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Ex1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2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4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5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6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Ex7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Ex8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Ex9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Ex10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Ex11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Ex12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charts/chartEx13.xml" ContentType="application/vnd.ms-office.chartex+xml"/>
  <Override PartName="/xl/charts/style20.xml" ContentType="application/vnd.ms-office.chartstyle+xml"/>
  <Override PartName="/xl/charts/colors20.xml" ContentType="application/vnd.ms-office.chartcolorstyle+xml"/>
  <Override PartName="/xl/charts/chartEx14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8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Ex15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Ex16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Ex17.xml" ContentType="application/vnd.ms-office.chartex+xml"/>
  <Override PartName="/xl/charts/style25.xml" ContentType="application/vnd.ms-office.chartstyle+xml"/>
  <Override PartName="/xl/charts/colors25.xml" ContentType="application/vnd.ms-office.chartcolorstyle+xml"/>
  <Override PartName="/xl/charts/chart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1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1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1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1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1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1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1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1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1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2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2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2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8.xml" ContentType="application/vnd.openxmlformats-officedocument.drawing+xml"/>
  <Override PartName="/xl/charts/chartEx18.xml" ContentType="application/vnd.ms-office.chartex+xml"/>
  <Override PartName="/xl/charts/style40.xml" ContentType="application/vnd.ms-office.chartstyle+xml"/>
  <Override PartName="/xl/charts/colors40.xml" ContentType="application/vnd.ms-office.chartcolorstyle+xml"/>
  <Override PartName="/xl/charts/chart2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Ex19.xml" ContentType="application/vnd.ms-office.chartex+xml"/>
  <Override PartName="/xl/charts/style42.xml" ContentType="application/vnd.ms-office.chartstyle+xml"/>
  <Override PartName="/xl/charts/colors42.xml" ContentType="application/vnd.ms-office.chartcolorstyle+xml"/>
  <Override PartName="/xl/charts/chart2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0.xml" ContentType="application/vnd.openxmlformats-officedocument.drawing+xml"/>
  <Override PartName="/xl/charts/chart26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Workbook________" defaultThemeVersion="164011"/>
  <mc:AlternateContent xmlns:mc="http://schemas.openxmlformats.org/markup-compatibility/2006">
    <mc:Choice Requires="x15">
      <x15ac:absPath xmlns:x15ac="http://schemas.microsoft.com/office/spreadsheetml/2010/11/ac" url="D:\Matlab projects\catheter_recognition\!Calculations\"/>
    </mc:Choice>
  </mc:AlternateContent>
  <bookViews>
    <workbookView xWindow="0" yWindow="0" windowWidth="8955" windowHeight="12270" firstSheet="8" activeTab="9"/>
  </bookViews>
  <sheets>
    <sheet name="Data (Non-normolized)" sheetId="1" r:id="rId1"/>
    <sheet name="Tissue data" sheetId="5" r:id="rId2"/>
    <sheet name="Catheter data" sheetId="4" r:id="rId3"/>
    <sheet name="Catheter data (Normolized)" sheetId="13" r:id="rId4"/>
    <sheet name="Catheter analysis" sheetId="8" r:id="rId5"/>
    <sheet name="ADFS" sheetId="16" r:id="rId6"/>
    <sheet name="OFS" sheetId="17" r:id="rId7"/>
    <sheet name="Models" sheetId="14" r:id="rId8"/>
    <sheet name="FS comparison (SVM)" sheetId="22" r:id="rId9"/>
    <sheet name="FS comparison (SVM UCI)" sheetId="26" r:id="rId10"/>
    <sheet name="FS comparison (NET)" sheetId="23" r:id="rId11"/>
    <sheet name="Nets assesment" sheetId="9" r:id="rId12"/>
    <sheet name="Processing time" sheetId="15" r:id="rId13"/>
    <sheet name="Normalization (s)" sheetId="10" r:id="rId14"/>
    <sheet name="Normalization (d)" sheetId="11" r:id="rId15"/>
  </sheets>
  <functionGroups builtInGroupCount="18"/>
  <definedNames>
    <definedName name="_xlchart.v1.0" hidden="1">'FS comparison (SVM)'!$C$5</definedName>
    <definedName name="_xlchart.v1.1" hidden="1">'FS comparison (SVM)'!$C$8:$C$17</definedName>
    <definedName name="_xlchart.v1.10" hidden="1">'FS comparison (SVM)'!$H$5</definedName>
    <definedName name="_xlchart.v1.100" hidden="1">'FS comparison (SVM)'!$J$93:$J$122</definedName>
    <definedName name="_xlchart.v1.101" hidden="1">'FS comparison (SVM)'!$K$90</definedName>
    <definedName name="_xlchart.v1.102" hidden="1">'FS comparison (SVM)'!$K$93:$K$122</definedName>
    <definedName name="_xlchart.v1.103" hidden="1">'FS comparison (SVM)'!$L$90</definedName>
    <definedName name="_xlchart.v1.104" hidden="1">'FS comparison (SVM)'!$L$93:$L$122</definedName>
    <definedName name="_xlchart.v1.105" hidden="1">'FS comparison (SVM)'!$M$90</definedName>
    <definedName name="_xlchart.v1.106" hidden="1">'FS comparison (SVM)'!$M$93:$M$122</definedName>
    <definedName name="_xlchart.v1.107" hidden="1">'FS comparison (SVM)'!$N$90</definedName>
    <definedName name="_xlchart.v1.108" hidden="1">'FS comparison (SVM)'!$N$93:$N$122</definedName>
    <definedName name="_xlchart.v1.109" hidden="1">'FS comparison (SVM)'!$O$90</definedName>
    <definedName name="_xlchart.v1.11" hidden="1">'FS comparison (SVM)'!$H$8:$H$17</definedName>
    <definedName name="_xlchart.v1.110" hidden="1">'FS comparison (SVM)'!$O$93:$O$122</definedName>
    <definedName name="_xlchart.v1.111" hidden="1">'FS comparison (SVM)'!$P$90</definedName>
    <definedName name="_xlchart.v1.112" hidden="1">'FS comparison (SVM)'!$P$93:$P$122</definedName>
    <definedName name="_xlchart.v1.113" hidden="1">'FS comparison (SVM)'!$C$90</definedName>
    <definedName name="_xlchart.v1.114" hidden="1">'FS comparison (SVM)'!$C$93:$C$122</definedName>
    <definedName name="_xlchart.v1.115" hidden="1">'FS comparison (SVM)'!$D$90</definedName>
    <definedName name="_xlchart.v1.116" hidden="1">'FS comparison (SVM)'!$D$93:$D$122</definedName>
    <definedName name="_xlchart.v1.117" hidden="1">'FS comparison (SVM)'!$E$90</definedName>
    <definedName name="_xlchart.v1.118" hidden="1">'FS comparison (SVM)'!$E$93:$E$122</definedName>
    <definedName name="_xlchart.v1.119" hidden="1">'FS comparison (SVM)'!$H$90</definedName>
    <definedName name="_xlchart.v1.12" hidden="1">'FS comparison (SVM)'!$I$5</definedName>
    <definedName name="_xlchart.v1.120" hidden="1">'FS comparison (SVM)'!$H$93:$H$122</definedName>
    <definedName name="_xlchart.v1.121" hidden="1">'FS comparison (SVM)'!$M$90</definedName>
    <definedName name="_xlchart.v1.122" hidden="1">'FS comparison (SVM)'!$M$93:$M$122</definedName>
    <definedName name="_xlchart.v1.123" hidden="1">'FS comparison (SVM)'!$N$90</definedName>
    <definedName name="_xlchart.v1.124" hidden="1">'FS comparison (SVM)'!$N$93:$N$122</definedName>
    <definedName name="_xlchart.v1.125" hidden="1">'FS comparison (SVM)'!$O$90</definedName>
    <definedName name="_xlchart.v1.126" hidden="1">'FS comparison (SVM)'!$O$93:$O$122</definedName>
    <definedName name="_xlchart.v1.127" hidden="1">'FS comparison (SVM)'!$P$90</definedName>
    <definedName name="_xlchart.v1.128" hidden="1">'FS comparison (SVM)'!$P$93:$P$122</definedName>
    <definedName name="_xlchart.v1.129" hidden="1">'FS comparison (SVM UCI)'!$C$38:$C$47</definedName>
    <definedName name="_xlchart.v1.13" hidden="1">'FS comparison (SVM)'!$I$8:$I$17</definedName>
    <definedName name="_xlchart.v1.130" hidden="1">'FS comparison (SVM UCI)'!$C$5</definedName>
    <definedName name="_xlchart.v1.131" hidden="1">'FS comparison (SVM UCI)'!$D$38:$D$47</definedName>
    <definedName name="_xlchart.v1.132" hidden="1">'FS comparison (SVM UCI)'!$D$5</definedName>
    <definedName name="_xlchart.v1.133" hidden="1">'FS comparison (SVM UCI)'!$E$38:$E$47</definedName>
    <definedName name="_xlchart.v1.134" hidden="1">'FS comparison (SVM UCI)'!$E$5</definedName>
    <definedName name="_xlchart.v1.135" hidden="1">'FS comparison (SVM UCI)'!$F$38:$F$47</definedName>
    <definedName name="_xlchart.v1.136" hidden="1">'FS comparison (SVM UCI)'!$F$5</definedName>
    <definedName name="_xlchart.v1.137" hidden="1">'FS comparison (SVM UCI)'!$G$38:$G$47</definedName>
    <definedName name="_xlchart.v1.138" hidden="1">'FS comparison (SVM UCI)'!$G$5</definedName>
    <definedName name="_xlchart.v1.139" hidden="1">'FS comparison (SVM UCI)'!$H$38:$H$47</definedName>
    <definedName name="_xlchart.v1.14" hidden="1">'FS comparison (SVM)'!$J$5</definedName>
    <definedName name="_xlchart.v1.140" hidden="1">'FS comparison (SVM UCI)'!$H$5</definedName>
    <definedName name="_xlchart.v1.141" hidden="1">'FS comparison (SVM UCI)'!$I$38:$I$47</definedName>
    <definedName name="_xlchart.v1.142" hidden="1">'FS comparison (SVM UCI)'!$I$5</definedName>
    <definedName name="_xlchart.v1.143" hidden="1">'FS comparison (SVM UCI)'!$J$38:$J$47</definedName>
    <definedName name="_xlchart.v1.144" hidden="1">'FS comparison (SVM UCI)'!$J$5</definedName>
    <definedName name="_xlchart.v1.145" hidden="1">'FS comparison (SVM UCI)'!$K$38:$K$47</definedName>
    <definedName name="_xlchart.v1.146" hidden="1">'FS comparison (SVM UCI)'!$K$5</definedName>
    <definedName name="_xlchart.v1.147" hidden="1">'FS comparison (SVM UCI)'!$L$38:$L$47</definedName>
    <definedName name="_xlchart.v1.148" hidden="1">'FS comparison (SVM UCI)'!$L$5</definedName>
    <definedName name="_xlchart.v1.149" hidden="1">'FS comparison (SVM UCI)'!$M$38:$M$47</definedName>
    <definedName name="_xlchart.v1.15" hidden="1">'FS comparison (SVM)'!$J$8:$J$17</definedName>
    <definedName name="_xlchart.v1.150" hidden="1">'FS comparison (SVM UCI)'!$M$5</definedName>
    <definedName name="_xlchart.v1.151" hidden="1">'FS comparison (SVM UCI)'!$N$38:$N$47</definedName>
    <definedName name="_xlchart.v1.152" hidden="1">'FS comparison (SVM UCI)'!$N$5</definedName>
    <definedName name="_xlchart.v1.153" hidden="1">'FS comparison (SVM UCI)'!$O$38:$O$47</definedName>
    <definedName name="_xlchart.v1.154" hidden="1">'FS comparison (SVM UCI)'!$O$5</definedName>
    <definedName name="_xlchart.v1.155" hidden="1">'FS comparison (SVM UCI)'!$P$38:$P$47</definedName>
    <definedName name="_xlchart.v1.156" hidden="1">'FS comparison (SVM UCI)'!$P$5</definedName>
    <definedName name="_xlchart.v1.157" hidden="1">'FS comparison (SVM UCI)'!$C$23:$C$32</definedName>
    <definedName name="_xlchart.v1.158" hidden="1">'FS comparison (SVM UCI)'!$C$5</definedName>
    <definedName name="_xlchart.v1.159" hidden="1">'FS comparison (SVM UCI)'!$D$23:$D$32</definedName>
    <definedName name="_xlchart.v1.16" hidden="1">'FS comparison (SVM)'!$K$5</definedName>
    <definedName name="_xlchart.v1.160" hidden="1">'FS comparison (SVM UCI)'!$D$5</definedName>
    <definedName name="_xlchart.v1.161" hidden="1">'FS comparison (SVM UCI)'!$E$23:$E$32</definedName>
    <definedName name="_xlchart.v1.162" hidden="1">'FS comparison (SVM UCI)'!$E$5</definedName>
    <definedName name="_xlchart.v1.163" hidden="1">'FS comparison (SVM UCI)'!$F$23:$F$32</definedName>
    <definedName name="_xlchart.v1.164" hidden="1">'FS comparison (SVM UCI)'!$F$5</definedName>
    <definedName name="_xlchart.v1.165" hidden="1">'FS comparison (SVM UCI)'!$G$23:$G$32</definedName>
    <definedName name="_xlchart.v1.166" hidden="1">'FS comparison (SVM UCI)'!$G$5</definedName>
    <definedName name="_xlchart.v1.167" hidden="1">'FS comparison (SVM UCI)'!$H$23:$H$32</definedName>
    <definedName name="_xlchart.v1.168" hidden="1">'FS comparison (SVM UCI)'!$H$5</definedName>
    <definedName name="_xlchart.v1.169" hidden="1">'FS comparison (SVM UCI)'!$I$23:$I$32</definedName>
    <definedName name="_xlchart.v1.17" hidden="1">'FS comparison (SVM)'!$K$8:$K$17</definedName>
    <definedName name="_xlchart.v1.170" hidden="1">'FS comparison (SVM UCI)'!$I$5</definedName>
    <definedName name="_xlchart.v1.171" hidden="1">'FS comparison (SVM UCI)'!$J$23:$J$32</definedName>
    <definedName name="_xlchart.v1.172" hidden="1">'FS comparison (SVM UCI)'!$J$5</definedName>
    <definedName name="_xlchart.v1.173" hidden="1">'FS comparison (SVM UCI)'!$K$23:$K$32</definedName>
    <definedName name="_xlchart.v1.174" hidden="1">'FS comparison (SVM UCI)'!$K$5</definedName>
    <definedName name="_xlchart.v1.175" hidden="1">'FS comparison (SVM UCI)'!$L$23:$L$32</definedName>
    <definedName name="_xlchart.v1.176" hidden="1">'FS comparison (SVM UCI)'!$L$5</definedName>
    <definedName name="_xlchart.v1.177" hidden="1">'FS comparison (SVM UCI)'!$M$23:$M$32</definedName>
    <definedName name="_xlchart.v1.178" hidden="1">'FS comparison (SVM UCI)'!$M$5</definedName>
    <definedName name="_xlchart.v1.179" hidden="1">'FS comparison (SVM UCI)'!$N$23:$N$32</definedName>
    <definedName name="_xlchart.v1.18" hidden="1">'FS comparison (SVM)'!$L$5</definedName>
    <definedName name="_xlchart.v1.180" hidden="1">'FS comparison (SVM UCI)'!$N$5</definedName>
    <definedName name="_xlchart.v1.181" hidden="1">'FS comparison (SVM UCI)'!$O$23:$O$32</definedName>
    <definedName name="_xlchart.v1.182" hidden="1">'FS comparison (SVM UCI)'!$O$5</definedName>
    <definedName name="_xlchart.v1.183" hidden="1">'FS comparison (SVM UCI)'!$P$23:$P$32</definedName>
    <definedName name="_xlchart.v1.184" hidden="1">'FS comparison (SVM UCI)'!$P$5</definedName>
    <definedName name="_xlchart.v1.185" hidden="1">'FS comparison (SVM UCI)'!$C$100</definedName>
    <definedName name="_xlchart.v1.186" hidden="1">'FS comparison (SVM UCI)'!$C$103:$C$132</definedName>
    <definedName name="_xlchart.v1.187" hidden="1">'FS comparison (SVM UCI)'!$D$100</definedName>
    <definedName name="_xlchart.v1.188" hidden="1">'FS comparison (SVM UCI)'!$D$103:$D$132</definedName>
    <definedName name="_xlchart.v1.189" hidden="1">'FS comparison (SVM UCI)'!$E$100</definedName>
    <definedName name="_xlchart.v1.19" hidden="1">'FS comparison (SVM)'!$L$8:$L$17</definedName>
    <definedName name="_xlchart.v1.190" hidden="1">'FS comparison (SVM UCI)'!$E$103:$E$132</definedName>
    <definedName name="_xlchart.v1.191" hidden="1">'FS comparison (SVM UCI)'!$H$100</definedName>
    <definedName name="_xlchart.v1.192" hidden="1">'FS comparison (SVM UCI)'!$H$103:$H$132</definedName>
    <definedName name="_xlchart.v1.193" hidden="1">'FS comparison (SVM UCI)'!$M$100</definedName>
    <definedName name="_xlchart.v1.194" hidden="1">'FS comparison (SVM UCI)'!$M$103:$M$132</definedName>
    <definedName name="_xlchart.v1.195" hidden="1">'FS comparison (SVM UCI)'!$N$100</definedName>
    <definedName name="_xlchart.v1.196" hidden="1">'FS comparison (SVM UCI)'!$N$103:$N$132</definedName>
    <definedName name="_xlchart.v1.197" hidden="1">'FS comparison (SVM UCI)'!$O$100</definedName>
    <definedName name="_xlchart.v1.198" hidden="1">'FS comparison (SVM UCI)'!$O$103:$O$132</definedName>
    <definedName name="_xlchart.v1.199" hidden="1">'FS comparison (SVM UCI)'!$P$100</definedName>
    <definedName name="_xlchart.v1.2" hidden="1">'FS comparison (SVM)'!$D$5</definedName>
    <definedName name="_xlchart.v1.20" hidden="1">'FS comparison (SVM)'!$M$5</definedName>
    <definedName name="_xlchart.v1.200" hidden="1">'FS comparison (SVM UCI)'!$P$103:$P$132</definedName>
    <definedName name="_xlchart.v1.201" hidden="1">'FS comparison (SVM UCI)'!$C$5</definedName>
    <definedName name="_xlchart.v1.202" hidden="1">'FS comparison (SVM UCI)'!$C$8:$C$17</definedName>
    <definedName name="_xlchart.v1.203" hidden="1">'FS comparison (SVM UCI)'!$D$5</definedName>
    <definedName name="_xlchart.v1.204" hidden="1">'FS comparison (SVM UCI)'!$D$8:$D$17</definedName>
    <definedName name="_xlchart.v1.205" hidden="1">'FS comparison (SVM UCI)'!$E$5</definedName>
    <definedName name="_xlchart.v1.206" hidden="1">'FS comparison (SVM UCI)'!$E$8:$E$17</definedName>
    <definedName name="_xlchart.v1.207" hidden="1">'FS comparison (SVM UCI)'!$F$5</definedName>
    <definedName name="_xlchart.v1.208" hidden="1">'FS comparison (SVM UCI)'!$F$8:$F$17</definedName>
    <definedName name="_xlchart.v1.209" hidden="1">'FS comparison (SVM UCI)'!$G$5</definedName>
    <definedName name="_xlchart.v1.21" hidden="1">'FS comparison (SVM)'!$M$8:$M$17</definedName>
    <definedName name="_xlchart.v1.210" hidden="1">'FS comparison (SVM UCI)'!$G$8:$G$17</definedName>
    <definedName name="_xlchart.v1.211" hidden="1">'FS comparison (SVM UCI)'!$H$5</definedName>
    <definedName name="_xlchart.v1.212" hidden="1">'FS comparison (SVM UCI)'!$H$8:$H$17</definedName>
    <definedName name="_xlchart.v1.213" hidden="1">'FS comparison (SVM UCI)'!$I$5</definedName>
    <definedName name="_xlchart.v1.214" hidden="1">'FS comparison (SVM UCI)'!$I$8:$I$17</definedName>
    <definedName name="_xlchart.v1.215" hidden="1">'FS comparison (SVM UCI)'!$J$5</definedName>
    <definedName name="_xlchart.v1.216" hidden="1">'FS comparison (SVM UCI)'!$J$8:$J$17</definedName>
    <definedName name="_xlchart.v1.217" hidden="1">'FS comparison (SVM UCI)'!$K$5</definedName>
    <definedName name="_xlchart.v1.218" hidden="1">'FS comparison (SVM UCI)'!$K$8:$K$17</definedName>
    <definedName name="_xlchart.v1.219" hidden="1">'FS comparison (SVM UCI)'!$L$5</definedName>
    <definedName name="_xlchart.v1.22" hidden="1">'FS comparison (SVM)'!$N$5</definedName>
    <definedName name="_xlchart.v1.220" hidden="1">'FS comparison (SVM UCI)'!$L$8:$L$17</definedName>
    <definedName name="_xlchart.v1.221" hidden="1">'FS comparison (SVM UCI)'!$M$5</definedName>
    <definedName name="_xlchart.v1.222" hidden="1">'FS comparison (SVM UCI)'!$M$8:$M$17</definedName>
    <definedName name="_xlchart.v1.223" hidden="1">'FS comparison (SVM UCI)'!$N$5</definedName>
    <definedName name="_xlchart.v1.224" hidden="1">'FS comparison (SVM UCI)'!$N$8:$N$17</definedName>
    <definedName name="_xlchart.v1.225" hidden="1">'FS comparison (SVM UCI)'!$O$5</definedName>
    <definedName name="_xlchart.v1.226" hidden="1">'FS comparison (SVM UCI)'!$O$8:$O$17</definedName>
    <definedName name="_xlchart.v1.227" hidden="1">'FS comparison (SVM UCI)'!$P$5</definedName>
    <definedName name="_xlchart.v1.228" hidden="1">'FS comparison (SVM UCI)'!$P$8:$P$17</definedName>
    <definedName name="_xlchart.v1.229" hidden="1">'FS comparison (SVM UCI)'!$C$51:$P$51</definedName>
    <definedName name="_xlchart.v1.23" hidden="1">'FS comparison (SVM)'!$N$8:$N$17</definedName>
    <definedName name="_xlchart.v1.230" hidden="1">'FS comparison (SVM UCI)'!$C$100</definedName>
    <definedName name="_xlchart.v1.231" hidden="1">'FS comparison (SVM UCI)'!$C$103:$C$132</definedName>
    <definedName name="_xlchart.v1.232" hidden="1">'FS comparison (SVM UCI)'!$D$100</definedName>
    <definedName name="_xlchart.v1.233" hidden="1">'FS comparison (SVM UCI)'!$D$103:$D$132</definedName>
    <definedName name="_xlchart.v1.234" hidden="1">'FS comparison (SVM UCI)'!$E$100</definedName>
    <definedName name="_xlchart.v1.235" hidden="1">'FS comparison (SVM UCI)'!$E$103:$E$132</definedName>
    <definedName name="_xlchart.v1.236" hidden="1">'FS comparison (SVM UCI)'!$F$100</definedName>
    <definedName name="_xlchart.v1.237" hidden="1">'FS comparison (SVM UCI)'!$F$103:$F$132</definedName>
    <definedName name="_xlchart.v1.238" hidden="1">'FS comparison (SVM UCI)'!$G$100</definedName>
    <definedName name="_xlchart.v1.239" hidden="1">'FS comparison (SVM UCI)'!$G$103:$G$132</definedName>
    <definedName name="_xlchart.v1.24" hidden="1">'FS comparison (SVM)'!$O$5</definedName>
    <definedName name="_xlchart.v1.240" hidden="1">'FS comparison (SVM UCI)'!$H$100</definedName>
    <definedName name="_xlchart.v1.241" hidden="1">'FS comparison (SVM UCI)'!$H$103:$H$132</definedName>
    <definedName name="_xlchart.v1.242" hidden="1">'FS comparison (SVM UCI)'!$I$100</definedName>
    <definedName name="_xlchart.v1.243" hidden="1">'FS comparison (SVM UCI)'!$I$103:$I$132</definedName>
    <definedName name="_xlchart.v1.244" hidden="1">'FS comparison (SVM UCI)'!$J$100</definedName>
    <definedName name="_xlchart.v1.245" hidden="1">'FS comparison (SVM UCI)'!$J$103:$J$132</definedName>
    <definedName name="_xlchart.v1.246" hidden="1">'FS comparison (SVM UCI)'!$K$100</definedName>
    <definedName name="_xlchart.v1.247" hidden="1">'FS comparison (SVM UCI)'!$K$103:$K$132</definedName>
    <definedName name="_xlchart.v1.248" hidden="1">'FS comparison (SVM UCI)'!$L$100</definedName>
    <definedName name="_xlchart.v1.249" hidden="1">'FS comparison (SVM UCI)'!$L$103:$L$132</definedName>
    <definedName name="_xlchart.v1.25" hidden="1">'FS comparison (SVM)'!$O$8:$O$17</definedName>
    <definedName name="_xlchart.v1.250" hidden="1">'FS comparison (SVM UCI)'!$M$100</definedName>
    <definedName name="_xlchart.v1.251" hidden="1">'FS comparison (SVM UCI)'!$M$103:$M$132</definedName>
    <definedName name="_xlchart.v1.252" hidden="1">'FS comparison (SVM UCI)'!$N$100</definedName>
    <definedName name="_xlchart.v1.253" hidden="1">'FS comparison (SVM UCI)'!$N$103:$N$132</definedName>
    <definedName name="_xlchart.v1.254" hidden="1">'FS comparison (SVM UCI)'!$O$100</definedName>
    <definedName name="_xlchart.v1.255" hidden="1">'FS comparison (SVM UCI)'!$O$103:$O$132</definedName>
    <definedName name="_xlchart.v1.256" hidden="1">'FS comparison (SVM UCI)'!$P$100</definedName>
    <definedName name="_xlchart.v1.257" hidden="1">'FS comparison (SVM UCI)'!$P$103:$P$132</definedName>
    <definedName name="_xlchart.v1.258" hidden="1">'FS comparison (SVM UCI)'!$C$38:$C$47</definedName>
    <definedName name="_xlchart.v1.259" hidden="1">'FS comparison (SVM UCI)'!$C$5</definedName>
    <definedName name="_xlchart.v1.26" hidden="1">'FS comparison (SVM)'!$P$5</definedName>
    <definedName name="_xlchart.v1.260" hidden="1">'FS comparison (SVM UCI)'!$D$38:$D$47</definedName>
    <definedName name="_xlchart.v1.261" hidden="1">'FS comparison (SVM UCI)'!$D$5</definedName>
    <definedName name="_xlchart.v1.262" hidden="1">'FS comparison (SVM UCI)'!$E$38:$E$47</definedName>
    <definedName name="_xlchart.v1.263" hidden="1">'FS comparison (SVM UCI)'!$E$5</definedName>
    <definedName name="_xlchart.v1.264" hidden="1">'FS comparison (SVM UCI)'!$F$38:$F$47</definedName>
    <definedName name="_xlchart.v1.265" hidden="1">'FS comparison (SVM UCI)'!$F$5</definedName>
    <definedName name="_xlchart.v1.266" hidden="1">'FS comparison (SVM UCI)'!$G$38:$G$47</definedName>
    <definedName name="_xlchart.v1.267" hidden="1">'FS comparison (SVM UCI)'!$G$5</definedName>
    <definedName name="_xlchart.v1.268" hidden="1">'FS comparison (SVM UCI)'!$H$38:$H$47</definedName>
    <definedName name="_xlchart.v1.269" hidden="1">'FS comparison (SVM UCI)'!$H$5</definedName>
    <definedName name="_xlchart.v1.27" hidden="1">'FS comparison (SVM)'!$P$8:$P$17</definedName>
    <definedName name="_xlchart.v1.270" hidden="1">'FS comparison (SVM UCI)'!$I$38:$I$47</definedName>
    <definedName name="_xlchart.v1.271" hidden="1">'FS comparison (SVM UCI)'!$I$5</definedName>
    <definedName name="_xlchart.v1.272" hidden="1">'FS comparison (SVM UCI)'!$J$38:$J$47</definedName>
    <definedName name="_xlchart.v1.273" hidden="1">'FS comparison (SVM UCI)'!$J$5</definedName>
    <definedName name="_xlchart.v1.274" hidden="1">'FS comparison (SVM UCI)'!$K$38:$K$47</definedName>
    <definedName name="_xlchart.v1.275" hidden="1">'FS comparison (SVM UCI)'!$K$5</definedName>
    <definedName name="_xlchart.v1.276" hidden="1">'FS comparison (SVM UCI)'!$L$38:$L$47</definedName>
    <definedName name="_xlchart.v1.277" hidden="1">'FS comparison (SVM UCI)'!$L$5</definedName>
    <definedName name="_xlchart.v1.278" hidden="1">'FS comparison (SVM UCI)'!$M$38:$M$47</definedName>
    <definedName name="_xlchart.v1.279" hidden="1">'FS comparison (SVM UCI)'!$M$5</definedName>
    <definedName name="_xlchart.v1.28" hidden="1">'FS comparison (SVM)'!$C$51:$P$51</definedName>
    <definedName name="_xlchart.v1.280" hidden="1">'FS comparison (SVM UCI)'!$N$38:$N$47</definedName>
    <definedName name="_xlchart.v1.281" hidden="1">'FS comparison (SVM UCI)'!$N$5</definedName>
    <definedName name="_xlchart.v1.282" hidden="1">'FS comparison (SVM UCI)'!$O$38:$O$47</definedName>
    <definedName name="_xlchart.v1.283" hidden="1">'FS comparison (SVM UCI)'!$O$5</definedName>
    <definedName name="_xlchart.v1.284" hidden="1">'FS comparison (SVM UCI)'!$P$38:$P$47</definedName>
    <definedName name="_xlchart.v1.285" hidden="1">'FS comparison (SVM UCI)'!$P$5</definedName>
    <definedName name="_xlchart.v1.286" hidden="1">'FS comparison (SVM UCI)'!$C$38:$C$47</definedName>
    <definedName name="_xlchart.v1.287" hidden="1">'FS comparison (SVM UCI)'!$C$5</definedName>
    <definedName name="_xlchart.v1.288" hidden="1">'FS comparison (SVM UCI)'!$D$38:$D$47</definedName>
    <definedName name="_xlchart.v1.289" hidden="1">'FS comparison (SVM UCI)'!$D$5</definedName>
    <definedName name="_xlchart.v1.29" hidden="1">'FS comparison (SVM)'!$C$23:$C$32</definedName>
    <definedName name="_xlchart.v1.290" hidden="1">'FS comparison (SVM UCI)'!$E$38:$E$47</definedName>
    <definedName name="_xlchart.v1.291" hidden="1">'FS comparison (SVM UCI)'!$E$5</definedName>
    <definedName name="_xlchart.v1.292" hidden="1">'FS comparison (SVM UCI)'!$F$38:$F$47</definedName>
    <definedName name="_xlchart.v1.293" hidden="1">'FS comparison (SVM UCI)'!$F$5</definedName>
    <definedName name="_xlchart.v1.294" hidden="1">'FS comparison (SVM UCI)'!$G$38:$G$47</definedName>
    <definedName name="_xlchart.v1.295" hidden="1">'FS comparison (SVM UCI)'!$G$5</definedName>
    <definedName name="_xlchart.v1.296" hidden="1">'FS comparison (SVM UCI)'!$H$38:$H$47</definedName>
    <definedName name="_xlchart.v1.297" hidden="1">'FS comparison (SVM UCI)'!$H$5</definedName>
    <definedName name="_xlchart.v1.298" hidden="1">'FS comparison (SVM UCI)'!$I$38:$I$47</definedName>
    <definedName name="_xlchart.v1.299" hidden="1">'FS comparison (SVM UCI)'!$I$5</definedName>
    <definedName name="_xlchart.v1.3" hidden="1">'FS comparison (SVM)'!$D$8:$D$17</definedName>
    <definedName name="_xlchart.v1.30" hidden="1">'FS comparison (SVM)'!$C$5</definedName>
    <definedName name="_xlchart.v1.300" hidden="1">'FS comparison (SVM UCI)'!$J$38:$J$47</definedName>
    <definedName name="_xlchart.v1.301" hidden="1">'FS comparison (SVM UCI)'!$J$5</definedName>
    <definedName name="_xlchart.v1.302" hidden="1">'FS comparison (SVM UCI)'!$K$38:$K$47</definedName>
    <definedName name="_xlchart.v1.303" hidden="1">'FS comparison (SVM UCI)'!$K$5</definedName>
    <definedName name="_xlchart.v1.304" hidden="1">'FS comparison (SVM UCI)'!$L$38:$L$47</definedName>
    <definedName name="_xlchart.v1.305" hidden="1">'FS comparison (SVM UCI)'!$L$5</definedName>
    <definedName name="_xlchart.v1.306" hidden="1">'FS comparison (SVM UCI)'!$M$38:$M$47</definedName>
    <definedName name="_xlchart.v1.307" hidden="1">'FS comparison (SVM UCI)'!$M$5</definedName>
    <definedName name="_xlchart.v1.308" hidden="1">'FS comparison (SVM UCI)'!$N$38:$N$47</definedName>
    <definedName name="_xlchart.v1.309" hidden="1">'FS comparison (SVM UCI)'!$N$5</definedName>
    <definedName name="_xlchart.v1.31" hidden="1">'FS comparison (SVM)'!$D$23:$D$32</definedName>
    <definedName name="_xlchart.v1.310" hidden="1">'FS comparison (SVM UCI)'!$O$38:$O$47</definedName>
    <definedName name="_xlchart.v1.311" hidden="1">'FS comparison (SVM UCI)'!$O$5</definedName>
    <definedName name="_xlchart.v1.312" hidden="1">'FS comparison (SVM UCI)'!$P$38:$P$47</definedName>
    <definedName name="_xlchart.v1.313" hidden="1">'FS comparison (SVM UCI)'!$P$5</definedName>
    <definedName name="_xlchart.v1.314" hidden="1">'FS comparison (NET)'!$C$65</definedName>
    <definedName name="_xlchart.v1.315" hidden="1">'FS comparison (NET)'!$C$74:$C$93</definedName>
    <definedName name="_xlchart.v1.316" hidden="1">'FS comparison (NET)'!$D$65</definedName>
    <definedName name="_xlchart.v1.317" hidden="1">'FS comparison (NET)'!$D$74:$D$93</definedName>
    <definedName name="_xlchart.v1.318" hidden="1">'FS comparison (NET)'!$E$65</definedName>
    <definedName name="_xlchart.v1.319" hidden="1">'FS comparison (NET)'!$E$74:$E$93</definedName>
    <definedName name="_xlchart.v1.32" hidden="1">'FS comparison (SVM)'!$D$5</definedName>
    <definedName name="_xlchart.v1.320" hidden="1">'FS comparison (NET)'!$F$65</definedName>
    <definedName name="_xlchart.v1.321" hidden="1">'FS comparison (NET)'!$F$74:$F$93</definedName>
    <definedName name="_xlchart.v1.322" hidden="1">'FS comparison (NET)'!$G$65</definedName>
    <definedName name="_xlchart.v1.323" hidden="1">'FS comparison (NET)'!$G$74:$G$93</definedName>
    <definedName name="_xlchart.v1.324" hidden="1">'FS comparison (NET)'!$H$65</definedName>
    <definedName name="_xlchart.v1.325" hidden="1">'FS comparison (NET)'!$H$74:$H$93</definedName>
    <definedName name="_xlchart.v1.326" hidden="1">'FS comparison (NET)'!$I$65</definedName>
    <definedName name="_xlchart.v1.327" hidden="1">'FS comparison (NET)'!$I$74:$I$93</definedName>
    <definedName name="_xlchart.v1.328" hidden="1">'FS comparison (NET)'!$J$65</definedName>
    <definedName name="_xlchart.v1.329" hidden="1">'FS comparison (NET)'!$J$74:$J$93</definedName>
    <definedName name="_xlchart.v1.33" hidden="1">'FS comparison (SVM)'!$E$23:$E$32</definedName>
    <definedName name="_xlchart.v1.330" hidden="1">'FS comparison (NET)'!$K$65</definedName>
    <definedName name="_xlchart.v1.331" hidden="1">'FS comparison (NET)'!$K$74:$K$93</definedName>
    <definedName name="_xlchart.v1.332" hidden="1">'FS comparison (NET)'!$L$65</definedName>
    <definedName name="_xlchart.v1.333" hidden="1">'FS comparison (NET)'!$L$74:$L$93</definedName>
    <definedName name="_xlchart.v1.334" hidden="1">'FS comparison (NET)'!$M$65</definedName>
    <definedName name="_xlchart.v1.335" hidden="1">'FS comparison (NET)'!$M$74:$M$93</definedName>
    <definedName name="_xlchart.v1.336" hidden="1">'FS comparison (NET)'!$N$65</definedName>
    <definedName name="_xlchart.v1.337" hidden="1">'FS comparison (NET)'!$N$74:$N$93</definedName>
    <definedName name="_xlchart.v1.338" hidden="1">'FS comparison (NET)'!$O$65</definedName>
    <definedName name="_xlchart.v1.339" hidden="1">'FS comparison (NET)'!$O$74:$O$93</definedName>
    <definedName name="_xlchart.v1.34" hidden="1">'FS comparison (SVM)'!$E$5</definedName>
    <definedName name="_xlchart.v1.340" hidden="1">'FS comparison (NET)'!$P$65</definedName>
    <definedName name="_xlchart.v1.341" hidden="1">'FS comparison (NET)'!$P$74:$P$93</definedName>
    <definedName name="_xlchart.v1.342" hidden="1">'FS comparison (NET)'!$C$34</definedName>
    <definedName name="_xlchart.v1.343" hidden="1">'FS comparison (NET)'!$C$43:$C$62</definedName>
    <definedName name="_xlchart.v1.344" hidden="1">'FS comparison (NET)'!$D$34</definedName>
    <definedName name="_xlchart.v1.345" hidden="1">'FS comparison (NET)'!$D$43:$D$62</definedName>
    <definedName name="_xlchart.v1.346" hidden="1">'FS comparison (NET)'!$E$34</definedName>
    <definedName name="_xlchart.v1.347" hidden="1">'FS comparison (NET)'!$E$43:$E$62</definedName>
    <definedName name="_xlchart.v1.348" hidden="1">'FS comparison (NET)'!$F$34</definedName>
    <definedName name="_xlchart.v1.349" hidden="1">'FS comparison (NET)'!$F$43:$F$62</definedName>
    <definedName name="_xlchart.v1.35" hidden="1">'FS comparison (SVM)'!$F$23:$F$32</definedName>
    <definedName name="_xlchart.v1.350" hidden="1">'FS comparison (NET)'!$G$34</definedName>
    <definedName name="_xlchart.v1.351" hidden="1">'FS comparison (NET)'!$G$43:$G$62</definedName>
    <definedName name="_xlchart.v1.352" hidden="1">'FS comparison (NET)'!$H$34</definedName>
    <definedName name="_xlchart.v1.353" hidden="1">'FS comparison (NET)'!$H$43:$H$62</definedName>
    <definedName name="_xlchart.v1.354" hidden="1">'FS comparison (NET)'!$I$34</definedName>
    <definedName name="_xlchart.v1.355" hidden="1">'FS comparison (NET)'!$I$43:$I$62</definedName>
    <definedName name="_xlchart.v1.356" hidden="1">'FS comparison (NET)'!$J$34</definedName>
    <definedName name="_xlchart.v1.357" hidden="1">'FS comparison (NET)'!$J$43:$J$62</definedName>
    <definedName name="_xlchart.v1.358" hidden="1">'FS comparison (NET)'!$K$34</definedName>
    <definedName name="_xlchart.v1.359" hidden="1">'FS comparison (NET)'!$K$43:$K$62</definedName>
    <definedName name="_xlchart.v1.36" hidden="1">'FS comparison (SVM)'!$F$5</definedName>
    <definedName name="_xlchart.v1.360" hidden="1">'FS comparison (NET)'!$L$34</definedName>
    <definedName name="_xlchart.v1.361" hidden="1">'FS comparison (NET)'!$L$43:$L$62</definedName>
    <definedName name="_xlchart.v1.362" hidden="1">'FS comparison (NET)'!$M$34</definedName>
    <definedName name="_xlchart.v1.363" hidden="1">'FS comparison (NET)'!$M$43:$M$62</definedName>
    <definedName name="_xlchart.v1.364" hidden="1">'FS comparison (NET)'!$N$34</definedName>
    <definedName name="_xlchart.v1.365" hidden="1">'FS comparison (NET)'!$N$43:$N$62</definedName>
    <definedName name="_xlchart.v1.366" hidden="1">'FS comparison (NET)'!$O$34</definedName>
    <definedName name="_xlchart.v1.367" hidden="1">'FS comparison (NET)'!$O$43:$O$62</definedName>
    <definedName name="_xlchart.v1.368" hidden="1">'FS comparison (NET)'!$P$34</definedName>
    <definedName name="_xlchart.v1.369" hidden="1">'FS comparison (NET)'!$P$43:$P$62</definedName>
    <definedName name="_xlchart.v1.37" hidden="1">'FS comparison (SVM)'!$G$23:$G$32</definedName>
    <definedName name="_xlchart.v1.370" hidden="1">'FS comparison (NET)'!$C$12:$C$31</definedName>
    <definedName name="_xlchart.v1.371" hidden="1">'FS comparison (NET)'!$C$3</definedName>
    <definedName name="_xlchart.v1.372" hidden="1">'FS comparison (NET)'!$D$12:$D$31</definedName>
    <definedName name="_xlchart.v1.373" hidden="1">'FS comparison (NET)'!$D$3</definedName>
    <definedName name="_xlchart.v1.374" hidden="1">'FS comparison (NET)'!$E$12:$E$31</definedName>
    <definedName name="_xlchart.v1.375" hidden="1">'FS comparison (NET)'!$E$3</definedName>
    <definedName name="_xlchart.v1.376" hidden="1">'FS comparison (NET)'!$F$12:$F$31</definedName>
    <definedName name="_xlchart.v1.377" hidden="1">'FS comparison (NET)'!$F$3</definedName>
    <definedName name="_xlchart.v1.378" hidden="1">'FS comparison (NET)'!$G$12:$G$31</definedName>
    <definedName name="_xlchart.v1.379" hidden="1">'FS comparison (NET)'!$G$3</definedName>
    <definedName name="_xlchart.v1.38" hidden="1">'FS comparison (SVM)'!$G$5</definedName>
    <definedName name="_xlchart.v1.380" hidden="1">'FS comparison (NET)'!$H$12:$H$31</definedName>
    <definedName name="_xlchart.v1.381" hidden="1">'FS comparison (NET)'!$H$3</definedName>
    <definedName name="_xlchart.v1.382" hidden="1">'FS comparison (NET)'!$I$12:$I$31</definedName>
    <definedName name="_xlchart.v1.383" hidden="1">'FS comparison (NET)'!$I$3</definedName>
    <definedName name="_xlchart.v1.384" hidden="1">'FS comparison (NET)'!$J$12:$J$31</definedName>
    <definedName name="_xlchart.v1.385" hidden="1">'FS comparison (NET)'!$J$3</definedName>
    <definedName name="_xlchart.v1.386" hidden="1">'FS comparison (NET)'!$K$12:$K$31</definedName>
    <definedName name="_xlchart.v1.387" hidden="1">'FS comparison (NET)'!$K$3</definedName>
    <definedName name="_xlchart.v1.388" hidden="1">'FS comparison (NET)'!$L$12:$L$31</definedName>
    <definedName name="_xlchart.v1.389" hidden="1">'FS comparison (NET)'!$L$3</definedName>
    <definedName name="_xlchart.v1.39" hidden="1">'FS comparison (SVM)'!$H$23:$H$32</definedName>
    <definedName name="_xlchart.v1.390" hidden="1">'FS comparison (NET)'!$M$12:$M$31</definedName>
    <definedName name="_xlchart.v1.391" hidden="1">'FS comparison (NET)'!$M$3</definedName>
    <definedName name="_xlchart.v1.392" hidden="1">'FS comparison (NET)'!$N$12:$N$31</definedName>
    <definedName name="_xlchart.v1.393" hidden="1">'FS comparison (NET)'!$N$3</definedName>
    <definedName name="_xlchart.v1.394" hidden="1">'FS comparison (NET)'!$O$12:$O$31</definedName>
    <definedName name="_xlchart.v1.395" hidden="1">'FS comparison (NET)'!$O$3</definedName>
    <definedName name="_xlchart.v1.396" hidden="1">'FS comparison (NET)'!$P$12:$P$31</definedName>
    <definedName name="_xlchart.v1.397" hidden="1">'FS comparison (NET)'!$P$3</definedName>
    <definedName name="_xlchart.v1.398" hidden="1">'Processing time'!$X$3</definedName>
    <definedName name="_xlchart.v1.399" hidden="1">'Processing time'!$X$4:$X$419</definedName>
    <definedName name="_xlchart.v1.4" hidden="1">'FS comparison (SVM)'!$E$5</definedName>
    <definedName name="_xlchart.v1.40" hidden="1">'FS comparison (SVM)'!$H$5</definedName>
    <definedName name="_xlchart.v1.400" hidden="1">'Processing time'!$L$3</definedName>
    <definedName name="_xlchart.v1.401" hidden="1">'Processing time'!$L$4:$L$419</definedName>
    <definedName name="_xlchart.v1.402" hidden="1">'Processing time'!$X$3</definedName>
    <definedName name="_xlchart.v1.403" hidden="1">'Processing time'!$X$4:$X$211</definedName>
    <definedName name="_xlchart.v1.41" hidden="1">'FS comparison (SVM)'!$I$23:$I$32</definedName>
    <definedName name="_xlchart.v1.42" hidden="1">'FS comparison (SVM)'!$I$5</definedName>
    <definedName name="_xlchart.v1.43" hidden="1">'FS comparison (SVM)'!$J$23:$J$32</definedName>
    <definedName name="_xlchart.v1.44" hidden="1">'FS comparison (SVM)'!$J$5</definedName>
    <definedName name="_xlchart.v1.45" hidden="1">'FS comparison (SVM)'!$K$23:$K$32</definedName>
    <definedName name="_xlchart.v1.46" hidden="1">'FS comparison (SVM)'!$K$5</definedName>
    <definedName name="_xlchart.v1.47" hidden="1">'FS comparison (SVM)'!$L$23:$L$32</definedName>
    <definedName name="_xlchart.v1.48" hidden="1">'FS comparison (SVM)'!$L$5</definedName>
    <definedName name="_xlchart.v1.49" hidden="1">'FS comparison (SVM)'!$M$23:$M$32</definedName>
    <definedName name="_xlchart.v1.5" hidden="1">'FS comparison (SVM)'!$E$8:$E$17</definedName>
    <definedName name="_xlchart.v1.50" hidden="1">'FS comparison (SVM)'!$M$5</definedName>
    <definedName name="_xlchart.v1.51" hidden="1">'FS comparison (SVM)'!$N$23:$N$32</definedName>
    <definedName name="_xlchart.v1.52" hidden="1">'FS comparison (SVM)'!$N$5</definedName>
    <definedName name="_xlchart.v1.53" hidden="1">'FS comparison (SVM)'!$O$23:$O$32</definedName>
    <definedName name="_xlchart.v1.54" hidden="1">'FS comparison (SVM)'!$O$5</definedName>
    <definedName name="_xlchart.v1.55" hidden="1">'FS comparison (SVM)'!$P$23:$P$32</definedName>
    <definedName name="_xlchart.v1.56" hidden="1">'FS comparison (SVM)'!$P$5</definedName>
    <definedName name="_xlchart.v1.57" hidden="1">'FS comparison (SVM)'!$C$38:$C$47</definedName>
    <definedName name="_xlchart.v1.58" hidden="1">'FS comparison (SVM)'!$C$5</definedName>
    <definedName name="_xlchart.v1.59" hidden="1">'FS comparison (SVM)'!$D$38:$D$47</definedName>
    <definedName name="_xlchart.v1.6" hidden="1">'FS comparison (SVM)'!$F$5</definedName>
    <definedName name="_xlchart.v1.60" hidden="1">'FS comparison (SVM)'!$D$5</definedName>
    <definedName name="_xlchart.v1.61" hidden="1">'FS comparison (SVM)'!$E$38:$E$47</definedName>
    <definedName name="_xlchart.v1.62" hidden="1">'FS comparison (SVM)'!$E$5</definedName>
    <definedName name="_xlchart.v1.63" hidden="1">'FS comparison (SVM)'!$F$38:$F$47</definedName>
    <definedName name="_xlchart.v1.64" hidden="1">'FS comparison (SVM)'!$F$5</definedName>
    <definedName name="_xlchart.v1.65" hidden="1">'FS comparison (SVM)'!$G$38:$G$47</definedName>
    <definedName name="_xlchart.v1.66" hidden="1">'FS comparison (SVM)'!$G$5</definedName>
    <definedName name="_xlchart.v1.67" hidden="1">'FS comparison (SVM)'!$H$38:$H$47</definedName>
    <definedName name="_xlchart.v1.68" hidden="1">'FS comparison (SVM)'!$H$5</definedName>
    <definedName name="_xlchart.v1.69" hidden="1">'FS comparison (SVM)'!$I$38:$I$47</definedName>
    <definedName name="_xlchart.v1.7" hidden="1">'FS comparison (SVM)'!$F$8:$F$17</definedName>
    <definedName name="_xlchart.v1.70" hidden="1">'FS comparison (SVM)'!$I$5</definedName>
    <definedName name="_xlchart.v1.71" hidden="1">'FS comparison (SVM)'!$J$38:$J$47</definedName>
    <definedName name="_xlchart.v1.72" hidden="1">'FS comparison (SVM)'!$J$5</definedName>
    <definedName name="_xlchart.v1.73" hidden="1">'FS comparison (SVM)'!$K$38:$K$47</definedName>
    <definedName name="_xlchart.v1.74" hidden="1">'FS comparison (SVM)'!$K$5</definedName>
    <definedName name="_xlchart.v1.75" hidden="1">'FS comparison (SVM)'!$L$38:$L$47</definedName>
    <definedName name="_xlchart.v1.76" hidden="1">'FS comparison (SVM)'!$L$5</definedName>
    <definedName name="_xlchart.v1.77" hidden="1">'FS comparison (SVM)'!$M$38:$M$47</definedName>
    <definedName name="_xlchart.v1.78" hidden="1">'FS comparison (SVM)'!$M$5</definedName>
    <definedName name="_xlchart.v1.79" hidden="1">'FS comparison (SVM)'!$N$38:$N$47</definedName>
    <definedName name="_xlchart.v1.8" hidden="1">'FS comparison (SVM)'!$G$5</definedName>
    <definedName name="_xlchart.v1.80" hidden="1">'FS comparison (SVM)'!$N$5</definedName>
    <definedName name="_xlchart.v1.81" hidden="1">'FS comparison (SVM)'!$O$38:$O$47</definedName>
    <definedName name="_xlchart.v1.82" hidden="1">'FS comparison (SVM)'!$O$5</definedName>
    <definedName name="_xlchart.v1.83" hidden="1">'FS comparison (SVM)'!$P$38:$P$47</definedName>
    <definedName name="_xlchart.v1.84" hidden="1">'FS comparison (SVM)'!$P$5</definedName>
    <definedName name="_xlchart.v1.85" hidden="1">'FS comparison (SVM)'!$C$90</definedName>
    <definedName name="_xlchart.v1.86" hidden="1">'FS comparison (SVM)'!$C$93:$C$122</definedName>
    <definedName name="_xlchart.v1.87" hidden="1">'FS comparison (SVM)'!$D$90</definedName>
    <definedName name="_xlchart.v1.88" hidden="1">'FS comparison (SVM)'!$D$93:$D$122</definedName>
    <definedName name="_xlchart.v1.89" hidden="1">'FS comparison (SVM)'!$E$90</definedName>
    <definedName name="_xlchart.v1.9" hidden="1">'FS comparison (SVM)'!$G$8:$G$17</definedName>
    <definedName name="_xlchart.v1.90" hidden="1">'FS comparison (SVM)'!$E$93:$E$122</definedName>
    <definedName name="_xlchart.v1.91" hidden="1">'FS comparison (SVM)'!$F$90</definedName>
    <definedName name="_xlchart.v1.92" hidden="1">'FS comparison (SVM)'!$F$93:$F$122</definedName>
    <definedName name="_xlchart.v1.93" hidden="1">'FS comparison (SVM)'!$G$90</definedName>
    <definedName name="_xlchart.v1.94" hidden="1">'FS comparison (SVM)'!$G$93:$G$122</definedName>
    <definedName name="_xlchart.v1.95" hidden="1">'FS comparison (SVM)'!$H$90</definedName>
    <definedName name="_xlchart.v1.96" hidden="1">'FS comparison (SVM)'!$H$93:$H$122</definedName>
    <definedName name="_xlchart.v1.97" hidden="1">'FS comparison (SVM)'!$I$90</definedName>
    <definedName name="_xlchart.v1.98" hidden="1">'FS comparison (SVM)'!$I$93:$I$122</definedName>
    <definedName name="_xlchart.v1.99" hidden="1">'FS comparison (SVM)'!$J$90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02" i="26" l="1"/>
  <c r="O102" i="26"/>
  <c r="N102" i="26"/>
  <c r="M102" i="26"/>
  <c r="L102" i="26"/>
  <c r="K102" i="26"/>
  <c r="J102" i="26"/>
  <c r="I102" i="26"/>
  <c r="H102" i="26"/>
  <c r="G102" i="26"/>
  <c r="F102" i="26"/>
  <c r="E102" i="26"/>
  <c r="D102" i="26"/>
  <c r="C102" i="26"/>
  <c r="P101" i="26"/>
  <c r="O101" i="26"/>
  <c r="N101" i="26"/>
  <c r="M101" i="26"/>
  <c r="L101" i="26"/>
  <c r="K101" i="26"/>
  <c r="J101" i="26"/>
  <c r="I101" i="26"/>
  <c r="H101" i="26"/>
  <c r="G101" i="26"/>
  <c r="F101" i="26"/>
  <c r="E101" i="26"/>
  <c r="D101" i="26"/>
  <c r="C101" i="26"/>
  <c r="P100" i="26"/>
  <c r="O100" i="26"/>
  <c r="N100" i="26"/>
  <c r="M100" i="26"/>
  <c r="L100" i="26"/>
  <c r="K100" i="26"/>
  <c r="J100" i="26"/>
  <c r="I100" i="26"/>
  <c r="H100" i="26"/>
  <c r="G100" i="26"/>
  <c r="F100" i="26"/>
  <c r="E100" i="26"/>
  <c r="D100" i="26"/>
  <c r="C100" i="26"/>
  <c r="P66" i="26"/>
  <c r="O66" i="26"/>
  <c r="N66" i="26"/>
  <c r="M66" i="26"/>
  <c r="L66" i="26"/>
  <c r="K66" i="26"/>
  <c r="J66" i="26"/>
  <c r="I66" i="26"/>
  <c r="H66" i="26"/>
  <c r="G66" i="26"/>
  <c r="F66" i="26"/>
  <c r="E66" i="26"/>
  <c r="D66" i="26"/>
  <c r="C66" i="26"/>
  <c r="P52" i="26"/>
  <c r="O52" i="26"/>
  <c r="N52" i="26"/>
  <c r="M52" i="26"/>
  <c r="L52" i="26"/>
  <c r="K52" i="26"/>
  <c r="J52" i="26"/>
  <c r="I52" i="26"/>
  <c r="H52" i="26"/>
  <c r="G52" i="26"/>
  <c r="F52" i="26"/>
  <c r="E52" i="26"/>
  <c r="D52" i="26"/>
  <c r="C52" i="26"/>
  <c r="P51" i="26"/>
  <c r="O51" i="26"/>
  <c r="N51" i="26"/>
  <c r="M51" i="26"/>
  <c r="L51" i="26"/>
  <c r="K51" i="26"/>
  <c r="J51" i="26"/>
  <c r="I51" i="26"/>
  <c r="H51" i="26"/>
  <c r="G51" i="26"/>
  <c r="F51" i="26"/>
  <c r="E51" i="26"/>
  <c r="D51" i="26"/>
  <c r="C51" i="26"/>
  <c r="P50" i="26"/>
  <c r="O50" i="26"/>
  <c r="N50" i="26"/>
  <c r="M50" i="26"/>
  <c r="L50" i="26"/>
  <c r="K50" i="26"/>
  <c r="J50" i="26"/>
  <c r="I50" i="26"/>
  <c r="H50" i="26"/>
  <c r="G50" i="26"/>
  <c r="F50" i="26"/>
  <c r="E50" i="26"/>
  <c r="D50" i="26"/>
  <c r="P37" i="26"/>
  <c r="O37" i="26"/>
  <c r="N37" i="26"/>
  <c r="M37" i="26"/>
  <c r="L37" i="26"/>
  <c r="K37" i="26"/>
  <c r="J37" i="26"/>
  <c r="I37" i="26"/>
  <c r="H37" i="26"/>
  <c r="G37" i="26"/>
  <c r="F37" i="26"/>
  <c r="E37" i="26"/>
  <c r="D37" i="26"/>
  <c r="C37" i="26"/>
  <c r="P36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P35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P22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P21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P20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P7" i="26"/>
  <c r="O7" i="26"/>
  <c r="N7" i="26"/>
  <c r="M7" i="26"/>
  <c r="L7" i="26"/>
  <c r="K7" i="26"/>
  <c r="J7" i="26"/>
  <c r="I7" i="26"/>
  <c r="H7" i="26"/>
  <c r="G7" i="26"/>
  <c r="F7" i="26"/>
  <c r="E7" i="26"/>
  <c r="D7" i="26"/>
  <c r="C7" i="26"/>
  <c r="P6" i="26"/>
  <c r="O6" i="26"/>
  <c r="N6" i="26"/>
  <c r="M6" i="26"/>
  <c r="L6" i="26"/>
  <c r="K6" i="26"/>
  <c r="J6" i="26"/>
  <c r="I6" i="26"/>
  <c r="H6" i="26"/>
  <c r="G6" i="26"/>
  <c r="F6" i="26"/>
  <c r="E6" i="26"/>
  <c r="D6" i="26"/>
  <c r="C6" i="26"/>
  <c r="N35" i="23" l="1"/>
  <c r="N36" i="23"/>
  <c r="D66" i="23" l="1"/>
  <c r="E66" i="23"/>
  <c r="F66" i="23"/>
  <c r="G66" i="23"/>
  <c r="H66" i="23"/>
  <c r="I66" i="23"/>
  <c r="J66" i="23"/>
  <c r="K66" i="23"/>
  <c r="L66" i="23"/>
  <c r="M66" i="23"/>
  <c r="N66" i="23"/>
  <c r="O66" i="23"/>
  <c r="P66" i="23"/>
  <c r="D67" i="23"/>
  <c r="E67" i="23"/>
  <c r="F67" i="23"/>
  <c r="G67" i="23"/>
  <c r="H67" i="23"/>
  <c r="I67" i="23"/>
  <c r="J67" i="23"/>
  <c r="K67" i="23"/>
  <c r="L67" i="23"/>
  <c r="M67" i="23"/>
  <c r="N67" i="23"/>
  <c r="O67" i="23"/>
  <c r="P67" i="23"/>
  <c r="D35" i="23"/>
  <c r="E35" i="23"/>
  <c r="F35" i="23"/>
  <c r="G35" i="23"/>
  <c r="H35" i="23"/>
  <c r="I35" i="23"/>
  <c r="J35" i="23"/>
  <c r="K35" i="23"/>
  <c r="L35" i="23"/>
  <c r="M35" i="23"/>
  <c r="O35" i="23"/>
  <c r="P35" i="23"/>
  <c r="D36" i="23"/>
  <c r="E36" i="23"/>
  <c r="F36" i="23"/>
  <c r="G36" i="23"/>
  <c r="H36" i="23"/>
  <c r="I36" i="23"/>
  <c r="J36" i="23"/>
  <c r="K36" i="23"/>
  <c r="L36" i="23"/>
  <c r="M36" i="23"/>
  <c r="O36" i="23"/>
  <c r="P36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C36" i="23"/>
  <c r="C35" i="23"/>
  <c r="V67" i="22" l="1"/>
  <c r="W67" i="22"/>
  <c r="X67" i="22"/>
  <c r="Y67" i="22"/>
  <c r="Z67" i="22"/>
  <c r="AA67" i="22"/>
  <c r="AB67" i="22"/>
  <c r="AC67" i="22"/>
  <c r="AD67" i="22"/>
  <c r="AE67" i="22"/>
  <c r="AF67" i="22"/>
  <c r="AG67" i="22"/>
  <c r="AH67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AH68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V70" i="22"/>
  <c r="W70" i="22"/>
  <c r="X70" i="22"/>
  <c r="Y70" i="22"/>
  <c r="Z70" i="22"/>
  <c r="AA70" i="22"/>
  <c r="AB70" i="22"/>
  <c r="AC70" i="22"/>
  <c r="AD70" i="22"/>
  <c r="AE70" i="22"/>
  <c r="AF70" i="22"/>
  <c r="AG70" i="22"/>
  <c r="AH70" i="22"/>
  <c r="V71" i="22"/>
  <c r="W71" i="22"/>
  <c r="X71" i="22"/>
  <c r="Y71" i="22"/>
  <c r="Z71" i="22"/>
  <c r="AA71" i="22"/>
  <c r="AB71" i="22"/>
  <c r="AC71" i="22"/>
  <c r="AD71" i="22"/>
  <c r="AE71" i="22"/>
  <c r="AF71" i="22"/>
  <c r="AG71" i="22"/>
  <c r="AH71" i="22"/>
  <c r="V72" i="22"/>
  <c r="W72" i="22"/>
  <c r="X72" i="22"/>
  <c r="Y72" i="22"/>
  <c r="Z72" i="22"/>
  <c r="AA72" i="22"/>
  <c r="AB72" i="22"/>
  <c r="AC72" i="22"/>
  <c r="AD72" i="22"/>
  <c r="AE72" i="22"/>
  <c r="AF72" i="22"/>
  <c r="AG72" i="22"/>
  <c r="AH72" i="22"/>
  <c r="V73" i="22"/>
  <c r="W73" i="22"/>
  <c r="X73" i="22"/>
  <c r="Y73" i="22"/>
  <c r="Z73" i="22"/>
  <c r="AA73" i="22"/>
  <c r="AB73" i="22"/>
  <c r="AC73" i="22"/>
  <c r="AD73" i="22"/>
  <c r="AE73" i="22"/>
  <c r="AF73" i="22"/>
  <c r="AG73" i="22"/>
  <c r="AH73" i="22"/>
  <c r="V74" i="22"/>
  <c r="W74" i="22"/>
  <c r="X74" i="22"/>
  <c r="Y74" i="22"/>
  <c r="Z74" i="22"/>
  <c r="AA74" i="22"/>
  <c r="AB74" i="22"/>
  <c r="AC74" i="22"/>
  <c r="AD74" i="22"/>
  <c r="AE74" i="22"/>
  <c r="AF74" i="22"/>
  <c r="AG74" i="22"/>
  <c r="AH74" i="22"/>
  <c r="V75" i="22"/>
  <c r="W75" i="22"/>
  <c r="X75" i="22"/>
  <c r="Y75" i="22"/>
  <c r="Z75" i="22"/>
  <c r="AA75" i="22"/>
  <c r="AB75" i="22"/>
  <c r="AC75" i="22"/>
  <c r="AD75" i="22"/>
  <c r="AE75" i="22"/>
  <c r="AF75" i="22"/>
  <c r="AG75" i="22"/>
  <c r="AH75" i="22"/>
  <c r="V76" i="22"/>
  <c r="W76" i="22"/>
  <c r="X76" i="22"/>
  <c r="Y76" i="22"/>
  <c r="Z76" i="22"/>
  <c r="AA76" i="22"/>
  <c r="AB76" i="22"/>
  <c r="AC76" i="22"/>
  <c r="AD76" i="22"/>
  <c r="AE76" i="22"/>
  <c r="AF76" i="22"/>
  <c r="AG76" i="22"/>
  <c r="AH76" i="22"/>
  <c r="V77" i="22"/>
  <c r="W77" i="22"/>
  <c r="X77" i="22"/>
  <c r="Y77" i="22"/>
  <c r="Z77" i="22"/>
  <c r="AA77" i="22"/>
  <c r="AB77" i="22"/>
  <c r="AC77" i="22"/>
  <c r="AD77" i="22"/>
  <c r="AE77" i="22"/>
  <c r="AF77" i="22"/>
  <c r="AG77" i="22"/>
  <c r="AH77" i="22"/>
  <c r="V78" i="22"/>
  <c r="W78" i="22"/>
  <c r="X78" i="22"/>
  <c r="Y78" i="22"/>
  <c r="Z78" i="22"/>
  <c r="AA78" i="22"/>
  <c r="AB78" i="22"/>
  <c r="AC78" i="22"/>
  <c r="AD78" i="22"/>
  <c r="AE78" i="22"/>
  <c r="AF78" i="22"/>
  <c r="AG78" i="22"/>
  <c r="AH78" i="22"/>
  <c r="V79" i="22"/>
  <c r="W79" i="22"/>
  <c r="X79" i="22"/>
  <c r="Y79" i="22"/>
  <c r="Z79" i="22"/>
  <c r="AA79" i="22"/>
  <c r="AB79" i="22"/>
  <c r="AC79" i="22"/>
  <c r="AD79" i="22"/>
  <c r="AE79" i="22"/>
  <c r="AF79" i="22"/>
  <c r="AG79" i="22"/>
  <c r="AH79" i="22"/>
  <c r="V80" i="22"/>
  <c r="W80" i="22"/>
  <c r="X80" i="22"/>
  <c r="Y80" i="22"/>
  <c r="Z80" i="22"/>
  <c r="AA80" i="22"/>
  <c r="AB80" i="22"/>
  <c r="AC80" i="22"/>
  <c r="AD80" i="22"/>
  <c r="AE80" i="22"/>
  <c r="AF80" i="22"/>
  <c r="AG80" i="22"/>
  <c r="AH80" i="22"/>
  <c r="V81" i="22"/>
  <c r="W81" i="22"/>
  <c r="X81" i="22"/>
  <c r="Y81" i="22"/>
  <c r="Z81" i="22"/>
  <c r="AA81" i="22"/>
  <c r="AB81" i="22"/>
  <c r="AC81" i="22"/>
  <c r="AD81" i="22"/>
  <c r="AE81" i="22"/>
  <c r="AF81" i="22"/>
  <c r="AG81" i="22"/>
  <c r="AH81" i="22"/>
  <c r="V82" i="22"/>
  <c r="W82" i="22"/>
  <c r="X82" i="22"/>
  <c r="Y82" i="22"/>
  <c r="Z82" i="22"/>
  <c r="AA82" i="22"/>
  <c r="AB82" i="22"/>
  <c r="AC82" i="22"/>
  <c r="AD82" i="22"/>
  <c r="AE82" i="22"/>
  <c r="AF82" i="22"/>
  <c r="AG82" i="22"/>
  <c r="AH82" i="22"/>
  <c r="V83" i="22"/>
  <c r="W83" i="22"/>
  <c r="X83" i="22"/>
  <c r="Y83" i="22"/>
  <c r="Z83" i="22"/>
  <c r="AA83" i="22"/>
  <c r="AB83" i="22"/>
  <c r="AC83" i="22"/>
  <c r="AD83" i="22"/>
  <c r="AE83" i="22"/>
  <c r="AF83" i="22"/>
  <c r="AG83" i="22"/>
  <c r="AH83" i="22"/>
  <c r="V84" i="22"/>
  <c r="W84" i="22"/>
  <c r="X84" i="22"/>
  <c r="Y84" i="22"/>
  <c r="Z84" i="22"/>
  <c r="AA84" i="22"/>
  <c r="AB84" i="22"/>
  <c r="AC84" i="22"/>
  <c r="AD84" i="22"/>
  <c r="AE84" i="22"/>
  <c r="AF84" i="22"/>
  <c r="AG84" i="22"/>
  <c r="AH84" i="22"/>
  <c r="V85" i="22"/>
  <c r="W85" i="22"/>
  <c r="X85" i="22"/>
  <c r="Y85" i="22"/>
  <c r="Z85" i="22"/>
  <c r="AA85" i="22"/>
  <c r="AB85" i="22"/>
  <c r="AC85" i="22"/>
  <c r="AD85" i="22"/>
  <c r="AE85" i="22"/>
  <c r="AF85" i="22"/>
  <c r="AG85" i="22"/>
  <c r="AH85" i="22"/>
  <c r="V86" i="22"/>
  <c r="W86" i="22"/>
  <c r="X86" i="22"/>
  <c r="Y86" i="22"/>
  <c r="Z86" i="22"/>
  <c r="AA86" i="22"/>
  <c r="AB86" i="22"/>
  <c r="AC86" i="22"/>
  <c r="AD86" i="22"/>
  <c r="AE86" i="22"/>
  <c r="AF86" i="22"/>
  <c r="AG86" i="22"/>
  <c r="AH86" i="22"/>
  <c r="U68" i="22"/>
  <c r="U69" i="22"/>
  <c r="U70" i="22"/>
  <c r="U71" i="22"/>
  <c r="U72" i="22"/>
  <c r="U73" i="22"/>
  <c r="U74" i="22"/>
  <c r="U75" i="22"/>
  <c r="U76" i="22"/>
  <c r="U77" i="22"/>
  <c r="U78" i="22"/>
  <c r="U79" i="22"/>
  <c r="U80" i="22"/>
  <c r="U81" i="22"/>
  <c r="U82" i="22"/>
  <c r="U83" i="22"/>
  <c r="U84" i="22"/>
  <c r="U85" i="22"/>
  <c r="U86" i="22"/>
  <c r="U67" i="22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C18" i="17"/>
  <c r="D17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C17" i="17"/>
  <c r="D12" i="14"/>
  <c r="C52" i="22" l="1"/>
  <c r="C51" i="22"/>
  <c r="C37" i="22"/>
  <c r="C36" i="22"/>
  <c r="C22" i="22"/>
  <c r="C21" i="22"/>
  <c r="C67" i="23"/>
  <c r="C66" i="23"/>
  <c r="C4" i="23"/>
  <c r="C5" i="23"/>
  <c r="D90" i="22" l="1"/>
  <c r="E90" i="22"/>
  <c r="F90" i="22"/>
  <c r="G90" i="22"/>
  <c r="H90" i="22"/>
  <c r="I90" i="22"/>
  <c r="J90" i="22"/>
  <c r="K90" i="22"/>
  <c r="L90" i="22"/>
  <c r="M90" i="22"/>
  <c r="N90" i="22"/>
  <c r="O90" i="22"/>
  <c r="P90" i="22"/>
  <c r="C90" i="22"/>
  <c r="D66" i="22"/>
  <c r="V66" i="22" s="1"/>
  <c r="E66" i="22"/>
  <c r="W66" i="22" s="1"/>
  <c r="F66" i="22"/>
  <c r="X66" i="22" s="1"/>
  <c r="G66" i="22"/>
  <c r="Y66" i="22" s="1"/>
  <c r="H66" i="22"/>
  <c r="Z66" i="22" s="1"/>
  <c r="I66" i="22"/>
  <c r="AA66" i="22" s="1"/>
  <c r="J66" i="22"/>
  <c r="AB66" i="22" s="1"/>
  <c r="K66" i="22"/>
  <c r="AC66" i="22" s="1"/>
  <c r="L66" i="22"/>
  <c r="AD66" i="22" s="1"/>
  <c r="M66" i="22"/>
  <c r="AE66" i="22" s="1"/>
  <c r="N66" i="22"/>
  <c r="AF66" i="22" s="1"/>
  <c r="O66" i="22"/>
  <c r="AG66" i="22" s="1"/>
  <c r="P66" i="22"/>
  <c r="AH66" i="22" s="1"/>
  <c r="C66" i="22"/>
  <c r="U66" i="22" s="1"/>
  <c r="D50" i="22"/>
  <c r="E50" i="22"/>
  <c r="F50" i="22"/>
  <c r="G50" i="22"/>
  <c r="H50" i="22"/>
  <c r="I50" i="22"/>
  <c r="J50" i="22"/>
  <c r="K50" i="22"/>
  <c r="L50" i="22"/>
  <c r="M50" i="22"/>
  <c r="N50" i="22"/>
  <c r="O50" i="22"/>
  <c r="P50" i="22"/>
  <c r="P35" i="22"/>
  <c r="D35" i="22"/>
  <c r="E35" i="22"/>
  <c r="F35" i="22"/>
  <c r="G35" i="22"/>
  <c r="H35" i="22"/>
  <c r="I35" i="22"/>
  <c r="J35" i="22"/>
  <c r="K35" i="22"/>
  <c r="L35" i="22"/>
  <c r="M35" i="22"/>
  <c r="N35" i="22"/>
  <c r="O35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P20" i="22"/>
  <c r="L91" i="22"/>
  <c r="M91" i="22"/>
  <c r="L92" i="22"/>
  <c r="M92" i="22"/>
  <c r="O21" i="22"/>
  <c r="P21" i="22"/>
  <c r="O22" i="22"/>
  <c r="P22" i="22"/>
  <c r="O51" i="22"/>
  <c r="P51" i="22"/>
  <c r="O52" i="22"/>
  <c r="P52" i="22"/>
  <c r="O36" i="22"/>
  <c r="P36" i="22"/>
  <c r="O37" i="22"/>
  <c r="P37" i="22"/>
  <c r="L6" i="22"/>
  <c r="M6" i="22"/>
  <c r="N6" i="22"/>
  <c r="O6" i="22"/>
  <c r="P6" i="22"/>
  <c r="L7" i="22"/>
  <c r="M7" i="22"/>
  <c r="N7" i="22"/>
  <c r="O7" i="22"/>
  <c r="P7" i="22"/>
  <c r="L21" i="22"/>
  <c r="M21" i="22"/>
  <c r="N21" i="22"/>
  <c r="L22" i="22"/>
  <c r="M22" i="22"/>
  <c r="N22" i="22"/>
  <c r="L36" i="22"/>
  <c r="M36" i="22"/>
  <c r="N36" i="22"/>
  <c r="L37" i="22"/>
  <c r="M37" i="22"/>
  <c r="N37" i="22"/>
  <c r="N51" i="22"/>
  <c r="N52" i="22"/>
  <c r="J36" i="22"/>
  <c r="K36" i="22"/>
  <c r="J37" i="22"/>
  <c r="K37" i="22"/>
  <c r="J21" i="22"/>
  <c r="K21" i="22"/>
  <c r="J22" i="22"/>
  <c r="K22" i="22"/>
  <c r="J6" i="22"/>
  <c r="K6" i="22"/>
  <c r="J7" i="22"/>
  <c r="K7" i="22"/>
  <c r="N91" i="22" l="1"/>
  <c r="P91" i="22"/>
  <c r="P92" i="22"/>
  <c r="O92" i="22"/>
  <c r="N92" i="22"/>
  <c r="O91" i="22"/>
  <c r="J91" i="22"/>
  <c r="K91" i="22"/>
  <c r="J92" i="22"/>
  <c r="K92" i="22"/>
  <c r="D36" i="22"/>
  <c r="E36" i="22"/>
  <c r="F36" i="22"/>
  <c r="G36" i="22"/>
  <c r="H36" i="22"/>
  <c r="D37" i="22"/>
  <c r="E37" i="22"/>
  <c r="F37" i="22"/>
  <c r="G37" i="22"/>
  <c r="H37" i="22"/>
  <c r="D21" i="22"/>
  <c r="E21" i="22"/>
  <c r="F21" i="22"/>
  <c r="G21" i="22"/>
  <c r="H21" i="22"/>
  <c r="D22" i="22"/>
  <c r="E22" i="22"/>
  <c r="F22" i="22"/>
  <c r="G22" i="22"/>
  <c r="H22" i="22"/>
  <c r="C91" i="22"/>
  <c r="D91" i="22"/>
  <c r="E91" i="22"/>
  <c r="F91" i="22"/>
  <c r="G91" i="22"/>
  <c r="H91" i="22"/>
  <c r="C92" i="22"/>
  <c r="D92" i="22"/>
  <c r="E92" i="22"/>
  <c r="F92" i="22"/>
  <c r="G92" i="22"/>
  <c r="H92" i="22"/>
  <c r="C6" i="22"/>
  <c r="D6" i="22"/>
  <c r="E6" i="22"/>
  <c r="F6" i="22"/>
  <c r="G6" i="22"/>
  <c r="H6" i="22"/>
  <c r="C7" i="22"/>
  <c r="D7" i="22"/>
  <c r="E7" i="22"/>
  <c r="F7" i="22"/>
  <c r="G7" i="22"/>
  <c r="H7" i="22"/>
  <c r="I92" i="22"/>
  <c r="I91" i="22"/>
  <c r="I7" i="22"/>
  <c r="I6" i="22"/>
  <c r="I36" i="22"/>
  <c r="I37" i="22"/>
  <c r="I21" i="22"/>
  <c r="I22" i="22"/>
  <c r="M52" i="22"/>
  <c r="L52" i="22"/>
  <c r="K52" i="22"/>
  <c r="J52" i="22"/>
  <c r="I52" i="22"/>
  <c r="H52" i="22"/>
  <c r="G52" i="22"/>
  <c r="F52" i="22"/>
  <c r="E52" i="22"/>
  <c r="D52" i="22"/>
  <c r="M51" i="22"/>
  <c r="L51" i="22"/>
  <c r="K51" i="22"/>
  <c r="J51" i="22"/>
  <c r="I51" i="22"/>
  <c r="H51" i="22"/>
  <c r="G51" i="22"/>
  <c r="F51" i="22"/>
  <c r="E51" i="22"/>
  <c r="D51" i="22"/>
  <c r="X7" i="15" l="1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43" i="15"/>
  <c r="L44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70" i="15"/>
  <c r="L71" i="15"/>
  <c r="L72" i="15"/>
  <c r="L73" i="15"/>
  <c r="L74" i="15"/>
  <c r="L75" i="15"/>
  <c r="L76" i="15"/>
  <c r="L77" i="15"/>
  <c r="L78" i="15"/>
  <c r="L79" i="15"/>
  <c r="L80" i="15"/>
  <c r="L81" i="15"/>
  <c r="L82" i="15"/>
  <c r="L83" i="15"/>
  <c r="L84" i="15"/>
  <c r="L85" i="15"/>
  <c r="L86" i="15"/>
  <c r="L87" i="15"/>
  <c r="L88" i="15"/>
  <c r="L89" i="15"/>
  <c r="L90" i="15"/>
  <c r="L91" i="15"/>
  <c r="L92" i="15"/>
  <c r="L93" i="15"/>
  <c r="L94" i="15"/>
  <c r="L95" i="15"/>
  <c r="L96" i="15"/>
  <c r="L97" i="15"/>
  <c r="L98" i="15"/>
  <c r="L99" i="15"/>
  <c r="L100" i="15"/>
  <c r="L101" i="15"/>
  <c r="L102" i="15"/>
  <c r="L103" i="15"/>
  <c r="L104" i="15"/>
  <c r="L105" i="15"/>
  <c r="L106" i="15"/>
  <c r="L107" i="15"/>
  <c r="L108" i="15"/>
  <c r="L109" i="15"/>
  <c r="L110" i="15"/>
  <c r="L111" i="15"/>
  <c r="L112" i="15"/>
  <c r="L113" i="15"/>
  <c r="L114" i="15"/>
  <c r="L115" i="15"/>
  <c r="L116" i="15"/>
  <c r="L117" i="15"/>
  <c r="L118" i="15"/>
  <c r="L119" i="15"/>
  <c r="L120" i="15"/>
  <c r="L121" i="15"/>
  <c r="L122" i="15"/>
  <c r="L123" i="15"/>
  <c r="L124" i="15"/>
  <c r="L125" i="15"/>
  <c r="L126" i="15"/>
  <c r="L127" i="15"/>
  <c r="L128" i="15"/>
  <c r="L129" i="15"/>
  <c r="L130" i="15"/>
  <c r="L131" i="15"/>
  <c r="L132" i="15"/>
  <c r="L133" i="15"/>
  <c r="L134" i="15"/>
  <c r="L135" i="15"/>
  <c r="L136" i="15"/>
  <c r="L137" i="15"/>
  <c r="L138" i="15"/>
  <c r="L139" i="15"/>
  <c r="L140" i="15"/>
  <c r="L141" i="15"/>
  <c r="L142" i="15"/>
  <c r="L143" i="15"/>
  <c r="L144" i="15"/>
  <c r="L145" i="15"/>
  <c r="L146" i="15"/>
  <c r="L147" i="15"/>
  <c r="L148" i="15"/>
  <c r="L149" i="15"/>
  <c r="L150" i="15"/>
  <c r="L151" i="15"/>
  <c r="L152" i="15"/>
  <c r="L153" i="15"/>
  <c r="L154" i="15"/>
  <c r="L155" i="15"/>
  <c r="L156" i="15"/>
  <c r="L157" i="15"/>
  <c r="L158" i="15"/>
  <c r="L159" i="15"/>
  <c r="L160" i="15"/>
  <c r="L161" i="15"/>
  <c r="L162" i="15"/>
  <c r="L163" i="15"/>
  <c r="L164" i="15"/>
  <c r="L165" i="15"/>
  <c r="L166" i="15"/>
  <c r="L167" i="15"/>
  <c r="L168" i="15"/>
  <c r="L169" i="15"/>
  <c r="L170" i="15"/>
  <c r="L171" i="15"/>
  <c r="L172" i="15"/>
  <c r="L173" i="15"/>
  <c r="L174" i="15"/>
  <c r="L175" i="15"/>
  <c r="L176" i="15"/>
  <c r="L177" i="15"/>
  <c r="L178" i="15"/>
  <c r="L179" i="15"/>
  <c r="L180" i="15"/>
  <c r="L181" i="15"/>
  <c r="L182" i="15"/>
  <c r="L183" i="15"/>
  <c r="L184" i="15"/>
  <c r="L185" i="15"/>
  <c r="L186" i="15"/>
  <c r="L187" i="15"/>
  <c r="L188" i="15"/>
  <c r="L189" i="15"/>
  <c r="L190" i="15"/>
  <c r="L191" i="15"/>
  <c r="L192" i="15"/>
  <c r="L193" i="15"/>
  <c r="L194" i="15"/>
  <c r="L195" i="15"/>
  <c r="L196" i="15"/>
  <c r="L197" i="15"/>
  <c r="L198" i="15"/>
  <c r="L199" i="15"/>
  <c r="L200" i="15"/>
  <c r="L201" i="15"/>
  <c r="L202" i="15"/>
  <c r="L203" i="15"/>
  <c r="L204" i="15"/>
  <c r="L205" i="15"/>
  <c r="L206" i="15"/>
  <c r="L207" i="15"/>
  <c r="L208" i="15"/>
  <c r="L209" i="15"/>
  <c r="L210" i="15"/>
  <c r="L211" i="15"/>
  <c r="L212" i="15"/>
  <c r="L213" i="15"/>
  <c r="L214" i="15"/>
  <c r="L215" i="15"/>
  <c r="L216" i="15"/>
  <c r="L217" i="15"/>
  <c r="L218" i="15"/>
  <c r="L219" i="15"/>
  <c r="L220" i="15"/>
  <c r="L221" i="15"/>
  <c r="L222" i="15"/>
  <c r="L223" i="15"/>
  <c r="L224" i="15"/>
  <c r="L225" i="15"/>
  <c r="L226" i="15"/>
  <c r="L227" i="15"/>
  <c r="L228" i="15"/>
  <c r="L229" i="15"/>
  <c r="L230" i="15"/>
  <c r="L231" i="15"/>
  <c r="L232" i="15"/>
  <c r="L233" i="15"/>
  <c r="L234" i="15"/>
  <c r="L235" i="15"/>
  <c r="L236" i="15"/>
  <c r="L237" i="15"/>
  <c r="L238" i="15"/>
  <c r="L239" i="15"/>
  <c r="L240" i="15"/>
  <c r="L241" i="15"/>
  <c r="L242" i="15"/>
  <c r="L243" i="15"/>
  <c r="L244" i="15"/>
  <c r="L245" i="15"/>
  <c r="L246" i="15"/>
  <c r="L247" i="15"/>
  <c r="L248" i="15"/>
  <c r="L249" i="15"/>
  <c r="L250" i="15"/>
  <c r="L251" i="15"/>
  <c r="L252" i="15"/>
  <c r="L253" i="15"/>
  <c r="L254" i="15"/>
  <c r="L255" i="15"/>
  <c r="L256" i="15"/>
  <c r="L257" i="15"/>
  <c r="L258" i="15"/>
  <c r="L259" i="15"/>
  <c r="L260" i="15"/>
  <c r="L261" i="15"/>
  <c r="L262" i="15"/>
  <c r="L263" i="15"/>
  <c r="L264" i="15"/>
  <c r="L265" i="15"/>
  <c r="L266" i="15"/>
  <c r="L267" i="15"/>
  <c r="L268" i="15"/>
  <c r="L269" i="15"/>
  <c r="L270" i="15"/>
  <c r="L271" i="15"/>
  <c r="L272" i="15"/>
  <c r="L273" i="15"/>
  <c r="L274" i="15"/>
  <c r="L275" i="15"/>
  <c r="L276" i="15"/>
  <c r="L277" i="15"/>
  <c r="L278" i="15"/>
  <c r="L279" i="15"/>
  <c r="L280" i="15"/>
  <c r="L281" i="15"/>
  <c r="L282" i="15"/>
  <c r="L283" i="15"/>
  <c r="L284" i="15"/>
  <c r="L285" i="15"/>
  <c r="L286" i="15"/>
  <c r="L287" i="15"/>
  <c r="L288" i="15"/>
  <c r="L289" i="15"/>
  <c r="L290" i="15"/>
  <c r="L291" i="15"/>
  <c r="L292" i="15"/>
  <c r="L293" i="15"/>
  <c r="L294" i="15"/>
  <c r="L295" i="15"/>
  <c r="L296" i="15"/>
  <c r="L297" i="15"/>
  <c r="L298" i="15"/>
  <c r="L299" i="15"/>
  <c r="L300" i="15"/>
  <c r="L301" i="15"/>
  <c r="L302" i="15"/>
  <c r="L303" i="15"/>
  <c r="L304" i="15"/>
  <c r="L305" i="15"/>
  <c r="L306" i="15"/>
  <c r="L307" i="15"/>
  <c r="L308" i="15"/>
  <c r="L309" i="15"/>
  <c r="L310" i="15"/>
  <c r="L311" i="15"/>
  <c r="L312" i="15"/>
  <c r="L313" i="15"/>
  <c r="L314" i="15"/>
  <c r="L315" i="15"/>
  <c r="L316" i="15"/>
  <c r="L317" i="15"/>
  <c r="L318" i="15"/>
  <c r="L319" i="15"/>
  <c r="L320" i="15"/>
  <c r="L321" i="15"/>
  <c r="L322" i="15"/>
  <c r="L323" i="15"/>
  <c r="L324" i="15"/>
  <c r="L325" i="15"/>
  <c r="L326" i="15"/>
  <c r="L327" i="15"/>
  <c r="L328" i="15"/>
  <c r="L329" i="15"/>
  <c r="L330" i="15"/>
  <c r="L331" i="15"/>
  <c r="L332" i="15"/>
  <c r="L333" i="15"/>
  <c r="L334" i="15"/>
  <c r="L335" i="15"/>
  <c r="L336" i="15"/>
  <c r="L337" i="15"/>
  <c r="L338" i="15"/>
  <c r="L339" i="15"/>
  <c r="L340" i="15"/>
  <c r="L341" i="15"/>
  <c r="L342" i="15"/>
  <c r="L343" i="15"/>
  <c r="L344" i="15"/>
  <c r="L345" i="15"/>
  <c r="L346" i="15"/>
  <c r="L347" i="15"/>
  <c r="L348" i="15"/>
  <c r="L349" i="15"/>
  <c r="L350" i="15"/>
  <c r="L351" i="15"/>
  <c r="L352" i="15"/>
  <c r="L353" i="15"/>
  <c r="L354" i="15"/>
  <c r="L355" i="15"/>
  <c r="L356" i="15"/>
  <c r="L357" i="15"/>
  <c r="L358" i="15"/>
  <c r="L359" i="15"/>
  <c r="L360" i="15"/>
  <c r="L361" i="15"/>
  <c r="L362" i="15"/>
  <c r="L363" i="15"/>
  <c r="L364" i="15"/>
  <c r="L365" i="15"/>
  <c r="L366" i="15"/>
  <c r="L367" i="15"/>
  <c r="L368" i="15"/>
  <c r="L369" i="15"/>
  <c r="L370" i="15"/>
  <c r="L371" i="15"/>
  <c r="L372" i="15"/>
  <c r="L373" i="15"/>
  <c r="L374" i="15"/>
  <c r="L375" i="15"/>
  <c r="L376" i="15"/>
  <c r="L377" i="15"/>
  <c r="L378" i="15"/>
  <c r="L379" i="15"/>
  <c r="L380" i="15"/>
  <c r="L381" i="15"/>
  <c r="L382" i="15"/>
  <c r="L383" i="15"/>
  <c r="L384" i="15"/>
  <c r="L385" i="15"/>
  <c r="L386" i="15"/>
  <c r="L387" i="15"/>
  <c r="L388" i="15"/>
  <c r="L389" i="15"/>
  <c r="L390" i="15"/>
  <c r="L391" i="15"/>
  <c r="L392" i="15"/>
  <c r="L393" i="15"/>
  <c r="L394" i="15"/>
  <c r="L395" i="15"/>
  <c r="L396" i="15"/>
  <c r="L397" i="15"/>
  <c r="L398" i="15"/>
  <c r="L399" i="15"/>
  <c r="L400" i="15"/>
  <c r="L401" i="15"/>
  <c r="L402" i="15"/>
  <c r="L403" i="15"/>
  <c r="L404" i="15"/>
  <c r="L405" i="15"/>
  <c r="L406" i="15"/>
  <c r="L407" i="15"/>
  <c r="L408" i="15"/>
  <c r="L409" i="15"/>
  <c r="L410" i="15"/>
  <c r="L411" i="15"/>
  <c r="L412" i="15"/>
  <c r="L413" i="15"/>
  <c r="L414" i="15"/>
  <c r="L415" i="15"/>
  <c r="L416" i="15"/>
  <c r="L417" i="15"/>
  <c r="L418" i="15"/>
  <c r="L419" i="15"/>
  <c r="L4" i="15"/>
  <c r="X5" i="15"/>
  <c r="X6" i="15"/>
  <c r="X8" i="15"/>
  <c r="X9" i="15"/>
  <c r="X10" i="15"/>
  <c r="X11" i="15"/>
  <c r="X12" i="15"/>
  <c r="AN2" i="15" s="1"/>
  <c r="X13" i="15"/>
  <c r="X14" i="15"/>
  <c r="X15" i="15"/>
  <c r="X16" i="15"/>
  <c r="X17" i="15"/>
  <c r="X18" i="15"/>
  <c r="X19" i="15"/>
  <c r="X20" i="15"/>
  <c r="X21" i="15"/>
  <c r="X22" i="15"/>
  <c r="X23" i="15"/>
  <c r="X24" i="15"/>
  <c r="X25" i="15"/>
  <c r="X26" i="15"/>
  <c r="X27" i="15"/>
  <c r="X28" i="15"/>
  <c r="X29" i="15"/>
  <c r="X30" i="15"/>
  <c r="X31" i="15"/>
  <c r="X32" i="15"/>
  <c r="X33" i="15"/>
  <c r="X34" i="15"/>
  <c r="X35" i="15"/>
  <c r="X36" i="15"/>
  <c r="X37" i="15"/>
  <c r="X38" i="15"/>
  <c r="X39" i="15"/>
  <c r="X40" i="15"/>
  <c r="X41" i="15"/>
  <c r="X42" i="15"/>
  <c r="X43" i="15"/>
  <c r="X44" i="15"/>
  <c r="X45" i="15"/>
  <c r="X46" i="15"/>
  <c r="X47" i="15"/>
  <c r="X48" i="15"/>
  <c r="X49" i="15"/>
  <c r="X50" i="15"/>
  <c r="X51" i="15"/>
  <c r="X52" i="15"/>
  <c r="X53" i="15"/>
  <c r="X54" i="15"/>
  <c r="X55" i="15"/>
  <c r="X56" i="15"/>
  <c r="X57" i="15"/>
  <c r="X58" i="15"/>
  <c r="X59" i="15"/>
  <c r="X60" i="15"/>
  <c r="X61" i="15"/>
  <c r="X62" i="15"/>
  <c r="X63" i="15"/>
  <c r="X64" i="15"/>
  <c r="X65" i="15"/>
  <c r="X66" i="15"/>
  <c r="X67" i="15"/>
  <c r="X68" i="15"/>
  <c r="X69" i="15"/>
  <c r="X70" i="15"/>
  <c r="X71" i="15"/>
  <c r="X72" i="15"/>
  <c r="X73" i="15"/>
  <c r="X74" i="15"/>
  <c r="X75" i="15"/>
  <c r="X76" i="15"/>
  <c r="X77" i="15"/>
  <c r="X78" i="15"/>
  <c r="X79" i="15"/>
  <c r="X80" i="15"/>
  <c r="X81" i="15"/>
  <c r="X82" i="15"/>
  <c r="X83" i="15"/>
  <c r="X84" i="15"/>
  <c r="X85" i="15"/>
  <c r="X86" i="15"/>
  <c r="X87" i="15"/>
  <c r="X88" i="15"/>
  <c r="X89" i="15"/>
  <c r="X90" i="15"/>
  <c r="X91" i="15"/>
  <c r="X92" i="15"/>
  <c r="X93" i="15"/>
  <c r="X94" i="15"/>
  <c r="X95" i="15"/>
  <c r="X96" i="15"/>
  <c r="X97" i="15"/>
  <c r="X98" i="15"/>
  <c r="X99" i="15"/>
  <c r="X100" i="15"/>
  <c r="X101" i="15"/>
  <c r="X102" i="15"/>
  <c r="X103" i="15"/>
  <c r="X104" i="15"/>
  <c r="X105" i="15"/>
  <c r="X106" i="15"/>
  <c r="X107" i="15"/>
  <c r="X108" i="15"/>
  <c r="X109" i="15"/>
  <c r="X110" i="15"/>
  <c r="X111" i="15"/>
  <c r="X112" i="15"/>
  <c r="X113" i="15"/>
  <c r="X114" i="15"/>
  <c r="X115" i="15"/>
  <c r="X116" i="15"/>
  <c r="X117" i="15"/>
  <c r="X118" i="15"/>
  <c r="X119" i="15"/>
  <c r="X120" i="15"/>
  <c r="X121" i="15"/>
  <c r="X122" i="15"/>
  <c r="X123" i="15"/>
  <c r="X124" i="15"/>
  <c r="X125" i="15"/>
  <c r="X126" i="15"/>
  <c r="X127" i="15"/>
  <c r="X128" i="15"/>
  <c r="X129" i="15"/>
  <c r="X130" i="15"/>
  <c r="X131" i="15"/>
  <c r="X132" i="15"/>
  <c r="X133" i="15"/>
  <c r="X134" i="15"/>
  <c r="X135" i="15"/>
  <c r="X136" i="15"/>
  <c r="X137" i="15"/>
  <c r="X138" i="15"/>
  <c r="X139" i="15"/>
  <c r="X140" i="15"/>
  <c r="X141" i="15"/>
  <c r="X142" i="15"/>
  <c r="X143" i="15"/>
  <c r="X144" i="15"/>
  <c r="X145" i="15"/>
  <c r="X146" i="15"/>
  <c r="X147" i="15"/>
  <c r="X148" i="15"/>
  <c r="X149" i="15"/>
  <c r="X150" i="15"/>
  <c r="X151" i="15"/>
  <c r="X152" i="15"/>
  <c r="X153" i="15"/>
  <c r="X154" i="15"/>
  <c r="X155" i="15"/>
  <c r="X156" i="15"/>
  <c r="X157" i="15"/>
  <c r="X158" i="15"/>
  <c r="X159" i="15"/>
  <c r="X160" i="15"/>
  <c r="X161" i="15"/>
  <c r="X162" i="15"/>
  <c r="X163" i="15"/>
  <c r="X164" i="15"/>
  <c r="X165" i="15"/>
  <c r="X166" i="15"/>
  <c r="X167" i="15"/>
  <c r="X168" i="15"/>
  <c r="X169" i="15"/>
  <c r="X170" i="15"/>
  <c r="X171" i="15"/>
  <c r="X172" i="15"/>
  <c r="X173" i="15"/>
  <c r="X174" i="15"/>
  <c r="X175" i="15"/>
  <c r="X176" i="15"/>
  <c r="X177" i="15"/>
  <c r="X178" i="15"/>
  <c r="X179" i="15"/>
  <c r="X180" i="15"/>
  <c r="X181" i="15"/>
  <c r="X182" i="15"/>
  <c r="X183" i="15"/>
  <c r="X184" i="15"/>
  <c r="X185" i="15"/>
  <c r="X186" i="15"/>
  <c r="X187" i="15"/>
  <c r="X188" i="15"/>
  <c r="X189" i="15"/>
  <c r="X190" i="15"/>
  <c r="X191" i="15"/>
  <c r="X192" i="15"/>
  <c r="X193" i="15"/>
  <c r="X194" i="15"/>
  <c r="X195" i="15"/>
  <c r="X196" i="15"/>
  <c r="X197" i="15"/>
  <c r="X198" i="15"/>
  <c r="X199" i="15"/>
  <c r="X200" i="15"/>
  <c r="X201" i="15"/>
  <c r="X202" i="15"/>
  <c r="X203" i="15"/>
  <c r="X204" i="15"/>
  <c r="X205" i="15"/>
  <c r="X206" i="15"/>
  <c r="X207" i="15"/>
  <c r="X208" i="15"/>
  <c r="X209" i="15"/>
  <c r="X210" i="15"/>
  <c r="X211" i="15"/>
  <c r="X212" i="15"/>
  <c r="X213" i="15"/>
  <c r="X214" i="15"/>
  <c r="X215" i="15"/>
  <c r="X216" i="15"/>
  <c r="X217" i="15"/>
  <c r="X218" i="15"/>
  <c r="X219" i="15"/>
  <c r="X220" i="15"/>
  <c r="X221" i="15"/>
  <c r="X222" i="15"/>
  <c r="X223" i="15"/>
  <c r="X224" i="15"/>
  <c r="X225" i="15"/>
  <c r="X226" i="15"/>
  <c r="X227" i="15"/>
  <c r="X228" i="15"/>
  <c r="X229" i="15"/>
  <c r="X230" i="15"/>
  <c r="X231" i="15"/>
  <c r="X232" i="15"/>
  <c r="X233" i="15"/>
  <c r="X234" i="15"/>
  <c r="X235" i="15"/>
  <c r="X236" i="15"/>
  <c r="X237" i="15"/>
  <c r="X238" i="15"/>
  <c r="X239" i="15"/>
  <c r="X240" i="15"/>
  <c r="X241" i="15"/>
  <c r="X242" i="15"/>
  <c r="X243" i="15"/>
  <c r="X244" i="15"/>
  <c r="X245" i="15"/>
  <c r="X246" i="15"/>
  <c r="X247" i="15"/>
  <c r="X248" i="15"/>
  <c r="X249" i="15"/>
  <c r="X250" i="15"/>
  <c r="X251" i="15"/>
  <c r="X252" i="15"/>
  <c r="X253" i="15"/>
  <c r="X254" i="15"/>
  <c r="X255" i="15"/>
  <c r="X256" i="15"/>
  <c r="X257" i="15"/>
  <c r="X258" i="15"/>
  <c r="X259" i="15"/>
  <c r="X260" i="15"/>
  <c r="X261" i="15"/>
  <c r="X262" i="15"/>
  <c r="X263" i="15"/>
  <c r="X264" i="15"/>
  <c r="X265" i="15"/>
  <c r="X266" i="15"/>
  <c r="X267" i="15"/>
  <c r="X268" i="15"/>
  <c r="X269" i="15"/>
  <c r="X270" i="15"/>
  <c r="X271" i="15"/>
  <c r="X272" i="15"/>
  <c r="X273" i="15"/>
  <c r="X274" i="15"/>
  <c r="X275" i="15"/>
  <c r="X276" i="15"/>
  <c r="X277" i="15"/>
  <c r="X278" i="15"/>
  <c r="X279" i="15"/>
  <c r="X280" i="15"/>
  <c r="X281" i="15"/>
  <c r="X282" i="15"/>
  <c r="X283" i="15"/>
  <c r="X284" i="15"/>
  <c r="X285" i="15"/>
  <c r="X286" i="15"/>
  <c r="X287" i="15"/>
  <c r="X288" i="15"/>
  <c r="X289" i="15"/>
  <c r="X290" i="15"/>
  <c r="X291" i="15"/>
  <c r="X292" i="15"/>
  <c r="X293" i="15"/>
  <c r="X294" i="15"/>
  <c r="X295" i="15"/>
  <c r="X296" i="15"/>
  <c r="X297" i="15"/>
  <c r="X298" i="15"/>
  <c r="X299" i="15"/>
  <c r="X300" i="15"/>
  <c r="X301" i="15"/>
  <c r="X302" i="15"/>
  <c r="X303" i="15"/>
  <c r="X304" i="15"/>
  <c r="X305" i="15"/>
  <c r="X306" i="15"/>
  <c r="X307" i="15"/>
  <c r="X308" i="15"/>
  <c r="X309" i="15"/>
  <c r="X310" i="15"/>
  <c r="X311" i="15"/>
  <c r="X312" i="15"/>
  <c r="X313" i="15"/>
  <c r="X314" i="15"/>
  <c r="X315" i="15"/>
  <c r="X316" i="15"/>
  <c r="X317" i="15"/>
  <c r="X318" i="15"/>
  <c r="X319" i="15"/>
  <c r="X320" i="15"/>
  <c r="X321" i="15"/>
  <c r="X322" i="15"/>
  <c r="X323" i="15"/>
  <c r="X324" i="15"/>
  <c r="X325" i="15"/>
  <c r="X326" i="15"/>
  <c r="X327" i="15"/>
  <c r="X328" i="15"/>
  <c r="X329" i="15"/>
  <c r="X330" i="15"/>
  <c r="X331" i="15"/>
  <c r="X332" i="15"/>
  <c r="X333" i="15"/>
  <c r="X334" i="15"/>
  <c r="X335" i="15"/>
  <c r="X336" i="15"/>
  <c r="X337" i="15"/>
  <c r="X338" i="15"/>
  <c r="X339" i="15"/>
  <c r="X340" i="15"/>
  <c r="X341" i="15"/>
  <c r="X342" i="15"/>
  <c r="X343" i="15"/>
  <c r="X344" i="15"/>
  <c r="X345" i="15"/>
  <c r="X346" i="15"/>
  <c r="X347" i="15"/>
  <c r="X348" i="15"/>
  <c r="X349" i="15"/>
  <c r="X350" i="15"/>
  <c r="X351" i="15"/>
  <c r="X352" i="15"/>
  <c r="X353" i="15"/>
  <c r="X354" i="15"/>
  <c r="X355" i="15"/>
  <c r="X356" i="15"/>
  <c r="X357" i="15"/>
  <c r="X358" i="15"/>
  <c r="X359" i="15"/>
  <c r="X360" i="15"/>
  <c r="X361" i="15"/>
  <c r="X362" i="15"/>
  <c r="X363" i="15"/>
  <c r="X364" i="15"/>
  <c r="X365" i="15"/>
  <c r="X366" i="15"/>
  <c r="X367" i="15"/>
  <c r="X368" i="15"/>
  <c r="X369" i="15"/>
  <c r="X370" i="15"/>
  <c r="X371" i="15"/>
  <c r="X372" i="15"/>
  <c r="X373" i="15"/>
  <c r="X374" i="15"/>
  <c r="X375" i="15"/>
  <c r="X376" i="15"/>
  <c r="X377" i="15"/>
  <c r="X378" i="15"/>
  <c r="X379" i="15"/>
  <c r="X380" i="15"/>
  <c r="X381" i="15"/>
  <c r="X382" i="15"/>
  <c r="X383" i="15"/>
  <c r="X384" i="15"/>
  <c r="X385" i="15"/>
  <c r="X386" i="15"/>
  <c r="X387" i="15"/>
  <c r="X388" i="15"/>
  <c r="X389" i="15"/>
  <c r="X390" i="15"/>
  <c r="X391" i="15"/>
  <c r="X392" i="15"/>
  <c r="X393" i="15"/>
  <c r="X394" i="15"/>
  <c r="X395" i="15"/>
  <c r="X396" i="15"/>
  <c r="X397" i="15"/>
  <c r="X398" i="15"/>
  <c r="X399" i="15"/>
  <c r="X400" i="15"/>
  <c r="X401" i="15"/>
  <c r="X402" i="15"/>
  <c r="X403" i="15"/>
  <c r="X404" i="15"/>
  <c r="X405" i="15"/>
  <c r="X406" i="15"/>
  <c r="X407" i="15"/>
  <c r="X408" i="15"/>
  <c r="X409" i="15"/>
  <c r="X410" i="15"/>
  <c r="X411" i="15"/>
  <c r="X412" i="15"/>
  <c r="X413" i="15"/>
  <c r="X414" i="15"/>
  <c r="X415" i="15"/>
  <c r="X416" i="15"/>
  <c r="X417" i="15"/>
  <c r="X418" i="15"/>
  <c r="X419" i="15"/>
  <c r="X4" i="15"/>
  <c r="AM2" i="15" l="1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D23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D17" i="14"/>
  <c r="D6" i="14"/>
  <c r="J76" i="9" l="1"/>
  <c r="J75" i="9"/>
  <c r="J74" i="9"/>
  <c r="J43" i="9"/>
  <c r="J44" i="9"/>
  <c r="J42" i="9"/>
  <c r="D11" i="14"/>
  <c r="D15" i="17" l="1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D16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C16" i="17"/>
  <c r="C15" i="17"/>
  <c r="N120" i="8"/>
  <c r="G123" i="8" l="1"/>
  <c r="O123" i="8"/>
  <c r="W123" i="8"/>
  <c r="H123" i="8"/>
  <c r="P123" i="8"/>
  <c r="D123" i="8"/>
  <c r="I123" i="8"/>
  <c r="Q123" i="8"/>
  <c r="J123" i="8"/>
  <c r="R123" i="8"/>
  <c r="K123" i="8"/>
  <c r="S123" i="8"/>
  <c r="L123" i="8"/>
  <c r="T123" i="8"/>
  <c r="E123" i="8"/>
  <c r="M123" i="8"/>
  <c r="U123" i="8"/>
  <c r="F123" i="8"/>
  <c r="N123" i="8"/>
  <c r="V123" i="8"/>
  <c r="C37" i="16"/>
  <c r="D37" i="16"/>
  <c r="E37" i="16"/>
  <c r="F37" i="16"/>
  <c r="G37" i="16"/>
  <c r="H37" i="16"/>
  <c r="J37" i="16"/>
  <c r="K37" i="16"/>
  <c r="L37" i="16"/>
  <c r="M37" i="16"/>
  <c r="N37" i="16"/>
  <c r="O37" i="16"/>
  <c r="P37" i="16"/>
  <c r="Q37" i="16"/>
  <c r="R37" i="16"/>
  <c r="S37" i="16"/>
  <c r="T37" i="16"/>
  <c r="U37" i="16"/>
  <c r="V37" i="16"/>
  <c r="I37" i="16"/>
  <c r="D36" i="16"/>
  <c r="E36" i="16"/>
  <c r="F36" i="16"/>
  <c r="G36" i="16"/>
  <c r="H36" i="16"/>
  <c r="I36" i="16"/>
  <c r="J36" i="16"/>
  <c r="K36" i="16"/>
  <c r="L36" i="16"/>
  <c r="M36" i="16"/>
  <c r="N36" i="16"/>
  <c r="O36" i="16"/>
  <c r="P36" i="16"/>
  <c r="Q36" i="16"/>
  <c r="R36" i="16"/>
  <c r="S36" i="16"/>
  <c r="T36" i="16"/>
  <c r="U36" i="16"/>
  <c r="V36" i="16"/>
  <c r="C36" i="16"/>
  <c r="J56" i="9" l="1"/>
  <c r="J55" i="9"/>
  <c r="J54" i="9"/>
  <c r="J72" i="9"/>
  <c r="J71" i="9"/>
  <c r="J70" i="9"/>
  <c r="J68" i="9"/>
  <c r="J67" i="9"/>
  <c r="J66" i="9"/>
  <c r="J64" i="9"/>
  <c r="J63" i="9"/>
  <c r="J62" i="9"/>
  <c r="J60" i="9"/>
  <c r="J59" i="9"/>
  <c r="J58" i="9"/>
  <c r="J80" i="9"/>
  <c r="J79" i="9"/>
  <c r="J78" i="9"/>
  <c r="J24" i="9"/>
  <c r="J23" i="9"/>
  <c r="J22" i="9"/>
  <c r="J40" i="9"/>
  <c r="J39" i="9"/>
  <c r="J38" i="9"/>
  <c r="J36" i="9"/>
  <c r="J35" i="9"/>
  <c r="J34" i="9"/>
  <c r="J32" i="9"/>
  <c r="J31" i="9"/>
  <c r="J30" i="9"/>
  <c r="J28" i="9"/>
  <c r="J27" i="9"/>
  <c r="J26" i="9"/>
  <c r="J48" i="9"/>
  <c r="J47" i="9"/>
  <c r="J46" i="9"/>
  <c r="J15" i="9" l="1"/>
  <c r="J16" i="9"/>
  <c r="J14" i="9"/>
  <c r="J11" i="9"/>
  <c r="J12" i="9"/>
  <c r="J10" i="9"/>
  <c r="J7" i="9"/>
  <c r="J8" i="9"/>
  <c r="J6" i="9"/>
  <c r="S6" i="9"/>
  <c r="S4" i="9"/>
  <c r="E22" i="14" l="1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D22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D20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D19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D18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D9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D8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D7" i="14"/>
  <c r="E4" i="10" l="1"/>
  <c r="G8" i="8" l="1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F8" i="8"/>
  <c r="E8" i="8"/>
  <c r="D8" i="8"/>
  <c r="E7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E6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D7" i="8"/>
  <c r="D6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D4" i="8"/>
  <c r="W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E3" i="8"/>
  <c r="D3" i="8"/>
  <c r="H13" i="8" l="1"/>
  <c r="V51" i="8"/>
  <c r="W51" i="8"/>
  <c r="V52" i="8"/>
  <c r="W52" i="8"/>
  <c r="V53" i="8"/>
  <c r="W53" i="8"/>
  <c r="V54" i="8"/>
  <c r="W54" i="8"/>
  <c r="V44" i="8"/>
  <c r="W44" i="8"/>
  <c r="V45" i="8"/>
  <c r="W45" i="8"/>
  <c r="V46" i="8"/>
  <c r="W46" i="8"/>
  <c r="V47" i="8"/>
  <c r="W47" i="8"/>
  <c r="Q85" i="8" l="1"/>
  <c r="Q90" i="8" s="1"/>
  <c r="N84" i="8"/>
  <c r="N89" i="8" s="1"/>
  <c r="L85" i="8"/>
  <c r="L90" i="8" s="1"/>
  <c r="L84" i="8"/>
  <c r="L89" i="8" s="1"/>
  <c r="G85" i="8"/>
  <c r="G90" i="8" s="1"/>
  <c r="S85" i="8"/>
  <c r="S90" i="8" s="1"/>
  <c r="O84" i="8"/>
  <c r="O89" i="8" s="1"/>
  <c r="I84" i="8"/>
  <c r="I89" i="8" s="1"/>
  <c r="I85" i="8"/>
  <c r="I90" i="8" s="1"/>
  <c r="T85" i="8"/>
  <c r="T90" i="8" s="1"/>
  <c r="Q84" i="8"/>
  <c r="Q89" i="8" s="1"/>
  <c r="K84" i="8"/>
  <c r="K89" i="8" s="1"/>
  <c r="K85" i="8"/>
  <c r="K90" i="8" s="1"/>
  <c r="G84" i="8"/>
  <c r="G89" i="8" s="1"/>
  <c r="S84" i="8"/>
  <c r="S89" i="8" s="1"/>
  <c r="N85" i="8"/>
  <c r="N90" i="8" s="1"/>
  <c r="T84" i="8"/>
  <c r="T89" i="8" s="1"/>
  <c r="M85" i="8"/>
  <c r="M90" i="8" s="1"/>
  <c r="O85" i="8"/>
  <c r="O90" i="8" s="1"/>
  <c r="M84" i="8"/>
  <c r="M89" i="8" s="1"/>
  <c r="E64" i="8"/>
  <c r="E69" i="8" s="1"/>
  <c r="E74" i="8" s="1"/>
  <c r="E83" i="8" s="1"/>
  <c r="E88" i="8" s="1"/>
  <c r="E97" i="8" s="1"/>
  <c r="E102" i="8" s="1"/>
  <c r="E109" i="8" s="1"/>
  <c r="E114" i="8" s="1"/>
  <c r="F64" i="8"/>
  <c r="F69" i="8" s="1"/>
  <c r="F74" i="8" s="1"/>
  <c r="F83" i="8" s="1"/>
  <c r="F88" i="8" s="1"/>
  <c r="F97" i="8" s="1"/>
  <c r="F102" i="8" s="1"/>
  <c r="F109" i="8" s="1"/>
  <c r="F114" i="8" s="1"/>
  <c r="G64" i="8"/>
  <c r="G69" i="8" s="1"/>
  <c r="G74" i="8" s="1"/>
  <c r="G83" i="8" s="1"/>
  <c r="G88" i="8" s="1"/>
  <c r="G97" i="8" s="1"/>
  <c r="G102" i="8" s="1"/>
  <c r="G109" i="8" s="1"/>
  <c r="G114" i="8" s="1"/>
  <c r="H64" i="8"/>
  <c r="H69" i="8" s="1"/>
  <c r="H74" i="8" s="1"/>
  <c r="H83" i="8" s="1"/>
  <c r="H88" i="8" s="1"/>
  <c r="H97" i="8" s="1"/>
  <c r="H102" i="8" s="1"/>
  <c r="H109" i="8" s="1"/>
  <c r="H114" i="8" s="1"/>
  <c r="I64" i="8"/>
  <c r="I69" i="8" s="1"/>
  <c r="I74" i="8" s="1"/>
  <c r="I83" i="8" s="1"/>
  <c r="I88" i="8" s="1"/>
  <c r="I97" i="8" s="1"/>
  <c r="I102" i="8" s="1"/>
  <c r="I109" i="8" s="1"/>
  <c r="I114" i="8" s="1"/>
  <c r="J64" i="8"/>
  <c r="J69" i="8" s="1"/>
  <c r="J74" i="8" s="1"/>
  <c r="J83" i="8" s="1"/>
  <c r="J88" i="8" s="1"/>
  <c r="J97" i="8" s="1"/>
  <c r="J102" i="8" s="1"/>
  <c r="J109" i="8" s="1"/>
  <c r="J114" i="8" s="1"/>
  <c r="K64" i="8"/>
  <c r="K69" i="8" s="1"/>
  <c r="K74" i="8" s="1"/>
  <c r="K83" i="8" s="1"/>
  <c r="K88" i="8" s="1"/>
  <c r="K97" i="8" s="1"/>
  <c r="K102" i="8" s="1"/>
  <c r="K109" i="8" s="1"/>
  <c r="K114" i="8" s="1"/>
  <c r="L64" i="8"/>
  <c r="L69" i="8" s="1"/>
  <c r="L74" i="8" s="1"/>
  <c r="L83" i="8" s="1"/>
  <c r="L88" i="8" s="1"/>
  <c r="L97" i="8" s="1"/>
  <c r="L102" i="8" s="1"/>
  <c r="L109" i="8" s="1"/>
  <c r="L114" i="8" s="1"/>
  <c r="M64" i="8"/>
  <c r="M69" i="8" s="1"/>
  <c r="M74" i="8" s="1"/>
  <c r="M83" i="8" s="1"/>
  <c r="M88" i="8" s="1"/>
  <c r="M97" i="8" s="1"/>
  <c r="M102" i="8" s="1"/>
  <c r="M109" i="8" s="1"/>
  <c r="M114" i="8" s="1"/>
  <c r="N64" i="8"/>
  <c r="N69" i="8" s="1"/>
  <c r="N74" i="8" s="1"/>
  <c r="N83" i="8" s="1"/>
  <c r="N88" i="8" s="1"/>
  <c r="N97" i="8" s="1"/>
  <c r="N102" i="8" s="1"/>
  <c r="N109" i="8" s="1"/>
  <c r="N114" i="8" s="1"/>
  <c r="O64" i="8"/>
  <c r="O69" i="8" s="1"/>
  <c r="O74" i="8" s="1"/>
  <c r="O83" i="8" s="1"/>
  <c r="O88" i="8" s="1"/>
  <c r="O97" i="8" s="1"/>
  <c r="O102" i="8" s="1"/>
  <c r="O109" i="8" s="1"/>
  <c r="O114" i="8" s="1"/>
  <c r="P64" i="8"/>
  <c r="P69" i="8" s="1"/>
  <c r="P74" i="8" s="1"/>
  <c r="P83" i="8" s="1"/>
  <c r="P88" i="8" s="1"/>
  <c r="P97" i="8" s="1"/>
  <c r="P102" i="8" s="1"/>
  <c r="P109" i="8" s="1"/>
  <c r="P114" i="8" s="1"/>
  <c r="Q64" i="8"/>
  <c r="Q69" i="8" s="1"/>
  <c r="Q74" i="8" s="1"/>
  <c r="Q83" i="8" s="1"/>
  <c r="Q88" i="8" s="1"/>
  <c r="Q97" i="8" s="1"/>
  <c r="Q102" i="8" s="1"/>
  <c r="Q109" i="8" s="1"/>
  <c r="Q114" i="8" s="1"/>
  <c r="R64" i="8"/>
  <c r="R69" i="8" s="1"/>
  <c r="R74" i="8" s="1"/>
  <c r="R83" i="8" s="1"/>
  <c r="R88" i="8" s="1"/>
  <c r="R97" i="8" s="1"/>
  <c r="R102" i="8" s="1"/>
  <c r="R109" i="8" s="1"/>
  <c r="R114" i="8" s="1"/>
  <c r="S64" i="8"/>
  <c r="S69" i="8" s="1"/>
  <c r="S74" i="8" s="1"/>
  <c r="S83" i="8" s="1"/>
  <c r="S88" i="8" s="1"/>
  <c r="S97" i="8" s="1"/>
  <c r="S102" i="8" s="1"/>
  <c r="S109" i="8" s="1"/>
  <c r="S114" i="8" s="1"/>
  <c r="T64" i="8"/>
  <c r="T69" i="8" s="1"/>
  <c r="T74" i="8" s="1"/>
  <c r="T83" i="8" s="1"/>
  <c r="T88" i="8" s="1"/>
  <c r="T97" i="8" s="1"/>
  <c r="T102" i="8" s="1"/>
  <c r="T109" i="8" s="1"/>
  <c r="T114" i="8" s="1"/>
  <c r="U64" i="8"/>
  <c r="U69" i="8" s="1"/>
  <c r="U74" i="8" s="1"/>
  <c r="U83" i="8" s="1"/>
  <c r="U88" i="8" s="1"/>
  <c r="U97" i="8" s="1"/>
  <c r="U102" i="8" s="1"/>
  <c r="U109" i="8" s="1"/>
  <c r="U114" i="8" s="1"/>
  <c r="V64" i="8"/>
  <c r="V69" i="8" s="1"/>
  <c r="V74" i="8" s="1"/>
  <c r="V83" i="8" s="1"/>
  <c r="V88" i="8" s="1"/>
  <c r="V97" i="8" s="1"/>
  <c r="V102" i="8" s="1"/>
  <c r="V109" i="8" s="1"/>
  <c r="V114" i="8" s="1"/>
  <c r="W64" i="8"/>
  <c r="W69" i="8" s="1"/>
  <c r="W74" i="8" s="1"/>
  <c r="W83" i="8" s="1"/>
  <c r="W88" i="8" s="1"/>
  <c r="W97" i="8" s="1"/>
  <c r="W102" i="8" s="1"/>
  <c r="W109" i="8" s="1"/>
  <c r="W114" i="8" s="1"/>
  <c r="D64" i="8"/>
  <c r="D69" i="8" s="1"/>
  <c r="D74" i="8" s="1"/>
  <c r="D83" i="8" s="1"/>
  <c r="D88" i="8" s="1"/>
  <c r="D97" i="8" s="1"/>
  <c r="D102" i="8" s="1"/>
  <c r="D109" i="8" s="1"/>
  <c r="D114" i="8" s="1"/>
  <c r="E57" i="8"/>
  <c r="F57" i="8"/>
  <c r="G57" i="8"/>
  <c r="H57" i="8"/>
  <c r="I57" i="8"/>
  <c r="J57" i="8"/>
  <c r="K57" i="8"/>
  <c r="L57" i="8"/>
  <c r="M57" i="8"/>
  <c r="N57" i="8"/>
  <c r="O57" i="8"/>
  <c r="P57" i="8"/>
  <c r="Q57" i="8"/>
  <c r="R57" i="8"/>
  <c r="S57" i="8"/>
  <c r="T57" i="8"/>
  <c r="U57" i="8"/>
  <c r="V57" i="8"/>
  <c r="W57" i="8"/>
  <c r="D57" i="8"/>
  <c r="E49" i="8"/>
  <c r="F49" i="8"/>
  <c r="G49" i="8"/>
  <c r="H49" i="8"/>
  <c r="I49" i="8"/>
  <c r="J49" i="8"/>
  <c r="K49" i="8"/>
  <c r="L49" i="8"/>
  <c r="M49" i="8"/>
  <c r="N49" i="8"/>
  <c r="O49" i="8"/>
  <c r="P49" i="8"/>
  <c r="Q49" i="8"/>
  <c r="R49" i="8"/>
  <c r="S49" i="8"/>
  <c r="T49" i="8"/>
  <c r="U49" i="8"/>
  <c r="V49" i="8"/>
  <c r="W49" i="8"/>
  <c r="D49" i="8"/>
  <c r="E42" i="8"/>
  <c r="F42" i="8"/>
  <c r="G42" i="8"/>
  <c r="H42" i="8"/>
  <c r="I42" i="8"/>
  <c r="J42" i="8"/>
  <c r="K42" i="8"/>
  <c r="L42" i="8"/>
  <c r="M42" i="8"/>
  <c r="N42" i="8"/>
  <c r="O42" i="8"/>
  <c r="P42" i="8"/>
  <c r="Q42" i="8"/>
  <c r="R42" i="8"/>
  <c r="S42" i="8"/>
  <c r="T42" i="8"/>
  <c r="U42" i="8"/>
  <c r="V42" i="8"/>
  <c r="W42" i="8"/>
  <c r="D42" i="8"/>
  <c r="E9" i="8"/>
  <c r="F9" i="8"/>
  <c r="G9" i="8"/>
  <c r="I9" i="8"/>
  <c r="J9" i="8"/>
  <c r="L9" i="8"/>
  <c r="L10" i="8" s="1"/>
  <c r="M9" i="8"/>
  <c r="N9" i="8"/>
  <c r="O9" i="8"/>
  <c r="Q9" i="8"/>
  <c r="R9" i="8"/>
  <c r="T9" i="8"/>
  <c r="T10" i="8" s="1"/>
  <c r="U9" i="8"/>
  <c r="V9" i="8"/>
  <c r="W9" i="8"/>
  <c r="H5" i="8"/>
  <c r="L5" i="8"/>
  <c r="M5" i="8"/>
  <c r="P5" i="8"/>
  <c r="T5" i="8"/>
  <c r="U5" i="8"/>
  <c r="F5" i="8"/>
  <c r="J5" i="8"/>
  <c r="N5" i="8"/>
  <c r="R5" i="8"/>
  <c r="C3" i="17" l="1"/>
  <c r="C3" i="16"/>
  <c r="D121" i="8"/>
  <c r="D126" i="8" s="1"/>
  <c r="O3" i="17"/>
  <c r="O3" i="16"/>
  <c r="P121" i="8"/>
  <c r="P126" i="8" s="1"/>
  <c r="G3" i="17"/>
  <c r="G3" i="16"/>
  <c r="H121" i="8"/>
  <c r="H126" i="8" s="1"/>
  <c r="V3" i="17"/>
  <c r="V3" i="16"/>
  <c r="W121" i="8"/>
  <c r="W126" i="8" s="1"/>
  <c r="N3" i="17"/>
  <c r="N3" i="16"/>
  <c r="O121" i="8"/>
  <c r="O126" i="8" s="1"/>
  <c r="F3" i="17"/>
  <c r="F3" i="16"/>
  <c r="G121" i="8"/>
  <c r="G126" i="8" s="1"/>
  <c r="U3" i="17"/>
  <c r="U3" i="16"/>
  <c r="V121" i="8"/>
  <c r="V126" i="8" s="1"/>
  <c r="M3" i="17"/>
  <c r="M3" i="16"/>
  <c r="N121" i="8"/>
  <c r="N126" i="8" s="1"/>
  <c r="E3" i="17"/>
  <c r="E3" i="16"/>
  <c r="F121" i="8"/>
  <c r="F126" i="8" s="1"/>
  <c r="T3" i="17"/>
  <c r="T3" i="16"/>
  <c r="U121" i="8"/>
  <c r="U126" i="8" s="1"/>
  <c r="L3" i="17"/>
  <c r="L3" i="16"/>
  <c r="M121" i="8"/>
  <c r="M126" i="8" s="1"/>
  <c r="D3" i="17"/>
  <c r="D3" i="16"/>
  <c r="E121" i="8"/>
  <c r="E126" i="8" s="1"/>
  <c r="S3" i="17"/>
  <c r="S3" i="16"/>
  <c r="T121" i="8"/>
  <c r="T126" i="8" s="1"/>
  <c r="K3" i="17"/>
  <c r="K3" i="16"/>
  <c r="L121" i="8"/>
  <c r="L126" i="8" s="1"/>
  <c r="R3" i="17"/>
  <c r="R3" i="16"/>
  <c r="S121" i="8"/>
  <c r="S126" i="8" s="1"/>
  <c r="J3" i="17"/>
  <c r="J3" i="16"/>
  <c r="K121" i="8"/>
  <c r="K126" i="8" s="1"/>
  <c r="Q3" i="17"/>
  <c r="Q3" i="16"/>
  <c r="R121" i="8"/>
  <c r="R126" i="8" s="1"/>
  <c r="I3" i="17"/>
  <c r="I3" i="16"/>
  <c r="J121" i="8"/>
  <c r="J126" i="8" s="1"/>
  <c r="P3" i="17"/>
  <c r="P3" i="16"/>
  <c r="Q121" i="8"/>
  <c r="Q126" i="8" s="1"/>
  <c r="H3" i="17"/>
  <c r="H3" i="16"/>
  <c r="I121" i="8"/>
  <c r="I126" i="8" s="1"/>
  <c r="P9" i="8"/>
  <c r="P10" i="8" s="1"/>
  <c r="H9" i="8"/>
  <c r="H10" i="8" s="1"/>
  <c r="V5" i="8"/>
  <c r="Q5" i="8"/>
  <c r="I5" i="8"/>
  <c r="K5" i="8"/>
  <c r="W5" i="8"/>
  <c r="O5" i="8"/>
  <c r="G5" i="8"/>
  <c r="S9" i="8"/>
  <c r="S10" i="8" s="1"/>
  <c r="K9" i="8"/>
  <c r="E5" i="8"/>
  <c r="Q10" i="8"/>
  <c r="I10" i="8"/>
  <c r="S5" i="8"/>
  <c r="W10" i="8"/>
  <c r="O10" i="8"/>
  <c r="G10" i="8"/>
  <c r="J10" i="8"/>
  <c r="V10" i="8"/>
  <c r="N10" i="8"/>
  <c r="F10" i="8"/>
  <c r="U10" i="8"/>
  <c r="M10" i="8"/>
  <c r="E10" i="8"/>
  <c r="R10" i="8"/>
  <c r="K10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D24" i="8"/>
  <c r="C33" i="8" l="1"/>
  <c r="C52" i="8" s="1"/>
  <c r="C38" i="8" l="1"/>
  <c r="C35" i="8"/>
  <c r="C32" i="8"/>
  <c r="C29" i="8"/>
  <c r="X20" i="11" l="1"/>
  <c r="U20" i="11"/>
  <c r="X19" i="11" l="1"/>
  <c r="U19" i="11"/>
  <c r="G5" i="11" l="1"/>
  <c r="G7" i="11"/>
  <c r="G8" i="11"/>
  <c r="G9" i="11"/>
  <c r="G10" i="11"/>
  <c r="G11" i="11"/>
  <c r="G12" i="11"/>
  <c r="G13" i="11"/>
  <c r="G15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1" i="11"/>
  <c r="G33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8" i="11"/>
  <c r="G49" i="11"/>
  <c r="G50" i="11"/>
  <c r="G51" i="11"/>
  <c r="G52" i="11"/>
  <c r="G53" i="11"/>
  <c r="G54" i="11"/>
  <c r="G55" i="11"/>
  <c r="G57" i="11"/>
  <c r="G58" i="11"/>
  <c r="G59" i="11"/>
  <c r="G60" i="11"/>
  <c r="G61" i="11"/>
  <c r="G62" i="11"/>
  <c r="G63" i="11"/>
  <c r="G64" i="11"/>
  <c r="G65" i="11"/>
  <c r="G66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4" i="11"/>
  <c r="D4" i="11"/>
  <c r="G6" i="11" s="1"/>
  <c r="D5" i="11"/>
  <c r="G30" i="11" s="1"/>
  <c r="D6" i="11"/>
  <c r="G32" i="11" s="1"/>
  <c r="D7" i="11"/>
  <c r="G68" i="11" s="1"/>
  <c r="D8" i="11"/>
  <c r="G56" i="11" s="1"/>
  <c r="D9" i="11"/>
  <c r="G14" i="11" s="1"/>
  <c r="D10" i="11"/>
  <c r="G47" i="11" s="1"/>
  <c r="D11" i="11"/>
  <c r="G67" i="11" s="1"/>
  <c r="D12" i="11"/>
  <c r="G16" i="11" s="1"/>
  <c r="D13" i="11"/>
  <c r="G34" i="11" s="1"/>
  <c r="Q103" i="11"/>
  <c r="O103" i="11"/>
  <c r="M103" i="11"/>
  <c r="K103" i="11"/>
  <c r="I103" i="11"/>
  <c r="Q102" i="11"/>
  <c r="O102" i="11"/>
  <c r="M102" i="11"/>
  <c r="K102" i="11"/>
  <c r="I102" i="11"/>
  <c r="Q101" i="11"/>
  <c r="O101" i="11"/>
  <c r="M101" i="11"/>
  <c r="K101" i="11"/>
  <c r="I101" i="11"/>
  <c r="Q100" i="11"/>
  <c r="O100" i="11"/>
  <c r="M100" i="11"/>
  <c r="K100" i="11"/>
  <c r="I100" i="11"/>
  <c r="Q99" i="11"/>
  <c r="O99" i="11"/>
  <c r="M99" i="11"/>
  <c r="K99" i="11"/>
  <c r="I99" i="11"/>
  <c r="Q98" i="11"/>
  <c r="O98" i="11"/>
  <c r="M98" i="11"/>
  <c r="K98" i="11"/>
  <c r="I98" i="11"/>
  <c r="Q97" i="11"/>
  <c r="O97" i="11"/>
  <c r="M97" i="11"/>
  <c r="K97" i="11"/>
  <c r="I97" i="11"/>
  <c r="Q96" i="11"/>
  <c r="O96" i="11"/>
  <c r="M96" i="11"/>
  <c r="K96" i="11"/>
  <c r="I96" i="11"/>
  <c r="Q95" i="11"/>
  <c r="O95" i="11"/>
  <c r="M95" i="11"/>
  <c r="K95" i="11"/>
  <c r="I95" i="11"/>
  <c r="Q94" i="11"/>
  <c r="O94" i="11"/>
  <c r="M94" i="11"/>
  <c r="K94" i="11"/>
  <c r="I94" i="11"/>
  <c r="Q93" i="11"/>
  <c r="O93" i="11"/>
  <c r="M93" i="11"/>
  <c r="K93" i="11"/>
  <c r="I93" i="11"/>
  <c r="Q92" i="11"/>
  <c r="O92" i="11"/>
  <c r="M92" i="11"/>
  <c r="K92" i="11"/>
  <c r="I92" i="11"/>
  <c r="Q91" i="11"/>
  <c r="O91" i="11"/>
  <c r="M91" i="11"/>
  <c r="K91" i="11"/>
  <c r="I91" i="11"/>
  <c r="Q90" i="11"/>
  <c r="O90" i="11"/>
  <c r="M90" i="11"/>
  <c r="K90" i="11"/>
  <c r="I90" i="11"/>
  <c r="Q89" i="11"/>
  <c r="O89" i="11"/>
  <c r="M89" i="11"/>
  <c r="K89" i="11"/>
  <c r="I89" i="11"/>
  <c r="Q88" i="11"/>
  <c r="O88" i="11"/>
  <c r="M88" i="11"/>
  <c r="K88" i="11"/>
  <c r="I88" i="11"/>
  <c r="Q87" i="11"/>
  <c r="O87" i="11"/>
  <c r="M87" i="11"/>
  <c r="K87" i="11"/>
  <c r="I87" i="11"/>
  <c r="Q86" i="11"/>
  <c r="O86" i="11"/>
  <c r="M86" i="11"/>
  <c r="K86" i="11"/>
  <c r="I86" i="11"/>
  <c r="Q85" i="11"/>
  <c r="O85" i="11"/>
  <c r="M85" i="11"/>
  <c r="K85" i="11"/>
  <c r="I85" i="11"/>
  <c r="Q84" i="11"/>
  <c r="O84" i="11"/>
  <c r="M84" i="11"/>
  <c r="K84" i="11"/>
  <c r="I84" i="11"/>
  <c r="Q83" i="11"/>
  <c r="O83" i="11"/>
  <c r="M83" i="11"/>
  <c r="K83" i="11"/>
  <c r="I83" i="11"/>
  <c r="Q82" i="11"/>
  <c r="O82" i="11"/>
  <c r="M82" i="11"/>
  <c r="K82" i="11"/>
  <c r="I82" i="11"/>
  <c r="Q81" i="11"/>
  <c r="O81" i="11"/>
  <c r="M81" i="11"/>
  <c r="K81" i="11"/>
  <c r="I81" i="11"/>
  <c r="Q80" i="11"/>
  <c r="O80" i="11"/>
  <c r="M80" i="11"/>
  <c r="K80" i="11"/>
  <c r="I80" i="11"/>
  <c r="Q79" i="11"/>
  <c r="O79" i="11"/>
  <c r="M79" i="11"/>
  <c r="K79" i="11"/>
  <c r="I79" i="11"/>
  <c r="Q78" i="11"/>
  <c r="O78" i="11"/>
  <c r="M78" i="11"/>
  <c r="K78" i="11"/>
  <c r="I78" i="11"/>
  <c r="Q77" i="11"/>
  <c r="O77" i="11"/>
  <c r="M77" i="11"/>
  <c r="K77" i="11"/>
  <c r="I77" i="11"/>
  <c r="Q76" i="11"/>
  <c r="O76" i="11"/>
  <c r="M76" i="11"/>
  <c r="K76" i="11"/>
  <c r="I76" i="11"/>
  <c r="Q75" i="11"/>
  <c r="O75" i="11"/>
  <c r="M75" i="11"/>
  <c r="K75" i="11"/>
  <c r="I75" i="11"/>
  <c r="Q74" i="11"/>
  <c r="O74" i="11"/>
  <c r="M74" i="11"/>
  <c r="K74" i="11"/>
  <c r="I74" i="11"/>
  <c r="Q73" i="11"/>
  <c r="O73" i="11"/>
  <c r="M73" i="11"/>
  <c r="K73" i="11"/>
  <c r="I73" i="11"/>
  <c r="Q72" i="11"/>
  <c r="O72" i="11"/>
  <c r="M72" i="11"/>
  <c r="K72" i="11"/>
  <c r="I72" i="11"/>
  <c r="Q71" i="11"/>
  <c r="O71" i="11"/>
  <c r="M71" i="11"/>
  <c r="K71" i="11"/>
  <c r="I71" i="11"/>
  <c r="Q70" i="11"/>
  <c r="O70" i="11"/>
  <c r="M70" i="11"/>
  <c r="K70" i="11"/>
  <c r="I70" i="11"/>
  <c r="Q69" i="11"/>
  <c r="O69" i="11"/>
  <c r="M69" i="11"/>
  <c r="K69" i="11"/>
  <c r="I69" i="11"/>
  <c r="Q68" i="11"/>
  <c r="O68" i="11"/>
  <c r="M68" i="11"/>
  <c r="K68" i="11"/>
  <c r="I68" i="11"/>
  <c r="Q67" i="11"/>
  <c r="O67" i="11"/>
  <c r="M67" i="11"/>
  <c r="K67" i="11"/>
  <c r="I67" i="11"/>
  <c r="Q66" i="11"/>
  <c r="O66" i="11"/>
  <c r="M66" i="11"/>
  <c r="K66" i="11"/>
  <c r="I66" i="11"/>
  <c r="Q65" i="11"/>
  <c r="O65" i="11"/>
  <c r="M65" i="11"/>
  <c r="K65" i="11"/>
  <c r="I65" i="11"/>
  <c r="Q64" i="11"/>
  <c r="O64" i="11"/>
  <c r="M64" i="11"/>
  <c r="K64" i="11"/>
  <c r="I64" i="11"/>
  <c r="Q63" i="11"/>
  <c r="O63" i="11"/>
  <c r="M63" i="11"/>
  <c r="K63" i="11"/>
  <c r="I63" i="11"/>
  <c r="Q62" i="11"/>
  <c r="O62" i="11"/>
  <c r="M62" i="11"/>
  <c r="K62" i="11"/>
  <c r="I62" i="11"/>
  <c r="Q61" i="11"/>
  <c r="O61" i="11"/>
  <c r="M61" i="11"/>
  <c r="K61" i="11"/>
  <c r="I61" i="11"/>
  <c r="Q60" i="11"/>
  <c r="O60" i="11"/>
  <c r="M60" i="11"/>
  <c r="K60" i="11"/>
  <c r="I60" i="11"/>
  <c r="Q59" i="11"/>
  <c r="O59" i="11"/>
  <c r="M59" i="11"/>
  <c r="K59" i="11"/>
  <c r="I59" i="11"/>
  <c r="Q58" i="11"/>
  <c r="O58" i="11"/>
  <c r="M58" i="11"/>
  <c r="K58" i="11"/>
  <c r="I58" i="11"/>
  <c r="Q57" i="11"/>
  <c r="O57" i="11"/>
  <c r="M57" i="11"/>
  <c r="K57" i="11"/>
  <c r="I57" i="11"/>
  <c r="Q56" i="11"/>
  <c r="O56" i="11"/>
  <c r="M56" i="11"/>
  <c r="K56" i="11"/>
  <c r="I56" i="11"/>
  <c r="Q55" i="11"/>
  <c r="O55" i="11"/>
  <c r="M55" i="11"/>
  <c r="K55" i="11"/>
  <c r="I55" i="11"/>
  <c r="Q54" i="11"/>
  <c r="O54" i="11"/>
  <c r="M54" i="11"/>
  <c r="K54" i="11"/>
  <c r="I54" i="11"/>
  <c r="Q53" i="11"/>
  <c r="O53" i="11"/>
  <c r="M53" i="11"/>
  <c r="K53" i="11"/>
  <c r="I53" i="11"/>
  <c r="Q52" i="11"/>
  <c r="O52" i="11"/>
  <c r="M52" i="11"/>
  <c r="K52" i="11"/>
  <c r="I52" i="11"/>
  <c r="Q51" i="11"/>
  <c r="O51" i="11"/>
  <c r="M51" i="11"/>
  <c r="K51" i="11"/>
  <c r="I51" i="11"/>
  <c r="Q50" i="11"/>
  <c r="O50" i="11"/>
  <c r="M50" i="11"/>
  <c r="K50" i="11"/>
  <c r="I50" i="11"/>
  <c r="Q49" i="11"/>
  <c r="O49" i="11"/>
  <c r="M49" i="11"/>
  <c r="K49" i="11"/>
  <c r="I49" i="11"/>
  <c r="Q48" i="11"/>
  <c r="O48" i="11"/>
  <c r="M48" i="11"/>
  <c r="K48" i="11"/>
  <c r="I48" i="11"/>
  <c r="Q47" i="11"/>
  <c r="O47" i="11"/>
  <c r="M47" i="11"/>
  <c r="K47" i="11"/>
  <c r="I47" i="11"/>
  <c r="Q46" i="11"/>
  <c r="O46" i="11"/>
  <c r="M46" i="11"/>
  <c r="K46" i="11"/>
  <c r="I46" i="11"/>
  <c r="Q45" i="11"/>
  <c r="O45" i="11"/>
  <c r="M45" i="11"/>
  <c r="K45" i="11"/>
  <c r="I45" i="11"/>
  <c r="Q44" i="11"/>
  <c r="O44" i="11"/>
  <c r="M44" i="11"/>
  <c r="K44" i="11"/>
  <c r="I44" i="11"/>
  <c r="Q43" i="11"/>
  <c r="O43" i="11"/>
  <c r="M43" i="11"/>
  <c r="K43" i="11"/>
  <c r="I43" i="11"/>
  <c r="Q42" i="11"/>
  <c r="O42" i="11"/>
  <c r="M42" i="11"/>
  <c r="K42" i="11"/>
  <c r="I42" i="11"/>
  <c r="Q41" i="11"/>
  <c r="O41" i="11"/>
  <c r="M41" i="11"/>
  <c r="K41" i="11"/>
  <c r="I41" i="11"/>
  <c r="Q40" i="11"/>
  <c r="O40" i="11"/>
  <c r="M40" i="11"/>
  <c r="K40" i="11"/>
  <c r="I40" i="11"/>
  <c r="Q39" i="11"/>
  <c r="O39" i="11"/>
  <c r="M39" i="11"/>
  <c r="K39" i="11"/>
  <c r="I39" i="11"/>
  <c r="Q38" i="11"/>
  <c r="O38" i="11"/>
  <c r="M38" i="11"/>
  <c r="K38" i="11"/>
  <c r="I38" i="11"/>
  <c r="Q37" i="11"/>
  <c r="O37" i="11"/>
  <c r="M37" i="11"/>
  <c r="K37" i="11"/>
  <c r="I37" i="11"/>
  <c r="Q36" i="11"/>
  <c r="O36" i="11"/>
  <c r="M36" i="11"/>
  <c r="K36" i="11"/>
  <c r="I36" i="11"/>
  <c r="Q35" i="11"/>
  <c r="O35" i="11"/>
  <c r="M35" i="11"/>
  <c r="K35" i="11"/>
  <c r="I35" i="11"/>
  <c r="Q34" i="11"/>
  <c r="O34" i="11"/>
  <c r="M34" i="11"/>
  <c r="K34" i="11"/>
  <c r="I34" i="11"/>
  <c r="Q33" i="11"/>
  <c r="O33" i="11"/>
  <c r="M33" i="11"/>
  <c r="K33" i="11"/>
  <c r="I33" i="11"/>
  <c r="Q32" i="11"/>
  <c r="O32" i="11"/>
  <c r="M32" i="11"/>
  <c r="K32" i="11"/>
  <c r="I32" i="11"/>
  <c r="Q31" i="11"/>
  <c r="O31" i="11"/>
  <c r="M31" i="11"/>
  <c r="K31" i="11"/>
  <c r="I31" i="11"/>
  <c r="Q30" i="11"/>
  <c r="O30" i="11"/>
  <c r="M30" i="11"/>
  <c r="K30" i="11"/>
  <c r="I30" i="11"/>
  <c r="Q29" i="11"/>
  <c r="O29" i="11"/>
  <c r="M29" i="11"/>
  <c r="K29" i="11"/>
  <c r="I29" i="11"/>
  <c r="Q28" i="11"/>
  <c r="O28" i="11"/>
  <c r="M28" i="11"/>
  <c r="K28" i="11"/>
  <c r="I28" i="11"/>
  <c r="Q27" i="11"/>
  <c r="O27" i="11"/>
  <c r="M27" i="11"/>
  <c r="K27" i="11"/>
  <c r="I27" i="11"/>
  <c r="Q26" i="11"/>
  <c r="O26" i="11"/>
  <c r="M26" i="11"/>
  <c r="K26" i="11"/>
  <c r="I26" i="11"/>
  <c r="Q25" i="11"/>
  <c r="O25" i="11"/>
  <c r="M25" i="11"/>
  <c r="K25" i="11"/>
  <c r="I25" i="11"/>
  <c r="Q24" i="11"/>
  <c r="O24" i="11"/>
  <c r="M24" i="11"/>
  <c r="K24" i="11"/>
  <c r="I24" i="11"/>
  <c r="Q23" i="11"/>
  <c r="O23" i="11"/>
  <c r="M23" i="11"/>
  <c r="K23" i="11"/>
  <c r="I23" i="11"/>
  <c r="Q22" i="11"/>
  <c r="O22" i="11"/>
  <c r="M22" i="11"/>
  <c r="K22" i="11"/>
  <c r="I22" i="11"/>
  <c r="Q21" i="11"/>
  <c r="O21" i="11"/>
  <c r="M21" i="11"/>
  <c r="K21" i="11"/>
  <c r="I21" i="11"/>
  <c r="Q20" i="11"/>
  <c r="O20" i="11"/>
  <c r="M20" i="11"/>
  <c r="K20" i="11"/>
  <c r="I20" i="11"/>
  <c r="Q19" i="11"/>
  <c r="O19" i="11"/>
  <c r="M19" i="11"/>
  <c r="K19" i="11"/>
  <c r="I19" i="11"/>
  <c r="Q18" i="11"/>
  <c r="O18" i="11"/>
  <c r="M18" i="11"/>
  <c r="K18" i="11"/>
  <c r="I18" i="11"/>
  <c r="Q17" i="11"/>
  <c r="O17" i="11"/>
  <c r="M17" i="11"/>
  <c r="K17" i="11"/>
  <c r="I17" i="11"/>
  <c r="Q16" i="11"/>
  <c r="O16" i="11"/>
  <c r="M16" i="11"/>
  <c r="K16" i="11"/>
  <c r="I16" i="11"/>
  <c r="Q15" i="11"/>
  <c r="O15" i="11"/>
  <c r="M15" i="11"/>
  <c r="K15" i="11"/>
  <c r="I15" i="11"/>
  <c r="Q14" i="11"/>
  <c r="O14" i="11"/>
  <c r="M14" i="11"/>
  <c r="K14" i="11"/>
  <c r="I14" i="11"/>
  <c r="V15" i="11"/>
  <c r="T15" i="11"/>
  <c r="Q13" i="11"/>
  <c r="O13" i="11"/>
  <c r="M13" i="11"/>
  <c r="K13" i="11"/>
  <c r="I13" i="11"/>
  <c r="Q12" i="11"/>
  <c r="O12" i="11"/>
  <c r="M12" i="11"/>
  <c r="K12" i="11"/>
  <c r="I12" i="11"/>
  <c r="Q11" i="11"/>
  <c r="O11" i="11"/>
  <c r="M11" i="11"/>
  <c r="K11" i="11"/>
  <c r="I11" i="11"/>
  <c r="Q10" i="11"/>
  <c r="O10" i="11"/>
  <c r="M10" i="11"/>
  <c r="K10" i="11"/>
  <c r="I10" i="11"/>
  <c r="Q9" i="11"/>
  <c r="O9" i="11"/>
  <c r="M9" i="11"/>
  <c r="K9" i="11"/>
  <c r="I9" i="11"/>
  <c r="Q8" i="11"/>
  <c r="O8" i="11"/>
  <c r="M8" i="11"/>
  <c r="K8" i="11"/>
  <c r="I8" i="11"/>
  <c r="Q7" i="11"/>
  <c r="O7" i="11"/>
  <c r="M7" i="11"/>
  <c r="K7" i="11"/>
  <c r="I7" i="11"/>
  <c r="Q6" i="11"/>
  <c r="O6" i="11"/>
  <c r="M6" i="11"/>
  <c r="K6" i="11"/>
  <c r="I6" i="11"/>
  <c r="Q5" i="11"/>
  <c r="O5" i="11"/>
  <c r="M5" i="11"/>
  <c r="K5" i="11"/>
  <c r="I5" i="11"/>
  <c r="Q4" i="11"/>
  <c r="O4" i="11"/>
  <c r="M4" i="11"/>
  <c r="K4" i="11"/>
  <c r="I4" i="11"/>
  <c r="R13" i="10"/>
  <c r="P13" i="10"/>
  <c r="M5" i="10"/>
  <c r="N5" i="10"/>
  <c r="M6" i="10"/>
  <c r="N6" i="10"/>
  <c r="M7" i="10"/>
  <c r="N7" i="10"/>
  <c r="M8" i="10"/>
  <c r="N8" i="10"/>
  <c r="M9" i="10"/>
  <c r="N9" i="10"/>
  <c r="M10" i="10"/>
  <c r="N10" i="10"/>
  <c r="M11" i="10"/>
  <c r="N11" i="10"/>
  <c r="M12" i="10"/>
  <c r="N12" i="10"/>
  <c r="M13" i="10"/>
  <c r="N13" i="10"/>
  <c r="M14" i="10"/>
  <c r="N14" i="10"/>
  <c r="M15" i="10"/>
  <c r="N15" i="10"/>
  <c r="M16" i="10"/>
  <c r="N16" i="10"/>
  <c r="M17" i="10"/>
  <c r="N17" i="10"/>
  <c r="M18" i="10"/>
  <c r="N18" i="10"/>
  <c r="M19" i="10"/>
  <c r="N19" i="10"/>
  <c r="M20" i="10"/>
  <c r="N20" i="10"/>
  <c r="M21" i="10"/>
  <c r="N21" i="10"/>
  <c r="M22" i="10"/>
  <c r="N22" i="10"/>
  <c r="M23" i="10"/>
  <c r="N23" i="10"/>
  <c r="M24" i="10"/>
  <c r="N24" i="10"/>
  <c r="M25" i="10"/>
  <c r="N25" i="10"/>
  <c r="M26" i="10"/>
  <c r="N26" i="10"/>
  <c r="M27" i="10"/>
  <c r="N27" i="10"/>
  <c r="M28" i="10"/>
  <c r="N28" i="10"/>
  <c r="M29" i="10"/>
  <c r="N29" i="10"/>
  <c r="M30" i="10"/>
  <c r="N30" i="10"/>
  <c r="M31" i="10"/>
  <c r="N31" i="10"/>
  <c r="M32" i="10"/>
  <c r="N32" i="10"/>
  <c r="M33" i="10"/>
  <c r="N33" i="10"/>
  <c r="M34" i="10"/>
  <c r="N34" i="10"/>
  <c r="M35" i="10"/>
  <c r="N35" i="10"/>
  <c r="M36" i="10"/>
  <c r="N36" i="10"/>
  <c r="M37" i="10"/>
  <c r="N37" i="10"/>
  <c r="M38" i="10"/>
  <c r="N38" i="10"/>
  <c r="M39" i="10"/>
  <c r="N39" i="10"/>
  <c r="M40" i="10"/>
  <c r="N40" i="10"/>
  <c r="M41" i="10"/>
  <c r="N41" i="10"/>
  <c r="M42" i="10"/>
  <c r="N42" i="10"/>
  <c r="M43" i="10"/>
  <c r="N43" i="10"/>
  <c r="M44" i="10"/>
  <c r="N44" i="10"/>
  <c r="M45" i="10"/>
  <c r="N45" i="10"/>
  <c r="M46" i="10"/>
  <c r="N46" i="10"/>
  <c r="M47" i="10"/>
  <c r="N47" i="10"/>
  <c r="M48" i="10"/>
  <c r="N48" i="10"/>
  <c r="M49" i="10"/>
  <c r="N49" i="10"/>
  <c r="M50" i="10"/>
  <c r="N50" i="10"/>
  <c r="M51" i="10"/>
  <c r="N51" i="10"/>
  <c r="M52" i="10"/>
  <c r="N52" i="10"/>
  <c r="M53" i="10"/>
  <c r="N53" i="10"/>
  <c r="M54" i="10"/>
  <c r="N54" i="10"/>
  <c r="M55" i="10"/>
  <c r="N55" i="10"/>
  <c r="M56" i="10"/>
  <c r="N56" i="10"/>
  <c r="M57" i="10"/>
  <c r="N57" i="10"/>
  <c r="M58" i="10"/>
  <c r="N58" i="10"/>
  <c r="M59" i="10"/>
  <c r="N59" i="10"/>
  <c r="M60" i="10"/>
  <c r="N60" i="10"/>
  <c r="M61" i="10"/>
  <c r="N61" i="10"/>
  <c r="M62" i="10"/>
  <c r="N62" i="10"/>
  <c r="M63" i="10"/>
  <c r="N63" i="10"/>
  <c r="M64" i="10"/>
  <c r="N64" i="10"/>
  <c r="M65" i="10"/>
  <c r="N65" i="10"/>
  <c r="M66" i="10"/>
  <c r="N66" i="10"/>
  <c r="M67" i="10"/>
  <c r="N67" i="10"/>
  <c r="M68" i="10"/>
  <c r="N68" i="10"/>
  <c r="M69" i="10"/>
  <c r="N69" i="10"/>
  <c r="M70" i="10"/>
  <c r="N70" i="10"/>
  <c r="M71" i="10"/>
  <c r="N71" i="10"/>
  <c r="M72" i="10"/>
  <c r="N72" i="10"/>
  <c r="M73" i="10"/>
  <c r="N73" i="10"/>
  <c r="M74" i="10"/>
  <c r="N74" i="10"/>
  <c r="M75" i="10"/>
  <c r="N75" i="10"/>
  <c r="M76" i="10"/>
  <c r="N76" i="10"/>
  <c r="M77" i="10"/>
  <c r="N77" i="10"/>
  <c r="M78" i="10"/>
  <c r="N78" i="10"/>
  <c r="M79" i="10"/>
  <c r="N79" i="10"/>
  <c r="M80" i="10"/>
  <c r="N80" i="10"/>
  <c r="M81" i="10"/>
  <c r="N81" i="10"/>
  <c r="M82" i="10"/>
  <c r="N82" i="10"/>
  <c r="M83" i="10"/>
  <c r="N83" i="10"/>
  <c r="M84" i="10"/>
  <c r="N84" i="10"/>
  <c r="M85" i="10"/>
  <c r="N85" i="10"/>
  <c r="M86" i="10"/>
  <c r="N86" i="10"/>
  <c r="M87" i="10"/>
  <c r="N87" i="10"/>
  <c r="M88" i="10"/>
  <c r="N88" i="10"/>
  <c r="M89" i="10"/>
  <c r="N89" i="10"/>
  <c r="M90" i="10"/>
  <c r="N90" i="10"/>
  <c r="M91" i="10"/>
  <c r="N91" i="10"/>
  <c r="M92" i="10"/>
  <c r="N92" i="10"/>
  <c r="M93" i="10"/>
  <c r="N93" i="10"/>
  <c r="M94" i="10"/>
  <c r="N94" i="10"/>
  <c r="M95" i="10"/>
  <c r="N95" i="10"/>
  <c r="M96" i="10"/>
  <c r="N96" i="10"/>
  <c r="M97" i="10"/>
  <c r="N97" i="10"/>
  <c r="M98" i="10"/>
  <c r="N98" i="10"/>
  <c r="M99" i="10"/>
  <c r="N99" i="10"/>
  <c r="M100" i="10"/>
  <c r="N100" i="10"/>
  <c r="M101" i="10"/>
  <c r="N101" i="10"/>
  <c r="M102" i="10"/>
  <c r="N102" i="10"/>
  <c r="M103" i="10"/>
  <c r="N103" i="10"/>
  <c r="N4" i="10"/>
  <c r="M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L4" i="10"/>
  <c r="K4" i="10"/>
  <c r="W4" i="10" l="1"/>
  <c r="Y7" i="11"/>
  <c r="AC7" i="11"/>
  <c r="AA7" i="11"/>
  <c r="U7" i="11"/>
  <c r="W7" i="11"/>
  <c r="X5" i="10"/>
  <c r="Y5" i="10"/>
  <c r="Z5" i="10"/>
  <c r="Y5" i="11"/>
  <c r="AA6" i="11"/>
  <c r="U4" i="11"/>
  <c r="W5" i="11"/>
  <c r="AC4" i="11"/>
  <c r="J4" i="11"/>
  <c r="J30" i="11"/>
  <c r="P23" i="11"/>
  <c r="L17" i="11"/>
  <c r="J15" i="11"/>
  <c r="L14" i="11"/>
  <c r="P13" i="11"/>
  <c r="R12" i="11"/>
  <c r="J12" i="11"/>
  <c r="L11" i="11"/>
  <c r="N10" i="11"/>
  <c r="P9" i="11"/>
  <c r="R8" i="11"/>
  <c r="J8" i="11"/>
  <c r="L7" i="11"/>
  <c r="R4" i="11"/>
  <c r="P35" i="11"/>
  <c r="R18" i="11"/>
  <c r="N11" i="11"/>
  <c r="N7" i="11"/>
  <c r="N32" i="11"/>
  <c r="J26" i="11"/>
  <c r="P19" i="11"/>
  <c r="P31" i="11"/>
  <c r="L12" i="11"/>
  <c r="R34" i="11"/>
  <c r="N28" i="11"/>
  <c r="J22" i="11"/>
  <c r="P15" i="11"/>
  <c r="R14" i="11"/>
  <c r="J14" i="11"/>
  <c r="N13" i="11"/>
  <c r="P12" i="11"/>
  <c r="R11" i="11"/>
  <c r="J11" i="11"/>
  <c r="L10" i="11"/>
  <c r="N9" i="11"/>
  <c r="P8" i="11"/>
  <c r="R7" i="11"/>
  <c r="J7" i="11"/>
  <c r="L29" i="11"/>
  <c r="J13" i="11"/>
  <c r="R9" i="11"/>
  <c r="N6" i="11"/>
  <c r="R30" i="11"/>
  <c r="N24" i="11"/>
  <c r="J18" i="11"/>
  <c r="P5" i="11"/>
  <c r="L15" i="11"/>
  <c r="J9" i="11"/>
  <c r="L33" i="11"/>
  <c r="R26" i="11"/>
  <c r="N20" i="11"/>
  <c r="N15" i="11"/>
  <c r="P14" i="11"/>
  <c r="L13" i="11"/>
  <c r="N12" i="11"/>
  <c r="P11" i="11"/>
  <c r="R10" i="11"/>
  <c r="J10" i="11"/>
  <c r="L9" i="11"/>
  <c r="N8" i="11"/>
  <c r="P7" i="11"/>
  <c r="R22" i="11"/>
  <c r="N14" i="11"/>
  <c r="P10" i="11"/>
  <c r="J34" i="11"/>
  <c r="P27" i="11"/>
  <c r="L21" i="11"/>
  <c r="N16" i="11"/>
  <c r="L25" i="11"/>
  <c r="R13" i="11"/>
  <c r="L8" i="11"/>
  <c r="N100" i="11"/>
  <c r="L100" i="11"/>
  <c r="R100" i="11"/>
  <c r="J100" i="11"/>
  <c r="P100" i="11"/>
  <c r="N92" i="11"/>
  <c r="L92" i="11"/>
  <c r="R92" i="11"/>
  <c r="J92" i="11"/>
  <c r="P92" i="11"/>
  <c r="N84" i="11"/>
  <c r="L84" i="11"/>
  <c r="R84" i="11"/>
  <c r="J84" i="11"/>
  <c r="P84" i="11"/>
  <c r="N76" i="11"/>
  <c r="L76" i="11"/>
  <c r="R76" i="11"/>
  <c r="J76" i="11"/>
  <c r="P76" i="11"/>
  <c r="N68" i="11"/>
  <c r="L68" i="11"/>
  <c r="J68" i="11"/>
  <c r="R68" i="11"/>
  <c r="P68" i="11"/>
  <c r="N60" i="11"/>
  <c r="L60" i="11"/>
  <c r="R60" i="11"/>
  <c r="J60" i="11"/>
  <c r="P60" i="11"/>
  <c r="N52" i="11"/>
  <c r="L52" i="11"/>
  <c r="R52" i="11"/>
  <c r="J52" i="11"/>
  <c r="P52" i="11"/>
  <c r="N44" i="11"/>
  <c r="L44" i="11"/>
  <c r="R44" i="11"/>
  <c r="J44" i="11"/>
  <c r="P44" i="11"/>
  <c r="N36" i="11"/>
  <c r="L36" i="11"/>
  <c r="R36" i="11"/>
  <c r="J36" i="11"/>
  <c r="P36" i="11"/>
  <c r="L28" i="11"/>
  <c r="R28" i="11"/>
  <c r="J28" i="11"/>
  <c r="P28" i="11"/>
  <c r="L20" i="11"/>
  <c r="R20" i="11"/>
  <c r="J20" i="11"/>
  <c r="P20" i="11"/>
  <c r="P103" i="11"/>
  <c r="R102" i="11"/>
  <c r="J102" i="11"/>
  <c r="L101" i="11"/>
  <c r="P99" i="11"/>
  <c r="R98" i="11"/>
  <c r="J98" i="11"/>
  <c r="L97" i="11"/>
  <c r="N96" i="11"/>
  <c r="P95" i="11"/>
  <c r="R94" i="11"/>
  <c r="J94" i="11"/>
  <c r="L93" i="11"/>
  <c r="P91" i="11"/>
  <c r="R90" i="11"/>
  <c r="J90" i="11"/>
  <c r="L89" i="11"/>
  <c r="N88" i="11"/>
  <c r="P87" i="11"/>
  <c r="R86" i="11"/>
  <c r="J86" i="11"/>
  <c r="L85" i="11"/>
  <c r="P83" i="11"/>
  <c r="R82" i="11"/>
  <c r="J82" i="11"/>
  <c r="L81" i="11"/>
  <c r="N80" i="11"/>
  <c r="P79" i="11"/>
  <c r="R78" i="11"/>
  <c r="J78" i="11"/>
  <c r="L77" i="11"/>
  <c r="P75" i="11"/>
  <c r="R74" i="11"/>
  <c r="J74" i="11"/>
  <c r="L73" i="11"/>
  <c r="N72" i="11"/>
  <c r="P71" i="11"/>
  <c r="R70" i="11"/>
  <c r="J70" i="11"/>
  <c r="L69" i="11"/>
  <c r="P67" i="11"/>
  <c r="R66" i="11"/>
  <c r="J66" i="11"/>
  <c r="L65" i="11"/>
  <c r="N64" i="11"/>
  <c r="P63" i="11"/>
  <c r="R62" i="11"/>
  <c r="J62" i="11"/>
  <c r="L61" i="11"/>
  <c r="P59" i="11"/>
  <c r="R58" i="11"/>
  <c r="J58" i="11"/>
  <c r="L57" i="11"/>
  <c r="N56" i="11"/>
  <c r="P55" i="11"/>
  <c r="R54" i="11"/>
  <c r="J54" i="11"/>
  <c r="L53" i="11"/>
  <c r="P51" i="11"/>
  <c r="R50" i="11"/>
  <c r="J50" i="11"/>
  <c r="L49" i="11"/>
  <c r="N48" i="11"/>
  <c r="P47" i="11"/>
  <c r="R46" i="11"/>
  <c r="J46" i="11"/>
  <c r="L45" i="11"/>
  <c r="P43" i="11"/>
  <c r="R42" i="11"/>
  <c r="J42" i="11"/>
  <c r="L41" i="11"/>
  <c r="N40" i="11"/>
  <c r="P39" i="11"/>
  <c r="R38" i="11"/>
  <c r="J38" i="11"/>
  <c r="L37" i="11"/>
  <c r="L6" i="11"/>
  <c r="N5" i="11"/>
  <c r="P4" i="11"/>
  <c r="P66" i="11"/>
  <c r="P62" i="11"/>
  <c r="N59" i="11"/>
  <c r="R57" i="11"/>
  <c r="L56" i="11"/>
  <c r="P54" i="11"/>
  <c r="J53" i="11"/>
  <c r="P50" i="11"/>
  <c r="J49" i="11"/>
  <c r="N47" i="11"/>
  <c r="R45" i="11"/>
  <c r="N43" i="11"/>
  <c r="R41" i="11"/>
  <c r="L40" i="11"/>
  <c r="P38" i="11"/>
  <c r="J37" i="11"/>
  <c r="P34" i="11"/>
  <c r="J33" i="11"/>
  <c r="N31" i="11"/>
  <c r="R29" i="11"/>
  <c r="N27" i="11"/>
  <c r="R25" i="11"/>
  <c r="L24" i="11"/>
  <c r="P22" i="11"/>
  <c r="J21" i="11"/>
  <c r="N19" i="11"/>
  <c r="R17" i="11"/>
  <c r="L16" i="11"/>
  <c r="N103" i="11"/>
  <c r="P102" i="11"/>
  <c r="R101" i="11"/>
  <c r="J101" i="11"/>
  <c r="N99" i="11"/>
  <c r="P98" i="11"/>
  <c r="R97" i="11"/>
  <c r="J97" i="11"/>
  <c r="L96" i="11"/>
  <c r="N95" i="11"/>
  <c r="P94" i="11"/>
  <c r="R93" i="11"/>
  <c r="J93" i="11"/>
  <c r="N91" i="11"/>
  <c r="P90" i="11"/>
  <c r="R89" i="11"/>
  <c r="J89" i="11"/>
  <c r="L88" i="11"/>
  <c r="N87" i="11"/>
  <c r="P86" i="11"/>
  <c r="R85" i="11"/>
  <c r="J85" i="11"/>
  <c r="N83" i="11"/>
  <c r="P82" i="11"/>
  <c r="R81" i="11"/>
  <c r="J81" i="11"/>
  <c r="L80" i="11"/>
  <c r="N79" i="11"/>
  <c r="P78" i="11"/>
  <c r="R77" i="11"/>
  <c r="J77" i="11"/>
  <c r="N75" i="11"/>
  <c r="P74" i="11"/>
  <c r="R73" i="11"/>
  <c r="J73" i="11"/>
  <c r="L72" i="11"/>
  <c r="N71" i="11"/>
  <c r="P70" i="11"/>
  <c r="R69" i="11"/>
  <c r="J69" i="11"/>
  <c r="N67" i="11"/>
  <c r="R65" i="11"/>
  <c r="J65" i="11"/>
  <c r="L64" i="11"/>
  <c r="N63" i="11"/>
  <c r="R61" i="11"/>
  <c r="J61" i="11"/>
  <c r="P58" i="11"/>
  <c r="J57" i="11"/>
  <c r="N55" i="11"/>
  <c r="R53" i="11"/>
  <c r="N51" i="11"/>
  <c r="R49" i="11"/>
  <c r="L48" i="11"/>
  <c r="P46" i="11"/>
  <c r="J45" i="11"/>
  <c r="P42" i="11"/>
  <c r="J41" i="11"/>
  <c r="N39" i="11"/>
  <c r="R37" i="11"/>
  <c r="N35" i="11"/>
  <c r="R33" i="11"/>
  <c r="L32" i="11"/>
  <c r="P30" i="11"/>
  <c r="J29" i="11"/>
  <c r="P26" i="11"/>
  <c r="J25" i="11"/>
  <c r="N23" i="11"/>
  <c r="R21" i="11"/>
  <c r="P18" i="11"/>
  <c r="J17" i="11"/>
  <c r="R6" i="11"/>
  <c r="J6" i="11"/>
  <c r="L5" i="11"/>
  <c r="N4" i="11"/>
  <c r="P61" i="11"/>
  <c r="L59" i="11"/>
  <c r="P57" i="11"/>
  <c r="J56" i="11"/>
  <c r="N54" i="11"/>
  <c r="N50" i="11"/>
  <c r="R48" i="11"/>
  <c r="J48" i="11"/>
  <c r="N46" i="11"/>
  <c r="N42" i="11"/>
  <c r="P41" i="11"/>
  <c r="J40" i="11"/>
  <c r="N38" i="11"/>
  <c r="N34" i="11"/>
  <c r="P33" i="11"/>
  <c r="J32" i="11"/>
  <c r="N30" i="11"/>
  <c r="L27" i="11"/>
  <c r="P25" i="11"/>
  <c r="J24" i="11"/>
  <c r="N22" i="11"/>
  <c r="L19" i="11"/>
  <c r="P17" i="11"/>
  <c r="J16" i="11"/>
  <c r="L103" i="11"/>
  <c r="N102" i="11"/>
  <c r="P101" i="11"/>
  <c r="L99" i="11"/>
  <c r="N98" i="11"/>
  <c r="P97" i="11"/>
  <c r="R96" i="11"/>
  <c r="J96" i="11"/>
  <c r="L95" i="11"/>
  <c r="N94" i="11"/>
  <c r="P93" i="11"/>
  <c r="L91" i="11"/>
  <c r="N90" i="11"/>
  <c r="P89" i="11"/>
  <c r="R88" i="11"/>
  <c r="J88" i="11"/>
  <c r="L87" i="11"/>
  <c r="N86" i="11"/>
  <c r="P85" i="11"/>
  <c r="L83" i="11"/>
  <c r="N82" i="11"/>
  <c r="P81" i="11"/>
  <c r="R80" i="11"/>
  <c r="J80" i="11"/>
  <c r="L79" i="11"/>
  <c r="N78" i="11"/>
  <c r="P77" i="11"/>
  <c r="L75" i="11"/>
  <c r="N74" i="11"/>
  <c r="P73" i="11"/>
  <c r="R72" i="11"/>
  <c r="J72" i="11"/>
  <c r="L71" i="11"/>
  <c r="N70" i="11"/>
  <c r="P69" i="11"/>
  <c r="L67" i="11"/>
  <c r="N66" i="11"/>
  <c r="P65" i="11"/>
  <c r="R64" i="11"/>
  <c r="J64" i="11"/>
  <c r="L63" i="11"/>
  <c r="N62" i="11"/>
  <c r="N58" i="11"/>
  <c r="R56" i="11"/>
  <c r="L55" i="11"/>
  <c r="P53" i="11"/>
  <c r="L51" i="11"/>
  <c r="P49" i="11"/>
  <c r="L47" i="11"/>
  <c r="P45" i="11"/>
  <c r="L43" i="11"/>
  <c r="R40" i="11"/>
  <c r="L39" i="11"/>
  <c r="P37" i="11"/>
  <c r="L35" i="11"/>
  <c r="R32" i="11"/>
  <c r="L31" i="11"/>
  <c r="P29" i="11"/>
  <c r="N26" i="11"/>
  <c r="R24" i="11"/>
  <c r="L23" i="11"/>
  <c r="P21" i="11"/>
  <c r="N18" i="11"/>
  <c r="R16" i="11"/>
  <c r="P6" i="11"/>
  <c r="R5" i="11"/>
  <c r="J5" i="11"/>
  <c r="L4" i="11"/>
  <c r="L66" i="11"/>
  <c r="N61" i="11"/>
  <c r="J59" i="11"/>
  <c r="N57" i="11"/>
  <c r="R55" i="11"/>
  <c r="L54" i="11"/>
  <c r="R51" i="11"/>
  <c r="L50" i="11"/>
  <c r="P48" i="11"/>
  <c r="J47" i="11"/>
  <c r="N45" i="11"/>
  <c r="R43" i="11"/>
  <c r="L42" i="11"/>
  <c r="P40" i="11"/>
  <c r="J39" i="11"/>
  <c r="N37" i="11"/>
  <c r="R35" i="11"/>
  <c r="L34" i="11"/>
  <c r="P32" i="11"/>
  <c r="J31" i="11"/>
  <c r="N29" i="11"/>
  <c r="R27" i="11"/>
  <c r="L26" i="11"/>
  <c r="P24" i="11"/>
  <c r="J23" i="11"/>
  <c r="N21" i="11"/>
  <c r="J19" i="11"/>
  <c r="L18" i="11"/>
  <c r="P16" i="11"/>
  <c r="R103" i="11"/>
  <c r="J103" i="11"/>
  <c r="L102" i="11"/>
  <c r="N101" i="11"/>
  <c r="R99" i="11"/>
  <c r="J99" i="11"/>
  <c r="L98" i="11"/>
  <c r="N97" i="11"/>
  <c r="P96" i="11"/>
  <c r="R95" i="11"/>
  <c r="J95" i="11"/>
  <c r="L94" i="11"/>
  <c r="N93" i="11"/>
  <c r="R91" i="11"/>
  <c r="J91" i="11"/>
  <c r="L90" i="11"/>
  <c r="N89" i="11"/>
  <c r="P88" i="11"/>
  <c r="R87" i="11"/>
  <c r="J87" i="11"/>
  <c r="L86" i="11"/>
  <c r="N85" i="11"/>
  <c r="R83" i="11"/>
  <c r="J83" i="11"/>
  <c r="L82" i="11"/>
  <c r="N81" i="11"/>
  <c r="P80" i="11"/>
  <c r="R79" i="11"/>
  <c r="J79" i="11"/>
  <c r="L78" i="11"/>
  <c r="N77" i="11"/>
  <c r="R75" i="11"/>
  <c r="J75" i="11"/>
  <c r="L74" i="11"/>
  <c r="N73" i="11"/>
  <c r="P72" i="11"/>
  <c r="R71" i="11"/>
  <c r="J71" i="11"/>
  <c r="L70" i="11"/>
  <c r="N69" i="11"/>
  <c r="R67" i="11"/>
  <c r="J67" i="11"/>
  <c r="N65" i="11"/>
  <c r="P64" i="11"/>
  <c r="R63" i="11"/>
  <c r="J63" i="11"/>
  <c r="L62" i="11"/>
  <c r="R59" i="11"/>
  <c r="L58" i="11"/>
  <c r="P56" i="11"/>
  <c r="J55" i="11"/>
  <c r="N53" i="11"/>
  <c r="J51" i="11"/>
  <c r="N49" i="11"/>
  <c r="R47" i="11"/>
  <c r="L46" i="11"/>
  <c r="J43" i="11"/>
  <c r="N41" i="11"/>
  <c r="R39" i="11"/>
  <c r="L38" i="11"/>
  <c r="J35" i="11"/>
  <c r="N33" i="11"/>
  <c r="R31" i="11"/>
  <c r="L30" i="11"/>
  <c r="J27" i="11"/>
  <c r="N25" i="11"/>
  <c r="R23" i="11"/>
  <c r="L22" i="11"/>
  <c r="R19" i="11"/>
  <c r="N17" i="11"/>
  <c r="R15" i="11"/>
  <c r="AA5" i="11"/>
  <c r="W6" i="11"/>
  <c r="W4" i="11"/>
  <c r="Y4" i="11"/>
  <c r="U5" i="11"/>
  <c r="AC5" i="11"/>
  <c r="Y6" i="11"/>
  <c r="AA4" i="11"/>
  <c r="U6" i="11"/>
  <c r="AC6" i="11"/>
  <c r="W5" i="10"/>
  <c r="Z4" i="10"/>
  <c r="Y4" i="10"/>
  <c r="X4" i="10"/>
  <c r="Y6" i="10"/>
  <c r="Z6" i="10"/>
  <c r="E5" i="10"/>
  <c r="F5" i="10"/>
  <c r="E6" i="10"/>
  <c r="F6" i="10"/>
  <c r="E7" i="10"/>
  <c r="F7" i="10"/>
  <c r="E8" i="10"/>
  <c r="F8" i="10"/>
  <c r="E9" i="10"/>
  <c r="F9" i="10"/>
  <c r="E10" i="10"/>
  <c r="F10" i="10"/>
  <c r="E11" i="10"/>
  <c r="F11" i="10"/>
  <c r="E12" i="10"/>
  <c r="F12" i="10"/>
  <c r="E13" i="10"/>
  <c r="F13" i="10"/>
  <c r="E14" i="10"/>
  <c r="F14" i="10"/>
  <c r="E15" i="10"/>
  <c r="F15" i="10"/>
  <c r="E16" i="10"/>
  <c r="F16" i="10"/>
  <c r="E17" i="10"/>
  <c r="F17" i="10"/>
  <c r="E18" i="10"/>
  <c r="F18" i="10"/>
  <c r="E19" i="10"/>
  <c r="F19" i="10"/>
  <c r="E20" i="10"/>
  <c r="F20" i="10"/>
  <c r="E21" i="10"/>
  <c r="F21" i="10"/>
  <c r="E22" i="10"/>
  <c r="F22" i="10"/>
  <c r="E23" i="10"/>
  <c r="F23" i="10"/>
  <c r="E24" i="10"/>
  <c r="F24" i="10"/>
  <c r="E25" i="10"/>
  <c r="F25" i="10"/>
  <c r="E26" i="10"/>
  <c r="F26" i="10"/>
  <c r="E27" i="10"/>
  <c r="F27" i="10"/>
  <c r="E28" i="10"/>
  <c r="F28" i="10"/>
  <c r="E29" i="10"/>
  <c r="F29" i="10"/>
  <c r="E30" i="10"/>
  <c r="F30" i="10"/>
  <c r="E31" i="10"/>
  <c r="F31" i="10"/>
  <c r="E32" i="10"/>
  <c r="F32" i="10"/>
  <c r="E33" i="10"/>
  <c r="F33" i="10"/>
  <c r="E34" i="10"/>
  <c r="F34" i="10"/>
  <c r="E35" i="10"/>
  <c r="F35" i="10"/>
  <c r="E36" i="10"/>
  <c r="F36" i="10"/>
  <c r="E37" i="10"/>
  <c r="F37" i="10"/>
  <c r="E38" i="10"/>
  <c r="F38" i="10"/>
  <c r="E39" i="10"/>
  <c r="F39" i="10"/>
  <c r="E40" i="10"/>
  <c r="F40" i="10"/>
  <c r="E41" i="10"/>
  <c r="F41" i="10"/>
  <c r="E42" i="10"/>
  <c r="F42" i="10"/>
  <c r="E43" i="10"/>
  <c r="F43" i="10"/>
  <c r="E44" i="10"/>
  <c r="F44" i="10"/>
  <c r="E45" i="10"/>
  <c r="F45" i="10"/>
  <c r="E46" i="10"/>
  <c r="F46" i="10"/>
  <c r="E47" i="10"/>
  <c r="F47" i="10"/>
  <c r="E48" i="10"/>
  <c r="F48" i="10"/>
  <c r="E49" i="10"/>
  <c r="F49" i="10"/>
  <c r="E50" i="10"/>
  <c r="F50" i="10"/>
  <c r="E51" i="10"/>
  <c r="F51" i="10"/>
  <c r="E52" i="10"/>
  <c r="F52" i="10"/>
  <c r="E53" i="10"/>
  <c r="F53" i="10"/>
  <c r="E54" i="10"/>
  <c r="F54" i="10"/>
  <c r="E55" i="10"/>
  <c r="F55" i="10"/>
  <c r="E56" i="10"/>
  <c r="F56" i="10"/>
  <c r="E57" i="10"/>
  <c r="F57" i="10"/>
  <c r="E58" i="10"/>
  <c r="F58" i="10"/>
  <c r="E59" i="10"/>
  <c r="F59" i="10"/>
  <c r="E60" i="10"/>
  <c r="F60" i="10"/>
  <c r="E61" i="10"/>
  <c r="F61" i="10"/>
  <c r="E62" i="10"/>
  <c r="F62" i="10"/>
  <c r="E63" i="10"/>
  <c r="F63" i="10"/>
  <c r="E64" i="10"/>
  <c r="F64" i="10"/>
  <c r="E65" i="10"/>
  <c r="F65" i="10"/>
  <c r="E66" i="10"/>
  <c r="F66" i="10"/>
  <c r="E67" i="10"/>
  <c r="F67" i="10"/>
  <c r="E68" i="10"/>
  <c r="F68" i="10"/>
  <c r="E69" i="10"/>
  <c r="F69" i="10"/>
  <c r="E70" i="10"/>
  <c r="F70" i="10"/>
  <c r="E71" i="10"/>
  <c r="F71" i="10"/>
  <c r="E72" i="10"/>
  <c r="F72" i="10"/>
  <c r="E73" i="10"/>
  <c r="F73" i="10"/>
  <c r="E74" i="10"/>
  <c r="F74" i="10"/>
  <c r="E75" i="10"/>
  <c r="F75" i="10"/>
  <c r="E76" i="10"/>
  <c r="F76" i="10"/>
  <c r="E77" i="10"/>
  <c r="F77" i="10"/>
  <c r="E78" i="10"/>
  <c r="F78" i="10"/>
  <c r="E79" i="10"/>
  <c r="F79" i="10"/>
  <c r="E80" i="10"/>
  <c r="F80" i="10"/>
  <c r="E81" i="10"/>
  <c r="F81" i="10"/>
  <c r="E82" i="10"/>
  <c r="F82" i="10"/>
  <c r="E83" i="10"/>
  <c r="F83" i="10"/>
  <c r="E84" i="10"/>
  <c r="F84" i="10"/>
  <c r="E85" i="10"/>
  <c r="F85" i="10"/>
  <c r="E86" i="10"/>
  <c r="F86" i="10"/>
  <c r="E87" i="10"/>
  <c r="F87" i="10"/>
  <c r="E88" i="10"/>
  <c r="F88" i="10"/>
  <c r="E89" i="10"/>
  <c r="F89" i="10"/>
  <c r="E90" i="10"/>
  <c r="F90" i="10"/>
  <c r="E91" i="10"/>
  <c r="F91" i="10"/>
  <c r="E92" i="10"/>
  <c r="F92" i="10"/>
  <c r="E93" i="10"/>
  <c r="F93" i="10"/>
  <c r="E94" i="10"/>
  <c r="F94" i="10"/>
  <c r="E95" i="10"/>
  <c r="F95" i="10"/>
  <c r="E96" i="10"/>
  <c r="F96" i="10"/>
  <c r="E97" i="10"/>
  <c r="F97" i="10"/>
  <c r="E98" i="10"/>
  <c r="F98" i="10"/>
  <c r="E99" i="10"/>
  <c r="F99" i="10"/>
  <c r="E100" i="10"/>
  <c r="F100" i="10"/>
  <c r="E101" i="10"/>
  <c r="F101" i="10"/>
  <c r="E102" i="10"/>
  <c r="F102" i="10"/>
  <c r="E103" i="10"/>
  <c r="F103" i="10"/>
  <c r="F4" i="10"/>
  <c r="H103" i="10"/>
  <c r="J103" i="10"/>
  <c r="G103" i="10"/>
  <c r="I103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4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4" i="10"/>
  <c r="AB7" i="11" l="1"/>
  <c r="AA9" i="11" s="1"/>
  <c r="Z7" i="11"/>
  <c r="Y9" i="11" s="1"/>
  <c r="X7" i="11"/>
  <c r="W9" i="11" s="1"/>
  <c r="AD7" i="11"/>
  <c r="AC9" i="11" s="1"/>
  <c r="V7" i="11"/>
  <c r="U9" i="11" s="1"/>
  <c r="X5" i="11"/>
  <c r="X4" i="11"/>
  <c r="AD6" i="11"/>
  <c r="AC8" i="11" s="1"/>
  <c r="V5" i="11"/>
  <c r="AD4" i="11"/>
  <c r="AB4" i="11"/>
  <c r="Z5" i="11"/>
  <c r="X6" i="11"/>
  <c r="W8" i="11" s="1"/>
  <c r="AD5" i="11"/>
  <c r="AB5" i="11"/>
  <c r="V4" i="11"/>
  <c r="AB6" i="11"/>
  <c r="AA8" i="11" s="1"/>
  <c r="Z4" i="11"/>
  <c r="Z6" i="11"/>
  <c r="Y8" i="11" s="1"/>
  <c r="V6" i="11"/>
  <c r="U8" i="11" s="1"/>
  <c r="U5" i="10"/>
  <c r="U4" i="10"/>
  <c r="Q6" i="10"/>
  <c r="Q5" i="10"/>
  <c r="Q4" i="10"/>
  <c r="V4" i="10"/>
  <c r="V5" i="10"/>
  <c r="R6" i="10"/>
  <c r="R5" i="10"/>
  <c r="R4" i="10"/>
  <c r="S5" i="10"/>
  <c r="S4" i="10"/>
  <c r="T5" i="10"/>
  <c r="T4" i="10"/>
  <c r="Y7" i="10"/>
  <c r="S6" i="10"/>
  <c r="U6" i="10"/>
  <c r="T6" i="10"/>
  <c r="V6" i="10"/>
  <c r="X6" i="10"/>
  <c r="W6" i="10"/>
  <c r="Z12" i="11" l="1"/>
  <c r="X12" i="11"/>
  <c r="Q7" i="10"/>
  <c r="U7" i="10"/>
  <c r="S7" i="10"/>
  <c r="W7" i="10"/>
  <c r="T10" i="10" s="1"/>
  <c r="E51" i="8" l="1"/>
  <c r="F51" i="8"/>
  <c r="G51" i="8"/>
  <c r="H51" i="8"/>
  <c r="I51" i="8"/>
  <c r="J51" i="8"/>
  <c r="K51" i="8"/>
  <c r="L51" i="8"/>
  <c r="M51" i="8"/>
  <c r="N51" i="8"/>
  <c r="O51" i="8"/>
  <c r="P51" i="8"/>
  <c r="Q51" i="8"/>
  <c r="R51" i="8"/>
  <c r="S51" i="8"/>
  <c r="T51" i="8"/>
  <c r="U51" i="8"/>
  <c r="E52" i="8"/>
  <c r="F52" i="8"/>
  <c r="G52" i="8"/>
  <c r="H52" i="8"/>
  <c r="I52" i="8"/>
  <c r="J52" i="8"/>
  <c r="K52" i="8"/>
  <c r="L52" i="8"/>
  <c r="M52" i="8"/>
  <c r="N52" i="8"/>
  <c r="O52" i="8"/>
  <c r="P52" i="8"/>
  <c r="Q52" i="8"/>
  <c r="R52" i="8"/>
  <c r="S52" i="8"/>
  <c r="T52" i="8"/>
  <c r="U52" i="8"/>
  <c r="E53" i="8"/>
  <c r="F53" i="8"/>
  <c r="G53" i="8"/>
  <c r="H53" i="8"/>
  <c r="I53" i="8"/>
  <c r="J53" i="8"/>
  <c r="K53" i="8"/>
  <c r="L53" i="8"/>
  <c r="M53" i="8"/>
  <c r="N53" i="8"/>
  <c r="O53" i="8"/>
  <c r="P53" i="8"/>
  <c r="Q53" i="8"/>
  <c r="R53" i="8"/>
  <c r="S53" i="8"/>
  <c r="T53" i="8"/>
  <c r="U53" i="8"/>
  <c r="E54" i="8"/>
  <c r="F54" i="8"/>
  <c r="G54" i="8"/>
  <c r="H54" i="8"/>
  <c r="I54" i="8"/>
  <c r="J54" i="8"/>
  <c r="K54" i="8"/>
  <c r="L54" i="8"/>
  <c r="M54" i="8"/>
  <c r="N54" i="8"/>
  <c r="O54" i="8"/>
  <c r="P54" i="8"/>
  <c r="Q54" i="8"/>
  <c r="R54" i="8"/>
  <c r="S54" i="8"/>
  <c r="T54" i="8"/>
  <c r="U54" i="8"/>
  <c r="D54" i="8"/>
  <c r="D53" i="8"/>
  <c r="D52" i="8"/>
  <c r="D51" i="8"/>
  <c r="E44" i="8"/>
  <c r="F44" i="8"/>
  <c r="G44" i="8"/>
  <c r="H44" i="8"/>
  <c r="I44" i="8"/>
  <c r="J44" i="8"/>
  <c r="K44" i="8"/>
  <c r="L44" i="8"/>
  <c r="M44" i="8"/>
  <c r="N44" i="8"/>
  <c r="O44" i="8"/>
  <c r="P44" i="8"/>
  <c r="Q44" i="8"/>
  <c r="R44" i="8"/>
  <c r="S44" i="8"/>
  <c r="T44" i="8"/>
  <c r="U44" i="8"/>
  <c r="E45" i="8"/>
  <c r="F45" i="8"/>
  <c r="G45" i="8"/>
  <c r="H45" i="8"/>
  <c r="I45" i="8"/>
  <c r="J45" i="8"/>
  <c r="K45" i="8"/>
  <c r="L45" i="8"/>
  <c r="M45" i="8"/>
  <c r="N45" i="8"/>
  <c r="O45" i="8"/>
  <c r="P45" i="8"/>
  <c r="Q45" i="8"/>
  <c r="R45" i="8"/>
  <c r="S45" i="8"/>
  <c r="T45" i="8"/>
  <c r="U45" i="8"/>
  <c r="E46" i="8"/>
  <c r="F46" i="8"/>
  <c r="G46" i="8"/>
  <c r="H46" i="8"/>
  <c r="I46" i="8"/>
  <c r="J46" i="8"/>
  <c r="K46" i="8"/>
  <c r="L46" i="8"/>
  <c r="M46" i="8"/>
  <c r="N46" i="8"/>
  <c r="O46" i="8"/>
  <c r="P46" i="8"/>
  <c r="Q46" i="8"/>
  <c r="R46" i="8"/>
  <c r="S46" i="8"/>
  <c r="T46" i="8"/>
  <c r="U46" i="8"/>
  <c r="E47" i="8"/>
  <c r="F47" i="8"/>
  <c r="G47" i="8"/>
  <c r="H47" i="8"/>
  <c r="I47" i="8"/>
  <c r="J47" i="8"/>
  <c r="K47" i="8"/>
  <c r="L47" i="8"/>
  <c r="M47" i="8"/>
  <c r="N47" i="8"/>
  <c r="O47" i="8"/>
  <c r="P47" i="8"/>
  <c r="Q47" i="8"/>
  <c r="R47" i="8"/>
  <c r="S47" i="8"/>
  <c r="T47" i="8"/>
  <c r="U47" i="8"/>
  <c r="D47" i="8"/>
  <c r="D46" i="8"/>
  <c r="D45" i="8"/>
  <c r="D44" i="8"/>
  <c r="D16" i="8" l="1"/>
  <c r="G16" i="8" s="1"/>
  <c r="D15" i="8"/>
  <c r="G15" i="8" s="1"/>
  <c r="D14" i="8"/>
  <c r="G14" i="8" s="1"/>
  <c r="D13" i="8"/>
  <c r="G13" i="8" s="1"/>
  <c r="M59" i="8" l="1"/>
  <c r="U59" i="8"/>
  <c r="N59" i="8"/>
  <c r="V59" i="8"/>
  <c r="S59" i="8"/>
  <c r="G59" i="8"/>
  <c r="O59" i="8"/>
  <c r="W59" i="8"/>
  <c r="H59" i="8"/>
  <c r="P59" i="8"/>
  <c r="F59" i="8"/>
  <c r="I59" i="8"/>
  <c r="Q59" i="8"/>
  <c r="E59" i="8"/>
  <c r="J59" i="8"/>
  <c r="R59" i="8"/>
  <c r="L59" i="8"/>
  <c r="T59" i="8"/>
  <c r="K59" i="8"/>
  <c r="G60" i="8"/>
  <c r="O60" i="8"/>
  <c r="W60" i="8"/>
  <c r="H60" i="8"/>
  <c r="P60" i="8"/>
  <c r="E60" i="8"/>
  <c r="I60" i="8"/>
  <c r="Q60" i="8"/>
  <c r="J60" i="8"/>
  <c r="R60" i="8"/>
  <c r="K60" i="8"/>
  <c r="S60" i="8"/>
  <c r="L60" i="8"/>
  <c r="T60" i="8"/>
  <c r="F60" i="8"/>
  <c r="N60" i="8"/>
  <c r="V60" i="8"/>
  <c r="M60" i="8"/>
  <c r="U60" i="8"/>
  <c r="J61" i="8"/>
  <c r="R61" i="8"/>
  <c r="K61" i="8"/>
  <c r="S61" i="8"/>
  <c r="L61" i="8"/>
  <c r="T61" i="8"/>
  <c r="M61" i="8"/>
  <c r="U61" i="8"/>
  <c r="F61" i="8"/>
  <c r="N61" i="8"/>
  <c r="V61" i="8"/>
  <c r="G61" i="8"/>
  <c r="O61" i="8"/>
  <c r="W61" i="8"/>
  <c r="I61" i="8"/>
  <c r="Q61" i="8"/>
  <c r="H61" i="8"/>
  <c r="P61" i="8"/>
  <c r="E61" i="8"/>
  <c r="E13" i="8"/>
  <c r="E14" i="8"/>
  <c r="C115" i="8" s="1"/>
  <c r="C127" i="8" s="1"/>
  <c r="E15" i="8"/>
  <c r="E16" i="8"/>
  <c r="C61" i="8" s="1"/>
  <c r="D5" i="8"/>
  <c r="S21" i="14" l="1"/>
  <c r="F10" i="14"/>
  <c r="I21" i="14"/>
  <c r="U10" i="14"/>
  <c r="L21" i="14"/>
  <c r="P21" i="14"/>
  <c r="R10" i="14"/>
  <c r="W10" i="14"/>
  <c r="H21" i="14"/>
  <c r="J10" i="14"/>
  <c r="O10" i="14"/>
  <c r="K21" i="14"/>
  <c r="W21" i="14"/>
  <c r="E10" i="14"/>
  <c r="G10" i="14"/>
  <c r="M21" i="14"/>
  <c r="R21" i="14"/>
  <c r="O21" i="14"/>
  <c r="Q10" i="14"/>
  <c r="S10" i="14"/>
  <c r="C60" i="8"/>
  <c r="C80" i="8" s="1"/>
  <c r="C94" i="8" s="1"/>
  <c r="C116" i="8"/>
  <c r="C128" i="8" s="1"/>
  <c r="V21" i="14"/>
  <c r="J21" i="14"/>
  <c r="G21" i="14"/>
  <c r="I10" i="14"/>
  <c r="V10" i="14"/>
  <c r="N10" i="14"/>
  <c r="Q21" i="14"/>
  <c r="P10" i="14"/>
  <c r="U21" i="14"/>
  <c r="N21" i="14"/>
  <c r="K10" i="14"/>
  <c r="F21" i="14"/>
  <c r="T10" i="14"/>
  <c r="T21" i="14"/>
  <c r="E21" i="14"/>
  <c r="L10" i="14"/>
  <c r="H10" i="14"/>
  <c r="M10" i="14"/>
  <c r="C59" i="8"/>
  <c r="C79" i="8" s="1"/>
  <c r="C93" i="8" s="1"/>
  <c r="G19" i="8"/>
  <c r="C31" i="8" s="1"/>
  <c r="C45" i="8" s="1"/>
  <c r="M19" i="8"/>
  <c r="F19" i="8"/>
  <c r="O19" i="8"/>
  <c r="C27" i="8"/>
  <c r="L19" i="8"/>
  <c r="C26" i="8"/>
  <c r="C50" i="8" s="1"/>
  <c r="I20" i="8"/>
  <c r="D60" i="8"/>
  <c r="J19" i="8"/>
  <c r="D59" i="8"/>
  <c r="D19" i="8"/>
  <c r="D61" i="8"/>
  <c r="C25" i="8"/>
  <c r="C43" i="8" s="1"/>
  <c r="D9" i="8"/>
  <c r="D10" i="8" s="1"/>
  <c r="D10" i="14" l="1"/>
  <c r="G20" i="8"/>
  <c r="D21" i="14"/>
  <c r="F13" i="8"/>
  <c r="O20" i="8"/>
  <c r="C39" i="8"/>
  <c r="C54" i="8" s="1"/>
  <c r="F20" i="8"/>
  <c r="C30" i="8"/>
  <c r="C51" i="8" s="1"/>
  <c r="F14" i="8"/>
  <c r="F15" i="8"/>
  <c r="F16" i="8"/>
  <c r="M20" i="8"/>
  <c r="C37" i="8"/>
  <c r="C47" i="8" s="1"/>
  <c r="J20" i="8"/>
  <c r="C34" i="8"/>
  <c r="C46" i="8" s="1"/>
  <c r="D20" i="8"/>
  <c r="C28" i="8"/>
  <c r="C44" i="8" s="1"/>
  <c r="L20" i="8"/>
  <c r="C36" i="8"/>
  <c r="C53" i="8" s="1"/>
  <c r="L26" i="8" l="1"/>
  <c r="L50" i="8" s="1"/>
  <c r="T26" i="8"/>
  <c r="T50" i="8" s="1"/>
  <c r="T71" i="8" s="1"/>
  <c r="H26" i="8"/>
  <c r="H50" i="8" s="1"/>
  <c r="E26" i="8"/>
  <c r="Q26" i="8"/>
  <c r="J26" i="8"/>
  <c r="J50" i="8" s="1"/>
  <c r="G26" i="8"/>
  <c r="G50" i="8" s="1"/>
  <c r="F26" i="8"/>
  <c r="F50" i="8" s="1"/>
  <c r="P26" i="8"/>
  <c r="P50" i="8" s="1"/>
  <c r="R26" i="8"/>
  <c r="R50" i="8" s="1"/>
  <c r="U26" i="8"/>
  <c r="U50" i="8" s="1"/>
  <c r="O26" i="8"/>
  <c r="O50" i="8" s="1"/>
  <c r="W26" i="8"/>
  <c r="W50" i="8" s="1"/>
  <c r="K26" i="8"/>
  <c r="K50" i="8" s="1"/>
  <c r="S26" i="8"/>
  <c r="S50" i="8" s="1"/>
  <c r="S71" i="8" s="1"/>
  <c r="M26" i="8"/>
  <c r="M50" i="8" s="1"/>
  <c r="I26" i="8"/>
  <c r="I50" i="8" s="1"/>
  <c r="V26" i="8"/>
  <c r="V50" i="8" s="1"/>
  <c r="N26" i="8"/>
  <c r="N50" i="8" s="1"/>
  <c r="L27" i="8"/>
  <c r="T27" i="8"/>
  <c r="U27" i="8"/>
  <c r="R27" i="8"/>
  <c r="O27" i="8"/>
  <c r="K27" i="8"/>
  <c r="G27" i="8"/>
  <c r="F27" i="8"/>
  <c r="P27" i="8"/>
  <c r="Q27" i="8"/>
  <c r="I27" i="8"/>
  <c r="M27" i="8"/>
  <c r="V27" i="8"/>
  <c r="J27" i="8"/>
  <c r="W27" i="8"/>
  <c r="N27" i="8"/>
  <c r="S27" i="8"/>
  <c r="H27" i="8"/>
  <c r="E27" i="8"/>
  <c r="T25" i="8"/>
  <c r="T43" i="8" s="1"/>
  <c r="T70" i="8" s="1"/>
  <c r="L25" i="8"/>
  <c r="L43" i="8" s="1"/>
  <c r="U25" i="8"/>
  <c r="U43" i="8" s="1"/>
  <c r="H25" i="8"/>
  <c r="H43" i="8" s="1"/>
  <c r="F25" i="8"/>
  <c r="F43" i="8" s="1"/>
  <c r="E25" i="8"/>
  <c r="E43" i="8" s="1"/>
  <c r="Q25" i="8"/>
  <c r="Q43" i="8" s="1"/>
  <c r="Q70" i="8" s="1"/>
  <c r="O25" i="8"/>
  <c r="O43" i="8" s="1"/>
  <c r="J25" i="8"/>
  <c r="J43" i="8" s="1"/>
  <c r="R25" i="8"/>
  <c r="R43" i="8" s="1"/>
  <c r="G25" i="8"/>
  <c r="W25" i="8"/>
  <c r="W43" i="8" s="1"/>
  <c r="K25" i="8"/>
  <c r="K43" i="8" s="1"/>
  <c r="N25" i="8"/>
  <c r="N43" i="8" s="1"/>
  <c r="P25" i="8"/>
  <c r="P43" i="8" s="1"/>
  <c r="S25" i="8"/>
  <c r="S43" i="8" s="1"/>
  <c r="S70" i="8" s="1"/>
  <c r="M25" i="8"/>
  <c r="M43" i="8" s="1"/>
  <c r="I25" i="8"/>
  <c r="I43" i="8" s="1"/>
  <c r="V25" i="8"/>
  <c r="V43" i="8" s="1"/>
  <c r="D25" i="8"/>
  <c r="D43" i="8" s="1"/>
  <c r="D26" i="8"/>
  <c r="D50" i="8" s="1"/>
  <c r="E50" i="8"/>
  <c r="Q50" i="8"/>
  <c r="Q71" i="8" s="1"/>
  <c r="D27" i="8"/>
  <c r="G71" i="8" l="1"/>
  <c r="G76" i="8" s="1"/>
  <c r="O70" i="8"/>
  <c r="O75" i="8" s="1"/>
  <c r="K71" i="8"/>
  <c r="K76" i="8" s="1"/>
  <c r="H84" i="8"/>
  <c r="H89" i="8" s="1"/>
  <c r="H70" i="8"/>
  <c r="H75" i="8" s="1"/>
  <c r="R85" i="8"/>
  <c r="R90" i="8" s="1"/>
  <c r="R71" i="8"/>
  <c r="R76" i="8" s="1"/>
  <c r="I71" i="8"/>
  <c r="I76" i="8" s="1"/>
  <c r="L71" i="8"/>
  <c r="L76" i="8" s="1"/>
  <c r="W84" i="8"/>
  <c r="W89" i="8" s="1"/>
  <c r="W70" i="8"/>
  <c r="W75" i="8" s="1"/>
  <c r="N70" i="8"/>
  <c r="N75" i="8" s="1"/>
  <c r="N71" i="8"/>
  <c r="N76" i="8" s="1"/>
  <c r="V84" i="8"/>
  <c r="V89" i="8" s="1"/>
  <c r="V70" i="8"/>
  <c r="V75" i="8" s="1"/>
  <c r="U84" i="8"/>
  <c r="U89" i="8" s="1"/>
  <c r="U70" i="8"/>
  <c r="U75" i="8" s="1"/>
  <c r="M71" i="8"/>
  <c r="M76" i="8" s="1"/>
  <c r="I70" i="8"/>
  <c r="I75" i="8" s="1"/>
  <c r="R84" i="8"/>
  <c r="R89" i="8" s="1"/>
  <c r="R70" i="8"/>
  <c r="R75" i="8" s="1"/>
  <c r="F85" i="8"/>
  <c r="F90" i="8" s="1"/>
  <c r="F71" i="8"/>
  <c r="F76" i="8" s="1"/>
  <c r="H85" i="8"/>
  <c r="H90" i="8" s="1"/>
  <c r="H71" i="8"/>
  <c r="H76" i="8" s="1"/>
  <c r="J85" i="8"/>
  <c r="J90" i="8" s="1"/>
  <c r="J71" i="8"/>
  <c r="J76" i="8" s="1"/>
  <c r="J84" i="8"/>
  <c r="J89" i="8" s="1"/>
  <c r="J70" i="8"/>
  <c r="J75" i="8" s="1"/>
  <c r="P84" i="8"/>
  <c r="P89" i="8" s="1"/>
  <c r="P70" i="8"/>
  <c r="P75" i="8" s="1"/>
  <c r="P85" i="8"/>
  <c r="P90" i="8" s="1"/>
  <c r="P71" i="8"/>
  <c r="P76" i="8" s="1"/>
  <c r="K70" i="8"/>
  <c r="K75" i="8" s="1"/>
  <c r="E84" i="8"/>
  <c r="E89" i="8" s="1"/>
  <c r="E70" i="8"/>
  <c r="E75" i="8" s="1"/>
  <c r="E85" i="8"/>
  <c r="E90" i="8" s="1"/>
  <c r="E71" i="8"/>
  <c r="E76" i="8" s="1"/>
  <c r="W85" i="8"/>
  <c r="W90" i="8" s="1"/>
  <c r="W71" i="8"/>
  <c r="W76" i="8" s="1"/>
  <c r="U85" i="8"/>
  <c r="U90" i="8" s="1"/>
  <c r="U71" i="8"/>
  <c r="U76" i="8" s="1"/>
  <c r="O71" i="8"/>
  <c r="O76" i="8" s="1"/>
  <c r="M70" i="8"/>
  <c r="M75" i="8" s="1"/>
  <c r="F84" i="8"/>
  <c r="F89" i="8" s="1"/>
  <c r="F70" i="8"/>
  <c r="F75" i="8" s="1"/>
  <c r="L70" i="8"/>
  <c r="L75" i="8" s="1"/>
  <c r="D84" i="8"/>
  <c r="D70" i="8"/>
  <c r="D75" i="8" s="1"/>
  <c r="V85" i="8"/>
  <c r="V90" i="8" s="1"/>
  <c r="V71" i="8"/>
  <c r="V76" i="8" s="1"/>
  <c r="D85" i="8"/>
  <c r="D90" i="8" s="1"/>
  <c r="D71" i="8"/>
  <c r="S75" i="8"/>
  <c r="T75" i="8"/>
  <c r="Q75" i="8"/>
  <c r="Q76" i="8"/>
  <c r="S76" i="8"/>
  <c r="T76" i="8"/>
  <c r="G43" i="8"/>
  <c r="G70" i="8" s="1"/>
  <c r="D89" i="8" l="1"/>
  <c r="C84" i="8"/>
  <c r="C70" i="8"/>
  <c r="G75" i="8"/>
  <c r="C71" i="8"/>
  <c r="D76" i="8"/>
  <c r="C85" i="8"/>
  <c r="D80" i="8"/>
  <c r="D93" i="8"/>
  <c r="D94" i="8"/>
  <c r="D79" i="8"/>
  <c r="Q103" i="8" l="1"/>
  <c r="O103" i="8"/>
  <c r="I103" i="8"/>
  <c r="L103" i="8"/>
  <c r="T103" i="8"/>
  <c r="M103" i="8"/>
  <c r="G103" i="8"/>
  <c r="S103" i="8"/>
  <c r="N103" i="8"/>
  <c r="K103" i="8"/>
  <c r="U103" i="8"/>
  <c r="W103" i="8"/>
  <c r="H103" i="8"/>
  <c r="J103" i="8"/>
  <c r="E103" i="8"/>
  <c r="P103" i="8"/>
  <c r="F103" i="8"/>
  <c r="V103" i="8"/>
  <c r="R103" i="8"/>
  <c r="M104" i="8"/>
  <c r="Q104" i="8"/>
  <c r="S104" i="8"/>
  <c r="G104" i="8"/>
  <c r="L104" i="8"/>
  <c r="K104" i="8"/>
  <c r="T104" i="8"/>
  <c r="O104" i="8"/>
  <c r="I104" i="8"/>
  <c r="N104" i="8"/>
  <c r="W104" i="8"/>
  <c r="H104" i="8"/>
  <c r="E104" i="8"/>
  <c r="J104" i="8"/>
  <c r="F104" i="8"/>
  <c r="P104" i="8"/>
  <c r="R104" i="8"/>
  <c r="V104" i="8"/>
  <c r="U104" i="8"/>
  <c r="E99" i="8"/>
  <c r="G99" i="8"/>
  <c r="I99" i="8"/>
  <c r="H99" i="8"/>
  <c r="N99" i="8"/>
  <c r="U99" i="8"/>
  <c r="O99" i="8"/>
  <c r="Q99" i="8"/>
  <c r="S99" i="8"/>
  <c r="L99" i="8"/>
  <c r="R99" i="8"/>
  <c r="F99" i="8"/>
  <c r="V99" i="8"/>
  <c r="T99" i="8"/>
  <c r="K99" i="8"/>
  <c r="W99" i="8"/>
  <c r="J99" i="8"/>
  <c r="P99" i="8"/>
  <c r="M99" i="8"/>
  <c r="K98" i="8"/>
  <c r="M98" i="8"/>
  <c r="H98" i="8"/>
  <c r="I98" i="8"/>
  <c r="V98" i="8"/>
  <c r="U98" i="8"/>
  <c r="W98" i="8"/>
  <c r="L98" i="8"/>
  <c r="R98" i="8"/>
  <c r="N98" i="8"/>
  <c r="P98" i="8"/>
  <c r="E98" i="8"/>
  <c r="Q98" i="8"/>
  <c r="T98" i="8"/>
  <c r="O98" i="8"/>
  <c r="J98" i="8"/>
  <c r="S98" i="8"/>
  <c r="F98" i="8"/>
  <c r="G98" i="8"/>
  <c r="C76" i="8"/>
  <c r="C75" i="8"/>
  <c r="C90" i="8"/>
  <c r="D104" i="8"/>
  <c r="D98" i="8"/>
  <c r="D103" i="8"/>
  <c r="C89" i="8"/>
  <c r="D99" i="8"/>
  <c r="C104" i="8" l="1"/>
  <c r="C98" i="8"/>
  <c r="C99" i="8"/>
  <c r="C103" i="8"/>
  <c r="N108" i="8"/>
  <c r="I111" i="8" l="1"/>
  <c r="D111" i="8"/>
  <c r="G111" i="8"/>
  <c r="L111" i="8"/>
  <c r="P111" i="8"/>
  <c r="R111" i="8"/>
  <c r="E111" i="8"/>
  <c r="O111" i="8"/>
  <c r="F111" i="8"/>
  <c r="V111" i="8"/>
  <c r="K111" i="8"/>
  <c r="J111" i="8"/>
  <c r="T111" i="8"/>
  <c r="U111" i="8"/>
  <c r="W111" i="8"/>
  <c r="M111" i="8"/>
  <c r="S111" i="8"/>
  <c r="Q111" i="8"/>
  <c r="H111" i="8"/>
  <c r="N111" i="8"/>
</calcChain>
</file>

<file path=xl/sharedStrings.xml><?xml version="1.0" encoding="utf-8"?>
<sst xmlns="http://schemas.openxmlformats.org/spreadsheetml/2006/main" count="950" uniqueCount="165">
  <si>
    <t>Presence</t>
  </si>
  <si>
    <t>Area</t>
  </si>
  <si>
    <t>Perimeter</t>
  </si>
  <si>
    <t>Eccentricity</t>
  </si>
  <si>
    <t>Variance</t>
  </si>
  <si>
    <t>Contrast</t>
  </si>
  <si>
    <t>Correlation</t>
  </si>
  <si>
    <t>Energy</t>
  </si>
  <si>
    <t>Homogeneity</t>
  </si>
  <si>
    <t>Solidity</t>
  </si>
  <si>
    <t>Extent</t>
  </si>
  <si>
    <t>STD</t>
  </si>
  <si>
    <t>IQR</t>
  </si>
  <si>
    <t>Convex area</t>
  </si>
  <si>
    <t>Equivalent diameter</t>
  </si>
  <si>
    <t>Max intensity</t>
  </si>
  <si>
    <t>Mean intensity</t>
  </si>
  <si>
    <t>Standard deviation</t>
  </si>
  <si>
    <t>Major axis length</t>
  </si>
  <si>
    <t>Minor axis length</t>
  </si>
  <si>
    <t>NDWI</t>
  </si>
  <si>
    <t>Min</t>
  </si>
  <si>
    <t>Max</t>
  </si>
  <si>
    <t>Q3</t>
  </si>
  <si>
    <t>Q1</t>
  </si>
  <si>
    <t>Spread</t>
  </si>
  <si>
    <t xml:space="preserve">Number of features </t>
  </si>
  <si>
    <t>Total number of features</t>
  </si>
  <si>
    <t>Manual</t>
  </si>
  <si>
    <t>Number of features</t>
  </si>
  <si>
    <t>DA</t>
  </si>
  <si>
    <t>SVM</t>
  </si>
  <si>
    <t>KNN</t>
  </si>
  <si>
    <t>FSRA</t>
  </si>
  <si>
    <t>Processing time</t>
  </si>
  <si>
    <t>Accuracy</t>
  </si>
  <si>
    <t>Auto</t>
  </si>
  <si>
    <t>N/A</t>
  </si>
  <si>
    <t>Bhattacharyya distance</t>
  </si>
  <si>
    <t>BD threshold</t>
  </si>
  <si>
    <t>Global BD threshold</t>
  </si>
  <si>
    <t>Overall score (without Bhattacharyya distance)</t>
  </si>
  <si>
    <t>Overall score (with Bhattacharyya distance)</t>
  </si>
  <si>
    <t>Euclidean</t>
  </si>
  <si>
    <t>Distance</t>
  </si>
  <si>
    <t>Mahalanobis</t>
  </si>
  <si>
    <t>Statistical distances</t>
  </si>
  <si>
    <t>Ranking (without Bhattacharyya and with Euclidean distance)</t>
  </si>
  <si>
    <t>Ranking (with Bhattacharyya distance)</t>
  </si>
  <si>
    <t>Score (without Bhattacharyya distance)</t>
  </si>
  <si>
    <t>Score (with Bhattacharyya distance)</t>
  </si>
  <si>
    <t>Top n-th</t>
  </si>
  <si>
    <t>Catheter</t>
  </si>
  <si>
    <t>Tissue</t>
  </si>
  <si>
    <t>Overall</t>
  </si>
  <si>
    <t>MSE</t>
  </si>
  <si>
    <t>Feed-forward backprop</t>
  </si>
  <si>
    <t>[40 20 10]</t>
  </si>
  <si>
    <t>[20 10 5]</t>
  </si>
  <si>
    <t>Network architecture</t>
  </si>
  <si>
    <t>Simulation</t>
  </si>
  <si>
    <t>Error</t>
  </si>
  <si>
    <t>Mean</t>
  </si>
  <si>
    <t>Normal data</t>
  </si>
  <si>
    <t>Distorted data</t>
  </si>
  <si>
    <t>Quartile</t>
  </si>
  <si>
    <t>Linear</t>
  </si>
  <si>
    <t>Parameter</t>
  </si>
  <si>
    <t>Percentile</t>
  </si>
  <si>
    <t>Right</t>
  </si>
  <si>
    <t>Left</t>
  </si>
  <si>
    <t>Number of quantiles</t>
  </si>
  <si>
    <t>Quantile</t>
  </si>
  <si>
    <t>Mean rate</t>
  </si>
  <si>
    <t>Influence</t>
  </si>
  <si>
    <t>String</t>
  </si>
  <si>
    <t>Method difference</t>
  </si>
  <si>
    <t>Difference rate</t>
  </si>
  <si>
    <t>STD rate</t>
  </si>
  <si>
    <t>Mean difference</t>
  </si>
  <si>
    <t>STD difference</t>
  </si>
  <si>
    <t>Mean difference rate</t>
  </si>
  <si>
    <t>STD difference rate</t>
  </si>
  <si>
    <t>Skewness</t>
  </si>
  <si>
    <t>Kurtosis</t>
  </si>
  <si>
    <t>Entropy</t>
  </si>
  <si>
    <t>Number of features needed</t>
  </si>
  <si>
    <t>Score-based feature selection</t>
  </si>
  <si>
    <t>NDWI threshold</t>
  </si>
  <si>
    <t>Training time, sec</t>
  </si>
  <si>
    <t>[60 30 15]</t>
  </si>
  <si>
    <t>20 features</t>
  </si>
  <si>
    <t>12 features</t>
  </si>
  <si>
    <t>Cascade-forward backprop</t>
  </si>
  <si>
    <t>FFB [40 20 10]</t>
  </si>
  <si>
    <t>CFB [20 10 5]</t>
  </si>
  <si>
    <t>R [20 10 5]</t>
  </si>
  <si>
    <t>6 features</t>
  </si>
  <si>
    <t>Layer structure</t>
  </si>
  <si>
    <t>SFS</t>
  </si>
  <si>
    <t>BDFS</t>
  </si>
  <si>
    <t>SBFS</t>
  </si>
  <si>
    <t>FULL</t>
  </si>
  <si>
    <t>Overlapping feature selection</t>
  </si>
  <si>
    <t>OFS</t>
  </si>
  <si>
    <t xml:space="preserve">Training </t>
  </si>
  <si>
    <t>Validation</t>
  </si>
  <si>
    <t>Testing</t>
  </si>
  <si>
    <t>Samples</t>
  </si>
  <si>
    <t>Not separated</t>
  </si>
  <si>
    <t>Separated</t>
  </si>
  <si>
    <t>Total</t>
  </si>
  <si>
    <t>Thresholding</t>
  </si>
  <si>
    <t>Label matrix</t>
  </si>
  <si>
    <t>feature analysis</t>
  </si>
  <si>
    <t>GLCM analysis</t>
  </si>
  <si>
    <t>Merging</t>
  </si>
  <si>
    <t>Normalization</t>
  </si>
  <si>
    <t>Net application</t>
  </si>
  <si>
    <t>Visualization</t>
  </si>
  <si>
    <t>Slice</t>
  </si>
  <si>
    <t>Processing time (Intel Xeon CPU E5-1620 3.5 GHz)</t>
  </si>
  <si>
    <t>Processing time (Intel Core i7-4790K 3.7 GHz)</t>
  </si>
  <si>
    <t>Number of bins</t>
  </si>
  <si>
    <t>Epsilon</t>
  </si>
  <si>
    <t>Recurrent</t>
  </si>
  <si>
    <t>Morphology</t>
  </si>
  <si>
    <t>Feature analysis</t>
  </si>
  <si>
    <t>Feature score</t>
  </si>
  <si>
    <t>Equiv. diameter</t>
  </si>
  <si>
    <t>ILFS</t>
  </si>
  <si>
    <t>MCFS</t>
  </si>
  <si>
    <t>FSCM</t>
  </si>
  <si>
    <t>ECFS</t>
  </si>
  <si>
    <t>MRMR</t>
  </si>
  <si>
    <t xml:space="preserve">UDFS </t>
  </si>
  <si>
    <t>CFS</t>
  </si>
  <si>
    <t>3 features</t>
  </si>
  <si>
    <t>Feature ID</t>
  </si>
  <si>
    <t>ACCURACY</t>
  </si>
  <si>
    <t>RANKING</t>
  </si>
  <si>
    <t>PROCESSING TIME</t>
  </si>
  <si>
    <t>MIFS</t>
  </si>
  <si>
    <t>RFFS</t>
  </si>
  <si>
    <t>LSFS</t>
  </si>
  <si>
    <t>Perfomance</t>
  </si>
  <si>
    <t>Method</t>
  </si>
  <si>
    <t>FINAL RANKINGS</t>
  </si>
  <si>
    <t>Used features</t>
  </si>
  <si>
    <t>Means</t>
  </si>
  <si>
    <t>INFS</t>
  </si>
  <si>
    <t>ADFS</t>
  </si>
  <si>
    <t>STD (abs)</t>
  </si>
  <si>
    <t>Mean (abs)</t>
  </si>
  <si>
    <t>Mean (rel)</t>
  </si>
  <si>
    <t>STD (rel)</t>
  </si>
  <si>
    <t>Stand. deviation</t>
  </si>
  <si>
    <t>Major axis</t>
  </si>
  <si>
    <t>Minor axis</t>
  </si>
  <si>
    <t>ACCURACY DYNAMICS</t>
  </si>
  <si>
    <t>Feature score based on final ranking</t>
  </si>
  <si>
    <t>Score</t>
  </si>
  <si>
    <t>Feature name</t>
  </si>
  <si>
    <t>-</t>
  </si>
  <si>
    <t>30 features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</si>
</sst>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"/>
    <numFmt numFmtId="166" formatCode="0.0000"/>
    <numFmt numFmtId="167" formatCode="0.0%"/>
    <numFmt numFmtId="168" formatCode="0.0E+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9" fontId="4" fillId="0" borderId="0" applyFont="0" applyFill="0" applyBorder="0" applyAlignment="0" applyProtection="0"/>
    <xf numFmtId="0" fontId="9" fillId="6" borderId="0" applyNumberFormat="0" applyBorder="0" applyAlignment="0" applyProtection="0"/>
    <xf numFmtId="0" fontId="4" fillId="7" borderId="0" applyNumberFormat="0" applyBorder="0" applyAlignment="0" applyProtection="0"/>
  </cellStyleXfs>
  <cellXfs count="215">
    <xf numFmtId="0" fontId="0" fillId="0" borderId="0" xfId="0"/>
    <xf numFmtId="0" fontId="0" fillId="0" borderId="0" xfId="0" applyAlignment="1">
      <alignment horizontal="center"/>
    </xf>
    <xf numFmtId="0" fontId="6" fillId="4" borderId="2" xfId="1" applyFont="1" applyFill="1" applyBorder="1" applyAlignment="1">
      <alignment horizontal="center" vertical="center" wrapText="1"/>
    </xf>
    <xf numFmtId="0" fontId="6" fillId="5" borderId="2" xfId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2" xfId="0" applyFont="1" applyBorder="1" applyAlignment="1">
      <alignment horizontal="center"/>
    </xf>
    <xf numFmtId="0" fontId="5" fillId="4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/>
    </xf>
    <xf numFmtId="9" fontId="3" fillId="0" borderId="2" xfId="0" applyNumberFormat="1" applyFont="1" applyBorder="1" applyAlignment="1">
      <alignment horizontal="center"/>
    </xf>
    <xf numFmtId="0" fontId="5" fillId="4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2" fontId="3" fillId="0" borderId="2" xfId="0" applyNumberFormat="1" applyFont="1" applyFill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10" fillId="0" borderId="0" xfId="0" applyFont="1"/>
    <xf numFmtId="0" fontId="6" fillId="6" borderId="2" xfId="3" applyFont="1" applyBorder="1" applyAlignment="1">
      <alignment horizontal="center" vertical="center" wrapText="1"/>
    </xf>
    <xf numFmtId="0" fontId="6" fillId="7" borderId="2" xfId="4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166" fontId="0" fillId="0" borderId="2" xfId="0" applyNumberFormat="1" applyFill="1" applyBorder="1" applyAlignment="1">
      <alignment horizontal="center" vertical="center"/>
    </xf>
    <xf numFmtId="165" fontId="0" fillId="0" borderId="2" xfId="0" applyNumberForma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2" xfId="0" applyFill="1" applyBorder="1"/>
    <xf numFmtId="0" fontId="11" fillId="5" borderId="2" xfId="0" applyFont="1" applyFill="1" applyBorder="1" applyAlignment="1">
      <alignment horizontal="center" vertical="center"/>
    </xf>
    <xf numFmtId="2" fontId="0" fillId="0" borderId="2" xfId="0" applyNumberFormat="1" applyFill="1" applyBorder="1" applyAlignment="1">
      <alignment horizontal="center" vertical="center"/>
    </xf>
    <xf numFmtId="1" fontId="0" fillId="0" borderId="0" xfId="0" applyNumberFormat="1"/>
    <xf numFmtId="164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9" fontId="0" fillId="0" borderId="2" xfId="2" applyFont="1" applyBorder="1" applyAlignment="1">
      <alignment horizontal="center"/>
    </xf>
    <xf numFmtId="0" fontId="11" fillId="5" borderId="2" xfId="0" applyFont="1" applyFill="1" applyBorder="1" applyAlignment="1">
      <alignment horizontal="center"/>
    </xf>
    <xf numFmtId="0" fontId="11" fillId="5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11" fillId="4" borderId="2" xfId="0" applyFont="1" applyFill="1" applyBorder="1" applyAlignment="1">
      <alignment horizontal="center" vertical="center"/>
    </xf>
    <xf numFmtId="167" fontId="0" fillId="0" borderId="2" xfId="2" applyNumberFormat="1" applyFont="1" applyBorder="1" applyAlignment="1">
      <alignment horizontal="center"/>
    </xf>
    <xf numFmtId="9" fontId="0" fillId="0" borderId="2" xfId="2" applyNumberFormat="1" applyFont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12" fillId="4" borderId="2" xfId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3" borderId="1" xfId="0" applyNumberFormat="1" applyFont="1" applyFill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164" fontId="0" fillId="3" borderId="1" xfId="0" applyNumberFormat="1" applyFont="1" applyFill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" fontId="0" fillId="3" borderId="1" xfId="0" applyNumberFormat="1" applyFont="1" applyFill="1" applyBorder="1" applyAlignment="1">
      <alignment horizontal="center"/>
    </xf>
    <xf numFmtId="1" fontId="0" fillId="0" borderId="1" xfId="0" applyNumberFormat="1" applyFont="1" applyBorder="1" applyAlignment="1">
      <alignment horizontal="center"/>
    </xf>
    <xf numFmtId="10" fontId="3" fillId="0" borderId="2" xfId="2" applyNumberFormat="1" applyFont="1" applyFill="1" applyBorder="1" applyAlignment="1">
      <alignment horizontal="center" vertical="center"/>
    </xf>
    <xf numFmtId="2" fontId="3" fillId="0" borderId="2" xfId="2" applyNumberFormat="1" applyFont="1" applyFill="1" applyBorder="1" applyAlignment="1">
      <alignment horizontal="center" vertical="center"/>
    </xf>
    <xf numFmtId="2" fontId="3" fillId="0" borderId="2" xfId="2" applyNumberFormat="1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9" borderId="0" xfId="0" applyFill="1"/>
    <xf numFmtId="2" fontId="3" fillId="0" borderId="0" xfId="0" applyNumberFormat="1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3" fillId="0" borderId="2" xfId="0" applyNumberFormat="1" applyFont="1" applyBorder="1" applyAlignment="1">
      <alignment horizontal="center" vertical="center"/>
    </xf>
    <xf numFmtId="0" fontId="3" fillId="10" borderId="2" xfId="0" applyFont="1" applyFill="1" applyBorder="1" applyAlignment="1">
      <alignment horizontal="center"/>
    </xf>
    <xf numFmtId="2" fontId="3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165" fontId="0" fillId="0" borderId="2" xfId="2" applyNumberFormat="1" applyFont="1" applyBorder="1" applyAlignment="1">
      <alignment horizontal="center" vertical="center"/>
    </xf>
    <xf numFmtId="164" fontId="0" fillId="0" borderId="2" xfId="2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167" fontId="0" fillId="0" borderId="2" xfId="2" applyNumberFormat="1" applyFont="1" applyBorder="1" applyAlignment="1">
      <alignment horizontal="center" vertical="center"/>
    </xf>
    <xf numFmtId="167" fontId="0" fillId="0" borderId="2" xfId="2" applyNumberFormat="1" applyFont="1" applyBorder="1" applyAlignment="1">
      <alignment horizontal="center" vertical="center"/>
    </xf>
    <xf numFmtId="167" fontId="0" fillId="0" borderId="0" xfId="2" applyNumberFormat="1" applyFont="1" applyBorder="1" applyAlignment="1">
      <alignment horizontal="center" vertical="center"/>
    </xf>
    <xf numFmtId="165" fontId="0" fillId="0" borderId="0" xfId="2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6" fillId="4" borderId="2" xfId="3" applyFont="1" applyFill="1" applyBorder="1" applyAlignment="1">
      <alignment horizontal="center" vertical="center" wrapText="1"/>
    </xf>
    <xf numFmtId="0" fontId="6" fillId="4" borderId="2" xfId="1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 vertical="center"/>
    </xf>
    <xf numFmtId="167" fontId="0" fillId="0" borderId="2" xfId="2" applyNumberFormat="1" applyFont="1" applyBorder="1" applyAlignment="1">
      <alignment horizontal="center" vertical="center"/>
    </xf>
    <xf numFmtId="0" fontId="13" fillId="0" borderId="2" xfId="0" applyFont="1" applyFill="1" applyBorder="1" applyAlignment="1">
      <alignment horizontal="center"/>
    </xf>
    <xf numFmtId="165" fontId="13" fillId="0" borderId="2" xfId="0" applyNumberFormat="1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165" fontId="0" fillId="0" borderId="0" xfId="0" applyNumberFormat="1"/>
    <xf numFmtId="0" fontId="11" fillId="5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1" fillId="5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 vertical="center"/>
    </xf>
    <xf numFmtId="168" fontId="0" fillId="0" borderId="2" xfId="0" applyNumberFormat="1" applyBorder="1" applyAlignment="1">
      <alignment horizontal="center" vertical="center"/>
    </xf>
    <xf numFmtId="167" fontId="0" fillId="0" borderId="2" xfId="2" applyNumberFormat="1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7" fontId="3" fillId="0" borderId="2" xfId="2" applyNumberFormat="1" applyFont="1" applyBorder="1" applyAlignment="1">
      <alignment horizontal="center" vertical="center"/>
    </xf>
    <xf numFmtId="167" fontId="0" fillId="0" borderId="0" xfId="0" applyNumberFormat="1"/>
    <xf numFmtId="0" fontId="11" fillId="4" borderId="2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14" fillId="4" borderId="2" xfId="0" applyFont="1" applyFill="1" applyBorder="1" applyAlignment="1">
      <alignment horizontal="center"/>
    </xf>
    <xf numFmtId="0" fontId="0" fillId="0" borderId="2" xfId="2" applyNumberFormat="1" applyFont="1" applyBorder="1" applyAlignment="1">
      <alignment horizontal="center" vertical="center"/>
    </xf>
    <xf numFmtId="2" fontId="0" fillId="0" borderId="2" xfId="2" applyNumberFormat="1" applyFont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14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5" fillId="4" borderId="2" xfId="1" applyFont="1" applyFill="1" applyBorder="1" applyAlignment="1">
      <alignment horizontal="center" vertical="center" wrapText="1"/>
    </xf>
    <xf numFmtId="165" fontId="0" fillId="0" borderId="2" xfId="0" applyNumberFormat="1" applyBorder="1" applyAlignment="1">
      <alignment horizontal="center"/>
    </xf>
    <xf numFmtId="0" fontId="14" fillId="4" borderId="2" xfId="0" applyFont="1" applyFill="1" applyBorder="1" applyAlignment="1">
      <alignment horizontal="center" vertical="center"/>
    </xf>
    <xf numFmtId="167" fontId="0" fillId="0" borderId="2" xfId="2" applyNumberFormat="1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/>
    </xf>
    <xf numFmtId="167" fontId="0" fillId="0" borderId="2" xfId="2" applyNumberFormat="1" applyFont="1" applyFill="1" applyBorder="1" applyAlignment="1">
      <alignment horizontal="center" vertical="center"/>
    </xf>
    <xf numFmtId="2" fontId="0" fillId="0" borderId="2" xfId="2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2" fontId="0" fillId="0" borderId="5" xfId="0" applyNumberFormat="1" applyBorder="1" applyAlignment="1">
      <alignment horizontal="center"/>
    </xf>
    <xf numFmtId="0" fontId="14" fillId="4" borderId="11" xfId="0" applyFont="1" applyFill="1" applyBorder="1" applyAlignment="1">
      <alignment horizontal="center"/>
    </xf>
    <xf numFmtId="0" fontId="14" fillId="4" borderId="2" xfId="0" applyFont="1" applyFill="1" applyBorder="1" applyAlignment="1">
      <alignment horizontal="center" vertical="center" wrapText="1"/>
    </xf>
    <xf numFmtId="167" fontId="0" fillId="0" borderId="2" xfId="2" applyNumberFormat="1" applyFont="1" applyBorder="1" applyAlignment="1">
      <alignment horizontal="center" wrapText="1"/>
    </xf>
    <xf numFmtId="167" fontId="0" fillId="0" borderId="2" xfId="2" applyNumberFormat="1" applyFont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4" fillId="4" borderId="2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167" fontId="0" fillId="0" borderId="2" xfId="2" applyNumberFormat="1" applyFont="1" applyBorder="1" applyAlignment="1">
      <alignment horizontal="center" vertical="center"/>
    </xf>
    <xf numFmtId="0" fontId="14" fillId="4" borderId="0" xfId="0" applyFon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0" fontId="0" fillId="0" borderId="7" xfId="0" applyBorder="1" applyAlignment="1"/>
    <xf numFmtId="167" fontId="0" fillId="0" borderId="7" xfId="2" applyNumberFormat="1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167" fontId="0" fillId="0" borderId="2" xfId="2" applyNumberFormat="1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167" fontId="0" fillId="0" borderId="2" xfId="2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165" fontId="0" fillId="0" borderId="2" xfId="0" applyNumberFormat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4" borderId="2" xfId="1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6" fillId="7" borderId="6" xfId="4" applyFont="1" applyBorder="1" applyAlignment="1">
      <alignment horizontal="center"/>
    </xf>
    <xf numFmtId="0" fontId="6" fillId="7" borderId="7" xfId="4" applyFont="1" applyBorder="1" applyAlignment="1">
      <alignment horizontal="center"/>
    </xf>
    <xf numFmtId="0" fontId="6" fillId="7" borderId="8" xfId="4" applyFont="1" applyBorder="1" applyAlignment="1">
      <alignment horizontal="center"/>
    </xf>
    <xf numFmtId="0" fontId="6" fillId="6" borderId="9" xfId="3" applyFont="1" applyBorder="1" applyAlignment="1">
      <alignment horizontal="center"/>
    </xf>
    <xf numFmtId="0" fontId="6" fillId="6" borderId="10" xfId="3" applyFont="1" applyBorder="1" applyAlignment="1">
      <alignment horizontal="center"/>
    </xf>
    <xf numFmtId="0" fontId="6" fillId="6" borderId="6" xfId="3" applyFont="1" applyBorder="1" applyAlignment="1">
      <alignment horizontal="center"/>
    </xf>
    <xf numFmtId="0" fontId="6" fillId="6" borderId="7" xfId="3" applyFont="1" applyBorder="1" applyAlignment="1">
      <alignment horizontal="center"/>
    </xf>
    <xf numFmtId="0" fontId="6" fillId="6" borderId="8" xfId="3" applyFont="1" applyBorder="1" applyAlignment="1">
      <alignment horizont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67" fontId="3" fillId="0" borderId="2" xfId="2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6" fillId="5" borderId="2" xfId="1" applyFont="1" applyFill="1" applyBorder="1" applyAlignment="1">
      <alignment horizontal="center" vertical="center" wrapText="1"/>
    </xf>
    <xf numFmtId="0" fontId="8" fillId="4" borderId="2" xfId="1" applyFont="1" applyFill="1" applyBorder="1" applyAlignment="1">
      <alignment horizontal="center" vertical="center" wrapText="1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 wrapText="1"/>
    </xf>
    <xf numFmtId="0" fontId="8" fillId="4" borderId="5" xfId="1" applyFont="1" applyFill="1" applyBorder="1" applyAlignment="1">
      <alignment horizontal="center" vertical="center" wrapText="1"/>
    </xf>
    <xf numFmtId="2" fontId="3" fillId="0" borderId="3" xfId="0" applyNumberFormat="1" applyFont="1" applyBorder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0" fontId="6" fillId="5" borderId="6" xfId="1" applyFont="1" applyFill="1" applyBorder="1" applyAlignment="1">
      <alignment horizontal="center" vertical="center"/>
    </xf>
    <xf numFmtId="0" fontId="6" fillId="5" borderId="7" xfId="1" applyFont="1" applyFill="1" applyBorder="1" applyAlignment="1">
      <alignment horizontal="center" vertical="center"/>
    </xf>
    <xf numFmtId="0" fontId="6" fillId="5" borderId="8" xfId="1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4" fillId="5" borderId="8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 wrapText="1"/>
    </xf>
    <xf numFmtId="0" fontId="14" fillId="11" borderId="6" xfId="0" applyFont="1" applyFill="1" applyBorder="1" applyAlignment="1">
      <alignment horizontal="center"/>
    </xf>
    <xf numFmtId="0" fontId="14" fillId="11" borderId="7" xfId="0" applyFont="1" applyFill="1" applyBorder="1" applyAlignment="1">
      <alignment horizontal="center"/>
    </xf>
    <xf numFmtId="0" fontId="14" fillId="11" borderId="8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 vertical="center" wrapText="1"/>
    </xf>
    <xf numFmtId="0" fontId="14" fillId="5" borderId="7" xfId="0" applyFont="1" applyFill="1" applyBorder="1" applyAlignment="1">
      <alignment horizontal="center" vertical="center" wrapText="1"/>
    </xf>
    <xf numFmtId="0" fontId="14" fillId="5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4" fillId="5" borderId="7" xfId="0" applyFont="1" applyFill="1" applyBorder="1" applyAlignment="1">
      <alignment horizontal="center" vertical="center"/>
    </xf>
    <xf numFmtId="0" fontId="14" fillId="4" borderId="5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167" fontId="0" fillId="0" borderId="2" xfId="2" applyNumberFormat="1" applyFont="1" applyBorder="1" applyAlignment="1">
      <alignment horizontal="center" vertical="center"/>
    </xf>
    <xf numFmtId="0" fontId="14" fillId="11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 wrapText="1"/>
    </xf>
    <xf numFmtId="0" fontId="6" fillId="5" borderId="2" xfId="1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/>
    </xf>
    <xf numFmtId="0" fontId="11" fillId="4" borderId="6" xfId="0" applyFont="1" applyFill="1" applyBorder="1" applyAlignment="1">
      <alignment horizontal="center"/>
    </xf>
    <xf numFmtId="0" fontId="11" fillId="4" borderId="7" xfId="0" applyFont="1" applyFill="1" applyBorder="1" applyAlignment="1">
      <alignment horizontal="center"/>
    </xf>
    <xf numFmtId="0" fontId="11" fillId="4" borderId="8" xfId="0" applyFont="1" applyFill="1" applyBorder="1" applyAlignment="1">
      <alignment horizontal="center"/>
    </xf>
    <xf numFmtId="0" fontId="11" fillId="5" borderId="2" xfId="0" applyFont="1" applyFill="1" applyBorder="1" applyAlignment="1">
      <alignment horizontal="center"/>
    </xf>
    <xf numFmtId="9" fontId="0" fillId="0" borderId="2" xfId="2" applyFont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9" fontId="0" fillId="0" borderId="2" xfId="2" applyNumberFormat="1" applyFont="1" applyBorder="1" applyAlignment="1">
      <alignment horizontal="center" vertical="center"/>
    </xf>
    <xf numFmtId="167" fontId="0" fillId="0" borderId="2" xfId="0" applyNumberFormat="1" applyBorder="1" applyAlignment="1">
      <alignment horizontal="center"/>
    </xf>
  </cellXfs>
  <cellStyles count="5">
    <cellStyle name="40% — акцент1" xfId="4" builtinId="31"/>
    <cellStyle name="Акцент1" xfId="1" builtinId="29"/>
    <cellStyle name="Обычный" xfId="0" builtinId="0"/>
    <cellStyle name="Процентный" xfId="2" builtinId="5"/>
    <cellStyle name="Хороший" xfId="3" builtinId="26"/>
  </cellStyles>
  <dxfs count="1"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1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Ex18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Ex19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'Catheter analysis'!$C$10</c:f>
              <c:strCache>
                <c:ptCount val="1"/>
                <c:pt idx="0">
                  <c:v>NDWI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'Catheter analysis'!$D$2:$W$2</c:f>
              <c:strCache>
                <c:ptCount val="20"/>
                <c:pt idx="0">
                  <c:v>Area</c:v>
                </c:pt>
                <c:pt idx="1">
                  <c:v>Convex area</c:v>
                </c:pt>
                <c:pt idx="2">
                  <c:v>Perimeter</c:v>
                </c:pt>
                <c:pt idx="3">
                  <c:v>Eccentricity</c:v>
                </c:pt>
                <c:pt idx="4">
                  <c:v>Solidity</c:v>
                </c:pt>
                <c:pt idx="5">
                  <c:v>Extent</c:v>
                </c:pt>
                <c:pt idx="6">
                  <c:v>Equivalent diameter</c:v>
                </c:pt>
                <c:pt idx="7">
                  <c:v>Max intensity</c:v>
                </c:pt>
                <c:pt idx="8">
                  <c:v>Mean intensity</c:v>
                </c:pt>
                <c:pt idx="9">
                  <c:v>Variance</c:v>
                </c:pt>
                <c:pt idx="10">
                  <c:v>Standard deviation</c:v>
                </c:pt>
                <c:pt idx="11">
                  <c:v>Skewness</c:v>
                </c:pt>
                <c:pt idx="12">
                  <c:v>Kurtosis</c:v>
                </c:pt>
                <c:pt idx="13">
                  <c:v>Contrast</c:v>
                </c:pt>
                <c:pt idx="14">
                  <c:v>Correlation</c:v>
                </c:pt>
                <c:pt idx="15">
                  <c:v>Entropy</c:v>
                </c:pt>
                <c:pt idx="16">
                  <c:v>Energy</c:v>
                </c:pt>
                <c:pt idx="17">
                  <c:v>Homogeneity</c:v>
                </c:pt>
                <c:pt idx="18">
                  <c:v>Major axis length</c:v>
                </c:pt>
                <c:pt idx="19">
                  <c:v>Minor axis length</c:v>
                </c:pt>
              </c:strCache>
            </c:strRef>
          </c:cat>
          <c:val>
            <c:numRef>
              <c:f>'Catheter analysis'!$D$10:$W$10</c:f>
              <c:numCache>
                <c:formatCode>0.00</c:formatCode>
                <c:ptCount val="20"/>
                <c:pt idx="0">
                  <c:v>0.12264874521573162</c:v>
                </c:pt>
                <c:pt idx="1">
                  <c:v>0.12309426456268865</c:v>
                </c:pt>
                <c:pt idx="2">
                  <c:v>0.12463140308040914</c:v>
                </c:pt>
                <c:pt idx="3">
                  <c:v>0.35945844105993424</c:v>
                </c:pt>
                <c:pt idx="4">
                  <c:v>0.13795352809815739</c:v>
                </c:pt>
                <c:pt idx="5">
                  <c:v>0.20267322064830789</c:v>
                </c:pt>
                <c:pt idx="6">
                  <c:v>0.1313205489971711</c:v>
                </c:pt>
                <c:pt idx="7">
                  <c:v>0.31265998735144884</c:v>
                </c:pt>
                <c:pt idx="8">
                  <c:v>0.35433961289401306</c:v>
                </c:pt>
                <c:pt idx="9">
                  <c:v>0.37532433683184507</c:v>
                </c:pt>
                <c:pt idx="10">
                  <c:v>0.35604508696403003</c:v>
                </c:pt>
                <c:pt idx="11">
                  <c:v>0.30438897776513801</c:v>
                </c:pt>
                <c:pt idx="12">
                  <c:v>0.18570527739836912</c:v>
                </c:pt>
                <c:pt idx="13">
                  <c:v>0.34520434064651939</c:v>
                </c:pt>
                <c:pt idx="14">
                  <c:v>0.44652550211724024</c:v>
                </c:pt>
                <c:pt idx="15">
                  <c:v>0.31347986957643625</c:v>
                </c:pt>
                <c:pt idx="16">
                  <c:v>0.36440761658332893</c:v>
                </c:pt>
                <c:pt idx="17">
                  <c:v>0.13224507274063113</c:v>
                </c:pt>
                <c:pt idx="18">
                  <c:v>0.12915285247890912</c:v>
                </c:pt>
                <c:pt idx="19">
                  <c:v>0.11375775979156143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66-48BA-9926-A6873B12CB3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270582832"/>
        <c:axId val="427509184"/>
      </c:barChart>
      <c:catAx>
        <c:axId val="27058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7509184"/>
        <c:crosses val="autoZero"/>
        <c:auto val="1"/>
        <c:lblAlgn val="ctr"/>
        <c:lblOffset val="100"/>
        <c:noMultiLvlLbl val="0"/>
      </c:catAx>
      <c:valAx>
        <c:axId val="42750918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7058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478485838779956E-2"/>
          <c:y val="2.5428331875182269E-2"/>
          <c:w val="0.96696083877995642"/>
          <c:h val="0.783908209390492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ADFS!$B$36</c:f>
              <c:strCache>
                <c:ptCount val="1"/>
                <c:pt idx="0">
                  <c:v>Mean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ADFS!$C$3:$V$3</c:f>
              <c:strCache>
                <c:ptCount val="20"/>
                <c:pt idx="0">
                  <c:v>Area</c:v>
                </c:pt>
                <c:pt idx="1">
                  <c:v>Convex area</c:v>
                </c:pt>
                <c:pt idx="2">
                  <c:v>Perimeter</c:v>
                </c:pt>
                <c:pt idx="3">
                  <c:v>Eccentricity</c:v>
                </c:pt>
                <c:pt idx="4">
                  <c:v>Solidity</c:v>
                </c:pt>
                <c:pt idx="5">
                  <c:v>Extent</c:v>
                </c:pt>
                <c:pt idx="6">
                  <c:v>Equivalent diameter</c:v>
                </c:pt>
                <c:pt idx="7">
                  <c:v>Max intensity</c:v>
                </c:pt>
                <c:pt idx="8">
                  <c:v>Mean intensity</c:v>
                </c:pt>
                <c:pt idx="9">
                  <c:v>Variance</c:v>
                </c:pt>
                <c:pt idx="10">
                  <c:v>Standard deviation</c:v>
                </c:pt>
                <c:pt idx="11">
                  <c:v>Skewness</c:v>
                </c:pt>
                <c:pt idx="12">
                  <c:v>Kurtosis</c:v>
                </c:pt>
                <c:pt idx="13">
                  <c:v>Contrast</c:v>
                </c:pt>
                <c:pt idx="14">
                  <c:v>Correlation</c:v>
                </c:pt>
                <c:pt idx="15">
                  <c:v>Entropy</c:v>
                </c:pt>
                <c:pt idx="16">
                  <c:v>Energy</c:v>
                </c:pt>
                <c:pt idx="17">
                  <c:v>Homogeneity</c:v>
                </c:pt>
                <c:pt idx="18">
                  <c:v>Major axis length</c:v>
                </c:pt>
                <c:pt idx="19">
                  <c:v>Minor axis length</c:v>
                </c:pt>
              </c:strCache>
            </c:strRef>
          </c:cat>
          <c:val>
            <c:numRef>
              <c:f>ADFS!$C$36:$V$36</c:f>
              <c:numCache>
                <c:formatCode>0.00</c:formatCode>
                <c:ptCount val="20"/>
                <c:pt idx="0">
                  <c:v>0.68064799987471025</c:v>
                </c:pt>
                <c:pt idx="1">
                  <c:v>0.6777957119756931</c:v>
                </c:pt>
                <c:pt idx="2">
                  <c:v>0.68329943814761862</c:v>
                </c:pt>
                <c:pt idx="3">
                  <c:v>0.71204125946478602</c:v>
                </c:pt>
                <c:pt idx="4">
                  <c:v>0.59871530886979885</c:v>
                </c:pt>
                <c:pt idx="5">
                  <c:v>0.52455560168964965</c:v>
                </c:pt>
                <c:pt idx="6">
                  <c:v>0.6816677954786956</c:v>
                </c:pt>
                <c:pt idx="7">
                  <c:v>0.61068374646155721</c:v>
                </c:pt>
                <c:pt idx="8">
                  <c:v>0.41539879490703274</c:v>
                </c:pt>
                <c:pt idx="9">
                  <c:v>0.37654388840834241</c:v>
                </c:pt>
                <c:pt idx="10">
                  <c:v>0.37608206280295525</c:v>
                </c:pt>
                <c:pt idx="11">
                  <c:v>0.52720923672102993</c:v>
                </c:pt>
                <c:pt idx="12">
                  <c:v>0.5338666115794789</c:v>
                </c:pt>
                <c:pt idx="13">
                  <c:v>0.584297854899407</c:v>
                </c:pt>
                <c:pt idx="14">
                  <c:v>0.66436594293080653</c:v>
                </c:pt>
                <c:pt idx="15">
                  <c:v>0.61750545667173506</c:v>
                </c:pt>
                <c:pt idx="16">
                  <c:v>0.86886435820342001</c:v>
                </c:pt>
                <c:pt idx="17">
                  <c:v>0.80397160435308279</c:v>
                </c:pt>
                <c:pt idx="18">
                  <c:v>0.76466280477380844</c:v>
                </c:pt>
                <c:pt idx="19">
                  <c:v>0.73581821310593531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441-B5D9-3017072FA24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27511424"/>
        <c:axId val="427511984"/>
      </c:barChart>
      <c:catAx>
        <c:axId val="42751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7511984"/>
        <c:crosses val="autoZero"/>
        <c:auto val="1"/>
        <c:lblAlgn val="ctr"/>
        <c:lblOffset val="100"/>
        <c:noMultiLvlLbl val="0"/>
      </c:catAx>
      <c:valAx>
        <c:axId val="42751198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751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69938860936317"/>
          <c:y val="0.91724482356372106"/>
          <c:w val="2.5791551322731972E-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139106753812637E-2"/>
          <c:y val="2.5428331875182269E-2"/>
          <c:w val="0.97105833333333336"/>
          <c:h val="0.783908209390492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ADFS!$B$37</c:f>
              <c:strCache>
                <c:ptCount val="1"/>
                <c:pt idx="0">
                  <c:v>STD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ADFS!$C$3:$V$3</c:f>
              <c:strCache>
                <c:ptCount val="20"/>
                <c:pt idx="0">
                  <c:v>Area</c:v>
                </c:pt>
                <c:pt idx="1">
                  <c:v>Convex area</c:v>
                </c:pt>
                <c:pt idx="2">
                  <c:v>Perimeter</c:v>
                </c:pt>
                <c:pt idx="3">
                  <c:v>Eccentricity</c:v>
                </c:pt>
                <c:pt idx="4">
                  <c:v>Solidity</c:v>
                </c:pt>
                <c:pt idx="5">
                  <c:v>Extent</c:v>
                </c:pt>
                <c:pt idx="6">
                  <c:v>Equivalent diameter</c:v>
                </c:pt>
                <c:pt idx="7">
                  <c:v>Max intensity</c:v>
                </c:pt>
                <c:pt idx="8">
                  <c:v>Mean intensity</c:v>
                </c:pt>
                <c:pt idx="9">
                  <c:v>Variance</c:v>
                </c:pt>
                <c:pt idx="10">
                  <c:v>Standard deviation</c:v>
                </c:pt>
                <c:pt idx="11">
                  <c:v>Skewness</c:v>
                </c:pt>
                <c:pt idx="12">
                  <c:v>Kurtosis</c:v>
                </c:pt>
                <c:pt idx="13">
                  <c:v>Contrast</c:v>
                </c:pt>
                <c:pt idx="14">
                  <c:v>Correlation</c:v>
                </c:pt>
                <c:pt idx="15">
                  <c:v>Entropy</c:v>
                </c:pt>
                <c:pt idx="16">
                  <c:v>Energy</c:v>
                </c:pt>
                <c:pt idx="17">
                  <c:v>Homogeneity</c:v>
                </c:pt>
                <c:pt idx="18">
                  <c:v>Major axis length</c:v>
                </c:pt>
                <c:pt idx="19">
                  <c:v>Minor axis length</c:v>
                </c:pt>
              </c:strCache>
            </c:strRef>
          </c:cat>
          <c:val>
            <c:numRef>
              <c:f>ADFS!$C$37:$V$37</c:f>
              <c:numCache>
                <c:formatCode>0.0E+00</c:formatCode>
                <c:ptCount val="20"/>
                <c:pt idx="0">
                  <c:v>2.2571501233972827E-16</c:v>
                </c:pt>
                <c:pt idx="1">
                  <c:v>1.1285750616986414E-16</c:v>
                </c:pt>
                <c:pt idx="2">
                  <c:v>2.1816372679987706E-2</c:v>
                </c:pt>
                <c:pt idx="3">
                  <c:v>0.20720120342953791</c:v>
                </c:pt>
                <c:pt idx="4">
                  <c:v>5.2762913501721749E-2</c:v>
                </c:pt>
                <c:pt idx="5">
                  <c:v>3.8867235479603718E-2</c:v>
                </c:pt>
                <c:pt idx="6">
                  <c:v>9.6681417293616508E-3</c:v>
                </c:pt>
                <c:pt idx="7">
                  <c:v>2.2571501233972827E-16</c:v>
                </c:pt>
                <c:pt idx="8">
                  <c:v>1.3364131042055029E-2</c:v>
                </c:pt>
                <c:pt idx="9">
                  <c:v>6.1723953549567738E-3</c:v>
                </c:pt>
                <c:pt idx="10">
                  <c:v>7.1378532723534571E-3</c:v>
                </c:pt>
                <c:pt idx="11">
                  <c:v>1.412632672955217E-2</c:v>
                </c:pt>
                <c:pt idx="12">
                  <c:v>1.0132640561504619E-2</c:v>
                </c:pt>
                <c:pt idx="13">
                  <c:v>1.2156146974068334E-2</c:v>
                </c:pt>
                <c:pt idx="14">
                  <c:v>5.5712795254820946E-3</c:v>
                </c:pt>
                <c:pt idx="15">
                  <c:v>6.5900207631067473E-3</c:v>
                </c:pt>
                <c:pt idx="16">
                  <c:v>0.15029138953099624</c:v>
                </c:pt>
                <c:pt idx="17">
                  <c:v>1.1273295530508419E-2</c:v>
                </c:pt>
                <c:pt idx="18">
                  <c:v>0.14360172448987221</c:v>
                </c:pt>
                <c:pt idx="19">
                  <c:v>0.10918283504253616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6A-4324-95FC-C7B22483EAC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27514224"/>
        <c:axId val="427514784"/>
      </c:barChart>
      <c:catAx>
        <c:axId val="42751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7514784"/>
        <c:crosses val="autoZero"/>
        <c:auto val="1"/>
        <c:lblAlgn val="ctr"/>
        <c:lblOffset val="100"/>
        <c:noMultiLvlLbl val="0"/>
      </c:catAx>
      <c:valAx>
        <c:axId val="427514784"/>
        <c:scaling>
          <c:orientation val="minMax"/>
        </c:scaling>
        <c:delete val="0"/>
        <c:axPos val="l"/>
        <c:numFmt formatCode="0.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751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69938860936317"/>
          <c:y val="0.91724482356372106"/>
          <c:w val="2.5791551322731972E-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478485838779956E-2"/>
          <c:y val="2.5428331875182269E-2"/>
          <c:w val="0.96696083877995642"/>
          <c:h val="0.704872916666666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ADFS!$B$77</c:f>
              <c:strCache>
                <c:ptCount val="1"/>
                <c:pt idx="0">
                  <c:v>Feature score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713B-4443-8B5C-932AB4DDFC1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713B-4443-8B5C-932AB4DDFC1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713B-4443-8B5C-932AB4DDFC1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713B-4443-8B5C-932AB4DDFC1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713B-4443-8B5C-932AB4DDFC1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2-713B-4443-8B5C-932AB4DDFC1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713B-4443-8B5C-932AB4DDFC1A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713B-4443-8B5C-932AB4DDFC1A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713B-4443-8B5C-932AB4DDFC1A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8-713B-4443-8B5C-932AB4DDFC1A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713B-4443-8B5C-932AB4DDFC1A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A-713B-4443-8B5C-932AB4DDFC1A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713B-4443-8B5C-932AB4DDFC1A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713B-4443-8B5C-932AB4DDFC1A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713B-4443-8B5C-932AB4DDFC1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713B-4443-8B5C-932AB4DDFC1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713B-4443-8B5C-932AB4DDFC1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713B-4443-8B5C-932AB4DDFC1A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713B-4443-8B5C-932AB4DDFC1A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713B-4443-8B5C-932AB4DDFC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ADFS!$C$3:$V$3</c:f>
              <c:strCache>
                <c:ptCount val="20"/>
                <c:pt idx="0">
                  <c:v>Area</c:v>
                </c:pt>
                <c:pt idx="1">
                  <c:v>Convex area</c:v>
                </c:pt>
                <c:pt idx="2">
                  <c:v>Perimeter</c:v>
                </c:pt>
                <c:pt idx="3">
                  <c:v>Eccentricity</c:v>
                </c:pt>
                <c:pt idx="4">
                  <c:v>Solidity</c:v>
                </c:pt>
                <c:pt idx="5">
                  <c:v>Extent</c:v>
                </c:pt>
                <c:pt idx="6">
                  <c:v>Equivalent diameter</c:v>
                </c:pt>
                <c:pt idx="7">
                  <c:v>Max intensity</c:v>
                </c:pt>
                <c:pt idx="8">
                  <c:v>Mean intensity</c:v>
                </c:pt>
                <c:pt idx="9">
                  <c:v>Variance</c:v>
                </c:pt>
                <c:pt idx="10">
                  <c:v>Standard deviation</c:v>
                </c:pt>
                <c:pt idx="11">
                  <c:v>Skewness</c:v>
                </c:pt>
                <c:pt idx="12">
                  <c:v>Kurtosis</c:v>
                </c:pt>
                <c:pt idx="13">
                  <c:v>Contrast</c:v>
                </c:pt>
                <c:pt idx="14">
                  <c:v>Correlation</c:v>
                </c:pt>
                <c:pt idx="15">
                  <c:v>Entropy</c:v>
                </c:pt>
                <c:pt idx="16">
                  <c:v>Energy</c:v>
                </c:pt>
                <c:pt idx="17">
                  <c:v>Homogeneity</c:v>
                </c:pt>
                <c:pt idx="18">
                  <c:v>Major axis length</c:v>
                </c:pt>
                <c:pt idx="19">
                  <c:v>Minor axis length</c:v>
                </c:pt>
              </c:strCache>
            </c:strRef>
          </c:cat>
          <c:val>
            <c:numRef>
              <c:f>ADFS!$C$36:$V$36</c:f>
              <c:numCache>
                <c:formatCode>0.00</c:formatCode>
                <c:ptCount val="20"/>
                <c:pt idx="0">
                  <c:v>0.68064799987471025</c:v>
                </c:pt>
                <c:pt idx="1">
                  <c:v>0.6777957119756931</c:v>
                </c:pt>
                <c:pt idx="2">
                  <c:v>0.68329943814761862</c:v>
                </c:pt>
                <c:pt idx="3">
                  <c:v>0.71204125946478602</c:v>
                </c:pt>
                <c:pt idx="4">
                  <c:v>0.59871530886979885</c:v>
                </c:pt>
                <c:pt idx="5">
                  <c:v>0.52455560168964965</c:v>
                </c:pt>
                <c:pt idx="6">
                  <c:v>0.6816677954786956</c:v>
                </c:pt>
                <c:pt idx="7">
                  <c:v>0.61068374646155721</c:v>
                </c:pt>
                <c:pt idx="8">
                  <c:v>0.41539879490703274</c:v>
                </c:pt>
                <c:pt idx="9">
                  <c:v>0.37654388840834241</c:v>
                </c:pt>
                <c:pt idx="10">
                  <c:v>0.37608206280295525</c:v>
                </c:pt>
                <c:pt idx="11">
                  <c:v>0.52720923672102993</c:v>
                </c:pt>
                <c:pt idx="12">
                  <c:v>0.5338666115794789</c:v>
                </c:pt>
                <c:pt idx="13">
                  <c:v>0.584297854899407</c:v>
                </c:pt>
                <c:pt idx="14">
                  <c:v>0.66436594293080653</c:v>
                </c:pt>
                <c:pt idx="15">
                  <c:v>0.61750545667173506</c:v>
                </c:pt>
                <c:pt idx="16">
                  <c:v>0.86886435820342001</c:v>
                </c:pt>
                <c:pt idx="17">
                  <c:v>0.80397160435308279</c:v>
                </c:pt>
                <c:pt idx="18">
                  <c:v>0.76466280477380844</c:v>
                </c:pt>
                <c:pt idx="19">
                  <c:v>0.73581821310593531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3B-4443-8B5C-932AB4DDFC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27517024"/>
        <c:axId val="427517584"/>
      </c:barChart>
      <c:catAx>
        <c:axId val="42751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7517584"/>
        <c:crosses val="autoZero"/>
        <c:auto val="1"/>
        <c:lblAlgn val="ctr"/>
        <c:lblOffset val="100"/>
        <c:noMultiLvlLbl val="0"/>
      </c:catAx>
      <c:valAx>
        <c:axId val="42751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751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139106753812637E-2"/>
          <c:y val="2.5428331875182269E-2"/>
          <c:w val="0.97105833333333336"/>
          <c:h val="0.783908209390492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OFS!$B$18</c:f>
              <c:strCache>
                <c:ptCount val="1"/>
                <c:pt idx="0">
                  <c:v>STD (rel)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OFS!$C$3:$V$3</c:f>
              <c:strCache>
                <c:ptCount val="20"/>
                <c:pt idx="0">
                  <c:v>Area</c:v>
                </c:pt>
                <c:pt idx="1">
                  <c:v>Convex area</c:v>
                </c:pt>
                <c:pt idx="2">
                  <c:v>Perimeter</c:v>
                </c:pt>
                <c:pt idx="3">
                  <c:v>Eccentricity</c:v>
                </c:pt>
                <c:pt idx="4">
                  <c:v>Solidity</c:v>
                </c:pt>
                <c:pt idx="5">
                  <c:v>Extent</c:v>
                </c:pt>
                <c:pt idx="6">
                  <c:v>Equivalent diameter</c:v>
                </c:pt>
                <c:pt idx="7">
                  <c:v>Max intensity</c:v>
                </c:pt>
                <c:pt idx="8">
                  <c:v>Mean intensity</c:v>
                </c:pt>
                <c:pt idx="9">
                  <c:v>Variance</c:v>
                </c:pt>
                <c:pt idx="10">
                  <c:v>Standard deviation</c:v>
                </c:pt>
                <c:pt idx="11">
                  <c:v>Skewness</c:v>
                </c:pt>
                <c:pt idx="12">
                  <c:v>Kurtosis</c:v>
                </c:pt>
                <c:pt idx="13">
                  <c:v>Contrast</c:v>
                </c:pt>
                <c:pt idx="14">
                  <c:v>Correlation</c:v>
                </c:pt>
                <c:pt idx="15">
                  <c:v>Entropy</c:v>
                </c:pt>
                <c:pt idx="16">
                  <c:v>Energy</c:v>
                </c:pt>
                <c:pt idx="17">
                  <c:v>Homogeneity</c:v>
                </c:pt>
                <c:pt idx="18">
                  <c:v>Major axis length</c:v>
                </c:pt>
                <c:pt idx="19">
                  <c:v>Minor axis length</c:v>
                </c:pt>
              </c:strCache>
            </c:strRef>
          </c:cat>
          <c:val>
            <c:numRef>
              <c:f>OFS!$C$18:$V$18</c:f>
              <c:numCache>
                <c:formatCode>0.00</c:formatCode>
                <c:ptCount val="20"/>
                <c:pt idx="0">
                  <c:v>1.9084830167838917E-2</c:v>
                </c:pt>
                <c:pt idx="1">
                  <c:v>1.9700824994212249E-2</c:v>
                </c:pt>
                <c:pt idx="2">
                  <c:v>6.3089083510415936E-2</c:v>
                </c:pt>
                <c:pt idx="3">
                  <c:v>9.8642318469614645E-2</c:v>
                </c:pt>
                <c:pt idx="4">
                  <c:v>0.55102736532957985</c:v>
                </c:pt>
                <c:pt idx="5">
                  <c:v>0.34503719166918484</c:v>
                </c:pt>
                <c:pt idx="6">
                  <c:v>7.927570192834596E-2</c:v>
                </c:pt>
                <c:pt idx="7">
                  <c:v>0.11785538987996853</c:v>
                </c:pt>
                <c:pt idx="8">
                  <c:v>0.38550430310645167</c:v>
                </c:pt>
                <c:pt idx="9">
                  <c:v>3.2211627701049947E-2</c:v>
                </c:pt>
                <c:pt idx="10">
                  <c:v>0.10443007237073229</c:v>
                </c:pt>
                <c:pt idx="11">
                  <c:v>0</c:v>
                </c:pt>
                <c:pt idx="12">
                  <c:v>0.34008839917234274</c:v>
                </c:pt>
                <c:pt idx="13">
                  <c:v>7.8235886964140473E-3</c:v>
                </c:pt>
                <c:pt idx="14">
                  <c:v>1</c:v>
                </c:pt>
                <c:pt idx="15">
                  <c:v>0.26925772558904643</c:v>
                </c:pt>
                <c:pt idx="16">
                  <c:v>2.6624560716503619E-2</c:v>
                </c:pt>
                <c:pt idx="17">
                  <c:v>8.8974474046100479E-3</c:v>
                </c:pt>
                <c:pt idx="18">
                  <c:v>4.900202983145318E-2</c:v>
                </c:pt>
                <c:pt idx="19">
                  <c:v>0.12497237866363957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3-4203-BAEA-63E2E60BE45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27519824"/>
        <c:axId val="427520384"/>
      </c:barChart>
      <c:catAx>
        <c:axId val="42751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7520384"/>
        <c:crosses val="autoZero"/>
        <c:auto val="1"/>
        <c:lblAlgn val="ctr"/>
        <c:lblOffset val="100"/>
        <c:noMultiLvlLbl val="0"/>
      </c:catAx>
      <c:valAx>
        <c:axId val="42752038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751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69938860936317"/>
          <c:y val="0.91724482356372106"/>
          <c:w val="8.5263914434732704E-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478485838779956E-2"/>
          <c:y val="2.5428331875182269E-2"/>
          <c:w val="0.96696083877995642"/>
          <c:h val="0.783908209390492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OFS!$B$15</c:f>
              <c:strCache>
                <c:ptCount val="1"/>
                <c:pt idx="0">
                  <c:v>Mean (abs)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ADFS!$C$3:$V$3</c:f>
              <c:strCache>
                <c:ptCount val="20"/>
                <c:pt idx="0">
                  <c:v>Area</c:v>
                </c:pt>
                <c:pt idx="1">
                  <c:v>Convex area</c:v>
                </c:pt>
                <c:pt idx="2">
                  <c:v>Perimeter</c:v>
                </c:pt>
                <c:pt idx="3">
                  <c:v>Eccentricity</c:v>
                </c:pt>
                <c:pt idx="4">
                  <c:v>Solidity</c:v>
                </c:pt>
                <c:pt idx="5">
                  <c:v>Extent</c:v>
                </c:pt>
                <c:pt idx="6">
                  <c:v>Equivalent diameter</c:v>
                </c:pt>
                <c:pt idx="7">
                  <c:v>Max intensity</c:v>
                </c:pt>
                <c:pt idx="8">
                  <c:v>Mean intensity</c:v>
                </c:pt>
                <c:pt idx="9">
                  <c:v>Variance</c:v>
                </c:pt>
                <c:pt idx="10">
                  <c:v>Standard deviation</c:v>
                </c:pt>
                <c:pt idx="11">
                  <c:v>Skewness</c:v>
                </c:pt>
                <c:pt idx="12">
                  <c:v>Kurtosis</c:v>
                </c:pt>
                <c:pt idx="13">
                  <c:v>Contrast</c:v>
                </c:pt>
                <c:pt idx="14">
                  <c:v>Correlation</c:v>
                </c:pt>
                <c:pt idx="15">
                  <c:v>Entropy</c:v>
                </c:pt>
                <c:pt idx="16">
                  <c:v>Energy</c:v>
                </c:pt>
                <c:pt idx="17">
                  <c:v>Homogeneity</c:v>
                </c:pt>
                <c:pt idx="18">
                  <c:v>Major axis length</c:v>
                </c:pt>
                <c:pt idx="19">
                  <c:v>Minor axis length</c:v>
                </c:pt>
              </c:strCache>
            </c:strRef>
          </c:cat>
          <c:val>
            <c:numRef>
              <c:f>OFS!$C$17:$V$17</c:f>
              <c:numCache>
                <c:formatCode>0.00</c:formatCode>
                <c:ptCount val="20"/>
                <c:pt idx="0">
                  <c:v>1.7010291117449724E-2</c:v>
                </c:pt>
                <c:pt idx="1">
                  <c:v>1.7701028176895249E-2</c:v>
                </c:pt>
                <c:pt idx="2">
                  <c:v>6.3558268099814588E-2</c:v>
                </c:pt>
                <c:pt idx="3">
                  <c:v>0.10578963509953888</c:v>
                </c:pt>
                <c:pt idx="4">
                  <c:v>0.95658891112857225</c:v>
                </c:pt>
                <c:pt idx="5">
                  <c:v>0.39353940575461904</c:v>
                </c:pt>
                <c:pt idx="6">
                  <c:v>8.3620142294638655E-2</c:v>
                </c:pt>
                <c:pt idx="7">
                  <c:v>0.11634911283641508</c:v>
                </c:pt>
                <c:pt idx="8">
                  <c:v>0.42902717613870928</c:v>
                </c:pt>
                <c:pt idx="9">
                  <c:v>2.703392470171426E-2</c:v>
                </c:pt>
                <c:pt idx="10">
                  <c:v>0.10718723537545982</c:v>
                </c:pt>
                <c:pt idx="11">
                  <c:v>3.2994409423611981E-2</c:v>
                </c:pt>
                <c:pt idx="12">
                  <c:v>0.38942261989169608</c:v>
                </c:pt>
                <c:pt idx="13">
                  <c:v>0</c:v>
                </c:pt>
                <c:pt idx="14">
                  <c:v>1</c:v>
                </c:pt>
                <c:pt idx="15">
                  <c:v>0.28241499251156132</c:v>
                </c:pt>
                <c:pt idx="16">
                  <c:v>2.2285998446630421E-2</c:v>
                </c:pt>
                <c:pt idx="17">
                  <c:v>7.2859847160256863E-4</c:v>
                </c:pt>
                <c:pt idx="18">
                  <c:v>5.045424638232162E-2</c:v>
                </c:pt>
                <c:pt idx="19">
                  <c:v>0.13100182990982601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BE-4435-8DBB-9927B66E4AE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27522624"/>
        <c:axId val="427523184"/>
      </c:barChart>
      <c:catAx>
        <c:axId val="42752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7523184"/>
        <c:crosses val="autoZero"/>
        <c:auto val="1"/>
        <c:lblAlgn val="ctr"/>
        <c:lblOffset val="100"/>
        <c:noMultiLvlLbl val="0"/>
      </c:catAx>
      <c:valAx>
        <c:axId val="42752318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752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69938860936317"/>
          <c:y val="0.91724482356372106"/>
          <c:w val="6.2961780816056939E-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68092692161693E-2"/>
          <c:y val="2.6223523533031316E-2"/>
          <c:w val="0.97631907307838306"/>
          <c:h val="0.8033335719398712"/>
        </c:manualLayout>
      </c:layout>
      <c:lineChart>
        <c:grouping val="standard"/>
        <c:varyColors val="0"/>
        <c:ser>
          <c:idx val="0"/>
          <c:order val="0"/>
          <c:tx>
            <c:strRef>
              <c:f>'FS comparison (SVM)'!$C$146</c:f>
              <c:strCache>
                <c:ptCount val="1"/>
                <c:pt idx="0">
                  <c:v>ILFS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(SVM)'!$B$147:$B$166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'FS comparison (SVM)'!$C$147:$C$166</c:f>
              <c:numCache>
                <c:formatCode>0.0%</c:formatCode>
                <c:ptCount val="20"/>
                <c:pt idx="0">
                  <c:v>0.73365253077975368</c:v>
                </c:pt>
                <c:pt idx="1">
                  <c:v>0.73365253077975368</c:v>
                </c:pt>
                <c:pt idx="2">
                  <c:v>0.75351573187414511</c:v>
                </c:pt>
                <c:pt idx="3">
                  <c:v>0.74763337893296844</c:v>
                </c:pt>
                <c:pt idx="4">
                  <c:v>0.81415868673050618</c:v>
                </c:pt>
                <c:pt idx="5">
                  <c:v>0.81538987688098474</c:v>
                </c:pt>
                <c:pt idx="6">
                  <c:v>0.81772913816689452</c:v>
                </c:pt>
                <c:pt idx="7">
                  <c:v>0.81772913816689452</c:v>
                </c:pt>
                <c:pt idx="8">
                  <c:v>0.82005471956224341</c:v>
                </c:pt>
                <c:pt idx="9">
                  <c:v>0.82124487004103952</c:v>
                </c:pt>
                <c:pt idx="10">
                  <c:v>0.83752393980848139</c:v>
                </c:pt>
                <c:pt idx="11">
                  <c:v>0.82582763337893295</c:v>
                </c:pt>
                <c:pt idx="12">
                  <c:v>0.82815321477428172</c:v>
                </c:pt>
                <c:pt idx="13">
                  <c:v>0.84683994528043771</c:v>
                </c:pt>
                <c:pt idx="14">
                  <c:v>0.85150478796169615</c:v>
                </c:pt>
                <c:pt idx="15">
                  <c:v>0.84917920656634727</c:v>
                </c:pt>
                <c:pt idx="16">
                  <c:v>0.84919288645690827</c:v>
                </c:pt>
                <c:pt idx="17">
                  <c:v>0.84919288645690827</c:v>
                </c:pt>
                <c:pt idx="18">
                  <c:v>0.8503556771545826</c:v>
                </c:pt>
                <c:pt idx="19">
                  <c:v>0.8503556771545826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13-4E1C-BDEF-B7A682DD4B9B}"/>
            </c:ext>
          </c:extLst>
        </c:ser>
        <c:ser>
          <c:idx val="1"/>
          <c:order val="1"/>
          <c:tx>
            <c:strRef>
              <c:f>'FS comparison (SVM)'!$D$146</c:f>
              <c:strCache>
                <c:ptCount val="1"/>
                <c:pt idx="0">
                  <c:v>INFS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(SVM)'!$B$147:$B$166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'FS comparison (SVM)'!$D$147:$D$166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0.73593707250341989</c:v>
                </c:pt>
                <c:pt idx="3">
                  <c:v>0.70552667578659389</c:v>
                </c:pt>
                <c:pt idx="4">
                  <c:v>0.71019151846785211</c:v>
                </c:pt>
                <c:pt idx="5">
                  <c:v>0.79663474692202452</c:v>
                </c:pt>
                <c:pt idx="6">
                  <c:v>0.79900136798905597</c:v>
                </c:pt>
                <c:pt idx="7">
                  <c:v>0.83056087551299584</c:v>
                </c:pt>
                <c:pt idx="8">
                  <c:v>0.82238030095759229</c:v>
                </c:pt>
                <c:pt idx="9">
                  <c:v>0.82005471956224363</c:v>
                </c:pt>
                <c:pt idx="10">
                  <c:v>0.82704514363885084</c:v>
                </c:pt>
                <c:pt idx="11">
                  <c:v>0.82704514363885084</c:v>
                </c:pt>
                <c:pt idx="12">
                  <c:v>0.82701778385772917</c:v>
                </c:pt>
                <c:pt idx="13">
                  <c:v>0.83051983584131306</c:v>
                </c:pt>
                <c:pt idx="14">
                  <c:v>0.85625170998632005</c:v>
                </c:pt>
                <c:pt idx="15">
                  <c:v>0.85506155950752394</c:v>
                </c:pt>
                <c:pt idx="16">
                  <c:v>0.85625170998632005</c:v>
                </c:pt>
                <c:pt idx="17">
                  <c:v>0.85508891928864572</c:v>
                </c:pt>
                <c:pt idx="18">
                  <c:v>0.85857729138166883</c:v>
                </c:pt>
                <c:pt idx="19">
                  <c:v>0.8551025991792065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13-4E1C-BDEF-B7A682DD4B9B}"/>
            </c:ext>
          </c:extLst>
        </c:ser>
        <c:ser>
          <c:idx val="2"/>
          <c:order val="2"/>
          <c:tx>
            <c:strRef>
              <c:f>'FS comparison (SVM)'!$E$146</c:f>
              <c:strCache>
                <c:ptCount val="1"/>
                <c:pt idx="0">
                  <c:v>ECFS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(SVM)'!$B$147:$B$166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'FS comparison (SVM)'!$E$147:$E$166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0.73820793433652532</c:v>
                </c:pt>
                <c:pt idx="3">
                  <c:v>0.70797537619699047</c:v>
                </c:pt>
                <c:pt idx="4">
                  <c:v>0.71147742818057469</c:v>
                </c:pt>
                <c:pt idx="5">
                  <c:v>0.79558139534883721</c:v>
                </c:pt>
                <c:pt idx="6">
                  <c:v>0.80493844049247598</c:v>
                </c:pt>
                <c:pt idx="7">
                  <c:v>0.81303693570451441</c:v>
                </c:pt>
                <c:pt idx="8">
                  <c:v>0.82236662106703129</c:v>
                </c:pt>
                <c:pt idx="9">
                  <c:v>0.82120383036935696</c:v>
                </c:pt>
                <c:pt idx="10">
                  <c:v>0.8281805745554035</c:v>
                </c:pt>
                <c:pt idx="11">
                  <c:v>0.82935704514363873</c:v>
                </c:pt>
                <c:pt idx="12">
                  <c:v>0.82585499316005484</c:v>
                </c:pt>
                <c:pt idx="13">
                  <c:v>0.82351573187414506</c:v>
                </c:pt>
                <c:pt idx="14">
                  <c:v>0.85398084815321462</c:v>
                </c:pt>
                <c:pt idx="15">
                  <c:v>0.85984952120383029</c:v>
                </c:pt>
                <c:pt idx="16">
                  <c:v>0.85751025991792051</c:v>
                </c:pt>
                <c:pt idx="17">
                  <c:v>0.85514363885088918</c:v>
                </c:pt>
                <c:pt idx="18">
                  <c:v>0.85283173734610107</c:v>
                </c:pt>
                <c:pt idx="19">
                  <c:v>0.85165526675786585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13-4E1C-BDEF-B7A682DD4B9B}"/>
            </c:ext>
          </c:extLst>
        </c:ser>
        <c:ser>
          <c:idx val="3"/>
          <c:order val="3"/>
          <c:tx>
            <c:strRef>
              <c:f>'FS comparison (SVM)'!$F$146</c:f>
              <c:strCache>
                <c:ptCount val="1"/>
                <c:pt idx="0">
                  <c:v>MRMR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(SVM)'!$B$147:$B$166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'FS comparison (SVM)'!$F$147:$F$166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0.71504787961696314</c:v>
                </c:pt>
                <c:pt idx="3">
                  <c:v>0.80385772913816689</c:v>
                </c:pt>
                <c:pt idx="4">
                  <c:v>0.80850889192886455</c:v>
                </c:pt>
                <c:pt idx="5">
                  <c:v>0.8154719562243502</c:v>
                </c:pt>
                <c:pt idx="6">
                  <c:v>0.82363885088919275</c:v>
                </c:pt>
                <c:pt idx="7">
                  <c:v>0.83180574555403552</c:v>
                </c:pt>
                <c:pt idx="8">
                  <c:v>0.83181942544459631</c:v>
                </c:pt>
                <c:pt idx="9">
                  <c:v>0.8283173734610122</c:v>
                </c:pt>
                <c:pt idx="10">
                  <c:v>0.83180574555403552</c:v>
                </c:pt>
                <c:pt idx="11">
                  <c:v>0.83998632010943886</c:v>
                </c:pt>
                <c:pt idx="12">
                  <c:v>0.85288645690834453</c:v>
                </c:pt>
                <c:pt idx="13">
                  <c:v>0.85523939808481519</c:v>
                </c:pt>
                <c:pt idx="14">
                  <c:v>0.85054719562243497</c:v>
                </c:pt>
                <c:pt idx="15">
                  <c:v>0.84935704514363874</c:v>
                </c:pt>
                <c:pt idx="16">
                  <c:v>0.84935704514363874</c:v>
                </c:pt>
                <c:pt idx="17">
                  <c:v>0.84935704514363874</c:v>
                </c:pt>
                <c:pt idx="18">
                  <c:v>0.85172366621067019</c:v>
                </c:pt>
                <c:pt idx="19">
                  <c:v>0.85172366621067019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13-4E1C-BDEF-B7A682DD4B9B}"/>
            </c:ext>
          </c:extLst>
        </c:ser>
        <c:ser>
          <c:idx val="4"/>
          <c:order val="4"/>
          <c:tx>
            <c:strRef>
              <c:f>'FS comparison (SVM)'!$G$146</c:f>
              <c:strCache>
                <c:ptCount val="1"/>
                <c:pt idx="0">
                  <c:v>RFFS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(SVM)'!$B$147:$B$166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  <c:extLst xmlns:c15="http://schemas.microsoft.com/office/drawing/2012/chart"/>
            </c:numRef>
          </c:cat>
          <c:val>
            <c:numRef>
              <c:f>'FS comparison (SVM)'!$G$147:$G$166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0.41108071135430907</c:v>
                </c:pt>
                <c:pt idx="3">
                  <c:v>0.80603283173734597</c:v>
                </c:pt>
                <c:pt idx="4">
                  <c:v>0.81658002735978097</c:v>
                </c:pt>
                <c:pt idx="5">
                  <c:v>0.81540355677154575</c:v>
                </c:pt>
                <c:pt idx="6">
                  <c:v>0.81772913816689452</c:v>
                </c:pt>
                <c:pt idx="7">
                  <c:v>0.81659370725034175</c:v>
                </c:pt>
                <c:pt idx="8">
                  <c:v>0.83411764705882341</c:v>
                </c:pt>
                <c:pt idx="9">
                  <c:v>0.83757865937072506</c:v>
                </c:pt>
                <c:pt idx="10">
                  <c:v>0.83641586867305051</c:v>
                </c:pt>
                <c:pt idx="11">
                  <c:v>0.84224350205198351</c:v>
                </c:pt>
                <c:pt idx="12">
                  <c:v>0.85508891928864572</c:v>
                </c:pt>
                <c:pt idx="13">
                  <c:v>0.85508891928864572</c:v>
                </c:pt>
                <c:pt idx="14">
                  <c:v>0.85625170998632005</c:v>
                </c:pt>
                <c:pt idx="15">
                  <c:v>0.8551025991792065</c:v>
                </c:pt>
                <c:pt idx="16">
                  <c:v>0.85626538987688094</c:v>
                </c:pt>
                <c:pt idx="17">
                  <c:v>0.85627906976744173</c:v>
                </c:pt>
                <c:pt idx="18">
                  <c:v>0.85162790697674429</c:v>
                </c:pt>
                <c:pt idx="19">
                  <c:v>0.84926128590971273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E13-4E1C-BDEF-B7A682DD4B9B}"/>
            </c:ext>
          </c:extLst>
        </c:ser>
        <c:ser>
          <c:idx val="5"/>
          <c:order val="5"/>
          <c:tx>
            <c:strRef>
              <c:f>'FS comparison (SVM)'!$H$146</c:f>
              <c:strCache>
                <c:ptCount val="1"/>
                <c:pt idx="0">
                  <c:v>MIFS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(SVM)'!$B$147:$B$166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'FS comparison (SVM)'!$H$147:$H$166</c:f>
              <c:numCache>
                <c:formatCode>0.0%</c:formatCode>
                <c:ptCount val="20"/>
                <c:pt idx="0">
                  <c:v>0.73020519835841313</c:v>
                </c:pt>
                <c:pt idx="1">
                  <c:v>0.81191518467852242</c:v>
                </c:pt>
                <c:pt idx="2">
                  <c:v>0.81890560875512985</c:v>
                </c:pt>
                <c:pt idx="3">
                  <c:v>0.80608755129958953</c:v>
                </c:pt>
                <c:pt idx="4">
                  <c:v>0.8025991792065662</c:v>
                </c:pt>
                <c:pt idx="5">
                  <c:v>0.80143638850889187</c:v>
                </c:pt>
                <c:pt idx="6">
                  <c:v>0.81075239398084809</c:v>
                </c:pt>
                <c:pt idx="7">
                  <c:v>0.8235841313269493</c:v>
                </c:pt>
                <c:pt idx="8">
                  <c:v>0.84343365253077973</c:v>
                </c:pt>
                <c:pt idx="9">
                  <c:v>0.84109439124486995</c:v>
                </c:pt>
                <c:pt idx="10">
                  <c:v>0.85281805745554029</c:v>
                </c:pt>
                <c:pt idx="11">
                  <c:v>0.85281805745554029</c:v>
                </c:pt>
                <c:pt idx="12">
                  <c:v>0.84930232558139518</c:v>
                </c:pt>
                <c:pt idx="13">
                  <c:v>0.85279069767441862</c:v>
                </c:pt>
                <c:pt idx="14">
                  <c:v>0.85279069767441862</c:v>
                </c:pt>
                <c:pt idx="15">
                  <c:v>0.85515731874144996</c:v>
                </c:pt>
                <c:pt idx="16">
                  <c:v>0.86450068399452795</c:v>
                </c:pt>
                <c:pt idx="17">
                  <c:v>0.86450068399452795</c:v>
                </c:pt>
                <c:pt idx="18">
                  <c:v>0.84812585499315996</c:v>
                </c:pt>
                <c:pt idx="19">
                  <c:v>0.85399452804377562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13-4E1C-BDEF-B7A682DD4B9B}"/>
            </c:ext>
          </c:extLst>
        </c:ser>
        <c:ser>
          <c:idx val="6"/>
          <c:order val="6"/>
          <c:tx>
            <c:strRef>
              <c:f>'FS comparison (SVM)'!$I$146</c:f>
              <c:strCache>
                <c:ptCount val="1"/>
                <c:pt idx="0">
                  <c:v>FSCM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(SVM)'!$B$147:$B$166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'FS comparison (SVM)'!$I$147:$I$166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0.72890560875513011</c:v>
                </c:pt>
                <c:pt idx="3">
                  <c:v>0.8107113543091653</c:v>
                </c:pt>
                <c:pt idx="4">
                  <c:v>0.82595075239398064</c:v>
                </c:pt>
                <c:pt idx="5">
                  <c:v>0.83879616963064285</c:v>
                </c:pt>
                <c:pt idx="6">
                  <c:v>0.82939808481532151</c:v>
                </c:pt>
                <c:pt idx="7">
                  <c:v>0.85277701778385762</c:v>
                </c:pt>
                <c:pt idx="8">
                  <c:v>0.85863201094391228</c:v>
                </c:pt>
                <c:pt idx="9">
                  <c:v>0.86095759233926117</c:v>
                </c:pt>
                <c:pt idx="10">
                  <c:v>0.86097127222982217</c:v>
                </c:pt>
                <c:pt idx="11">
                  <c:v>0.8586183310533515</c:v>
                </c:pt>
                <c:pt idx="12">
                  <c:v>0.85744186046511628</c:v>
                </c:pt>
                <c:pt idx="13">
                  <c:v>0.85860465116279061</c:v>
                </c:pt>
                <c:pt idx="14">
                  <c:v>0.85859097127222983</c:v>
                </c:pt>
                <c:pt idx="15">
                  <c:v>0.86207934336525294</c:v>
                </c:pt>
                <c:pt idx="16">
                  <c:v>0.86325581395348827</c:v>
                </c:pt>
                <c:pt idx="17">
                  <c:v>0.86325581395348827</c:v>
                </c:pt>
                <c:pt idx="18">
                  <c:v>0.85389876880984938</c:v>
                </c:pt>
                <c:pt idx="19">
                  <c:v>0.85391244870041039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13-4E1C-BDEF-B7A682DD4B9B}"/>
            </c:ext>
          </c:extLst>
        </c:ser>
        <c:ser>
          <c:idx val="7"/>
          <c:order val="7"/>
          <c:tx>
            <c:strRef>
              <c:f>'FS comparison (SVM)'!$J$146</c:f>
              <c:strCache>
                <c:ptCount val="1"/>
                <c:pt idx="0">
                  <c:v>LSFS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(SVM)'!$B$147:$B$166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'FS comparison (SVM)'!$J$147:$J$166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0.57477428200000003</c:v>
                </c:pt>
                <c:pt idx="3">
                  <c:v>0.61685362499999996</c:v>
                </c:pt>
                <c:pt idx="4">
                  <c:v>0.65307797499999998</c:v>
                </c:pt>
                <c:pt idx="5">
                  <c:v>0.70098495199999999</c:v>
                </c:pt>
                <c:pt idx="6">
                  <c:v>0.80960328299999995</c:v>
                </c:pt>
                <c:pt idx="7">
                  <c:v>0.81192886500000006</c:v>
                </c:pt>
                <c:pt idx="8">
                  <c:v>0.81310533500000004</c:v>
                </c:pt>
                <c:pt idx="9">
                  <c:v>0.80492476099999999</c:v>
                </c:pt>
                <c:pt idx="10">
                  <c:v>0.846976744</c:v>
                </c:pt>
                <c:pt idx="11">
                  <c:v>0.83529411799999997</c:v>
                </c:pt>
                <c:pt idx="12">
                  <c:v>0.85285909699999995</c:v>
                </c:pt>
                <c:pt idx="13">
                  <c:v>0.85050615600000001</c:v>
                </c:pt>
                <c:pt idx="14">
                  <c:v>0.84469220199999995</c:v>
                </c:pt>
                <c:pt idx="15">
                  <c:v>0.845854993</c:v>
                </c:pt>
                <c:pt idx="16">
                  <c:v>0.84467852300000001</c:v>
                </c:pt>
                <c:pt idx="17">
                  <c:v>0.83998631999999995</c:v>
                </c:pt>
                <c:pt idx="18">
                  <c:v>0.85518467899999995</c:v>
                </c:pt>
                <c:pt idx="19">
                  <c:v>0.85050615600000001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13-4E1C-BDEF-B7A682DD4B9B}"/>
            </c:ext>
          </c:extLst>
        </c:ser>
        <c:ser>
          <c:idx val="8"/>
          <c:order val="8"/>
          <c:tx>
            <c:strRef>
              <c:f>'FS comparison (SVM)'!$K$146</c:f>
              <c:strCache>
                <c:ptCount val="1"/>
                <c:pt idx="0">
                  <c:v>MCFS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(SVM)'!$B$147:$B$166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'FS comparison (SVM)'!$K$147:$K$166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0.7312175102599181</c:v>
                </c:pt>
                <c:pt idx="3">
                  <c:v>0.7475649794801642</c:v>
                </c:pt>
                <c:pt idx="4">
                  <c:v>0.81774281805745552</c:v>
                </c:pt>
                <c:pt idx="5">
                  <c:v>0.82948016415868664</c:v>
                </c:pt>
                <c:pt idx="6">
                  <c:v>0.81662106703146375</c:v>
                </c:pt>
                <c:pt idx="7">
                  <c:v>0.82362517099863197</c:v>
                </c:pt>
                <c:pt idx="8">
                  <c:v>0.83529411764705874</c:v>
                </c:pt>
                <c:pt idx="9">
                  <c:v>0.8656497948016415</c:v>
                </c:pt>
                <c:pt idx="10">
                  <c:v>0.8528043775649794</c:v>
                </c:pt>
                <c:pt idx="11">
                  <c:v>0.85162790697674406</c:v>
                </c:pt>
                <c:pt idx="12">
                  <c:v>0.85630642954856351</c:v>
                </c:pt>
                <c:pt idx="13">
                  <c:v>0.86098495212038295</c:v>
                </c:pt>
                <c:pt idx="14">
                  <c:v>0.85982216142270862</c:v>
                </c:pt>
                <c:pt idx="15">
                  <c:v>0.86098495212038295</c:v>
                </c:pt>
                <c:pt idx="16">
                  <c:v>0.86098495212038295</c:v>
                </c:pt>
                <c:pt idx="17">
                  <c:v>0.85160054719562228</c:v>
                </c:pt>
                <c:pt idx="18">
                  <c:v>0.85279069767441862</c:v>
                </c:pt>
                <c:pt idx="19">
                  <c:v>0.85279069767441862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E13-4E1C-BDEF-B7A682DD4B9B}"/>
            </c:ext>
          </c:extLst>
        </c:ser>
        <c:ser>
          <c:idx val="9"/>
          <c:order val="9"/>
          <c:tx>
            <c:strRef>
              <c:f>'FS comparison (SVM)'!$L$146</c:f>
              <c:strCache>
                <c:ptCount val="1"/>
                <c:pt idx="0">
                  <c:v>UDFS 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(SVM)'!$B$147:$B$166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'FS comparison (SVM)'!$L$147:$L$166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1.176470588235294E-3</c:v>
                </c:pt>
                <c:pt idx="5">
                  <c:v>0.83978112175102593</c:v>
                </c:pt>
                <c:pt idx="6">
                  <c:v>0.83041039671682615</c:v>
                </c:pt>
                <c:pt idx="7">
                  <c:v>0.8315731874145007</c:v>
                </c:pt>
                <c:pt idx="8">
                  <c:v>0.83274965800273593</c:v>
                </c:pt>
                <c:pt idx="9">
                  <c:v>0.84213406292749649</c:v>
                </c:pt>
                <c:pt idx="10">
                  <c:v>0.86207934336525294</c:v>
                </c:pt>
                <c:pt idx="11">
                  <c:v>0.85733242134062915</c:v>
                </c:pt>
                <c:pt idx="12">
                  <c:v>0.85850889192886437</c:v>
                </c:pt>
                <c:pt idx="13">
                  <c:v>0.85850889192886437</c:v>
                </c:pt>
                <c:pt idx="14">
                  <c:v>0.86320109439124482</c:v>
                </c:pt>
                <c:pt idx="15">
                  <c:v>0.86203830369357026</c:v>
                </c:pt>
                <c:pt idx="16">
                  <c:v>0.86206566347469216</c:v>
                </c:pt>
                <c:pt idx="17">
                  <c:v>0.86206566347469216</c:v>
                </c:pt>
                <c:pt idx="18">
                  <c:v>0.86440492476060182</c:v>
                </c:pt>
                <c:pt idx="19">
                  <c:v>0.85150478796169615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E13-4E1C-BDEF-B7A682DD4B9B}"/>
            </c:ext>
          </c:extLst>
        </c:ser>
        <c:ser>
          <c:idx val="10"/>
          <c:order val="10"/>
          <c:tx>
            <c:strRef>
              <c:f>'FS comparison (SVM)'!$M$146</c:f>
              <c:strCache>
                <c:ptCount val="1"/>
                <c:pt idx="0">
                  <c:v>CFS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(SVM)'!$B$147:$B$166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'FS comparison (SVM)'!$M$147:$M$166</c:f>
              <c:numCache>
                <c:formatCode>0.0%</c:formatCode>
                <c:ptCount val="20"/>
                <c:pt idx="0">
                  <c:v>0</c:v>
                </c:pt>
                <c:pt idx="1">
                  <c:v>0.72318741450068402</c:v>
                </c:pt>
                <c:pt idx="2">
                  <c:v>0.7383857729138168</c:v>
                </c:pt>
                <c:pt idx="3">
                  <c:v>0.80369357045143652</c:v>
                </c:pt>
                <c:pt idx="4">
                  <c:v>0.81658002735978097</c:v>
                </c:pt>
                <c:pt idx="5">
                  <c:v>0.81774281805745552</c:v>
                </c:pt>
                <c:pt idx="6">
                  <c:v>0.81538987688098497</c:v>
                </c:pt>
                <c:pt idx="7">
                  <c:v>0.82125854993160041</c:v>
                </c:pt>
                <c:pt idx="8">
                  <c:v>0.83177838577291374</c:v>
                </c:pt>
                <c:pt idx="9">
                  <c:v>0.82942544459644318</c:v>
                </c:pt>
                <c:pt idx="10">
                  <c:v>0.82941176470588229</c:v>
                </c:pt>
                <c:pt idx="11">
                  <c:v>0.82471956224350207</c:v>
                </c:pt>
                <c:pt idx="12">
                  <c:v>0.83290013679890562</c:v>
                </c:pt>
                <c:pt idx="13">
                  <c:v>0.83406292749657995</c:v>
                </c:pt>
                <c:pt idx="14">
                  <c:v>0.83993160054719562</c:v>
                </c:pt>
                <c:pt idx="15">
                  <c:v>0.85047879616963074</c:v>
                </c:pt>
                <c:pt idx="16">
                  <c:v>0.85748290013679873</c:v>
                </c:pt>
                <c:pt idx="17">
                  <c:v>0.85748290013679873</c:v>
                </c:pt>
                <c:pt idx="18">
                  <c:v>0.85864569083447329</c:v>
                </c:pt>
                <c:pt idx="19">
                  <c:v>0.85395348837209306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E13-4E1C-BDEF-B7A682DD4B9B}"/>
            </c:ext>
          </c:extLst>
        </c:ser>
        <c:ser>
          <c:idx val="11"/>
          <c:order val="11"/>
          <c:tx>
            <c:strRef>
              <c:f>'FS comparison (SVM)'!$N$146</c:f>
              <c:strCache>
                <c:ptCount val="1"/>
                <c:pt idx="0">
                  <c:v>BDFS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(SVM)'!$B$147:$B$166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'FS comparison (SVM)'!$N$147:$N$166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0.74651162790697678</c:v>
                </c:pt>
                <c:pt idx="7">
                  <c:v>0.73834473324213412</c:v>
                </c:pt>
                <c:pt idx="8">
                  <c:v>0.74536251709986323</c:v>
                </c:pt>
                <c:pt idx="9">
                  <c:v>0.82603283173734598</c:v>
                </c:pt>
                <c:pt idx="10">
                  <c:v>0.83303693570451431</c:v>
                </c:pt>
                <c:pt idx="11">
                  <c:v>0.84938440492476064</c:v>
                </c:pt>
                <c:pt idx="12">
                  <c:v>0.86685362517099862</c:v>
                </c:pt>
                <c:pt idx="13">
                  <c:v>0.86454172366621074</c:v>
                </c:pt>
                <c:pt idx="14">
                  <c:v>0.86569083447332429</c:v>
                </c:pt>
                <c:pt idx="15">
                  <c:v>0.85867305061559507</c:v>
                </c:pt>
                <c:pt idx="16">
                  <c:v>0.85749658002735973</c:v>
                </c:pt>
                <c:pt idx="17">
                  <c:v>0.86101231190150485</c:v>
                </c:pt>
                <c:pt idx="18">
                  <c:v>0.85867305061559507</c:v>
                </c:pt>
                <c:pt idx="19">
                  <c:v>0.85054719562243497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E13-4E1C-BDEF-B7A682DD4B9B}"/>
            </c:ext>
          </c:extLst>
        </c:ser>
        <c:ser>
          <c:idx val="12"/>
          <c:order val="12"/>
          <c:tx>
            <c:strRef>
              <c:f>'FS comparison (SVM)'!$O$146</c:f>
              <c:strCache>
                <c:ptCount val="1"/>
                <c:pt idx="0">
                  <c:v>OFS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(SVM)'!$B$147:$B$166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'FS comparison (SVM)'!$O$147:$O$166</c:f>
              <c:numCache>
                <c:formatCode>0.0%</c:formatCode>
                <c:ptCount val="20"/>
                <c:pt idx="0">
                  <c:v>0</c:v>
                </c:pt>
                <c:pt idx="1">
                  <c:v>0.75586867305061545</c:v>
                </c:pt>
                <c:pt idx="2">
                  <c:v>0.75704514363885078</c:v>
                </c:pt>
                <c:pt idx="3">
                  <c:v>0.75703146374829</c:v>
                </c:pt>
                <c:pt idx="4">
                  <c:v>0.76290013679890545</c:v>
                </c:pt>
                <c:pt idx="5">
                  <c:v>0.78983584131326945</c:v>
                </c:pt>
                <c:pt idx="6">
                  <c:v>0.80035567715458256</c:v>
                </c:pt>
                <c:pt idx="7">
                  <c:v>0.82603283173734598</c:v>
                </c:pt>
                <c:pt idx="8">
                  <c:v>0.82603283173734598</c:v>
                </c:pt>
                <c:pt idx="9">
                  <c:v>0.82718194254445954</c:v>
                </c:pt>
                <c:pt idx="10">
                  <c:v>0.83887824897400809</c:v>
                </c:pt>
                <c:pt idx="11">
                  <c:v>0.84239398084815309</c:v>
                </c:pt>
                <c:pt idx="12">
                  <c:v>0.84355677154582742</c:v>
                </c:pt>
                <c:pt idx="13">
                  <c:v>0.84357045143638842</c:v>
                </c:pt>
                <c:pt idx="14">
                  <c:v>0.84589603283173731</c:v>
                </c:pt>
                <c:pt idx="15">
                  <c:v>0.85284541723666207</c:v>
                </c:pt>
                <c:pt idx="16">
                  <c:v>0.85283173734610107</c:v>
                </c:pt>
                <c:pt idx="17">
                  <c:v>0.84700410396716808</c:v>
                </c:pt>
                <c:pt idx="18">
                  <c:v>0.84815321477428163</c:v>
                </c:pt>
                <c:pt idx="19">
                  <c:v>0.8505061559507523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E13-4E1C-BDEF-B7A682DD4B9B}"/>
            </c:ext>
          </c:extLst>
        </c:ser>
        <c:ser>
          <c:idx val="13"/>
          <c:order val="13"/>
          <c:tx>
            <c:strRef>
              <c:f>'FS comparison (SVM)'!$P$146</c:f>
              <c:strCache>
                <c:ptCount val="1"/>
                <c:pt idx="0">
                  <c:v>ADFS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(SVM)'!$B$147:$B$166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'FS comparison (SVM)'!$P$147:$P$166</c:f>
              <c:numCache>
                <c:formatCode>0.0%</c:formatCode>
                <c:ptCount val="20"/>
                <c:pt idx="0">
                  <c:v>0</c:v>
                </c:pt>
                <c:pt idx="1">
                  <c:v>0.72789329685362536</c:v>
                </c:pt>
                <c:pt idx="2">
                  <c:v>0.78281805745554023</c:v>
                </c:pt>
                <c:pt idx="3">
                  <c:v>0.78050615595075234</c:v>
                </c:pt>
                <c:pt idx="4">
                  <c:v>0.78748290013679889</c:v>
                </c:pt>
                <c:pt idx="5">
                  <c:v>0.79098495212038311</c:v>
                </c:pt>
                <c:pt idx="6">
                  <c:v>0.79564979480164166</c:v>
                </c:pt>
                <c:pt idx="7">
                  <c:v>0.79564979480164166</c:v>
                </c:pt>
                <c:pt idx="8">
                  <c:v>0.79564979480164166</c:v>
                </c:pt>
                <c:pt idx="9">
                  <c:v>0.8459097127222982</c:v>
                </c:pt>
                <c:pt idx="10">
                  <c:v>0.84824897400820787</c:v>
                </c:pt>
                <c:pt idx="11">
                  <c:v>0.85058823529411764</c:v>
                </c:pt>
                <c:pt idx="12">
                  <c:v>0.84826265389876865</c:v>
                </c:pt>
                <c:pt idx="13">
                  <c:v>0.84826265389876865</c:v>
                </c:pt>
                <c:pt idx="14">
                  <c:v>0.84945280437756487</c:v>
                </c:pt>
                <c:pt idx="15">
                  <c:v>0.85644322845417231</c:v>
                </c:pt>
                <c:pt idx="16">
                  <c:v>0.86231190150478787</c:v>
                </c:pt>
                <c:pt idx="17">
                  <c:v>0.86231190150478787</c:v>
                </c:pt>
                <c:pt idx="18">
                  <c:v>0.85294117647058809</c:v>
                </c:pt>
                <c:pt idx="19">
                  <c:v>0.85177838577291376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E13-4E1C-BDEF-B7A682DD4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725104"/>
        <c:axId val="522727400"/>
      </c:lineChart>
      <c:catAx>
        <c:axId val="52272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2727400"/>
        <c:crosses val="autoZero"/>
        <c:auto val="1"/>
        <c:lblAlgn val="ctr"/>
        <c:lblOffset val="100"/>
        <c:noMultiLvlLbl val="0"/>
      </c:catAx>
      <c:valAx>
        <c:axId val="52272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272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68092692161693E-2"/>
          <c:y val="2.6223523533031316E-2"/>
          <c:w val="0.97631907307838306"/>
          <c:h val="0.8033335719398712"/>
        </c:manualLayout>
      </c:layout>
      <c:lineChart>
        <c:grouping val="standard"/>
        <c:varyColors val="0"/>
        <c:ser>
          <c:idx val="0"/>
          <c:order val="0"/>
          <c:tx>
            <c:strRef>
              <c:f>'FS comparison (SVM UCI)'!$C$156</c:f>
              <c:strCache>
                <c:ptCount val="1"/>
                <c:pt idx="0">
                  <c:v>ILFS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 UCI)'!$B$157:$B$186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'FS comparison (SVM UCI)'!$C$157:$C$186</c:f>
              <c:numCache>
                <c:formatCode>0.0%</c:formatCode>
                <c:ptCount val="30"/>
                <c:pt idx="0">
                  <c:v>0.56580086580086575</c:v>
                </c:pt>
                <c:pt idx="1">
                  <c:v>0.65086580086580081</c:v>
                </c:pt>
                <c:pt idx="2">
                  <c:v>0.7168831168831169</c:v>
                </c:pt>
                <c:pt idx="3">
                  <c:v>0.7168831168831169</c:v>
                </c:pt>
                <c:pt idx="4">
                  <c:v>0.87251082251082257</c:v>
                </c:pt>
                <c:pt idx="5">
                  <c:v>0.88203463203463206</c:v>
                </c:pt>
                <c:pt idx="6">
                  <c:v>0.938961038961039</c:v>
                </c:pt>
                <c:pt idx="7">
                  <c:v>0.938961038961039</c:v>
                </c:pt>
                <c:pt idx="8">
                  <c:v>0.92489177489177499</c:v>
                </c:pt>
                <c:pt idx="9">
                  <c:v>0.92012987012987024</c:v>
                </c:pt>
                <c:pt idx="10">
                  <c:v>0.92012987012987024</c:v>
                </c:pt>
                <c:pt idx="11">
                  <c:v>0.91515151515151505</c:v>
                </c:pt>
                <c:pt idx="12">
                  <c:v>0.91515151515151505</c:v>
                </c:pt>
                <c:pt idx="13">
                  <c:v>0.92467532467532454</c:v>
                </c:pt>
                <c:pt idx="14">
                  <c:v>0.92467532467532476</c:v>
                </c:pt>
                <c:pt idx="15">
                  <c:v>0.91991341991342002</c:v>
                </c:pt>
                <c:pt idx="16">
                  <c:v>0.92943722943722951</c:v>
                </c:pt>
                <c:pt idx="17">
                  <c:v>0.92943722943722951</c:v>
                </c:pt>
                <c:pt idx="18">
                  <c:v>0.92467532467532476</c:v>
                </c:pt>
                <c:pt idx="19">
                  <c:v>0.92467532467532476</c:v>
                </c:pt>
                <c:pt idx="20">
                  <c:v>0.92943722943722951</c:v>
                </c:pt>
                <c:pt idx="21">
                  <c:v>0.92943722943722951</c:v>
                </c:pt>
                <c:pt idx="22">
                  <c:v>0.92943722943722951</c:v>
                </c:pt>
                <c:pt idx="23">
                  <c:v>0.93419913419913425</c:v>
                </c:pt>
                <c:pt idx="24">
                  <c:v>0.92467532467532476</c:v>
                </c:pt>
                <c:pt idx="25">
                  <c:v>0.92467532467532476</c:v>
                </c:pt>
                <c:pt idx="26">
                  <c:v>0.94372294372294374</c:v>
                </c:pt>
                <c:pt idx="27">
                  <c:v>0.93398268398268391</c:v>
                </c:pt>
                <c:pt idx="28">
                  <c:v>0.9435064935064934</c:v>
                </c:pt>
                <c:pt idx="29">
                  <c:v>0.9435064935064934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B-4439-9753-D30096A2BB69}"/>
            </c:ext>
          </c:extLst>
        </c:ser>
        <c:ser>
          <c:idx val="1"/>
          <c:order val="1"/>
          <c:tx>
            <c:strRef>
              <c:f>'FS comparison (SVM UCI)'!$D$156</c:f>
              <c:strCache>
                <c:ptCount val="1"/>
                <c:pt idx="0">
                  <c:v>INFS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 UCI)'!$B$157:$B$186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'FS comparison (SVM UCI)'!$D$157:$D$186</c:f>
              <c:numCache>
                <c:formatCode>0.0%</c:formatCode>
                <c:ptCount val="30"/>
                <c:pt idx="0">
                  <c:v>0.91948051948051945</c:v>
                </c:pt>
                <c:pt idx="1">
                  <c:v>0.90519480519480522</c:v>
                </c:pt>
                <c:pt idx="2">
                  <c:v>0.86709956709956715</c:v>
                </c:pt>
                <c:pt idx="3">
                  <c:v>0.84025974025974026</c:v>
                </c:pt>
                <c:pt idx="4">
                  <c:v>0.91471861471861471</c:v>
                </c:pt>
                <c:pt idx="5">
                  <c:v>0.91017316017316008</c:v>
                </c:pt>
                <c:pt idx="6">
                  <c:v>0.88636363636363613</c:v>
                </c:pt>
                <c:pt idx="7">
                  <c:v>0.93354978354978368</c:v>
                </c:pt>
                <c:pt idx="8">
                  <c:v>0.90043290043290047</c:v>
                </c:pt>
                <c:pt idx="9">
                  <c:v>0.90043290043290047</c:v>
                </c:pt>
                <c:pt idx="10">
                  <c:v>0.92900432900432894</c:v>
                </c:pt>
                <c:pt idx="11">
                  <c:v>0.93852813852813866</c:v>
                </c:pt>
                <c:pt idx="12">
                  <c:v>0.92900432900432894</c:v>
                </c:pt>
                <c:pt idx="13">
                  <c:v>0.92900432900432894</c:v>
                </c:pt>
                <c:pt idx="14">
                  <c:v>0.9242424242424242</c:v>
                </c:pt>
                <c:pt idx="15">
                  <c:v>0.9242424242424242</c:v>
                </c:pt>
                <c:pt idx="16">
                  <c:v>0.91948051948051945</c:v>
                </c:pt>
                <c:pt idx="17">
                  <c:v>0.93376623376623369</c:v>
                </c:pt>
                <c:pt idx="18">
                  <c:v>0.93398268398268391</c:v>
                </c:pt>
                <c:pt idx="19">
                  <c:v>0.93398268398268391</c:v>
                </c:pt>
                <c:pt idx="20">
                  <c:v>0.93398268398268391</c:v>
                </c:pt>
                <c:pt idx="21">
                  <c:v>0.93398268398268391</c:v>
                </c:pt>
                <c:pt idx="22">
                  <c:v>0.93398268398268391</c:v>
                </c:pt>
                <c:pt idx="23">
                  <c:v>0.93852813852813866</c:v>
                </c:pt>
                <c:pt idx="24">
                  <c:v>0.93852813852813843</c:v>
                </c:pt>
                <c:pt idx="25">
                  <c:v>0.93852813852813866</c:v>
                </c:pt>
                <c:pt idx="26">
                  <c:v>0.93852813852813866</c:v>
                </c:pt>
                <c:pt idx="27">
                  <c:v>0.93852813852813866</c:v>
                </c:pt>
                <c:pt idx="28">
                  <c:v>0.93852813852813866</c:v>
                </c:pt>
                <c:pt idx="29">
                  <c:v>0.9432900432900434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AB-4439-9753-D30096A2BB69}"/>
            </c:ext>
          </c:extLst>
        </c:ser>
        <c:ser>
          <c:idx val="2"/>
          <c:order val="2"/>
          <c:tx>
            <c:strRef>
              <c:f>'FS comparison (SVM UCI)'!$E$156</c:f>
              <c:strCache>
                <c:ptCount val="1"/>
                <c:pt idx="0">
                  <c:v>ECFS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 UCI)'!$B$157:$B$186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'FS comparison (SVM UCI)'!$E$157:$E$186</c:f>
              <c:numCache>
                <c:formatCode>0.0%</c:formatCode>
                <c:ptCount val="30"/>
                <c:pt idx="0">
                  <c:v>0.91926406926406923</c:v>
                </c:pt>
                <c:pt idx="1">
                  <c:v>0.8954545454545455</c:v>
                </c:pt>
                <c:pt idx="2">
                  <c:v>0.90497835497835499</c:v>
                </c:pt>
                <c:pt idx="3">
                  <c:v>0.91103896103896087</c:v>
                </c:pt>
                <c:pt idx="4">
                  <c:v>0.91991341991341979</c:v>
                </c:pt>
                <c:pt idx="5">
                  <c:v>0.8536796536796537</c:v>
                </c:pt>
                <c:pt idx="6">
                  <c:v>0.91450216450216448</c:v>
                </c:pt>
                <c:pt idx="7">
                  <c:v>0.90108225108225104</c:v>
                </c:pt>
                <c:pt idx="8">
                  <c:v>0.90584415584415579</c:v>
                </c:pt>
                <c:pt idx="9">
                  <c:v>0.92467532467532454</c:v>
                </c:pt>
                <c:pt idx="10">
                  <c:v>0.91515151515151527</c:v>
                </c:pt>
                <c:pt idx="11">
                  <c:v>0.91515151515151527</c:v>
                </c:pt>
                <c:pt idx="12">
                  <c:v>0.91991341991342002</c:v>
                </c:pt>
                <c:pt idx="13">
                  <c:v>0.92943722943722962</c:v>
                </c:pt>
                <c:pt idx="14">
                  <c:v>0.92943722943722962</c:v>
                </c:pt>
                <c:pt idx="15">
                  <c:v>0.92943722943722962</c:v>
                </c:pt>
                <c:pt idx="16">
                  <c:v>0.92922077922077939</c:v>
                </c:pt>
                <c:pt idx="17">
                  <c:v>0.92922077922077939</c:v>
                </c:pt>
                <c:pt idx="18">
                  <c:v>0.92489177489177499</c:v>
                </c:pt>
                <c:pt idx="19">
                  <c:v>0.93874458874458888</c:v>
                </c:pt>
                <c:pt idx="20">
                  <c:v>0.92445887445887465</c:v>
                </c:pt>
                <c:pt idx="21">
                  <c:v>0.93398268398268414</c:v>
                </c:pt>
                <c:pt idx="22">
                  <c:v>0.93398268398268414</c:v>
                </c:pt>
                <c:pt idx="23">
                  <c:v>0.93398268398268414</c:v>
                </c:pt>
                <c:pt idx="24">
                  <c:v>0.92489177489177499</c:v>
                </c:pt>
                <c:pt idx="25">
                  <c:v>0.94350649350649363</c:v>
                </c:pt>
                <c:pt idx="26">
                  <c:v>0.93874458874458888</c:v>
                </c:pt>
                <c:pt idx="27">
                  <c:v>0.938961038961039</c:v>
                </c:pt>
                <c:pt idx="28">
                  <c:v>0.938961038961039</c:v>
                </c:pt>
                <c:pt idx="29">
                  <c:v>0.92943722943722951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AB-4439-9753-D30096A2BB69}"/>
            </c:ext>
          </c:extLst>
        </c:ser>
        <c:ser>
          <c:idx val="3"/>
          <c:order val="3"/>
          <c:tx>
            <c:strRef>
              <c:f>'FS comparison (SVM UCI)'!$F$156</c:f>
              <c:strCache>
                <c:ptCount val="1"/>
                <c:pt idx="0">
                  <c:v>MRMR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 UCI)'!$B$157:$B$186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'FS comparison (SVM UCI)'!$F$157:$F$186</c:f>
              <c:numCache>
                <c:formatCode>0.0%</c:formatCode>
                <c:ptCount val="30"/>
                <c:pt idx="0">
                  <c:v>0.91991341991341979</c:v>
                </c:pt>
                <c:pt idx="1">
                  <c:v>0.91991341991341979</c:v>
                </c:pt>
                <c:pt idx="2">
                  <c:v>0.88722943722943737</c:v>
                </c:pt>
                <c:pt idx="3">
                  <c:v>0.91060606060606053</c:v>
                </c:pt>
                <c:pt idx="4">
                  <c:v>0.92012987012987024</c:v>
                </c:pt>
                <c:pt idx="5">
                  <c:v>0.90584415584415601</c:v>
                </c:pt>
                <c:pt idx="6">
                  <c:v>0.9153679653679655</c:v>
                </c:pt>
                <c:pt idx="7">
                  <c:v>0.93874458874458866</c:v>
                </c:pt>
                <c:pt idx="8">
                  <c:v>0.92965367965367973</c:v>
                </c:pt>
                <c:pt idx="9">
                  <c:v>0.91515151515151527</c:v>
                </c:pt>
                <c:pt idx="10">
                  <c:v>0.91969696969696968</c:v>
                </c:pt>
                <c:pt idx="11">
                  <c:v>0.92922077922077917</c:v>
                </c:pt>
                <c:pt idx="12">
                  <c:v>0.92922077922077917</c:v>
                </c:pt>
                <c:pt idx="13">
                  <c:v>0.92922077922077917</c:v>
                </c:pt>
                <c:pt idx="14">
                  <c:v>0.92922077922077917</c:v>
                </c:pt>
                <c:pt idx="15">
                  <c:v>0.92922077922077917</c:v>
                </c:pt>
                <c:pt idx="16">
                  <c:v>0.93398268398268391</c:v>
                </c:pt>
                <c:pt idx="17">
                  <c:v>0.92922077922077917</c:v>
                </c:pt>
                <c:pt idx="18">
                  <c:v>0.93376623376623369</c:v>
                </c:pt>
                <c:pt idx="19">
                  <c:v>0.92922077922077906</c:v>
                </c:pt>
                <c:pt idx="20">
                  <c:v>0.92445887445887431</c:v>
                </c:pt>
                <c:pt idx="21">
                  <c:v>0.9339826839826838</c:v>
                </c:pt>
                <c:pt idx="22">
                  <c:v>0.9339826839826838</c:v>
                </c:pt>
                <c:pt idx="23">
                  <c:v>0.93852813852813843</c:v>
                </c:pt>
                <c:pt idx="24">
                  <c:v>0.94826839826839815</c:v>
                </c:pt>
                <c:pt idx="25">
                  <c:v>0.93398268398268391</c:v>
                </c:pt>
                <c:pt idx="26">
                  <c:v>0.95259740259740244</c:v>
                </c:pt>
                <c:pt idx="27">
                  <c:v>0.95259740259740244</c:v>
                </c:pt>
                <c:pt idx="28">
                  <c:v>0.9478354978354977</c:v>
                </c:pt>
                <c:pt idx="29">
                  <c:v>0.94307359307359295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AB-4439-9753-D30096A2BB69}"/>
            </c:ext>
          </c:extLst>
        </c:ser>
        <c:ser>
          <c:idx val="4"/>
          <c:order val="4"/>
          <c:tx>
            <c:strRef>
              <c:f>'FS comparison (SVM UCI)'!$G$156</c:f>
              <c:strCache>
                <c:ptCount val="1"/>
                <c:pt idx="0">
                  <c:v>RFFS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 UCI)'!$B$157:$B$186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'FS comparison (SVM UCI)'!$G$157:$G$186</c:f>
              <c:numCache>
                <c:formatCode>0.0%</c:formatCode>
                <c:ptCount val="30"/>
                <c:pt idx="0">
                  <c:v>0.52034632034632033</c:v>
                </c:pt>
                <c:pt idx="1">
                  <c:v>0.83484848484848473</c:v>
                </c:pt>
                <c:pt idx="2">
                  <c:v>0.86774891774891783</c:v>
                </c:pt>
                <c:pt idx="3">
                  <c:v>0.90519480519480522</c:v>
                </c:pt>
                <c:pt idx="4">
                  <c:v>0.90995670995670996</c:v>
                </c:pt>
                <c:pt idx="5">
                  <c:v>0.89090909090909098</c:v>
                </c:pt>
                <c:pt idx="6">
                  <c:v>0.91471861471861471</c:v>
                </c:pt>
                <c:pt idx="7">
                  <c:v>0.91926406926406923</c:v>
                </c:pt>
                <c:pt idx="8">
                  <c:v>0.91926406926406923</c:v>
                </c:pt>
                <c:pt idx="9">
                  <c:v>0.91926406926406923</c:v>
                </c:pt>
                <c:pt idx="10">
                  <c:v>0.9242424242424242</c:v>
                </c:pt>
                <c:pt idx="11">
                  <c:v>0.93354978354978346</c:v>
                </c:pt>
                <c:pt idx="12">
                  <c:v>0.92857142857142849</c:v>
                </c:pt>
                <c:pt idx="13">
                  <c:v>0.92878787878787872</c:v>
                </c:pt>
                <c:pt idx="14">
                  <c:v>0.92402597402597397</c:v>
                </c:pt>
                <c:pt idx="15">
                  <c:v>0.91926406926406923</c:v>
                </c:pt>
                <c:pt idx="16">
                  <c:v>0.93809523809523798</c:v>
                </c:pt>
                <c:pt idx="17">
                  <c:v>0.92878787878787872</c:v>
                </c:pt>
                <c:pt idx="18">
                  <c:v>0.93831168831168843</c:v>
                </c:pt>
                <c:pt idx="19">
                  <c:v>0.93831168831168843</c:v>
                </c:pt>
                <c:pt idx="20">
                  <c:v>0.93831168831168843</c:v>
                </c:pt>
                <c:pt idx="21">
                  <c:v>0.93354978354978368</c:v>
                </c:pt>
                <c:pt idx="22">
                  <c:v>0.93354978354978368</c:v>
                </c:pt>
                <c:pt idx="23">
                  <c:v>0.92878787878787894</c:v>
                </c:pt>
                <c:pt idx="24">
                  <c:v>0.93354978354978368</c:v>
                </c:pt>
                <c:pt idx="25">
                  <c:v>0.93354978354978368</c:v>
                </c:pt>
                <c:pt idx="26">
                  <c:v>0.93831168831168843</c:v>
                </c:pt>
                <c:pt idx="27">
                  <c:v>0.93831168831168843</c:v>
                </c:pt>
                <c:pt idx="28">
                  <c:v>0.91926406926406923</c:v>
                </c:pt>
                <c:pt idx="29">
                  <c:v>0.92878787878787872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7AB-4439-9753-D30096A2BB69}"/>
            </c:ext>
          </c:extLst>
        </c:ser>
        <c:ser>
          <c:idx val="5"/>
          <c:order val="5"/>
          <c:tx>
            <c:strRef>
              <c:f>'FS comparison (SVM UCI)'!$H$156</c:f>
              <c:strCache>
                <c:ptCount val="1"/>
                <c:pt idx="0">
                  <c:v>MIFS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 UCI)'!$B$157:$B$186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'FS comparison (SVM UCI)'!$H$157:$H$186</c:f>
              <c:numCache>
                <c:formatCode>0.0%</c:formatCode>
                <c:ptCount val="30"/>
                <c:pt idx="0">
                  <c:v>0.14134199134199135</c:v>
                </c:pt>
                <c:pt idx="1">
                  <c:v>0.80735930735930739</c:v>
                </c:pt>
                <c:pt idx="2">
                  <c:v>0.78809523809523807</c:v>
                </c:pt>
                <c:pt idx="3">
                  <c:v>0.79805194805194801</c:v>
                </c:pt>
                <c:pt idx="4">
                  <c:v>0.80259740259740264</c:v>
                </c:pt>
                <c:pt idx="5">
                  <c:v>0.80692640692640683</c:v>
                </c:pt>
                <c:pt idx="6">
                  <c:v>0.83095238095238089</c:v>
                </c:pt>
                <c:pt idx="7">
                  <c:v>0.84502164502164501</c:v>
                </c:pt>
                <c:pt idx="8">
                  <c:v>0.87316017316017314</c:v>
                </c:pt>
                <c:pt idx="9">
                  <c:v>0.90108225108225104</c:v>
                </c:pt>
                <c:pt idx="10">
                  <c:v>0.90129870129870127</c:v>
                </c:pt>
                <c:pt idx="11">
                  <c:v>0.90584415584415579</c:v>
                </c:pt>
                <c:pt idx="12">
                  <c:v>0.91060606060606053</c:v>
                </c:pt>
                <c:pt idx="13">
                  <c:v>0.91038961038961053</c:v>
                </c:pt>
                <c:pt idx="14">
                  <c:v>0.91536796536796528</c:v>
                </c:pt>
                <c:pt idx="15">
                  <c:v>0.92965367965367951</c:v>
                </c:pt>
                <c:pt idx="16">
                  <c:v>0.94350649350649363</c:v>
                </c:pt>
                <c:pt idx="17">
                  <c:v>0.93874458874458888</c:v>
                </c:pt>
                <c:pt idx="18">
                  <c:v>0.93398268398268391</c:v>
                </c:pt>
                <c:pt idx="19">
                  <c:v>0.92965367965367951</c:v>
                </c:pt>
                <c:pt idx="20">
                  <c:v>0.93419913419913403</c:v>
                </c:pt>
                <c:pt idx="21">
                  <c:v>0.91991341991341979</c:v>
                </c:pt>
                <c:pt idx="22">
                  <c:v>0.92012987012987002</c:v>
                </c:pt>
                <c:pt idx="23">
                  <c:v>0.92467532467532454</c:v>
                </c:pt>
                <c:pt idx="24">
                  <c:v>0.93441558441558425</c:v>
                </c:pt>
                <c:pt idx="25">
                  <c:v>0.93441558441558425</c:v>
                </c:pt>
                <c:pt idx="26">
                  <c:v>0.93441558441558425</c:v>
                </c:pt>
                <c:pt idx="27">
                  <c:v>0.93419913419913403</c:v>
                </c:pt>
                <c:pt idx="28">
                  <c:v>0.93419913419913403</c:v>
                </c:pt>
                <c:pt idx="29">
                  <c:v>0.93419913419913403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AB-4439-9753-D30096A2BB69}"/>
            </c:ext>
          </c:extLst>
        </c:ser>
        <c:ser>
          <c:idx val="6"/>
          <c:order val="6"/>
          <c:tx>
            <c:strRef>
              <c:f>'FS comparison (SVM UCI)'!$I$156</c:f>
              <c:strCache>
                <c:ptCount val="1"/>
                <c:pt idx="0">
                  <c:v>FSCM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 UCI)'!$B$157:$B$186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'FS comparison (SVM UCI)'!$I$157:$I$186</c:f>
              <c:numCache>
                <c:formatCode>0.0%</c:formatCode>
                <c:ptCount val="30"/>
                <c:pt idx="0">
                  <c:v>0.14134199134199135</c:v>
                </c:pt>
                <c:pt idx="1">
                  <c:v>0.27337662337662338</c:v>
                </c:pt>
                <c:pt idx="2">
                  <c:v>0.70346320346320346</c:v>
                </c:pt>
                <c:pt idx="3">
                  <c:v>0.70346320346320346</c:v>
                </c:pt>
                <c:pt idx="4">
                  <c:v>0.72727272727272729</c:v>
                </c:pt>
                <c:pt idx="5">
                  <c:v>0.79740259740259734</c:v>
                </c:pt>
                <c:pt idx="6">
                  <c:v>0.78354978354978355</c:v>
                </c:pt>
                <c:pt idx="7">
                  <c:v>0.82597402597402581</c:v>
                </c:pt>
                <c:pt idx="8">
                  <c:v>0.82597402597402581</c:v>
                </c:pt>
                <c:pt idx="9">
                  <c:v>0.86320346320346319</c:v>
                </c:pt>
                <c:pt idx="10">
                  <c:v>0.84437229437229422</c:v>
                </c:pt>
                <c:pt idx="11">
                  <c:v>0.88268398268398263</c:v>
                </c:pt>
                <c:pt idx="12">
                  <c:v>0.86363636363636354</c:v>
                </c:pt>
                <c:pt idx="13">
                  <c:v>0.91991341991341979</c:v>
                </c:pt>
                <c:pt idx="14">
                  <c:v>0.91991341991341979</c:v>
                </c:pt>
                <c:pt idx="15">
                  <c:v>0.91515151515151505</c:v>
                </c:pt>
                <c:pt idx="16">
                  <c:v>0.9103896103896103</c:v>
                </c:pt>
                <c:pt idx="17">
                  <c:v>0.90086580086580081</c:v>
                </c:pt>
                <c:pt idx="18">
                  <c:v>0.90562770562770556</c:v>
                </c:pt>
                <c:pt idx="19">
                  <c:v>0.90562770562770556</c:v>
                </c:pt>
                <c:pt idx="20">
                  <c:v>0.90562770562770556</c:v>
                </c:pt>
                <c:pt idx="21">
                  <c:v>0.91969696969696957</c:v>
                </c:pt>
                <c:pt idx="22">
                  <c:v>0.91493506493506493</c:v>
                </c:pt>
                <c:pt idx="23">
                  <c:v>0.91969696969696968</c:v>
                </c:pt>
                <c:pt idx="24">
                  <c:v>0.91969696969696957</c:v>
                </c:pt>
                <c:pt idx="25">
                  <c:v>0.92900432900432894</c:v>
                </c:pt>
                <c:pt idx="26">
                  <c:v>0.92922077922077917</c:v>
                </c:pt>
                <c:pt idx="27">
                  <c:v>0.92922077922077917</c:v>
                </c:pt>
                <c:pt idx="28">
                  <c:v>0.92922077922077917</c:v>
                </c:pt>
                <c:pt idx="29">
                  <c:v>0.93398268398268391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AB-4439-9753-D30096A2BB69}"/>
            </c:ext>
          </c:extLst>
        </c:ser>
        <c:ser>
          <c:idx val="7"/>
          <c:order val="7"/>
          <c:tx>
            <c:strRef>
              <c:f>'FS comparison (SVM UCI)'!$J$156</c:f>
              <c:strCache>
                <c:ptCount val="1"/>
                <c:pt idx="0">
                  <c:v>LSFS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 UCI)'!$B$157:$B$186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'FS comparison (SVM UCI)'!$J$157:$J$186</c:f>
              <c:numCache>
                <c:formatCode>0.0%</c:formatCode>
                <c:ptCount val="30"/>
                <c:pt idx="0">
                  <c:v>0.91948051948051945</c:v>
                </c:pt>
                <c:pt idx="1">
                  <c:v>0.90519480519480511</c:v>
                </c:pt>
                <c:pt idx="2">
                  <c:v>0.90519480519480511</c:v>
                </c:pt>
                <c:pt idx="3">
                  <c:v>0.89588744588744584</c:v>
                </c:pt>
                <c:pt idx="4">
                  <c:v>0.88636363636363635</c:v>
                </c:pt>
                <c:pt idx="5">
                  <c:v>0.90043290043290036</c:v>
                </c:pt>
                <c:pt idx="6">
                  <c:v>0.89567099567099562</c:v>
                </c:pt>
                <c:pt idx="7">
                  <c:v>0.8911255411255411</c:v>
                </c:pt>
                <c:pt idx="8">
                  <c:v>0.88636363636363635</c:v>
                </c:pt>
                <c:pt idx="9">
                  <c:v>0.90995670995670985</c:v>
                </c:pt>
                <c:pt idx="10">
                  <c:v>0.90043290043290036</c:v>
                </c:pt>
                <c:pt idx="11">
                  <c:v>0.89090909090909087</c:v>
                </c:pt>
                <c:pt idx="12">
                  <c:v>0.90086580086580104</c:v>
                </c:pt>
                <c:pt idx="13">
                  <c:v>0.90086580086580104</c:v>
                </c:pt>
                <c:pt idx="14">
                  <c:v>0.92467532467532454</c:v>
                </c:pt>
                <c:pt idx="15">
                  <c:v>0.93419913419913425</c:v>
                </c:pt>
                <c:pt idx="16">
                  <c:v>0.93874458874458866</c:v>
                </c:pt>
                <c:pt idx="17">
                  <c:v>0.93419913419913425</c:v>
                </c:pt>
                <c:pt idx="18">
                  <c:v>0.92943722943722951</c:v>
                </c:pt>
                <c:pt idx="19">
                  <c:v>0.93398268398268391</c:v>
                </c:pt>
                <c:pt idx="20">
                  <c:v>0.93398268398268391</c:v>
                </c:pt>
                <c:pt idx="21">
                  <c:v>0.92922077922077917</c:v>
                </c:pt>
                <c:pt idx="22">
                  <c:v>0.93376623376623391</c:v>
                </c:pt>
                <c:pt idx="23">
                  <c:v>0.92943722943722951</c:v>
                </c:pt>
                <c:pt idx="24">
                  <c:v>0.92467532467532476</c:v>
                </c:pt>
                <c:pt idx="25">
                  <c:v>0.93398268398268391</c:v>
                </c:pt>
                <c:pt idx="26">
                  <c:v>0.93852813852813866</c:v>
                </c:pt>
                <c:pt idx="27">
                  <c:v>0.93852813852813866</c:v>
                </c:pt>
                <c:pt idx="28">
                  <c:v>0.93852813852813866</c:v>
                </c:pt>
                <c:pt idx="29">
                  <c:v>0.9432900432900434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AB-4439-9753-D30096A2BB69}"/>
            </c:ext>
          </c:extLst>
        </c:ser>
        <c:ser>
          <c:idx val="8"/>
          <c:order val="8"/>
          <c:tx>
            <c:strRef>
              <c:f>'FS comparison (SVM UCI)'!$K$156</c:f>
              <c:strCache>
                <c:ptCount val="1"/>
                <c:pt idx="0">
                  <c:v>MCFS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 UCI)'!$B$157:$B$186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'FS comparison (SVM UCI)'!$K$157:$K$186</c:f>
              <c:numCache>
                <c:formatCode>0.0%</c:formatCode>
                <c:ptCount val="30"/>
                <c:pt idx="0">
                  <c:v>0.14134199134199138</c:v>
                </c:pt>
                <c:pt idx="1">
                  <c:v>0.70757575757575764</c:v>
                </c:pt>
                <c:pt idx="2">
                  <c:v>0.70757575757575764</c:v>
                </c:pt>
                <c:pt idx="3">
                  <c:v>0.70757575757575764</c:v>
                </c:pt>
                <c:pt idx="4">
                  <c:v>0.90995670995670985</c:v>
                </c:pt>
                <c:pt idx="5">
                  <c:v>0.90995670995670985</c:v>
                </c:pt>
                <c:pt idx="6">
                  <c:v>0.90995670995670985</c:v>
                </c:pt>
                <c:pt idx="7">
                  <c:v>0.90995670995670985</c:v>
                </c:pt>
                <c:pt idx="8">
                  <c:v>0.90519480519480511</c:v>
                </c:pt>
                <c:pt idx="9">
                  <c:v>0.90519480519480511</c:v>
                </c:pt>
                <c:pt idx="10">
                  <c:v>0.8772727272727272</c:v>
                </c:pt>
                <c:pt idx="11">
                  <c:v>0.91017316017316019</c:v>
                </c:pt>
                <c:pt idx="12">
                  <c:v>0.89134199134199132</c:v>
                </c:pt>
                <c:pt idx="13">
                  <c:v>0.91017316017316019</c:v>
                </c:pt>
                <c:pt idx="14">
                  <c:v>0.92922077922077917</c:v>
                </c:pt>
                <c:pt idx="15">
                  <c:v>0.92445887445887442</c:v>
                </c:pt>
                <c:pt idx="16">
                  <c:v>0.90108225108225126</c:v>
                </c:pt>
                <c:pt idx="17">
                  <c:v>0.90086580086580104</c:v>
                </c:pt>
                <c:pt idx="18">
                  <c:v>0.92445887445887442</c:v>
                </c:pt>
                <c:pt idx="19">
                  <c:v>0.90562770562770556</c:v>
                </c:pt>
                <c:pt idx="20">
                  <c:v>0.90562770562770556</c:v>
                </c:pt>
                <c:pt idx="21">
                  <c:v>0.91515151515151505</c:v>
                </c:pt>
                <c:pt idx="22">
                  <c:v>0.91991341991342002</c:v>
                </c:pt>
                <c:pt idx="23">
                  <c:v>0.91991341991342002</c:v>
                </c:pt>
                <c:pt idx="24">
                  <c:v>0.91515151515151505</c:v>
                </c:pt>
                <c:pt idx="25">
                  <c:v>0.91515151515151505</c:v>
                </c:pt>
                <c:pt idx="26">
                  <c:v>0.92922077922077939</c:v>
                </c:pt>
                <c:pt idx="27">
                  <c:v>0.93398268398268391</c:v>
                </c:pt>
                <c:pt idx="28">
                  <c:v>0.93874458874458866</c:v>
                </c:pt>
                <c:pt idx="29">
                  <c:v>0.93874458874458866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AB-4439-9753-D30096A2BB69}"/>
            </c:ext>
          </c:extLst>
        </c:ser>
        <c:ser>
          <c:idx val="9"/>
          <c:order val="9"/>
          <c:tx>
            <c:strRef>
              <c:f>'FS comparison (SVM UCI)'!$L$156</c:f>
              <c:strCache>
                <c:ptCount val="1"/>
                <c:pt idx="0">
                  <c:v>UDFS 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 UCI)'!$B$157:$B$186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'FS comparison (SVM UCI)'!$L$157:$L$186</c:f>
              <c:numCache>
                <c:formatCode>0.0%</c:formatCode>
                <c:ptCount val="30"/>
                <c:pt idx="0">
                  <c:v>0</c:v>
                </c:pt>
                <c:pt idx="1">
                  <c:v>0.14112554112554115</c:v>
                </c:pt>
                <c:pt idx="2">
                  <c:v>0.2731601731601731</c:v>
                </c:pt>
                <c:pt idx="3">
                  <c:v>0.2731601731601731</c:v>
                </c:pt>
                <c:pt idx="4">
                  <c:v>0.33441558441558439</c:v>
                </c:pt>
                <c:pt idx="5">
                  <c:v>0.89718614718614709</c:v>
                </c:pt>
                <c:pt idx="6">
                  <c:v>0.81190476190476191</c:v>
                </c:pt>
                <c:pt idx="7">
                  <c:v>0.81190476190476191</c:v>
                </c:pt>
                <c:pt idx="8">
                  <c:v>0.79761904761904767</c:v>
                </c:pt>
                <c:pt idx="9">
                  <c:v>0.9015151515151516</c:v>
                </c:pt>
                <c:pt idx="10">
                  <c:v>0.9015151515151516</c:v>
                </c:pt>
                <c:pt idx="11">
                  <c:v>0.87294372294372291</c:v>
                </c:pt>
                <c:pt idx="12">
                  <c:v>0.88722943722943737</c:v>
                </c:pt>
                <c:pt idx="13">
                  <c:v>0.88722943722943737</c:v>
                </c:pt>
                <c:pt idx="14">
                  <c:v>0.90129870129870127</c:v>
                </c:pt>
                <c:pt idx="15">
                  <c:v>0.89653679653679652</c:v>
                </c:pt>
                <c:pt idx="16">
                  <c:v>0.9015151515151516</c:v>
                </c:pt>
                <c:pt idx="17">
                  <c:v>0.90627705627705635</c:v>
                </c:pt>
                <c:pt idx="18">
                  <c:v>0.91103896103896109</c:v>
                </c:pt>
                <c:pt idx="19">
                  <c:v>0.91103896103896109</c:v>
                </c:pt>
                <c:pt idx="20">
                  <c:v>0.91103896103896109</c:v>
                </c:pt>
                <c:pt idx="21">
                  <c:v>0.91103896103896109</c:v>
                </c:pt>
                <c:pt idx="22">
                  <c:v>0.90627705627705635</c:v>
                </c:pt>
                <c:pt idx="23">
                  <c:v>0.91103896103896109</c:v>
                </c:pt>
                <c:pt idx="24">
                  <c:v>0.90627705627705635</c:v>
                </c:pt>
                <c:pt idx="25">
                  <c:v>0.90627705627705635</c:v>
                </c:pt>
                <c:pt idx="26">
                  <c:v>0.94372294372294374</c:v>
                </c:pt>
                <c:pt idx="27">
                  <c:v>0.93939393939393945</c:v>
                </c:pt>
                <c:pt idx="28">
                  <c:v>0.94870129870129871</c:v>
                </c:pt>
                <c:pt idx="29">
                  <c:v>0.93917748917748922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AB-4439-9753-D30096A2BB69}"/>
            </c:ext>
          </c:extLst>
        </c:ser>
        <c:ser>
          <c:idx val="10"/>
          <c:order val="10"/>
          <c:tx>
            <c:strRef>
              <c:f>'FS comparison (SVM UCI)'!$M$156</c:f>
              <c:strCache>
                <c:ptCount val="1"/>
                <c:pt idx="0">
                  <c:v>CFS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 UCI)'!$B$157:$B$186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'FS comparison (SVM UCI)'!$M$157:$M$186</c:f>
              <c:numCache>
                <c:formatCode>0.0%</c:formatCode>
                <c:ptCount val="30"/>
                <c:pt idx="0">
                  <c:v>0.84090909090909083</c:v>
                </c:pt>
                <c:pt idx="1">
                  <c:v>0.84090909090909083</c:v>
                </c:pt>
                <c:pt idx="2">
                  <c:v>0.84090909090909083</c:v>
                </c:pt>
                <c:pt idx="3">
                  <c:v>0.69372294372294374</c:v>
                </c:pt>
                <c:pt idx="4">
                  <c:v>0.70346320346320357</c:v>
                </c:pt>
                <c:pt idx="5">
                  <c:v>0.70346320346320357</c:v>
                </c:pt>
                <c:pt idx="6">
                  <c:v>0.70346320346320357</c:v>
                </c:pt>
                <c:pt idx="7">
                  <c:v>0.84480519480519478</c:v>
                </c:pt>
                <c:pt idx="8">
                  <c:v>0.84480519480519478</c:v>
                </c:pt>
                <c:pt idx="9">
                  <c:v>0.91580086580086584</c:v>
                </c:pt>
                <c:pt idx="10">
                  <c:v>0.91103896103896109</c:v>
                </c:pt>
                <c:pt idx="11">
                  <c:v>0.90627705627705635</c:v>
                </c:pt>
                <c:pt idx="12">
                  <c:v>0.90649350649350657</c:v>
                </c:pt>
                <c:pt idx="13">
                  <c:v>0.91601731601731606</c:v>
                </c:pt>
                <c:pt idx="14">
                  <c:v>0.92056277056277058</c:v>
                </c:pt>
                <c:pt idx="15">
                  <c:v>0.92034632034632047</c:v>
                </c:pt>
                <c:pt idx="16">
                  <c:v>0.92012987012987024</c:v>
                </c:pt>
                <c:pt idx="17">
                  <c:v>0.92943722943722962</c:v>
                </c:pt>
                <c:pt idx="18">
                  <c:v>0.94372294372294385</c:v>
                </c:pt>
                <c:pt idx="19">
                  <c:v>0.93896103896103911</c:v>
                </c:pt>
                <c:pt idx="20">
                  <c:v>0.92489177489177499</c:v>
                </c:pt>
                <c:pt idx="21">
                  <c:v>0.92965367965367973</c:v>
                </c:pt>
                <c:pt idx="22">
                  <c:v>0.92965367965367973</c:v>
                </c:pt>
                <c:pt idx="23">
                  <c:v>0.92489177489177499</c:v>
                </c:pt>
                <c:pt idx="24">
                  <c:v>0.92965367965367973</c:v>
                </c:pt>
                <c:pt idx="25">
                  <c:v>0.92965367965367973</c:v>
                </c:pt>
                <c:pt idx="26">
                  <c:v>0.93896103896103911</c:v>
                </c:pt>
                <c:pt idx="27">
                  <c:v>0.94372294372294385</c:v>
                </c:pt>
                <c:pt idx="28">
                  <c:v>0.9484848484848486</c:v>
                </c:pt>
                <c:pt idx="29">
                  <c:v>0.94350649350649363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AB-4439-9753-D30096A2BB69}"/>
            </c:ext>
          </c:extLst>
        </c:ser>
        <c:ser>
          <c:idx val="11"/>
          <c:order val="11"/>
          <c:tx>
            <c:strRef>
              <c:f>'FS comparison (SVM UCI)'!$N$156</c:f>
              <c:strCache>
                <c:ptCount val="1"/>
                <c:pt idx="0">
                  <c:v>BDFS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 UCI)'!$B$157:$B$186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'FS comparison (SVM UCI)'!$N$157:$N$186</c:f>
              <c:numCache>
                <c:formatCode>0.0%</c:formatCode>
                <c:ptCount val="30"/>
                <c:pt idx="0">
                  <c:v>0.7073593073593073</c:v>
                </c:pt>
                <c:pt idx="1">
                  <c:v>0.79199134199134202</c:v>
                </c:pt>
                <c:pt idx="2">
                  <c:v>0.8015151515151514</c:v>
                </c:pt>
                <c:pt idx="3">
                  <c:v>0.8439393939393941</c:v>
                </c:pt>
                <c:pt idx="4">
                  <c:v>0.86731601731601737</c:v>
                </c:pt>
                <c:pt idx="5">
                  <c:v>0.87705627705627709</c:v>
                </c:pt>
                <c:pt idx="6">
                  <c:v>0.86731601731601737</c:v>
                </c:pt>
                <c:pt idx="7">
                  <c:v>0.8675324675324676</c:v>
                </c:pt>
                <c:pt idx="8">
                  <c:v>0.87705627705627709</c:v>
                </c:pt>
                <c:pt idx="9">
                  <c:v>0.85346320346320359</c:v>
                </c:pt>
                <c:pt idx="10">
                  <c:v>0.88160173160173161</c:v>
                </c:pt>
                <c:pt idx="11">
                  <c:v>0.89588744588744584</c:v>
                </c:pt>
                <c:pt idx="12">
                  <c:v>0.90064935064935059</c:v>
                </c:pt>
                <c:pt idx="13">
                  <c:v>0.8911255411255411</c:v>
                </c:pt>
                <c:pt idx="14">
                  <c:v>0.88160173160173161</c:v>
                </c:pt>
                <c:pt idx="15">
                  <c:v>0.87705627705627709</c:v>
                </c:pt>
                <c:pt idx="16">
                  <c:v>0.92878787878787894</c:v>
                </c:pt>
                <c:pt idx="17">
                  <c:v>0.92878787878787894</c:v>
                </c:pt>
                <c:pt idx="18">
                  <c:v>0.92878787878787872</c:v>
                </c:pt>
                <c:pt idx="19">
                  <c:v>0.93354978354978346</c:v>
                </c:pt>
                <c:pt idx="20">
                  <c:v>0.93354978354978346</c:v>
                </c:pt>
                <c:pt idx="21">
                  <c:v>0.92402597402597397</c:v>
                </c:pt>
                <c:pt idx="22">
                  <c:v>0.92402597402597397</c:v>
                </c:pt>
                <c:pt idx="23">
                  <c:v>0.92402597402597397</c:v>
                </c:pt>
                <c:pt idx="24">
                  <c:v>0.92402597402597397</c:v>
                </c:pt>
                <c:pt idx="25">
                  <c:v>0.9242424242424242</c:v>
                </c:pt>
                <c:pt idx="26">
                  <c:v>0.92900432900432917</c:v>
                </c:pt>
                <c:pt idx="27">
                  <c:v>0.92424242424242442</c:v>
                </c:pt>
                <c:pt idx="28">
                  <c:v>0.9432900432900434</c:v>
                </c:pt>
                <c:pt idx="29">
                  <c:v>0.93354978354978368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AB-4439-9753-D30096A2BB69}"/>
            </c:ext>
          </c:extLst>
        </c:ser>
        <c:ser>
          <c:idx val="12"/>
          <c:order val="12"/>
          <c:tx>
            <c:strRef>
              <c:f>'FS comparison (SVM UCI)'!$O$156</c:f>
              <c:strCache>
                <c:ptCount val="1"/>
                <c:pt idx="0">
                  <c:v>OFS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 UCI)'!$B$157:$B$186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'FS comparison (SVM UCI)'!$O$157:$O$186</c:f>
              <c:numCache>
                <c:formatCode>0.0%</c:formatCode>
                <c:ptCount val="30"/>
                <c:pt idx="0">
                  <c:v>0</c:v>
                </c:pt>
                <c:pt idx="1">
                  <c:v>0.1411255411255411</c:v>
                </c:pt>
                <c:pt idx="2">
                  <c:v>0.1411255411255411</c:v>
                </c:pt>
                <c:pt idx="3">
                  <c:v>0.27316017316017316</c:v>
                </c:pt>
                <c:pt idx="4">
                  <c:v>0.33961038961038958</c:v>
                </c:pt>
                <c:pt idx="5">
                  <c:v>0.33961038961038958</c:v>
                </c:pt>
                <c:pt idx="6">
                  <c:v>0.33961038961038958</c:v>
                </c:pt>
                <c:pt idx="7">
                  <c:v>0.33961038961038958</c:v>
                </c:pt>
                <c:pt idx="8">
                  <c:v>0.54242424242424236</c:v>
                </c:pt>
                <c:pt idx="9">
                  <c:v>0.59891774891774885</c:v>
                </c:pt>
                <c:pt idx="10">
                  <c:v>0.5714285714285714</c:v>
                </c:pt>
                <c:pt idx="11">
                  <c:v>0.62835497835497822</c:v>
                </c:pt>
                <c:pt idx="12">
                  <c:v>0.63311688311688308</c:v>
                </c:pt>
                <c:pt idx="13">
                  <c:v>0.70303030303030289</c:v>
                </c:pt>
                <c:pt idx="14">
                  <c:v>0.70779220779220764</c:v>
                </c:pt>
                <c:pt idx="15">
                  <c:v>0.78787878787878773</c:v>
                </c:pt>
                <c:pt idx="16">
                  <c:v>0.79718614718614711</c:v>
                </c:pt>
                <c:pt idx="17">
                  <c:v>0.85389610389610371</c:v>
                </c:pt>
                <c:pt idx="18">
                  <c:v>0.86818181818181794</c:v>
                </c:pt>
                <c:pt idx="19">
                  <c:v>0.88160173160173161</c:v>
                </c:pt>
                <c:pt idx="20">
                  <c:v>0.86277056277056263</c:v>
                </c:pt>
                <c:pt idx="21">
                  <c:v>0.87683982683982686</c:v>
                </c:pt>
                <c:pt idx="22">
                  <c:v>0.8911255411255411</c:v>
                </c:pt>
                <c:pt idx="23">
                  <c:v>0.89588744588744584</c:v>
                </c:pt>
                <c:pt idx="24">
                  <c:v>0.9147186147186146</c:v>
                </c:pt>
                <c:pt idx="25">
                  <c:v>0.92900432900432894</c:v>
                </c:pt>
                <c:pt idx="26">
                  <c:v>0.93376623376623369</c:v>
                </c:pt>
                <c:pt idx="27">
                  <c:v>0.93852813852813843</c:v>
                </c:pt>
                <c:pt idx="28">
                  <c:v>0.93852813852813843</c:v>
                </c:pt>
                <c:pt idx="29">
                  <c:v>0.92900432900432894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7AB-4439-9753-D30096A2BB69}"/>
            </c:ext>
          </c:extLst>
        </c:ser>
        <c:ser>
          <c:idx val="13"/>
          <c:order val="13"/>
          <c:tx>
            <c:strRef>
              <c:f>'FS comparison (SVM UCI)'!$P$156</c:f>
              <c:strCache>
                <c:ptCount val="1"/>
                <c:pt idx="0">
                  <c:v>ADFS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'FS comparison (SVM UCI)'!$B$157:$B$186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'FS comparison (SVM UCI)'!$P$157:$P$186</c:f>
              <c:numCache>
                <c:formatCode>0.0%</c:formatCode>
                <c:ptCount val="30"/>
                <c:pt idx="0">
                  <c:v>0.91926406926406945</c:v>
                </c:pt>
                <c:pt idx="1">
                  <c:v>0.90497835497835499</c:v>
                </c:pt>
                <c:pt idx="2">
                  <c:v>0.90497835497835499</c:v>
                </c:pt>
                <c:pt idx="3">
                  <c:v>0.90021645021645025</c:v>
                </c:pt>
                <c:pt idx="4">
                  <c:v>0.8623376623376624</c:v>
                </c:pt>
                <c:pt idx="5">
                  <c:v>0.86255411255411241</c:v>
                </c:pt>
                <c:pt idx="6">
                  <c:v>0.86255411255411241</c:v>
                </c:pt>
                <c:pt idx="7">
                  <c:v>0.86255411255411241</c:v>
                </c:pt>
                <c:pt idx="8">
                  <c:v>0.89069264069264076</c:v>
                </c:pt>
                <c:pt idx="9">
                  <c:v>0.91926406926406923</c:v>
                </c:pt>
                <c:pt idx="10">
                  <c:v>0.91926406926406923</c:v>
                </c:pt>
                <c:pt idx="11">
                  <c:v>0.91450216450216448</c:v>
                </c:pt>
                <c:pt idx="12">
                  <c:v>0.90497835497835499</c:v>
                </c:pt>
                <c:pt idx="13">
                  <c:v>0.9242424242424242</c:v>
                </c:pt>
                <c:pt idx="14">
                  <c:v>0.92900432900432894</c:v>
                </c:pt>
                <c:pt idx="15">
                  <c:v>0.93398268398268414</c:v>
                </c:pt>
                <c:pt idx="16">
                  <c:v>0.9432900432900434</c:v>
                </c:pt>
                <c:pt idx="17">
                  <c:v>0.94329004329004318</c:v>
                </c:pt>
                <c:pt idx="18">
                  <c:v>0.94329004329004318</c:v>
                </c:pt>
                <c:pt idx="19">
                  <c:v>0.94329004329004318</c:v>
                </c:pt>
                <c:pt idx="20">
                  <c:v>0.94329004329004318</c:v>
                </c:pt>
                <c:pt idx="21">
                  <c:v>0.91969696969696968</c:v>
                </c:pt>
                <c:pt idx="22">
                  <c:v>0.91948051948051945</c:v>
                </c:pt>
                <c:pt idx="23">
                  <c:v>0.91948051948051945</c:v>
                </c:pt>
                <c:pt idx="24">
                  <c:v>0.93376623376623369</c:v>
                </c:pt>
                <c:pt idx="25">
                  <c:v>0.93376623376623369</c:v>
                </c:pt>
                <c:pt idx="26">
                  <c:v>0.92424242424242409</c:v>
                </c:pt>
                <c:pt idx="27">
                  <c:v>0.92424242424242409</c:v>
                </c:pt>
                <c:pt idx="28">
                  <c:v>0.93852813852813843</c:v>
                </c:pt>
                <c:pt idx="29">
                  <c:v>0.93852813852813843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AB-4439-9753-D30096A2B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725104"/>
        <c:axId val="522727400"/>
      </c:lineChart>
      <c:catAx>
        <c:axId val="52272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2727400"/>
        <c:crosses val="autoZero"/>
        <c:auto val="1"/>
        <c:lblAlgn val="ctr"/>
        <c:lblOffset val="100"/>
        <c:noMultiLvlLbl val="0"/>
      </c:catAx>
      <c:valAx>
        <c:axId val="52272740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272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87557623354826"/>
          <c:y val="5.177335795625318E-2"/>
          <c:w val="0.86201133045552469"/>
          <c:h val="0.795594187300962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 comparison (NET)'!$C$3</c:f>
              <c:strCache>
                <c:ptCount val="1"/>
                <c:pt idx="0">
                  <c:v>ILFS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(NET)'!$C$7</c:f>
              <c:numCache>
                <c:formatCode>0.00</c:formatCode>
                <c:ptCount val="1"/>
                <c:pt idx="0">
                  <c:v>0.1342362031350417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9-4F84-A000-0BC248E20EDF}"/>
            </c:ext>
          </c:extLst>
        </c:ser>
        <c:ser>
          <c:idx val="1"/>
          <c:order val="1"/>
          <c:tx>
            <c:strRef>
              <c:f>'FS comparison (NET)'!$D$3</c:f>
              <c:strCache>
                <c:ptCount val="1"/>
                <c:pt idx="0">
                  <c:v>INFS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(NET)'!$D$7</c:f>
              <c:numCache>
                <c:formatCode>0.00</c:formatCode>
                <c:ptCount val="1"/>
                <c:pt idx="0">
                  <c:v>0.19471060605487595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C9-4F84-A000-0BC248E20EDF}"/>
            </c:ext>
          </c:extLst>
        </c:ser>
        <c:ser>
          <c:idx val="2"/>
          <c:order val="2"/>
          <c:tx>
            <c:strRef>
              <c:f>'FS comparison (NET)'!$E$3</c:f>
              <c:strCache>
                <c:ptCount val="1"/>
                <c:pt idx="0">
                  <c:v>ECFS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(NET)'!$E$7</c:f>
              <c:numCache>
                <c:formatCode>0.00</c:formatCode>
                <c:ptCount val="1"/>
                <c:pt idx="0">
                  <c:v>0.19471060600000001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C9-4F84-A000-0BC248E20EDF}"/>
            </c:ext>
          </c:extLst>
        </c:ser>
        <c:ser>
          <c:idx val="3"/>
          <c:order val="3"/>
          <c:tx>
            <c:strRef>
              <c:f>'FS comparison (NET)'!$F$3</c:f>
              <c:strCache>
                <c:ptCount val="1"/>
                <c:pt idx="0">
                  <c:v>MRMR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(NET)'!$F$7</c:f>
              <c:numCache>
                <c:formatCode>0.00</c:formatCode>
                <c:ptCount val="1"/>
                <c:pt idx="0">
                  <c:v>0.100890566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C9-4F84-A000-0BC248E20EDF}"/>
            </c:ext>
          </c:extLst>
        </c:ser>
        <c:ser>
          <c:idx val="4"/>
          <c:order val="4"/>
          <c:tx>
            <c:strRef>
              <c:f>'FS comparison (NET)'!$G$3</c:f>
              <c:strCache>
                <c:ptCount val="1"/>
                <c:pt idx="0">
                  <c:v>RFFS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(NET)'!$G$7</c:f>
              <c:numCache>
                <c:formatCode>0.00</c:formatCode>
                <c:ptCount val="1"/>
                <c:pt idx="0">
                  <c:v>9.0882803715937197E-2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C9-4F84-A000-0BC248E20EDF}"/>
            </c:ext>
          </c:extLst>
        </c:ser>
        <c:ser>
          <c:idx val="5"/>
          <c:order val="5"/>
          <c:tx>
            <c:strRef>
              <c:f>'FS comparison (NET)'!$H$3</c:f>
              <c:strCache>
                <c:ptCount val="1"/>
                <c:pt idx="0">
                  <c:v>MIFS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(NET)'!$H$7</c:f>
              <c:numCache>
                <c:formatCode>0.00</c:formatCode>
                <c:ptCount val="1"/>
                <c:pt idx="0">
                  <c:v>8.6898429530512369E-2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C9-4F84-A000-0BC248E20EDF}"/>
            </c:ext>
          </c:extLst>
        </c:ser>
        <c:ser>
          <c:idx val="6"/>
          <c:order val="6"/>
          <c:tx>
            <c:strRef>
              <c:f>'FS comparison (NET)'!$I$3</c:f>
              <c:strCache>
                <c:ptCount val="1"/>
                <c:pt idx="0">
                  <c:v>FSCM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(NET)'!$I$7</c:f>
              <c:numCache>
                <c:formatCode>0.00</c:formatCode>
                <c:ptCount val="1"/>
                <c:pt idx="0">
                  <c:v>0.15555001749396591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C9-4F84-A000-0BC248E20EDF}"/>
            </c:ext>
          </c:extLst>
        </c:ser>
        <c:ser>
          <c:idx val="7"/>
          <c:order val="7"/>
          <c:tx>
            <c:strRef>
              <c:f>'FS comparison (NET)'!$J$3</c:f>
              <c:strCache>
                <c:ptCount val="1"/>
                <c:pt idx="0">
                  <c:v>LSFS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(NET)'!$J$7</c:f>
              <c:numCache>
                <c:formatCode>0.00</c:formatCode>
                <c:ptCount val="1"/>
                <c:pt idx="0">
                  <c:v>0.15102398161383404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C9-4F84-A000-0BC248E20EDF}"/>
            </c:ext>
          </c:extLst>
        </c:ser>
        <c:ser>
          <c:idx val="8"/>
          <c:order val="8"/>
          <c:tx>
            <c:strRef>
              <c:f>'FS comparison (NET)'!$K$3</c:f>
              <c:strCache>
                <c:ptCount val="1"/>
                <c:pt idx="0">
                  <c:v>MCFS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(NET)'!$K$7</c:f>
              <c:numCache>
                <c:formatCode>0.00</c:formatCode>
                <c:ptCount val="1"/>
                <c:pt idx="0">
                  <c:v>0.15496459977381344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DC9-4F84-A000-0BC248E20EDF}"/>
            </c:ext>
          </c:extLst>
        </c:ser>
        <c:ser>
          <c:idx val="9"/>
          <c:order val="9"/>
          <c:tx>
            <c:strRef>
              <c:f>'FS comparison (NET)'!$L$3</c:f>
              <c:strCache>
                <c:ptCount val="1"/>
                <c:pt idx="0">
                  <c:v>UDFS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(NET)'!$L$7</c:f>
              <c:numCache>
                <c:formatCode>0.00</c:formatCode>
                <c:ptCount val="1"/>
                <c:pt idx="0">
                  <c:v>0.25446821200000003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DC9-4F84-A000-0BC248E20EDF}"/>
            </c:ext>
          </c:extLst>
        </c:ser>
        <c:ser>
          <c:idx val="10"/>
          <c:order val="10"/>
          <c:tx>
            <c:strRef>
              <c:f>'FS comparison (NET)'!$M$3</c:f>
              <c:strCache>
                <c:ptCount val="1"/>
                <c:pt idx="0">
                  <c:v>CFS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(NET)'!$M$7</c:f>
              <c:numCache>
                <c:formatCode>0.00</c:formatCode>
                <c:ptCount val="1"/>
                <c:pt idx="0">
                  <c:v>0.13623325170078374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DC9-4F84-A000-0BC248E20EDF}"/>
            </c:ext>
          </c:extLst>
        </c:ser>
        <c:ser>
          <c:idx val="11"/>
          <c:order val="11"/>
          <c:tx>
            <c:strRef>
              <c:f>'FS comparison (NET)'!$N$3</c:f>
              <c:strCache>
                <c:ptCount val="1"/>
                <c:pt idx="0">
                  <c:v>BDFS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(NET)'!$N$7</c:f>
              <c:numCache>
                <c:formatCode>0.00</c:formatCode>
                <c:ptCount val="1"/>
                <c:pt idx="0">
                  <c:v>0.29121794832493841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DC9-4F84-A000-0BC248E20EDF}"/>
            </c:ext>
          </c:extLst>
        </c:ser>
        <c:ser>
          <c:idx val="12"/>
          <c:order val="12"/>
          <c:tx>
            <c:strRef>
              <c:f>'FS comparison (NET)'!$O$3</c:f>
              <c:strCache>
                <c:ptCount val="1"/>
                <c:pt idx="0">
                  <c:v>OFS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(NET)'!$O$7</c:f>
              <c:numCache>
                <c:formatCode>0.00</c:formatCode>
                <c:ptCount val="1"/>
                <c:pt idx="0">
                  <c:v>0.17734134900000001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DC9-4F84-A000-0BC248E20EDF}"/>
            </c:ext>
          </c:extLst>
        </c:ser>
        <c:ser>
          <c:idx val="13"/>
          <c:order val="13"/>
          <c:tx>
            <c:strRef>
              <c:f>'FS comparison (NET)'!$P$3</c:f>
              <c:strCache>
                <c:ptCount val="1"/>
                <c:pt idx="0">
                  <c:v>ADFS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(NET)'!$P$7</c:f>
              <c:numCache>
                <c:formatCode>0.00</c:formatCode>
                <c:ptCount val="1"/>
                <c:pt idx="0">
                  <c:v>0.12514898205648328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DC9-4F84-A000-0BC248E20ED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34013056"/>
        <c:axId val="634011744"/>
      </c:barChart>
      <c:catAx>
        <c:axId val="634013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4011744"/>
        <c:crosses val="autoZero"/>
        <c:auto val="1"/>
        <c:lblAlgn val="ctr"/>
        <c:lblOffset val="100"/>
        <c:noMultiLvlLbl val="0"/>
      </c:catAx>
      <c:valAx>
        <c:axId val="6340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Perfomance (cross-entropy)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3401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69197387985544"/>
          <c:y val="0.85771406356374891"/>
          <c:w val="0.71119289697555521"/>
          <c:h val="0.142286158913908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87557623354826"/>
          <c:y val="5.177335795625318E-2"/>
          <c:w val="0.86201133045552469"/>
          <c:h val="0.795594187300962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 comparison (NET)'!$C$3</c:f>
              <c:strCache>
                <c:ptCount val="1"/>
                <c:pt idx="0">
                  <c:v>ILFS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(NET)'!$C$10</c:f>
              <c:numCache>
                <c:formatCode>0.00</c:formatCode>
                <c:ptCount val="1"/>
                <c:pt idx="0">
                  <c:v>0.57368465920000022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8-4BE4-9728-330ACB9BC061}"/>
            </c:ext>
          </c:extLst>
        </c:ser>
        <c:ser>
          <c:idx val="1"/>
          <c:order val="1"/>
          <c:tx>
            <c:strRef>
              <c:f>'FS comparison (NET)'!$D$3</c:f>
              <c:strCache>
                <c:ptCount val="1"/>
                <c:pt idx="0">
                  <c:v>INFS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(NET)'!$D$10</c:f>
              <c:numCache>
                <c:formatCode>0.00</c:formatCode>
                <c:ptCount val="1"/>
                <c:pt idx="0">
                  <c:v>0.35581601280000003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28-4BE4-9728-330ACB9BC061}"/>
            </c:ext>
          </c:extLst>
        </c:ser>
        <c:ser>
          <c:idx val="2"/>
          <c:order val="2"/>
          <c:tx>
            <c:strRef>
              <c:f>'FS comparison (NET)'!$E$3</c:f>
              <c:strCache>
                <c:ptCount val="1"/>
                <c:pt idx="0">
                  <c:v>ECFS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(NET)'!$E$10</c:f>
              <c:numCache>
                <c:formatCode>0.00</c:formatCode>
                <c:ptCount val="1"/>
                <c:pt idx="0">
                  <c:v>0.394021709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28-4BE4-9728-330ACB9BC061}"/>
            </c:ext>
          </c:extLst>
        </c:ser>
        <c:ser>
          <c:idx val="3"/>
          <c:order val="3"/>
          <c:tx>
            <c:strRef>
              <c:f>'FS comparison (NET)'!$F$3</c:f>
              <c:strCache>
                <c:ptCount val="1"/>
                <c:pt idx="0">
                  <c:v>MRMR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(NET)'!$F$10</c:f>
              <c:numCache>
                <c:formatCode>0.00</c:formatCode>
                <c:ptCount val="1"/>
                <c:pt idx="0">
                  <c:v>0.38471468800000003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28-4BE4-9728-330ACB9BC061}"/>
            </c:ext>
          </c:extLst>
        </c:ser>
        <c:ser>
          <c:idx val="4"/>
          <c:order val="4"/>
          <c:tx>
            <c:strRef>
              <c:f>'FS comparison (NET)'!$G$3</c:f>
              <c:strCache>
                <c:ptCount val="1"/>
                <c:pt idx="0">
                  <c:v>RFFS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(NET)'!$G$10</c:f>
              <c:numCache>
                <c:formatCode>0.00</c:formatCode>
                <c:ptCount val="1"/>
                <c:pt idx="0">
                  <c:v>0.39442593279999993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28-4BE4-9728-330ACB9BC061}"/>
            </c:ext>
          </c:extLst>
        </c:ser>
        <c:ser>
          <c:idx val="5"/>
          <c:order val="5"/>
          <c:tx>
            <c:strRef>
              <c:f>'FS comparison (NET)'!$H$3</c:f>
              <c:strCache>
                <c:ptCount val="1"/>
                <c:pt idx="0">
                  <c:v>MIFS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(NET)'!$H$10</c:f>
              <c:numCache>
                <c:formatCode>0.00</c:formatCode>
                <c:ptCount val="1"/>
                <c:pt idx="0">
                  <c:v>0.46522961919999994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28-4BE4-9728-330ACB9BC061}"/>
            </c:ext>
          </c:extLst>
        </c:ser>
        <c:ser>
          <c:idx val="6"/>
          <c:order val="6"/>
          <c:tx>
            <c:strRef>
              <c:f>'FS comparison (NET)'!$I$3</c:f>
              <c:strCache>
                <c:ptCount val="1"/>
                <c:pt idx="0">
                  <c:v>FSCM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(NET)'!$I$10</c:f>
              <c:numCache>
                <c:formatCode>0.00</c:formatCode>
                <c:ptCount val="1"/>
                <c:pt idx="0">
                  <c:v>0.41059601919999994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28-4BE4-9728-330ACB9BC061}"/>
            </c:ext>
          </c:extLst>
        </c:ser>
        <c:ser>
          <c:idx val="7"/>
          <c:order val="7"/>
          <c:tx>
            <c:strRef>
              <c:f>'FS comparison (NET)'!$J$3</c:f>
              <c:strCache>
                <c:ptCount val="1"/>
                <c:pt idx="0">
                  <c:v>LSFS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(NET)'!$J$10</c:f>
              <c:numCache>
                <c:formatCode>0.00</c:formatCode>
                <c:ptCount val="1"/>
                <c:pt idx="0">
                  <c:v>0.41462150399999997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428-4BE4-9728-330ACB9BC061}"/>
            </c:ext>
          </c:extLst>
        </c:ser>
        <c:ser>
          <c:idx val="8"/>
          <c:order val="8"/>
          <c:tx>
            <c:strRef>
              <c:f>'FS comparison (NET)'!$K$3</c:f>
              <c:strCache>
                <c:ptCount val="1"/>
                <c:pt idx="0">
                  <c:v>MCFS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(NET)'!$K$10</c:f>
              <c:numCache>
                <c:formatCode>0.00</c:formatCode>
                <c:ptCount val="1"/>
                <c:pt idx="0">
                  <c:v>0.34763814399999998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428-4BE4-9728-330ACB9BC061}"/>
            </c:ext>
          </c:extLst>
        </c:ser>
        <c:ser>
          <c:idx val="9"/>
          <c:order val="9"/>
          <c:tx>
            <c:strRef>
              <c:f>'FS comparison (NET)'!$L$3</c:f>
              <c:strCache>
                <c:ptCount val="1"/>
                <c:pt idx="0">
                  <c:v>UDFS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(NET)'!$L$10</c:f>
              <c:numCache>
                <c:formatCode>0.00</c:formatCode>
                <c:ptCount val="1"/>
                <c:pt idx="0">
                  <c:v>0.41334535700000002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428-4BE4-9728-330ACB9BC061}"/>
            </c:ext>
          </c:extLst>
        </c:ser>
        <c:ser>
          <c:idx val="10"/>
          <c:order val="10"/>
          <c:tx>
            <c:strRef>
              <c:f>'FS comparison (NET)'!$M$3</c:f>
              <c:strCache>
                <c:ptCount val="1"/>
                <c:pt idx="0">
                  <c:v>CFS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(NET)'!$M$10</c:f>
              <c:numCache>
                <c:formatCode>0.00</c:formatCode>
                <c:ptCount val="1"/>
                <c:pt idx="0">
                  <c:v>0.35356774399999996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428-4BE4-9728-330ACB9BC061}"/>
            </c:ext>
          </c:extLst>
        </c:ser>
        <c:ser>
          <c:idx val="11"/>
          <c:order val="11"/>
          <c:tx>
            <c:strRef>
              <c:f>'FS comparison (NET)'!$N$3</c:f>
              <c:strCache>
                <c:ptCount val="1"/>
                <c:pt idx="0">
                  <c:v>BDFS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(NET)'!$N$10</c:f>
              <c:numCache>
                <c:formatCode>0.00</c:formatCode>
                <c:ptCount val="1"/>
                <c:pt idx="0">
                  <c:v>0.58294865919999994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428-4BE4-9728-330ACB9BC061}"/>
            </c:ext>
          </c:extLst>
        </c:ser>
        <c:ser>
          <c:idx val="12"/>
          <c:order val="12"/>
          <c:tx>
            <c:strRef>
              <c:f>'FS comparison (NET)'!$O$3</c:f>
              <c:strCache>
                <c:ptCount val="1"/>
                <c:pt idx="0">
                  <c:v>OFS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(NET)'!$O$10</c:f>
              <c:numCache>
                <c:formatCode>0.00</c:formatCode>
                <c:ptCount val="1"/>
                <c:pt idx="0">
                  <c:v>0.35019466199999999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428-4BE4-9728-330ACB9BC061}"/>
            </c:ext>
          </c:extLst>
        </c:ser>
        <c:ser>
          <c:idx val="13"/>
          <c:order val="13"/>
          <c:tx>
            <c:strRef>
              <c:f>'FS comparison (NET)'!$P$3</c:f>
              <c:strCache>
                <c:ptCount val="1"/>
                <c:pt idx="0">
                  <c:v>ADFS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(NET)'!$P$10</c:f>
              <c:numCache>
                <c:formatCode>0.00</c:formatCode>
                <c:ptCount val="1"/>
                <c:pt idx="0">
                  <c:v>0.42798053120000007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428-4BE4-9728-330ACB9BC0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34013056"/>
        <c:axId val="634011744"/>
      </c:barChart>
      <c:catAx>
        <c:axId val="634013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4011744"/>
        <c:crosses val="autoZero"/>
        <c:auto val="1"/>
        <c:lblAlgn val="ctr"/>
        <c:lblOffset val="100"/>
        <c:noMultiLvlLbl val="0"/>
      </c:catAx>
      <c:valAx>
        <c:axId val="6340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000" b="0" i="0" baseline="0">
                    <a:effectLst/>
                  </a:rPr>
                  <a:t>Processing time, sec</a:t>
                </a:r>
                <a:endParaRPr lang="ru-RU" sz="1000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defRPr>
                </a:pPr>
                <a:endParaRPr lang="ru-RU" sz="10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3401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69197387985544"/>
          <c:y val="0.85771406356374891"/>
          <c:w val="0.71119289697555521"/>
          <c:h val="0.142286158913908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87557623354826"/>
          <c:y val="5.177335795625318E-2"/>
          <c:w val="0.86201133045552469"/>
          <c:h val="0.795594187300962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 comparison (NET)'!$C$3</c:f>
              <c:strCache>
                <c:ptCount val="1"/>
                <c:pt idx="0">
                  <c:v>ILFS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(NET)'!$C$38</c:f>
              <c:numCache>
                <c:formatCode>0.00</c:formatCode>
                <c:ptCount val="1"/>
                <c:pt idx="0">
                  <c:v>6.4356280955173401E-2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9C-41B2-96F8-DDEDDE77A55C}"/>
            </c:ext>
          </c:extLst>
        </c:ser>
        <c:ser>
          <c:idx val="1"/>
          <c:order val="1"/>
          <c:tx>
            <c:strRef>
              <c:f>'FS comparison (NET)'!$D$3</c:f>
              <c:strCache>
                <c:ptCount val="1"/>
                <c:pt idx="0">
                  <c:v>INFS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(NET)'!$D$38</c:f>
              <c:numCache>
                <c:formatCode>0.00</c:formatCode>
                <c:ptCount val="1"/>
                <c:pt idx="0">
                  <c:v>8.8764249575252155E-2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9C-41B2-96F8-DDEDDE77A55C}"/>
            </c:ext>
          </c:extLst>
        </c:ser>
        <c:ser>
          <c:idx val="2"/>
          <c:order val="2"/>
          <c:tx>
            <c:strRef>
              <c:f>'FS comparison (NET)'!$E$3</c:f>
              <c:strCache>
                <c:ptCount val="1"/>
                <c:pt idx="0">
                  <c:v>ECFS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(NET)'!$E$38</c:f>
              <c:numCache>
                <c:formatCode>0.00</c:formatCode>
                <c:ptCount val="1"/>
                <c:pt idx="0">
                  <c:v>8.6714025E-2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9C-41B2-96F8-DDEDDE77A55C}"/>
            </c:ext>
          </c:extLst>
        </c:ser>
        <c:ser>
          <c:idx val="3"/>
          <c:order val="3"/>
          <c:tx>
            <c:strRef>
              <c:f>'FS comparison (NET)'!$F$3</c:f>
              <c:strCache>
                <c:ptCount val="1"/>
                <c:pt idx="0">
                  <c:v>MRMR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(NET)'!$F$38</c:f>
              <c:numCache>
                <c:formatCode>0.00</c:formatCode>
                <c:ptCount val="1"/>
                <c:pt idx="0">
                  <c:v>7.1326994063879517E-2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9C-41B2-96F8-DDEDDE77A55C}"/>
            </c:ext>
          </c:extLst>
        </c:ser>
        <c:ser>
          <c:idx val="4"/>
          <c:order val="4"/>
          <c:tx>
            <c:strRef>
              <c:f>'FS comparison (NET)'!$G$3</c:f>
              <c:strCache>
                <c:ptCount val="1"/>
                <c:pt idx="0">
                  <c:v>RFFS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(NET)'!$G$38</c:f>
              <c:numCache>
                <c:formatCode>0.00</c:formatCode>
                <c:ptCount val="1"/>
                <c:pt idx="0">
                  <c:v>6.9778578044118522E-2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9C-41B2-96F8-DDEDDE77A55C}"/>
            </c:ext>
          </c:extLst>
        </c:ser>
        <c:ser>
          <c:idx val="5"/>
          <c:order val="5"/>
          <c:tx>
            <c:strRef>
              <c:f>'FS comparison (NET)'!$H$3</c:f>
              <c:strCache>
                <c:ptCount val="1"/>
                <c:pt idx="0">
                  <c:v>MIFS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(NET)'!$H$38</c:f>
              <c:numCache>
                <c:formatCode>0.00</c:formatCode>
                <c:ptCount val="1"/>
                <c:pt idx="0">
                  <c:v>7.2859001000000007E-2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9C-41B2-96F8-DDEDDE77A55C}"/>
            </c:ext>
          </c:extLst>
        </c:ser>
        <c:ser>
          <c:idx val="6"/>
          <c:order val="6"/>
          <c:tx>
            <c:strRef>
              <c:f>'FS comparison (NET)'!$I$3</c:f>
              <c:strCache>
                <c:ptCount val="1"/>
                <c:pt idx="0">
                  <c:v>FSCM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(NET)'!$I$38</c:f>
              <c:numCache>
                <c:formatCode>0.00</c:formatCode>
                <c:ptCount val="1"/>
                <c:pt idx="0">
                  <c:v>8.3097304963889049E-2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9C-41B2-96F8-DDEDDE77A55C}"/>
            </c:ext>
          </c:extLst>
        </c:ser>
        <c:ser>
          <c:idx val="7"/>
          <c:order val="7"/>
          <c:tx>
            <c:strRef>
              <c:f>'FS comparison (NET)'!$J$3</c:f>
              <c:strCache>
                <c:ptCount val="1"/>
                <c:pt idx="0">
                  <c:v>LSFS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(NET)'!$J$38</c:f>
              <c:numCache>
                <c:formatCode>0.00</c:formatCode>
                <c:ptCount val="1"/>
                <c:pt idx="0">
                  <c:v>9.3316706999999999E-2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D9C-41B2-96F8-DDEDDE77A55C}"/>
            </c:ext>
          </c:extLst>
        </c:ser>
        <c:ser>
          <c:idx val="8"/>
          <c:order val="8"/>
          <c:tx>
            <c:strRef>
              <c:f>'FS comparison (NET)'!$K$3</c:f>
              <c:strCache>
                <c:ptCount val="1"/>
                <c:pt idx="0">
                  <c:v>MCFS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(NET)'!$K$38</c:f>
              <c:numCache>
                <c:formatCode>0.00</c:formatCode>
                <c:ptCount val="1"/>
                <c:pt idx="0">
                  <c:v>7.1022132000000002E-2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D9C-41B2-96F8-DDEDDE77A55C}"/>
            </c:ext>
          </c:extLst>
        </c:ser>
        <c:ser>
          <c:idx val="9"/>
          <c:order val="9"/>
          <c:tx>
            <c:strRef>
              <c:f>'FS comparison (NET)'!$L$3</c:f>
              <c:strCache>
                <c:ptCount val="1"/>
                <c:pt idx="0">
                  <c:v>UDFS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(NET)'!$L$38</c:f>
              <c:numCache>
                <c:formatCode>0.00</c:formatCode>
                <c:ptCount val="1"/>
                <c:pt idx="0">
                  <c:v>9.2253778999999994E-2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D9C-41B2-96F8-DDEDDE77A55C}"/>
            </c:ext>
          </c:extLst>
        </c:ser>
        <c:ser>
          <c:idx val="10"/>
          <c:order val="10"/>
          <c:tx>
            <c:strRef>
              <c:f>'FS comparison (NET)'!$M$3</c:f>
              <c:strCache>
                <c:ptCount val="1"/>
                <c:pt idx="0">
                  <c:v>CFS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(NET)'!$M$38</c:f>
              <c:numCache>
                <c:formatCode>0.00</c:formatCode>
                <c:ptCount val="1"/>
                <c:pt idx="0">
                  <c:v>6.9426069000000007E-2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D9C-41B2-96F8-DDEDDE77A55C}"/>
            </c:ext>
          </c:extLst>
        </c:ser>
        <c:ser>
          <c:idx val="11"/>
          <c:order val="11"/>
          <c:tx>
            <c:strRef>
              <c:f>'FS comparison (NET)'!$N$3</c:f>
              <c:strCache>
                <c:ptCount val="1"/>
                <c:pt idx="0">
                  <c:v>BDFS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(NET)'!$N$38</c:f>
              <c:numCache>
                <c:formatCode>0.00</c:formatCode>
                <c:ptCount val="1"/>
                <c:pt idx="0">
                  <c:v>0.25621184499999999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D9C-41B2-96F8-DDEDDE77A55C}"/>
            </c:ext>
          </c:extLst>
        </c:ser>
        <c:ser>
          <c:idx val="12"/>
          <c:order val="12"/>
          <c:tx>
            <c:strRef>
              <c:f>'FS comparison (NET)'!$O$3</c:f>
              <c:strCache>
                <c:ptCount val="1"/>
                <c:pt idx="0">
                  <c:v>OFS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(NET)'!$O$38</c:f>
              <c:numCache>
                <c:formatCode>0.00</c:formatCode>
                <c:ptCount val="1"/>
                <c:pt idx="0">
                  <c:v>7.7072908999999995E-2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D9C-41B2-96F8-DDEDDE77A55C}"/>
            </c:ext>
          </c:extLst>
        </c:ser>
        <c:ser>
          <c:idx val="13"/>
          <c:order val="13"/>
          <c:tx>
            <c:strRef>
              <c:f>'FS comparison (NET)'!$P$3</c:f>
              <c:strCache>
                <c:ptCount val="1"/>
                <c:pt idx="0">
                  <c:v>ADFS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(NET)'!$P$38</c:f>
              <c:numCache>
                <c:formatCode>0.00</c:formatCode>
                <c:ptCount val="1"/>
                <c:pt idx="0">
                  <c:v>0.11501272211042965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D9C-41B2-96F8-DDEDDE77A55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34013056"/>
        <c:axId val="634011744"/>
      </c:barChart>
      <c:catAx>
        <c:axId val="634013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4011744"/>
        <c:crosses val="autoZero"/>
        <c:auto val="1"/>
        <c:lblAlgn val="ctr"/>
        <c:lblOffset val="100"/>
        <c:noMultiLvlLbl val="0"/>
      </c:catAx>
      <c:valAx>
        <c:axId val="6340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Perfomance (cross-entropy)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3401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69197387985544"/>
          <c:y val="0.85771406356374891"/>
          <c:w val="0.71119289697555521"/>
          <c:h val="0.142286158913908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87557623354826"/>
          <c:y val="5.177335795625318E-2"/>
          <c:w val="0.86201133045552469"/>
          <c:h val="0.795594187300962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 comparison (NET)'!$C$3</c:f>
              <c:strCache>
                <c:ptCount val="1"/>
                <c:pt idx="0">
                  <c:v>ILFS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(NET)'!$C$41</c:f>
              <c:numCache>
                <c:formatCode>0.00</c:formatCode>
                <c:ptCount val="1"/>
                <c:pt idx="0">
                  <c:v>0.45182827519999991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0C-4C90-BC7D-AA6954E66651}"/>
            </c:ext>
          </c:extLst>
        </c:ser>
        <c:ser>
          <c:idx val="1"/>
          <c:order val="1"/>
          <c:tx>
            <c:strRef>
              <c:f>'FS comparison (NET)'!$D$3</c:f>
              <c:strCache>
                <c:ptCount val="1"/>
                <c:pt idx="0">
                  <c:v>INFS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(NET)'!$D$41</c:f>
              <c:numCache>
                <c:formatCode>0.00</c:formatCode>
                <c:ptCount val="1"/>
                <c:pt idx="0">
                  <c:v>0.3680734208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0C-4C90-BC7D-AA6954E66651}"/>
            </c:ext>
          </c:extLst>
        </c:ser>
        <c:ser>
          <c:idx val="2"/>
          <c:order val="2"/>
          <c:tx>
            <c:strRef>
              <c:f>'FS comparison (NET)'!$E$3</c:f>
              <c:strCache>
                <c:ptCount val="1"/>
                <c:pt idx="0">
                  <c:v>ECFS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(NET)'!$E$41</c:f>
              <c:numCache>
                <c:formatCode>0.00</c:formatCode>
                <c:ptCount val="1"/>
                <c:pt idx="0">
                  <c:v>0.39206750699999998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0C-4C90-BC7D-AA6954E66651}"/>
            </c:ext>
          </c:extLst>
        </c:ser>
        <c:ser>
          <c:idx val="3"/>
          <c:order val="3"/>
          <c:tx>
            <c:strRef>
              <c:f>'FS comparison (NET)'!$F$3</c:f>
              <c:strCache>
                <c:ptCount val="1"/>
                <c:pt idx="0">
                  <c:v>MRMR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(NET)'!$F$41</c:f>
              <c:numCache>
                <c:formatCode>0.00</c:formatCode>
                <c:ptCount val="1"/>
                <c:pt idx="0">
                  <c:v>0.36886640640000007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0C-4C90-BC7D-AA6954E66651}"/>
            </c:ext>
          </c:extLst>
        </c:ser>
        <c:ser>
          <c:idx val="4"/>
          <c:order val="4"/>
          <c:tx>
            <c:strRef>
              <c:f>'FS comparison (NET)'!$G$3</c:f>
              <c:strCache>
                <c:ptCount val="1"/>
                <c:pt idx="0">
                  <c:v>RFFS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(NET)'!$G$41</c:f>
              <c:numCache>
                <c:formatCode>0.00</c:formatCode>
                <c:ptCount val="1"/>
                <c:pt idx="0">
                  <c:v>0.39771319040000003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0C-4C90-BC7D-AA6954E66651}"/>
            </c:ext>
          </c:extLst>
        </c:ser>
        <c:ser>
          <c:idx val="5"/>
          <c:order val="5"/>
          <c:tx>
            <c:strRef>
              <c:f>'FS comparison (NET)'!$H$3</c:f>
              <c:strCache>
                <c:ptCount val="1"/>
                <c:pt idx="0">
                  <c:v>MIFS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(NET)'!$H$41</c:f>
              <c:numCache>
                <c:formatCode>0.00</c:formatCode>
                <c:ptCount val="1"/>
                <c:pt idx="0">
                  <c:v>0.44851137299999999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0C-4C90-BC7D-AA6954E66651}"/>
            </c:ext>
          </c:extLst>
        </c:ser>
        <c:ser>
          <c:idx val="6"/>
          <c:order val="6"/>
          <c:tx>
            <c:strRef>
              <c:f>'FS comparison (NET)'!$I$3</c:f>
              <c:strCache>
                <c:ptCount val="1"/>
                <c:pt idx="0">
                  <c:v>FSCM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(NET)'!$I$41</c:f>
              <c:numCache>
                <c:formatCode>0.00</c:formatCode>
                <c:ptCount val="1"/>
                <c:pt idx="0">
                  <c:v>0.47683464960000005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0C-4C90-BC7D-AA6954E66651}"/>
            </c:ext>
          </c:extLst>
        </c:ser>
        <c:ser>
          <c:idx val="7"/>
          <c:order val="7"/>
          <c:tx>
            <c:strRef>
              <c:f>'FS comparison (NET)'!$J$3</c:f>
              <c:strCache>
                <c:ptCount val="1"/>
                <c:pt idx="0">
                  <c:v>LSFS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(NET)'!$J$41</c:f>
              <c:numCache>
                <c:formatCode>0.00</c:formatCode>
                <c:ptCount val="1"/>
                <c:pt idx="0">
                  <c:v>0.48983121899999998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0C-4C90-BC7D-AA6954E66651}"/>
            </c:ext>
          </c:extLst>
        </c:ser>
        <c:ser>
          <c:idx val="8"/>
          <c:order val="8"/>
          <c:tx>
            <c:strRef>
              <c:f>'FS comparison (NET)'!$K$3</c:f>
              <c:strCache>
                <c:ptCount val="1"/>
                <c:pt idx="0">
                  <c:v>MCFS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(NET)'!$K$41</c:f>
              <c:numCache>
                <c:formatCode>0.00</c:formatCode>
                <c:ptCount val="1"/>
                <c:pt idx="0">
                  <c:v>0.46056920299999998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0C-4C90-BC7D-AA6954E66651}"/>
            </c:ext>
          </c:extLst>
        </c:ser>
        <c:ser>
          <c:idx val="9"/>
          <c:order val="9"/>
          <c:tx>
            <c:strRef>
              <c:f>'FS comparison (NET)'!$L$3</c:f>
              <c:strCache>
                <c:ptCount val="1"/>
                <c:pt idx="0">
                  <c:v>UDFS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(NET)'!$L$41</c:f>
              <c:numCache>
                <c:formatCode>0.00</c:formatCode>
                <c:ptCount val="1"/>
                <c:pt idx="0">
                  <c:v>0.44035870700000002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0C-4C90-BC7D-AA6954E66651}"/>
            </c:ext>
          </c:extLst>
        </c:ser>
        <c:ser>
          <c:idx val="10"/>
          <c:order val="10"/>
          <c:tx>
            <c:strRef>
              <c:f>'FS comparison (NET)'!$M$3</c:f>
              <c:strCache>
                <c:ptCount val="1"/>
                <c:pt idx="0">
                  <c:v>CFS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(NET)'!$M$41</c:f>
              <c:numCache>
                <c:formatCode>0.00</c:formatCode>
                <c:ptCount val="1"/>
                <c:pt idx="0">
                  <c:v>0.37583115499999997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0C-4C90-BC7D-AA6954E66651}"/>
            </c:ext>
          </c:extLst>
        </c:ser>
        <c:ser>
          <c:idx val="11"/>
          <c:order val="11"/>
          <c:tx>
            <c:strRef>
              <c:f>'FS comparison (NET)'!$N$3</c:f>
              <c:strCache>
                <c:ptCount val="1"/>
                <c:pt idx="0">
                  <c:v>BDFS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(NET)'!$N$41</c:f>
              <c:numCache>
                <c:formatCode>0.00</c:formatCode>
                <c:ptCount val="1"/>
                <c:pt idx="0">
                  <c:v>0.59781177600000002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0C-4C90-BC7D-AA6954E66651}"/>
            </c:ext>
          </c:extLst>
        </c:ser>
        <c:ser>
          <c:idx val="12"/>
          <c:order val="12"/>
          <c:tx>
            <c:strRef>
              <c:f>'FS comparison (NET)'!$O$3</c:f>
              <c:strCache>
                <c:ptCount val="1"/>
                <c:pt idx="0">
                  <c:v>OFS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(NET)'!$O$41</c:f>
              <c:numCache>
                <c:formatCode>0.00</c:formatCode>
                <c:ptCount val="1"/>
                <c:pt idx="0">
                  <c:v>0.43170703399999999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0C-4C90-BC7D-AA6954E66651}"/>
            </c:ext>
          </c:extLst>
        </c:ser>
        <c:ser>
          <c:idx val="13"/>
          <c:order val="13"/>
          <c:tx>
            <c:strRef>
              <c:f>'FS comparison (NET)'!$P$3</c:f>
              <c:strCache>
                <c:ptCount val="1"/>
                <c:pt idx="0">
                  <c:v>ADFS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(NET)'!$P$41</c:f>
              <c:numCache>
                <c:formatCode>0.00</c:formatCode>
                <c:ptCount val="1"/>
                <c:pt idx="0">
                  <c:v>0.38687578880000006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0C-4C90-BC7D-AA6954E6665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34013056"/>
        <c:axId val="634011744"/>
      </c:barChart>
      <c:catAx>
        <c:axId val="634013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4011744"/>
        <c:crosses val="autoZero"/>
        <c:auto val="1"/>
        <c:lblAlgn val="ctr"/>
        <c:lblOffset val="100"/>
        <c:noMultiLvlLbl val="0"/>
      </c:catAx>
      <c:valAx>
        <c:axId val="6340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000" b="0" i="0" baseline="0">
                    <a:effectLst/>
                  </a:rPr>
                  <a:t>Processing time, sec</a:t>
                </a:r>
                <a:endParaRPr lang="ru-RU" sz="1000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defRPr>
                </a:pPr>
                <a:endParaRPr lang="ru-RU" sz="10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3401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69197387985544"/>
          <c:y val="0.85771406356374891"/>
          <c:w val="0.71119289697555521"/>
          <c:h val="0.142286158913908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87557623354826"/>
          <c:y val="5.177335795625318E-2"/>
          <c:w val="0.86201133045552469"/>
          <c:h val="0.795594187300962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 comparison (NET)'!$C$3</c:f>
              <c:strCache>
                <c:ptCount val="1"/>
                <c:pt idx="0">
                  <c:v>ILFS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(NET)'!$C$69</c:f>
              <c:numCache>
                <c:formatCode>0.00</c:formatCode>
                <c:ptCount val="1"/>
                <c:pt idx="0">
                  <c:v>6.3295016999999995E-2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9-4D4A-BEE2-1FF3D0679E83}"/>
            </c:ext>
          </c:extLst>
        </c:ser>
        <c:ser>
          <c:idx val="1"/>
          <c:order val="1"/>
          <c:tx>
            <c:strRef>
              <c:f>'FS comparison (NET)'!$D$3</c:f>
              <c:strCache>
                <c:ptCount val="1"/>
                <c:pt idx="0">
                  <c:v>INFS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(NET)'!$D$69</c:f>
              <c:numCache>
                <c:formatCode>0.00</c:formatCode>
                <c:ptCount val="1"/>
                <c:pt idx="0">
                  <c:v>7.8115180000000006E-2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79-4D4A-BEE2-1FF3D0679E83}"/>
            </c:ext>
          </c:extLst>
        </c:ser>
        <c:ser>
          <c:idx val="2"/>
          <c:order val="2"/>
          <c:tx>
            <c:strRef>
              <c:f>'FS comparison (NET)'!$E$3</c:f>
              <c:strCache>
                <c:ptCount val="1"/>
                <c:pt idx="0">
                  <c:v>ECFS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(NET)'!$E$69</c:f>
              <c:numCache>
                <c:formatCode>0.00</c:formatCode>
                <c:ptCount val="1"/>
                <c:pt idx="0">
                  <c:v>8.1254744000000004E-2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79-4D4A-BEE2-1FF3D0679E83}"/>
            </c:ext>
          </c:extLst>
        </c:ser>
        <c:ser>
          <c:idx val="3"/>
          <c:order val="3"/>
          <c:tx>
            <c:strRef>
              <c:f>'FS comparison (NET)'!$F$3</c:f>
              <c:strCache>
                <c:ptCount val="1"/>
                <c:pt idx="0">
                  <c:v>MRMR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(NET)'!$F$69</c:f>
              <c:numCache>
                <c:formatCode>0.00</c:formatCode>
                <c:ptCount val="1"/>
                <c:pt idx="0">
                  <c:v>5.9326495E-2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9-4D4A-BEE2-1FF3D0679E83}"/>
            </c:ext>
          </c:extLst>
        </c:ser>
        <c:ser>
          <c:idx val="4"/>
          <c:order val="4"/>
          <c:tx>
            <c:strRef>
              <c:f>'FS comparison (NET)'!$G$3</c:f>
              <c:strCache>
                <c:ptCount val="1"/>
                <c:pt idx="0">
                  <c:v>RFFS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(NET)'!$G$69</c:f>
              <c:numCache>
                <c:formatCode>0.00</c:formatCode>
                <c:ptCount val="1"/>
                <c:pt idx="0">
                  <c:v>5.9868976999999997E-2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79-4D4A-BEE2-1FF3D0679E83}"/>
            </c:ext>
          </c:extLst>
        </c:ser>
        <c:ser>
          <c:idx val="5"/>
          <c:order val="5"/>
          <c:tx>
            <c:strRef>
              <c:f>'FS comparison (NET)'!$H$3</c:f>
              <c:strCache>
                <c:ptCount val="1"/>
                <c:pt idx="0">
                  <c:v>MIFS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(NET)'!$H$69</c:f>
              <c:numCache>
                <c:formatCode>0.00</c:formatCode>
                <c:ptCount val="1"/>
                <c:pt idx="0">
                  <c:v>6.5261754000000005E-2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79-4D4A-BEE2-1FF3D0679E83}"/>
            </c:ext>
          </c:extLst>
        </c:ser>
        <c:ser>
          <c:idx val="6"/>
          <c:order val="6"/>
          <c:tx>
            <c:strRef>
              <c:f>'FS comparison (NET)'!$I$3</c:f>
              <c:strCache>
                <c:ptCount val="1"/>
                <c:pt idx="0">
                  <c:v>FSCM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(NET)'!$I$69</c:f>
              <c:numCache>
                <c:formatCode>0.00</c:formatCode>
                <c:ptCount val="1"/>
                <c:pt idx="0">
                  <c:v>7.7870551473973704E-2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79-4D4A-BEE2-1FF3D0679E83}"/>
            </c:ext>
          </c:extLst>
        </c:ser>
        <c:ser>
          <c:idx val="7"/>
          <c:order val="7"/>
          <c:tx>
            <c:strRef>
              <c:f>'FS comparison (NET)'!$J$3</c:f>
              <c:strCache>
                <c:ptCount val="1"/>
                <c:pt idx="0">
                  <c:v>LSFS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(NET)'!$J$69</c:f>
              <c:numCache>
                <c:formatCode>0.00</c:formatCode>
                <c:ptCount val="1"/>
                <c:pt idx="0">
                  <c:v>6.7536711999999999E-2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79-4D4A-BEE2-1FF3D0679E83}"/>
            </c:ext>
          </c:extLst>
        </c:ser>
        <c:ser>
          <c:idx val="8"/>
          <c:order val="8"/>
          <c:tx>
            <c:strRef>
              <c:f>'FS comparison (NET)'!$K$3</c:f>
              <c:strCache>
                <c:ptCount val="1"/>
                <c:pt idx="0">
                  <c:v>MCFS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(NET)'!$K$69</c:f>
              <c:numCache>
                <c:formatCode>0.00</c:formatCode>
                <c:ptCount val="1"/>
                <c:pt idx="0">
                  <c:v>6.3780685000000004E-2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79-4D4A-BEE2-1FF3D0679E83}"/>
            </c:ext>
          </c:extLst>
        </c:ser>
        <c:ser>
          <c:idx val="9"/>
          <c:order val="9"/>
          <c:tx>
            <c:strRef>
              <c:f>'FS comparison (NET)'!$L$3</c:f>
              <c:strCache>
                <c:ptCount val="1"/>
                <c:pt idx="0">
                  <c:v>UDFS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(NET)'!$L$69</c:f>
              <c:numCache>
                <c:formatCode>0.00</c:formatCode>
                <c:ptCount val="1"/>
                <c:pt idx="0">
                  <c:v>6.5126764000000004E-2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79-4D4A-BEE2-1FF3D0679E83}"/>
            </c:ext>
          </c:extLst>
        </c:ser>
        <c:ser>
          <c:idx val="10"/>
          <c:order val="10"/>
          <c:tx>
            <c:strRef>
              <c:f>'FS comparison (NET)'!$M$3</c:f>
              <c:strCache>
                <c:ptCount val="1"/>
                <c:pt idx="0">
                  <c:v>CFS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(NET)'!$M$69</c:f>
              <c:numCache>
                <c:formatCode>0.00</c:formatCode>
                <c:ptCount val="1"/>
                <c:pt idx="0">
                  <c:v>5.9618063999999998E-2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79-4D4A-BEE2-1FF3D0679E83}"/>
            </c:ext>
          </c:extLst>
        </c:ser>
        <c:ser>
          <c:idx val="11"/>
          <c:order val="11"/>
          <c:tx>
            <c:strRef>
              <c:f>'FS comparison (NET)'!$N$3</c:f>
              <c:strCache>
                <c:ptCount val="1"/>
                <c:pt idx="0">
                  <c:v>BDFS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(NET)'!$N$69</c:f>
              <c:numCache>
                <c:formatCode>0.00</c:formatCode>
                <c:ptCount val="1"/>
                <c:pt idx="0">
                  <c:v>9.3161105999999994E-2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79-4D4A-BEE2-1FF3D0679E83}"/>
            </c:ext>
          </c:extLst>
        </c:ser>
        <c:ser>
          <c:idx val="12"/>
          <c:order val="12"/>
          <c:tx>
            <c:strRef>
              <c:f>'FS comparison (NET)'!$O$3</c:f>
              <c:strCache>
                <c:ptCount val="1"/>
                <c:pt idx="0">
                  <c:v>OFS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(NET)'!$O$69</c:f>
              <c:numCache>
                <c:formatCode>0.00</c:formatCode>
                <c:ptCount val="1"/>
                <c:pt idx="0">
                  <c:v>7.1963914000000004E-2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79-4D4A-BEE2-1FF3D0679E83}"/>
            </c:ext>
          </c:extLst>
        </c:ser>
        <c:ser>
          <c:idx val="13"/>
          <c:order val="13"/>
          <c:tx>
            <c:strRef>
              <c:f>'FS comparison (NET)'!$P$3</c:f>
              <c:strCache>
                <c:ptCount val="1"/>
                <c:pt idx="0">
                  <c:v>ADFS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(NET)'!$P$69</c:f>
              <c:numCache>
                <c:formatCode>0.00</c:formatCode>
                <c:ptCount val="1"/>
                <c:pt idx="0">
                  <c:v>7.6949142999999998E-2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79-4D4A-BEE2-1FF3D0679E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34013056"/>
        <c:axId val="634011744"/>
      </c:barChart>
      <c:catAx>
        <c:axId val="634013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4011744"/>
        <c:crosses val="autoZero"/>
        <c:auto val="1"/>
        <c:lblAlgn val="ctr"/>
        <c:lblOffset val="100"/>
        <c:noMultiLvlLbl val="0"/>
      </c:catAx>
      <c:valAx>
        <c:axId val="634011744"/>
        <c:scaling>
          <c:orientation val="minMax"/>
          <c:max val="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Perfomance (cross-entropy)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3401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69197387985544"/>
          <c:y val="0.85771406356374891"/>
          <c:w val="0.71119289697555521"/>
          <c:h val="0.142286158913908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87557623354826"/>
          <c:y val="5.177335795625318E-2"/>
          <c:w val="0.86201133045552469"/>
          <c:h val="0.795594187300962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'FS comparison (NET)'!$C$3</c:f>
              <c:strCache>
                <c:ptCount val="1"/>
                <c:pt idx="0">
                  <c:v>ILFS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(NET)'!$C$72</c:f>
              <c:numCache>
                <c:formatCode>0.00</c:formatCode>
                <c:ptCount val="1"/>
                <c:pt idx="0">
                  <c:v>0.38214215699999998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B-4896-8611-E6B98F075189}"/>
            </c:ext>
          </c:extLst>
        </c:ser>
        <c:ser>
          <c:idx val="1"/>
          <c:order val="1"/>
          <c:tx>
            <c:strRef>
              <c:f>'FS comparison (NET)'!$D$3</c:f>
              <c:strCache>
                <c:ptCount val="1"/>
                <c:pt idx="0">
                  <c:v>INFS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(NET)'!$D$72</c:f>
              <c:numCache>
                <c:formatCode>0.00</c:formatCode>
                <c:ptCount val="1"/>
                <c:pt idx="0">
                  <c:v>0.43765066200000002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BB-4896-8611-E6B98F075189}"/>
            </c:ext>
          </c:extLst>
        </c:ser>
        <c:ser>
          <c:idx val="2"/>
          <c:order val="2"/>
          <c:tx>
            <c:strRef>
              <c:f>'FS comparison (NET)'!$E$3</c:f>
              <c:strCache>
                <c:ptCount val="1"/>
                <c:pt idx="0">
                  <c:v>ECFS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(NET)'!$E$72</c:f>
              <c:numCache>
                <c:formatCode>0.00</c:formatCode>
                <c:ptCount val="1"/>
                <c:pt idx="0">
                  <c:v>0.49396368600000001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BB-4896-8611-E6B98F075189}"/>
            </c:ext>
          </c:extLst>
        </c:ser>
        <c:ser>
          <c:idx val="3"/>
          <c:order val="3"/>
          <c:tx>
            <c:strRef>
              <c:f>'FS comparison (NET)'!$F$3</c:f>
              <c:strCache>
                <c:ptCount val="1"/>
                <c:pt idx="0">
                  <c:v>MRMR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(NET)'!$F$72</c:f>
              <c:numCache>
                <c:formatCode>0.00</c:formatCode>
                <c:ptCount val="1"/>
                <c:pt idx="0">
                  <c:v>0.44478391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BB-4896-8611-E6B98F075189}"/>
            </c:ext>
          </c:extLst>
        </c:ser>
        <c:ser>
          <c:idx val="4"/>
          <c:order val="4"/>
          <c:tx>
            <c:strRef>
              <c:f>'FS comparison (NET)'!$G$3</c:f>
              <c:strCache>
                <c:ptCount val="1"/>
                <c:pt idx="0">
                  <c:v>RFFS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(NET)'!$G$72</c:f>
              <c:numCache>
                <c:formatCode>0.00</c:formatCode>
                <c:ptCount val="1"/>
                <c:pt idx="0">
                  <c:v>0.45397519400000003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9BB-4896-8611-E6B98F075189}"/>
            </c:ext>
          </c:extLst>
        </c:ser>
        <c:ser>
          <c:idx val="5"/>
          <c:order val="5"/>
          <c:tx>
            <c:strRef>
              <c:f>'FS comparison (NET)'!$H$3</c:f>
              <c:strCache>
                <c:ptCount val="1"/>
                <c:pt idx="0">
                  <c:v>MIFS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(NET)'!$H$72</c:f>
              <c:numCache>
                <c:formatCode>0.00</c:formatCode>
                <c:ptCount val="1"/>
                <c:pt idx="0">
                  <c:v>0.50866808299999999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9BB-4896-8611-E6B98F075189}"/>
            </c:ext>
          </c:extLst>
        </c:ser>
        <c:ser>
          <c:idx val="6"/>
          <c:order val="6"/>
          <c:tx>
            <c:strRef>
              <c:f>'FS comparison (NET)'!$I$3</c:f>
              <c:strCache>
                <c:ptCount val="1"/>
                <c:pt idx="0">
                  <c:v>FSCM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(NET)'!$I$72</c:f>
              <c:numCache>
                <c:formatCode>0.00</c:formatCode>
                <c:ptCount val="1"/>
                <c:pt idx="0">
                  <c:v>0.39586777599999995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9BB-4896-8611-E6B98F075189}"/>
            </c:ext>
          </c:extLst>
        </c:ser>
        <c:ser>
          <c:idx val="7"/>
          <c:order val="7"/>
          <c:tx>
            <c:strRef>
              <c:f>'FS comparison (NET)'!$J$3</c:f>
              <c:strCache>
                <c:ptCount val="1"/>
                <c:pt idx="0">
                  <c:v>LSFS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(NET)'!$J$72</c:f>
              <c:numCache>
                <c:formatCode>0.00</c:formatCode>
                <c:ptCount val="1"/>
                <c:pt idx="0">
                  <c:v>0.470417101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9BB-4896-8611-E6B98F075189}"/>
            </c:ext>
          </c:extLst>
        </c:ser>
        <c:ser>
          <c:idx val="8"/>
          <c:order val="8"/>
          <c:tx>
            <c:strRef>
              <c:f>'FS comparison (NET)'!$K$3</c:f>
              <c:strCache>
                <c:ptCount val="1"/>
                <c:pt idx="0">
                  <c:v>MCFS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(NET)'!$K$72</c:f>
              <c:numCache>
                <c:formatCode>0.00</c:formatCode>
                <c:ptCount val="1"/>
                <c:pt idx="0">
                  <c:v>0.46341025299999999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BB-4896-8611-E6B98F075189}"/>
            </c:ext>
          </c:extLst>
        </c:ser>
        <c:ser>
          <c:idx val="9"/>
          <c:order val="9"/>
          <c:tx>
            <c:strRef>
              <c:f>'FS comparison (NET)'!$L$3</c:f>
              <c:strCache>
                <c:ptCount val="1"/>
                <c:pt idx="0">
                  <c:v>UDFS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(NET)'!$L$72</c:f>
              <c:numCache>
                <c:formatCode>0.00</c:formatCode>
                <c:ptCount val="1"/>
                <c:pt idx="0">
                  <c:v>0.384402931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9BB-4896-8611-E6B98F075189}"/>
            </c:ext>
          </c:extLst>
        </c:ser>
        <c:ser>
          <c:idx val="10"/>
          <c:order val="10"/>
          <c:tx>
            <c:strRef>
              <c:f>'FS comparison (NET)'!$M$3</c:f>
              <c:strCache>
                <c:ptCount val="1"/>
                <c:pt idx="0">
                  <c:v>CFS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(NET)'!$M$72</c:f>
              <c:numCache>
                <c:formatCode>0.00</c:formatCode>
                <c:ptCount val="1"/>
                <c:pt idx="0">
                  <c:v>0.41553231400000001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9BB-4896-8611-E6B98F075189}"/>
            </c:ext>
          </c:extLst>
        </c:ser>
        <c:ser>
          <c:idx val="11"/>
          <c:order val="11"/>
          <c:tx>
            <c:strRef>
              <c:f>'FS comparison (NET)'!$N$3</c:f>
              <c:strCache>
                <c:ptCount val="1"/>
                <c:pt idx="0">
                  <c:v>BDFS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(NET)'!$N$72</c:f>
              <c:numCache>
                <c:formatCode>0.00</c:formatCode>
                <c:ptCount val="1"/>
                <c:pt idx="0">
                  <c:v>0.47562512600000001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9BB-4896-8611-E6B98F075189}"/>
            </c:ext>
          </c:extLst>
        </c:ser>
        <c:ser>
          <c:idx val="12"/>
          <c:order val="12"/>
          <c:tx>
            <c:strRef>
              <c:f>'FS comparison (NET)'!$O$3</c:f>
              <c:strCache>
                <c:ptCount val="1"/>
                <c:pt idx="0">
                  <c:v>OFS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(NET)'!$O$72</c:f>
              <c:numCache>
                <c:formatCode>0.00</c:formatCode>
                <c:ptCount val="1"/>
                <c:pt idx="0">
                  <c:v>0.39808280299999999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9BB-4896-8611-E6B98F075189}"/>
            </c:ext>
          </c:extLst>
        </c:ser>
        <c:ser>
          <c:idx val="13"/>
          <c:order val="13"/>
          <c:tx>
            <c:strRef>
              <c:f>'FS comparison (NET)'!$P$3</c:f>
              <c:strCache>
                <c:ptCount val="1"/>
                <c:pt idx="0">
                  <c:v>ADFS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'FS comparison (NET)'!$P$72</c:f>
              <c:numCache>
                <c:formatCode>0.00</c:formatCode>
                <c:ptCount val="1"/>
                <c:pt idx="0">
                  <c:v>0.461206477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9BB-4896-8611-E6B98F0751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34013056"/>
        <c:axId val="634011744"/>
      </c:barChart>
      <c:catAx>
        <c:axId val="634013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4011744"/>
        <c:crosses val="autoZero"/>
        <c:auto val="1"/>
        <c:lblAlgn val="ctr"/>
        <c:lblOffset val="100"/>
        <c:noMultiLvlLbl val="0"/>
      </c:catAx>
      <c:valAx>
        <c:axId val="634011744"/>
        <c:scaling>
          <c:orientation val="minMax"/>
          <c:max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000" b="0" i="0" baseline="0">
                    <a:effectLst/>
                  </a:rPr>
                  <a:t>Processing time, sec</a:t>
                </a:r>
                <a:endParaRPr lang="ru-RU" sz="1000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defRPr>
                </a:pPr>
                <a:endParaRPr lang="ru-RU" sz="10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3401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69197387985544"/>
          <c:y val="0.85771406356374891"/>
          <c:w val="0.71119289697555521"/>
          <c:h val="0.142286158913908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68092692161693E-2"/>
          <c:y val="2.6223523533031316E-2"/>
          <c:w val="0.97631907307838306"/>
          <c:h val="0.8033335719398712"/>
        </c:manualLayout>
      </c:layout>
      <c:lineChart>
        <c:grouping val="standard"/>
        <c:varyColors val="0"/>
        <c:ser>
          <c:idx val="0"/>
          <c:order val="0"/>
          <c:tx>
            <c:strRef>
              <c:f>'FS comparison (NET)'!$C$117</c:f>
              <c:strCache>
                <c:ptCount val="1"/>
                <c:pt idx="0">
                  <c:v>ILFS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'FS comparison (NET)'!$C$118:$C$137</c:f>
              <c:numCache>
                <c:formatCode>0.0%</c:formatCode>
                <c:ptCount val="20"/>
                <c:pt idx="0">
                  <c:v>0.77757009345794403</c:v>
                </c:pt>
                <c:pt idx="1">
                  <c:v>0.74684579439252341</c:v>
                </c:pt>
                <c:pt idx="2">
                  <c:v>0.81355140186915897</c:v>
                </c:pt>
                <c:pt idx="3">
                  <c:v>0.81355140186915897</c:v>
                </c:pt>
                <c:pt idx="4">
                  <c:v>0.8890186915887851</c:v>
                </c:pt>
                <c:pt idx="5">
                  <c:v>0.87978971962616814</c:v>
                </c:pt>
                <c:pt idx="6">
                  <c:v>0.8672897196261683</c:v>
                </c:pt>
                <c:pt idx="7">
                  <c:v>0.88749999999999996</c:v>
                </c:pt>
                <c:pt idx="8">
                  <c:v>0.91121495327102797</c:v>
                </c:pt>
                <c:pt idx="9">
                  <c:v>0.9113317757009346</c:v>
                </c:pt>
                <c:pt idx="10">
                  <c:v>0.90035046728971935</c:v>
                </c:pt>
                <c:pt idx="11">
                  <c:v>0.90385514018691582</c:v>
                </c:pt>
                <c:pt idx="12">
                  <c:v>0.90946261682243001</c:v>
                </c:pt>
                <c:pt idx="13">
                  <c:v>0.92207943925233649</c:v>
                </c:pt>
                <c:pt idx="14">
                  <c:v>0.90105140186915877</c:v>
                </c:pt>
                <c:pt idx="15">
                  <c:v>0.90280373831775695</c:v>
                </c:pt>
                <c:pt idx="16">
                  <c:v>0.89264018691588787</c:v>
                </c:pt>
                <c:pt idx="17">
                  <c:v>0.89964953271028048</c:v>
                </c:pt>
                <c:pt idx="18">
                  <c:v>0.89707943925233646</c:v>
                </c:pt>
                <c:pt idx="19">
                  <c:v>0.9011682242990654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D2-4164-A793-3C7E9112A7FF}"/>
            </c:ext>
          </c:extLst>
        </c:ser>
        <c:ser>
          <c:idx val="1"/>
          <c:order val="1"/>
          <c:tx>
            <c:strRef>
              <c:f>'FS comparison (NET)'!$D$117</c:f>
              <c:strCache>
                <c:ptCount val="1"/>
                <c:pt idx="0">
                  <c:v>INFS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'FS comparison (NET)'!$D$118:$D$137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0.786682243</c:v>
                </c:pt>
                <c:pt idx="3">
                  <c:v>0.77873831800000004</c:v>
                </c:pt>
                <c:pt idx="4">
                  <c:v>0.80292056099999998</c:v>
                </c:pt>
                <c:pt idx="5">
                  <c:v>0.85724299100000001</c:v>
                </c:pt>
                <c:pt idx="6">
                  <c:v>0.85619158900000003</c:v>
                </c:pt>
                <c:pt idx="7">
                  <c:v>0.86553738300000005</c:v>
                </c:pt>
                <c:pt idx="8">
                  <c:v>0.86039719599999998</c:v>
                </c:pt>
                <c:pt idx="9">
                  <c:v>0.88271027999999996</c:v>
                </c:pt>
                <c:pt idx="10">
                  <c:v>0.87873831800000002</c:v>
                </c:pt>
                <c:pt idx="11">
                  <c:v>0.87616822400000005</c:v>
                </c:pt>
                <c:pt idx="12">
                  <c:v>0.88796728999999996</c:v>
                </c:pt>
                <c:pt idx="13">
                  <c:v>0.89450934599999998</c:v>
                </c:pt>
                <c:pt idx="14">
                  <c:v>0.89871495300000004</c:v>
                </c:pt>
                <c:pt idx="15">
                  <c:v>0.89217289700000002</c:v>
                </c:pt>
                <c:pt idx="16">
                  <c:v>0.91390186900000003</c:v>
                </c:pt>
                <c:pt idx="17">
                  <c:v>0.90455607500000001</c:v>
                </c:pt>
                <c:pt idx="18">
                  <c:v>0.90023364500000003</c:v>
                </c:pt>
                <c:pt idx="19">
                  <c:v>0.89684579399999997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D2-4164-A793-3C7E9112A7FF}"/>
            </c:ext>
          </c:extLst>
        </c:ser>
        <c:ser>
          <c:idx val="2"/>
          <c:order val="2"/>
          <c:tx>
            <c:strRef>
              <c:f>'FS comparison (NET)'!$E$117</c:f>
              <c:strCache>
                <c:ptCount val="1"/>
                <c:pt idx="0">
                  <c:v>ECFS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'FS comparison (NET)'!$E$118:$E$137</c:f>
              <c:numCache>
                <c:formatCode>0.0%</c:formatCode>
                <c:ptCount val="20"/>
                <c:pt idx="0">
                  <c:v>0</c:v>
                </c:pt>
                <c:pt idx="1">
                  <c:v>2.6168224299065419E-2</c:v>
                </c:pt>
                <c:pt idx="2">
                  <c:v>0.79077102803738319</c:v>
                </c:pt>
                <c:pt idx="3">
                  <c:v>0.77628504672897192</c:v>
                </c:pt>
                <c:pt idx="4">
                  <c:v>0.78165887850467297</c:v>
                </c:pt>
                <c:pt idx="5">
                  <c:v>0.84147196261682244</c:v>
                </c:pt>
                <c:pt idx="6">
                  <c:v>0.85700934579439247</c:v>
                </c:pt>
                <c:pt idx="7">
                  <c:v>0.86764018691588785</c:v>
                </c:pt>
                <c:pt idx="8">
                  <c:v>0.86425233644859811</c:v>
                </c:pt>
                <c:pt idx="9">
                  <c:v>0.86530373831775709</c:v>
                </c:pt>
                <c:pt idx="10">
                  <c:v>0.87862149532710276</c:v>
                </c:pt>
                <c:pt idx="11">
                  <c:v>0.88411214953271011</c:v>
                </c:pt>
                <c:pt idx="12">
                  <c:v>0.8978971962616823</c:v>
                </c:pt>
                <c:pt idx="13">
                  <c:v>0.89649532710280366</c:v>
                </c:pt>
                <c:pt idx="14">
                  <c:v>0.89637850467289704</c:v>
                </c:pt>
                <c:pt idx="15">
                  <c:v>0.90128504672897203</c:v>
                </c:pt>
                <c:pt idx="16">
                  <c:v>0.90654205607476634</c:v>
                </c:pt>
                <c:pt idx="17">
                  <c:v>0.89123831775700924</c:v>
                </c:pt>
                <c:pt idx="18">
                  <c:v>0.90151869158878506</c:v>
                </c:pt>
                <c:pt idx="19">
                  <c:v>0.89462616822429908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D2-4164-A793-3C7E9112A7FF}"/>
            </c:ext>
          </c:extLst>
        </c:ser>
        <c:ser>
          <c:idx val="3"/>
          <c:order val="3"/>
          <c:tx>
            <c:strRef>
              <c:f>'FS comparison (NET)'!$F$117</c:f>
              <c:strCache>
                <c:ptCount val="1"/>
                <c:pt idx="0">
                  <c:v>MRMR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'FS comparison (NET)'!$F$118:$F$137</c:f>
              <c:numCache>
                <c:formatCode>0.0%</c:formatCode>
                <c:ptCount val="20"/>
                <c:pt idx="0">
                  <c:v>8.9953271028037386E-3</c:v>
                </c:pt>
                <c:pt idx="1">
                  <c:v>0.78901869158878513</c:v>
                </c:pt>
                <c:pt idx="2">
                  <c:v>0.80023364485981308</c:v>
                </c:pt>
                <c:pt idx="3">
                  <c:v>0.86436915887850474</c:v>
                </c:pt>
                <c:pt idx="4">
                  <c:v>0.86495327102803743</c:v>
                </c:pt>
                <c:pt idx="5">
                  <c:v>0.87126168224299061</c:v>
                </c:pt>
                <c:pt idx="6">
                  <c:v>0.89392523364485987</c:v>
                </c:pt>
                <c:pt idx="7">
                  <c:v>0.87242990654205599</c:v>
                </c:pt>
                <c:pt idx="8">
                  <c:v>0.87289719626168227</c:v>
                </c:pt>
                <c:pt idx="9">
                  <c:v>0.89380841121495336</c:v>
                </c:pt>
                <c:pt idx="10">
                  <c:v>0.90070093457943923</c:v>
                </c:pt>
                <c:pt idx="11">
                  <c:v>0.89836448598130847</c:v>
                </c:pt>
                <c:pt idx="12">
                  <c:v>0.89509345794392525</c:v>
                </c:pt>
                <c:pt idx="13">
                  <c:v>0.90467289719626187</c:v>
                </c:pt>
                <c:pt idx="14">
                  <c:v>0.9234813084112149</c:v>
                </c:pt>
                <c:pt idx="15">
                  <c:v>0.89731308411214949</c:v>
                </c:pt>
                <c:pt idx="16">
                  <c:v>0.89778037383177567</c:v>
                </c:pt>
                <c:pt idx="17">
                  <c:v>0.89824766355140184</c:v>
                </c:pt>
                <c:pt idx="18">
                  <c:v>0.89427570093457942</c:v>
                </c:pt>
                <c:pt idx="19">
                  <c:v>0.90105140186915877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D2-4164-A793-3C7E9112A7FF}"/>
            </c:ext>
          </c:extLst>
        </c:ser>
        <c:ser>
          <c:idx val="4"/>
          <c:order val="4"/>
          <c:tx>
            <c:strRef>
              <c:f>'FS comparison (NET)'!$G$117</c:f>
              <c:strCache>
                <c:ptCount val="1"/>
                <c:pt idx="0">
                  <c:v>RFFS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'FS comparison (NET)'!$G$118:$G$137</c:f>
              <c:numCache>
                <c:formatCode>0.0%</c:formatCode>
                <c:ptCount val="20"/>
                <c:pt idx="0">
                  <c:v>0.17383177570093458</c:v>
                </c:pt>
                <c:pt idx="1">
                  <c:v>0.70946261682242995</c:v>
                </c:pt>
                <c:pt idx="2">
                  <c:v>0.86179906542056073</c:v>
                </c:pt>
                <c:pt idx="3">
                  <c:v>0.85981308411214974</c:v>
                </c:pt>
                <c:pt idx="4">
                  <c:v>0.87172897196261678</c:v>
                </c:pt>
                <c:pt idx="5">
                  <c:v>0.87710280373831773</c:v>
                </c:pt>
                <c:pt idx="6">
                  <c:v>0.90163551401869158</c:v>
                </c:pt>
                <c:pt idx="7">
                  <c:v>0.88714953271028052</c:v>
                </c:pt>
                <c:pt idx="8">
                  <c:v>0.90724299065420566</c:v>
                </c:pt>
                <c:pt idx="9">
                  <c:v>0.90373831775700919</c:v>
                </c:pt>
                <c:pt idx="10">
                  <c:v>0.89742990654205601</c:v>
                </c:pt>
                <c:pt idx="11">
                  <c:v>0.90116822429906518</c:v>
                </c:pt>
                <c:pt idx="12">
                  <c:v>0.89918224299065419</c:v>
                </c:pt>
                <c:pt idx="13">
                  <c:v>0.89380841121495325</c:v>
                </c:pt>
                <c:pt idx="14">
                  <c:v>0.89334112149532707</c:v>
                </c:pt>
                <c:pt idx="15">
                  <c:v>0.88002336448598117</c:v>
                </c:pt>
                <c:pt idx="16">
                  <c:v>0.90887850467289721</c:v>
                </c:pt>
                <c:pt idx="17">
                  <c:v>0.90502336448598142</c:v>
                </c:pt>
                <c:pt idx="18">
                  <c:v>0.92359813084112141</c:v>
                </c:pt>
                <c:pt idx="19">
                  <c:v>0.91191588785046718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FD2-4164-A793-3C7E9112A7FF}"/>
            </c:ext>
          </c:extLst>
        </c:ser>
        <c:ser>
          <c:idx val="5"/>
          <c:order val="5"/>
          <c:tx>
            <c:strRef>
              <c:f>'FS comparison (NET)'!$H$117</c:f>
              <c:strCache>
                <c:ptCount val="1"/>
                <c:pt idx="0">
                  <c:v>MIFS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'FS comparison (NET)'!$H$118:$H$137</c:f>
              <c:numCache>
                <c:formatCode>0.0%</c:formatCode>
                <c:ptCount val="20"/>
                <c:pt idx="0">
                  <c:v>0.77768691588785033</c:v>
                </c:pt>
                <c:pt idx="1">
                  <c:v>0.83773364485981305</c:v>
                </c:pt>
                <c:pt idx="2">
                  <c:v>0.82254672897196257</c:v>
                </c:pt>
                <c:pt idx="3">
                  <c:v>0.87873831775700939</c:v>
                </c:pt>
                <c:pt idx="4">
                  <c:v>0.86320093457943925</c:v>
                </c:pt>
                <c:pt idx="5">
                  <c:v>0.87593457943925213</c:v>
                </c:pt>
                <c:pt idx="6">
                  <c:v>0.8890186915887851</c:v>
                </c:pt>
                <c:pt idx="7">
                  <c:v>0.85514018691588789</c:v>
                </c:pt>
                <c:pt idx="8">
                  <c:v>0.88317757009345799</c:v>
                </c:pt>
                <c:pt idx="9">
                  <c:v>0.87967289719626174</c:v>
                </c:pt>
                <c:pt idx="10">
                  <c:v>0.8814252336448597</c:v>
                </c:pt>
                <c:pt idx="11">
                  <c:v>0.86331775700934588</c:v>
                </c:pt>
                <c:pt idx="12">
                  <c:v>0.88761682242990658</c:v>
                </c:pt>
                <c:pt idx="13">
                  <c:v>0.87453271028037383</c:v>
                </c:pt>
                <c:pt idx="14">
                  <c:v>0.89567757009345805</c:v>
                </c:pt>
                <c:pt idx="15">
                  <c:v>0.89719626168224287</c:v>
                </c:pt>
                <c:pt idx="16">
                  <c:v>0.90981308411214956</c:v>
                </c:pt>
                <c:pt idx="17">
                  <c:v>0.90105140186915877</c:v>
                </c:pt>
                <c:pt idx="18">
                  <c:v>0.89334112149532707</c:v>
                </c:pt>
                <c:pt idx="19">
                  <c:v>0.89766355140186926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FD2-4164-A793-3C7E9112A7FF}"/>
            </c:ext>
          </c:extLst>
        </c:ser>
        <c:ser>
          <c:idx val="6"/>
          <c:order val="6"/>
          <c:tx>
            <c:strRef>
              <c:f>'FS comparison (NET)'!$I$117</c:f>
              <c:strCache>
                <c:ptCount val="1"/>
                <c:pt idx="0">
                  <c:v>FSCM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'FS comparison (NET)'!$I$118:$I$137</c:f>
              <c:numCache>
                <c:formatCode>0.0%</c:formatCode>
                <c:ptCount val="20"/>
                <c:pt idx="0">
                  <c:v>0.40128504672897192</c:v>
                </c:pt>
                <c:pt idx="1">
                  <c:v>0.35315420560747662</c:v>
                </c:pt>
                <c:pt idx="2">
                  <c:v>0.77780373831775695</c:v>
                </c:pt>
                <c:pt idx="3">
                  <c:v>0.84228971962616828</c:v>
                </c:pt>
                <c:pt idx="4">
                  <c:v>0.84766355140186922</c:v>
                </c:pt>
                <c:pt idx="5">
                  <c:v>0.85899532710280369</c:v>
                </c:pt>
                <c:pt idx="6">
                  <c:v>0.85081775700934581</c:v>
                </c:pt>
                <c:pt idx="7">
                  <c:v>0.88796728971962613</c:v>
                </c:pt>
                <c:pt idx="8">
                  <c:v>0.87570093457943921</c:v>
                </c:pt>
                <c:pt idx="9">
                  <c:v>0.87663551401869155</c:v>
                </c:pt>
                <c:pt idx="10">
                  <c:v>0.87348130841121496</c:v>
                </c:pt>
                <c:pt idx="11">
                  <c:v>0.87920560747663556</c:v>
                </c:pt>
                <c:pt idx="12">
                  <c:v>0.87488317757009337</c:v>
                </c:pt>
                <c:pt idx="13">
                  <c:v>0.86612149532710281</c:v>
                </c:pt>
                <c:pt idx="14">
                  <c:v>0.89310747663551404</c:v>
                </c:pt>
                <c:pt idx="15">
                  <c:v>0.89941588785046722</c:v>
                </c:pt>
                <c:pt idx="16">
                  <c:v>0.90677570093457915</c:v>
                </c:pt>
                <c:pt idx="17">
                  <c:v>0.89707943925233669</c:v>
                </c:pt>
                <c:pt idx="18">
                  <c:v>0.89392523364485987</c:v>
                </c:pt>
                <c:pt idx="19">
                  <c:v>0.91448598130841119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D2-4164-A793-3C7E9112A7FF}"/>
            </c:ext>
          </c:extLst>
        </c:ser>
        <c:ser>
          <c:idx val="7"/>
          <c:order val="7"/>
          <c:tx>
            <c:strRef>
              <c:f>'FS comparison (NET)'!$J$117</c:f>
              <c:strCache>
                <c:ptCount val="1"/>
                <c:pt idx="0">
                  <c:v>LSFS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'FS comparison (NET)'!$J$118:$J$137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0.75023364485981314</c:v>
                </c:pt>
                <c:pt idx="3">
                  <c:v>0.76542056074766363</c:v>
                </c:pt>
                <c:pt idx="4">
                  <c:v>0.75689252336448609</c:v>
                </c:pt>
                <c:pt idx="5">
                  <c:v>0.8360981308411215</c:v>
                </c:pt>
                <c:pt idx="6">
                  <c:v>0.84591121495327104</c:v>
                </c:pt>
                <c:pt idx="7">
                  <c:v>0.85572429906542058</c:v>
                </c:pt>
                <c:pt idx="8">
                  <c:v>0.8609813084112149</c:v>
                </c:pt>
                <c:pt idx="9">
                  <c:v>0.86950934579439265</c:v>
                </c:pt>
                <c:pt idx="10">
                  <c:v>0.85724299065420573</c:v>
                </c:pt>
                <c:pt idx="11">
                  <c:v>0.87172897196261689</c:v>
                </c:pt>
                <c:pt idx="12">
                  <c:v>0.87850467289719614</c:v>
                </c:pt>
                <c:pt idx="13">
                  <c:v>0.87967289719626152</c:v>
                </c:pt>
                <c:pt idx="14">
                  <c:v>0.87476635514018675</c:v>
                </c:pt>
                <c:pt idx="15">
                  <c:v>0.88481308411214954</c:v>
                </c:pt>
                <c:pt idx="16">
                  <c:v>0.89205607476635529</c:v>
                </c:pt>
                <c:pt idx="17">
                  <c:v>0.87710280373831773</c:v>
                </c:pt>
                <c:pt idx="18">
                  <c:v>0.89649532710280366</c:v>
                </c:pt>
                <c:pt idx="19">
                  <c:v>0.91331775700934603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FD2-4164-A793-3C7E9112A7FF}"/>
            </c:ext>
          </c:extLst>
        </c:ser>
        <c:ser>
          <c:idx val="8"/>
          <c:order val="8"/>
          <c:tx>
            <c:strRef>
              <c:f>'FS comparison (NET)'!$K$117</c:f>
              <c:strCache>
                <c:ptCount val="1"/>
                <c:pt idx="0">
                  <c:v>MCFS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'FS comparison (NET)'!$K$118:$K$137</c:f>
              <c:numCache>
                <c:formatCode>0.0%</c:formatCode>
                <c:ptCount val="20"/>
                <c:pt idx="0">
                  <c:v>0.4030373831775701</c:v>
                </c:pt>
                <c:pt idx="1">
                  <c:v>0.32827102803738317</c:v>
                </c:pt>
                <c:pt idx="2">
                  <c:v>0.7800233644859812</c:v>
                </c:pt>
                <c:pt idx="3">
                  <c:v>0.79614485981308403</c:v>
                </c:pt>
                <c:pt idx="4">
                  <c:v>0.89053738317757014</c:v>
                </c:pt>
                <c:pt idx="5">
                  <c:v>0.87873831775700917</c:v>
                </c:pt>
                <c:pt idx="6">
                  <c:v>0.86425233644859811</c:v>
                </c:pt>
                <c:pt idx="7">
                  <c:v>0.88060747663551397</c:v>
                </c:pt>
                <c:pt idx="8">
                  <c:v>0.89894859813084105</c:v>
                </c:pt>
                <c:pt idx="9">
                  <c:v>0.8884345794392523</c:v>
                </c:pt>
                <c:pt idx="10">
                  <c:v>0.89392523364485998</c:v>
                </c:pt>
                <c:pt idx="11">
                  <c:v>0.9017523364485982</c:v>
                </c:pt>
                <c:pt idx="12">
                  <c:v>0.89509345794392503</c:v>
                </c:pt>
                <c:pt idx="13">
                  <c:v>0.90023364485981294</c:v>
                </c:pt>
                <c:pt idx="14">
                  <c:v>0.89661214953271029</c:v>
                </c:pt>
                <c:pt idx="15">
                  <c:v>0.91004672897196259</c:v>
                </c:pt>
                <c:pt idx="16">
                  <c:v>0.90934579439252339</c:v>
                </c:pt>
                <c:pt idx="17">
                  <c:v>0.89836448598130825</c:v>
                </c:pt>
                <c:pt idx="18">
                  <c:v>0.91086448598130842</c:v>
                </c:pt>
                <c:pt idx="19">
                  <c:v>0.90981308411214967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FD2-4164-A793-3C7E9112A7FF}"/>
            </c:ext>
          </c:extLst>
        </c:ser>
        <c:ser>
          <c:idx val="9"/>
          <c:order val="9"/>
          <c:tx>
            <c:strRef>
              <c:f>'FS comparison (NET)'!$L$117</c:f>
              <c:strCache>
                <c:ptCount val="1"/>
                <c:pt idx="0">
                  <c:v>UDFS 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'FS comparison (NET)'!$L$118:$L$137</c:f>
              <c:numCache>
                <c:formatCode>0.0%</c:formatCode>
                <c:ptCount val="20"/>
                <c:pt idx="0">
                  <c:v>0.39742990654205607</c:v>
                </c:pt>
                <c:pt idx="1">
                  <c:v>0.17780373831775703</c:v>
                </c:pt>
                <c:pt idx="2">
                  <c:v>0.40607476635514017</c:v>
                </c:pt>
                <c:pt idx="3">
                  <c:v>0.64661214953271029</c:v>
                </c:pt>
                <c:pt idx="4">
                  <c:v>0.77745327102803741</c:v>
                </c:pt>
                <c:pt idx="5">
                  <c:v>0.87838785046728984</c:v>
                </c:pt>
                <c:pt idx="6">
                  <c:v>0.85934579439252334</c:v>
                </c:pt>
                <c:pt idx="7">
                  <c:v>0.85595794392523372</c:v>
                </c:pt>
                <c:pt idx="8">
                  <c:v>0.85198598130841108</c:v>
                </c:pt>
                <c:pt idx="9">
                  <c:v>0.87359813084112159</c:v>
                </c:pt>
                <c:pt idx="10">
                  <c:v>0.87488317757009337</c:v>
                </c:pt>
                <c:pt idx="11">
                  <c:v>0.8859813084112147</c:v>
                </c:pt>
                <c:pt idx="12">
                  <c:v>0.88492990654205617</c:v>
                </c:pt>
                <c:pt idx="13">
                  <c:v>0.8896028037383179</c:v>
                </c:pt>
                <c:pt idx="14">
                  <c:v>0.89626168224299063</c:v>
                </c:pt>
                <c:pt idx="15">
                  <c:v>0.90338785046728953</c:v>
                </c:pt>
                <c:pt idx="16">
                  <c:v>0.88913551401869173</c:v>
                </c:pt>
                <c:pt idx="17">
                  <c:v>0.88866822429906533</c:v>
                </c:pt>
                <c:pt idx="18">
                  <c:v>0.90747663551401858</c:v>
                </c:pt>
                <c:pt idx="19">
                  <c:v>0.89988317757009351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FD2-4164-A793-3C7E9112A7FF}"/>
            </c:ext>
          </c:extLst>
        </c:ser>
        <c:ser>
          <c:idx val="10"/>
          <c:order val="10"/>
          <c:tx>
            <c:strRef>
              <c:f>'FS comparison (NET)'!$M$117</c:f>
              <c:strCache>
                <c:ptCount val="1"/>
                <c:pt idx="0">
                  <c:v>CFS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'FS comparison (NET)'!$M$118:$M$137</c:f>
              <c:numCache>
                <c:formatCode>0.0%</c:formatCode>
                <c:ptCount val="20"/>
                <c:pt idx="0">
                  <c:v>0</c:v>
                </c:pt>
                <c:pt idx="1">
                  <c:v>0.77172897196261681</c:v>
                </c:pt>
                <c:pt idx="2">
                  <c:v>0.76121495327102795</c:v>
                </c:pt>
                <c:pt idx="3">
                  <c:v>0.82780373831775689</c:v>
                </c:pt>
                <c:pt idx="4">
                  <c:v>0.84030373831775707</c:v>
                </c:pt>
                <c:pt idx="5">
                  <c:v>0.88072429906542049</c:v>
                </c:pt>
                <c:pt idx="6">
                  <c:v>0.88165887850467273</c:v>
                </c:pt>
                <c:pt idx="7">
                  <c:v>0.88189252336448598</c:v>
                </c:pt>
                <c:pt idx="8">
                  <c:v>0.89509345794392525</c:v>
                </c:pt>
                <c:pt idx="9">
                  <c:v>0.8985981308411215</c:v>
                </c:pt>
                <c:pt idx="10">
                  <c:v>0.91693925233644857</c:v>
                </c:pt>
                <c:pt idx="11">
                  <c:v>0.91483644859813096</c:v>
                </c:pt>
                <c:pt idx="12">
                  <c:v>0.90514018691588805</c:v>
                </c:pt>
                <c:pt idx="13">
                  <c:v>0.9075934579439251</c:v>
                </c:pt>
                <c:pt idx="14">
                  <c:v>0.91401869158878513</c:v>
                </c:pt>
                <c:pt idx="15">
                  <c:v>0.9253504672897197</c:v>
                </c:pt>
                <c:pt idx="16">
                  <c:v>0.90385514018691604</c:v>
                </c:pt>
                <c:pt idx="17">
                  <c:v>0.9004672897196262</c:v>
                </c:pt>
                <c:pt idx="18">
                  <c:v>0.89147196261682249</c:v>
                </c:pt>
                <c:pt idx="19">
                  <c:v>0.90081775700934563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FD2-4164-A793-3C7E9112A7FF}"/>
            </c:ext>
          </c:extLst>
        </c:ser>
        <c:ser>
          <c:idx val="11"/>
          <c:order val="11"/>
          <c:tx>
            <c:strRef>
              <c:f>'FS comparison (NET)'!$N$117</c:f>
              <c:strCache>
                <c:ptCount val="1"/>
                <c:pt idx="0">
                  <c:v>BDFS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'FS comparison (NET)'!$N$118:$N$137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0.18843457943925235</c:v>
                </c:pt>
                <c:pt idx="4">
                  <c:v>0.282710280373832</c:v>
                </c:pt>
                <c:pt idx="5">
                  <c:v>0.280607476635514</c:v>
                </c:pt>
                <c:pt idx="6">
                  <c:v>0.72476635514018695</c:v>
                </c:pt>
                <c:pt idx="7">
                  <c:v>0.71542056074766369</c:v>
                </c:pt>
                <c:pt idx="8">
                  <c:v>0.72838785046728971</c:v>
                </c:pt>
                <c:pt idx="9">
                  <c:v>0.81623831775700939</c:v>
                </c:pt>
                <c:pt idx="10">
                  <c:v>0.82289719626168212</c:v>
                </c:pt>
                <c:pt idx="11">
                  <c:v>0.83177570093457942</c:v>
                </c:pt>
                <c:pt idx="12">
                  <c:v>0.85759345794392505</c:v>
                </c:pt>
                <c:pt idx="13">
                  <c:v>0.85292056074766376</c:v>
                </c:pt>
                <c:pt idx="14">
                  <c:v>0.85595794392523372</c:v>
                </c:pt>
                <c:pt idx="15">
                  <c:v>0.85327102803738319</c:v>
                </c:pt>
                <c:pt idx="16">
                  <c:v>0.85292056074766331</c:v>
                </c:pt>
                <c:pt idx="17">
                  <c:v>0.85467289719626172</c:v>
                </c:pt>
                <c:pt idx="18">
                  <c:v>0.85946261682242997</c:v>
                </c:pt>
                <c:pt idx="19">
                  <c:v>0.85724299065420551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FD2-4164-A793-3C7E9112A7FF}"/>
            </c:ext>
          </c:extLst>
        </c:ser>
        <c:ser>
          <c:idx val="12"/>
          <c:order val="12"/>
          <c:tx>
            <c:strRef>
              <c:f>'FS comparison (NET)'!$O$117</c:f>
              <c:strCache>
                <c:ptCount val="1"/>
                <c:pt idx="0">
                  <c:v>OFS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'FS comparison (NET)'!$O$118:$O$137</c:f>
              <c:numCache>
                <c:formatCode>0.0%</c:formatCode>
                <c:ptCount val="20"/>
                <c:pt idx="0">
                  <c:v>0.16179906542056072</c:v>
                </c:pt>
                <c:pt idx="1">
                  <c:v>0.78282710280373824</c:v>
                </c:pt>
                <c:pt idx="2">
                  <c:v>0.74731308411214947</c:v>
                </c:pt>
                <c:pt idx="3">
                  <c:v>0.74871495327102799</c:v>
                </c:pt>
                <c:pt idx="4">
                  <c:v>0.7984813084112149</c:v>
                </c:pt>
                <c:pt idx="5">
                  <c:v>0.86495327102803754</c:v>
                </c:pt>
                <c:pt idx="6">
                  <c:v>0.85432242990654217</c:v>
                </c:pt>
                <c:pt idx="7">
                  <c:v>0.85408878504672892</c:v>
                </c:pt>
                <c:pt idx="8">
                  <c:v>0.8559579439252335</c:v>
                </c:pt>
                <c:pt idx="9">
                  <c:v>0.85934579439252334</c:v>
                </c:pt>
                <c:pt idx="10">
                  <c:v>0.8801401869158878</c:v>
                </c:pt>
                <c:pt idx="11">
                  <c:v>0.87955607476635511</c:v>
                </c:pt>
                <c:pt idx="12">
                  <c:v>0.8820093457943925</c:v>
                </c:pt>
                <c:pt idx="13">
                  <c:v>0.88282710280373833</c:v>
                </c:pt>
                <c:pt idx="14">
                  <c:v>0.88422897196261663</c:v>
                </c:pt>
                <c:pt idx="15">
                  <c:v>0.9077102803738315</c:v>
                </c:pt>
                <c:pt idx="16">
                  <c:v>0.88971962616822431</c:v>
                </c:pt>
                <c:pt idx="17">
                  <c:v>0.90455607476635524</c:v>
                </c:pt>
                <c:pt idx="18">
                  <c:v>0.89415887850467279</c:v>
                </c:pt>
                <c:pt idx="19">
                  <c:v>0.89392523364485987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FD2-4164-A793-3C7E9112A7FF}"/>
            </c:ext>
          </c:extLst>
        </c:ser>
        <c:ser>
          <c:idx val="13"/>
          <c:order val="13"/>
          <c:tx>
            <c:strRef>
              <c:f>'FS comparison (NET)'!$P$117</c:f>
              <c:strCache>
                <c:ptCount val="1"/>
                <c:pt idx="0">
                  <c:v>ADFS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'FS comparison (NET)'!$P$118:$P$137</c:f>
              <c:numCache>
                <c:formatCode>0.0%</c:formatCode>
                <c:ptCount val="20"/>
                <c:pt idx="0">
                  <c:v>0.4033878504672897</c:v>
                </c:pt>
                <c:pt idx="1">
                  <c:v>0.77021028037383166</c:v>
                </c:pt>
                <c:pt idx="2">
                  <c:v>0.797196261682243</c:v>
                </c:pt>
                <c:pt idx="3">
                  <c:v>0.79485981308411213</c:v>
                </c:pt>
                <c:pt idx="4">
                  <c:v>0.79778037383177569</c:v>
                </c:pt>
                <c:pt idx="5">
                  <c:v>0.80537383177570088</c:v>
                </c:pt>
                <c:pt idx="6">
                  <c:v>0.79626168224299065</c:v>
                </c:pt>
                <c:pt idx="7">
                  <c:v>0.79065420560747657</c:v>
                </c:pt>
                <c:pt idx="8">
                  <c:v>0.7945093457943927</c:v>
                </c:pt>
                <c:pt idx="9">
                  <c:v>0.83691588785046722</c:v>
                </c:pt>
                <c:pt idx="10">
                  <c:v>0.84731308411214956</c:v>
                </c:pt>
                <c:pt idx="11">
                  <c:v>0.86109813084112174</c:v>
                </c:pt>
                <c:pt idx="12">
                  <c:v>0.8502336448598129</c:v>
                </c:pt>
                <c:pt idx="13">
                  <c:v>0.86203271028037398</c:v>
                </c:pt>
                <c:pt idx="14">
                  <c:v>0.86366822429906553</c:v>
                </c:pt>
                <c:pt idx="15">
                  <c:v>0.88025700934579432</c:v>
                </c:pt>
                <c:pt idx="16">
                  <c:v>0.90397196261682244</c:v>
                </c:pt>
                <c:pt idx="17">
                  <c:v>0.90607476635513995</c:v>
                </c:pt>
                <c:pt idx="18">
                  <c:v>0.90607476635513995</c:v>
                </c:pt>
                <c:pt idx="19">
                  <c:v>0.88107476635514015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FD2-4164-A793-3C7E9112A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725104"/>
        <c:axId val="522727400"/>
      </c:lineChart>
      <c:catAx>
        <c:axId val="52272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2727400"/>
        <c:crosses val="autoZero"/>
        <c:auto val="1"/>
        <c:lblAlgn val="ctr"/>
        <c:lblOffset val="100"/>
        <c:noMultiLvlLbl val="0"/>
      </c:catAx>
      <c:valAx>
        <c:axId val="52272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272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/>
              <a:t>Catheter SIMUlation (6 features)</a:t>
            </a:r>
          </a:p>
          <a:p>
            <a:pPr>
              <a:defRPr sz="1100"/>
            </a:pPr>
            <a:endParaRPr lang="ru-RU" sz="1100"/>
          </a:p>
        </c:rich>
      </c:tx>
      <c:layout>
        <c:manualLayout>
          <c:xMode val="edge"/>
          <c:yMode val="edge"/>
          <c:x val="0.2655880438762"/>
          <c:y val="3.527777777777777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4986634582675909E-2"/>
          <c:y val="7.5530277777777766E-2"/>
          <c:w val="0.93501336541732405"/>
          <c:h val="0.75458805555555553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'Nets assesment'!$B$53:$L$53</c:f>
              <c:strCache>
                <c:ptCount val="1"/>
                <c:pt idx="0">
                  <c:v>DA</c:v>
                </c:pt>
              </c:strCache>
            </c:strRef>
          </c:tx>
          <c:spPr>
            <a:pattFill prst="narHorz">
              <a:fgClr>
                <a:schemeClr val="accent1">
                  <a:lumMod val="60000"/>
                </a:schemeClr>
              </a:fgClr>
              <a:bgClr>
                <a:schemeClr val="accent1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>
                  <a:lumMod val="60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assesment'!$B$78:$B$80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assesment'!$F$54:$F$56</c:f>
              <c:numCache>
                <c:formatCode>0.0%</c:formatCode>
                <c:ptCount val="3"/>
                <c:pt idx="0">
                  <c:v>0.79090909090909101</c:v>
                </c:pt>
                <c:pt idx="1">
                  <c:v>0.78181818181818197</c:v>
                </c:pt>
                <c:pt idx="2">
                  <c:v>0.763636363636364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EB6-4ABC-A8A3-490522637686}"/>
            </c:ext>
          </c:extLst>
        </c:ser>
        <c:ser>
          <c:idx val="1"/>
          <c:order val="1"/>
          <c:tx>
            <c:strRef>
              <c:f>'Nets assesment'!$B$57:$L$57</c:f>
              <c:strCache>
                <c:ptCount val="1"/>
                <c:pt idx="0">
                  <c:v>SVM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assesment'!$B$78:$B$80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assesment'!$F$58:$F$60</c:f>
              <c:numCache>
                <c:formatCode>0.0%</c:formatCode>
                <c:ptCount val="3"/>
                <c:pt idx="0">
                  <c:v>0.71818181818181803</c:v>
                </c:pt>
                <c:pt idx="1">
                  <c:v>0.74545454545454604</c:v>
                </c:pt>
                <c:pt idx="2">
                  <c:v>0.68181818181818199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B6-4ABC-A8A3-490522637686}"/>
            </c:ext>
          </c:extLst>
        </c:ser>
        <c:ser>
          <c:idx val="2"/>
          <c:order val="2"/>
          <c:tx>
            <c:strRef>
              <c:f>'Nets assesment'!$B$61:$L$61</c:f>
              <c:strCache>
                <c:ptCount val="1"/>
                <c:pt idx="0">
                  <c:v>KNN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assesment'!$B$78:$B$80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assesment'!$F$62:$F$64</c:f>
              <c:numCache>
                <c:formatCode>0.0%</c:formatCode>
                <c:ptCount val="3"/>
                <c:pt idx="0">
                  <c:v>0.84545454545454601</c:v>
                </c:pt>
                <c:pt idx="1">
                  <c:v>0.84545454545454601</c:v>
                </c:pt>
                <c:pt idx="2">
                  <c:v>0.86363636363636398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B6-4ABC-A8A3-490522637686}"/>
            </c:ext>
          </c:extLst>
        </c:ser>
        <c:ser>
          <c:idx val="3"/>
          <c:order val="3"/>
          <c:tx>
            <c:strRef>
              <c:f>'Nets assesment'!$B$65:$L$65</c:f>
              <c:strCache>
                <c:ptCount val="1"/>
                <c:pt idx="0">
                  <c:v>FSRA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assesment'!$B$78:$B$80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assesment'!$F$66:$F$68</c:f>
              <c:numCache>
                <c:formatCode>0.0%</c:formatCode>
                <c:ptCount val="3"/>
                <c:pt idx="0">
                  <c:v>0.86363636363636398</c:v>
                </c:pt>
                <c:pt idx="1">
                  <c:v>0.86363636363636398</c:v>
                </c:pt>
                <c:pt idx="2">
                  <c:v>0.85454545454545505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B6-4ABC-A8A3-490522637686}"/>
            </c:ext>
          </c:extLst>
        </c:ser>
        <c:ser>
          <c:idx val="4"/>
          <c:order val="4"/>
          <c:tx>
            <c:strRef>
              <c:f>'Nets assesment'!$B$69:$L$69</c:f>
              <c:strCache>
                <c:ptCount val="1"/>
                <c:pt idx="0">
                  <c:v>BDFS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assesment'!$B$78:$B$80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assesment'!$F$70:$F$72</c:f>
              <c:numCache>
                <c:formatCode>0.0%</c:formatCode>
                <c:ptCount val="3"/>
                <c:pt idx="0">
                  <c:v>0.17272727272727301</c:v>
                </c:pt>
                <c:pt idx="1">
                  <c:v>0.18181818181818199</c:v>
                </c:pt>
                <c:pt idx="2">
                  <c:v>0.18181818181818199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B6-4ABC-A8A3-490522637686}"/>
            </c:ext>
          </c:extLst>
        </c:ser>
        <c:ser>
          <c:idx val="5"/>
          <c:order val="5"/>
          <c:tx>
            <c:strRef>
              <c:f>'Nets assesment'!$B$73:$L$73</c:f>
              <c:strCache>
                <c:ptCount val="1"/>
                <c:pt idx="0">
                  <c:v>OFS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assesment'!$B$78:$B$80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assesment'!$F$74:$F$76</c:f>
              <c:numCache>
                <c:formatCode>0.0%</c:formatCode>
                <c:ptCount val="3"/>
                <c:pt idx="0">
                  <c:v>0.88181818181818195</c:v>
                </c:pt>
                <c:pt idx="1">
                  <c:v>0.9</c:v>
                </c:pt>
                <c:pt idx="2">
                  <c:v>0.91818181818181799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EB6-4ABC-A8A3-490522637686}"/>
            </c:ext>
          </c:extLst>
        </c:ser>
        <c:ser>
          <c:idx val="0"/>
          <c:order val="6"/>
          <c:tx>
            <c:strRef>
              <c:f>'Nets assesment'!$B$77:$L$77</c:f>
              <c:strCache>
                <c:ptCount val="1"/>
                <c:pt idx="0">
                  <c:v>SBFS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assesment'!$B$78:$B$80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assesment'!$F$78:$F$80</c:f>
              <c:numCache>
                <c:formatCode>0.0%</c:formatCode>
                <c:ptCount val="3"/>
                <c:pt idx="0">
                  <c:v>0.86363636363636398</c:v>
                </c:pt>
                <c:pt idx="1">
                  <c:v>0.85454545454545505</c:v>
                </c:pt>
                <c:pt idx="2">
                  <c:v>0.83636363636363598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6-4ABC-A8A3-4905226376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27271360"/>
        <c:axId val="427271920"/>
      </c:barChart>
      <c:catAx>
        <c:axId val="42727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7271920"/>
        <c:crosses val="autoZero"/>
        <c:auto val="1"/>
        <c:lblAlgn val="ctr"/>
        <c:lblOffset val="100"/>
        <c:noMultiLvlLbl val="0"/>
      </c:catAx>
      <c:valAx>
        <c:axId val="427271920"/>
        <c:scaling>
          <c:orientation val="minMax"/>
          <c:max val="0.95000000000000007"/>
          <c:min val="0.65000000000000013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727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777777777777779E-3"/>
          <c:y val="0.91729002624671918"/>
          <c:w val="0.99722222222222223"/>
          <c:h val="8.27099737532808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/>
              <a:t>Catheter accuracy (6 features)</a:t>
            </a:r>
          </a:p>
          <a:p>
            <a:pPr>
              <a:defRPr sz="1100"/>
            </a:pPr>
            <a:endParaRPr lang="ru-RU" sz="1100"/>
          </a:p>
        </c:rich>
      </c:tx>
      <c:layout>
        <c:manualLayout>
          <c:xMode val="edge"/>
          <c:yMode val="edge"/>
          <c:x val="0.27340224800277951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8111270437513333E-2"/>
          <c:y val="7.5530277777777766E-2"/>
          <c:w val="0.9318887295624867"/>
          <c:h val="0.75458805555555553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'Nets assesment'!$B$53:$L$53</c:f>
              <c:strCache>
                <c:ptCount val="1"/>
                <c:pt idx="0">
                  <c:v>DA</c:v>
                </c:pt>
              </c:strCache>
            </c:strRef>
          </c:tx>
          <c:spPr>
            <a:pattFill prst="narHorz">
              <a:fgClr>
                <a:schemeClr val="accent1">
                  <a:lumMod val="60000"/>
                </a:schemeClr>
              </a:fgClr>
              <a:bgClr>
                <a:schemeClr val="accent1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>
                  <a:lumMod val="60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assesment'!$B$78:$B$80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assesment'!$D$54:$D$56</c:f>
              <c:numCache>
                <c:formatCode>0.0%</c:formatCode>
                <c:ptCount val="3"/>
                <c:pt idx="0">
                  <c:v>0.80724299065420602</c:v>
                </c:pt>
                <c:pt idx="1">
                  <c:v>0.83177570093457898</c:v>
                </c:pt>
                <c:pt idx="2">
                  <c:v>0.829439252336449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75-4BEE-B177-6DD894D4C123}"/>
            </c:ext>
          </c:extLst>
        </c:ser>
        <c:ser>
          <c:idx val="1"/>
          <c:order val="1"/>
          <c:tx>
            <c:strRef>
              <c:f>'Nets assesment'!$B$57:$L$57</c:f>
              <c:strCache>
                <c:ptCount val="1"/>
                <c:pt idx="0">
                  <c:v>SVM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assesment'!$B$78:$B$80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assesment'!$D$58:$D$60</c:f>
              <c:numCache>
                <c:formatCode>0.0%</c:formatCode>
                <c:ptCount val="3"/>
                <c:pt idx="0">
                  <c:v>0.83177570093457898</c:v>
                </c:pt>
                <c:pt idx="1">
                  <c:v>0.83411214953270996</c:v>
                </c:pt>
                <c:pt idx="2">
                  <c:v>0.84228971962616805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75-4BEE-B177-6DD894D4C123}"/>
            </c:ext>
          </c:extLst>
        </c:ser>
        <c:ser>
          <c:idx val="2"/>
          <c:order val="2"/>
          <c:tx>
            <c:strRef>
              <c:f>'Nets assesment'!$B$61:$L$61</c:f>
              <c:strCache>
                <c:ptCount val="1"/>
                <c:pt idx="0">
                  <c:v>KNN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assesment'!$B$78:$B$80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assesment'!$D$62:$D$64</c:f>
              <c:numCache>
                <c:formatCode>0.0%</c:formatCode>
                <c:ptCount val="3"/>
                <c:pt idx="0">
                  <c:v>0.84929906542056099</c:v>
                </c:pt>
                <c:pt idx="1">
                  <c:v>0.85630841121495305</c:v>
                </c:pt>
                <c:pt idx="2">
                  <c:v>0.86565420560747697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75-4BEE-B177-6DD894D4C123}"/>
            </c:ext>
          </c:extLst>
        </c:ser>
        <c:ser>
          <c:idx val="3"/>
          <c:order val="3"/>
          <c:tx>
            <c:strRef>
              <c:f>'Nets assesment'!$B$65:$L$65</c:f>
              <c:strCache>
                <c:ptCount val="1"/>
                <c:pt idx="0">
                  <c:v>FSRA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assesment'!$B$78:$B$80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assesment'!$D$66:$D$68</c:f>
              <c:numCache>
                <c:formatCode>0.0%</c:formatCode>
                <c:ptCount val="3"/>
                <c:pt idx="0">
                  <c:v>0.86799065420560795</c:v>
                </c:pt>
                <c:pt idx="1">
                  <c:v>0.85864485981308403</c:v>
                </c:pt>
                <c:pt idx="2">
                  <c:v>0.86799065420560795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75-4BEE-B177-6DD894D4C123}"/>
            </c:ext>
          </c:extLst>
        </c:ser>
        <c:ser>
          <c:idx val="4"/>
          <c:order val="4"/>
          <c:tx>
            <c:strRef>
              <c:f>'Nets assesment'!$B$69:$L$69</c:f>
              <c:strCache>
                <c:ptCount val="1"/>
                <c:pt idx="0">
                  <c:v>BDFS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assesment'!$B$78:$B$80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assesment'!$D$70:$D$72</c:f>
              <c:numCache>
                <c:formatCode>0.0%</c:formatCode>
                <c:ptCount val="3"/>
                <c:pt idx="0">
                  <c:v>0.17172897196261699</c:v>
                </c:pt>
                <c:pt idx="1">
                  <c:v>0.19976635514018701</c:v>
                </c:pt>
                <c:pt idx="2">
                  <c:v>0.19392523364486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75-4BEE-B177-6DD894D4C123}"/>
            </c:ext>
          </c:extLst>
        </c:ser>
        <c:ser>
          <c:idx val="5"/>
          <c:order val="5"/>
          <c:tx>
            <c:strRef>
              <c:f>'Nets assesment'!$B$73:$L$73</c:f>
              <c:strCache>
                <c:ptCount val="1"/>
                <c:pt idx="0">
                  <c:v>OFS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assesment'!$B$78:$B$80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assesment'!$D$74:$D$76</c:f>
              <c:numCache>
                <c:formatCode>0.0%</c:formatCode>
                <c:ptCount val="3"/>
                <c:pt idx="0">
                  <c:v>0.88551401869158897</c:v>
                </c:pt>
                <c:pt idx="1">
                  <c:v>0.88434579439252303</c:v>
                </c:pt>
                <c:pt idx="2">
                  <c:v>0.89953271028037396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75-4BEE-B177-6DD894D4C123}"/>
            </c:ext>
          </c:extLst>
        </c:ser>
        <c:ser>
          <c:idx val="0"/>
          <c:order val="6"/>
          <c:tx>
            <c:strRef>
              <c:f>'Nets assesment'!$B$77:$L$77</c:f>
              <c:strCache>
                <c:ptCount val="1"/>
                <c:pt idx="0">
                  <c:v>SBFS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assesment'!$B$78:$B$80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assesment'!$D$78:$D$80</c:f>
              <c:numCache>
                <c:formatCode>0.0%</c:formatCode>
                <c:ptCount val="3"/>
                <c:pt idx="0">
                  <c:v>0.88200934579439305</c:v>
                </c:pt>
                <c:pt idx="1">
                  <c:v>0.894859813084112</c:v>
                </c:pt>
                <c:pt idx="2">
                  <c:v>0.88668224299065401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75-4BEE-B177-6DD894D4C12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27278080"/>
        <c:axId val="427278640"/>
      </c:barChart>
      <c:catAx>
        <c:axId val="42727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7278640"/>
        <c:crosses val="autoZero"/>
        <c:auto val="1"/>
        <c:lblAlgn val="ctr"/>
        <c:lblOffset val="100"/>
        <c:noMultiLvlLbl val="0"/>
      </c:catAx>
      <c:valAx>
        <c:axId val="427278640"/>
        <c:scaling>
          <c:orientation val="minMax"/>
          <c:max val="0.95000000000000007"/>
          <c:min val="0.65000000000000013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727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777777777777779E-3"/>
          <c:y val="0.91729002624671918"/>
          <c:w val="0.99722222222222223"/>
          <c:h val="8.27099737532808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/>
              <a:t>Catheter accuracy (12 features)</a:t>
            </a:r>
          </a:p>
          <a:p>
            <a:pPr>
              <a:defRPr sz="1100"/>
            </a:pPr>
            <a:endParaRPr lang="ru-RU" sz="1100"/>
          </a:p>
        </c:rich>
      </c:tx>
      <c:layout>
        <c:manualLayout>
          <c:xMode val="edge"/>
          <c:yMode val="edge"/>
          <c:x val="0.26720742564784672"/>
          <c:y val="3.527777777777777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9261524216180764E-2"/>
          <c:y val="7.2002499999999997E-2"/>
          <c:w val="0.94073847578381919"/>
          <c:h val="0.75811583333333321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'Nets assesment'!$B$21:$L$21</c:f>
              <c:strCache>
                <c:ptCount val="1"/>
                <c:pt idx="0">
                  <c:v>DA</c:v>
                </c:pt>
              </c:strCache>
            </c:strRef>
          </c:tx>
          <c:spPr>
            <a:pattFill prst="narHorz">
              <a:fgClr>
                <a:schemeClr val="accent1">
                  <a:lumMod val="60000"/>
                </a:schemeClr>
              </a:fgClr>
              <a:bgClr>
                <a:schemeClr val="accent1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>
                  <a:lumMod val="60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assesment'!$B$46:$B$48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assesment'!$D$22:$D$24</c:f>
              <c:numCache>
                <c:formatCode>0.0%</c:formatCode>
                <c:ptCount val="3"/>
                <c:pt idx="0">
                  <c:v>0.91822429906542102</c:v>
                </c:pt>
                <c:pt idx="1">
                  <c:v>0.92172897196261705</c:v>
                </c:pt>
                <c:pt idx="2">
                  <c:v>0.91238317757009402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CD-45EA-B83C-C1FA8513A88F}"/>
            </c:ext>
          </c:extLst>
        </c:ser>
        <c:ser>
          <c:idx val="1"/>
          <c:order val="1"/>
          <c:tx>
            <c:strRef>
              <c:f>'Nets assesment'!$B$25:$L$25</c:f>
              <c:strCache>
                <c:ptCount val="1"/>
                <c:pt idx="0">
                  <c:v>SVM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assesment'!$B$46:$B$48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assesment'!$D$26:$D$28</c:f>
              <c:numCache>
                <c:formatCode>0.0%</c:formatCode>
                <c:ptCount val="3"/>
                <c:pt idx="0">
                  <c:v>0.91705607476635498</c:v>
                </c:pt>
                <c:pt idx="1">
                  <c:v>0.89836448598130803</c:v>
                </c:pt>
                <c:pt idx="2">
                  <c:v>0.90887850467289699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CD-45EA-B83C-C1FA8513A88F}"/>
            </c:ext>
          </c:extLst>
        </c:ser>
        <c:ser>
          <c:idx val="2"/>
          <c:order val="2"/>
          <c:tx>
            <c:strRef>
              <c:f>'Nets assesment'!$B$29:$L$29</c:f>
              <c:strCache>
                <c:ptCount val="1"/>
                <c:pt idx="0">
                  <c:v>KNN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assesment'!$B$46:$B$48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assesment'!$D$30:$D$32</c:f>
              <c:numCache>
                <c:formatCode>0.0%</c:formatCode>
                <c:ptCount val="3"/>
                <c:pt idx="0">
                  <c:v>0.89369158878504695</c:v>
                </c:pt>
                <c:pt idx="1">
                  <c:v>0.85280373831775702</c:v>
                </c:pt>
                <c:pt idx="2">
                  <c:v>0.88317757009345799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CD-45EA-B83C-C1FA8513A88F}"/>
            </c:ext>
          </c:extLst>
        </c:ser>
        <c:ser>
          <c:idx val="3"/>
          <c:order val="3"/>
          <c:tx>
            <c:strRef>
              <c:f>'Nets assesment'!$B$33:$L$33</c:f>
              <c:strCache>
                <c:ptCount val="1"/>
                <c:pt idx="0">
                  <c:v>FSRA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assesment'!$B$46:$B$48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assesment'!$D$34:$D$36</c:f>
              <c:numCache>
                <c:formatCode>0.0%</c:formatCode>
                <c:ptCount val="3"/>
                <c:pt idx="0">
                  <c:v>0.91822429906542102</c:v>
                </c:pt>
                <c:pt idx="1">
                  <c:v>0.91121495327102797</c:v>
                </c:pt>
                <c:pt idx="2">
                  <c:v>0.90654205607476601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CD-45EA-B83C-C1FA8513A88F}"/>
            </c:ext>
          </c:extLst>
        </c:ser>
        <c:ser>
          <c:idx val="4"/>
          <c:order val="4"/>
          <c:tx>
            <c:strRef>
              <c:f>'Nets assesment'!$B$37:$L$37</c:f>
              <c:strCache>
                <c:ptCount val="1"/>
                <c:pt idx="0">
                  <c:v>BDFS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assesment'!$B$46:$B$48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assesment'!$D$38:$D$40</c:f>
              <c:numCache>
                <c:formatCode>0.0%</c:formatCode>
                <c:ptCount val="3"/>
                <c:pt idx="0">
                  <c:v>0.84112149532710301</c:v>
                </c:pt>
                <c:pt idx="1">
                  <c:v>0.86915887850467299</c:v>
                </c:pt>
                <c:pt idx="2">
                  <c:v>0.85981308411214996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CD-45EA-B83C-C1FA8513A88F}"/>
            </c:ext>
          </c:extLst>
        </c:ser>
        <c:ser>
          <c:idx val="5"/>
          <c:order val="5"/>
          <c:tx>
            <c:strRef>
              <c:f>'Nets assesment'!$B$41:$L$41</c:f>
              <c:strCache>
                <c:ptCount val="1"/>
                <c:pt idx="0">
                  <c:v>OFS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assesment'!$B$46:$B$48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assesment'!$D$42:$D$44</c:f>
              <c:numCache>
                <c:formatCode>0.0%</c:formatCode>
                <c:ptCount val="3"/>
                <c:pt idx="0">
                  <c:v>0.92640186915887901</c:v>
                </c:pt>
                <c:pt idx="1">
                  <c:v>0.91939252336448596</c:v>
                </c:pt>
                <c:pt idx="2">
                  <c:v>0.90771028037383195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CD-45EA-B83C-C1FA8513A88F}"/>
            </c:ext>
          </c:extLst>
        </c:ser>
        <c:ser>
          <c:idx val="0"/>
          <c:order val="6"/>
          <c:tx>
            <c:strRef>
              <c:f>'Nets assesment'!$B$45:$L$45</c:f>
              <c:strCache>
                <c:ptCount val="1"/>
                <c:pt idx="0">
                  <c:v>SBFS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assesment'!$B$46:$B$48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assesment'!$D$46:$D$48</c:f>
              <c:numCache>
                <c:formatCode>0.0%</c:formatCode>
                <c:ptCount val="3"/>
                <c:pt idx="0">
                  <c:v>0.94275700934579398</c:v>
                </c:pt>
                <c:pt idx="1">
                  <c:v>0.94509345794392496</c:v>
                </c:pt>
                <c:pt idx="2">
                  <c:v>0.940420560747664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CD-45EA-B83C-C1FA8513A8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30263440"/>
        <c:axId val="430264000"/>
      </c:barChart>
      <c:catAx>
        <c:axId val="43026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30264000"/>
        <c:crosses val="autoZero"/>
        <c:auto val="1"/>
        <c:lblAlgn val="ctr"/>
        <c:lblOffset val="100"/>
        <c:noMultiLvlLbl val="0"/>
      </c:catAx>
      <c:valAx>
        <c:axId val="430264000"/>
        <c:scaling>
          <c:orientation val="minMax"/>
          <c:max val="0.95000000000000007"/>
          <c:min val="0.75000000000000011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3026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777777777777779E-3"/>
          <c:y val="0.91729002624671918"/>
          <c:w val="0.99722222222222223"/>
          <c:h val="8.27099737532808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/>
              <a:t>Catheter Simulation (12 features)</a:t>
            </a:r>
          </a:p>
          <a:p>
            <a:pPr>
              <a:defRPr sz="1100"/>
            </a:pPr>
            <a:endParaRPr lang="ru-RU" sz="1100"/>
          </a:p>
        </c:rich>
      </c:tx>
      <c:layout>
        <c:manualLayout>
          <c:xMode val="edge"/>
          <c:yMode val="edge"/>
          <c:x val="0.26646398979433339"/>
          <c:y val="3.527777777777777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9730959073875482E-2"/>
          <c:y val="7.2002499999999997E-2"/>
          <c:w val="0.94026904092612451"/>
          <c:h val="0.75811583333333321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'Nets assesment'!$B$21:$L$21</c:f>
              <c:strCache>
                <c:ptCount val="1"/>
                <c:pt idx="0">
                  <c:v>DA</c:v>
                </c:pt>
              </c:strCache>
            </c:strRef>
          </c:tx>
          <c:spPr>
            <a:pattFill prst="narHorz">
              <a:fgClr>
                <a:schemeClr val="accent1">
                  <a:lumMod val="60000"/>
                </a:schemeClr>
              </a:fgClr>
              <a:bgClr>
                <a:schemeClr val="accent1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>
                  <a:lumMod val="60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assesment'!$B$46:$B$48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assesment'!$F$22:$F$24</c:f>
              <c:numCache>
                <c:formatCode>0.0%</c:formatCode>
                <c:ptCount val="3"/>
                <c:pt idx="0">
                  <c:v>0.84545454545454601</c:v>
                </c:pt>
                <c:pt idx="1">
                  <c:v>0.84545454545454601</c:v>
                </c:pt>
                <c:pt idx="2">
                  <c:v>0.84545454545454601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D3-452A-88DE-F580F6A06171}"/>
            </c:ext>
          </c:extLst>
        </c:ser>
        <c:ser>
          <c:idx val="1"/>
          <c:order val="1"/>
          <c:tx>
            <c:strRef>
              <c:f>'Nets assesment'!$B$25:$L$25</c:f>
              <c:strCache>
                <c:ptCount val="1"/>
                <c:pt idx="0">
                  <c:v>SVM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assesment'!$B$46:$B$48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assesment'!$F$26:$F$28</c:f>
              <c:numCache>
                <c:formatCode>0.0%</c:formatCode>
                <c:ptCount val="3"/>
                <c:pt idx="0">
                  <c:v>0.8</c:v>
                </c:pt>
                <c:pt idx="1">
                  <c:v>0.79090909090909101</c:v>
                </c:pt>
                <c:pt idx="2">
                  <c:v>0.82727272727272705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D3-452A-88DE-F580F6A06171}"/>
            </c:ext>
          </c:extLst>
        </c:ser>
        <c:ser>
          <c:idx val="2"/>
          <c:order val="2"/>
          <c:tx>
            <c:strRef>
              <c:f>'Nets assesment'!$B$29:$L$29</c:f>
              <c:strCache>
                <c:ptCount val="1"/>
                <c:pt idx="0">
                  <c:v>KNN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assesment'!$B$46:$B$48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assesment'!$F$30:$F$32</c:f>
              <c:numCache>
                <c:formatCode>0.0%</c:formatCode>
                <c:ptCount val="3"/>
                <c:pt idx="0">
                  <c:v>0.78181818181818197</c:v>
                </c:pt>
                <c:pt idx="1">
                  <c:v>0.78181818181818197</c:v>
                </c:pt>
                <c:pt idx="2">
                  <c:v>0.79090909090909101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D3-452A-88DE-F580F6A06171}"/>
            </c:ext>
          </c:extLst>
        </c:ser>
        <c:ser>
          <c:idx val="3"/>
          <c:order val="3"/>
          <c:tx>
            <c:strRef>
              <c:f>'Nets assesment'!$B$33:$L$33</c:f>
              <c:strCache>
                <c:ptCount val="1"/>
                <c:pt idx="0">
                  <c:v>FSRA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assesment'!$B$46:$B$48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assesment'!$F$34:$F$36</c:f>
              <c:numCache>
                <c:formatCode>0.0%</c:formatCode>
                <c:ptCount val="3"/>
                <c:pt idx="0">
                  <c:v>0.84545454545454601</c:v>
                </c:pt>
                <c:pt idx="1">
                  <c:v>0.9</c:v>
                </c:pt>
                <c:pt idx="2">
                  <c:v>0.81818181818181801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D3-452A-88DE-F580F6A06171}"/>
            </c:ext>
          </c:extLst>
        </c:ser>
        <c:ser>
          <c:idx val="4"/>
          <c:order val="4"/>
          <c:tx>
            <c:strRef>
              <c:f>'Nets assesment'!$B$37:$L$37</c:f>
              <c:strCache>
                <c:ptCount val="1"/>
                <c:pt idx="0">
                  <c:v>BDFS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assesment'!$B$46:$B$48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assesment'!$F$38:$F$40</c:f>
              <c:numCache>
                <c:formatCode>0.0%</c:formatCode>
                <c:ptCount val="3"/>
                <c:pt idx="0">
                  <c:v>0.78181818181818197</c:v>
                </c:pt>
                <c:pt idx="1">
                  <c:v>0.78181818181818197</c:v>
                </c:pt>
                <c:pt idx="2">
                  <c:v>0.81818181818181801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D3-452A-88DE-F580F6A06171}"/>
            </c:ext>
          </c:extLst>
        </c:ser>
        <c:ser>
          <c:idx val="5"/>
          <c:order val="5"/>
          <c:tx>
            <c:strRef>
              <c:f>'Nets assesment'!$B$41:$L$41</c:f>
              <c:strCache>
                <c:ptCount val="1"/>
                <c:pt idx="0">
                  <c:v>OFS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assesment'!$B$46:$B$48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assesment'!$F$42:$F$44</c:f>
              <c:numCache>
                <c:formatCode>0.0%</c:formatCode>
                <c:ptCount val="3"/>
                <c:pt idx="0">
                  <c:v>0.91818181818181799</c:v>
                </c:pt>
                <c:pt idx="1">
                  <c:v>0.86363636363636398</c:v>
                </c:pt>
                <c:pt idx="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D3-452A-88DE-F580F6A06171}"/>
            </c:ext>
          </c:extLst>
        </c:ser>
        <c:ser>
          <c:idx val="0"/>
          <c:order val="6"/>
          <c:tx>
            <c:strRef>
              <c:f>'Nets assesment'!$B$45:$L$45</c:f>
              <c:strCache>
                <c:ptCount val="1"/>
                <c:pt idx="0">
                  <c:v>SBFS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assesment'!$B$46:$B$48</c:f>
              <c:strCache>
                <c:ptCount val="3"/>
                <c:pt idx="0">
                  <c:v>FFB [40 20 10]</c:v>
                </c:pt>
                <c:pt idx="1">
                  <c:v>CFB [20 10 5]</c:v>
                </c:pt>
                <c:pt idx="2">
                  <c:v>R [20 10 5]</c:v>
                </c:pt>
              </c:strCache>
            </c:strRef>
          </c:cat>
          <c:val>
            <c:numRef>
              <c:f>'Nets assesment'!$F$46:$F$48</c:f>
              <c:numCache>
                <c:formatCode>0.0%</c:formatCode>
                <c:ptCount val="3"/>
                <c:pt idx="0">
                  <c:v>0.89090909090909098</c:v>
                </c:pt>
                <c:pt idx="1">
                  <c:v>0.92727272727272703</c:v>
                </c:pt>
                <c:pt idx="2">
                  <c:v>0.88181818181818195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D3-452A-88DE-F580F6A0617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30270160"/>
        <c:axId val="430270720"/>
      </c:barChart>
      <c:catAx>
        <c:axId val="43027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30270720"/>
        <c:crosses val="autoZero"/>
        <c:auto val="1"/>
        <c:lblAlgn val="ctr"/>
        <c:lblOffset val="100"/>
        <c:noMultiLvlLbl val="0"/>
      </c:catAx>
      <c:valAx>
        <c:axId val="430270720"/>
        <c:scaling>
          <c:orientation val="minMax"/>
          <c:max val="0.95000000000000007"/>
          <c:min val="0.75000000000000011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3027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777777777777779E-3"/>
          <c:y val="0.91729002624671918"/>
          <c:w val="0.99722222222222223"/>
          <c:h val="8.27099737532808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/>
              <a:t>Catheter accuracy (20 features)</a:t>
            </a:r>
            <a:endParaRPr lang="ru-RU" sz="1100"/>
          </a:p>
        </c:rich>
      </c:tx>
      <c:layout>
        <c:manualLayout>
          <c:xMode val="edge"/>
          <c:yMode val="edge"/>
          <c:x val="0.21021296296296296"/>
          <c:y val="9.259374999999996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528018372703413"/>
          <c:y val="0.10177092446777486"/>
          <c:w val="0.89471981627296582"/>
          <c:h val="0.72834718576844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'Nets assesment'!$B$5</c:f>
              <c:strCache>
                <c:ptCount val="1"/>
                <c:pt idx="0">
                  <c:v>Feed-forward backprop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assesment'!$B$6:$B$8</c:f>
              <c:strCache>
                <c:ptCount val="3"/>
                <c:pt idx="0">
                  <c:v>[20 10 5]</c:v>
                </c:pt>
                <c:pt idx="1">
                  <c:v>[40 20 10]</c:v>
                </c:pt>
                <c:pt idx="2">
                  <c:v>[60 30 15]</c:v>
                </c:pt>
              </c:strCache>
            </c:strRef>
          </c:cat>
          <c:val>
            <c:numRef>
              <c:f>'Nets assesment'!$D$6:$D$8</c:f>
              <c:numCache>
                <c:formatCode>0.0%</c:formatCode>
                <c:ptCount val="3"/>
                <c:pt idx="0">
                  <c:v>0.94158878504672905</c:v>
                </c:pt>
                <c:pt idx="1">
                  <c:v>0.95210280373831802</c:v>
                </c:pt>
                <c:pt idx="2">
                  <c:v>0.934579439252336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4-4F27-9407-301893D19808}"/>
            </c:ext>
          </c:extLst>
        </c:ser>
        <c:ser>
          <c:idx val="1"/>
          <c:order val="1"/>
          <c:tx>
            <c:strRef>
              <c:f>'Nets assesment'!$B$9:$L$9</c:f>
              <c:strCache>
                <c:ptCount val="1"/>
                <c:pt idx="0">
                  <c:v>Cascade-forward backprop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'Nets assesment'!$D$10:$D$12</c:f>
              <c:numCache>
                <c:formatCode>0.0%</c:formatCode>
                <c:ptCount val="3"/>
                <c:pt idx="0">
                  <c:v>0.95560747663551404</c:v>
                </c:pt>
                <c:pt idx="1">
                  <c:v>0.94742990654205606</c:v>
                </c:pt>
                <c:pt idx="2">
                  <c:v>0.920560747663551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24-4F27-9407-301893D19808}"/>
            </c:ext>
          </c:extLst>
        </c:ser>
        <c:ser>
          <c:idx val="2"/>
          <c:order val="2"/>
          <c:tx>
            <c:strRef>
              <c:f>'Nets assesment'!$B$13:$L$13</c:f>
              <c:strCache>
                <c:ptCount val="1"/>
                <c:pt idx="0">
                  <c:v>Recurrent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'Nets assesment'!$D$14:$D$16</c:f>
              <c:numCache>
                <c:formatCode>0.0%</c:formatCode>
                <c:ptCount val="3"/>
                <c:pt idx="0">
                  <c:v>0.94509345794392496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24-4F27-9407-301893D1980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30274640"/>
        <c:axId val="430275200"/>
      </c:barChart>
      <c:catAx>
        <c:axId val="43027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30275200"/>
        <c:crosses val="autoZero"/>
        <c:auto val="1"/>
        <c:lblAlgn val="ctr"/>
        <c:lblOffset val="100"/>
        <c:noMultiLvlLbl val="0"/>
      </c:catAx>
      <c:valAx>
        <c:axId val="430275200"/>
        <c:scaling>
          <c:orientation val="minMax"/>
          <c:min val="0.9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3027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777777777777779E-3"/>
          <c:y val="0.91729002624671918"/>
          <c:w val="0.99722222222222223"/>
          <c:h val="8.27099737532808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/>
              <a:t>Catheter Simulation (20 features)</a:t>
            </a:r>
            <a:endParaRPr lang="ru-RU" sz="1100"/>
          </a:p>
        </c:rich>
      </c:tx>
      <c:layout>
        <c:manualLayout>
          <c:xMode val="edge"/>
          <c:yMode val="edge"/>
          <c:x val="0.18584668115012978"/>
          <c:y val="4.8496527777777782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528018372703413"/>
          <c:y val="0.10177092446777486"/>
          <c:w val="0.89471981627296582"/>
          <c:h val="0.72834718576844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'Nets assesment'!$B$5</c:f>
              <c:strCache>
                <c:ptCount val="1"/>
                <c:pt idx="0">
                  <c:v>Feed-forward backprop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assesment'!$B$6:$B$8</c:f>
              <c:strCache>
                <c:ptCount val="3"/>
                <c:pt idx="0">
                  <c:v>[20 10 5]</c:v>
                </c:pt>
                <c:pt idx="1">
                  <c:v>[40 20 10]</c:v>
                </c:pt>
                <c:pt idx="2">
                  <c:v>[60 30 15]</c:v>
                </c:pt>
              </c:strCache>
            </c:strRef>
          </c:cat>
          <c:val>
            <c:numRef>
              <c:f>'Nets assesment'!$F$6:$F$8</c:f>
              <c:numCache>
                <c:formatCode>0.0%</c:formatCode>
                <c:ptCount val="3"/>
                <c:pt idx="0">
                  <c:v>0.87272727272727302</c:v>
                </c:pt>
                <c:pt idx="1">
                  <c:v>0.90909090909090895</c:v>
                </c:pt>
                <c:pt idx="2">
                  <c:v>0.91818181818181799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05-4992-B77A-B11EF360CA0F}"/>
            </c:ext>
          </c:extLst>
        </c:ser>
        <c:ser>
          <c:idx val="1"/>
          <c:order val="1"/>
          <c:tx>
            <c:strRef>
              <c:f>'Nets assesment'!$B$9:$L$9</c:f>
              <c:strCache>
                <c:ptCount val="1"/>
                <c:pt idx="0">
                  <c:v>Cascade-forward backprop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'Nets assesment'!$F$10:$F$12</c:f>
              <c:numCache>
                <c:formatCode>0.0%</c:formatCode>
                <c:ptCount val="3"/>
                <c:pt idx="0">
                  <c:v>0.91818181818181799</c:v>
                </c:pt>
                <c:pt idx="1">
                  <c:v>0.92727272727272703</c:v>
                </c:pt>
                <c:pt idx="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05-4992-B77A-B11EF360CA0F}"/>
            </c:ext>
          </c:extLst>
        </c:ser>
        <c:ser>
          <c:idx val="2"/>
          <c:order val="2"/>
          <c:tx>
            <c:strRef>
              <c:f>'Nets assesment'!$B$13:$L$13</c:f>
              <c:strCache>
                <c:ptCount val="1"/>
                <c:pt idx="0">
                  <c:v>Recurrent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'Nets assesment'!$F$14:$F$16</c:f>
              <c:numCache>
                <c:formatCode>0.0%</c:formatCode>
                <c:ptCount val="3"/>
                <c:pt idx="0">
                  <c:v>0.85454545454545505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05-4992-B77A-B11EF360CA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30924464"/>
        <c:axId val="430925024"/>
      </c:barChart>
      <c:catAx>
        <c:axId val="43092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30925024"/>
        <c:crosses val="autoZero"/>
        <c:auto val="1"/>
        <c:lblAlgn val="ctr"/>
        <c:lblOffset val="100"/>
        <c:noMultiLvlLbl val="0"/>
      </c:catAx>
      <c:valAx>
        <c:axId val="430925024"/>
        <c:scaling>
          <c:orientation val="minMax"/>
          <c:max val="0.94000000000000006"/>
          <c:min val="0.82000000000000006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3092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777777777777779E-3"/>
          <c:y val="0.91729002624671918"/>
          <c:w val="0.99722222222222223"/>
          <c:h val="8.27099737532808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100"/>
              <a:t>Used Data</a:t>
            </a:r>
            <a:endParaRPr lang="ru-RU" sz="1100"/>
          </a:p>
        </c:rich>
      </c:tx>
      <c:layout>
        <c:manualLayout>
          <c:xMode val="edge"/>
          <c:yMode val="edge"/>
          <c:x val="0.40267444444444445"/>
          <c:y val="4.409722222222222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'Nets assesment'!$N$3:$S$3</c:f>
              <c:strCache>
                <c:ptCount val="6"/>
                <c:pt idx="0">
                  <c:v>Not separated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assesment'!$O$2:$S$2</c:f>
              <c:strCache>
                <c:ptCount val="5"/>
                <c:pt idx="0">
                  <c:v>Training </c:v>
                </c:pt>
                <c:pt idx="1">
                  <c:v>Validation</c:v>
                </c:pt>
                <c:pt idx="2">
                  <c:v>Testing</c:v>
                </c:pt>
                <c:pt idx="3">
                  <c:v>Simulation</c:v>
                </c:pt>
                <c:pt idx="4">
                  <c:v>Total</c:v>
                </c:pt>
              </c:strCache>
            </c:strRef>
          </c:cat>
          <c:val>
            <c:numRef>
              <c:f>'Nets assesment'!$O$4:$S$4</c:f>
              <c:numCache>
                <c:formatCode>General</c:formatCode>
                <c:ptCount val="5"/>
                <c:pt idx="0">
                  <c:v>3923</c:v>
                </c:pt>
                <c:pt idx="1">
                  <c:v>840</c:v>
                </c:pt>
                <c:pt idx="2">
                  <c:v>840</c:v>
                </c:pt>
                <c:pt idx="3">
                  <c:v>848</c:v>
                </c:pt>
                <c:pt idx="4">
                  <c:v>6451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3C-4C92-A283-2A843A56DD92}"/>
            </c:ext>
          </c:extLst>
        </c:ser>
        <c:ser>
          <c:idx val="1"/>
          <c:order val="1"/>
          <c:tx>
            <c:strRef>
              <c:f>'Nets assesment'!$N$5:$S$5</c:f>
              <c:strCache>
                <c:ptCount val="6"/>
                <c:pt idx="0">
                  <c:v>Separated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'Nets assesment'!$O$2:$S$2</c:f>
              <c:strCache>
                <c:ptCount val="5"/>
                <c:pt idx="0">
                  <c:v>Training </c:v>
                </c:pt>
                <c:pt idx="1">
                  <c:v>Validation</c:v>
                </c:pt>
                <c:pt idx="2">
                  <c:v>Testing</c:v>
                </c:pt>
                <c:pt idx="3">
                  <c:v>Simulation</c:v>
                </c:pt>
                <c:pt idx="4">
                  <c:v>Total</c:v>
                </c:pt>
              </c:strCache>
            </c:strRef>
          </c:cat>
          <c:val>
            <c:numRef>
              <c:f>'Nets assesment'!$O$6:$S$6</c:f>
              <c:numCache>
                <c:formatCode>General</c:formatCode>
                <c:ptCount val="5"/>
                <c:pt idx="0">
                  <c:v>21161</c:v>
                </c:pt>
                <c:pt idx="1">
                  <c:v>4535</c:v>
                </c:pt>
                <c:pt idx="2">
                  <c:v>4535</c:v>
                </c:pt>
                <c:pt idx="3">
                  <c:v>3883</c:v>
                </c:pt>
                <c:pt idx="4">
                  <c:v>34114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3C-4C92-A283-2A843A56DD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30928384"/>
        <c:axId val="430928944"/>
      </c:barChart>
      <c:catAx>
        <c:axId val="43092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30928944"/>
        <c:crosses val="autoZero"/>
        <c:auto val="1"/>
        <c:lblAlgn val="ctr"/>
        <c:lblOffset val="100"/>
        <c:noMultiLvlLbl val="0"/>
      </c:catAx>
      <c:valAx>
        <c:axId val="430928944"/>
        <c:scaling>
          <c:orientation val="minMax"/>
          <c:max val="350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3092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 b="0"/>
              <a:t>Processing time (Intel Core i7-4790K 3.7 GHz)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'Processing time'!$L$3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ash"/>
              </a:ln>
              <a:effectLst/>
            </c:spPr>
            <c:trendlineType val="exp"/>
            <c:dispRSqr val="0"/>
            <c:dispEq val="0"/>
          </c:trendline>
          <c:val>
            <c:numRef>
              <c:f>'Processing time'!$L$4:$L$419</c:f>
              <c:numCache>
                <c:formatCode>0</c:formatCode>
                <c:ptCount val="416"/>
                <c:pt idx="0">
                  <c:v>7.4132574889695899</c:v>
                </c:pt>
                <c:pt idx="1">
                  <c:v>2.9419557657033799</c:v>
                </c:pt>
                <c:pt idx="2">
                  <c:v>1.9112984464620071</c:v>
                </c:pt>
                <c:pt idx="3">
                  <c:v>78.226788130288881</c:v>
                </c:pt>
                <c:pt idx="4">
                  <c:v>2.4366111188622352</c:v>
                </c:pt>
                <c:pt idx="5">
                  <c:v>1.9310104716934069</c:v>
                </c:pt>
                <c:pt idx="6">
                  <c:v>29.480997735677072</c:v>
                </c:pt>
                <c:pt idx="7">
                  <c:v>43.56920776858594</c:v>
                </c:pt>
                <c:pt idx="8">
                  <c:v>27.390499059838749</c:v>
                </c:pt>
                <c:pt idx="9">
                  <c:v>2.1342747318716531</c:v>
                </c:pt>
                <c:pt idx="10">
                  <c:v>1.9430424870943821</c:v>
                </c:pt>
                <c:pt idx="11">
                  <c:v>1.9481624936479951</c:v>
                </c:pt>
                <c:pt idx="12">
                  <c:v>2.0211225870369072</c:v>
                </c:pt>
                <c:pt idx="13">
                  <c:v>1.9379224805407751</c:v>
                </c:pt>
                <c:pt idx="14">
                  <c:v>1.935874477919336</c:v>
                </c:pt>
                <c:pt idx="15">
                  <c:v>1.9279384677612439</c:v>
                </c:pt>
                <c:pt idx="16">
                  <c:v>27.569443288887371</c:v>
                </c:pt>
                <c:pt idx="17">
                  <c:v>26.951458497866906</c:v>
                </c:pt>
                <c:pt idx="18">
                  <c:v>27.165474771807723</c:v>
                </c:pt>
                <c:pt idx="19">
                  <c:v>27.85104364933591</c:v>
                </c:pt>
                <c:pt idx="20">
                  <c:v>36.328750500800673</c:v>
                </c:pt>
                <c:pt idx="21">
                  <c:v>36.646190907124357</c:v>
                </c:pt>
                <c:pt idx="22">
                  <c:v>2.2807069193048579</c:v>
                </c:pt>
                <c:pt idx="23">
                  <c:v>2.0641306420872239</c:v>
                </c:pt>
                <c:pt idx="24">
                  <c:v>2.0669466456917052</c:v>
                </c:pt>
                <c:pt idx="25">
                  <c:v>2.0392986103022168</c:v>
                </c:pt>
                <c:pt idx="26">
                  <c:v>2.022402588675317</c:v>
                </c:pt>
                <c:pt idx="27">
                  <c:v>27.225122848157255</c:v>
                </c:pt>
                <c:pt idx="28">
                  <c:v>28.578084579948307</c:v>
                </c:pt>
                <c:pt idx="29">
                  <c:v>28.747812797200414</c:v>
                </c:pt>
                <c:pt idx="30">
                  <c:v>29.83607019016986</c:v>
                </c:pt>
                <c:pt idx="31">
                  <c:v>28.286500206720227</c:v>
                </c:pt>
                <c:pt idx="32">
                  <c:v>29.990182387433471</c:v>
                </c:pt>
                <c:pt idx="33">
                  <c:v>2.222850845249086</c:v>
                </c:pt>
                <c:pt idx="34">
                  <c:v>37.026351393729769</c:v>
                </c:pt>
                <c:pt idx="35">
                  <c:v>38.556721352603297</c:v>
                </c:pt>
                <c:pt idx="36">
                  <c:v>30.036262446415968</c:v>
                </c:pt>
                <c:pt idx="37">
                  <c:v>48.786750447040589</c:v>
                </c:pt>
                <c:pt idx="38">
                  <c:v>48.61779023077144</c:v>
                </c:pt>
                <c:pt idx="39">
                  <c:v>74.796127739043484</c:v>
                </c:pt>
                <c:pt idx="40">
                  <c:v>66.616917269654081</c:v>
                </c:pt>
                <c:pt idx="41">
                  <c:v>76.526177953507769</c:v>
                </c:pt>
                <c:pt idx="42">
                  <c:v>66.787157487561643</c:v>
                </c:pt>
                <c:pt idx="43">
                  <c:v>66.200404736518067</c:v>
                </c:pt>
                <c:pt idx="44">
                  <c:v>64.345426362145744</c:v>
                </c:pt>
                <c:pt idx="45">
                  <c:v>73.336925871265137</c:v>
                </c:pt>
                <c:pt idx="46">
                  <c:v>74.826847778365178</c:v>
                </c:pt>
                <c:pt idx="47">
                  <c:v>88.833393706743834</c:v>
                </c:pt>
                <c:pt idx="48">
                  <c:v>89.742450870337052</c:v>
                </c:pt>
                <c:pt idx="49">
                  <c:v>90.647156028359717</c:v>
                </c:pt>
                <c:pt idx="50">
                  <c:v>110.6825096736124</c:v>
                </c:pt>
                <c:pt idx="51">
                  <c:v>103.17967766998744</c:v>
                </c:pt>
                <c:pt idx="52">
                  <c:v>97.094012280335733</c:v>
                </c:pt>
                <c:pt idx="53">
                  <c:v>77.845091641717374</c:v>
                </c:pt>
                <c:pt idx="54">
                  <c:v>74.116446869052012</c:v>
                </c:pt>
                <c:pt idx="55">
                  <c:v>69.399128830884948</c:v>
                </c:pt>
                <c:pt idx="56">
                  <c:v>79.50678976869105</c:v>
                </c:pt>
                <c:pt idx="57">
                  <c:v>83.385450733376857</c:v>
                </c:pt>
                <c:pt idx="58">
                  <c:v>102.95283577962974</c:v>
                </c:pt>
                <c:pt idx="59">
                  <c:v>96.857211977231316</c:v>
                </c:pt>
                <c:pt idx="60">
                  <c:v>113.78574564575449</c:v>
                </c:pt>
                <c:pt idx="61">
                  <c:v>109.88660465485397</c:v>
                </c:pt>
                <c:pt idx="62">
                  <c:v>104.75200608256772</c:v>
                </c:pt>
                <c:pt idx="63">
                  <c:v>97.348476606049999</c:v>
                </c:pt>
                <c:pt idx="64">
                  <c:v>68.933720235161815</c:v>
                </c:pt>
                <c:pt idx="65">
                  <c:v>85.683821675291739</c:v>
                </c:pt>
                <c:pt idx="66">
                  <c:v>87.070063449681186</c:v>
                </c:pt>
                <c:pt idx="67">
                  <c:v>77.500771200987145</c:v>
                </c:pt>
                <c:pt idx="68">
                  <c:v>91.727477411171009</c:v>
                </c:pt>
                <c:pt idx="69">
                  <c:v>82.781033959723473</c:v>
                </c:pt>
                <c:pt idx="70">
                  <c:v>77.650531392680193</c:v>
                </c:pt>
                <c:pt idx="71">
                  <c:v>66.673749342399162</c:v>
                </c:pt>
                <c:pt idx="72">
                  <c:v>56.127815843604232</c:v>
                </c:pt>
                <c:pt idx="73">
                  <c:v>64.115026067233373</c:v>
                </c:pt>
                <c:pt idx="74">
                  <c:v>64.288082288745358</c:v>
                </c:pt>
                <c:pt idx="75">
                  <c:v>56.761416654613299</c:v>
                </c:pt>
                <c:pt idx="76">
                  <c:v>64.103506052487802</c:v>
                </c:pt>
                <c:pt idx="77">
                  <c:v>69.985881581928453</c:v>
                </c:pt>
                <c:pt idx="78">
                  <c:v>76.87894640505138</c:v>
                </c:pt>
                <c:pt idx="79">
                  <c:v>72.607580937703588</c:v>
                </c:pt>
                <c:pt idx="80">
                  <c:v>73.26089377394409</c:v>
                </c:pt>
                <c:pt idx="81">
                  <c:v>71.980124134558906</c:v>
                </c:pt>
                <c:pt idx="82">
                  <c:v>62.783056362312131</c:v>
                </c:pt>
                <c:pt idx="83">
                  <c:v>65.328979621093964</c:v>
                </c:pt>
                <c:pt idx="84">
                  <c:v>39.950899137150913</c:v>
                </c:pt>
                <c:pt idx="85">
                  <c:v>36.84484716140436</c:v>
                </c:pt>
                <c:pt idx="86">
                  <c:v>29.083173226461721</c:v>
                </c:pt>
                <c:pt idx="87">
                  <c:v>38.174000862721087</c:v>
                </c:pt>
                <c:pt idx="88">
                  <c:v>68.515927700387422</c:v>
                </c:pt>
                <c:pt idx="89">
                  <c:v>54.136389294578258</c:v>
                </c:pt>
                <c:pt idx="90">
                  <c:v>46.668603735812781</c:v>
                </c:pt>
                <c:pt idx="91">
                  <c:v>51.653698116733565</c:v>
                </c:pt>
                <c:pt idx="92">
                  <c:v>45.884986732783027</c:v>
                </c:pt>
                <c:pt idx="93">
                  <c:v>51.252033602602999</c:v>
                </c:pt>
                <c:pt idx="94">
                  <c:v>39.894067064405796</c:v>
                </c:pt>
                <c:pt idx="95">
                  <c:v>42.05701383297766</c:v>
                </c:pt>
                <c:pt idx="96">
                  <c:v>37.844528440996392</c:v>
                </c:pt>
                <c:pt idx="97">
                  <c:v>28.561188558321341</c:v>
                </c:pt>
                <c:pt idx="98">
                  <c:v>29.854502213762824</c:v>
                </c:pt>
                <c:pt idx="99">
                  <c:v>29.321253531204537</c:v>
                </c:pt>
                <c:pt idx="100">
                  <c:v>27.863587665392213</c:v>
                </c:pt>
                <c:pt idx="101">
                  <c:v>28.728100771969</c:v>
                </c:pt>
                <c:pt idx="102">
                  <c:v>28.770084825708587</c:v>
                </c:pt>
                <c:pt idx="103">
                  <c:v>27.972131804328757</c:v>
                </c:pt>
                <c:pt idx="104">
                  <c:v>28.732708777867213</c:v>
                </c:pt>
                <c:pt idx="105">
                  <c:v>28.472356444616263</c:v>
                </c:pt>
                <c:pt idx="106">
                  <c:v>2.4399391231220817</c:v>
                </c:pt>
                <c:pt idx="107">
                  <c:v>28.056355912135558</c:v>
                </c:pt>
                <c:pt idx="108">
                  <c:v>2.2658589002993903</c:v>
                </c:pt>
                <c:pt idx="109">
                  <c:v>27.643939384242397</c:v>
                </c:pt>
                <c:pt idx="110">
                  <c:v>27.757603529732517</c:v>
                </c:pt>
                <c:pt idx="111">
                  <c:v>28.582180585191189</c:v>
                </c:pt>
                <c:pt idx="112">
                  <c:v>28.537124527519353</c:v>
                </c:pt>
                <c:pt idx="113">
                  <c:v>28.692772726749123</c:v>
                </c:pt>
                <c:pt idx="114">
                  <c:v>28.607780617959211</c:v>
                </c:pt>
                <c:pt idx="115">
                  <c:v>27.630371366875401</c:v>
                </c:pt>
                <c:pt idx="116">
                  <c:v>37.813552401347053</c:v>
                </c:pt>
                <c:pt idx="117">
                  <c:v>37.331503784324873</c:v>
                </c:pt>
                <c:pt idx="118">
                  <c:v>36.985647341628628</c:v>
                </c:pt>
                <c:pt idx="119">
                  <c:v>45.457466185556754</c:v>
                </c:pt>
                <c:pt idx="120">
                  <c:v>45.100601728770258</c:v>
                </c:pt>
                <c:pt idx="121">
                  <c:v>53.428036387886664</c:v>
                </c:pt>
                <c:pt idx="122">
                  <c:v>77.698403453956374</c:v>
                </c:pt>
                <c:pt idx="123">
                  <c:v>46.652731715496564</c:v>
                </c:pt>
                <c:pt idx="124">
                  <c:v>52.34925100704131</c:v>
                </c:pt>
                <c:pt idx="125">
                  <c:v>27.312674960223966</c:v>
                </c:pt>
                <c:pt idx="126">
                  <c:v>44.437048879422598</c:v>
                </c:pt>
                <c:pt idx="127">
                  <c:v>44.775481312616051</c:v>
                </c:pt>
                <c:pt idx="128">
                  <c:v>46.748731838376742</c:v>
                </c:pt>
                <c:pt idx="129">
                  <c:v>54.223173405661882</c:v>
                </c:pt>
                <c:pt idx="130">
                  <c:v>61.947471292763289</c:v>
                </c:pt>
                <c:pt idx="131">
                  <c:v>62.675024224030942</c:v>
                </c:pt>
                <c:pt idx="132">
                  <c:v>54.66246996796162</c:v>
                </c:pt>
                <c:pt idx="133">
                  <c:v>61.921359259339873</c:v>
                </c:pt>
                <c:pt idx="134">
                  <c:v>63.281745000633549</c:v>
                </c:pt>
                <c:pt idx="135">
                  <c:v>55.456326984098524</c:v>
                </c:pt>
                <c:pt idx="136">
                  <c:v>55.304006789128664</c:v>
                </c:pt>
                <c:pt idx="137">
                  <c:v>47.057468233559305</c:v>
                </c:pt>
                <c:pt idx="138">
                  <c:v>55.177286626926922</c:v>
                </c:pt>
                <c:pt idx="139">
                  <c:v>55.255878727524781</c:v>
                </c:pt>
                <c:pt idx="140">
                  <c:v>46.992188150000864</c:v>
                </c:pt>
                <c:pt idx="141">
                  <c:v>47.029308197514553</c:v>
                </c:pt>
                <c:pt idx="142">
                  <c:v>37.690416243732763</c:v>
                </c:pt>
                <c:pt idx="143">
                  <c:v>28.461604430853686</c:v>
                </c:pt>
                <c:pt idx="144">
                  <c:v>26.559265995860503</c:v>
                </c:pt>
                <c:pt idx="145">
                  <c:v>44.514616978709725</c:v>
                </c:pt>
                <c:pt idx="146">
                  <c:v>45.101113729425585</c:v>
                </c:pt>
                <c:pt idx="147">
                  <c:v>27.328290980212458</c:v>
                </c:pt>
                <c:pt idx="148">
                  <c:v>2.292482934378155</c:v>
                </c:pt>
                <c:pt idx="149">
                  <c:v>1.9781145319865971</c:v>
                </c:pt>
                <c:pt idx="150">
                  <c:v>2.0149785791725838</c:v>
                </c:pt>
                <c:pt idx="151">
                  <c:v>1.989378546404541</c:v>
                </c:pt>
                <c:pt idx="152">
                  <c:v>1.9525144992185619</c:v>
                </c:pt>
                <c:pt idx="153">
                  <c:v>1.9404824838175798</c:v>
                </c:pt>
                <c:pt idx="154">
                  <c:v>2.1511707534985689</c:v>
                </c:pt>
                <c:pt idx="155">
                  <c:v>2.24230687015279</c:v>
                </c:pt>
                <c:pt idx="156">
                  <c:v>2.254850886209137</c:v>
                </c:pt>
                <c:pt idx="157">
                  <c:v>1.9909145483706219</c:v>
                </c:pt>
                <c:pt idx="158">
                  <c:v>34.930220710682455</c:v>
                </c:pt>
                <c:pt idx="159">
                  <c:v>25.960993230071317</c:v>
                </c:pt>
                <c:pt idx="160">
                  <c:v>26.254369605593105</c:v>
                </c:pt>
                <c:pt idx="161">
                  <c:v>27.028002595843336</c:v>
                </c:pt>
                <c:pt idx="162">
                  <c:v>26.551841986357761</c:v>
                </c:pt>
                <c:pt idx="163">
                  <c:v>26.291745653434472</c:v>
                </c:pt>
                <c:pt idx="164">
                  <c:v>27.526691234164797</c:v>
                </c:pt>
                <c:pt idx="165">
                  <c:v>26.853410372365257</c:v>
                </c:pt>
                <c:pt idx="166">
                  <c:v>27.350307008392985</c:v>
                </c:pt>
                <c:pt idx="167">
                  <c:v>26.59485004140808</c:v>
                </c:pt>
                <c:pt idx="168">
                  <c:v>26.738722225564491</c:v>
                </c:pt>
                <c:pt idx="169">
                  <c:v>26.200865537107848</c:v>
                </c:pt>
                <c:pt idx="170">
                  <c:v>26.762018255383371</c:v>
                </c:pt>
                <c:pt idx="171">
                  <c:v>2.1053466948437669</c:v>
                </c:pt>
                <c:pt idx="172">
                  <c:v>1.93638647857469</c:v>
                </c:pt>
                <c:pt idx="173">
                  <c:v>2.0024345631162404</c:v>
                </c:pt>
                <c:pt idx="174">
                  <c:v>1.9325464736594848</c:v>
                </c:pt>
                <c:pt idx="175">
                  <c:v>1.9136024494111319</c:v>
                </c:pt>
                <c:pt idx="176">
                  <c:v>1.896194427128868</c:v>
                </c:pt>
                <c:pt idx="177">
                  <c:v>1.9002904323717522</c:v>
                </c:pt>
                <c:pt idx="178">
                  <c:v>2.0472346204603178</c:v>
                </c:pt>
                <c:pt idx="179">
                  <c:v>1.9233304618629949</c:v>
                </c:pt>
                <c:pt idx="180">
                  <c:v>1.9509784972524811</c:v>
                </c:pt>
                <c:pt idx="181">
                  <c:v>1.9246104635013981</c:v>
                </c:pt>
                <c:pt idx="182">
                  <c:v>1.953026499873918</c:v>
                </c:pt>
                <c:pt idx="183">
                  <c:v>1.9010584333547922</c:v>
                </c:pt>
                <c:pt idx="184">
                  <c:v>1.8688023920670589</c:v>
                </c:pt>
                <c:pt idx="185">
                  <c:v>1.9059224395807211</c:v>
                </c:pt>
                <c:pt idx="186">
                  <c:v>1.9335704749702112</c:v>
                </c:pt>
                <c:pt idx="187">
                  <c:v>1.8649623871518572</c:v>
                </c:pt>
                <c:pt idx="188">
                  <c:v>1.994242552630469</c:v>
                </c:pt>
                <c:pt idx="189">
                  <c:v>2.0380186086638203</c:v>
                </c:pt>
                <c:pt idx="190">
                  <c:v>25.54729670053981</c:v>
                </c:pt>
                <c:pt idx="191">
                  <c:v>2.2036508206730554</c:v>
                </c:pt>
                <c:pt idx="192">
                  <c:v>25.690656884040806</c:v>
                </c:pt>
                <c:pt idx="193">
                  <c:v>2.1867547990461431</c:v>
                </c:pt>
                <c:pt idx="194">
                  <c:v>1.9535385005292771</c:v>
                </c:pt>
                <c:pt idx="195">
                  <c:v>2.01779458277707</c:v>
                </c:pt>
                <c:pt idx="196">
                  <c:v>2.0523546270139192</c:v>
                </c:pt>
                <c:pt idx="197">
                  <c:v>1.9824665375571702</c:v>
                </c:pt>
                <c:pt idx="198">
                  <c:v>1.9366424789023688</c:v>
                </c:pt>
                <c:pt idx="199">
                  <c:v>1.889794418936859</c:v>
                </c:pt>
                <c:pt idx="200">
                  <c:v>1.9097624444959251</c:v>
                </c:pt>
                <c:pt idx="201">
                  <c:v>1.9020824346655201</c:v>
                </c:pt>
                <c:pt idx="202">
                  <c:v>1.947138492337275</c:v>
                </c:pt>
                <c:pt idx="203">
                  <c:v>1.9340824756255679</c:v>
                </c:pt>
                <c:pt idx="204">
                  <c:v>1.9461144910265451</c:v>
                </c:pt>
                <c:pt idx="205">
                  <c:v>1.9179544549817</c:v>
                </c:pt>
                <c:pt idx="206">
                  <c:v>1.9077144418744849</c:v>
                </c:pt>
                <c:pt idx="207">
                  <c:v>1.9596825083936089</c:v>
                </c:pt>
                <c:pt idx="208">
                  <c:v>10.360077260898899</c:v>
                </c:pt>
                <c:pt idx="209">
                  <c:v>3.6805167110613897</c:v>
                </c:pt>
                <c:pt idx="210">
                  <c:v>78.472036444206623</c:v>
                </c:pt>
                <c:pt idx="211">
                  <c:v>31.034663724369572</c:v>
                </c:pt>
                <c:pt idx="212">
                  <c:v>4.1879093605239897</c:v>
                </c:pt>
                <c:pt idx="213">
                  <c:v>2.307074953055936</c:v>
                </c:pt>
                <c:pt idx="214">
                  <c:v>1.9745305273990741</c:v>
                </c:pt>
                <c:pt idx="215">
                  <c:v>33.94385144812987</c:v>
                </c:pt>
                <c:pt idx="216">
                  <c:v>27.379491045748509</c:v>
                </c:pt>
                <c:pt idx="217">
                  <c:v>28.843044919097515</c:v>
                </c:pt>
                <c:pt idx="218">
                  <c:v>28.659748684478352</c:v>
                </c:pt>
                <c:pt idx="219">
                  <c:v>36.884015211539513</c:v>
                </c:pt>
                <c:pt idx="220">
                  <c:v>36.262702416259117</c:v>
                </c:pt>
                <c:pt idx="221">
                  <c:v>45.926970786522588</c:v>
                </c:pt>
                <c:pt idx="222">
                  <c:v>47.226684450156085</c:v>
                </c:pt>
                <c:pt idx="223">
                  <c:v>56.81645672506459</c:v>
                </c:pt>
                <c:pt idx="224">
                  <c:v>58.917963414993189</c:v>
                </c:pt>
                <c:pt idx="225">
                  <c:v>29.770534106283637</c:v>
                </c:pt>
                <c:pt idx="226">
                  <c:v>28.349220287001994</c:v>
                </c:pt>
                <c:pt idx="227">
                  <c:v>40.995380474087014</c:v>
                </c:pt>
                <c:pt idx="228">
                  <c:v>44.414520850586712</c:v>
                </c:pt>
                <c:pt idx="229">
                  <c:v>39.64728274852196</c:v>
                </c:pt>
                <c:pt idx="230">
                  <c:v>38.879025765152988</c:v>
                </c:pt>
                <c:pt idx="231">
                  <c:v>37.874480479335048</c:v>
                </c:pt>
                <c:pt idx="232">
                  <c:v>37.803568388567577</c:v>
                </c:pt>
                <c:pt idx="233">
                  <c:v>38.827057698633858</c:v>
                </c:pt>
                <c:pt idx="234">
                  <c:v>47.407420681498486</c:v>
                </c:pt>
                <c:pt idx="235">
                  <c:v>28.781092839798841</c:v>
                </c:pt>
                <c:pt idx="236">
                  <c:v>29.301285505645438</c:v>
                </c:pt>
                <c:pt idx="237">
                  <c:v>28.79030885159537</c:v>
                </c:pt>
                <c:pt idx="238">
                  <c:v>29.128741284788848</c:v>
                </c:pt>
                <c:pt idx="239">
                  <c:v>38.568497367676628</c:v>
                </c:pt>
                <c:pt idx="240">
                  <c:v>29.726502049922672</c:v>
                </c:pt>
                <c:pt idx="241">
                  <c:v>29.175589344754339</c:v>
                </c:pt>
                <c:pt idx="242">
                  <c:v>39.800882945130198</c:v>
                </c:pt>
                <c:pt idx="243">
                  <c:v>47.936061358158504</c:v>
                </c:pt>
                <c:pt idx="244">
                  <c:v>47.769917145493949</c:v>
                </c:pt>
                <c:pt idx="245">
                  <c:v>64.835154988998383</c:v>
                </c:pt>
                <c:pt idx="246">
                  <c:v>57.235529261477431</c:v>
                </c:pt>
                <c:pt idx="247">
                  <c:v>57.200969217240633</c:v>
                </c:pt>
                <c:pt idx="248">
                  <c:v>48.85766253780811</c:v>
                </c:pt>
                <c:pt idx="249">
                  <c:v>58.809675276384397</c:v>
                </c:pt>
                <c:pt idx="250">
                  <c:v>71.333211306510407</c:v>
                </c:pt>
                <c:pt idx="251">
                  <c:v>70.271321947292179</c:v>
                </c:pt>
                <c:pt idx="252">
                  <c:v>50.524224671007516</c:v>
                </c:pt>
                <c:pt idx="253">
                  <c:v>75.203168260055321</c:v>
                </c:pt>
                <c:pt idx="254">
                  <c:v>48.127549603263525</c:v>
                </c:pt>
                <c:pt idx="255">
                  <c:v>48.79647845949242</c:v>
                </c:pt>
                <c:pt idx="256">
                  <c:v>57.42087349871808</c:v>
                </c:pt>
                <c:pt idx="257">
                  <c:v>58.21473051485507</c:v>
                </c:pt>
                <c:pt idx="258">
                  <c:v>57.952586179310359</c:v>
                </c:pt>
                <c:pt idx="259">
                  <c:v>56.875336800431114</c:v>
                </c:pt>
                <c:pt idx="260">
                  <c:v>83.706987144943554</c:v>
                </c:pt>
                <c:pt idx="261">
                  <c:v>60.258637131055544</c:v>
                </c:pt>
                <c:pt idx="262">
                  <c:v>66.663253328964245</c:v>
                </c:pt>
                <c:pt idx="263">
                  <c:v>76.696674171742998</c:v>
                </c:pt>
                <c:pt idx="264">
                  <c:v>69.334360747981805</c:v>
                </c:pt>
                <c:pt idx="265">
                  <c:v>75.464544594617109</c:v>
                </c:pt>
                <c:pt idx="266">
                  <c:v>75.004512005775325</c:v>
                </c:pt>
                <c:pt idx="267">
                  <c:v>80.299110782861788</c:v>
                </c:pt>
                <c:pt idx="268">
                  <c:v>87.06468744279988</c:v>
                </c:pt>
                <c:pt idx="269">
                  <c:v>86.280302438787146</c:v>
                </c:pt>
                <c:pt idx="270">
                  <c:v>69.94850553408719</c:v>
                </c:pt>
                <c:pt idx="271">
                  <c:v>68.813144080824429</c:v>
                </c:pt>
                <c:pt idx="272">
                  <c:v>67.566166484693184</c:v>
                </c:pt>
                <c:pt idx="273">
                  <c:v>62.661456206663942</c:v>
                </c:pt>
                <c:pt idx="274">
                  <c:v>57.693257847370091</c:v>
                </c:pt>
                <c:pt idx="275">
                  <c:v>59.68570839770679</c:v>
                </c:pt>
                <c:pt idx="276">
                  <c:v>75.647072828253116</c:v>
                </c:pt>
                <c:pt idx="277">
                  <c:v>65.678420068377761</c:v>
                </c:pt>
                <c:pt idx="278">
                  <c:v>75.798369021912393</c:v>
                </c:pt>
                <c:pt idx="279">
                  <c:v>82.580073702494303</c:v>
                </c:pt>
                <c:pt idx="280">
                  <c:v>67.480918375575541</c:v>
                </c:pt>
                <c:pt idx="281">
                  <c:v>65.442387766256374</c:v>
                </c:pt>
                <c:pt idx="282">
                  <c:v>47.536188846321714</c:v>
                </c:pt>
                <c:pt idx="283">
                  <c:v>74.28643108663185</c:v>
                </c:pt>
                <c:pt idx="284">
                  <c:v>73.585758189770473</c:v>
                </c:pt>
                <c:pt idx="285">
                  <c:v>75.008608011018211</c:v>
                </c:pt>
                <c:pt idx="286">
                  <c:v>58.546506939528904</c:v>
                </c:pt>
                <c:pt idx="287">
                  <c:v>57.114185106156988</c:v>
                </c:pt>
                <c:pt idx="288">
                  <c:v>57.445961530830715</c:v>
                </c:pt>
                <c:pt idx="289">
                  <c:v>74.258015050259274</c:v>
                </c:pt>
                <c:pt idx="290">
                  <c:v>73.019229464613716</c:v>
                </c:pt>
                <c:pt idx="291">
                  <c:v>105.39559090635645</c:v>
                </c:pt>
                <c:pt idx="292">
                  <c:v>88.778865636947955</c:v>
                </c:pt>
                <c:pt idx="293">
                  <c:v>85.01386881775214</c:v>
                </c:pt>
                <c:pt idx="294">
                  <c:v>82.675561824719168</c:v>
                </c:pt>
                <c:pt idx="295">
                  <c:v>72.065372243676435</c:v>
                </c:pt>
                <c:pt idx="296">
                  <c:v>63.088720753562534</c:v>
                </c:pt>
                <c:pt idx="297">
                  <c:v>64.080722023324213</c:v>
                </c:pt>
                <c:pt idx="298">
                  <c:v>65.369427672867374</c:v>
                </c:pt>
                <c:pt idx="299">
                  <c:v>52.75757152969161</c:v>
                </c:pt>
                <c:pt idx="300">
                  <c:v>64.02056194631939</c:v>
                </c:pt>
                <c:pt idx="301">
                  <c:v>89.75576288737652</c:v>
                </c:pt>
                <c:pt idx="302">
                  <c:v>75.803745028793671</c:v>
                </c:pt>
                <c:pt idx="303">
                  <c:v>44.067384406252053</c:v>
                </c:pt>
                <c:pt idx="304">
                  <c:v>56.313416081172534</c:v>
                </c:pt>
                <c:pt idx="305">
                  <c:v>33.087786352366486</c:v>
                </c:pt>
                <c:pt idx="306">
                  <c:v>42.106677896547659</c:v>
                </c:pt>
                <c:pt idx="307">
                  <c:v>42.664246610235651</c:v>
                </c:pt>
                <c:pt idx="308">
                  <c:v>32.065321043610922</c:v>
                </c:pt>
                <c:pt idx="309">
                  <c:v>40.186675438944526</c:v>
                </c:pt>
                <c:pt idx="310">
                  <c:v>41.034036523566726</c:v>
                </c:pt>
                <c:pt idx="311">
                  <c:v>42.280246118715034</c:v>
                </c:pt>
                <c:pt idx="312">
                  <c:v>42.418230295334808</c:v>
                </c:pt>
                <c:pt idx="313">
                  <c:v>58.894155384518889</c:v>
                </c:pt>
                <c:pt idx="314">
                  <c:v>49.299007102729107</c:v>
                </c:pt>
                <c:pt idx="315">
                  <c:v>43.008311050638142</c:v>
                </c:pt>
                <c:pt idx="316">
                  <c:v>32.17744918713494</c:v>
                </c:pt>
                <c:pt idx="317">
                  <c:v>31.71920860058701</c:v>
                </c:pt>
                <c:pt idx="318">
                  <c:v>31.777832675625845</c:v>
                </c:pt>
                <c:pt idx="319">
                  <c:v>39.291954293701487</c:v>
                </c:pt>
                <c:pt idx="320">
                  <c:v>32.679465829716229</c:v>
                </c:pt>
                <c:pt idx="321">
                  <c:v>31.346984124139667</c:v>
                </c:pt>
                <c:pt idx="322">
                  <c:v>31.338280112998586</c:v>
                </c:pt>
                <c:pt idx="323">
                  <c:v>31.897384828652562</c:v>
                </c:pt>
                <c:pt idx="324">
                  <c:v>31.83901675394149</c:v>
                </c:pt>
                <c:pt idx="325">
                  <c:v>31.576104417413617</c:v>
                </c:pt>
                <c:pt idx="326">
                  <c:v>31.474216286996828</c:v>
                </c:pt>
                <c:pt idx="327">
                  <c:v>41.661237326383727</c:v>
                </c:pt>
                <c:pt idx="328">
                  <c:v>41.527605155334612</c:v>
                </c:pt>
                <c:pt idx="329">
                  <c:v>49.580351462849819</c:v>
                </c:pt>
                <c:pt idx="330">
                  <c:v>71.633755691207313</c:v>
                </c:pt>
                <c:pt idx="331">
                  <c:v>60.587085551469485</c:v>
                </c:pt>
                <c:pt idx="332">
                  <c:v>49.966911957647326</c:v>
                </c:pt>
                <c:pt idx="333">
                  <c:v>57.762633936171447</c:v>
                </c:pt>
                <c:pt idx="334">
                  <c:v>68.126807202313259</c:v>
                </c:pt>
                <c:pt idx="335">
                  <c:v>70.987098863486537</c:v>
                </c:pt>
                <c:pt idx="336">
                  <c:v>73.049949503935395</c:v>
                </c:pt>
                <c:pt idx="337">
                  <c:v>51.758658251082615</c:v>
                </c:pt>
                <c:pt idx="338">
                  <c:v>51.379777766115531</c:v>
                </c:pt>
                <c:pt idx="339">
                  <c:v>60.226893090423147</c:v>
                </c:pt>
                <c:pt idx="340">
                  <c:v>61.134670252377973</c:v>
                </c:pt>
                <c:pt idx="341">
                  <c:v>71.150683072874358</c:v>
                </c:pt>
                <c:pt idx="342">
                  <c:v>72.8922533020842</c:v>
                </c:pt>
                <c:pt idx="343">
                  <c:v>39.790642932022976</c:v>
                </c:pt>
                <c:pt idx="344">
                  <c:v>39.404338437553157</c:v>
                </c:pt>
                <c:pt idx="345">
                  <c:v>70.62690640244017</c:v>
                </c:pt>
                <c:pt idx="346">
                  <c:v>50.680640871220334</c:v>
                </c:pt>
                <c:pt idx="347">
                  <c:v>50.681408872203392</c:v>
                </c:pt>
                <c:pt idx="348">
                  <c:v>40.533811883279228</c:v>
                </c:pt>
                <c:pt idx="349">
                  <c:v>51.502401923074459</c:v>
                </c:pt>
                <c:pt idx="350">
                  <c:v>41.379124965279942</c:v>
                </c:pt>
                <c:pt idx="351">
                  <c:v>41.763637457455914</c:v>
                </c:pt>
                <c:pt idx="352">
                  <c:v>30.35933485994865</c:v>
                </c:pt>
                <c:pt idx="353">
                  <c:v>29.810982158057122</c:v>
                </c:pt>
                <c:pt idx="354">
                  <c:v>29.729318053527084</c:v>
                </c:pt>
                <c:pt idx="355">
                  <c:v>30.06288648049474</c:v>
                </c:pt>
                <c:pt idx="356">
                  <c:v>43.452471619163695</c:v>
                </c:pt>
                <c:pt idx="357">
                  <c:v>40.473651806274312</c:v>
                </c:pt>
                <c:pt idx="358">
                  <c:v>30.35805485831019</c:v>
                </c:pt>
                <c:pt idx="359">
                  <c:v>30.418214935315145</c:v>
                </c:pt>
                <c:pt idx="360">
                  <c:v>2.659843404599556</c:v>
                </c:pt>
                <c:pt idx="361">
                  <c:v>2.4343071159131129</c:v>
                </c:pt>
                <c:pt idx="362">
                  <c:v>2.2912029327397492</c:v>
                </c:pt>
                <c:pt idx="363">
                  <c:v>2.3144989625586758</c:v>
                </c:pt>
                <c:pt idx="364">
                  <c:v>2.1826587938032529</c:v>
                </c:pt>
                <c:pt idx="365">
                  <c:v>2.221058842955316</c:v>
                </c:pt>
                <c:pt idx="366">
                  <c:v>3.2985642221622085</c:v>
                </c:pt>
                <c:pt idx="367">
                  <c:v>3.2642601782530249</c:v>
                </c:pt>
                <c:pt idx="368">
                  <c:v>2.9345317562006463</c:v>
                </c:pt>
                <c:pt idx="369">
                  <c:v>2.2760989134066079</c:v>
                </c:pt>
                <c:pt idx="370">
                  <c:v>30.826279457637746</c:v>
                </c:pt>
                <c:pt idx="371">
                  <c:v>31.653672516700862</c:v>
                </c:pt>
                <c:pt idx="372">
                  <c:v>29.955110342541232</c:v>
                </c:pt>
                <c:pt idx="373">
                  <c:v>30.470695002489649</c:v>
                </c:pt>
                <c:pt idx="374">
                  <c:v>29.18582935786154</c:v>
                </c:pt>
                <c:pt idx="375">
                  <c:v>2.3424029982758392</c:v>
                </c:pt>
                <c:pt idx="376">
                  <c:v>28.180772071388223</c:v>
                </c:pt>
                <c:pt idx="377">
                  <c:v>28.7137647536189</c:v>
                </c:pt>
                <c:pt idx="378">
                  <c:v>30.0610944782009</c:v>
                </c:pt>
                <c:pt idx="379">
                  <c:v>29.435173677022323</c:v>
                </c:pt>
                <c:pt idx="380">
                  <c:v>2.3398429949990329</c:v>
                </c:pt>
                <c:pt idx="381">
                  <c:v>2.4601631490088258</c:v>
                </c:pt>
                <c:pt idx="382">
                  <c:v>2.2581788904689759</c:v>
                </c:pt>
                <c:pt idx="383">
                  <c:v>2.2064668242775403</c:v>
                </c:pt>
                <c:pt idx="384">
                  <c:v>2.1660187725040312</c:v>
                </c:pt>
                <c:pt idx="385">
                  <c:v>2.2074908255882599</c:v>
                </c:pt>
                <c:pt idx="386">
                  <c:v>2.103554692550003</c:v>
                </c:pt>
                <c:pt idx="387">
                  <c:v>2.235138860977739</c:v>
                </c:pt>
                <c:pt idx="388">
                  <c:v>2.1875228000291882</c:v>
                </c:pt>
                <c:pt idx="389">
                  <c:v>2.1903388036336668</c:v>
                </c:pt>
                <c:pt idx="390">
                  <c:v>2.1061146958268129</c:v>
                </c:pt>
                <c:pt idx="391">
                  <c:v>2.1312027279394878</c:v>
                </c:pt>
                <c:pt idx="392">
                  <c:v>2.0231705896583536</c:v>
                </c:pt>
                <c:pt idx="393">
                  <c:v>2.089474674527585</c:v>
                </c:pt>
                <c:pt idx="394">
                  <c:v>2.139650738752942</c:v>
                </c:pt>
                <c:pt idx="395">
                  <c:v>2.0126745762234619</c:v>
                </c:pt>
                <c:pt idx="396">
                  <c:v>2.0395546106299021</c:v>
                </c:pt>
                <c:pt idx="397">
                  <c:v>2.127874723679644</c:v>
                </c:pt>
                <c:pt idx="398">
                  <c:v>2.1744667833174849</c:v>
                </c:pt>
                <c:pt idx="399">
                  <c:v>2.1242907190921225</c:v>
                </c:pt>
                <c:pt idx="400">
                  <c:v>2.1900828033059851</c:v>
                </c:pt>
                <c:pt idx="401">
                  <c:v>2.0963866833749552</c:v>
                </c:pt>
                <c:pt idx="402">
                  <c:v>2.145794746617272</c:v>
                </c:pt>
                <c:pt idx="403">
                  <c:v>2.0695066489685132</c:v>
                </c:pt>
                <c:pt idx="404">
                  <c:v>2.1847067964246998</c:v>
                </c:pt>
                <c:pt idx="405">
                  <c:v>2.211842831158827</c:v>
                </c:pt>
                <c:pt idx="406">
                  <c:v>2.240514867859031</c:v>
                </c:pt>
                <c:pt idx="407">
                  <c:v>2.2149148350909922</c:v>
                </c:pt>
                <c:pt idx="408">
                  <c:v>2.1102107010696987</c:v>
                </c:pt>
                <c:pt idx="409">
                  <c:v>2.0426266145620664</c:v>
                </c:pt>
                <c:pt idx="410">
                  <c:v>2.0559386316014479</c:v>
                </c:pt>
                <c:pt idx="411">
                  <c:v>2.1329947302332561</c:v>
                </c:pt>
                <c:pt idx="412">
                  <c:v>2.2243868472151633</c:v>
                </c:pt>
                <c:pt idx="413">
                  <c:v>2.1632027688995406</c:v>
                </c:pt>
                <c:pt idx="414">
                  <c:v>2.1885468013399043</c:v>
                </c:pt>
                <c:pt idx="415">
                  <c:v>2.4199710975630078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06-48B3-A216-7758D0D4D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932304"/>
        <c:axId val="430932864"/>
      </c:lineChart>
      <c:catAx>
        <c:axId val="430932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Slice</a:t>
                </a:r>
                <a:endParaRPr lang="ru-RU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30932864"/>
        <c:crosses val="autoZero"/>
        <c:auto val="1"/>
        <c:lblAlgn val="ctr"/>
        <c:lblOffset val="100"/>
        <c:tickLblSkip val="25"/>
        <c:tickMarkSkip val="5"/>
        <c:noMultiLvlLbl val="0"/>
      </c:catAx>
      <c:valAx>
        <c:axId val="43093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Processing time, ms</a:t>
                </a:r>
                <a:endParaRPr lang="ru-RU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3093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 b="0"/>
              <a:t>Processing time (Intel Xeon CPU E5-1620 3.5 GHz)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'Processing time'!$X$3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ash"/>
              </a:ln>
              <a:effectLst/>
            </c:spPr>
            <c:trendlineType val="exp"/>
            <c:dispRSqr val="0"/>
            <c:dispEq val="0"/>
          </c:trendline>
          <c:val>
            <c:numRef>
              <c:f>'Processing time'!$X$4:$X$419</c:f>
              <c:numCache>
                <c:formatCode>0</c:formatCode>
                <c:ptCount val="416"/>
                <c:pt idx="0">
                  <c:v>3.7365600180691296</c:v>
                </c:pt>
                <c:pt idx="1">
                  <c:v>2.6830955604200764</c:v>
                </c:pt>
                <c:pt idx="2">
                  <c:v>2.2978480403089381</c:v>
                </c:pt>
                <c:pt idx="3">
                  <c:v>50.072802121702409</c:v>
                </c:pt>
                <c:pt idx="4">
                  <c:v>2.4859261069118728</c:v>
                </c:pt>
                <c:pt idx="5">
                  <c:v>2.4009784605156779</c:v>
                </c:pt>
                <c:pt idx="6">
                  <c:v>49.815970441628288</c:v>
                </c:pt>
                <c:pt idx="7">
                  <c:v>58.062142470556005</c:v>
                </c:pt>
                <c:pt idx="8">
                  <c:v>33.371924376707312</c:v>
                </c:pt>
                <c:pt idx="9">
                  <c:v>2.567464483218576</c:v>
                </c:pt>
                <c:pt idx="10">
                  <c:v>2.602409501635738</c:v>
                </c:pt>
                <c:pt idx="11">
                  <c:v>2.5722942825120048</c:v>
                </c:pt>
                <c:pt idx="12">
                  <c:v>2.4430261249525884</c:v>
                </c:pt>
                <c:pt idx="13">
                  <c:v>2.4393327490223196</c:v>
                </c:pt>
                <c:pt idx="14">
                  <c:v>2.4296731504354621</c:v>
                </c:pt>
                <c:pt idx="15">
                  <c:v>2.4367757964552119</c:v>
                </c:pt>
                <c:pt idx="16">
                  <c:v>33.043782130594934</c:v>
                </c:pt>
                <c:pt idx="17">
                  <c:v>36.892279849935321</c:v>
                </c:pt>
                <c:pt idx="18">
                  <c:v>34.657787412122524</c:v>
                </c:pt>
                <c:pt idx="19">
                  <c:v>45.554098723938608</c:v>
                </c:pt>
                <c:pt idx="20">
                  <c:v>66.290131725673035</c:v>
                </c:pt>
                <c:pt idx="21">
                  <c:v>61.615454221315602</c:v>
                </c:pt>
                <c:pt idx="22">
                  <c:v>2.280801689861542</c:v>
                </c:pt>
                <c:pt idx="23">
                  <c:v>2.947029886513918</c:v>
                </c:pt>
                <c:pt idx="24">
                  <c:v>2.3157467082787031</c:v>
                </c:pt>
                <c:pt idx="25">
                  <c:v>2.261198386847036</c:v>
                </c:pt>
                <c:pt idx="26">
                  <c:v>2.4120585883064893</c:v>
                </c:pt>
                <c:pt idx="27">
                  <c:v>30.664963925660896</c:v>
                </c:pt>
                <c:pt idx="28">
                  <c:v>29.439331328493161</c:v>
                </c:pt>
                <c:pt idx="29">
                  <c:v>31.443129823584449</c:v>
                </c:pt>
                <c:pt idx="30">
                  <c:v>32.372155922967551</c:v>
                </c:pt>
                <c:pt idx="31">
                  <c:v>31.28289412937897</c:v>
                </c:pt>
                <c:pt idx="32">
                  <c:v>32.938662969502609</c:v>
                </c:pt>
                <c:pt idx="33">
                  <c:v>2.5603618371988293</c:v>
                </c:pt>
                <c:pt idx="34">
                  <c:v>49.833869109598062</c:v>
                </c:pt>
                <c:pt idx="35">
                  <c:v>41.709294380528519</c:v>
                </c:pt>
                <c:pt idx="36">
                  <c:v>31.248801428484182</c:v>
                </c:pt>
                <c:pt idx="37">
                  <c:v>53.299108049712892</c:v>
                </c:pt>
                <c:pt idx="38">
                  <c:v>51.557539245670554</c:v>
                </c:pt>
                <c:pt idx="39">
                  <c:v>100.13424000977322</c:v>
                </c:pt>
                <c:pt idx="40">
                  <c:v>70.925602624001556</c:v>
                </c:pt>
                <c:pt idx="41">
                  <c:v>80.468433710294391</c:v>
                </c:pt>
                <c:pt idx="42">
                  <c:v>78.315479648788383</c:v>
                </c:pt>
                <c:pt idx="43">
                  <c:v>75.942059454829348</c:v>
                </c:pt>
                <c:pt idx="44">
                  <c:v>78.405825306159642</c:v>
                </c:pt>
                <c:pt idx="45">
                  <c:v>79.293940164468751</c:v>
                </c:pt>
                <c:pt idx="46">
                  <c:v>81.759978862525443</c:v>
                </c:pt>
                <c:pt idx="47">
                  <c:v>98.060835583688345</c:v>
                </c:pt>
                <c:pt idx="48">
                  <c:v>98.418240731402094</c:v>
                </c:pt>
                <c:pt idx="49">
                  <c:v>100.749897366765</c:v>
                </c:pt>
                <c:pt idx="50">
                  <c:v>134.25961307625536</c:v>
                </c:pt>
                <c:pt idx="51">
                  <c:v>143.20440136768553</c:v>
                </c:pt>
                <c:pt idx="52">
                  <c:v>116.04473530569079</c:v>
                </c:pt>
                <c:pt idx="53">
                  <c:v>81.431836616413051</c:v>
                </c:pt>
                <c:pt idx="54">
                  <c:v>80.795723638884425</c:v>
                </c:pt>
                <c:pt idx="55">
                  <c:v>72.188453086312833</c:v>
                </c:pt>
                <c:pt idx="56">
                  <c:v>108.1463088258901</c:v>
                </c:pt>
                <c:pt idx="57">
                  <c:v>92.424743914097832</c:v>
                </c:pt>
                <c:pt idx="58">
                  <c:v>134.92157968529597</c:v>
                </c:pt>
                <c:pt idx="59">
                  <c:v>127.28140541477326</c:v>
                </c:pt>
                <c:pt idx="60">
                  <c:v>134.72242149090218</c:v>
                </c:pt>
                <c:pt idx="61">
                  <c:v>131.71743401286713</c:v>
                </c:pt>
                <c:pt idx="62">
                  <c:v>116.90926937921455</c:v>
                </c:pt>
                <c:pt idx="63">
                  <c:v>122.89793639722546</c:v>
                </c:pt>
                <c:pt idx="64">
                  <c:v>78.849030417791838</c:v>
                </c:pt>
                <c:pt idx="65">
                  <c:v>102.51135357966251</c:v>
                </c:pt>
                <c:pt idx="66">
                  <c:v>114.21821885525226</c:v>
                </c:pt>
                <c:pt idx="67">
                  <c:v>87.171911023732775</c:v>
                </c:pt>
                <c:pt idx="68">
                  <c:v>107.31217407733082</c:v>
                </c:pt>
                <c:pt idx="69">
                  <c:v>110.14272056912081</c:v>
                </c:pt>
                <c:pt idx="70">
                  <c:v>91.102231225220734</c:v>
                </c:pt>
                <c:pt idx="71">
                  <c:v>76.629027377859288</c:v>
                </c:pt>
                <c:pt idx="72">
                  <c:v>64.869318415882645</c:v>
                </c:pt>
                <c:pt idx="73">
                  <c:v>75.539197372589229</c:v>
                </c:pt>
                <c:pt idx="74">
                  <c:v>80.370701301062724</c:v>
                </c:pt>
                <c:pt idx="75">
                  <c:v>67.630258976679173</c:v>
                </c:pt>
                <c:pt idx="76">
                  <c:v>87.189241480020968</c:v>
                </c:pt>
                <c:pt idx="77">
                  <c:v>97.054532695610348</c:v>
                </c:pt>
                <c:pt idx="78">
                  <c:v>90.170079961588982</c:v>
                </c:pt>
                <c:pt idx="79">
                  <c:v>91.630383983249189</c:v>
                </c:pt>
                <c:pt idx="80">
                  <c:v>98.440969198665272</c:v>
                </c:pt>
                <c:pt idx="81">
                  <c:v>86.657395346062174</c:v>
                </c:pt>
                <c:pt idx="82">
                  <c:v>82.19153563468528</c:v>
                </c:pt>
                <c:pt idx="83">
                  <c:v>76.54606847234875</c:v>
                </c:pt>
                <c:pt idx="84">
                  <c:v>46.579720809190249</c:v>
                </c:pt>
                <c:pt idx="85">
                  <c:v>46.191916336511987</c:v>
                </c:pt>
                <c:pt idx="86">
                  <c:v>36.019222601187877</c:v>
                </c:pt>
                <c:pt idx="87">
                  <c:v>42.978679277177896</c:v>
                </c:pt>
                <c:pt idx="88">
                  <c:v>74.697107660487845</c:v>
                </c:pt>
                <c:pt idx="89">
                  <c:v>63.198491966197118</c:v>
                </c:pt>
                <c:pt idx="90">
                  <c:v>52.085123792017512</c:v>
                </c:pt>
                <c:pt idx="91">
                  <c:v>52.484008392486523</c:v>
                </c:pt>
                <c:pt idx="92">
                  <c:v>53.207625968978526</c:v>
                </c:pt>
                <c:pt idx="93">
                  <c:v>54.061079914711399</c:v>
                </c:pt>
                <c:pt idx="94">
                  <c:v>42.1632955141108</c:v>
                </c:pt>
                <c:pt idx="95">
                  <c:v>42.996009733466053</c:v>
                </c:pt>
                <c:pt idx="96">
                  <c:v>50.088996154627502</c:v>
                </c:pt>
                <c:pt idx="97">
                  <c:v>33.629892480144584</c:v>
                </c:pt>
                <c:pt idx="98">
                  <c:v>32.854567640628886</c:v>
                </c:pt>
                <c:pt idx="99">
                  <c:v>31.493132451563529</c:v>
                </c:pt>
                <c:pt idx="100">
                  <c:v>31.606774787879466</c:v>
                </c:pt>
                <c:pt idx="101">
                  <c:v>33.66256465183541</c:v>
                </c:pt>
                <c:pt idx="102">
                  <c:v>32.051968640397341</c:v>
                </c:pt>
                <c:pt idx="103">
                  <c:v>31.815024369178527</c:v>
                </c:pt>
                <c:pt idx="104">
                  <c:v>34.548974875099958</c:v>
                </c:pt>
                <c:pt idx="105">
                  <c:v>31.345397414352743</c:v>
                </c:pt>
                <c:pt idx="106">
                  <c:v>2.3722837705959021</c:v>
                </c:pt>
                <c:pt idx="107">
                  <c:v>30.565810987225195</c:v>
                </c:pt>
                <c:pt idx="108">
                  <c:v>2.3237016718208232</c:v>
                </c:pt>
                <c:pt idx="109">
                  <c:v>31.03827900045885</c:v>
                </c:pt>
                <c:pt idx="110">
                  <c:v>30.451884545068399</c:v>
                </c:pt>
                <c:pt idx="111">
                  <c:v>31.209310716614322</c:v>
                </c:pt>
                <c:pt idx="112">
                  <c:v>31.613877433899201</c:v>
                </c:pt>
                <c:pt idx="113">
                  <c:v>30.706443378416196</c:v>
                </c:pt>
                <c:pt idx="114">
                  <c:v>30.765253287459714</c:v>
                </c:pt>
                <c:pt idx="115">
                  <c:v>31.181184238376193</c:v>
                </c:pt>
                <c:pt idx="116">
                  <c:v>40.982551639787886</c:v>
                </c:pt>
                <c:pt idx="117">
                  <c:v>39.485882070506584</c:v>
                </c:pt>
                <c:pt idx="118">
                  <c:v>42.209320660318767</c:v>
                </c:pt>
                <c:pt idx="119">
                  <c:v>49.421063322930294</c:v>
                </c:pt>
                <c:pt idx="120">
                  <c:v>49.86398432872182</c:v>
                </c:pt>
                <c:pt idx="121">
                  <c:v>75.707956242018412</c:v>
                </c:pt>
                <c:pt idx="122">
                  <c:v>85.026911925768829</c:v>
                </c:pt>
                <c:pt idx="123">
                  <c:v>51.196724827867342</c:v>
                </c:pt>
                <c:pt idx="124">
                  <c:v>63.196787331152329</c:v>
                </c:pt>
                <c:pt idx="125">
                  <c:v>30.286250839887931</c:v>
                </c:pt>
                <c:pt idx="126">
                  <c:v>52.272065435257254</c:v>
                </c:pt>
                <c:pt idx="127">
                  <c:v>50.946995793813059</c:v>
                </c:pt>
                <c:pt idx="128">
                  <c:v>48.84574899533073</c:v>
                </c:pt>
                <c:pt idx="129">
                  <c:v>58.743428276770217</c:v>
                </c:pt>
                <c:pt idx="130">
                  <c:v>68.068634289018021</c:v>
                </c:pt>
                <c:pt idx="131">
                  <c:v>81.367344590553756</c:v>
                </c:pt>
                <c:pt idx="132">
                  <c:v>72.593303909438461</c:v>
                </c:pt>
                <c:pt idx="133">
                  <c:v>90.62351288348961</c:v>
                </c:pt>
                <c:pt idx="134">
                  <c:v>71.136125052026927</c:v>
                </c:pt>
                <c:pt idx="135">
                  <c:v>58.235162927597081</c:v>
                </c:pt>
                <c:pt idx="136">
                  <c:v>59.063615559340562</c:v>
                </c:pt>
                <c:pt idx="137">
                  <c:v>49.739261864615074</c:v>
                </c:pt>
                <c:pt idx="138">
                  <c:v>66.785896417851546</c:v>
                </c:pt>
                <c:pt idx="139">
                  <c:v>89.723181474026347</c:v>
                </c:pt>
                <c:pt idx="140">
                  <c:v>54.363084423471122</c:v>
                </c:pt>
                <c:pt idx="141">
                  <c:v>50.39497814515822</c:v>
                </c:pt>
                <c:pt idx="142">
                  <c:v>40.957266219957575</c:v>
                </c:pt>
                <c:pt idx="143">
                  <c:v>30.407279928064412</c:v>
                </c:pt>
                <c:pt idx="144">
                  <c:v>28.915724263917312</c:v>
                </c:pt>
                <c:pt idx="145">
                  <c:v>49.548626845445042</c:v>
                </c:pt>
                <c:pt idx="146">
                  <c:v>50.116554421184034</c:v>
                </c:pt>
                <c:pt idx="147">
                  <c:v>28.76344353325387</c:v>
                </c:pt>
                <c:pt idx="148">
                  <c:v>2.3643288070537767</c:v>
                </c:pt>
                <c:pt idx="149">
                  <c:v>2.279097054816801</c:v>
                </c:pt>
                <c:pt idx="150">
                  <c:v>2.246708988966748</c:v>
                </c:pt>
                <c:pt idx="151">
                  <c:v>2.2256851567482978</c:v>
                </c:pt>
                <c:pt idx="152">
                  <c:v>2.0907348823730789</c:v>
                </c:pt>
                <c:pt idx="153">
                  <c:v>2.123122948223136</c:v>
                </c:pt>
                <c:pt idx="154">
                  <c:v>2.2384699195838422</c:v>
                </c:pt>
                <c:pt idx="155">
                  <c:v>2.1012467984823071</c:v>
                </c:pt>
                <c:pt idx="156">
                  <c:v>2.1731255762021569</c:v>
                </c:pt>
                <c:pt idx="157">
                  <c:v>2.1259640066310257</c:v>
                </c:pt>
                <c:pt idx="158">
                  <c:v>38.439520258877259</c:v>
                </c:pt>
                <c:pt idx="159">
                  <c:v>28.434448969619122</c:v>
                </c:pt>
                <c:pt idx="160">
                  <c:v>35.43140761659344</c:v>
                </c:pt>
                <c:pt idx="161">
                  <c:v>29.657808720060576</c:v>
                </c:pt>
                <c:pt idx="162">
                  <c:v>27.821064459353639</c:v>
                </c:pt>
                <c:pt idx="163">
                  <c:v>28.623095247903628</c:v>
                </c:pt>
                <c:pt idx="164">
                  <c:v>29.557235252420973</c:v>
                </c:pt>
                <c:pt idx="165">
                  <c:v>27.863112123790639</c:v>
                </c:pt>
                <c:pt idx="166">
                  <c:v>28.429335064484896</c:v>
                </c:pt>
                <c:pt idx="167">
                  <c:v>39.194957689537681</c:v>
                </c:pt>
                <c:pt idx="168">
                  <c:v>29.26119696631784</c:v>
                </c:pt>
                <c:pt idx="169">
                  <c:v>41.679747373086343</c:v>
                </c:pt>
                <c:pt idx="170">
                  <c:v>30.257272044127284</c:v>
                </c:pt>
                <c:pt idx="171">
                  <c:v>2.7237226956530352</c:v>
                </c:pt>
                <c:pt idx="172">
                  <c:v>2.2018202661219379</c:v>
                </c:pt>
                <c:pt idx="173">
                  <c:v>2.186762656560076</c:v>
                </c:pt>
                <c:pt idx="174">
                  <c:v>2.245004353922007</c:v>
                </c:pt>
                <c:pt idx="175">
                  <c:v>2.3575102668748178</c:v>
                </c:pt>
                <c:pt idx="176">
                  <c:v>2.1543745907100278</c:v>
                </c:pt>
                <c:pt idx="177">
                  <c:v>2.168011671067942</c:v>
                </c:pt>
                <c:pt idx="178">
                  <c:v>2.0364706667822068</c:v>
                </c:pt>
                <c:pt idx="179">
                  <c:v>2.1756825287692658</c:v>
                </c:pt>
                <c:pt idx="180">
                  <c:v>2.1484083680534307</c:v>
                </c:pt>
                <c:pt idx="181">
                  <c:v>2.2506864707378083</c:v>
                </c:pt>
                <c:pt idx="182">
                  <c:v>2.1884672916048178</c:v>
                </c:pt>
                <c:pt idx="183">
                  <c:v>2.223980521703552</c:v>
                </c:pt>
                <c:pt idx="184">
                  <c:v>2.2384699195838453</c:v>
                </c:pt>
                <c:pt idx="185">
                  <c:v>2.1148838788402253</c:v>
                </c:pt>
                <c:pt idx="186">
                  <c:v>1.9907296264150249</c:v>
                </c:pt>
                <c:pt idx="187">
                  <c:v>2.016583257926909</c:v>
                </c:pt>
                <c:pt idx="188">
                  <c:v>2.0589150282046051</c:v>
                </c:pt>
                <c:pt idx="189">
                  <c:v>2.0492554296177463</c:v>
                </c:pt>
                <c:pt idx="190">
                  <c:v>27.98925511710133</c:v>
                </c:pt>
                <c:pt idx="191">
                  <c:v>2.181364645585071</c:v>
                </c:pt>
                <c:pt idx="192">
                  <c:v>29.309494959252078</c:v>
                </c:pt>
                <c:pt idx="193">
                  <c:v>2.2200030399325006</c:v>
                </c:pt>
                <c:pt idx="194">
                  <c:v>2.1853421273561198</c:v>
                </c:pt>
                <c:pt idx="195">
                  <c:v>2.128236853357353</c:v>
                </c:pt>
                <c:pt idx="196">
                  <c:v>2.1773871638140059</c:v>
                </c:pt>
                <c:pt idx="197">
                  <c:v>2.2629030218917801</c:v>
                </c:pt>
                <c:pt idx="198">
                  <c:v>2.0770978020151669</c:v>
                </c:pt>
                <c:pt idx="199">
                  <c:v>2.0719838968809441</c:v>
                </c:pt>
                <c:pt idx="200">
                  <c:v>2.127952747516562</c:v>
                </c:pt>
                <c:pt idx="201">
                  <c:v>2.0259587506729777</c:v>
                </c:pt>
                <c:pt idx="202">
                  <c:v>2.0691428384730464</c:v>
                </c:pt>
                <c:pt idx="203">
                  <c:v>2.0992580575967752</c:v>
                </c:pt>
                <c:pt idx="204">
                  <c:v>2.2526752116233384</c:v>
                </c:pt>
                <c:pt idx="205">
                  <c:v>2.179944116381118</c:v>
                </c:pt>
                <c:pt idx="206">
                  <c:v>2.0753931669704264</c:v>
                </c:pt>
                <c:pt idx="207">
                  <c:v>2.0339137142150929</c:v>
                </c:pt>
                <c:pt idx="208">
                  <c:v>3.8502023543850998</c:v>
                </c:pt>
                <c:pt idx="209">
                  <c:v>2.653264447137142</c:v>
                </c:pt>
                <c:pt idx="210">
                  <c:v>37.822158266840695</c:v>
                </c:pt>
                <c:pt idx="211">
                  <c:v>31.259029238752582</c:v>
                </c:pt>
                <c:pt idx="212">
                  <c:v>3.0311252153877408</c:v>
                </c:pt>
                <c:pt idx="213">
                  <c:v>2.3708632413919521</c:v>
                </c:pt>
                <c:pt idx="214">
                  <c:v>2.4756982966434311</c:v>
                </c:pt>
                <c:pt idx="215">
                  <c:v>30.946796919724505</c:v>
                </c:pt>
                <c:pt idx="216">
                  <c:v>32.55057439098362</c:v>
                </c:pt>
                <c:pt idx="217">
                  <c:v>34.029345292295226</c:v>
                </c:pt>
                <c:pt idx="218">
                  <c:v>32.830134538320863</c:v>
                </c:pt>
                <c:pt idx="219">
                  <c:v>42.137157776758123</c:v>
                </c:pt>
                <c:pt idx="220">
                  <c:v>40.661512039695317</c:v>
                </c:pt>
                <c:pt idx="221">
                  <c:v>50.79016936969699</c:v>
                </c:pt>
                <c:pt idx="222">
                  <c:v>51.213202966633247</c:v>
                </c:pt>
                <c:pt idx="223">
                  <c:v>62.511524043167036</c:v>
                </c:pt>
                <c:pt idx="224">
                  <c:v>62.562378988668499</c:v>
                </c:pt>
                <c:pt idx="225">
                  <c:v>43.550016123006436</c:v>
                </c:pt>
                <c:pt idx="226">
                  <c:v>31.475801995275347</c:v>
                </c:pt>
                <c:pt idx="227">
                  <c:v>40.649579594382118</c:v>
                </c:pt>
                <c:pt idx="228">
                  <c:v>45.073675747162881</c:v>
                </c:pt>
                <c:pt idx="229">
                  <c:v>43.23892022734146</c:v>
                </c:pt>
                <c:pt idx="230">
                  <c:v>40.150689737954991</c:v>
                </c:pt>
                <c:pt idx="231">
                  <c:v>41.358991878834509</c:v>
                </c:pt>
                <c:pt idx="232">
                  <c:v>42.946007105487027</c:v>
                </c:pt>
                <c:pt idx="233">
                  <c:v>42.757076721361727</c:v>
                </c:pt>
                <c:pt idx="234">
                  <c:v>54.47076053713046</c:v>
                </c:pt>
                <c:pt idx="235">
                  <c:v>33.038668225460711</c:v>
                </c:pt>
                <c:pt idx="236">
                  <c:v>31.721553547558567</c:v>
                </c:pt>
                <c:pt idx="237">
                  <c:v>32.932128535164523</c:v>
                </c:pt>
                <c:pt idx="238">
                  <c:v>33.230155562153101</c:v>
                </c:pt>
                <c:pt idx="239">
                  <c:v>43.314492380991609</c:v>
                </c:pt>
                <c:pt idx="240">
                  <c:v>34.319701461582476</c:v>
                </c:pt>
                <c:pt idx="241">
                  <c:v>32.198851360085683</c:v>
                </c:pt>
                <c:pt idx="242">
                  <c:v>43.018738200729295</c:v>
                </c:pt>
                <c:pt idx="243">
                  <c:v>56.716617208574917</c:v>
                </c:pt>
                <c:pt idx="244">
                  <c:v>57.615243982993448</c:v>
                </c:pt>
                <c:pt idx="245">
                  <c:v>79.868970386227687</c:v>
                </c:pt>
                <c:pt idx="246">
                  <c:v>65.046600460535615</c:v>
                </c:pt>
                <c:pt idx="247">
                  <c:v>62.623745850279093</c:v>
                </c:pt>
                <c:pt idx="248">
                  <c:v>63.405036912451308</c:v>
                </c:pt>
                <c:pt idx="249">
                  <c:v>79.878629984814509</c:v>
                </c:pt>
                <c:pt idx="250">
                  <c:v>95.927200719355966</c:v>
                </c:pt>
                <c:pt idx="251">
                  <c:v>74.713301693412902</c:v>
                </c:pt>
                <c:pt idx="252">
                  <c:v>79.651913523864195</c:v>
                </c:pt>
                <c:pt idx="253">
                  <c:v>99.769448110198937</c:v>
                </c:pt>
                <c:pt idx="254">
                  <c:v>70.103116214914692</c:v>
                </c:pt>
                <c:pt idx="255">
                  <c:v>88.557779315106117</c:v>
                </c:pt>
                <c:pt idx="256">
                  <c:v>74.479482586442728</c:v>
                </c:pt>
                <c:pt idx="257">
                  <c:v>71.844685018956994</c:v>
                </c:pt>
                <c:pt idx="258">
                  <c:v>89.347309446661257</c:v>
                </c:pt>
                <c:pt idx="259">
                  <c:v>81.204267837940336</c:v>
                </c:pt>
                <c:pt idx="260">
                  <c:v>70.84292782433171</c:v>
                </c:pt>
                <c:pt idx="261">
                  <c:v>73.452439971987189</c:v>
                </c:pt>
                <c:pt idx="262">
                  <c:v>81.141196341285053</c:v>
                </c:pt>
                <c:pt idx="263">
                  <c:v>91.907387178019306</c:v>
                </c:pt>
                <c:pt idx="264">
                  <c:v>88.802394444026163</c:v>
                </c:pt>
                <c:pt idx="265">
                  <c:v>116.27287229584505</c:v>
                </c:pt>
                <c:pt idx="266">
                  <c:v>94.010338611546373</c:v>
                </c:pt>
                <c:pt idx="267">
                  <c:v>92.307692307692335</c:v>
                </c:pt>
                <c:pt idx="268">
                  <c:v>104.41088523118408</c:v>
                </c:pt>
                <c:pt idx="269">
                  <c:v>102.91222692101715</c:v>
                </c:pt>
                <c:pt idx="270">
                  <c:v>80.92385537308067</c:v>
                </c:pt>
                <c:pt idx="271">
                  <c:v>80.724413072846232</c:v>
                </c:pt>
                <c:pt idx="272">
                  <c:v>78.817210563623448</c:v>
                </c:pt>
                <c:pt idx="273">
                  <c:v>65.185244110841069</c:v>
                </c:pt>
                <c:pt idx="274">
                  <c:v>66.610319008243337</c:v>
                </c:pt>
                <c:pt idx="275">
                  <c:v>63.537714340100287</c:v>
                </c:pt>
                <c:pt idx="276">
                  <c:v>85.690583169854122</c:v>
                </c:pt>
                <c:pt idx="277">
                  <c:v>92.730157692947046</c:v>
                </c:pt>
                <c:pt idx="278">
                  <c:v>103.32389628432173</c:v>
                </c:pt>
                <c:pt idx="279">
                  <c:v>95.825206722512434</c:v>
                </c:pt>
                <c:pt idx="280">
                  <c:v>79.547646680294207</c:v>
                </c:pt>
                <c:pt idx="281">
                  <c:v>75.655964873153849</c:v>
                </c:pt>
                <c:pt idx="282">
                  <c:v>60.002585363151226</c:v>
                </c:pt>
                <c:pt idx="283">
                  <c:v>91.49713834391865</c:v>
                </c:pt>
                <c:pt idx="284">
                  <c:v>84.082260005142302</c:v>
                </c:pt>
                <c:pt idx="285">
                  <c:v>84.251302980412348</c:v>
                </c:pt>
                <c:pt idx="286">
                  <c:v>64.743743634253505</c:v>
                </c:pt>
                <c:pt idx="287">
                  <c:v>63.528054741513337</c:v>
                </c:pt>
                <c:pt idx="288">
                  <c:v>63.917279743395575</c:v>
                </c:pt>
                <c:pt idx="289">
                  <c:v>84.010949439104081</c:v>
                </c:pt>
                <c:pt idx="290">
                  <c:v>82.019367495166705</c:v>
                </c:pt>
                <c:pt idx="291">
                  <c:v>119.94590624791401</c:v>
                </c:pt>
                <c:pt idx="292">
                  <c:v>93.288141564258382</c:v>
                </c:pt>
                <c:pt idx="293">
                  <c:v>88.725117655331346</c:v>
                </c:pt>
                <c:pt idx="294">
                  <c:v>79.652765841386582</c:v>
                </c:pt>
                <c:pt idx="295">
                  <c:v>77.45066146942392</c:v>
                </c:pt>
                <c:pt idx="296">
                  <c:v>64.345711351306761</c:v>
                </c:pt>
                <c:pt idx="297">
                  <c:v>66.360021762507444</c:v>
                </c:pt>
                <c:pt idx="298">
                  <c:v>69.000217340968263</c:v>
                </c:pt>
                <c:pt idx="299">
                  <c:v>54.847200776177125</c:v>
                </c:pt>
                <c:pt idx="300">
                  <c:v>63.616127552158339</c:v>
                </c:pt>
                <c:pt idx="301">
                  <c:v>85.029184772495213</c:v>
                </c:pt>
                <c:pt idx="302">
                  <c:v>73.520341267935947</c:v>
                </c:pt>
                <c:pt idx="303">
                  <c:v>42.574112559893038</c:v>
                </c:pt>
                <c:pt idx="304">
                  <c:v>54.601733329734635</c:v>
                </c:pt>
                <c:pt idx="305">
                  <c:v>30.732297009928107</c:v>
                </c:pt>
                <c:pt idx="306">
                  <c:v>43.153120263422927</c:v>
                </c:pt>
                <c:pt idx="307">
                  <c:v>43.225567252824384</c:v>
                </c:pt>
                <c:pt idx="308">
                  <c:v>31.150500807570882</c:v>
                </c:pt>
                <c:pt idx="309">
                  <c:v>42.278074273789997</c:v>
                </c:pt>
                <c:pt idx="310">
                  <c:v>44.823094395586118</c:v>
                </c:pt>
                <c:pt idx="311">
                  <c:v>42.593715862907608</c:v>
                </c:pt>
                <c:pt idx="312">
                  <c:v>42.183182922966147</c:v>
                </c:pt>
                <c:pt idx="313">
                  <c:v>43.452851925456287</c:v>
                </c:pt>
                <c:pt idx="314">
                  <c:v>41.886576425181453</c:v>
                </c:pt>
                <c:pt idx="315">
                  <c:v>42.556213891923257</c:v>
                </c:pt>
                <c:pt idx="316">
                  <c:v>44.323068115795849</c:v>
                </c:pt>
                <c:pt idx="317">
                  <c:v>30.621211626179214</c:v>
                </c:pt>
                <c:pt idx="318">
                  <c:v>30.410405092313081</c:v>
                </c:pt>
                <c:pt idx="319">
                  <c:v>31.773829022263929</c:v>
                </c:pt>
                <c:pt idx="320">
                  <c:v>31.564158911760988</c:v>
                </c:pt>
                <c:pt idx="321">
                  <c:v>30.487965986848774</c:v>
                </c:pt>
                <c:pt idx="322">
                  <c:v>31.967305099841866</c:v>
                </c:pt>
                <c:pt idx="323">
                  <c:v>30.768946663389986</c:v>
                </c:pt>
                <c:pt idx="324">
                  <c:v>31.798546230412658</c:v>
                </c:pt>
                <c:pt idx="325">
                  <c:v>31.809626358203531</c:v>
                </c:pt>
                <c:pt idx="326">
                  <c:v>30.719228141251691</c:v>
                </c:pt>
                <c:pt idx="327">
                  <c:v>41.906179728195994</c:v>
                </c:pt>
                <c:pt idx="328">
                  <c:v>43.232385793003331</c:v>
                </c:pt>
                <c:pt idx="329">
                  <c:v>52.687996386173744</c:v>
                </c:pt>
                <c:pt idx="330">
                  <c:v>73.152424204113004</c:v>
                </c:pt>
                <c:pt idx="331">
                  <c:v>62.868929190880827</c:v>
                </c:pt>
                <c:pt idx="332">
                  <c:v>52.280872716321788</c:v>
                </c:pt>
                <c:pt idx="333">
                  <c:v>62.645622000019912</c:v>
                </c:pt>
                <c:pt idx="334">
                  <c:v>73.235099003782878</c:v>
                </c:pt>
                <c:pt idx="335">
                  <c:v>71.934462464646657</c:v>
                </c:pt>
                <c:pt idx="336">
                  <c:v>71.135556840345316</c:v>
                </c:pt>
                <c:pt idx="337">
                  <c:v>52.69339439714873</c:v>
                </c:pt>
                <c:pt idx="338">
                  <c:v>51.887954338509282</c:v>
                </c:pt>
                <c:pt idx="339">
                  <c:v>62.018884515237282</c:v>
                </c:pt>
                <c:pt idx="340">
                  <c:v>62.916374866292685</c:v>
                </c:pt>
                <c:pt idx="341">
                  <c:v>71.876220767284664</c:v>
                </c:pt>
                <c:pt idx="342">
                  <c:v>61.627386666628787</c:v>
                </c:pt>
                <c:pt idx="343">
                  <c:v>41.674065256270609</c:v>
                </c:pt>
                <c:pt idx="344">
                  <c:v>41.220916440210623</c:v>
                </c:pt>
                <c:pt idx="345">
                  <c:v>77.834488460331031</c:v>
                </c:pt>
                <c:pt idx="346">
                  <c:v>52.985739307321559</c:v>
                </c:pt>
                <c:pt idx="347">
                  <c:v>50.814318366164152</c:v>
                </c:pt>
                <c:pt idx="348">
                  <c:v>40.14813278538783</c:v>
                </c:pt>
                <c:pt idx="349">
                  <c:v>51.678284228006341</c:v>
                </c:pt>
                <c:pt idx="350">
                  <c:v>40.819758993015263</c:v>
                </c:pt>
                <c:pt idx="351">
                  <c:v>30.68598775787936</c:v>
                </c:pt>
                <c:pt idx="352">
                  <c:v>32.063901085710441</c:v>
                </c:pt>
                <c:pt idx="353">
                  <c:v>29.930266221378123</c:v>
                </c:pt>
                <c:pt idx="354">
                  <c:v>29.819180837629236</c:v>
                </c:pt>
                <c:pt idx="355">
                  <c:v>32.145439462017173</c:v>
                </c:pt>
                <c:pt idx="356">
                  <c:v>40.027103697211366</c:v>
                </c:pt>
                <c:pt idx="357">
                  <c:v>41.08170457822353</c:v>
                </c:pt>
                <c:pt idx="358">
                  <c:v>30.919238653167866</c:v>
                </c:pt>
                <c:pt idx="359">
                  <c:v>29.865774195518792</c:v>
                </c:pt>
                <c:pt idx="360">
                  <c:v>2.2924500293339261</c:v>
                </c:pt>
                <c:pt idx="361">
                  <c:v>3.3342661475105984</c:v>
                </c:pt>
                <c:pt idx="362">
                  <c:v>3.3211972788342523</c:v>
                </c:pt>
                <c:pt idx="363">
                  <c:v>2.2126162880719602</c:v>
                </c:pt>
                <c:pt idx="364">
                  <c:v>2.2100593355048508</c:v>
                </c:pt>
                <c:pt idx="365">
                  <c:v>2.2361970728575193</c:v>
                </c:pt>
                <c:pt idx="366">
                  <c:v>2.217161981524598</c:v>
                </c:pt>
                <c:pt idx="367">
                  <c:v>2.2808016898615371</c:v>
                </c:pt>
                <c:pt idx="368">
                  <c:v>2.2197189340917078</c:v>
                </c:pt>
                <c:pt idx="369">
                  <c:v>2.2313672735640906</c:v>
                </c:pt>
                <c:pt idx="370">
                  <c:v>30.186529689770612</c:v>
                </c:pt>
                <c:pt idx="371">
                  <c:v>31.032312777802229</c:v>
                </c:pt>
                <c:pt idx="372">
                  <c:v>29.401545251668036</c:v>
                </c:pt>
                <c:pt idx="373">
                  <c:v>29.654683555811857</c:v>
                </c:pt>
                <c:pt idx="374">
                  <c:v>30.363243522741989</c:v>
                </c:pt>
                <c:pt idx="375">
                  <c:v>2.2648917627773071</c:v>
                </c:pt>
                <c:pt idx="376">
                  <c:v>29.581668354728848</c:v>
                </c:pt>
                <c:pt idx="377">
                  <c:v>29.634227935274975</c:v>
                </c:pt>
                <c:pt idx="378">
                  <c:v>30.735706280017542</c:v>
                </c:pt>
                <c:pt idx="379">
                  <c:v>45.629670877588779</c:v>
                </c:pt>
                <c:pt idx="380">
                  <c:v>2.2424474013548981</c:v>
                </c:pt>
                <c:pt idx="381">
                  <c:v>2.1753984229284797</c:v>
                </c:pt>
                <c:pt idx="382">
                  <c:v>2.1915924558535069</c:v>
                </c:pt>
                <c:pt idx="383">
                  <c:v>2.1549428023916</c:v>
                </c:pt>
                <c:pt idx="384">
                  <c:v>2.1555110140731788</c:v>
                </c:pt>
                <c:pt idx="385">
                  <c:v>2.2575050109167698</c:v>
                </c:pt>
                <c:pt idx="386">
                  <c:v>2.1603408133666089</c:v>
                </c:pt>
                <c:pt idx="387">
                  <c:v>2.1972745726692984</c:v>
                </c:pt>
                <c:pt idx="388">
                  <c:v>2.1753984229284788</c:v>
                </c:pt>
                <c:pt idx="389">
                  <c:v>2.1458514154863293</c:v>
                </c:pt>
                <c:pt idx="390">
                  <c:v>2.1660229301824092</c:v>
                </c:pt>
                <c:pt idx="391">
                  <c:v>2.1705686236350501</c:v>
                </c:pt>
                <c:pt idx="392">
                  <c:v>2.1222706307007599</c:v>
                </c:pt>
                <c:pt idx="393">
                  <c:v>2.1719891528389992</c:v>
                </c:pt>
                <c:pt idx="394">
                  <c:v>2.1307938059244602</c:v>
                </c:pt>
                <c:pt idx="395">
                  <c:v>2.1092017620244219</c:v>
                </c:pt>
                <c:pt idx="396">
                  <c:v>2.1163044080441744</c:v>
                </c:pt>
                <c:pt idx="397">
                  <c:v>2.15806796664029</c:v>
                </c:pt>
                <c:pt idx="398">
                  <c:v>2.1725573645205789</c:v>
                </c:pt>
                <c:pt idx="399">
                  <c:v>2.135623605217889</c:v>
                </c:pt>
                <c:pt idx="400">
                  <c:v>2.169716306112679</c:v>
                </c:pt>
                <c:pt idx="401">
                  <c:v>2.1572156491179193</c:v>
                </c:pt>
                <c:pt idx="402">
                  <c:v>2.1714209411574186</c:v>
                </c:pt>
                <c:pt idx="403">
                  <c:v>2.1475560505310631</c:v>
                </c:pt>
                <c:pt idx="404">
                  <c:v>2.1634659776153011</c:v>
                </c:pt>
                <c:pt idx="405">
                  <c:v>2.1702845177942622</c:v>
                </c:pt>
                <c:pt idx="406">
                  <c:v>2.1648865068192489</c:v>
                </c:pt>
                <c:pt idx="407">
                  <c:v>2.166022930182407</c:v>
                </c:pt>
                <c:pt idx="408">
                  <c:v>2.1435785687600011</c:v>
                </c:pt>
                <c:pt idx="409">
                  <c:v>2.1907401383311371</c:v>
                </c:pt>
                <c:pt idx="410">
                  <c:v>2.162329554252139</c:v>
                </c:pt>
                <c:pt idx="411">
                  <c:v>2.1592043900034521</c:v>
                </c:pt>
                <c:pt idx="412">
                  <c:v>2.1498288972573891</c:v>
                </c:pt>
                <c:pt idx="413">
                  <c:v>2.1691480944311001</c:v>
                </c:pt>
                <c:pt idx="414">
                  <c:v>2.1631818717745097</c:v>
                </c:pt>
                <c:pt idx="415">
                  <c:v>2.1347712876955138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E6-4032-8237-C75695AA5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935104"/>
        <c:axId val="430935664"/>
      </c:lineChart>
      <c:catAx>
        <c:axId val="430935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Slice</a:t>
                </a:r>
                <a:endParaRPr lang="ru-RU" sz="900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30935664"/>
        <c:crosses val="autoZero"/>
        <c:auto val="1"/>
        <c:lblAlgn val="ctr"/>
        <c:lblOffset val="100"/>
        <c:tickLblSkip val="25"/>
        <c:tickMarkSkip val="5"/>
        <c:noMultiLvlLbl val="0"/>
      </c:catAx>
      <c:valAx>
        <c:axId val="430935664"/>
        <c:scaling>
          <c:orientation val="minMax"/>
          <c:max val="15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Processing time</a:t>
                </a:r>
                <a:r>
                  <a:rPr lang="ru-RU" sz="9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,</a:t>
                </a:r>
                <a:r>
                  <a:rPr lang="ru-RU" sz="9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9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ms</a:t>
                </a:r>
                <a:endParaRPr lang="ru-RU" sz="900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30935104"/>
        <c:crosses val="autoZero"/>
        <c:crossBetween val="between"/>
        <c:minorUnit val="0.4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'Normalization (s)'!$Q$2:$Z$2</c:f>
              <c:strCache>
                <c:ptCount val="9"/>
                <c:pt idx="0">
                  <c:v>Linear</c:v>
                </c:pt>
                <c:pt idx="2">
                  <c:v>Mean</c:v>
                </c:pt>
                <c:pt idx="4">
                  <c:v>STD</c:v>
                </c:pt>
                <c:pt idx="6">
                  <c:v>Quartile</c:v>
                </c:pt>
                <c:pt idx="8">
                  <c:v>Quantile</c:v>
                </c:pt>
              </c:strCache>
            </c:strRef>
          </c:cat>
          <c:val>
            <c:numRef>
              <c:f>'Normalization (s)'!$Q$7:$Z$7</c:f>
              <c:numCache>
                <c:formatCode>0.0%</c:formatCode>
                <c:ptCount val="10"/>
                <c:pt idx="0">
                  <c:v>4.5250537537709397</c:v>
                </c:pt>
                <c:pt idx="2">
                  <c:v>4.1943610141515357</c:v>
                </c:pt>
                <c:pt idx="4">
                  <c:v>1.4434158054903066</c:v>
                </c:pt>
                <c:pt idx="6">
                  <c:v>0.51395502854080677</c:v>
                </c:pt>
                <c:pt idx="8">
                  <c:v>0.5799479400412999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F-4593-A808-E618A1B7470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-25"/>
        <c:axId val="430937904"/>
        <c:axId val="430938464"/>
      </c:barChart>
      <c:catAx>
        <c:axId val="43093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30938464"/>
        <c:crosses val="autoZero"/>
        <c:auto val="1"/>
        <c:lblAlgn val="ctr"/>
        <c:lblOffset val="100"/>
        <c:noMultiLvlLbl val="0"/>
      </c:catAx>
      <c:valAx>
        <c:axId val="43093846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3093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'Normalization (d)'!$T$8</c:f>
              <c:strCache>
                <c:ptCount val="1"/>
                <c:pt idx="0">
                  <c:v>Mean rate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'Normalization (d)'!$U$2:$AD$2</c:f>
              <c:strCache>
                <c:ptCount val="9"/>
                <c:pt idx="0">
                  <c:v>Linear</c:v>
                </c:pt>
                <c:pt idx="2">
                  <c:v>Mean</c:v>
                </c:pt>
                <c:pt idx="4">
                  <c:v>STD</c:v>
                </c:pt>
                <c:pt idx="6">
                  <c:v>Quartile</c:v>
                </c:pt>
                <c:pt idx="8">
                  <c:v>Quantile</c:v>
                </c:pt>
              </c:strCache>
            </c:strRef>
          </c:cat>
          <c:val>
            <c:numRef>
              <c:f>'Normalization (d)'!$U$8:$AD$8</c:f>
              <c:numCache>
                <c:formatCode>0%</c:formatCode>
                <c:ptCount val="10"/>
                <c:pt idx="0">
                  <c:v>6.3810896020650967</c:v>
                </c:pt>
                <c:pt idx="2">
                  <c:v>189.21287392711363</c:v>
                </c:pt>
                <c:pt idx="4">
                  <c:v>79.355650397224665</c:v>
                </c:pt>
                <c:pt idx="6">
                  <c:v>16.663046249964012</c:v>
                </c:pt>
                <c:pt idx="8">
                  <c:v>14.977028198838925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3F-4A49-9282-79550FACCB2F}"/>
            </c:ext>
          </c:extLst>
        </c:ser>
        <c:ser>
          <c:idx val="1"/>
          <c:order val="1"/>
          <c:tx>
            <c:strRef>
              <c:f>'Normalization (d)'!$T$9</c:f>
              <c:strCache>
                <c:ptCount val="1"/>
                <c:pt idx="0">
                  <c:v>STD rate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'Normalization (d)'!$U$2:$AD$2</c:f>
              <c:strCache>
                <c:ptCount val="9"/>
                <c:pt idx="0">
                  <c:v>Linear</c:v>
                </c:pt>
                <c:pt idx="2">
                  <c:v>Mean</c:v>
                </c:pt>
                <c:pt idx="4">
                  <c:v>STD</c:v>
                </c:pt>
                <c:pt idx="6">
                  <c:v>Quartile</c:v>
                </c:pt>
                <c:pt idx="8">
                  <c:v>Quantile</c:v>
                </c:pt>
              </c:strCache>
            </c:strRef>
          </c:cat>
          <c:val>
            <c:numRef>
              <c:f>'Normalization (d)'!$U$9:$AD$9</c:f>
              <c:numCache>
                <c:formatCode>0%</c:formatCode>
                <c:ptCount val="10"/>
                <c:pt idx="0">
                  <c:v>1.3836857469946591</c:v>
                </c:pt>
                <c:pt idx="2">
                  <c:v>1.3836857469946571</c:v>
                </c:pt>
                <c:pt idx="4">
                  <c:v>6.9908234271063383E-3</c:v>
                </c:pt>
                <c:pt idx="6">
                  <c:v>3.517782320878915</c:v>
                </c:pt>
                <c:pt idx="8">
                  <c:v>3.9945332190621179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3F-4A49-9282-79550FACCB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429454704"/>
        <c:axId val="429455264"/>
      </c:barChart>
      <c:catAx>
        <c:axId val="42945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9455264"/>
        <c:crosses val="autoZero"/>
        <c:auto val="1"/>
        <c:lblAlgn val="ctr"/>
        <c:lblOffset val="100"/>
        <c:noMultiLvlLbl val="0"/>
      </c:catAx>
      <c:valAx>
        <c:axId val="429455264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945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_xlchart.v1.28</cx:f>
      </cx:numDim>
    </cx:data>
  </cx:chartData>
  <cx:chart>
    <cx:title pos="t" align="ctr" overlay="0">
      <cx:tx>
        <cx:rich>
          <a:bodyPr rot="0" spcFirstLastPara="1" vertOverflow="ellipsis" vert="horz" wrap="square" lIns="0" tIns="0" rIns="0" bIns="0" anchor="ctr" anchorCtr="1"/>
          <a:lstStyle/>
          <a:p>
            <a:pPr algn="ctr">
              <a:defRPr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20-feature accuracy</a:t>
            </a:r>
            <a:endParaRPr lang="ru-RU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rich>
      </cx:tx>
    </cx:title>
    <cx:plotArea>
      <cx:plotAreaRegion>
        <cx:series layoutId="boxWhisker" uniqueId="{88C14C1B-BA2F-4044-9B3D-83AB8276FB61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0.200000003"/>
        <cx:tickLabels/>
      </cx:axis>
      <cx:axis id="1">
        <cx:valScaling/>
        <cx:majorGridlines/>
        <cx:tickLabels/>
        <cx:txPr>
          <a:bodyPr rot="-60000000" spcFirstLastPara="1" vertOverflow="ellipsis" vert="horz" wrap="square" lIns="0" tIns="0" rIns="0" bIns="0" anchor="ctr" anchorCtr="1"/>
          <a:lstStyle/>
          <a:p>
            <a:pPr>
              <a:defRPr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  <cx:data id="2">
      <cx:numDim type="val">
        <cx:f>_xlchart.v1.5</cx:f>
      </cx:numDim>
    </cx:data>
    <cx:data id="3">
      <cx:numDim type="val">
        <cx:f>_xlchart.v1.7</cx:f>
      </cx:numDim>
    </cx:data>
    <cx:data id="4">
      <cx:numDim type="val">
        <cx:f>_xlchart.v1.9</cx:f>
      </cx:numDim>
    </cx:data>
    <cx:data id="5">
      <cx:numDim type="val">
        <cx:f>_xlchart.v1.11</cx:f>
      </cx:numDim>
    </cx:data>
    <cx:data id="6">
      <cx:numDim type="val">
        <cx:f>_xlchart.v1.13</cx:f>
      </cx:numDim>
    </cx:data>
    <cx:data id="7">
      <cx:numDim type="val">
        <cx:f>_xlchart.v1.15</cx:f>
      </cx:numDim>
    </cx:data>
    <cx:data id="8">
      <cx:numDim type="val">
        <cx:f>_xlchart.v1.17</cx:f>
      </cx:numDim>
    </cx:data>
    <cx:data id="9">
      <cx:numDim type="val">
        <cx:f>_xlchart.v1.19</cx:f>
      </cx:numDim>
    </cx:data>
    <cx:data id="10">
      <cx:numDim type="val">
        <cx:f>_xlchart.v1.21</cx:f>
      </cx:numDim>
    </cx:data>
    <cx:data id="11">
      <cx:numDim type="val">
        <cx:f>_xlchart.v1.23</cx:f>
      </cx:numDim>
    </cx:data>
    <cx:data id="12">
      <cx:numDim type="val">
        <cx:f>_xlchart.v1.25</cx:f>
      </cx:numDim>
    </cx:data>
    <cx:data id="13">
      <cx:numDim type="val">
        <cx:f>_xlchart.v1.27</cx:f>
      </cx:numDim>
    </cx:data>
  </cx:chartData>
  <cx:chart>
    <cx:plotArea>
      <cx:plotAreaRegion>
        <cx:series layoutId="boxWhisker" uniqueId="{88818E63-7933-4342-8A17-B89B76635409}">
          <cx:tx>
            <cx:txData>
              <cx:f>_xlchart.v1.0</cx:f>
              <cx:v>ILFS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BA510741-38FA-4A59-8150-201CFDDB5189}">
          <cx:tx>
            <cx:txData>
              <cx:f>_xlchart.v1.2</cx:f>
              <cx:v>INFS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72198C95-1852-4D70-A28C-7D22D0E334B3}">
          <cx:tx>
            <cx:txData>
              <cx:f>_xlchart.v1.4</cx:f>
              <cx:v>ECFS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4032CA7F-316A-431C-8D46-C85F78448076}">
          <cx:tx>
            <cx:txData>
              <cx:f>_xlchart.v1.6</cx:f>
              <cx:v>MRMR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0D1A4714-E317-4172-BFA1-F5B46B0DD007}">
          <cx:tx>
            <cx:txData>
              <cx:f>_xlchart.v1.8</cx:f>
              <cx:v>RFFS</cx:v>
            </cx:txData>
          </cx:tx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DC571AE4-86E8-4314-9DA3-CF1496D46B6E}">
          <cx:tx>
            <cx:txData>
              <cx:f>_xlchart.v1.10</cx:f>
              <cx:v>MIFS</cx:v>
            </cx:txData>
          </cx:tx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EE2A577A-5042-4830-846A-5265EEA9D3C3}">
          <cx:tx>
            <cx:txData>
              <cx:f>_xlchart.v1.12</cx:f>
              <cx:v>FSCM</cx:v>
            </cx:txData>
          </cx:tx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8E3F9C9B-EA3E-42CA-A23F-5E5232C806B4}">
          <cx:tx>
            <cx:txData>
              <cx:f>_xlchart.v1.14</cx:f>
              <cx:v>LSFS</cx:v>
            </cx:txData>
          </cx:tx>
          <cx:dataId val="7"/>
          <cx:layoutPr>
            <cx:visibility meanLine="0" meanMarker="1" nonoutliers="0" outliers="1"/>
            <cx:statistics quartileMethod="exclusive"/>
          </cx:layoutPr>
        </cx:series>
        <cx:series layoutId="boxWhisker" uniqueId="{D4EE0A16-51A8-462B-9B1C-4E452C908464}">
          <cx:tx>
            <cx:txData>
              <cx:f>_xlchart.v1.16</cx:f>
              <cx:v>MCFS</cx:v>
            </cx:txData>
          </cx:tx>
          <cx:dataId val="8"/>
          <cx:layoutPr>
            <cx:visibility meanLine="0" meanMarker="1" nonoutliers="0" outliers="1"/>
            <cx:statistics quartileMethod="exclusive"/>
          </cx:layoutPr>
        </cx:series>
        <cx:series layoutId="boxWhisker" uniqueId="{00000009-B037-43AA-92F8-F39FFD645EA9}">
          <cx:tx>
            <cx:txData>
              <cx:f>_xlchart.v1.18</cx:f>
              <cx:v>UDFS </cx:v>
            </cx:txData>
          </cx:tx>
          <cx:dataId val="9"/>
          <cx:layoutPr>
            <cx:statistics quartileMethod="exclusive"/>
          </cx:layoutPr>
        </cx:series>
        <cx:series layoutId="boxWhisker" uniqueId="{0000000A-B037-43AA-92F8-F39FFD645EA9}">
          <cx:tx>
            <cx:txData>
              <cx:f>_xlchart.v1.20</cx:f>
              <cx:v>CFS</cx:v>
            </cx:txData>
          </cx:tx>
          <cx:dataId val="10"/>
          <cx:layoutPr>
            <cx:statistics quartileMethod="exclusive"/>
          </cx:layoutPr>
        </cx:series>
        <cx:series layoutId="boxWhisker" uniqueId="{0000000B-B037-43AA-92F8-F39FFD645EA9}">
          <cx:tx>
            <cx:txData>
              <cx:f>_xlchart.v1.22</cx:f>
              <cx:v>BDFS</cx:v>
            </cx:txData>
          </cx:tx>
          <cx:dataId val="11"/>
          <cx:layoutPr>
            <cx:statistics quartileMethod="exclusive"/>
          </cx:layoutPr>
        </cx:series>
        <cx:series layoutId="boxWhisker" uniqueId="{0000000C-B037-43AA-92F8-F39FFD645EA9}">
          <cx:tx>
            <cx:txData>
              <cx:f>_xlchart.v1.24</cx:f>
              <cx:v>OFS</cx:v>
            </cx:txData>
          </cx:tx>
          <cx:dataId val="12"/>
          <cx:layoutPr>
            <cx:statistics quartileMethod="exclusive"/>
          </cx:layoutPr>
        </cx:series>
        <cx:series layoutId="boxWhisker" uniqueId="{0000000D-B037-43AA-92F8-F39FFD645EA9}">
          <cx:tx>
            <cx:txData>
              <cx:f>_xlchart.v1.26</cx:f>
              <cx:v>ADFS</cx:v>
            </cx:txData>
          </cx:tx>
          <cx:dataId val="13"/>
          <cx:layoutPr>
            <cx:statistics quartileMethod="exclusive"/>
          </cx:layoutPr>
        </cx:series>
      </cx:plotAreaRegion>
      <cx:axis id="0" hidden="1">
        <cx:catScaling gapWidth="0.0500000007"/>
        <cx:tickLabels/>
      </cx:axis>
      <cx:axis id="1">
        <cx:valScaling/>
        <cx:majorGridlines/>
        <cx:tickLabels/>
        <cx:txPr>
          <a:bodyPr rot="-60000000" spcFirstLastPara="1" vertOverflow="ellipsis" vert="horz" wrap="square" lIns="0" tIns="0" rIns="0" bIns="0" anchor="ctr" anchorCtr="1"/>
          <a:lstStyle/>
          <a:p>
            <a:pPr>
              <a:defRPr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  <cx:legend pos="b" align="ctr" overlay="0">
      <cx:txPr>
        <a:bodyPr spcFirstLastPara="1" vertOverflow="ellipsis" wrap="square" lIns="0" tIns="0" rIns="0" bIns="0" anchor="ctr" anchorCtr="1"/>
        <a:lstStyle/>
        <a:p>
          <a:pPr>
            <a:defRPr sz="800"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endParaRPr lang="ru-RU" sz="800">
            <a:latin typeface="Times New Roman" panose="02020603050405020304" pitchFamily="18" charset="0"/>
            <a:cs typeface="Times New Roman" panose="02020603050405020304" pitchFamily="18" charset="0"/>
          </a:endParaRPr>
        </a:p>
      </cx:txPr>
    </cx:legend>
  </cx:chart>
  <cx:spPr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_xlchart.v1.29</cx:f>
      </cx:numDim>
    </cx:data>
    <cx:data id="1">
      <cx:numDim type="val">
        <cx:f>_xlchart.v1.31</cx:f>
      </cx:numDim>
    </cx:data>
    <cx:data id="2">
      <cx:numDim type="val">
        <cx:f>_xlchart.v1.33</cx:f>
      </cx:numDim>
    </cx:data>
    <cx:data id="3">
      <cx:numDim type="val">
        <cx:f>_xlchart.v1.35</cx:f>
      </cx:numDim>
    </cx:data>
    <cx:data id="4">
      <cx:numDim type="val">
        <cx:f>_xlchart.v1.37</cx:f>
      </cx:numDim>
    </cx:data>
    <cx:data id="5">
      <cx:numDim type="val">
        <cx:f>_xlchart.v1.39</cx:f>
      </cx:numDim>
    </cx:data>
    <cx:data id="6">
      <cx:numDim type="val">
        <cx:f>_xlchart.v1.41</cx:f>
      </cx:numDim>
    </cx:data>
    <cx:data id="7">
      <cx:numDim type="val">
        <cx:f>_xlchart.v1.43</cx:f>
      </cx:numDim>
    </cx:data>
    <cx:data id="8">
      <cx:numDim type="val">
        <cx:f>_xlchart.v1.45</cx:f>
      </cx:numDim>
    </cx:data>
    <cx:data id="9">
      <cx:numDim type="val">
        <cx:f>_xlchart.v1.47</cx:f>
      </cx:numDim>
    </cx:data>
    <cx:data id="10">
      <cx:numDim type="val">
        <cx:f>_xlchart.v1.49</cx:f>
      </cx:numDim>
    </cx:data>
    <cx:data id="11">
      <cx:numDim type="val">
        <cx:f>_xlchart.v1.51</cx:f>
      </cx:numDim>
    </cx:data>
    <cx:data id="12">
      <cx:numDim type="val">
        <cx:f>_xlchart.v1.53</cx:f>
      </cx:numDim>
    </cx:data>
    <cx:data id="13">
      <cx:numDim type="val">
        <cx:f>_xlchart.v1.55</cx:f>
      </cx:numDim>
    </cx:data>
  </cx:chartData>
  <cx:chart>
    <cx:plotArea>
      <cx:plotAreaRegion>
        <cx:series layoutId="boxWhisker" uniqueId="{88818E63-7933-4342-8A17-B89B76635409}">
          <cx:tx>
            <cx:txData>
              <cx:f>_xlchart.v1.30</cx:f>
              <cx:v>ILFS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BA510741-38FA-4A59-8150-201CFDDB5189}">
          <cx:tx>
            <cx:txData>
              <cx:f>_xlchart.v1.32</cx:f>
              <cx:v>INFS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72198C95-1852-4D70-A28C-7D22D0E334B3}">
          <cx:tx>
            <cx:txData>
              <cx:f>_xlchart.v1.34</cx:f>
              <cx:v>ECFS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4032CA7F-316A-431C-8D46-C85F78448076}">
          <cx:tx>
            <cx:txData>
              <cx:f>_xlchart.v1.36</cx:f>
              <cx:v>MRMR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0D1A4714-E317-4172-BFA1-F5B46B0DD007}">
          <cx:tx>
            <cx:txData>
              <cx:f>_xlchart.v1.38</cx:f>
              <cx:v>RFFS</cx:v>
            </cx:txData>
          </cx:tx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DC571AE4-86E8-4314-9DA3-CF1496D46B6E}">
          <cx:tx>
            <cx:txData>
              <cx:f>_xlchart.v1.40</cx:f>
              <cx:v>MIFS</cx:v>
            </cx:txData>
          </cx:tx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EE2A577A-5042-4830-846A-5265EEA9D3C3}">
          <cx:tx>
            <cx:txData>
              <cx:f>_xlchart.v1.42</cx:f>
              <cx:v>FSCM</cx:v>
            </cx:txData>
          </cx:tx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8E3F9C9B-EA3E-42CA-A23F-5E5232C806B4}">
          <cx:tx>
            <cx:txData>
              <cx:f>_xlchart.v1.44</cx:f>
              <cx:v>LSFS</cx:v>
            </cx:txData>
          </cx:tx>
          <cx:dataId val="7"/>
          <cx:layoutPr>
            <cx:visibility meanLine="0" meanMarker="1" nonoutliers="0" outliers="1"/>
            <cx:statistics quartileMethod="exclusive"/>
          </cx:layoutPr>
        </cx:series>
        <cx:series layoutId="boxWhisker" uniqueId="{D4EE0A16-51A8-462B-9B1C-4E452C908464}">
          <cx:tx>
            <cx:txData>
              <cx:f>_xlchart.v1.46</cx:f>
              <cx:v>MCFS</cx:v>
            </cx:txData>
          </cx:tx>
          <cx:dataId val="8"/>
          <cx:layoutPr>
            <cx:visibility meanLine="0" meanMarker="1" nonoutliers="0" outliers="1"/>
            <cx:statistics quartileMethod="exclusive"/>
          </cx:layoutPr>
        </cx:series>
        <cx:series layoutId="boxWhisker" uniqueId="{00000009-B037-43AA-92F8-F39FFD645EA9}">
          <cx:tx>
            <cx:txData>
              <cx:f>_xlchart.v1.48</cx:f>
              <cx:v>UDFS </cx:v>
            </cx:txData>
          </cx:tx>
          <cx:dataId val="9"/>
          <cx:layoutPr>
            <cx:statistics quartileMethod="exclusive"/>
          </cx:layoutPr>
        </cx:series>
        <cx:series layoutId="boxWhisker" uniqueId="{0000000A-B037-43AA-92F8-F39FFD645EA9}">
          <cx:tx>
            <cx:txData>
              <cx:f>_xlchart.v1.50</cx:f>
              <cx:v>CFS</cx:v>
            </cx:txData>
          </cx:tx>
          <cx:dataId val="10"/>
          <cx:layoutPr>
            <cx:statistics quartileMethod="exclusive"/>
          </cx:layoutPr>
        </cx:series>
        <cx:series layoutId="boxWhisker" uniqueId="{0000000B-B037-43AA-92F8-F39FFD645EA9}">
          <cx:tx>
            <cx:txData>
              <cx:f>_xlchart.v1.52</cx:f>
              <cx:v>BDFS</cx:v>
            </cx:txData>
          </cx:tx>
          <cx:dataId val="11"/>
          <cx:layoutPr>
            <cx:statistics quartileMethod="exclusive"/>
          </cx:layoutPr>
        </cx:series>
        <cx:series layoutId="boxWhisker" uniqueId="{0000000C-B037-43AA-92F8-F39FFD645EA9}">
          <cx:tx>
            <cx:txData>
              <cx:f>_xlchart.v1.54</cx:f>
              <cx:v>OFS</cx:v>
            </cx:txData>
          </cx:tx>
          <cx:dataId val="12"/>
          <cx:layoutPr>
            <cx:statistics quartileMethod="exclusive"/>
          </cx:layoutPr>
        </cx:series>
        <cx:series layoutId="boxWhisker" uniqueId="{0000000D-B037-43AA-92F8-F39FFD645EA9}">
          <cx:tx>
            <cx:txData>
              <cx:f>_xlchart.v1.56</cx:f>
              <cx:v>ADFS</cx:v>
            </cx:txData>
          </cx:tx>
          <cx:dataId val="13"/>
          <cx:layoutPr>
            <cx:statistics quartileMethod="exclusive"/>
          </cx:layoutPr>
        </cx:series>
      </cx:plotAreaRegion>
      <cx:axis id="0" hidden="1">
        <cx:catScaling gapWidth="0.0500000007"/>
        <cx:tickLabels/>
      </cx:axis>
      <cx:axis id="1">
        <cx:valScaling/>
        <cx:majorGridlines/>
        <cx:tickLabels/>
        <cx:txPr>
          <a:bodyPr rot="-60000000" spcFirstLastPara="1" vertOverflow="ellipsis" vert="horz" wrap="square" lIns="0" tIns="0" rIns="0" bIns="0" anchor="ctr" anchorCtr="1"/>
          <a:lstStyle/>
          <a:p>
            <a:pPr>
              <a:defRPr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  <cx:legend pos="b" align="ctr" overlay="0">
      <cx:txPr>
        <a:bodyPr spcFirstLastPara="1" vertOverflow="ellipsis" wrap="square" lIns="0" tIns="0" rIns="0" bIns="0" anchor="ctr" anchorCtr="1"/>
        <a:lstStyle/>
        <a:p>
          <a:pPr>
            <a:defRPr sz="800"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endParaRPr lang="ru-RU" sz="800">
            <a:latin typeface="Times New Roman" panose="02020603050405020304" pitchFamily="18" charset="0"/>
            <a:cs typeface="Times New Roman" panose="02020603050405020304" pitchFamily="18" charset="0"/>
          </a:endParaRPr>
        </a:p>
      </cx:txPr>
    </cx:legend>
  </cx:chart>
  <cx:spPr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_xlchart.v1.57</cx:f>
      </cx:numDim>
    </cx:data>
    <cx:data id="1">
      <cx:numDim type="val">
        <cx:f>_xlchart.v1.59</cx:f>
      </cx:numDim>
    </cx:data>
    <cx:data id="2">
      <cx:numDim type="val">
        <cx:f>_xlchart.v1.61</cx:f>
      </cx:numDim>
    </cx:data>
    <cx:data id="3">
      <cx:numDim type="val">
        <cx:f>_xlchart.v1.63</cx:f>
      </cx:numDim>
    </cx:data>
    <cx:data id="4">
      <cx:numDim type="val">
        <cx:f>_xlchart.v1.65</cx:f>
      </cx:numDim>
    </cx:data>
    <cx:data id="5">
      <cx:numDim type="val">
        <cx:f>_xlchart.v1.67</cx:f>
      </cx:numDim>
    </cx:data>
    <cx:data id="6">
      <cx:numDim type="val">
        <cx:f>_xlchart.v1.69</cx:f>
      </cx:numDim>
    </cx:data>
    <cx:data id="7">
      <cx:numDim type="val">
        <cx:f>_xlchart.v1.71</cx:f>
      </cx:numDim>
    </cx:data>
    <cx:data id="8">
      <cx:numDim type="val">
        <cx:f>_xlchart.v1.73</cx:f>
      </cx:numDim>
    </cx:data>
    <cx:data id="9">
      <cx:numDim type="val">
        <cx:f>_xlchart.v1.75</cx:f>
      </cx:numDim>
    </cx:data>
    <cx:data id="10">
      <cx:numDim type="val">
        <cx:f>_xlchart.v1.77</cx:f>
      </cx:numDim>
    </cx:data>
    <cx:data id="11">
      <cx:numDim type="val">
        <cx:f>_xlchart.v1.79</cx:f>
      </cx:numDim>
    </cx:data>
    <cx:data id="12">
      <cx:numDim type="val">
        <cx:f>_xlchart.v1.81</cx:f>
      </cx:numDim>
    </cx:data>
    <cx:data id="13">
      <cx:numDim type="val">
        <cx:f>_xlchart.v1.83</cx:f>
      </cx:numDim>
    </cx:data>
  </cx:chartData>
  <cx:chart>
    <cx:plotArea>
      <cx:plotAreaRegion>
        <cx:series layoutId="boxWhisker" uniqueId="{88818E63-7933-4342-8A17-B89B76635409}">
          <cx:tx>
            <cx:txData>
              <cx:f>_xlchart.v1.58</cx:f>
              <cx:v>ILFS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BA510741-38FA-4A59-8150-201CFDDB5189}">
          <cx:tx>
            <cx:txData>
              <cx:f>_xlchart.v1.60</cx:f>
              <cx:v>INFS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72198C95-1852-4D70-A28C-7D22D0E334B3}">
          <cx:tx>
            <cx:txData>
              <cx:f>_xlchart.v1.62</cx:f>
              <cx:v>ECFS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4032CA7F-316A-431C-8D46-C85F78448076}">
          <cx:tx>
            <cx:txData>
              <cx:f>_xlchart.v1.64</cx:f>
              <cx:v>MRMR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0D1A4714-E317-4172-BFA1-F5B46B0DD007}">
          <cx:tx>
            <cx:txData>
              <cx:f>_xlchart.v1.66</cx:f>
              <cx:v>RFFS</cx:v>
            </cx:txData>
          </cx:tx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DC571AE4-86E8-4314-9DA3-CF1496D46B6E}">
          <cx:tx>
            <cx:txData>
              <cx:f>_xlchart.v1.68</cx:f>
              <cx:v>MIFS</cx:v>
            </cx:txData>
          </cx:tx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EE2A577A-5042-4830-846A-5265EEA9D3C3}">
          <cx:tx>
            <cx:txData>
              <cx:f>_xlchart.v1.70</cx:f>
              <cx:v>FSCM</cx:v>
            </cx:txData>
          </cx:tx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8E3F9C9B-EA3E-42CA-A23F-5E5232C806B4}">
          <cx:tx>
            <cx:txData>
              <cx:f>_xlchart.v1.72</cx:f>
              <cx:v>LSFS</cx:v>
            </cx:txData>
          </cx:tx>
          <cx:dataId val="7"/>
          <cx:layoutPr>
            <cx:visibility meanLine="0" meanMarker="1" nonoutliers="0" outliers="1"/>
            <cx:statistics quartileMethod="exclusive"/>
          </cx:layoutPr>
        </cx:series>
        <cx:series layoutId="boxWhisker" uniqueId="{D4EE0A16-51A8-462B-9B1C-4E452C908464}">
          <cx:tx>
            <cx:txData>
              <cx:f>_xlchart.v1.74</cx:f>
              <cx:v>MCFS</cx:v>
            </cx:txData>
          </cx:tx>
          <cx:dataId val="8"/>
          <cx:layoutPr>
            <cx:visibility meanLine="0" meanMarker="1" nonoutliers="0" outliers="1"/>
            <cx:statistics quartileMethod="exclusive"/>
          </cx:layoutPr>
        </cx:series>
        <cx:series layoutId="boxWhisker" uniqueId="{00000009-B037-43AA-92F8-F39FFD645EA9}">
          <cx:tx>
            <cx:txData>
              <cx:f>_xlchart.v1.76</cx:f>
              <cx:v>UDFS </cx:v>
            </cx:txData>
          </cx:tx>
          <cx:dataId val="9"/>
          <cx:layoutPr>
            <cx:statistics quartileMethod="exclusive"/>
          </cx:layoutPr>
        </cx:series>
        <cx:series layoutId="boxWhisker" uniqueId="{0000000A-B037-43AA-92F8-F39FFD645EA9}">
          <cx:tx>
            <cx:txData>
              <cx:f>_xlchart.v1.78</cx:f>
              <cx:v>CFS</cx:v>
            </cx:txData>
          </cx:tx>
          <cx:dataId val="10"/>
          <cx:layoutPr>
            <cx:statistics quartileMethod="exclusive"/>
          </cx:layoutPr>
        </cx:series>
        <cx:series layoutId="boxWhisker" uniqueId="{0000000B-B037-43AA-92F8-F39FFD645EA9}">
          <cx:tx>
            <cx:txData>
              <cx:f>_xlchart.v1.80</cx:f>
              <cx:v>BDFS</cx:v>
            </cx:txData>
          </cx:tx>
          <cx:dataId val="11"/>
          <cx:layoutPr>
            <cx:statistics quartileMethod="exclusive"/>
          </cx:layoutPr>
        </cx:series>
        <cx:series layoutId="boxWhisker" uniqueId="{0000000C-B037-43AA-92F8-F39FFD645EA9}">
          <cx:tx>
            <cx:txData>
              <cx:f>_xlchart.v1.82</cx:f>
              <cx:v>OFS</cx:v>
            </cx:txData>
          </cx:tx>
          <cx:dataId val="12"/>
          <cx:layoutPr>
            <cx:statistics quartileMethod="exclusive"/>
          </cx:layoutPr>
        </cx:series>
        <cx:series layoutId="boxWhisker" uniqueId="{0000000D-B037-43AA-92F8-F39FFD645EA9}">
          <cx:tx>
            <cx:txData>
              <cx:f>_xlchart.v1.84</cx:f>
              <cx:v>ADFS</cx:v>
            </cx:txData>
          </cx:tx>
          <cx:dataId val="13"/>
          <cx:layoutPr>
            <cx:statistics quartileMethod="exclusive"/>
          </cx:layoutPr>
        </cx:series>
      </cx:plotAreaRegion>
      <cx:axis id="0" hidden="1">
        <cx:catScaling gapWidth="0.0500000007"/>
        <cx:tickLabels/>
      </cx:axis>
      <cx:axis id="1">
        <cx:valScaling max="0.95000000000000007" min="0.70000000000000007"/>
        <cx:majorGridlines/>
        <cx:tickLabels/>
        <cx:txPr>
          <a:bodyPr rot="-60000000" spcFirstLastPara="1" vertOverflow="ellipsis" vert="horz" wrap="square" lIns="0" tIns="0" rIns="0" bIns="0" anchor="ctr" anchorCtr="1"/>
          <a:lstStyle/>
          <a:p>
            <a:pPr>
              <a:defRPr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  <cx:legend pos="b" align="ctr" overlay="0">
      <cx:txPr>
        <a:bodyPr spcFirstLastPara="1" vertOverflow="ellipsis" wrap="square" lIns="0" tIns="0" rIns="0" bIns="0" anchor="ctr" anchorCtr="1"/>
        <a:lstStyle/>
        <a:p>
          <a:pPr>
            <a:defRPr sz="800"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endParaRPr lang="ru-RU" sz="800">
            <a:latin typeface="Times New Roman" panose="02020603050405020304" pitchFamily="18" charset="0"/>
            <a:cs typeface="Times New Roman" panose="02020603050405020304" pitchFamily="18" charset="0"/>
          </a:endParaRPr>
        </a:p>
      </cx:txPr>
    </cx:legend>
  </cx:chart>
  <cx:spPr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_xlchart.v1.86</cx:f>
      </cx:numDim>
    </cx:data>
    <cx:data id="1">
      <cx:numDim type="val">
        <cx:f>_xlchart.v1.88</cx:f>
      </cx:numDim>
    </cx:data>
    <cx:data id="2">
      <cx:numDim type="val">
        <cx:f>_xlchart.v1.90</cx:f>
      </cx:numDim>
    </cx:data>
    <cx:data id="3">
      <cx:numDim type="val">
        <cx:f>_xlchart.v1.92</cx:f>
      </cx:numDim>
    </cx:data>
    <cx:data id="4">
      <cx:numDim type="val">
        <cx:f>_xlchart.v1.94</cx:f>
      </cx:numDim>
    </cx:data>
    <cx:data id="5">
      <cx:numDim type="val">
        <cx:f>_xlchart.v1.96</cx:f>
      </cx:numDim>
    </cx:data>
    <cx:data id="6">
      <cx:numDim type="val">
        <cx:f>_xlchart.v1.98</cx:f>
      </cx:numDim>
    </cx:data>
    <cx:data id="7">
      <cx:numDim type="val">
        <cx:f>_xlchart.v1.100</cx:f>
      </cx:numDim>
    </cx:data>
    <cx:data id="8">
      <cx:numDim type="val">
        <cx:f>_xlchart.v1.102</cx:f>
      </cx:numDim>
    </cx:data>
    <cx:data id="9">
      <cx:numDim type="val">
        <cx:f>_xlchart.v1.104</cx:f>
      </cx:numDim>
    </cx:data>
    <cx:data id="10">
      <cx:numDim type="val">
        <cx:f>_xlchart.v1.106</cx:f>
      </cx:numDim>
    </cx:data>
    <cx:data id="11">
      <cx:numDim type="val">
        <cx:f>_xlchart.v1.108</cx:f>
      </cx:numDim>
    </cx:data>
    <cx:data id="12">
      <cx:numDim type="val">
        <cx:f>_xlchart.v1.110</cx:f>
      </cx:numDim>
    </cx:data>
    <cx:data id="13">
      <cx:numDim type="val">
        <cx:f>_xlchart.v1.112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boxWhisker" uniqueId="{570F7D4C-AF5B-4D12-B523-0111EA4175EA}">
          <cx:tx>
            <cx:txData>
              <cx:f>_xlchart.v1.85</cx:f>
              <cx:v>ILFS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4FD3F03A-08BF-4F9C-956D-D6DC66E2C19D}">
          <cx:tx>
            <cx:txData>
              <cx:f>_xlchart.v1.87</cx:f>
              <cx:v>INFS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C87EE2AA-85EB-42E1-8541-206E2AA5E41D}">
          <cx:tx>
            <cx:txData>
              <cx:f>_xlchart.v1.89</cx:f>
              <cx:v>ECFS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EF7240FD-261E-41A4-AE9F-A60A38AE920A}">
          <cx:tx>
            <cx:txData>
              <cx:f>_xlchart.v1.91</cx:f>
              <cx:v>MRMR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BC349C38-DB60-4EEA-91EE-DFD6E6C40EB6}">
          <cx:tx>
            <cx:txData>
              <cx:f>_xlchart.v1.93</cx:f>
              <cx:v>RFFS</cx:v>
            </cx:txData>
          </cx:tx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D66B9A9E-78E8-43D7-B77C-F0EBE170C8DD}">
          <cx:tx>
            <cx:txData>
              <cx:f>_xlchart.v1.95</cx:f>
              <cx:v>MIFS</cx:v>
            </cx:txData>
          </cx:tx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7D876C3E-D47E-4D29-B292-A93B789CB0C8}">
          <cx:tx>
            <cx:txData>
              <cx:f>_xlchart.v1.97</cx:f>
              <cx:v>FSCM</cx:v>
            </cx:txData>
          </cx:tx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476D7567-F109-4607-A665-3BCFE56F712D}">
          <cx:tx>
            <cx:txData>
              <cx:f>_xlchart.v1.99</cx:f>
              <cx:v>LSFS</cx:v>
            </cx:txData>
          </cx:tx>
          <cx:dataId val="7"/>
          <cx:layoutPr>
            <cx:visibility meanLine="0" meanMarker="1" nonoutliers="0" outliers="1"/>
            <cx:statistics quartileMethod="exclusive"/>
          </cx:layoutPr>
        </cx:series>
        <cx:series layoutId="boxWhisker" uniqueId="{79B898C2-25FB-4FDE-9D8C-C25FA88CA99C}">
          <cx:tx>
            <cx:txData>
              <cx:f>_xlchart.v1.101</cx:f>
              <cx:v>MCFS</cx:v>
            </cx:txData>
          </cx:tx>
          <cx:dataId val="8"/>
          <cx:layoutPr>
            <cx:visibility meanLine="0" meanMarker="1" nonoutliers="0" outliers="1"/>
            <cx:statistics quartileMethod="exclusive"/>
          </cx:layoutPr>
        </cx:series>
        <cx:series layoutId="boxWhisker" uniqueId="{675150D7-AB05-416F-A577-088D7B246B54}">
          <cx:tx>
            <cx:txData>
              <cx:f>_xlchart.v1.103</cx:f>
              <cx:v>UDFS </cx:v>
            </cx:txData>
          </cx:tx>
          <cx:dataId val="9"/>
          <cx:layoutPr>
            <cx:visibility meanLine="0" meanMarker="1" nonoutliers="0" outliers="1"/>
            <cx:statistics quartileMethod="exclusive"/>
          </cx:layoutPr>
        </cx:series>
        <cx:series layoutId="boxWhisker" uniqueId="{0000000A-9BCF-4238-A384-5A6CCB607692}">
          <cx:tx>
            <cx:txData>
              <cx:f>_xlchart.v1.105</cx:f>
              <cx:v>CFS</cx:v>
            </cx:txData>
          </cx:tx>
          <cx:dataId val="10"/>
          <cx:layoutPr>
            <cx:statistics quartileMethod="exclusive"/>
          </cx:layoutPr>
        </cx:series>
        <cx:series layoutId="boxWhisker" uniqueId="{0000000B-9BCF-4238-A384-5A6CCB607692}">
          <cx:tx>
            <cx:txData>
              <cx:f>_xlchart.v1.107</cx:f>
              <cx:v>BDFS</cx:v>
            </cx:txData>
          </cx:tx>
          <cx:dataId val="11"/>
          <cx:layoutPr>
            <cx:statistics quartileMethod="exclusive"/>
          </cx:layoutPr>
        </cx:series>
        <cx:series layoutId="boxWhisker" uniqueId="{0000000C-9BCF-4238-A384-5A6CCB607692}">
          <cx:tx>
            <cx:txData>
              <cx:f>_xlchart.v1.109</cx:f>
              <cx:v>OFS</cx:v>
            </cx:txData>
          </cx:tx>
          <cx:dataId val="12"/>
          <cx:layoutPr>
            <cx:statistics quartileMethod="exclusive"/>
          </cx:layoutPr>
        </cx:series>
        <cx:series layoutId="boxWhisker" uniqueId="{0000000D-9BCF-4238-A384-5A6CCB607692}">
          <cx:tx>
            <cx:txData>
              <cx:f>_xlchart.v1.111</cx:f>
              <cx:v>ADFS</cx:v>
            </cx:txData>
          </cx:tx>
          <cx:dataId val="13"/>
          <cx:layoutPr>
            <cx:statistics quartileMethod="exclusive"/>
          </cx:layoutPr>
        </cx:series>
      </cx:plotAreaRegion>
      <cx:axis id="0" hidden="1">
        <cx:catScaling gapWidth="0.0500000007"/>
        <cx:tickLabels/>
      </cx:axis>
      <cx:axis id="1">
        <cx:valScaling max="0.020000000000000004"/>
        <cx:majorGridlines/>
        <cx:tickLabels/>
      </cx:axis>
    </cx:plotArea>
    <cx:legend pos="b" align="ctr" overlay="0"/>
  </cx:chart>
  <cx:spPr>
    <a:ln>
      <a:noFill/>
    </a:ln>
  </cx:spPr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>
    <cx:plotArea>
      <cx:plotAreaRegion/>
    </cx:plotArea>
    <cx:legend pos="b" align="ctr" overlay="0"/>
  </cx:chart>
  <cx:spPr>
    <a:ln>
      <a:noFill/>
    </a:ln>
  </cx:spPr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_xlchart.v1.114</cx:f>
      </cx:numDim>
    </cx:data>
    <cx:data id="1">
      <cx:numDim type="val">
        <cx:f>_xlchart.v1.116</cx:f>
      </cx:numDim>
    </cx:data>
    <cx:data id="2">
      <cx:numDim type="val">
        <cx:f>_xlchart.v1.118</cx:f>
      </cx:numDim>
    </cx:data>
    <cx:data id="3">
      <cx:numDim type="val">
        <cx:f>_xlchart.v1.120</cx:f>
      </cx:numDim>
    </cx:data>
    <cx:data id="4">
      <cx:numDim type="val">
        <cx:f>_xlchart.v1.122</cx:f>
      </cx:numDim>
    </cx:data>
    <cx:data id="5">
      <cx:numDim type="val">
        <cx:f>_xlchart.v1.124</cx:f>
      </cx:numDim>
    </cx:data>
    <cx:data id="6">
      <cx:numDim type="val">
        <cx:f>_xlchart.v1.126</cx:f>
      </cx:numDim>
    </cx:data>
    <cx:data id="7">
      <cx:numDim type="val">
        <cx:f>_xlchart.v1.128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boxWhisker" uniqueId="{570F7D4C-AF5B-4D12-B523-0111EA4175EA}" formatIdx="0">
          <cx:tx>
            <cx:txData>
              <cx:f>_xlchart.v1.113</cx:f>
              <cx:v>ILFS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4FD3F03A-08BF-4F9C-956D-D6DC66E2C19D}" formatIdx="1">
          <cx:tx>
            <cx:txData>
              <cx:f>_xlchart.v1.115</cx:f>
              <cx:v>INFS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C87EE2AA-85EB-42E1-8541-206E2AA5E41D}" formatIdx="2">
          <cx:tx>
            <cx:txData>
              <cx:f>_xlchart.v1.117</cx:f>
              <cx:v>ECFS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D66B9A9E-78E8-43D7-B77C-F0EBE170C8DD}" formatIdx="5">
          <cx:tx>
            <cx:txData>
              <cx:f>_xlchart.v1.119</cx:f>
              <cx:v>MIFS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0000000A-9BCF-4238-A384-5A6CCB607692}" formatIdx="10">
          <cx:tx>
            <cx:txData>
              <cx:f>_xlchart.v1.121</cx:f>
              <cx:v>CFS</cx:v>
            </cx:txData>
          </cx:tx>
          <cx:dataId val="4"/>
          <cx:layoutPr>
            <cx:statistics quartileMethod="exclusive"/>
          </cx:layoutPr>
        </cx:series>
        <cx:series layoutId="boxWhisker" uniqueId="{0000000B-9BCF-4238-A384-5A6CCB607692}" formatIdx="11">
          <cx:tx>
            <cx:txData>
              <cx:f>_xlchart.v1.123</cx:f>
              <cx:v>BDFS</cx:v>
            </cx:txData>
          </cx:tx>
          <cx:dataId val="5"/>
          <cx:layoutPr>
            <cx:statistics quartileMethod="exclusive"/>
          </cx:layoutPr>
        </cx:series>
        <cx:series layoutId="boxWhisker" uniqueId="{0000000C-9BCF-4238-A384-5A6CCB607692}" formatIdx="12">
          <cx:tx>
            <cx:txData>
              <cx:f>_xlchart.v1.125</cx:f>
              <cx:v>OFS</cx:v>
            </cx:txData>
          </cx:tx>
          <cx:dataId val="6"/>
          <cx:layoutPr>
            <cx:statistics quartileMethod="exclusive"/>
          </cx:layoutPr>
        </cx:series>
        <cx:series layoutId="boxWhisker" uniqueId="{0000000D-9BCF-4238-A384-5A6CCB607692}" formatIdx="13">
          <cx:tx>
            <cx:txData>
              <cx:f>_xlchart.v1.127</cx:f>
              <cx:v>ADFS</cx:v>
            </cx:txData>
          </cx:tx>
          <cx:dataId val="7"/>
          <cx:layoutPr>
            <cx:statistics quartileMethod="exclusive"/>
          </cx:layoutPr>
        </cx:series>
      </cx:plotAreaRegion>
      <cx:axis id="0" hidden="1">
        <cx:catScaling gapWidth="0.0500000007"/>
        <cx:tickLabels/>
      </cx:axis>
      <cx:axis id="1">
        <cx:valScaling max="0.020000000000000004"/>
        <cx:majorGridlines/>
        <cx:tickLabels/>
        <cx:txPr>
          <a:bodyPr rot="-60000000" spcFirstLastPara="1" vertOverflow="ellipsis" vert="horz" wrap="square" lIns="0" tIns="0" rIns="0" bIns="0" anchor="ctr" anchorCtr="1"/>
          <a:lstStyle/>
          <a:p>
            <a:pPr>
              <a:defRPr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  <cx:legend pos="b" align="ctr" overlay="0">
      <cx:txPr>
        <a:bodyPr spcFirstLastPara="1" vertOverflow="ellipsis" wrap="square" lIns="0" tIns="0" rIns="0" bIns="0" anchor="ctr" anchorCtr="1"/>
        <a:lstStyle/>
        <a:p>
          <a:pPr>
            <a:defRPr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endParaRPr lang="ru-RU">
            <a:latin typeface="Times New Roman" panose="02020603050405020304" pitchFamily="18" charset="0"/>
            <a:cs typeface="Times New Roman" panose="02020603050405020304" pitchFamily="18" charset="0"/>
          </a:endParaRPr>
        </a:p>
      </cx:txPr>
    </cx:legend>
  </cx:chart>
  <cx:spPr>
    <a:ln>
      <a:noFill/>
    </a:ln>
  </cx:spPr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_xlchart.v1.229</cx:f>
      </cx:numDim>
    </cx:data>
  </cx:chartData>
  <cx:chart>
    <cx:title pos="t" align="ctr" overlay="0">
      <cx:tx>
        <cx:rich>
          <a:bodyPr rot="0" spcFirstLastPara="1" vertOverflow="ellipsis" vert="horz" wrap="square" lIns="0" tIns="0" rIns="0" bIns="0" anchor="ctr" anchorCtr="1"/>
          <a:lstStyle/>
          <a:p>
            <a:pPr algn="ctr">
              <a:defRPr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30-feature accuracy</a:t>
            </a:r>
            <a:endParaRPr lang="ru-RU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rich>
      </cx:tx>
    </cx:title>
    <cx:plotArea>
      <cx:plotAreaRegion>
        <cx:series layoutId="boxWhisker" uniqueId="{88C14C1B-BA2F-4044-9B3D-83AB8276FB61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0.200000003"/>
        <cx:tickLabels/>
      </cx:axis>
      <cx:axis id="1">
        <cx:valScaling/>
        <cx:majorGridlines/>
        <cx:tickLabels/>
        <cx:txPr>
          <a:bodyPr rot="-60000000" spcFirstLastPara="1" vertOverflow="ellipsis" vert="horz" wrap="square" lIns="0" tIns="0" rIns="0" bIns="0" anchor="ctr" anchorCtr="1"/>
          <a:lstStyle/>
          <a:p>
            <a:pPr>
              <a:defRPr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_xlchart.v1.202</cx:f>
      </cx:numDim>
    </cx:data>
    <cx:data id="1">
      <cx:numDim type="val">
        <cx:f>_xlchart.v1.204</cx:f>
      </cx:numDim>
    </cx:data>
    <cx:data id="2">
      <cx:numDim type="val">
        <cx:f>_xlchart.v1.206</cx:f>
      </cx:numDim>
    </cx:data>
    <cx:data id="3">
      <cx:numDim type="val">
        <cx:f>_xlchart.v1.208</cx:f>
      </cx:numDim>
    </cx:data>
    <cx:data id="4">
      <cx:numDim type="val">
        <cx:f>_xlchart.v1.210</cx:f>
      </cx:numDim>
    </cx:data>
    <cx:data id="5">
      <cx:numDim type="val">
        <cx:f>_xlchart.v1.212</cx:f>
      </cx:numDim>
    </cx:data>
    <cx:data id="6">
      <cx:numDim type="val">
        <cx:f>_xlchart.v1.214</cx:f>
      </cx:numDim>
    </cx:data>
    <cx:data id="7">
      <cx:numDim type="val">
        <cx:f>_xlchart.v1.216</cx:f>
      </cx:numDim>
    </cx:data>
    <cx:data id="8">
      <cx:numDim type="val">
        <cx:f>_xlchart.v1.218</cx:f>
      </cx:numDim>
    </cx:data>
    <cx:data id="9">
      <cx:numDim type="val">
        <cx:f>_xlchart.v1.220</cx:f>
      </cx:numDim>
    </cx:data>
    <cx:data id="10">
      <cx:numDim type="val">
        <cx:f>_xlchart.v1.222</cx:f>
      </cx:numDim>
    </cx:data>
    <cx:data id="11">
      <cx:numDim type="val">
        <cx:f>_xlchart.v1.224</cx:f>
      </cx:numDim>
    </cx:data>
    <cx:data id="12">
      <cx:numDim type="val">
        <cx:f>_xlchart.v1.226</cx:f>
      </cx:numDim>
    </cx:data>
    <cx:data id="13">
      <cx:numDim type="val">
        <cx:f>_xlchart.v1.228</cx:f>
      </cx:numDim>
    </cx:data>
  </cx:chartData>
  <cx:chart>
    <cx:plotArea>
      <cx:plotAreaRegion>
        <cx:series layoutId="boxWhisker" uniqueId="{88818E63-7933-4342-8A17-B89B76635409}">
          <cx:tx>
            <cx:txData>
              <cx:f>_xlchart.v1.201</cx:f>
              <cx:v>ILFS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BA510741-38FA-4A59-8150-201CFDDB5189}">
          <cx:tx>
            <cx:txData>
              <cx:f>_xlchart.v1.203</cx:f>
              <cx:v>INFS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72198C95-1852-4D70-A28C-7D22D0E334B3}">
          <cx:tx>
            <cx:txData>
              <cx:f>_xlchart.v1.205</cx:f>
              <cx:v>ECFS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4032CA7F-316A-431C-8D46-C85F78448076}">
          <cx:tx>
            <cx:txData>
              <cx:f>_xlchart.v1.207</cx:f>
              <cx:v>MRMR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0D1A4714-E317-4172-BFA1-F5B46B0DD007}">
          <cx:tx>
            <cx:txData>
              <cx:f>_xlchart.v1.209</cx:f>
              <cx:v>RFFS</cx:v>
            </cx:txData>
          </cx:tx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DC571AE4-86E8-4314-9DA3-CF1496D46B6E}">
          <cx:tx>
            <cx:txData>
              <cx:f>_xlchart.v1.211</cx:f>
              <cx:v>MIFS</cx:v>
            </cx:txData>
          </cx:tx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EE2A577A-5042-4830-846A-5265EEA9D3C3}">
          <cx:tx>
            <cx:txData>
              <cx:f>_xlchart.v1.213</cx:f>
              <cx:v>FSCM</cx:v>
            </cx:txData>
          </cx:tx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8E3F9C9B-EA3E-42CA-A23F-5E5232C806B4}">
          <cx:tx>
            <cx:txData>
              <cx:f>_xlchart.v1.215</cx:f>
              <cx:v>LSFS</cx:v>
            </cx:txData>
          </cx:tx>
          <cx:dataId val="7"/>
          <cx:layoutPr>
            <cx:visibility meanLine="0" meanMarker="1" nonoutliers="0" outliers="1"/>
            <cx:statistics quartileMethod="exclusive"/>
          </cx:layoutPr>
        </cx:series>
        <cx:series layoutId="boxWhisker" uniqueId="{D4EE0A16-51A8-462B-9B1C-4E452C908464}">
          <cx:tx>
            <cx:txData>
              <cx:f>_xlchart.v1.217</cx:f>
              <cx:v>MCFS</cx:v>
            </cx:txData>
          </cx:tx>
          <cx:dataId val="8"/>
          <cx:layoutPr>
            <cx:visibility meanLine="0" meanMarker="1" nonoutliers="0" outliers="1"/>
            <cx:statistics quartileMethod="exclusive"/>
          </cx:layoutPr>
        </cx:series>
        <cx:series layoutId="boxWhisker" uniqueId="{00000009-B037-43AA-92F8-F39FFD645EA9}">
          <cx:tx>
            <cx:txData>
              <cx:f>_xlchart.v1.219</cx:f>
              <cx:v>UDFS </cx:v>
            </cx:txData>
          </cx:tx>
          <cx:dataId val="9"/>
          <cx:layoutPr>
            <cx:statistics quartileMethod="exclusive"/>
          </cx:layoutPr>
        </cx:series>
        <cx:series layoutId="boxWhisker" uniqueId="{0000000A-B037-43AA-92F8-F39FFD645EA9}">
          <cx:tx>
            <cx:txData>
              <cx:f>_xlchart.v1.221</cx:f>
              <cx:v>CFS</cx:v>
            </cx:txData>
          </cx:tx>
          <cx:dataId val="10"/>
          <cx:layoutPr>
            <cx:statistics quartileMethod="exclusive"/>
          </cx:layoutPr>
        </cx:series>
        <cx:series layoutId="boxWhisker" uniqueId="{0000000B-B037-43AA-92F8-F39FFD645EA9}">
          <cx:tx>
            <cx:txData>
              <cx:f>_xlchart.v1.223</cx:f>
              <cx:v>BDFS</cx:v>
            </cx:txData>
          </cx:tx>
          <cx:dataId val="11"/>
          <cx:layoutPr>
            <cx:statistics quartileMethod="exclusive"/>
          </cx:layoutPr>
        </cx:series>
        <cx:series layoutId="boxWhisker" uniqueId="{0000000C-B037-43AA-92F8-F39FFD645EA9}">
          <cx:tx>
            <cx:txData>
              <cx:f>_xlchart.v1.225</cx:f>
              <cx:v>OFS</cx:v>
            </cx:txData>
          </cx:tx>
          <cx:dataId val="12"/>
          <cx:layoutPr>
            <cx:statistics quartileMethod="exclusive"/>
          </cx:layoutPr>
        </cx:series>
        <cx:series layoutId="boxWhisker" uniqueId="{0000000D-B037-43AA-92F8-F39FFD645EA9}">
          <cx:tx>
            <cx:txData>
              <cx:f>_xlchart.v1.227</cx:f>
              <cx:v>ADFS</cx:v>
            </cx:txData>
          </cx:tx>
          <cx:dataId val="13"/>
          <cx:layoutPr>
            <cx:statistics quartileMethod="exclusive"/>
          </cx:layoutPr>
        </cx:series>
      </cx:plotAreaRegion>
      <cx:axis id="0" hidden="1">
        <cx:catScaling gapWidth="0.0500000007"/>
        <cx:tickLabels/>
      </cx:axis>
      <cx:axis id="1">
        <cx:valScaling max="1.1000000000000001"/>
        <cx:majorGridlines/>
        <cx:tickLabels/>
        <cx:txPr>
          <a:bodyPr rot="-60000000" spcFirstLastPara="1" vertOverflow="ellipsis" vert="horz" wrap="square" lIns="0" tIns="0" rIns="0" bIns="0" anchor="ctr" anchorCtr="1"/>
          <a:lstStyle/>
          <a:p>
            <a:pPr>
              <a:defRPr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  <cx:legend pos="b" align="ctr" overlay="0">
      <cx:txPr>
        <a:bodyPr spcFirstLastPara="1" vertOverflow="ellipsis" wrap="square" lIns="0" tIns="0" rIns="0" bIns="0" anchor="ctr" anchorCtr="1"/>
        <a:lstStyle/>
        <a:p>
          <a:pPr>
            <a:defRPr sz="800"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endParaRPr lang="ru-RU" sz="800">
            <a:latin typeface="Times New Roman" panose="02020603050405020304" pitchFamily="18" charset="0"/>
            <a:cs typeface="Times New Roman" panose="02020603050405020304" pitchFamily="18" charset="0"/>
          </a:endParaRPr>
        </a:p>
      </cx:txPr>
    </cx:legend>
  </cx:chart>
  <cx:spPr>
    <a:ln>
      <a:noFill/>
    </a:ln>
  </cx:spPr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_xlchart.v1.157</cx:f>
      </cx:numDim>
    </cx:data>
    <cx:data id="1">
      <cx:numDim type="val">
        <cx:f>_xlchart.v1.159</cx:f>
      </cx:numDim>
    </cx:data>
    <cx:data id="2">
      <cx:numDim type="val">
        <cx:f>_xlchart.v1.161</cx:f>
      </cx:numDim>
    </cx:data>
    <cx:data id="3">
      <cx:numDim type="val">
        <cx:f>_xlchart.v1.163</cx:f>
      </cx:numDim>
    </cx:data>
    <cx:data id="4">
      <cx:numDim type="val">
        <cx:f>_xlchart.v1.165</cx:f>
      </cx:numDim>
    </cx:data>
    <cx:data id="5">
      <cx:numDim type="val">
        <cx:f>_xlchart.v1.167</cx:f>
      </cx:numDim>
    </cx:data>
    <cx:data id="6">
      <cx:numDim type="val">
        <cx:f>_xlchart.v1.169</cx:f>
      </cx:numDim>
    </cx:data>
    <cx:data id="7">
      <cx:numDim type="val">
        <cx:f>_xlchart.v1.171</cx:f>
      </cx:numDim>
    </cx:data>
    <cx:data id="8">
      <cx:numDim type="val">
        <cx:f>_xlchart.v1.173</cx:f>
      </cx:numDim>
    </cx:data>
    <cx:data id="9">
      <cx:numDim type="val">
        <cx:f>_xlchart.v1.175</cx:f>
      </cx:numDim>
    </cx:data>
    <cx:data id="10">
      <cx:numDim type="val">
        <cx:f>_xlchart.v1.177</cx:f>
      </cx:numDim>
    </cx:data>
    <cx:data id="11">
      <cx:numDim type="val">
        <cx:f>_xlchart.v1.179</cx:f>
      </cx:numDim>
    </cx:data>
    <cx:data id="12">
      <cx:numDim type="val">
        <cx:f>_xlchart.v1.181</cx:f>
      </cx:numDim>
    </cx:data>
    <cx:data id="13">
      <cx:numDim type="val">
        <cx:f>_xlchart.v1.183</cx:f>
      </cx:numDim>
    </cx:data>
  </cx:chartData>
  <cx:chart>
    <cx:plotArea>
      <cx:plotAreaRegion>
        <cx:series layoutId="boxWhisker" uniqueId="{88818E63-7933-4342-8A17-B89B76635409}">
          <cx:tx>
            <cx:txData>
              <cx:f>_xlchart.v1.158</cx:f>
              <cx:v>ILFS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BA510741-38FA-4A59-8150-201CFDDB5189}">
          <cx:tx>
            <cx:txData>
              <cx:f>_xlchart.v1.160</cx:f>
              <cx:v>INFS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72198C95-1852-4D70-A28C-7D22D0E334B3}">
          <cx:tx>
            <cx:txData>
              <cx:f>_xlchart.v1.162</cx:f>
              <cx:v>ECFS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4032CA7F-316A-431C-8D46-C85F78448076}">
          <cx:tx>
            <cx:txData>
              <cx:f>_xlchart.v1.164</cx:f>
              <cx:v>MRMR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0D1A4714-E317-4172-BFA1-F5B46B0DD007}">
          <cx:tx>
            <cx:txData>
              <cx:f>_xlchart.v1.166</cx:f>
              <cx:v>RFFS</cx:v>
            </cx:txData>
          </cx:tx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DC571AE4-86E8-4314-9DA3-CF1496D46B6E}">
          <cx:tx>
            <cx:txData>
              <cx:f>_xlchart.v1.168</cx:f>
              <cx:v>MIFS</cx:v>
            </cx:txData>
          </cx:tx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EE2A577A-5042-4830-846A-5265EEA9D3C3}">
          <cx:tx>
            <cx:txData>
              <cx:f>_xlchart.v1.170</cx:f>
              <cx:v>FSCM</cx:v>
            </cx:txData>
          </cx:tx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8E3F9C9B-EA3E-42CA-A23F-5E5232C806B4}">
          <cx:tx>
            <cx:txData>
              <cx:f>_xlchart.v1.172</cx:f>
              <cx:v>LSFS</cx:v>
            </cx:txData>
          </cx:tx>
          <cx:dataId val="7"/>
          <cx:layoutPr>
            <cx:visibility meanLine="0" meanMarker="1" nonoutliers="0" outliers="1"/>
            <cx:statistics quartileMethod="exclusive"/>
          </cx:layoutPr>
        </cx:series>
        <cx:series layoutId="boxWhisker" uniqueId="{D4EE0A16-51A8-462B-9B1C-4E452C908464}">
          <cx:tx>
            <cx:txData>
              <cx:f>_xlchart.v1.174</cx:f>
              <cx:v>MCFS</cx:v>
            </cx:txData>
          </cx:tx>
          <cx:dataId val="8"/>
          <cx:layoutPr>
            <cx:visibility meanLine="0" meanMarker="1" nonoutliers="0" outliers="1"/>
            <cx:statistics quartileMethod="exclusive"/>
          </cx:layoutPr>
        </cx:series>
        <cx:series layoutId="boxWhisker" uniqueId="{00000009-B037-43AA-92F8-F39FFD645EA9}">
          <cx:tx>
            <cx:txData>
              <cx:f>_xlchart.v1.176</cx:f>
              <cx:v>UDFS </cx:v>
            </cx:txData>
          </cx:tx>
          <cx:dataId val="9"/>
          <cx:layoutPr>
            <cx:statistics quartileMethod="exclusive"/>
          </cx:layoutPr>
        </cx:series>
        <cx:series layoutId="boxWhisker" uniqueId="{0000000A-B037-43AA-92F8-F39FFD645EA9}">
          <cx:tx>
            <cx:txData>
              <cx:f>_xlchart.v1.178</cx:f>
              <cx:v>CFS</cx:v>
            </cx:txData>
          </cx:tx>
          <cx:dataId val="10"/>
          <cx:layoutPr>
            <cx:statistics quartileMethod="exclusive"/>
          </cx:layoutPr>
        </cx:series>
        <cx:series layoutId="boxWhisker" uniqueId="{0000000B-B037-43AA-92F8-F39FFD645EA9}">
          <cx:tx>
            <cx:txData>
              <cx:f>_xlchart.v1.180</cx:f>
              <cx:v>BDFS</cx:v>
            </cx:txData>
          </cx:tx>
          <cx:dataId val="11"/>
          <cx:layoutPr>
            <cx:statistics quartileMethod="exclusive"/>
          </cx:layoutPr>
        </cx:series>
        <cx:series layoutId="boxWhisker" uniqueId="{0000000C-B037-43AA-92F8-F39FFD645EA9}">
          <cx:tx>
            <cx:txData>
              <cx:f>_xlchart.v1.182</cx:f>
              <cx:v>OFS</cx:v>
            </cx:txData>
          </cx:tx>
          <cx:dataId val="12"/>
          <cx:layoutPr>
            <cx:statistics quartileMethod="exclusive"/>
          </cx:layoutPr>
        </cx:series>
        <cx:series layoutId="boxWhisker" uniqueId="{0000000D-B037-43AA-92F8-F39FFD645EA9}">
          <cx:tx>
            <cx:txData>
              <cx:f>_xlchart.v1.184</cx:f>
              <cx:v>ADFS</cx:v>
            </cx:txData>
          </cx:tx>
          <cx:dataId val="13"/>
          <cx:layoutPr>
            <cx:statistics quartileMethod="exclusive"/>
          </cx:layoutPr>
        </cx:series>
      </cx:plotAreaRegion>
      <cx:axis id="0" hidden="1">
        <cx:catScaling gapWidth="0.0500000007"/>
        <cx:tickLabels/>
      </cx:axis>
      <cx:axis id="1">
        <cx:valScaling max="1.1000000000000001" min="0.20000000000000001"/>
        <cx:majorGridlines/>
        <cx:tickLabels/>
        <cx:txPr>
          <a:bodyPr rot="-60000000" spcFirstLastPara="1" vertOverflow="ellipsis" vert="horz" wrap="square" lIns="0" tIns="0" rIns="0" bIns="0" anchor="ctr" anchorCtr="1"/>
          <a:lstStyle/>
          <a:p>
            <a:pPr>
              <a:defRPr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  <cx:legend pos="b" align="ctr" overlay="0">
      <cx:txPr>
        <a:bodyPr spcFirstLastPara="1" vertOverflow="ellipsis" wrap="square" lIns="0" tIns="0" rIns="0" bIns="0" anchor="ctr" anchorCtr="1"/>
        <a:lstStyle/>
        <a:p>
          <a:pPr>
            <a:defRPr sz="800"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endParaRPr lang="ru-RU" sz="800">
            <a:latin typeface="Times New Roman" panose="02020603050405020304" pitchFamily="18" charset="0"/>
            <a:cs typeface="Times New Roman" panose="02020603050405020304" pitchFamily="18" charset="0"/>
          </a:endParaRPr>
        </a:p>
      </cx:txPr>
    </cx:legend>
  </cx:chart>
  <cx:spPr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_xlchart.v1.258</cx:f>
      </cx:numDim>
    </cx:data>
    <cx:data id="1">
      <cx:numDim type="val">
        <cx:f>_xlchart.v1.260</cx:f>
      </cx:numDim>
    </cx:data>
    <cx:data id="2">
      <cx:numDim type="val">
        <cx:f>_xlchart.v1.262</cx:f>
      </cx:numDim>
    </cx:data>
    <cx:data id="3">
      <cx:numDim type="val">
        <cx:f>_xlchart.v1.264</cx:f>
      </cx:numDim>
    </cx:data>
    <cx:data id="4">
      <cx:numDim type="val">
        <cx:f>_xlchart.v1.266</cx:f>
      </cx:numDim>
    </cx:data>
    <cx:data id="5">
      <cx:numDim type="val">
        <cx:f>_xlchart.v1.268</cx:f>
      </cx:numDim>
    </cx:data>
    <cx:data id="6">
      <cx:numDim type="val">
        <cx:f>_xlchart.v1.270</cx:f>
      </cx:numDim>
    </cx:data>
    <cx:data id="7">
      <cx:numDim type="val">
        <cx:f>_xlchart.v1.272</cx:f>
      </cx:numDim>
    </cx:data>
    <cx:data id="8">
      <cx:numDim type="val">
        <cx:f>_xlchart.v1.274</cx:f>
      </cx:numDim>
    </cx:data>
    <cx:data id="9">
      <cx:numDim type="val">
        <cx:f>_xlchart.v1.276</cx:f>
      </cx:numDim>
    </cx:data>
    <cx:data id="10">
      <cx:numDim type="val">
        <cx:f>_xlchart.v1.278</cx:f>
      </cx:numDim>
    </cx:data>
    <cx:data id="11">
      <cx:numDim type="val">
        <cx:f>_xlchart.v1.280</cx:f>
      </cx:numDim>
    </cx:data>
    <cx:data id="12">
      <cx:numDim type="val">
        <cx:f>_xlchart.v1.282</cx:f>
      </cx:numDim>
    </cx:data>
    <cx:data id="13">
      <cx:numDim type="val">
        <cx:f>_xlchart.v1.284</cx:f>
      </cx:numDim>
    </cx:data>
  </cx:chartData>
  <cx:chart>
    <cx:plotArea>
      <cx:plotAreaRegion>
        <cx:series layoutId="boxWhisker" uniqueId="{88818E63-7933-4342-8A17-B89B76635409}">
          <cx:tx>
            <cx:txData>
              <cx:f>_xlchart.v1.259</cx:f>
              <cx:v>ILFS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BA510741-38FA-4A59-8150-201CFDDB5189}">
          <cx:tx>
            <cx:txData>
              <cx:f>_xlchart.v1.261</cx:f>
              <cx:v>INFS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72198C95-1852-4D70-A28C-7D22D0E334B3}">
          <cx:tx>
            <cx:txData>
              <cx:f>_xlchart.v1.263</cx:f>
              <cx:v>ECFS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4032CA7F-316A-431C-8D46-C85F78448076}">
          <cx:tx>
            <cx:txData>
              <cx:f>_xlchart.v1.265</cx:f>
              <cx:v>MRMR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0D1A4714-E317-4172-BFA1-F5B46B0DD007}">
          <cx:tx>
            <cx:txData>
              <cx:f>_xlchart.v1.267</cx:f>
              <cx:v>RFFS</cx:v>
            </cx:txData>
          </cx:tx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DC571AE4-86E8-4314-9DA3-CF1496D46B6E}">
          <cx:tx>
            <cx:txData>
              <cx:f>_xlchart.v1.269</cx:f>
              <cx:v>MIFS</cx:v>
            </cx:txData>
          </cx:tx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EE2A577A-5042-4830-846A-5265EEA9D3C3}">
          <cx:tx>
            <cx:txData>
              <cx:f>_xlchart.v1.271</cx:f>
              <cx:v>FSCM</cx:v>
            </cx:txData>
          </cx:tx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8E3F9C9B-EA3E-42CA-A23F-5E5232C806B4}">
          <cx:tx>
            <cx:txData>
              <cx:f>_xlchart.v1.273</cx:f>
              <cx:v>LSFS</cx:v>
            </cx:txData>
          </cx:tx>
          <cx:dataId val="7"/>
          <cx:layoutPr>
            <cx:visibility meanLine="0" meanMarker="1" nonoutliers="0" outliers="1"/>
            <cx:statistics quartileMethod="exclusive"/>
          </cx:layoutPr>
        </cx:series>
        <cx:series layoutId="boxWhisker" uniqueId="{D4EE0A16-51A8-462B-9B1C-4E452C908464}">
          <cx:tx>
            <cx:txData>
              <cx:f>_xlchart.v1.275</cx:f>
              <cx:v>MCFS</cx:v>
            </cx:txData>
          </cx:tx>
          <cx:dataId val="8"/>
          <cx:layoutPr>
            <cx:visibility meanLine="0" meanMarker="1" nonoutliers="0" outliers="1"/>
            <cx:statistics quartileMethod="exclusive"/>
          </cx:layoutPr>
        </cx:series>
        <cx:series layoutId="boxWhisker" uniqueId="{00000009-B037-43AA-92F8-F39FFD645EA9}">
          <cx:tx>
            <cx:txData>
              <cx:f>_xlchart.v1.277</cx:f>
              <cx:v>UDFS </cx:v>
            </cx:txData>
          </cx:tx>
          <cx:dataId val="9"/>
          <cx:layoutPr>
            <cx:statistics quartileMethod="exclusive"/>
          </cx:layoutPr>
        </cx:series>
        <cx:series layoutId="boxWhisker" uniqueId="{0000000A-B037-43AA-92F8-F39FFD645EA9}">
          <cx:tx>
            <cx:txData>
              <cx:f>_xlchart.v1.279</cx:f>
              <cx:v>CFS</cx:v>
            </cx:txData>
          </cx:tx>
          <cx:dataId val="10"/>
          <cx:layoutPr>
            <cx:statistics quartileMethod="exclusive"/>
          </cx:layoutPr>
        </cx:series>
        <cx:series layoutId="boxWhisker" uniqueId="{0000000B-B037-43AA-92F8-F39FFD645EA9}">
          <cx:tx>
            <cx:txData>
              <cx:f>_xlchart.v1.281</cx:f>
              <cx:v>BDFS</cx:v>
            </cx:txData>
          </cx:tx>
          <cx:dataId val="11"/>
          <cx:layoutPr>
            <cx:statistics quartileMethod="exclusive"/>
          </cx:layoutPr>
        </cx:series>
        <cx:series layoutId="boxWhisker" uniqueId="{0000000C-B037-43AA-92F8-F39FFD645EA9}">
          <cx:tx>
            <cx:txData>
              <cx:f>_xlchart.v1.283</cx:f>
              <cx:v>OFS</cx:v>
            </cx:txData>
          </cx:tx>
          <cx:dataId val="12"/>
          <cx:layoutPr>
            <cx:statistics quartileMethod="exclusive"/>
          </cx:layoutPr>
        </cx:series>
        <cx:series layoutId="boxWhisker" uniqueId="{0000000D-B037-43AA-92F8-F39FFD645EA9}">
          <cx:tx>
            <cx:txData>
              <cx:f>_xlchart.v1.285</cx:f>
              <cx:v>ADFS</cx:v>
            </cx:txData>
          </cx:tx>
          <cx:dataId val="13"/>
          <cx:layoutPr>
            <cx:statistics quartileMethod="exclusive"/>
          </cx:layoutPr>
        </cx:series>
      </cx:plotAreaRegion>
      <cx:axis id="0" hidden="1">
        <cx:catScaling gapWidth="0.0500000007"/>
        <cx:tickLabels/>
      </cx:axis>
      <cx:axis id="1">
        <cx:valScaling max="1.1000000000000001" min="0.5"/>
        <cx:majorGridlines/>
        <cx:tickLabels/>
        <cx:txPr>
          <a:bodyPr rot="-60000000" spcFirstLastPara="1" vertOverflow="ellipsis" vert="horz" wrap="square" lIns="0" tIns="0" rIns="0" bIns="0" anchor="ctr" anchorCtr="1"/>
          <a:lstStyle/>
          <a:p>
            <a:pPr>
              <a:defRPr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  <cx:legend pos="b" align="ctr" overlay="0">
      <cx:txPr>
        <a:bodyPr spcFirstLastPara="1" vertOverflow="ellipsis" wrap="square" lIns="0" tIns="0" rIns="0" bIns="0" anchor="ctr" anchorCtr="1"/>
        <a:lstStyle/>
        <a:p>
          <a:pPr>
            <a:defRPr sz="800"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endParaRPr lang="ru-RU" sz="800">
            <a:latin typeface="Times New Roman" panose="02020603050405020304" pitchFamily="18" charset="0"/>
            <a:cs typeface="Times New Roman" panose="02020603050405020304" pitchFamily="18" charset="0"/>
          </a:endParaRPr>
        </a:p>
      </cx:txPr>
    </cx:legend>
  </cx:chart>
  <cx:spPr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_xlchart.v1.231</cx:f>
      </cx:numDim>
    </cx:data>
    <cx:data id="1">
      <cx:numDim type="val">
        <cx:f>_xlchart.v1.233</cx:f>
      </cx:numDim>
    </cx:data>
    <cx:data id="2">
      <cx:numDim type="val">
        <cx:f>_xlchart.v1.235</cx:f>
      </cx:numDim>
    </cx:data>
    <cx:data id="3">
      <cx:numDim type="val">
        <cx:f>_xlchart.v1.237</cx:f>
      </cx:numDim>
    </cx:data>
    <cx:data id="4">
      <cx:numDim type="val">
        <cx:f>_xlchart.v1.239</cx:f>
      </cx:numDim>
    </cx:data>
    <cx:data id="5">
      <cx:numDim type="val">
        <cx:f>_xlchart.v1.241</cx:f>
      </cx:numDim>
    </cx:data>
    <cx:data id="6">
      <cx:numDim type="val">
        <cx:f>_xlchart.v1.243</cx:f>
      </cx:numDim>
    </cx:data>
    <cx:data id="7">
      <cx:numDim type="val">
        <cx:f>_xlchart.v1.245</cx:f>
      </cx:numDim>
    </cx:data>
    <cx:data id="8">
      <cx:numDim type="val">
        <cx:f>_xlchart.v1.247</cx:f>
      </cx:numDim>
    </cx:data>
    <cx:data id="9">
      <cx:numDim type="val">
        <cx:f>_xlchart.v1.249</cx:f>
      </cx:numDim>
    </cx:data>
    <cx:data id="10">
      <cx:numDim type="val">
        <cx:f>_xlchart.v1.251</cx:f>
      </cx:numDim>
    </cx:data>
    <cx:data id="11">
      <cx:numDim type="val">
        <cx:f>_xlchart.v1.253</cx:f>
      </cx:numDim>
    </cx:data>
    <cx:data id="12">
      <cx:numDim type="val">
        <cx:f>_xlchart.v1.255</cx:f>
      </cx:numDim>
    </cx:data>
    <cx:data id="13">
      <cx:numDim type="val">
        <cx:f>_xlchart.v1.257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boxWhisker" uniqueId="{570F7D4C-AF5B-4D12-B523-0111EA4175EA}">
          <cx:tx>
            <cx:txData>
              <cx:f>_xlchart.v1.230</cx:f>
              <cx:v>ILFS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4FD3F03A-08BF-4F9C-956D-D6DC66E2C19D}">
          <cx:tx>
            <cx:txData>
              <cx:f>_xlchart.v1.232</cx:f>
              <cx:v>INFS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C87EE2AA-85EB-42E1-8541-206E2AA5E41D}">
          <cx:tx>
            <cx:txData>
              <cx:f>_xlchart.v1.234</cx:f>
              <cx:v>ECFS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EF7240FD-261E-41A4-AE9F-A60A38AE920A}">
          <cx:tx>
            <cx:txData>
              <cx:f>_xlchart.v1.236</cx:f>
              <cx:v>MRMR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BC349C38-DB60-4EEA-91EE-DFD6E6C40EB6}">
          <cx:tx>
            <cx:txData>
              <cx:f>_xlchart.v1.238</cx:f>
              <cx:v>RFFS</cx:v>
            </cx:txData>
          </cx:tx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D66B9A9E-78E8-43D7-B77C-F0EBE170C8DD}">
          <cx:tx>
            <cx:txData>
              <cx:f>_xlchart.v1.240</cx:f>
              <cx:v>MIFS</cx:v>
            </cx:txData>
          </cx:tx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7D876C3E-D47E-4D29-B292-A93B789CB0C8}">
          <cx:tx>
            <cx:txData>
              <cx:f>_xlchart.v1.242</cx:f>
              <cx:v>FSCM</cx:v>
            </cx:txData>
          </cx:tx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476D7567-F109-4607-A665-3BCFE56F712D}">
          <cx:tx>
            <cx:txData>
              <cx:f>_xlchart.v1.244</cx:f>
              <cx:v>LSFS</cx:v>
            </cx:txData>
          </cx:tx>
          <cx:dataId val="7"/>
          <cx:layoutPr>
            <cx:visibility meanLine="0" meanMarker="1" nonoutliers="0" outliers="1"/>
            <cx:statistics quartileMethod="exclusive"/>
          </cx:layoutPr>
        </cx:series>
        <cx:series layoutId="boxWhisker" uniqueId="{79B898C2-25FB-4FDE-9D8C-C25FA88CA99C}">
          <cx:tx>
            <cx:txData>
              <cx:f>_xlchart.v1.246</cx:f>
              <cx:v>MCFS</cx:v>
            </cx:txData>
          </cx:tx>
          <cx:dataId val="8"/>
          <cx:layoutPr>
            <cx:visibility meanLine="0" meanMarker="1" nonoutliers="0" outliers="1"/>
            <cx:statistics quartileMethod="exclusive"/>
          </cx:layoutPr>
        </cx:series>
        <cx:series layoutId="boxWhisker" uniqueId="{675150D7-AB05-416F-A577-088D7B246B54}">
          <cx:tx>
            <cx:txData>
              <cx:f>_xlchart.v1.248</cx:f>
              <cx:v>UDFS </cx:v>
            </cx:txData>
          </cx:tx>
          <cx:dataId val="9"/>
          <cx:layoutPr>
            <cx:visibility meanLine="0" meanMarker="1" nonoutliers="0" outliers="1"/>
            <cx:statistics quartileMethod="exclusive"/>
          </cx:layoutPr>
        </cx:series>
        <cx:series layoutId="boxWhisker" uniqueId="{0000000A-9BCF-4238-A384-5A6CCB607692}">
          <cx:tx>
            <cx:txData>
              <cx:f>_xlchart.v1.250</cx:f>
              <cx:v>CFS</cx:v>
            </cx:txData>
          </cx:tx>
          <cx:dataId val="10"/>
          <cx:layoutPr>
            <cx:statistics quartileMethod="exclusive"/>
          </cx:layoutPr>
        </cx:series>
        <cx:series layoutId="boxWhisker" uniqueId="{0000000B-9BCF-4238-A384-5A6CCB607692}">
          <cx:tx>
            <cx:txData>
              <cx:f>_xlchart.v1.252</cx:f>
              <cx:v>BDFS</cx:v>
            </cx:txData>
          </cx:tx>
          <cx:dataId val="11"/>
          <cx:layoutPr>
            <cx:statistics quartileMethod="exclusive"/>
          </cx:layoutPr>
        </cx:series>
        <cx:series layoutId="boxWhisker" uniqueId="{0000000C-9BCF-4238-A384-5A6CCB607692}">
          <cx:tx>
            <cx:txData>
              <cx:f>_xlchart.v1.254</cx:f>
              <cx:v>OFS</cx:v>
            </cx:txData>
          </cx:tx>
          <cx:dataId val="12"/>
          <cx:layoutPr>
            <cx:statistics quartileMethod="exclusive"/>
          </cx:layoutPr>
        </cx:series>
        <cx:series layoutId="boxWhisker" uniqueId="{0000000D-9BCF-4238-A384-5A6CCB607692}">
          <cx:tx>
            <cx:txData>
              <cx:f>_xlchart.v1.256</cx:f>
              <cx:v>ADFS</cx:v>
            </cx:txData>
          </cx:tx>
          <cx:dataId val="13"/>
          <cx:layoutPr>
            <cx:statistics quartileMethod="exclusive"/>
          </cx:layoutPr>
        </cx:series>
      </cx:plotAreaRegion>
      <cx:axis id="0" hidden="1">
        <cx:catScaling gapWidth="0.0500000007"/>
        <cx:tickLabels/>
      </cx:axis>
      <cx:axis id="1">
        <cx:valScaling max="0.030000000000000006"/>
        <cx:majorGridlines/>
        <cx:tickLabels/>
      </cx:axis>
    </cx:plotArea>
    <cx:legend pos="b" align="ctr" overlay="0"/>
  </cx:chart>
  <cx:spPr>
    <a:ln>
      <a:noFill/>
    </a:ln>
  </cx:spPr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>
    <cx:plotArea>
      <cx:plotAreaRegion/>
    </cx:plotArea>
    <cx:legend pos="b" align="ctr" overlay="0"/>
  </cx:chart>
  <cx:spPr>
    <a:ln>
      <a:noFill/>
    </a:ln>
  </cx:spPr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_xlchart.v1.186</cx:f>
      </cx:numDim>
    </cx:data>
    <cx:data id="1">
      <cx:numDim type="val">
        <cx:f>_xlchart.v1.188</cx:f>
      </cx:numDim>
    </cx:data>
    <cx:data id="2">
      <cx:numDim type="val">
        <cx:f>_xlchart.v1.190</cx:f>
      </cx:numDim>
    </cx:data>
    <cx:data id="3">
      <cx:numDim type="val">
        <cx:f>_xlchart.v1.192</cx:f>
      </cx:numDim>
    </cx:data>
    <cx:data id="4">
      <cx:numDim type="val">
        <cx:f>_xlchart.v1.194</cx:f>
      </cx:numDim>
    </cx:data>
    <cx:data id="5">
      <cx:numDim type="val">
        <cx:f>_xlchart.v1.196</cx:f>
      </cx:numDim>
    </cx:data>
    <cx:data id="6">
      <cx:numDim type="val">
        <cx:f>_xlchart.v1.198</cx:f>
      </cx:numDim>
    </cx:data>
    <cx:data id="7">
      <cx:numDim type="val">
        <cx:f>_xlchart.v1.200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boxWhisker" uniqueId="{570F7D4C-AF5B-4D12-B523-0111EA4175EA}" formatIdx="0">
          <cx:tx>
            <cx:txData>
              <cx:f>_xlchart.v1.185</cx:f>
              <cx:v>ILFS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4FD3F03A-08BF-4F9C-956D-D6DC66E2C19D}" formatIdx="1">
          <cx:tx>
            <cx:txData>
              <cx:f>_xlchart.v1.187</cx:f>
              <cx:v>INFS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C87EE2AA-85EB-42E1-8541-206E2AA5E41D}" formatIdx="2">
          <cx:tx>
            <cx:txData>
              <cx:f>_xlchart.v1.189</cx:f>
              <cx:v>ECFS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D66B9A9E-78E8-43D7-B77C-F0EBE170C8DD}" formatIdx="5">
          <cx:tx>
            <cx:txData>
              <cx:f>_xlchart.v1.191</cx:f>
              <cx:v>MIFS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0000000A-9BCF-4238-A384-5A6CCB607692}" formatIdx="10">
          <cx:tx>
            <cx:txData>
              <cx:f>_xlchart.v1.193</cx:f>
              <cx:v>CFS</cx:v>
            </cx:txData>
          </cx:tx>
          <cx:dataId val="4"/>
          <cx:layoutPr>
            <cx:statistics quartileMethod="exclusive"/>
          </cx:layoutPr>
        </cx:series>
        <cx:series layoutId="boxWhisker" uniqueId="{0000000B-9BCF-4238-A384-5A6CCB607692}" formatIdx="11">
          <cx:tx>
            <cx:txData>
              <cx:f>_xlchart.v1.195</cx:f>
              <cx:v>BDFS</cx:v>
            </cx:txData>
          </cx:tx>
          <cx:dataId val="5"/>
          <cx:layoutPr>
            <cx:statistics quartileMethod="exclusive"/>
          </cx:layoutPr>
        </cx:series>
        <cx:series layoutId="boxWhisker" uniqueId="{0000000C-9BCF-4238-A384-5A6CCB607692}" formatIdx="12">
          <cx:tx>
            <cx:txData>
              <cx:f>_xlchart.v1.197</cx:f>
              <cx:v>OFS</cx:v>
            </cx:txData>
          </cx:tx>
          <cx:dataId val="6"/>
          <cx:layoutPr>
            <cx:statistics quartileMethod="exclusive"/>
          </cx:layoutPr>
        </cx:series>
        <cx:series layoutId="boxWhisker" uniqueId="{0000000D-9BCF-4238-A384-5A6CCB607692}" formatIdx="13">
          <cx:tx>
            <cx:txData>
              <cx:f>_xlchart.v1.199</cx:f>
              <cx:v>ADFS</cx:v>
            </cx:txData>
          </cx:tx>
          <cx:dataId val="7"/>
          <cx:layoutPr>
            <cx:statistics quartileMethod="exclusive"/>
          </cx:layoutPr>
        </cx:series>
      </cx:plotAreaRegion>
      <cx:axis id="0" hidden="1">
        <cx:catScaling gapWidth="0.0500000007"/>
        <cx:tickLabels/>
      </cx:axis>
      <cx:axis id="1">
        <cx:valScaling max="0.030000000000000006"/>
        <cx:majorGridlines/>
        <cx:tickLabels/>
        <cx:txPr>
          <a:bodyPr rot="-60000000" spcFirstLastPara="1" vertOverflow="ellipsis" vert="horz" wrap="square" lIns="0" tIns="0" rIns="0" bIns="0" anchor="ctr" anchorCtr="1"/>
          <a:lstStyle/>
          <a:p>
            <a:pPr>
              <a:defRPr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  <cx:legend pos="b" align="ctr" overlay="0">
      <cx:txPr>
        <a:bodyPr spcFirstLastPara="1" vertOverflow="ellipsis" wrap="square" lIns="0" tIns="0" rIns="0" bIns="0" anchor="ctr" anchorCtr="1"/>
        <a:lstStyle/>
        <a:p>
          <a:pPr>
            <a:defRPr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endParaRPr lang="ru-RU">
            <a:latin typeface="Times New Roman" panose="02020603050405020304" pitchFamily="18" charset="0"/>
            <a:cs typeface="Times New Roman" panose="02020603050405020304" pitchFamily="18" charset="0"/>
          </a:endParaRPr>
        </a:p>
      </cx:txPr>
    </cx:legend>
  </cx:chart>
  <cx:spPr>
    <a:ln>
      <a:noFill/>
    </a:ln>
  </cx:spPr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_xlchart.v1.315</cx:f>
      </cx:numDim>
    </cx:data>
    <cx:data id="1">
      <cx:numDim type="val">
        <cx:f>_xlchart.v1.317</cx:f>
      </cx:numDim>
    </cx:data>
    <cx:data id="2">
      <cx:numDim type="val">
        <cx:f>_xlchart.v1.319</cx:f>
      </cx:numDim>
    </cx:data>
    <cx:data id="3">
      <cx:numDim type="val">
        <cx:f>_xlchart.v1.321</cx:f>
      </cx:numDim>
    </cx:data>
    <cx:data id="4">
      <cx:numDim type="val">
        <cx:f>_xlchart.v1.323</cx:f>
      </cx:numDim>
    </cx:data>
    <cx:data id="5">
      <cx:numDim type="val">
        <cx:f>_xlchart.v1.325</cx:f>
      </cx:numDim>
    </cx:data>
    <cx:data id="6">
      <cx:numDim type="val">
        <cx:f>_xlchart.v1.327</cx:f>
      </cx:numDim>
    </cx:data>
    <cx:data id="7">
      <cx:numDim type="val">
        <cx:f>_xlchart.v1.329</cx:f>
      </cx:numDim>
    </cx:data>
    <cx:data id="8">
      <cx:numDim type="val">
        <cx:f>_xlchart.v1.331</cx:f>
      </cx:numDim>
    </cx:data>
    <cx:data id="9">
      <cx:numDim type="val">
        <cx:f>_xlchart.v1.333</cx:f>
      </cx:numDim>
    </cx:data>
    <cx:data id="10">
      <cx:numDim type="val">
        <cx:f>_xlchart.v1.335</cx:f>
      </cx:numDim>
    </cx:data>
    <cx:data id="11">
      <cx:numDim type="val">
        <cx:f>_xlchart.v1.337</cx:f>
      </cx:numDim>
    </cx:data>
    <cx:data id="12">
      <cx:numDim type="val">
        <cx:f>_xlchart.v1.339</cx:f>
      </cx:numDim>
    </cx:data>
    <cx:data id="13">
      <cx:numDim type="val">
        <cx:f>_xlchart.v1.341</cx:f>
      </cx:numDim>
    </cx:data>
  </cx:chartData>
  <cx:chart>
    <cx:plotArea>
      <cx:plotAreaRegion>
        <cx:series layoutId="boxWhisker" uniqueId="{D7C0969B-DD92-42DF-9B5C-80BB00B43863}">
          <cx:tx>
            <cx:txData>
              <cx:f>_xlchart.v1.314</cx:f>
              <cx:v>ILFS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8AB43806-E4AA-48B6-A7E9-4ED43580A7EB}">
          <cx:tx>
            <cx:txData>
              <cx:f>_xlchart.v1.316</cx:f>
              <cx:v>INFS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355043FA-D1A9-4788-A8D5-E0C8513B7BF9}">
          <cx:tx>
            <cx:txData>
              <cx:f>_xlchart.v1.318</cx:f>
              <cx:v>ECFS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D81483F2-E022-4A1D-9BAB-77B1A833CFDD}">
          <cx:tx>
            <cx:txData>
              <cx:f>_xlchart.v1.320</cx:f>
              <cx:v>MRMR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BEA32A07-DE60-4D39-97B3-8353487C3C8A}">
          <cx:tx>
            <cx:txData>
              <cx:f>_xlchart.v1.322</cx:f>
              <cx:v>RFFS</cx:v>
            </cx:txData>
          </cx:tx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9CA792D9-5E31-4E67-93D1-4B0B0B3E57B9}">
          <cx:tx>
            <cx:txData>
              <cx:f>_xlchart.v1.324</cx:f>
              <cx:v>MIFS</cx:v>
            </cx:txData>
          </cx:tx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AE966B51-83C5-423B-AA58-2815CA74FFF9}">
          <cx:tx>
            <cx:txData>
              <cx:f>_xlchart.v1.326</cx:f>
              <cx:v>FSCM</cx:v>
            </cx:txData>
          </cx:tx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4440DB98-6800-465A-BAC4-2C95D86FF3C4}">
          <cx:tx>
            <cx:txData>
              <cx:f>_xlchart.v1.328</cx:f>
              <cx:v>LSFS</cx:v>
            </cx:txData>
          </cx:tx>
          <cx:dataId val="7"/>
          <cx:layoutPr>
            <cx:visibility meanLine="0" meanMarker="1" nonoutliers="0" outliers="1"/>
            <cx:statistics quartileMethod="exclusive"/>
          </cx:layoutPr>
        </cx:series>
        <cx:series layoutId="boxWhisker" uniqueId="{8FA37B99-E4AC-4685-9743-C3DD97261FE0}">
          <cx:tx>
            <cx:txData>
              <cx:f>_xlchart.v1.330</cx:f>
              <cx:v>MCFS</cx:v>
            </cx:txData>
          </cx:tx>
          <cx:dataId val="8"/>
          <cx:layoutPr>
            <cx:visibility meanLine="0" meanMarker="1" nonoutliers="0" outliers="1"/>
            <cx:statistics quartileMethod="exclusive"/>
          </cx:layoutPr>
        </cx:series>
        <cx:series layoutId="boxWhisker" uniqueId="{E8E1A681-50FD-4D8F-BC55-88F46CA9D250}">
          <cx:tx>
            <cx:txData>
              <cx:f>_xlchart.v1.332</cx:f>
              <cx:v>UDFS </cx:v>
            </cx:txData>
          </cx:tx>
          <cx:dataId val="9"/>
          <cx:layoutPr>
            <cx:visibility meanLine="0" meanMarker="1" nonoutliers="0" outliers="1"/>
            <cx:statistics quartileMethod="exclusive"/>
          </cx:layoutPr>
        </cx:series>
        <cx:series layoutId="boxWhisker" uniqueId="{3F20D3AB-E98B-408D-B5F3-9C0C823C9087}">
          <cx:tx>
            <cx:txData>
              <cx:f>_xlchart.v1.334</cx:f>
              <cx:v>CFS</cx:v>
            </cx:txData>
          </cx:tx>
          <cx:dataId val="10"/>
          <cx:layoutPr>
            <cx:visibility meanLine="0" meanMarker="1" nonoutliers="0" outliers="1"/>
            <cx:statistics quartileMethod="exclusive"/>
          </cx:layoutPr>
        </cx:series>
        <cx:series layoutId="boxWhisker" uniqueId="{FC3CA4A4-16A3-435E-B78F-340AFF4ADB57}">
          <cx:tx>
            <cx:txData>
              <cx:f>_xlchart.v1.336</cx:f>
              <cx:v>BDFS</cx:v>
            </cx:txData>
          </cx:tx>
          <cx:dataId val="11"/>
          <cx:layoutPr>
            <cx:visibility meanLine="0" meanMarker="1" nonoutliers="0" outliers="1"/>
            <cx:statistics quartileMethod="exclusive"/>
          </cx:layoutPr>
        </cx:series>
        <cx:series layoutId="boxWhisker" uniqueId="{90834EC9-A2B7-4869-B40B-78EE6969FCBB}">
          <cx:tx>
            <cx:txData>
              <cx:f>_xlchart.v1.338</cx:f>
              <cx:v>OFS</cx:v>
            </cx:txData>
          </cx:tx>
          <cx:dataId val="12"/>
          <cx:layoutPr>
            <cx:visibility meanLine="0" meanMarker="1" nonoutliers="0" outliers="1"/>
            <cx:statistics quartileMethod="exclusive"/>
          </cx:layoutPr>
        </cx:series>
        <cx:series layoutId="boxWhisker" uniqueId="{933130F1-28DB-46A8-91D5-78FF88F595E5}">
          <cx:tx>
            <cx:txData>
              <cx:f>_xlchart.v1.340</cx:f>
              <cx:v>ADFS</cx:v>
            </cx:txData>
          </cx:tx>
          <cx:dataId val="13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0.0500000007"/>
        <cx:tickLabels/>
      </cx:axis>
      <cx:axis id="1">
        <cx:valScaling max="1" min="0.80000000000000004"/>
        <cx:majorGridlines/>
        <cx:tickLabels/>
        <cx:txPr>
          <a:bodyPr rot="-60000000" spcFirstLastPara="1" vertOverflow="ellipsis" vert="horz" wrap="square" lIns="0" tIns="0" rIns="0" bIns="0" anchor="ctr" anchorCtr="1"/>
          <a:lstStyle/>
          <a:p>
            <a:pPr>
              <a:defRPr sz="1000"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 sz="1000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  <cx:legend pos="b" align="ctr" overlay="0">
      <cx:txPr>
        <a:bodyPr spcFirstLastPara="1" vertOverflow="ellipsis" wrap="square" lIns="0" tIns="0" rIns="0" bIns="0" anchor="ctr" anchorCtr="1"/>
        <a:lstStyle/>
        <a:p>
          <a:pPr>
            <a:defRPr sz="800"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endParaRPr lang="ru-RU" sz="800">
            <a:latin typeface="Times New Roman" panose="02020603050405020304" pitchFamily="18" charset="0"/>
            <a:cs typeface="Times New Roman" panose="02020603050405020304" pitchFamily="18" charset="0"/>
          </a:endParaRPr>
        </a:p>
      </cx:txPr>
    </cx:legend>
  </cx:chart>
  <cx:spPr>
    <a:ln>
      <a:noFill/>
    </a:ln>
  </cx:spPr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_xlchart.v1.343</cx:f>
      </cx:numDim>
    </cx:data>
    <cx:data id="1">
      <cx:numDim type="val">
        <cx:f>_xlchart.v1.345</cx:f>
      </cx:numDim>
    </cx:data>
    <cx:data id="2">
      <cx:numDim type="val">
        <cx:f>_xlchart.v1.347</cx:f>
      </cx:numDim>
    </cx:data>
    <cx:data id="3">
      <cx:numDim type="val">
        <cx:f>_xlchart.v1.349</cx:f>
      </cx:numDim>
    </cx:data>
    <cx:data id="4">
      <cx:numDim type="val">
        <cx:f>_xlchart.v1.351</cx:f>
      </cx:numDim>
    </cx:data>
    <cx:data id="5">
      <cx:numDim type="val">
        <cx:f>_xlchart.v1.353</cx:f>
      </cx:numDim>
    </cx:data>
    <cx:data id="6">
      <cx:numDim type="val">
        <cx:f>_xlchart.v1.355</cx:f>
      </cx:numDim>
    </cx:data>
    <cx:data id="7">
      <cx:numDim type="val">
        <cx:f>_xlchart.v1.357</cx:f>
      </cx:numDim>
    </cx:data>
    <cx:data id="8">
      <cx:numDim type="val">
        <cx:f>_xlchart.v1.359</cx:f>
      </cx:numDim>
    </cx:data>
    <cx:data id="9">
      <cx:numDim type="val">
        <cx:f>_xlchart.v1.361</cx:f>
      </cx:numDim>
    </cx:data>
    <cx:data id="10">
      <cx:numDim type="val">
        <cx:f>_xlchart.v1.363</cx:f>
      </cx:numDim>
    </cx:data>
    <cx:data id="11">
      <cx:numDim type="val">
        <cx:f>_xlchart.v1.365</cx:f>
      </cx:numDim>
    </cx:data>
    <cx:data id="12">
      <cx:numDim type="val">
        <cx:f>_xlchart.v1.367</cx:f>
      </cx:numDim>
    </cx:data>
    <cx:data id="13">
      <cx:numDim type="val">
        <cx:f>_xlchart.v1.369</cx:f>
      </cx:numDim>
    </cx:data>
  </cx:chartData>
  <cx:chart>
    <cx:plotArea>
      <cx:plotAreaRegion>
        <cx:series layoutId="boxWhisker" uniqueId="{86CE3AE1-BAA0-4490-A9C1-D1884422168E}">
          <cx:tx>
            <cx:txData>
              <cx:f>_xlchart.v1.342</cx:f>
              <cx:v>ILFS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B81B5DD1-2BB4-434E-9CCF-BBFC9A0C51D3}">
          <cx:tx>
            <cx:txData>
              <cx:f>_xlchart.v1.344</cx:f>
              <cx:v>INFS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9C608E29-73B3-4F40-9F10-01EA5DDD1FA9}">
          <cx:tx>
            <cx:txData>
              <cx:f>_xlchart.v1.346</cx:f>
              <cx:v>ECFS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D4A2224B-53E5-4CC3-B2F8-435A7F9C5FC0}">
          <cx:tx>
            <cx:txData>
              <cx:f>_xlchart.v1.348</cx:f>
              <cx:v>MRMR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E766AF8C-9B7A-45F6-8A83-3C2E40949895}">
          <cx:tx>
            <cx:txData>
              <cx:f>_xlchart.v1.350</cx:f>
              <cx:v>RFFS</cx:v>
            </cx:txData>
          </cx:tx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6E84FEE0-F9D5-4655-BE37-F7FD93DFE740}">
          <cx:tx>
            <cx:txData>
              <cx:f>_xlchart.v1.352</cx:f>
              <cx:v>MIFS</cx:v>
            </cx:txData>
          </cx:tx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78EB210D-B647-4EA1-BAC9-4AE2FC71514C}">
          <cx:tx>
            <cx:txData>
              <cx:f>_xlchart.v1.354</cx:f>
              <cx:v>FSCM</cx:v>
            </cx:txData>
          </cx:tx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A5D05537-CE7F-40C6-BC91-F5DC9B80EE9B}">
          <cx:tx>
            <cx:txData>
              <cx:f>_xlchart.v1.356</cx:f>
              <cx:v>LSFS</cx:v>
            </cx:txData>
          </cx:tx>
          <cx:dataId val="7"/>
          <cx:layoutPr>
            <cx:visibility meanLine="0" meanMarker="1" nonoutliers="0" outliers="1"/>
            <cx:statistics quartileMethod="exclusive"/>
          </cx:layoutPr>
        </cx:series>
        <cx:series layoutId="boxWhisker" uniqueId="{3D723238-51CB-499A-8FE6-ED987ABB6F99}">
          <cx:tx>
            <cx:txData>
              <cx:f>_xlchart.v1.358</cx:f>
              <cx:v>MCFS</cx:v>
            </cx:txData>
          </cx:tx>
          <cx:dataId val="8"/>
          <cx:layoutPr>
            <cx:visibility meanLine="0" meanMarker="1" nonoutliers="0" outliers="1"/>
            <cx:statistics quartileMethod="exclusive"/>
          </cx:layoutPr>
        </cx:series>
        <cx:series layoutId="boxWhisker" uniqueId="{33DCE4D9-CA63-4FF2-A05E-280E6894AEA4}">
          <cx:tx>
            <cx:txData>
              <cx:f>_xlchart.v1.360</cx:f>
              <cx:v>UDFS </cx:v>
            </cx:txData>
          </cx:tx>
          <cx:dataId val="9"/>
          <cx:layoutPr>
            <cx:visibility meanLine="0" meanMarker="1" nonoutliers="0" outliers="1"/>
            <cx:statistics quartileMethod="exclusive"/>
          </cx:layoutPr>
        </cx:series>
        <cx:series layoutId="boxWhisker" uniqueId="{6517C20E-6ABC-4FE7-A6A4-EF58D7752061}">
          <cx:tx>
            <cx:txData>
              <cx:f>_xlchart.v1.362</cx:f>
              <cx:v>CFS</cx:v>
            </cx:txData>
          </cx:tx>
          <cx:dataId val="10"/>
          <cx:layoutPr>
            <cx:visibility meanLine="0" meanMarker="1" nonoutliers="0" outliers="1"/>
            <cx:statistics quartileMethod="exclusive"/>
          </cx:layoutPr>
        </cx:series>
        <cx:series layoutId="boxWhisker" uniqueId="{43D21103-15BE-4CB2-AEA2-AFCA7C7F0239}">
          <cx:tx>
            <cx:txData>
              <cx:f>_xlchart.v1.364</cx:f>
              <cx:v>BDFS</cx:v>
            </cx:txData>
          </cx:tx>
          <cx:dataId val="11"/>
          <cx:layoutPr>
            <cx:visibility meanLine="0" meanMarker="1" nonoutliers="0" outliers="1"/>
            <cx:statistics quartileMethod="exclusive"/>
          </cx:layoutPr>
        </cx:series>
        <cx:series layoutId="boxWhisker" uniqueId="{B16CD990-885D-4168-A627-919C9479259B}">
          <cx:tx>
            <cx:txData>
              <cx:f>_xlchart.v1.366</cx:f>
              <cx:v>OFS</cx:v>
            </cx:txData>
          </cx:tx>
          <cx:dataId val="12"/>
          <cx:layoutPr>
            <cx:visibility meanLine="0" meanMarker="1" nonoutliers="0" outliers="1"/>
            <cx:statistics quartileMethod="exclusive"/>
          </cx:layoutPr>
        </cx:series>
        <cx:series layoutId="boxWhisker" uniqueId="{E554725B-36FD-46E1-A1DA-39E7508A386D}">
          <cx:tx>
            <cx:txData>
              <cx:f>_xlchart.v1.368</cx:f>
              <cx:v>ADFS</cx:v>
            </cx:txData>
          </cx:tx>
          <cx:dataId val="13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0.0500000007"/>
        <cx:tickLabels/>
      </cx:axis>
      <cx:axis id="1">
        <cx:valScaling min="0.30000000000000004"/>
        <cx:majorGridlines/>
        <cx:tickLabels/>
        <cx:txPr>
          <a:bodyPr rot="-60000000" spcFirstLastPara="1" vertOverflow="ellipsis" vert="horz" wrap="square" lIns="0" tIns="0" rIns="0" bIns="0" anchor="ctr" anchorCtr="1"/>
          <a:lstStyle/>
          <a:p>
            <a:pPr>
              <a:defRPr sz="1000"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 sz="1000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  <cx:legend pos="b" align="ctr" overlay="0">
      <cx:txPr>
        <a:bodyPr spcFirstLastPara="1" vertOverflow="ellipsis" wrap="square" lIns="0" tIns="0" rIns="0" bIns="0" anchor="ctr" anchorCtr="1"/>
        <a:lstStyle/>
        <a:p>
          <a:pPr>
            <a:defRPr sz="800"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endParaRPr lang="ru-RU" sz="800">
            <a:latin typeface="Times New Roman" panose="02020603050405020304" pitchFamily="18" charset="0"/>
            <a:cs typeface="Times New Roman" panose="02020603050405020304" pitchFamily="18" charset="0"/>
          </a:endParaRPr>
        </a:p>
      </cx:txPr>
    </cx:legend>
  </cx:chart>
  <cx:spPr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hartEx1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_xlchart.v1.370</cx:f>
      </cx:numDim>
    </cx:data>
    <cx:data id="1">
      <cx:numDim type="val">
        <cx:f>_xlchart.v1.372</cx:f>
      </cx:numDim>
    </cx:data>
    <cx:data id="2">
      <cx:numDim type="val">
        <cx:f>_xlchart.v1.374</cx:f>
      </cx:numDim>
    </cx:data>
    <cx:data id="3">
      <cx:numDim type="val">
        <cx:f>_xlchart.v1.376</cx:f>
      </cx:numDim>
    </cx:data>
    <cx:data id="4">
      <cx:numDim type="val">
        <cx:f>_xlchart.v1.378</cx:f>
      </cx:numDim>
    </cx:data>
    <cx:data id="5">
      <cx:numDim type="val">
        <cx:f>_xlchart.v1.380</cx:f>
      </cx:numDim>
    </cx:data>
    <cx:data id="6">
      <cx:numDim type="val">
        <cx:f>_xlchart.v1.382</cx:f>
      </cx:numDim>
    </cx:data>
    <cx:data id="7">
      <cx:numDim type="val">
        <cx:f>_xlchart.v1.384</cx:f>
      </cx:numDim>
    </cx:data>
    <cx:data id="8">
      <cx:numDim type="val">
        <cx:f>_xlchart.v1.386</cx:f>
      </cx:numDim>
    </cx:data>
    <cx:data id="9">
      <cx:numDim type="val">
        <cx:f>_xlchart.v1.388</cx:f>
      </cx:numDim>
    </cx:data>
    <cx:data id="10">
      <cx:numDim type="val">
        <cx:f>_xlchart.v1.390</cx:f>
      </cx:numDim>
    </cx:data>
    <cx:data id="11">
      <cx:numDim type="val">
        <cx:f>_xlchart.v1.392</cx:f>
      </cx:numDim>
    </cx:data>
    <cx:data id="12">
      <cx:numDim type="val">
        <cx:f>_xlchart.v1.394</cx:f>
      </cx:numDim>
    </cx:data>
    <cx:data id="13">
      <cx:numDim type="val">
        <cx:f>_xlchart.v1.396</cx:f>
      </cx:numDim>
    </cx:data>
  </cx:chartData>
  <cx:chart>
    <cx:plotArea>
      <cx:plotAreaRegion>
        <cx:series layoutId="boxWhisker" uniqueId="{B830D470-B3A4-4E08-9CCF-C9A2668FF33D}">
          <cx:tx>
            <cx:txData>
              <cx:f>_xlchart.v1.371</cx:f>
              <cx:v>ILFS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DD1543B6-BAAE-4DF6-AC71-5D0F99CCDF1D}">
          <cx:tx>
            <cx:txData>
              <cx:f>_xlchart.v1.373</cx:f>
              <cx:v>INFS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D2E3C541-6F05-4FF5-9173-4613EACE6DD7}">
          <cx:tx>
            <cx:txData>
              <cx:f>_xlchart.v1.375</cx:f>
              <cx:v>ECFS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4FD9DD72-20F0-432D-A48C-6E8E8E24AAEC}">
          <cx:tx>
            <cx:txData>
              <cx:f>_xlchart.v1.377</cx:f>
              <cx:v>MRMR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5181482D-B892-465D-99F1-1D832AD1A2D8}">
          <cx:tx>
            <cx:txData>
              <cx:f>_xlchart.v1.379</cx:f>
              <cx:v>RFFS</cx:v>
            </cx:txData>
          </cx:tx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78B04A2E-52A1-4987-8A58-2C0E948C35DA}">
          <cx:tx>
            <cx:txData>
              <cx:f>_xlchart.v1.381</cx:f>
              <cx:v>MIFS</cx:v>
            </cx:txData>
          </cx:tx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CB516D17-3DD2-4058-B1F5-1C0F2FF396D9}">
          <cx:tx>
            <cx:txData>
              <cx:f>_xlchart.v1.383</cx:f>
              <cx:v>FSCM</cx:v>
            </cx:txData>
          </cx:tx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CE4CAD40-F845-4ACD-9D71-BE3CB98EEBFF}">
          <cx:tx>
            <cx:txData>
              <cx:f>_xlchart.v1.385</cx:f>
              <cx:v>LSFS</cx:v>
            </cx:txData>
          </cx:tx>
          <cx:dataId val="7"/>
          <cx:layoutPr>
            <cx:visibility meanLine="0" meanMarker="1" nonoutliers="0" outliers="1"/>
            <cx:statistics quartileMethod="exclusive"/>
          </cx:layoutPr>
        </cx:series>
        <cx:series layoutId="boxWhisker" uniqueId="{DA1F0607-55B2-481D-A479-CF30CDE51948}">
          <cx:tx>
            <cx:txData>
              <cx:f>_xlchart.v1.387</cx:f>
              <cx:v>MCFS</cx:v>
            </cx:txData>
          </cx:tx>
          <cx:dataId val="8"/>
          <cx:layoutPr>
            <cx:visibility meanLine="0" meanMarker="1" nonoutliers="0" outliers="1"/>
            <cx:statistics quartileMethod="exclusive"/>
          </cx:layoutPr>
        </cx:series>
        <cx:series layoutId="boxWhisker" uniqueId="{65C88507-562D-42CE-866C-9B5A46F5A8FE}">
          <cx:tx>
            <cx:txData>
              <cx:f>_xlchart.v1.389</cx:f>
              <cx:v>UDFS </cx:v>
            </cx:txData>
          </cx:tx>
          <cx:dataId val="9"/>
          <cx:layoutPr>
            <cx:visibility meanLine="0" meanMarker="1" nonoutliers="0" outliers="1"/>
            <cx:statistics quartileMethod="exclusive"/>
          </cx:layoutPr>
        </cx:series>
        <cx:series layoutId="boxWhisker" uniqueId="{E10D2C55-5B6B-4499-99DC-0030FD3661FE}">
          <cx:tx>
            <cx:txData>
              <cx:f>_xlchart.v1.391</cx:f>
              <cx:v>CFS</cx:v>
            </cx:txData>
          </cx:tx>
          <cx:dataId val="10"/>
          <cx:layoutPr>
            <cx:visibility meanLine="0" meanMarker="1" nonoutliers="0" outliers="1"/>
            <cx:statistics quartileMethod="exclusive"/>
          </cx:layoutPr>
        </cx:series>
        <cx:series layoutId="boxWhisker" uniqueId="{2CFD0FF7-E75D-4F0B-98EC-AD4655DE1516}">
          <cx:tx>
            <cx:txData>
              <cx:f>_xlchart.v1.393</cx:f>
              <cx:v>BDFS</cx:v>
            </cx:txData>
          </cx:tx>
          <cx:dataId val="11"/>
          <cx:layoutPr>
            <cx:visibility meanLine="0" meanMarker="1" nonoutliers="0" outliers="1"/>
            <cx:statistics quartileMethod="exclusive"/>
          </cx:layoutPr>
        </cx:series>
        <cx:series layoutId="boxWhisker" uniqueId="{26F2E13C-21B5-4D24-9672-F365D8386E26}">
          <cx:tx>
            <cx:txData>
              <cx:f>_xlchart.v1.395</cx:f>
              <cx:v>OFS</cx:v>
            </cx:txData>
          </cx:tx>
          <cx:dataId val="12"/>
          <cx:layoutPr>
            <cx:visibility meanLine="0" meanMarker="1" nonoutliers="0" outliers="1"/>
            <cx:statistics quartileMethod="exclusive"/>
          </cx:layoutPr>
        </cx:series>
        <cx:series layoutId="boxWhisker" uniqueId="{C75C398E-E5B2-4511-9B38-65C87FA7F9C2}">
          <cx:tx>
            <cx:txData>
              <cx:f>_xlchart.v1.397</cx:f>
              <cx:v>ADFS</cx:v>
            </cx:txData>
          </cx:tx>
          <cx:dataId val="13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0.0500000007"/>
        <cx:tickLabels/>
      </cx:axis>
      <cx:axis id="1">
        <cx:valScaling max="0.90000000000000002" min="0.40000000000000002"/>
        <cx:majorGridlines/>
        <cx:tickLabels/>
        <cx:txPr>
          <a:bodyPr rot="-60000000" spcFirstLastPara="1" vertOverflow="ellipsis" vert="horz" wrap="square" lIns="0" tIns="0" rIns="0" bIns="0" anchor="ctr" anchorCtr="1"/>
          <a:lstStyle/>
          <a:p>
            <a:pPr>
              <a:defRPr sz="1000"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 sz="1000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  <cx:legend pos="b" align="ctr" overlay="0">
      <cx:txPr>
        <a:bodyPr spcFirstLastPara="1" vertOverflow="ellipsis" wrap="square" lIns="0" tIns="0" rIns="0" bIns="0" anchor="ctr" anchorCtr="1"/>
        <a:lstStyle/>
        <a:p>
          <a:pPr>
            <a:defRPr sz="800">
              <a:latin typeface="Times New Roman" panose="02020603050405020304" pitchFamily="18" charset="0"/>
              <a:ea typeface="Times New Roman" panose="02020603050405020304" pitchFamily="18" charset="0"/>
              <a:cs typeface="Times New Roman" panose="02020603050405020304" pitchFamily="18" charset="0"/>
            </a:defRPr>
          </a:pPr>
          <a:endParaRPr lang="ru-RU" sz="800">
            <a:latin typeface="Times New Roman" panose="02020603050405020304" pitchFamily="18" charset="0"/>
            <a:cs typeface="Times New Roman" panose="02020603050405020304" pitchFamily="18" charset="0"/>
          </a:endParaRPr>
        </a:p>
      </cx:txPr>
    </cx:legend>
  </cx:chart>
  <cx:spPr>
    <a:ln>
      <a:noFill/>
    </a:ln>
  </cx:spPr>
</cx:chartSpace>
</file>

<file path=xl/charts/chartEx1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_xlchart.v1.401</cx:f>
      </cx:numDim>
    </cx:data>
    <cx:data id="1">
      <cx:numDim type="val">
        <cx:f>_xlchart.v1.403</cx:f>
      </cx:numDim>
    </cx:data>
  </cx:chartData>
  <cx:chart>
    <cx:title pos="t" align="ctr" overlay="0">
      <cx:tx>
        <cx:rich>
          <a:bodyPr rot="0" spcFirstLastPara="1" vertOverflow="ellipsis" vert="horz" wrap="square" lIns="38100" tIns="19050" rIns="38100" bIns="19050" anchor="ctr" anchorCtr="1" compatLnSpc="0"/>
          <a:lstStyle/>
          <a:p>
            <a:pPr algn="ctr" rtl="0">
              <a:defRPr sz="1200" b="0" i="0" u="none" strike="noStrike" kern="120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kumimoji="0" lang="en-US" sz="1200" b="0" i="0" u="none" strike="noStrike" kern="1200" cap="none" spc="0" normalizeH="0" baseline="0" noProof="0">
                <a:ln>
                  <a:noFill/>
                </a:ln>
                <a:solidFill>
                  <a:srgbClr val="44546A"/>
                </a:solidFill>
                <a:effectLst/>
                <a:uLnTx/>
                <a:uFillTx/>
                <a:latin typeface="Calibri" panose="020F0502020204030204"/>
              </a:rPr>
              <a:t>Processing time (Intel Core i7-4790K 3.7 GHz)</a:t>
            </a:r>
            <a:endParaRPr kumimoji="0" lang="en-US" sz="1600" b="0" i="0" u="none" strike="noStrike" kern="1200" cap="none" spc="0" normalizeH="0" baseline="0" noProof="0">
              <a:ln>
                <a:noFill/>
              </a:ln>
              <a:solidFill>
                <a:srgbClr val="44546A"/>
              </a:solidFill>
              <a:effectLst/>
              <a:uLnTx/>
              <a:uFillTx/>
              <a:latin typeface="Calibri" panose="020F0502020204030204"/>
            </a:endParaRPr>
          </a:p>
        </cx:rich>
      </cx:tx>
    </cx:title>
    <cx:plotArea>
      <cx:plotAreaRegion>
        <cx:series layoutId="clusteredColumn" uniqueId="{E0EF14FC-3D90-42A6-BB44-C4A79B119FDA}" formatIdx="0">
          <cx:tx>
            <cx:txData>
              <cx:f>_xlchart.v1.400</cx:f>
              <cx:v>Total</cx:v>
            </cx:txData>
          </cx:tx>
          <cx:dataLabels pos="outEnd">
            <cx:visibility seriesName="0" categoryName="0" value="1"/>
          </cx:dataLabels>
          <cx:dataId val="0"/>
          <cx:layoutPr>
            <cx:binning intervalClosed="r"/>
          </cx:layoutPr>
          <cx:axisId val="1"/>
        </cx:series>
        <cx:series layoutId="paretoLine" ownerIdx="0" uniqueId="{E4CE69E5-76AD-499A-93B8-EF2EC7867D37}" formatIdx="1">
          <cx:axisId val="2"/>
        </cx:series>
        <cx:series layoutId="clusteredColumn" hidden="1" uniqueId="{00000000-F17F-4641-BB89-0BC2F520445C}" formatIdx="2">
          <cx:tx>
            <cx:txData>
              <cx:f>_xlchart.v1.402</cx:f>
              <cx:v>Total</cx:v>
            </cx:txData>
          </cx:tx>
          <cx:dataLabels pos="outEnd">
            <cx:visibility seriesName="0" categoryName="0" value="1"/>
          </cx:dataLabels>
          <cx:dataId val="1"/>
          <cx:layoutPr>
            <cx:binning intervalClosed="r"/>
          </cx:layoutPr>
          <cx:axisId val="1"/>
        </cx:series>
        <cx:series layoutId="paretoLine" ownerIdx="2" uniqueId="{04E965E5-578C-450A-9880-15D113E1562F}" formatIdx="3">
          <cx:axisId val="2"/>
        </cx:series>
      </cx:plotAreaRegion>
      <cx:axis id="0">
        <cx:catScaling gapWidth="1.5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Time ranges</a:t>
                </a:r>
                <a:endParaRPr lang="ru-RU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x:rich>
          </cx:tx>
        </cx:title>
        <cx:majorTickMarks type="out"/>
        <cx:tickLabels/>
        <cx:txPr>
          <a:bodyPr spcFirstLastPara="1" vertOverflow="ellipsis" wrap="square" lIns="0" tIns="0" rIns="0" bIns="0" anchor="ctr" anchorCtr="1"/>
          <a:lstStyle/>
          <a:p>
            <a:pPr>
              <a:defRPr sz="800"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 sz="800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  <cx:axis id="1">
        <cx:valScaling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 sz="900"/>
                </a:pPr>
                <a:r>
                  <a:rPr lang="en-US" sz="9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Number of slices</a:t>
                </a:r>
                <a:endParaRPr lang="ru-RU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x:rich>
          </cx:tx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  <cx:axis id="2">
        <cx:valScaling max="1" min="0"/>
        <cx:units unit="percentage"/>
        <cx:tickLabels/>
        <cx:txPr>
          <a:bodyPr spcFirstLastPara="1" vertOverflow="ellipsis" wrap="square" lIns="0" tIns="0" rIns="0" bIns="0" anchor="ctr" anchorCtr="1"/>
          <a:lstStyle/>
          <a:p>
            <a:pPr>
              <a:defRPr sz="800"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 sz="800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</cx:chart>
  <cx:spPr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hartEx1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_xlchart.v1.399</cx:f>
      </cx:numDim>
    </cx:data>
  </cx:chartData>
  <cx:chart>
    <cx:title pos="t" align="ctr" overlay="0">
      <cx:tx>
        <cx:rich>
          <a:bodyPr rot="0" spcFirstLastPara="1" vertOverflow="ellipsis" vert="horz" wrap="square" lIns="38100" tIns="19050" rIns="38100" bIns="19050" anchor="ctr" anchorCtr="1" compatLnSpc="0"/>
          <a:lstStyle/>
          <a:p>
            <a:pPr algn="ctr" rtl="0">
              <a:defRPr sz="1200" b="0" i="0" u="none" strike="noStrike" kern="120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kumimoji="0" lang="en-US" sz="1200" b="0" i="0" u="none" strike="noStrike" kern="1200" cap="none" spc="0" normalizeH="0" baseline="0" noProof="0">
                <a:ln>
                  <a:noFill/>
                </a:ln>
                <a:solidFill>
                  <a:srgbClr val="44546A"/>
                </a:solidFill>
                <a:effectLst/>
                <a:uLnTx/>
                <a:uFillTx/>
                <a:latin typeface="Calibri" panose="020F0502020204030204"/>
              </a:rPr>
              <a:t>Processing time (Intel Xeon CPU E5-1620 3.5 GHz)</a:t>
            </a:r>
            <a:endParaRPr kumimoji="0" lang="en-US" sz="1600" b="0" i="0" u="none" strike="noStrike" kern="1200" cap="none" spc="0" normalizeH="0" baseline="0" noProof="0">
              <a:ln>
                <a:noFill/>
              </a:ln>
              <a:solidFill>
                <a:srgbClr val="44546A"/>
              </a:solidFill>
              <a:effectLst/>
              <a:uLnTx/>
              <a:uFillTx/>
              <a:latin typeface="Calibri" panose="020F0502020204030204"/>
            </a:endParaRPr>
          </a:p>
        </cx:rich>
      </cx:tx>
    </cx:title>
    <cx:plotArea>
      <cx:plotAreaRegion>
        <cx:series layoutId="clusteredColumn" uniqueId="{E0EF14FC-3D90-42A6-BB44-C4A79B119FDA}">
          <cx:tx>
            <cx:txData>
              <cx:f>_xlchart.v1.398</cx:f>
              <cx:v>Total</cx:v>
            </cx:txData>
          </cx:tx>
          <cx:dataLabels pos="outEnd">
            <cx:txPr>
              <a:bodyPr spcFirstLastPara="1" vertOverflow="ellipsis" wrap="square" lIns="0" tIns="0" rIns="0" bIns="0" anchor="ctr" anchorCtr="1"/>
              <a:lstStyle/>
              <a:p>
                <a:pPr>
                  <a:defRPr sz="800">
                    <a:latin typeface="Times New Roman" panose="02020603050405020304" pitchFamily="18" charset="0"/>
                    <a:ea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ru-RU" sz="8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x:txPr>
            <cx:visibility seriesName="0" categoryName="0" value="1"/>
          </cx:dataLabels>
          <cx:dataId val="0"/>
          <cx:layoutPr>
            <cx:binning intervalClosed="r"/>
          </cx:layoutPr>
          <cx:axisId val="1"/>
        </cx:series>
        <cx:series layoutId="paretoLine" ownerIdx="0" uniqueId="{E4CE69E5-76AD-499A-93B8-EF2EC7867D37}">
          <cx:axisId val="2"/>
        </cx:series>
      </cx:plotAreaRegion>
      <cx:axis id="0">
        <cx:catScaling gapWidth="1.5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/>
                </a:pPr>
                <a:r>
                  <a:rPr lang="en-US" sz="9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Time ranges</a:t>
                </a:r>
                <a:endParaRPr lang="ru-RU" sz="900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x:rich>
          </cx:tx>
        </cx:title>
        <cx:majorTickMarks type="out"/>
        <cx:tickLabels/>
        <cx:txPr>
          <a:bodyPr spcFirstLastPara="1" vertOverflow="ellipsis" wrap="square" lIns="0" tIns="0" rIns="0" bIns="0" anchor="ctr" anchorCtr="1"/>
          <a:lstStyle/>
          <a:p>
            <a:pPr>
              <a:defRPr sz="800"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 sz="800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  <cx:axis id="1">
        <cx:valScaling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 sz="900"/>
                </a:pPr>
                <a:r>
                  <a:rPr lang="en-US" sz="9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Number of slices</a:t>
                </a:r>
                <a:endParaRPr lang="ru-RU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x:rich>
          </cx:tx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  <cx:axis id="2">
        <cx:valScaling max="1" min="0"/>
        <cx:units unit="percentage"/>
        <cx:tickLabels/>
        <cx:txPr>
          <a:bodyPr spcFirstLastPara="1" vertOverflow="ellipsis" wrap="square" lIns="0" tIns="0" rIns="0" bIns="0" anchor="ctr" anchorCtr="1"/>
          <a:lstStyle/>
          <a:p>
            <a:pPr>
              <a:defRPr sz="800"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defRPr>
            </a:pPr>
            <a:endParaRPr lang="ru-RU" sz="800">
              <a:latin typeface="Times New Roman" panose="02020603050405020304" pitchFamily="18" charset="0"/>
              <a:cs typeface="Times New Roman" panose="02020603050405020304" pitchFamily="18" charset="0"/>
            </a:endParaRPr>
          </a:p>
        </cx:txPr>
      </cx:axis>
    </cx:plotArea>
  </cx:chart>
  <cx:spPr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microsoft.com/office/2014/relationships/chartEx" Target="../charts/chartEx3.xml"/><Relationship Id="rId7" Type="http://schemas.microsoft.com/office/2014/relationships/chartEx" Target="../charts/chartEx7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microsoft.com/office/2014/relationships/chartEx" Target="../charts/chartEx6.xml"/><Relationship Id="rId5" Type="http://schemas.microsoft.com/office/2014/relationships/chartEx" Target="../charts/chartEx5.xml"/><Relationship Id="rId4" Type="http://schemas.microsoft.com/office/2014/relationships/chartEx" Target="../charts/chartEx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microsoft.com/office/2014/relationships/chartEx" Target="../charts/chartEx10.xml"/><Relationship Id="rId7" Type="http://schemas.microsoft.com/office/2014/relationships/chartEx" Target="../charts/chartEx14.xml"/><Relationship Id="rId2" Type="http://schemas.microsoft.com/office/2014/relationships/chartEx" Target="../charts/chartEx9.xml"/><Relationship Id="rId1" Type="http://schemas.microsoft.com/office/2014/relationships/chartEx" Target="../charts/chartEx8.xml"/><Relationship Id="rId6" Type="http://schemas.microsoft.com/office/2014/relationships/chartEx" Target="../charts/chartEx13.xml"/><Relationship Id="rId5" Type="http://schemas.microsoft.com/office/2014/relationships/chartEx" Target="../charts/chartEx12.xml"/><Relationship Id="rId4" Type="http://schemas.microsoft.com/office/2014/relationships/chartEx" Target="../charts/chartEx1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microsoft.com/office/2014/relationships/chartEx" Target="../charts/chartEx17.xml"/><Relationship Id="rId7" Type="http://schemas.openxmlformats.org/officeDocument/2006/relationships/chart" Target="../charts/chart12.xml"/><Relationship Id="rId2" Type="http://schemas.microsoft.com/office/2014/relationships/chartEx" Target="../charts/chartEx16.xml"/><Relationship Id="rId1" Type="http://schemas.microsoft.com/office/2014/relationships/chartEx" Target="../charts/chartEx15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14/relationships/chartEx" Target="../charts/chartEx19.xml"/><Relationship Id="rId2" Type="http://schemas.openxmlformats.org/officeDocument/2006/relationships/chart" Target="../charts/chart23.xml"/><Relationship Id="rId1" Type="http://schemas.microsoft.com/office/2014/relationships/chartEx" Target="../charts/chartEx18.xml"/><Relationship Id="rId4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372997</xdr:colOff>
      <xdr:row>11</xdr:row>
      <xdr:rowOff>24012</xdr:rowOff>
    </xdr:from>
    <xdr:to>
      <xdr:col>23</xdr:col>
      <xdr:colOff>830035</xdr:colOff>
      <xdr:row>22</xdr:row>
      <xdr:rowOff>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38</xdr:row>
      <xdr:rowOff>0</xdr:rowOff>
    </xdr:from>
    <xdr:to>
      <xdr:col>21</xdr:col>
      <xdr:colOff>901236</xdr:colOff>
      <xdr:row>53</xdr:row>
      <xdr:rowOff>22500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54</xdr:row>
      <xdr:rowOff>0</xdr:rowOff>
    </xdr:from>
    <xdr:to>
      <xdr:col>21</xdr:col>
      <xdr:colOff>901236</xdr:colOff>
      <xdr:row>69</xdr:row>
      <xdr:rowOff>22500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797719</xdr:colOff>
      <xdr:row>71</xdr:row>
      <xdr:rowOff>17860</xdr:rowOff>
    </xdr:from>
    <xdr:to>
      <xdr:col>9</xdr:col>
      <xdr:colOff>355969</xdr:colOff>
      <xdr:row>86</xdr:row>
      <xdr:rowOff>40360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358588</xdr:colOff>
      <xdr:row>35</xdr:row>
      <xdr:rowOff>22411</xdr:rowOff>
    </xdr:from>
    <xdr:to>
      <xdr:col>21</xdr:col>
      <xdr:colOff>916941</xdr:colOff>
      <xdr:row>50</xdr:row>
      <xdr:rowOff>44911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358588</xdr:colOff>
      <xdr:row>19</xdr:row>
      <xdr:rowOff>22412</xdr:rowOff>
    </xdr:from>
    <xdr:to>
      <xdr:col>21</xdr:col>
      <xdr:colOff>916941</xdr:colOff>
      <xdr:row>34</xdr:row>
      <xdr:rowOff>44912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</xdr:colOff>
      <xdr:row>47</xdr:row>
      <xdr:rowOff>174810</xdr:rowOff>
    </xdr:from>
    <xdr:to>
      <xdr:col>22</xdr:col>
      <xdr:colOff>0</xdr:colOff>
      <xdr:row>61</xdr:row>
      <xdr:rowOff>179294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Диаграмма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17</xdr:col>
      <xdr:colOff>0</xdr:colOff>
      <xdr:row>2</xdr:row>
      <xdr:rowOff>179295</xdr:rowOff>
    </xdr:from>
    <xdr:to>
      <xdr:col>22</xdr:col>
      <xdr:colOff>10536</xdr:colOff>
      <xdr:row>16</xdr:row>
      <xdr:rowOff>179895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Диаграмма 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17</xdr:col>
      <xdr:colOff>0</xdr:colOff>
      <xdr:row>18</xdr:row>
      <xdr:rowOff>0</xdr:rowOff>
    </xdr:from>
    <xdr:to>
      <xdr:col>22</xdr:col>
      <xdr:colOff>10536</xdr:colOff>
      <xdr:row>32</xdr:row>
      <xdr:rowOff>8792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Диаграмма 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17</xdr:col>
      <xdr:colOff>0</xdr:colOff>
      <xdr:row>33</xdr:row>
      <xdr:rowOff>0</xdr:rowOff>
    </xdr:from>
    <xdr:to>
      <xdr:col>22</xdr:col>
      <xdr:colOff>10536</xdr:colOff>
      <xdr:row>46</xdr:row>
      <xdr:rowOff>185686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Диаграмма 1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17</xdr:col>
      <xdr:colOff>0</xdr:colOff>
      <xdr:row>101</xdr:row>
      <xdr:rowOff>100852</xdr:rowOff>
    </xdr:from>
    <xdr:to>
      <xdr:col>25</xdr:col>
      <xdr:colOff>0</xdr:colOff>
      <xdr:row>122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6" name="Диаграмма 1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17</xdr:col>
      <xdr:colOff>0</xdr:colOff>
      <xdr:row>17</xdr:row>
      <xdr:rowOff>186018</xdr:rowOff>
    </xdr:from>
    <xdr:to>
      <xdr:col>22</xdr:col>
      <xdr:colOff>11911</xdr:colOff>
      <xdr:row>18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Диаграмма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102</xdr:row>
      <xdr:rowOff>0</xdr:rowOff>
    </xdr:from>
    <xdr:to>
      <xdr:col>33</xdr:col>
      <xdr:colOff>437029</xdr:colOff>
      <xdr:row>122</xdr:row>
      <xdr:rowOff>89648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Диаграмма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17</xdr:col>
      <xdr:colOff>1</xdr:colOff>
      <xdr:row>144</xdr:row>
      <xdr:rowOff>0</xdr:rowOff>
    </xdr:from>
    <xdr:to>
      <xdr:col>25</xdr:col>
      <xdr:colOff>0</xdr:colOff>
      <xdr:row>166</xdr:row>
      <xdr:rowOff>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</xdr:colOff>
      <xdr:row>47</xdr:row>
      <xdr:rowOff>174810</xdr:rowOff>
    </xdr:from>
    <xdr:to>
      <xdr:col>22</xdr:col>
      <xdr:colOff>0</xdr:colOff>
      <xdr:row>61</xdr:row>
      <xdr:rowOff>179294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Диаграмма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17</xdr:col>
      <xdr:colOff>0</xdr:colOff>
      <xdr:row>2</xdr:row>
      <xdr:rowOff>179295</xdr:rowOff>
    </xdr:from>
    <xdr:to>
      <xdr:col>22</xdr:col>
      <xdr:colOff>10536</xdr:colOff>
      <xdr:row>16</xdr:row>
      <xdr:rowOff>179895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Диаграмма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17</xdr:col>
      <xdr:colOff>0</xdr:colOff>
      <xdr:row>18</xdr:row>
      <xdr:rowOff>0</xdr:rowOff>
    </xdr:from>
    <xdr:to>
      <xdr:col>22</xdr:col>
      <xdr:colOff>10536</xdr:colOff>
      <xdr:row>32</xdr:row>
      <xdr:rowOff>8792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Диаграмма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17</xdr:col>
      <xdr:colOff>0</xdr:colOff>
      <xdr:row>33</xdr:row>
      <xdr:rowOff>0</xdr:rowOff>
    </xdr:from>
    <xdr:to>
      <xdr:col>22</xdr:col>
      <xdr:colOff>10536</xdr:colOff>
      <xdr:row>46</xdr:row>
      <xdr:rowOff>185686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Диаграмма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17</xdr:col>
      <xdr:colOff>0</xdr:colOff>
      <xdr:row>111</xdr:row>
      <xdr:rowOff>100852</xdr:rowOff>
    </xdr:from>
    <xdr:to>
      <xdr:col>25</xdr:col>
      <xdr:colOff>0</xdr:colOff>
      <xdr:row>132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Диаграмма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17</xdr:col>
      <xdr:colOff>0</xdr:colOff>
      <xdr:row>17</xdr:row>
      <xdr:rowOff>186018</xdr:rowOff>
    </xdr:from>
    <xdr:to>
      <xdr:col>22</xdr:col>
      <xdr:colOff>11911</xdr:colOff>
      <xdr:row>18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Диаграмма 6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112</xdr:row>
      <xdr:rowOff>0</xdr:rowOff>
    </xdr:from>
    <xdr:to>
      <xdr:col>33</xdr:col>
      <xdr:colOff>437029</xdr:colOff>
      <xdr:row>132</xdr:row>
      <xdr:rowOff>89648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Диаграмма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17</xdr:col>
      <xdr:colOff>1</xdr:colOff>
      <xdr:row>154</xdr:row>
      <xdr:rowOff>0</xdr:rowOff>
    </xdr:from>
    <xdr:to>
      <xdr:col>25</xdr:col>
      <xdr:colOff>0</xdr:colOff>
      <xdr:row>176</xdr:row>
      <xdr:rowOff>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63</xdr:row>
      <xdr:rowOff>0</xdr:rowOff>
    </xdr:from>
    <xdr:to>
      <xdr:col>22</xdr:col>
      <xdr:colOff>839912</xdr:colOff>
      <xdr:row>85</xdr:row>
      <xdr:rowOff>117794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Диаграмма 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17</xdr:col>
      <xdr:colOff>0</xdr:colOff>
      <xdr:row>32</xdr:row>
      <xdr:rowOff>0</xdr:rowOff>
    </xdr:from>
    <xdr:to>
      <xdr:col>22</xdr:col>
      <xdr:colOff>839912</xdr:colOff>
      <xdr:row>54</xdr:row>
      <xdr:rowOff>117794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Диаграмма 1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17</xdr:col>
      <xdr:colOff>0</xdr:colOff>
      <xdr:row>1</xdr:row>
      <xdr:rowOff>0</xdr:rowOff>
    </xdr:from>
    <xdr:to>
      <xdr:col>22</xdr:col>
      <xdr:colOff>839912</xdr:colOff>
      <xdr:row>23</xdr:row>
      <xdr:rowOff>117794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Диаграмма 1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23</xdr:col>
      <xdr:colOff>851646</xdr:colOff>
      <xdr:row>0</xdr:row>
      <xdr:rowOff>190499</xdr:rowOff>
    </xdr:from>
    <xdr:to>
      <xdr:col>31</xdr:col>
      <xdr:colOff>5116</xdr:colOff>
      <xdr:row>15</xdr:row>
      <xdr:rowOff>21793</xdr:rowOff>
    </xdr:to>
    <xdr:graphicFrame macro="">
      <xdr:nvGraphicFramePr>
        <xdr:cNvPr id="19" name="Диаграмма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0</xdr:colOff>
      <xdr:row>16</xdr:row>
      <xdr:rowOff>0</xdr:rowOff>
    </xdr:from>
    <xdr:to>
      <xdr:col>30</xdr:col>
      <xdr:colOff>603841</xdr:colOff>
      <xdr:row>30</xdr:row>
      <xdr:rowOff>35401</xdr:rowOff>
    </xdr:to>
    <xdr:graphicFrame macro="">
      <xdr:nvGraphicFramePr>
        <xdr:cNvPr id="21" name="Диаграмма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3055</xdr:colOff>
      <xdr:row>32</xdr:row>
      <xdr:rowOff>0</xdr:rowOff>
    </xdr:from>
    <xdr:to>
      <xdr:col>31</xdr:col>
      <xdr:colOff>5116</xdr:colOff>
      <xdr:row>46</xdr:row>
      <xdr:rowOff>21794</xdr:rowOff>
    </xdr:to>
    <xdr:graphicFrame macro="">
      <xdr:nvGraphicFramePr>
        <xdr:cNvPr id="22" name="Диаграмма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0</xdr:colOff>
      <xdr:row>47</xdr:row>
      <xdr:rowOff>1</xdr:rowOff>
    </xdr:from>
    <xdr:to>
      <xdr:col>30</xdr:col>
      <xdr:colOff>603841</xdr:colOff>
      <xdr:row>61</xdr:row>
      <xdr:rowOff>35402</xdr:rowOff>
    </xdr:to>
    <xdr:graphicFrame macro="">
      <xdr:nvGraphicFramePr>
        <xdr:cNvPr id="23" name="Диаграмма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3055</xdr:colOff>
      <xdr:row>63</xdr:row>
      <xdr:rowOff>0</xdr:rowOff>
    </xdr:from>
    <xdr:to>
      <xdr:col>31</xdr:col>
      <xdr:colOff>5116</xdr:colOff>
      <xdr:row>77</xdr:row>
      <xdr:rowOff>21793</xdr:rowOff>
    </xdr:to>
    <xdr:graphicFrame macro="">
      <xdr:nvGraphicFramePr>
        <xdr:cNvPr id="24" name="Диаграмма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0</xdr:colOff>
      <xdr:row>78</xdr:row>
      <xdr:rowOff>0</xdr:rowOff>
    </xdr:from>
    <xdr:to>
      <xdr:col>30</xdr:col>
      <xdr:colOff>603841</xdr:colOff>
      <xdr:row>92</xdr:row>
      <xdr:rowOff>35401</xdr:rowOff>
    </xdr:to>
    <xdr:graphicFrame macro="">
      <xdr:nvGraphicFramePr>
        <xdr:cNvPr id="25" name="Диаграмма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</xdr:colOff>
      <xdr:row>115</xdr:row>
      <xdr:rowOff>0</xdr:rowOff>
    </xdr:from>
    <xdr:to>
      <xdr:col>25</xdr:col>
      <xdr:colOff>0</xdr:colOff>
      <xdr:row>137</xdr:row>
      <xdr:rowOff>0</xdr:rowOff>
    </xdr:to>
    <xdr:graphicFrame macro="">
      <xdr:nvGraphicFramePr>
        <xdr:cNvPr id="26" name="Диаграмма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49</xdr:row>
      <xdr:rowOff>0</xdr:rowOff>
    </xdr:from>
    <xdr:to>
      <xdr:col>33</xdr:col>
      <xdr:colOff>543706</xdr:colOff>
      <xdr:row>67</xdr:row>
      <xdr:rowOff>171000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49</xdr:row>
      <xdr:rowOff>0</xdr:rowOff>
    </xdr:from>
    <xdr:to>
      <xdr:col>21</xdr:col>
      <xdr:colOff>431647</xdr:colOff>
      <xdr:row>67</xdr:row>
      <xdr:rowOff>171000</xdr:rowOff>
    </xdr:to>
    <xdr:graphicFrame macro="">
      <xdr:nvGraphicFramePr>
        <xdr:cNvPr id="10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21</xdr:col>
      <xdr:colOff>431647</xdr:colOff>
      <xdr:row>40</xdr:row>
      <xdr:rowOff>171000</xdr:rowOff>
    </xdr:to>
    <xdr:graphicFrame macro="">
      <xdr:nvGraphicFramePr>
        <xdr:cNvPr id="11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33</xdr:col>
      <xdr:colOff>543706</xdr:colOff>
      <xdr:row>40</xdr:row>
      <xdr:rowOff>171000</xdr:rowOff>
    </xdr:to>
    <xdr:graphicFrame macro="">
      <xdr:nvGraphicFramePr>
        <xdr:cNvPr id="12" name="Диаграмма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19</xdr:col>
      <xdr:colOff>290118</xdr:colOff>
      <xdr:row>21</xdr:row>
      <xdr:rowOff>22500</xdr:rowOff>
    </xdr:to>
    <xdr:graphicFrame macro="">
      <xdr:nvGraphicFramePr>
        <xdr:cNvPr id="13" name="Диаграмма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1053352</xdr:colOff>
      <xdr:row>7</xdr:row>
      <xdr:rowOff>0</xdr:rowOff>
    </xdr:from>
    <xdr:to>
      <xdr:col>28</xdr:col>
      <xdr:colOff>559058</xdr:colOff>
      <xdr:row>21</xdr:row>
      <xdr:rowOff>22500</xdr:rowOff>
    </xdr:to>
    <xdr:graphicFrame macro="">
      <xdr:nvGraphicFramePr>
        <xdr:cNvPr id="15" name="Диаграмма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0</xdr:colOff>
      <xdr:row>7</xdr:row>
      <xdr:rowOff>0</xdr:rowOff>
    </xdr:from>
    <xdr:to>
      <xdr:col>38</xdr:col>
      <xdr:colOff>559059</xdr:colOff>
      <xdr:row>21</xdr:row>
      <xdr:rowOff>22500</xdr:rowOff>
    </xdr:to>
    <xdr:graphicFrame macro="">
      <xdr:nvGraphicFramePr>
        <xdr:cNvPr id="18" name="Диаграмма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18</xdr:row>
      <xdr:rowOff>0</xdr:rowOff>
    </xdr:from>
    <xdr:to>
      <xdr:col>33</xdr:col>
      <xdr:colOff>520818</xdr:colOff>
      <xdr:row>33</xdr:row>
      <xdr:rowOff>22500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Диаграмма 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25</xdr:col>
      <xdr:colOff>0</xdr:colOff>
      <xdr:row>3</xdr:row>
      <xdr:rowOff>0</xdr:rowOff>
    </xdr:from>
    <xdr:to>
      <xdr:col>33</xdr:col>
      <xdr:colOff>520818</xdr:colOff>
      <xdr:row>18</xdr:row>
      <xdr:rowOff>22500</xdr:rowOff>
    </xdr:to>
    <xdr:graphicFrame macro="">
      <xdr:nvGraphicFramePr>
        <xdr:cNvPr id="13" name="Диаграмма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0</xdr:colOff>
      <xdr:row>18</xdr:row>
      <xdr:rowOff>0</xdr:rowOff>
    </xdr:from>
    <xdr:to>
      <xdr:col>43</xdr:col>
      <xdr:colOff>520818</xdr:colOff>
      <xdr:row>33</xdr:row>
      <xdr:rowOff>22500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Диаграмма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35</xdr:col>
      <xdr:colOff>0</xdr:colOff>
      <xdr:row>3</xdr:row>
      <xdr:rowOff>0</xdr:rowOff>
    </xdr:from>
    <xdr:to>
      <xdr:col>43</xdr:col>
      <xdr:colOff>520818</xdr:colOff>
      <xdr:row>18</xdr:row>
      <xdr:rowOff>22500</xdr:rowOff>
    </xdr:to>
    <xdr:graphicFrame macro="">
      <xdr:nvGraphicFramePr>
        <xdr:cNvPr id="15" name="Диаграмма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9525</xdr:colOff>
      <xdr:row>13</xdr:row>
      <xdr:rowOff>9524</xdr:rowOff>
    </xdr:from>
    <xdr:to>
      <xdr:col>22</xdr:col>
      <xdr:colOff>897336</xdr:colOff>
      <xdr:row>37</xdr:row>
      <xdr:rowOff>9525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21</xdr:row>
      <xdr:rowOff>186015</xdr:rowOff>
    </xdr:from>
    <xdr:to>
      <xdr:col>28</xdr:col>
      <xdr:colOff>11206</xdr:colOff>
      <xdr:row>46</xdr:row>
      <xdr:rowOff>29132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5" name="Таблица5" displayName="Таблица5" ref="C2:W5632" totalsRowShown="0" headerRowDxfId="0">
  <autoFilter ref="C2:W5632"/>
  <tableColumns count="21">
    <tableColumn id="1" name="Presence"/>
    <tableColumn id="2" name="Area"/>
    <tableColumn id="3" name="Convex area"/>
    <tableColumn id="4" name="Perimeter"/>
    <tableColumn id="20" name="Eccentricity"/>
    <tableColumn id="19" name="Solidity"/>
    <tableColumn id="5" name="Extent"/>
    <tableColumn id="6" name="Equivalent diameter"/>
    <tableColumn id="7" name="Max intensity"/>
    <tableColumn id="8" name="Mean intensity"/>
    <tableColumn id="9" name="Variance"/>
    <tableColumn id="10" name="Standard deviation"/>
    <tableColumn id="11" name="Skewness"/>
    <tableColumn id="12" name="Kurtosis"/>
    <tableColumn id="13" name="Contrast"/>
    <tableColumn id="14" name="Correlation"/>
    <tableColumn id="15" name="Entropy"/>
    <tableColumn id="16" name="Energy"/>
    <tableColumn id="17" name="Homogeneity"/>
    <tableColumn id="18" name="Major axis length"/>
    <tableColumn id="21" name="Minor axis length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">
    <tabColor rgb="FF92D050"/>
  </sheetPr>
  <dimension ref="C1:W5632"/>
  <sheetViews>
    <sheetView zoomScale="70" zoomScaleNormal="70" workbookViewId="0">
      <selection activeCell="Y3" sqref="Y3:Y5"/>
    </sheetView>
  </sheetViews>
  <sheetFormatPr defaultRowHeight="15" x14ac:dyDescent="0.25"/>
  <cols>
    <col min="1" max="2" width="3.7109375" customWidth="1"/>
    <col min="3" max="21" width="15.7109375" style="1" customWidth="1"/>
    <col min="22" max="23" width="15.7109375" customWidth="1"/>
  </cols>
  <sheetData>
    <row r="1" spans="3:23" x14ac:dyDescent="0.25">
      <c r="D1" s="1">
        <v>1</v>
      </c>
      <c r="E1" s="1">
        <v>1</v>
      </c>
      <c r="F1" s="1">
        <v>1</v>
      </c>
      <c r="G1" s="1">
        <v>0</v>
      </c>
      <c r="H1" s="1">
        <v>0</v>
      </c>
      <c r="I1" s="1">
        <v>0</v>
      </c>
      <c r="J1" s="1">
        <v>0</v>
      </c>
      <c r="K1" s="1">
        <v>1</v>
      </c>
      <c r="L1" s="1">
        <v>1</v>
      </c>
      <c r="M1" s="1">
        <v>0</v>
      </c>
      <c r="N1" s="1">
        <v>0</v>
      </c>
      <c r="O1" s="1">
        <v>0</v>
      </c>
      <c r="P1" s="1">
        <v>0</v>
      </c>
      <c r="Q1" s="1">
        <v>0</v>
      </c>
      <c r="R1" s="1">
        <v>0</v>
      </c>
      <c r="S1" s="1">
        <v>0</v>
      </c>
      <c r="T1" s="1">
        <v>0</v>
      </c>
      <c r="U1" s="1">
        <v>0</v>
      </c>
      <c r="V1" s="66">
        <v>0</v>
      </c>
      <c r="W1" s="66">
        <v>0</v>
      </c>
    </row>
    <row r="2" spans="3:23" ht="31.5" x14ac:dyDescent="0.25">
      <c r="C2" s="2" t="s">
        <v>0</v>
      </c>
      <c r="D2" s="2" t="s">
        <v>1</v>
      </c>
      <c r="E2" s="2" t="s">
        <v>13</v>
      </c>
      <c r="F2" s="2" t="s">
        <v>2</v>
      </c>
      <c r="G2" s="2" t="s">
        <v>3</v>
      </c>
      <c r="H2" s="2" t="s">
        <v>9</v>
      </c>
      <c r="I2" s="2" t="s">
        <v>10</v>
      </c>
      <c r="J2" s="2" t="s">
        <v>14</v>
      </c>
      <c r="K2" s="2" t="s">
        <v>15</v>
      </c>
      <c r="L2" s="2" t="s">
        <v>16</v>
      </c>
      <c r="M2" s="2" t="s">
        <v>4</v>
      </c>
      <c r="N2" s="2" t="s">
        <v>17</v>
      </c>
      <c r="O2" s="2" t="s">
        <v>83</v>
      </c>
      <c r="P2" s="2" t="s">
        <v>84</v>
      </c>
      <c r="Q2" s="2" t="s">
        <v>5</v>
      </c>
      <c r="R2" s="2" t="s">
        <v>6</v>
      </c>
      <c r="S2" s="2" t="s">
        <v>85</v>
      </c>
      <c r="T2" s="2" t="s">
        <v>7</v>
      </c>
      <c r="U2" s="2" t="s">
        <v>8</v>
      </c>
      <c r="V2" s="48" t="s">
        <v>18</v>
      </c>
      <c r="W2" s="48" t="s">
        <v>19</v>
      </c>
    </row>
    <row r="3" spans="3:23" x14ac:dyDescent="0.25">
      <c r="C3" s="70">
        <v>0</v>
      </c>
      <c r="D3" s="53">
        <v>429</v>
      </c>
      <c r="E3" s="53">
        <v>491</v>
      </c>
      <c r="F3" s="53">
        <v>93.468999999999994</v>
      </c>
      <c r="G3" s="53">
        <v>0.89511119989395638</v>
      </c>
      <c r="H3" s="53">
        <v>0.87372708757637474</v>
      </c>
      <c r="I3" s="53">
        <v>0.58367346938775511</v>
      </c>
      <c r="J3" s="53">
        <v>23.371344948277684</v>
      </c>
      <c r="K3" s="53">
        <v>173</v>
      </c>
      <c r="L3" s="53">
        <v>94.254079254079258</v>
      </c>
      <c r="M3" s="53">
        <v>980.99837701239505</v>
      </c>
      <c r="N3" s="53">
        <v>31.32089361771779</v>
      </c>
      <c r="O3" s="53">
        <v>0.83528075342011954</v>
      </c>
      <c r="P3" s="53">
        <v>2.7228081098486259</v>
      </c>
      <c r="Q3" s="53">
        <v>285.17592592592592</v>
      </c>
      <c r="R3" s="53">
        <v>0.93018313329876079</v>
      </c>
      <c r="S3" s="53">
        <v>6.4652229297912669</v>
      </c>
      <c r="T3" s="53">
        <v>2.4775342235659444E-3</v>
      </c>
      <c r="U3" s="53">
        <v>0.25015435336834324</v>
      </c>
      <c r="V3" s="53">
        <v>38.108618074162472</v>
      </c>
      <c r="W3" s="53">
        <v>16.990458863288861</v>
      </c>
    </row>
    <row r="4" spans="3:23" x14ac:dyDescent="0.25">
      <c r="C4" s="70">
        <v>0</v>
      </c>
      <c r="D4" s="53">
        <v>1140</v>
      </c>
      <c r="E4" s="53">
        <v>1519</v>
      </c>
      <c r="F4" s="53">
        <v>203.75200000000001</v>
      </c>
      <c r="G4" s="53">
        <v>0.96199069781677526</v>
      </c>
      <c r="H4" s="53">
        <v>0.75049374588545092</v>
      </c>
      <c r="I4" s="53">
        <v>0.48717948717948717</v>
      </c>
      <c r="J4" s="53">
        <v>38.098465598998679</v>
      </c>
      <c r="K4" s="53">
        <v>134</v>
      </c>
      <c r="L4" s="53">
        <v>73.93245614035088</v>
      </c>
      <c r="M4" s="53">
        <v>291.29218535803921</v>
      </c>
      <c r="N4" s="53">
        <v>17.067284065077232</v>
      </c>
      <c r="O4" s="53">
        <v>0.43594313072232688</v>
      </c>
      <c r="P4" s="53">
        <v>2.8239149695957306</v>
      </c>
      <c r="Q4" s="53">
        <v>42.120760959470772</v>
      </c>
      <c r="R4" s="53">
        <v>0.97887957197097286</v>
      </c>
      <c r="S4" s="53">
        <v>5.9817802002547138</v>
      </c>
      <c r="T4" s="53">
        <v>2.7249447724912181E-3</v>
      </c>
      <c r="U4" s="53">
        <v>0.37630768906734047</v>
      </c>
      <c r="V4" s="53">
        <v>82.559488725037397</v>
      </c>
      <c r="W4" s="53">
        <v>22.545528226357636</v>
      </c>
    </row>
    <row r="5" spans="3:23" x14ac:dyDescent="0.25">
      <c r="C5" s="70">
        <v>0</v>
      </c>
      <c r="D5" s="53">
        <v>773</v>
      </c>
      <c r="E5" s="53">
        <v>955</v>
      </c>
      <c r="F5" s="53">
        <v>139.08799999999997</v>
      </c>
      <c r="G5" s="53">
        <v>0.93753043310690465</v>
      </c>
      <c r="H5" s="53">
        <v>0.80942408376963348</v>
      </c>
      <c r="I5" s="53">
        <v>0.4684848484848485</v>
      </c>
      <c r="J5" s="53">
        <v>31.372187811504009</v>
      </c>
      <c r="K5" s="53">
        <v>157</v>
      </c>
      <c r="L5" s="53">
        <v>94.830530401034935</v>
      </c>
      <c r="M5" s="53">
        <v>934.08911850069285</v>
      </c>
      <c r="N5" s="53">
        <v>30.562871568304782</v>
      </c>
      <c r="O5" s="53">
        <v>0.12306105280358735</v>
      </c>
      <c r="P5" s="53">
        <v>1.7766249504592762</v>
      </c>
      <c r="Q5" s="53">
        <v>107.65715983362996</v>
      </c>
      <c r="R5" s="53">
        <v>0.97066946331420312</v>
      </c>
      <c r="S5" s="53">
        <v>6.6478016981396193</v>
      </c>
      <c r="T5" s="53">
        <v>1.5113915711588099E-3</v>
      </c>
      <c r="U5" s="53">
        <v>0.25703484309979424</v>
      </c>
      <c r="V5" s="53">
        <v>58.065971051445544</v>
      </c>
      <c r="W5" s="53">
        <v>20.201341348200287</v>
      </c>
    </row>
    <row r="6" spans="3:23" x14ac:dyDescent="0.25">
      <c r="C6" s="70">
        <v>0</v>
      </c>
      <c r="D6" s="53">
        <v>1273</v>
      </c>
      <c r="E6" s="53">
        <v>2200</v>
      </c>
      <c r="F6" s="53">
        <v>234.60699999999997</v>
      </c>
      <c r="G6" s="53">
        <v>0.77400641356437305</v>
      </c>
      <c r="H6" s="53">
        <v>0.57863636363636362</v>
      </c>
      <c r="I6" s="53">
        <v>0.48110355253212395</v>
      </c>
      <c r="J6" s="53">
        <v>40.259581970604984</v>
      </c>
      <c r="K6" s="53">
        <v>204</v>
      </c>
      <c r="L6" s="53">
        <v>96.674783974862535</v>
      </c>
      <c r="M6" s="53">
        <v>1006.0026419540825</v>
      </c>
      <c r="N6" s="53">
        <v>31.717544702484183</v>
      </c>
      <c r="O6" s="53">
        <v>0.47950848854397665</v>
      </c>
      <c r="P6" s="53">
        <v>2.4533705433598558</v>
      </c>
      <c r="Q6" s="53">
        <v>126.33370370370329</v>
      </c>
      <c r="R6" s="53">
        <v>0.96885033308545176</v>
      </c>
      <c r="S6" s="53">
        <v>6.7879232215666212</v>
      </c>
      <c r="T6" s="53">
        <v>1.3042524005488318E-3</v>
      </c>
      <c r="U6" s="53">
        <v>0.26331474339889921</v>
      </c>
      <c r="V6" s="53">
        <v>72.040244784023258</v>
      </c>
      <c r="W6" s="53">
        <v>45.614280594795979</v>
      </c>
    </row>
    <row r="7" spans="3:23" x14ac:dyDescent="0.25">
      <c r="C7" s="70">
        <v>0</v>
      </c>
      <c r="D7" s="53">
        <v>1224</v>
      </c>
      <c r="E7" s="53">
        <v>1567</v>
      </c>
      <c r="F7" s="53">
        <v>199.80699999999999</v>
      </c>
      <c r="G7" s="53">
        <v>0.96601920512506101</v>
      </c>
      <c r="H7" s="53">
        <v>0.78111040204211868</v>
      </c>
      <c r="I7" s="53">
        <v>0.53426451331296376</v>
      </c>
      <c r="J7" s="53">
        <v>39.477147854877245</v>
      </c>
      <c r="K7" s="53">
        <v>132</v>
      </c>
      <c r="L7" s="53">
        <v>74.137254901960787</v>
      </c>
      <c r="M7" s="53">
        <v>331.71295271992744</v>
      </c>
      <c r="N7" s="53">
        <v>18.212988571893614</v>
      </c>
      <c r="O7" s="53">
        <v>0.59771942373130615</v>
      </c>
      <c r="P7" s="53">
        <v>2.8262793520753045</v>
      </c>
      <c r="Q7" s="53">
        <v>36.958649789029302</v>
      </c>
      <c r="R7" s="53">
        <v>0.98105732506049714</v>
      </c>
      <c r="S7" s="53">
        <v>6.0202402236703429</v>
      </c>
      <c r="T7" s="53">
        <v>1.6097847567163456E-3</v>
      </c>
      <c r="U7" s="53">
        <v>0.36986412868907204</v>
      </c>
      <c r="V7" s="53">
        <v>85.838874032163972</v>
      </c>
      <c r="W7" s="53">
        <v>22.186799414399449</v>
      </c>
    </row>
    <row r="8" spans="3:23" x14ac:dyDescent="0.25">
      <c r="C8" s="70">
        <v>0</v>
      </c>
      <c r="D8" s="53">
        <v>1358</v>
      </c>
      <c r="E8" s="53">
        <v>2315</v>
      </c>
      <c r="F8" s="53">
        <v>235.137</v>
      </c>
      <c r="G8" s="53">
        <v>0.76934354318068709</v>
      </c>
      <c r="H8" s="53">
        <v>0.58660907127429807</v>
      </c>
      <c r="I8" s="53">
        <v>0.48499999999999999</v>
      </c>
      <c r="J8" s="53">
        <v>41.581958849365797</v>
      </c>
      <c r="K8" s="53">
        <v>236</v>
      </c>
      <c r="L8" s="53">
        <v>97.815905743740799</v>
      </c>
      <c r="M8" s="53">
        <v>1184.6455242711354</v>
      </c>
      <c r="N8" s="53">
        <v>34.418679874032577</v>
      </c>
      <c r="O8" s="53">
        <v>0.72830335493149589</v>
      </c>
      <c r="P8" s="53">
        <v>3.2906025356690201</v>
      </c>
      <c r="Q8" s="53">
        <v>173.14600840336112</v>
      </c>
      <c r="R8" s="53">
        <v>0.96005405520745313</v>
      </c>
      <c r="S8" s="53">
        <v>6.860926209753428</v>
      </c>
      <c r="T8" s="53">
        <v>1.4111036571491391E-3</v>
      </c>
      <c r="U8" s="53">
        <v>0.26272158337046703</v>
      </c>
      <c r="V8" s="53">
        <v>72.848345368380791</v>
      </c>
      <c r="W8" s="53">
        <v>46.538092973736404</v>
      </c>
    </row>
    <row r="9" spans="3:23" x14ac:dyDescent="0.25">
      <c r="C9" s="70">
        <v>0</v>
      </c>
      <c r="D9" s="53">
        <v>1260</v>
      </c>
      <c r="E9" s="53">
        <v>1590</v>
      </c>
      <c r="F9" s="53">
        <v>198.58299999999997</v>
      </c>
      <c r="G9" s="53">
        <v>0.96892534260005581</v>
      </c>
      <c r="H9" s="53">
        <v>0.79245283018867929</v>
      </c>
      <c r="I9" s="53">
        <v>0.52500000000000002</v>
      </c>
      <c r="J9" s="53">
        <v>40.053487068747273</v>
      </c>
      <c r="K9" s="53">
        <v>146</v>
      </c>
      <c r="L9" s="53">
        <v>76.011111111111106</v>
      </c>
      <c r="M9" s="53">
        <v>389.18017827199753</v>
      </c>
      <c r="N9" s="53">
        <v>19.727650095031532</v>
      </c>
      <c r="O9" s="53">
        <v>0.85369537158226583</v>
      </c>
      <c r="P9" s="53">
        <v>3.4440071037195858</v>
      </c>
      <c r="Q9" s="53">
        <v>35.615322580645092</v>
      </c>
      <c r="R9" s="53">
        <v>0.98329608952697967</v>
      </c>
      <c r="S9" s="53">
        <v>6.0990112549983158</v>
      </c>
      <c r="T9" s="53">
        <v>2.4632544224767261E-3</v>
      </c>
      <c r="U9" s="53">
        <v>0.3762923244785687</v>
      </c>
      <c r="V9" s="53">
        <v>88.448356448855805</v>
      </c>
      <c r="W9" s="53">
        <v>21.877997396763295</v>
      </c>
    </row>
    <row r="10" spans="3:23" x14ac:dyDescent="0.25">
      <c r="C10" s="70">
        <v>0</v>
      </c>
      <c r="D10" s="53">
        <v>1366</v>
      </c>
      <c r="E10" s="53">
        <v>2379</v>
      </c>
      <c r="F10" s="53">
        <v>239.04</v>
      </c>
      <c r="G10" s="53">
        <v>0.73781230427246092</v>
      </c>
      <c r="H10" s="53">
        <v>0.5741908364859184</v>
      </c>
      <c r="I10" s="53">
        <v>0.48785714285714288</v>
      </c>
      <c r="J10" s="53">
        <v>41.704258992436635</v>
      </c>
      <c r="K10" s="53">
        <v>249</v>
      </c>
      <c r="L10" s="53">
        <v>99.93704245973646</v>
      </c>
      <c r="M10" s="53">
        <v>1290.7520774003945</v>
      </c>
      <c r="N10" s="53">
        <v>35.92703824976941</v>
      </c>
      <c r="O10" s="53">
        <v>0.95556807378085196</v>
      </c>
      <c r="P10" s="53">
        <v>4.0387624731011904</v>
      </c>
      <c r="Q10" s="53">
        <v>202.67892156862749</v>
      </c>
      <c r="R10" s="53">
        <v>0.95587306058172006</v>
      </c>
      <c r="S10" s="53">
        <v>6.9141387328742896</v>
      </c>
      <c r="T10" s="53">
        <v>1.5555241704524993E-3</v>
      </c>
      <c r="U10" s="53">
        <v>0.26292461997124794</v>
      </c>
      <c r="V10" s="53">
        <v>72.182696821553648</v>
      </c>
      <c r="W10" s="53">
        <v>48.7237482979017</v>
      </c>
    </row>
    <row r="11" spans="3:23" x14ac:dyDescent="0.25">
      <c r="C11" s="70">
        <v>0</v>
      </c>
      <c r="D11" s="53">
        <v>41</v>
      </c>
      <c r="E11" s="53">
        <v>45</v>
      </c>
      <c r="F11" s="53">
        <v>20.907</v>
      </c>
      <c r="G11" s="53">
        <v>0.37986972501764632</v>
      </c>
      <c r="H11" s="53">
        <v>0.91111111111111109</v>
      </c>
      <c r="I11" s="53">
        <v>0.640625</v>
      </c>
      <c r="J11" s="53">
        <v>7.2251519938435669</v>
      </c>
      <c r="K11" s="53">
        <v>93</v>
      </c>
      <c r="L11" s="53">
        <v>66.756097560975604</v>
      </c>
      <c r="M11" s="53">
        <v>131.33902439024388</v>
      </c>
      <c r="N11" s="53">
        <v>11.46032392169802</v>
      </c>
      <c r="O11" s="53">
        <v>0.33114311590782353</v>
      </c>
      <c r="P11" s="53">
        <v>2.4238528450543324</v>
      </c>
      <c r="Q11" s="53">
        <v>90.8611111111111</v>
      </c>
      <c r="R11" s="53">
        <v>0.80699974279933906</v>
      </c>
      <c r="S11" s="53">
        <v>4.8025547484677542</v>
      </c>
      <c r="T11" s="53">
        <v>1.4274691358024717E-2</v>
      </c>
      <c r="U11" s="53">
        <v>0.19774113298299664</v>
      </c>
      <c r="V11" s="53">
        <v>7.6360292750506691</v>
      </c>
      <c r="W11" s="53">
        <v>7.0636324810317683</v>
      </c>
    </row>
    <row r="12" spans="3:23" x14ac:dyDescent="0.25">
      <c r="C12" s="70">
        <v>0</v>
      </c>
      <c r="D12" s="53">
        <v>1317</v>
      </c>
      <c r="E12" s="53">
        <v>1693</v>
      </c>
      <c r="F12" s="53">
        <v>204.39699999999996</v>
      </c>
      <c r="G12" s="53">
        <v>0.96797510759459893</v>
      </c>
      <c r="H12" s="53">
        <v>0.77790903721204963</v>
      </c>
      <c r="I12" s="53">
        <v>0.53536585365853662</v>
      </c>
      <c r="J12" s="53">
        <v>40.949438096464874</v>
      </c>
      <c r="K12" s="53">
        <v>143</v>
      </c>
      <c r="L12" s="53">
        <v>76.369779802581618</v>
      </c>
      <c r="M12" s="53">
        <v>375.81072738308734</v>
      </c>
      <c r="N12" s="53">
        <v>19.385838320358687</v>
      </c>
      <c r="O12" s="53">
        <v>0.8314720744863604</v>
      </c>
      <c r="P12" s="53">
        <v>3.1526300273833363</v>
      </c>
      <c r="Q12" s="53">
        <v>42.065696302124181</v>
      </c>
      <c r="R12" s="53">
        <v>0.97943526785682178</v>
      </c>
      <c r="S12" s="53">
        <v>6.0916674420835912</v>
      </c>
      <c r="T12" s="53">
        <v>1.4670916486581973E-3</v>
      </c>
      <c r="U12" s="53">
        <v>0.35519881307363294</v>
      </c>
      <c r="V12" s="53">
        <v>89.716799001684564</v>
      </c>
      <c r="W12" s="53">
        <v>22.523060847781288</v>
      </c>
    </row>
    <row r="13" spans="3:23" x14ac:dyDescent="0.25">
      <c r="C13" s="70">
        <v>0</v>
      </c>
      <c r="D13" s="53">
        <v>1358</v>
      </c>
      <c r="E13" s="53">
        <v>2275</v>
      </c>
      <c r="F13" s="53">
        <v>232.209</v>
      </c>
      <c r="G13" s="53">
        <v>0.74079275357604224</v>
      </c>
      <c r="H13" s="53">
        <v>0.59692307692307689</v>
      </c>
      <c r="I13" s="53">
        <v>0.49310094408133626</v>
      </c>
      <c r="J13" s="53">
        <v>41.581958849365797</v>
      </c>
      <c r="K13" s="53">
        <v>255</v>
      </c>
      <c r="L13" s="53">
        <v>103.05449189985272</v>
      </c>
      <c r="M13" s="53">
        <v>1516.7693202648563</v>
      </c>
      <c r="N13" s="53">
        <v>38.945722746726069</v>
      </c>
      <c r="O13" s="53">
        <v>1.0241107975846269</v>
      </c>
      <c r="P13" s="53">
        <v>3.9914419528506615</v>
      </c>
      <c r="Q13" s="53">
        <v>183.25391737891744</v>
      </c>
      <c r="R13" s="53">
        <v>0.96359590452247179</v>
      </c>
      <c r="S13" s="53">
        <v>6.9943203362310635</v>
      </c>
      <c r="T13" s="53">
        <v>1.7669296515451347E-3</v>
      </c>
      <c r="U13" s="53">
        <v>0.27249768370962579</v>
      </c>
      <c r="V13" s="53">
        <v>70.587894620304496</v>
      </c>
      <c r="W13" s="53">
        <v>47.416264083712704</v>
      </c>
    </row>
    <row r="14" spans="3:23" x14ac:dyDescent="0.25">
      <c r="C14" s="70">
        <v>0</v>
      </c>
      <c r="D14" s="53">
        <v>52</v>
      </c>
      <c r="E14" s="53">
        <v>57</v>
      </c>
      <c r="F14" s="53">
        <v>24.273</v>
      </c>
      <c r="G14" s="53">
        <v>0.58332524634213023</v>
      </c>
      <c r="H14" s="53">
        <v>0.91228070175438591</v>
      </c>
      <c r="I14" s="53">
        <v>0.65</v>
      </c>
      <c r="J14" s="53">
        <v>8.1368578902564384</v>
      </c>
      <c r="K14" s="53">
        <v>90</v>
      </c>
      <c r="L14" s="53">
        <v>70.769230769230774</v>
      </c>
      <c r="M14" s="53">
        <v>148.33785822021116</v>
      </c>
      <c r="N14" s="53">
        <v>12.179403032177364</v>
      </c>
      <c r="O14" s="53">
        <v>-0.16471164494433344</v>
      </c>
      <c r="P14" s="53">
        <v>1.7266095357625457</v>
      </c>
      <c r="Q14" s="53">
        <v>48.818181818181777</v>
      </c>
      <c r="R14" s="53">
        <v>0.94866241181010225</v>
      </c>
      <c r="S14" s="53">
        <v>4.8107346699393538</v>
      </c>
      <c r="T14" s="53">
        <v>1.2654958677685929E-2</v>
      </c>
      <c r="U14" s="53">
        <v>0.21319621499267208</v>
      </c>
      <c r="V14" s="53">
        <v>9.1494064410020286</v>
      </c>
      <c r="W14" s="53">
        <v>7.4315017185714121</v>
      </c>
    </row>
    <row r="15" spans="3:23" x14ac:dyDescent="0.25">
      <c r="C15" s="70">
        <v>0</v>
      </c>
      <c r="D15" s="53">
        <v>1395</v>
      </c>
      <c r="E15" s="53">
        <v>1809</v>
      </c>
      <c r="F15" s="53">
        <v>210.64099999999996</v>
      </c>
      <c r="G15" s="53">
        <v>0.96970623921848542</v>
      </c>
      <c r="H15" s="53">
        <v>0.77114427860696522</v>
      </c>
      <c r="I15" s="53">
        <v>0.56024096385542166</v>
      </c>
      <c r="J15" s="53">
        <v>42.144622016403851</v>
      </c>
      <c r="K15" s="53">
        <v>131</v>
      </c>
      <c r="L15" s="53">
        <v>76.238709677419351</v>
      </c>
      <c r="M15" s="53">
        <v>339.05847179154938</v>
      </c>
      <c r="N15" s="53">
        <v>18.413540446952329</v>
      </c>
      <c r="O15" s="53">
        <v>0.67592843926042157</v>
      </c>
      <c r="P15" s="53">
        <v>2.8054537976853213</v>
      </c>
      <c r="Q15" s="53">
        <v>36.985619898950617</v>
      </c>
      <c r="R15" s="53">
        <v>0.98072974393307299</v>
      </c>
      <c r="S15" s="53">
        <v>6.0454971213385349</v>
      </c>
      <c r="T15" s="53">
        <v>1.4260620582451726E-3</v>
      </c>
      <c r="U15" s="53">
        <v>0.34270627831292028</v>
      </c>
      <c r="V15" s="53">
        <v>93.166098164836711</v>
      </c>
      <c r="W15" s="53">
        <v>22.758059762398855</v>
      </c>
    </row>
    <row r="16" spans="3:23" x14ac:dyDescent="0.25">
      <c r="C16" s="70">
        <v>0</v>
      </c>
      <c r="D16" s="53">
        <v>1377</v>
      </c>
      <c r="E16" s="53">
        <v>2308</v>
      </c>
      <c r="F16" s="53">
        <v>238.726</v>
      </c>
      <c r="G16" s="53">
        <v>0.73298646833288772</v>
      </c>
      <c r="H16" s="53">
        <v>0.59662045060658575</v>
      </c>
      <c r="I16" s="53">
        <v>0.49090909090909091</v>
      </c>
      <c r="J16" s="53">
        <v>41.871838425131507</v>
      </c>
      <c r="K16" s="53">
        <v>253</v>
      </c>
      <c r="L16" s="53">
        <v>104.92665214233841</v>
      </c>
      <c r="M16" s="53">
        <v>1692.7482499028908</v>
      </c>
      <c r="N16" s="53">
        <v>41.143021885890818</v>
      </c>
      <c r="O16" s="53">
        <v>1.0519260815246136</v>
      </c>
      <c r="P16" s="53">
        <v>3.7867731724384392</v>
      </c>
      <c r="Q16" s="53">
        <v>152.30594405594411</v>
      </c>
      <c r="R16" s="53">
        <v>0.97180120119742941</v>
      </c>
      <c r="S16" s="53">
        <v>7.0262566996324924</v>
      </c>
      <c r="T16" s="53">
        <v>1.5612010367256431E-3</v>
      </c>
      <c r="U16" s="53">
        <v>0.26293083380189036</v>
      </c>
      <c r="V16" s="53">
        <v>70.709964670767135</v>
      </c>
      <c r="W16" s="53">
        <v>48.099973995773261</v>
      </c>
    </row>
    <row r="17" spans="3:23" x14ac:dyDescent="0.25">
      <c r="C17" s="70">
        <v>0</v>
      </c>
      <c r="D17" s="53">
        <v>92</v>
      </c>
      <c r="E17" s="53">
        <v>103</v>
      </c>
      <c r="F17" s="53">
        <v>36.826999999999998</v>
      </c>
      <c r="G17" s="53">
        <v>0.87347735671348137</v>
      </c>
      <c r="H17" s="53">
        <v>0.89320388349514568</v>
      </c>
      <c r="I17" s="53">
        <v>0.71875</v>
      </c>
      <c r="J17" s="53">
        <v>10.823032759612019</v>
      </c>
      <c r="K17" s="53">
        <v>112</v>
      </c>
      <c r="L17" s="53">
        <v>74.75</v>
      </c>
      <c r="M17" s="53">
        <v>269.11263736263737</v>
      </c>
      <c r="N17" s="53">
        <v>16.404652918078984</v>
      </c>
      <c r="O17" s="53">
        <v>0.23365728084839599</v>
      </c>
      <c r="P17" s="53">
        <v>1.9304533603199203</v>
      </c>
      <c r="Q17" s="53">
        <v>188.83088235294122</v>
      </c>
      <c r="R17" s="53">
        <v>0.80215311129893219</v>
      </c>
      <c r="S17" s="53">
        <v>5.3505901843370696</v>
      </c>
      <c r="T17" s="53">
        <v>7.6773356401384036E-3</v>
      </c>
      <c r="U17" s="53">
        <v>0.16579881204206889</v>
      </c>
      <c r="V17" s="53">
        <v>15.89940599579506</v>
      </c>
      <c r="W17" s="53">
        <v>7.7408606929449739</v>
      </c>
    </row>
    <row r="18" spans="3:23" x14ac:dyDescent="0.25">
      <c r="C18" s="70">
        <v>0</v>
      </c>
      <c r="D18" s="53">
        <v>1481</v>
      </c>
      <c r="E18" s="53">
        <v>2007</v>
      </c>
      <c r="F18" s="53">
        <v>220.47400000000002</v>
      </c>
      <c r="G18" s="53">
        <v>0.96987063380908911</v>
      </c>
      <c r="H18" s="53">
        <v>0.73791728948679625</v>
      </c>
      <c r="I18" s="53">
        <v>0.5279857397504456</v>
      </c>
      <c r="J18" s="53">
        <v>43.424276226009525</v>
      </c>
      <c r="K18" s="53">
        <v>130</v>
      </c>
      <c r="L18" s="53">
        <v>78.166103983794727</v>
      </c>
      <c r="M18" s="53">
        <v>336.54806649999159</v>
      </c>
      <c r="N18" s="53">
        <v>18.345246427889478</v>
      </c>
      <c r="O18" s="53">
        <v>0.48906508832354734</v>
      </c>
      <c r="P18" s="53">
        <v>2.4517076327364129</v>
      </c>
      <c r="Q18" s="53">
        <v>38.89273356401371</v>
      </c>
      <c r="R18" s="53">
        <v>0.9813454220996003</v>
      </c>
      <c r="S18" s="53">
        <v>6.0634756863575232</v>
      </c>
      <c r="T18" s="53">
        <v>1.446342835933545E-3</v>
      </c>
      <c r="U18" s="53">
        <v>0.35135016753233694</v>
      </c>
      <c r="V18" s="53">
        <v>97.08346811436509</v>
      </c>
      <c r="W18" s="53">
        <v>23.651524170424029</v>
      </c>
    </row>
    <row r="19" spans="3:23" x14ac:dyDescent="0.25">
      <c r="C19" s="70">
        <v>0</v>
      </c>
      <c r="D19" s="53">
        <v>1365</v>
      </c>
      <c r="E19" s="53">
        <v>2275</v>
      </c>
      <c r="F19" s="53">
        <v>237.03100000000001</v>
      </c>
      <c r="G19" s="53">
        <v>0.73564925986864516</v>
      </c>
      <c r="H19" s="53">
        <v>0.6</v>
      </c>
      <c r="I19" s="53">
        <v>0.49528301886792453</v>
      </c>
      <c r="J19" s="53">
        <v>41.688991095533808</v>
      </c>
      <c r="K19" s="53">
        <v>250</v>
      </c>
      <c r="L19" s="53">
        <v>105.81318681318682</v>
      </c>
      <c r="M19" s="53">
        <v>1782.0479198221105</v>
      </c>
      <c r="N19" s="53">
        <v>42.214309420173045</v>
      </c>
      <c r="O19" s="53">
        <v>1.0862485826817649</v>
      </c>
      <c r="P19" s="53">
        <v>3.6693677663348949</v>
      </c>
      <c r="Q19" s="53">
        <v>204.58383766464922</v>
      </c>
      <c r="R19" s="53">
        <v>0.96266841589423868</v>
      </c>
      <c r="S19" s="53">
        <v>7.0292689533711066</v>
      </c>
      <c r="T19" s="53">
        <v>1.5442658058487145E-3</v>
      </c>
      <c r="U19" s="53">
        <v>0.2581316464223305</v>
      </c>
      <c r="V19" s="53">
        <v>69.506207717767836</v>
      </c>
      <c r="W19" s="53">
        <v>47.080909402078305</v>
      </c>
    </row>
    <row r="20" spans="3:23" x14ac:dyDescent="0.25">
      <c r="C20" s="70">
        <v>0</v>
      </c>
      <c r="D20" s="53">
        <v>129</v>
      </c>
      <c r="E20" s="53">
        <v>135</v>
      </c>
      <c r="F20" s="53">
        <v>43.691000000000003</v>
      </c>
      <c r="G20" s="53">
        <v>0.90793463186103407</v>
      </c>
      <c r="H20" s="53">
        <v>0.9555555555555556</v>
      </c>
      <c r="I20" s="53">
        <v>0.80625000000000002</v>
      </c>
      <c r="J20" s="53">
        <v>12.815923738491735</v>
      </c>
      <c r="K20" s="53">
        <v>102</v>
      </c>
      <c r="L20" s="53">
        <v>74.68217054263566</v>
      </c>
      <c r="M20" s="53">
        <v>225.35913275193795</v>
      </c>
      <c r="N20" s="53">
        <v>15.011966318638539</v>
      </c>
      <c r="O20" s="53">
        <v>0.20162009664063177</v>
      </c>
      <c r="P20" s="53">
        <v>1.7543580052451562</v>
      </c>
      <c r="Q20" s="53">
        <v>77.238095238095241</v>
      </c>
      <c r="R20" s="53">
        <v>0.92853211597664598</v>
      </c>
      <c r="S20" s="53">
        <v>5.194692035088786</v>
      </c>
      <c r="T20" s="53">
        <v>7.3696145124716433E-3</v>
      </c>
      <c r="U20" s="53">
        <v>0.22518926853821977</v>
      </c>
      <c r="V20" s="53">
        <v>19.942213835388721</v>
      </c>
      <c r="W20" s="53">
        <v>8.3580172166659636</v>
      </c>
    </row>
    <row r="21" spans="3:23" x14ac:dyDescent="0.25">
      <c r="C21" s="70">
        <v>0</v>
      </c>
      <c r="D21" s="53">
        <v>1500</v>
      </c>
      <c r="E21" s="53">
        <v>1979</v>
      </c>
      <c r="F21" s="53">
        <v>220.755</v>
      </c>
      <c r="G21" s="53">
        <v>0.9712801475020858</v>
      </c>
      <c r="H21" s="53">
        <v>0.75795856493178371</v>
      </c>
      <c r="I21" s="53">
        <v>0.54112554112554112</v>
      </c>
      <c r="J21" s="53">
        <v>43.70193722368316</v>
      </c>
      <c r="K21" s="53">
        <v>137</v>
      </c>
      <c r="L21" s="53">
        <v>79.91</v>
      </c>
      <c r="M21" s="53">
        <v>332.53825883922582</v>
      </c>
      <c r="N21" s="53">
        <v>18.235631572260552</v>
      </c>
      <c r="O21" s="53">
        <v>0.44212745122268082</v>
      </c>
      <c r="P21" s="53">
        <v>2.3787602669113284</v>
      </c>
      <c r="Q21" s="53">
        <v>33.738445378151404</v>
      </c>
      <c r="R21" s="53">
        <v>0.98433044774677469</v>
      </c>
      <c r="S21" s="53">
        <v>6.0674461876683621</v>
      </c>
      <c r="T21" s="53">
        <v>1.4476378786808918E-3</v>
      </c>
      <c r="U21" s="53">
        <v>0.36508828659450693</v>
      </c>
      <c r="V21" s="53">
        <v>98.536229512158599</v>
      </c>
      <c r="W21" s="53">
        <v>23.44559272904182</v>
      </c>
    </row>
    <row r="22" spans="3:23" x14ac:dyDescent="0.25">
      <c r="C22" s="70">
        <v>0</v>
      </c>
      <c r="D22" s="53">
        <v>1393</v>
      </c>
      <c r="E22" s="53">
        <v>2312</v>
      </c>
      <c r="F22" s="53">
        <v>234.33500000000001</v>
      </c>
      <c r="G22" s="53">
        <v>0.70051215267621592</v>
      </c>
      <c r="H22" s="53">
        <v>0.60250865051903113</v>
      </c>
      <c r="I22" s="53">
        <v>0.5054426705370102</v>
      </c>
      <c r="J22" s="53">
        <v>42.114399981669948</v>
      </c>
      <c r="K22" s="53">
        <v>237</v>
      </c>
      <c r="L22" s="53">
        <v>104.5886575735822</v>
      </c>
      <c r="M22" s="53">
        <v>1761.6359919465954</v>
      </c>
      <c r="N22" s="53">
        <v>41.971847611781342</v>
      </c>
      <c r="O22" s="53">
        <v>1.0870076812090788</v>
      </c>
      <c r="P22" s="53">
        <v>3.6365951716390357</v>
      </c>
      <c r="Q22" s="53">
        <v>163.38590245638974</v>
      </c>
      <c r="R22" s="53">
        <v>0.96986768866464523</v>
      </c>
      <c r="S22" s="53">
        <v>7.021862739842839</v>
      </c>
      <c r="T22" s="53">
        <v>1.3599931360330215E-3</v>
      </c>
      <c r="U22" s="53">
        <v>0.24215269207712903</v>
      </c>
      <c r="V22" s="53">
        <v>67.948527296797579</v>
      </c>
      <c r="W22" s="53">
        <v>48.490819124000062</v>
      </c>
    </row>
    <row r="23" spans="3:23" x14ac:dyDescent="0.25">
      <c r="C23" s="70">
        <v>0</v>
      </c>
      <c r="D23" s="53">
        <v>1721</v>
      </c>
      <c r="E23" s="53">
        <v>2434</v>
      </c>
      <c r="F23" s="53">
        <v>249.73399999999998</v>
      </c>
      <c r="G23" s="53">
        <v>0.97408061666203127</v>
      </c>
      <c r="H23" s="53">
        <v>0.70706655710764177</v>
      </c>
      <c r="I23" s="53">
        <v>0.42683531746031744</v>
      </c>
      <c r="J23" s="53">
        <v>46.810738687711556</v>
      </c>
      <c r="K23" s="53">
        <v>155</v>
      </c>
      <c r="L23" s="53">
        <v>80.783846600813476</v>
      </c>
      <c r="M23" s="53">
        <v>361.21139007878139</v>
      </c>
      <c r="N23" s="53">
        <v>19.005562082684673</v>
      </c>
      <c r="O23" s="53">
        <v>0.57310508803033533</v>
      </c>
      <c r="P23" s="53">
        <v>2.9052820405337649</v>
      </c>
      <c r="Q23" s="53">
        <v>40.767441860464821</v>
      </c>
      <c r="R23" s="53">
        <v>0.98165714509726176</v>
      </c>
      <c r="S23" s="53">
        <v>6.139327758485341</v>
      </c>
      <c r="T23" s="53">
        <v>1.5423361351480634E-3</v>
      </c>
      <c r="U23" s="53">
        <v>0.36166229748108825</v>
      </c>
      <c r="V23" s="53">
        <v>108.95635438917247</v>
      </c>
      <c r="W23" s="53">
        <v>24.646050731585611</v>
      </c>
    </row>
    <row r="24" spans="3:23" x14ac:dyDescent="0.25">
      <c r="C24" s="70">
        <v>0</v>
      </c>
      <c r="D24" s="53">
        <v>1398</v>
      </c>
      <c r="E24" s="53">
        <v>2394</v>
      </c>
      <c r="F24" s="53">
        <v>246.54999999999998</v>
      </c>
      <c r="G24" s="53">
        <v>0.70855525601905078</v>
      </c>
      <c r="H24" s="53">
        <v>0.58395989974937346</v>
      </c>
      <c r="I24" s="53">
        <v>0.48846960167714887</v>
      </c>
      <c r="J24" s="53">
        <v>42.189914476563679</v>
      </c>
      <c r="K24" s="53">
        <v>249</v>
      </c>
      <c r="L24" s="53">
        <v>106.08369098712447</v>
      </c>
      <c r="M24" s="53">
        <v>1726.9099557297893</v>
      </c>
      <c r="N24" s="53">
        <v>41.556106118473004</v>
      </c>
      <c r="O24" s="53">
        <v>1.0202915639925851</v>
      </c>
      <c r="P24" s="53">
        <v>3.5156508452038437</v>
      </c>
      <c r="Q24" s="53">
        <v>203.04149519890262</v>
      </c>
      <c r="R24" s="53">
        <v>0.96229025895753495</v>
      </c>
      <c r="S24" s="53">
        <v>7.0481842208867764</v>
      </c>
      <c r="T24" s="53">
        <v>1.2689555378678418E-3</v>
      </c>
      <c r="U24" s="53">
        <v>0.24523576947879994</v>
      </c>
      <c r="V24" s="53">
        <v>69.12716350602274</v>
      </c>
      <c r="W24" s="53">
        <v>48.779951591829928</v>
      </c>
    </row>
    <row r="25" spans="3:23" x14ac:dyDescent="0.25">
      <c r="C25" s="70">
        <v>0</v>
      </c>
      <c r="D25" s="53">
        <v>1793</v>
      </c>
      <c r="E25" s="53">
        <v>2444</v>
      </c>
      <c r="F25" s="53">
        <v>252.09099999999998</v>
      </c>
      <c r="G25" s="53">
        <v>0.97397923396709041</v>
      </c>
      <c r="H25" s="53">
        <v>0.73363338788870702</v>
      </c>
      <c r="I25" s="53">
        <v>0.44010800196367206</v>
      </c>
      <c r="J25" s="53">
        <v>47.779896438880513</v>
      </c>
      <c r="K25" s="53">
        <v>158</v>
      </c>
      <c r="L25" s="53">
        <v>81.158393753485782</v>
      </c>
      <c r="M25" s="53">
        <v>357.41797777567518</v>
      </c>
      <c r="N25" s="53">
        <v>18.905501256927181</v>
      </c>
      <c r="O25" s="53">
        <v>0.51875883593918726</v>
      </c>
      <c r="P25" s="53">
        <v>2.9761641018755038</v>
      </c>
      <c r="Q25" s="53">
        <v>44.744425797170955</v>
      </c>
      <c r="R25" s="53">
        <v>0.97999251158281764</v>
      </c>
      <c r="S25" s="53">
        <v>6.1222944577991036</v>
      </c>
      <c r="T25" s="53">
        <v>1.5316796496640259E-3</v>
      </c>
      <c r="U25" s="53">
        <v>0.35801149867297316</v>
      </c>
      <c r="V25" s="53">
        <v>109.33461337927143</v>
      </c>
      <c r="W25" s="53">
        <v>24.779298207835637</v>
      </c>
    </row>
    <row r="26" spans="3:23" x14ac:dyDescent="0.25">
      <c r="C26" s="70">
        <v>0</v>
      </c>
      <c r="D26" s="53">
        <v>1390</v>
      </c>
      <c r="E26" s="53">
        <v>2340</v>
      </c>
      <c r="F26" s="53">
        <v>241.98499999999999</v>
      </c>
      <c r="G26" s="53">
        <v>0.71697223613878125</v>
      </c>
      <c r="H26" s="53">
        <v>0.59401709401709402</v>
      </c>
      <c r="I26" s="53">
        <v>0.47668038408779151</v>
      </c>
      <c r="J26" s="53">
        <v>42.069026220984433</v>
      </c>
      <c r="K26" s="53">
        <v>249</v>
      </c>
      <c r="L26" s="53">
        <v>109.76330935251798</v>
      </c>
      <c r="M26" s="53">
        <v>1781.1354418840715</v>
      </c>
      <c r="N26" s="53">
        <v>42.203500351085474</v>
      </c>
      <c r="O26" s="53">
        <v>0.98459464996193635</v>
      </c>
      <c r="P26" s="53">
        <v>3.4681094745129242</v>
      </c>
      <c r="Q26" s="53">
        <v>181.98047138047156</v>
      </c>
      <c r="R26" s="53">
        <v>0.96804396217633282</v>
      </c>
      <c r="S26" s="53">
        <v>7.0719789144565484</v>
      </c>
      <c r="T26" s="53">
        <v>1.2404629913046973E-3</v>
      </c>
      <c r="U26" s="53">
        <v>0.24054049227112245</v>
      </c>
      <c r="V26" s="53">
        <v>69.601540265756469</v>
      </c>
      <c r="W26" s="53">
        <v>48.519353662511158</v>
      </c>
    </row>
    <row r="27" spans="3:23" x14ac:dyDescent="0.25">
      <c r="C27" s="70">
        <v>0</v>
      </c>
      <c r="D27" s="53">
        <v>1799</v>
      </c>
      <c r="E27" s="53">
        <v>2394</v>
      </c>
      <c r="F27" s="53">
        <v>252.71199999999999</v>
      </c>
      <c r="G27" s="53">
        <v>0.97552899589720254</v>
      </c>
      <c r="H27" s="53">
        <v>0.75146198830409361</v>
      </c>
      <c r="I27" s="53">
        <v>0.42150890346766634</v>
      </c>
      <c r="J27" s="53">
        <v>47.859773724690314</v>
      </c>
      <c r="K27" s="53">
        <v>142</v>
      </c>
      <c r="L27" s="53">
        <v>82.410783768760425</v>
      </c>
      <c r="M27" s="53">
        <v>328.02193036423068</v>
      </c>
      <c r="N27" s="53">
        <v>18.111375717052272</v>
      </c>
      <c r="O27" s="53">
        <v>0.36974683413966986</v>
      </c>
      <c r="P27" s="53">
        <v>2.5579506378131707</v>
      </c>
      <c r="Q27" s="53">
        <v>37.585567010309461</v>
      </c>
      <c r="R27" s="53">
        <v>0.98347770909825716</v>
      </c>
      <c r="S27" s="53">
        <v>6.1008387819655328</v>
      </c>
      <c r="T27" s="53">
        <v>1.667801645128334E-3</v>
      </c>
      <c r="U27" s="53">
        <v>0.37565651791498678</v>
      </c>
      <c r="V27" s="53">
        <v>110.28923601217045</v>
      </c>
      <c r="W27" s="53">
        <v>24.249384928794488</v>
      </c>
    </row>
    <row r="28" spans="3:23" x14ac:dyDescent="0.25">
      <c r="C28" s="70">
        <v>0</v>
      </c>
      <c r="D28" s="53">
        <v>1491</v>
      </c>
      <c r="E28" s="53">
        <v>2562</v>
      </c>
      <c r="F28" s="53">
        <v>253.02500000000001</v>
      </c>
      <c r="G28" s="53">
        <v>0.67609636736687162</v>
      </c>
      <c r="H28" s="53">
        <v>0.58196721311475408</v>
      </c>
      <c r="I28" s="53">
        <v>0.48409090909090907</v>
      </c>
      <c r="J28" s="53">
        <v>43.570634161096706</v>
      </c>
      <c r="K28" s="53">
        <v>245</v>
      </c>
      <c r="L28" s="53">
        <v>111.04024144869216</v>
      </c>
      <c r="M28" s="53">
        <v>1826.7487151094513</v>
      </c>
      <c r="N28" s="53">
        <v>42.740480988279145</v>
      </c>
      <c r="O28" s="53">
        <v>0.93674650788169178</v>
      </c>
      <c r="P28" s="53">
        <v>3.232013482546348</v>
      </c>
      <c r="Q28" s="53">
        <v>215.3406698564597</v>
      </c>
      <c r="R28" s="53">
        <v>0.96284488824190473</v>
      </c>
      <c r="S28" s="53">
        <v>7.1136509573020135</v>
      </c>
      <c r="T28" s="53">
        <v>1.0633659689312791E-3</v>
      </c>
      <c r="U28" s="53">
        <v>0.23713804004603864</v>
      </c>
      <c r="V28" s="53">
        <v>69.984040486946228</v>
      </c>
      <c r="W28" s="53">
        <v>51.565165311130009</v>
      </c>
    </row>
    <row r="29" spans="3:23" x14ac:dyDescent="0.25">
      <c r="C29" s="70">
        <v>0</v>
      </c>
      <c r="D29" s="53">
        <v>1804</v>
      </c>
      <c r="E29" s="53">
        <v>2308</v>
      </c>
      <c r="F29" s="53">
        <v>246.03699999999995</v>
      </c>
      <c r="G29" s="53">
        <v>0.9775832965104847</v>
      </c>
      <c r="H29" s="53">
        <v>0.78162911611785091</v>
      </c>
      <c r="I29" s="53">
        <v>0.42809682012339817</v>
      </c>
      <c r="J29" s="53">
        <v>47.926236433734637</v>
      </c>
      <c r="K29" s="53">
        <v>150</v>
      </c>
      <c r="L29" s="53">
        <v>83.873614190687363</v>
      </c>
      <c r="M29" s="53">
        <v>338.95129452882713</v>
      </c>
      <c r="N29" s="53">
        <v>18.410629932971524</v>
      </c>
      <c r="O29" s="53">
        <v>0.41294808458773447</v>
      </c>
      <c r="P29" s="53">
        <v>2.6298008319647685</v>
      </c>
      <c r="Q29" s="53">
        <v>33.807513914656901</v>
      </c>
      <c r="R29" s="53">
        <v>0.9855236166733331</v>
      </c>
      <c r="S29" s="53">
        <v>6.1222215737845831</v>
      </c>
      <c r="T29" s="53">
        <v>1.5722830707591093E-3</v>
      </c>
      <c r="U29" s="53">
        <v>0.3745087225948911</v>
      </c>
      <c r="V29" s="53">
        <v>110.63565185302298</v>
      </c>
      <c r="W29" s="53">
        <v>23.294230323888005</v>
      </c>
    </row>
    <row r="30" spans="3:23" x14ac:dyDescent="0.25">
      <c r="C30" s="70">
        <v>0</v>
      </c>
      <c r="D30" s="53">
        <v>1513</v>
      </c>
      <c r="E30" s="53">
        <v>2561</v>
      </c>
      <c r="F30" s="53">
        <v>254.07499999999999</v>
      </c>
      <c r="G30" s="53">
        <v>0.63423503064312858</v>
      </c>
      <c r="H30" s="53">
        <v>0.59078484966809841</v>
      </c>
      <c r="I30" s="53">
        <v>0.51903945111492278</v>
      </c>
      <c r="J30" s="53">
        <v>43.890903740801477</v>
      </c>
      <c r="K30" s="53">
        <v>243</v>
      </c>
      <c r="L30" s="53">
        <v>113.70323859881032</v>
      </c>
      <c r="M30" s="53">
        <v>1899.6479855362909</v>
      </c>
      <c r="N30" s="53">
        <v>43.584951365537748</v>
      </c>
      <c r="O30" s="53">
        <v>0.93868616670903082</v>
      </c>
      <c r="P30" s="53">
        <v>3.156098835489789</v>
      </c>
      <c r="Q30" s="53">
        <v>189.10276280323407</v>
      </c>
      <c r="R30" s="53">
        <v>0.96907466127569453</v>
      </c>
      <c r="S30" s="53">
        <v>7.1189994709784123</v>
      </c>
      <c r="T30" s="53">
        <v>1.1002353949767301E-3</v>
      </c>
      <c r="U30" s="53">
        <v>0.23804453799580289</v>
      </c>
      <c r="V30" s="53">
        <v>68.113939551437142</v>
      </c>
      <c r="W30" s="53">
        <v>52.661631765626332</v>
      </c>
    </row>
    <row r="31" spans="3:23" x14ac:dyDescent="0.25">
      <c r="C31" s="70">
        <v>0</v>
      </c>
      <c r="D31" s="53">
        <v>1800</v>
      </c>
      <c r="E31" s="53">
        <v>2362</v>
      </c>
      <c r="F31" s="53">
        <v>249.10599999999997</v>
      </c>
      <c r="G31" s="53">
        <v>0.97646890629694594</v>
      </c>
      <c r="H31" s="53">
        <v>0.76206604572396275</v>
      </c>
      <c r="I31" s="53">
        <v>0.41237113402061853</v>
      </c>
      <c r="J31" s="53">
        <v>47.873073648171925</v>
      </c>
      <c r="K31" s="53">
        <v>143</v>
      </c>
      <c r="L31" s="53">
        <v>86.714444444444439</v>
      </c>
      <c r="M31" s="53">
        <v>362.37755666728458</v>
      </c>
      <c r="N31" s="53">
        <v>19.03621697363435</v>
      </c>
      <c r="O31" s="53">
        <v>0.30325477521103511</v>
      </c>
      <c r="P31" s="53">
        <v>2.3798040057885288</v>
      </c>
      <c r="Q31" s="53">
        <v>31.148588077095393</v>
      </c>
      <c r="R31" s="53">
        <v>0.98778755066415602</v>
      </c>
      <c r="S31" s="53">
        <v>6.1627277798586375</v>
      </c>
      <c r="T31" s="53">
        <v>1.83872538077915E-3</v>
      </c>
      <c r="U31" s="53">
        <v>0.39019438418279362</v>
      </c>
      <c r="V31" s="53">
        <v>110.57888908948132</v>
      </c>
      <c r="W31" s="53">
        <v>23.847248231819773</v>
      </c>
    </row>
    <row r="32" spans="3:23" x14ac:dyDescent="0.25">
      <c r="C32" s="70">
        <v>1</v>
      </c>
      <c r="D32" s="53">
        <v>29</v>
      </c>
      <c r="E32" s="53">
        <v>33</v>
      </c>
      <c r="F32" s="53">
        <v>17.996000000000002</v>
      </c>
      <c r="G32" s="53">
        <v>0</v>
      </c>
      <c r="H32" s="53">
        <v>0.87878787878787878</v>
      </c>
      <c r="I32" s="53">
        <v>0.59183673469387754</v>
      </c>
      <c r="J32" s="53">
        <v>6.0765077797464979</v>
      </c>
      <c r="K32" s="53">
        <v>171</v>
      </c>
      <c r="L32" s="53">
        <v>119.13793103448276</v>
      </c>
      <c r="M32" s="53">
        <v>1101.2660098522167</v>
      </c>
      <c r="N32" s="53">
        <v>33.185328231798714</v>
      </c>
      <c r="O32" s="53">
        <v>-0.38652874174300456</v>
      </c>
      <c r="P32" s="53">
        <v>2.1563219692337343</v>
      </c>
      <c r="Q32" s="53">
        <v>554.26785714285722</v>
      </c>
      <c r="R32" s="53">
        <v>0.85452048451763196</v>
      </c>
      <c r="S32" s="53">
        <v>4.5821189261620541</v>
      </c>
      <c r="T32" s="53">
        <v>1.785714285714287E-2</v>
      </c>
      <c r="U32" s="53">
        <v>8.1499030159314242E-2</v>
      </c>
      <c r="V32" s="53">
        <v>6.2330229193099944</v>
      </c>
      <c r="W32" s="53">
        <v>6.2330229193099944</v>
      </c>
    </row>
    <row r="33" spans="3:23" x14ac:dyDescent="0.25">
      <c r="C33" s="70">
        <v>0</v>
      </c>
      <c r="D33" s="53">
        <v>1560</v>
      </c>
      <c r="E33" s="53">
        <v>2598</v>
      </c>
      <c r="F33" s="53">
        <v>257.22700000000003</v>
      </c>
      <c r="G33" s="53">
        <v>0.64164393554061061</v>
      </c>
      <c r="H33" s="53">
        <v>0.60046189376443415</v>
      </c>
      <c r="I33" s="53">
        <v>0.49760765550239233</v>
      </c>
      <c r="J33" s="53">
        <v>44.567406137073462</v>
      </c>
      <c r="K33" s="53">
        <v>248</v>
      </c>
      <c r="L33" s="53">
        <v>115.51025641025642</v>
      </c>
      <c r="M33" s="53">
        <v>1941.5983552902087</v>
      </c>
      <c r="N33" s="53">
        <v>44.063571749124115</v>
      </c>
      <c r="O33" s="53">
        <v>0.90776067757523582</v>
      </c>
      <c r="P33" s="53">
        <v>2.9969713910350704</v>
      </c>
      <c r="Q33" s="53">
        <v>220.24420062695992</v>
      </c>
      <c r="R33" s="53">
        <v>0.96410371879461165</v>
      </c>
      <c r="S33" s="53">
        <v>7.1257142035575862</v>
      </c>
      <c r="T33" s="53">
        <v>1.0444079755506266E-3</v>
      </c>
      <c r="U33" s="53">
        <v>0.23820568770770628</v>
      </c>
      <c r="V33" s="53">
        <v>68.819912238886403</v>
      </c>
      <c r="W33" s="53">
        <v>52.785054830157762</v>
      </c>
    </row>
    <row r="34" spans="3:23" x14ac:dyDescent="0.25">
      <c r="C34" s="70">
        <v>0</v>
      </c>
      <c r="D34" s="53">
        <v>1825</v>
      </c>
      <c r="E34" s="53">
        <v>2317</v>
      </c>
      <c r="F34" s="53">
        <v>248.65099999999998</v>
      </c>
      <c r="G34" s="53">
        <v>0.97505348947645654</v>
      </c>
      <c r="H34" s="53">
        <v>0.78765645230902026</v>
      </c>
      <c r="I34" s="53">
        <v>0.41383219954648526</v>
      </c>
      <c r="J34" s="53">
        <v>48.204379149011679</v>
      </c>
      <c r="K34" s="53">
        <v>138</v>
      </c>
      <c r="L34" s="53">
        <v>88.804383561643832</v>
      </c>
      <c r="M34" s="53">
        <v>366.35590182648315</v>
      </c>
      <c r="N34" s="53">
        <v>19.140425852798657</v>
      </c>
      <c r="O34" s="53">
        <v>0.22833057189444761</v>
      </c>
      <c r="P34" s="53">
        <v>2.0270338509227233</v>
      </c>
      <c r="Q34" s="53">
        <v>29.86645962732926</v>
      </c>
      <c r="R34" s="53">
        <v>0.98867463499946839</v>
      </c>
      <c r="S34" s="53">
        <v>6.1399504201082848</v>
      </c>
      <c r="T34" s="53">
        <v>1.9213599563509469E-3</v>
      </c>
      <c r="U34" s="53">
        <v>0.39250878514685072</v>
      </c>
      <c r="V34" s="53">
        <v>108.72543286307879</v>
      </c>
      <c r="W34" s="53">
        <v>24.133787212708807</v>
      </c>
    </row>
    <row r="35" spans="3:23" x14ac:dyDescent="0.25">
      <c r="C35" s="70">
        <v>1</v>
      </c>
      <c r="D35" s="53">
        <v>55</v>
      </c>
      <c r="E35" s="53">
        <v>59</v>
      </c>
      <c r="F35" s="53">
        <v>23.818000000000001</v>
      </c>
      <c r="G35" s="53">
        <v>0.49054763299991205</v>
      </c>
      <c r="H35" s="53">
        <v>0.93220338983050843</v>
      </c>
      <c r="I35" s="53">
        <v>0.67901234567901236</v>
      </c>
      <c r="J35" s="53">
        <v>8.3682838718840049</v>
      </c>
      <c r="K35" s="53">
        <v>216</v>
      </c>
      <c r="L35" s="53">
        <v>128.43636363636364</v>
      </c>
      <c r="M35" s="53">
        <v>2223.9912457912455</v>
      </c>
      <c r="N35" s="53">
        <v>47.159211674828128</v>
      </c>
      <c r="O35" s="53">
        <v>0.29181690829840851</v>
      </c>
      <c r="P35" s="53">
        <v>2.0182989819444557</v>
      </c>
      <c r="Q35" s="53">
        <v>674.9888888888886</v>
      </c>
      <c r="R35" s="53">
        <v>0.89660908315460253</v>
      </c>
      <c r="S35" s="53">
        <v>5.5494526680307752</v>
      </c>
      <c r="T35" s="53">
        <v>1.1358024691358048E-2</v>
      </c>
      <c r="U35" s="53">
        <v>9.646342721039021E-2</v>
      </c>
      <c r="V35" s="53">
        <v>9.0667557927883227</v>
      </c>
      <c r="W35" s="53">
        <v>7.9009013678340798</v>
      </c>
    </row>
    <row r="36" spans="3:23" x14ac:dyDescent="0.25">
      <c r="C36" s="70">
        <v>0</v>
      </c>
      <c r="D36" s="53">
        <v>1620</v>
      </c>
      <c r="E36" s="53">
        <v>2649</v>
      </c>
      <c r="F36" s="53">
        <v>261.12199999999996</v>
      </c>
      <c r="G36" s="53">
        <v>0.59832894956763227</v>
      </c>
      <c r="H36" s="53">
        <v>0.61155152887882225</v>
      </c>
      <c r="I36" s="53">
        <v>0.5357142857142857</v>
      </c>
      <c r="J36" s="53">
        <v>45.416385396362884</v>
      </c>
      <c r="K36" s="53">
        <v>251</v>
      </c>
      <c r="L36" s="53">
        <v>118.03456790123457</v>
      </c>
      <c r="M36" s="53">
        <v>2029.3156665827858</v>
      </c>
      <c r="N36" s="53">
        <v>45.047926329441466</v>
      </c>
      <c r="O36" s="53">
        <v>0.91463753456760433</v>
      </c>
      <c r="P36" s="53">
        <v>3.001949990312244</v>
      </c>
      <c r="Q36" s="53">
        <v>218.34730344379474</v>
      </c>
      <c r="R36" s="53">
        <v>0.96667229592879877</v>
      </c>
      <c r="S36" s="53">
        <v>7.168728339963784</v>
      </c>
      <c r="T36" s="53">
        <v>1.0559332173960469E-3</v>
      </c>
      <c r="U36" s="53">
        <v>0.23152933050737892</v>
      </c>
      <c r="V36" s="53">
        <v>67.484972765010767</v>
      </c>
      <c r="W36" s="53">
        <v>54.072372565248486</v>
      </c>
    </row>
    <row r="37" spans="3:23" x14ac:dyDescent="0.25">
      <c r="C37" s="70">
        <v>0</v>
      </c>
      <c r="D37" s="53">
        <v>1769</v>
      </c>
      <c r="E37" s="53">
        <v>2303</v>
      </c>
      <c r="F37" s="53">
        <v>251.34800000000001</v>
      </c>
      <c r="G37" s="53">
        <v>0.97489021386798236</v>
      </c>
      <c r="H37" s="53">
        <v>0.76812852800694742</v>
      </c>
      <c r="I37" s="53">
        <v>0.38802368940557141</v>
      </c>
      <c r="J37" s="53">
        <v>47.459042917409356</v>
      </c>
      <c r="K37" s="53">
        <v>150</v>
      </c>
      <c r="L37" s="53">
        <v>91.349349915206332</v>
      </c>
      <c r="M37" s="53">
        <v>429.12562316312312</v>
      </c>
      <c r="N37" s="53">
        <v>20.715347526969541</v>
      </c>
      <c r="O37" s="53">
        <v>0.26652726189970549</v>
      </c>
      <c r="P37" s="53">
        <v>2.2043307298840022</v>
      </c>
      <c r="Q37" s="53">
        <v>36.879725085910913</v>
      </c>
      <c r="R37" s="53">
        <v>0.98698898844729843</v>
      </c>
      <c r="S37" s="53">
        <v>6.2571453358754541</v>
      </c>
      <c r="T37" s="53">
        <v>2.1837469444150157E-3</v>
      </c>
      <c r="U37" s="53">
        <v>0.39060895246073279</v>
      </c>
      <c r="V37" s="53">
        <v>108.29901673584649</v>
      </c>
      <c r="W37" s="53">
        <v>24.116678806485066</v>
      </c>
    </row>
    <row r="38" spans="3:23" x14ac:dyDescent="0.25">
      <c r="C38" s="70">
        <v>1</v>
      </c>
      <c r="D38" s="53">
        <v>55</v>
      </c>
      <c r="E38" s="53">
        <v>60</v>
      </c>
      <c r="F38" s="53">
        <v>25.405999999999999</v>
      </c>
      <c r="G38" s="53">
        <v>0.68935728749493397</v>
      </c>
      <c r="H38" s="53">
        <v>0.91666666666666663</v>
      </c>
      <c r="I38" s="53">
        <v>0.61111111111111116</v>
      </c>
      <c r="J38" s="53">
        <v>8.3682838718840049</v>
      </c>
      <c r="K38" s="53">
        <v>148</v>
      </c>
      <c r="L38" s="53">
        <v>102.21818181818182</v>
      </c>
      <c r="M38" s="53">
        <v>612.76632996632998</v>
      </c>
      <c r="N38" s="53">
        <v>24.754117434607316</v>
      </c>
      <c r="O38" s="53">
        <v>-7.6280666443590533E-3</v>
      </c>
      <c r="P38" s="53">
        <v>1.8921654011212199</v>
      </c>
      <c r="Q38" s="53">
        <v>319.85858585858591</v>
      </c>
      <c r="R38" s="53">
        <v>0.89319714533163086</v>
      </c>
      <c r="S38" s="53">
        <v>5.4403617589398658</v>
      </c>
      <c r="T38" s="53">
        <v>1.0101010101010119E-2</v>
      </c>
      <c r="U38" s="53">
        <v>0.10399976568221095</v>
      </c>
      <c r="V38" s="53">
        <v>9.9864920766589425</v>
      </c>
      <c r="W38" s="53">
        <v>7.2344297113184588</v>
      </c>
    </row>
    <row r="39" spans="3:23" x14ac:dyDescent="0.25">
      <c r="C39" s="70">
        <v>0</v>
      </c>
      <c r="D39" s="53">
        <v>1692</v>
      </c>
      <c r="E39" s="53">
        <v>2767</v>
      </c>
      <c r="F39" s="53">
        <v>267.02699999999999</v>
      </c>
      <c r="G39" s="53">
        <v>0.5781941303973489</v>
      </c>
      <c r="H39" s="53">
        <v>0.61149259125406574</v>
      </c>
      <c r="I39" s="53">
        <v>0.53040752351097176</v>
      </c>
      <c r="J39" s="53">
        <v>46.414666967370295</v>
      </c>
      <c r="K39" s="53">
        <v>245</v>
      </c>
      <c r="L39" s="53">
        <v>118.01536643026004</v>
      </c>
      <c r="M39" s="53">
        <v>2064.3829689372028</v>
      </c>
      <c r="N39" s="53">
        <v>45.435481387756887</v>
      </c>
      <c r="O39" s="53">
        <v>0.85836087774104186</v>
      </c>
      <c r="P39" s="53">
        <v>2.810045612202936</v>
      </c>
      <c r="Q39" s="53">
        <v>256.38459167950668</v>
      </c>
      <c r="R39" s="53">
        <v>0.96076043145930001</v>
      </c>
      <c r="S39" s="53">
        <v>7.1366231506408351</v>
      </c>
      <c r="T39" s="53">
        <v>9.4862072977035196E-4</v>
      </c>
      <c r="U39" s="53">
        <v>0.22765233290661593</v>
      </c>
      <c r="V39" s="53">
        <v>68.191838145106161</v>
      </c>
      <c r="W39" s="53">
        <v>55.637667986625317</v>
      </c>
    </row>
    <row r="40" spans="3:23" x14ac:dyDescent="0.25">
      <c r="C40" s="70">
        <v>0</v>
      </c>
      <c r="D40" s="53">
        <v>1726</v>
      </c>
      <c r="E40" s="53">
        <v>2234</v>
      </c>
      <c r="F40" s="53">
        <v>261.65199999999999</v>
      </c>
      <c r="G40" s="53">
        <v>0.97473976783919114</v>
      </c>
      <c r="H40" s="53">
        <v>0.77260519247985671</v>
      </c>
      <c r="I40" s="53">
        <v>0.38682205289108024</v>
      </c>
      <c r="J40" s="53">
        <v>46.878688699801437</v>
      </c>
      <c r="K40" s="53">
        <v>163</v>
      </c>
      <c r="L40" s="53">
        <v>93.790266512166866</v>
      </c>
      <c r="M40" s="53">
        <v>476.88700085646758</v>
      </c>
      <c r="N40" s="53">
        <v>21.837742576934723</v>
      </c>
      <c r="O40" s="53">
        <v>0.43284022790068316</v>
      </c>
      <c r="P40" s="53">
        <v>2.5949215975934048</v>
      </c>
      <c r="Q40" s="53">
        <v>35.776047378811022</v>
      </c>
      <c r="R40" s="53">
        <v>0.98781151329430794</v>
      </c>
      <c r="S40" s="53">
        <v>6.3333597153224659</v>
      </c>
      <c r="T40" s="53">
        <v>2.0463825870851125E-3</v>
      </c>
      <c r="U40" s="53">
        <v>0.37742475644827117</v>
      </c>
      <c r="V40" s="53">
        <v>107.03196397738729</v>
      </c>
      <c r="W40" s="53">
        <v>23.904909261160999</v>
      </c>
    </row>
    <row r="41" spans="3:23" x14ac:dyDescent="0.25">
      <c r="C41" s="70">
        <v>1</v>
      </c>
      <c r="D41" s="53">
        <v>51</v>
      </c>
      <c r="E41" s="53">
        <v>55</v>
      </c>
      <c r="F41" s="53">
        <v>23.628</v>
      </c>
      <c r="G41" s="53">
        <v>0.59901417783933653</v>
      </c>
      <c r="H41" s="53">
        <v>0.92727272727272725</v>
      </c>
      <c r="I41" s="53">
        <v>0.62962962962962965</v>
      </c>
      <c r="J41" s="53">
        <v>8.0582390620713973</v>
      </c>
      <c r="K41" s="53">
        <v>153</v>
      </c>
      <c r="L41" s="53">
        <v>100.27450980392157</v>
      </c>
      <c r="M41" s="53">
        <v>736.7231372549021</v>
      </c>
      <c r="N41" s="53">
        <v>27.142644256868234</v>
      </c>
      <c r="O41" s="53">
        <v>0.30776511985922567</v>
      </c>
      <c r="P41" s="53">
        <v>2.0406776963354112</v>
      </c>
      <c r="Q41" s="53">
        <v>305.17777777777781</v>
      </c>
      <c r="R41" s="53">
        <v>0.89959870664513997</v>
      </c>
      <c r="S41" s="53">
        <v>5.2654667634977042</v>
      </c>
      <c r="T41" s="53">
        <v>1.1111111111111134E-2</v>
      </c>
      <c r="U41" s="53">
        <v>0.11245838711458177</v>
      </c>
      <c r="V41" s="53">
        <v>9.122263221071286</v>
      </c>
      <c r="W41" s="53">
        <v>7.304546624129598</v>
      </c>
    </row>
    <row r="42" spans="3:23" x14ac:dyDescent="0.25">
      <c r="C42" s="70">
        <v>0</v>
      </c>
      <c r="D42" s="53">
        <v>1679</v>
      </c>
      <c r="E42" s="53">
        <v>2809</v>
      </c>
      <c r="F42" s="53">
        <v>267.06799999999998</v>
      </c>
      <c r="G42" s="53">
        <v>0.52209575806938524</v>
      </c>
      <c r="H42" s="53">
        <v>0.59772160911356353</v>
      </c>
      <c r="I42" s="53">
        <v>0.53607918263090681</v>
      </c>
      <c r="J42" s="53">
        <v>46.236016216909718</v>
      </c>
      <c r="K42" s="53">
        <v>249</v>
      </c>
      <c r="L42" s="53">
        <v>120.95413936867183</v>
      </c>
      <c r="M42" s="53">
        <v>2050.1391351200159</v>
      </c>
      <c r="N42" s="53">
        <v>45.278462154980659</v>
      </c>
      <c r="O42" s="53">
        <v>0.87705709642277108</v>
      </c>
      <c r="P42" s="53">
        <v>2.8423229477046794</v>
      </c>
      <c r="Q42" s="53">
        <v>222.46327683615826</v>
      </c>
      <c r="R42" s="53">
        <v>0.9665313419856062</v>
      </c>
      <c r="S42" s="53">
        <v>7.1694054860821632</v>
      </c>
      <c r="T42" s="53">
        <v>9.2743322658104437E-4</v>
      </c>
      <c r="U42" s="53">
        <v>0.22341792531676549</v>
      </c>
      <c r="V42" s="53">
        <v>67.204490394652879</v>
      </c>
      <c r="W42" s="53">
        <v>57.317827714299092</v>
      </c>
    </row>
    <row r="43" spans="3:23" x14ac:dyDescent="0.25">
      <c r="C43" s="70">
        <v>0</v>
      </c>
      <c r="D43" s="53">
        <v>1756</v>
      </c>
      <c r="E43" s="53">
        <v>2296</v>
      </c>
      <c r="F43" s="53">
        <v>263.40499999999997</v>
      </c>
      <c r="G43" s="53">
        <v>0.97345100723219458</v>
      </c>
      <c r="H43" s="53">
        <v>0.76480836236933802</v>
      </c>
      <c r="I43" s="53">
        <v>0.38517218688308841</v>
      </c>
      <c r="J43" s="53">
        <v>47.284338216315831</v>
      </c>
      <c r="K43" s="53">
        <v>160</v>
      </c>
      <c r="L43" s="53">
        <v>96.485763097949885</v>
      </c>
      <c r="M43" s="53">
        <v>527.66076585609608</v>
      </c>
      <c r="N43" s="53">
        <v>22.970867764542465</v>
      </c>
      <c r="O43" s="53">
        <v>0.42707723677976189</v>
      </c>
      <c r="P43" s="53">
        <v>2.4712795482511143</v>
      </c>
      <c r="Q43" s="53">
        <v>33.579896907216693</v>
      </c>
      <c r="R43" s="53">
        <v>0.98930366888526933</v>
      </c>
      <c r="S43" s="53">
        <v>6.4068183035217485</v>
      </c>
      <c r="T43" s="53">
        <v>2.2151146656276045E-3</v>
      </c>
      <c r="U43" s="53">
        <v>0.37704147651468611</v>
      </c>
      <c r="V43" s="53">
        <v>107.22348388294995</v>
      </c>
      <c r="W43" s="53">
        <v>24.54296981621065</v>
      </c>
    </row>
    <row r="44" spans="3:23" x14ac:dyDescent="0.25">
      <c r="C44" s="70">
        <v>1</v>
      </c>
      <c r="D44" s="53">
        <v>56</v>
      </c>
      <c r="E44" s="53">
        <v>60</v>
      </c>
      <c r="F44" s="53">
        <v>25.033999999999999</v>
      </c>
      <c r="G44" s="53">
        <v>0.66835394974697027</v>
      </c>
      <c r="H44" s="53">
        <v>0.93333333333333335</v>
      </c>
      <c r="I44" s="53">
        <v>0.62222222222222223</v>
      </c>
      <c r="J44" s="53">
        <v>8.4440164912895046</v>
      </c>
      <c r="K44" s="53">
        <v>153</v>
      </c>
      <c r="L44" s="53">
        <v>106.33928571428571</v>
      </c>
      <c r="M44" s="53">
        <v>644.01006493506509</v>
      </c>
      <c r="N44" s="53">
        <v>25.377353387125794</v>
      </c>
      <c r="O44" s="53">
        <v>2.00980992482282E-2</v>
      </c>
      <c r="P44" s="53">
        <v>1.9566593776860279</v>
      </c>
      <c r="Q44" s="53">
        <v>308.03000000000009</v>
      </c>
      <c r="R44" s="53">
        <v>0.8987043721149518</v>
      </c>
      <c r="S44" s="53">
        <v>5.2803946541231985</v>
      </c>
      <c r="T44" s="53">
        <v>1.0199999999999992E-2</v>
      </c>
      <c r="U44" s="53">
        <v>0.10999611168061317</v>
      </c>
      <c r="V44" s="53">
        <v>9.9046070802115409</v>
      </c>
      <c r="W44" s="53">
        <v>7.3674765671548492</v>
      </c>
    </row>
    <row r="45" spans="3:23" x14ac:dyDescent="0.25">
      <c r="C45" s="70">
        <v>0</v>
      </c>
      <c r="D45" s="53">
        <v>1687</v>
      </c>
      <c r="E45" s="53">
        <v>2801</v>
      </c>
      <c r="F45" s="53">
        <v>259.22800000000001</v>
      </c>
      <c r="G45" s="53">
        <v>0.49356035303230661</v>
      </c>
      <c r="H45" s="53">
        <v>0.60228489825062481</v>
      </c>
      <c r="I45" s="53">
        <v>0.52950408035153795</v>
      </c>
      <c r="J45" s="53">
        <v>46.346036637108668</v>
      </c>
      <c r="K45" s="53">
        <v>250</v>
      </c>
      <c r="L45" s="53">
        <v>122.57320687611144</v>
      </c>
      <c r="M45" s="53">
        <v>2110.3669685354675</v>
      </c>
      <c r="N45" s="53">
        <v>45.938730593427017</v>
      </c>
      <c r="O45" s="53">
        <v>0.87301600278356606</v>
      </c>
      <c r="P45" s="53">
        <v>2.7624610948740185</v>
      </c>
      <c r="Q45" s="53">
        <v>245.18580246913524</v>
      </c>
      <c r="R45" s="53">
        <v>0.96365029887918696</v>
      </c>
      <c r="S45" s="53">
        <v>7.1633888679899265</v>
      </c>
      <c r="T45" s="53">
        <v>8.9449016918162916E-4</v>
      </c>
      <c r="U45" s="53">
        <v>0.21519852597703945</v>
      </c>
      <c r="V45" s="53">
        <v>66.172051237779044</v>
      </c>
      <c r="W45" s="53">
        <v>57.550597161617347</v>
      </c>
    </row>
    <row r="46" spans="3:23" x14ac:dyDescent="0.25">
      <c r="C46" s="70">
        <v>0</v>
      </c>
      <c r="D46" s="53">
        <v>142</v>
      </c>
      <c r="E46" s="53">
        <v>158</v>
      </c>
      <c r="F46" s="53">
        <v>45.544000000000004</v>
      </c>
      <c r="G46" s="53">
        <v>0.80420599377407587</v>
      </c>
      <c r="H46" s="53">
        <v>0.89873417721518989</v>
      </c>
      <c r="I46" s="53">
        <v>0.60683760683760679</v>
      </c>
      <c r="J46" s="53">
        <v>13.446189622059965</v>
      </c>
      <c r="K46" s="53">
        <v>118</v>
      </c>
      <c r="L46" s="53">
        <v>83.485915492957744</v>
      </c>
      <c r="M46" s="53">
        <v>225.28703426231149</v>
      </c>
      <c r="N46" s="53">
        <v>15.009564759256396</v>
      </c>
      <c r="O46" s="53">
        <v>0.35580559597358974</v>
      </c>
      <c r="P46" s="53">
        <v>2.2154345331955501</v>
      </c>
      <c r="Q46" s="53">
        <v>95.676113360323939</v>
      </c>
      <c r="R46" s="53">
        <v>0.8996648213470827</v>
      </c>
      <c r="S46" s="53">
        <v>5.5868832359372167</v>
      </c>
      <c r="T46" s="53">
        <v>4.5403137242046284E-3</v>
      </c>
      <c r="U46" s="53">
        <v>0.19456258573369664</v>
      </c>
      <c r="V46" s="53">
        <v>18.119678307306273</v>
      </c>
      <c r="W46" s="53">
        <v>10.76944295201571</v>
      </c>
    </row>
    <row r="47" spans="3:23" x14ac:dyDescent="0.25">
      <c r="C47" s="70">
        <v>0</v>
      </c>
      <c r="D47" s="53">
        <v>1554</v>
      </c>
      <c r="E47" s="53">
        <v>1921</v>
      </c>
      <c r="F47" s="53">
        <v>218.58999999999997</v>
      </c>
      <c r="G47" s="53">
        <v>0.96531566116926293</v>
      </c>
      <c r="H47" s="53">
        <v>0.80895366996356066</v>
      </c>
      <c r="I47" s="53">
        <v>0.4566558918601234</v>
      </c>
      <c r="J47" s="53">
        <v>44.481617017802343</v>
      </c>
      <c r="K47" s="53">
        <v>169</v>
      </c>
      <c r="L47" s="53">
        <v>97.850707850707849</v>
      </c>
      <c r="M47" s="53">
        <v>500.20177992360971</v>
      </c>
      <c r="N47" s="53">
        <v>22.365191256137511</v>
      </c>
      <c r="O47" s="53">
        <v>0.33737145467687368</v>
      </c>
      <c r="P47" s="53">
        <v>2.5091186913161594</v>
      </c>
      <c r="Q47" s="53">
        <v>30.525530694205312</v>
      </c>
      <c r="R47" s="53">
        <v>0.99040856534788324</v>
      </c>
      <c r="S47" s="53">
        <v>6.3734229309974975</v>
      </c>
      <c r="T47" s="53">
        <v>1.6428306455887661E-3</v>
      </c>
      <c r="U47" s="53">
        <v>0.35482010326698499</v>
      </c>
      <c r="V47" s="53">
        <v>93.317638947408028</v>
      </c>
      <c r="W47" s="53">
        <v>24.363888855403584</v>
      </c>
    </row>
    <row r="48" spans="3:23" x14ac:dyDescent="0.25">
      <c r="C48" s="70">
        <v>1</v>
      </c>
      <c r="D48" s="53">
        <v>83</v>
      </c>
      <c r="E48" s="53">
        <v>88</v>
      </c>
      <c r="F48" s="53">
        <v>30.186</v>
      </c>
      <c r="G48" s="53">
        <v>0.63884925650438118</v>
      </c>
      <c r="H48" s="53">
        <v>0.94318181818181823</v>
      </c>
      <c r="I48" s="53">
        <v>0.69166666666666665</v>
      </c>
      <c r="J48" s="53">
        <v>10.280023453913834</v>
      </c>
      <c r="K48" s="53">
        <v>198</v>
      </c>
      <c r="L48" s="53">
        <v>118.21686746987952</v>
      </c>
      <c r="M48" s="53">
        <v>1441.3914193358803</v>
      </c>
      <c r="N48" s="53">
        <v>37.965661054904345</v>
      </c>
      <c r="O48" s="53">
        <v>0.34929795123251461</v>
      </c>
      <c r="P48" s="53">
        <v>1.981869305315642</v>
      </c>
      <c r="Q48" s="53">
        <v>317.54545454545456</v>
      </c>
      <c r="R48" s="53">
        <v>0.92727132077889574</v>
      </c>
      <c r="S48" s="53">
        <v>5.8990180457526282</v>
      </c>
      <c r="T48" s="53">
        <v>7.690541781450887E-3</v>
      </c>
      <c r="U48" s="53">
        <v>0.13616846545269154</v>
      </c>
      <c r="V48" s="53">
        <v>11.822792751312662</v>
      </c>
      <c r="W48" s="53">
        <v>9.0956520340988067</v>
      </c>
    </row>
    <row r="49" spans="3:23" x14ac:dyDescent="0.25">
      <c r="C49" s="70">
        <v>0</v>
      </c>
      <c r="D49" s="53">
        <v>1754</v>
      </c>
      <c r="E49" s="53">
        <v>2938</v>
      </c>
      <c r="F49" s="53">
        <v>269.11900000000003</v>
      </c>
      <c r="G49" s="53">
        <v>0.44124296442208238</v>
      </c>
      <c r="H49" s="53">
        <v>0.59700476514635803</v>
      </c>
      <c r="I49" s="53">
        <v>0.55053358443188949</v>
      </c>
      <c r="J49" s="53">
        <v>47.257403245052252</v>
      </c>
      <c r="K49" s="53">
        <v>242</v>
      </c>
      <c r="L49" s="53">
        <v>123.42018244013683</v>
      </c>
      <c r="M49" s="53">
        <v>2177.1656163956754</v>
      </c>
      <c r="N49" s="53">
        <v>46.660107333735048</v>
      </c>
      <c r="O49" s="53">
        <v>0.91706446717264345</v>
      </c>
      <c r="P49" s="53">
        <v>2.8072477430987615</v>
      </c>
      <c r="Q49" s="53">
        <v>214.41049382716031</v>
      </c>
      <c r="R49" s="53">
        <v>0.96904922693317241</v>
      </c>
      <c r="S49" s="53">
        <v>7.1347459665234592</v>
      </c>
      <c r="T49" s="53">
        <v>7.5693491845763841E-4</v>
      </c>
      <c r="U49" s="53">
        <v>0.21150724245783004</v>
      </c>
      <c r="V49" s="53">
        <v>66.370395483461053</v>
      </c>
      <c r="W49" s="53">
        <v>59.55997515451589</v>
      </c>
    </row>
    <row r="50" spans="3:23" x14ac:dyDescent="0.25">
      <c r="C50" s="70">
        <v>0</v>
      </c>
      <c r="D50" s="53">
        <v>145</v>
      </c>
      <c r="E50" s="53">
        <v>152</v>
      </c>
      <c r="F50" s="53">
        <v>42.244</v>
      </c>
      <c r="G50" s="53">
        <v>0.74467511045919388</v>
      </c>
      <c r="H50" s="53">
        <v>0.95394736842105265</v>
      </c>
      <c r="I50" s="53">
        <v>0.71078431372549022</v>
      </c>
      <c r="J50" s="53">
        <v>13.587484461319491</v>
      </c>
      <c r="K50" s="53">
        <v>115</v>
      </c>
      <c r="L50" s="53">
        <v>84.696551724137933</v>
      </c>
      <c r="M50" s="53">
        <v>180.12950191570883</v>
      </c>
      <c r="N50" s="53">
        <v>13.421233248688766</v>
      </c>
      <c r="O50" s="53">
        <v>0.2242067101275613</v>
      </c>
      <c r="P50" s="53">
        <v>2.1573629841514839</v>
      </c>
      <c r="Q50" s="53">
        <v>76.356481481481481</v>
      </c>
      <c r="R50" s="53">
        <v>0.92227549405725018</v>
      </c>
      <c r="S50" s="53">
        <v>5.4144497587538956</v>
      </c>
      <c r="T50" s="53">
        <v>5.1868998628258074E-3</v>
      </c>
      <c r="U50" s="53">
        <v>0.22176542896794166</v>
      </c>
      <c r="V50" s="53">
        <v>16.854391121542161</v>
      </c>
      <c r="W50" s="53">
        <v>11.249077969938911</v>
      </c>
    </row>
    <row r="51" spans="3:23" x14ac:dyDescent="0.25">
      <c r="C51" s="70">
        <v>0</v>
      </c>
      <c r="D51" s="53">
        <v>1516</v>
      </c>
      <c r="E51" s="53">
        <v>1915</v>
      </c>
      <c r="F51" s="53">
        <v>226.107</v>
      </c>
      <c r="G51" s="53">
        <v>0.96531402867395144</v>
      </c>
      <c r="H51" s="53">
        <v>0.79164490861618797</v>
      </c>
      <c r="I51" s="53">
        <v>0.44018583042973286</v>
      </c>
      <c r="J51" s="53">
        <v>43.934395976484147</v>
      </c>
      <c r="K51" s="53">
        <v>165</v>
      </c>
      <c r="L51" s="53">
        <v>97.160949868073885</v>
      </c>
      <c r="M51" s="53">
        <v>525.15559619286466</v>
      </c>
      <c r="N51" s="53">
        <v>22.916273610534166</v>
      </c>
      <c r="O51" s="53">
        <v>0.42395346202040035</v>
      </c>
      <c r="P51" s="53">
        <v>2.3790578603300281</v>
      </c>
      <c r="Q51" s="53">
        <v>27.428530913216182</v>
      </c>
      <c r="R51" s="53">
        <v>0.99138356713659614</v>
      </c>
      <c r="S51" s="53">
        <v>6.3582535322174234</v>
      </c>
      <c r="T51" s="53">
        <v>1.5665171359729071E-3</v>
      </c>
      <c r="U51" s="53">
        <v>0.37893940843340262</v>
      </c>
      <c r="V51" s="53">
        <v>92.65016819944276</v>
      </c>
      <c r="W51" s="53">
        <v>24.19018109099629</v>
      </c>
    </row>
    <row r="52" spans="3:23" x14ac:dyDescent="0.25">
      <c r="C52" s="70">
        <v>1</v>
      </c>
      <c r="D52" s="53">
        <v>121</v>
      </c>
      <c r="E52" s="53">
        <v>127</v>
      </c>
      <c r="F52" s="53">
        <v>37.1</v>
      </c>
      <c r="G52" s="53">
        <v>0.58931319497134727</v>
      </c>
      <c r="H52" s="53">
        <v>0.952755905511811</v>
      </c>
      <c r="I52" s="53">
        <v>0.72023809523809523</v>
      </c>
      <c r="J52" s="53">
        <v>12.412170838050638</v>
      </c>
      <c r="K52" s="53">
        <v>213</v>
      </c>
      <c r="L52" s="53">
        <v>127.2892561983471</v>
      </c>
      <c r="M52" s="53">
        <v>2245.0573002754818</v>
      </c>
      <c r="N52" s="53">
        <v>47.382035628236594</v>
      </c>
      <c r="O52" s="53">
        <v>0.29617128510564744</v>
      </c>
      <c r="P52" s="53">
        <v>1.7673707345474807</v>
      </c>
      <c r="Q52" s="53">
        <v>377.31318681318692</v>
      </c>
      <c r="R52" s="53">
        <v>0.94252415106074938</v>
      </c>
      <c r="S52" s="53">
        <v>6.2760992909042086</v>
      </c>
      <c r="T52" s="53">
        <v>5.6152638570221066E-3</v>
      </c>
      <c r="U52" s="53">
        <v>0.11206994426433534</v>
      </c>
      <c r="V52" s="53">
        <v>13.897343548522548</v>
      </c>
      <c r="W52" s="53">
        <v>11.227728774301557</v>
      </c>
    </row>
    <row r="53" spans="3:23" x14ac:dyDescent="0.25">
      <c r="C53" s="70">
        <v>0</v>
      </c>
      <c r="D53" s="53">
        <v>1803</v>
      </c>
      <c r="E53" s="53">
        <v>3102</v>
      </c>
      <c r="F53" s="53">
        <v>283.69099999999997</v>
      </c>
      <c r="G53" s="53">
        <v>0.4084846438531004</v>
      </c>
      <c r="H53" s="53">
        <v>0.5812379110251451</v>
      </c>
      <c r="I53" s="53">
        <v>0.52781030444964872</v>
      </c>
      <c r="J53" s="53">
        <v>47.912951267454801</v>
      </c>
      <c r="K53" s="53">
        <v>255</v>
      </c>
      <c r="L53" s="53">
        <v>123.04825291181365</v>
      </c>
      <c r="M53" s="53">
        <v>2258.4332974454292</v>
      </c>
      <c r="N53" s="53">
        <v>47.52297652131471</v>
      </c>
      <c r="O53" s="53">
        <v>0.96678523865034804</v>
      </c>
      <c r="P53" s="53">
        <v>2.9531832245117156</v>
      </c>
      <c r="Q53" s="53">
        <v>161.58525345622206</v>
      </c>
      <c r="R53" s="53">
        <v>0.97662953273249253</v>
      </c>
      <c r="S53" s="53">
        <v>7.1650066755866275</v>
      </c>
      <c r="T53" s="53">
        <v>6.7209831383128701E-4</v>
      </c>
      <c r="U53" s="53">
        <v>0.2157799103266545</v>
      </c>
      <c r="V53" s="53">
        <v>67.140728585354594</v>
      </c>
      <c r="W53" s="53">
        <v>61.283720018577121</v>
      </c>
    </row>
    <row r="54" spans="3:23" x14ac:dyDescent="0.25">
      <c r="C54" s="70">
        <v>0</v>
      </c>
      <c r="D54" s="53">
        <v>1688</v>
      </c>
      <c r="E54" s="53">
        <v>2244</v>
      </c>
      <c r="F54" s="53">
        <v>259.61799999999999</v>
      </c>
      <c r="G54" s="53">
        <v>0.97759280422075689</v>
      </c>
      <c r="H54" s="53">
        <v>0.75222816399286985</v>
      </c>
      <c r="I54" s="53">
        <v>0.37411347517730498</v>
      </c>
      <c r="J54" s="53">
        <v>46.35977083110911</v>
      </c>
      <c r="K54" s="53">
        <v>158</v>
      </c>
      <c r="L54" s="53">
        <v>94.757109004739334</v>
      </c>
      <c r="M54" s="53">
        <v>539.07197077175158</v>
      </c>
      <c r="N54" s="53">
        <v>23.217923481046956</v>
      </c>
      <c r="O54" s="53">
        <v>0.55606493590553596</v>
      </c>
      <c r="P54" s="53">
        <v>2.3895927125565688</v>
      </c>
      <c r="Q54" s="53">
        <v>27.37543402777791</v>
      </c>
      <c r="R54" s="53">
        <v>0.99061946023392133</v>
      </c>
      <c r="S54" s="53">
        <v>6.3336144677508761</v>
      </c>
      <c r="T54" s="53">
        <v>2.0486337167245627E-3</v>
      </c>
      <c r="U54" s="53">
        <v>0.39124818841117082</v>
      </c>
      <c r="V54" s="53">
        <v>109.13423904904316</v>
      </c>
      <c r="W54" s="53">
        <v>22.973291095613526</v>
      </c>
    </row>
    <row r="55" spans="3:23" x14ac:dyDescent="0.25">
      <c r="C55" s="70">
        <v>1</v>
      </c>
      <c r="D55" s="53">
        <v>121</v>
      </c>
      <c r="E55" s="53">
        <v>128</v>
      </c>
      <c r="F55" s="53">
        <v>37.191000000000003</v>
      </c>
      <c r="G55" s="53">
        <v>0.59784598883345597</v>
      </c>
      <c r="H55" s="53">
        <v>0.9453125</v>
      </c>
      <c r="I55" s="53">
        <v>0.72023809523809523</v>
      </c>
      <c r="J55" s="53">
        <v>12.412170838050638</v>
      </c>
      <c r="K55" s="53">
        <v>241</v>
      </c>
      <c r="L55" s="53">
        <v>135.7603305785124</v>
      </c>
      <c r="M55" s="53">
        <v>2493.2337465564738</v>
      </c>
      <c r="N55" s="53">
        <v>49.932291621319301</v>
      </c>
      <c r="O55" s="53">
        <v>0.35220521718389292</v>
      </c>
      <c r="P55" s="53">
        <v>1.9537629483420118</v>
      </c>
      <c r="Q55" s="53">
        <v>436.69780219780239</v>
      </c>
      <c r="R55" s="53">
        <v>0.94355271269545971</v>
      </c>
      <c r="S55" s="53">
        <v>6.3815115843105206</v>
      </c>
      <c r="T55" s="53">
        <v>5.7360222195387139E-3</v>
      </c>
      <c r="U55" s="53">
        <v>0.10101130475427145</v>
      </c>
      <c r="V55" s="53">
        <v>13.98092395422454</v>
      </c>
      <c r="W55" s="53">
        <v>11.20726224276328</v>
      </c>
    </row>
    <row r="56" spans="3:23" x14ac:dyDescent="0.25">
      <c r="C56" s="70">
        <v>0</v>
      </c>
      <c r="D56" s="53">
        <v>1867</v>
      </c>
      <c r="E56" s="53">
        <v>3225</v>
      </c>
      <c r="F56" s="53">
        <v>293.89599999999996</v>
      </c>
      <c r="G56" s="53">
        <v>0.50392287873421449</v>
      </c>
      <c r="H56" s="53">
        <v>0.57891472868217053</v>
      </c>
      <c r="I56" s="53">
        <v>0.52769926512153764</v>
      </c>
      <c r="J56" s="53">
        <v>48.755904565709258</v>
      </c>
      <c r="K56" s="53">
        <v>255</v>
      </c>
      <c r="L56" s="53">
        <v>122.87412961971077</v>
      </c>
      <c r="M56" s="53">
        <v>2321.6395608041958</v>
      </c>
      <c r="N56" s="53">
        <v>48.183395073450313</v>
      </c>
      <c r="O56" s="53">
        <v>0.97968194476232773</v>
      </c>
      <c r="P56" s="53">
        <v>2.9381568207101201</v>
      </c>
      <c r="Q56" s="53">
        <v>190.45077864293745</v>
      </c>
      <c r="R56" s="53">
        <v>0.97272680013268997</v>
      </c>
      <c r="S56" s="53">
        <v>7.1678289600927156</v>
      </c>
      <c r="T56" s="53">
        <v>7.0712607383563507E-4</v>
      </c>
      <c r="U56" s="53">
        <v>0.21871891108440475</v>
      </c>
      <c r="V56" s="53">
        <v>69.815558554573201</v>
      </c>
      <c r="W56" s="53">
        <v>60.303094527756393</v>
      </c>
    </row>
    <row r="57" spans="3:23" x14ac:dyDescent="0.25">
      <c r="C57" s="70">
        <v>0</v>
      </c>
      <c r="D57" s="53">
        <v>1632</v>
      </c>
      <c r="E57" s="53">
        <v>2285</v>
      </c>
      <c r="F57" s="53">
        <v>269.096</v>
      </c>
      <c r="G57" s="53">
        <v>0.97653001486794955</v>
      </c>
      <c r="H57" s="53">
        <v>0.71422319474835883</v>
      </c>
      <c r="I57" s="53">
        <v>0.36170212765957449</v>
      </c>
      <c r="J57" s="53">
        <v>45.584283881704067</v>
      </c>
      <c r="K57" s="53">
        <v>173</v>
      </c>
      <c r="L57" s="53">
        <v>96.249387254901961</v>
      </c>
      <c r="M57" s="53">
        <v>611.505517711376</v>
      </c>
      <c r="N57" s="53">
        <v>24.728637603219795</v>
      </c>
      <c r="O57" s="53">
        <v>0.67130889799657201</v>
      </c>
      <c r="P57" s="53">
        <v>2.7257188126007597</v>
      </c>
      <c r="Q57" s="53">
        <v>25.691923577941623</v>
      </c>
      <c r="R57" s="53">
        <v>0.99146589634508409</v>
      </c>
      <c r="S57" s="53">
        <v>6.4025973095965556</v>
      </c>
      <c r="T57" s="53">
        <v>2.2793053068085301E-3</v>
      </c>
      <c r="U57" s="53">
        <v>0.39853325157168779</v>
      </c>
      <c r="V57" s="53">
        <v>106.45600757315559</v>
      </c>
      <c r="W57" s="53">
        <v>22.928639648411878</v>
      </c>
    </row>
    <row r="58" spans="3:23" x14ac:dyDescent="0.25">
      <c r="C58" s="70">
        <v>1</v>
      </c>
      <c r="D58" s="53">
        <v>110</v>
      </c>
      <c r="E58" s="53">
        <v>117</v>
      </c>
      <c r="F58" s="53">
        <v>35.238999999999997</v>
      </c>
      <c r="G58" s="53">
        <v>0.58428628973704266</v>
      </c>
      <c r="H58" s="53">
        <v>0.94017094017094016</v>
      </c>
      <c r="I58" s="53">
        <v>0.70512820512820518</v>
      </c>
      <c r="J58" s="53">
        <v>11.834540545406394</v>
      </c>
      <c r="K58" s="53">
        <v>206</v>
      </c>
      <c r="L58" s="53">
        <v>127.74545454545455</v>
      </c>
      <c r="M58" s="53">
        <v>1885.6777314428691</v>
      </c>
      <c r="N58" s="53">
        <v>43.424390973770365</v>
      </c>
      <c r="O58" s="53">
        <v>0.19592596001623575</v>
      </c>
      <c r="P58" s="53">
        <v>1.7781373822729389</v>
      </c>
      <c r="Q58" s="53">
        <v>433.7751479289941</v>
      </c>
      <c r="R58" s="53">
        <v>0.9321242849005571</v>
      </c>
      <c r="S58" s="53">
        <v>6.2949072134853266</v>
      </c>
      <c r="T58" s="53">
        <v>5.9871853226427848E-3</v>
      </c>
      <c r="U58" s="53">
        <v>0.10400317967563688</v>
      </c>
      <c r="V58" s="53">
        <v>13.271778547450213</v>
      </c>
      <c r="W58" s="53">
        <v>10.770680228734133</v>
      </c>
    </row>
    <row r="59" spans="3:23" x14ac:dyDescent="0.25">
      <c r="C59" s="70">
        <v>0</v>
      </c>
      <c r="D59" s="53">
        <v>1998</v>
      </c>
      <c r="E59" s="53">
        <v>3644</v>
      </c>
      <c r="F59" s="53">
        <v>337.45600000000002</v>
      </c>
      <c r="G59" s="53">
        <v>0.6863054677481002</v>
      </c>
      <c r="H59" s="53">
        <v>0.54829857299670692</v>
      </c>
      <c r="I59" s="53">
        <v>0.45326678765880218</v>
      </c>
      <c r="J59" s="53">
        <v>50.437412804195802</v>
      </c>
      <c r="K59" s="53">
        <v>255</v>
      </c>
      <c r="L59" s="53">
        <v>119.67267267267268</v>
      </c>
      <c r="M59" s="53">
        <v>2411.7415763284707</v>
      </c>
      <c r="N59" s="53">
        <v>49.109485604396944</v>
      </c>
      <c r="O59" s="53">
        <v>0.99772509358644046</v>
      </c>
      <c r="P59" s="53">
        <v>2.9887733327196528</v>
      </c>
      <c r="Q59" s="53">
        <v>142.22301836094962</v>
      </c>
      <c r="R59" s="53">
        <v>0.97743983077059282</v>
      </c>
      <c r="S59" s="53">
        <v>7.1580607103596332</v>
      </c>
      <c r="T59" s="53">
        <v>6.104740419177842E-4</v>
      </c>
      <c r="U59" s="53">
        <v>0.22789584013866993</v>
      </c>
      <c r="V59" s="53">
        <v>80.953970416260461</v>
      </c>
      <c r="W59" s="53">
        <v>58.878908753613445</v>
      </c>
    </row>
    <row r="60" spans="3:23" x14ac:dyDescent="0.25">
      <c r="C60" s="70">
        <v>0</v>
      </c>
      <c r="D60" s="53">
        <v>1523</v>
      </c>
      <c r="E60" s="53">
        <v>1964</v>
      </c>
      <c r="F60" s="53">
        <v>213.94200000000001</v>
      </c>
      <c r="G60" s="53">
        <v>0.96749295566256155</v>
      </c>
      <c r="H60" s="53">
        <v>0.77545824847250511</v>
      </c>
      <c r="I60" s="53">
        <v>0.38074999999999998</v>
      </c>
      <c r="J60" s="53">
        <v>44.035710811018511</v>
      </c>
      <c r="K60" s="53">
        <v>181</v>
      </c>
      <c r="L60" s="53">
        <v>98.443204202232437</v>
      </c>
      <c r="M60" s="53">
        <v>688.97361180255803</v>
      </c>
      <c r="N60" s="53">
        <v>26.248306836871556</v>
      </c>
      <c r="O60" s="53">
        <v>0.69083449479332093</v>
      </c>
      <c r="P60" s="53">
        <v>2.8041933618127408</v>
      </c>
      <c r="Q60" s="53">
        <v>31.902450980392164</v>
      </c>
      <c r="R60" s="53">
        <v>0.99033861203901286</v>
      </c>
      <c r="S60" s="53">
        <v>6.5045089796641351</v>
      </c>
      <c r="T60" s="53">
        <v>1.6968233371781312E-3</v>
      </c>
      <c r="U60" s="53">
        <v>0.38993302161947985</v>
      </c>
      <c r="V60" s="53">
        <v>93.624498175675512</v>
      </c>
      <c r="W60" s="53">
        <v>23.677445070582053</v>
      </c>
    </row>
    <row r="61" spans="3:23" x14ac:dyDescent="0.25">
      <c r="C61" s="70">
        <v>1</v>
      </c>
      <c r="D61" s="53">
        <v>96</v>
      </c>
      <c r="E61" s="53">
        <v>103</v>
      </c>
      <c r="F61" s="53">
        <v>34.312999999999995</v>
      </c>
      <c r="G61" s="53">
        <v>0.75554374270439972</v>
      </c>
      <c r="H61" s="53">
        <v>0.93203883495145634</v>
      </c>
      <c r="I61" s="53">
        <v>0.61538461538461542</v>
      </c>
      <c r="J61" s="53">
        <v>11.055812783082734</v>
      </c>
      <c r="K61" s="53">
        <v>197</v>
      </c>
      <c r="L61" s="53">
        <v>124.65625</v>
      </c>
      <c r="M61" s="53">
        <v>1392.4595394736841</v>
      </c>
      <c r="N61" s="53">
        <v>37.315674179541283</v>
      </c>
      <c r="O61" s="53">
        <v>0.10346050590941204</v>
      </c>
      <c r="P61" s="53">
        <v>1.8566589671192411</v>
      </c>
      <c r="Q61" s="53">
        <v>439.767857142857</v>
      </c>
      <c r="R61" s="53">
        <v>0.92376129139238872</v>
      </c>
      <c r="S61" s="53">
        <v>5.983145443316813</v>
      </c>
      <c r="T61" s="53">
        <v>6.0941043083900161E-3</v>
      </c>
      <c r="U61" s="53">
        <v>0.13598357067084027</v>
      </c>
      <c r="V61" s="53">
        <v>13.846892785196317</v>
      </c>
      <c r="W61" s="53">
        <v>9.0710745520369063</v>
      </c>
    </row>
    <row r="62" spans="3:23" x14ac:dyDescent="0.25">
      <c r="C62" s="70">
        <v>0</v>
      </c>
      <c r="D62" s="53">
        <v>1923</v>
      </c>
      <c r="E62" s="53">
        <v>3273</v>
      </c>
      <c r="F62" s="53">
        <v>304.39999999999998</v>
      </c>
      <c r="G62" s="53">
        <v>0.64314289197856778</v>
      </c>
      <c r="H62" s="53">
        <v>0.5875343721356554</v>
      </c>
      <c r="I62" s="53">
        <v>0.50926906779661019</v>
      </c>
      <c r="J62" s="53">
        <v>49.481710202111223</v>
      </c>
      <c r="K62" s="53">
        <v>253</v>
      </c>
      <c r="L62" s="53">
        <v>123.00676027041082</v>
      </c>
      <c r="M62" s="53">
        <v>2464.6112966266824</v>
      </c>
      <c r="N62" s="53">
        <v>49.644851662853043</v>
      </c>
      <c r="O62" s="53">
        <v>0.90615413908926445</v>
      </c>
      <c r="P62" s="53">
        <v>2.7177089624763462</v>
      </c>
      <c r="Q62" s="53">
        <v>181.15358539765299</v>
      </c>
      <c r="R62" s="53">
        <v>0.9743828807919368</v>
      </c>
      <c r="S62" s="53">
        <v>7.1887762404879147</v>
      </c>
      <c r="T62" s="53">
        <v>7.3399298644038059E-4</v>
      </c>
      <c r="U62" s="53">
        <v>0.22205936878700197</v>
      </c>
      <c r="V62" s="53">
        <v>74.034861196740806</v>
      </c>
      <c r="W62" s="53">
        <v>56.691912550091445</v>
      </c>
    </row>
    <row r="63" spans="3:23" x14ac:dyDescent="0.25">
      <c r="C63" s="70">
        <v>0</v>
      </c>
      <c r="D63" s="53">
        <v>1477</v>
      </c>
      <c r="E63" s="53">
        <v>1902</v>
      </c>
      <c r="F63" s="53">
        <v>207.161</v>
      </c>
      <c r="G63" s="53">
        <v>0.9671177602124168</v>
      </c>
      <c r="H63" s="53">
        <v>0.77655099894847524</v>
      </c>
      <c r="I63" s="53">
        <v>0.37129210658622425</v>
      </c>
      <c r="J63" s="53">
        <v>43.365594744841623</v>
      </c>
      <c r="K63" s="53">
        <v>208</v>
      </c>
      <c r="L63" s="53">
        <v>100.6614759647935</v>
      </c>
      <c r="M63" s="53">
        <v>770.56689565202987</v>
      </c>
      <c r="N63" s="53">
        <v>27.759086722225387</v>
      </c>
      <c r="O63" s="53">
        <v>0.97216782226049969</v>
      </c>
      <c r="P63" s="53">
        <v>3.8073523093971353</v>
      </c>
      <c r="Q63" s="53">
        <v>36.382889546350938</v>
      </c>
      <c r="R63" s="53">
        <v>0.98931145803442899</v>
      </c>
      <c r="S63" s="53">
        <v>6.5685739635272107</v>
      </c>
      <c r="T63" s="53">
        <v>1.4955806091445595E-3</v>
      </c>
      <c r="U63" s="53">
        <v>0.37999073835228248</v>
      </c>
      <c r="V63" s="53">
        <v>91.837596103672695</v>
      </c>
      <c r="W63" s="53">
        <v>23.356963553485446</v>
      </c>
    </row>
    <row r="64" spans="3:23" x14ac:dyDescent="0.25">
      <c r="C64" s="70">
        <v>1</v>
      </c>
      <c r="D64" s="53">
        <v>97</v>
      </c>
      <c r="E64" s="53">
        <v>103</v>
      </c>
      <c r="F64" s="53">
        <v>34.974999999999994</v>
      </c>
      <c r="G64" s="53">
        <v>0.75650010168592119</v>
      </c>
      <c r="H64" s="53">
        <v>0.94174757281553401</v>
      </c>
      <c r="I64" s="53">
        <v>0.57396449704142016</v>
      </c>
      <c r="J64" s="53">
        <v>11.113245963232828</v>
      </c>
      <c r="K64" s="53">
        <v>196</v>
      </c>
      <c r="L64" s="53">
        <v>124.48453608247422</v>
      </c>
      <c r="M64" s="53">
        <v>1343.2106958762888</v>
      </c>
      <c r="N64" s="53">
        <v>36.649838961123535</v>
      </c>
      <c r="O64" s="53">
        <v>9.4422415993176426E-2</v>
      </c>
      <c r="P64" s="53">
        <v>1.9758487551961343</v>
      </c>
      <c r="Q64" s="53">
        <v>409.50000000000034</v>
      </c>
      <c r="R64" s="53">
        <v>0.93000689871584941</v>
      </c>
      <c r="S64" s="53">
        <v>5.9140435121564012</v>
      </c>
      <c r="T64" s="53">
        <v>5.9171597633136223E-3</v>
      </c>
      <c r="U64" s="53">
        <v>0.13519583946594671</v>
      </c>
      <c r="V64" s="53">
        <v>13.974037496225289</v>
      </c>
      <c r="W64" s="53">
        <v>9.1389307394249375</v>
      </c>
    </row>
    <row r="65" spans="3:23" x14ac:dyDescent="0.25">
      <c r="C65" s="70">
        <v>0</v>
      </c>
      <c r="D65" s="53">
        <v>2013</v>
      </c>
      <c r="E65" s="53">
        <v>3397</v>
      </c>
      <c r="F65" s="53">
        <v>326.81199999999995</v>
      </c>
      <c r="G65" s="53">
        <v>0.71154654468582679</v>
      </c>
      <c r="H65" s="53">
        <v>0.59258168972622904</v>
      </c>
      <c r="I65" s="53">
        <v>0.47928571428571426</v>
      </c>
      <c r="J65" s="53">
        <v>50.626388411103179</v>
      </c>
      <c r="K65" s="53">
        <v>253</v>
      </c>
      <c r="L65" s="53">
        <v>122.23298559364133</v>
      </c>
      <c r="M65" s="53">
        <v>2477.6917145907432</v>
      </c>
      <c r="N65" s="53">
        <v>49.776417253461936</v>
      </c>
      <c r="O65" s="53">
        <v>0.94904762295435507</v>
      </c>
      <c r="P65" s="53">
        <v>2.752723387193369</v>
      </c>
      <c r="Q65" s="53">
        <v>147.01971830985863</v>
      </c>
      <c r="R65" s="53">
        <v>0.97850628215669644</v>
      </c>
      <c r="S65" s="53">
        <v>7.1601733116197268</v>
      </c>
      <c r="T65" s="53">
        <v>7.3089554541647974E-4</v>
      </c>
      <c r="U65" s="53">
        <v>0.23285089699409653</v>
      </c>
      <c r="V65" s="53">
        <v>78.052223346177797</v>
      </c>
      <c r="W65" s="53">
        <v>54.842533406211842</v>
      </c>
    </row>
    <row r="66" spans="3:23" x14ac:dyDescent="0.25">
      <c r="C66" s="70">
        <v>0</v>
      </c>
      <c r="D66" s="53">
        <v>1528</v>
      </c>
      <c r="E66" s="53">
        <v>2144</v>
      </c>
      <c r="F66" s="53">
        <v>230.05299999999997</v>
      </c>
      <c r="G66" s="53">
        <v>0.95480624912328105</v>
      </c>
      <c r="H66" s="53">
        <v>0.71268656716417911</v>
      </c>
      <c r="I66" s="53">
        <v>0.37441803479539326</v>
      </c>
      <c r="J66" s="53">
        <v>44.107936070001379</v>
      </c>
      <c r="K66" s="53">
        <v>202</v>
      </c>
      <c r="L66" s="53">
        <v>98.775523560209422</v>
      </c>
      <c r="M66" s="53">
        <v>740.12573973880126</v>
      </c>
      <c r="N66" s="53">
        <v>27.20525206166635</v>
      </c>
      <c r="O66" s="53">
        <v>1.1038951196767623</v>
      </c>
      <c r="P66" s="53">
        <v>4.2073388382927703</v>
      </c>
      <c r="Q66" s="53">
        <v>35.191919191919261</v>
      </c>
      <c r="R66" s="53">
        <v>0.98920961966575838</v>
      </c>
      <c r="S66" s="53">
        <v>6.5074450313107688</v>
      </c>
      <c r="T66" s="53">
        <v>1.3393515077016135E-3</v>
      </c>
      <c r="U66" s="53">
        <v>0.36170625301429221</v>
      </c>
      <c r="V66" s="53">
        <v>89.245849525453082</v>
      </c>
      <c r="W66" s="53">
        <v>26.526446830996001</v>
      </c>
    </row>
    <row r="67" spans="3:23" x14ac:dyDescent="0.25">
      <c r="C67" s="70">
        <v>1</v>
      </c>
      <c r="D67" s="53">
        <v>99</v>
      </c>
      <c r="E67" s="53">
        <v>106</v>
      </c>
      <c r="F67" s="53">
        <v>35.256</v>
      </c>
      <c r="G67" s="53">
        <v>0.76818479645729376</v>
      </c>
      <c r="H67" s="53">
        <v>0.93396226415094341</v>
      </c>
      <c r="I67" s="53">
        <v>0.58579881656804733</v>
      </c>
      <c r="J67" s="53">
        <v>11.227230955528665</v>
      </c>
      <c r="K67" s="53">
        <v>203</v>
      </c>
      <c r="L67" s="53">
        <v>124.64646464646465</v>
      </c>
      <c r="M67" s="53">
        <v>1328.4349618635329</v>
      </c>
      <c r="N67" s="53">
        <v>36.447701736371975</v>
      </c>
      <c r="O67" s="53">
        <v>0.15711747122707306</v>
      </c>
      <c r="P67" s="53">
        <v>2.1373839501160221</v>
      </c>
      <c r="Q67" s="53">
        <v>397.93956043956086</v>
      </c>
      <c r="R67" s="53">
        <v>0.93102892787469449</v>
      </c>
      <c r="S67" s="53">
        <v>6.0004206351655718</v>
      </c>
      <c r="T67" s="53">
        <v>5.5548846757638047E-3</v>
      </c>
      <c r="U67" s="53">
        <v>0.14422938025691526</v>
      </c>
      <c r="V67" s="53">
        <v>14.254272254033978</v>
      </c>
      <c r="W67" s="53">
        <v>9.1259867381826432</v>
      </c>
    </row>
    <row r="68" spans="3:23" x14ac:dyDescent="0.25">
      <c r="C68" s="70">
        <v>0</v>
      </c>
      <c r="D68" s="53">
        <v>2003</v>
      </c>
      <c r="E68" s="53">
        <v>3123</v>
      </c>
      <c r="F68" s="53">
        <v>303.04399999999998</v>
      </c>
      <c r="G68" s="53">
        <v>0.7376576494322169</v>
      </c>
      <c r="H68" s="53">
        <v>0.64137047710534745</v>
      </c>
      <c r="I68" s="53">
        <v>0.50517023959646912</v>
      </c>
      <c r="J68" s="53">
        <v>50.500483246247562</v>
      </c>
      <c r="K68" s="53">
        <v>248</v>
      </c>
      <c r="L68" s="53">
        <v>124.65351972041937</v>
      </c>
      <c r="M68" s="53">
        <v>2412.3344369060792</v>
      </c>
      <c r="N68" s="53">
        <v>49.115521344133967</v>
      </c>
      <c r="O68" s="53">
        <v>0.85306353845701244</v>
      </c>
      <c r="P68" s="53">
        <v>2.5727418811204572</v>
      </c>
      <c r="Q68" s="53">
        <v>168.0933929458534</v>
      </c>
      <c r="R68" s="53">
        <v>0.97613476098771101</v>
      </c>
      <c r="S68" s="53">
        <v>7.1871409671250994</v>
      </c>
      <c r="T68" s="53">
        <v>6.3891708366557883E-4</v>
      </c>
      <c r="U68" s="53">
        <v>0.2171185974984198</v>
      </c>
      <c r="V68" s="53">
        <v>76.770259461091825</v>
      </c>
      <c r="W68" s="53">
        <v>51.833354906434515</v>
      </c>
    </row>
    <row r="69" spans="3:23" x14ac:dyDescent="0.25">
      <c r="C69" s="70">
        <v>0</v>
      </c>
      <c r="D69" s="53">
        <v>1556</v>
      </c>
      <c r="E69" s="53">
        <v>2126</v>
      </c>
      <c r="F69" s="53">
        <v>228.40599999999998</v>
      </c>
      <c r="G69" s="53">
        <v>0.94456024151408258</v>
      </c>
      <c r="H69" s="53">
        <v>0.73189087488240823</v>
      </c>
      <c r="I69" s="53">
        <v>0.40436590436590436</v>
      </c>
      <c r="J69" s="53">
        <v>44.510231763134115</v>
      </c>
      <c r="K69" s="53">
        <v>194</v>
      </c>
      <c r="L69" s="53">
        <v>98.334832904884323</v>
      </c>
      <c r="M69" s="53">
        <v>748.06466370196415</v>
      </c>
      <c r="N69" s="53">
        <v>27.350770806358714</v>
      </c>
      <c r="O69" s="53">
        <v>1.0892177815064266</v>
      </c>
      <c r="P69" s="53">
        <v>3.9093295755424986</v>
      </c>
      <c r="Q69" s="53">
        <v>34.156297807241224</v>
      </c>
      <c r="R69" s="53">
        <v>0.98933458288207854</v>
      </c>
      <c r="S69" s="53">
        <v>6.4708247934863445</v>
      </c>
      <c r="T69" s="53">
        <v>1.1688923295439578E-3</v>
      </c>
      <c r="U69" s="53">
        <v>0.34323824110207679</v>
      </c>
      <c r="V69" s="53">
        <v>84.85105069697974</v>
      </c>
      <c r="W69" s="53">
        <v>27.85983822670612</v>
      </c>
    </row>
    <row r="70" spans="3:23" x14ac:dyDescent="0.25">
      <c r="C70" s="70">
        <v>1</v>
      </c>
      <c r="D70" s="53">
        <v>128</v>
      </c>
      <c r="E70" s="53">
        <v>138</v>
      </c>
      <c r="F70" s="53">
        <v>41.624000000000002</v>
      </c>
      <c r="G70" s="53">
        <v>0.84061841880348742</v>
      </c>
      <c r="H70" s="53">
        <v>0.92753623188405798</v>
      </c>
      <c r="I70" s="53">
        <v>0.56888888888888889</v>
      </c>
      <c r="J70" s="53">
        <v>12.766152972845846</v>
      </c>
      <c r="K70" s="53">
        <v>211</v>
      </c>
      <c r="L70" s="53">
        <v>119.359375</v>
      </c>
      <c r="M70" s="53">
        <v>1526.2320374015749</v>
      </c>
      <c r="N70" s="53">
        <v>39.067019817252181</v>
      </c>
      <c r="O70" s="53">
        <v>0.42618391035047615</v>
      </c>
      <c r="P70" s="53">
        <v>2.2422341855307377</v>
      </c>
      <c r="Q70" s="53">
        <v>311.96666666666664</v>
      </c>
      <c r="R70" s="53">
        <v>0.94868845108967459</v>
      </c>
      <c r="S70" s="53">
        <v>6.343444531114784</v>
      </c>
      <c r="T70" s="53">
        <v>4.5138888888888997E-3</v>
      </c>
      <c r="U70" s="53">
        <v>0.1624340012855589</v>
      </c>
      <c r="V70" s="53">
        <v>17.653525818464793</v>
      </c>
      <c r="W70" s="53">
        <v>9.5616403551359141</v>
      </c>
    </row>
    <row r="71" spans="3:23" x14ac:dyDescent="0.25">
      <c r="C71" s="70">
        <v>0</v>
      </c>
      <c r="D71" s="53">
        <v>41</v>
      </c>
      <c r="E71" s="53">
        <v>45</v>
      </c>
      <c r="F71" s="53">
        <v>20.907</v>
      </c>
      <c r="G71" s="53">
        <v>0.37986972501764632</v>
      </c>
      <c r="H71" s="53">
        <v>0.91111111111111109</v>
      </c>
      <c r="I71" s="53">
        <v>0.640625</v>
      </c>
      <c r="J71" s="53">
        <v>7.2251519938435669</v>
      </c>
      <c r="K71" s="53">
        <v>128</v>
      </c>
      <c r="L71" s="53">
        <v>90.365853658536579</v>
      </c>
      <c r="M71" s="53">
        <v>357.48780487804885</v>
      </c>
      <c r="N71" s="53">
        <v>18.907347907045263</v>
      </c>
      <c r="O71" s="53">
        <v>0.23210180778664458</v>
      </c>
      <c r="P71" s="53">
        <v>2.0882545755085737</v>
      </c>
      <c r="Q71" s="53">
        <v>759.20833333333292</v>
      </c>
      <c r="R71" s="53">
        <v>0.63113459814227801</v>
      </c>
      <c r="S71" s="53">
        <v>4.9673081021790582</v>
      </c>
      <c r="T71" s="53">
        <v>1.427469135802472E-2</v>
      </c>
      <c r="U71" s="53">
        <v>9.6890797842407866E-2</v>
      </c>
      <c r="V71" s="53">
        <v>7.6360292750506691</v>
      </c>
      <c r="W71" s="53">
        <v>7.0636324810317683</v>
      </c>
    </row>
    <row r="72" spans="3:23" x14ac:dyDescent="0.25">
      <c r="C72" s="70">
        <v>0</v>
      </c>
      <c r="D72" s="53">
        <v>2095</v>
      </c>
      <c r="E72" s="53">
        <v>3357</v>
      </c>
      <c r="F72" s="53">
        <v>308.17899999999997</v>
      </c>
      <c r="G72" s="53">
        <v>0.69900268588397219</v>
      </c>
      <c r="H72" s="53">
        <v>0.624069109323801</v>
      </c>
      <c r="I72" s="53">
        <v>0.52797379032258063</v>
      </c>
      <c r="J72" s="53">
        <v>51.647234642526271</v>
      </c>
      <c r="K72" s="53">
        <v>252</v>
      </c>
      <c r="L72" s="53">
        <v>124.23150357995226</v>
      </c>
      <c r="M72" s="53">
        <v>2315.671786420105</v>
      </c>
      <c r="N72" s="53">
        <v>48.121427518519283</v>
      </c>
      <c r="O72" s="53">
        <v>0.88945136424636984</v>
      </c>
      <c r="P72" s="53">
        <v>2.6949163853190319</v>
      </c>
      <c r="Q72" s="53">
        <v>148.77196029776746</v>
      </c>
      <c r="R72" s="53">
        <v>0.97870673926991392</v>
      </c>
      <c r="S72" s="53">
        <v>7.1882921668981048</v>
      </c>
      <c r="T72" s="53">
        <v>5.6326927694893972E-4</v>
      </c>
      <c r="U72" s="53">
        <v>0.20756630282268718</v>
      </c>
      <c r="V72" s="53">
        <v>77.297110075836841</v>
      </c>
      <c r="W72" s="53">
        <v>55.276635355224983</v>
      </c>
    </row>
    <row r="73" spans="3:23" x14ac:dyDescent="0.25">
      <c r="C73" s="70">
        <v>0</v>
      </c>
      <c r="D73" s="53">
        <v>1569</v>
      </c>
      <c r="E73" s="53">
        <v>2056</v>
      </c>
      <c r="F73" s="53">
        <v>223.67599999999999</v>
      </c>
      <c r="G73" s="53">
        <v>0.93485452834233274</v>
      </c>
      <c r="H73" s="53">
        <v>0.76313229571984431</v>
      </c>
      <c r="I73" s="53">
        <v>0.43863572826390829</v>
      </c>
      <c r="J73" s="53">
        <v>44.695781072596439</v>
      </c>
      <c r="K73" s="53">
        <v>186</v>
      </c>
      <c r="L73" s="53">
        <v>99.233269598470358</v>
      </c>
      <c r="M73" s="53">
        <v>830.42131589729547</v>
      </c>
      <c r="N73" s="53">
        <v>28.817031698238726</v>
      </c>
      <c r="O73" s="53">
        <v>0.96732829844303236</v>
      </c>
      <c r="P73" s="53">
        <v>3.3546760393495028</v>
      </c>
      <c r="Q73" s="53">
        <v>35.295068493150524</v>
      </c>
      <c r="R73" s="53">
        <v>0.98915716210884064</v>
      </c>
      <c r="S73" s="53">
        <v>6.5423127619043111</v>
      </c>
      <c r="T73" s="53">
        <v>1.2042784762619873E-3</v>
      </c>
      <c r="U73" s="53">
        <v>0.34044658576553327</v>
      </c>
      <c r="V73" s="53">
        <v>80.742409938545833</v>
      </c>
      <c r="W73" s="53">
        <v>28.66605852888652</v>
      </c>
    </row>
    <row r="74" spans="3:23" x14ac:dyDescent="0.25">
      <c r="C74" s="70">
        <v>1</v>
      </c>
      <c r="D74" s="53">
        <v>129</v>
      </c>
      <c r="E74" s="53">
        <v>139</v>
      </c>
      <c r="F74" s="53">
        <v>41.234999999999999</v>
      </c>
      <c r="G74" s="53">
        <v>0.78570314590121582</v>
      </c>
      <c r="H74" s="53">
        <v>0.92805755395683454</v>
      </c>
      <c r="I74" s="53">
        <v>0.61428571428571432</v>
      </c>
      <c r="J74" s="53">
        <v>12.815923738491735</v>
      </c>
      <c r="K74" s="53">
        <v>201</v>
      </c>
      <c r="L74" s="53">
        <v>119.90697674418605</v>
      </c>
      <c r="M74" s="53">
        <v>1361.6475290697676</v>
      </c>
      <c r="N74" s="53">
        <v>36.90050852047662</v>
      </c>
      <c r="O74" s="53">
        <v>0.37355274893743518</v>
      </c>
      <c r="P74" s="53">
        <v>2.2366762028123177</v>
      </c>
      <c r="Q74" s="53">
        <v>312.18666666666672</v>
      </c>
      <c r="R74" s="53">
        <v>0.94705238855662088</v>
      </c>
      <c r="S74" s="53">
        <v>6.15235913511727</v>
      </c>
      <c r="T74" s="53">
        <v>4.7604938271605139E-3</v>
      </c>
      <c r="U74" s="53">
        <v>0.15016707496430517</v>
      </c>
      <c r="V74" s="53">
        <v>16.725128952390889</v>
      </c>
      <c r="W74" s="53">
        <v>10.346227043166559</v>
      </c>
    </row>
    <row r="75" spans="3:23" x14ac:dyDescent="0.25">
      <c r="C75" s="70">
        <v>0</v>
      </c>
      <c r="D75" s="53">
        <v>49</v>
      </c>
      <c r="E75" s="53">
        <v>53</v>
      </c>
      <c r="F75" s="53">
        <v>22.685000000000002</v>
      </c>
      <c r="G75" s="53">
        <v>0.4391959304139465</v>
      </c>
      <c r="H75" s="53">
        <v>0.92452830188679247</v>
      </c>
      <c r="I75" s="53">
        <v>0.68055555555555558</v>
      </c>
      <c r="J75" s="53">
        <v>7.8986541696685881</v>
      </c>
      <c r="K75" s="53">
        <v>112</v>
      </c>
      <c r="L75" s="53">
        <v>88.020408163265301</v>
      </c>
      <c r="M75" s="53">
        <v>196.6870748299319</v>
      </c>
      <c r="N75" s="53">
        <v>14.024516919663647</v>
      </c>
      <c r="O75" s="53">
        <v>6.7845665342728387E-2</v>
      </c>
      <c r="P75" s="53">
        <v>1.9097267240448372</v>
      </c>
      <c r="Q75" s="53">
        <v>376.94999999999993</v>
      </c>
      <c r="R75" s="53">
        <v>0.69406732302371343</v>
      </c>
      <c r="S75" s="53">
        <v>4.8438029561393439</v>
      </c>
      <c r="T75" s="53">
        <v>1.312500000000001E-2</v>
      </c>
      <c r="U75" s="53">
        <v>0.18180237160756541</v>
      </c>
      <c r="V75" s="53">
        <v>8.4402427849180874</v>
      </c>
      <c r="W75" s="53">
        <v>7.5826407197637069</v>
      </c>
    </row>
    <row r="76" spans="3:23" x14ac:dyDescent="0.25">
      <c r="C76" s="70">
        <v>0</v>
      </c>
      <c r="D76" s="53">
        <v>2144</v>
      </c>
      <c r="E76" s="53">
        <v>3521</v>
      </c>
      <c r="F76" s="53">
        <v>332.39499999999998</v>
      </c>
      <c r="G76" s="53">
        <v>0.72934056830469651</v>
      </c>
      <c r="H76" s="53">
        <v>0.60891792104515763</v>
      </c>
      <c r="I76" s="53">
        <v>0.49230769230769234</v>
      </c>
      <c r="J76" s="53">
        <v>52.247732811215727</v>
      </c>
      <c r="K76" s="53">
        <v>255</v>
      </c>
      <c r="L76" s="53">
        <v>124.70289179104478</v>
      </c>
      <c r="M76" s="53">
        <v>2331.2849939668263</v>
      </c>
      <c r="N76" s="53">
        <v>48.283382171993985</v>
      </c>
      <c r="O76" s="53">
        <v>0.87744221100850439</v>
      </c>
      <c r="P76" s="53">
        <v>2.674477913290338</v>
      </c>
      <c r="Q76" s="53">
        <v>149.43325791855332</v>
      </c>
      <c r="R76" s="53">
        <v>0.97851663290626179</v>
      </c>
      <c r="S76" s="53">
        <v>7.1643738162533142</v>
      </c>
      <c r="T76" s="53">
        <v>5.6069695542675969E-4</v>
      </c>
      <c r="U76" s="53">
        <v>0.22067740022510077</v>
      </c>
      <c r="V76" s="53">
        <v>81.066339547051399</v>
      </c>
      <c r="W76" s="53">
        <v>55.461602137460218</v>
      </c>
    </row>
    <row r="77" spans="3:23" x14ac:dyDescent="0.25">
      <c r="C77" s="70">
        <v>0</v>
      </c>
      <c r="D77" s="53">
        <v>1611</v>
      </c>
      <c r="E77" s="53">
        <v>2081</v>
      </c>
      <c r="F77" s="53">
        <v>221.95599999999999</v>
      </c>
      <c r="G77" s="53">
        <v>0.91578838002814744</v>
      </c>
      <c r="H77" s="53">
        <v>0.77414704469005291</v>
      </c>
      <c r="I77" s="53">
        <v>0.46614583333333331</v>
      </c>
      <c r="J77" s="53">
        <v>45.290053064313653</v>
      </c>
      <c r="K77" s="53">
        <v>198</v>
      </c>
      <c r="L77" s="53">
        <v>100.21787709497207</v>
      </c>
      <c r="M77" s="53">
        <v>787.88479822339502</v>
      </c>
      <c r="N77" s="53">
        <v>28.069285673550638</v>
      </c>
      <c r="O77" s="53">
        <v>1.0152690211737563</v>
      </c>
      <c r="P77" s="53">
        <v>3.6246345055258633</v>
      </c>
      <c r="Q77" s="53">
        <v>28.692743764172118</v>
      </c>
      <c r="R77" s="53">
        <v>0.99116467092131855</v>
      </c>
      <c r="S77" s="53">
        <v>6.5420986485095005</v>
      </c>
      <c r="T77" s="53">
        <v>1.0282174094127692E-3</v>
      </c>
      <c r="U77" s="53">
        <v>0.33922945481104966</v>
      </c>
      <c r="V77" s="53">
        <v>76.971174501304688</v>
      </c>
      <c r="W77" s="53">
        <v>30.916326978008133</v>
      </c>
    </row>
    <row r="78" spans="3:23" x14ac:dyDescent="0.25">
      <c r="C78" s="70">
        <v>1</v>
      </c>
      <c r="D78" s="53">
        <v>117</v>
      </c>
      <c r="E78" s="53">
        <v>129</v>
      </c>
      <c r="F78" s="53">
        <v>39.821000000000005</v>
      </c>
      <c r="G78" s="53">
        <v>0.76941229796220567</v>
      </c>
      <c r="H78" s="53">
        <v>0.90697674418604646</v>
      </c>
      <c r="I78" s="53">
        <v>0.59693877551020413</v>
      </c>
      <c r="J78" s="53">
        <v>12.205286835384658</v>
      </c>
      <c r="K78" s="53">
        <v>207</v>
      </c>
      <c r="L78" s="53">
        <v>123.25641025641026</v>
      </c>
      <c r="M78" s="53">
        <v>1387.8474801061011</v>
      </c>
      <c r="N78" s="53">
        <v>37.253825039935172</v>
      </c>
      <c r="O78" s="53">
        <v>0.49642347406430798</v>
      </c>
      <c r="P78" s="53">
        <v>2.3819696800967241</v>
      </c>
      <c r="Q78" s="53">
        <v>338.96190476190498</v>
      </c>
      <c r="R78" s="53">
        <v>0.94017373181886621</v>
      </c>
      <c r="S78" s="53">
        <v>6.1447762324929602</v>
      </c>
      <c r="T78" s="53">
        <v>4.8526077097505553E-3</v>
      </c>
      <c r="U78" s="53">
        <v>0.13146322338068506</v>
      </c>
      <c r="V78" s="53">
        <v>15.765605853993065</v>
      </c>
      <c r="W78" s="53">
        <v>10.070319653300052</v>
      </c>
    </row>
    <row r="79" spans="3:23" x14ac:dyDescent="0.25">
      <c r="C79" s="70">
        <v>0</v>
      </c>
      <c r="D79" s="53">
        <v>29</v>
      </c>
      <c r="E79" s="53">
        <v>33</v>
      </c>
      <c r="F79" s="53">
        <v>17.996000000000002</v>
      </c>
      <c r="G79" s="53">
        <v>0</v>
      </c>
      <c r="H79" s="53">
        <v>0.87878787878787878</v>
      </c>
      <c r="I79" s="53">
        <v>0.59183673469387754</v>
      </c>
      <c r="J79" s="53">
        <v>6.0765077797464979</v>
      </c>
      <c r="K79" s="53">
        <v>95</v>
      </c>
      <c r="L79" s="53">
        <v>74.310344827586206</v>
      </c>
      <c r="M79" s="53">
        <v>45.435960591132996</v>
      </c>
      <c r="N79" s="53">
        <v>6.7406201933600292</v>
      </c>
      <c r="O79" s="53">
        <v>1.0003976900573714</v>
      </c>
      <c r="P79" s="53">
        <v>4.6012524195079916</v>
      </c>
      <c r="Q79" s="53">
        <v>42.928571428571431</v>
      </c>
      <c r="R79" s="53">
        <v>0.9425493849622868</v>
      </c>
      <c r="S79" s="53">
        <v>4.1162646156680225</v>
      </c>
      <c r="T79" s="53">
        <v>1.9132653061224504E-2</v>
      </c>
      <c r="U79" s="53">
        <v>0.21302606124034687</v>
      </c>
      <c r="V79" s="53">
        <v>6.2330229193099944</v>
      </c>
      <c r="W79" s="53">
        <v>6.2330229193099944</v>
      </c>
    </row>
    <row r="80" spans="3:23" x14ac:dyDescent="0.25">
      <c r="C80" s="70">
        <v>0</v>
      </c>
      <c r="D80" s="53">
        <v>55</v>
      </c>
      <c r="E80" s="53">
        <v>59</v>
      </c>
      <c r="F80" s="53">
        <v>24.553999999999998</v>
      </c>
      <c r="G80" s="53">
        <v>0.60536091721412721</v>
      </c>
      <c r="H80" s="53">
        <v>0.93220338983050843</v>
      </c>
      <c r="I80" s="53">
        <v>0.6875</v>
      </c>
      <c r="J80" s="53">
        <v>8.3682838718840049</v>
      </c>
      <c r="K80" s="53">
        <v>109</v>
      </c>
      <c r="L80" s="53">
        <v>85.654545454545456</v>
      </c>
      <c r="M80" s="53">
        <v>170.48956228956229</v>
      </c>
      <c r="N80" s="53">
        <v>13.057165170494025</v>
      </c>
      <c r="O80" s="53">
        <v>8.610779908951674E-2</v>
      </c>
      <c r="P80" s="53">
        <v>1.9310673900467499</v>
      </c>
      <c r="Q80" s="53">
        <v>228.87499999999963</v>
      </c>
      <c r="R80" s="53">
        <v>0.73656673875035295</v>
      </c>
      <c r="S80" s="53">
        <v>4.9854608496916155</v>
      </c>
      <c r="T80" s="53">
        <v>1.1880165289256174E-2</v>
      </c>
      <c r="U80" s="53">
        <v>0.17419592329057335</v>
      </c>
      <c r="V80" s="53">
        <v>9.5019227365344694</v>
      </c>
      <c r="W80" s="53">
        <v>7.5630658919739506</v>
      </c>
    </row>
    <row r="81" spans="3:23" x14ac:dyDescent="0.25">
      <c r="C81" s="70">
        <v>0</v>
      </c>
      <c r="D81" s="53">
        <v>2134</v>
      </c>
      <c r="E81" s="53">
        <v>3490</v>
      </c>
      <c r="F81" s="53">
        <v>331.34500000000003</v>
      </c>
      <c r="G81" s="53">
        <v>0.7805278000435486</v>
      </c>
      <c r="H81" s="53">
        <v>0.61146131805157589</v>
      </c>
      <c r="I81" s="53">
        <v>0.47549019607843135</v>
      </c>
      <c r="J81" s="53">
        <v>52.125744008741371</v>
      </c>
      <c r="K81" s="53">
        <v>255</v>
      </c>
      <c r="L81" s="53">
        <v>124.81537019681349</v>
      </c>
      <c r="M81" s="53">
        <v>2260.222810997443</v>
      </c>
      <c r="N81" s="53">
        <v>47.541800670540901</v>
      </c>
      <c r="O81" s="53">
        <v>0.89516515602515989</v>
      </c>
      <c r="P81" s="53">
        <v>2.7244067050695957</v>
      </c>
      <c r="Q81" s="53">
        <v>118.72332015810346</v>
      </c>
      <c r="R81" s="53">
        <v>0.98274941024979201</v>
      </c>
      <c r="S81" s="53">
        <v>7.1741133548949616</v>
      </c>
      <c r="T81" s="53">
        <v>5.9887411666064306E-4</v>
      </c>
      <c r="U81" s="53">
        <v>0.23370703680181001</v>
      </c>
      <c r="V81" s="53">
        <v>83.602646518810445</v>
      </c>
      <c r="W81" s="53">
        <v>52.26177592699603</v>
      </c>
    </row>
    <row r="82" spans="3:23" x14ac:dyDescent="0.25">
      <c r="C82" s="70">
        <v>0</v>
      </c>
      <c r="D82" s="53">
        <v>1639</v>
      </c>
      <c r="E82" s="53">
        <v>2094</v>
      </c>
      <c r="F82" s="53">
        <v>218.29199999999997</v>
      </c>
      <c r="G82" s="53">
        <v>0.91134196093536057</v>
      </c>
      <c r="H82" s="53">
        <v>0.78271251193887292</v>
      </c>
      <c r="I82" s="53">
        <v>0.46143018018018017</v>
      </c>
      <c r="J82" s="53">
        <v>45.681939689782567</v>
      </c>
      <c r="K82" s="53">
        <v>207</v>
      </c>
      <c r="L82" s="53">
        <v>101.29774252593045</v>
      </c>
      <c r="M82" s="53">
        <v>786.70738806307884</v>
      </c>
      <c r="N82" s="53">
        <v>28.048304548815047</v>
      </c>
      <c r="O82" s="53">
        <v>1.0451069672912816</v>
      </c>
      <c r="P82" s="53">
        <v>3.772804020908489</v>
      </c>
      <c r="Q82" s="53">
        <v>27.412851627137293</v>
      </c>
      <c r="R82" s="53">
        <v>0.99174059305163753</v>
      </c>
      <c r="S82" s="53">
        <v>6.530561300380799</v>
      </c>
      <c r="T82" s="53">
        <v>1.2362453068464952E-3</v>
      </c>
      <c r="U82" s="53">
        <v>0.34152803665065196</v>
      </c>
      <c r="V82" s="53">
        <v>76.467675404603057</v>
      </c>
      <c r="W82" s="53">
        <v>31.477928586998281</v>
      </c>
    </row>
    <row r="83" spans="3:23" x14ac:dyDescent="0.25">
      <c r="C83" s="70">
        <v>0</v>
      </c>
      <c r="D83" s="53">
        <v>41</v>
      </c>
      <c r="E83" s="53">
        <v>47</v>
      </c>
      <c r="F83" s="53">
        <v>23.62</v>
      </c>
      <c r="G83" s="53">
        <v>0.62462250559893906</v>
      </c>
      <c r="H83" s="53">
        <v>0.87234042553191493</v>
      </c>
      <c r="I83" s="53">
        <v>0.65079365079365081</v>
      </c>
      <c r="J83" s="53">
        <v>7.2251519938435669</v>
      </c>
      <c r="K83" s="53">
        <v>78</v>
      </c>
      <c r="L83" s="53">
        <v>69.560975609756099</v>
      </c>
      <c r="M83" s="53">
        <v>19.952439024390259</v>
      </c>
      <c r="N83" s="53">
        <v>4.4668153112021836</v>
      </c>
      <c r="O83" s="53">
        <v>0.1018462827227197</v>
      </c>
      <c r="P83" s="53">
        <v>2.0450631571593374</v>
      </c>
      <c r="Q83" s="53">
        <v>9.8571428571428523</v>
      </c>
      <c r="R83" s="53">
        <v>0.85071130240917148</v>
      </c>
      <c r="S83" s="53">
        <v>3.8395317373613156</v>
      </c>
      <c r="T83" s="53">
        <v>1.632653061224491E-2</v>
      </c>
      <c r="U83" s="53">
        <v>0.38205782312925152</v>
      </c>
      <c r="V83" s="53">
        <v>8.3675719394936561</v>
      </c>
      <c r="W83" s="53">
        <v>6.534461492110113</v>
      </c>
    </row>
    <row r="84" spans="3:23" x14ac:dyDescent="0.25">
      <c r="C84" s="70">
        <v>1</v>
      </c>
      <c r="D84" s="53">
        <v>115</v>
      </c>
      <c r="E84" s="53">
        <v>126</v>
      </c>
      <c r="F84" s="53">
        <v>40.283999999999999</v>
      </c>
      <c r="G84" s="53">
        <v>0.81049064393250103</v>
      </c>
      <c r="H84" s="53">
        <v>0.91269841269841268</v>
      </c>
      <c r="I84" s="53">
        <v>0.58673469387755106</v>
      </c>
      <c r="J84" s="53">
        <v>12.100518486599807</v>
      </c>
      <c r="K84" s="53">
        <v>205</v>
      </c>
      <c r="L84" s="53">
        <v>121.58260869565217</v>
      </c>
      <c r="M84" s="53">
        <v>1437.3856598016785</v>
      </c>
      <c r="N84" s="53">
        <v>37.912869316390157</v>
      </c>
      <c r="O84" s="53">
        <v>0.51995248924954918</v>
      </c>
      <c r="P84" s="53">
        <v>2.3506134203943501</v>
      </c>
      <c r="Q84" s="53">
        <v>352.87142857142868</v>
      </c>
      <c r="R84" s="53">
        <v>0.9399127801089594</v>
      </c>
      <c r="S84" s="53">
        <v>6.1777162464272415</v>
      </c>
      <c r="T84" s="53">
        <v>4.9886621315192604E-3</v>
      </c>
      <c r="U84" s="53">
        <v>0.16503465612350501</v>
      </c>
      <c r="V84" s="53">
        <v>16.322026774615878</v>
      </c>
      <c r="W84" s="53">
        <v>9.5606530086118422</v>
      </c>
    </row>
    <row r="85" spans="3:23" x14ac:dyDescent="0.25">
      <c r="C85" s="70">
        <v>0</v>
      </c>
      <c r="D85" s="53">
        <v>49</v>
      </c>
      <c r="E85" s="53">
        <v>53</v>
      </c>
      <c r="F85" s="53">
        <v>22.685000000000002</v>
      </c>
      <c r="G85" s="53">
        <v>0.43919593041394561</v>
      </c>
      <c r="H85" s="53">
        <v>0.92452830188679247</v>
      </c>
      <c r="I85" s="53">
        <v>0.68055555555555558</v>
      </c>
      <c r="J85" s="53">
        <v>7.8986541696685881</v>
      </c>
      <c r="K85" s="53">
        <v>100</v>
      </c>
      <c r="L85" s="53">
        <v>80.632653061224488</v>
      </c>
      <c r="M85" s="53">
        <v>125.77891156462584</v>
      </c>
      <c r="N85" s="53">
        <v>11.215119774867579</v>
      </c>
      <c r="O85" s="53">
        <v>-5.7719790056741375E-2</v>
      </c>
      <c r="P85" s="53">
        <v>1.737309158988114</v>
      </c>
      <c r="Q85" s="53">
        <v>42.518518518518526</v>
      </c>
      <c r="R85" s="53">
        <v>0.95794009023287763</v>
      </c>
      <c r="S85" s="53">
        <v>4.649725915234713</v>
      </c>
      <c r="T85" s="53">
        <v>1.417466849565613E-2</v>
      </c>
      <c r="U85" s="53">
        <v>0.22697460290052879</v>
      </c>
      <c r="V85" s="53">
        <v>8.440242784918091</v>
      </c>
      <c r="W85" s="53">
        <v>7.5826407197637131</v>
      </c>
    </row>
    <row r="86" spans="3:23" x14ac:dyDescent="0.25">
      <c r="C86" s="70">
        <v>0</v>
      </c>
      <c r="D86" s="53">
        <v>49</v>
      </c>
      <c r="E86" s="53">
        <v>53</v>
      </c>
      <c r="F86" s="53">
        <v>22.685000000000002</v>
      </c>
      <c r="G86" s="53">
        <v>0.43919593041394561</v>
      </c>
      <c r="H86" s="53">
        <v>0.92452830188679247</v>
      </c>
      <c r="I86" s="53">
        <v>0.68055555555555558</v>
      </c>
      <c r="J86" s="53">
        <v>7.8986541696685881</v>
      </c>
      <c r="K86" s="53">
        <v>107</v>
      </c>
      <c r="L86" s="53">
        <v>82.897959183673464</v>
      </c>
      <c r="M86" s="53">
        <v>141.96853741496602</v>
      </c>
      <c r="N86" s="53">
        <v>11.915055073937594</v>
      </c>
      <c r="O86" s="53">
        <v>0.4484086675528155</v>
      </c>
      <c r="P86" s="53">
        <v>2.1649538379882185</v>
      </c>
      <c r="Q86" s="53">
        <v>112.69135802469133</v>
      </c>
      <c r="R86" s="53">
        <v>0.81914492890822199</v>
      </c>
      <c r="S86" s="53">
        <v>4.6451225991289444</v>
      </c>
      <c r="T86" s="53">
        <v>1.3260173754000902E-2</v>
      </c>
      <c r="U86" s="53">
        <v>0.1747983062928746</v>
      </c>
      <c r="V86" s="53">
        <v>8.440242784918091</v>
      </c>
      <c r="W86" s="53">
        <v>7.5826407197637131</v>
      </c>
    </row>
    <row r="87" spans="3:23" x14ac:dyDescent="0.25">
      <c r="C87" s="70">
        <v>0</v>
      </c>
      <c r="D87" s="53">
        <v>3935</v>
      </c>
      <c r="E87" s="53">
        <v>7507</v>
      </c>
      <c r="F87" s="53">
        <v>520.55100000000004</v>
      </c>
      <c r="G87" s="53">
        <v>0.89118116236534595</v>
      </c>
      <c r="H87" s="53">
        <v>0.5241774343945651</v>
      </c>
      <c r="I87" s="53">
        <v>0.38019323671497585</v>
      </c>
      <c r="J87" s="53">
        <v>70.782749371106419</v>
      </c>
      <c r="K87" s="53">
        <v>252</v>
      </c>
      <c r="L87" s="53">
        <v>113.01855146124524</v>
      </c>
      <c r="M87" s="53">
        <v>1741.185471719212</v>
      </c>
      <c r="N87" s="53">
        <v>41.727514564364029</v>
      </c>
      <c r="O87" s="53">
        <v>1.2209629179515846</v>
      </c>
      <c r="P87" s="53">
        <v>3.8558366906481609</v>
      </c>
      <c r="Q87" s="53">
        <v>75.027969348659695</v>
      </c>
      <c r="R87" s="53">
        <v>0.98603693397985581</v>
      </c>
      <c r="S87" s="53">
        <v>6.9980228570918888</v>
      </c>
      <c r="T87" s="53">
        <v>1.0708885659339706E-3</v>
      </c>
      <c r="U87" s="53">
        <v>0.33228285913391514</v>
      </c>
      <c r="V87" s="53">
        <v>155.47010272768543</v>
      </c>
      <c r="W87" s="53">
        <v>70.528637407873461</v>
      </c>
    </row>
    <row r="88" spans="3:23" x14ac:dyDescent="0.25">
      <c r="C88" s="70">
        <v>0</v>
      </c>
      <c r="D88" s="53">
        <v>65</v>
      </c>
      <c r="E88" s="53">
        <v>71</v>
      </c>
      <c r="F88" s="53">
        <v>28.192999999999998</v>
      </c>
      <c r="G88" s="53">
        <v>0.76576357185347099</v>
      </c>
      <c r="H88" s="53">
        <v>0.91549295774647887</v>
      </c>
      <c r="I88" s="53">
        <v>0.67708333333333337</v>
      </c>
      <c r="J88" s="53">
        <v>9.0972836829344601</v>
      </c>
      <c r="K88" s="53">
        <v>110</v>
      </c>
      <c r="L88" s="53">
        <v>91.738461538461536</v>
      </c>
      <c r="M88" s="53">
        <v>158.44615384615392</v>
      </c>
      <c r="N88" s="53">
        <v>12.587539626398558</v>
      </c>
      <c r="O88" s="53">
        <v>-0.55341853404315333</v>
      </c>
      <c r="P88" s="53">
        <v>2.2195852543419585</v>
      </c>
      <c r="Q88" s="53">
        <v>234.21153846153851</v>
      </c>
      <c r="R88" s="53">
        <v>0.83137061146313307</v>
      </c>
      <c r="S88" s="53">
        <v>4.783455120521058</v>
      </c>
      <c r="T88" s="53">
        <v>1.0909763313609468E-2</v>
      </c>
      <c r="U88" s="53">
        <v>0.11767815494170172</v>
      </c>
      <c r="V88" s="53">
        <v>11.480863018926081</v>
      </c>
      <c r="W88" s="53">
        <v>7.3835977745323884</v>
      </c>
    </row>
    <row r="89" spans="3:23" x14ac:dyDescent="0.25">
      <c r="C89" s="70">
        <v>1</v>
      </c>
      <c r="D89" s="53">
        <v>117</v>
      </c>
      <c r="E89" s="53">
        <v>128</v>
      </c>
      <c r="F89" s="53">
        <v>41.044999999999995</v>
      </c>
      <c r="G89" s="53">
        <v>0.815795803465314</v>
      </c>
      <c r="H89" s="53">
        <v>0.9140625</v>
      </c>
      <c r="I89" s="53">
        <v>0.55714285714285716</v>
      </c>
      <c r="J89" s="53">
        <v>12.205286835384658</v>
      </c>
      <c r="K89" s="53">
        <v>201</v>
      </c>
      <c r="L89" s="53">
        <v>117.61538461538461</v>
      </c>
      <c r="M89" s="53">
        <v>1395.8249336870022</v>
      </c>
      <c r="N89" s="53">
        <v>37.360740539863528</v>
      </c>
      <c r="O89" s="53">
        <v>0.48659390293097793</v>
      </c>
      <c r="P89" s="53">
        <v>2.2913902575094993</v>
      </c>
      <c r="Q89" s="53">
        <v>324.5625</v>
      </c>
      <c r="R89" s="53">
        <v>0.94345262961000598</v>
      </c>
      <c r="S89" s="53">
        <v>6.1607959160906347</v>
      </c>
      <c r="T89" s="53">
        <v>4.9426020408162991E-3</v>
      </c>
      <c r="U89" s="53">
        <v>0.16022346799381271</v>
      </c>
      <c r="V89" s="53">
        <v>16.558231795512043</v>
      </c>
      <c r="W89" s="53">
        <v>9.5762885131159141</v>
      </c>
    </row>
    <row r="90" spans="3:23" x14ac:dyDescent="0.25">
      <c r="C90" s="70">
        <v>0</v>
      </c>
      <c r="D90" s="53">
        <v>55</v>
      </c>
      <c r="E90" s="53">
        <v>59</v>
      </c>
      <c r="F90" s="53">
        <v>24</v>
      </c>
      <c r="G90" s="53">
        <v>0.13683671329769648</v>
      </c>
      <c r="H90" s="53">
        <v>0.93220338983050843</v>
      </c>
      <c r="I90" s="53">
        <v>0.67901234567901236</v>
      </c>
      <c r="J90" s="53">
        <v>8.3682838718840049</v>
      </c>
      <c r="K90" s="53">
        <v>97</v>
      </c>
      <c r="L90" s="53">
        <v>81.890909090909091</v>
      </c>
      <c r="M90" s="53">
        <v>90.098989898989913</v>
      </c>
      <c r="N90" s="53">
        <v>9.4920487724721436</v>
      </c>
      <c r="O90" s="53">
        <v>-0.28172071343326632</v>
      </c>
      <c r="P90" s="53">
        <v>1.9707434073551262</v>
      </c>
      <c r="Q90" s="53">
        <v>51.366666666666667</v>
      </c>
      <c r="R90" s="53">
        <v>0.92541506615462998</v>
      </c>
      <c r="S90" s="53">
        <v>4.5353719860159174</v>
      </c>
      <c r="T90" s="53">
        <v>1.1604938271604961E-2</v>
      </c>
      <c r="U90" s="53">
        <v>0.19679590471257122</v>
      </c>
      <c r="V90" s="53">
        <v>8.5038315784798755</v>
      </c>
      <c r="W90" s="53">
        <v>8.4238412810531216</v>
      </c>
    </row>
    <row r="91" spans="3:23" x14ac:dyDescent="0.25">
      <c r="C91" s="70">
        <v>0</v>
      </c>
      <c r="D91" s="53">
        <v>50</v>
      </c>
      <c r="E91" s="53">
        <v>54</v>
      </c>
      <c r="F91" s="53">
        <v>23.511999999999997</v>
      </c>
      <c r="G91" s="53">
        <v>0.64027308405573846</v>
      </c>
      <c r="H91" s="53">
        <v>0.92592592592592593</v>
      </c>
      <c r="I91" s="53">
        <v>0.7142857142857143</v>
      </c>
      <c r="J91" s="53">
        <v>7.9788456080286538</v>
      </c>
      <c r="K91" s="53">
        <v>89</v>
      </c>
      <c r="L91" s="53">
        <v>75.66</v>
      </c>
      <c r="M91" s="53">
        <v>56.351428571428571</v>
      </c>
      <c r="N91" s="53">
        <v>7.506758859283317</v>
      </c>
      <c r="O91" s="53">
        <v>7.6581327183190662E-2</v>
      </c>
      <c r="P91" s="53">
        <v>1.8800343458908206</v>
      </c>
      <c r="Q91" s="53">
        <v>119.39999999999998</v>
      </c>
      <c r="R91" s="53">
        <v>0.80700883749875363</v>
      </c>
      <c r="S91" s="53">
        <v>4.4010768800263707</v>
      </c>
      <c r="T91" s="53">
        <v>1.281250000000001E-2</v>
      </c>
      <c r="U91" s="53">
        <v>0.21052343568401444</v>
      </c>
      <c r="V91" s="53">
        <v>9.202898094259945</v>
      </c>
      <c r="W91" s="53">
        <v>7.0691819422995001</v>
      </c>
    </row>
    <row r="92" spans="3:23" x14ac:dyDescent="0.25">
      <c r="C92" s="70">
        <v>0</v>
      </c>
      <c r="D92" s="53">
        <v>4013</v>
      </c>
      <c r="E92" s="53">
        <v>7495</v>
      </c>
      <c r="F92" s="53">
        <v>495.57399999999996</v>
      </c>
      <c r="G92" s="53">
        <v>0.89002419792958709</v>
      </c>
      <c r="H92" s="53">
        <v>0.53542361574382924</v>
      </c>
      <c r="I92" s="53">
        <v>0.38870592793490893</v>
      </c>
      <c r="J92" s="53">
        <v>71.480838642409665</v>
      </c>
      <c r="K92" s="53">
        <v>249</v>
      </c>
      <c r="L92" s="53">
        <v>113.80538250685272</v>
      </c>
      <c r="M92" s="53">
        <v>1679.9693429057461</v>
      </c>
      <c r="N92" s="53">
        <v>40.987429083875782</v>
      </c>
      <c r="O92" s="53">
        <v>1.2176445244414169</v>
      </c>
      <c r="P92" s="53">
        <v>3.8133252591345497</v>
      </c>
      <c r="Q92" s="53">
        <v>70.990012484395407</v>
      </c>
      <c r="R92" s="53">
        <v>0.98685444400327582</v>
      </c>
      <c r="S92" s="53">
        <v>6.9709653965188672</v>
      </c>
      <c r="T92" s="53">
        <v>1.0043754358607963E-3</v>
      </c>
      <c r="U92" s="53">
        <v>0.32898683817337809</v>
      </c>
      <c r="V92" s="53">
        <v>155.39656012034382</v>
      </c>
      <c r="W92" s="53">
        <v>70.847356825967267</v>
      </c>
    </row>
    <row r="93" spans="3:23" x14ac:dyDescent="0.25">
      <c r="C93" s="70">
        <v>0</v>
      </c>
      <c r="D93" s="53">
        <v>50</v>
      </c>
      <c r="E93" s="53">
        <v>54</v>
      </c>
      <c r="F93" s="53">
        <v>23.511999999999997</v>
      </c>
      <c r="G93" s="53">
        <v>0.64027308405573846</v>
      </c>
      <c r="H93" s="53">
        <v>0.92592592592592593</v>
      </c>
      <c r="I93" s="53">
        <v>0.7142857142857143</v>
      </c>
      <c r="J93" s="53">
        <v>7.9788456080286538</v>
      </c>
      <c r="K93" s="53">
        <v>114</v>
      </c>
      <c r="L93" s="53">
        <v>91.62</v>
      </c>
      <c r="M93" s="53">
        <v>187.09755102040819</v>
      </c>
      <c r="N93" s="53">
        <v>13.678360684687627</v>
      </c>
      <c r="O93" s="53">
        <v>-0.39578733878238914</v>
      </c>
      <c r="P93" s="53">
        <v>2.120062815660682</v>
      </c>
      <c r="Q93" s="53">
        <v>189.70129870129867</v>
      </c>
      <c r="R93" s="53">
        <v>0.75767495332309176</v>
      </c>
      <c r="S93" s="53">
        <v>4.8214678801994504</v>
      </c>
      <c r="T93" s="53">
        <v>1.2987012987012964E-2</v>
      </c>
      <c r="U93" s="53">
        <v>0.11913114824366013</v>
      </c>
      <c r="V93" s="53">
        <v>9.202898094259945</v>
      </c>
      <c r="W93" s="53">
        <v>7.0691819422995001</v>
      </c>
    </row>
    <row r="94" spans="3:23" x14ac:dyDescent="0.25">
      <c r="C94" s="70">
        <v>1</v>
      </c>
      <c r="D94" s="53">
        <v>75</v>
      </c>
      <c r="E94" s="53">
        <v>79</v>
      </c>
      <c r="F94" s="53">
        <v>28.680999999999997</v>
      </c>
      <c r="G94" s="53">
        <v>0.44528089997481546</v>
      </c>
      <c r="H94" s="53">
        <v>0.94936708860759489</v>
      </c>
      <c r="I94" s="53">
        <v>0.68181818181818177</v>
      </c>
      <c r="J94" s="53">
        <v>9.7720502380583998</v>
      </c>
      <c r="K94" s="53">
        <v>207</v>
      </c>
      <c r="L94" s="53">
        <v>128.93333333333334</v>
      </c>
      <c r="M94" s="53">
        <v>1506.4954954954949</v>
      </c>
      <c r="N94" s="53">
        <v>38.813599362794157</v>
      </c>
      <c r="O94" s="53">
        <v>0.28432589661567581</v>
      </c>
      <c r="P94" s="53">
        <v>1.9416085175618751</v>
      </c>
      <c r="Q94" s="53">
        <v>436.47107438016519</v>
      </c>
      <c r="R94" s="53">
        <v>0.90841487231889562</v>
      </c>
      <c r="S94" s="53">
        <v>5.7719565237426806</v>
      </c>
      <c r="T94" s="53">
        <v>8.264462809917366E-3</v>
      </c>
      <c r="U94" s="53">
        <v>0.10678863389279819</v>
      </c>
      <c r="V94" s="53">
        <v>10.422359824663022</v>
      </c>
      <c r="W94" s="53">
        <v>9.332086471281352</v>
      </c>
    </row>
    <row r="95" spans="3:23" x14ac:dyDescent="0.25">
      <c r="C95" s="70">
        <v>0</v>
      </c>
      <c r="D95" s="53">
        <v>60</v>
      </c>
      <c r="E95" s="53">
        <v>65</v>
      </c>
      <c r="F95" s="53">
        <v>25.777999999999999</v>
      </c>
      <c r="G95" s="53">
        <v>0.48247489999855003</v>
      </c>
      <c r="H95" s="53">
        <v>0.92307692307692313</v>
      </c>
      <c r="I95" s="53">
        <v>0.66666666666666663</v>
      </c>
      <c r="J95" s="53">
        <v>8.7403874447366334</v>
      </c>
      <c r="K95" s="53">
        <v>94</v>
      </c>
      <c r="L95" s="53">
        <v>80.13333333333334</v>
      </c>
      <c r="M95" s="53">
        <v>65.676836158192089</v>
      </c>
      <c r="N95" s="53">
        <v>8.104124638614099</v>
      </c>
      <c r="O95" s="53">
        <v>-0.16801830524937264</v>
      </c>
      <c r="P95" s="53">
        <v>2.1980145760007983</v>
      </c>
      <c r="Q95" s="53">
        <v>62.737373737373758</v>
      </c>
      <c r="R95" s="53">
        <v>0.86815848353977099</v>
      </c>
      <c r="S95" s="53">
        <v>4.5630707542236735</v>
      </c>
      <c r="T95" s="53">
        <v>1.0917253341495783E-2</v>
      </c>
      <c r="U95" s="53">
        <v>0.20853221677642361</v>
      </c>
      <c r="V95" s="53">
        <v>9.488004122165119</v>
      </c>
      <c r="W95" s="53">
        <v>8.3106357558652917</v>
      </c>
    </row>
    <row r="96" spans="3:23" x14ac:dyDescent="0.25">
      <c r="C96" s="70">
        <v>0</v>
      </c>
      <c r="D96" s="53">
        <v>43</v>
      </c>
      <c r="E96" s="53">
        <v>47</v>
      </c>
      <c r="F96" s="53">
        <v>21.552</v>
      </c>
      <c r="G96" s="53">
        <v>0.53810701977690156</v>
      </c>
      <c r="H96" s="53">
        <v>0.91489361702127658</v>
      </c>
      <c r="I96" s="53">
        <v>0.68253968253968256</v>
      </c>
      <c r="J96" s="53">
        <v>7.399277020331918</v>
      </c>
      <c r="K96" s="53">
        <v>86</v>
      </c>
      <c r="L96" s="53">
        <v>74.976744186046517</v>
      </c>
      <c r="M96" s="53">
        <v>37.499446290144007</v>
      </c>
      <c r="N96" s="53">
        <v>6.1236791465706304</v>
      </c>
      <c r="O96" s="53">
        <v>-0.25106548174465337</v>
      </c>
      <c r="P96" s="53">
        <v>2.2518541601454793</v>
      </c>
      <c r="Q96" s="53">
        <v>22.527777777777779</v>
      </c>
      <c r="R96" s="53">
        <v>0.90528408501984647</v>
      </c>
      <c r="S96" s="53">
        <v>4.2108074871092978</v>
      </c>
      <c r="T96" s="53">
        <v>1.6203703703703731E-2</v>
      </c>
      <c r="U96" s="53">
        <v>0.32690746753246741</v>
      </c>
      <c r="V96" s="53">
        <v>8.1744544421237428</v>
      </c>
      <c r="W96" s="53">
        <v>6.8900557484721601</v>
      </c>
    </row>
    <row r="97" spans="3:23" x14ac:dyDescent="0.25">
      <c r="C97" s="70">
        <v>0</v>
      </c>
      <c r="D97" s="53">
        <v>4127</v>
      </c>
      <c r="E97" s="53">
        <v>7443</v>
      </c>
      <c r="F97" s="53">
        <v>534.29499999999996</v>
      </c>
      <c r="G97" s="53">
        <v>0.88991875313319657</v>
      </c>
      <c r="H97" s="53">
        <v>0.5544807201397286</v>
      </c>
      <c r="I97" s="53">
        <v>0.40544257785637094</v>
      </c>
      <c r="J97" s="53">
        <v>72.489030902075214</v>
      </c>
      <c r="K97" s="53">
        <v>253</v>
      </c>
      <c r="L97" s="53">
        <v>113.91058880542766</v>
      </c>
      <c r="M97" s="53">
        <v>1609.7212814515799</v>
      </c>
      <c r="N97" s="53">
        <v>40.121331999967047</v>
      </c>
      <c r="O97" s="53">
        <v>1.2304422404007596</v>
      </c>
      <c r="P97" s="53">
        <v>3.9708122550897063</v>
      </c>
      <c r="Q97" s="53">
        <v>72.446619910383717</v>
      </c>
      <c r="R97" s="53">
        <v>0.98644229663477079</v>
      </c>
      <c r="S97" s="53">
        <v>6.9683317774836731</v>
      </c>
      <c r="T97" s="53">
        <v>9.1896105195416497E-4</v>
      </c>
      <c r="U97" s="53">
        <v>0.32205890523832426</v>
      </c>
      <c r="V97" s="53">
        <v>152.47341881927176</v>
      </c>
      <c r="W97" s="53">
        <v>69.546035128833793</v>
      </c>
    </row>
    <row r="98" spans="3:23" x14ac:dyDescent="0.25">
      <c r="C98" s="70">
        <v>0</v>
      </c>
      <c r="D98" s="53">
        <v>29</v>
      </c>
      <c r="E98" s="53">
        <v>33</v>
      </c>
      <c r="F98" s="53">
        <v>17.996000000000002</v>
      </c>
      <c r="G98" s="53">
        <v>0</v>
      </c>
      <c r="H98" s="53">
        <v>0.87878787878787878</v>
      </c>
      <c r="I98" s="53">
        <v>0.59183673469387754</v>
      </c>
      <c r="J98" s="53">
        <v>6.0765077797464979</v>
      </c>
      <c r="K98" s="53">
        <v>150</v>
      </c>
      <c r="L98" s="53">
        <v>104.75862068965517</v>
      </c>
      <c r="M98" s="53">
        <v>517.9039408866995</v>
      </c>
      <c r="N98" s="53">
        <v>22.757502958072958</v>
      </c>
      <c r="O98" s="53">
        <v>6.9886485299963719E-2</v>
      </c>
      <c r="P98" s="53">
        <v>2.1828896423046484</v>
      </c>
      <c r="Q98" s="53">
        <v>356.24999999999983</v>
      </c>
      <c r="R98" s="53">
        <v>0.85485439098385496</v>
      </c>
      <c r="S98" s="53">
        <v>4.5821189261620541</v>
      </c>
      <c r="T98" s="53">
        <v>1.785714285714287E-2</v>
      </c>
      <c r="U98" s="53">
        <v>9.6950596245394705E-2</v>
      </c>
      <c r="V98" s="53">
        <v>6.2330229193099944</v>
      </c>
      <c r="W98" s="53">
        <v>6.2330229193099944</v>
      </c>
    </row>
    <row r="99" spans="3:23" x14ac:dyDescent="0.25">
      <c r="C99" s="70">
        <v>1</v>
      </c>
      <c r="D99" s="53">
        <v>77</v>
      </c>
      <c r="E99" s="53">
        <v>81</v>
      </c>
      <c r="F99" s="53">
        <v>28.382999999999999</v>
      </c>
      <c r="G99" s="53">
        <v>0.32639575867763426</v>
      </c>
      <c r="H99" s="53">
        <v>0.95061728395061729</v>
      </c>
      <c r="I99" s="53">
        <v>0.77</v>
      </c>
      <c r="J99" s="53">
        <v>9.9014870067383072</v>
      </c>
      <c r="K99" s="53">
        <v>202</v>
      </c>
      <c r="L99" s="53">
        <v>123.8961038961039</v>
      </c>
      <c r="M99" s="53">
        <v>1484.6469583048522</v>
      </c>
      <c r="N99" s="53">
        <v>38.531116753928274</v>
      </c>
      <c r="O99" s="53">
        <v>0.3444171603858675</v>
      </c>
      <c r="P99" s="53">
        <v>1.9157892529178366</v>
      </c>
      <c r="Q99" s="53">
        <v>387.47272727272718</v>
      </c>
      <c r="R99" s="53">
        <v>0.91120223655420807</v>
      </c>
      <c r="S99" s="53">
        <v>5.701724527651697</v>
      </c>
      <c r="T99" s="53">
        <v>9.2561983471074142E-3</v>
      </c>
      <c r="U99" s="53">
        <v>0.10420493304120844</v>
      </c>
      <c r="V99" s="53">
        <v>10.248006880444857</v>
      </c>
      <c r="W99" s="53">
        <v>9.6867563715662985</v>
      </c>
    </row>
    <row r="100" spans="3:23" x14ac:dyDescent="0.25">
      <c r="C100" s="70">
        <v>0</v>
      </c>
      <c r="D100" s="53">
        <v>66</v>
      </c>
      <c r="E100" s="53">
        <v>71</v>
      </c>
      <c r="F100" s="53">
        <v>27.274999999999999</v>
      </c>
      <c r="G100" s="53">
        <v>0.55480777844952822</v>
      </c>
      <c r="H100" s="53">
        <v>0.92957746478873238</v>
      </c>
      <c r="I100" s="53">
        <v>0.66666666666666663</v>
      </c>
      <c r="J100" s="53">
        <v>9.1669956884750814</v>
      </c>
      <c r="K100" s="53">
        <v>101</v>
      </c>
      <c r="L100" s="53">
        <v>78</v>
      </c>
      <c r="M100" s="53">
        <v>110.55384615384615</v>
      </c>
      <c r="N100" s="53">
        <v>10.514458909228098</v>
      </c>
      <c r="O100" s="53">
        <v>0.7916266530729219</v>
      </c>
      <c r="P100" s="53">
        <v>2.5883618524407597</v>
      </c>
      <c r="Q100" s="53">
        <v>68.083333333333329</v>
      </c>
      <c r="R100" s="53">
        <v>0.86700887560404449</v>
      </c>
      <c r="S100" s="53">
        <v>4.520100802174702</v>
      </c>
      <c r="T100" s="53">
        <v>1.0116598079561053E-2</v>
      </c>
      <c r="U100" s="53">
        <v>0.23833919988998251</v>
      </c>
      <c r="V100" s="53">
        <v>10.17954500637194</v>
      </c>
      <c r="W100" s="53">
        <v>8.4691632244396651</v>
      </c>
    </row>
    <row r="101" spans="3:23" x14ac:dyDescent="0.25">
      <c r="C101" s="70">
        <v>0</v>
      </c>
      <c r="D101" s="53">
        <v>42</v>
      </c>
      <c r="E101" s="53">
        <v>47</v>
      </c>
      <c r="F101" s="53">
        <v>22.404</v>
      </c>
      <c r="G101" s="53">
        <v>0.67375875313591982</v>
      </c>
      <c r="H101" s="53">
        <v>0.8936170212765957</v>
      </c>
      <c r="I101" s="53">
        <v>0.58333333333333337</v>
      </c>
      <c r="J101" s="53">
        <v>7.3127327914314515</v>
      </c>
      <c r="K101" s="53">
        <v>89</v>
      </c>
      <c r="L101" s="53">
        <v>76.595238095238102</v>
      </c>
      <c r="M101" s="53">
        <v>43.954123112659708</v>
      </c>
      <c r="N101" s="53">
        <v>6.6297905783410469</v>
      </c>
      <c r="O101" s="53">
        <v>-0.10097160202260654</v>
      </c>
      <c r="P101" s="53">
        <v>2.2535470219005855</v>
      </c>
      <c r="Q101" s="53">
        <v>25.222222222222221</v>
      </c>
      <c r="R101" s="53">
        <v>0.93006433905979113</v>
      </c>
      <c r="S101" s="53">
        <v>4.2728043273346215</v>
      </c>
      <c r="T101" s="53">
        <v>1.2955342173449159E-2</v>
      </c>
      <c r="U101" s="53">
        <v>0.27422118348044267</v>
      </c>
      <c r="V101" s="53">
        <v>8.6761950389428613</v>
      </c>
      <c r="W101" s="53">
        <v>6.4112863005153402</v>
      </c>
    </row>
    <row r="102" spans="3:23" x14ac:dyDescent="0.25">
      <c r="C102" s="70">
        <v>0</v>
      </c>
      <c r="D102" s="53">
        <v>4112</v>
      </c>
      <c r="E102" s="53">
        <v>7375</v>
      </c>
      <c r="F102" s="53">
        <v>525.61999999999989</v>
      </c>
      <c r="G102" s="53">
        <v>0.88800610609447161</v>
      </c>
      <c r="H102" s="53">
        <v>0.55755932203389835</v>
      </c>
      <c r="I102" s="53">
        <v>0.40997008973080756</v>
      </c>
      <c r="J102" s="53">
        <v>72.357176616773742</v>
      </c>
      <c r="K102" s="53">
        <v>253</v>
      </c>
      <c r="L102" s="53">
        <v>115.41828793774319</v>
      </c>
      <c r="M102" s="53">
        <v>1573.5900133172174</v>
      </c>
      <c r="N102" s="53">
        <v>39.668501525986805</v>
      </c>
      <c r="O102" s="53">
        <v>1.2249409652922847</v>
      </c>
      <c r="P102" s="53">
        <v>4.0489278664133792</v>
      </c>
      <c r="Q102" s="53">
        <v>76.374691052891862</v>
      </c>
      <c r="R102" s="53">
        <v>0.98587214014889746</v>
      </c>
      <c r="S102" s="53">
        <v>6.9819416035749713</v>
      </c>
      <c r="T102" s="53">
        <v>8.5569583013340078E-4</v>
      </c>
      <c r="U102" s="53">
        <v>0.3105654432774706</v>
      </c>
      <c r="V102" s="53">
        <v>150.67278782958033</v>
      </c>
      <c r="W102" s="53">
        <v>69.28411814459848</v>
      </c>
    </row>
    <row r="103" spans="3:23" x14ac:dyDescent="0.25">
      <c r="C103" s="70">
        <v>0</v>
      </c>
      <c r="D103" s="53">
        <v>29</v>
      </c>
      <c r="E103" s="53">
        <v>33</v>
      </c>
      <c r="F103" s="53">
        <v>17.996000000000002</v>
      </c>
      <c r="G103" s="53">
        <v>0</v>
      </c>
      <c r="H103" s="53">
        <v>0.87878787878787878</v>
      </c>
      <c r="I103" s="53">
        <v>0.59183673469387754</v>
      </c>
      <c r="J103" s="53">
        <v>6.0765077797464979</v>
      </c>
      <c r="K103" s="53">
        <v>150</v>
      </c>
      <c r="L103" s="53">
        <v>103.17241379310344</v>
      </c>
      <c r="M103" s="53">
        <v>529.50492610837432</v>
      </c>
      <c r="N103" s="53">
        <v>23.010974036497768</v>
      </c>
      <c r="O103" s="53">
        <v>0.1865469488769991</v>
      </c>
      <c r="P103" s="53">
        <v>2.0837333818931767</v>
      </c>
      <c r="Q103" s="53">
        <v>381.32142857142861</v>
      </c>
      <c r="R103" s="53">
        <v>0.83872047210025402</v>
      </c>
      <c r="S103" s="53">
        <v>4.5821189261620541</v>
      </c>
      <c r="T103" s="53">
        <v>1.785714285714287E-2</v>
      </c>
      <c r="U103" s="53">
        <v>0.10859291414816427</v>
      </c>
      <c r="V103" s="53">
        <v>6.2330229193099944</v>
      </c>
      <c r="W103" s="53">
        <v>6.2330229193099944</v>
      </c>
    </row>
    <row r="104" spans="3:23" x14ac:dyDescent="0.25">
      <c r="C104" s="70">
        <v>1</v>
      </c>
      <c r="D104" s="53">
        <v>84</v>
      </c>
      <c r="E104" s="53">
        <v>88</v>
      </c>
      <c r="F104" s="53">
        <v>29.698</v>
      </c>
      <c r="G104" s="53">
        <v>0.38885948649769764</v>
      </c>
      <c r="H104" s="53">
        <v>0.95454545454545459</v>
      </c>
      <c r="I104" s="53">
        <v>0.76363636363636367</v>
      </c>
      <c r="J104" s="53">
        <v>10.34176589165282</v>
      </c>
      <c r="K104" s="53">
        <v>204</v>
      </c>
      <c r="L104" s="53">
        <v>123.42857142857143</v>
      </c>
      <c r="M104" s="53">
        <v>1642.2237521514628</v>
      </c>
      <c r="N104" s="53">
        <v>40.524359984476781</v>
      </c>
      <c r="O104" s="53">
        <v>0.35094984458605166</v>
      </c>
      <c r="P104" s="53">
        <v>1.8828605688127875</v>
      </c>
      <c r="Q104" s="53">
        <v>361.24793388429737</v>
      </c>
      <c r="R104" s="53">
        <v>0.9236944177971721</v>
      </c>
      <c r="S104" s="53">
        <v>5.6897037321995487</v>
      </c>
      <c r="T104" s="53">
        <v>8.264462809917366E-3</v>
      </c>
      <c r="U104" s="53">
        <v>0.10764104245955376</v>
      </c>
      <c r="V104" s="53">
        <v>10.840839890147329</v>
      </c>
      <c r="W104" s="53">
        <v>9.9876340775541124</v>
      </c>
    </row>
    <row r="105" spans="3:23" x14ac:dyDescent="0.25">
      <c r="C105" s="70">
        <v>0</v>
      </c>
      <c r="D105" s="53">
        <v>54</v>
      </c>
      <c r="E105" s="53">
        <v>60</v>
      </c>
      <c r="F105" s="53">
        <v>25.588000000000001</v>
      </c>
      <c r="G105" s="53">
        <v>0.71759235068667937</v>
      </c>
      <c r="H105" s="53">
        <v>0.9</v>
      </c>
      <c r="I105" s="53">
        <v>0.6</v>
      </c>
      <c r="J105" s="53">
        <v>8.291859587312052</v>
      </c>
      <c r="K105" s="53">
        <v>92</v>
      </c>
      <c r="L105" s="53">
        <v>77.277777777777771</v>
      </c>
      <c r="M105" s="53">
        <v>57.82704402515725</v>
      </c>
      <c r="N105" s="53">
        <v>7.6044095119316957</v>
      </c>
      <c r="O105" s="53">
        <v>0.28834889900853961</v>
      </c>
      <c r="P105" s="53">
        <v>2.0767572218684665</v>
      </c>
      <c r="Q105" s="53">
        <v>28.349999999999987</v>
      </c>
      <c r="R105" s="53">
        <v>0.94513849302479924</v>
      </c>
      <c r="S105" s="53">
        <v>4.4718465296607972</v>
      </c>
      <c r="T105" s="53">
        <v>1.079999999999999E-2</v>
      </c>
      <c r="U105" s="53">
        <v>0.24567435342435345</v>
      </c>
      <c r="V105" s="53">
        <v>10.106353740328011</v>
      </c>
      <c r="W105" s="53">
        <v>7.0387051298702703</v>
      </c>
    </row>
    <row r="106" spans="3:23" x14ac:dyDescent="0.25">
      <c r="C106" s="70">
        <v>0</v>
      </c>
      <c r="D106" s="53">
        <v>4020</v>
      </c>
      <c r="E106" s="53">
        <v>7344</v>
      </c>
      <c r="F106" s="53">
        <v>494.48399999999987</v>
      </c>
      <c r="G106" s="53">
        <v>0.88804016174722356</v>
      </c>
      <c r="H106" s="53">
        <v>0.54738562091503273</v>
      </c>
      <c r="I106" s="53">
        <v>0.40216086434573828</v>
      </c>
      <c r="J106" s="53">
        <v>71.543154598014155</v>
      </c>
      <c r="K106" s="53">
        <v>246</v>
      </c>
      <c r="L106" s="53">
        <v>117.72611940298508</v>
      </c>
      <c r="M106" s="53">
        <v>1619.7684641609133</v>
      </c>
      <c r="N106" s="53">
        <v>40.246347215131379</v>
      </c>
      <c r="O106" s="53">
        <v>1.1098845997517348</v>
      </c>
      <c r="P106" s="53">
        <v>3.6791306612549275</v>
      </c>
      <c r="Q106" s="53">
        <v>76.400396825397081</v>
      </c>
      <c r="R106" s="53">
        <v>0.98615332792098009</v>
      </c>
      <c r="S106" s="53">
        <v>7.0285772228143175</v>
      </c>
      <c r="T106" s="53">
        <v>7.8662367724862466E-4</v>
      </c>
      <c r="U106" s="53">
        <v>0.30285891766124767</v>
      </c>
      <c r="V106" s="53">
        <v>152.29351602420223</v>
      </c>
      <c r="W106" s="53">
        <v>70.019363524773041</v>
      </c>
    </row>
    <row r="107" spans="3:23" x14ac:dyDescent="0.25">
      <c r="C107" s="70">
        <v>1</v>
      </c>
      <c r="D107" s="53">
        <v>93</v>
      </c>
      <c r="E107" s="53">
        <v>98</v>
      </c>
      <c r="F107" s="53">
        <v>31.864999999999998</v>
      </c>
      <c r="G107" s="53">
        <v>0.32190611486611526</v>
      </c>
      <c r="H107" s="53">
        <v>0.94897959183673475</v>
      </c>
      <c r="I107" s="53">
        <v>0.70454545454545459</v>
      </c>
      <c r="J107" s="53">
        <v>10.881694613449236</v>
      </c>
      <c r="K107" s="53">
        <v>217</v>
      </c>
      <c r="L107" s="53">
        <v>123.68817204301075</v>
      </c>
      <c r="M107" s="53">
        <v>1959.6082281439924</v>
      </c>
      <c r="N107" s="53">
        <v>44.267462409132875</v>
      </c>
      <c r="O107" s="53">
        <v>0.50327619518406974</v>
      </c>
      <c r="P107" s="53">
        <v>2.0507649189187687</v>
      </c>
      <c r="Q107" s="53">
        <v>356.40277777777777</v>
      </c>
      <c r="R107" s="53">
        <v>0.93485453965426279</v>
      </c>
      <c r="S107" s="53">
        <v>5.9690561228429377</v>
      </c>
      <c r="T107" s="53">
        <v>7.137345679012367E-3</v>
      </c>
      <c r="U107" s="53">
        <v>0.10199144479295592</v>
      </c>
      <c r="V107" s="53">
        <v>11.277757508754735</v>
      </c>
      <c r="W107" s="53">
        <v>10.677460465259722</v>
      </c>
    </row>
    <row r="108" spans="3:23" x14ac:dyDescent="0.25">
      <c r="C108" s="70">
        <v>0</v>
      </c>
      <c r="D108" s="53">
        <v>65</v>
      </c>
      <c r="E108" s="53">
        <v>70</v>
      </c>
      <c r="F108" s="53">
        <v>27.093</v>
      </c>
      <c r="G108" s="53">
        <v>0.70013055187568907</v>
      </c>
      <c r="H108" s="53">
        <v>0.9285714285714286</v>
      </c>
      <c r="I108" s="53">
        <v>0.65656565656565657</v>
      </c>
      <c r="J108" s="53">
        <v>9.0972836829344601</v>
      </c>
      <c r="K108" s="53">
        <v>93</v>
      </c>
      <c r="L108" s="53">
        <v>80.2</v>
      </c>
      <c r="M108" s="53">
        <v>52.381250000000016</v>
      </c>
      <c r="N108" s="53">
        <v>7.2374892055187212</v>
      </c>
      <c r="O108" s="53">
        <v>-0.30881726097029161</v>
      </c>
      <c r="P108" s="53">
        <v>2.0950348400420085</v>
      </c>
      <c r="Q108" s="53">
        <v>39.972727272727269</v>
      </c>
      <c r="R108" s="53">
        <v>0.91571529773842131</v>
      </c>
      <c r="S108" s="53">
        <v>4.4908466588494607</v>
      </c>
      <c r="T108" s="53">
        <v>9.5867768595041068E-3</v>
      </c>
      <c r="U108" s="53">
        <v>0.28214059410583481</v>
      </c>
      <c r="V108" s="53">
        <v>10.892434721600239</v>
      </c>
      <c r="W108" s="53">
        <v>7.7773601767509968</v>
      </c>
    </row>
    <row r="109" spans="3:23" x14ac:dyDescent="0.25">
      <c r="C109" s="70">
        <v>0</v>
      </c>
      <c r="D109" s="53">
        <v>4000</v>
      </c>
      <c r="E109" s="53">
        <v>7295</v>
      </c>
      <c r="F109" s="53">
        <v>492.63900000000001</v>
      </c>
      <c r="G109" s="53">
        <v>0.88603414613174125</v>
      </c>
      <c r="H109" s="53">
        <v>0.54832076764907467</v>
      </c>
      <c r="I109" s="53">
        <v>0.40016006402561022</v>
      </c>
      <c r="J109" s="53">
        <v>71.364964646110849</v>
      </c>
      <c r="K109" s="53">
        <v>248</v>
      </c>
      <c r="L109" s="53">
        <v>119.97375</v>
      </c>
      <c r="M109" s="53">
        <v>1607.0258173918544</v>
      </c>
      <c r="N109" s="53">
        <v>40.087726518123404</v>
      </c>
      <c r="O109" s="53">
        <v>1.0801269887581866</v>
      </c>
      <c r="P109" s="53">
        <v>3.6526241757250584</v>
      </c>
      <c r="Q109" s="53">
        <v>77.986309523810135</v>
      </c>
      <c r="R109" s="53">
        <v>0.98607428888053628</v>
      </c>
      <c r="S109" s="53">
        <v>7.0278176243263806</v>
      </c>
      <c r="T109" s="53">
        <v>7.0950255102035032E-4</v>
      </c>
      <c r="U109" s="53">
        <v>0.29966553077176206</v>
      </c>
      <c r="V109" s="53">
        <v>150.23274518214808</v>
      </c>
      <c r="W109" s="53">
        <v>69.650903294231995</v>
      </c>
    </row>
    <row r="110" spans="3:23" x14ac:dyDescent="0.25">
      <c r="C110" s="70">
        <v>0</v>
      </c>
      <c r="D110" s="53">
        <v>62</v>
      </c>
      <c r="E110" s="53">
        <v>67</v>
      </c>
      <c r="F110" s="53">
        <v>27.845999999999997</v>
      </c>
      <c r="G110" s="53">
        <v>0.78832095072455888</v>
      </c>
      <c r="H110" s="53">
        <v>0.92537313432835822</v>
      </c>
      <c r="I110" s="53">
        <v>0.5636363636363636</v>
      </c>
      <c r="J110" s="53">
        <v>8.8848664465809541</v>
      </c>
      <c r="K110" s="53">
        <v>134</v>
      </c>
      <c r="L110" s="53">
        <v>97.467741935483872</v>
      </c>
      <c r="M110" s="53">
        <v>362.31861448968783</v>
      </c>
      <c r="N110" s="53">
        <v>19.034668751772063</v>
      </c>
      <c r="O110" s="53">
        <v>0.26847552097490862</v>
      </c>
      <c r="P110" s="53">
        <v>2.0055167722196106</v>
      </c>
      <c r="Q110" s="53">
        <v>194.11666666666659</v>
      </c>
      <c r="R110" s="53">
        <v>0.8786852555490714</v>
      </c>
      <c r="S110" s="53">
        <v>5.304766269959611</v>
      </c>
      <c r="T110" s="53">
        <v>8.6111111111110954E-3</v>
      </c>
      <c r="U110" s="53">
        <v>0.12511276438653454</v>
      </c>
      <c r="V110" s="53">
        <v>11.46224978654786</v>
      </c>
      <c r="W110" s="53">
        <v>7.052312344236892</v>
      </c>
    </row>
    <row r="111" spans="3:23" x14ac:dyDescent="0.25">
      <c r="C111" s="70">
        <v>0</v>
      </c>
      <c r="D111" s="53">
        <v>42</v>
      </c>
      <c r="E111" s="53">
        <v>47</v>
      </c>
      <c r="F111" s="53">
        <v>22.404</v>
      </c>
      <c r="G111" s="53">
        <v>0.67375875313591982</v>
      </c>
      <c r="H111" s="53">
        <v>0.8936170212765957</v>
      </c>
      <c r="I111" s="53">
        <v>0.58333333333333337</v>
      </c>
      <c r="J111" s="53">
        <v>7.3127327914314515</v>
      </c>
      <c r="K111" s="53">
        <v>111</v>
      </c>
      <c r="L111" s="53">
        <v>93.047619047619051</v>
      </c>
      <c r="M111" s="53">
        <v>145.65621370499417</v>
      </c>
      <c r="N111" s="53">
        <v>12.068811611131983</v>
      </c>
      <c r="O111" s="53">
        <v>-0.46921571073290314</v>
      </c>
      <c r="P111" s="53">
        <v>2.0933824749264653</v>
      </c>
      <c r="Q111" s="53">
        <v>172.72499999999999</v>
      </c>
      <c r="R111" s="53">
        <v>0.79692649650108882</v>
      </c>
      <c r="S111" s="53">
        <v>4.5764921250051795</v>
      </c>
      <c r="T111" s="53">
        <v>1.2500000000000009E-2</v>
      </c>
      <c r="U111" s="53">
        <v>0.12633137912055406</v>
      </c>
      <c r="V111" s="53">
        <v>8.6761950389428613</v>
      </c>
      <c r="W111" s="53">
        <v>6.4112863005153402</v>
      </c>
    </row>
    <row r="112" spans="3:23" x14ac:dyDescent="0.25">
      <c r="C112" s="70">
        <v>1</v>
      </c>
      <c r="D112" s="53">
        <v>95</v>
      </c>
      <c r="E112" s="53">
        <v>100</v>
      </c>
      <c r="F112" s="53">
        <v>32.600999999999999</v>
      </c>
      <c r="G112" s="53">
        <v>0.38646608056187737</v>
      </c>
      <c r="H112" s="53">
        <v>0.95</v>
      </c>
      <c r="I112" s="53">
        <v>0.71969696969696972</v>
      </c>
      <c r="J112" s="53">
        <v>10.99807968464679</v>
      </c>
      <c r="K112" s="53">
        <v>213</v>
      </c>
      <c r="L112" s="53">
        <v>126.26315789473684</v>
      </c>
      <c r="M112" s="53">
        <v>1774.6640537514004</v>
      </c>
      <c r="N112" s="53">
        <v>42.126761728756229</v>
      </c>
      <c r="O112" s="53">
        <v>0.4284008765279293</v>
      </c>
      <c r="P112" s="53">
        <v>2.0070850799737707</v>
      </c>
      <c r="Q112" s="53">
        <v>375.5314685314687</v>
      </c>
      <c r="R112" s="53">
        <v>0.92850712633770371</v>
      </c>
      <c r="S112" s="53">
        <v>6.0197012661573632</v>
      </c>
      <c r="T112" s="53">
        <v>7.0908112866154916E-3</v>
      </c>
      <c r="U112" s="53">
        <v>0.10002161762593149</v>
      </c>
      <c r="V112" s="53">
        <v>11.56732645338688</v>
      </c>
      <c r="W112" s="53">
        <v>10.668587068641394</v>
      </c>
    </row>
    <row r="113" spans="3:23" x14ac:dyDescent="0.25">
      <c r="C113" s="70">
        <v>0</v>
      </c>
      <c r="D113" s="53">
        <v>62</v>
      </c>
      <c r="E113" s="53">
        <v>67</v>
      </c>
      <c r="F113" s="53">
        <v>27.084999999999997</v>
      </c>
      <c r="G113" s="53">
        <v>0.68194241212748008</v>
      </c>
      <c r="H113" s="53">
        <v>0.92537313432835822</v>
      </c>
      <c r="I113" s="53">
        <v>0.62</v>
      </c>
      <c r="J113" s="53">
        <v>8.8848664465809541</v>
      </c>
      <c r="K113" s="53">
        <v>99</v>
      </c>
      <c r="L113" s="53">
        <v>85.387096774193552</v>
      </c>
      <c r="M113" s="53">
        <v>68.798519301956645</v>
      </c>
      <c r="N113" s="53">
        <v>8.2944872838504402</v>
      </c>
      <c r="O113" s="53">
        <v>-0.48984434728666765</v>
      </c>
      <c r="P113" s="53">
        <v>2.2230947308672024</v>
      </c>
      <c r="Q113" s="53">
        <v>56.25454545454545</v>
      </c>
      <c r="R113" s="53">
        <v>0.91354669588020432</v>
      </c>
      <c r="S113" s="53">
        <v>4.5405069476168007</v>
      </c>
      <c r="T113" s="53">
        <v>9.7520661157024582E-3</v>
      </c>
      <c r="U113" s="53">
        <v>0.20998971097233135</v>
      </c>
      <c r="V113" s="53">
        <v>10.528043096344387</v>
      </c>
      <c r="W113" s="53">
        <v>7.7002725193529695</v>
      </c>
    </row>
    <row r="114" spans="3:23" x14ac:dyDescent="0.25">
      <c r="C114" s="70">
        <v>0</v>
      </c>
      <c r="D114" s="53">
        <v>3893</v>
      </c>
      <c r="E114" s="53">
        <v>7158</v>
      </c>
      <c r="F114" s="53">
        <v>492.47500000000002</v>
      </c>
      <c r="G114" s="53">
        <v>0.881583164257281</v>
      </c>
      <c r="H114" s="53">
        <v>0.54386700195585358</v>
      </c>
      <c r="I114" s="53">
        <v>0.39748825811721461</v>
      </c>
      <c r="J114" s="53">
        <v>70.403988151623821</v>
      </c>
      <c r="K114" s="53">
        <v>252</v>
      </c>
      <c r="L114" s="53">
        <v>122.20678140251734</v>
      </c>
      <c r="M114" s="53">
        <v>1588.1481348846303</v>
      </c>
      <c r="N114" s="53">
        <v>39.851576316183909</v>
      </c>
      <c r="O114" s="53">
        <v>1.042574141278336</v>
      </c>
      <c r="P114" s="53">
        <v>3.7185371172805257</v>
      </c>
      <c r="Q114" s="53">
        <v>80.242685025816812</v>
      </c>
      <c r="R114" s="53">
        <v>0.98577274713786245</v>
      </c>
      <c r="S114" s="53">
        <v>7.0638707200084419</v>
      </c>
      <c r="T114" s="53">
        <v>6.322271379499251E-4</v>
      </c>
      <c r="U114" s="53">
        <v>0.2928303839420896</v>
      </c>
      <c r="V114" s="53">
        <v>148.27694072927383</v>
      </c>
      <c r="W114" s="53">
        <v>69.990976421661443</v>
      </c>
    </row>
    <row r="115" spans="3:23" x14ac:dyDescent="0.25">
      <c r="C115" s="70">
        <v>0</v>
      </c>
      <c r="D115" s="53">
        <v>38</v>
      </c>
      <c r="E115" s="53">
        <v>42</v>
      </c>
      <c r="F115" s="53">
        <v>20.625999999999998</v>
      </c>
      <c r="G115" s="53">
        <v>0.52748477726821907</v>
      </c>
      <c r="H115" s="53">
        <v>0.90476190476190477</v>
      </c>
      <c r="I115" s="53">
        <v>0.59375</v>
      </c>
      <c r="J115" s="53">
        <v>6.955796338302048</v>
      </c>
      <c r="K115" s="53">
        <v>97</v>
      </c>
      <c r="L115" s="53">
        <v>84.526315789473685</v>
      </c>
      <c r="M115" s="53">
        <v>78.147937411095299</v>
      </c>
      <c r="N115" s="53">
        <v>8.8401322055213232</v>
      </c>
      <c r="O115" s="53">
        <v>-0.52964843398503791</v>
      </c>
      <c r="P115" s="53">
        <v>2.2179153762642692</v>
      </c>
      <c r="Q115" s="53">
        <v>61.708333333333314</v>
      </c>
      <c r="R115" s="53">
        <v>0.91629005404681496</v>
      </c>
      <c r="S115" s="53">
        <v>4.2737288290053259</v>
      </c>
      <c r="T115" s="53">
        <v>1.5046296296296328E-2</v>
      </c>
      <c r="U115" s="53">
        <v>0.17525473346551768</v>
      </c>
      <c r="V115" s="53">
        <v>7.6822876709772538</v>
      </c>
      <c r="W115" s="53">
        <v>6.5265987488178077</v>
      </c>
    </row>
    <row r="116" spans="3:23" x14ac:dyDescent="0.25">
      <c r="C116" s="70">
        <v>0</v>
      </c>
      <c r="D116" s="53">
        <v>130</v>
      </c>
      <c r="E116" s="53">
        <v>159</v>
      </c>
      <c r="F116" s="53">
        <v>48.935000000000002</v>
      </c>
      <c r="G116" s="53">
        <v>0.7984661169773839</v>
      </c>
      <c r="H116" s="53">
        <v>0.8176100628930818</v>
      </c>
      <c r="I116" s="53">
        <v>0.55555555555555558</v>
      </c>
      <c r="J116" s="53">
        <v>12.865501965161371</v>
      </c>
      <c r="K116" s="53">
        <v>134</v>
      </c>
      <c r="L116" s="53">
        <v>94.492307692307691</v>
      </c>
      <c r="M116" s="53">
        <v>280.68598688133568</v>
      </c>
      <c r="N116" s="53">
        <v>16.753685770042832</v>
      </c>
      <c r="O116" s="53">
        <v>0.46415503912719325</v>
      </c>
      <c r="P116" s="53">
        <v>2.3634728968981569</v>
      </c>
      <c r="Q116" s="53">
        <v>147.13492063492066</v>
      </c>
      <c r="R116" s="53">
        <v>0.90486342667050079</v>
      </c>
      <c r="S116" s="53">
        <v>5.4992643564870285</v>
      </c>
      <c r="T116" s="53">
        <v>4.1572184429327259E-3</v>
      </c>
      <c r="U116" s="53">
        <v>0.16289865626540379</v>
      </c>
      <c r="V116" s="53">
        <v>18.014694244534692</v>
      </c>
      <c r="W116" s="53">
        <v>10.845562011211941</v>
      </c>
    </row>
    <row r="117" spans="3:23" x14ac:dyDescent="0.25">
      <c r="C117" s="70">
        <v>1</v>
      </c>
      <c r="D117" s="53">
        <v>89</v>
      </c>
      <c r="E117" s="53">
        <v>95</v>
      </c>
      <c r="F117" s="53">
        <v>31.773999999999997</v>
      </c>
      <c r="G117" s="53">
        <v>0.33246106370163298</v>
      </c>
      <c r="H117" s="53">
        <v>0.93684210526315792</v>
      </c>
      <c r="I117" s="53">
        <v>0.6742424242424242</v>
      </c>
      <c r="J117" s="53">
        <v>10.64510777218481</v>
      </c>
      <c r="K117" s="53">
        <v>196</v>
      </c>
      <c r="L117" s="53">
        <v>122.75280898876404</v>
      </c>
      <c r="M117" s="53">
        <v>1236.3018386108276</v>
      </c>
      <c r="N117" s="53">
        <v>35.161084150105893</v>
      </c>
      <c r="O117" s="53">
        <v>0.35346661991811396</v>
      </c>
      <c r="P117" s="53">
        <v>2.0423003770404509</v>
      </c>
      <c r="Q117" s="53">
        <v>317.27777777777771</v>
      </c>
      <c r="R117" s="53">
        <v>0.91968618234614175</v>
      </c>
      <c r="S117" s="53">
        <v>5.9109619421294317</v>
      </c>
      <c r="T117" s="53">
        <v>7.0408950617284168E-3</v>
      </c>
      <c r="U117" s="53">
        <v>0.11718252232149973</v>
      </c>
      <c r="V117" s="53">
        <v>11.079990014214346</v>
      </c>
      <c r="W117" s="53">
        <v>10.449726739186847</v>
      </c>
    </row>
    <row r="118" spans="3:23" x14ac:dyDescent="0.25">
      <c r="C118" s="70">
        <v>0</v>
      </c>
      <c r="D118" s="53">
        <v>62</v>
      </c>
      <c r="E118" s="53">
        <v>67</v>
      </c>
      <c r="F118" s="53">
        <v>27.084999999999997</v>
      </c>
      <c r="G118" s="53">
        <v>0.68194241212748008</v>
      </c>
      <c r="H118" s="53">
        <v>0.92537313432835822</v>
      </c>
      <c r="I118" s="53">
        <v>0.62</v>
      </c>
      <c r="J118" s="53">
        <v>8.8848664465809541</v>
      </c>
      <c r="K118" s="53">
        <v>96</v>
      </c>
      <c r="L118" s="53">
        <v>83.483870967741936</v>
      </c>
      <c r="M118" s="53">
        <v>68.089899524061352</v>
      </c>
      <c r="N118" s="53">
        <v>8.2516604101272453</v>
      </c>
      <c r="O118" s="53">
        <v>-0.37329147842941568</v>
      </c>
      <c r="P118" s="53">
        <v>1.9919280114205273</v>
      </c>
      <c r="Q118" s="53">
        <v>59.190909090909074</v>
      </c>
      <c r="R118" s="53">
        <v>0.90076608291184446</v>
      </c>
      <c r="S118" s="53">
        <v>4.4346318037971235</v>
      </c>
      <c r="T118" s="53">
        <v>9.7520661157024582E-3</v>
      </c>
      <c r="U118" s="53">
        <v>0.24406068678795956</v>
      </c>
      <c r="V118" s="53">
        <v>10.528043096344387</v>
      </c>
      <c r="W118" s="53">
        <v>7.7002725193529695</v>
      </c>
    </row>
    <row r="119" spans="3:23" x14ac:dyDescent="0.25">
      <c r="C119" s="70">
        <v>0</v>
      </c>
      <c r="D119" s="53">
        <v>3882</v>
      </c>
      <c r="E119" s="53">
        <v>7146</v>
      </c>
      <c r="F119" s="53">
        <v>482.64899999999994</v>
      </c>
      <c r="G119" s="53">
        <v>0.87401496344102692</v>
      </c>
      <c r="H119" s="53">
        <v>0.54324097397145255</v>
      </c>
      <c r="I119" s="53">
        <v>0.40462789243277048</v>
      </c>
      <c r="J119" s="53">
        <v>70.304451584959409</v>
      </c>
      <c r="K119" s="53">
        <v>251</v>
      </c>
      <c r="L119" s="53">
        <v>123.07290056671819</v>
      </c>
      <c r="M119" s="53">
        <v>1634.061419515494</v>
      </c>
      <c r="N119" s="53">
        <v>40.4235255700872</v>
      </c>
      <c r="O119" s="53">
        <v>0.9548756340111717</v>
      </c>
      <c r="P119" s="53">
        <v>3.4464910166291043</v>
      </c>
      <c r="Q119" s="53">
        <v>80.678069450185859</v>
      </c>
      <c r="R119" s="53">
        <v>0.98593235320977901</v>
      </c>
      <c r="S119" s="53">
        <v>7.0899221905902774</v>
      </c>
      <c r="T119" s="53">
        <v>6.1338333480593428E-4</v>
      </c>
      <c r="U119" s="53">
        <v>0.29461052574162311</v>
      </c>
      <c r="V119" s="53">
        <v>145.61530792530891</v>
      </c>
      <c r="W119" s="53">
        <v>70.754333326756068</v>
      </c>
    </row>
    <row r="120" spans="3:23" x14ac:dyDescent="0.25">
      <c r="C120" s="70">
        <v>0</v>
      </c>
      <c r="D120" s="53">
        <v>42</v>
      </c>
      <c r="E120" s="53">
        <v>47</v>
      </c>
      <c r="F120" s="53">
        <v>22.404</v>
      </c>
      <c r="G120" s="53">
        <v>0.67375875313591982</v>
      </c>
      <c r="H120" s="53">
        <v>0.8936170212765957</v>
      </c>
      <c r="I120" s="53">
        <v>0.58333333333333337</v>
      </c>
      <c r="J120" s="53">
        <v>7.3127327914314515</v>
      </c>
      <c r="K120" s="53">
        <v>100</v>
      </c>
      <c r="L120" s="53">
        <v>87.38095238095238</v>
      </c>
      <c r="M120" s="53">
        <v>77.265969802555148</v>
      </c>
      <c r="N120" s="53">
        <v>8.7901063590013031</v>
      </c>
      <c r="O120" s="53">
        <v>-0.5663847312845619</v>
      </c>
      <c r="P120" s="53">
        <v>2.2467579436310841</v>
      </c>
      <c r="Q120" s="53">
        <v>79.550000000000011</v>
      </c>
      <c r="R120" s="53">
        <v>0.89129205579243498</v>
      </c>
      <c r="S120" s="53">
        <v>4.4585250192341501</v>
      </c>
      <c r="T120" s="53">
        <v>1.2500000000000009E-2</v>
      </c>
      <c r="U120" s="53">
        <v>0.17099099327959622</v>
      </c>
      <c r="V120" s="53">
        <v>8.6761950389428613</v>
      </c>
      <c r="W120" s="53">
        <v>6.4112863005153402</v>
      </c>
    </row>
    <row r="121" spans="3:23" x14ac:dyDescent="0.25">
      <c r="C121" s="70">
        <v>0</v>
      </c>
      <c r="D121" s="53">
        <v>161</v>
      </c>
      <c r="E121" s="53">
        <v>197</v>
      </c>
      <c r="F121" s="53">
        <v>54.177999999999997</v>
      </c>
      <c r="G121" s="53">
        <v>0.81107041917824074</v>
      </c>
      <c r="H121" s="53">
        <v>0.81725888324873097</v>
      </c>
      <c r="I121" s="53">
        <v>0.60526315789473684</v>
      </c>
      <c r="J121" s="53">
        <v>14.317526556719256</v>
      </c>
      <c r="K121" s="53">
        <v>138</v>
      </c>
      <c r="L121" s="53">
        <v>95.888198757763973</v>
      </c>
      <c r="M121" s="53">
        <v>267.38742236024848</v>
      </c>
      <c r="N121" s="53">
        <v>16.351985272750476</v>
      </c>
      <c r="O121" s="53">
        <v>0.29746932712578628</v>
      </c>
      <c r="P121" s="53">
        <v>2.556995799430668</v>
      </c>
      <c r="Q121" s="53">
        <v>144.85964912280693</v>
      </c>
      <c r="R121" s="53">
        <v>0.91079335721878474</v>
      </c>
      <c r="S121" s="53">
        <v>5.5864730373692728</v>
      </c>
      <c r="T121" s="53">
        <v>4.0258541089566117E-3</v>
      </c>
      <c r="U121" s="53">
        <v>0.1760318799068403</v>
      </c>
      <c r="V121" s="53">
        <v>19.940098580773494</v>
      </c>
      <c r="W121" s="53">
        <v>11.663931223083871</v>
      </c>
    </row>
    <row r="122" spans="3:23" x14ac:dyDescent="0.25">
      <c r="C122" s="70">
        <v>1</v>
      </c>
      <c r="D122" s="53">
        <v>93</v>
      </c>
      <c r="E122" s="53">
        <v>99</v>
      </c>
      <c r="F122" s="53">
        <v>32.600999999999999</v>
      </c>
      <c r="G122" s="53">
        <v>0.53084156598431498</v>
      </c>
      <c r="H122" s="53">
        <v>0.93939393939393945</v>
      </c>
      <c r="I122" s="53">
        <v>0.70454545454545459</v>
      </c>
      <c r="J122" s="53">
        <v>10.881694613449236</v>
      </c>
      <c r="K122" s="53">
        <v>191</v>
      </c>
      <c r="L122" s="53">
        <v>122.27956989247312</v>
      </c>
      <c r="M122" s="53">
        <v>1123.8992519869096</v>
      </c>
      <c r="N122" s="53">
        <v>33.524606664164004</v>
      </c>
      <c r="O122" s="53">
        <v>0.28300381343465864</v>
      </c>
      <c r="P122" s="53">
        <v>1.9708283143514465</v>
      </c>
      <c r="Q122" s="53">
        <v>250.12587412587408</v>
      </c>
      <c r="R122" s="53">
        <v>0.94590016583450032</v>
      </c>
      <c r="S122" s="53">
        <v>5.8156726550312134</v>
      </c>
      <c r="T122" s="53">
        <v>7.1886155802239823E-3</v>
      </c>
      <c r="U122" s="53">
        <v>0.12401751208192664</v>
      </c>
      <c r="V122" s="53">
        <v>11.979100468940581</v>
      </c>
      <c r="W122" s="53">
        <v>10.151941214576398</v>
      </c>
    </row>
    <row r="123" spans="3:23" x14ac:dyDescent="0.25">
      <c r="C123" s="70">
        <v>0</v>
      </c>
      <c r="D123" s="53">
        <v>55</v>
      </c>
      <c r="E123" s="53">
        <v>59</v>
      </c>
      <c r="F123" s="53">
        <v>23.818000000000001</v>
      </c>
      <c r="G123" s="53">
        <v>0.49054763299991205</v>
      </c>
      <c r="H123" s="53">
        <v>0.93220338983050843</v>
      </c>
      <c r="I123" s="53">
        <v>0.67901234567901236</v>
      </c>
      <c r="J123" s="53">
        <v>8.3682838718840049</v>
      </c>
      <c r="K123" s="53">
        <v>94</v>
      </c>
      <c r="L123" s="53">
        <v>81.345454545454544</v>
      </c>
      <c r="M123" s="53">
        <v>55.267340067340065</v>
      </c>
      <c r="N123" s="53">
        <v>7.4342007013087876</v>
      </c>
      <c r="O123" s="53">
        <v>-0.12546371498621012</v>
      </c>
      <c r="P123" s="53">
        <v>1.9548902728297506</v>
      </c>
      <c r="Q123" s="53">
        <v>37.088888888888896</v>
      </c>
      <c r="R123" s="53">
        <v>0.86472284083423123</v>
      </c>
      <c r="S123" s="53">
        <v>4.3309153951461621</v>
      </c>
      <c r="T123" s="53">
        <v>1.1851851851851874E-2</v>
      </c>
      <c r="U123" s="53">
        <v>0.24087502004168662</v>
      </c>
      <c r="V123" s="53">
        <v>9.0667557927883227</v>
      </c>
      <c r="W123" s="53">
        <v>7.9009013678340798</v>
      </c>
    </row>
    <row r="124" spans="3:23" x14ac:dyDescent="0.25">
      <c r="C124" s="70">
        <v>0</v>
      </c>
      <c r="D124" s="53">
        <v>41</v>
      </c>
      <c r="E124" s="53">
        <v>45</v>
      </c>
      <c r="F124" s="53">
        <v>20.907</v>
      </c>
      <c r="G124" s="53">
        <v>0.37986972501764632</v>
      </c>
      <c r="H124" s="53">
        <v>0.91111111111111109</v>
      </c>
      <c r="I124" s="53">
        <v>0.640625</v>
      </c>
      <c r="J124" s="53">
        <v>7.2251519938435669</v>
      </c>
      <c r="K124" s="53">
        <v>109</v>
      </c>
      <c r="L124" s="53">
        <v>90.243902439024396</v>
      </c>
      <c r="M124" s="53">
        <v>131.28902439024392</v>
      </c>
      <c r="N124" s="53">
        <v>11.458142274829891</v>
      </c>
      <c r="O124" s="53">
        <v>-6.0254285824954061E-2</v>
      </c>
      <c r="P124" s="53">
        <v>1.8389331488327065</v>
      </c>
      <c r="Q124" s="53">
        <v>103.06944444444447</v>
      </c>
      <c r="R124" s="53">
        <v>0.85186437132881077</v>
      </c>
      <c r="S124" s="53">
        <v>4.5098718216384874</v>
      </c>
      <c r="T124" s="53">
        <v>1.4274691358024717E-2</v>
      </c>
      <c r="U124" s="53">
        <v>0.15924301673463173</v>
      </c>
      <c r="V124" s="53">
        <v>7.6360292750506691</v>
      </c>
      <c r="W124" s="53">
        <v>7.0636324810317683</v>
      </c>
    </row>
    <row r="125" spans="3:23" x14ac:dyDescent="0.25">
      <c r="C125" s="70">
        <v>0</v>
      </c>
      <c r="D125" s="53">
        <v>3982</v>
      </c>
      <c r="E125" s="53">
        <v>7156</v>
      </c>
      <c r="F125" s="53">
        <v>478.15100000000001</v>
      </c>
      <c r="G125" s="53">
        <v>0.87182901640232824</v>
      </c>
      <c r="H125" s="53">
        <v>0.55645612073784234</v>
      </c>
      <c r="I125" s="53">
        <v>0.42017516091590168</v>
      </c>
      <c r="J125" s="53">
        <v>71.204212425497815</v>
      </c>
      <c r="K125" s="53">
        <v>252</v>
      </c>
      <c r="L125" s="53">
        <v>122.21446509291813</v>
      </c>
      <c r="M125" s="53">
        <v>1681.5983036449811</v>
      </c>
      <c r="N125" s="53">
        <v>41.007295736795193</v>
      </c>
      <c r="O125" s="53">
        <v>0.88358732223943726</v>
      </c>
      <c r="P125" s="53">
        <v>3.2417202969365579</v>
      </c>
      <c r="Q125" s="53">
        <v>81.076480435237485</v>
      </c>
      <c r="R125" s="53">
        <v>0.98587383673495943</v>
      </c>
      <c r="S125" s="53">
        <v>7.1151825220177729</v>
      </c>
      <c r="T125" s="53">
        <v>6.2822802610695296E-4</v>
      </c>
      <c r="U125" s="53">
        <v>0.29345178213042972</v>
      </c>
      <c r="V125" s="53">
        <v>144.68639231477889</v>
      </c>
      <c r="W125" s="53">
        <v>70.868890568218774</v>
      </c>
    </row>
    <row r="126" spans="3:23" x14ac:dyDescent="0.25">
      <c r="C126" s="70">
        <v>0</v>
      </c>
      <c r="D126" s="53">
        <v>51</v>
      </c>
      <c r="E126" s="53">
        <v>55</v>
      </c>
      <c r="F126" s="53">
        <v>23.628</v>
      </c>
      <c r="G126" s="53">
        <v>0.59901417783933686</v>
      </c>
      <c r="H126" s="53">
        <v>0.92727272727272725</v>
      </c>
      <c r="I126" s="53">
        <v>0.62962962962962965</v>
      </c>
      <c r="J126" s="53">
        <v>8.0582390620713973</v>
      </c>
      <c r="K126" s="53">
        <v>95</v>
      </c>
      <c r="L126" s="53">
        <v>81.666666666666671</v>
      </c>
      <c r="M126" s="53">
        <v>55.706666666666663</v>
      </c>
      <c r="N126" s="53">
        <v>7.4636898828037239</v>
      </c>
      <c r="O126" s="53">
        <v>-0.40292268368759382</v>
      </c>
      <c r="P126" s="53">
        <v>2.2261686794971784</v>
      </c>
      <c r="Q126" s="53">
        <v>45.155555555555559</v>
      </c>
      <c r="R126" s="53">
        <v>0.88978883571164569</v>
      </c>
      <c r="S126" s="53">
        <v>4.3903845971625914</v>
      </c>
      <c r="T126" s="53">
        <v>1.1851851851851872E-2</v>
      </c>
      <c r="U126" s="53">
        <v>0.19932015515348833</v>
      </c>
      <c r="V126" s="53">
        <v>9.1222632210712824</v>
      </c>
      <c r="W126" s="53">
        <v>7.3045466241295927</v>
      </c>
    </row>
    <row r="127" spans="3:23" x14ac:dyDescent="0.25">
      <c r="C127" s="70">
        <v>0</v>
      </c>
      <c r="D127" s="53">
        <v>162</v>
      </c>
      <c r="E127" s="53">
        <v>193</v>
      </c>
      <c r="F127" s="53">
        <v>51.176000000000002</v>
      </c>
      <c r="G127" s="53">
        <v>0.7376895590996877</v>
      </c>
      <c r="H127" s="53">
        <v>0.8393782383419689</v>
      </c>
      <c r="I127" s="53">
        <v>0.6</v>
      </c>
      <c r="J127" s="53">
        <v>14.361922094451575</v>
      </c>
      <c r="K127" s="53">
        <v>145</v>
      </c>
      <c r="L127" s="53">
        <v>96.876543209876544</v>
      </c>
      <c r="M127" s="53">
        <v>309.12752089563696</v>
      </c>
      <c r="N127" s="53">
        <v>17.5820226622433</v>
      </c>
      <c r="O127" s="53">
        <v>0.4105140123546428</v>
      </c>
      <c r="P127" s="53">
        <v>2.7918119808721444</v>
      </c>
      <c r="Q127" s="53">
        <v>133.06597222222237</v>
      </c>
      <c r="R127" s="53">
        <v>0.9216488601297258</v>
      </c>
      <c r="S127" s="53">
        <v>5.7420597262643627</v>
      </c>
      <c r="T127" s="53">
        <v>3.5927854938271738E-3</v>
      </c>
      <c r="U127" s="53">
        <v>0.16177799055993985</v>
      </c>
      <c r="V127" s="53">
        <v>18.569821542120458</v>
      </c>
      <c r="W127" s="53">
        <v>12.537230619626346</v>
      </c>
    </row>
    <row r="128" spans="3:23" x14ac:dyDescent="0.25">
      <c r="C128" s="70">
        <v>1</v>
      </c>
      <c r="D128" s="53">
        <v>91</v>
      </c>
      <c r="E128" s="53">
        <v>95</v>
      </c>
      <c r="F128" s="53">
        <v>31.104000000000003</v>
      </c>
      <c r="G128" s="53">
        <v>0.3336562741912682</v>
      </c>
      <c r="H128" s="53">
        <v>0.95789473684210524</v>
      </c>
      <c r="I128" s="53">
        <v>0.75206611570247939</v>
      </c>
      <c r="J128" s="53">
        <v>10.764051215546115</v>
      </c>
      <c r="K128" s="53">
        <v>189</v>
      </c>
      <c r="L128" s="53">
        <v>119.79120879120879</v>
      </c>
      <c r="M128" s="53">
        <v>1215.4114774114778</v>
      </c>
      <c r="N128" s="53">
        <v>34.862752005707719</v>
      </c>
      <c r="O128" s="53">
        <v>0.33011676636192699</v>
      </c>
      <c r="P128" s="53">
        <v>1.9159953442718634</v>
      </c>
      <c r="Q128" s="53">
        <v>245.90151515151527</v>
      </c>
      <c r="R128" s="53">
        <v>0.93767169314143517</v>
      </c>
      <c r="S128" s="53">
        <v>6.0296652445467531</v>
      </c>
      <c r="T128" s="53">
        <v>7.690541781450887E-3</v>
      </c>
      <c r="U128" s="53">
        <v>0.15751410881675693</v>
      </c>
      <c r="V128" s="53">
        <v>11.160001098308648</v>
      </c>
      <c r="W128" s="53">
        <v>10.520475031460968</v>
      </c>
    </row>
    <row r="129" spans="3:23" x14ac:dyDescent="0.25">
      <c r="C129" s="70">
        <v>0</v>
      </c>
      <c r="D129" s="53">
        <v>29</v>
      </c>
      <c r="E129" s="53">
        <v>33</v>
      </c>
      <c r="F129" s="53">
        <v>17.996000000000002</v>
      </c>
      <c r="G129" s="53">
        <v>0</v>
      </c>
      <c r="H129" s="53">
        <v>0.87878787878787878</v>
      </c>
      <c r="I129" s="53">
        <v>0.59183673469387754</v>
      </c>
      <c r="J129" s="53">
        <v>6.0765077797464979</v>
      </c>
      <c r="K129" s="53">
        <v>91</v>
      </c>
      <c r="L129" s="53">
        <v>74.724137931034477</v>
      </c>
      <c r="M129" s="53">
        <v>44.706896551724135</v>
      </c>
      <c r="N129" s="53">
        <v>6.6863216009794302</v>
      </c>
      <c r="O129" s="53">
        <v>0.95017928673835816</v>
      </c>
      <c r="P129" s="53">
        <v>3.19675106357229</v>
      </c>
      <c r="Q129" s="53">
        <v>18.142857142857139</v>
      </c>
      <c r="R129" s="53">
        <v>0.96679643597243159</v>
      </c>
      <c r="S129" s="53">
        <v>3.8404025467025056</v>
      </c>
      <c r="T129" s="53">
        <v>1.9770408163265321E-2</v>
      </c>
      <c r="U129" s="53">
        <v>0.30680980725623586</v>
      </c>
      <c r="V129" s="53">
        <v>6.2330229193099944</v>
      </c>
      <c r="W129" s="53">
        <v>6.2330229193099944</v>
      </c>
    </row>
    <row r="130" spans="3:23" x14ac:dyDescent="0.25">
      <c r="C130" s="70">
        <v>0</v>
      </c>
      <c r="D130" s="53">
        <v>80</v>
      </c>
      <c r="E130" s="53">
        <v>86</v>
      </c>
      <c r="F130" s="53">
        <v>30.823</v>
      </c>
      <c r="G130" s="53">
        <v>0.48256589718301818</v>
      </c>
      <c r="H130" s="53">
        <v>0.93023255813953487</v>
      </c>
      <c r="I130" s="53">
        <v>0.72727272727272729</v>
      </c>
      <c r="J130" s="53">
        <v>10.09253008808064</v>
      </c>
      <c r="K130" s="53">
        <v>102</v>
      </c>
      <c r="L130" s="53">
        <v>81.0625</v>
      </c>
      <c r="M130" s="53">
        <v>107.65427215189874</v>
      </c>
      <c r="N130" s="53">
        <v>10.375657673222394</v>
      </c>
      <c r="O130" s="53">
        <v>0.2130764651076511</v>
      </c>
      <c r="P130" s="53">
        <v>1.9609917918397297</v>
      </c>
      <c r="Q130" s="53">
        <v>42.148760330578511</v>
      </c>
      <c r="R130" s="53">
        <v>0.89704480118199681</v>
      </c>
      <c r="S130" s="53">
        <v>4.8827695455485047</v>
      </c>
      <c r="T130" s="53">
        <v>9.9036951027935347E-3</v>
      </c>
      <c r="U130" s="53">
        <v>0.25779522360100882</v>
      </c>
      <c r="V130" s="53">
        <v>10.876324606120022</v>
      </c>
      <c r="W130" s="53">
        <v>9.526134038998963</v>
      </c>
    </row>
    <row r="131" spans="3:23" x14ac:dyDescent="0.25">
      <c r="C131" s="70">
        <v>0</v>
      </c>
      <c r="D131" s="53">
        <v>38</v>
      </c>
      <c r="E131" s="53">
        <v>42</v>
      </c>
      <c r="F131" s="53">
        <v>20.625999999999998</v>
      </c>
      <c r="G131" s="53">
        <v>0.52748477726821907</v>
      </c>
      <c r="H131" s="53">
        <v>0.90476190476190477</v>
      </c>
      <c r="I131" s="53">
        <v>0.59375</v>
      </c>
      <c r="J131" s="53">
        <v>6.955796338302048</v>
      </c>
      <c r="K131" s="53">
        <v>105</v>
      </c>
      <c r="L131" s="53">
        <v>87.39473684210526</v>
      </c>
      <c r="M131" s="53">
        <v>110.62375533428164</v>
      </c>
      <c r="N131" s="53">
        <v>10.517782814561329</v>
      </c>
      <c r="O131" s="53">
        <v>-0.25575406208273066</v>
      </c>
      <c r="P131" s="53">
        <v>2.1798540886790381</v>
      </c>
      <c r="Q131" s="53">
        <v>96.763888888888886</v>
      </c>
      <c r="R131" s="53">
        <v>0.8491273212017475</v>
      </c>
      <c r="S131" s="53">
        <v>4.4316235658474303</v>
      </c>
      <c r="T131" s="53">
        <v>1.3888888888888916E-2</v>
      </c>
      <c r="U131" s="53">
        <v>0.15136991783824855</v>
      </c>
      <c r="V131" s="53">
        <v>7.6822876709772538</v>
      </c>
      <c r="W131" s="53">
        <v>6.5265987488178077</v>
      </c>
    </row>
    <row r="132" spans="3:23" x14ac:dyDescent="0.25">
      <c r="C132" s="70">
        <v>0</v>
      </c>
      <c r="D132" s="53">
        <v>4117</v>
      </c>
      <c r="E132" s="53">
        <v>6969</v>
      </c>
      <c r="F132" s="53">
        <v>524.95999999999992</v>
      </c>
      <c r="G132" s="53">
        <v>0.86234143850809519</v>
      </c>
      <c r="H132" s="53">
        <v>0.5907590759075908</v>
      </c>
      <c r="I132" s="53">
        <v>0.43985042735042734</v>
      </c>
      <c r="J132" s="53">
        <v>72.401154726113759</v>
      </c>
      <c r="K132" s="53">
        <v>253</v>
      </c>
      <c r="L132" s="53">
        <v>123.15618168569347</v>
      </c>
      <c r="M132" s="53">
        <v>1665.3519376035294</v>
      </c>
      <c r="N132" s="53">
        <v>40.808723792879498</v>
      </c>
      <c r="O132" s="53">
        <v>0.96079387603660282</v>
      </c>
      <c r="P132" s="53">
        <v>3.4581163705460605</v>
      </c>
      <c r="Q132" s="53">
        <v>82.234110169491316</v>
      </c>
      <c r="R132" s="53">
        <v>0.98586180782372945</v>
      </c>
      <c r="S132" s="53">
        <v>7.1022414723598741</v>
      </c>
      <c r="T132" s="53">
        <v>6.1238688595225018E-4</v>
      </c>
      <c r="U132" s="53">
        <v>0.28908914671503666</v>
      </c>
      <c r="V132" s="53">
        <v>138.01576503682708</v>
      </c>
      <c r="W132" s="53">
        <v>69.88113722604227</v>
      </c>
    </row>
    <row r="133" spans="3:23" x14ac:dyDescent="0.25">
      <c r="C133" s="70">
        <v>0</v>
      </c>
      <c r="D133" s="53">
        <v>36</v>
      </c>
      <c r="E133" s="53">
        <v>40</v>
      </c>
      <c r="F133" s="53">
        <v>19.592000000000002</v>
      </c>
      <c r="G133" s="53">
        <v>0.38282074674438793</v>
      </c>
      <c r="H133" s="53">
        <v>0.9</v>
      </c>
      <c r="I133" s="53">
        <v>0.6428571428571429</v>
      </c>
      <c r="J133" s="53">
        <v>6.7702750025730758</v>
      </c>
      <c r="K133" s="53">
        <v>92</v>
      </c>
      <c r="L133" s="53">
        <v>79.388888888888886</v>
      </c>
      <c r="M133" s="53">
        <v>48.701587301587303</v>
      </c>
      <c r="N133" s="53">
        <v>6.9786522553847963</v>
      </c>
      <c r="O133" s="53">
        <v>0.10974688533069236</v>
      </c>
      <c r="P133" s="53">
        <v>1.8684512333551599</v>
      </c>
      <c r="Q133" s="53">
        <v>35.333333333333321</v>
      </c>
      <c r="R133" s="53">
        <v>0.84113878536735021</v>
      </c>
      <c r="S133" s="53">
        <v>4.2736843762620227</v>
      </c>
      <c r="T133" s="53">
        <v>1.5873015873015893E-2</v>
      </c>
      <c r="U133" s="53">
        <v>0.24068462401795726</v>
      </c>
      <c r="V133" s="53">
        <v>7.1802197428460053</v>
      </c>
      <c r="W133" s="53">
        <v>6.6332495807108005</v>
      </c>
    </row>
    <row r="134" spans="3:23" x14ac:dyDescent="0.25">
      <c r="C134" s="70">
        <v>0</v>
      </c>
      <c r="D134" s="53">
        <v>36</v>
      </c>
      <c r="E134" s="53">
        <v>40</v>
      </c>
      <c r="F134" s="53">
        <v>19.592000000000002</v>
      </c>
      <c r="G134" s="53">
        <v>0.38282074674438793</v>
      </c>
      <c r="H134" s="53">
        <v>0.9</v>
      </c>
      <c r="I134" s="53">
        <v>0.6428571428571429</v>
      </c>
      <c r="J134" s="53">
        <v>6.7702750025730758</v>
      </c>
      <c r="K134" s="53">
        <v>111</v>
      </c>
      <c r="L134" s="53">
        <v>84.666666666666671</v>
      </c>
      <c r="M134" s="53">
        <v>158.17142857142861</v>
      </c>
      <c r="N134" s="53">
        <v>12.576622303759805</v>
      </c>
      <c r="O134" s="53">
        <v>0.42571269518692584</v>
      </c>
      <c r="P134" s="53">
        <v>2.0355737745998854</v>
      </c>
      <c r="Q134" s="53">
        <v>98.825396825396794</v>
      </c>
      <c r="R134" s="53">
        <v>0.85713355157059201</v>
      </c>
      <c r="S134" s="53">
        <v>4.6489559041599922</v>
      </c>
      <c r="T134" s="53">
        <v>1.6376921138825919E-2</v>
      </c>
      <c r="U134" s="53">
        <v>0.21555131837847893</v>
      </c>
      <c r="V134" s="53">
        <v>7.1802197428460053</v>
      </c>
      <c r="W134" s="53">
        <v>6.6332495807108005</v>
      </c>
    </row>
    <row r="135" spans="3:23" x14ac:dyDescent="0.25">
      <c r="C135" s="70">
        <v>1</v>
      </c>
      <c r="D135" s="53">
        <v>88</v>
      </c>
      <c r="E135" s="53">
        <v>92</v>
      </c>
      <c r="F135" s="53">
        <v>30.459</v>
      </c>
      <c r="G135" s="53">
        <v>0.12018860371204007</v>
      </c>
      <c r="H135" s="53">
        <v>0.95652173913043481</v>
      </c>
      <c r="I135" s="53">
        <v>0.72727272727272729</v>
      </c>
      <c r="J135" s="53">
        <v>10.585134856802455</v>
      </c>
      <c r="K135" s="53">
        <v>192</v>
      </c>
      <c r="L135" s="53">
        <v>120</v>
      </c>
      <c r="M135" s="53">
        <v>1335.2643678160919</v>
      </c>
      <c r="N135" s="53">
        <v>36.541269378828261</v>
      </c>
      <c r="O135" s="53">
        <v>0.3593357054570796</v>
      </c>
      <c r="P135" s="53">
        <v>1.9057054149166601</v>
      </c>
      <c r="Q135" s="53">
        <v>261.33333333333326</v>
      </c>
      <c r="R135" s="53">
        <v>0.93517010078575702</v>
      </c>
      <c r="S135" s="53">
        <v>5.8655149992453639</v>
      </c>
      <c r="T135" s="53">
        <v>7.5757575757575907E-3</v>
      </c>
      <c r="U135" s="53">
        <v>0.15756491089790503</v>
      </c>
      <c r="V135" s="53">
        <v>10.696926774744339</v>
      </c>
      <c r="W135" s="53">
        <v>10.61938556896108</v>
      </c>
    </row>
    <row r="136" spans="3:23" x14ac:dyDescent="0.25">
      <c r="C136" s="70">
        <v>0</v>
      </c>
      <c r="D136" s="53">
        <v>132</v>
      </c>
      <c r="E136" s="53">
        <v>148</v>
      </c>
      <c r="F136" s="53">
        <v>45.370000000000005</v>
      </c>
      <c r="G136" s="53">
        <v>0.90529540008246479</v>
      </c>
      <c r="H136" s="53">
        <v>0.89189189189189189</v>
      </c>
      <c r="I136" s="53">
        <v>0.51764705882352946</v>
      </c>
      <c r="J136" s="53">
        <v>12.964089628857147</v>
      </c>
      <c r="K136" s="53">
        <v>92</v>
      </c>
      <c r="L136" s="53">
        <v>77.696969696969703</v>
      </c>
      <c r="M136" s="53">
        <v>33.342586167013664</v>
      </c>
      <c r="N136" s="53">
        <v>5.774303955197861</v>
      </c>
      <c r="O136" s="53">
        <v>0.36959990600783338</v>
      </c>
      <c r="P136" s="53">
        <v>2.4537821990549258</v>
      </c>
      <c r="Q136" s="53">
        <v>34.055555555555571</v>
      </c>
      <c r="R136" s="53">
        <v>0.95368213840765581</v>
      </c>
      <c r="S136" s="53">
        <v>4.4005008138969046</v>
      </c>
      <c r="T136" s="53">
        <v>4.9931412894375742E-3</v>
      </c>
      <c r="U136" s="53">
        <v>0.27117158009529857</v>
      </c>
      <c r="V136" s="53">
        <v>20.46078000437269</v>
      </c>
      <c r="W136" s="53">
        <v>8.6913828785626226</v>
      </c>
    </row>
    <row r="137" spans="3:23" x14ac:dyDescent="0.25">
      <c r="C137" s="70">
        <v>0</v>
      </c>
      <c r="D137" s="53">
        <v>54</v>
      </c>
      <c r="E137" s="53">
        <v>59</v>
      </c>
      <c r="F137" s="53">
        <v>24.735999999999997</v>
      </c>
      <c r="G137" s="53">
        <v>0.63707461884450378</v>
      </c>
      <c r="H137" s="53">
        <v>0.9152542372881356</v>
      </c>
      <c r="I137" s="53">
        <v>0.67500000000000004</v>
      </c>
      <c r="J137" s="53">
        <v>8.291859587312052</v>
      </c>
      <c r="K137" s="53">
        <v>131</v>
      </c>
      <c r="L137" s="53">
        <v>95.592592592592595</v>
      </c>
      <c r="M137" s="53">
        <v>375.03843466107617</v>
      </c>
      <c r="N137" s="53">
        <v>19.36590908429233</v>
      </c>
      <c r="O137" s="53">
        <v>0.15130693380714419</v>
      </c>
      <c r="P137" s="53">
        <v>1.7710093821495947</v>
      </c>
      <c r="Q137" s="53">
        <v>688.82954545454481</v>
      </c>
      <c r="R137" s="53">
        <v>0.63413950376758133</v>
      </c>
      <c r="S137" s="53">
        <v>5.1434143538550634</v>
      </c>
      <c r="T137" s="53">
        <v>1.1621900826446256E-2</v>
      </c>
      <c r="U137" s="53">
        <v>0.11579712484083424</v>
      </c>
      <c r="V137" s="53">
        <v>9.5685113117082672</v>
      </c>
      <c r="W137" s="53">
        <v>7.3754289397896446</v>
      </c>
    </row>
    <row r="138" spans="3:23" x14ac:dyDescent="0.25">
      <c r="C138" s="70">
        <v>0</v>
      </c>
      <c r="D138" s="53">
        <v>71</v>
      </c>
      <c r="E138" s="53">
        <v>75</v>
      </c>
      <c r="F138" s="53">
        <v>29.391999999999999</v>
      </c>
      <c r="G138" s="53">
        <v>0.80391390579452982</v>
      </c>
      <c r="H138" s="53">
        <v>0.94666666666666666</v>
      </c>
      <c r="I138" s="53">
        <v>0.78021978021978022</v>
      </c>
      <c r="J138" s="53">
        <v>9.5078918628787825</v>
      </c>
      <c r="K138" s="53">
        <v>162</v>
      </c>
      <c r="L138" s="53">
        <v>109.6056338028169</v>
      </c>
      <c r="M138" s="53">
        <v>621.64225352112658</v>
      </c>
      <c r="N138" s="53">
        <v>24.932754631631191</v>
      </c>
      <c r="O138" s="53">
        <v>0.31427185068336988</v>
      </c>
      <c r="P138" s="53">
        <v>2.0018366437475961</v>
      </c>
      <c r="Q138" s="53">
        <v>1122.3571428571424</v>
      </c>
      <c r="R138" s="53">
        <v>0.60673505412214268</v>
      </c>
      <c r="S138" s="53">
        <v>5.5932714152183856</v>
      </c>
      <c r="T138" s="53">
        <v>1.1037067888379845E-2</v>
      </c>
      <c r="U138" s="53">
        <v>9.0499383136154715E-2</v>
      </c>
      <c r="V138" s="53">
        <v>12.414590840124358</v>
      </c>
      <c r="W138" s="53">
        <v>7.3835243566255429</v>
      </c>
    </row>
    <row r="139" spans="3:23" x14ac:dyDescent="0.25">
      <c r="C139" s="70">
        <v>0</v>
      </c>
      <c r="D139" s="53">
        <v>36</v>
      </c>
      <c r="E139" s="53">
        <v>40</v>
      </c>
      <c r="F139" s="53">
        <v>19.592000000000002</v>
      </c>
      <c r="G139" s="53">
        <v>0.38282074674438793</v>
      </c>
      <c r="H139" s="53">
        <v>0.9</v>
      </c>
      <c r="I139" s="53">
        <v>0.6428571428571429</v>
      </c>
      <c r="J139" s="53">
        <v>6.7702750025730758</v>
      </c>
      <c r="K139" s="53">
        <v>115</v>
      </c>
      <c r="L139" s="53">
        <v>93.416666666666671</v>
      </c>
      <c r="M139" s="53">
        <v>186.47857142857148</v>
      </c>
      <c r="N139" s="53">
        <v>13.655715705468223</v>
      </c>
      <c r="O139" s="53">
        <v>-0.3588955275768968</v>
      </c>
      <c r="P139" s="53">
        <v>2.0712340021508013</v>
      </c>
      <c r="Q139" s="53">
        <v>713.1746031746037</v>
      </c>
      <c r="R139" s="53">
        <v>0.57947334014848018</v>
      </c>
      <c r="S139" s="53">
        <v>4.781036112553422</v>
      </c>
      <c r="T139" s="53">
        <v>1.6376921138825915E-2</v>
      </c>
      <c r="U139" s="53">
        <v>0.10410351504181914</v>
      </c>
      <c r="V139" s="53">
        <v>7.1802197428460053</v>
      </c>
      <c r="W139" s="53">
        <v>6.6332495807108005</v>
      </c>
    </row>
    <row r="140" spans="3:23" x14ac:dyDescent="0.25">
      <c r="C140" s="70">
        <v>0</v>
      </c>
      <c r="D140" s="53">
        <v>4057</v>
      </c>
      <c r="E140" s="53">
        <v>6790</v>
      </c>
      <c r="F140" s="53">
        <v>511.94299999999993</v>
      </c>
      <c r="G140" s="53">
        <v>0.85962921924765168</v>
      </c>
      <c r="H140" s="53">
        <v>0.5974963181148748</v>
      </c>
      <c r="I140" s="53">
        <v>0.43892675538245157</v>
      </c>
      <c r="J140" s="53">
        <v>71.871641368418423</v>
      </c>
      <c r="K140" s="53">
        <v>255</v>
      </c>
      <c r="L140" s="53">
        <v>125.50628543258566</v>
      </c>
      <c r="M140" s="53">
        <v>1695.5389767557858</v>
      </c>
      <c r="N140" s="53">
        <v>41.176922866525445</v>
      </c>
      <c r="O140" s="53">
        <v>0.96940434248199037</v>
      </c>
      <c r="P140" s="53">
        <v>3.4884786721922407</v>
      </c>
      <c r="Q140" s="53">
        <v>79.534434670671601</v>
      </c>
      <c r="R140" s="53">
        <v>0.98671692379450238</v>
      </c>
      <c r="S140" s="53">
        <v>7.1255111517835843</v>
      </c>
      <c r="T140" s="53">
        <v>5.7203890407704324E-4</v>
      </c>
      <c r="U140" s="53">
        <v>0.28890898150914213</v>
      </c>
      <c r="V140" s="53">
        <v>136.51684700934391</v>
      </c>
      <c r="W140" s="53">
        <v>69.748968239732292</v>
      </c>
    </row>
    <row r="141" spans="3:23" x14ac:dyDescent="0.25">
      <c r="C141" s="70">
        <v>0</v>
      </c>
      <c r="D141" s="53">
        <v>52</v>
      </c>
      <c r="E141" s="53">
        <v>56</v>
      </c>
      <c r="F141" s="53">
        <v>23.147999999999996</v>
      </c>
      <c r="G141" s="53">
        <v>0.40283323917633496</v>
      </c>
      <c r="H141" s="53">
        <v>0.9285714285714286</v>
      </c>
      <c r="I141" s="53">
        <v>0.72222222222222221</v>
      </c>
      <c r="J141" s="53">
        <v>8.1368578902564384</v>
      </c>
      <c r="K141" s="53">
        <v>113</v>
      </c>
      <c r="L141" s="53">
        <v>86.038461538461533</v>
      </c>
      <c r="M141" s="53">
        <v>184.93966817496224</v>
      </c>
      <c r="N141" s="53">
        <v>13.599252485889151</v>
      </c>
      <c r="O141" s="53">
        <v>0.4348788810831492</v>
      </c>
      <c r="P141" s="53">
        <v>1.9050743558461116</v>
      </c>
      <c r="Q141" s="53">
        <v>80.750000000000014</v>
      </c>
      <c r="R141" s="53">
        <v>0.8826978547501303</v>
      </c>
      <c r="S141" s="53">
        <v>4.7338115930162763</v>
      </c>
      <c r="T141" s="53">
        <v>1.312500000000001E-2</v>
      </c>
      <c r="U141" s="53">
        <v>0.19274171915396338</v>
      </c>
      <c r="V141" s="53">
        <v>8.5993440417695783</v>
      </c>
      <c r="W141" s="53">
        <v>7.8707507868511462</v>
      </c>
    </row>
    <row r="142" spans="3:23" x14ac:dyDescent="0.25">
      <c r="C142" s="70">
        <v>1</v>
      </c>
      <c r="D142" s="53">
        <v>78</v>
      </c>
      <c r="E142" s="53">
        <v>82</v>
      </c>
      <c r="F142" s="53">
        <v>29.234999999999999</v>
      </c>
      <c r="G142" s="53">
        <v>0.46759254047438575</v>
      </c>
      <c r="H142" s="53">
        <v>0.95121951219512191</v>
      </c>
      <c r="I142" s="53">
        <v>0.70909090909090911</v>
      </c>
      <c r="J142" s="53">
        <v>9.9655749703337584</v>
      </c>
      <c r="K142" s="53">
        <v>188</v>
      </c>
      <c r="L142" s="53">
        <v>123.34615384615384</v>
      </c>
      <c r="M142" s="53">
        <v>1056.5669330669332</v>
      </c>
      <c r="N142" s="53">
        <v>32.504875527633281</v>
      </c>
      <c r="O142" s="53">
        <v>0.26110307987530795</v>
      </c>
      <c r="P142" s="53">
        <v>1.9360370378122802</v>
      </c>
      <c r="Q142" s="53">
        <v>266.3305785123967</v>
      </c>
      <c r="R142" s="53">
        <v>0.92508570241181498</v>
      </c>
      <c r="S142" s="53">
        <v>5.8814307444478056</v>
      </c>
      <c r="T142" s="53">
        <v>8.264462809917366E-3</v>
      </c>
      <c r="U142" s="53">
        <v>0.11650600875037895</v>
      </c>
      <c r="V142" s="53">
        <v>10.687639380031285</v>
      </c>
      <c r="W142" s="53">
        <v>9.4472760399201317</v>
      </c>
    </row>
    <row r="143" spans="3:23" x14ac:dyDescent="0.25">
      <c r="C143" s="70">
        <v>0</v>
      </c>
      <c r="D143" s="53">
        <v>49</v>
      </c>
      <c r="E143" s="53">
        <v>53</v>
      </c>
      <c r="F143" s="53">
        <v>22.685000000000002</v>
      </c>
      <c r="G143" s="53">
        <v>0.43919593041394611</v>
      </c>
      <c r="H143" s="53">
        <v>0.92452830188679247</v>
      </c>
      <c r="I143" s="53">
        <v>0.68055555555555558</v>
      </c>
      <c r="J143" s="53">
        <v>7.8986541696685881</v>
      </c>
      <c r="K143" s="53">
        <v>95</v>
      </c>
      <c r="L143" s="53">
        <v>80.673469387755105</v>
      </c>
      <c r="M143" s="53">
        <v>49.307823129251688</v>
      </c>
      <c r="N143" s="53">
        <v>7.0219529426828036</v>
      </c>
      <c r="O143" s="53">
        <v>0.29765954163690528</v>
      </c>
      <c r="P143" s="53">
        <v>2.0469435850717046</v>
      </c>
      <c r="Q143" s="53">
        <v>43.587500000000006</v>
      </c>
      <c r="R143" s="53">
        <v>0.86326841922843622</v>
      </c>
      <c r="S143" s="53">
        <v>4.2723743847107727</v>
      </c>
      <c r="T143" s="53">
        <v>1.5312500000000008E-2</v>
      </c>
      <c r="U143" s="53">
        <v>0.2549025035422095</v>
      </c>
      <c r="V143" s="53">
        <v>8.4402427849180892</v>
      </c>
      <c r="W143" s="53">
        <v>7.5826407197637096</v>
      </c>
    </row>
    <row r="144" spans="3:23" x14ac:dyDescent="0.25">
      <c r="C144" s="70">
        <v>0</v>
      </c>
      <c r="D144" s="53">
        <v>47</v>
      </c>
      <c r="E144" s="53">
        <v>51</v>
      </c>
      <c r="F144" s="53">
        <v>22.776000000000003</v>
      </c>
      <c r="G144" s="53">
        <v>0.54029913508406713</v>
      </c>
      <c r="H144" s="53">
        <v>0.92156862745098034</v>
      </c>
      <c r="I144" s="53">
        <v>0.65277777777777779</v>
      </c>
      <c r="J144" s="53">
        <v>7.7357778278950491</v>
      </c>
      <c r="K144" s="53">
        <v>136</v>
      </c>
      <c r="L144" s="53">
        <v>109.55319148936171</v>
      </c>
      <c r="M144" s="53">
        <v>394.16558741905652</v>
      </c>
      <c r="N144" s="53">
        <v>19.853603889950474</v>
      </c>
      <c r="O144" s="53">
        <v>-0.38701478848794368</v>
      </c>
      <c r="P144" s="53">
        <v>2.0343825053501936</v>
      </c>
      <c r="Q144" s="53">
        <v>611.18750000000057</v>
      </c>
      <c r="R144" s="53">
        <v>0.57076997985830158</v>
      </c>
      <c r="S144" s="53">
        <v>4.825553479199117</v>
      </c>
      <c r="T144" s="53">
        <v>1.375000000000001E-2</v>
      </c>
      <c r="U144" s="53">
        <v>9.6449211163810319E-2</v>
      </c>
      <c r="V144" s="53">
        <v>8.5656174876903926</v>
      </c>
      <c r="W144" s="53">
        <v>7.2077360218402182</v>
      </c>
    </row>
    <row r="145" spans="3:23" x14ac:dyDescent="0.25">
      <c r="C145" s="70">
        <v>0</v>
      </c>
      <c r="D145" s="53">
        <v>83</v>
      </c>
      <c r="E145" s="53">
        <v>88</v>
      </c>
      <c r="F145" s="53">
        <v>31.930999999999997</v>
      </c>
      <c r="G145" s="53">
        <v>0.79521584440304061</v>
      </c>
      <c r="H145" s="53">
        <v>0.94318181818181823</v>
      </c>
      <c r="I145" s="53">
        <v>0.7410714285714286</v>
      </c>
      <c r="J145" s="53">
        <v>10.280023453913834</v>
      </c>
      <c r="K145" s="53">
        <v>156</v>
      </c>
      <c r="L145" s="53">
        <v>114</v>
      </c>
      <c r="M145" s="53">
        <v>538.82926829268297</v>
      </c>
      <c r="N145" s="53">
        <v>23.212696273649104</v>
      </c>
      <c r="O145" s="53">
        <v>-0.10861925026328639</v>
      </c>
      <c r="P145" s="53">
        <v>2.0704102568755238</v>
      </c>
      <c r="Q145" s="53">
        <v>664.23333333333301</v>
      </c>
      <c r="R145" s="53">
        <v>0.68438587402456763</v>
      </c>
      <c r="S145" s="53">
        <v>5.5916713589535076</v>
      </c>
      <c r="T145" s="53">
        <v>9.1666666666666511E-3</v>
      </c>
      <c r="U145" s="53">
        <v>0.11574228758084028</v>
      </c>
      <c r="V145" s="53">
        <v>13.318012081636512</v>
      </c>
      <c r="W145" s="53">
        <v>8.0750629518192536</v>
      </c>
    </row>
    <row r="146" spans="3:23" x14ac:dyDescent="0.25">
      <c r="C146" s="70">
        <v>0</v>
      </c>
      <c r="D146" s="53">
        <v>90</v>
      </c>
      <c r="E146" s="53">
        <v>94</v>
      </c>
      <c r="F146" s="53">
        <v>33.799999999999997</v>
      </c>
      <c r="G146" s="53">
        <v>0.8201119066651219</v>
      </c>
      <c r="H146" s="53">
        <v>0.95744680851063835</v>
      </c>
      <c r="I146" s="53">
        <v>0.75</v>
      </c>
      <c r="J146" s="53">
        <v>10.704744696916627</v>
      </c>
      <c r="K146" s="53">
        <v>117</v>
      </c>
      <c r="L146" s="53">
        <v>90.311111111111117</v>
      </c>
      <c r="M146" s="53">
        <v>161.87965043695377</v>
      </c>
      <c r="N146" s="53">
        <v>12.723193405625562</v>
      </c>
      <c r="O146" s="53">
        <v>-3.3933103983745015E-2</v>
      </c>
      <c r="P146" s="53">
        <v>2.0723155383907317</v>
      </c>
      <c r="Q146" s="53">
        <v>440.6796875</v>
      </c>
      <c r="R146" s="53">
        <v>0.40351921621109998</v>
      </c>
      <c r="S146" s="53">
        <v>5.0810987973215838</v>
      </c>
      <c r="T146" s="53">
        <v>1.0009765625E-2</v>
      </c>
      <c r="U146" s="53">
        <v>0.12528731427245257</v>
      </c>
      <c r="V146" s="53">
        <v>14.270404494773247</v>
      </c>
      <c r="W146" s="53">
        <v>8.1655705991606364</v>
      </c>
    </row>
    <row r="147" spans="3:23" x14ac:dyDescent="0.25">
      <c r="C147" s="70">
        <v>0</v>
      </c>
      <c r="D147" s="53">
        <v>3963</v>
      </c>
      <c r="E147" s="53">
        <v>6792</v>
      </c>
      <c r="F147" s="53">
        <v>501.04300000000001</v>
      </c>
      <c r="G147" s="53">
        <v>0.85224669686455323</v>
      </c>
      <c r="H147" s="53">
        <v>0.58348056537102477</v>
      </c>
      <c r="I147" s="53">
        <v>0.44568151147098517</v>
      </c>
      <c r="J147" s="53">
        <v>71.034134863356016</v>
      </c>
      <c r="K147" s="53">
        <v>255</v>
      </c>
      <c r="L147" s="53">
        <v>127.95786020691395</v>
      </c>
      <c r="M147" s="53">
        <v>1700.9732364095262</v>
      </c>
      <c r="N147" s="53">
        <v>41.24285679253471</v>
      </c>
      <c r="O147" s="53">
        <v>0.95974213013737242</v>
      </c>
      <c r="P147" s="53">
        <v>3.4871734102945364</v>
      </c>
      <c r="Q147" s="53">
        <v>79.19375696767078</v>
      </c>
      <c r="R147" s="53">
        <v>0.98718072774021604</v>
      </c>
      <c r="S147" s="53">
        <v>7.1249390724370807</v>
      </c>
      <c r="T147" s="53">
        <v>5.3817444249314118E-4</v>
      </c>
      <c r="U147" s="53">
        <v>0.28551981220713391</v>
      </c>
      <c r="V147" s="53">
        <v>134.6983601283934</v>
      </c>
      <c r="W147" s="53">
        <v>70.466114032258957</v>
      </c>
    </row>
    <row r="148" spans="3:23" x14ac:dyDescent="0.25">
      <c r="C148" s="70">
        <v>0</v>
      </c>
      <c r="D148" s="53">
        <v>49</v>
      </c>
      <c r="E148" s="53">
        <v>53</v>
      </c>
      <c r="F148" s="53">
        <v>22.685000000000002</v>
      </c>
      <c r="G148" s="53">
        <v>0.43919593041394511</v>
      </c>
      <c r="H148" s="53">
        <v>0.92452830188679247</v>
      </c>
      <c r="I148" s="53">
        <v>0.68055555555555558</v>
      </c>
      <c r="J148" s="53">
        <v>7.8986541696685881</v>
      </c>
      <c r="K148" s="53">
        <v>122</v>
      </c>
      <c r="L148" s="53">
        <v>91.408163265306129</v>
      </c>
      <c r="M148" s="53">
        <v>215.78826530612244</v>
      </c>
      <c r="N148" s="53">
        <v>14.68973332998671</v>
      </c>
      <c r="O148" s="53">
        <v>0.42153015480236455</v>
      </c>
      <c r="P148" s="53">
        <v>2.0711346451703787</v>
      </c>
      <c r="Q148" s="53">
        <v>94.469135802469097</v>
      </c>
      <c r="R148" s="53">
        <v>0.89071789407261059</v>
      </c>
      <c r="S148" s="53">
        <v>4.7093113139805087</v>
      </c>
      <c r="T148" s="53">
        <v>1.2955342173449156E-2</v>
      </c>
      <c r="U148" s="53">
        <v>0.20132064669120403</v>
      </c>
      <c r="V148" s="53">
        <v>8.4402427849180874</v>
      </c>
      <c r="W148" s="53">
        <v>7.5826407197637122</v>
      </c>
    </row>
    <row r="149" spans="3:23" x14ac:dyDescent="0.25">
      <c r="C149" s="70">
        <v>1</v>
      </c>
      <c r="D149" s="53">
        <v>73</v>
      </c>
      <c r="E149" s="53">
        <v>77</v>
      </c>
      <c r="F149" s="53">
        <v>27.738</v>
      </c>
      <c r="G149" s="53">
        <v>0.52503317731035382</v>
      </c>
      <c r="H149" s="53">
        <v>0.94805194805194803</v>
      </c>
      <c r="I149" s="53">
        <v>0.73737373737373735</v>
      </c>
      <c r="J149" s="53">
        <v>9.6408758298023347</v>
      </c>
      <c r="K149" s="53">
        <v>190</v>
      </c>
      <c r="L149" s="53">
        <v>124.56164383561644</v>
      </c>
      <c r="M149" s="53">
        <v>1057.6385083713858</v>
      </c>
      <c r="N149" s="53">
        <v>32.521354651542204</v>
      </c>
      <c r="O149" s="53">
        <v>0.29338426901098591</v>
      </c>
      <c r="P149" s="53">
        <v>1.9395479800886668</v>
      </c>
      <c r="Q149" s="53">
        <v>291.2</v>
      </c>
      <c r="R149" s="53">
        <v>0.91579560964706264</v>
      </c>
      <c r="S149" s="53">
        <v>5.6539421550613422</v>
      </c>
      <c r="T149" s="53">
        <v>9.0909090909090662E-3</v>
      </c>
      <c r="U149" s="53">
        <v>0.13118510350144871</v>
      </c>
      <c r="V149" s="53">
        <v>10.531969161995479</v>
      </c>
      <c r="W149" s="53">
        <v>8.9635668538662223</v>
      </c>
    </row>
    <row r="150" spans="3:23" x14ac:dyDescent="0.25">
      <c r="C150" s="70">
        <v>0</v>
      </c>
      <c r="D150" s="53">
        <v>82</v>
      </c>
      <c r="E150" s="53">
        <v>87</v>
      </c>
      <c r="F150" s="53">
        <v>31.286000000000001</v>
      </c>
      <c r="G150" s="53">
        <v>0.68807943817363482</v>
      </c>
      <c r="H150" s="53">
        <v>0.94252873563218387</v>
      </c>
      <c r="I150" s="53">
        <v>0.68333333333333335</v>
      </c>
      <c r="J150" s="53">
        <v>10.217907939900583</v>
      </c>
      <c r="K150" s="53">
        <v>140</v>
      </c>
      <c r="L150" s="53">
        <v>111.78048780487805</v>
      </c>
      <c r="M150" s="53">
        <v>527.33393556157785</v>
      </c>
      <c r="N150" s="53">
        <v>22.963752645453614</v>
      </c>
      <c r="O150" s="53">
        <v>-0.40735493347720192</v>
      </c>
      <c r="P150" s="53">
        <v>1.6279182380863031</v>
      </c>
      <c r="Q150" s="53">
        <v>740.36923076923097</v>
      </c>
      <c r="R150" s="53">
        <v>0.72104819145958843</v>
      </c>
      <c r="S150" s="53">
        <v>5.2523179743364867</v>
      </c>
      <c r="T150" s="53">
        <v>1.1715976331360931E-2</v>
      </c>
      <c r="U150" s="53">
        <v>0.14595749949192327</v>
      </c>
      <c r="V150" s="53">
        <v>12.161939603807102</v>
      </c>
      <c r="W150" s="53">
        <v>8.8251335155621717</v>
      </c>
    </row>
    <row r="151" spans="3:23" x14ac:dyDescent="0.25">
      <c r="C151" s="70">
        <v>0</v>
      </c>
      <c r="D151" s="53">
        <v>99</v>
      </c>
      <c r="E151" s="53">
        <v>105</v>
      </c>
      <c r="F151" s="53">
        <v>34.197000000000003</v>
      </c>
      <c r="G151" s="53">
        <v>0.68598160491874838</v>
      </c>
      <c r="H151" s="53">
        <v>0.94285714285714284</v>
      </c>
      <c r="I151" s="53">
        <v>0.70714285714285718</v>
      </c>
      <c r="J151" s="53">
        <v>11.227230955528665</v>
      </c>
      <c r="K151" s="53">
        <v>154</v>
      </c>
      <c r="L151" s="53">
        <v>114.31313131313131</v>
      </c>
      <c r="M151" s="53">
        <v>552.09482580911151</v>
      </c>
      <c r="N151" s="53">
        <v>23.496698189514021</v>
      </c>
      <c r="O151" s="53">
        <v>-0.24538409702559671</v>
      </c>
      <c r="P151" s="53">
        <v>2.0333474664625202</v>
      </c>
      <c r="Q151" s="53">
        <v>783.46666666666545</v>
      </c>
      <c r="R151" s="53">
        <v>0.73014006046829683</v>
      </c>
      <c r="S151" s="53">
        <v>5.7089584839304832</v>
      </c>
      <c r="T151" s="53">
        <v>7.111111111111101E-3</v>
      </c>
      <c r="U151" s="53">
        <v>0.15399432327889676</v>
      </c>
      <c r="V151" s="53">
        <v>13.305311346459039</v>
      </c>
      <c r="W151" s="53">
        <v>9.6811957690426045</v>
      </c>
    </row>
    <row r="152" spans="3:23" x14ac:dyDescent="0.25">
      <c r="C152" s="70">
        <v>0</v>
      </c>
      <c r="D152" s="53">
        <v>141</v>
      </c>
      <c r="E152" s="53">
        <v>153</v>
      </c>
      <c r="F152" s="53">
        <v>45.220999999999997</v>
      </c>
      <c r="G152" s="53">
        <v>0.88704143155514747</v>
      </c>
      <c r="H152" s="53">
        <v>0.92156862745098034</v>
      </c>
      <c r="I152" s="53">
        <v>0.70499999999999996</v>
      </c>
      <c r="J152" s="53">
        <v>13.398760233979035</v>
      </c>
      <c r="K152" s="53">
        <v>132</v>
      </c>
      <c r="L152" s="53">
        <v>94.049645390070921</v>
      </c>
      <c r="M152" s="53">
        <v>183.84751773049641</v>
      </c>
      <c r="N152" s="53">
        <v>13.559038230291129</v>
      </c>
      <c r="O152" s="53">
        <v>0.33928114795681935</v>
      </c>
      <c r="P152" s="53">
        <v>2.8947169155287495</v>
      </c>
      <c r="Q152" s="53">
        <v>518.98571428571495</v>
      </c>
      <c r="R152" s="53">
        <v>0.64755089863589033</v>
      </c>
      <c r="S152" s="53">
        <v>5.3690820090574682</v>
      </c>
      <c r="T152" s="53">
        <v>5.9863945578231105E-3</v>
      </c>
      <c r="U152" s="53">
        <v>0.18172995551756715</v>
      </c>
      <c r="V152" s="53">
        <v>20.032610121018056</v>
      </c>
      <c r="W152" s="53">
        <v>9.2488523520991563</v>
      </c>
    </row>
    <row r="153" spans="3:23" x14ac:dyDescent="0.25">
      <c r="C153" s="70">
        <v>0</v>
      </c>
      <c r="D153" s="53">
        <v>4014</v>
      </c>
      <c r="E153" s="53">
        <v>6712</v>
      </c>
      <c r="F153" s="53">
        <v>386.45</v>
      </c>
      <c r="G153" s="53">
        <v>0.8529982318746463</v>
      </c>
      <c r="H153" s="53">
        <v>0.59803337306317039</v>
      </c>
      <c r="I153" s="53">
        <v>0.4613262843351339</v>
      </c>
      <c r="J153" s="53">
        <v>71.489744247457921</v>
      </c>
      <c r="K153" s="53">
        <v>255</v>
      </c>
      <c r="L153" s="53">
        <v>126.84603886397609</v>
      </c>
      <c r="M153" s="53">
        <v>1743.4699357134186</v>
      </c>
      <c r="N153" s="53">
        <v>41.754879184514699</v>
      </c>
      <c r="O153" s="53">
        <v>1.0198917443946871</v>
      </c>
      <c r="P153" s="53">
        <v>3.5583612819659041</v>
      </c>
      <c r="Q153" s="53">
        <v>78.716336295283043</v>
      </c>
      <c r="R153" s="53">
        <v>0.98723200695709701</v>
      </c>
      <c r="S153" s="53">
        <v>7.1148180213164451</v>
      </c>
      <c r="T153" s="53">
        <v>5.3202145154512825E-4</v>
      </c>
      <c r="U153" s="53">
        <v>0.28487385814103683</v>
      </c>
      <c r="V153" s="53">
        <v>133.53906030654417</v>
      </c>
      <c r="W153" s="53">
        <v>69.695878641796966</v>
      </c>
    </row>
    <row r="154" spans="3:23" x14ac:dyDescent="0.25">
      <c r="C154" s="70">
        <v>0</v>
      </c>
      <c r="D154" s="53">
        <v>38</v>
      </c>
      <c r="E154" s="53">
        <v>42</v>
      </c>
      <c r="F154" s="53">
        <v>20.625999999999998</v>
      </c>
      <c r="G154" s="53">
        <v>0.52748477726821907</v>
      </c>
      <c r="H154" s="53">
        <v>0.90476190476190477</v>
      </c>
      <c r="I154" s="53">
        <v>0.59375</v>
      </c>
      <c r="J154" s="53">
        <v>6.955796338302048</v>
      </c>
      <c r="K154" s="53">
        <v>115</v>
      </c>
      <c r="L154" s="53">
        <v>96.94736842105263</v>
      </c>
      <c r="M154" s="53">
        <v>145.61877667140826</v>
      </c>
      <c r="N154" s="53">
        <v>12.067260528861066</v>
      </c>
      <c r="O154" s="53">
        <v>-0.45120179667693244</v>
      </c>
      <c r="P154" s="53">
        <v>2.1715606199306756</v>
      </c>
      <c r="Q154" s="53">
        <v>56.888888888888879</v>
      </c>
      <c r="R154" s="53">
        <v>0.93308785973022623</v>
      </c>
      <c r="S154" s="53">
        <v>4.5368867237421675</v>
      </c>
      <c r="T154" s="53">
        <v>1.4274691358024717E-2</v>
      </c>
      <c r="U154" s="53">
        <v>0.18701855628938957</v>
      </c>
      <c r="V154" s="53">
        <v>7.6822876709772538</v>
      </c>
      <c r="W154" s="53">
        <v>6.5265987488178077</v>
      </c>
    </row>
    <row r="155" spans="3:23" x14ac:dyDescent="0.25">
      <c r="C155" s="70">
        <v>0</v>
      </c>
      <c r="D155" s="53">
        <v>41</v>
      </c>
      <c r="E155" s="53">
        <v>45</v>
      </c>
      <c r="F155" s="53">
        <v>20.907</v>
      </c>
      <c r="G155" s="53">
        <v>0.37986972501764632</v>
      </c>
      <c r="H155" s="53">
        <v>0.91111111111111109</v>
      </c>
      <c r="I155" s="53">
        <v>0.640625</v>
      </c>
      <c r="J155" s="53">
        <v>7.2251519938435669</v>
      </c>
      <c r="K155" s="53">
        <v>126</v>
      </c>
      <c r="L155" s="53">
        <v>96.463414634146346</v>
      </c>
      <c r="M155" s="53">
        <v>264.75487804878048</v>
      </c>
      <c r="N155" s="53">
        <v>16.271289993383451</v>
      </c>
      <c r="O155" s="53">
        <v>0.2517950969674137</v>
      </c>
      <c r="P155" s="53">
        <v>1.9073774872512905</v>
      </c>
      <c r="Q155" s="53">
        <v>112.61111111111111</v>
      </c>
      <c r="R155" s="53">
        <v>0.88282185063947949</v>
      </c>
      <c r="S155" s="53">
        <v>4.6562132850531199</v>
      </c>
      <c r="T155" s="53">
        <v>1.4274691358024717E-2</v>
      </c>
      <c r="U155" s="53">
        <v>0.17657488262654666</v>
      </c>
      <c r="V155" s="53">
        <v>7.6360292750506691</v>
      </c>
      <c r="W155" s="53">
        <v>7.0636324810317683</v>
      </c>
    </row>
    <row r="156" spans="3:23" x14ac:dyDescent="0.25">
      <c r="C156" s="70">
        <v>1</v>
      </c>
      <c r="D156" s="53">
        <v>73</v>
      </c>
      <c r="E156" s="53">
        <v>77</v>
      </c>
      <c r="F156" s="53">
        <v>27.738</v>
      </c>
      <c r="G156" s="53">
        <v>0.52503317731035382</v>
      </c>
      <c r="H156" s="53">
        <v>0.94805194805194803</v>
      </c>
      <c r="I156" s="53">
        <v>0.73737373737373735</v>
      </c>
      <c r="J156" s="53">
        <v>9.6408758298023347</v>
      </c>
      <c r="K156" s="53">
        <v>182</v>
      </c>
      <c r="L156" s="53">
        <v>120.15068493150685</v>
      </c>
      <c r="M156" s="53">
        <v>943.82420091324173</v>
      </c>
      <c r="N156" s="53">
        <v>30.721721971810787</v>
      </c>
      <c r="O156" s="53">
        <v>0.22271385388135817</v>
      </c>
      <c r="P156" s="53">
        <v>1.8855182291763748</v>
      </c>
      <c r="Q156" s="53">
        <v>288.23636363636371</v>
      </c>
      <c r="R156" s="53">
        <v>0.91134018424511709</v>
      </c>
      <c r="S156" s="53">
        <v>5.4805856888688229</v>
      </c>
      <c r="T156" s="53">
        <v>9.2561983471074125E-3</v>
      </c>
      <c r="U156" s="53">
        <v>0.12635850225927389</v>
      </c>
      <c r="V156" s="53">
        <v>10.531969161995479</v>
      </c>
      <c r="W156" s="53">
        <v>8.9635668538662223</v>
      </c>
    </row>
    <row r="157" spans="3:23" x14ac:dyDescent="0.25">
      <c r="C157" s="70">
        <v>0</v>
      </c>
      <c r="D157" s="53">
        <v>43</v>
      </c>
      <c r="E157" s="53">
        <v>47</v>
      </c>
      <c r="F157" s="53">
        <v>21.552</v>
      </c>
      <c r="G157" s="53">
        <v>0.53810701977690156</v>
      </c>
      <c r="H157" s="53">
        <v>0.91489361702127658</v>
      </c>
      <c r="I157" s="53">
        <v>0.68253968253968256</v>
      </c>
      <c r="J157" s="53">
        <v>7.399277020331918</v>
      </c>
      <c r="K157" s="53">
        <v>102</v>
      </c>
      <c r="L157" s="53">
        <v>84.255813953488371</v>
      </c>
      <c r="M157" s="53">
        <v>70.004429678848254</v>
      </c>
      <c r="N157" s="53">
        <v>8.3668649850973598</v>
      </c>
      <c r="O157" s="53">
        <v>0.46658718067826643</v>
      </c>
      <c r="P157" s="53">
        <v>2.327228941057383</v>
      </c>
      <c r="Q157" s="53">
        <v>13.083333333333334</v>
      </c>
      <c r="R157" s="53">
        <v>0.95300523308813223</v>
      </c>
      <c r="S157" s="53">
        <v>4.218912499797594</v>
      </c>
      <c r="T157" s="53">
        <v>1.7361111111111133E-2</v>
      </c>
      <c r="U157" s="53">
        <v>0.37708884479717791</v>
      </c>
      <c r="V157" s="53">
        <v>8.1744544421237428</v>
      </c>
      <c r="W157" s="53">
        <v>6.8900557484721601</v>
      </c>
    </row>
    <row r="158" spans="3:23" x14ac:dyDescent="0.25">
      <c r="C158" s="70">
        <v>0</v>
      </c>
      <c r="D158" s="53">
        <v>100</v>
      </c>
      <c r="E158" s="53">
        <v>104</v>
      </c>
      <c r="F158" s="53">
        <v>34.561</v>
      </c>
      <c r="G158" s="53">
        <v>0.68671495684772399</v>
      </c>
      <c r="H158" s="53">
        <v>0.96153846153846156</v>
      </c>
      <c r="I158" s="53">
        <v>0.69930069930069927</v>
      </c>
      <c r="J158" s="53">
        <v>11.283791670955125</v>
      </c>
      <c r="K158" s="53">
        <v>156</v>
      </c>
      <c r="L158" s="53">
        <v>120</v>
      </c>
      <c r="M158" s="53">
        <v>414.38383838383839</v>
      </c>
      <c r="N158" s="53">
        <v>20.356420077799495</v>
      </c>
      <c r="O158" s="53">
        <v>-0.54678465919946917</v>
      </c>
      <c r="P158" s="53">
        <v>2.4808596307385833</v>
      </c>
      <c r="Q158" s="53">
        <v>538.3181818181821</v>
      </c>
      <c r="R158" s="53">
        <v>0.7448432671154559</v>
      </c>
      <c r="S158" s="53">
        <v>5.6224665349005534</v>
      </c>
      <c r="T158" s="53">
        <v>6.6621689998313154E-3</v>
      </c>
      <c r="U158" s="53">
        <v>0.13567091410320886</v>
      </c>
      <c r="V158" s="53">
        <v>13.400407944119205</v>
      </c>
      <c r="W158" s="53">
        <v>9.7411156238828021</v>
      </c>
    </row>
    <row r="159" spans="3:23" x14ac:dyDescent="0.25">
      <c r="C159" s="70">
        <v>0</v>
      </c>
      <c r="D159" s="53">
        <v>136</v>
      </c>
      <c r="E159" s="53">
        <v>141</v>
      </c>
      <c r="F159" s="53">
        <v>42.244</v>
      </c>
      <c r="G159" s="53">
        <v>0.78492250416793785</v>
      </c>
      <c r="H159" s="53">
        <v>0.96453900709219853</v>
      </c>
      <c r="I159" s="53">
        <v>0.68686868686868685</v>
      </c>
      <c r="J159" s="53">
        <v>13.159049284959082</v>
      </c>
      <c r="K159" s="53">
        <v>134</v>
      </c>
      <c r="L159" s="53">
        <v>104.33088235294117</v>
      </c>
      <c r="M159" s="53">
        <v>293.77859477124173</v>
      </c>
      <c r="N159" s="53">
        <v>17.139970675915457</v>
      </c>
      <c r="O159" s="53">
        <v>-0.23475507707054416</v>
      </c>
      <c r="P159" s="53">
        <v>2.0897255309341323</v>
      </c>
      <c r="Q159" s="53">
        <v>407.49760765550161</v>
      </c>
      <c r="R159" s="53">
        <v>0.80298900016771724</v>
      </c>
      <c r="S159" s="53">
        <v>5.6656134669515428</v>
      </c>
      <c r="T159" s="53">
        <v>5.2425539708340083E-3</v>
      </c>
      <c r="U159" s="53">
        <v>0.19227283306805065</v>
      </c>
      <c r="V159" s="53">
        <v>17.066184032111039</v>
      </c>
      <c r="W159" s="53">
        <v>10.574104370017508</v>
      </c>
    </row>
    <row r="160" spans="3:23" x14ac:dyDescent="0.25">
      <c r="C160" s="70">
        <v>0</v>
      </c>
      <c r="D160" s="53">
        <v>164</v>
      </c>
      <c r="E160" s="53">
        <v>172</v>
      </c>
      <c r="F160" s="53">
        <v>48.099000000000004</v>
      </c>
      <c r="G160" s="53">
        <v>0.88349532761378768</v>
      </c>
      <c r="H160" s="53">
        <v>0.95348837209302328</v>
      </c>
      <c r="I160" s="53">
        <v>0.78095238095238095</v>
      </c>
      <c r="J160" s="53">
        <v>14.450303987687134</v>
      </c>
      <c r="K160" s="53">
        <v>126</v>
      </c>
      <c r="L160" s="53">
        <v>94.579268292682926</v>
      </c>
      <c r="M160" s="53">
        <v>208.06116265150382</v>
      </c>
      <c r="N160" s="53">
        <v>14.424325379424294</v>
      </c>
      <c r="O160" s="53">
        <v>0.44771099098355016</v>
      </c>
      <c r="P160" s="53">
        <v>2.299356926418084</v>
      </c>
      <c r="Q160" s="53">
        <v>335.76818181818163</v>
      </c>
      <c r="R160" s="53">
        <v>0.66967149430673301</v>
      </c>
      <c r="S160" s="53">
        <v>5.4541038191052342</v>
      </c>
      <c r="T160" s="53">
        <v>5.2479338842975056E-3</v>
      </c>
      <c r="U160" s="53">
        <v>0.23922963427038407</v>
      </c>
      <c r="V160" s="53">
        <v>21.277122119983488</v>
      </c>
      <c r="W160" s="53">
        <v>9.9670544609934897</v>
      </c>
    </row>
    <row r="161" spans="3:23" x14ac:dyDescent="0.25">
      <c r="C161" s="70">
        <v>0</v>
      </c>
      <c r="D161" s="53">
        <v>4101</v>
      </c>
      <c r="E161" s="53">
        <v>7011</v>
      </c>
      <c r="F161" s="53">
        <v>517.82299999999998</v>
      </c>
      <c r="G161" s="53">
        <v>0.86072667674035641</v>
      </c>
      <c r="H161" s="53">
        <v>0.58493795464270437</v>
      </c>
      <c r="I161" s="53">
        <v>0.46922196796338672</v>
      </c>
      <c r="J161" s="53">
        <v>72.260330562203379</v>
      </c>
      <c r="K161" s="53">
        <v>255</v>
      </c>
      <c r="L161" s="53">
        <v>126.49402584735431</v>
      </c>
      <c r="M161" s="53">
        <v>1697.8261228373715</v>
      </c>
      <c r="N161" s="53">
        <v>41.204685690311621</v>
      </c>
      <c r="O161" s="53">
        <v>1.0299670366546598</v>
      </c>
      <c r="P161" s="53">
        <v>3.625648808858037</v>
      </c>
      <c r="Q161" s="53">
        <v>76.745462794918154</v>
      </c>
      <c r="R161" s="53">
        <v>0.98731201743782915</v>
      </c>
      <c r="S161" s="53">
        <v>7.0999106932245564</v>
      </c>
      <c r="T161" s="53">
        <v>5.2947783439450064E-4</v>
      </c>
      <c r="U161" s="53">
        <v>0.28564442543826735</v>
      </c>
      <c r="V161" s="53">
        <v>135.01058730473915</v>
      </c>
      <c r="W161" s="53">
        <v>68.729484700672216</v>
      </c>
    </row>
    <row r="162" spans="3:23" x14ac:dyDescent="0.25">
      <c r="C162" s="70">
        <v>1</v>
      </c>
      <c r="D162" s="53">
        <v>76</v>
      </c>
      <c r="E162" s="53">
        <v>81</v>
      </c>
      <c r="F162" s="53">
        <v>29.053000000000001</v>
      </c>
      <c r="G162" s="53">
        <v>0.44773208372162016</v>
      </c>
      <c r="H162" s="53">
        <v>0.93827160493827155</v>
      </c>
      <c r="I162" s="53">
        <v>0.69090909090909092</v>
      </c>
      <c r="J162" s="53">
        <v>9.8369815187318714</v>
      </c>
      <c r="K162" s="53">
        <v>176</v>
      </c>
      <c r="L162" s="53">
        <v>115.80263157894737</v>
      </c>
      <c r="M162" s="53">
        <v>868.13385964912266</v>
      </c>
      <c r="N162" s="53">
        <v>29.464111384006181</v>
      </c>
      <c r="O162" s="53">
        <v>0.30813729240379151</v>
      </c>
      <c r="P162" s="53">
        <v>1.9008569997235365</v>
      </c>
      <c r="Q162" s="53">
        <v>247.81818181818176</v>
      </c>
      <c r="R162" s="53">
        <v>0.91807679554608057</v>
      </c>
      <c r="S162" s="53">
        <v>5.6128661646739788</v>
      </c>
      <c r="T162" s="53">
        <v>8.4010655009903786E-3</v>
      </c>
      <c r="U162" s="53">
        <v>0.12522740255098752</v>
      </c>
      <c r="V162" s="53">
        <v>10.526039941242122</v>
      </c>
      <c r="W162" s="53">
        <v>9.4120455452355269</v>
      </c>
    </row>
    <row r="163" spans="3:23" x14ac:dyDescent="0.25">
      <c r="C163" s="70">
        <v>0</v>
      </c>
      <c r="D163" s="53">
        <v>224</v>
      </c>
      <c r="E163" s="53">
        <v>277</v>
      </c>
      <c r="F163" s="53">
        <v>68.262000000000015</v>
      </c>
      <c r="G163" s="53">
        <v>0.88564282317032117</v>
      </c>
      <c r="H163" s="53">
        <v>0.80866425992779778</v>
      </c>
      <c r="I163" s="53">
        <v>0.56000000000000005</v>
      </c>
      <c r="J163" s="53">
        <v>16.888032982579009</v>
      </c>
      <c r="K163" s="53">
        <v>177</v>
      </c>
      <c r="L163" s="53">
        <v>105.375</v>
      </c>
      <c r="M163" s="53">
        <v>736.04708520179372</v>
      </c>
      <c r="N163" s="53">
        <v>27.130187710404691</v>
      </c>
      <c r="O163" s="53">
        <v>0.64001929984799844</v>
      </c>
      <c r="P163" s="53">
        <v>2.2012343369706553</v>
      </c>
      <c r="Q163" s="53">
        <v>371.93882352941108</v>
      </c>
      <c r="R163" s="53">
        <v>0.86773668745549737</v>
      </c>
      <c r="S163" s="53">
        <v>5.9362643551827796</v>
      </c>
      <c r="T163" s="53">
        <v>2.9730103806228131E-3</v>
      </c>
      <c r="U163" s="53">
        <v>0.25177737632398572</v>
      </c>
      <c r="V163" s="53">
        <v>28.206540032331791</v>
      </c>
      <c r="W163" s="53">
        <v>13.09818877686517</v>
      </c>
    </row>
    <row r="164" spans="3:23" x14ac:dyDescent="0.25">
      <c r="C164" s="70">
        <v>0</v>
      </c>
      <c r="D164" s="53">
        <v>141</v>
      </c>
      <c r="E164" s="53">
        <v>148</v>
      </c>
      <c r="F164" s="53">
        <v>43.923000000000002</v>
      </c>
      <c r="G164" s="53">
        <v>0.81551909732242833</v>
      </c>
      <c r="H164" s="53">
        <v>0.95270270270270274</v>
      </c>
      <c r="I164" s="53">
        <v>0.67464114832535882</v>
      </c>
      <c r="J164" s="53">
        <v>13.398760233979035</v>
      </c>
      <c r="K164" s="53">
        <v>126</v>
      </c>
      <c r="L164" s="53">
        <v>102.26950354609929</v>
      </c>
      <c r="M164" s="53">
        <v>234.51256332320159</v>
      </c>
      <c r="N164" s="53">
        <v>15.313803032663101</v>
      </c>
      <c r="O164" s="53">
        <v>-0.35025954917702079</v>
      </c>
      <c r="P164" s="53">
        <v>2.1589556972928645</v>
      </c>
      <c r="Q164" s="53">
        <v>267.1500000000002</v>
      </c>
      <c r="R164" s="53">
        <v>0.84313702792096068</v>
      </c>
      <c r="S164" s="53">
        <v>5.550002399159081</v>
      </c>
      <c r="T164" s="53">
        <v>5.2066115702479165E-3</v>
      </c>
      <c r="U164" s="53">
        <v>0.21613779305130024</v>
      </c>
      <c r="V164" s="53">
        <v>17.889945565752214</v>
      </c>
      <c r="W164" s="53">
        <v>10.353451118528453</v>
      </c>
    </row>
    <row r="165" spans="3:23" x14ac:dyDescent="0.25">
      <c r="C165" s="70">
        <v>0</v>
      </c>
      <c r="D165" s="53">
        <v>170</v>
      </c>
      <c r="E165" s="53">
        <v>180</v>
      </c>
      <c r="F165" s="53">
        <v>48.214999999999996</v>
      </c>
      <c r="G165" s="53">
        <v>0.85321275123610463</v>
      </c>
      <c r="H165" s="53">
        <v>0.94444444444444442</v>
      </c>
      <c r="I165" s="53">
        <v>0.73593073593073588</v>
      </c>
      <c r="J165" s="53">
        <v>14.712264360219255</v>
      </c>
      <c r="K165" s="53">
        <v>128</v>
      </c>
      <c r="L165" s="53">
        <v>95.341176470588238</v>
      </c>
      <c r="M165" s="53">
        <v>251.94208144796369</v>
      </c>
      <c r="N165" s="53">
        <v>15.872683498638901</v>
      </c>
      <c r="O165" s="53">
        <v>0.64029341953453056</v>
      </c>
      <c r="P165" s="53">
        <v>2.3938287391333399</v>
      </c>
      <c r="Q165" s="53">
        <v>462.3264462809924</v>
      </c>
      <c r="R165" s="53">
        <v>0.74062352011163179</v>
      </c>
      <c r="S165" s="53">
        <v>5.3505642284403283</v>
      </c>
      <c r="T165" s="53">
        <v>5.0542995697015038E-3</v>
      </c>
      <c r="U165" s="53">
        <v>0.24189240629623016</v>
      </c>
      <c r="V165" s="53">
        <v>20.622719985128342</v>
      </c>
      <c r="W165" s="53">
        <v>10.756048458013563</v>
      </c>
    </row>
    <row r="166" spans="3:23" x14ac:dyDescent="0.25">
      <c r="C166" s="70">
        <v>0</v>
      </c>
      <c r="D166" s="53">
        <v>4265</v>
      </c>
      <c r="E166" s="53">
        <v>7037</v>
      </c>
      <c r="F166" s="53">
        <v>414.79999999999995</v>
      </c>
      <c r="G166" s="53">
        <v>0.87005253394027215</v>
      </c>
      <c r="H166" s="53">
        <v>0.60608213727440674</v>
      </c>
      <c r="I166" s="53">
        <v>0.51249699591444364</v>
      </c>
      <c r="J166" s="53">
        <v>73.691021558229664</v>
      </c>
      <c r="K166" s="53">
        <v>255</v>
      </c>
      <c r="L166" s="53">
        <v>126.23235638921453</v>
      </c>
      <c r="M166" s="53">
        <v>1696.4832867772718</v>
      </c>
      <c r="N166" s="53">
        <v>41.188387766180796</v>
      </c>
      <c r="O166" s="53">
        <v>1.0531055934806763</v>
      </c>
      <c r="P166" s="53">
        <v>3.7285842100383331</v>
      </c>
      <c r="Q166" s="53">
        <v>78.606551518761776</v>
      </c>
      <c r="R166" s="53">
        <v>0.98719483249610684</v>
      </c>
      <c r="S166" s="53">
        <v>7.0911433967054993</v>
      </c>
      <c r="T166" s="53">
        <v>4.8781128050291001E-4</v>
      </c>
      <c r="U166" s="53">
        <v>0.27996453309524472</v>
      </c>
      <c r="V166" s="53">
        <v>135.55767908056552</v>
      </c>
      <c r="W166" s="53">
        <v>66.824379640977654</v>
      </c>
    </row>
    <row r="167" spans="3:23" x14ac:dyDescent="0.25">
      <c r="C167" s="70">
        <v>1</v>
      </c>
      <c r="D167" s="53">
        <v>80</v>
      </c>
      <c r="E167" s="53">
        <v>84</v>
      </c>
      <c r="F167" s="53">
        <v>29.326000000000001</v>
      </c>
      <c r="G167" s="53">
        <v>0.40035348945129606</v>
      </c>
      <c r="H167" s="53">
        <v>0.95238095238095233</v>
      </c>
      <c r="I167" s="53">
        <v>0.72727272727272729</v>
      </c>
      <c r="J167" s="53">
        <v>10.09253008808064</v>
      </c>
      <c r="K167" s="53">
        <v>181</v>
      </c>
      <c r="L167" s="53">
        <v>120.3625</v>
      </c>
      <c r="M167" s="53">
        <v>976.38591772151869</v>
      </c>
      <c r="N167" s="53">
        <v>31.247174555814141</v>
      </c>
      <c r="O167" s="53">
        <v>0.25900019159173054</v>
      </c>
      <c r="P167" s="53">
        <v>1.9252931314444477</v>
      </c>
      <c r="Q167" s="53">
        <v>300.8760330578512</v>
      </c>
      <c r="R167" s="53">
        <v>0.90695328409489373</v>
      </c>
      <c r="S167" s="53">
        <v>5.8186198135562295</v>
      </c>
      <c r="T167" s="53">
        <v>8.537668192063393E-3</v>
      </c>
      <c r="U167" s="53">
        <v>0.12734849991489977</v>
      </c>
      <c r="V167" s="53">
        <v>10.620263057029302</v>
      </c>
      <c r="W167" s="53">
        <v>9.7319925640212759</v>
      </c>
    </row>
    <row r="168" spans="3:23" x14ac:dyDescent="0.25">
      <c r="C168" s="70">
        <v>0</v>
      </c>
      <c r="D168" s="53">
        <v>264</v>
      </c>
      <c r="E168" s="53">
        <v>300</v>
      </c>
      <c r="F168" s="53">
        <v>69.435999999999993</v>
      </c>
      <c r="G168" s="53">
        <v>0.86605594347855086</v>
      </c>
      <c r="H168" s="53">
        <v>0.88</v>
      </c>
      <c r="I168" s="53">
        <v>0.59728506787330315</v>
      </c>
      <c r="J168" s="53">
        <v>18.333991376950163</v>
      </c>
      <c r="K168" s="53">
        <v>190</v>
      </c>
      <c r="L168" s="53">
        <v>110.4280303030303</v>
      </c>
      <c r="M168" s="53">
        <v>884.19251929945835</v>
      </c>
      <c r="N168" s="53">
        <v>29.735374880762112</v>
      </c>
      <c r="O168" s="53">
        <v>0.46623285113783225</v>
      </c>
      <c r="P168" s="53">
        <v>2.0366567443605637</v>
      </c>
      <c r="Q168" s="53">
        <v>272.81410256410237</v>
      </c>
      <c r="R168" s="53">
        <v>0.91424111946883491</v>
      </c>
      <c r="S168" s="53">
        <v>6.1777071025301744</v>
      </c>
      <c r="T168" s="53">
        <v>2.812477171451549E-3</v>
      </c>
      <c r="U168" s="53">
        <v>0.2651790598857231</v>
      </c>
      <c r="V168" s="53">
        <v>28.379552580172351</v>
      </c>
      <c r="W168" s="53">
        <v>14.188275010819964</v>
      </c>
    </row>
    <row r="169" spans="3:23" x14ac:dyDescent="0.25">
      <c r="C169" s="70">
        <v>0</v>
      </c>
      <c r="D169" s="53">
        <v>196</v>
      </c>
      <c r="E169" s="53">
        <v>206</v>
      </c>
      <c r="F169" s="53">
        <v>50.918999999999997</v>
      </c>
      <c r="G169" s="53">
        <v>0.83692691915007811</v>
      </c>
      <c r="H169" s="53">
        <v>0.95145631067961167</v>
      </c>
      <c r="I169" s="53">
        <v>0.77777777777777779</v>
      </c>
      <c r="J169" s="53">
        <v>15.797308339337176</v>
      </c>
      <c r="K169" s="53">
        <v>132</v>
      </c>
      <c r="L169" s="53">
        <v>96.744897959183675</v>
      </c>
      <c r="M169" s="53">
        <v>279.8115122972265</v>
      </c>
      <c r="N169" s="53">
        <v>16.727567435142102</v>
      </c>
      <c r="O169" s="53">
        <v>0.47838847435519261</v>
      </c>
      <c r="P169" s="53">
        <v>2.0832251660013701</v>
      </c>
      <c r="Q169" s="53">
        <v>301.3939393939396</v>
      </c>
      <c r="R169" s="53">
        <v>0.74115844449350776</v>
      </c>
      <c r="S169" s="53">
        <v>5.5876642811872772</v>
      </c>
      <c r="T169" s="53">
        <v>5.222681359044982E-3</v>
      </c>
      <c r="U169" s="53">
        <v>0.27703781735916089</v>
      </c>
      <c r="V169" s="53">
        <v>21.525061692137559</v>
      </c>
      <c r="W169" s="53">
        <v>11.780981722227352</v>
      </c>
    </row>
    <row r="170" spans="3:23" x14ac:dyDescent="0.25">
      <c r="C170" s="70">
        <v>0</v>
      </c>
      <c r="D170" s="53">
        <v>154</v>
      </c>
      <c r="E170" s="53">
        <v>162</v>
      </c>
      <c r="F170" s="53">
        <v>44.757999999999996</v>
      </c>
      <c r="G170" s="53">
        <v>0.80155962952215531</v>
      </c>
      <c r="H170" s="53">
        <v>0.95061728395061729</v>
      </c>
      <c r="I170" s="53">
        <v>0.73684210526315785</v>
      </c>
      <c r="J170" s="53">
        <v>14.002817212590296</v>
      </c>
      <c r="K170" s="53">
        <v>116</v>
      </c>
      <c r="L170" s="53">
        <v>97.318181818181813</v>
      </c>
      <c r="M170" s="53">
        <v>142.75430778371964</v>
      </c>
      <c r="N170" s="53">
        <v>11.947983419126411</v>
      </c>
      <c r="O170" s="53">
        <v>-0.54189927221871348</v>
      </c>
      <c r="P170" s="53">
        <v>2.1764669790560718</v>
      </c>
      <c r="Q170" s="53">
        <v>287.17727272727302</v>
      </c>
      <c r="R170" s="53">
        <v>0.80468388639320054</v>
      </c>
      <c r="S170" s="53">
        <v>5.2006367985654398</v>
      </c>
      <c r="T170" s="53">
        <v>5.6198347107437848E-3</v>
      </c>
      <c r="U170" s="53">
        <v>0.19913352833931366</v>
      </c>
      <c r="V170" s="53">
        <v>18.278468084365379</v>
      </c>
      <c r="W170" s="53">
        <v>10.928967387792412</v>
      </c>
    </row>
    <row r="171" spans="3:23" x14ac:dyDescent="0.25">
      <c r="C171" s="70">
        <v>0</v>
      </c>
      <c r="D171" s="53">
        <v>4248</v>
      </c>
      <c r="E171" s="53">
        <v>6617</v>
      </c>
      <c r="F171" s="53">
        <v>371.53800000000001</v>
      </c>
      <c r="G171" s="53">
        <v>0.87054146621889239</v>
      </c>
      <c r="H171" s="53">
        <v>0.64198277164878348</v>
      </c>
      <c r="I171" s="53">
        <v>0.52212389380530977</v>
      </c>
      <c r="J171" s="53">
        <v>73.544011218011306</v>
      </c>
      <c r="K171" s="53">
        <v>255</v>
      </c>
      <c r="L171" s="53">
        <v>128.06638418079095</v>
      </c>
      <c r="M171" s="53">
        <v>1733.1022556300984</v>
      </c>
      <c r="N171" s="53">
        <v>41.630544743374408</v>
      </c>
      <c r="O171" s="53">
        <v>0.96949632822932019</v>
      </c>
      <c r="P171" s="53">
        <v>3.531920129437415</v>
      </c>
      <c r="Q171" s="53">
        <v>79.562499999998082</v>
      </c>
      <c r="R171" s="53">
        <v>0.98729875162469793</v>
      </c>
      <c r="S171" s="53">
        <v>7.119840507178127</v>
      </c>
      <c r="T171" s="53">
        <v>4.7266442856113615E-4</v>
      </c>
      <c r="U171" s="53">
        <v>0.27027423272585077</v>
      </c>
      <c r="V171" s="53">
        <v>132.83392608729767</v>
      </c>
      <c r="W171" s="53">
        <v>65.366919842524652</v>
      </c>
    </row>
    <row r="172" spans="3:23" x14ac:dyDescent="0.25">
      <c r="C172" s="70">
        <v>0</v>
      </c>
      <c r="D172" s="53">
        <v>29</v>
      </c>
      <c r="E172" s="53">
        <v>33</v>
      </c>
      <c r="F172" s="53">
        <v>17.996000000000002</v>
      </c>
      <c r="G172" s="53">
        <v>0</v>
      </c>
      <c r="H172" s="53">
        <v>0.87878787878787878</v>
      </c>
      <c r="I172" s="53">
        <v>0.59183673469387754</v>
      </c>
      <c r="J172" s="53">
        <v>6.0765077797464979</v>
      </c>
      <c r="K172" s="53">
        <v>86</v>
      </c>
      <c r="L172" s="53">
        <v>77.34482758620689</v>
      </c>
      <c r="M172" s="53">
        <v>17.019704433497544</v>
      </c>
      <c r="N172" s="53">
        <v>4.1254944471538852</v>
      </c>
      <c r="O172" s="53">
        <v>0.57863978720868314</v>
      </c>
      <c r="P172" s="53">
        <v>2.4642516665584604</v>
      </c>
      <c r="Q172" s="53">
        <v>3.535714285714286</v>
      </c>
      <c r="R172" s="53">
        <v>0.94669361334947633</v>
      </c>
      <c r="S172" s="53">
        <v>3.4435137534498526</v>
      </c>
      <c r="T172" s="53">
        <v>2.9974489795918383E-2</v>
      </c>
      <c r="U172" s="53">
        <v>0.54404761904761889</v>
      </c>
      <c r="V172" s="53">
        <v>6.2330229193099944</v>
      </c>
      <c r="W172" s="53">
        <v>6.2330229193099944</v>
      </c>
    </row>
    <row r="173" spans="3:23" x14ac:dyDescent="0.25">
      <c r="C173" s="70">
        <v>1</v>
      </c>
      <c r="D173" s="53">
        <v>84</v>
      </c>
      <c r="E173" s="53">
        <v>88</v>
      </c>
      <c r="F173" s="53">
        <v>30.731999999999999</v>
      </c>
      <c r="G173" s="53">
        <v>0.49306380897113539</v>
      </c>
      <c r="H173" s="53">
        <v>0.95454545454545459</v>
      </c>
      <c r="I173" s="53">
        <v>0.69421487603305787</v>
      </c>
      <c r="J173" s="53">
        <v>10.34176589165282</v>
      </c>
      <c r="K173" s="53">
        <v>198</v>
      </c>
      <c r="L173" s="53">
        <v>121.51190476190476</v>
      </c>
      <c r="M173" s="53">
        <v>1205.3853987378086</v>
      </c>
      <c r="N173" s="53">
        <v>34.718660670276563</v>
      </c>
      <c r="O173" s="53">
        <v>0.48332816894267477</v>
      </c>
      <c r="P173" s="53">
        <v>2.1273327890177303</v>
      </c>
      <c r="Q173" s="53">
        <v>288.95454545454555</v>
      </c>
      <c r="R173" s="53">
        <v>0.92620538590891111</v>
      </c>
      <c r="S173" s="53">
        <v>5.8891666786538748</v>
      </c>
      <c r="T173" s="53">
        <v>7.9201101928374814E-3</v>
      </c>
      <c r="U173" s="53">
        <v>0.1282803870706675</v>
      </c>
      <c r="V173" s="53">
        <v>11.199863902625065</v>
      </c>
      <c r="W173" s="53">
        <v>9.7438048712980923</v>
      </c>
    </row>
    <row r="174" spans="3:23" x14ac:dyDescent="0.25">
      <c r="C174" s="70">
        <v>0</v>
      </c>
      <c r="D174" s="53">
        <v>29</v>
      </c>
      <c r="E174" s="53">
        <v>33</v>
      </c>
      <c r="F174" s="53">
        <v>17.996000000000002</v>
      </c>
      <c r="G174" s="53">
        <v>0</v>
      </c>
      <c r="H174" s="53">
        <v>0.87878787878787878</v>
      </c>
      <c r="I174" s="53">
        <v>0.59183673469387754</v>
      </c>
      <c r="J174" s="53">
        <v>6.0765077797464979</v>
      </c>
      <c r="K174" s="53">
        <v>98</v>
      </c>
      <c r="L174" s="53">
        <v>86.482758620689651</v>
      </c>
      <c r="M174" s="53">
        <v>42.330049261083751</v>
      </c>
      <c r="N174" s="53">
        <v>6.506154721575852</v>
      </c>
      <c r="O174" s="53">
        <v>8.5279137355740456E-2</v>
      </c>
      <c r="P174" s="53">
        <v>2.1163202576978657</v>
      </c>
      <c r="Q174" s="53">
        <v>29.446428571428566</v>
      </c>
      <c r="R174" s="53">
        <v>0.85786803360465425</v>
      </c>
      <c r="S174" s="53">
        <v>4.2372913399551582</v>
      </c>
      <c r="T174" s="53">
        <v>1.785714285714287E-2</v>
      </c>
      <c r="U174" s="53">
        <v>0.26686507936507931</v>
      </c>
      <c r="V174" s="53">
        <v>6.2330229193099944</v>
      </c>
      <c r="W174" s="53">
        <v>6.2330229193099944</v>
      </c>
    </row>
    <row r="175" spans="3:23" x14ac:dyDescent="0.25">
      <c r="C175" s="70">
        <v>0</v>
      </c>
      <c r="D175" s="53">
        <v>318</v>
      </c>
      <c r="E175" s="53">
        <v>351</v>
      </c>
      <c r="F175" s="53">
        <v>73.216000000000008</v>
      </c>
      <c r="G175" s="53">
        <v>0.84538079152450096</v>
      </c>
      <c r="H175" s="53">
        <v>0.90598290598290598</v>
      </c>
      <c r="I175" s="53">
        <v>0.58241758241758246</v>
      </c>
      <c r="J175" s="53">
        <v>20.121882994038646</v>
      </c>
      <c r="K175" s="53">
        <v>181</v>
      </c>
      <c r="L175" s="53">
        <v>113.70125786163523</v>
      </c>
      <c r="M175" s="53">
        <v>1026.266938475884</v>
      </c>
      <c r="N175" s="53">
        <v>32.035401331587593</v>
      </c>
      <c r="O175" s="53">
        <v>0.41387642682087789</v>
      </c>
      <c r="P175" s="53">
        <v>1.9092182765246115</v>
      </c>
      <c r="Q175" s="53">
        <v>383.61538461538458</v>
      </c>
      <c r="R175" s="53">
        <v>0.89893886689524616</v>
      </c>
      <c r="S175" s="53">
        <v>6.4363968590140272</v>
      </c>
      <c r="T175" s="53">
        <v>2.310626436500581E-3</v>
      </c>
      <c r="U175" s="53">
        <v>0.23916925024162738</v>
      </c>
      <c r="V175" s="53">
        <v>28.996963923703152</v>
      </c>
      <c r="W175" s="53">
        <v>15.48913799453547</v>
      </c>
    </row>
    <row r="176" spans="3:23" x14ac:dyDescent="0.25">
      <c r="C176" s="70">
        <v>0</v>
      </c>
      <c r="D176" s="53">
        <v>203</v>
      </c>
      <c r="E176" s="53">
        <v>213</v>
      </c>
      <c r="F176" s="53">
        <v>52.415999999999997</v>
      </c>
      <c r="G176" s="53">
        <v>0.78038441886865428</v>
      </c>
      <c r="H176" s="53">
        <v>0.95305164319248825</v>
      </c>
      <c r="I176" s="53">
        <v>0.74358974358974361</v>
      </c>
      <c r="J176" s="53">
        <v>16.076928424958481</v>
      </c>
      <c r="K176" s="53">
        <v>138</v>
      </c>
      <c r="L176" s="53">
        <v>97.024630541871915</v>
      </c>
      <c r="M176" s="53">
        <v>350.71721211530013</v>
      </c>
      <c r="N176" s="53">
        <v>18.727445424170913</v>
      </c>
      <c r="O176" s="53">
        <v>0.53339422345058973</v>
      </c>
      <c r="P176" s="53">
        <v>2.0387200432471833</v>
      </c>
      <c r="Q176" s="53">
        <v>198.09090909090938</v>
      </c>
      <c r="R176" s="53">
        <v>0.80970846749737413</v>
      </c>
      <c r="S176" s="53">
        <v>5.7762838300532033</v>
      </c>
      <c r="T176" s="53">
        <v>4.1322314049586639E-3</v>
      </c>
      <c r="U176" s="53">
        <v>0.22879743941559386</v>
      </c>
      <c r="V176" s="53">
        <v>20.713550924658499</v>
      </c>
      <c r="W176" s="53">
        <v>12.952184532501001</v>
      </c>
    </row>
    <row r="177" spans="3:23" x14ac:dyDescent="0.25">
      <c r="C177" s="70">
        <v>0</v>
      </c>
      <c r="D177" s="53">
        <v>157</v>
      </c>
      <c r="E177" s="53">
        <v>165</v>
      </c>
      <c r="F177" s="53">
        <v>45.494</v>
      </c>
      <c r="G177" s="53">
        <v>0.81686256686144143</v>
      </c>
      <c r="H177" s="53">
        <v>0.95151515151515154</v>
      </c>
      <c r="I177" s="53">
        <v>0.75119617224880386</v>
      </c>
      <c r="J177" s="53">
        <v>14.138550439257219</v>
      </c>
      <c r="K177" s="53">
        <v>114</v>
      </c>
      <c r="L177" s="53">
        <v>94.178343949044589</v>
      </c>
      <c r="M177" s="53">
        <v>112.00645108606903</v>
      </c>
      <c r="N177" s="53">
        <v>10.583310025037962</v>
      </c>
      <c r="O177" s="53">
        <v>-0.31161918469271477</v>
      </c>
      <c r="P177" s="53">
        <v>2.292470381287993</v>
      </c>
      <c r="Q177" s="53">
        <v>186.45000000000022</v>
      </c>
      <c r="R177" s="53">
        <v>0.79068674862988875</v>
      </c>
      <c r="S177" s="53">
        <v>5.157656384326323</v>
      </c>
      <c r="T177" s="53">
        <v>5.7851239669421302E-3</v>
      </c>
      <c r="U177" s="53">
        <v>0.20178405528080975</v>
      </c>
      <c r="V177" s="53">
        <v>18.808475488384897</v>
      </c>
      <c r="W177" s="53">
        <v>10.849336901560266</v>
      </c>
    </row>
    <row r="178" spans="3:23" x14ac:dyDescent="0.25">
      <c r="C178" s="70">
        <v>0</v>
      </c>
      <c r="D178" s="53">
        <v>4276</v>
      </c>
      <c r="E178" s="53">
        <v>6946</v>
      </c>
      <c r="F178" s="53">
        <v>406.23200000000003</v>
      </c>
      <c r="G178" s="53">
        <v>0.86569650566295742</v>
      </c>
      <c r="H178" s="53">
        <v>0.61560610423265194</v>
      </c>
      <c r="I178" s="53">
        <v>0.49143776577404896</v>
      </c>
      <c r="J178" s="53">
        <v>73.785989817088961</v>
      </c>
      <c r="K178" s="53">
        <v>255</v>
      </c>
      <c r="L178" s="53">
        <v>128.34448082319926</v>
      </c>
      <c r="M178" s="53">
        <v>1745.2817730403281</v>
      </c>
      <c r="N178" s="53">
        <v>41.776569665786681</v>
      </c>
      <c r="O178" s="53">
        <v>0.88916993097391572</v>
      </c>
      <c r="P178" s="53">
        <v>3.3110802350449653</v>
      </c>
      <c r="Q178" s="53">
        <v>72.432216905900731</v>
      </c>
      <c r="R178" s="53">
        <v>0.98860263898969136</v>
      </c>
      <c r="S178" s="53">
        <v>7.1396991612963969</v>
      </c>
      <c r="T178" s="53">
        <v>5.6174114525733908E-4</v>
      </c>
      <c r="U178" s="53">
        <v>0.28366514573987028</v>
      </c>
      <c r="V178" s="53">
        <v>132.90044909602435</v>
      </c>
      <c r="W178" s="53">
        <v>66.525876275132205</v>
      </c>
    </row>
    <row r="179" spans="3:23" x14ac:dyDescent="0.25">
      <c r="C179" s="70">
        <v>0</v>
      </c>
      <c r="D179" s="53">
        <v>83</v>
      </c>
      <c r="E179" s="53">
        <v>92</v>
      </c>
      <c r="F179" s="53">
        <v>33.337000000000003</v>
      </c>
      <c r="G179" s="53">
        <v>0.83910768160093019</v>
      </c>
      <c r="H179" s="53">
        <v>0.90217391304347827</v>
      </c>
      <c r="I179" s="53">
        <v>0.65873015873015872</v>
      </c>
      <c r="J179" s="53">
        <v>10.280023453913834</v>
      </c>
      <c r="K179" s="53">
        <v>99</v>
      </c>
      <c r="L179" s="53">
        <v>81.409638554216869</v>
      </c>
      <c r="M179" s="53">
        <v>53.439905965324705</v>
      </c>
      <c r="N179" s="53">
        <v>7.3102603213103636</v>
      </c>
      <c r="O179" s="53">
        <v>0.75190642045311984</v>
      </c>
      <c r="P179" s="53">
        <v>2.6924938113169401</v>
      </c>
      <c r="Q179" s="53">
        <v>14.085714285714284</v>
      </c>
      <c r="R179" s="53">
        <v>0.93115433038492013</v>
      </c>
      <c r="S179" s="53">
        <v>4.2697286518400466</v>
      </c>
      <c r="T179" s="53">
        <v>1.0510204081632672E-2</v>
      </c>
      <c r="U179" s="53">
        <v>0.39595341166769704</v>
      </c>
      <c r="V179" s="53">
        <v>14.12051960015688</v>
      </c>
      <c r="W179" s="53">
        <v>7.6810733433601133</v>
      </c>
    </row>
    <row r="180" spans="3:23" x14ac:dyDescent="0.25">
      <c r="C180" s="70">
        <v>1</v>
      </c>
      <c r="D180" s="53">
        <v>98</v>
      </c>
      <c r="E180" s="53">
        <v>103</v>
      </c>
      <c r="F180" s="53">
        <v>33.643000000000001</v>
      </c>
      <c r="G180" s="53">
        <v>0.70739213813311042</v>
      </c>
      <c r="H180" s="53">
        <v>0.95145631067961167</v>
      </c>
      <c r="I180" s="53">
        <v>0.68055555555555558</v>
      </c>
      <c r="J180" s="53">
        <v>11.170383851240114</v>
      </c>
      <c r="K180" s="53">
        <v>178</v>
      </c>
      <c r="L180" s="53">
        <v>119.85714285714286</v>
      </c>
      <c r="M180" s="53">
        <v>846.2886597938143</v>
      </c>
      <c r="N180" s="53">
        <v>29.091040885362187</v>
      </c>
      <c r="O180" s="53">
        <v>0.23927156947232692</v>
      </c>
      <c r="P180" s="53">
        <v>1.9934534639944068</v>
      </c>
      <c r="Q180" s="53">
        <v>238.82051282051285</v>
      </c>
      <c r="R180" s="53">
        <v>0.93378151259586972</v>
      </c>
      <c r="S180" s="53">
        <v>6.0609887981306185</v>
      </c>
      <c r="T180" s="53">
        <v>6.4102564102564005E-3</v>
      </c>
      <c r="U180" s="53">
        <v>0.11770432427957046</v>
      </c>
      <c r="V180" s="53">
        <v>13.414618229093533</v>
      </c>
      <c r="W180" s="53">
        <v>9.4817380169070447</v>
      </c>
    </row>
    <row r="181" spans="3:23" x14ac:dyDescent="0.25">
      <c r="C181" s="70">
        <v>0</v>
      </c>
      <c r="D181" s="53">
        <v>528</v>
      </c>
      <c r="E181" s="53">
        <v>839</v>
      </c>
      <c r="F181" s="53">
        <v>133.43900000000002</v>
      </c>
      <c r="G181" s="53">
        <v>0.93470410288916772</v>
      </c>
      <c r="H181" s="53">
        <v>0.62932061978545883</v>
      </c>
      <c r="I181" s="53">
        <v>0.44</v>
      </c>
      <c r="J181" s="53">
        <v>25.928179257714294</v>
      </c>
      <c r="K181" s="53">
        <v>201</v>
      </c>
      <c r="L181" s="53">
        <v>110.95075757575758</v>
      </c>
      <c r="M181" s="53">
        <v>922.19491403599557</v>
      </c>
      <c r="N181" s="53">
        <v>30.367662307724569</v>
      </c>
      <c r="O181" s="53">
        <v>0.76283301873465392</v>
      </c>
      <c r="P181" s="53">
        <v>2.6139030929331031</v>
      </c>
      <c r="Q181" s="53">
        <v>202.74448979591855</v>
      </c>
      <c r="R181" s="53">
        <v>0.94709532941057439</v>
      </c>
      <c r="S181" s="53">
        <v>6.4684083634483924</v>
      </c>
      <c r="T181" s="53">
        <v>1.5506872136609921E-3</v>
      </c>
      <c r="U181" s="53">
        <v>0.26102779137206666</v>
      </c>
      <c r="V181" s="53">
        <v>58.08688534882581</v>
      </c>
      <c r="W181" s="53">
        <v>20.645638223442404</v>
      </c>
    </row>
    <row r="182" spans="3:23" x14ac:dyDescent="0.25">
      <c r="C182" s="70">
        <v>0</v>
      </c>
      <c r="D182" s="53">
        <v>225</v>
      </c>
      <c r="E182" s="53">
        <v>239</v>
      </c>
      <c r="F182" s="53">
        <v>56.385999999999996</v>
      </c>
      <c r="G182" s="53">
        <v>0.79170629435490703</v>
      </c>
      <c r="H182" s="53">
        <v>0.94142259414225937</v>
      </c>
      <c r="I182" s="53">
        <v>0.68181818181818177</v>
      </c>
      <c r="J182" s="53">
        <v>16.925687506432688</v>
      </c>
      <c r="K182" s="53">
        <v>124</v>
      </c>
      <c r="L182" s="53">
        <v>95.951111111111118</v>
      </c>
      <c r="M182" s="53">
        <v>250.14492063492074</v>
      </c>
      <c r="N182" s="53">
        <v>15.815970429756144</v>
      </c>
      <c r="O182" s="53">
        <v>0.29821569643498064</v>
      </c>
      <c r="P182" s="53">
        <v>1.8525507096620371</v>
      </c>
      <c r="Q182" s="53">
        <v>217.21159420289783</v>
      </c>
      <c r="R182" s="53">
        <v>0.84293427335531568</v>
      </c>
      <c r="S182" s="53">
        <v>5.545051082329528</v>
      </c>
      <c r="T182" s="53">
        <v>3.5202688510816934E-3</v>
      </c>
      <c r="U182" s="53">
        <v>0.21701600761335102</v>
      </c>
      <c r="V182" s="53">
        <v>22.022808516408229</v>
      </c>
      <c r="W182" s="53">
        <v>13.453775783303129</v>
      </c>
    </row>
    <row r="183" spans="3:23" x14ac:dyDescent="0.25">
      <c r="C183" s="70">
        <v>0</v>
      </c>
      <c r="D183" s="53">
        <v>36</v>
      </c>
      <c r="E183" s="53">
        <v>40</v>
      </c>
      <c r="F183" s="53">
        <v>19.592000000000002</v>
      </c>
      <c r="G183" s="53">
        <v>0.38282074674438793</v>
      </c>
      <c r="H183" s="53">
        <v>0.9</v>
      </c>
      <c r="I183" s="53">
        <v>0.6428571428571429</v>
      </c>
      <c r="J183" s="53">
        <v>6.7702750025730758</v>
      </c>
      <c r="K183" s="53">
        <v>98</v>
      </c>
      <c r="L183" s="53">
        <v>86.916666666666671</v>
      </c>
      <c r="M183" s="53">
        <v>45.221428571428568</v>
      </c>
      <c r="N183" s="53">
        <v>6.7246879906378236</v>
      </c>
      <c r="O183" s="53">
        <v>-0.44225385597311107</v>
      </c>
      <c r="P183" s="53">
        <v>2.4053954635150077</v>
      </c>
      <c r="Q183" s="53">
        <v>20.84375</v>
      </c>
      <c r="R183" s="53">
        <v>0.9107674057871129</v>
      </c>
      <c r="S183" s="53">
        <v>4.1416041678685929</v>
      </c>
      <c r="T183" s="53">
        <v>1.66015625E-2</v>
      </c>
      <c r="U183" s="53">
        <v>0.33397197420634911</v>
      </c>
      <c r="V183" s="53">
        <v>7.1802197428460053</v>
      </c>
      <c r="W183" s="53">
        <v>6.6332495807108005</v>
      </c>
    </row>
    <row r="184" spans="3:23" x14ac:dyDescent="0.25">
      <c r="C184" s="70">
        <v>0</v>
      </c>
      <c r="D184" s="53">
        <v>4258</v>
      </c>
      <c r="E184" s="53">
        <v>6778</v>
      </c>
      <c r="F184" s="53">
        <v>396.29900000000004</v>
      </c>
      <c r="G184" s="53">
        <v>0.85827694050389602</v>
      </c>
      <c r="H184" s="53">
        <v>0.62820891118323985</v>
      </c>
      <c r="I184" s="53">
        <v>0.4595294625512627</v>
      </c>
      <c r="J184" s="53">
        <v>73.630523436156039</v>
      </c>
      <c r="K184" s="53">
        <v>254</v>
      </c>
      <c r="L184" s="53">
        <v>129.378581493659</v>
      </c>
      <c r="M184" s="53">
        <v>1742.4129026620199</v>
      </c>
      <c r="N184" s="53">
        <v>41.742219666208698</v>
      </c>
      <c r="O184" s="53">
        <v>0.85595945262277262</v>
      </c>
      <c r="P184" s="53">
        <v>3.18491188693854</v>
      </c>
      <c r="Q184" s="53">
        <v>66.901904150620723</v>
      </c>
      <c r="R184" s="53">
        <v>0.98925671009344884</v>
      </c>
      <c r="S184" s="53">
        <v>7.1333964536508656</v>
      </c>
      <c r="T184" s="53">
        <v>5.9550195191157118E-4</v>
      </c>
      <c r="U184" s="53">
        <v>0.29720571558135439</v>
      </c>
      <c r="V184" s="53">
        <v>130.80759503181625</v>
      </c>
      <c r="W184" s="53">
        <v>67.128731327373785</v>
      </c>
    </row>
    <row r="185" spans="3:23" x14ac:dyDescent="0.25">
      <c r="C185" s="70">
        <v>0</v>
      </c>
      <c r="D185" s="53">
        <v>52</v>
      </c>
      <c r="E185" s="53">
        <v>57</v>
      </c>
      <c r="F185" s="53">
        <v>24.273</v>
      </c>
      <c r="G185" s="53">
        <v>0.58332524634213057</v>
      </c>
      <c r="H185" s="53">
        <v>0.91228070175438591</v>
      </c>
      <c r="I185" s="53">
        <v>0.65</v>
      </c>
      <c r="J185" s="53">
        <v>8.1368578902564384</v>
      </c>
      <c r="K185" s="53">
        <v>83</v>
      </c>
      <c r="L185" s="53">
        <v>77.461538461538467</v>
      </c>
      <c r="M185" s="53">
        <v>7.3906485671191549</v>
      </c>
      <c r="N185" s="53">
        <v>2.7185747308321608</v>
      </c>
      <c r="O185" s="53">
        <v>-0.17048396501458329</v>
      </c>
      <c r="P185" s="53">
        <v>2.378831486880467</v>
      </c>
      <c r="Q185" s="53">
        <v>5.3666666666666627</v>
      </c>
      <c r="R185" s="53">
        <v>0.93049002084958499</v>
      </c>
      <c r="S185" s="53">
        <v>3.242623134048316</v>
      </c>
      <c r="T185" s="53">
        <v>2.0493827160493843E-2</v>
      </c>
      <c r="U185" s="53">
        <v>0.48251322751322739</v>
      </c>
      <c r="V185" s="53">
        <v>9.1494064410020286</v>
      </c>
      <c r="W185" s="53">
        <v>7.4315017185714103</v>
      </c>
    </row>
    <row r="186" spans="3:23" x14ac:dyDescent="0.25">
      <c r="C186" s="70">
        <v>1</v>
      </c>
      <c r="D186" s="53">
        <v>78</v>
      </c>
      <c r="E186" s="53">
        <v>84</v>
      </c>
      <c r="F186" s="53">
        <v>29.995999999999999</v>
      </c>
      <c r="G186" s="53">
        <v>0.64169126771225671</v>
      </c>
      <c r="H186" s="53">
        <v>0.9285714285714286</v>
      </c>
      <c r="I186" s="53">
        <v>0.64462809917355368</v>
      </c>
      <c r="J186" s="53">
        <v>9.9655749703337584</v>
      </c>
      <c r="K186" s="53">
        <v>173</v>
      </c>
      <c r="L186" s="53">
        <v>116.51282051282051</v>
      </c>
      <c r="M186" s="53">
        <v>715.91541791541772</v>
      </c>
      <c r="N186" s="53">
        <v>26.756595783384284</v>
      </c>
      <c r="O186" s="53">
        <v>0.31366616362696975</v>
      </c>
      <c r="P186" s="53">
        <v>2.0556354535707153</v>
      </c>
      <c r="Q186" s="53">
        <v>193.2121212121213</v>
      </c>
      <c r="R186" s="53">
        <v>0.93630410067134251</v>
      </c>
      <c r="S186" s="53">
        <v>5.7179065457021183</v>
      </c>
      <c r="T186" s="53">
        <v>7.690541781450887E-3</v>
      </c>
      <c r="U186" s="53">
        <v>0.13312616950953624</v>
      </c>
      <c r="V186" s="53">
        <v>11.496462737577174</v>
      </c>
      <c r="W186" s="53">
        <v>8.8173621020138029</v>
      </c>
    </row>
    <row r="187" spans="3:23" x14ac:dyDescent="0.25">
      <c r="C187" s="70">
        <v>0</v>
      </c>
      <c r="D187" s="53">
        <v>551</v>
      </c>
      <c r="E187" s="53">
        <v>871</v>
      </c>
      <c r="F187" s="53">
        <v>134.65499999999997</v>
      </c>
      <c r="G187" s="53">
        <v>0.91492804274129935</v>
      </c>
      <c r="H187" s="53">
        <v>0.63260619977037891</v>
      </c>
      <c r="I187" s="53">
        <v>0.42515432098765432</v>
      </c>
      <c r="J187" s="53">
        <v>26.486883341553696</v>
      </c>
      <c r="K187" s="53">
        <v>227</v>
      </c>
      <c r="L187" s="53">
        <v>115.72958257713249</v>
      </c>
      <c r="M187" s="53">
        <v>1085.4303778254405</v>
      </c>
      <c r="N187" s="53">
        <v>32.945870421426726</v>
      </c>
      <c r="O187" s="53">
        <v>0.72690730852925667</v>
      </c>
      <c r="P187" s="53">
        <v>2.6791288415738439</v>
      </c>
      <c r="Q187" s="53">
        <v>309.1247165532875</v>
      </c>
      <c r="R187" s="53">
        <v>0.92948701271389522</v>
      </c>
      <c r="S187" s="53">
        <v>6.6079058994029403</v>
      </c>
      <c r="T187" s="53">
        <v>1.378597966439458E-3</v>
      </c>
      <c r="U187" s="53">
        <v>0.25240365897953027</v>
      </c>
      <c r="V187" s="53">
        <v>54.728103029063064</v>
      </c>
      <c r="W187" s="53">
        <v>22.089192347842946</v>
      </c>
    </row>
    <row r="188" spans="3:23" x14ac:dyDescent="0.25">
      <c r="C188" s="70">
        <v>0</v>
      </c>
      <c r="D188" s="53">
        <v>249</v>
      </c>
      <c r="E188" s="53">
        <v>286</v>
      </c>
      <c r="F188" s="53">
        <v>66.12</v>
      </c>
      <c r="G188" s="53">
        <v>0.85325973030481972</v>
      </c>
      <c r="H188" s="53">
        <v>0.87062937062937062</v>
      </c>
      <c r="I188" s="53">
        <v>0.58588235294117652</v>
      </c>
      <c r="J188" s="53">
        <v>17.805522925178455</v>
      </c>
      <c r="K188" s="53">
        <v>136</v>
      </c>
      <c r="L188" s="53">
        <v>99.586345381526101</v>
      </c>
      <c r="M188" s="53">
        <v>287.35642570281135</v>
      </c>
      <c r="N188" s="53">
        <v>16.951590654059913</v>
      </c>
      <c r="O188" s="53">
        <v>0.3872683595735556</v>
      </c>
      <c r="P188" s="53">
        <v>2.2212263516308419</v>
      </c>
      <c r="Q188" s="53">
        <v>175.58371040724069</v>
      </c>
      <c r="R188" s="53">
        <v>0.87504045986031775</v>
      </c>
      <c r="S188" s="53">
        <v>5.798689199666037</v>
      </c>
      <c r="T188" s="53">
        <v>2.7538338690854124E-3</v>
      </c>
      <c r="U188" s="53">
        <v>0.25991305706089718</v>
      </c>
      <c r="V188" s="53">
        <v>26.540987181710605</v>
      </c>
      <c r="W188" s="53">
        <v>13.840757935075585</v>
      </c>
    </row>
    <row r="189" spans="3:23" x14ac:dyDescent="0.25">
      <c r="C189" s="70">
        <v>0</v>
      </c>
      <c r="D189" s="53">
        <v>91</v>
      </c>
      <c r="E189" s="53">
        <v>105</v>
      </c>
      <c r="F189" s="53">
        <v>36.554000000000002</v>
      </c>
      <c r="G189" s="53">
        <v>0.87004241326865284</v>
      </c>
      <c r="H189" s="53">
        <v>0.8666666666666667</v>
      </c>
      <c r="I189" s="53">
        <v>0.67407407407407405</v>
      </c>
      <c r="J189" s="53">
        <v>10.764051215546115</v>
      </c>
      <c r="K189" s="53">
        <v>110</v>
      </c>
      <c r="L189" s="53">
        <v>89.373626373626379</v>
      </c>
      <c r="M189" s="53">
        <v>95.036630036629973</v>
      </c>
      <c r="N189" s="53">
        <v>9.7486732449410756</v>
      </c>
      <c r="O189" s="53">
        <v>0.37979460622036076</v>
      </c>
      <c r="P189" s="53">
        <v>2.1344827438913696</v>
      </c>
      <c r="Q189" s="53">
        <v>25.84</v>
      </c>
      <c r="R189" s="53">
        <v>0.93126068158928677</v>
      </c>
      <c r="S189" s="53">
        <v>4.8588373605469251</v>
      </c>
      <c r="T189" s="53">
        <v>7.9111111111110962E-3</v>
      </c>
      <c r="U189" s="53">
        <v>0.30266392866392861</v>
      </c>
      <c r="V189" s="53">
        <v>15.803533043935268</v>
      </c>
      <c r="W189" s="53">
        <v>7.7907763312158282</v>
      </c>
    </row>
    <row r="190" spans="3:23" x14ac:dyDescent="0.25">
      <c r="C190" s="70">
        <v>0</v>
      </c>
      <c r="D190" s="53">
        <v>4239</v>
      </c>
      <c r="E190" s="53">
        <v>6724</v>
      </c>
      <c r="F190" s="53">
        <v>388.08699999999999</v>
      </c>
      <c r="G190" s="53">
        <v>0.85535658665467074</v>
      </c>
      <c r="H190" s="53">
        <v>0.63042831647828679</v>
      </c>
      <c r="I190" s="53">
        <v>0.45906432748538012</v>
      </c>
      <c r="J190" s="53">
        <v>73.466063118506312</v>
      </c>
      <c r="K190" s="53">
        <v>255</v>
      </c>
      <c r="L190" s="53">
        <v>130.12219863175278</v>
      </c>
      <c r="M190" s="53">
        <v>1701.6575509930947</v>
      </c>
      <c r="N190" s="53">
        <v>41.251152117160252</v>
      </c>
      <c r="O190" s="53">
        <v>0.86958322065781124</v>
      </c>
      <c r="P190" s="53">
        <v>3.176271411477003</v>
      </c>
      <c r="Q190" s="53">
        <v>65.208373590982276</v>
      </c>
      <c r="R190" s="53">
        <v>0.98936495259068946</v>
      </c>
      <c r="S190" s="53">
        <v>7.1236536747496153</v>
      </c>
      <c r="T190" s="53">
        <v>5.5327219990733553E-4</v>
      </c>
      <c r="U190" s="53">
        <v>0.29122461108199343</v>
      </c>
      <c r="V190" s="53">
        <v>129.56156086891855</v>
      </c>
      <c r="W190" s="53">
        <v>67.118029484311776</v>
      </c>
    </row>
    <row r="191" spans="3:23" x14ac:dyDescent="0.25">
      <c r="C191" s="70">
        <v>1</v>
      </c>
      <c r="D191" s="53">
        <v>73</v>
      </c>
      <c r="E191" s="53">
        <v>78</v>
      </c>
      <c r="F191" s="53">
        <v>28.59</v>
      </c>
      <c r="G191" s="53">
        <v>0.49979878643897779</v>
      </c>
      <c r="H191" s="53">
        <v>0.9358974358974359</v>
      </c>
      <c r="I191" s="53">
        <v>0.66363636363636369</v>
      </c>
      <c r="J191" s="53">
        <v>9.6408758298023347</v>
      </c>
      <c r="K191" s="53">
        <v>165</v>
      </c>
      <c r="L191" s="53">
        <v>114.9041095890411</v>
      </c>
      <c r="M191" s="53">
        <v>621.25456621004582</v>
      </c>
      <c r="N191" s="53">
        <v>24.924978760473316</v>
      </c>
      <c r="O191" s="53">
        <v>0.22650078449122257</v>
      </c>
      <c r="P191" s="53">
        <v>1.9749035875342631</v>
      </c>
      <c r="Q191" s="53">
        <v>201.58677685950408</v>
      </c>
      <c r="R191" s="53">
        <v>0.92141001563574976</v>
      </c>
      <c r="S191" s="53">
        <v>5.5353802094167701</v>
      </c>
      <c r="T191" s="53">
        <v>9.0840789563554503E-3</v>
      </c>
      <c r="U191" s="53">
        <v>0.11766899197302882</v>
      </c>
      <c r="V191" s="53">
        <v>10.47075796791688</v>
      </c>
      <c r="W191" s="53">
        <v>9.0691584661183722</v>
      </c>
    </row>
    <row r="192" spans="3:23" x14ac:dyDescent="0.25">
      <c r="C192" s="70">
        <v>0</v>
      </c>
      <c r="D192" s="53">
        <v>523</v>
      </c>
      <c r="E192" s="53">
        <v>635</v>
      </c>
      <c r="F192" s="53">
        <v>103.50899999999999</v>
      </c>
      <c r="G192" s="53">
        <v>0.86966880426250215</v>
      </c>
      <c r="H192" s="53">
        <v>0.82362204724409449</v>
      </c>
      <c r="I192" s="53">
        <v>0.5380658436213992</v>
      </c>
      <c r="J192" s="53">
        <v>25.805121233904135</v>
      </c>
      <c r="K192" s="53">
        <v>216</v>
      </c>
      <c r="L192" s="53">
        <v>122.21032504780115</v>
      </c>
      <c r="M192" s="53">
        <v>1191.9097016182793</v>
      </c>
      <c r="N192" s="53">
        <v>34.524045267295655</v>
      </c>
      <c r="O192" s="53">
        <v>0.4548459787139974</v>
      </c>
      <c r="P192" s="53">
        <v>2.1831332643287666</v>
      </c>
      <c r="Q192" s="53">
        <v>272.21121121121121</v>
      </c>
      <c r="R192" s="53">
        <v>0.94250081287081977</v>
      </c>
      <c r="S192" s="53">
        <v>6.7216671814866968</v>
      </c>
      <c r="T192" s="53">
        <v>1.4939864789714542E-3</v>
      </c>
      <c r="U192" s="53">
        <v>0.2227820534781616</v>
      </c>
      <c r="V192" s="53">
        <v>41.380723903363332</v>
      </c>
      <c r="W192" s="53">
        <v>20.427001209691795</v>
      </c>
    </row>
    <row r="193" spans="3:23" x14ac:dyDescent="0.25">
      <c r="C193" s="70">
        <v>0</v>
      </c>
      <c r="D193" s="53">
        <v>268</v>
      </c>
      <c r="E193" s="53">
        <v>300</v>
      </c>
      <c r="F193" s="53">
        <v>66.418000000000006</v>
      </c>
      <c r="G193" s="53">
        <v>0.87079537968914489</v>
      </c>
      <c r="H193" s="53">
        <v>0.89333333333333331</v>
      </c>
      <c r="I193" s="53">
        <v>0.57264957264957261</v>
      </c>
      <c r="J193" s="53">
        <v>18.47236308621676</v>
      </c>
      <c r="K193" s="53">
        <v>141</v>
      </c>
      <c r="L193" s="53">
        <v>98.47014925373135</v>
      </c>
      <c r="M193" s="53">
        <v>286.13768237464365</v>
      </c>
      <c r="N193" s="53">
        <v>16.915604700235924</v>
      </c>
      <c r="O193" s="53">
        <v>0.51019966042257026</v>
      </c>
      <c r="P193" s="53">
        <v>2.5101049328485177</v>
      </c>
      <c r="Q193" s="53">
        <v>178.02469135802451</v>
      </c>
      <c r="R193" s="53">
        <v>0.88556709070622386</v>
      </c>
      <c r="S193" s="53">
        <v>5.7134390893920406</v>
      </c>
      <c r="T193" s="53">
        <v>2.6757438737319843E-3</v>
      </c>
      <c r="U193" s="53">
        <v>0.22374972940440688</v>
      </c>
      <c r="V193" s="53">
        <v>27.540988818384296</v>
      </c>
      <c r="W193" s="53">
        <v>13.540406272259077</v>
      </c>
    </row>
    <row r="194" spans="3:23" x14ac:dyDescent="0.25">
      <c r="C194" s="70">
        <v>0</v>
      </c>
      <c r="D194" s="53">
        <v>29</v>
      </c>
      <c r="E194" s="53">
        <v>33</v>
      </c>
      <c r="F194" s="53">
        <v>17.996000000000002</v>
      </c>
      <c r="G194" s="53">
        <v>0</v>
      </c>
      <c r="H194" s="53">
        <v>0.87878787878787878</v>
      </c>
      <c r="I194" s="53">
        <v>0.59183673469387754</v>
      </c>
      <c r="J194" s="53">
        <v>6.0765077797464979</v>
      </c>
      <c r="K194" s="53">
        <v>111</v>
      </c>
      <c r="L194" s="53">
        <v>91.931034482758619</v>
      </c>
      <c r="M194" s="53">
        <v>109.70935960591135</v>
      </c>
      <c r="N194" s="53">
        <v>10.47422358009945</v>
      </c>
      <c r="O194" s="53">
        <v>2.2696505725047007E-2</v>
      </c>
      <c r="P194" s="53">
        <v>2.0260131825962375</v>
      </c>
      <c r="Q194" s="53">
        <v>103.44642857142857</v>
      </c>
      <c r="R194" s="53">
        <v>0.82539550337765422</v>
      </c>
      <c r="S194" s="53">
        <v>4.3231611673921604</v>
      </c>
      <c r="T194" s="53">
        <v>1.785714285714287E-2</v>
      </c>
      <c r="U194" s="53">
        <v>0.15800033737271127</v>
      </c>
      <c r="V194" s="53">
        <v>6.2330229193099944</v>
      </c>
      <c r="W194" s="53">
        <v>6.2330229193099944</v>
      </c>
    </row>
    <row r="195" spans="3:23" x14ac:dyDescent="0.25">
      <c r="C195" s="70">
        <v>0</v>
      </c>
      <c r="D195" s="53">
        <v>65</v>
      </c>
      <c r="E195" s="53">
        <v>69</v>
      </c>
      <c r="F195" s="53">
        <v>26.605</v>
      </c>
      <c r="G195" s="53">
        <v>0.63248972324885955</v>
      </c>
      <c r="H195" s="53">
        <v>0.94202898550724634</v>
      </c>
      <c r="I195" s="53">
        <v>0.73863636363636365</v>
      </c>
      <c r="J195" s="53">
        <v>9.0972836829344601</v>
      </c>
      <c r="K195" s="53">
        <v>124</v>
      </c>
      <c r="L195" s="53">
        <v>97.907692307692301</v>
      </c>
      <c r="M195" s="53">
        <v>191.08509615384617</v>
      </c>
      <c r="N195" s="53">
        <v>13.823353289048434</v>
      </c>
      <c r="O195" s="53">
        <v>9.5159455401493301E-2</v>
      </c>
      <c r="P195" s="53">
        <v>1.9149365661566955</v>
      </c>
      <c r="Q195" s="53">
        <v>97.302083333333428</v>
      </c>
      <c r="R195" s="53">
        <v>0.87940578352394372</v>
      </c>
      <c r="S195" s="53">
        <v>5.1027610820928047</v>
      </c>
      <c r="T195" s="53">
        <v>1.0633680555555535E-2</v>
      </c>
      <c r="U195" s="53">
        <v>0.14865164621598437</v>
      </c>
      <c r="V195" s="53">
        <v>10.418850282664383</v>
      </c>
      <c r="W195" s="53">
        <v>8.0701158500228001</v>
      </c>
    </row>
    <row r="196" spans="3:23" x14ac:dyDescent="0.25">
      <c r="C196" s="70">
        <v>0</v>
      </c>
      <c r="D196" s="53">
        <v>124</v>
      </c>
      <c r="E196" s="53">
        <v>135</v>
      </c>
      <c r="F196" s="53">
        <v>40.837999999999994</v>
      </c>
      <c r="G196" s="53">
        <v>0.83893322768765821</v>
      </c>
      <c r="H196" s="53">
        <v>0.91851851851851851</v>
      </c>
      <c r="I196" s="53">
        <v>0.72941176470588232</v>
      </c>
      <c r="J196" s="53">
        <v>12.565098628628434</v>
      </c>
      <c r="K196" s="53">
        <v>104</v>
      </c>
      <c r="L196" s="53">
        <v>90.91935483870968</v>
      </c>
      <c r="M196" s="53">
        <v>72.855232100708079</v>
      </c>
      <c r="N196" s="53">
        <v>8.5355276404395806</v>
      </c>
      <c r="O196" s="53">
        <v>-0.43990729400808548</v>
      </c>
      <c r="P196" s="53">
        <v>2.0691108382731982</v>
      </c>
      <c r="Q196" s="53">
        <v>23.106951871657703</v>
      </c>
      <c r="R196" s="53">
        <v>0.9493075623893269</v>
      </c>
      <c r="S196" s="53">
        <v>4.7886094203597276</v>
      </c>
      <c r="T196" s="53">
        <v>6.6630444107638256E-3</v>
      </c>
      <c r="U196" s="53">
        <v>0.29049766335862587</v>
      </c>
      <c r="V196" s="53">
        <v>17.243879864297238</v>
      </c>
      <c r="W196" s="53">
        <v>9.3847119357557549</v>
      </c>
    </row>
    <row r="197" spans="3:23" x14ac:dyDescent="0.25">
      <c r="C197" s="70">
        <v>0</v>
      </c>
      <c r="D197" s="53">
        <v>4245</v>
      </c>
      <c r="E197" s="53">
        <v>6794</v>
      </c>
      <c r="F197" s="53">
        <v>398.21799999999996</v>
      </c>
      <c r="G197" s="53">
        <v>0.85642656254075067</v>
      </c>
      <c r="H197" s="53">
        <v>0.62481601413011478</v>
      </c>
      <c r="I197" s="53">
        <v>0.46546052631578949</v>
      </c>
      <c r="J197" s="53">
        <v>73.51803770096673</v>
      </c>
      <c r="K197" s="53">
        <v>255</v>
      </c>
      <c r="L197" s="53">
        <v>129.75571260306242</v>
      </c>
      <c r="M197" s="53">
        <v>1651.9056724715886</v>
      </c>
      <c r="N197" s="53">
        <v>40.643642460679978</v>
      </c>
      <c r="O197" s="53">
        <v>0.87873985146594968</v>
      </c>
      <c r="P197" s="53">
        <v>3.2648801758025043</v>
      </c>
      <c r="Q197" s="53">
        <v>62.655326086956649</v>
      </c>
      <c r="R197" s="53">
        <v>0.98955690417323583</v>
      </c>
      <c r="S197" s="53">
        <v>7.1109929609925588</v>
      </c>
      <c r="T197" s="53">
        <v>5.4652646502838969E-4</v>
      </c>
      <c r="U197" s="53">
        <v>0.29207633368150154</v>
      </c>
      <c r="V197" s="53">
        <v>130.6387155974094</v>
      </c>
      <c r="W197" s="53">
        <v>67.444701680366492</v>
      </c>
    </row>
    <row r="198" spans="3:23" x14ac:dyDescent="0.25">
      <c r="C198" s="70">
        <v>0</v>
      </c>
      <c r="D198" s="53">
        <v>36</v>
      </c>
      <c r="E198" s="53">
        <v>40</v>
      </c>
      <c r="F198" s="53">
        <v>19.592000000000002</v>
      </c>
      <c r="G198" s="53">
        <v>0.38282074674438793</v>
      </c>
      <c r="H198" s="53">
        <v>0.9</v>
      </c>
      <c r="I198" s="53">
        <v>0.6428571428571429</v>
      </c>
      <c r="J198" s="53">
        <v>6.7702750025730758</v>
      </c>
      <c r="K198" s="53">
        <v>90</v>
      </c>
      <c r="L198" s="53">
        <v>81.555555555555557</v>
      </c>
      <c r="M198" s="53">
        <v>22.482539682539684</v>
      </c>
      <c r="N198" s="53">
        <v>4.7415756539930571</v>
      </c>
      <c r="O198" s="53">
        <v>-2.4913461627643036E-2</v>
      </c>
      <c r="P198" s="53">
        <v>2.1856629098387623</v>
      </c>
      <c r="Q198" s="53">
        <v>6.65625</v>
      </c>
      <c r="R198" s="53">
        <v>0.95690868624941883</v>
      </c>
      <c r="S198" s="53">
        <v>3.932999306637289</v>
      </c>
      <c r="T198" s="53">
        <v>1.7578125E-2</v>
      </c>
      <c r="U198" s="53">
        <v>0.39791666666666647</v>
      </c>
      <c r="V198" s="53">
        <v>7.1802197428460053</v>
      </c>
      <c r="W198" s="53">
        <v>6.6332495807108005</v>
      </c>
    </row>
    <row r="199" spans="3:23" x14ac:dyDescent="0.25">
      <c r="C199" s="70">
        <v>1</v>
      </c>
      <c r="D199" s="53">
        <v>78</v>
      </c>
      <c r="E199" s="53">
        <v>82</v>
      </c>
      <c r="F199" s="53">
        <v>29.144000000000002</v>
      </c>
      <c r="G199" s="53">
        <v>0.50742246516478806</v>
      </c>
      <c r="H199" s="53">
        <v>0.95121951219512191</v>
      </c>
      <c r="I199" s="53">
        <v>0.70909090909090911</v>
      </c>
      <c r="J199" s="53">
        <v>9.9655749703337584</v>
      </c>
      <c r="K199" s="53">
        <v>162</v>
      </c>
      <c r="L199" s="53">
        <v>112.07692307692308</v>
      </c>
      <c r="M199" s="53">
        <v>605.26673326673324</v>
      </c>
      <c r="N199" s="53">
        <v>24.602169279694287</v>
      </c>
      <c r="O199" s="53">
        <v>0.16760610579805332</v>
      </c>
      <c r="P199" s="53">
        <v>1.8589191252624628</v>
      </c>
      <c r="Q199" s="53">
        <v>194.76033057851254</v>
      </c>
      <c r="R199" s="53">
        <v>0.91563108989517272</v>
      </c>
      <c r="S199" s="53">
        <v>5.5959863533389518</v>
      </c>
      <c r="T199" s="53">
        <v>8.4010655009903786E-3</v>
      </c>
      <c r="U199" s="53">
        <v>0.12065158427834737</v>
      </c>
      <c r="V199" s="53">
        <v>10.828680223644355</v>
      </c>
      <c r="W199" s="53">
        <v>9.3310457994811848</v>
      </c>
    </row>
    <row r="200" spans="3:23" x14ac:dyDescent="0.25">
      <c r="C200" s="70">
        <v>0</v>
      </c>
      <c r="D200" s="53">
        <v>551</v>
      </c>
      <c r="E200" s="53">
        <v>630</v>
      </c>
      <c r="F200" s="53">
        <v>102.294</v>
      </c>
      <c r="G200" s="53">
        <v>0.8659856396119624</v>
      </c>
      <c r="H200" s="53">
        <v>0.8746031746031746</v>
      </c>
      <c r="I200" s="53">
        <v>0.54662698412698407</v>
      </c>
      <c r="J200" s="53">
        <v>26.486883341553696</v>
      </c>
      <c r="K200" s="53">
        <v>239</v>
      </c>
      <c r="L200" s="53">
        <v>130.25226860254082</v>
      </c>
      <c r="M200" s="53">
        <v>1392.5744266622664</v>
      </c>
      <c r="N200" s="53">
        <v>37.317213543648542</v>
      </c>
      <c r="O200" s="53">
        <v>0.47921005288663154</v>
      </c>
      <c r="P200" s="53">
        <v>2.4794879335493318</v>
      </c>
      <c r="Q200" s="53">
        <v>477.61583011582962</v>
      </c>
      <c r="R200" s="53">
        <v>0.91740320858495616</v>
      </c>
      <c r="S200" s="53">
        <v>6.9024838134932303</v>
      </c>
      <c r="T200" s="53">
        <v>1.4311056782099398E-3</v>
      </c>
      <c r="U200" s="53">
        <v>0.23346377885887964</v>
      </c>
      <c r="V200" s="53">
        <v>40.745005635855918</v>
      </c>
      <c r="W200" s="53">
        <v>20.375308814138776</v>
      </c>
    </row>
    <row r="201" spans="3:23" x14ac:dyDescent="0.25">
      <c r="C201" s="70">
        <v>0</v>
      </c>
      <c r="D201" s="53">
        <v>260</v>
      </c>
      <c r="E201" s="53">
        <v>292</v>
      </c>
      <c r="F201" s="53">
        <v>65.591000000000008</v>
      </c>
      <c r="G201" s="53">
        <v>0.87299358461265497</v>
      </c>
      <c r="H201" s="53">
        <v>0.8904109589041096</v>
      </c>
      <c r="I201" s="53">
        <v>0.57777777777777772</v>
      </c>
      <c r="J201" s="53">
        <v>18.19456736586892</v>
      </c>
      <c r="K201" s="53">
        <v>149</v>
      </c>
      <c r="L201" s="53">
        <v>99.338461538461544</v>
      </c>
      <c r="M201" s="53">
        <v>325.80778140778136</v>
      </c>
      <c r="N201" s="53">
        <v>18.050146298791635</v>
      </c>
      <c r="O201" s="53">
        <v>0.56773496620563801</v>
      </c>
      <c r="P201" s="53">
        <v>2.6599799094919061</v>
      </c>
      <c r="Q201" s="53">
        <v>168.51495726495716</v>
      </c>
      <c r="R201" s="53">
        <v>0.87853111722479904</v>
      </c>
      <c r="S201" s="53">
        <v>5.7977448156268716</v>
      </c>
      <c r="T201" s="53">
        <v>2.6663744612462651E-3</v>
      </c>
      <c r="U201" s="53">
        <v>0.23396013482906641</v>
      </c>
      <c r="V201" s="53">
        <v>27.081134065017988</v>
      </c>
      <c r="W201" s="53">
        <v>13.208327278953496</v>
      </c>
    </row>
    <row r="202" spans="3:23" x14ac:dyDescent="0.25">
      <c r="C202" s="70">
        <v>0</v>
      </c>
      <c r="D202" s="53">
        <v>36</v>
      </c>
      <c r="E202" s="53">
        <v>40</v>
      </c>
      <c r="F202" s="53">
        <v>19.592000000000002</v>
      </c>
      <c r="G202" s="53">
        <v>0.38282074674438793</v>
      </c>
      <c r="H202" s="53">
        <v>0.9</v>
      </c>
      <c r="I202" s="53">
        <v>0.6428571428571429</v>
      </c>
      <c r="J202" s="53">
        <v>6.7702750025730758</v>
      </c>
      <c r="K202" s="53">
        <v>104</v>
      </c>
      <c r="L202" s="53">
        <v>88.444444444444443</v>
      </c>
      <c r="M202" s="53">
        <v>78.368253968253967</v>
      </c>
      <c r="N202" s="53">
        <v>8.8525845925500182</v>
      </c>
      <c r="O202" s="53">
        <v>-6.901441906671045E-2</v>
      </c>
      <c r="P202" s="53">
        <v>1.9837040911068982</v>
      </c>
      <c r="Q202" s="53">
        <v>68.571428571428569</v>
      </c>
      <c r="R202" s="53">
        <v>0.85440041965494262</v>
      </c>
      <c r="S202" s="53">
        <v>4.4613201402110079</v>
      </c>
      <c r="T202" s="53">
        <v>1.738473167044597E-2</v>
      </c>
      <c r="U202" s="53">
        <v>0.2026901799310763</v>
      </c>
      <c r="V202" s="53">
        <v>7.1802197428460053</v>
      </c>
      <c r="W202" s="53">
        <v>6.6332495807108005</v>
      </c>
    </row>
    <row r="203" spans="3:23" x14ac:dyDescent="0.25">
      <c r="C203" s="70">
        <v>0</v>
      </c>
      <c r="D203" s="53">
        <v>68</v>
      </c>
      <c r="E203" s="53">
        <v>72</v>
      </c>
      <c r="F203" s="53">
        <v>28.010999999999999</v>
      </c>
      <c r="G203" s="53">
        <v>0.72261660391428328</v>
      </c>
      <c r="H203" s="53">
        <v>0.94444444444444442</v>
      </c>
      <c r="I203" s="53">
        <v>0.70833333333333337</v>
      </c>
      <c r="J203" s="53">
        <v>9.3048529833625562</v>
      </c>
      <c r="K203" s="53">
        <v>111</v>
      </c>
      <c r="L203" s="53">
        <v>87.382352941176464</v>
      </c>
      <c r="M203" s="53">
        <v>121.55311676909577</v>
      </c>
      <c r="N203" s="53">
        <v>11.025113004822026</v>
      </c>
      <c r="O203" s="53">
        <v>0.64645732242925114</v>
      </c>
      <c r="P203" s="53">
        <v>2.2703668560440575</v>
      </c>
      <c r="Q203" s="53">
        <v>58.961538461538474</v>
      </c>
      <c r="R203" s="53">
        <v>0.83936100085958154</v>
      </c>
      <c r="S203" s="53">
        <v>4.5743179443447346</v>
      </c>
      <c r="T203" s="53">
        <v>1.127958579881657E-2</v>
      </c>
      <c r="U203" s="53">
        <v>0.23639990111136513</v>
      </c>
      <c r="V203" s="53">
        <v>11.289049454168108</v>
      </c>
      <c r="W203" s="53">
        <v>7.8035446666774462</v>
      </c>
    </row>
    <row r="204" spans="3:23" x14ac:dyDescent="0.25">
      <c r="C204" s="70">
        <v>0</v>
      </c>
      <c r="D204" s="53">
        <v>137</v>
      </c>
      <c r="E204" s="53">
        <v>145</v>
      </c>
      <c r="F204" s="53">
        <v>42.889000000000003</v>
      </c>
      <c r="G204" s="53">
        <v>0.82372215787194059</v>
      </c>
      <c r="H204" s="53">
        <v>0.94482758620689655</v>
      </c>
      <c r="I204" s="53">
        <v>0.76111111111111107</v>
      </c>
      <c r="J204" s="53">
        <v>13.207339536360731</v>
      </c>
      <c r="K204" s="53">
        <v>114</v>
      </c>
      <c r="L204" s="53">
        <v>93.598540145985396</v>
      </c>
      <c r="M204" s="53">
        <v>82.447939029626383</v>
      </c>
      <c r="N204" s="53">
        <v>9.0800847479319469</v>
      </c>
      <c r="O204" s="53">
        <v>-0.38930153162115683</v>
      </c>
      <c r="P204" s="53">
        <v>2.630730775020151</v>
      </c>
      <c r="Q204" s="53">
        <v>27.666666666666689</v>
      </c>
      <c r="R204" s="53">
        <v>0.93578116785267729</v>
      </c>
      <c r="S204" s="53">
        <v>4.9058200871711346</v>
      </c>
      <c r="T204" s="53">
        <v>6.5299459238853169E-3</v>
      </c>
      <c r="U204" s="53">
        <v>0.31843939095498813</v>
      </c>
      <c r="V204" s="53">
        <v>17.753640157324135</v>
      </c>
      <c r="W204" s="53">
        <v>10.066201350858172</v>
      </c>
    </row>
    <row r="205" spans="3:23" x14ac:dyDescent="0.25">
      <c r="C205" s="70">
        <v>0</v>
      </c>
      <c r="D205" s="53">
        <v>4246</v>
      </c>
      <c r="E205" s="53">
        <v>6855</v>
      </c>
      <c r="F205" s="53">
        <v>398.012</v>
      </c>
      <c r="G205" s="53">
        <v>0.86382101208913997</v>
      </c>
      <c r="H205" s="53">
        <v>0.61940189642596644</v>
      </c>
      <c r="I205" s="53">
        <v>0.46152173913043476</v>
      </c>
      <c r="J205" s="53">
        <v>73.526696559450443</v>
      </c>
      <c r="K205" s="53">
        <v>253</v>
      </c>
      <c r="L205" s="53">
        <v>129.84715025906735</v>
      </c>
      <c r="M205" s="53">
        <v>1674.1634394624709</v>
      </c>
      <c r="N205" s="53">
        <v>40.916542369345812</v>
      </c>
      <c r="O205" s="53">
        <v>0.83587277034488661</v>
      </c>
      <c r="P205" s="53">
        <v>3.1392736805181984</v>
      </c>
      <c r="Q205" s="53">
        <v>60.93437500000006</v>
      </c>
      <c r="R205" s="53">
        <v>0.98966139488962146</v>
      </c>
      <c r="S205" s="53">
        <v>7.1048224108880111</v>
      </c>
      <c r="T205" s="53">
        <v>4.9346016646849777E-4</v>
      </c>
      <c r="U205" s="53">
        <v>0.28711999583123332</v>
      </c>
      <c r="V205" s="53">
        <v>132.21248832140765</v>
      </c>
      <c r="W205" s="53">
        <v>66.608496660549122</v>
      </c>
    </row>
    <row r="206" spans="3:23" x14ac:dyDescent="0.25">
      <c r="C206" s="70">
        <v>0</v>
      </c>
      <c r="D206" s="53">
        <v>29</v>
      </c>
      <c r="E206" s="53">
        <v>33</v>
      </c>
      <c r="F206" s="53">
        <v>17.996000000000002</v>
      </c>
      <c r="G206" s="53">
        <v>0</v>
      </c>
      <c r="H206" s="53">
        <v>0.87878787878787878</v>
      </c>
      <c r="I206" s="53">
        <v>0.59183673469387754</v>
      </c>
      <c r="J206" s="53">
        <v>6.0765077797464979</v>
      </c>
      <c r="K206" s="53">
        <v>100</v>
      </c>
      <c r="L206" s="53">
        <v>86.241379310344826</v>
      </c>
      <c r="M206" s="53">
        <v>73.546798029556626</v>
      </c>
      <c r="N206" s="53">
        <v>8.575942981944122</v>
      </c>
      <c r="O206" s="53">
        <v>0.11567597489575271</v>
      </c>
      <c r="P206" s="53">
        <v>1.6423839583607189</v>
      </c>
      <c r="Q206" s="53">
        <v>18.5</v>
      </c>
      <c r="R206" s="53">
        <v>0.94492436950492242</v>
      </c>
      <c r="S206" s="53">
        <v>4.1422952191909008</v>
      </c>
      <c r="T206" s="53">
        <v>1.9132653061224501E-2</v>
      </c>
      <c r="U206" s="53">
        <v>0.28471578025149447</v>
      </c>
      <c r="V206" s="53">
        <v>6.2330229193099944</v>
      </c>
      <c r="W206" s="53">
        <v>6.2330229193099944</v>
      </c>
    </row>
    <row r="207" spans="3:23" x14ac:dyDescent="0.25">
      <c r="C207" s="70">
        <v>1</v>
      </c>
      <c r="D207" s="53">
        <v>79</v>
      </c>
      <c r="E207" s="53">
        <v>83</v>
      </c>
      <c r="F207" s="53">
        <v>28.962</v>
      </c>
      <c r="G207" s="53">
        <v>0.48648915110827118</v>
      </c>
      <c r="H207" s="53">
        <v>0.95180722891566261</v>
      </c>
      <c r="I207" s="53">
        <v>0.71818181818181814</v>
      </c>
      <c r="J207" s="53">
        <v>10.029253413593549</v>
      </c>
      <c r="K207" s="53">
        <v>162</v>
      </c>
      <c r="L207" s="53">
        <v>112.9493670886076</v>
      </c>
      <c r="M207" s="53">
        <v>603.53586497890296</v>
      </c>
      <c r="N207" s="53">
        <v>24.566966947079628</v>
      </c>
      <c r="O207" s="53">
        <v>0.25802592284931175</v>
      </c>
      <c r="P207" s="53">
        <v>1.8827423474825673</v>
      </c>
      <c r="Q207" s="53">
        <v>182.19008264462815</v>
      </c>
      <c r="R207" s="53">
        <v>0.92147878604454903</v>
      </c>
      <c r="S207" s="53">
        <v>5.6326472037637636</v>
      </c>
      <c r="T207" s="53">
        <v>8.537668192063393E-3</v>
      </c>
      <c r="U207" s="53">
        <v>0.11359557394124015</v>
      </c>
      <c r="V207" s="53">
        <v>10.81010607178319</v>
      </c>
      <c r="W207" s="53">
        <v>9.4446450102522643</v>
      </c>
    </row>
    <row r="208" spans="3:23" x14ac:dyDescent="0.25">
      <c r="C208" s="70">
        <v>0</v>
      </c>
      <c r="D208" s="53">
        <v>664</v>
      </c>
      <c r="E208" s="53">
        <v>948</v>
      </c>
      <c r="F208" s="53">
        <v>136.607</v>
      </c>
      <c r="G208" s="53">
        <v>0.88333130519395553</v>
      </c>
      <c r="H208" s="53">
        <v>0.70042194092827004</v>
      </c>
      <c r="I208" s="53">
        <v>0.50455927051671734</v>
      </c>
      <c r="J208" s="53">
        <v>29.076297180076903</v>
      </c>
      <c r="K208" s="53">
        <v>239</v>
      </c>
      <c r="L208" s="53">
        <v>130.57530120481928</v>
      </c>
      <c r="M208" s="53">
        <v>1647.3216213269372</v>
      </c>
      <c r="N208" s="53">
        <v>40.587210070746885</v>
      </c>
      <c r="O208" s="53">
        <v>0.55804810431921237</v>
      </c>
      <c r="P208" s="53">
        <v>2.3995989992979854</v>
      </c>
      <c r="Q208" s="53">
        <v>321.05729166666652</v>
      </c>
      <c r="R208" s="53">
        <v>0.94547049645404913</v>
      </c>
      <c r="S208" s="53">
        <v>6.9284864141304157</v>
      </c>
      <c r="T208" s="53">
        <v>1.2755102040816605E-3</v>
      </c>
      <c r="U208" s="53">
        <v>0.23792136445078133</v>
      </c>
      <c r="V208" s="53">
        <v>50.220458359413222</v>
      </c>
      <c r="W208" s="53">
        <v>23.540799291970099</v>
      </c>
    </row>
    <row r="209" spans="3:23" x14ac:dyDescent="0.25">
      <c r="C209" s="70">
        <v>0</v>
      </c>
      <c r="D209" s="53">
        <v>270</v>
      </c>
      <c r="E209" s="53">
        <v>310</v>
      </c>
      <c r="F209" s="53">
        <v>71.495999999999995</v>
      </c>
      <c r="G209" s="53">
        <v>0.89981518049112497</v>
      </c>
      <c r="H209" s="53">
        <v>0.87096774193548387</v>
      </c>
      <c r="I209" s="53">
        <v>0.52631578947368418</v>
      </c>
      <c r="J209" s="53">
        <v>18.5411616971131</v>
      </c>
      <c r="K209" s="53">
        <v>141</v>
      </c>
      <c r="L209" s="53">
        <v>98.922222222222217</v>
      </c>
      <c r="M209" s="53">
        <v>290.24299876084262</v>
      </c>
      <c r="N209" s="53">
        <v>17.036519561249669</v>
      </c>
      <c r="O209" s="53">
        <v>0.5251216630910569</v>
      </c>
      <c r="P209" s="53">
        <v>2.4499862586956938</v>
      </c>
      <c r="Q209" s="53">
        <v>197.7857142857149</v>
      </c>
      <c r="R209" s="53">
        <v>0.86961103649760296</v>
      </c>
      <c r="S209" s="53">
        <v>5.7202051167708108</v>
      </c>
      <c r="T209" s="53">
        <v>2.374356944994068E-3</v>
      </c>
      <c r="U209" s="53">
        <v>0.23500536919004328</v>
      </c>
      <c r="V209" s="53">
        <v>29.438576508472927</v>
      </c>
      <c r="W209" s="53">
        <v>12.843205832769291</v>
      </c>
    </row>
    <row r="210" spans="3:23" x14ac:dyDescent="0.25">
      <c r="C210" s="70">
        <v>0</v>
      </c>
      <c r="D210" s="53">
        <v>182</v>
      </c>
      <c r="E210" s="53">
        <v>194</v>
      </c>
      <c r="F210" s="53">
        <v>50.199999999999996</v>
      </c>
      <c r="G210" s="53">
        <v>0.82313057765783315</v>
      </c>
      <c r="H210" s="53">
        <v>0.93814432989690721</v>
      </c>
      <c r="I210" s="53">
        <v>0.72222222222222221</v>
      </c>
      <c r="J210" s="53">
        <v>15.222667215103916</v>
      </c>
      <c r="K210" s="53">
        <v>124</v>
      </c>
      <c r="L210" s="53">
        <v>96.637362637362642</v>
      </c>
      <c r="M210" s="53">
        <v>137.54732560257429</v>
      </c>
      <c r="N210" s="53">
        <v>11.728057196423212</v>
      </c>
      <c r="O210" s="53">
        <v>0.23879247946018486</v>
      </c>
      <c r="P210" s="53">
        <v>2.5774641680699197</v>
      </c>
      <c r="Q210" s="53">
        <v>34.128205128205138</v>
      </c>
      <c r="R210" s="53">
        <v>0.9578370568143505</v>
      </c>
      <c r="S210" s="53">
        <v>5.3184883215503316</v>
      </c>
      <c r="T210" s="53">
        <v>4.4680594131143612E-3</v>
      </c>
      <c r="U210" s="53">
        <v>0.31747056960373005</v>
      </c>
      <c r="V210" s="53">
        <v>20.406773325560199</v>
      </c>
      <c r="W210" s="53">
        <v>11.588029889436706</v>
      </c>
    </row>
    <row r="211" spans="3:23" x14ac:dyDescent="0.25">
      <c r="C211" s="70">
        <v>0</v>
      </c>
      <c r="D211" s="53">
        <v>4066</v>
      </c>
      <c r="E211" s="53">
        <v>6376</v>
      </c>
      <c r="F211" s="53">
        <v>383.63099999999997</v>
      </c>
      <c r="G211" s="53">
        <v>0.86816172365128907</v>
      </c>
      <c r="H211" s="53">
        <v>0.63770388958594726</v>
      </c>
      <c r="I211" s="53">
        <v>0.48433591423466349</v>
      </c>
      <c r="J211" s="53">
        <v>71.951316797492808</v>
      </c>
      <c r="K211" s="53">
        <v>254</v>
      </c>
      <c r="L211" s="53">
        <v>132.14879488440727</v>
      </c>
      <c r="M211" s="53">
        <v>1716.8179530368884</v>
      </c>
      <c r="N211" s="53">
        <v>41.434501964388183</v>
      </c>
      <c r="O211" s="53">
        <v>0.7167404974380498</v>
      </c>
      <c r="P211" s="53">
        <v>2.8620867799090783</v>
      </c>
      <c r="Q211" s="53">
        <v>64.669697685403563</v>
      </c>
      <c r="R211" s="53">
        <v>0.98899463516461561</v>
      </c>
      <c r="S211" s="53">
        <v>7.1476070191774053</v>
      </c>
      <c r="T211" s="53">
        <v>4.5549233782175581E-4</v>
      </c>
      <c r="U211" s="53">
        <v>0.28155657892928315</v>
      </c>
      <c r="V211" s="53">
        <v>130.42176661665309</v>
      </c>
      <c r="W211" s="53">
        <v>64.725896086145568</v>
      </c>
    </row>
    <row r="212" spans="3:23" x14ac:dyDescent="0.25">
      <c r="C212" s="70">
        <v>0</v>
      </c>
      <c r="D212" s="53">
        <v>79</v>
      </c>
      <c r="E212" s="53">
        <v>84</v>
      </c>
      <c r="F212" s="53">
        <v>29.606999999999999</v>
      </c>
      <c r="G212" s="53">
        <v>0.68363455277781771</v>
      </c>
      <c r="H212" s="53">
        <v>0.94047619047619047</v>
      </c>
      <c r="I212" s="53">
        <v>0.73148148148148151</v>
      </c>
      <c r="J212" s="53">
        <v>10.029253413593549</v>
      </c>
      <c r="K212" s="53">
        <v>115</v>
      </c>
      <c r="L212" s="53">
        <v>90.341772151898738</v>
      </c>
      <c r="M212" s="53">
        <v>116.45861733203499</v>
      </c>
      <c r="N212" s="53">
        <v>10.791599387117509</v>
      </c>
      <c r="O212" s="53">
        <v>0.44718082804464288</v>
      </c>
      <c r="P212" s="53">
        <v>2.2937776160715071</v>
      </c>
      <c r="Q212" s="53">
        <v>58.291666666666607</v>
      </c>
      <c r="R212" s="53">
        <v>0.8862169509515857</v>
      </c>
      <c r="S212" s="53">
        <v>4.9809517169870041</v>
      </c>
      <c r="T212" s="53">
        <v>9.7222222222222172E-3</v>
      </c>
      <c r="U212" s="53">
        <v>0.24915592967547295</v>
      </c>
      <c r="V212" s="53">
        <v>11.835297916405128</v>
      </c>
      <c r="W212" s="53">
        <v>8.6376903634991749</v>
      </c>
    </row>
    <row r="213" spans="3:23" x14ac:dyDescent="0.25">
      <c r="C213" s="70">
        <v>1</v>
      </c>
      <c r="D213" s="53">
        <v>84</v>
      </c>
      <c r="E213" s="53">
        <v>88</v>
      </c>
      <c r="F213" s="53">
        <v>29.698</v>
      </c>
      <c r="G213" s="53">
        <v>0.48274501421635574</v>
      </c>
      <c r="H213" s="53">
        <v>0.95454545454545459</v>
      </c>
      <c r="I213" s="53">
        <v>0.76363636363636367</v>
      </c>
      <c r="J213" s="53">
        <v>10.34176589165282</v>
      </c>
      <c r="K213" s="53">
        <v>174</v>
      </c>
      <c r="L213" s="53">
        <v>116.92857142857143</v>
      </c>
      <c r="M213" s="53">
        <v>845.03098106712571</v>
      </c>
      <c r="N213" s="53">
        <v>29.069416593167563</v>
      </c>
      <c r="O213" s="53">
        <v>0.31108003202149631</v>
      </c>
      <c r="P213" s="53">
        <v>1.9178990369170668</v>
      </c>
      <c r="Q213" s="53">
        <v>224.33884297520649</v>
      </c>
      <c r="R213" s="53">
        <v>0.92064624250424254</v>
      </c>
      <c r="S213" s="53">
        <v>5.7701190596062553</v>
      </c>
      <c r="T213" s="53">
        <v>8.537668192063393E-3</v>
      </c>
      <c r="U213" s="53">
        <v>0.14009698741990059</v>
      </c>
      <c r="V213" s="53">
        <v>11.109897965552058</v>
      </c>
      <c r="W213" s="53">
        <v>9.7296148582695867</v>
      </c>
    </row>
    <row r="214" spans="3:23" x14ac:dyDescent="0.25">
      <c r="C214" s="70">
        <v>0</v>
      </c>
      <c r="D214" s="53">
        <v>726</v>
      </c>
      <c r="E214" s="53">
        <v>882</v>
      </c>
      <c r="F214" s="53">
        <v>121.886</v>
      </c>
      <c r="G214" s="53">
        <v>0.89252541847629574</v>
      </c>
      <c r="H214" s="53">
        <v>0.8231292517006803</v>
      </c>
      <c r="I214" s="53">
        <v>0.55760368663594473</v>
      </c>
      <c r="J214" s="53">
        <v>30.403485153477522</v>
      </c>
      <c r="K214" s="53">
        <v>244</v>
      </c>
      <c r="L214" s="53">
        <v>134.75482093663911</v>
      </c>
      <c r="M214" s="53">
        <v>1863.3439422437539</v>
      </c>
      <c r="N214" s="53">
        <v>43.166467799019109</v>
      </c>
      <c r="O214" s="53">
        <v>0.57139109153748147</v>
      </c>
      <c r="P214" s="53">
        <v>2.5190746483547763</v>
      </c>
      <c r="Q214" s="53">
        <v>504.65491372843275</v>
      </c>
      <c r="R214" s="53">
        <v>0.92559288356647407</v>
      </c>
      <c r="S214" s="53">
        <v>7.0163703891167559</v>
      </c>
      <c r="T214" s="53">
        <v>1.2240494482210129E-3</v>
      </c>
      <c r="U214" s="53">
        <v>0.23862403754365205</v>
      </c>
      <c r="V214" s="53">
        <v>49.567847767720387</v>
      </c>
      <c r="W214" s="53">
        <v>22.354955220892023</v>
      </c>
    </row>
    <row r="215" spans="3:23" x14ac:dyDescent="0.25">
      <c r="C215" s="70">
        <v>0</v>
      </c>
      <c r="D215" s="53">
        <v>29</v>
      </c>
      <c r="E215" s="53">
        <v>33</v>
      </c>
      <c r="F215" s="53">
        <v>17.996000000000002</v>
      </c>
      <c r="G215" s="53">
        <v>0</v>
      </c>
      <c r="H215" s="53">
        <v>0.87878787878787878</v>
      </c>
      <c r="I215" s="53">
        <v>0.59183673469387754</v>
      </c>
      <c r="J215" s="53">
        <v>6.0765077797464979</v>
      </c>
      <c r="K215" s="53">
        <v>100</v>
      </c>
      <c r="L215" s="53">
        <v>89.103448275862064</v>
      </c>
      <c r="M215" s="53">
        <v>53.810344827586228</v>
      </c>
      <c r="N215" s="53">
        <v>7.3355534779310432</v>
      </c>
      <c r="O215" s="53">
        <v>-0.29305478708859151</v>
      </c>
      <c r="P215" s="53">
        <v>2.1523207460455236</v>
      </c>
      <c r="Q215" s="53">
        <v>67.517857142857153</v>
      </c>
      <c r="R215" s="53">
        <v>0.77556137027858896</v>
      </c>
      <c r="S215" s="53">
        <v>4.2112607364322798</v>
      </c>
      <c r="T215" s="53">
        <v>1.8494897959183687E-2</v>
      </c>
      <c r="U215" s="53">
        <v>0.22240419769306316</v>
      </c>
      <c r="V215" s="53">
        <v>6.2330229193099944</v>
      </c>
      <c r="W215" s="53">
        <v>6.2330229193099944</v>
      </c>
    </row>
    <row r="216" spans="3:23" x14ac:dyDescent="0.25">
      <c r="C216" s="70">
        <v>0</v>
      </c>
      <c r="D216" s="53">
        <v>262</v>
      </c>
      <c r="E216" s="53">
        <v>288</v>
      </c>
      <c r="F216" s="53">
        <v>63.886999999999993</v>
      </c>
      <c r="G216" s="53">
        <v>0.88058869316377852</v>
      </c>
      <c r="H216" s="53">
        <v>0.90972222222222221</v>
      </c>
      <c r="I216" s="53">
        <v>0.57456140350877194</v>
      </c>
      <c r="J216" s="53">
        <v>18.264412411041661</v>
      </c>
      <c r="K216" s="53">
        <v>144</v>
      </c>
      <c r="L216" s="53">
        <v>102.96183206106871</v>
      </c>
      <c r="M216" s="53">
        <v>391.38551080693753</v>
      </c>
      <c r="N216" s="53">
        <v>19.78346559142097</v>
      </c>
      <c r="O216" s="53">
        <v>0.43446301283175898</v>
      </c>
      <c r="P216" s="53">
        <v>2.0498060836641727</v>
      </c>
      <c r="Q216" s="53">
        <v>175.92210526315807</v>
      </c>
      <c r="R216" s="53">
        <v>0.89496971406484016</v>
      </c>
      <c r="S216" s="53">
        <v>5.9227953692844597</v>
      </c>
      <c r="T216" s="53">
        <v>2.4686980609418181E-3</v>
      </c>
      <c r="U216" s="53">
        <v>0.25214009964949352</v>
      </c>
      <c r="V216" s="53">
        <v>27.35659677719682</v>
      </c>
      <c r="W216" s="53">
        <v>12.963781577760882</v>
      </c>
    </row>
    <row r="217" spans="3:23" x14ac:dyDescent="0.25">
      <c r="C217" s="70">
        <v>0</v>
      </c>
      <c r="D217" s="53">
        <v>36</v>
      </c>
      <c r="E217" s="53">
        <v>40</v>
      </c>
      <c r="F217" s="53">
        <v>19.592000000000002</v>
      </c>
      <c r="G217" s="53">
        <v>0.38282074674438793</v>
      </c>
      <c r="H217" s="53">
        <v>0.9</v>
      </c>
      <c r="I217" s="53">
        <v>0.6428571428571429</v>
      </c>
      <c r="J217" s="53">
        <v>6.7702750025730758</v>
      </c>
      <c r="K217" s="53">
        <v>145</v>
      </c>
      <c r="L217" s="53">
        <v>116.33333333333333</v>
      </c>
      <c r="M217" s="53">
        <v>334.2285714285714</v>
      </c>
      <c r="N217" s="53">
        <v>18.281919249044162</v>
      </c>
      <c r="O217" s="53">
        <v>-0.60955529828814392</v>
      </c>
      <c r="P217" s="53">
        <v>2.3877516928060243</v>
      </c>
      <c r="Q217" s="53">
        <v>515.46031746031758</v>
      </c>
      <c r="R217" s="53">
        <v>0.73155441563000223</v>
      </c>
      <c r="S217" s="53">
        <v>4.6835423624332293</v>
      </c>
      <c r="T217" s="53">
        <v>1.5873015873015893E-2</v>
      </c>
      <c r="U217" s="53">
        <v>7.5518742029113406E-2</v>
      </c>
      <c r="V217" s="53">
        <v>7.1802197428460053</v>
      </c>
      <c r="W217" s="53">
        <v>6.6332495807108005</v>
      </c>
    </row>
    <row r="218" spans="3:23" x14ac:dyDescent="0.25">
      <c r="C218" s="70">
        <v>0</v>
      </c>
      <c r="D218" s="53">
        <v>204</v>
      </c>
      <c r="E218" s="53">
        <v>214</v>
      </c>
      <c r="F218" s="53">
        <v>51.580999999999996</v>
      </c>
      <c r="G218" s="53">
        <v>0.74961632758377794</v>
      </c>
      <c r="H218" s="53">
        <v>0.95327102803738317</v>
      </c>
      <c r="I218" s="53">
        <v>0.72857142857142854</v>
      </c>
      <c r="J218" s="53">
        <v>16.116478124142795</v>
      </c>
      <c r="K218" s="53">
        <v>131</v>
      </c>
      <c r="L218" s="53">
        <v>97.544117647058826</v>
      </c>
      <c r="M218" s="53">
        <v>185.44139379889887</v>
      </c>
      <c r="N218" s="53">
        <v>13.617686800587641</v>
      </c>
      <c r="O218" s="53">
        <v>0.63272398419485587</v>
      </c>
      <c r="P218" s="53">
        <v>2.6565140921885457</v>
      </c>
      <c r="Q218" s="53">
        <v>37.780000000000022</v>
      </c>
      <c r="R218" s="53">
        <v>0.95543750038428965</v>
      </c>
      <c r="S218" s="53">
        <v>5.4142786717125544</v>
      </c>
      <c r="T218" s="53">
        <v>3.8444444444444342E-3</v>
      </c>
      <c r="U218" s="53">
        <v>0.27511598260127684</v>
      </c>
      <c r="V218" s="53">
        <v>20.088093829501776</v>
      </c>
      <c r="W218" s="53">
        <v>13.295759237804614</v>
      </c>
    </row>
    <row r="219" spans="3:23" x14ac:dyDescent="0.25">
      <c r="C219" s="70">
        <v>0</v>
      </c>
      <c r="D219" s="53">
        <v>4115</v>
      </c>
      <c r="E219" s="53">
        <v>6546</v>
      </c>
      <c r="F219" s="53">
        <v>392.90999999999997</v>
      </c>
      <c r="G219" s="53">
        <v>0.87559230097846075</v>
      </c>
      <c r="H219" s="53">
        <v>0.62862816987473269</v>
      </c>
      <c r="I219" s="53">
        <v>0.48848528015194681</v>
      </c>
      <c r="J219" s="53">
        <v>72.383566688753291</v>
      </c>
      <c r="K219" s="53">
        <v>252</v>
      </c>
      <c r="L219" s="53">
        <v>132.33681652490887</v>
      </c>
      <c r="M219" s="53">
        <v>1778.8388848557258</v>
      </c>
      <c r="N219" s="53">
        <v>42.176283440527641</v>
      </c>
      <c r="O219" s="53">
        <v>0.71988020014695886</v>
      </c>
      <c r="P219" s="53">
        <v>2.7824440149019156</v>
      </c>
      <c r="Q219" s="53">
        <v>63.624764595104061</v>
      </c>
      <c r="R219" s="53">
        <v>0.98909994677632762</v>
      </c>
      <c r="S219" s="53">
        <v>7.1480240499891954</v>
      </c>
      <c r="T219" s="53">
        <v>4.2841696192022055E-4</v>
      </c>
      <c r="U219" s="53">
        <v>0.27248937226141523</v>
      </c>
      <c r="V219" s="53">
        <v>131.73476090311109</v>
      </c>
      <c r="W219" s="53">
        <v>63.634588062646564</v>
      </c>
    </row>
    <row r="220" spans="3:23" x14ac:dyDescent="0.25">
      <c r="C220" s="70">
        <v>0</v>
      </c>
      <c r="D220" s="53">
        <v>29</v>
      </c>
      <c r="E220" s="53">
        <v>33</v>
      </c>
      <c r="F220" s="53">
        <v>17.996000000000002</v>
      </c>
      <c r="G220" s="53">
        <v>0</v>
      </c>
      <c r="H220" s="53">
        <v>0.87878787878787878</v>
      </c>
      <c r="I220" s="53">
        <v>0.59183673469387754</v>
      </c>
      <c r="J220" s="53">
        <v>6.0765077797464979</v>
      </c>
      <c r="K220" s="53">
        <v>91</v>
      </c>
      <c r="L220" s="53">
        <v>84</v>
      </c>
      <c r="M220" s="53">
        <v>16.214285714285715</v>
      </c>
      <c r="N220" s="53">
        <v>4.0266966255586869</v>
      </c>
      <c r="O220" s="53">
        <v>-0.35071615331688749</v>
      </c>
      <c r="P220" s="53">
        <v>2.3144734033262826</v>
      </c>
      <c r="Q220" s="53">
        <v>9.1785714285714288</v>
      </c>
      <c r="R220" s="53">
        <v>0.91143145463899056</v>
      </c>
      <c r="S220" s="53">
        <v>3.5124792706912311</v>
      </c>
      <c r="T220" s="53">
        <v>2.1683673469387769E-2</v>
      </c>
      <c r="U220" s="53">
        <v>0.38550170068027201</v>
      </c>
      <c r="V220" s="53">
        <v>6.2330229193099944</v>
      </c>
      <c r="W220" s="53">
        <v>6.2330229193099944</v>
      </c>
    </row>
    <row r="221" spans="3:23" x14ac:dyDescent="0.25">
      <c r="C221" s="70">
        <v>0</v>
      </c>
      <c r="D221" s="53">
        <v>87</v>
      </c>
      <c r="E221" s="53">
        <v>92</v>
      </c>
      <c r="F221" s="53">
        <v>31.500999999999998</v>
      </c>
      <c r="G221" s="53">
        <v>0.72100060820116696</v>
      </c>
      <c r="H221" s="53">
        <v>0.94565217391304346</v>
      </c>
      <c r="I221" s="53">
        <v>0.65909090909090906</v>
      </c>
      <c r="J221" s="53">
        <v>10.524820207108489</v>
      </c>
      <c r="K221" s="53">
        <v>122</v>
      </c>
      <c r="L221" s="53">
        <v>94.252873563218387</v>
      </c>
      <c r="M221" s="53">
        <v>166.49345094894414</v>
      </c>
      <c r="N221" s="53">
        <v>12.903234127494709</v>
      </c>
      <c r="O221" s="53">
        <v>0.38236491238466119</v>
      </c>
      <c r="P221" s="53">
        <v>2.2133062617914758</v>
      </c>
      <c r="Q221" s="53">
        <v>59.222222222222236</v>
      </c>
      <c r="R221" s="53">
        <v>0.91278117248280777</v>
      </c>
      <c r="S221" s="53">
        <v>5.0951460134788276</v>
      </c>
      <c r="T221" s="53">
        <v>8.2947530864197726E-3</v>
      </c>
      <c r="U221" s="53">
        <v>0.28824309227995359</v>
      </c>
      <c r="V221" s="53">
        <v>12.750002826088874</v>
      </c>
      <c r="W221" s="53">
        <v>8.8349159287802017</v>
      </c>
    </row>
    <row r="222" spans="3:23" x14ac:dyDescent="0.25">
      <c r="C222" s="70">
        <v>1</v>
      </c>
      <c r="D222" s="53">
        <v>76</v>
      </c>
      <c r="E222" s="53">
        <v>80</v>
      </c>
      <c r="F222" s="53">
        <v>28.382999999999999</v>
      </c>
      <c r="G222" s="53">
        <v>0.54219729121279547</v>
      </c>
      <c r="H222" s="53">
        <v>0.95</v>
      </c>
      <c r="I222" s="53">
        <v>0.76767676767676762</v>
      </c>
      <c r="J222" s="53">
        <v>9.8369815187318714</v>
      </c>
      <c r="K222" s="53">
        <v>179</v>
      </c>
      <c r="L222" s="53">
        <v>121.82894736842105</v>
      </c>
      <c r="M222" s="53">
        <v>818.2236842105259</v>
      </c>
      <c r="N222" s="53">
        <v>28.604609492361995</v>
      </c>
      <c r="O222" s="53">
        <v>0.29918823056877436</v>
      </c>
      <c r="P222" s="53">
        <v>1.9292950156106106</v>
      </c>
      <c r="Q222" s="53">
        <v>238.91818181818175</v>
      </c>
      <c r="R222" s="53">
        <v>0.90984807732655304</v>
      </c>
      <c r="S222" s="53">
        <v>5.6292492238560392</v>
      </c>
      <c r="T222" s="53">
        <v>9.2561983471074125E-3</v>
      </c>
      <c r="U222" s="53">
        <v>0.11610920189851659</v>
      </c>
      <c r="V222" s="53">
        <v>10.800159811642501</v>
      </c>
      <c r="W222" s="53">
        <v>9.0748473595342425</v>
      </c>
    </row>
    <row r="223" spans="3:23" x14ac:dyDescent="0.25">
      <c r="C223" s="70">
        <v>0</v>
      </c>
      <c r="D223" s="53">
        <v>749</v>
      </c>
      <c r="E223" s="53">
        <v>871</v>
      </c>
      <c r="F223" s="53">
        <v>121.03399999999999</v>
      </c>
      <c r="G223" s="53">
        <v>0.90278211431150501</v>
      </c>
      <c r="H223" s="53">
        <v>0.85993111366245689</v>
      </c>
      <c r="I223" s="53">
        <v>0.53691756272401436</v>
      </c>
      <c r="J223" s="53">
        <v>30.881327999401787</v>
      </c>
      <c r="K223" s="53">
        <v>249</v>
      </c>
      <c r="L223" s="53">
        <v>141.97730307076102</v>
      </c>
      <c r="M223" s="53">
        <v>1835.5382542141751</v>
      </c>
      <c r="N223" s="53">
        <v>42.843182120544867</v>
      </c>
      <c r="O223" s="53">
        <v>0.45358636951339421</v>
      </c>
      <c r="P223" s="53">
        <v>2.3232043038316132</v>
      </c>
      <c r="Q223" s="53">
        <v>387.85974754558055</v>
      </c>
      <c r="R223" s="53">
        <v>0.94393549823754375</v>
      </c>
      <c r="S223" s="53">
        <v>7.0853200325017589</v>
      </c>
      <c r="T223" s="53">
        <v>1.1664755325364287E-3</v>
      </c>
      <c r="U223" s="53">
        <v>0.23451540563082346</v>
      </c>
      <c r="V223" s="53">
        <v>50.950612605413369</v>
      </c>
      <c r="W223" s="53">
        <v>21.913766322460006</v>
      </c>
    </row>
    <row r="224" spans="3:23" x14ac:dyDescent="0.25">
      <c r="C224" s="70">
        <v>0</v>
      </c>
      <c r="D224" s="53">
        <v>299</v>
      </c>
      <c r="E224" s="53">
        <v>325</v>
      </c>
      <c r="F224" s="53">
        <v>69.486000000000004</v>
      </c>
      <c r="G224" s="53">
        <v>0.87715724340682333</v>
      </c>
      <c r="H224" s="53">
        <v>0.92</v>
      </c>
      <c r="I224" s="53">
        <v>0.57499999999999996</v>
      </c>
      <c r="J224" s="53">
        <v>19.511499785403828</v>
      </c>
      <c r="K224" s="53">
        <v>146</v>
      </c>
      <c r="L224" s="53">
        <v>103.96655518394648</v>
      </c>
      <c r="M224" s="53">
        <v>328.50894480483043</v>
      </c>
      <c r="N224" s="53">
        <v>18.124815717817118</v>
      </c>
      <c r="O224" s="53">
        <v>0.45484892099536028</v>
      </c>
      <c r="P224" s="53">
        <v>2.2554923625486403</v>
      </c>
      <c r="Q224" s="53">
        <v>210.19074074074169</v>
      </c>
      <c r="R224" s="53">
        <v>0.88593418309632765</v>
      </c>
      <c r="S224" s="53">
        <v>5.8957342831293156</v>
      </c>
      <c r="T224" s="53">
        <v>2.1947873799725709E-3</v>
      </c>
      <c r="U224" s="53">
        <v>0.23438812852710203</v>
      </c>
      <c r="V224" s="53">
        <v>28.88499815843776</v>
      </c>
      <c r="W224" s="53">
        <v>13.870670263461632</v>
      </c>
    </row>
    <row r="225" spans="3:23" x14ac:dyDescent="0.25">
      <c r="C225" s="70">
        <v>0</v>
      </c>
      <c r="D225" s="53">
        <v>91</v>
      </c>
      <c r="E225" s="53">
        <v>96</v>
      </c>
      <c r="F225" s="53">
        <v>33.890999999999998</v>
      </c>
      <c r="G225" s="53">
        <v>0.82653025611621844</v>
      </c>
      <c r="H225" s="53">
        <v>0.94791666666666663</v>
      </c>
      <c r="I225" s="53">
        <v>0.7583333333333333</v>
      </c>
      <c r="J225" s="53">
        <v>10.764051215546115</v>
      </c>
      <c r="K225" s="53">
        <v>147</v>
      </c>
      <c r="L225" s="53">
        <v>111.31868131868131</v>
      </c>
      <c r="M225" s="53">
        <v>335.17509157509176</v>
      </c>
      <c r="N225" s="53">
        <v>18.307787730228132</v>
      </c>
      <c r="O225" s="53">
        <v>-6.0765091108638584E-2</v>
      </c>
      <c r="P225" s="53">
        <v>1.9626917978785345</v>
      </c>
      <c r="Q225" s="53">
        <v>189.796875</v>
      </c>
      <c r="R225" s="53">
        <v>0.86986823611883324</v>
      </c>
      <c r="S225" s="53">
        <v>5.4786876018278754</v>
      </c>
      <c r="T225" s="53">
        <v>7.9345703125E-3</v>
      </c>
      <c r="U225" s="53">
        <v>0.12429719313842395</v>
      </c>
      <c r="V225" s="53">
        <v>14.44068649708842</v>
      </c>
      <c r="W225" s="53">
        <v>8.1285511631327321</v>
      </c>
    </row>
    <row r="226" spans="3:23" x14ac:dyDescent="0.25">
      <c r="C226" s="70">
        <v>0</v>
      </c>
      <c r="D226" s="53">
        <v>50</v>
      </c>
      <c r="E226" s="53">
        <v>56</v>
      </c>
      <c r="F226" s="53">
        <v>25.216000000000001</v>
      </c>
      <c r="G226" s="53">
        <v>0.77218606664940526</v>
      </c>
      <c r="H226" s="53">
        <v>0.8928571428571429</v>
      </c>
      <c r="I226" s="53">
        <v>0.55555555555555558</v>
      </c>
      <c r="J226" s="53">
        <v>7.9788456080286538</v>
      </c>
      <c r="K226" s="53">
        <v>99</v>
      </c>
      <c r="L226" s="53">
        <v>88.54</v>
      </c>
      <c r="M226" s="53">
        <v>35.722857142857144</v>
      </c>
      <c r="N226" s="53">
        <v>5.9768601408145017</v>
      </c>
      <c r="O226" s="53">
        <v>-0.55408200320003231</v>
      </c>
      <c r="P226" s="53">
        <v>2.359185649546065</v>
      </c>
      <c r="Q226" s="53">
        <v>23.68000000000001</v>
      </c>
      <c r="R226" s="53">
        <v>0.95650772162883524</v>
      </c>
      <c r="S226" s="53">
        <v>4.1341773206674439</v>
      </c>
      <c r="T226" s="53">
        <v>1.0999999999999991E-2</v>
      </c>
      <c r="U226" s="53">
        <v>0.26301190476190489</v>
      </c>
      <c r="V226" s="53">
        <v>10.20498323006233</v>
      </c>
      <c r="W226" s="53">
        <v>6.4842103559965789</v>
      </c>
    </row>
    <row r="227" spans="3:23" x14ac:dyDescent="0.25">
      <c r="C227" s="70">
        <v>0</v>
      </c>
      <c r="D227" s="53">
        <v>4441</v>
      </c>
      <c r="E227" s="53">
        <v>6980</v>
      </c>
      <c r="F227" s="53">
        <v>466.44799999999998</v>
      </c>
      <c r="G227" s="53">
        <v>0.87372678981668894</v>
      </c>
      <c r="H227" s="53">
        <v>0.63624641833810891</v>
      </c>
      <c r="I227" s="53">
        <v>0.53460936559528105</v>
      </c>
      <c r="J227" s="53">
        <v>75.196122361255163</v>
      </c>
      <c r="K227" s="53">
        <v>255</v>
      </c>
      <c r="L227" s="53">
        <v>129.87863093897772</v>
      </c>
      <c r="M227" s="53">
        <v>1721.0251310982237</v>
      </c>
      <c r="N227" s="53">
        <v>41.485239918532756</v>
      </c>
      <c r="O227" s="53">
        <v>0.85571306469116215</v>
      </c>
      <c r="P227" s="53">
        <v>3.0625913202900579</v>
      </c>
      <c r="Q227" s="53">
        <v>65.243017426593255</v>
      </c>
      <c r="R227" s="53">
        <v>0.98846762867956828</v>
      </c>
      <c r="S227" s="53">
        <v>7.09977830130586</v>
      </c>
      <c r="T227" s="53">
        <v>4.1409935797361491E-4</v>
      </c>
      <c r="U227" s="53">
        <v>0.26713258787744809</v>
      </c>
      <c r="V227" s="53">
        <v>134.11883442767558</v>
      </c>
      <c r="W227" s="53">
        <v>65.237680929692658</v>
      </c>
    </row>
    <row r="228" spans="3:23" x14ac:dyDescent="0.25">
      <c r="C228" s="70">
        <v>0</v>
      </c>
      <c r="D228" s="53">
        <v>55</v>
      </c>
      <c r="E228" s="53">
        <v>60</v>
      </c>
      <c r="F228" s="53">
        <v>24.553999999999998</v>
      </c>
      <c r="G228" s="53">
        <v>0.60536091721412688</v>
      </c>
      <c r="H228" s="53">
        <v>0.91666666666666663</v>
      </c>
      <c r="I228" s="53">
        <v>0.6875</v>
      </c>
      <c r="J228" s="53">
        <v>8.3682838718840049</v>
      </c>
      <c r="K228" s="53">
        <v>124</v>
      </c>
      <c r="L228" s="53">
        <v>96.836363636363643</v>
      </c>
      <c r="M228" s="53">
        <v>167.4356902356902</v>
      </c>
      <c r="N228" s="53">
        <v>12.939694364075613</v>
      </c>
      <c r="O228" s="53">
        <v>0.29544510763833731</v>
      </c>
      <c r="P228" s="53">
        <v>2.1160142129011987</v>
      </c>
      <c r="Q228" s="53">
        <v>59.211111111111073</v>
      </c>
      <c r="R228" s="53">
        <v>0.9057744446434961</v>
      </c>
      <c r="S228" s="53">
        <v>4.9902728952641686</v>
      </c>
      <c r="T228" s="53">
        <v>1.1358024691358047E-2</v>
      </c>
      <c r="U228" s="53">
        <v>0.20379132529932317</v>
      </c>
      <c r="V228" s="53">
        <v>9.5019227365344694</v>
      </c>
      <c r="W228" s="53">
        <v>7.5630658919739524</v>
      </c>
    </row>
    <row r="229" spans="3:23" x14ac:dyDescent="0.25">
      <c r="C229" s="70">
        <v>1</v>
      </c>
      <c r="D229" s="53">
        <v>81</v>
      </c>
      <c r="E229" s="53">
        <v>85</v>
      </c>
      <c r="F229" s="53">
        <v>29.053000000000001</v>
      </c>
      <c r="G229" s="53">
        <v>0.41054587745123855</v>
      </c>
      <c r="H229" s="53">
        <v>0.95294117647058818</v>
      </c>
      <c r="I229" s="53">
        <v>0.73636363636363633</v>
      </c>
      <c r="J229" s="53">
        <v>10.155412503859614</v>
      </c>
      <c r="K229" s="53">
        <v>173</v>
      </c>
      <c r="L229" s="53">
        <v>119.50617283950618</v>
      </c>
      <c r="M229" s="53">
        <v>779.75308641975323</v>
      </c>
      <c r="N229" s="53">
        <v>27.924059275466259</v>
      </c>
      <c r="O229" s="53">
        <v>0.25141872448335134</v>
      </c>
      <c r="P229" s="53">
        <v>1.926492073737117</v>
      </c>
      <c r="Q229" s="53">
        <v>218.14049586776849</v>
      </c>
      <c r="R229" s="53">
        <v>0.92529435021986517</v>
      </c>
      <c r="S229" s="53">
        <v>5.6792354966583618</v>
      </c>
      <c r="T229" s="53">
        <v>8.5376681920633947E-3</v>
      </c>
      <c r="U229" s="53">
        <v>0.1398133800821531</v>
      </c>
      <c r="V229" s="53">
        <v>10.703134619130617</v>
      </c>
      <c r="W229" s="53">
        <v>9.7595456660623263</v>
      </c>
    </row>
    <row r="230" spans="3:23" x14ac:dyDescent="0.25">
      <c r="C230" s="70">
        <v>0</v>
      </c>
      <c r="D230" s="53">
        <v>858</v>
      </c>
      <c r="E230" s="53">
        <v>1005</v>
      </c>
      <c r="F230" s="53">
        <v>136.46599999999998</v>
      </c>
      <c r="G230" s="53">
        <v>0.92231934686535921</v>
      </c>
      <c r="H230" s="53">
        <v>0.85373134328358213</v>
      </c>
      <c r="I230" s="53">
        <v>0.50589622641509435</v>
      </c>
      <c r="J230" s="53">
        <v>33.05207299675422</v>
      </c>
      <c r="K230" s="53">
        <v>250</v>
      </c>
      <c r="L230" s="53">
        <v>145.19347319347318</v>
      </c>
      <c r="M230" s="53">
        <v>2019.5727928236661</v>
      </c>
      <c r="N230" s="53">
        <v>44.939657239721647</v>
      </c>
      <c r="O230" s="53">
        <v>0.33649313039413814</v>
      </c>
      <c r="P230" s="53">
        <v>2.1754871906579063</v>
      </c>
      <c r="Q230" s="53">
        <v>503.59895833332911</v>
      </c>
      <c r="R230" s="53">
        <v>0.93230443927374806</v>
      </c>
      <c r="S230" s="53">
        <v>7.1749567925886266</v>
      </c>
      <c r="T230" s="53">
        <v>9.5111025377227708E-4</v>
      </c>
      <c r="U230" s="53">
        <v>0.216663413197213</v>
      </c>
      <c r="V230" s="53">
        <v>58.085970878353912</v>
      </c>
      <c r="W230" s="53">
        <v>22.4460773622787</v>
      </c>
    </row>
    <row r="231" spans="3:23" x14ac:dyDescent="0.25">
      <c r="C231" s="70">
        <v>0</v>
      </c>
      <c r="D231" s="53">
        <v>300</v>
      </c>
      <c r="E231" s="53">
        <v>325</v>
      </c>
      <c r="F231" s="53">
        <v>69.965999999999994</v>
      </c>
      <c r="G231" s="53">
        <v>0.85827951780529133</v>
      </c>
      <c r="H231" s="53">
        <v>0.92307692307692313</v>
      </c>
      <c r="I231" s="53">
        <v>0.6</v>
      </c>
      <c r="J231" s="53">
        <v>19.5441004761168</v>
      </c>
      <c r="K231" s="53">
        <v>138</v>
      </c>
      <c r="L231" s="53">
        <v>103.98333333333333</v>
      </c>
      <c r="M231" s="53">
        <v>324.25055741360069</v>
      </c>
      <c r="N231" s="53">
        <v>18.006958583103387</v>
      </c>
      <c r="O231" s="53">
        <v>0.22250800760925371</v>
      </c>
      <c r="P231" s="53">
        <v>1.8140258903221584</v>
      </c>
      <c r="Q231" s="53">
        <v>186.15192307692348</v>
      </c>
      <c r="R231" s="53">
        <v>0.88324636009287283</v>
      </c>
      <c r="S231" s="53">
        <v>5.8282493108462354</v>
      </c>
      <c r="T231" s="53">
        <v>2.2633136094674651E-3</v>
      </c>
      <c r="U231" s="53">
        <v>0.22644761233800703</v>
      </c>
      <c r="V231" s="53">
        <v>28.092938307070337</v>
      </c>
      <c r="W231" s="53">
        <v>14.416804066691059</v>
      </c>
    </row>
    <row r="232" spans="3:23" x14ac:dyDescent="0.25">
      <c r="C232" s="70">
        <v>0</v>
      </c>
      <c r="D232" s="53">
        <v>4779</v>
      </c>
      <c r="E232" s="53">
        <v>7603</v>
      </c>
      <c r="F232" s="53">
        <v>549.26499999999999</v>
      </c>
      <c r="G232" s="53">
        <v>0.841631648032235</v>
      </c>
      <c r="H232" s="53">
        <v>0.62856767065631991</v>
      </c>
      <c r="I232" s="53">
        <v>0.49390243902439024</v>
      </c>
      <c r="J232" s="53">
        <v>78.005203571872954</v>
      </c>
      <c r="K232" s="53">
        <v>255</v>
      </c>
      <c r="L232" s="53">
        <v>127.80979284369114</v>
      </c>
      <c r="M232" s="53">
        <v>1634.7279409156431</v>
      </c>
      <c r="N232" s="53">
        <v>40.431768956052899</v>
      </c>
      <c r="O232" s="53">
        <v>0.95755608787511481</v>
      </c>
      <c r="P232" s="53">
        <v>3.3383354556873597</v>
      </c>
      <c r="Q232" s="53">
        <v>68.487189997950807</v>
      </c>
      <c r="R232" s="53">
        <v>0.98728958718984039</v>
      </c>
      <c r="S232" s="53">
        <v>7.0453751032704535</v>
      </c>
      <c r="T232" s="53">
        <v>4.3737269551764781E-4</v>
      </c>
      <c r="U232" s="53">
        <v>0.28382237827699847</v>
      </c>
      <c r="V232" s="53">
        <v>131.91022369950713</v>
      </c>
      <c r="W232" s="53">
        <v>71.238380902010192</v>
      </c>
    </row>
    <row r="233" spans="3:23" x14ac:dyDescent="0.25">
      <c r="C233" s="70">
        <v>0</v>
      </c>
      <c r="D233" s="53">
        <v>29</v>
      </c>
      <c r="E233" s="53">
        <v>33</v>
      </c>
      <c r="F233" s="53">
        <v>17.996000000000002</v>
      </c>
      <c r="G233" s="53">
        <v>0</v>
      </c>
      <c r="H233" s="53">
        <v>0.87878787878787878</v>
      </c>
      <c r="I233" s="53">
        <v>0.59183673469387754</v>
      </c>
      <c r="J233" s="53">
        <v>6.0765077797464979</v>
      </c>
      <c r="K233" s="53">
        <v>99</v>
      </c>
      <c r="L233" s="53">
        <v>88.689655172413794</v>
      </c>
      <c r="M233" s="53">
        <v>44.293103448275858</v>
      </c>
      <c r="N233" s="53">
        <v>6.6553064128014316</v>
      </c>
      <c r="O233" s="53">
        <v>-0.37796634076795277</v>
      </c>
      <c r="P233" s="53">
        <v>2.2889204021237766</v>
      </c>
      <c r="Q233" s="53">
        <v>34.321428571428577</v>
      </c>
      <c r="R233" s="53">
        <v>0.88852143182860677</v>
      </c>
      <c r="S233" s="53">
        <v>4.0212684949037643</v>
      </c>
      <c r="T233" s="53">
        <v>1.8494897959183687E-2</v>
      </c>
      <c r="U233" s="53">
        <v>0.25887317048031322</v>
      </c>
      <c r="V233" s="53">
        <v>6.2330229193099944</v>
      </c>
      <c r="W233" s="53">
        <v>6.2330229193099944</v>
      </c>
    </row>
    <row r="234" spans="3:23" x14ac:dyDescent="0.25">
      <c r="C234" s="70">
        <v>0</v>
      </c>
      <c r="D234" s="53">
        <v>29</v>
      </c>
      <c r="E234" s="53">
        <v>33</v>
      </c>
      <c r="F234" s="53">
        <v>17.996000000000002</v>
      </c>
      <c r="G234" s="53">
        <v>0</v>
      </c>
      <c r="H234" s="53">
        <v>0.87878787878787878</v>
      </c>
      <c r="I234" s="53">
        <v>0.59183673469387754</v>
      </c>
      <c r="J234" s="53">
        <v>6.0765077797464979</v>
      </c>
      <c r="K234" s="53">
        <v>113</v>
      </c>
      <c r="L234" s="53">
        <v>93.551724137931032</v>
      </c>
      <c r="M234" s="53">
        <v>101.61330049261082</v>
      </c>
      <c r="N234" s="53">
        <v>10.080342280528514</v>
      </c>
      <c r="O234" s="53">
        <v>0.28805715935869614</v>
      </c>
      <c r="P234" s="53">
        <v>2.0623608771814981</v>
      </c>
      <c r="Q234" s="53">
        <v>26.053571428571427</v>
      </c>
      <c r="R234" s="53">
        <v>0.93645880663359715</v>
      </c>
      <c r="S234" s="53">
        <v>4.2372913399551582</v>
      </c>
      <c r="T234" s="53">
        <v>1.785714285714287E-2</v>
      </c>
      <c r="U234" s="53">
        <v>0.25583191609977318</v>
      </c>
      <c r="V234" s="53">
        <v>6.2330229193099944</v>
      </c>
      <c r="W234" s="53">
        <v>6.2330229193099944</v>
      </c>
    </row>
    <row r="235" spans="3:23" x14ac:dyDescent="0.25">
      <c r="C235" s="70">
        <v>1</v>
      </c>
      <c r="D235" s="53">
        <v>77</v>
      </c>
      <c r="E235" s="53">
        <v>81</v>
      </c>
      <c r="F235" s="53">
        <v>28.382999999999999</v>
      </c>
      <c r="G235" s="53">
        <v>0.32639575867763476</v>
      </c>
      <c r="H235" s="53">
        <v>0.95061728395061729</v>
      </c>
      <c r="I235" s="53">
        <v>0.77</v>
      </c>
      <c r="J235" s="53">
        <v>9.9014870067383072</v>
      </c>
      <c r="K235" s="53">
        <v>171</v>
      </c>
      <c r="L235" s="53">
        <v>117.1948051948052</v>
      </c>
      <c r="M235" s="53">
        <v>704.76418318523577</v>
      </c>
      <c r="N235" s="53">
        <v>26.54739503577019</v>
      </c>
      <c r="O235" s="53">
        <v>0.24185399694893633</v>
      </c>
      <c r="P235" s="53">
        <v>1.9174250036060554</v>
      </c>
      <c r="Q235" s="53">
        <v>202.66363636363624</v>
      </c>
      <c r="R235" s="53">
        <v>0.91724185147017945</v>
      </c>
      <c r="S235" s="53">
        <v>5.458154560091133</v>
      </c>
      <c r="T235" s="53">
        <v>9.2561983471074125E-3</v>
      </c>
      <c r="U235" s="53">
        <v>0.10910602662261398</v>
      </c>
      <c r="V235" s="53">
        <v>10.248006880444853</v>
      </c>
      <c r="W235" s="53">
        <v>9.6867563715662932</v>
      </c>
    </row>
    <row r="236" spans="3:23" x14ac:dyDescent="0.25">
      <c r="C236" s="70">
        <v>0</v>
      </c>
      <c r="D236" s="53">
        <v>1261</v>
      </c>
      <c r="E236" s="53">
        <v>2194</v>
      </c>
      <c r="F236" s="53">
        <v>223.989</v>
      </c>
      <c r="G236" s="53">
        <v>0.96418886378406843</v>
      </c>
      <c r="H236" s="53">
        <v>0.57474931631722881</v>
      </c>
      <c r="I236" s="53">
        <v>0.46360294117647061</v>
      </c>
      <c r="J236" s="53">
        <v>40.069378157279154</v>
      </c>
      <c r="K236" s="53">
        <v>251</v>
      </c>
      <c r="L236" s="53">
        <v>138.47660586835843</v>
      </c>
      <c r="M236" s="53">
        <v>1880.9861586294576</v>
      </c>
      <c r="N236" s="53">
        <v>43.370337312839261</v>
      </c>
      <c r="O236" s="53">
        <v>0.60380993221208235</v>
      </c>
      <c r="P236" s="53">
        <v>2.4470811711651757</v>
      </c>
      <c r="Q236" s="53">
        <v>346.72892441860472</v>
      </c>
      <c r="R236" s="53">
        <v>0.94170040298775293</v>
      </c>
      <c r="S236" s="53">
        <v>7.1451153058766872</v>
      </c>
      <c r="T236" s="53">
        <v>6.4989732625744844E-4</v>
      </c>
      <c r="U236" s="53">
        <v>0.23098250991375321</v>
      </c>
      <c r="V236" s="53">
        <v>104.09805731172817</v>
      </c>
      <c r="W236" s="53">
        <v>27.608530872009762</v>
      </c>
    </row>
    <row r="237" spans="3:23" x14ac:dyDescent="0.25">
      <c r="C237" s="70">
        <v>0</v>
      </c>
      <c r="D237" s="53">
        <v>4949</v>
      </c>
      <c r="E237" s="53">
        <v>7451</v>
      </c>
      <c r="F237" s="53">
        <v>548.15700000000004</v>
      </c>
      <c r="G237" s="53">
        <v>0.83568904658716581</v>
      </c>
      <c r="H237" s="53">
        <v>0.66420614682592938</v>
      </c>
      <c r="I237" s="53">
        <v>0.52221167035981853</v>
      </c>
      <c r="J237" s="53">
        <v>79.380491979417201</v>
      </c>
      <c r="K237" s="53">
        <v>255</v>
      </c>
      <c r="L237" s="53">
        <v>125.88401697312588</v>
      </c>
      <c r="M237" s="53">
        <v>1563.4723980886329</v>
      </c>
      <c r="N237" s="53">
        <v>39.540768810034955</v>
      </c>
      <c r="O237" s="53">
        <v>1.0519856249500397</v>
      </c>
      <c r="P237" s="53">
        <v>3.5281910494729565</v>
      </c>
      <c r="Q237" s="53">
        <v>59.944967566436823</v>
      </c>
      <c r="R237" s="53">
        <v>0.98843417168378711</v>
      </c>
      <c r="S237" s="53">
        <v>6.9902932567019862</v>
      </c>
      <c r="T237" s="53">
        <v>4.4049958577147854E-4</v>
      </c>
      <c r="U237" s="53">
        <v>0.28272257125410105</v>
      </c>
      <c r="V237" s="53">
        <v>130.95816314399303</v>
      </c>
      <c r="W237" s="53">
        <v>71.922602029012126</v>
      </c>
    </row>
    <row r="238" spans="3:23" x14ac:dyDescent="0.25">
      <c r="C238" s="70">
        <v>1</v>
      </c>
      <c r="D238" s="53">
        <v>72</v>
      </c>
      <c r="E238" s="53">
        <v>76</v>
      </c>
      <c r="F238" s="53">
        <v>27.646999999999998</v>
      </c>
      <c r="G238" s="53">
        <v>0.51273075741216312</v>
      </c>
      <c r="H238" s="53">
        <v>0.94736842105263153</v>
      </c>
      <c r="I238" s="53">
        <v>0.72</v>
      </c>
      <c r="J238" s="53">
        <v>9.5746147296343835</v>
      </c>
      <c r="K238" s="53">
        <v>170</v>
      </c>
      <c r="L238" s="53">
        <v>119.04166666666667</v>
      </c>
      <c r="M238" s="53">
        <v>670.51936619718333</v>
      </c>
      <c r="N238" s="53">
        <v>25.894388700975032</v>
      </c>
      <c r="O238" s="53">
        <v>0.15311078725671343</v>
      </c>
      <c r="P238" s="53">
        <v>1.9190819977971865</v>
      </c>
      <c r="Q238" s="53">
        <v>209.1818181818181</v>
      </c>
      <c r="R238" s="53">
        <v>0.91869903103758199</v>
      </c>
      <c r="S238" s="53">
        <v>5.6384713555188366</v>
      </c>
      <c r="T238" s="53">
        <v>9.0909090909090662E-3</v>
      </c>
      <c r="U238" s="53">
        <v>0.11633504874103456</v>
      </c>
      <c r="V238" s="53">
        <v>10.421511914742657</v>
      </c>
      <c r="W238" s="53">
        <v>8.9473833972726506</v>
      </c>
    </row>
    <row r="239" spans="3:23" x14ac:dyDescent="0.25">
      <c r="C239" s="70">
        <v>0</v>
      </c>
      <c r="D239" s="53">
        <v>1355</v>
      </c>
      <c r="E239" s="53">
        <v>2161</v>
      </c>
      <c r="F239" s="53">
        <v>213.78300000000002</v>
      </c>
      <c r="G239" s="53">
        <v>0.96368608608973549</v>
      </c>
      <c r="H239" s="53">
        <v>0.6270245256825544</v>
      </c>
      <c r="I239" s="53">
        <v>0.48306595365418897</v>
      </c>
      <c r="J239" s="53">
        <v>41.536003456232343</v>
      </c>
      <c r="K239" s="53">
        <v>238</v>
      </c>
      <c r="L239" s="53">
        <v>138.68929889298894</v>
      </c>
      <c r="M239" s="53">
        <v>1919.3369238064597</v>
      </c>
      <c r="N239" s="53">
        <v>43.810237659780618</v>
      </c>
      <c r="O239" s="53">
        <v>0.53632469146185702</v>
      </c>
      <c r="P239" s="53">
        <v>2.2423662136775211</v>
      </c>
      <c r="Q239" s="53">
        <v>397.29386892177541</v>
      </c>
      <c r="R239" s="53">
        <v>0.9361173306322933</v>
      </c>
      <c r="S239" s="53">
        <v>7.1520546370908837</v>
      </c>
      <c r="T239" s="53">
        <v>6.1855588184317131E-4</v>
      </c>
      <c r="U239" s="53">
        <v>0.21984654298623829</v>
      </c>
      <c r="V239" s="53">
        <v>102.5371518151979</v>
      </c>
      <c r="W239" s="53">
        <v>27.381284082443873</v>
      </c>
    </row>
    <row r="240" spans="3:23" x14ac:dyDescent="0.25">
      <c r="C240" s="70">
        <v>0</v>
      </c>
      <c r="D240" s="53">
        <v>49</v>
      </c>
      <c r="E240" s="53">
        <v>53</v>
      </c>
      <c r="F240" s="53">
        <v>22.685000000000002</v>
      </c>
      <c r="G240" s="53">
        <v>0.4391959304139465</v>
      </c>
      <c r="H240" s="53">
        <v>0.92452830188679247</v>
      </c>
      <c r="I240" s="53">
        <v>0.68055555555555558</v>
      </c>
      <c r="J240" s="53">
        <v>7.8986541696685881</v>
      </c>
      <c r="K240" s="53">
        <v>122</v>
      </c>
      <c r="L240" s="53">
        <v>97.34693877551021</v>
      </c>
      <c r="M240" s="53">
        <v>166.68962585034015</v>
      </c>
      <c r="N240" s="53">
        <v>12.91083366209712</v>
      </c>
      <c r="O240" s="53">
        <v>0.24251704927686937</v>
      </c>
      <c r="P240" s="53">
        <v>1.9252997799376714</v>
      </c>
      <c r="Q240" s="53">
        <v>69.237500000000026</v>
      </c>
      <c r="R240" s="53">
        <v>0.89748990770413706</v>
      </c>
      <c r="S240" s="53">
        <v>4.9154310174521392</v>
      </c>
      <c r="T240" s="53">
        <v>1.343750000000001E-2</v>
      </c>
      <c r="U240" s="53">
        <v>0.16431258359373677</v>
      </c>
      <c r="V240" s="53">
        <v>8.4402427849180874</v>
      </c>
      <c r="W240" s="53">
        <v>7.5826407197637069</v>
      </c>
    </row>
    <row r="241" spans="3:23" x14ac:dyDescent="0.25">
      <c r="C241" s="70">
        <v>0</v>
      </c>
      <c r="D241" s="53">
        <v>5006</v>
      </c>
      <c r="E241" s="53">
        <v>7447</v>
      </c>
      <c r="F241" s="53">
        <v>554.32600000000002</v>
      </c>
      <c r="G241" s="53">
        <v>0.8372330124985814</v>
      </c>
      <c r="H241" s="53">
        <v>0.67221700013428232</v>
      </c>
      <c r="I241" s="53">
        <v>0.51736254650682101</v>
      </c>
      <c r="J241" s="53">
        <v>79.836314800623313</v>
      </c>
      <c r="K241" s="53">
        <v>254</v>
      </c>
      <c r="L241" s="53">
        <v>125.88314023172194</v>
      </c>
      <c r="M241" s="53">
        <v>1547.4898375695432</v>
      </c>
      <c r="N241" s="53">
        <v>39.338147358124829</v>
      </c>
      <c r="O241" s="53">
        <v>1.0390142047159303</v>
      </c>
      <c r="P241" s="53">
        <v>3.4856574151270832</v>
      </c>
      <c r="Q241" s="53">
        <v>63.941483910638027</v>
      </c>
      <c r="R241" s="53">
        <v>0.98753572692130809</v>
      </c>
      <c r="S241" s="53">
        <v>6.9840561338041418</v>
      </c>
      <c r="T241" s="53">
        <v>4.3779278166807749E-4</v>
      </c>
      <c r="U241" s="53">
        <v>0.28099527891717768</v>
      </c>
      <c r="V241" s="53">
        <v>131.07795851997039</v>
      </c>
      <c r="W241" s="53">
        <v>71.6794974622117</v>
      </c>
    </row>
    <row r="242" spans="3:23" x14ac:dyDescent="0.25">
      <c r="C242" s="70">
        <v>1</v>
      </c>
      <c r="D242" s="53">
        <v>76</v>
      </c>
      <c r="E242" s="53">
        <v>80</v>
      </c>
      <c r="F242" s="53">
        <v>28.317</v>
      </c>
      <c r="G242" s="53">
        <v>0.4317558887616777</v>
      </c>
      <c r="H242" s="53">
        <v>0.95</v>
      </c>
      <c r="I242" s="53">
        <v>0.69090909090909092</v>
      </c>
      <c r="J242" s="53">
        <v>9.8369815187318714</v>
      </c>
      <c r="K242" s="53">
        <v>173</v>
      </c>
      <c r="L242" s="53">
        <v>117.94736842105263</v>
      </c>
      <c r="M242" s="53">
        <v>734.50385964912277</v>
      </c>
      <c r="N242" s="53">
        <v>27.101731672517214</v>
      </c>
      <c r="O242" s="53">
        <v>0.25087932353345443</v>
      </c>
      <c r="P242" s="53">
        <v>1.9571751515259124</v>
      </c>
      <c r="Q242" s="53">
        <v>222.86776859504138</v>
      </c>
      <c r="R242" s="53">
        <v>0.91823182307016393</v>
      </c>
      <c r="S242" s="53">
        <v>5.6719480725117819</v>
      </c>
      <c r="T242" s="53">
        <v>8.8108735742094216E-3</v>
      </c>
      <c r="U242" s="53">
        <v>0.12619354904324237</v>
      </c>
      <c r="V242" s="53">
        <v>10.449361237928013</v>
      </c>
      <c r="W242" s="53">
        <v>9.4252245122424512</v>
      </c>
    </row>
    <row r="243" spans="3:23" x14ac:dyDescent="0.25">
      <c r="C243" s="70">
        <v>0</v>
      </c>
      <c r="D243" s="53">
        <v>1398</v>
      </c>
      <c r="E243" s="53">
        <v>2197</v>
      </c>
      <c r="F243" s="53">
        <v>213.13800000000001</v>
      </c>
      <c r="G243" s="53">
        <v>0.96189197055536402</v>
      </c>
      <c r="H243" s="53">
        <v>0.63632225762403272</v>
      </c>
      <c r="I243" s="53">
        <v>0.48949579831932771</v>
      </c>
      <c r="J243" s="53">
        <v>42.189914476563679</v>
      </c>
      <c r="K243" s="53">
        <v>248</v>
      </c>
      <c r="L243" s="53">
        <v>139.30185979971387</v>
      </c>
      <c r="M243" s="53">
        <v>1887.8028741335181</v>
      </c>
      <c r="N243" s="53">
        <v>43.4488535422227</v>
      </c>
      <c r="O243" s="53">
        <v>0.55022648076031466</v>
      </c>
      <c r="P243" s="53">
        <v>2.3241083851661721</v>
      </c>
      <c r="Q243" s="53">
        <v>327.36297577854396</v>
      </c>
      <c r="R243" s="53">
        <v>0.94586156285060097</v>
      </c>
      <c r="S243" s="53">
        <v>7.1674030081019771</v>
      </c>
      <c r="T243" s="53">
        <v>6.108643335209007E-4</v>
      </c>
      <c r="U243" s="53">
        <v>0.22286346003743163</v>
      </c>
      <c r="V243" s="53">
        <v>100.9461011445656</v>
      </c>
      <c r="W243" s="53">
        <v>27.601668823118271</v>
      </c>
    </row>
    <row r="244" spans="3:23" x14ac:dyDescent="0.25">
      <c r="C244" s="70">
        <v>0</v>
      </c>
      <c r="D244" s="53">
        <v>62</v>
      </c>
      <c r="E244" s="53">
        <v>66</v>
      </c>
      <c r="F244" s="53">
        <v>25.868999999999996</v>
      </c>
      <c r="G244" s="53">
        <v>0.4409174196527017</v>
      </c>
      <c r="H244" s="53">
        <v>0.93939393939393945</v>
      </c>
      <c r="I244" s="53">
        <v>0.68888888888888888</v>
      </c>
      <c r="J244" s="53">
        <v>8.8848664465809541</v>
      </c>
      <c r="K244" s="53">
        <v>131</v>
      </c>
      <c r="L244" s="53">
        <v>100.51612903225806</v>
      </c>
      <c r="M244" s="53">
        <v>220.843997884717</v>
      </c>
      <c r="N244" s="53">
        <v>14.860820902114291</v>
      </c>
      <c r="O244" s="53">
        <v>0.28336925136408114</v>
      </c>
      <c r="P244" s="53">
        <v>2.0496361913505767</v>
      </c>
      <c r="Q244" s="53">
        <v>91.161616161616209</v>
      </c>
      <c r="R244" s="53">
        <v>0.87848347058591703</v>
      </c>
      <c r="S244" s="53">
        <v>5.1112178828628352</v>
      </c>
      <c r="T244" s="53">
        <v>1.0305070911131536E-2</v>
      </c>
      <c r="U244" s="53">
        <v>0.16613452881254734</v>
      </c>
      <c r="V244" s="53">
        <v>9.4908727898061986</v>
      </c>
      <c r="W244" s="53">
        <v>8.518510806998556</v>
      </c>
    </row>
    <row r="245" spans="3:23" x14ac:dyDescent="0.25">
      <c r="C245" s="70">
        <v>0</v>
      </c>
      <c r="D245" s="53">
        <v>5087</v>
      </c>
      <c r="E245" s="53">
        <v>7278</v>
      </c>
      <c r="F245" s="53">
        <v>562.20899999999995</v>
      </c>
      <c r="G245" s="53">
        <v>0.81844378306640275</v>
      </c>
      <c r="H245" s="53">
        <v>0.69895575707611979</v>
      </c>
      <c r="I245" s="53">
        <v>0.53222431471019038</v>
      </c>
      <c r="J245" s="53">
        <v>80.479622042277086</v>
      </c>
      <c r="K245" s="53">
        <v>251</v>
      </c>
      <c r="L245" s="53">
        <v>126.10870847257716</v>
      </c>
      <c r="M245" s="53">
        <v>1394.7764223780284</v>
      </c>
      <c r="N245" s="53">
        <v>37.346705642908162</v>
      </c>
      <c r="O245" s="53">
        <v>1.0295912974079968</v>
      </c>
      <c r="P245" s="53">
        <v>3.5083321264718679</v>
      </c>
      <c r="Q245" s="53">
        <v>56.717086834734403</v>
      </c>
      <c r="R245" s="53">
        <v>0.98859665609060565</v>
      </c>
      <c r="S245" s="53">
        <v>6.9352512877324335</v>
      </c>
      <c r="T245" s="53">
        <v>4.5184431124722392E-4</v>
      </c>
      <c r="U245" s="53">
        <v>0.28473953589567391</v>
      </c>
      <c r="V245" s="53">
        <v>127.18092647133952</v>
      </c>
      <c r="W245" s="53">
        <v>73.076457571432798</v>
      </c>
    </row>
    <row r="246" spans="3:23" x14ac:dyDescent="0.25">
      <c r="C246" s="70">
        <v>1</v>
      </c>
      <c r="D246" s="53">
        <v>75</v>
      </c>
      <c r="E246" s="53">
        <v>79</v>
      </c>
      <c r="F246" s="53">
        <v>28.59</v>
      </c>
      <c r="G246" s="53">
        <v>0.49907910193417793</v>
      </c>
      <c r="H246" s="53">
        <v>0.94936708860759489</v>
      </c>
      <c r="I246" s="53">
        <v>0.68181818181818177</v>
      </c>
      <c r="J246" s="53">
        <v>9.7720502380583998</v>
      </c>
      <c r="K246" s="53">
        <v>172</v>
      </c>
      <c r="L246" s="53">
        <v>119.56</v>
      </c>
      <c r="M246" s="53">
        <v>718.14162162162165</v>
      </c>
      <c r="N246" s="53">
        <v>26.798164519638686</v>
      </c>
      <c r="O246" s="53">
        <v>0.26818522838196829</v>
      </c>
      <c r="P246" s="53">
        <v>1.9288372850957467</v>
      </c>
      <c r="Q246" s="53">
        <v>221.06611570247921</v>
      </c>
      <c r="R246" s="53">
        <v>0.92365812250488577</v>
      </c>
      <c r="S246" s="53">
        <v>5.6486883571048576</v>
      </c>
      <c r="T246" s="53">
        <v>8.537668192063393E-3</v>
      </c>
      <c r="U246" s="53">
        <v>0.11011964644047807</v>
      </c>
      <c r="V246" s="53">
        <v>10.589528957739599</v>
      </c>
      <c r="W246" s="53">
        <v>9.176424431230469</v>
      </c>
    </row>
    <row r="247" spans="3:23" x14ac:dyDescent="0.25">
      <c r="C247" s="70">
        <v>0</v>
      </c>
      <c r="D247" s="53">
        <v>1503</v>
      </c>
      <c r="E247" s="53">
        <v>2260</v>
      </c>
      <c r="F247" s="53">
        <v>217.571</v>
      </c>
      <c r="G247" s="53">
        <v>0.95834088781518656</v>
      </c>
      <c r="H247" s="53">
        <v>0.66504424778761062</v>
      </c>
      <c r="I247" s="53">
        <v>0.47790143084260733</v>
      </c>
      <c r="J247" s="53">
        <v>43.74561733176192</v>
      </c>
      <c r="K247" s="53">
        <v>245</v>
      </c>
      <c r="L247" s="53">
        <v>138.85562208915502</v>
      </c>
      <c r="M247" s="53">
        <v>1770.1435885441749</v>
      </c>
      <c r="N247" s="53">
        <v>42.073074389021954</v>
      </c>
      <c r="O247" s="53">
        <v>0.61537863346741595</v>
      </c>
      <c r="P247" s="53">
        <v>2.3568839592801503</v>
      </c>
      <c r="Q247" s="53">
        <v>322.5499685732226</v>
      </c>
      <c r="R247" s="53">
        <v>0.94574716382747037</v>
      </c>
      <c r="S247" s="53">
        <v>7.1065593311638313</v>
      </c>
      <c r="T247" s="53">
        <v>6.0404198506603497E-4</v>
      </c>
      <c r="U247" s="53">
        <v>0.23357478207655805</v>
      </c>
      <c r="V247" s="53">
        <v>99.651990035002754</v>
      </c>
      <c r="W247" s="53">
        <v>28.463291912376107</v>
      </c>
    </row>
    <row r="248" spans="3:23" x14ac:dyDescent="0.25">
      <c r="C248" s="70">
        <v>0</v>
      </c>
      <c r="D248" s="53">
        <v>85</v>
      </c>
      <c r="E248" s="53">
        <v>89</v>
      </c>
      <c r="F248" s="53">
        <v>30.343000000000004</v>
      </c>
      <c r="G248" s="53">
        <v>0.62627878670779402</v>
      </c>
      <c r="H248" s="53">
        <v>0.9550561797752809</v>
      </c>
      <c r="I248" s="53">
        <v>0.78703703703703709</v>
      </c>
      <c r="J248" s="53">
        <v>10.403141895720196</v>
      </c>
      <c r="K248" s="53">
        <v>129</v>
      </c>
      <c r="L248" s="53">
        <v>100.58823529411765</v>
      </c>
      <c r="M248" s="53">
        <v>226.45938375350133</v>
      </c>
      <c r="N248" s="53">
        <v>15.048567498386726</v>
      </c>
      <c r="O248" s="53">
        <v>0.28085304831190877</v>
      </c>
      <c r="P248" s="53">
        <v>1.9464411520060805</v>
      </c>
      <c r="Q248" s="53">
        <v>51.050000000000004</v>
      </c>
      <c r="R248" s="53">
        <v>0.92502837775537383</v>
      </c>
      <c r="S248" s="53">
        <v>4.9268818953336453</v>
      </c>
      <c r="T248" s="53">
        <v>9.4444444444444376E-3</v>
      </c>
      <c r="U248" s="53">
        <v>0.2907639235764235</v>
      </c>
      <c r="V248" s="53">
        <v>11.847204719925468</v>
      </c>
      <c r="W248" s="53">
        <v>9.2360710839061344</v>
      </c>
    </row>
    <row r="249" spans="3:23" x14ac:dyDescent="0.25">
      <c r="C249" s="70">
        <v>0</v>
      </c>
      <c r="D249" s="53">
        <v>5282</v>
      </c>
      <c r="E249" s="53">
        <v>7240</v>
      </c>
      <c r="F249" s="53">
        <v>426.65899999999999</v>
      </c>
      <c r="G249" s="53">
        <v>0.81905081024441628</v>
      </c>
      <c r="H249" s="53">
        <v>0.72955801104972373</v>
      </c>
      <c r="I249" s="53">
        <v>0.53450718478040882</v>
      </c>
      <c r="J249" s="53">
        <v>82.007629372462233</v>
      </c>
      <c r="K249" s="53">
        <v>247</v>
      </c>
      <c r="L249" s="53">
        <v>124.40458159787958</v>
      </c>
      <c r="M249" s="53">
        <v>1360.7018385012964</v>
      </c>
      <c r="N249" s="53">
        <v>36.887692236046654</v>
      </c>
      <c r="O249" s="53">
        <v>0.90575064478700107</v>
      </c>
      <c r="P249" s="53">
        <v>3.2047997676386522</v>
      </c>
      <c r="Q249" s="53">
        <v>51.859881561777804</v>
      </c>
      <c r="R249" s="53">
        <v>0.98937758709982504</v>
      </c>
      <c r="S249" s="53">
        <v>6.943822409682225</v>
      </c>
      <c r="T249" s="53">
        <v>5.0014422025552617E-4</v>
      </c>
      <c r="U249" s="53">
        <v>0.29371322303348385</v>
      </c>
      <c r="V249" s="53">
        <v>126.62234346717095</v>
      </c>
      <c r="W249" s="53">
        <v>72.64589579450508</v>
      </c>
    </row>
    <row r="250" spans="3:23" x14ac:dyDescent="0.25">
      <c r="C250" s="70">
        <v>1</v>
      </c>
      <c r="D250" s="53">
        <v>78</v>
      </c>
      <c r="E250" s="53">
        <v>82</v>
      </c>
      <c r="F250" s="53">
        <v>29.144000000000002</v>
      </c>
      <c r="G250" s="53">
        <v>0.47582538404428293</v>
      </c>
      <c r="H250" s="53">
        <v>0.95121951219512191</v>
      </c>
      <c r="I250" s="53">
        <v>0.70909090909090911</v>
      </c>
      <c r="J250" s="53">
        <v>9.9655749703337584</v>
      </c>
      <c r="K250" s="53">
        <v>160</v>
      </c>
      <c r="L250" s="53">
        <v>115.47435897435898</v>
      </c>
      <c r="M250" s="53">
        <v>543.26556776556777</v>
      </c>
      <c r="N250" s="53">
        <v>23.308058000733734</v>
      </c>
      <c r="O250" s="53">
        <v>0.16917993614472471</v>
      </c>
      <c r="P250" s="53">
        <v>1.8992904718891279</v>
      </c>
      <c r="Q250" s="53">
        <v>202.20661157024799</v>
      </c>
      <c r="R250" s="53">
        <v>0.9063373167083032</v>
      </c>
      <c r="S250" s="53">
        <v>5.4997071866168099</v>
      </c>
      <c r="T250" s="53">
        <v>8.264462809917366E-3</v>
      </c>
      <c r="U250" s="53">
        <v>0.10219034417112587</v>
      </c>
      <c r="V250" s="53">
        <v>10.729204587610331</v>
      </c>
      <c r="W250" s="53">
        <v>9.4367621162853172</v>
      </c>
    </row>
    <row r="251" spans="3:23" x14ac:dyDescent="0.25">
      <c r="C251" s="70">
        <v>0</v>
      </c>
      <c r="D251" s="53">
        <v>1651</v>
      </c>
      <c r="E251" s="53">
        <v>2498</v>
      </c>
      <c r="F251" s="53">
        <v>232.292</v>
      </c>
      <c r="G251" s="53">
        <v>0.95091723923136662</v>
      </c>
      <c r="H251" s="53">
        <v>0.66092874299439552</v>
      </c>
      <c r="I251" s="53">
        <v>0.46823596142938173</v>
      </c>
      <c r="J251" s="53">
        <v>45.848865725967023</v>
      </c>
      <c r="K251" s="53">
        <v>248</v>
      </c>
      <c r="L251" s="53">
        <v>136.47183525136282</v>
      </c>
      <c r="M251" s="53">
        <v>1608.0420850540524</v>
      </c>
      <c r="N251" s="53">
        <v>40.100400061022491</v>
      </c>
      <c r="O251" s="53">
        <v>0.63745640226926326</v>
      </c>
      <c r="P251" s="53">
        <v>2.5410198025896462</v>
      </c>
      <c r="Q251" s="53">
        <v>257.900196243344</v>
      </c>
      <c r="R251" s="53">
        <v>0.95353329906317419</v>
      </c>
      <c r="S251" s="53">
        <v>7.0875754071945067</v>
      </c>
      <c r="T251" s="53">
        <v>6.0148596033679676E-4</v>
      </c>
      <c r="U251" s="53">
        <v>0.25323581826022096</v>
      </c>
      <c r="V251" s="53">
        <v>99.769019524315183</v>
      </c>
      <c r="W251" s="53">
        <v>30.873055860482118</v>
      </c>
    </row>
    <row r="252" spans="3:23" x14ac:dyDescent="0.25">
      <c r="C252" s="70">
        <v>0</v>
      </c>
      <c r="D252" s="53">
        <v>142</v>
      </c>
      <c r="E252" s="53">
        <v>150</v>
      </c>
      <c r="F252" s="53">
        <v>41.69</v>
      </c>
      <c r="G252" s="53">
        <v>0.66804751769592041</v>
      </c>
      <c r="H252" s="53">
        <v>0.94666666666666666</v>
      </c>
      <c r="I252" s="53">
        <v>0.69607843137254899</v>
      </c>
      <c r="J252" s="53">
        <v>13.446189622059965</v>
      </c>
      <c r="K252" s="53">
        <v>126</v>
      </c>
      <c r="L252" s="53">
        <v>99.119718309859152</v>
      </c>
      <c r="M252" s="53">
        <v>184.54584956547799</v>
      </c>
      <c r="N252" s="53">
        <v>13.584765348193468</v>
      </c>
      <c r="O252" s="53">
        <v>7.1272622725856896E-2</v>
      </c>
      <c r="P252" s="53">
        <v>1.9161300526601555</v>
      </c>
      <c r="Q252" s="53">
        <v>37.298642533936722</v>
      </c>
      <c r="R252" s="53">
        <v>0.94792169808876714</v>
      </c>
      <c r="S252" s="53">
        <v>5.407104845810534</v>
      </c>
      <c r="T252" s="53">
        <v>5.3438709281136837E-3</v>
      </c>
      <c r="U252" s="53">
        <v>0.2941660226388379</v>
      </c>
      <c r="V252" s="53">
        <v>15.721680848272015</v>
      </c>
      <c r="W252" s="53">
        <v>11.698795387909859</v>
      </c>
    </row>
    <row r="253" spans="3:23" x14ac:dyDescent="0.25">
      <c r="C253" s="70">
        <v>0</v>
      </c>
      <c r="D253" s="53">
        <v>5283</v>
      </c>
      <c r="E253" s="53">
        <v>7138</v>
      </c>
      <c r="F253" s="53">
        <v>425.50899999999996</v>
      </c>
      <c r="G253" s="53">
        <v>0.81914801386862857</v>
      </c>
      <c r="H253" s="53">
        <v>0.74012328383300641</v>
      </c>
      <c r="I253" s="53">
        <v>0.55031249999999998</v>
      </c>
      <c r="J253" s="53">
        <v>82.015391938561535</v>
      </c>
      <c r="K253" s="53">
        <v>249</v>
      </c>
      <c r="L253" s="53">
        <v>122.54306265379519</v>
      </c>
      <c r="M253" s="53">
        <v>1330.1289195846755</v>
      </c>
      <c r="N253" s="53">
        <v>36.470932529682806</v>
      </c>
      <c r="O253" s="53">
        <v>0.84117417117105764</v>
      </c>
      <c r="P253" s="53">
        <v>2.9875511890717221</v>
      </c>
      <c r="Q253" s="53">
        <v>49.531198347107853</v>
      </c>
      <c r="R253" s="53">
        <v>0.98951129682112471</v>
      </c>
      <c r="S253" s="53">
        <v>6.9186687646513487</v>
      </c>
      <c r="T253" s="53">
        <v>4.9245270131823482E-4</v>
      </c>
      <c r="U253" s="53">
        <v>0.29148169388569323</v>
      </c>
      <c r="V253" s="53">
        <v>124.74507750015898</v>
      </c>
      <c r="W253" s="53">
        <v>71.551555036764697</v>
      </c>
    </row>
    <row r="254" spans="3:23" x14ac:dyDescent="0.25">
      <c r="C254" s="70">
        <v>1</v>
      </c>
      <c r="D254" s="53">
        <v>77</v>
      </c>
      <c r="E254" s="53">
        <v>81</v>
      </c>
      <c r="F254" s="53">
        <v>29.053000000000001</v>
      </c>
      <c r="G254" s="53">
        <v>0.33598343130847264</v>
      </c>
      <c r="H254" s="53">
        <v>0.95061728395061729</v>
      </c>
      <c r="I254" s="53">
        <v>0.7</v>
      </c>
      <c r="J254" s="53">
        <v>9.9014870067383072</v>
      </c>
      <c r="K254" s="53">
        <v>163</v>
      </c>
      <c r="L254" s="53">
        <v>116.16883116883118</v>
      </c>
      <c r="M254" s="53">
        <v>593.69480519480521</v>
      </c>
      <c r="N254" s="53">
        <v>24.365853262194722</v>
      </c>
      <c r="O254" s="53">
        <v>0.20987719999320639</v>
      </c>
      <c r="P254" s="53">
        <v>1.8793420687267637</v>
      </c>
      <c r="Q254" s="53">
        <v>178.24166666666665</v>
      </c>
      <c r="R254" s="53">
        <v>0.92716227798960071</v>
      </c>
      <c r="S254" s="53">
        <v>5.6139987159352875</v>
      </c>
      <c r="T254" s="53">
        <v>8.4722222222222039E-3</v>
      </c>
      <c r="U254" s="53">
        <v>0.13681891203039742</v>
      </c>
      <c r="V254" s="53">
        <v>10.304861967858859</v>
      </c>
      <c r="W254" s="53">
        <v>9.7058186622656333</v>
      </c>
    </row>
    <row r="255" spans="3:23" x14ac:dyDescent="0.25">
      <c r="C255" s="70">
        <v>0</v>
      </c>
      <c r="D255" s="53">
        <v>1800</v>
      </c>
      <c r="E255" s="53">
        <v>2757</v>
      </c>
      <c r="F255" s="53">
        <v>246.03700000000001</v>
      </c>
      <c r="G255" s="53">
        <v>0.94388878713708868</v>
      </c>
      <c r="H255" s="53">
        <v>0.65288356909684442</v>
      </c>
      <c r="I255" s="53">
        <v>0.4497751124437781</v>
      </c>
      <c r="J255" s="53">
        <v>47.873073648171925</v>
      </c>
      <c r="K255" s="53">
        <v>247</v>
      </c>
      <c r="L255" s="53">
        <v>133.54944444444445</v>
      </c>
      <c r="M255" s="53">
        <v>1539.3149524427142</v>
      </c>
      <c r="N255" s="53">
        <v>39.234104455724669</v>
      </c>
      <c r="O255" s="53">
        <v>0.68651256282785145</v>
      </c>
      <c r="P255" s="53">
        <v>2.7638236892168195</v>
      </c>
      <c r="Q255" s="53">
        <v>248.74876482213452</v>
      </c>
      <c r="R255" s="53">
        <v>0.95340413764932119</v>
      </c>
      <c r="S255" s="53">
        <v>7.0670917325187688</v>
      </c>
      <c r="T255" s="53">
        <v>5.6986615163490974E-4</v>
      </c>
      <c r="U255" s="53">
        <v>0.24576677818394932</v>
      </c>
      <c r="V255" s="53">
        <v>101.56495972538499</v>
      </c>
      <c r="W255" s="53">
        <v>33.543195706479359</v>
      </c>
    </row>
    <row r="256" spans="3:23" x14ac:dyDescent="0.25">
      <c r="C256" s="70">
        <v>0</v>
      </c>
      <c r="D256" s="53">
        <v>176</v>
      </c>
      <c r="E256" s="53">
        <v>187</v>
      </c>
      <c r="F256" s="53">
        <v>47.478999999999992</v>
      </c>
      <c r="G256" s="53">
        <v>0.50490757344593851</v>
      </c>
      <c r="H256" s="53">
        <v>0.94117647058823528</v>
      </c>
      <c r="I256" s="53">
        <v>0.69019607843137254</v>
      </c>
      <c r="J256" s="53">
        <v>14.969641274038221</v>
      </c>
      <c r="K256" s="53">
        <v>128</v>
      </c>
      <c r="L256" s="53">
        <v>96.346590909090907</v>
      </c>
      <c r="M256" s="53">
        <v>210.02204545454543</v>
      </c>
      <c r="N256" s="53">
        <v>14.492137366673884</v>
      </c>
      <c r="O256" s="53">
        <v>0.31889197105562861</v>
      </c>
      <c r="P256" s="53">
        <v>1.9778893907474795</v>
      </c>
      <c r="Q256" s="53">
        <v>28.768382352941181</v>
      </c>
      <c r="R256" s="53">
        <v>0.95923653241356921</v>
      </c>
      <c r="S256" s="53">
        <v>5.4668473718356632</v>
      </c>
      <c r="T256" s="53">
        <v>4.2171280276816873E-3</v>
      </c>
      <c r="U256" s="53">
        <v>0.29646597425306265</v>
      </c>
      <c r="V256" s="53">
        <v>16.478621024124063</v>
      </c>
      <c r="W256" s="53">
        <v>14.223907563973961</v>
      </c>
    </row>
    <row r="257" spans="3:23" x14ac:dyDescent="0.25">
      <c r="C257" s="70">
        <v>0</v>
      </c>
      <c r="D257" s="53">
        <v>104</v>
      </c>
      <c r="E257" s="53">
        <v>112</v>
      </c>
      <c r="F257" s="53">
        <v>37.926999999999992</v>
      </c>
      <c r="G257" s="53">
        <v>0.83085293604602606</v>
      </c>
      <c r="H257" s="53">
        <v>0.9285714285714286</v>
      </c>
      <c r="I257" s="53">
        <v>0.72222222222222221</v>
      </c>
      <c r="J257" s="53">
        <v>11.507254783503184</v>
      </c>
      <c r="K257" s="53">
        <v>131</v>
      </c>
      <c r="L257" s="53">
        <v>97.442307692307693</v>
      </c>
      <c r="M257" s="53">
        <v>201.33644510828978</v>
      </c>
      <c r="N257" s="53">
        <v>14.189307421727452</v>
      </c>
      <c r="O257" s="53">
        <v>0.39993098135064009</v>
      </c>
      <c r="P257" s="53">
        <v>2.2867396406904423</v>
      </c>
      <c r="Q257" s="53">
        <v>343.78431372549011</v>
      </c>
      <c r="R257" s="53">
        <v>0.63559496597520282</v>
      </c>
      <c r="S257" s="53">
        <v>5.1905087712468747</v>
      </c>
      <c r="T257" s="53">
        <v>7.1340082874108068E-3</v>
      </c>
      <c r="U257" s="53">
        <v>0.1871491914898856</v>
      </c>
      <c r="V257" s="53">
        <v>15.636697130913085</v>
      </c>
      <c r="W257" s="53">
        <v>8.7016975987674012</v>
      </c>
    </row>
    <row r="258" spans="3:23" x14ac:dyDescent="0.25">
      <c r="C258" s="70">
        <v>0</v>
      </c>
      <c r="D258" s="53">
        <v>5233</v>
      </c>
      <c r="E258" s="53">
        <v>7061</v>
      </c>
      <c r="F258" s="53">
        <v>398.26800000000003</v>
      </c>
      <c r="G258" s="53">
        <v>0.81344811994757271</v>
      </c>
      <c r="H258" s="53">
        <v>0.74111315677666056</v>
      </c>
      <c r="I258" s="53">
        <v>0.55200421940928268</v>
      </c>
      <c r="J258" s="53">
        <v>81.626359330789128</v>
      </c>
      <c r="K258" s="53">
        <v>242</v>
      </c>
      <c r="L258" s="53">
        <v>121.34626409325435</v>
      </c>
      <c r="M258" s="53">
        <v>1290.6740385059281</v>
      </c>
      <c r="N258" s="53">
        <v>35.925952158654447</v>
      </c>
      <c r="O258" s="53">
        <v>0.83281359142957079</v>
      </c>
      <c r="P258" s="53">
        <v>3.0030710630792754</v>
      </c>
      <c r="Q258" s="53">
        <v>45.74830003138365</v>
      </c>
      <c r="R258" s="53">
        <v>0.99009906756546351</v>
      </c>
      <c r="S258" s="53">
        <v>6.9127898690010099</v>
      </c>
      <c r="T258" s="53">
        <v>5.0139819672410317E-4</v>
      </c>
      <c r="U258" s="53">
        <v>0.30265430604070981</v>
      </c>
      <c r="V258" s="53">
        <v>122.62043158817382</v>
      </c>
      <c r="W258" s="53">
        <v>71.320638616009731</v>
      </c>
    </row>
    <row r="259" spans="3:23" x14ac:dyDescent="0.25">
      <c r="C259" s="70">
        <v>1</v>
      </c>
      <c r="D259" s="53">
        <v>89</v>
      </c>
      <c r="E259" s="53">
        <v>94</v>
      </c>
      <c r="F259" s="53">
        <v>31.310999999999996</v>
      </c>
      <c r="G259" s="53">
        <v>0.48956794358648864</v>
      </c>
      <c r="H259" s="53">
        <v>0.94680851063829785</v>
      </c>
      <c r="I259" s="53">
        <v>0.6742424242424242</v>
      </c>
      <c r="J259" s="53">
        <v>10.64510777218481</v>
      </c>
      <c r="K259" s="53">
        <v>157</v>
      </c>
      <c r="L259" s="53">
        <v>111.38202247191012</v>
      </c>
      <c r="M259" s="53">
        <v>555.92058222676178</v>
      </c>
      <c r="N259" s="53">
        <v>23.577968153061065</v>
      </c>
      <c r="O259" s="53">
        <v>0.20386790722381787</v>
      </c>
      <c r="P259" s="53">
        <v>1.8552048492492912</v>
      </c>
      <c r="Q259" s="53">
        <v>155.75694444444449</v>
      </c>
      <c r="R259" s="53">
        <v>0.93479054298543796</v>
      </c>
      <c r="S259" s="53">
        <v>5.5145101161165728</v>
      </c>
      <c r="T259" s="53">
        <v>7.137345679012367E-3</v>
      </c>
      <c r="U259" s="53">
        <v>0.13346907380995113</v>
      </c>
      <c r="V259" s="53">
        <v>11.504801315029347</v>
      </c>
      <c r="W259" s="53">
        <v>10.031785842629308</v>
      </c>
    </row>
    <row r="260" spans="3:23" x14ac:dyDescent="0.25">
      <c r="C260" s="70">
        <v>0</v>
      </c>
      <c r="D260" s="53">
        <v>2204</v>
      </c>
      <c r="E260" s="53">
        <v>3164</v>
      </c>
      <c r="F260" s="53">
        <v>300.50399999999996</v>
      </c>
      <c r="G260" s="53">
        <v>0.91981569747439407</v>
      </c>
      <c r="H260" s="53">
        <v>0.69658659924146649</v>
      </c>
      <c r="I260" s="53">
        <v>0.50538867232286178</v>
      </c>
      <c r="J260" s="53">
        <v>52.973766683107392</v>
      </c>
      <c r="K260" s="53">
        <v>248</v>
      </c>
      <c r="L260" s="53">
        <v>126.74818511796734</v>
      </c>
      <c r="M260" s="53">
        <v>1456.0568509943155</v>
      </c>
      <c r="N260" s="53">
        <v>38.158312999847297</v>
      </c>
      <c r="O260" s="53">
        <v>0.81858163707768439</v>
      </c>
      <c r="P260" s="53">
        <v>3.173134471625688</v>
      </c>
      <c r="Q260" s="53">
        <v>216.07551020408172</v>
      </c>
      <c r="R260" s="53">
        <v>0.95628056372012793</v>
      </c>
      <c r="S260" s="53">
        <v>7.0000209088656868</v>
      </c>
      <c r="T260" s="53">
        <v>5.4185241745977834E-4</v>
      </c>
      <c r="U260" s="53">
        <v>0.24952287084312877</v>
      </c>
      <c r="V260" s="53">
        <v>100.0389637680866</v>
      </c>
      <c r="W260" s="53">
        <v>39.250358849911692</v>
      </c>
    </row>
    <row r="261" spans="3:23" x14ac:dyDescent="0.25">
      <c r="C261" s="70">
        <v>0</v>
      </c>
      <c r="D261" s="53">
        <v>173</v>
      </c>
      <c r="E261" s="53">
        <v>182</v>
      </c>
      <c r="F261" s="53">
        <v>49.256999999999998</v>
      </c>
      <c r="G261" s="53">
        <v>0.78647382271752353</v>
      </c>
      <c r="H261" s="53">
        <v>0.9505494505494505</v>
      </c>
      <c r="I261" s="53">
        <v>0.66538461538461535</v>
      </c>
      <c r="J261" s="53">
        <v>14.841510746523857</v>
      </c>
      <c r="K261" s="53">
        <v>119</v>
      </c>
      <c r="L261" s="53">
        <v>95.826589595375722</v>
      </c>
      <c r="M261" s="53">
        <v>142.29533539454229</v>
      </c>
      <c r="N261" s="53">
        <v>11.928760849079938</v>
      </c>
      <c r="O261" s="53">
        <v>5.810695152742093E-2</v>
      </c>
      <c r="P261" s="53">
        <v>1.8583273890626095</v>
      </c>
      <c r="Q261" s="53">
        <v>114.51648351648382</v>
      </c>
      <c r="R261" s="53">
        <v>0.84230596128489466</v>
      </c>
      <c r="S261" s="53">
        <v>5.2238571060599099</v>
      </c>
      <c r="T261" s="53">
        <v>4.9510928631807819E-3</v>
      </c>
      <c r="U261" s="53">
        <v>0.28479441675039241</v>
      </c>
      <c r="V261" s="53">
        <v>19.447440041431079</v>
      </c>
      <c r="W261" s="53">
        <v>12.011198163804094</v>
      </c>
    </row>
    <row r="262" spans="3:23" x14ac:dyDescent="0.25">
      <c r="C262" s="70">
        <v>0</v>
      </c>
      <c r="D262" s="53">
        <v>38</v>
      </c>
      <c r="E262" s="53">
        <v>42</v>
      </c>
      <c r="F262" s="53">
        <v>20.625999999999998</v>
      </c>
      <c r="G262" s="53">
        <v>0.52748477726821907</v>
      </c>
      <c r="H262" s="53">
        <v>0.90476190476190477</v>
      </c>
      <c r="I262" s="53">
        <v>0.59375</v>
      </c>
      <c r="J262" s="53">
        <v>6.955796338302048</v>
      </c>
      <c r="K262" s="53">
        <v>121</v>
      </c>
      <c r="L262" s="53">
        <v>100.60526315789474</v>
      </c>
      <c r="M262" s="53">
        <v>160.56970128022758</v>
      </c>
      <c r="N262" s="53">
        <v>12.671610050827304</v>
      </c>
      <c r="O262" s="53">
        <v>-9.6804075432004907E-2</v>
      </c>
      <c r="P262" s="53">
        <v>2.0092059680370626</v>
      </c>
      <c r="Q262" s="53">
        <v>117.02777777777781</v>
      </c>
      <c r="R262" s="53">
        <v>0.86835352566718849</v>
      </c>
      <c r="S262" s="53">
        <v>4.5766176449086666</v>
      </c>
      <c r="T262" s="53">
        <v>1.427469135802472E-2</v>
      </c>
      <c r="U262" s="53">
        <v>0.15417769663448194</v>
      </c>
      <c r="V262" s="53">
        <v>7.6822876709772538</v>
      </c>
      <c r="W262" s="53">
        <v>6.5265987488178077</v>
      </c>
    </row>
    <row r="263" spans="3:23" x14ac:dyDescent="0.25">
      <c r="C263" s="70">
        <v>0</v>
      </c>
      <c r="D263" s="53">
        <v>4986</v>
      </c>
      <c r="E263" s="53">
        <v>6781</v>
      </c>
      <c r="F263" s="53">
        <v>436.53499999999997</v>
      </c>
      <c r="G263" s="53">
        <v>0.81224107786789557</v>
      </c>
      <c r="H263" s="53">
        <v>0.73528978026839698</v>
      </c>
      <c r="I263" s="53">
        <v>0.56072874493927127</v>
      </c>
      <c r="J263" s="53">
        <v>79.676673939425456</v>
      </c>
      <c r="K263" s="53">
        <v>238</v>
      </c>
      <c r="L263" s="53">
        <v>121.55234657039711</v>
      </c>
      <c r="M263" s="53">
        <v>1222.8824147532821</v>
      </c>
      <c r="N263" s="53">
        <v>34.96973569750395</v>
      </c>
      <c r="O263" s="53">
        <v>0.82421220504250425</v>
      </c>
      <c r="P263" s="53">
        <v>2.9648773510610491</v>
      </c>
      <c r="Q263" s="53">
        <v>44.906020066889866</v>
      </c>
      <c r="R263" s="53">
        <v>0.98991931926644805</v>
      </c>
      <c r="S263" s="53">
        <v>6.900063714556123</v>
      </c>
      <c r="T263" s="53">
        <v>4.8112810072969389E-4</v>
      </c>
      <c r="U263" s="53">
        <v>0.30199653324150427</v>
      </c>
      <c r="V263" s="53">
        <v>118.38152933394001</v>
      </c>
      <c r="W263" s="53">
        <v>69.054537845238784</v>
      </c>
    </row>
    <row r="264" spans="3:23" x14ac:dyDescent="0.25">
      <c r="C264" s="70">
        <v>0</v>
      </c>
      <c r="D264" s="53">
        <v>97</v>
      </c>
      <c r="E264" s="53">
        <v>103</v>
      </c>
      <c r="F264" s="53">
        <v>35.76</v>
      </c>
      <c r="G264" s="53">
        <v>0.84760223666094481</v>
      </c>
      <c r="H264" s="53">
        <v>0.94174757281553401</v>
      </c>
      <c r="I264" s="53">
        <v>0.7578125</v>
      </c>
      <c r="J264" s="53">
        <v>11.113245963232828</v>
      </c>
      <c r="K264" s="53">
        <v>164</v>
      </c>
      <c r="L264" s="53">
        <v>115.9381443298969</v>
      </c>
      <c r="M264" s="53">
        <v>670.49613402061857</v>
      </c>
      <c r="N264" s="53">
        <v>25.893940102282979</v>
      </c>
      <c r="O264" s="53">
        <v>0.18686882107743419</v>
      </c>
      <c r="P264" s="53">
        <v>1.8325849131693703</v>
      </c>
      <c r="Q264" s="53">
        <v>36.791666666666664</v>
      </c>
      <c r="R264" s="53">
        <v>0.98682565131443745</v>
      </c>
      <c r="S264" s="53">
        <v>5.810950728651247</v>
      </c>
      <c r="T264" s="53">
        <v>8.198302469135825E-3</v>
      </c>
      <c r="U264" s="53">
        <v>0.28926529681737984</v>
      </c>
      <c r="V264" s="53">
        <v>15.381639627127669</v>
      </c>
      <c r="W264" s="53">
        <v>8.161992068067681</v>
      </c>
    </row>
    <row r="265" spans="3:23" x14ac:dyDescent="0.25">
      <c r="C265" s="70">
        <v>1</v>
      </c>
      <c r="D265" s="53">
        <v>86</v>
      </c>
      <c r="E265" s="53">
        <v>91</v>
      </c>
      <c r="F265" s="53">
        <v>31.013000000000002</v>
      </c>
      <c r="G265" s="53">
        <v>0.62627940439717888</v>
      </c>
      <c r="H265" s="53">
        <v>0.94505494505494503</v>
      </c>
      <c r="I265" s="53">
        <v>0.71666666666666667</v>
      </c>
      <c r="J265" s="53">
        <v>10.464157913908982</v>
      </c>
      <c r="K265" s="53">
        <v>161</v>
      </c>
      <c r="L265" s="53">
        <v>113.16279069767442</v>
      </c>
      <c r="M265" s="53">
        <v>592.1614227086186</v>
      </c>
      <c r="N265" s="53">
        <v>24.334367111322592</v>
      </c>
      <c r="O265" s="53">
        <v>0.305836315650235</v>
      </c>
      <c r="P265" s="53">
        <v>1.9171157955022449</v>
      </c>
      <c r="Q265" s="53">
        <v>139.31818181818184</v>
      </c>
      <c r="R265" s="53">
        <v>0.94242919837809147</v>
      </c>
      <c r="S265" s="53">
        <v>5.6702234755317047</v>
      </c>
      <c r="T265" s="53">
        <v>8.0348943985307734E-3</v>
      </c>
      <c r="U265" s="53">
        <v>0.1531339049792301</v>
      </c>
      <c r="V265" s="53">
        <v>11.942384002906763</v>
      </c>
      <c r="W265" s="53">
        <v>9.3102668489147984</v>
      </c>
    </row>
    <row r="266" spans="3:23" x14ac:dyDescent="0.25">
      <c r="C266" s="70">
        <v>0</v>
      </c>
      <c r="D266" s="53">
        <v>2631</v>
      </c>
      <c r="E266" s="53">
        <v>3876</v>
      </c>
      <c r="F266" s="53">
        <v>366.44200000000001</v>
      </c>
      <c r="G266" s="53">
        <v>0.94429314707107237</v>
      </c>
      <c r="H266" s="53">
        <v>0.67879256965944268</v>
      </c>
      <c r="I266" s="53">
        <v>0.44775357385976855</v>
      </c>
      <c r="J266" s="53">
        <v>57.87826225966198</v>
      </c>
      <c r="K266" s="53">
        <v>247</v>
      </c>
      <c r="L266" s="53">
        <v>122.76776890916001</v>
      </c>
      <c r="M266" s="53">
        <v>1417.9700025868831</v>
      </c>
      <c r="N266" s="53">
        <v>37.655942460478705</v>
      </c>
      <c r="O266" s="53">
        <v>0.97425211331702311</v>
      </c>
      <c r="P266" s="53">
        <v>3.6037540406585471</v>
      </c>
      <c r="Q266" s="53">
        <v>166.5160256410239</v>
      </c>
      <c r="R266" s="53">
        <v>0.96556763825089209</v>
      </c>
      <c r="S266" s="53">
        <v>6.9294786023340533</v>
      </c>
      <c r="T266" s="53">
        <v>7.1938384318529034E-4</v>
      </c>
      <c r="U266" s="53">
        <v>0.30898204032206678</v>
      </c>
      <c r="V266" s="53">
        <v>121.17034482758783</v>
      </c>
      <c r="W266" s="53">
        <v>39.877831018311113</v>
      </c>
    </row>
    <row r="267" spans="3:23" x14ac:dyDescent="0.25">
      <c r="C267" s="70">
        <v>0</v>
      </c>
      <c r="D267" s="53">
        <v>29</v>
      </c>
      <c r="E267" s="53">
        <v>33</v>
      </c>
      <c r="F267" s="53">
        <v>17.996000000000002</v>
      </c>
      <c r="G267" s="53">
        <v>0</v>
      </c>
      <c r="H267" s="53">
        <v>0.87878787878787878</v>
      </c>
      <c r="I267" s="53">
        <v>0.59183673469387754</v>
      </c>
      <c r="J267" s="53">
        <v>6.0765077797464979</v>
      </c>
      <c r="K267" s="53">
        <v>112</v>
      </c>
      <c r="L267" s="53">
        <v>96.379310344827587</v>
      </c>
      <c r="M267" s="53">
        <v>109.74384236453203</v>
      </c>
      <c r="N267" s="53">
        <v>10.475869527849802</v>
      </c>
      <c r="O267" s="53">
        <v>-0.31492380090341243</v>
      </c>
      <c r="P267" s="53">
        <v>2.1824299920813086</v>
      </c>
      <c r="Q267" s="53">
        <v>90.60714285714289</v>
      </c>
      <c r="R267" s="53">
        <v>0.86141147978663157</v>
      </c>
      <c r="S267" s="53">
        <v>4.1683258227137792</v>
      </c>
      <c r="T267" s="53">
        <v>1.9770408163265321E-2</v>
      </c>
      <c r="U267" s="53">
        <v>0.14997742832564262</v>
      </c>
      <c r="V267" s="53">
        <v>6.2330229193099944</v>
      </c>
      <c r="W267" s="53">
        <v>6.2330229193099944</v>
      </c>
    </row>
    <row r="268" spans="3:23" x14ac:dyDescent="0.25">
      <c r="C268" s="70">
        <v>0</v>
      </c>
      <c r="D268" s="53">
        <v>51</v>
      </c>
      <c r="E268" s="53">
        <v>55</v>
      </c>
      <c r="F268" s="53">
        <v>23.628</v>
      </c>
      <c r="G268" s="53">
        <v>0.59901417783933664</v>
      </c>
      <c r="H268" s="53">
        <v>0.92727272727272725</v>
      </c>
      <c r="I268" s="53">
        <v>0.62962962962962965</v>
      </c>
      <c r="J268" s="53">
        <v>8.0582390620713973</v>
      </c>
      <c r="K268" s="53">
        <v>131</v>
      </c>
      <c r="L268" s="53">
        <v>104.47058823529412</v>
      </c>
      <c r="M268" s="53">
        <v>250.57411764705887</v>
      </c>
      <c r="N268" s="53">
        <v>15.829533083671762</v>
      </c>
      <c r="O268" s="53">
        <v>6.808131725026921E-2</v>
      </c>
      <c r="P268" s="53">
        <v>1.8895081329869865</v>
      </c>
      <c r="Q268" s="53">
        <v>137.30000000000004</v>
      </c>
      <c r="R268" s="53">
        <v>0.91322929565721933</v>
      </c>
      <c r="S268" s="53">
        <v>5.0545866163964588</v>
      </c>
      <c r="T268" s="53">
        <v>1.1851851851851874E-2</v>
      </c>
      <c r="U268" s="53">
        <v>0.15787060157287186</v>
      </c>
      <c r="V268" s="53">
        <v>9.1222632210712824</v>
      </c>
      <c r="W268" s="53">
        <v>7.3045466241295935</v>
      </c>
    </row>
    <row r="269" spans="3:23" x14ac:dyDescent="0.25">
      <c r="C269" s="70">
        <v>0</v>
      </c>
      <c r="D269" s="53">
        <v>4675</v>
      </c>
      <c r="E269" s="53">
        <v>6394</v>
      </c>
      <c r="F269" s="53">
        <v>406.58</v>
      </c>
      <c r="G269" s="53">
        <v>0.82467482075912624</v>
      </c>
      <c r="H269" s="53">
        <v>0.73115420706912726</v>
      </c>
      <c r="I269" s="53">
        <v>0.53040617199909235</v>
      </c>
      <c r="J269" s="53">
        <v>77.15176518808164</v>
      </c>
      <c r="K269" s="53">
        <v>249</v>
      </c>
      <c r="L269" s="53">
        <v>122.39743315508021</v>
      </c>
      <c r="M269" s="53">
        <v>1177.9806523743796</v>
      </c>
      <c r="N269" s="53">
        <v>34.321722747763985</v>
      </c>
      <c r="O269" s="53">
        <v>0.89605871086976374</v>
      </c>
      <c r="P269" s="53">
        <v>3.3000956891933901</v>
      </c>
      <c r="Q269" s="53">
        <v>45.31387764282514</v>
      </c>
      <c r="R269" s="53">
        <v>0.9896641761461672</v>
      </c>
      <c r="S269" s="53">
        <v>6.8764627248608639</v>
      </c>
      <c r="T269" s="53">
        <v>4.8631764307595766E-4</v>
      </c>
      <c r="U269" s="53">
        <v>0.29854502084828799</v>
      </c>
      <c r="V269" s="53">
        <v>116.78835276083542</v>
      </c>
      <c r="W269" s="53">
        <v>66.056326519390254</v>
      </c>
    </row>
    <row r="270" spans="3:23" x14ac:dyDescent="0.25">
      <c r="C270" s="70">
        <v>0</v>
      </c>
      <c r="D270" s="53">
        <v>160</v>
      </c>
      <c r="E270" s="53">
        <v>168</v>
      </c>
      <c r="F270" s="53">
        <v>48.677999999999997</v>
      </c>
      <c r="G270" s="53">
        <v>0.88711207097279721</v>
      </c>
      <c r="H270" s="53">
        <v>0.95238095238095233</v>
      </c>
      <c r="I270" s="53">
        <v>0.72727272727272729</v>
      </c>
      <c r="J270" s="53">
        <v>14.27299292922217</v>
      </c>
      <c r="K270" s="53">
        <v>193</v>
      </c>
      <c r="L270" s="53">
        <v>125.1</v>
      </c>
      <c r="M270" s="53">
        <v>908.64402515723305</v>
      </c>
      <c r="N270" s="53">
        <v>30.14372281516059</v>
      </c>
      <c r="O270" s="53">
        <v>0.13613769909216589</v>
      </c>
      <c r="P270" s="53">
        <v>2.0517176653192073</v>
      </c>
      <c r="Q270" s="53">
        <v>54.028925619834681</v>
      </c>
      <c r="R270" s="53">
        <v>0.98729614411329314</v>
      </c>
      <c r="S270" s="53">
        <v>6.2076910262946425</v>
      </c>
      <c r="T270" s="53">
        <v>4.5078888054094568E-3</v>
      </c>
      <c r="U270" s="53">
        <v>0.22798033130674536</v>
      </c>
      <c r="V270" s="53">
        <v>21.249635345373726</v>
      </c>
      <c r="W270" s="53">
        <v>9.8078560019665151</v>
      </c>
    </row>
    <row r="271" spans="3:23" x14ac:dyDescent="0.25">
      <c r="C271" s="70">
        <v>1</v>
      </c>
      <c r="D271" s="53">
        <v>82</v>
      </c>
      <c r="E271" s="53">
        <v>86</v>
      </c>
      <c r="F271" s="53">
        <v>30.367999999999999</v>
      </c>
      <c r="G271" s="53">
        <v>0.63913695012321359</v>
      </c>
      <c r="H271" s="53">
        <v>0.95348837209302328</v>
      </c>
      <c r="I271" s="53">
        <v>0.68333333333333335</v>
      </c>
      <c r="J271" s="53">
        <v>10.217907939900583</v>
      </c>
      <c r="K271" s="53">
        <v>166</v>
      </c>
      <c r="L271" s="53">
        <v>115.8780487804878</v>
      </c>
      <c r="M271" s="53">
        <v>671.14543812104796</v>
      </c>
      <c r="N271" s="53">
        <v>25.906474830069953</v>
      </c>
      <c r="O271" s="53">
        <v>0.19102124942978421</v>
      </c>
      <c r="P271" s="53">
        <v>1.8542580580135797</v>
      </c>
      <c r="Q271" s="53">
        <v>170.85606060606068</v>
      </c>
      <c r="R271" s="53">
        <v>0.93268025585352154</v>
      </c>
      <c r="S271" s="53">
        <v>5.701766181315433</v>
      </c>
      <c r="T271" s="53">
        <v>7.690541781450887E-3</v>
      </c>
      <c r="U271" s="53">
        <v>0.14970294830822226</v>
      </c>
      <c r="V271" s="53">
        <v>11.78515584840693</v>
      </c>
      <c r="W271" s="53">
        <v>9.0638802259252031</v>
      </c>
    </row>
    <row r="272" spans="3:23" x14ac:dyDescent="0.25">
      <c r="C272" s="70">
        <v>0</v>
      </c>
      <c r="D272" s="53">
        <v>2781</v>
      </c>
      <c r="E272" s="53">
        <v>3957</v>
      </c>
      <c r="F272" s="53">
        <v>368.80799999999999</v>
      </c>
      <c r="G272" s="53">
        <v>0.93972280925079033</v>
      </c>
      <c r="H272" s="53">
        <v>0.70280515542077326</v>
      </c>
      <c r="I272" s="53">
        <v>0.46435131073635</v>
      </c>
      <c r="J272" s="53">
        <v>59.505286940812979</v>
      </c>
      <c r="K272" s="53">
        <v>248</v>
      </c>
      <c r="L272" s="53">
        <v>120.88816972312118</v>
      </c>
      <c r="M272" s="53">
        <v>1326.3569139510371</v>
      </c>
      <c r="N272" s="53">
        <v>36.419183323504619</v>
      </c>
      <c r="O272" s="53">
        <v>0.96749819009100413</v>
      </c>
      <c r="P272" s="53">
        <v>3.5381685481493816</v>
      </c>
      <c r="Q272" s="53">
        <v>134.94256868586567</v>
      </c>
      <c r="R272" s="53">
        <v>0.97055677556724695</v>
      </c>
      <c r="S272" s="53">
        <v>6.8556404699672022</v>
      </c>
      <c r="T272" s="53">
        <v>6.892062305558274E-4</v>
      </c>
      <c r="U272" s="53">
        <v>0.30317782419003336</v>
      </c>
      <c r="V272" s="53">
        <v>120.916045420917</v>
      </c>
      <c r="W272" s="53">
        <v>41.3456927739267</v>
      </c>
    </row>
    <row r="273" spans="3:23" x14ac:dyDescent="0.25">
      <c r="C273" s="70">
        <v>0</v>
      </c>
      <c r="D273" s="53">
        <v>4566</v>
      </c>
      <c r="E273" s="53">
        <v>6231</v>
      </c>
      <c r="F273" s="53">
        <v>400.17</v>
      </c>
      <c r="G273" s="53">
        <v>0.81387298883191495</v>
      </c>
      <c r="H273" s="53">
        <v>0.73278767453057292</v>
      </c>
      <c r="I273" s="53">
        <v>0.49885283513602097</v>
      </c>
      <c r="J273" s="53">
        <v>76.247044278848946</v>
      </c>
      <c r="K273" s="53">
        <v>254</v>
      </c>
      <c r="L273" s="53">
        <v>121.07030223390277</v>
      </c>
      <c r="M273" s="53">
        <v>1185.7849798429168</v>
      </c>
      <c r="N273" s="53">
        <v>34.435228761297878</v>
      </c>
      <c r="O273" s="53">
        <v>0.95072787974964235</v>
      </c>
      <c r="P273" s="53">
        <v>3.5299470487591242</v>
      </c>
      <c r="Q273" s="53">
        <v>47.299220272904606</v>
      </c>
      <c r="R273" s="53">
        <v>0.9887355362530299</v>
      </c>
      <c r="S273" s="53">
        <v>6.8680511730431633</v>
      </c>
      <c r="T273" s="53">
        <v>4.769971546707132E-4</v>
      </c>
      <c r="U273" s="53">
        <v>0.2877936098446241</v>
      </c>
      <c r="V273" s="53">
        <v>114.73414343798464</v>
      </c>
      <c r="W273" s="53">
        <v>66.665450191907809</v>
      </c>
    </row>
    <row r="274" spans="3:23" x14ac:dyDescent="0.25">
      <c r="C274" s="70">
        <v>0</v>
      </c>
      <c r="D274" s="53">
        <v>78</v>
      </c>
      <c r="E274" s="53">
        <v>84</v>
      </c>
      <c r="F274" s="53">
        <v>30.459</v>
      </c>
      <c r="G274" s="53">
        <v>0.71731255223142176</v>
      </c>
      <c r="H274" s="53">
        <v>0.9285714285714286</v>
      </c>
      <c r="I274" s="53">
        <v>0.65</v>
      </c>
      <c r="J274" s="53">
        <v>9.9655749703337584</v>
      </c>
      <c r="K274" s="53">
        <v>95</v>
      </c>
      <c r="L274" s="53">
        <v>86.705128205128204</v>
      </c>
      <c r="M274" s="53">
        <v>24.963869463869472</v>
      </c>
      <c r="N274" s="53">
        <v>4.996385640027146</v>
      </c>
      <c r="O274" s="53">
        <v>-0.31130357917319962</v>
      </c>
      <c r="P274" s="53">
        <v>2.3169094876931529</v>
      </c>
      <c r="Q274" s="53">
        <v>56.823076923076947</v>
      </c>
      <c r="R274" s="53">
        <v>0.85126755392575848</v>
      </c>
      <c r="S274" s="53">
        <v>4.0561291706040574</v>
      </c>
      <c r="T274" s="53">
        <v>1.0059171597633124E-2</v>
      </c>
      <c r="U274" s="53">
        <v>0.24746218399498937</v>
      </c>
      <c r="V274" s="53">
        <v>12.084826766609131</v>
      </c>
      <c r="W274" s="53">
        <v>8.4201216075309873</v>
      </c>
    </row>
    <row r="275" spans="3:23" x14ac:dyDescent="0.25">
      <c r="C275" s="70">
        <v>0</v>
      </c>
      <c r="D275" s="53">
        <v>79</v>
      </c>
      <c r="E275" s="53">
        <v>85</v>
      </c>
      <c r="F275" s="53">
        <v>30.459</v>
      </c>
      <c r="G275" s="53">
        <v>0.67159308343194379</v>
      </c>
      <c r="H275" s="53">
        <v>0.92941176470588238</v>
      </c>
      <c r="I275" s="53">
        <v>0.65289256198347112</v>
      </c>
      <c r="J275" s="53">
        <v>10.029253413593549</v>
      </c>
      <c r="K275" s="53">
        <v>159</v>
      </c>
      <c r="L275" s="53">
        <v>109</v>
      </c>
      <c r="M275" s="53">
        <v>472.23076923076923</v>
      </c>
      <c r="N275" s="53">
        <v>21.730871340808431</v>
      </c>
      <c r="O275" s="53">
        <v>0.46527280629012019</v>
      </c>
      <c r="P275" s="53">
        <v>2.1551291878772707</v>
      </c>
      <c r="Q275" s="53">
        <v>144.88636363636368</v>
      </c>
      <c r="R275" s="53">
        <v>0.92625407474836186</v>
      </c>
      <c r="S275" s="53">
        <v>5.4097403623151967</v>
      </c>
      <c r="T275" s="53">
        <v>7.5757575757575907E-3</v>
      </c>
      <c r="U275" s="53">
        <v>0.14201481560185639</v>
      </c>
      <c r="V275" s="53">
        <v>11.767866500457028</v>
      </c>
      <c r="W275" s="53">
        <v>8.7190499019701946</v>
      </c>
    </row>
    <row r="276" spans="3:23" x14ac:dyDescent="0.25">
      <c r="C276" s="70">
        <v>0</v>
      </c>
      <c r="D276" s="53">
        <v>197</v>
      </c>
      <c r="E276" s="53">
        <v>209</v>
      </c>
      <c r="F276" s="53">
        <v>54.309999999999995</v>
      </c>
      <c r="G276" s="53">
        <v>0.89255603446447596</v>
      </c>
      <c r="H276" s="53">
        <v>0.9425837320574163</v>
      </c>
      <c r="I276" s="53">
        <v>0.68402777777777779</v>
      </c>
      <c r="J276" s="53">
        <v>15.837556323903856</v>
      </c>
      <c r="K276" s="53">
        <v>173</v>
      </c>
      <c r="L276" s="53">
        <v>127.751269035533</v>
      </c>
      <c r="M276" s="53">
        <v>880.6470009323516</v>
      </c>
      <c r="N276" s="53">
        <v>29.675697143156579</v>
      </c>
      <c r="O276" s="53">
        <v>-0.13307065931074233</v>
      </c>
      <c r="P276" s="53">
        <v>1.7533100904268231</v>
      </c>
      <c r="Q276" s="53">
        <v>61.929487179487126</v>
      </c>
      <c r="R276" s="53">
        <v>0.98411151947304387</v>
      </c>
      <c r="S276" s="53">
        <v>6.2562045174548162</v>
      </c>
      <c r="T276" s="53">
        <v>3.8214990138067317E-3</v>
      </c>
      <c r="U276" s="53">
        <v>0.21380157806204164</v>
      </c>
      <c r="V276" s="53">
        <v>23.875666367071695</v>
      </c>
      <c r="W276" s="53">
        <v>10.766409381963154</v>
      </c>
    </row>
    <row r="277" spans="3:23" x14ac:dyDescent="0.25">
      <c r="C277" s="70">
        <v>1</v>
      </c>
      <c r="D277" s="53">
        <v>82</v>
      </c>
      <c r="E277" s="53">
        <v>87</v>
      </c>
      <c r="F277" s="53">
        <v>30.367999999999999</v>
      </c>
      <c r="G277" s="53">
        <v>0.67429751654716952</v>
      </c>
      <c r="H277" s="53">
        <v>0.94252873563218387</v>
      </c>
      <c r="I277" s="53">
        <v>0.68333333333333335</v>
      </c>
      <c r="J277" s="53">
        <v>10.217907939900583</v>
      </c>
      <c r="K277" s="53">
        <v>149</v>
      </c>
      <c r="L277" s="53">
        <v>107.13414634146342</v>
      </c>
      <c r="M277" s="53">
        <v>481.6484492622705</v>
      </c>
      <c r="N277" s="53">
        <v>21.94649059103233</v>
      </c>
      <c r="O277" s="53">
        <v>0.25712002811320422</v>
      </c>
      <c r="P277" s="53">
        <v>1.9265275226781937</v>
      </c>
      <c r="Q277" s="53">
        <v>121.07575757575752</v>
      </c>
      <c r="R277" s="53">
        <v>0.93730012903957083</v>
      </c>
      <c r="S277" s="53">
        <v>5.4974382849475862</v>
      </c>
      <c r="T277" s="53">
        <v>7.9201101928374797E-3</v>
      </c>
      <c r="U277" s="53">
        <v>0.1686354215520858</v>
      </c>
      <c r="V277" s="53">
        <v>11.994860260127421</v>
      </c>
      <c r="W277" s="53">
        <v>8.8577219703491306</v>
      </c>
    </row>
    <row r="278" spans="3:23" x14ac:dyDescent="0.25">
      <c r="C278" s="70">
        <v>0</v>
      </c>
      <c r="D278" s="53">
        <v>2866</v>
      </c>
      <c r="E278" s="53">
        <v>4101</v>
      </c>
      <c r="F278" s="53">
        <v>377.5</v>
      </c>
      <c r="G278" s="53">
        <v>0.93749665432786178</v>
      </c>
      <c r="H278" s="53">
        <v>0.69885393806388685</v>
      </c>
      <c r="I278" s="53">
        <v>0.45709728867623606</v>
      </c>
      <c r="J278" s="53">
        <v>60.407818494057338</v>
      </c>
      <c r="K278" s="53">
        <v>239</v>
      </c>
      <c r="L278" s="53">
        <v>121.72330774598744</v>
      </c>
      <c r="M278" s="53">
        <v>1372.3405176413785</v>
      </c>
      <c r="N278" s="53">
        <v>37.045114625836675</v>
      </c>
      <c r="O278" s="53">
        <v>0.9560645597933618</v>
      </c>
      <c r="P278" s="53">
        <v>3.337828138899066</v>
      </c>
      <c r="Q278" s="53">
        <v>101.21675889328036</v>
      </c>
      <c r="R278" s="53">
        <v>0.97813128793572701</v>
      </c>
      <c r="S278" s="53">
        <v>6.8617478589020733</v>
      </c>
      <c r="T278" s="53">
        <v>7.3927104000994924E-4</v>
      </c>
      <c r="U278" s="53">
        <v>0.30668417925086577</v>
      </c>
      <c r="V278" s="53">
        <v>121.66993993917694</v>
      </c>
      <c r="W278" s="53">
        <v>42.340443882987998</v>
      </c>
    </row>
    <row r="279" spans="3:23" x14ac:dyDescent="0.25">
      <c r="C279" s="70">
        <v>0</v>
      </c>
      <c r="D279" s="53">
        <v>4424</v>
      </c>
      <c r="E279" s="53">
        <v>6115</v>
      </c>
      <c r="F279" s="53">
        <v>398.23499999999996</v>
      </c>
      <c r="G279" s="53">
        <v>0.8048013609383371</v>
      </c>
      <c r="H279" s="53">
        <v>0.7234668847097302</v>
      </c>
      <c r="I279" s="53">
        <v>0.48170731707317072</v>
      </c>
      <c r="J279" s="53">
        <v>75.052060237600131</v>
      </c>
      <c r="K279" s="53">
        <v>245</v>
      </c>
      <c r="L279" s="53">
        <v>119.28209764918626</v>
      </c>
      <c r="M279" s="53">
        <v>1156.2346692592869</v>
      </c>
      <c r="N279" s="53">
        <v>34.003450843396571</v>
      </c>
      <c r="O279" s="53">
        <v>0.95036645471300452</v>
      </c>
      <c r="P279" s="53">
        <v>3.3506582856551241</v>
      </c>
      <c r="Q279" s="53">
        <v>44.821929635225466</v>
      </c>
      <c r="R279" s="53">
        <v>0.98891903713963769</v>
      </c>
      <c r="S279" s="53">
        <v>6.8292047589436624</v>
      </c>
      <c r="T279" s="53">
        <v>5.2882201088492228E-4</v>
      </c>
      <c r="U279" s="53">
        <v>0.29793630936600363</v>
      </c>
      <c r="V279" s="53">
        <v>112.44418202618428</v>
      </c>
      <c r="W279" s="53">
        <v>66.740596998368133</v>
      </c>
    </row>
    <row r="280" spans="3:23" x14ac:dyDescent="0.25">
      <c r="C280" s="70">
        <v>0</v>
      </c>
      <c r="D280" s="53">
        <v>43</v>
      </c>
      <c r="E280" s="53">
        <v>47</v>
      </c>
      <c r="F280" s="53">
        <v>21.552</v>
      </c>
      <c r="G280" s="53">
        <v>0.53810701977690156</v>
      </c>
      <c r="H280" s="53">
        <v>0.91489361702127658</v>
      </c>
      <c r="I280" s="53">
        <v>0.68253968253968256</v>
      </c>
      <c r="J280" s="53">
        <v>7.399277020331918</v>
      </c>
      <c r="K280" s="53">
        <v>87</v>
      </c>
      <c r="L280" s="53">
        <v>80.302325581395351</v>
      </c>
      <c r="M280" s="53">
        <v>11.834994462901435</v>
      </c>
      <c r="N280" s="53">
        <v>3.4402026775905856</v>
      </c>
      <c r="O280" s="53">
        <v>-2.5454689222503681E-2</v>
      </c>
      <c r="P280" s="53">
        <v>2.2206839678948209</v>
      </c>
      <c r="Q280" s="53">
        <v>16.314285714285703</v>
      </c>
      <c r="R280" s="53">
        <v>0.84688550824643283</v>
      </c>
      <c r="S280" s="53">
        <v>3.5279937569011603</v>
      </c>
      <c r="T280" s="53">
        <v>1.9999999999999993E-2</v>
      </c>
      <c r="U280" s="53">
        <v>0.28506235827664378</v>
      </c>
      <c r="V280" s="53">
        <v>8.1744544421237428</v>
      </c>
      <c r="W280" s="53">
        <v>6.8900557484721601</v>
      </c>
    </row>
    <row r="281" spans="3:23" x14ac:dyDescent="0.25">
      <c r="C281" s="70">
        <v>0</v>
      </c>
      <c r="D281" s="53">
        <v>114</v>
      </c>
      <c r="E281" s="53">
        <v>121</v>
      </c>
      <c r="F281" s="53">
        <v>37.860999999999997</v>
      </c>
      <c r="G281" s="53">
        <v>0.78940328552491545</v>
      </c>
      <c r="H281" s="53">
        <v>0.94214876033057848</v>
      </c>
      <c r="I281" s="53">
        <v>0.62637362637362637</v>
      </c>
      <c r="J281" s="53">
        <v>12.047792665040703</v>
      </c>
      <c r="K281" s="53">
        <v>162</v>
      </c>
      <c r="L281" s="53">
        <v>108.02631578947368</v>
      </c>
      <c r="M281" s="53">
        <v>634.46832789939458</v>
      </c>
      <c r="N281" s="53">
        <v>25.18865474572619</v>
      </c>
      <c r="O281" s="53">
        <v>0.66418635632932721</v>
      </c>
      <c r="P281" s="53">
        <v>2.2526433392331442</v>
      </c>
      <c r="Q281" s="53">
        <v>118.40816326530606</v>
      </c>
      <c r="R281" s="53">
        <v>0.95118065244900019</v>
      </c>
      <c r="S281" s="53">
        <v>5.6539108212357254</v>
      </c>
      <c r="T281" s="53">
        <v>5.5185339441899224E-3</v>
      </c>
      <c r="U281" s="53">
        <v>0.20449608314790893</v>
      </c>
      <c r="V281" s="53">
        <v>15.478806290572468</v>
      </c>
      <c r="W281" s="53">
        <v>9.5020514195927301</v>
      </c>
    </row>
    <row r="282" spans="3:23" x14ac:dyDescent="0.25">
      <c r="C282" s="70">
        <v>0</v>
      </c>
      <c r="D282" s="53">
        <v>249</v>
      </c>
      <c r="E282" s="53">
        <v>266</v>
      </c>
      <c r="F282" s="53">
        <v>61.902000000000001</v>
      </c>
      <c r="G282" s="53">
        <v>0.90219907626527873</v>
      </c>
      <c r="H282" s="53">
        <v>0.93609022556390975</v>
      </c>
      <c r="I282" s="53">
        <v>0.65873015873015872</v>
      </c>
      <c r="J282" s="53">
        <v>17.805522925178455</v>
      </c>
      <c r="K282" s="53">
        <v>168</v>
      </c>
      <c r="L282" s="53">
        <v>124.35341365461848</v>
      </c>
      <c r="M282" s="53">
        <v>824.46330483223232</v>
      </c>
      <c r="N282" s="53">
        <v>28.713469049075773</v>
      </c>
      <c r="O282" s="53">
        <v>-0.13680427266793369</v>
      </c>
      <c r="P282" s="53">
        <v>1.6015838662466542</v>
      </c>
      <c r="Q282" s="53">
        <v>54.323456790123522</v>
      </c>
      <c r="R282" s="53">
        <v>0.98718796154191413</v>
      </c>
      <c r="S282" s="53">
        <v>6.2494502177937576</v>
      </c>
      <c r="T282" s="53">
        <v>3.2007315957933154E-3</v>
      </c>
      <c r="U282" s="53">
        <v>0.27396590438529428</v>
      </c>
      <c r="V282" s="53">
        <v>27.438111669303812</v>
      </c>
      <c r="W282" s="53">
        <v>11.834602647855281</v>
      </c>
    </row>
    <row r="283" spans="3:23" x14ac:dyDescent="0.25">
      <c r="C283" s="70">
        <v>0</v>
      </c>
      <c r="D283" s="53">
        <v>2983</v>
      </c>
      <c r="E283" s="53">
        <v>4242</v>
      </c>
      <c r="F283" s="53">
        <v>387.40799999999996</v>
      </c>
      <c r="G283" s="53">
        <v>0.93079415929378451</v>
      </c>
      <c r="H283" s="53">
        <v>0.70320603488920319</v>
      </c>
      <c r="I283" s="53">
        <v>0.45514189807750993</v>
      </c>
      <c r="J283" s="53">
        <v>61.628512572874826</v>
      </c>
      <c r="K283" s="53">
        <v>239</v>
      </c>
      <c r="L283" s="53">
        <v>121.10828025477707</v>
      </c>
      <c r="M283" s="53">
        <v>1344.3869971420891</v>
      </c>
      <c r="N283" s="53">
        <v>36.665883285993388</v>
      </c>
      <c r="O283" s="53">
        <v>0.94340986405411986</v>
      </c>
      <c r="P283" s="53">
        <v>3.3063213858611182</v>
      </c>
      <c r="Q283" s="53">
        <v>120.6376285541436</v>
      </c>
      <c r="R283" s="53">
        <v>0.97422145916947012</v>
      </c>
      <c r="S283" s="53">
        <v>6.8797356884064778</v>
      </c>
      <c r="T283" s="53">
        <v>7.1356447735316294E-4</v>
      </c>
      <c r="U283" s="53">
        <v>0.29942219058197256</v>
      </c>
      <c r="V283" s="53">
        <v>119.80610974463958</v>
      </c>
      <c r="W283" s="53">
        <v>43.794374606109059</v>
      </c>
    </row>
    <row r="284" spans="3:23" x14ac:dyDescent="0.25">
      <c r="C284" s="70">
        <v>1</v>
      </c>
      <c r="D284" s="53">
        <v>75</v>
      </c>
      <c r="E284" s="53">
        <v>80</v>
      </c>
      <c r="F284" s="53">
        <v>28.498999999999999</v>
      </c>
      <c r="G284" s="53">
        <v>0.556950633380773</v>
      </c>
      <c r="H284" s="53">
        <v>0.9375</v>
      </c>
      <c r="I284" s="53">
        <v>0.68181818181818177</v>
      </c>
      <c r="J284" s="53">
        <v>9.7720502380583998</v>
      </c>
      <c r="K284" s="53">
        <v>149</v>
      </c>
      <c r="L284" s="53">
        <v>110.22666666666667</v>
      </c>
      <c r="M284" s="53">
        <v>412.74522522522528</v>
      </c>
      <c r="N284" s="53">
        <v>20.31613214234504</v>
      </c>
      <c r="O284" s="53">
        <v>0.17307971663393731</v>
      </c>
      <c r="P284" s="53">
        <v>1.9730916569843158</v>
      </c>
      <c r="Q284" s="53">
        <v>110.6942148760331</v>
      </c>
      <c r="R284" s="53">
        <v>0.94402619218297901</v>
      </c>
      <c r="S284" s="53">
        <v>5.4353550237715229</v>
      </c>
      <c r="T284" s="53">
        <v>8.264462809917366E-3</v>
      </c>
      <c r="U284" s="53">
        <v>0.15472581943042241</v>
      </c>
      <c r="V284" s="53">
        <v>10.813465228349669</v>
      </c>
      <c r="W284" s="53">
        <v>8.981075955075104</v>
      </c>
    </row>
    <row r="285" spans="3:23" x14ac:dyDescent="0.25">
      <c r="C285" s="70">
        <v>0</v>
      </c>
      <c r="D285" s="53">
        <v>4244</v>
      </c>
      <c r="E285" s="53">
        <v>5744</v>
      </c>
      <c r="F285" s="53">
        <v>389.36899999999997</v>
      </c>
      <c r="G285" s="53">
        <v>0.79150974465855484</v>
      </c>
      <c r="H285" s="53">
        <v>0.7388579387186629</v>
      </c>
      <c r="I285" s="53">
        <v>0.47050997782705101</v>
      </c>
      <c r="J285" s="53">
        <v>73.509377822533835</v>
      </c>
      <c r="K285" s="53">
        <v>227</v>
      </c>
      <c r="L285" s="53">
        <v>118.86310084825637</v>
      </c>
      <c r="M285" s="53">
        <v>1106.3213437645131</v>
      </c>
      <c r="N285" s="53">
        <v>33.261409226978238</v>
      </c>
      <c r="O285" s="53">
        <v>0.95419802459099223</v>
      </c>
      <c r="P285" s="53">
        <v>3.2348791567622057</v>
      </c>
      <c r="Q285" s="53">
        <v>45.569105691057089</v>
      </c>
      <c r="R285" s="53">
        <v>0.98840074078925955</v>
      </c>
      <c r="S285" s="53">
        <v>6.7935779715583804</v>
      </c>
      <c r="T285" s="53">
        <v>5.4351182219084079E-4</v>
      </c>
      <c r="U285" s="53">
        <v>0.29640560623061341</v>
      </c>
      <c r="V285" s="53">
        <v>109.16794656995876</v>
      </c>
      <c r="W285" s="53">
        <v>66.718705194610067</v>
      </c>
    </row>
    <row r="286" spans="3:23" x14ac:dyDescent="0.25">
      <c r="C286" s="70">
        <v>0</v>
      </c>
      <c r="D286" s="53">
        <v>149</v>
      </c>
      <c r="E286" s="53">
        <v>159</v>
      </c>
      <c r="F286" s="53">
        <v>45.088999999999999</v>
      </c>
      <c r="G286" s="53">
        <v>0.85106162040271405</v>
      </c>
      <c r="H286" s="53">
        <v>0.93710691823899372</v>
      </c>
      <c r="I286" s="53">
        <v>0.58431372549019611</v>
      </c>
      <c r="J286" s="53">
        <v>13.773623058786646</v>
      </c>
      <c r="K286" s="53">
        <v>154</v>
      </c>
      <c r="L286" s="53">
        <v>105.34228187919463</v>
      </c>
      <c r="M286" s="53">
        <v>444.42934881189922</v>
      </c>
      <c r="N286" s="53">
        <v>21.081493040387326</v>
      </c>
      <c r="O286" s="53">
        <v>0.53412109773133898</v>
      </c>
      <c r="P286" s="53">
        <v>2.1804054795496897</v>
      </c>
      <c r="Q286" s="53">
        <v>96.904411764705912</v>
      </c>
      <c r="R286" s="53">
        <v>0.95852654560246087</v>
      </c>
      <c r="S286" s="53">
        <v>5.7806733031077675</v>
      </c>
      <c r="T286" s="53">
        <v>4.136029411764732E-3</v>
      </c>
      <c r="U286" s="53">
        <v>0.21738791553556583</v>
      </c>
      <c r="V286" s="53">
        <v>19.164047771504837</v>
      </c>
      <c r="W286" s="53">
        <v>10.062386511412489</v>
      </c>
    </row>
    <row r="287" spans="3:23" x14ac:dyDescent="0.25">
      <c r="C287" s="70">
        <v>0</v>
      </c>
      <c r="D287" s="53">
        <v>289</v>
      </c>
      <c r="E287" s="53">
        <v>302</v>
      </c>
      <c r="F287" s="53">
        <v>66.466999999999999</v>
      </c>
      <c r="G287" s="53">
        <v>0.89554845902497182</v>
      </c>
      <c r="H287" s="53">
        <v>0.95695364238410596</v>
      </c>
      <c r="I287" s="53">
        <v>0.71182266009852213</v>
      </c>
      <c r="J287" s="53">
        <v>19.182445840623714</v>
      </c>
      <c r="K287" s="53">
        <v>169</v>
      </c>
      <c r="L287" s="53">
        <v>126.40138408304499</v>
      </c>
      <c r="M287" s="53">
        <v>744.19249807766175</v>
      </c>
      <c r="N287" s="53">
        <v>27.279891826722146</v>
      </c>
      <c r="O287" s="53">
        <v>-0.23378525426620653</v>
      </c>
      <c r="P287" s="53">
        <v>1.8106058545476307</v>
      </c>
      <c r="Q287" s="53">
        <v>53.717241379310224</v>
      </c>
      <c r="R287" s="53">
        <v>0.98548206240322644</v>
      </c>
      <c r="S287" s="53">
        <v>6.3356657527995699</v>
      </c>
      <c r="T287" s="53">
        <v>2.7110582639714642E-3</v>
      </c>
      <c r="U287" s="53">
        <v>0.23650802675650481</v>
      </c>
      <c r="V287" s="53">
        <v>28.923623761129495</v>
      </c>
      <c r="W287" s="53">
        <v>12.869971201108102</v>
      </c>
    </row>
    <row r="288" spans="3:23" x14ac:dyDescent="0.25">
      <c r="C288" s="70">
        <v>0</v>
      </c>
      <c r="D288" s="53">
        <v>3063</v>
      </c>
      <c r="E288" s="53">
        <v>4506</v>
      </c>
      <c r="F288" s="53">
        <v>400.541</v>
      </c>
      <c r="G288" s="53">
        <v>0.92217213450459323</v>
      </c>
      <c r="H288" s="53">
        <v>0.67976031957390148</v>
      </c>
      <c r="I288" s="53">
        <v>0.44436384738140144</v>
      </c>
      <c r="J288" s="53">
        <v>62.449441354777569</v>
      </c>
      <c r="K288" s="53">
        <v>241</v>
      </c>
      <c r="L288" s="53">
        <v>122.83545543584721</v>
      </c>
      <c r="M288" s="53">
        <v>1323.4732428281118</v>
      </c>
      <c r="N288" s="53">
        <v>36.379571779064577</v>
      </c>
      <c r="O288" s="53">
        <v>0.93510698947053983</v>
      </c>
      <c r="P288" s="53">
        <v>3.2356782607905328</v>
      </c>
      <c r="Q288" s="53">
        <v>92.276962899050872</v>
      </c>
      <c r="R288" s="53">
        <v>0.9806677649299812</v>
      </c>
      <c r="S288" s="53">
        <v>6.8999183215577657</v>
      </c>
      <c r="T288" s="53">
        <v>7.4891255068736833E-4</v>
      </c>
      <c r="U288" s="53">
        <v>0.30690407447702978</v>
      </c>
      <c r="V288" s="53">
        <v>118.92261627675714</v>
      </c>
      <c r="W288" s="53">
        <v>45.996856615671156</v>
      </c>
    </row>
    <row r="289" spans="3:23" x14ac:dyDescent="0.25">
      <c r="C289" s="70">
        <v>1</v>
      </c>
      <c r="D289" s="53">
        <v>73</v>
      </c>
      <c r="E289" s="53">
        <v>77</v>
      </c>
      <c r="F289" s="53">
        <v>27.738</v>
      </c>
      <c r="G289" s="53">
        <v>0.56840537891884446</v>
      </c>
      <c r="H289" s="53">
        <v>0.94805194805194803</v>
      </c>
      <c r="I289" s="53">
        <v>0.73737373737373735</v>
      </c>
      <c r="J289" s="53">
        <v>9.6408758298023347</v>
      </c>
      <c r="K289" s="53">
        <v>151</v>
      </c>
      <c r="L289" s="53">
        <v>110.8082191780822</v>
      </c>
      <c r="M289" s="53">
        <v>445.74048706240472</v>
      </c>
      <c r="N289" s="53">
        <v>21.11256704103991</v>
      </c>
      <c r="O289" s="53">
        <v>0.23738373682789504</v>
      </c>
      <c r="P289" s="53">
        <v>1.9383740396078226</v>
      </c>
      <c r="Q289" s="53">
        <v>113.39090909090906</v>
      </c>
      <c r="R289" s="53">
        <v>0.93373247114414515</v>
      </c>
      <c r="S289" s="53">
        <v>5.326543051912159</v>
      </c>
      <c r="T289" s="53">
        <v>9.2561983471074125E-3</v>
      </c>
      <c r="U289" s="53">
        <v>0.14168839010381376</v>
      </c>
      <c r="V289" s="53">
        <v>10.701295527432695</v>
      </c>
      <c r="W289" s="53">
        <v>8.8044763452981307</v>
      </c>
    </row>
    <row r="290" spans="3:23" x14ac:dyDescent="0.25">
      <c r="C290" s="70">
        <v>0</v>
      </c>
      <c r="D290" s="53">
        <v>4058</v>
      </c>
      <c r="E290" s="53">
        <v>5541</v>
      </c>
      <c r="F290" s="53">
        <v>384.52299999999997</v>
      </c>
      <c r="G290" s="53">
        <v>0.75638077152830974</v>
      </c>
      <c r="H290" s="53">
        <v>0.73235878000360943</v>
      </c>
      <c r="I290" s="53">
        <v>0.44854647949596549</v>
      </c>
      <c r="J290" s="53">
        <v>71.880498555138658</v>
      </c>
      <c r="K290" s="53">
        <v>236</v>
      </c>
      <c r="L290" s="53">
        <v>120.24051256776737</v>
      </c>
      <c r="M290" s="53">
        <v>1119.4077544327979</v>
      </c>
      <c r="N290" s="53">
        <v>33.457551530750095</v>
      </c>
      <c r="O290" s="53">
        <v>0.8735943090537911</v>
      </c>
      <c r="P290" s="53">
        <v>3.0456162093186885</v>
      </c>
      <c r="Q290" s="53">
        <v>57.87469879518072</v>
      </c>
      <c r="R290" s="53">
        <v>0.98550504385330806</v>
      </c>
      <c r="S290" s="53">
        <v>6.8082654396993378</v>
      </c>
      <c r="T290" s="53">
        <v>5.3543257966644979E-4</v>
      </c>
      <c r="U290" s="53">
        <v>0.29572390315379099</v>
      </c>
      <c r="V290" s="53">
        <v>104.68463708853598</v>
      </c>
      <c r="W290" s="53">
        <v>68.477527421247331</v>
      </c>
    </row>
    <row r="291" spans="3:23" x14ac:dyDescent="0.25">
      <c r="C291" s="70">
        <v>0</v>
      </c>
      <c r="D291" s="53">
        <v>170</v>
      </c>
      <c r="E291" s="53">
        <v>178</v>
      </c>
      <c r="F291" s="53">
        <v>49.117000000000004</v>
      </c>
      <c r="G291" s="53">
        <v>0.87365666734897096</v>
      </c>
      <c r="H291" s="53">
        <v>0.9550561797752809</v>
      </c>
      <c r="I291" s="53">
        <v>0.55555555555555558</v>
      </c>
      <c r="J291" s="53">
        <v>14.712264360219255</v>
      </c>
      <c r="K291" s="53">
        <v>164</v>
      </c>
      <c r="L291" s="53">
        <v>110.04117647058824</v>
      </c>
      <c r="M291" s="53">
        <v>478.6787678384963</v>
      </c>
      <c r="N291" s="53">
        <v>21.878728661384699</v>
      </c>
      <c r="O291" s="53">
        <v>0.56705823048509585</v>
      </c>
      <c r="P291" s="53">
        <v>2.4073470918781612</v>
      </c>
      <c r="Q291" s="53">
        <v>112.36728395061739</v>
      </c>
      <c r="R291" s="53">
        <v>0.95936014170452344</v>
      </c>
      <c r="S291" s="53">
        <v>5.9313224100522488</v>
      </c>
      <c r="T291" s="53">
        <v>4.0580704160951379E-3</v>
      </c>
      <c r="U291" s="53">
        <v>0.19635961873507488</v>
      </c>
      <c r="V291" s="53">
        <v>21.241904263842972</v>
      </c>
      <c r="W291" s="53">
        <v>10.33509844548152</v>
      </c>
    </row>
    <row r="292" spans="3:23" x14ac:dyDescent="0.25">
      <c r="C292" s="70">
        <v>0</v>
      </c>
      <c r="D292" s="53">
        <v>29</v>
      </c>
      <c r="E292" s="53">
        <v>33</v>
      </c>
      <c r="F292" s="53">
        <v>17.996000000000002</v>
      </c>
      <c r="G292" s="53">
        <v>0</v>
      </c>
      <c r="H292" s="53">
        <v>0.87878787878787878</v>
      </c>
      <c r="I292" s="53">
        <v>0.59183673469387754</v>
      </c>
      <c r="J292" s="53">
        <v>6.0765077797464979</v>
      </c>
      <c r="K292" s="53">
        <v>100</v>
      </c>
      <c r="L292" s="53">
        <v>90.103448275862064</v>
      </c>
      <c r="M292" s="53">
        <v>38.524630541871922</v>
      </c>
      <c r="N292" s="53">
        <v>6.206821291278807</v>
      </c>
      <c r="O292" s="53">
        <v>-0.14619685648715042</v>
      </c>
      <c r="P292" s="53">
        <v>2.0709171272972973</v>
      </c>
      <c r="Q292" s="53">
        <v>41.785714285714278</v>
      </c>
      <c r="R292" s="53">
        <v>0.8457774764363265</v>
      </c>
      <c r="S292" s="53">
        <v>3.5814447879326106</v>
      </c>
      <c r="T292" s="53">
        <v>2.1045918367346952E-2</v>
      </c>
      <c r="U292" s="53">
        <v>0.23527172232529359</v>
      </c>
      <c r="V292" s="53">
        <v>6.2330229193099944</v>
      </c>
      <c r="W292" s="53">
        <v>6.2330229193099944</v>
      </c>
    </row>
    <row r="293" spans="3:23" x14ac:dyDescent="0.25">
      <c r="C293" s="70">
        <v>0</v>
      </c>
      <c r="D293" s="53">
        <v>330</v>
      </c>
      <c r="E293" s="53">
        <v>356</v>
      </c>
      <c r="F293" s="53">
        <v>74.447999999999993</v>
      </c>
      <c r="G293" s="53">
        <v>0.92028553249553802</v>
      </c>
      <c r="H293" s="53">
        <v>0.9269662921348315</v>
      </c>
      <c r="I293" s="53">
        <v>0.60661764705882348</v>
      </c>
      <c r="J293" s="53">
        <v>20.498025508877767</v>
      </c>
      <c r="K293" s="53">
        <v>179</v>
      </c>
      <c r="L293" s="53">
        <v>127.57575757575758</v>
      </c>
      <c r="M293" s="53">
        <v>842.41521598968416</v>
      </c>
      <c r="N293" s="53">
        <v>29.0243900192525</v>
      </c>
      <c r="O293" s="53">
        <v>-0.17582376851059311</v>
      </c>
      <c r="P293" s="53">
        <v>1.6846522224206923</v>
      </c>
      <c r="Q293" s="53">
        <v>53.753472222222271</v>
      </c>
      <c r="R293" s="53">
        <v>0.98850862100403492</v>
      </c>
      <c r="S293" s="53">
        <v>6.3500651991588075</v>
      </c>
      <c r="T293" s="53">
        <v>2.1219135802469135E-3</v>
      </c>
      <c r="U293" s="53">
        <v>0.26969379975844665</v>
      </c>
      <c r="V293" s="53">
        <v>33.105810884798267</v>
      </c>
      <c r="W293" s="53">
        <v>12.952562885107524</v>
      </c>
    </row>
    <row r="294" spans="3:23" x14ac:dyDescent="0.25">
      <c r="C294" s="70">
        <v>0</v>
      </c>
      <c r="D294" s="53">
        <v>3182</v>
      </c>
      <c r="E294" s="53">
        <v>4594</v>
      </c>
      <c r="F294" s="53">
        <v>415.79899999999998</v>
      </c>
      <c r="G294" s="53">
        <v>0.9182587640465355</v>
      </c>
      <c r="H294" s="53">
        <v>0.69264257727470613</v>
      </c>
      <c r="I294" s="53">
        <v>0.4439174107142857</v>
      </c>
      <c r="J294" s="53">
        <v>63.650987669849144</v>
      </c>
      <c r="K294" s="53">
        <v>235</v>
      </c>
      <c r="L294" s="53">
        <v>122.487743557511</v>
      </c>
      <c r="M294" s="53">
        <v>1328.4486079845126</v>
      </c>
      <c r="N294" s="53">
        <v>36.447888937282947</v>
      </c>
      <c r="O294" s="53">
        <v>0.98828859877591035</v>
      </c>
      <c r="P294" s="53">
        <v>3.2931979470051349</v>
      </c>
      <c r="Q294" s="53">
        <v>108.32563606194722</v>
      </c>
      <c r="R294" s="53">
        <v>0.9774404203862872</v>
      </c>
      <c r="S294" s="53">
        <v>6.8700144297592685</v>
      </c>
      <c r="T294" s="53">
        <v>6.9324542103924882E-4</v>
      </c>
      <c r="U294" s="53">
        <v>0.30519448593509418</v>
      </c>
      <c r="V294" s="53">
        <v>117.77114787342747</v>
      </c>
      <c r="W294" s="53">
        <v>46.63512053192661</v>
      </c>
    </row>
    <row r="295" spans="3:23" x14ac:dyDescent="0.25">
      <c r="C295" s="70">
        <v>1</v>
      </c>
      <c r="D295" s="53">
        <v>75</v>
      </c>
      <c r="E295" s="53">
        <v>80</v>
      </c>
      <c r="F295" s="53">
        <v>29.053000000000001</v>
      </c>
      <c r="G295" s="53">
        <v>0.66835350769243052</v>
      </c>
      <c r="H295" s="53">
        <v>0.9375</v>
      </c>
      <c r="I295" s="53">
        <v>0.69444444444444442</v>
      </c>
      <c r="J295" s="53">
        <v>9.7720502380583998</v>
      </c>
      <c r="K295" s="53">
        <v>149</v>
      </c>
      <c r="L295" s="53">
        <v>107.65333333333334</v>
      </c>
      <c r="M295" s="53">
        <v>417.36468468468462</v>
      </c>
      <c r="N295" s="53">
        <v>20.429505248162144</v>
      </c>
      <c r="O295" s="53">
        <v>0.32539181056900229</v>
      </c>
      <c r="P295" s="53">
        <v>2.0266353661225089</v>
      </c>
      <c r="Q295" s="53">
        <v>85.941666666666677</v>
      </c>
      <c r="R295" s="53">
        <v>0.9438276340106504</v>
      </c>
      <c r="S295" s="53">
        <v>5.3417610236561393</v>
      </c>
      <c r="T295" s="53">
        <v>8.7499999999999852E-3</v>
      </c>
      <c r="U295" s="53">
        <v>0.17482490326724062</v>
      </c>
      <c r="V295" s="53">
        <v>11.43644693710144</v>
      </c>
      <c r="W295" s="53">
        <v>8.5069300709856979</v>
      </c>
    </row>
    <row r="296" spans="3:23" x14ac:dyDescent="0.25">
      <c r="C296" s="70">
        <v>0</v>
      </c>
      <c r="D296" s="53">
        <v>4025</v>
      </c>
      <c r="E296" s="53">
        <v>5475</v>
      </c>
      <c r="F296" s="53">
        <v>383.34900000000005</v>
      </c>
      <c r="G296" s="53">
        <v>0.73268215854122687</v>
      </c>
      <c r="H296" s="53">
        <v>0.73515981735159819</v>
      </c>
      <c r="I296" s="53">
        <v>0.4587417369500798</v>
      </c>
      <c r="J296" s="53">
        <v>71.587632783596291</v>
      </c>
      <c r="K296" s="53">
        <v>236</v>
      </c>
      <c r="L296" s="53">
        <v>120.26534161490683</v>
      </c>
      <c r="M296" s="53">
        <v>1165.9136717582717</v>
      </c>
      <c r="N296" s="53">
        <v>34.145478057251907</v>
      </c>
      <c r="O296" s="53">
        <v>0.85741176083008908</v>
      </c>
      <c r="P296" s="53">
        <v>3.0455656573256347</v>
      </c>
      <c r="Q296" s="53">
        <v>50.421183378500864</v>
      </c>
      <c r="R296" s="53">
        <v>0.98769218835658723</v>
      </c>
      <c r="S296" s="53">
        <v>6.8121593880901665</v>
      </c>
      <c r="T296" s="53">
        <v>4.928040661015124E-4</v>
      </c>
      <c r="U296" s="53">
        <v>0.28952771770994618</v>
      </c>
      <c r="V296" s="53">
        <v>101.93894049213223</v>
      </c>
      <c r="W296" s="53">
        <v>69.37668431164218</v>
      </c>
    </row>
    <row r="297" spans="3:23" x14ac:dyDescent="0.25">
      <c r="C297" s="70">
        <v>0</v>
      </c>
      <c r="D297" s="53">
        <v>194</v>
      </c>
      <c r="E297" s="53">
        <v>204</v>
      </c>
      <c r="F297" s="53">
        <v>53.433999999999997</v>
      </c>
      <c r="G297" s="53">
        <v>0.88533677853182335</v>
      </c>
      <c r="H297" s="53">
        <v>0.9509803921568627</v>
      </c>
      <c r="I297" s="53">
        <v>0.53739612188365649</v>
      </c>
      <c r="J297" s="53">
        <v>15.716503163191918</v>
      </c>
      <c r="K297" s="53">
        <v>158</v>
      </c>
      <c r="L297" s="53">
        <v>113.25773195876289</v>
      </c>
      <c r="M297" s="53">
        <v>490.50317824902487</v>
      </c>
      <c r="N297" s="53">
        <v>22.147306342962452</v>
      </c>
      <c r="O297" s="53">
        <v>0.16134788435633496</v>
      </c>
      <c r="P297" s="53">
        <v>1.9710502102157159</v>
      </c>
      <c r="Q297" s="53">
        <v>122.51842105263138</v>
      </c>
      <c r="R297" s="53">
        <v>0.96135835474466846</v>
      </c>
      <c r="S297" s="53">
        <v>6.1000568987634294</v>
      </c>
      <c r="T297" s="53">
        <v>3.4626038781163711E-3</v>
      </c>
      <c r="U297" s="53">
        <v>0.18780403786669958</v>
      </c>
      <c r="V297" s="53">
        <v>23.266854992850433</v>
      </c>
      <c r="W297" s="53">
        <v>10.817931386850233</v>
      </c>
    </row>
    <row r="298" spans="3:23" x14ac:dyDescent="0.25">
      <c r="C298" s="70">
        <v>0</v>
      </c>
      <c r="D298" s="53">
        <v>29</v>
      </c>
      <c r="E298" s="53">
        <v>33</v>
      </c>
      <c r="F298" s="53">
        <v>17.996000000000002</v>
      </c>
      <c r="G298" s="53">
        <v>0</v>
      </c>
      <c r="H298" s="53">
        <v>0.87878787878787878</v>
      </c>
      <c r="I298" s="53">
        <v>0.59183673469387754</v>
      </c>
      <c r="J298" s="53">
        <v>6.0765077797464979</v>
      </c>
      <c r="K298" s="53">
        <v>92</v>
      </c>
      <c r="L298" s="53">
        <v>85.58620689655173</v>
      </c>
      <c r="M298" s="53">
        <v>19.965517241379306</v>
      </c>
      <c r="N298" s="53">
        <v>4.4682790021863346</v>
      </c>
      <c r="O298" s="53">
        <v>-0.36910983832500066</v>
      </c>
      <c r="P298" s="53">
        <v>2.1770712741592138</v>
      </c>
      <c r="Q298" s="53">
        <v>20.821428571428562</v>
      </c>
      <c r="R298" s="53">
        <v>0.79945626788148072</v>
      </c>
      <c r="S298" s="53">
        <v>3.7883413396567485</v>
      </c>
      <c r="T298" s="53">
        <v>1.9132653061224504E-2</v>
      </c>
      <c r="U298" s="53">
        <v>0.2471938775510204</v>
      </c>
      <c r="V298" s="53">
        <v>6.2330229193099944</v>
      </c>
      <c r="W298" s="53">
        <v>6.2330229193099944</v>
      </c>
    </row>
    <row r="299" spans="3:23" x14ac:dyDescent="0.25">
      <c r="C299" s="70">
        <v>0</v>
      </c>
      <c r="D299" s="53">
        <v>375</v>
      </c>
      <c r="E299" s="53">
        <v>400</v>
      </c>
      <c r="F299" s="53">
        <v>76.589999999999989</v>
      </c>
      <c r="G299" s="53">
        <v>0.90828774926224443</v>
      </c>
      <c r="H299" s="53">
        <v>0.9375</v>
      </c>
      <c r="I299" s="53">
        <v>0.65104166666666663</v>
      </c>
      <c r="J299" s="53">
        <v>21.85096861184158</v>
      </c>
      <c r="K299" s="53">
        <v>188</v>
      </c>
      <c r="L299" s="53">
        <v>128.19200000000001</v>
      </c>
      <c r="M299" s="53">
        <v>899.35875935828915</v>
      </c>
      <c r="N299" s="53">
        <v>29.989310751637642</v>
      </c>
      <c r="O299" s="53">
        <v>-2.5456268394331585E-2</v>
      </c>
      <c r="P299" s="53">
        <v>1.8898668330576751</v>
      </c>
      <c r="Q299" s="53">
        <v>59.952302631578853</v>
      </c>
      <c r="R299" s="53">
        <v>0.98555293263760091</v>
      </c>
      <c r="S299" s="53">
        <v>6.5952330569763005</v>
      </c>
      <c r="T299" s="53">
        <v>2.0018178670360006E-3</v>
      </c>
      <c r="U299" s="53">
        <v>0.22824681095568713</v>
      </c>
      <c r="V299" s="53">
        <v>34.025499894789554</v>
      </c>
      <c r="W299" s="53">
        <v>14.234431324499747</v>
      </c>
    </row>
    <row r="300" spans="3:23" x14ac:dyDescent="0.25">
      <c r="C300" s="70">
        <v>0</v>
      </c>
      <c r="D300" s="53">
        <v>3381</v>
      </c>
      <c r="E300" s="53">
        <v>5346</v>
      </c>
      <c r="F300" s="53">
        <v>429.488</v>
      </c>
      <c r="G300" s="53">
        <v>0.91220895721057749</v>
      </c>
      <c r="H300" s="53">
        <v>0.63243546576879905</v>
      </c>
      <c r="I300" s="53">
        <v>0.44161442006269591</v>
      </c>
      <c r="J300" s="53">
        <v>65.611149210706444</v>
      </c>
      <c r="K300" s="53">
        <v>234</v>
      </c>
      <c r="L300" s="53">
        <v>120.95888790298729</v>
      </c>
      <c r="M300" s="53">
        <v>1285.2062974610997</v>
      </c>
      <c r="N300" s="53">
        <v>35.849774022455144</v>
      </c>
      <c r="O300" s="53">
        <v>0.99429594129662935</v>
      </c>
      <c r="P300" s="53">
        <v>3.2744479943991882</v>
      </c>
      <c r="Q300" s="53">
        <v>78.837606837606842</v>
      </c>
      <c r="R300" s="53">
        <v>0.98280273240710603</v>
      </c>
      <c r="S300" s="53">
        <v>6.8351672937881691</v>
      </c>
      <c r="T300" s="53">
        <v>6.7691572483075514E-4</v>
      </c>
      <c r="U300" s="53">
        <v>0.31436783650017203</v>
      </c>
      <c r="V300" s="53">
        <v>119.9982338783948</v>
      </c>
      <c r="W300" s="53">
        <v>49.166311924956588</v>
      </c>
    </row>
    <row r="301" spans="3:23" x14ac:dyDescent="0.25">
      <c r="C301" s="70">
        <v>1</v>
      </c>
      <c r="D301" s="53">
        <v>71</v>
      </c>
      <c r="E301" s="53">
        <v>75</v>
      </c>
      <c r="F301" s="53">
        <v>27.646999999999998</v>
      </c>
      <c r="G301" s="53">
        <v>0.61708620086158339</v>
      </c>
      <c r="H301" s="53">
        <v>0.94666666666666666</v>
      </c>
      <c r="I301" s="53">
        <v>0.71717171717171713</v>
      </c>
      <c r="J301" s="53">
        <v>9.5078918628787825</v>
      </c>
      <c r="K301" s="53">
        <v>134</v>
      </c>
      <c r="L301" s="53">
        <v>104</v>
      </c>
      <c r="M301" s="53">
        <v>235.11428571428573</v>
      </c>
      <c r="N301" s="53">
        <v>15.333436852652628</v>
      </c>
      <c r="O301" s="53">
        <v>7.7174734357128807E-2</v>
      </c>
      <c r="P301" s="53">
        <v>1.9730287730272182</v>
      </c>
      <c r="Q301" s="53">
        <v>59.527272727272738</v>
      </c>
      <c r="R301" s="53">
        <v>0.93921295627955126</v>
      </c>
      <c r="S301" s="53">
        <v>5.2903168376926555</v>
      </c>
      <c r="T301" s="53">
        <v>9.5867768595041085E-3</v>
      </c>
      <c r="U301" s="53">
        <v>0.20141064743337481</v>
      </c>
      <c r="V301" s="53">
        <v>10.811808697100766</v>
      </c>
      <c r="W301" s="53">
        <v>8.5077642480410418</v>
      </c>
    </row>
    <row r="302" spans="3:23" x14ac:dyDescent="0.25">
      <c r="C302" s="70">
        <v>0</v>
      </c>
      <c r="D302" s="53">
        <v>7573</v>
      </c>
      <c r="E302" s="53">
        <v>13515</v>
      </c>
      <c r="F302" s="53">
        <v>808.553</v>
      </c>
      <c r="G302" s="53">
        <v>0.80538245274589537</v>
      </c>
      <c r="H302" s="53">
        <v>0.56034036256011843</v>
      </c>
      <c r="I302" s="53">
        <v>0.42583220872694555</v>
      </c>
      <c r="J302" s="53">
        <v>98.194923862078468</v>
      </c>
      <c r="K302" s="53">
        <v>238</v>
      </c>
      <c r="L302" s="53">
        <v>120.33342136537699</v>
      </c>
      <c r="M302" s="53">
        <v>1250.751863583253</v>
      </c>
      <c r="N302" s="53">
        <v>35.365970417666375</v>
      </c>
      <c r="O302" s="53">
        <v>0.96550704110487806</v>
      </c>
      <c r="P302" s="53">
        <v>3.2106321806413942</v>
      </c>
      <c r="Q302" s="53">
        <v>75.729594112400733</v>
      </c>
      <c r="R302" s="53">
        <v>0.98275749925730471</v>
      </c>
      <c r="S302" s="53">
        <v>6.8474494495240545</v>
      </c>
      <c r="T302" s="53">
        <v>5.5296222230531212E-4</v>
      </c>
      <c r="U302" s="53">
        <v>0.31155431664407168</v>
      </c>
      <c r="V302" s="53">
        <v>178.54462782867736</v>
      </c>
      <c r="W302" s="53">
        <v>105.83331345855606</v>
      </c>
    </row>
    <row r="303" spans="3:23" x14ac:dyDescent="0.25">
      <c r="C303" s="70">
        <v>0</v>
      </c>
      <c r="D303" s="53">
        <v>184</v>
      </c>
      <c r="E303" s="53">
        <v>194</v>
      </c>
      <c r="F303" s="53">
        <v>49.951999999999998</v>
      </c>
      <c r="G303" s="53">
        <v>0.85009309603920069</v>
      </c>
      <c r="H303" s="53">
        <v>0.94845360824742264</v>
      </c>
      <c r="I303" s="53">
        <v>0.60130718954248363</v>
      </c>
      <c r="J303" s="53">
        <v>15.306079714651624</v>
      </c>
      <c r="K303" s="53">
        <v>158</v>
      </c>
      <c r="L303" s="53">
        <v>116.5054347826087</v>
      </c>
      <c r="M303" s="53">
        <v>465.60652767878349</v>
      </c>
      <c r="N303" s="53">
        <v>21.57791759366004</v>
      </c>
      <c r="O303" s="53">
        <v>-5.6805718589688289E-2</v>
      </c>
      <c r="P303" s="53">
        <v>2.0114788826028107</v>
      </c>
      <c r="Q303" s="53">
        <v>142.10526315789465</v>
      </c>
      <c r="R303" s="53">
        <v>0.95344872180319973</v>
      </c>
      <c r="S303" s="53">
        <v>5.9985744238307275</v>
      </c>
      <c r="T303" s="53">
        <v>3.3643569860729162E-3</v>
      </c>
      <c r="U303" s="53">
        <v>0.15360327946977878</v>
      </c>
      <c r="V303" s="53">
        <v>21.259022634061992</v>
      </c>
      <c r="W303" s="53">
        <v>11.195690986135794</v>
      </c>
    </row>
    <row r="304" spans="3:23" x14ac:dyDescent="0.25">
      <c r="C304" s="70">
        <v>0</v>
      </c>
      <c r="D304" s="53">
        <v>442</v>
      </c>
      <c r="E304" s="53">
        <v>471</v>
      </c>
      <c r="F304" s="53">
        <v>84.826999999999998</v>
      </c>
      <c r="G304" s="53">
        <v>0.91602103461798567</v>
      </c>
      <c r="H304" s="53">
        <v>0.93842887473460723</v>
      </c>
      <c r="I304" s="53">
        <v>0.63142857142857145</v>
      </c>
      <c r="J304" s="53">
        <v>23.722813466638858</v>
      </c>
      <c r="K304" s="53">
        <v>203</v>
      </c>
      <c r="L304" s="53">
        <v>128.51809954751133</v>
      </c>
      <c r="M304" s="53">
        <v>1108.3137306204528</v>
      </c>
      <c r="N304" s="53">
        <v>33.291346182160503</v>
      </c>
      <c r="O304" s="53">
        <v>0.22535231722992127</v>
      </c>
      <c r="P304" s="53">
        <v>1.9608776551676663</v>
      </c>
      <c r="Q304" s="53">
        <v>64.432653061224599</v>
      </c>
      <c r="R304" s="53">
        <v>0.98445373556532467</v>
      </c>
      <c r="S304" s="53">
        <v>6.6737786617262422</v>
      </c>
      <c r="T304" s="53">
        <v>1.8270165208940305E-3</v>
      </c>
      <c r="U304" s="53">
        <v>0.24490697576563492</v>
      </c>
      <c r="V304" s="53">
        <v>37.768232944552331</v>
      </c>
      <c r="W304" s="53">
        <v>15.149980095676325</v>
      </c>
    </row>
    <row r="305" spans="3:23" x14ac:dyDescent="0.25">
      <c r="C305" s="70">
        <v>1</v>
      </c>
      <c r="D305" s="53">
        <v>65</v>
      </c>
      <c r="E305" s="53">
        <v>69</v>
      </c>
      <c r="F305" s="53">
        <v>26.332000000000001</v>
      </c>
      <c r="G305" s="53">
        <v>0.51140596360598956</v>
      </c>
      <c r="H305" s="53">
        <v>0.94202898550724634</v>
      </c>
      <c r="I305" s="53">
        <v>0.72222222222222221</v>
      </c>
      <c r="J305" s="53">
        <v>9.0972836829344601</v>
      </c>
      <c r="K305" s="53">
        <v>135</v>
      </c>
      <c r="L305" s="53">
        <v>103.61538461538461</v>
      </c>
      <c r="M305" s="53">
        <v>246.39663461538456</v>
      </c>
      <c r="N305" s="53">
        <v>15.697026298486747</v>
      </c>
      <c r="O305" s="53">
        <v>0.14158458114941494</v>
      </c>
      <c r="P305" s="53">
        <v>2.0076457778091998</v>
      </c>
      <c r="Q305" s="53">
        <v>88.679999999999978</v>
      </c>
      <c r="R305" s="53">
        <v>0.90977746023171058</v>
      </c>
      <c r="S305" s="53">
        <v>5.1819187286732147</v>
      </c>
      <c r="T305" s="53">
        <v>1.0199999999999996E-2</v>
      </c>
      <c r="U305" s="53">
        <v>0.16405082048154807</v>
      </c>
      <c r="V305" s="53">
        <v>9.914444558885922</v>
      </c>
      <c r="W305" s="53">
        <v>8.5198713156205557</v>
      </c>
    </row>
    <row r="306" spans="3:23" x14ac:dyDescent="0.25">
      <c r="C306" s="70">
        <v>0</v>
      </c>
      <c r="D306" s="53">
        <v>36</v>
      </c>
      <c r="E306" s="53">
        <v>40</v>
      </c>
      <c r="F306" s="53">
        <v>19.592000000000002</v>
      </c>
      <c r="G306" s="53">
        <v>0.38282074674438793</v>
      </c>
      <c r="H306" s="53">
        <v>0.9</v>
      </c>
      <c r="I306" s="53">
        <v>0.6428571428571429</v>
      </c>
      <c r="J306" s="53">
        <v>6.7702750025730758</v>
      </c>
      <c r="K306" s="53">
        <v>88</v>
      </c>
      <c r="L306" s="53">
        <v>82.444444444444443</v>
      </c>
      <c r="M306" s="53">
        <v>7.1682539682539614</v>
      </c>
      <c r="N306" s="53">
        <v>2.6773595141956488</v>
      </c>
      <c r="O306" s="53">
        <v>-0.41320978955739457</v>
      </c>
      <c r="P306" s="53">
        <v>2.6707708288059209</v>
      </c>
      <c r="Q306" s="53">
        <v>231.8730158730159</v>
      </c>
      <c r="R306" s="53">
        <v>-0.17098515628847086</v>
      </c>
      <c r="S306" s="53">
        <v>3.137223004505266</v>
      </c>
      <c r="T306" s="53">
        <v>3.0990173847316692E-2</v>
      </c>
      <c r="U306" s="53">
        <v>0.35090475931304599</v>
      </c>
      <c r="V306" s="53">
        <v>7.1802197428460053</v>
      </c>
      <c r="W306" s="53">
        <v>6.6332495807108005</v>
      </c>
    </row>
    <row r="307" spans="3:23" x14ac:dyDescent="0.25">
      <c r="C307" s="70">
        <v>0</v>
      </c>
      <c r="D307" s="53">
        <v>7598</v>
      </c>
      <c r="E307" s="53">
        <v>13445</v>
      </c>
      <c r="F307" s="53">
        <v>748.78399999999999</v>
      </c>
      <c r="G307" s="53">
        <v>0.81846657523766886</v>
      </c>
      <c r="H307" s="53">
        <v>0.56511714391967272</v>
      </c>
      <c r="I307" s="53">
        <v>0.42723796671165093</v>
      </c>
      <c r="J307" s="53">
        <v>98.356870938932204</v>
      </c>
      <c r="K307" s="53">
        <v>230</v>
      </c>
      <c r="L307" s="53">
        <v>120.41682021584627</v>
      </c>
      <c r="M307" s="53">
        <v>1213.2845768561792</v>
      </c>
      <c r="N307" s="53">
        <v>34.83223473818726</v>
      </c>
      <c r="O307" s="53">
        <v>0.93003068082079265</v>
      </c>
      <c r="P307" s="53">
        <v>3.0862731257602878</v>
      </c>
      <c r="Q307" s="53">
        <v>58.221175289920488</v>
      </c>
      <c r="R307" s="53">
        <v>0.98669858074638783</v>
      </c>
      <c r="S307" s="53">
        <v>6.8345141770320295</v>
      </c>
      <c r="T307" s="53">
        <v>5.630399314521591E-4</v>
      </c>
      <c r="U307" s="53">
        <v>0.31181002058119195</v>
      </c>
      <c r="V307" s="53">
        <v>180.69151389881117</v>
      </c>
      <c r="W307" s="53">
        <v>103.81705822688951</v>
      </c>
    </row>
    <row r="308" spans="3:23" x14ac:dyDescent="0.25">
      <c r="C308" s="70">
        <v>0</v>
      </c>
      <c r="D308" s="53">
        <v>189</v>
      </c>
      <c r="E308" s="53">
        <v>202</v>
      </c>
      <c r="F308" s="53">
        <v>52.491000000000007</v>
      </c>
      <c r="G308" s="53">
        <v>0.88409893738638523</v>
      </c>
      <c r="H308" s="53">
        <v>0.9356435643564357</v>
      </c>
      <c r="I308" s="53">
        <v>0.55263157894736847</v>
      </c>
      <c r="J308" s="53">
        <v>15.512648837479231</v>
      </c>
      <c r="K308" s="53">
        <v>164</v>
      </c>
      <c r="L308" s="53">
        <v>119.29100529100529</v>
      </c>
      <c r="M308" s="53">
        <v>628.95209951592904</v>
      </c>
      <c r="N308" s="53">
        <v>25.078917431099953</v>
      </c>
      <c r="O308" s="53">
        <v>2.1493571246581765E-2</v>
      </c>
      <c r="P308" s="53">
        <v>1.8117114858950643</v>
      </c>
      <c r="Q308" s="53">
        <v>150.65555555555554</v>
      </c>
      <c r="R308" s="53">
        <v>0.95746757147704131</v>
      </c>
      <c r="S308" s="53">
        <v>6.123613641588177</v>
      </c>
      <c r="T308" s="53">
        <v>3.2561728395061468E-3</v>
      </c>
      <c r="U308" s="53">
        <v>0.16337094560010637</v>
      </c>
      <c r="V308" s="53">
        <v>22.924979779252542</v>
      </c>
      <c r="W308" s="53">
        <v>10.712837627740555</v>
      </c>
    </row>
    <row r="309" spans="3:23" x14ac:dyDescent="0.25">
      <c r="C309" s="70">
        <v>0</v>
      </c>
      <c r="D309" s="53">
        <v>463</v>
      </c>
      <c r="E309" s="53">
        <v>502</v>
      </c>
      <c r="F309" s="53">
        <v>87.944999999999993</v>
      </c>
      <c r="G309" s="53">
        <v>0.91347995227578582</v>
      </c>
      <c r="H309" s="53">
        <v>0.92231075697211151</v>
      </c>
      <c r="I309" s="53">
        <v>0.57515527950310563</v>
      </c>
      <c r="J309" s="53">
        <v>24.279825147895533</v>
      </c>
      <c r="K309" s="53">
        <v>215</v>
      </c>
      <c r="L309" s="53">
        <v>130.82289416846652</v>
      </c>
      <c r="M309" s="53">
        <v>1277.1763578394257</v>
      </c>
      <c r="N309" s="53">
        <v>35.737604254334478</v>
      </c>
      <c r="O309" s="53">
        <v>0.31507682400719073</v>
      </c>
      <c r="P309" s="53">
        <v>2.0515922762605343</v>
      </c>
      <c r="Q309" s="53">
        <v>67.648809523809575</v>
      </c>
      <c r="R309" s="53">
        <v>0.98559466242769522</v>
      </c>
      <c r="S309" s="53">
        <v>6.7772930457185225</v>
      </c>
      <c r="T309" s="53">
        <v>1.6298185941042819E-3</v>
      </c>
      <c r="U309" s="53">
        <v>0.2587485850784525</v>
      </c>
      <c r="V309" s="53">
        <v>38.442412191902839</v>
      </c>
      <c r="W309" s="53">
        <v>15.641592395952802</v>
      </c>
    </row>
    <row r="310" spans="3:23" x14ac:dyDescent="0.25">
      <c r="C310" s="70">
        <v>1</v>
      </c>
      <c r="D310" s="53">
        <v>64</v>
      </c>
      <c r="E310" s="53">
        <v>69</v>
      </c>
      <c r="F310" s="53">
        <v>26.513999999999999</v>
      </c>
      <c r="G310" s="53">
        <v>0.54416567677249594</v>
      </c>
      <c r="H310" s="53">
        <v>0.92753623188405798</v>
      </c>
      <c r="I310" s="53">
        <v>0.71111111111111114</v>
      </c>
      <c r="J310" s="53">
        <v>9.0270333367641005</v>
      </c>
      <c r="K310" s="53">
        <v>135</v>
      </c>
      <c r="L310" s="53">
        <v>104.125</v>
      </c>
      <c r="M310" s="53">
        <v>229.38095238095238</v>
      </c>
      <c r="N310" s="53">
        <v>15.145327740955373</v>
      </c>
      <c r="O310" s="53">
        <v>0.30833620884545215</v>
      </c>
      <c r="P310" s="53">
        <v>2.0435093331581871</v>
      </c>
      <c r="Q310" s="53">
        <v>95.49</v>
      </c>
      <c r="R310" s="53">
        <v>0.90613250138612011</v>
      </c>
      <c r="S310" s="53">
        <v>5.0526688987017083</v>
      </c>
      <c r="T310" s="53">
        <v>1.0399999999999993E-2</v>
      </c>
      <c r="U310" s="53">
        <v>0.16698794506147455</v>
      </c>
      <c r="V310" s="53">
        <v>9.9575254123148298</v>
      </c>
      <c r="W310" s="53">
        <v>8.35414256999311</v>
      </c>
    </row>
    <row r="311" spans="3:23" x14ac:dyDescent="0.25">
      <c r="C311" s="70">
        <v>0</v>
      </c>
      <c r="D311" s="53">
        <v>7235</v>
      </c>
      <c r="E311" s="53">
        <v>12941</v>
      </c>
      <c r="F311" s="53">
        <v>732.44299999999998</v>
      </c>
      <c r="G311" s="53">
        <v>0.83225224802509234</v>
      </c>
      <c r="H311" s="53">
        <v>0.55907580557916703</v>
      </c>
      <c r="I311" s="53">
        <v>0.40765156637367589</v>
      </c>
      <c r="J311" s="53">
        <v>95.978581496909513</v>
      </c>
      <c r="K311" s="53">
        <v>225</v>
      </c>
      <c r="L311" s="53">
        <v>123.17360055286801</v>
      </c>
      <c r="M311" s="53">
        <v>1205.3505609214205</v>
      </c>
      <c r="N311" s="53">
        <v>34.718158950633033</v>
      </c>
      <c r="O311" s="53">
        <v>0.92537458075401002</v>
      </c>
      <c r="P311" s="53">
        <v>3.0132208062142398</v>
      </c>
      <c r="Q311" s="53">
        <v>61.319088319089381</v>
      </c>
      <c r="R311" s="53">
        <v>0.9863857288928255</v>
      </c>
      <c r="S311" s="53">
        <v>6.8174286536124109</v>
      </c>
      <c r="T311" s="53">
        <v>5.7127601431734311E-4</v>
      </c>
      <c r="U311" s="53">
        <v>0.31748271610750683</v>
      </c>
      <c r="V311" s="53">
        <v>179.7544521627467</v>
      </c>
      <c r="W311" s="53">
        <v>99.655355286445555</v>
      </c>
    </row>
    <row r="312" spans="3:23" x14ac:dyDescent="0.25">
      <c r="C312" s="70">
        <v>0</v>
      </c>
      <c r="D312" s="53">
        <v>175</v>
      </c>
      <c r="E312" s="53">
        <v>185</v>
      </c>
      <c r="F312" s="53">
        <v>49.852999999999994</v>
      </c>
      <c r="G312" s="53">
        <v>0.87554148845994262</v>
      </c>
      <c r="H312" s="53">
        <v>0.94594594594594594</v>
      </c>
      <c r="I312" s="53">
        <v>0.57565789473684215</v>
      </c>
      <c r="J312" s="53">
        <v>14.927053303604616</v>
      </c>
      <c r="K312" s="53">
        <v>176</v>
      </c>
      <c r="L312" s="53">
        <v>121.23428571428572</v>
      </c>
      <c r="M312" s="53">
        <v>644.97353037766834</v>
      </c>
      <c r="N312" s="53">
        <v>25.396329072873275</v>
      </c>
      <c r="O312" s="53">
        <v>0.25363790723285001</v>
      </c>
      <c r="P312" s="53">
        <v>2.1253280565264516</v>
      </c>
      <c r="Q312" s="53">
        <v>155.18125000000006</v>
      </c>
      <c r="R312" s="53">
        <v>0.95458583239048844</v>
      </c>
      <c r="S312" s="53">
        <v>6.1163311834326333</v>
      </c>
      <c r="T312" s="53">
        <v>3.4765624999999688E-3</v>
      </c>
      <c r="U312" s="53">
        <v>0.15745108741628544</v>
      </c>
      <c r="V312" s="53">
        <v>21.735227881938268</v>
      </c>
      <c r="W312" s="53">
        <v>10.501221934493763</v>
      </c>
    </row>
    <row r="313" spans="3:23" x14ac:dyDescent="0.25">
      <c r="C313" s="70">
        <v>0</v>
      </c>
      <c r="D313" s="53">
        <v>517</v>
      </c>
      <c r="E313" s="53">
        <v>552</v>
      </c>
      <c r="F313" s="53">
        <v>89.938000000000002</v>
      </c>
      <c r="G313" s="53">
        <v>0.90449096407982299</v>
      </c>
      <c r="H313" s="53">
        <v>0.93659420289855078</v>
      </c>
      <c r="I313" s="53">
        <v>0.59085714285714286</v>
      </c>
      <c r="J313" s="53">
        <v>25.65667251667837</v>
      </c>
      <c r="K313" s="53">
        <v>227</v>
      </c>
      <c r="L313" s="53">
        <v>135.01547388781432</v>
      </c>
      <c r="M313" s="53">
        <v>1576.8602252110413</v>
      </c>
      <c r="N313" s="53">
        <v>39.709699384546354</v>
      </c>
      <c r="O313" s="53">
        <v>0.45137506944402978</v>
      </c>
      <c r="P313" s="53">
        <v>2.1130815203193607</v>
      </c>
      <c r="Q313" s="53">
        <v>72.548351648351442</v>
      </c>
      <c r="R313" s="53">
        <v>0.98604277501130921</v>
      </c>
      <c r="S313" s="53">
        <v>6.8467433921910397</v>
      </c>
      <c r="T313" s="53">
        <v>1.6882019079821132E-3</v>
      </c>
      <c r="U313" s="53">
        <v>0.26752435061758567</v>
      </c>
      <c r="V313" s="53">
        <v>39.770850150053811</v>
      </c>
      <c r="W313" s="53">
        <v>16.961980653546021</v>
      </c>
    </row>
    <row r="314" spans="3:23" x14ac:dyDescent="0.25">
      <c r="C314" s="70">
        <v>1</v>
      </c>
      <c r="D314" s="53">
        <v>63</v>
      </c>
      <c r="E314" s="53">
        <v>67</v>
      </c>
      <c r="F314" s="53">
        <v>26.050999999999998</v>
      </c>
      <c r="G314" s="53">
        <v>0.51317805089437007</v>
      </c>
      <c r="H314" s="53">
        <v>0.94029850746268662</v>
      </c>
      <c r="I314" s="53">
        <v>0.7</v>
      </c>
      <c r="J314" s="53">
        <v>8.9562319821627696</v>
      </c>
      <c r="K314" s="53">
        <v>138</v>
      </c>
      <c r="L314" s="53">
        <v>106.58730158730158</v>
      </c>
      <c r="M314" s="53">
        <v>270.08499743983606</v>
      </c>
      <c r="N314" s="53">
        <v>16.434262911364051</v>
      </c>
      <c r="O314" s="53">
        <v>0.15572947973639908</v>
      </c>
      <c r="P314" s="53">
        <v>1.9866193297729611</v>
      </c>
      <c r="Q314" s="53">
        <v>127.55999999999997</v>
      </c>
      <c r="R314" s="53">
        <v>0.88908330480247677</v>
      </c>
      <c r="S314" s="53">
        <v>5.3064122646667355</v>
      </c>
      <c r="T314" s="53">
        <v>1.0199999999999992E-2</v>
      </c>
      <c r="U314" s="53">
        <v>0.13690035865631506</v>
      </c>
      <c r="V314" s="53">
        <v>9.7646107364017976</v>
      </c>
      <c r="W314" s="53">
        <v>8.3807913190095125</v>
      </c>
    </row>
    <row r="315" spans="3:23" x14ac:dyDescent="0.25">
      <c r="C315" s="70">
        <v>0</v>
      </c>
      <c r="D315" s="53">
        <v>7015</v>
      </c>
      <c r="E315" s="53">
        <v>12495</v>
      </c>
      <c r="F315" s="53">
        <v>705.43100000000004</v>
      </c>
      <c r="G315" s="53">
        <v>0.84475827207991872</v>
      </c>
      <c r="H315" s="53">
        <v>0.56142456982793121</v>
      </c>
      <c r="I315" s="53">
        <v>0.39957849168375487</v>
      </c>
      <c r="J315" s="53">
        <v>94.508070588268623</v>
      </c>
      <c r="K315" s="53">
        <v>230</v>
      </c>
      <c r="L315" s="53">
        <v>124.4327868852459</v>
      </c>
      <c r="M315" s="53">
        <v>1161.0265268058697</v>
      </c>
      <c r="N315" s="53">
        <v>34.073839331749362</v>
      </c>
      <c r="O315" s="53">
        <v>0.859018598377147</v>
      </c>
      <c r="P315" s="53">
        <v>2.8915511216263576</v>
      </c>
      <c r="Q315" s="53">
        <v>54.193280632411579</v>
      </c>
      <c r="R315" s="53">
        <v>0.98802023744831902</v>
      </c>
      <c r="S315" s="53">
        <v>6.8170589902964416</v>
      </c>
      <c r="T315" s="53">
        <v>5.7458756597042091E-4</v>
      </c>
      <c r="U315" s="53">
        <v>0.32313219637355289</v>
      </c>
      <c r="V315" s="53">
        <v>180.36291839975453</v>
      </c>
      <c r="W315" s="53">
        <v>96.520868511617635</v>
      </c>
    </row>
    <row r="316" spans="3:23" x14ac:dyDescent="0.25">
      <c r="C316" s="70">
        <v>0</v>
      </c>
      <c r="D316" s="53">
        <v>183</v>
      </c>
      <c r="E316" s="53">
        <v>194</v>
      </c>
      <c r="F316" s="53">
        <v>52.201999999999998</v>
      </c>
      <c r="G316" s="53">
        <v>0.89520507348371092</v>
      </c>
      <c r="H316" s="53">
        <v>0.94329896907216493</v>
      </c>
      <c r="I316" s="53">
        <v>0.53823529411764703</v>
      </c>
      <c r="J316" s="53">
        <v>15.26443044094783</v>
      </c>
      <c r="K316" s="53">
        <v>187</v>
      </c>
      <c r="L316" s="53">
        <v>123.15846994535519</v>
      </c>
      <c r="M316" s="53">
        <v>806.92529874497075</v>
      </c>
      <c r="N316" s="53">
        <v>28.406430587896303</v>
      </c>
      <c r="O316" s="53">
        <v>0.44721051164411196</v>
      </c>
      <c r="P316" s="53">
        <v>2.2600146066682507</v>
      </c>
      <c r="Q316" s="53">
        <v>152.3725490196077</v>
      </c>
      <c r="R316" s="53">
        <v>0.96091162802141261</v>
      </c>
      <c r="S316" s="53">
        <v>6.179718570572664</v>
      </c>
      <c r="T316" s="53">
        <v>3.5700554731696848E-3</v>
      </c>
      <c r="U316" s="53">
        <v>0.17270910093813469</v>
      </c>
      <c r="V316" s="53">
        <v>23.182656624339369</v>
      </c>
      <c r="W316" s="53">
        <v>10.331453765048611</v>
      </c>
    </row>
    <row r="317" spans="3:23" x14ac:dyDescent="0.25">
      <c r="C317" s="70">
        <v>0</v>
      </c>
      <c r="D317" s="53">
        <v>526</v>
      </c>
      <c r="E317" s="53">
        <v>582</v>
      </c>
      <c r="F317" s="53">
        <v>92.85799999999999</v>
      </c>
      <c r="G317" s="53">
        <v>0.88288849467316854</v>
      </c>
      <c r="H317" s="53">
        <v>0.90378006872852235</v>
      </c>
      <c r="I317" s="53">
        <v>0.53673469387755102</v>
      </c>
      <c r="J317" s="53">
        <v>25.879026267050612</v>
      </c>
      <c r="K317" s="53">
        <v>225</v>
      </c>
      <c r="L317" s="53">
        <v>138.43155893536121</v>
      </c>
      <c r="M317" s="53">
        <v>1678.9505449936617</v>
      </c>
      <c r="N317" s="53">
        <v>40.974999023717643</v>
      </c>
      <c r="O317" s="53">
        <v>0.30902068529839871</v>
      </c>
      <c r="P317" s="53">
        <v>1.8564220850914182</v>
      </c>
      <c r="Q317" s="53">
        <v>75.562561576354682</v>
      </c>
      <c r="R317" s="53">
        <v>0.98606182869337933</v>
      </c>
      <c r="S317" s="53">
        <v>6.8659809679416792</v>
      </c>
      <c r="T317" s="53">
        <v>1.4686112257031034E-3</v>
      </c>
      <c r="U317" s="53">
        <v>0.25870215348912362</v>
      </c>
      <c r="V317" s="53">
        <v>38.446916837645794</v>
      </c>
      <c r="W317" s="53">
        <v>18.054006762896325</v>
      </c>
    </row>
    <row r="318" spans="3:23" x14ac:dyDescent="0.25">
      <c r="C318" s="70">
        <v>1</v>
      </c>
      <c r="D318" s="53">
        <v>64</v>
      </c>
      <c r="E318" s="53">
        <v>68</v>
      </c>
      <c r="F318" s="53">
        <v>25.777999999999999</v>
      </c>
      <c r="G318" s="53">
        <v>0.50673931898020219</v>
      </c>
      <c r="H318" s="53">
        <v>0.94117647058823528</v>
      </c>
      <c r="I318" s="53">
        <v>0.71111111111111114</v>
      </c>
      <c r="J318" s="53">
        <v>9.0270333367641005</v>
      </c>
      <c r="K318" s="53">
        <v>141</v>
      </c>
      <c r="L318" s="53">
        <v>105.546875</v>
      </c>
      <c r="M318" s="53">
        <v>275.61681547619048</v>
      </c>
      <c r="N318" s="53">
        <v>16.601711221322653</v>
      </c>
      <c r="O318" s="53">
        <v>0.35097154018036469</v>
      </c>
      <c r="P318" s="53">
        <v>2.0555737853123426</v>
      </c>
      <c r="Q318" s="53">
        <v>123.33999999999995</v>
      </c>
      <c r="R318" s="53">
        <v>0.88316017223077092</v>
      </c>
      <c r="S318" s="53">
        <v>5.058364648336088</v>
      </c>
      <c r="T318" s="53">
        <v>1.0599999999999991E-2</v>
      </c>
      <c r="U318" s="53">
        <v>0.13058748106263257</v>
      </c>
      <c r="V318" s="53">
        <v>9.8072637554295348</v>
      </c>
      <c r="W318" s="53">
        <v>8.4548355571297105</v>
      </c>
    </row>
    <row r="319" spans="3:23" x14ac:dyDescent="0.25">
      <c r="C319" s="70">
        <v>0</v>
      </c>
      <c r="D319" s="53">
        <v>29</v>
      </c>
      <c r="E319" s="53">
        <v>33</v>
      </c>
      <c r="F319" s="53">
        <v>17.996000000000002</v>
      </c>
      <c r="G319" s="53">
        <v>0</v>
      </c>
      <c r="H319" s="53">
        <v>0.87878787878787878</v>
      </c>
      <c r="I319" s="53">
        <v>0.59183673469387754</v>
      </c>
      <c r="J319" s="53">
        <v>6.0765077797464979</v>
      </c>
      <c r="K319" s="53">
        <v>106</v>
      </c>
      <c r="L319" s="53">
        <v>94.068965517241381</v>
      </c>
      <c r="M319" s="53">
        <v>50.423645320197053</v>
      </c>
      <c r="N319" s="53">
        <v>7.1009608730225411</v>
      </c>
      <c r="O319" s="53">
        <v>-0.117764148810879</v>
      </c>
      <c r="P319" s="53">
        <v>2.0855299400731244</v>
      </c>
      <c r="Q319" s="53">
        <v>30.714285714285719</v>
      </c>
      <c r="R319" s="53">
        <v>0.8861072220156786</v>
      </c>
      <c r="S319" s="53">
        <v>4.1162646156680225</v>
      </c>
      <c r="T319" s="53">
        <v>2.1045918367346948E-2</v>
      </c>
      <c r="U319" s="53">
        <v>0.29031984880199152</v>
      </c>
      <c r="V319" s="53">
        <v>6.2330229193099944</v>
      </c>
      <c r="W319" s="53">
        <v>6.2330229193099944</v>
      </c>
    </row>
    <row r="320" spans="3:23" x14ac:dyDescent="0.25">
      <c r="C320" s="70">
        <v>0</v>
      </c>
      <c r="D320" s="53">
        <v>6894</v>
      </c>
      <c r="E320" s="53">
        <v>12393</v>
      </c>
      <c r="F320" s="53">
        <v>673.54199999999992</v>
      </c>
      <c r="G320" s="53">
        <v>0.83704592715770743</v>
      </c>
      <c r="H320" s="53">
        <v>0.55628177196804651</v>
      </c>
      <c r="I320" s="53">
        <v>0.38927159796725014</v>
      </c>
      <c r="J320" s="53">
        <v>93.68945202851927</v>
      </c>
      <c r="K320" s="53">
        <v>230</v>
      </c>
      <c r="L320" s="53">
        <v>125.04380620829707</v>
      </c>
      <c r="M320" s="53">
        <v>1143.0678616747798</v>
      </c>
      <c r="N320" s="53">
        <v>33.809286618838613</v>
      </c>
      <c r="O320" s="53">
        <v>0.80470300838702369</v>
      </c>
      <c r="P320" s="53">
        <v>2.827742312216885</v>
      </c>
      <c r="Q320" s="53">
        <v>47.6265673981191</v>
      </c>
      <c r="R320" s="53">
        <v>0.98948777811048017</v>
      </c>
      <c r="S320" s="53">
        <v>6.8289131252767987</v>
      </c>
      <c r="T320" s="53">
        <v>6.5001998480220685E-4</v>
      </c>
      <c r="U320" s="53">
        <v>0.33687076555595108</v>
      </c>
      <c r="V320" s="53">
        <v>176.61683594723877</v>
      </c>
      <c r="W320" s="53">
        <v>96.632834118395039</v>
      </c>
    </row>
    <row r="321" spans="3:23" x14ac:dyDescent="0.25">
      <c r="C321" s="70">
        <v>0</v>
      </c>
      <c r="D321" s="53">
        <v>260</v>
      </c>
      <c r="E321" s="53">
        <v>322</v>
      </c>
      <c r="F321" s="53">
        <v>73.977000000000004</v>
      </c>
      <c r="G321" s="53">
        <v>0.93062947075387326</v>
      </c>
      <c r="H321" s="53">
        <v>0.80745341614906829</v>
      </c>
      <c r="I321" s="53">
        <v>0.44217687074829931</v>
      </c>
      <c r="J321" s="53">
        <v>18.19456736586892</v>
      </c>
      <c r="K321" s="53">
        <v>194</v>
      </c>
      <c r="L321" s="53">
        <v>118.03461538461538</v>
      </c>
      <c r="M321" s="53">
        <v>871.43895158895214</v>
      </c>
      <c r="N321" s="53">
        <v>29.52014484363097</v>
      </c>
      <c r="O321" s="53">
        <v>0.75465772221409</v>
      </c>
      <c r="P321" s="53">
        <v>2.5162358650316121</v>
      </c>
      <c r="Q321" s="53">
        <v>97.701298701298811</v>
      </c>
      <c r="R321" s="53">
        <v>0.97140824727884445</v>
      </c>
      <c r="S321" s="53">
        <v>6.2246730794714926</v>
      </c>
      <c r="T321" s="53">
        <v>2.6669758812616403E-3</v>
      </c>
      <c r="U321" s="53">
        <v>0.28113985376000233</v>
      </c>
      <c r="V321" s="53">
        <v>33.080585613670358</v>
      </c>
      <c r="W321" s="53">
        <v>12.106264513320721</v>
      </c>
    </row>
    <row r="322" spans="3:23" x14ac:dyDescent="0.25">
      <c r="C322" s="70">
        <v>0</v>
      </c>
      <c r="D322" s="53">
        <v>566</v>
      </c>
      <c r="E322" s="53">
        <v>627</v>
      </c>
      <c r="F322" s="53">
        <v>95.86</v>
      </c>
      <c r="G322" s="53">
        <v>0.84898038449754287</v>
      </c>
      <c r="H322" s="53">
        <v>0.90271132376395535</v>
      </c>
      <c r="I322" s="53">
        <v>0.57171717171717173</v>
      </c>
      <c r="J322" s="53">
        <v>26.844991754889811</v>
      </c>
      <c r="K322" s="53">
        <v>221</v>
      </c>
      <c r="L322" s="53">
        <v>138.26855123674912</v>
      </c>
      <c r="M322" s="53">
        <v>1833.0852747115291</v>
      </c>
      <c r="N322" s="53">
        <v>42.814545130265358</v>
      </c>
      <c r="O322" s="53">
        <v>0.34185444182244451</v>
      </c>
      <c r="P322" s="53">
        <v>1.7953295081582781</v>
      </c>
      <c r="Q322" s="53">
        <v>70.542521994134987</v>
      </c>
      <c r="R322" s="53">
        <v>0.98805725507409436</v>
      </c>
      <c r="S322" s="53">
        <v>6.854284268460086</v>
      </c>
      <c r="T322" s="53">
        <v>1.3215113962441504E-3</v>
      </c>
      <c r="U322" s="53">
        <v>0.27273798728710091</v>
      </c>
      <c r="V322" s="53">
        <v>37.64328610612877</v>
      </c>
      <c r="W322" s="53">
        <v>19.891629457867001</v>
      </c>
    </row>
    <row r="323" spans="3:23" x14ac:dyDescent="0.25">
      <c r="C323" s="70">
        <v>1</v>
      </c>
      <c r="D323" s="53">
        <v>59</v>
      </c>
      <c r="E323" s="53">
        <v>63</v>
      </c>
      <c r="F323" s="53">
        <v>25.405999999999999</v>
      </c>
      <c r="G323" s="53">
        <v>0.51291657807196234</v>
      </c>
      <c r="H323" s="53">
        <v>0.93650793650793651</v>
      </c>
      <c r="I323" s="53">
        <v>0.65555555555555556</v>
      </c>
      <c r="J323" s="53">
        <v>8.6672448413192171</v>
      </c>
      <c r="K323" s="53">
        <v>134</v>
      </c>
      <c r="L323" s="53">
        <v>104.23728813559322</v>
      </c>
      <c r="M323" s="53">
        <v>218.4254821741672</v>
      </c>
      <c r="N323" s="53">
        <v>14.779224681090927</v>
      </c>
      <c r="O323" s="53">
        <v>0.26881546059523892</v>
      </c>
      <c r="P323" s="53">
        <v>2.0834068567606558</v>
      </c>
      <c r="Q323" s="53">
        <v>98.689999999999969</v>
      </c>
      <c r="R323" s="53">
        <v>0.89359193167790274</v>
      </c>
      <c r="S323" s="53">
        <v>5.0518032187066888</v>
      </c>
      <c r="T323" s="53">
        <v>1.0399999999999991E-2</v>
      </c>
      <c r="U323" s="53">
        <v>0.14073777230681267</v>
      </c>
      <c r="V323" s="53">
        <v>9.4589331162226955</v>
      </c>
      <c r="W323" s="53">
        <v>8.1199119463047982</v>
      </c>
    </row>
    <row r="324" spans="3:23" x14ac:dyDescent="0.25">
      <c r="C324" s="70">
        <v>0</v>
      </c>
      <c r="D324" s="53">
        <v>82</v>
      </c>
      <c r="E324" s="53">
        <v>87</v>
      </c>
      <c r="F324" s="53">
        <v>31.930999999999997</v>
      </c>
      <c r="G324" s="53">
        <v>0.80511557547588031</v>
      </c>
      <c r="H324" s="53">
        <v>0.94252873563218387</v>
      </c>
      <c r="I324" s="53">
        <v>0.7321428571428571</v>
      </c>
      <c r="J324" s="53">
        <v>10.217907939900583</v>
      </c>
      <c r="K324" s="53">
        <v>118</v>
      </c>
      <c r="L324" s="53">
        <v>95.609756097560975</v>
      </c>
      <c r="M324" s="53">
        <v>111.12978018669071</v>
      </c>
      <c r="N324" s="53">
        <v>10.541811048709359</v>
      </c>
      <c r="O324" s="53">
        <v>0.39576391739731037</v>
      </c>
      <c r="P324" s="53">
        <v>1.9900470363324656</v>
      </c>
      <c r="Q324" s="53">
        <v>338.51666666666671</v>
      </c>
      <c r="R324" s="53">
        <v>0.31766898770324459</v>
      </c>
      <c r="S324" s="53">
        <v>4.710384292656645</v>
      </c>
      <c r="T324" s="53">
        <v>1.1111111111111112E-2</v>
      </c>
      <c r="U324" s="53">
        <v>0.29387956612328336</v>
      </c>
      <c r="V324" s="53">
        <v>13.397080354711155</v>
      </c>
      <c r="W324" s="53">
        <v>7.9460489208322898</v>
      </c>
    </row>
    <row r="325" spans="3:23" x14ac:dyDescent="0.25">
      <c r="C325" s="70">
        <v>0</v>
      </c>
      <c r="D325" s="53">
        <v>6800</v>
      </c>
      <c r="E325" s="53">
        <v>12196</v>
      </c>
      <c r="F325" s="53">
        <v>659.13499999999999</v>
      </c>
      <c r="G325" s="53">
        <v>0.83988018221045802</v>
      </c>
      <c r="H325" s="53">
        <v>0.55755985569039024</v>
      </c>
      <c r="I325" s="53">
        <v>0.38483305036785515</v>
      </c>
      <c r="J325" s="53">
        <v>93.048529833625565</v>
      </c>
      <c r="K325" s="53">
        <v>230</v>
      </c>
      <c r="L325" s="53">
        <v>125.37426470588235</v>
      </c>
      <c r="M325" s="53">
        <v>1067.6973814272012</v>
      </c>
      <c r="N325" s="53">
        <v>32.675638959738819</v>
      </c>
      <c r="O325" s="53">
        <v>0.69777808093255844</v>
      </c>
      <c r="P325" s="53">
        <v>2.702998668110693</v>
      </c>
      <c r="Q325" s="53">
        <v>44.20824684432003</v>
      </c>
      <c r="R325" s="53">
        <v>0.99027403225057609</v>
      </c>
      <c r="S325" s="53">
        <v>6.8261454226713507</v>
      </c>
      <c r="T325" s="53">
        <v>6.0899071343851812E-4</v>
      </c>
      <c r="U325" s="53">
        <v>0.32372965060564191</v>
      </c>
      <c r="V325" s="53">
        <v>175.39275188736471</v>
      </c>
      <c r="W325" s="53">
        <v>95.198248156379591</v>
      </c>
    </row>
    <row r="326" spans="3:23" x14ac:dyDescent="0.25">
      <c r="C326" s="70">
        <v>0</v>
      </c>
      <c r="D326" s="53">
        <v>270</v>
      </c>
      <c r="E326" s="53">
        <v>300</v>
      </c>
      <c r="F326" s="53">
        <v>68.941000000000003</v>
      </c>
      <c r="G326" s="53">
        <v>0.92123315780789905</v>
      </c>
      <c r="H326" s="53">
        <v>0.9</v>
      </c>
      <c r="I326" s="53">
        <v>0.49450549450549453</v>
      </c>
      <c r="J326" s="53">
        <v>18.5411616971131</v>
      </c>
      <c r="K326" s="53">
        <v>192</v>
      </c>
      <c r="L326" s="53">
        <v>121.00740740740741</v>
      </c>
      <c r="M326" s="53">
        <v>927.82150626462783</v>
      </c>
      <c r="N326" s="53">
        <v>30.460162610607117</v>
      </c>
      <c r="O326" s="53">
        <v>0.68362943471662752</v>
      </c>
      <c r="P326" s="53">
        <v>2.3360479352950123</v>
      </c>
      <c r="Q326" s="53">
        <v>98.655594405594456</v>
      </c>
      <c r="R326" s="53">
        <v>0.97349623970093069</v>
      </c>
      <c r="S326" s="53">
        <v>6.3724497789306476</v>
      </c>
      <c r="T326" s="53">
        <v>2.2372732162942157E-3</v>
      </c>
      <c r="U326" s="53">
        <v>0.2347104241911416</v>
      </c>
      <c r="V326" s="53">
        <v>31.046212432413551</v>
      </c>
      <c r="W326" s="53">
        <v>12.077314586473884</v>
      </c>
    </row>
    <row r="327" spans="3:23" x14ac:dyDescent="0.25">
      <c r="C327" s="70">
        <v>0</v>
      </c>
      <c r="D327" s="53">
        <v>574</v>
      </c>
      <c r="E327" s="53">
        <v>651</v>
      </c>
      <c r="F327" s="53">
        <v>100.086</v>
      </c>
      <c r="G327" s="53">
        <v>0.84481613102431719</v>
      </c>
      <c r="H327" s="53">
        <v>0.88172043010752688</v>
      </c>
      <c r="I327" s="53">
        <v>0.52708907254361803</v>
      </c>
      <c r="J327" s="53">
        <v>27.03404332832925</v>
      </c>
      <c r="K327" s="53">
        <v>216</v>
      </c>
      <c r="L327" s="53">
        <v>135.54181184668988</v>
      </c>
      <c r="M327" s="53">
        <v>1652.3115122437698</v>
      </c>
      <c r="N327" s="53">
        <v>40.648634814022593</v>
      </c>
      <c r="O327" s="53">
        <v>0.38158097177815786</v>
      </c>
      <c r="P327" s="53">
        <v>1.8007362549222792</v>
      </c>
      <c r="Q327" s="53">
        <v>58.138146167557778</v>
      </c>
      <c r="R327" s="53">
        <v>0.98882591616371684</v>
      </c>
      <c r="S327" s="53">
        <v>6.8070835046024154</v>
      </c>
      <c r="T327" s="53">
        <v>1.3265717889813626E-3</v>
      </c>
      <c r="U327" s="53">
        <v>0.27210577499274213</v>
      </c>
      <c r="V327" s="53">
        <v>38.076084534554383</v>
      </c>
      <c r="W327" s="53">
        <v>20.372865298018048</v>
      </c>
    </row>
    <row r="328" spans="3:23" x14ac:dyDescent="0.25">
      <c r="C328" s="70">
        <v>0</v>
      </c>
      <c r="D328" s="53">
        <v>57</v>
      </c>
      <c r="E328" s="53">
        <v>61</v>
      </c>
      <c r="F328" s="53">
        <v>25.471999999999998</v>
      </c>
      <c r="G328" s="53">
        <v>0.71204260390783725</v>
      </c>
      <c r="H328" s="53">
        <v>0.93442622950819676</v>
      </c>
      <c r="I328" s="53">
        <v>0.74025974025974028</v>
      </c>
      <c r="J328" s="53">
        <v>8.5190758917798277</v>
      </c>
      <c r="K328" s="53">
        <v>119</v>
      </c>
      <c r="L328" s="53">
        <v>94.473684210526315</v>
      </c>
      <c r="M328" s="53">
        <v>118.82518796992481</v>
      </c>
      <c r="N328" s="53">
        <v>10.900696673604161</v>
      </c>
      <c r="O328" s="53">
        <v>0.60791548710629262</v>
      </c>
      <c r="P328" s="53">
        <v>2.2335899638906831</v>
      </c>
      <c r="Q328" s="53">
        <v>21.306818181818194</v>
      </c>
      <c r="R328" s="53">
        <v>0.94005481739785968</v>
      </c>
      <c r="S328" s="53">
        <v>4.6413786639736223</v>
      </c>
      <c r="T328" s="53">
        <v>1.2913223140495847E-2</v>
      </c>
      <c r="U328" s="53">
        <v>0.3675047175047173</v>
      </c>
      <c r="V328" s="53">
        <v>10.256363022833209</v>
      </c>
      <c r="W328" s="53">
        <v>7.2013643931415547</v>
      </c>
    </row>
    <row r="329" spans="3:23" x14ac:dyDescent="0.25">
      <c r="C329" s="70">
        <v>1</v>
      </c>
      <c r="D329" s="53">
        <v>72</v>
      </c>
      <c r="E329" s="53">
        <v>77</v>
      </c>
      <c r="F329" s="53">
        <v>29.144000000000002</v>
      </c>
      <c r="G329" s="53">
        <v>0.65573333522558808</v>
      </c>
      <c r="H329" s="53">
        <v>0.93506493506493504</v>
      </c>
      <c r="I329" s="53">
        <v>0.65454545454545454</v>
      </c>
      <c r="J329" s="53">
        <v>9.5746147296343835</v>
      </c>
      <c r="K329" s="53">
        <v>120</v>
      </c>
      <c r="L329" s="53">
        <v>97.361111111111114</v>
      </c>
      <c r="M329" s="53">
        <v>122.99452269170577</v>
      </c>
      <c r="N329" s="53">
        <v>11.090289567531849</v>
      </c>
      <c r="O329" s="53">
        <v>0.32548130742483899</v>
      </c>
      <c r="P329" s="53">
        <v>1.9440627829356216</v>
      </c>
      <c r="Q329" s="53">
        <v>42.181818181818187</v>
      </c>
      <c r="R329" s="53">
        <v>0.92551097134849392</v>
      </c>
      <c r="S329" s="53">
        <v>4.9508355915698496</v>
      </c>
      <c r="T329" s="53">
        <v>8.8108735742094216E-3</v>
      </c>
      <c r="U329" s="53">
        <v>0.20653442058400731</v>
      </c>
      <c r="V329" s="53">
        <v>11.183631088870037</v>
      </c>
      <c r="W329" s="53">
        <v>8.4435584689558958</v>
      </c>
    </row>
    <row r="330" spans="3:23" x14ac:dyDescent="0.25">
      <c r="C330" s="70">
        <v>0</v>
      </c>
      <c r="D330" s="53">
        <v>83</v>
      </c>
      <c r="E330" s="53">
        <v>88</v>
      </c>
      <c r="F330" s="53">
        <v>31.930999999999997</v>
      </c>
      <c r="G330" s="53">
        <v>0.79521584440304061</v>
      </c>
      <c r="H330" s="53">
        <v>0.94318181818181823</v>
      </c>
      <c r="I330" s="53">
        <v>0.7410714285714286</v>
      </c>
      <c r="J330" s="53">
        <v>10.280023453913834</v>
      </c>
      <c r="K330" s="53">
        <v>126</v>
      </c>
      <c r="L330" s="53">
        <v>97.024096385542165</v>
      </c>
      <c r="M330" s="53">
        <v>134.95063179547464</v>
      </c>
      <c r="N330" s="53">
        <v>11.616825375096013</v>
      </c>
      <c r="O330" s="53">
        <v>0.51728679719946469</v>
      </c>
      <c r="P330" s="53">
        <v>2.4303388710987992</v>
      </c>
      <c r="Q330" s="53">
        <v>129.10833333333338</v>
      </c>
      <c r="R330" s="53">
        <v>0.84982528711976535</v>
      </c>
      <c r="S330" s="53">
        <v>5.0689716241914065</v>
      </c>
      <c r="T330" s="53">
        <v>9.0277777777777665E-3</v>
      </c>
      <c r="U330" s="53">
        <v>0.16306956587431748</v>
      </c>
      <c r="V330" s="53">
        <v>13.318012081636512</v>
      </c>
      <c r="W330" s="53">
        <v>8.0750629518192536</v>
      </c>
    </row>
    <row r="331" spans="3:23" x14ac:dyDescent="0.25">
      <c r="C331" s="70">
        <v>0</v>
      </c>
      <c r="D331" s="53">
        <v>6455</v>
      </c>
      <c r="E331" s="53">
        <v>11627</v>
      </c>
      <c r="F331" s="53">
        <v>643.42099999999994</v>
      </c>
      <c r="G331" s="53">
        <v>0.84520480386811048</v>
      </c>
      <c r="H331" s="53">
        <v>0.55517330351767435</v>
      </c>
      <c r="I331" s="53">
        <v>0.37961656080922135</v>
      </c>
      <c r="J331" s="53">
        <v>90.657383931290866</v>
      </c>
      <c r="K331" s="53">
        <v>222</v>
      </c>
      <c r="L331" s="53">
        <v>127.12021688613478</v>
      </c>
      <c r="M331" s="53">
        <v>1035.9657129991267</v>
      </c>
      <c r="N331" s="53">
        <v>32.18642125181249</v>
      </c>
      <c r="O331" s="53">
        <v>0.57858392457963537</v>
      </c>
      <c r="P331" s="53">
        <v>2.4423598558491544</v>
      </c>
      <c r="Q331" s="53">
        <v>40.543065268065185</v>
      </c>
      <c r="R331" s="53">
        <v>0.99124738006345803</v>
      </c>
      <c r="S331" s="53">
        <v>6.819534084178529</v>
      </c>
      <c r="T331" s="53">
        <v>6.1093044484646769E-4</v>
      </c>
      <c r="U331" s="53">
        <v>0.32815533375187289</v>
      </c>
      <c r="V331" s="53">
        <v>172.30420502773975</v>
      </c>
      <c r="W331" s="53">
        <v>92.086698753912003</v>
      </c>
    </row>
    <row r="332" spans="3:23" x14ac:dyDescent="0.25">
      <c r="C332" s="70">
        <v>0</v>
      </c>
      <c r="D332" s="53">
        <v>284</v>
      </c>
      <c r="E332" s="53">
        <v>303</v>
      </c>
      <c r="F332" s="53">
        <v>67.385999999999996</v>
      </c>
      <c r="G332" s="53">
        <v>0.91665627521383874</v>
      </c>
      <c r="H332" s="53">
        <v>0.93729372937293731</v>
      </c>
      <c r="I332" s="53">
        <v>0.51636363636363636</v>
      </c>
      <c r="J332" s="53">
        <v>19.015783725757565</v>
      </c>
      <c r="K332" s="53">
        <v>185</v>
      </c>
      <c r="L332" s="53">
        <v>121.49647887323944</v>
      </c>
      <c r="M332" s="53">
        <v>833.51588861792766</v>
      </c>
      <c r="N332" s="53">
        <v>28.870675236612108</v>
      </c>
      <c r="O332" s="53">
        <v>0.54099684653142122</v>
      </c>
      <c r="P332" s="53">
        <v>2.1003855212054501</v>
      </c>
      <c r="Q332" s="53">
        <v>89.006956521739085</v>
      </c>
      <c r="R332" s="53">
        <v>0.97631744599596093</v>
      </c>
      <c r="S332" s="53">
        <v>6.369031222598192</v>
      </c>
      <c r="T332" s="53">
        <v>2.0657844990548207E-3</v>
      </c>
      <c r="U332" s="53">
        <v>0.19947430709617875</v>
      </c>
      <c r="V332" s="53">
        <v>30.459510763907669</v>
      </c>
      <c r="W332" s="53">
        <v>12.173949451948525</v>
      </c>
    </row>
    <row r="333" spans="3:23" x14ac:dyDescent="0.25">
      <c r="C333" s="70">
        <v>0</v>
      </c>
      <c r="D333" s="53">
        <v>593</v>
      </c>
      <c r="E333" s="53">
        <v>668</v>
      </c>
      <c r="F333" s="53">
        <v>99.143000000000001</v>
      </c>
      <c r="G333" s="53">
        <v>0.84293416940596366</v>
      </c>
      <c r="H333" s="53">
        <v>0.88772455089820357</v>
      </c>
      <c r="I333" s="53">
        <v>0.56155303030303028</v>
      </c>
      <c r="J333" s="53">
        <v>27.477828335367981</v>
      </c>
      <c r="K333" s="53">
        <v>201</v>
      </c>
      <c r="L333" s="53">
        <v>130.00843170320405</v>
      </c>
      <c r="M333" s="53">
        <v>1237.4374287862906</v>
      </c>
      <c r="N333" s="53">
        <v>35.177228838927753</v>
      </c>
      <c r="O333" s="53">
        <v>0.41472761800505931</v>
      </c>
      <c r="P333" s="53">
        <v>1.9186600708539163</v>
      </c>
      <c r="Q333" s="53">
        <v>50.269054178144991</v>
      </c>
      <c r="R333" s="53">
        <v>0.98799251661198728</v>
      </c>
      <c r="S333" s="53">
        <v>6.6536084714335066</v>
      </c>
      <c r="T333" s="53">
        <v>1.2909797532888107E-3</v>
      </c>
      <c r="U333" s="53">
        <v>0.28153752133309023</v>
      </c>
      <c r="V333" s="53">
        <v>38.801819303503542</v>
      </c>
      <c r="W333" s="53">
        <v>20.876027373145828</v>
      </c>
    </row>
    <row r="334" spans="3:23" x14ac:dyDescent="0.25">
      <c r="C334" s="70">
        <v>0</v>
      </c>
      <c r="D334" s="53">
        <v>106</v>
      </c>
      <c r="E334" s="53">
        <v>113</v>
      </c>
      <c r="F334" s="53">
        <v>36.248000000000005</v>
      </c>
      <c r="G334" s="53">
        <v>0.74299855979803231</v>
      </c>
      <c r="H334" s="53">
        <v>0.93805309734513276</v>
      </c>
      <c r="I334" s="53">
        <v>0.70666666666666667</v>
      </c>
      <c r="J334" s="53">
        <v>11.617374563210367</v>
      </c>
      <c r="K334" s="53">
        <v>132</v>
      </c>
      <c r="L334" s="53">
        <v>105.33962264150944</v>
      </c>
      <c r="M334" s="53">
        <v>206.0168912848157</v>
      </c>
      <c r="N334" s="53">
        <v>14.35328851813464</v>
      </c>
      <c r="O334" s="53">
        <v>0.19736623473804746</v>
      </c>
      <c r="P334" s="53">
        <v>1.8437604444275106</v>
      </c>
      <c r="Q334" s="53">
        <v>39.903030303030306</v>
      </c>
      <c r="R334" s="53">
        <v>0.9592006787549282</v>
      </c>
      <c r="S334" s="53">
        <v>5.3458120256573665</v>
      </c>
      <c r="T334" s="53">
        <v>6.7217630853994735E-3</v>
      </c>
      <c r="U334" s="53">
        <v>0.2434041379495929</v>
      </c>
      <c r="V334" s="53">
        <v>14.454526757978291</v>
      </c>
      <c r="W334" s="53">
        <v>9.6743137965159232</v>
      </c>
    </row>
    <row r="335" spans="3:23" x14ac:dyDescent="0.25">
      <c r="C335" s="70">
        <v>1</v>
      </c>
      <c r="D335" s="53">
        <v>59</v>
      </c>
      <c r="E335" s="53">
        <v>64</v>
      </c>
      <c r="F335" s="53">
        <v>25.405999999999999</v>
      </c>
      <c r="G335" s="53">
        <v>0.4523142134335349</v>
      </c>
      <c r="H335" s="53">
        <v>0.921875</v>
      </c>
      <c r="I335" s="53">
        <v>0.65555555555555556</v>
      </c>
      <c r="J335" s="53">
        <v>8.6672448413192171</v>
      </c>
      <c r="K335" s="53">
        <v>118</v>
      </c>
      <c r="L335" s="53">
        <v>97.322033898305079</v>
      </c>
      <c r="M335" s="53">
        <v>109.53243717124488</v>
      </c>
      <c r="N335" s="53">
        <v>10.465774561457211</v>
      </c>
      <c r="O335" s="53">
        <v>0.23863823450874638</v>
      </c>
      <c r="P335" s="53">
        <v>1.9936319788335399</v>
      </c>
      <c r="Q335" s="53">
        <v>46.649999999999984</v>
      </c>
      <c r="R335" s="53">
        <v>0.91047450150301301</v>
      </c>
      <c r="S335" s="53">
        <v>4.8017203796869694</v>
      </c>
      <c r="T335" s="53">
        <v>1.0599999999999993E-2</v>
      </c>
      <c r="U335" s="53">
        <v>0.17449442224442233</v>
      </c>
      <c r="V335" s="53">
        <v>9.2878712085132005</v>
      </c>
      <c r="W335" s="53">
        <v>8.2834682812838345</v>
      </c>
    </row>
    <row r="336" spans="3:23" x14ac:dyDescent="0.25">
      <c r="C336" s="70">
        <v>0</v>
      </c>
      <c r="D336" s="53">
        <v>6384</v>
      </c>
      <c r="E336" s="53">
        <v>11308</v>
      </c>
      <c r="F336" s="53">
        <v>628.35399999999993</v>
      </c>
      <c r="G336" s="53">
        <v>0.84883717621020682</v>
      </c>
      <c r="H336" s="53">
        <v>0.56455606650159185</v>
      </c>
      <c r="I336" s="53">
        <v>0.38634713144517069</v>
      </c>
      <c r="J336" s="53">
        <v>90.157424838940898</v>
      </c>
      <c r="K336" s="53">
        <v>217</v>
      </c>
      <c r="L336" s="53">
        <v>126.23261278195488</v>
      </c>
      <c r="M336" s="53">
        <v>1035.2824016949385</v>
      </c>
      <c r="N336" s="53">
        <v>32.175804600583625</v>
      </c>
      <c r="O336" s="53">
        <v>0.57141104498095807</v>
      </c>
      <c r="P336" s="53">
        <v>2.425839748753476</v>
      </c>
      <c r="Q336" s="53">
        <v>35.772980751933972</v>
      </c>
      <c r="R336" s="53">
        <v>0.99226650970025287</v>
      </c>
      <c r="S336" s="53">
        <v>6.8227357421346397</v>
      </c>
      <c r="T336" s="53">
        <v>6.4238279839799641E-4</v>
      </c>
      <c r="U336" s="53">
        <v>0.33595811892742156</v>
      </c>
      <c r="V336" s="53">
        <v>169.45075435886278</v>
      </c>
      <c r="W336" s="53">
        <v>89.580882651178257</v>
      </c>
    </row>
    <row r="337" spans="3:23" x14ac:dyDescent="0.25">
      <c r="C337" s="70">
        <v>0</v>
      </c>
      <c r="D337" s="53">
        <v>269</v>
      </c>
      <c r="E337" s="53">
        <v>287</v>
      </c>
      <c r="F337" s="53">
        <v>65.88900000000001</v>
      </c>
      <c r="G337" s="53">
        <v>0.91914620383165779</v>
      </c>
      <c r="H337" s="53">
        <v>0.93728222996515675</v>
      </c>
      <c r="I337" s="53">
        <v>0.50946969696969702</v>
      </c>
      <c r="J337" s="53">
        <v>18.506794361362498</v>
      </c>
      <c r="K337" s="53">
        <v>183</v>
      </c>
      <c r="L337" s="53">
        <v>121.1635687732342</v>
      </c>
      <c r="M337" s="53">
        <v>849.80150363424377</v>
      </c>
      <c r="N337" s="53">
        <v>29.151355090874315</v>
      </c>
      <c r="O337" s="53">
        <v>0.40276780263391931</v>
      </c>
      <c r="P337" s="53">
        <v>1.9613625567630426</v>
      </c>
      <c r="Q337" s="53">
        <v>90.623188405797123</v>
      </c>
      <c r="R337" s="53">
        <v>0.97581486538554629</v>
      </c>
      <c r="S337" s="53">
        <v>6.3081892014319756</v>
      </c>
      <c r="T337" s="53">
        <v>2.2907477420709907E-3</v>
      </c>
      <c r="U337" s="53">
        <v>0.19797461514185363</v>
      </c>
      <c r="V337" s="53">
        <v>29.713953689691508</v>
      </c>
      <c r="W337" s="53">
        <v>11.704818411622041</v>
      </c>
    </row>
    <row r="338" spans="3:23" x14ac:dyDescent="0.25">
      <c r="C338" s="70">
        <v>0</v>
      </c>
      <c r="D338" s="53">
        <v>607</v>
      </c>
      <c r="E338" s="53">
        <v>681</v>
      </c>
      <c r="F338" s="53">
        <v>101.401</v>
      </c>
      <c r="G338" s="53">
        <v>0.81761272762143322</v>
      </c>
      <c r="H338" s="53">
        <v>0.89133627019089579</v>
      </c>
      <c r="I338" s="53">
        <v>0.57481060606060608</v>
      </c>
      <c r="J338" s="53">
        <v>27.80029502818709</v>
      </c>
      <c r="K338" s="53">
        <v>196</v>
      </c>
      <c r="L338" s="53">
        <v>123.81383855024711</v>
      </c>
      <c r="M338" s="53">
        <v>1036.752415439237</v>
      </c>
      <c r="N338" s="53">
        <v>32.198639962570425</v>
      </c>
      <c r="O338" s="53">
        <v>0.55834624079774531</v>
      </c>
      <c r="P338" s="53">
        <v>2.1865430190003892</v>
      </c>
      <c r="Q338" s="53">
        <v>42.791551882460887</v>
      </c>
      <c r="R338" s="53">
        <v>0.98773995939501746</v>
      </c>
      <c r="S338" s="53">
        <v>6.5812164192777889</v>
      </c>
      <c r="T338" s="53">
        <v>1.3129036419795438E-3</v>
      </c>
      <c r="U338" s="53">
        <v>0.27186847161934963</v>
      </c>
      <c r="V338" s="53">
        <v>37.990920884234569</v>
      </c>
      <c r="W338" s="53">
        <v>21.873977577899609</v>
      </c>
    </row>
    <row r="339" spans="3:23" x14ac:dyDescent="0.25">
      <c r="C339" s="70">
        <v>0</v>
      </c>
      <c r="D339" s="53">
        <v>124</v>
      </c>
      <c r="E339" s="53">
        <v>130</v>
      </c>
      <c r="F339" s="53">
        <v>37.653999999999996</v>
      </c>
      <c r="G339" s="53">
        <v>0.4313558746866154</v>
      </c>
      <c r="H339" s="53">
        <v>0.9538461538461539</v>
      </c>
      <c r="I339" s="53">
        <v>0.73809523809523814</v>
      </c>
      <c r="J339" s="53">
        <v>12.565098628628434</v>
      </c>
      <c r="K339" s="53">
        <v>134</v>
      </c>
      <c r="L339" s="53">
        <v>104.74193548387096</v>
      </c>
      <c r="M339" s="53">
        <v>244.87595069499079</v>
      </c>
      <c r="N339" s="53">
        <v>15.648512731086964</v>
      </c>
      <c r="O339" s="53">
        <v>0.26264194342732045</v>
      </c>
      <c r="P339" s="53">
        <v>1.8594878480036385</v>
      </c>
      <c r="Q339" s="53">
        <v>61.730769230769155</v>
      </c>
      <c r="R339" s="53">
        <v>0.9348563903487136</v>
      </c>
      <c r="S339" s="53">
        <v>5.3644166011359973</v>
      </c>
      <c r="T339" s="53">
        <v>6.0982973070885203E-3</v>
      </c>
      <c r="U339" s="53">
        <v>0.19859204440248371</v>
      </c>
      <c r="V339" s="53">
        <v>13.368147343064953</v>
      </c>
      <c r="W339" s="53">
        <v>12.060500041094068</v>
      </c>
    </row>
    <row r="340" spans="3:23" x14ac:dyDescent="0.25">
      <c r="C340" s="70">
        <v>1</v>
      </c>
      <c r="D340" s="53">
        <v>52</v>
      </c>
      <c r="E340" s="53">
        <v>56</v>
      </c>
      <c r="F340" s="53">
        <v>23.147999999999996</v>
      </c>
      <c r="G340" s="53">
        <v>0.40283323917633496</v>
      </c>
      <c r="H340" s="53">
        <v>0.9285714285714286</v>
      </c>
      <c r="I340" s="53">
        <v>0.72222222222222221</v>
      </c>
      <c r="J340" s="53">
        <v>8.1368578902564384</v>
      </c>
      <c r="K340" s="53">
        <v>118</v>
      </c>
      <c r="L340" s="53">
        <v>97.538461538461533</v>
      </c>
      <c r="M340" s="53">
        <v>107.19457013574659</v>
      </c>
      <c r="N340" s="53">
        <v>10.353481063668712</v>
      </c>
      <c r="O340" s="53">
        <v>0.19549974480449156</v>
      </c>
      <c r="P340" s="53">
        <v>1.9954384677607571</v>
      </c>
      <c r="Q340" s="53">
        <v>48.530864197530867</v>
      </c>
      <c r="R340" s="53">
        <v>0.88437111024737769</v>
      </c>
      <c r="S340" s="53">
        <v>4.651798852506845</v>
      </c>
      <c r="T340" s="53">
        <v>1.4784331656759632E-2</v>
      </c>
      <c r="U340" s="53">
        <v>0.19963729685951903</v>
      </c>
      <c r="V340" s="53">
        <v>8.5993440417695783</v>
      </c>
      <c r="W340" s="53">
        <v>7.8707507868511462</v>
      </c>
    </row>
    <row r="341" spans="3:23" x14ac:dyDescent="0.25">
      <c r="C341" s="70">
        <v>0</v>
      </c>
      <c r="D341" s="53">
        <v>6231</v>
      </c>
      <c r="E341" s="53">
        <v>10596</v>
      </c>
      <c r="F341" s="53">
        <v>611.67399999999998</v>
      </c>
      <c r="G341" s="53">
        <v>0.85614155798048708</v>
      </c>
      <c r="H341" s="53">
        <v>0.58805209513023782</v>
      </c>
      <c r="I341" s="53">
        <v>0.42541134703352224</v>
      </c>
      <c r="J341" s="53">
        <v>89.070509166866202</v>
      </c>
      <c r="K341" s="53">
        <v>219</v>
      </c>
      <c r="L341" s="53">
        <v>125.08730540844167</v>
      </c>
      <c r="M341" s="53">
        <v>1004.7551373768356</v>
      </c>
      <c r="N341" s="53">
        <v>31.697872757912883</v>
      </c>
      <c r="O341" s="53">
        <v>0.57816328706240727</v>
      </c>
      <c r="P341" s="53">
        <v>2.5084082603603384</v>
      </c>
      <c r="Q341" s="53">
        <v>36.804973645086633</v>
      </c>
      <c r="R341" s="53">
        <v>0.99187849945710871</v>
      </c>
      <c r="S341" s="53">
        <v>6.8121627958885895</v>
      </c>
      <c r="T341" s="53">
        <v>5.9122990524778339E-4</v>
      </c>
      <c r="U341" s="53">
        <v>0.32393838905944061</v>
      </c>
      <c r="V341" s="53">
        <v>164.819336021276</v>
      </c>
      <c r="W341" s="53">
        <v>85.168967780413183</v>
      </c>
    </row>
    <row r="342" spans="3:23" x14ac:dyDescent="0.25">
      <c r="C342" s="70">
        <v>0</v>
      </c>
      <c r="D342" s="53">
        <v>245</v>
      </c>
      <c r="E342" s="53">
        <v>261</v>
      </c>
      <c r="F342" s="53">
        <v>62.894999999999996</v>
      </c>
      <c r="G342" s="53">
        <v>0.92150527566836971</v>
      </c>
      <c r="H342" s="53">
        <v>0.93869731800766287</v>
      </c>
      <c r="I342" s="53">
        <v>0.50724637681159424</v>
      </c>
      <c r="J342" s="53">
        <v>17.66192765414112</v>
      </c>
      <c r="K342" s="53">
        <v>184</v>
      </c>
      <c r="L342" s="53">
        <v>121.71428571428571</v>
      </c>
      <c r="M342" s="53">
        <v>818.73770491803202</v>
      </c>
      <c r="N342" s="53">
        <v>28.613593009582562</v>
      </c>
      <c r="O342" s="53">
        <v>0.30655510980974476</v>
      </c>
      <c r="P342" s="53">
        <v>1.9842721938418193</v>
      </c>
      <c r="Q342" s="53">
        <v>91.833992094861614</v>
      </c>
      <c r="R342" s="53">
        <v>0.97493635993891559</v>
      </c>
      <c r="S342" s="53">
        <v>6.3458132234424074</v>
      </c>
      <c r="T342" s="53">
        <v>2.3512318580199728E-3</v>
      </c>
      <c r="U342" s="53">
        <v>0.19402203698210324</v>
      </c>
      <c r="V342" s="53">
        <v>28.571887952473883</v>
      </c>
      <c r="W342" s="53">
        <v>11.096345310531159</v>
      </c>
    </row>
    <row r="343" spans="3:23" x14ac:dyDescent="0.25">
      <c r="C343" s="70">
        <v>0</v>
      </c>
      <c r="D343" s="53">
        <v>566</v>
      </c>
      <c r="E343" s="53">
        <v>603</v>
      </c>
      <c r="F343" s="53">
        <v>89.730999999999995</v>
      </c>
      <c r="G343" s="53">
        <v>0.70068332918881138</v>
      </c>
      <c r="H343" s="53">
        <v>0.93864013266998336</v>
      </c>
      <c r="I343" s="53">
        <v>0.69704433497536944</v>
      </c>
      <c r="J343" s="53">
        <v>26.844991754889811</v>
      </c>
      <c r="K343" s="53">
        <v>196</v>
      </c>
      <c r="L343" s="53">
        <v>121.85159010600707</v>
      </c>
      <c r="M343" s="53">
        <v>925.01864348478671</v>
      </c>
      <c r="N343" s="53">
        <v>30.414119146948622</v>
      </c>
      <c r="O343" s="53">
        <v>0.56859631890248685</v>
      </c>
      <c r="P343" s="53">
        <v>2.372628734682428</v>
      </c>
      <c r="Q343" s="53">
        <v>39.212841854934588</v>
      </c>
      <c r="R343" s="53">
        <v>0.98675787950344218</v>
      </c>
      <c r="S343" s="53">
        <v>6.5988353156280279</v>
      </c>
      <c r="T343" s="53">
        <v>1.559493327263129E-3</v>
      </c>
      <c r="U343" s="53">
        <v>0.27083747407310949</v>
      </c>
      <c r="V343" s="53">
        <v>32.529955633989601</v>
      </c>
      <c r="W343" s="53">
        <v>23.209225669336508</v>
      </c>
    </row>
    <row r="344" spans="3:23" x14ac:dyDescent="0.25">
      <c r="C344" s="70">
        <v>0</v>
      </c>
      <c r="D344" s="53">
        <v>29</v>
      </c>
      <c r="E344" s="53">
        <v>33</v>
      </c>
      <c r="F344" s="53">
        <v>17.996000000000002</v>
      </c>
      <c r="G344" s="53">
        <v>0</v>
      </c>
      <c r="H344" s="53">
        <v>0.87878787878787878</v>
      </c>
      <c r="I344" s="53">
        <v>0.59183673469387754</v>
      </c>
      <c r="J344" s="53">
        <v>6.0765077797464979</v>
      </c>
      <c r="K344" s="53">
        <v>92</v>
      </c>
      <c r="L344" s="53">
        <v>86.551724137931032</v>
      </c>
      <c r="M344" s="53">
        <v>10.899014778325125</v>
      </c>
      <c r="N344" s="53">
        <v>3.3013655929516688</v>
      </c>
      <c r="O344" s="53">
        <v>-0.15352429499055478</v>
      </c>
      <c r="P344" s="53">
        <v>2.3557920903954788</v>
      </c>
      <c r="Q344" s="53">
        <v>10.660714285714285</v>
      </c>
      <c r="R344" s="53">
        <v>0.90700264214542303</v>
      </c>
      <c r="S344" s="53">
        <v>3.3021390820667524</v>
      </c>
      <c r="T344" s="53">
        <v>2.0408163265306135E-2</v>
      </c>
      <c r="U344" s="53">
        <v>0.38295776643990936</v>
      </c>
      <c r="V344" s="53">
        <v>6.2330229193099944</v>
      </c>
      <c r="W344" s="53">
        <v>6.2330229193099944</v>
      </c>
    </row>
    <row r="345" spans="3:23" x14ac:dyDescent="0.25">
      <c r="C345" s="70">
        <v>0</v>
      </c>
      <c r="D345" s="53">
        <v>122</v>
      </c>
      <c r="E345" s="53">
        <v>126</v>
      </c>
      <c r="F345" s="53">
        <v>37.835999999999991</v>
      </c>
      <c r="G345" s="53">
        <v>0.69328010627520742</v>
      </c>
      <c r="H345" s="53">
        <v>0.96825396825396826</v>
      </c>
      <c r="I345" s="53">
        <v>0.73939393939393938</v>
      </c>
      <c r="J345" s="53">
        <v>12.463355264843004</v>
      </c>
      <c r="K345" s="53">
        <v>147</v>
      </c>
      <c r="L345" s="53">
        <v>104.41803278688525</v>
      </c>
      <c r="M345" s="53">
        <v>357.22049857742826</v>
      </c>
      <c r="N345" s="53">
        <v>18.900277738102904</v>
      </c>
      <c r="O345" s="53">
        <v>0.5442179735104723</v>
      </c>
      <c r="P345" s="53">
        <v>2.1703963415515508</v>
      </c>
      <c r="Q345" s="53">
        <v>59.788888888888927</v>
      </c>
      <c r="R345" s="53">
        <v>0.94078752771843099</v>
      </c>
      <c r="S345" s="53">
        <v>5.5161108009949213</v>
      </c>
      <c r="T345" s="53">
        <v>6.0493827160493967E-3</v>
      </c>
      <c r="U345" s="53">
        <v>0.24380660144140526</v>
      </c>
      <c r="V345" s="53">
        <v>14.833648940972996</v>
      </c>
      <c r="W345" s="53">
        <v>10.69013949083226</v>
      </c>
    </row>
    <row r="346" spans="3:23" x14ac:dyDescent="0.25">
      <c r="C346" s="70">
        <v>0</v>
      </c>
      <c r="D346" s="53">
        <v>6054</v>
      </c>
      <c r="E346" s="53">
        <v>10151</v>
      </c>
      <c r="F346" s="53">
        <v>577.67399999999998</v>
      </c>
      <c r="G346" s="53">
        <v>0.8533084534955534</v>
      </c>
      <c r="H346" s="53">
        <v>0.59639444389715301</v>
      </c>
      <c r="I346" s="53">
        <v>0.43110446485793635</v>
      </c>
      <c r="J346" s="53">
        <v>87.796310878229235</v>
      </c>
      <c r="K346" s="53">
        <v>220</v>
      </c>
      <c r="L346" s="53">
        <v>122.9803435744962</v>
      </c>
      <c r="M346" s="53">
        <v>943.73974242282691</v>
      </c>
      <c r="N346" s="53">
        <v>30.720347368199256</v>
      </c>
      <c r="O346" s="53">
        <v>0.52251161733404161</v>
      </c>
      <c r="P346" s="53">
        <v>2.4985132154682992</v>
      </c>
      <c r="Q346" s="53">
        <v>31.361068056925376</v>
      </c>
      <c r="R346" s="53">
        <v>0.99275686175774425</v>
      </c>
      <c r="S346" s="53">
        <v>6.7755150283231389</v>
      </c>
      <c r="T346" s="53">
        <v>5.7673206894565034E-4</v>
      </c>
      <c r="U346" s="53">
        <v>0.32859993404250942</v>
      </c>
      <c r="V346" s="53">
        <v>159.87775708363372</v>
      </c>
      <c r="W346" s="53">
        <v>83.361293309014641</v>
      </c>
    </row>
    <row r="347" spans="3:23" x14ac:dyDescent="0.25">
      <c r="C347" s="70">
        <v>0</v>
      </c>
      <c r="D347" s="53">
        <v>231</v>
      </c>
      <c r="E347" s="53">
        <v>247</v>
      </c>
      <c r="F347" s="53">
        <v>61.506</v>
      </c>
      <c r="G347" s="53">
        <v>0.92943790173862584</v>
      </c>
      <c r="H347" s="53">
        <v>0.93522267206477738</v>
      </c>
      <c r="I347" s="53">
        <v>0.48125000000000001</v>
      </c>
      <c r="J347" s="53">
        <v>17.149878566153831</v>
      </c>
      <c r="K347" s="53">
        <v>185</v>
      </c>
      <c r="L347" s="53">
        <v>120.46753246753246</v>
      </c>
      <c r="M347" s="53">
        <v>861.85872388481073</v>
      </c>
      <c r="N347" s="53">
        <v>29.357430471429389</v>
      </c>
      <c r="O347" s="53">
        <v>0.34379402247332752</v>
      </c>
      <c r="P347" s="53">
        <v>2.0021128362571199</v>
      </c>
      <c r="Q347" s="53">
        <v>92.430555555555515</v>
      </c>
      <c r="R347" s="53">
        <v>0.97561481711810671</v>
      </c>
      <c r="S347" s="53">
        <v>6.335811747670979</v>
      </c>
      <c r="T347" s="53">
        <v>2.2675736961451343E-3</v>
      </c>
      <c r="U347" s="53">
        <v>0.2019958524827149</v>
      </c>
      <c r="V347" s="53">
        <v>28.462511953670461</v>
      </c>
      <c r="W347" s="53">
        <v>10.502057024550108</v>
      </c>
    </row>
    <row r="348" spans="3:23" x14ac:dyDescent="0.25">
      <c r="C348" s="70">
        <v>0</v>
      </c>
      <c r="D348" s="53">
        <v>847</v>
      </c>
      <c r="E348" s="53">
        <v>1193</v>
      </c>
      <c r="F348" s="53">
        <v>153.81699999999998</v>
      </c>
      <c r="G348" s="53">
        <v>0.91363167664459943</v>
      </c>
      <c r="H348" s="53">
        <v>0.70997485331098076</v>
      </c>
      <c r="I348" s="53">
        <v>0.51333333333333331</v>
      </c>
      <c r="J348" s="53">
        <v>32.839517267930155</v>
      </c>
      <c r="K348" s="53">
        <v>179</v>
      </c>
      <c r="L348" s="53">
        <v>108.12160566706021</v>
      </c>
      <c r="M348" s="53">
        <v>643.30552555117322</v>
      </c>
      <c r="N348" s="53">
        <v>25.363468326535575</v>
      </c>
      <c r="O348" s="53">
        <v>0.98309915697600414</v>
      </c>
      <c r="P348" s="53">
        <v>3.0516030175214386</v>
      </c>
      <c r="Q348" s="53">
        <v>22.137243401759466</v>
      </c>
      <c r="R348" s="53">
        <v>0.99124059895520789</v>
      </c>
      <c r="S348" s="53">
        <v>6.2248435360512095</v>
      </c>
      <c r="T348" s="53">
        <v>1.6927958995880223E-3</v>
      </c>
      <c r="U348" s="53">
        <v>0.36533669596460749</v>
      </c>
      <c r="V348" s="53">
        <v>60.569948224304213</v>
      </c>
      <c r="W348" s="53">
        <v>24.624284630668672</v>
      </c>
    </row>
    <row r="349" spans="3:23" x14ac:dyDescent="0.25">
      <c r="C349" s="70">
        <v>0</v>
      </c>
      <c r="D349" s="53">
        <v>47</v>
      </c>
      <c r="E349" s="53">
        <v>51</v>
      </c>
      <c r="F349" s="53">
        <v>23.437999999999999</v>
      </c>
      <c r="G349" s="53">
        <v>0.68403154873431504</v>
      </c>
      <c r="H349" s="53">
        <v>0.92156862745098034</v>
      </c>
      <c r="I349" s="53">
        <v>0.58024691358024694</v>
      </c>
      <c r="J349" s="53">
        <v>7.7357778278950491</v>
      </c>
      <c r="K349" s="53">
        <v>108</v>
      </c>
      <c r="L349" s="53">
        <v>91.127659574468083</v>
      </c>
      <c r="M349" s="53">
        <v>65.070305272895453</v>
      </c>
      <c r="N349" s="53">
        <v>8.0666167178622938</v>
      </c>
      <c r="O349" s="53">
        <v>0.39308188510856451</v>
      </c>
      <c r="P349" s="53">
        <v>2.1494095985242714</v>
      </c>
      <c r="Q349" s="53">
        <v>45.311111111111131</v>
      </c>
      <c r="R349" s="53">
        <v>0.91461643278221305</v>
      </c>
      <c r="S349" s="53">
        <v>4.562478415867198</v>
      </c>
      <c r="T349" s="53">
        <v>1.2839506172839528E-2</v>
      </c>
      <c r="U349" s="53">
        <v>0.26783145866479197</v>
      </c>
      <c r="V349" s="53">
        <v>9.1867928637020757</v>
      </c>
      <c r="W349" s="53">
        <v>6.7013283323860291</v>
      </c>
    </row>
    <row r="350" spans="3:23" x14ac:dyDescent="0.25">
      <c r="C350" s="70">
        <v>0</v>
      </c>
      <c r="D350" s="53">
        <v>5723</v>
      </c>
      <c r="E350" s="53">
        <v>9210</v>
      </c>
      <c r="F350" s="53">
        <v>522.37200000000007</v>
      </c>
      <c r="G350" s="53">
        <v>0.84709165203338388</v>
      </c>
      <c r="H350" s="53">
        <v>0.62138979370249725</v>
      </c>
      <c r="I350" s="53">
        <v>0.47126152832674573</v>
      </c>
      <c r="J350" s="53">
        <v>85.36246197550382</v>
      </c>
      <c r="K350" s="53">
        <v>213</v>
      </c>
      <c r="L350" s="53">
        <v>123.15953171413594</v>
      </c>
      <c r="M350" s="53">
        <v>902.01911002183601</v>
      </c>
      <c r="N350" s="53">
        <v>30.033632980740709</v>
      </c>
      <c r="O350" s="53">
        <v>0.4164090006811903</v>
      </c>
      <c r="P350" s="53">
        <v>2.4545238560383926</v>
      </c>
      <c r="Q350" s="53">
        <v>32.249470770232008</v>
      </c>
      <c r="R350" s="53">
        <v>0.99248569212694127</v>
      </c>
      <c r="S350" s="53">
        <v>6.7845119173746005</v>
      </c>
      <c r="T350" s="53">
        <v>5.6975413133066673E-4</v>
      </c>
      <c r="U350" s="53">
        <v>0.31914331274196972</v>
      </c>
      <c r="V350" s="53">
        <v>152.44959610385834</v>
      </c>
      <c r="W350" s="53">
        <v>81.018854575326841</v>
      </c>
    </row>
    <row r="351" spans="3:23" x14ac:dyDescent="0.25">
      <c r="C351" s="70">
        <v>0</v>
      </c>
      <c r="D351" s="53">
        <v>221</v>
      </c>
      <c r="E351" s="53">
        <v>236</v>
      </c>
      <c r="F351" s="53">
        <v>59.520999999999994</v>
      </c>
      <c r="G351" s="53">
        <v>0.92324216297821304</v>
      </c>
      <c r="H351" s="53">
        <v>0.93644067796610164</v>
      </c>
      <c r="I351" s="53">
        <v>0.50572082379862704</v>
      </c>
      <c r="J351" s="53">
        <v>16.774562271083887</v>
      </c>
      <c r="K351" s="53">
        <v>175</v>
      </c>
      <c r="L351" s="53">
        <v>117.14027149321267</v>
      </c>
      <c r="M351" s="53">
        <v>789.90296174413709</v>
      </c>
      <c r="N351" s="53">
        <v>28.105212358993786</v>
      </c>
      <c r="O351" s="53">
        <v>0.26772820639112305</v>
      </c>
      <c r="P351" s="53">
        <v>1.874974693318268</v>
      </c>
      <c r="Q351" s="53">
        <v>94.541304347825985</v>
      </c>
      <c r="R351" s="53">
        <v>0.97463198120451533</v>
      </c>
      <c r="S351" s="53">
        <v>6.30753167773325</v>
      </c>
      <c r="T351" s="53">
        <v>2.4952741020793901E-3</v>
      </c>
      <c r="U351" s="53">
        <v>0.1957807630270422</v>
      </c>
      <c r="V351" s="53">
        <v>27.332577341891955</v>
      </c>
      <c r="W351" s="53">
        <v>10.501683743954301</v>
      </c>
    </row>
    <row r="352" spans="3:23" x14ac:dyDescent="0.25">
      <c r="C352" s="70">
        <v>0</v>
      </c>
      <c r="D352" s="53">
        <v>879</v>
      </c>
      <c r="E352" s="53">
        <v>1169</v>
      </c>
      <c r="F352" s="53">
        <v>153.88299999999998</v>
      </c>
      <c r="G352" s="53">
        <v>0.89683928296123194</v>
      </c>
      <c r="H352" s="53">
        <v>0.75192472198460225</v>
      </c>
      <c r="I352" s="53">
        <v>0.484297520661157</v>
      </c>
      <c r="J352" s="53">
        <v>33.454111254406506</v>
      </c>
      <c r="K352" s="53">
        <v>169</v>
      </c>
      <c r="L352" s="53">
        <v>105.88850967007964</v>
      </c>
      <c r="M352" s="53">
        <v>459.78710016818599</v>
      </c>
      <c r="N352" s="53">
        <v>21.442646762193</v>
      </c>
      <c r="O352" s="53">
        <v>0.75885261639644397</v>
      </c>
      <c r="P352" s="53">
        <v>2.8718784536229736</v>
      </c>
      <c r="Q352" s="53">
        <v>21.553475935828818</v>
      </c>
      <c r="R352" s="53">
        <v>0.99030779605753094</v>
      </c>
      <c r="S352" s="53">
        <v>6.1860785262250912</v>
      </c>
      <c r="T352" s="53">
        <v>1.4515713918042054E-3</v>
      </c>
      <c r="U352" s="53">
        <v>0.35929299664765751</v>
      </c>
      <c r="V352" s="53">
        <v>58.200525656300151</v>
      </c>
      <c r="W352" s="53">
        <v>25.745382632962432</v>
      </c>
    </row>
    <row r="353" spans="3:23" x14ac:dyDescent="0.25">
      <c r="C353" s="70">
        <v>0</v>
      </c>
      <c r="D353" s="53">
        <v>64</v>
      </c>
      <c r="E353" s="53">
        <v>68</v>
      </c>
      <c r="F353" s="53">
        <v>27.845999999999997</v>
      </c>
      <c r="G353" s="53">
        <v>0.7702192473923527</v>
      </c>
      <c r="H353" s="53">
        <v>0.94117647058823528</v>
      </c>
      <c r="I353" s="53">
        <v>0.58181818181818179</v>
      </c>
      <c r="J353" s="53">
        <v>9.0270333367641005</v>
      </c>
      <c r="K353" s="53">
        <v>112</v>
      </c>
      <c r="L353" s="53">
        <v>95.453125</v>
      </c>
      <c r="M353" s="53">
        <v>87.267609126984127</v>
      </c>
      <c r="N353" s="53">
        <v>9.3417133935367627</v>
      </c>
      <c r="O353" s="53">
        <v>-4.153744322156757E-2</v>
      </c>
      <c r="P353" s="53">
        <v>1.8843563618923298</v>
      </c>
      <c r="Q353" s="53">
        <v>60.766666666666637</v>
      </c>
      <c r="R353" s="53">
        <v>0.91879857085075312</v>
      </c>
      <c r="S353" s="53">
        <v>4.741729296672176</v>
      </c>
      <c r="T353" s="53">
        <v>9.1666666666666546E-3</v>
      </c>
      <c r="U353" s="53">
        <v>0.17804609742109737</v>
      </c>
      <c r="V353" s="53">
        <v>11.434052483055508</v>
      </c>
      <c r="W353" s="53">
        <v>7.2924008722367164</v>
      </c>
    </row>
    <row r="354" spans="3:23" x14ac:dyDescent="0.25">
      <c r="C354" s="70">
        <v>0</v>
      </c>
      <c r="D354" s="53">
        <v>29</v>
      </c>
      <c r="E354" s="53">
        <v>33</v>
      </c>
      <c r="F354" s="53">
        <v>17.996000000000002</v>
      </c>
      <c r="G354" s="53">
        <v>0</v>
      </c>
      <c r="H354" s="53">
        <v>0.87878787878787878</v>
      </c>
      <c r="I354" s="53">
        <v>0.59183673469387754</v>
      </c>
      <c r="J354" s="53">
        <v>6.0765077797464979</v>
      </c>
      <c r="K354" s="53">
        <v>88</v>
      </c>
      <c r="L354" s="53">
        <v>82.551724137931032</v>
      </c>
      <c r="M354" s="53">
        <v>12.113300492610843</v>
      </c>
      <c r="N354" s="53">
        <v>3.480416712494474</v>
      </c>
      <c r="O354" s="53">
        <v>-0.41749003090676856</v>
      </c>
      <c r="P354" s="53">
        <v>2.2180356463322579</v>
      </c>
      <c r="Q354" s="53">
        <v>19.553571428571438</v>
      </c>
      <c r="R354" s="53">
        <v>0.91941364460441011</v>
      </c>
      <c r="S354" s="53">
        <v>3.5259399439865136</v>
      </c>
      <c r="T354" s="53">
        <v>1.9770408163265321E-2</v>
      </c>
      <c r="U354" s="53">
        <v>0.34255243764172333</v>
      </c>
      <c r="V354" s="53">
        <v>6.2330229193099944</v>
      </c>
      <c r="W354" s="53">
        <v>6.2330229193099944</v>
      </c>
    </row>
    <row r="355" spans="3:23" x14ac:dyDescent="0.25">
      <c r="C355" s="70">
        <v>0</v>
      </c>
      <c r="D355" s="53">
        <v>56</v>
      </c>
      <c r="E355" s="53">
        <v>60</v>
      </c>
      <c r="F355" s="53">
        <v>24.553999999999998</v>
      </c>
      <c r="G355" s="53">
        <v>0.44437560077418842</v>
      </c>
      <c r="H355" s="53">
        <v>0.93333333333333335</v>
      </c>
      <c r="I355" s="53">
        <v>0.69135802469135799</v>
      </c>
      <c r="J355" s="53">
        <v>8.4440164912895046</v>
      </c>
      <c r="K355" s="53">
        <v>94</v>
      </c>
      <c r="L355" s="53">
        <v>84.696428571428569</v>
      </c>
      <c r="M355" s="53">
        <v>23.487987012987009</v>
      </c>
      <c r="N355" s="53">
        <v>4.8464406540250762</v>
      </c>
      <c r="O355" s="53">
        <v>-3.3351789552412192E-2</v>
      </c>
      <c r="P355" s="53">
        <v>1.8851443537292687</v>
      </c>
      <c r="Q355" s="53">
        <v>196.56666666666672</v>
      </c>
      <c r="R355" s="53">
        <v>0.49785308568539327</v>
      </c>
      <c r="S355" s="53">
        <v>3.979179985540727</v>
      </c>
      <c r="T355" s="53">
        <v>1.407407407407409E-2</v>
      </c>
      <c r="U355" s="53">
        <v>0.36640636983689051</v>
      </c>
      <c r="V355" s="53">
        <v>9.0308772275627209</v>
      </c>
      <c r="W355" s="53">
        <v>8.0902261959755872</v>
      </c>
    </row>
    <row r="356" spans="3:23" x14ac:dyDescent="0.25">
      <c r="C356" s="70">
        <v>0</v>
      </c>
      <c r="D356" s="53">
        <v>5468</v>
      </c>
      <c r="E356" s="53">
        <v>8701</v>
      </c>
      <c r="F356" s="53">
        <v>498.62800000000004</v>
      </c>
      <c r="G356" s="53">
        <v>0.84333584626630209</v>
      </c>
      <c r="H356" s="53">
        <v>0.62843351338926556</v>
      </c>
      <c r="I356" s="53">
        <v>0.48734402852049913</v>
      </c>
      <c r="J356" s="53">
        <v>83.43904260363891</v>
      </c>
      <c r="K356" s="53">
        <v>217</v>
      </c>
      <c r="L356" s="53">
        <v>123.85021945866862</v>
      </c>
      <c r="M356" s="53">
        <v>897.99603616913112</v>
      </c>
      <c r="N356" s="53">
        <v>29.966581990095751</v>
      </c>
      <c r="O356" s="53">
        <v>0.42827129839398709</v>
      </c>
      <c r="P356" s="53">
        <v>2.5007543591896599</v>
      </c>
      <c r="Q356" s="53">
        <v>34.042283298097637</v>
      </c>
      <c r="R356" s="53">
        <v>0.99214067676026774</v>
      </c>
      <c r="S356" s="53">
        <v>6.7991378613423059</v>
      </c>
      <c r="T356" s="53">
        <v>5.3490433118241808E-4</v>
      </c>
      <c r="U356" s="53">
        <v>0.30850288026276484</v>
      </c>
      <c r="V356" s="53">
        <v>147.14574107372485</v>
      </c>
      <c r="W356" s="53">
        <v>79.074189551708969</v>
      </c>
    </row>
    <row r="357" spans="3:23" x14ac:dyDescent="0.25">
      <c r="C357" s="70">
        <v>0</v>
      </c>
      <c r="D357" s="53">
        <v>194</v>
      </c>
      <c r="E357" s="53">
        <v>208</v>
      </c>
      <c r="F357" s="53">
        <v>55.593000000000004</v>
      </c>
      <c r="G357" s="53">
        <v>0.91158390247963184</v>
      </c>
      <c r="H357" s="53">
        <v>0.93269230769230771</v>
      </c>
      <c r="I357" s="53">
        <v>0.48989898989898989</v>
      </c>
      <c r="J357" s="53">
        <v>15.716503163191918</v>
      </c>
      <c r="K357" s="53">
        <v>167</v>
      </c>
      <c r="L357" s="53">
        <v>116.43298969072166</v>
      </c>
      <c r="M357" s="53">
        <v>598.98253298434884</v>
      </c>
      <c r="N357" s="53">
        <v>24.474119656983554</v>
      </c>
      <c r="O357" s="53">
        <v>0.21919761617651004</v>
      </c>
      <c r="P357" s="53">
        <v>1.9579248591986949</v>
      </c>
      <c r="Q357" s="53">
        <v>86.471291866028835</v>
      </c>
      <c r="R357" s="53">
        <v>0.97475408215317749</v>
      </c>
      <c r="S357" s="53">
        <v>6.0864574511450451</v>
      </c>
      <c r="T357" s="53">
        <v>2.7586364781026153E-3</v>
      </c>
      <c r="U357" s="53">
        <v>0.19893327714177769</v>
      </c>
      <c r="V357" s="53">
        <v>24.953103908676912</v>
      </c>
      <c r="W357" s="53">
        <v>10.25857241621725</v>
      </c>
    </row>
    <row r="358" spans="3:23" x14ac:dyDescent="0.25">
      <c r="C358" s="70">
        <v>0</v>
      </c>
      <c r="D358" s="53">
        <v>845</v>
      </c>
      <c r="E358" s="53">
        <v>1174</v>
      </c>
      <c r="F358" s="53">
        <v>158.59700000000001</v>
      </c>
      <c r="G358" s="53">
        <v>0.90970995000916788</v>
      </c>
      <c r="H358" s="53">
        <v>0.71976149914821119</v>
      </c>
      <c r="I358" s="53">
        <v>0.460239651416122</v>
      </c>
      <c r="J358" s="53">
        <v>32.800722786262085</v>
      </c>
      <c r="K358" s="53">
        <v>156</v>
      </c>
      <c r="L358" s="53">
        <v>105.33136094674556</v>
      </c>
      <c r="M358" s="53">
        <v>381.04883760060505</v>
      </c>
      <c r="N358" s="53">
        <v>19.5204722688926</v>
      </c>
      <c r="O358" s="53">
        <v>0.48133809872320282</v>
      </c>
      <c r="P358" s="53">
        <v>2.3848076145157631</v>
      </c>
      <c r="Q358" s="53">
        <v>18.406878306878262</v>
      </c>
      <c r="R358" s="53">
        <v>0.99110327092710104</v>
      </c>
      <c r="S358" s="53">
        <v>6.0832238881578036</v>
      </c>
      <c r="T358" s="53">
        <v>1.3974972705131582E-3</v>
      </c>
      <c r="U358" s="53">
        <v>0.36579950105743675</v>
      </c>
      <c r="V358" s="53">
        <v>58.431144697201006</v>
      </c>
      <c r="W358" s="53">
        <v>24.263198242211114</v>
      </c>
    </row>
    <row r="359" spans="3:23" x14ac:dyDescent="0.25">
      <c r="C359" s="70">
        <v>0</v>
      </c>
      <c r="D359" s="53">
        <v>64</v>
      </c>
      <c r="E359" s="53">
        <v>69</v>
      </c>
      <c r="F359" s="53">
        <v>27.366</v>
      </c>
      <c r="G359" s="53">
        <v>0.67801893250325651</v>
      </c>
      <c r="H359" s="53">
        <v>0.92753623188405798</v>
      </c>
      <c r="I359" s="53">
        <v>0.64646464646464652</v>
      </c>
      <c r="J359" s="53">
        <v>9.0270333367641005</v>
      </c>
      <c r="K359" s="53">
        <v>117</v>
      </c>
      <c r="L359" s="53">
        <v>94.6875</v>
      </c>
      <c r="M359" s="53">
        <v>123.67857142857143</v>
      </c>
      <c r="N359" s="53">
        <v>11.121086791702124</v>
      </c>
      <c r="O359" s="53">
        <v>0.17227156831144458</v>
      </c>
      <c r="P359" s="53">
        <v>1.8834122086457801</v>
      </c>
      <c r="Q359" s="53">
        <v>57.33333333333335</v>
      </c>
      <c r="R359" s="53">
        <v>0.92345250531927003</v>
      </c>
      <c r="S359" s="53">
        <v>4.8533737814804052</v>
      </c>
      <c r="T359" s="53">
        <v>9.9451303155006915E-3</v>
      </c>
      <c r="U359" s="53">
        <v>0.20936372012760901</v>
      </c>
      <c r="V359" s="53">
        <v>10.677296029409325</v>
      </c>
      <c r="W359" s="53">
        <v>7.8482870689741295</v>
      </c>
    </row>
    <row r="360" spans="3:23" x14ac:dyDescent="0.25">
      <c r="C360" s="70">
        <v>0</v>
      </c>
      <c r="D360" s="53">
        <v>5175</v>
      </c>
      <c r="E360" s="53">
        <v>8362</v>
      </c>
      <c r="F360" s="53">
        <v>485.01400000000001</v>
      </c>
      <c r="G360" s="53">
        <v>0.84077939011900205</v>
      </c>
      <c r="H360" s="53">
        <v>0.61887108347285336</v>
      </c>
      <c r="I360" s="53">
        <v>0.47961075069508802</v>
      </c>
      <c r="J360" s="53">
        <v>81.17274569709015</v>
      </c>
      <c r="K360" s="53">
        <v>230</v>
      </c>
      <c r="L360" s="53">
        <v>125.54376811594203</v>
      </c>
      <c r="M360" s="53">
        <v>944.50750609234012</v>
      </c>
      <c r="N360" s="53">
        <v>30.732840839927899</v>
      </c>
      <c r="O360" s="53">
        <v>0.56705876917458076</v>
      </c>
      <c r="P360" s="53">
        <v>2.8068882356873974</v>
      </c>
      <c r="Q360" s="53">
        <v>35.384065934066491</v>
      </c>
      <c r="R360" s="53">
        <v>0.99197568423440796</v>
      </c>
      <c r="S360" s="53">
        <v>6.8134379298237473</v>
      </c>
      <c r="T360" s="53">
        <v>5.2660709254119596E-4</v>
      </c>
      <c r="U360" s="53">
        <v>0.30952107729204237</v>
      </c>
      <c r="V360" s="53">
        <v>143.56985267830743</v>
      </c>
      <c r="W360" s="53">
        <v>77.725543561898974</v>
      </c>
    </row>
    <row r="361" spans="3:23" x14ac:dyDescent="0.25">
      <c r="C361" s="70">
        <v>0</v>
      </c>
      <c r="D361" s="53">
        <v>173</v>
      </c>
      <c r="E361" s="53">
        <v>188</v>
      </c>
      <c r="F361" s="53">
        <v>51.564999999999998</v>
      </c>
      <c r="G361" s="53">
        <v>0.91355145266526172</v>
      </c>
      <c r="H361" s="53">
        <v>0.92021276595744683</v>
      </c>
      <c r="I361" s="53">
        <v>0.50882352941176467</v>
      </c>
      <c r="J361" s="53">
        <v>14.841510746523857</v>
      </c>
      <c r="K361" s="53">
        <v>156</v>
      </c>
      <c r="L361" s="53">
        <v>112.52601156069365</v>
      </c>
      <c r="M361" s="53">
        <v>467.70426132544713</v>
      </c>
      <c r="N361" s="53">
        <v>21.626471310073846</v>
      </c>
      <c r="O361" s="53">
        <v>0.11971380928929055</v>
      </c>
      <c r="P361" s="53">
        <v>1.8494281855960155</v>
      </c>
      <c r="Q361" s="53">
        <v>83.82777777777774</v>
      </c>
      <c r="R361" s="53">
        <v>0.97317366523515403</v>
      </c>
      <c r="S361" s="53">
        <v>5.9325372455540117</v>
      </c>
      <c r="T361" s="53">
        <v>3.0092592592592389E-3</v>
      </c>
      <c r="U361" s="53">
        <v>0.20063264389405977</v>
      </c>
      <c r="V361" s="53">
        <v>23.768487003732663</v>
      </c>
      <c r="W361" s="53">
        <v>9.667194564880651</v>
      </c>
    </row>
    <row r="362" spans="3:23" x14ac:dyDescent="0.25">
      <c r="C362" s="70">
        <v>0</v>
      </c>
      <c r="D362" s="53">
        <v>78</v>
      </c>
      <c r="E362" s="53">
        <v>83</v>
      </c>
      <c r="F362" s="53">
        <v>30.848000000000003</v>
      </c>
      <c r="G362" s="53">
        <v>0.6688444587337381</v>
      </c>
      <c r="H362" s="53">
        <v>0.93975903614457834</v>
      </c>
      <c r="I362" s="53">
        <v>0.59090909090909094</v>
      </c>
      <c r="J362" s="53">
        <v>9.9655749703337584</v>
      </c>
      <c r="K362" s="53">
        <v>120</v>
      </c>
      <c r="L362" s="53">
        <v>99.064102564102569</v>
      </c>
      <c r="M362" s="53">
        <v>132.03479853479851</v>
      </c>
      <c r="N362" s="53">
        <v>11.490639605122011</v>
      </c>
      <c r="O362" s="53">
        <v>3.3909158106732146E-2</v>
      </c>
      <c r="P362" s="53">
        <v>1.942801436624656</v>
      </c>
      <c r="Q362" s="53">
        <v>58.888888888888928</v>
      </c>
      <c r="R362" s="53">
        <v>0.92420635329069734</v>
      </c>
      <c r="S362" s="53">
        <v>5.0062427635953597</v>
      </c>
      <c r="T362" s="53">
        <v>7.2337962962963171E-3</v>
      </c>
      <c r="U362" s="53">
        <v>0.18613131660006646</v>
      </c>
      <c r="V362" s="53">
        <v>11.781075567145772</v>
      </c>
      <c r="W362" s="53">
        <v>8.7580795476813957</v>
      </c>
    </row>
    <row r="363" spans="3:23" x14ac:dyDescent="0.25">
      <c r="C363" s="70">
        <v>0</v>
      </c>
      <c r="D363" s="53">
        <v>690</v>
      </c>
      <c r="E363" s="53">
        <v>829</v>
      </c>
      <c r="F363" s="53">
        <v>123.904</v>
      </c>
      <c r="G363" s="53">
        <v>0.9507549613086671</v>
      </c>
      <c r="H363" s="53">
        <v>0.83232810615199038</v>
      </c>
      <c r="I363" s="53">
        <v>0.57692307692307687</v>
      </c>
      <c r="J363" s="53">
        <v>29.640095915284459</v>
      </c>
      <c r="K363" s="53">
        <v>165</v>
      </c>
      <c r="L363" s="53">
        <v>108.96956521739131</v>
      </c>
      <c r="M363" s="53">
        <v>466.67976904145911</v>
      </c>
      <c r="N363" s="53">
        <v>21.602772253612709</v>
      </c>
      <c r="O363" s="53">
        <v>0.63364311034864407</v>
      </c>
      <c r="P363" s="53">
        <v>2.4670652028060438</v>
      </c>
      <c r="Q363" s="53">
        <v>21.951923076923094</v>
      </c>
      <c r="R363" s="53">
        <v>0.98901820135698904</v>
      </c>
      <c r="S363" s="53">
        <v>6.1601219653315047</v>
      </c>
      <c r="T363" s="53">
        <v>1.4908468934911063E-3</v>
      </c>
      <c r="U363" s="53">
        <v>0.33037451108364591</v>
      </c>
      <c r="V363" s="53">
        <v>56.336013311022135</v>
      </c>
      <c r="W363" s="53">
        <v>17.460983900333584</v>
      </c>
    </row>
    <row r="364" spans="3:23" x14ac:dyDescent="0.25">
      <c r="C364" s="70">
        <v>0</v>
      </c>
      <c r="D364" s="53">
        <v>57</v>
      </c>
      <c r="E364" s="53">
        <v>61</v>
      </c>
      <c r="F364" s="53">
        <v>24.645</v>
      </c>
      <c r="G364" s="53">
        <v>0.54591534803443764</v>
      </c>
      <c r="H364" s="53">
        <v>0.93442622950819676</v>
      </c>
      <c r="I364" s="53">
        <v>0.71250000000000002</v>
      </c>
      <c r="J364" s="53">
        <v>8.5190758917798277</v>
      </c>
      <c r="K364" s="53">
        <v>116</v>
      </c>
      <c r="L364" s="53">
        <v>96</v>
      </c>
      <c r="M364" s="53">
        <v>106.78571428571429</v>
      </c>
      <c r="N364" s="53">
        <v>10.333717350775292</v>
      </c>
      <c r="O364" s="53">
        <v>8.6202443073045434E-2</v>
      </c>
      <c r="P364" s="53">
        <v>1.9983887204841111</v>
      </c>
      <c r="Q364" s="53">
        <v>50.988636363636338</v>
      </c>
      <c r="R364" s="53">
        <v>0.91761003985818979</v>
      </c>
      <c r="S364" s="53">
        <v>4.7824636460782965</v>
      </c>
      <c r="T364" s="53">
        <v>1.1880165289256176E-2</v>
      </c>
      <c r="U364" s="53">
        <v>0.20486599890008966</v>
      </c>
      <c r="V364" s="53">
        <v>9.3993248468658912</v>
      </c>
      <c r="W364" s="53">
        <v>7.8751335111600413</v>
      </c>
    </row>
    <row r="365" spans="3:23" x14ac:dyDescent="0.25">
      <c r="C365" s="70">
        <v>0</v>
      </c>
      <c r="D365" s="53">
        <v>4977</v>
      </c>
      <c r="E365" s="53">
        <v>8088</v>
      </c>
      <c r="F365" s="53">
        <v>476.91799999999995</v>
      </c>
      <c r="G365" s="53">
        <v>0.8241559453336772</v>
      </c>
      <c r="H365" s="53">
        <v>0.61535608308605338</v>
      </c>
      <c r="I365" s="53">
        <v>0.50364298724954459</v>
      </c>
      <c r="J365" s="53">
        <v>79.604731104042457</v>
      </c>
      <c r="K365" s="53">
        <v>239</v>
      </c>
      <c r="L365" s="53">
        <v>126.83745228049025</v>
      </c>
      <c r="M365" s="53">
        <v>991.06943305767675</v>
      </c>
      <c r="N365" s="53">
        <v>31.481255264961668</v>
      </c>
      <c r="O365" s="53">
        <v>0.63085585041019177</v>
      </c>
      <c r="P365" s="53">
        <v>3.0181902317842231</v>
      </c>
      <c r="Q365" s="53">
        <v>38.589264294282316</v>
      </c>
      <c r="R365" s="53">
        <v>0.99151825046707087</v>
      </c>
      <c r="S365" s="53">
        <v>6.8490336439842077</v>
      </c>
      <c r="T365" s="53">
        <v>4.7907666201815199E-4</v>
      </c>
      <c r="U365" s="53">
        <v>0.29197486714975973</v>
      </c>
      <c r="V365" s="53">
        <v>138.88447387567282</v>
      </c>
      <c r="W365" s="53">
        <v>78.659018695153165</v>
      </c>
    </row>
    <row r="366" spans="3:23" x14ac:dyDescent="0.25">
      <c r="C366" s="70">
        <v>0</v>
      </c>
      <c r="D366" s="53">
        <v>136</v>
      </c>
      <c r="E366" s="53">
        <v>148</v>
      </c>
      <c r="F366" s="53">
        <v>45.378999999999998</v>
      </c>
      <c r="G366" s="53">
        <v>0.9030737106996749</v>
      </c>
      <c r="H366" s="53">
        <v>0.91891891891891897</v>
      </c>
      <c r="I366" s="53">
        <v>0.50370370370370365</v>
      </c>
      <c r="J366" s="53">
        <v>13.159049284959082</v>
      </c>
      <c r="K366" s="53">
        <v>136</v>
      </c>
      <c r="L366" s="53">
        <v>106.20588235294117</v>
      </c>
      <c r="M366" s="53">
        <v>288.13507625272331</v>
      </c>
      <c r="N366" s="53">
        <v>16.974542004210992</v>
      </c>
      <c r="O366" s="53">
        <v>3.7241797186859153E-2</v>
      </c>
      <c r="P366" s="53">
        <v>1.7122052639020295</v>
      </c>
      <c r="Q366" s="53">
        <v>77.809027777777843</v>
      </c>
      <c r="R366" s="53">
        <v>0.96725204406528531</v>
      </c>
      <c r="S366" s="53">
        <v>5.5031144561419136</v>
      </c>
      <c r="T366" s="53">
        <v>4.0027006172839641E-3</v>
      </c>
      <c r="U366" s="53">
        <v>0.21488983517008525</v>
      </c>
      <c r="V366" s="53">
        <v>20.524467175664</v>
      </c>
      <c r="W366" s="53">
        <v>8.8149629188785621</v>
      </c>
    </row>
    <row r="367" spans="3:23" x14ac:dyDescent="0.25">
      <c r="C367" s="70">
        <v>0</v>
      </c>
      <c r="D367" s="53">
        <v>176</v>
      </c>
      <c r="E367" s="53">
        <v>191</v>
      </c>
      <c r="F367" s="53">
        <v>51.655999999999999</v>
      </c>
      <c r="G367" s="53">
        <v>0.87985228275343075</v>
      </c>
      <c r="H367" s="53">
        <v>0.92146596858638741</v>
      </c>
      <c r="I367" s="53">
        <v>0.51461988304093564</v>
      </c>
      <c r="J367" s="53">
        <v>14.969641274038221</v>
      </c>
      <c r="K367" s="53">
        <v>129</v>
      </c>
      <c r="L367" s="53">
        <v>103.43181818181819</v>
      </c>
      <c r="M367" s="53">
        <v>201.00103896103892</v>
      </c>
      <c r="N367" s="53">
        <v>14.177483520041168</v>
      </c>
      <c r="O367" s="53">
        <v>-6.3337000770799928E-2</v>
      </c>
      <c r="P367" s="53">
        <v>1.8682218545658493</v>
      </c>
      <c r="Q367" s="53">
        <v>53.355555555555583</v>
      </c>
      <c r="R367" s="53">
        <v>0.96180884852141679</v>
      </c>
      <c r="S367" s="53">
        <v>5.4916860259941895</v>
      </c>
      <c r="T367" s="53">
        <v>3.2407407407407242E-3</v>
      </c>
      <c r="U367" s="53">
        <v>0.2318243106294571</v>
      </c>
      <c r="V367" s="53">
        <v>22.416249202528618</v>
      </c>
      <c r="W367" s="53">
        <v>10.653261069487272</v>
      </c>
    </row>
    <row r="368" spans="3:23" x14ac:dyDescent="0.25">
      <c r="C368" s="70">
        <v>0</v>
      </c>
      <c r="D368" s="53">
        <v>647</v>
      </c>
      <c r="E368" s="53">
        <v>781</v>
      </c>
      <c r="F368" s="53">
        <v>119.68600000000001</v>
      </c>
      <c r="G368" s="53">
        <v>0.94891099475496943</v>
      </c>
      <c r="H368" s="53">
        <v>0.82842509603072978</v>
      </c>
      <c r="I368" s="53">
        <v>0.57409050576752441</v>
      </c>
      <c r="J368" s="53">
        <v>28.701672171559103</v>
      </c>
      <c r="K368" s="53">
        <v>187</v>
      </c>
      <c r="L368" s="53">
        <v>110.35548686244204</v>
      </c>
      <c r="M368" s="53">
        <v>559.57002789727278</v>
      </c>
      <c r="N368" s="53">
        <v>23.655232569080201</v>
      </c>
      <c r="O368" s="53">
        <v>0.89726909616583161</v>
      </c>
      <c r="P368" s="53">
        <v>3.3609259382806966</v>
      </c>
      <c r="Q368" s="53">
        <v>25.582482993197186</v>
      </c>
      <c r="R368" s="53">
        <v>0.98792819633400997</v>
      </c>
      <c r="S368" s="53">
        <v>6.2575864314644711</v>
      </c>
      <c r="T368" s="53">
        <v>1.6008954602249356E-3</v>
      </c>
      <c r="U368" s="53">
        <v>0.32067441757755238</v>
      </c>
      <c r="V368" s="53">
        <v>53.700184085862162</v>
      </c>
      <c r="W368" s="53">
        <v>16.944763067040682</v>
      </c>
    </row>
    <row r="369" spans="3:23" x14ac:dyDescent="0.25">
      <c r="C369" s="70">
        <v>0</v>
      </c>
      <c r="D369" s="53">
        <v>46</v>
      </c>
      <c r="E369" s="53">
        <v>50</v>
      </c>
      <c r="F369" s="53">
        <v>22.222000000000001</v>
      </c>
      <c r="G369" s="53">
        <v>0.5304053027866894</v>
      </c>
      <c r="H369" s="53">
        <v>0.92</v>
      </c>
      <c r="I369" s="53">
        <v>0.63888888888888884</v>
      </c>
      <c r="J369" s="53">
        <v>7.6530398573258118</v>
      </c>
      <c r="K369" s="53">
        <v>101</v>
      </c>
      <c r="L369" s="53">
        <v>90.369565217391298</v>
      </c>
      <c r="M369" s="53">
        <v>34.771497584541073</v>
      </c>
      <c r="N369" s="53">
        <v>5.896736180680044</v>
      </c>
      <c r="O369" s="53">
        <v>-0.14969697052405698</v>
      </c>
      <c r="P369" s="53">
        <v>2.0641391284459507</v>
      </c>
      <c r="Q369" s="53">
        <v>31.162500000000012</v>
      </c>
      <c r="R369" s="53">
        <v>0.87538265469635446</v>
      </c>
      <c r="S369" s="53">
        <v>4.2405282602167116</v>
      </c>
      <c r="T369" s="53">
        <v>1.343750000000001E-2</v>
      </c>
      <c r="U369" s="53">
        <v>0.22622113997114002</v>
      </c>
      <c r="V369" s="53">
        <v>8.4302691971197312</v>
      </c>
      <c r="W369" s="53">
        <v>7.1467117473930717</v>
      </c>
    </row>
    <row r="370" spans="3:23" x14ac:dyDescent="0.25">
      <c r="C370" s="70">
        <v>0</v>
      </c>
      <c r="D370" s="53">
        <v>4965</v>
      </c>
      <c r="E370" s="53">
        <v>8062</v>
      </c>
      <c r="F370" s="53">
        <v>474.97499999999997</v>
      </c>
      <c r="G370" s="53">
        <v>0.82243762628157746</v>
      </c>
      <c r="H370" s="53">
        <v>0.61585214586951131</v>
      </c>
      <c r="I370" s="53">
        <v>0.50658096112641571</v>
      </c>
      <c r="J370" s="53">
        <v>79.508706061726855</v>
      </c>
      <c r="K370" s="53">
        <v>244</v>
      </c>
      <c r="L370" s="53">
        <v>128.12930513595165</v>
      </c>
      <c r="M370" s="53">
        <v>1061.5578134775797</v>
      </c>
      <c r="N370" s="53">
        <v>32.581556339094355</v>
      </c>
      <c r="O370" s="53">
        <v>0.57430455108063039</v>
      </c>
      <c r="P370" s="53">
        <v>2.8268945058768487</v>
      </c>
      <c r="Q370" s="53">
        <v>39.479943559765928</v>
      </c>
      <c r="R370" s="53">
        <v>0.99164023524591516</v>
      </c>
      <c r="S370" s="53">
        <v>6.8946506173812931</v>
      </c>
      <c r="T370" s="53">
        <v>4.6206002465271344E-4</v>
      </c>
      <c r="U370" s="53">
        <v>0.28822972600725361</v>
      </c>
      <c r="V370" s="53">
        <v>138.26510055565754</v>
      </c>
      <c r="W370" s="53">
        <v>78.652835078471469</v>
      </c>
    </row>
    <row r="371" spans="3:23" x14ac:dyDescent="0.25">
      <c r="C371" s="70">
        <v>0</v>
      </c>
      <c r="D371" s="53">
        <v>107</v>
      </c>
      <c r="E371" s="53">
        <v>115</v>
      </c>
      <c r="F371" s="53">
        <v>38.340999999999994</v>
      </c>
      <c r="G371" s="53">
        <v>0.87396970201012902</v>
      </c>
      <c r="H371" s="53">
        <v>0.93043478260869561</v>
      </c>
      <c r="I371" s="53">
        <v>0.54871794871794877</v>
      </c>
      <c r="J371" s="53">
        <v>11.672044863118991</v>
      </c>
      <c r="K371" s="53">
        <v>126</v>
      </c>
      <c r="L371" s="53">
        <v>103.13084112149532</v>
      </c>
      <c r="M371" s="53">
        <v>198.39781343678359</v>
      </c>
      <c r="N371" s="53">
        <v>14.085375871334907</v>
      </c>
      <c r="O371" s="53">
        <v>-8.251209428839032E-2</v>
      </c>
      <c r="P371" s="53">
        <v>1.771661148226348</v>
      </c>
      <c r="Q371" s="53">
        <v>69.466666666666725</v>
      </c>
      <c r="R371" s="53">
        <v>0.96405680664172722</v>
      </c>
      <c r="S371" s="53">
        <v>5.2674223657199146</v>
      </c>
      <c r="T371" s="53">
        <v>5.8503401360544003E-3</v>
      </c>
      <c r="U371" s="53">
        <v>0.18282459603888138</v>
      </c>
      <c r="V371" s="53">
        <v>16.97277245525774</v>
      </c>
      <c r="W371" s="53">
        <v>8.2484349352326074</v>
      </c>
    </row>
    <row r="372" spans="3:23" x14ac:dyDescent="0.25">
      <c r="C372" s="70">
        <v>0</v>
      </c>
      <c r="D372" s="53">
        <v>195</v>
      </c>
      <c r="E372" s="53">
        <v>215</v>
      </c>
      <c r="F372" s="53">
        <v>53.160999999999994</v>
      </c>
      <c r="G372" s="53">
        <v>0.84525617683134624</v>
      </c>
      <c r="H372" s="53">
        <v>0.90697674418604646</v>
      </c>
      <c r="I372" s="53">
        <v>0.54016620498614953</v>
      </c>
      <c r="J372" s="53">
        <v>15.756957549709801</v>
      </c>
      <c r="K372" s="53">
        <v>137</v>
      </c>
      <c r="L372" s="53">
        <v>104.52307692307693</v>
      </c>
      <c r="M372" s="53">
        <v>198.5703409992071</v>
      </c>
      <c r="N372" s="53">
        <v>14.091498891147355</v>
      </c>
      <c r="O372" s="53">
        <v>7.1355255887807056E-2</v>
      </c>
      <c r="P372" s="53">
        <v>2.3153584976916686</v>
      </c>
      <c r="Q372" s="53">
        <v>65.99736842105267</v>
      </c>
      <c r="R372" s="53">
        <v>0.95735306213625571</v>
      </c>
      <c r="S372" s="53">
        <v>5.4351239515543961</v>
      </c>
      <c r="T372" s="53">
        <v>3.1163434903047219E-3</v>
      </c>
      <c r="U372" s="53">
        <v>0.23239380469755649</v>
      </c>
      <c r="V372" s="53">
        <v>22.069925017993047</v>
      </c>
      <c r="W372" s="53">
        <v>11.793313753114044</v>
      </c>
    </row>
    <row r="373" spans="3:23" x14ac:dyDescent="0.25">
      <c r="C373" s="70">
        <v>0</v>
      </c>
      <c r="D373" s="53">
        <v>648</v>
      </c>
      <c r="E373" s="53">
        <v>759</v>
      </c>
      <c r="F373" s="53">
        <v>117.06399999999999</v>
      </c>
      <c r="G373" s="53">
        <v>0.945476730641163</v>
      </c>
      <c r="H373" s="53">
        <v>0.85375494071146241</v>
      </c>
      <c r="I373" s="53">
        <v>0.62973760932944611</v>
      </c>
      <c r="J373" s="53">
        <v>28.723844188903151</v>
      </c>
      <c r="K373" s="53">
        <v>198</v>
      </c>
      <c r="L373" s="53">
        <v>109.99228395061728</v>
      </c>
      <c r="M373" s="53">
        <v>592.94429894861423</v>
      </c>
      <c r="N373" s="53">
        <v>24.350447612900552</v>
      </c>
      <c r="O373" s="53">
        <v>1.2048444998261487</v>
      </c>
      <c r="P373" s="53">
        <v>4.4445344448893955</v>
      </c>
      <c r="Q373" s="53">
        <v>26.226345083487928</v>
      </c>
      <c r="R373" s="53">
        <v>0.98714388586898705</v>
      </c>
      <c r="S373" s="53">
        <v>6.2267318333057302</v>
      </c>
      <c r="T373" s="53">
        <v>1.6126200859834341E-3</v>
      </c>
      <c r="U373" s="53">
        <v>0.33922409217930455</v>
      </c>
      <c r="V373" s="53">
        <v>52.506623613469344</v>
      </c>
      <c r="W373" s="53">
        <v>17.100864165520914</v>
      </c>
    </row>
    <row r="374" spans="3:23" x14ac:dyDescent="0.25">
      <c r="C374" s="70">
        <v>0</v>
      </c>
      <c r="D374" s="53">
        <v>4784</v>
      </c>
      <c r="E374" s="53">
        <v>7822</v>
      </c>
      <c r="F374" s="53">
        <v>467.73</v>
      </c>
      <c r="G374" s="53">
        <v>0.82971722882596699</v>
      </c>
      <c r="H374" s="53">
        <v>0.61160828432625924</v>
      </c>
      <c r="I374" s="53">
        <v>0.48811345781042753</v>
      </c>
      <c r="J374" s="53">
        <v>78.045999141615312</v>
      </c>
      <c r="K374" s="53">
        <v>244</v>
      </c>
      <c r="L374" s="53">
        <v>132.37813545150502</v>
      </c>
      <c r="M374" s="53">
        <v>1192.4007846473405</v>
      </c>
      <c r="N374" s="53">
        <v>34.531156723274428</v>
      </c>
      <c r="O374" s="53">
        <v>0.53866541197093665</v>
      </c>
      <c r="P374" s="53">
        <v>2.657232230952971</v>
      </c>
      <c r="Q374" s="53">
        <v>42.328562789759729</v>
      </c>
      <c r="R374" s="53">
        <v>0.99174015964360329</v>
      </c>
      <c r="S374" s="53">
        <v>6.96098298636577</v>
      </c>
      <c r="T374" s="53">
        <v>4.6634663497639354E-4</v>
      </c>
      <c r="U374" s="53">
        <v>0.28756641902470953</v>
      </c>
      <c r="V374" s="53">
        <v>137.94782535271656</v>
      </c>
      <c r="W374" s="53">
        <v>77.000261820904797</v>
      </c>
    </row>
    <row r="375" spans="3:23" x14ac:dyDescent="0.25">
      <c r="C375" s="70">
        <v>0</v>
      </c>
      <c r="D375" s="53">
        <v>49</v>
      </c>
      <c r="E375" s="53">
        <v>55</v>
      </c>
      <c r="F375" s="53">
        <v>24.182000000000002</v>
      </c>
      <c r="G375" s="53">
        <v>0.71245539646945621</v>
      </c>
      <c r="H375" s="53">
        <v>0.89090909090909087</v>
      </c>
      <c r="I375" s="53">
        <v>0.61250000000000004</v>
      </c>
      <c r="J375" s="53">
        <v>7.8986541696685881</v>
      </c>
      <c r="K375" s="53">
        <v>110</v>
      </c>
      <c r="L375" s="53">
        <v>95.816326530612244</v>
      </c>
      <c r="M375" s="53">
        <v>72.403061224489818</v>
      </c>
      <c r="N375" s="53">
        <v>8.5089988379650059</v>
      </c>
      <c r="O375" s="53">
        <v>-0.18189263850578238</v>
      </c>
      <c r="P375" s="53">
        <v>2.0659380592158585</v>
      </c>
      <c r="Q375" s="53">
        <v>35.422222222222238</v>
      </c>
      <c r="R375" s="53">
        <v>0.95490595339669504</v>
      </c>
      <c r="S375" s="53">
        <v>4.4027898852324707</v>
      </c>
      <c r="T375" s="53">
        <v>1.1604938271604959E-2</v>
      </c>
      <c r="U375" s="53">
        <v>0.22240793157459818</v>
      </c>
      <c r="V375" s="53">
        <v>9.5908167882122246</v>
      </c>
      <c r="W375" s="53">
        <v>6.7300430107883429</v>
      </c>
    </row>
    <row r="376" spans="3:23" x14ac:dyDescent="0.25">
      <c r="C376" s="70">
        <v>0</v>
      </c>
      <c r="D376" s="53">
        <v>166</v>
      </c>
      <c r="E376" s="53">
        <v>177</v>
      </c>
      <c r="F376" s="53">
        <v>48.555</v>
      </c>
      <c r="G376" s="53">
        <v>0.86343334681941142</v>
      </c>
      <c r="H376" s="53">
        <v>0.93785310734463279</v>
      </c>
      <c r="I376" s="53">
        <v>0.54248366013071891</v>
      </c>
      <c r="J376" s="53">
        <v>14.538148590038452</v>
      </c>
      <c r="K376" s="53">
        <v>127</v>
      </c>
      <c r="L376" s="53">
        <v>103.3433734939759</v>
      </c>
      <c r="M376" s="53">
        <v>157.16016794450522</v>
      </c>
      <c r="N376" s="53">
        <v>12.536353853673134</v>
      </c>
      <c r="O376" s="53">
        <v>-2.9194727147089025E-3</v>
      </c>
      <c r="P376" s="53">
        <v>1.9383963301989828</v>
      </c>
      <c r="Q376" s="53">
        <v>64.377708978328187</v>
      </c>
      <c r="R376" s="53">
        <v>0.95032059510637745</v>
      </c>
      <c r="S376" s="53">
        <v>5.3429339744463471</v>
      </c>
      <c r="T376" s="53">
        <v>3.6327387399476773E-3</v>
      </c>
      <c r="U376" s="53">
        <v>0.21487361170610789</v>
      </c>
      <c r="V376" s="53">
        <v>20.827637152507826</v>
      </c>
      <c r="W376" s="53">
        <v>10.506771025106255</v>
      </c>
    </row>
    <row r="377" spans="3:23" x14ac:dyDescent="0.25">
      <c r="C377" s="70">
        <v>0</v>
      </c>
      <c r="D377" s="53">
        <v>610</v>
      </c>
      <c r="E377" s="53">
        <v>725</v>
      </c>
      <c r="F377" s="53">
        <v>118.14700000000001</v>
      </c>
      <c r="G377" s="53">
        <v>0.94641645105080363</v>
      </c>
      <c r="H377" s="53">
        <v>0.8413793103448276</v>
      </c>
      <c r="I377" s="53">
        <v>0.60515873015873012</v>
      </c>
      <c r="J377" s="53">
        <v>27.868909599918851</v>
      </c>
      <c r="K377" s="53">
        <v>207</v>
      </c>
      <c r="L377" s="53">
        <v>111.84918032786885</v>
      </c>
      <c r="M377" s="53">
        <v>667.16605023015393</v>
      </c>
      <c r="N377" s="53">
        <v>25.82955768553062</v>
      </c>
      <c r="O377" s="53">
        <v>1.5041825929421395</v>
      </c>
      <c r="P377" s="53">
        <v>5.3873882344636641</v>
      </c>
      <c r="Q377" s="53">
        <v>27.95738636363637</v>
      </c>
      <c r="R377" s="53">
        <v>0.98666277655905865</v>
      </c>
      <c r="S377" s="53">
        <v>6.1601432776581184</v>
      </c>
      <c r="T377" s="53">
        <v>1.7863292011019449E-3</v>
      </c>
      <c r="U377" s="53">
        <v>0.3358825917299858</v>
      </c>
      <c r="V377" s="53">
        <v>52.057822898058852</v>
      </c>
      <c r="W377" s="53">
        <v>16.812009320574727</v>
      </c>
    </row>
    <row r="378" spans="3:23" x14ac:dyDescent="0.25">
      <c r="C378" s="70">
        <v>0</v>
      </c>
      <c r="D378" s="53">
        <v>4773</v>
      </c>
      <c r="E378" s="53">
        <v>7659</v>
      </c>
      <c r="F378" s="53">
        <v>464.505</v>
      </c>
      <c r="G378" s="53">
        <v>0.84074495199572663</v>
      </c>
      <c r="H378" s="53">
        <v>0.62318840579710144</v>
      </c>
      <c r="I378" s="53">
        <v>0.49932001255361441</v>
      </c>
      <c r="J378" s="53">
        <v>77.95622070765701</v>
      </c>
      <c r="K378" s="53">
        <v>250</v>
      </c>
      <c r="L378" s="53">
        <v>134.23989105384453</v>
      </c>
      <c r="M378" s="53">
        <v>1319.2959607592952</v>
      </c>
      <c r="N378" s="53">
        <v>36.322113935718214</v>
      </c>
      <c r="O378" s="53">
        <v>0.62478812971736197</v>
      </c>
      <c r="P378" s="53">
        <v>2.8383991847614527</v>
      </c>
      <c r="Q378" s="53">
        <v>44.63595041322337</v>
      </c>
      <c r="R378" s="53">
        <v>0.99190032368324688</v>
      </c>
      <c r="S378" s="53">
        <v>7.0050394716533742</v>
      </c>
      <c r="T378" s="53">
        <v>4.6739464517454285E-4</v>
      </c>
      <c r="U378" s="53">
        <v>0.28566501336493849</v>
      </c>
      <c r="V378" s="53">
        <v>138.74558824891048</v>
      </c>
      <c r="W378" s="53">
        <v>75.121213577737322</v>
      </c>
    </row>
    <row r="379" spans="3:23" x14ac:dyDescent="0.25">
      <c r="C379" s="70">
        <v>0</v>
      </c>
      <c r="D379" s="53">
        <v>131</v>
      </c>
      <c r="E379" s="53">
        <v>140</v>
      </c>
      <c r="F379" s="53">
        <v>43.022000000000006</v>
      </c>
      <c r="G379" s="53">
        <v>0.87230113235045348</v>
      </c>
      <c r="H379" s="53">
        <v>0.93571428571428572</v>
      </c>
      <c r="I379" s="53">
        <v>0.55042016806722693</v>
      </c>
      <c r="J379" s="53">
        <v>12.914889870235298</v>
      </c>
      <c r="K379" s="53">
        <v>126</v>
      </c>
      <c r="L379" s="53">
        <v>100.20610687022901</v>
      </c>
      <c r="M379" s="53">
        <v>131.10334703464471</v>
      </c>
      <c r="N379" s="53">
        <v>11.450036988352689</v>
      </c>
      <c r="O379" s="53">
        <v>0.30422340464248854</v>
      </c>
      <c r="P379" s="53">
        <v>2.4426969554740605</v>
      </c>
      <c r="Q379" s="53">
        <v>62.091269841269806</v>
      </c>
      <c r="R379" s="53">
        <v>0.94229082887646132</v>
      </c>
      <c r="S379" s="53">
        <v>5.1017525365908698</v>
      </c>
      <c r="T379" s="53">
        <v>4.7241118669690187E-3</v>
      </c>
      <c r="U379" s="53">
        <v>0.19745169159145262</v>
      </c>
      <c r="V379" s="53">
        <v>18.748290591023853</v>
      </c>
      <c r="W379" s="53">
        <v>9.1673338900714079</v>
      </c>
    </row>
    <row r="380" spans="3:23" x14ac:dyDescent="0.25">
      <c r="C380" s="70">
        <v>0</v>
      </c>
      <c r="D380" s="53">
        <v>615</v>
      </c>
      <c r="E380" s="53">
        <v>716</v>
      </c>
      <c r="F380" s="53">
        <v>119.247</v>
      </c>
      <c r="G380" s="53">
        <v>0.94592233169399853</v>
      </c>
      <c r="H380" s="53">
        <v>0.85893854748603349</v>
      </c>
      <c r="I380" s="53">
        <v>0.68868980963045912</v>
      </c>
      <c r="J380" s="53">
        <v>27.982893345973448</v>
      </c>
      <c r="K380" s="53">
        <v>197</v>
      </c>
      <c r="L380" s="53">
        <v>113.32845528455285</v>
      </c>
      <c r="M380" s="53">
        <v>606.57923783798117</v>
      </c>
      <c r="N380" s="53">
        <v>24.628829404540955</v>
      </c>
      <c r="O380" s="53">
        <v>1.0751933258402135</v>
      </c>
      <c r="P380" s="53">
        <v>3.9865728276222314</v>
      </c>
      <c r="Q380" s="53">
        <v>27.742553191489279</v>
      </c>
      <c r="R380" s="53">
        <v>0.98621716471028631</v>
      </c>
      <c r="S380" s="53">
        <v>6.2472040760542216</v>
      </c>
      <c r="T380" s="53">
        <v>1.66138524219106E-3</v>
      </c>
      <c r="U380" s="53">
        <v>0.31265585417572167</v>
      </c>
      <c r="V380" s="53">
        <v>51.719791667550801</v>
      </c>
      <c r="W380" s="53">
        <v>16.777548259716127</v>
      </c>
    </row>
    <row r="381" spans="3:23" x14ac:dyDescent="0.25">
      <c r="C381" s="70">
        <v>0</v>
      </c>
      <c r="D381" s="53">
        <v>4781</v>
      </c>
      <c r="E381" s="53">
        <v>7515</v>
      </c>
      <c r="F381" s="53">
        <v>478.97</v>
      </c>
      <c r="G381" s="53">
        <v>0.84669343545987863</v>
      </c>
      <c r="H381" s="53">
        <v>0.63619427811044582</v>
      </c>
      <c r="I381" s="53">
        <v>0.49833229101521787</v>
      </c>
      <c r="J381" s="53">
        <v>78.021524359492062</v>
      </c>
      <c r="K381" s="53">
        <v>255</v>
      </c>
      <c r="L381" s="53">
        <v>136.23886216272746</v>
      </c>
      <c r="M381" s="53">
        <v>1450.2391672406309</v>
      </c>
      <c r="N381" s="53">
        <v>38.082005819555128</v>
      </c>
      <c r="O381" s="53">
        <v>0.67036341482838557</v>
      </c>
      <c r="P381" s="53">
        <v>2.8584938533602684</v>
      </c>
      <c r="Q381" s="53">
        <v>48.315529484408515</v>
      </c>
      <c r="R381" s="53">
        <v>0.99177139799031688</v>
      </c>
      <c r="S381" s="53">
        <v>7.0746763584095307</v>
      </c>
      <c r="T381" s="53">
        <v>4.4095489043645365E-4</v>
      </c>
      <c r="U381" s="53">
        <v>0.2828108184237077</v>
      </c>
      <c r="V381" s="53">
        <v>138.26171622355292</v>
      </c>
      <c r="W381" s="53">
        <v>73.566436879735036</v>
      </c>
    </row>
    <row r="382" spans="3:23" x14ac:dyDescent="0.25">
      <c r="C382" s="70">
        <v>0</v>
      </c>
      <c r="D382" s="53">
        <v>64</v>
      </c>
      <c r="E382" s="53">
        <v>69</v>
      </c>
      <c r="F382" s="53">
        <v>26.811999999999998</v>
      </c>
      <c r="G382" s="53">
        <v>0.55712354054934565</v>
      </c>
      <c r="H382" s="53">
        <v>0.92753623188405798</v>
      </c>
      <c r="I382" s="53">
        <v>0.64</v>
      </c>
      <c r="J382" s="53">
        <v>9.0270333367641005</v>
      </c>
      <c r="K382" s="53">
        <v>111</v>
      </c>
      <c r="L382" s="53">
        <v>93.84375</v>
      </c>
      <c r="M382" s="53">
        <v>83.75297619047619</v>
      </c>
      <c r="N382" s="53">
        <v>9.1516652140731303</v>
      </c>
      <c r="O382" s="53">
        <v>0.20834248024405577</v>
      </c>
      <c r="P382" s="53">
        <v>1.7364000537493114</v>
      </c>
      <c r="Q382" s="53">
        <v>36.118181818181789</v>
      </c>
      <c r="R382" s="53">
        <v>0.91172407049350201</v>
      </c>
      <c r="S382" s="53">
        <v>4.5345242196590503</v>
      </c>
      <c r="T382" s="53">
        <v>9.9173553719008045E-3</v>
      </c>
      <c r="U382" s="53">
        <v>0.22112902249265889</v>
      </c>
      <c r="V382" s="53">
        <v>10.041132840442655</v>
      </c>
      <c r="W382" s="53">
        <v>8.3384541701235424</v>
      </c>
    </row>
    <row r="383" spans="3:23" x14ac:dyDescent="0.25">
      <c r="C383" s="70">
        <v>0</v>
      </c>
      <c r="D383" s="53">
        <v>656</v>
      </c>
      <c r="E383" s="53">
        <v>822</v>
      </c>
      <c r="F383" s="53">
        <v>129.43600000000001</v>
      </c>
      <c r="G383" s="53">
        <v>0.92196606458917385</v>
      </c>
      <c r="H383" s="53">
        <v>0.7980535279805353</v>
      </c>
      <c r="I383" s="53">
        <v>0.63442940038684714</v>
      </c>
      <c r="J383" s="53">
        <v>28.900607975374268</v>
      </c>
      <c r="K383" s="53">
        <v>182</v>
      </c>
      <c r="L383" s="53">
        <v>110.78658536585365</v>
      </c>
      <c r="M383" s="53">
        <v>476.86736175758671</v>
      </c>
      <c r="N383" s="53">
        <v>21.837292912757906</v>
      </c>
      <c r="O383" s="53">
        <v>0.91424377323368267</v>
      </c>
      <c r="P383" s="53">
        <v>3.372900677895077</v>
      </c>
      <c r="Q383" s="53">
        <v>26.061054579093469</v>
      </c>
      <c r="R383" s="53">
        <v>0.98563112459659785</v>
      </c>
      <c r="S383" s="53">
        <v>6.1339790431108101</v>
      </c>
      <c r="T383" s="53">
        <v>1.488155089892633E-3</v>
      </c>
      <c r="U383" s="53">
        <v>0.31199548933469085</v>
      </c>
      <c r="V383" s="53">
        <v>49.75757491692012</v>
      </c>
      <c r="W383" s="53">
        <v>19.269649626429942</v>
      </c>
    </row>
    <row r="384" spans="3:23" x14ac:dyDescent="0.25">
      <c r="C384" s="70">
        <v>0</v>
      </c>
      <c r="D384" s="53">
        <v>36</v>
      </c>
      <c r="E384" s="53">
        <v>40</v>
      </c>
      <c r="F384" s="53">
        <v>19.592000000000002</v>
      </c>
      <c r="G384" s="53">
        <v>0.38282074674438793</v>
      </c>
      <c r="H384" s="53">
        <v>0.9</v>
      </c>
      <c r="I384" s="53">
        <v>0.6428571428571429</v>
      </c>
      <c r="J384" s="53">
        <v>6.7702750025730758</v>
      </c>
      <c r="K384" s="53">
        <v>119</v>
      </c>
      <c r="L384" s="53">
        <v>102.91666666666667</v>
      </c>
      <c r="M384" s="53">
        <v>99.678571428571431</v>
      </c>
      <c r="N384" s="53">
        <v>9.9839156360904528</v>
      </c>
      <c r="O384" s="53">
        <v>-0.28286549105098957</v>
      </c>
      <c r="P384" s="53">
        <v>2.0770844762449201</v>
      </c>
      <c r="Q384" s="53">
        <v>76.5</v>
      </c>
      <c r="R384" s="53">
        <v>0.8527334073381333</v>
      </c>
      <c r="S384" s="53">
        <v>4.3847954873731334</v>
      </c>
      <c r="T384" s="53">
        <v>1.5625E-2</v>
      </c>
      <c r="U384" s="53">
        <v>0.18227000608664207</v>
      </c>
      <c r="V384" s="53">
        <v>7.1802197428460053</v>
      </c>
      <c r="W384" s="53">
        <v>6.6332495807108005</v>
      </c>
    </row>
    <row r="385" spans="3:23" x14ac:dyDescent="0.25">
      <c r="C385" s="70">
        <v>0</v>
      </c>
      <c r="D385" s="53">
        <v>1479</v>
      </c>
      <c r="E385" s="53">
        <v>2697</v>
      </c>
      <c r="F385" s="53">
        <v>255.79599999999996</v>
      </c>
      <c r="G385" s="53">
        <v>0.76434980087465854</v>
      </c>
      <c r="H385" s="53">
        <v>0.54838709677419351</v>
      </c>
      <c r="I385" s="53">
        <v>0.49697580645161288</v>
      </c>
      <c r="J385" s="53">
        <v>43.394945404543435</v>
      </c>
      <c r="K385" s="53">
        <v>225</v>
      </c>
      <c r="L385" s="53">
        <v>98.652467883705199</v>
      </c>
      <c r="M385" s="53">
        <v>1127.2066092640227</v>
      </c>
      <c r="N385" s="53">
        <v>33.573897737141316</v>
      </c>
      <c r="O385" s="53">
        <v>0.66355412493404209</v>
      </c>
      <c r="P385" s="53">
        <v>2.8378437819675328</v>
      </c>
      <c r="Q385" s="53">
        <v>163.47761685319301</v>
      </c>
      <c r="R385" s="53">
        <v>0.96139953160351066</v>
      </c>
      <c r="S385" s="53">
        <v>6.8566244952804229</v>
      </c>
      <c r="T385" s="53">
        <v>1.1749353482181988E-3</v>
      </c>
      <c r="U385" s="53">
        <v>0.26980671655981076</v>
      </c>
      <c r="V385" s="53">
        <v>77.857454745014138</v>
      </c>
      <c r="W385" s="53">
        <v>50.202628207876018</v>
      </c>
    </row>
    <row r="386" spans="3:23" x14ac:dyDescent="0.25">
      <c r="C386" s="70">
        <v>0</v>
      </c>
      <c r="D386" s="53">
        <v>1611</v>
      </c>
      <c r="E386" s="53">
        <v>2495</v>
      </c>
      <c r="F386" s="53">
        <v>253.46299999999999</v>
      </c>
      <c r="G386" s="53">
        <v>0.95714869385830958</v>
      </c>
      <c r="H386" s="53">
        <v>0.64569138276553106</v>
      </c>
      <c r="I386" s="53">
        <v>0.43658536585365854</v>
      </c>
      <c r="J386" s="53">
        <v>45.290053064313653</v>
      </c>
      <c r="K386" s="53">
        <v>193</v>
      </c>
      <c r="L386" s="53">
        <v>84.088144009931725</v>
      </c>
      <c r="M386" s="53">
        <v>688.13011400657876</v>
      </c>
      <c r="N386" s="53">
        <v>26.232234254950125</v>
      </c>
      <c r="O386" s="53">
        <v>1.4200007033587685</v>
      </c>
      <c r="P386" s="53">
        <v>5.6021227135868736</v>
      </c>
      <c r="Q386" s="53">
        <v>85.864814814815489</v>
      </c>
      <c r="R386" s="53">
        <v>0.96885147562016616</v>
      </c>
      <c r="S386" s="53">
        <v>6.3919663705819234</v>
      </c>
      <c r="T386" s="53">
        <v>1.5840821925476906E-3</v>
      </c>
      <c r="U386" s="53">
        <v>0.32343438442448375</v>
      </c>
      <c r="V386" s="53">
        <v>108.0173606882437</v>
      </c>
      <c r="W386" s="53">
        <v>31.281495292286664</v>
      </c>
    </row>
    <row r="387" spans="3:23" x14ac:dyDescent="0.25">
      <c r="C387" s="70">
        <v>0</v>
      </c>
      <c r="D387" s="53">
        <v>29</v>
      </c>
      <c r="E387" s="53">
        <v>33</v>
      </c>
      <c r="F387" s="53">
        <v>17.996000000000002</v>
      </c>
      <c r="G387" s="53">
        <v>0</v>
      </c>
      <c r="H387" s="53">
        <v>0.87878787878787878</v>
      </c>
      <c r="I387" s="53">
        <v>0.59183673469387754</v>
      </c>
      <c r="J387" s="53">
        <v>6.0765077797464979</v>
      </c>
      <c r="K387" s="53">
        <v>94</v>
      </c>
      <c r="L387" s="53">
        <v>74.034482758620683</v>
      </c>
      <c r="M387" s="53">
        <v>119.24876847290638</v>
      </c>
      <c r="N387" s="53">
        <v>10.920108446023161</v>
      </c>
      <c r="O387" s="53">
        <v>-0.17641131885806205</v>
      </c>
      <c r="P387" s="53">
        <v>2.5565525608553523</v>
      </c>
      <c r="Q387" s="53">
        <v>96.874999999999986</v>
      </c>
      <c r="R387" s="53">
        <v>0.83206215152889007</v>
      </c>
      <c r="S387" s="53">
        <v>4.2112607364322798</v>
      </c>
      <c r="T387" s="53">
        <v>1.785714285714287E-2</v>
      </c>
      <c r="U387" s="53">
        <v>0.18533471955215644</v>
      </c>
      <c r="V387" s="53">
        <v>6.2330229193099944</v>
      </c>
      <c r="W387" s="53">
        <v>6.2330229193099944</v>
      </c>
    </row>
    <row r="388" spans="3:23" x14ac:dyDescent="0.25">
      <c r="C388" s="70">
        <v>0</v>
      </c>
      <c r="D388" s="53">
        <v>29</v>
      </c>
      <c r="E388" s="53">
        <v>33</v>
      </c>
      <c r="F388" s="53">
        <v>17.996000000000002</v>
      </c>
      <c r="G388" s="53">
        <v>0</v>
      </c>
      <c r="H388" s="53">
        <v>0.87878787878787878</v>
      </c>
      <c r="I388" s="53">
        <v>0.59183673469387754</v>
      </c>
      <c r="J388" s="53">
        <v>6.0765077797464979</v>
      </c>
      <c r="K388" s="53">
        <v>115</v>
      </c>
      <c r="L388" s="53">
        <v>90.931034482758619</v>
      </c>
      <c r="M388" s="53">
        <v>332.70935960591135</v>
      </c>
      <c r="N388" s="53">
        <v>18.240322354769702</v>
      </c>
      <c r="O388" s="53">
        <v>-0.67094275296783734</v>
      </c>
      <c r="P388" s="53">
        <v>2.7063947395171515</v>
      </c>
      <c r="Q388" s="53">
        <v>14.517857142857142</v>
      </c>
      <c r="R388" s="53">
        <v>0.99127784544975184</v>
      </c>
      <c r="S388" s="53">
        <v>4.444187891679297</v>
      </c>
      <c r="T388" s="53">
        <v>1.8494897959183687E-2</v>
      </c>
      <c r="U388" s="53">
        <v>0.36400226757369597</v>
      </c>
      <c r="V388" s="53">
        <v>6.2330229193099944</v>
      </c>
      <c r="W388" s="53">
        <v>6.2330229193099944</v>
      </c>
    </row>
    <row r="389" spans="3:23" x14ac:dyDescent="0.25">
      <c r="C389" s="70">
        <v>0</v>
      </c>
      <c r="D389" s="53">
        <v>3172</v>
      </c>
      <c r="E389" s="53">
        <v>6468</v>
      </c>
      <c r="F389" s="53">
        <v>522.98799999999994</v>
      </c>
      <c r="G389" s="53">
        <v>0.7548305617405463</v>
      </c>
      <c r="H389" s="53">
        <v>0.4904143475572047</v>
      </c>
      <c r="I389" s="53">
        <v>0.38730158730158731</v>
      </c>
      <c r="J389" s="53">
        <v>63.550891700273851</v>
      </c>
      <c r="K389" s="53">
        <v>239</v>
      </c>
      <c r="L389" s="53">
        <v>93.30926860025221</v>
      </c>
      <c r="M389" s="53">
        <v>980.98000867333883</v>
      </c>
      <c r="N389" s="53">
        <v>31.32060038813654</v>
      </c>
      <c r="O389" s="53">
        <v>1.0903518460417769</v>
      </c>
      <c r="P389" s="53">
        <v>4.0284654857246327</v>
      </c>
      <c r="Q389" s="53">
        <v>109.94807390411762</v>
      </c>
      <c r="R389" s="53">
        <v>0.96992773350036787</v>
      </c>
      <c r="S389" s="53">
        <v>6.7275993773202334</v>
      </c>
      <c r="T389" s="53">
        <v>2.4496258918757273E-3</v>
      </c>
      <c r="U389" s="53">
        <v>0.36568906580244204</v>
      </c>
      <c r="V389" s="53">
        <v>130.27558284354117</v>
      </c>
      <c r="W389" s="53">
        <v>85.450338119633585</v>
      </c>
    </row>
    <row r="390" spans="3:23" x14ac:dyDescent="0.25">
      <c r="C390" s="70">
        <v>0</v>
      </c>
      <c r="D390" s="53">
        <v>36</v>
      </c>
      <c r="E390" s="53">
        <v>40</v>
      </c>
      <c r="F390" s="53">
        <v>19.592000000000002</v>
      </c>
      <c r="G390" s="53">
        <v>0.38282074674438793</v>
      </c>
      <c r="H390" s="53">
        <v>0.9</v>
      </c>
      <c r="I390" s="53">
        <v>0.6428571428571429</v>
      </c>
      <c r="J390" s="53">
        <v>6.7702750025730758</v>
      </c>
      <c r="K390" s="53">
        <v>119</v>
      </c>
      <c r="L390" s="53">
        <v>94.361111111111114</v>
      </c>
      <c r="M390" s="53">
        <v>407.89444444444445</v>
      </c>
      <c r="N390" s="53">
        <v>20.196396818354614</v>
      </c>
      <c r="O390" s="53">
        <v>-0.69792713355174774</v>
      </c>
      <c r="P390" s="53">
        <v>2.5109119455188118</v>
      </c>
      <c r="Q390" s="53">
        <v>8.296875</v>
      </c>
      <c r="R390" s="53">
        <v>0.99552065480884855</v>
      </c>
      <c r="S390" s="53">
        <v>4.781036112553422</v>
      </c>
      <c r="T390" s="53">
        <v>1.7578125E-2</v>
      </c>
      <c r="U390" s="53">
        <v>0.46347346230158715</v>
      </c>
      <c r="V390" s="53">
        <v>7.1802197428460053</v>
      </c>
      <c r="W390" s="53">
        <v>6.6332495807108005</v>
      </c>
    </row>
    <row r="391" spans="3:23" x14ac:dyDescent="0.25">
      <c r="C391" s="70">
        <v>0</v>
      </c>
      <c r="D391" s="53">
        <v>3427</v>
      </c>
      <c r="E391" s="53">
        <v>6710</v>
      </c>
      <c r="F391" s="53">
        <v>537.072</v>
      </c>
      <c r="G391" s="53">
        <v>0.76630969966718065</v>
      </c>
      <c r="H391" s="53">
        <v>0.51073025335320421</v>
      </c>
      <c r="I391" s="53">
        <v>0.40489130434782611</v>
      </c>
      <c r="J391" s="53">
        <v>66.055975655555969</v>
      </c>
      <c r="K391" s="53">
        <v>228</v>
      </c>
      <c r="L391" s="53">
        <v>92.889699445579225</v>
      </c>
      <c r="M391" s="53">
        <v>1016.070141970353</v>
      </c>
      <c r="N391" s="53">
        <v>31.875855156691138</v>
      </c>
      <c r="O391" s="53">
        <v>1.1506583901710488</v>
      </c>
      <c r="P391" s="53">
        <v>4.082083460286368</v>
      </c>
      <c r="Q391" s="53">
        <v>102.3713183730716</v>
      </c>
      <c r="R391" s="53">
        <v>0.97296536683731227</v>
      </c>
      <c r="S391" s="53">
        <v>6.72031132340231</v>
      </c>
      <c r="T391" s="53">
        <v>2.285495378356719E-3</v>
      </c>
      <c r="U391" s="53">
        <v>0.37069898789960515</v>
      </c>
      <c r="V391" s="53">
        <v>133.02187763970011</v>
      </c>
      <c r="W391" s="53">
        <v>85.462746199621776</v>
      </c>
    </row>
    <row r="392" spans="3:23" x14ac:dyDescent="0.25">
      <c r="C392" s="70">
        <v>0</v>
      </c>
      <c r="D392" s="53">
        <v>3485</v>
      </c>
      <c r="E392" s="53">
        <v>6664</v>
      </c>
      <c r="F392" s="53">
        <v>544.71399999999994</v>
      </c>
      <c r="G392" s="53">
        <v>0.78497854418509672</v>
      </c>
      <c r="H392" s="53">
        <v>0.52295918367346939</v>
      </c>
      <c r="I392" s="53">
        <v>0.41174385633270322</v>
      </c>
      <c r="J392" s="53">
        <v>66.612610017939105</v>
      </c>
      <c r="K392" s="53">
        <v>241</v>
      </c>
      <c r="L392" s="53">
        <v>94.478909612625543</v>
      </c>
      <c r="M392" s="53">
        <v>1000.1273535753479</v>
      </c>
      <c r="N392" s="53">
        <v>31.62479017440824</v>
      </c>
      <c r="O392" s="53">
        <v>1.1082259838833761</v>
      </c>
      <c r="P392" s="53">
        <v>4.1606104026086506</v>
      </c>
      <c r="Q392" s="53">
        <v>84.527115474521082</v>
      </c>
      <c r="R392" s="53">
        <v>0.97812411705008906</v>
      </c>
      <c r="S392" s="53">
        <v>6.7478435803156751</v>
      </c>
      <c r="T392" s="53">
        <v>2.3130617502025185E-3</v>
      </c>
      <c r="U392" s="53">
        <v>0.37354027900644876</v>
      </c>
      <c r="V392" s="53">
        <v>134.91963575347032</v>
      </c>
      <c r="W392" s="53">
        <v>83.585810710525735</v>
      </c>
    </row>
    <row r="393" spans="3:23" x14ac:dyDescent="0.25">
      <c r="C393" s="70">
        <v>0</v>
      </c>
      <c r="D393" s="53">
        <v>3437</v>
      </c>
      <c r="E393" s="53">
        <v>6685</v>
      </c>
      <c r="F393" s="53">
        <v>513.96499999999992</v>
      </c>
      <c r="G393" s="53">
        <v>0.80881361430205845</v>
      </c>
      <c r="H393" s="53">
        <v>0.51413612565445022</v>
      </c>
      <c r="I393" s="53">
        <v>0.38897691263014939</v>
      </c>
      <c r="J393" s="53">
        <v>66.1522812551068</v>
      </c>
      <c r="K393" s="53">
        <v>241</v>
      </c>
      <c r="L393" s="53">
        <v>97.910386965376787</v>
      </c>
      <c r="M393" s="53">
        <v>1127.4180440004457</v>
      </c>
      <c r="N393" s="53">
        <v>33.577046385893532</v>
      </c>
      <c r="O393" s="53">
        <v>1.1360847235177449</v>
      </c>
      <c r="P393" s="53">
        <v>4.3976481785847739</v>
      </c>
      <c r="Q393" s="53">
        <v>106.76315789473716</v>
      </c>
      <c r="R393" s="53">
        <v>0.97405961390626195</v>
      </c>
      <c r="S393" s="53">
        <v>6.8227572352378898</v>
      </c>
      <c r="T393" s="53">
        <v>2.1094515135136344E-3</v>
      </c>
      <c r="U393" s="53">
        <v>0.36542459943042016</v>
      </c>
      <c r="V393" s="53">
        <v>137.67853794916954</v>
      </c>
      <c r="W393" s="53">
        <v>80.96394031679651</v>
      </c>
    </row>
    <row r="394" spans="3:23" x14ac:dyDescent="0.25">
      <c r="C394" s="70">
        <v>0</v>
      </c>
      <c r="D394" s="53">
        <v>29</v>
      </c>
      <c r="E394" s="53">
        <v>33</v>
      </c>
      <c r="F394" s="53">
        <v>17.996000000000002</v>
      </c>
      <c r="G394" s="53">
        <v>0</v>
      </c>
      <c r="H394" s="53">
        <v>0.87878787878787878</v>
      </c>
      <c r="I394" s="53">
        <v>0.59183673469387754</v>
      </c>
      <c r="J394" s="53">
        <v>6.0765077797464979</v>
      </c>
      <c r="K394" s="53">
        <v>116</v>
      </c>
      <c r="L394" s="53">
        <v>91.58620689655173</v>
      </c>
      <c r="M394" s="53">
        <v>251.32266009852219</v>
      </c>
      <c r="N394" s="53">
        <v>15.853159309693515</v>
      </c>
      <c r="O394" s="53">
        <v>-0.66846413146408423</v>
      </c>
      <c r="P394" s="53">
        <v>2.8271725959579421</v>
      </c>
      <c r="Q394" s="53">
        <v>36.035714285714278</v>
      </c>
      <c r="R394" s="53">
        <v>0.97706750597391068</v>
      </c>
      <c r="S394" s="53">
        <v>4.3752223744379179</v>
      </c>
      <c r="T394" s="53">
        <v>1.8494897959183687E-2</v>
      </c>
      <c r="U394" s="53">
        <v>0.28904344663273229</v>
      </c>
      <c r="V394" s="53">
        <v>6.2330229193099944</v>
      </c>
      <c r="W394" s="53">
        <v>6.2330229193099944</v>
      </c>
    </row>
    <row r="395" spans="3:23" x14ac:dyDescent="0.25">
      <c r="C395" s="70">
        <v>0</v>
      </c>
      <c r="D395" s="53">
        <v>3569</v>
      </c>
      <c r="E395" s="53">
        <v>6828</v>
      </c>
      <c r="F395" s="53">
        <v>515.53700000000003</v>
      </c>
      <c r="G395" s="53">
        <v>0.80766206353450531</v>
      </c>
      <c r="H395" s="53">
        <v>0.52270064440538955</v>
      </c>
      <c r="I395" s="53">
        <v>0.40391579900407426</v>
      </c>
      <c r="J395" s="53">
        <v>67.410621827422688</v>
      </c>
      <c r="K395" s="53">
        <v>248</v>
      </c>
      <c r="L395" s="53">
        <v>99.517792098627069</v>
      </c>
      <c r="M395" s="53">
        <v>1174.2923543166273</v>
      </c>
      <c r="N395" s="53">
        <v>34.267949374256801</v>
      </c>
      <c r="O395" s="53">
        <v>1.2260146197996382</v>
      </c>
      <c r="P395" s="53">
        <v>4.7604342769723509</v>
      </c>
      <c r="Q395" s="53">
        <v>85.940649496080965</v>
      </c>
      <c r="R395" s="53">
        <v>0.97998484896330684</v>
      </c>
      <c r="S395" s="53">
        <v>6.8351070691985951</v>
      </c>
      <c r="T395" s="53">
        <v>2.0900396138184762E-3</v>
      </c>
      <c r="U395" s="53">
        <v>0.36068292865883794</v>
      </c>
      <c r="V395" s="53">
        <v>137.36710445955805</v>
      </c>
      <c r="W395" s="53">
        <v>80.997915430318841</v>
      </c>
    </row>
    <row r="396" spans="3:23" x14ac:dyDescent="0.25">
      <c r="C396" s="70">
        <v>0</v>
      </c>
      <c r="D396" s="53">
        <v>104</v>
      </c>
      <c r="E396" s="53">
        <v>130</v>
      </c>
      <c r="F396" s="53">
        <v>48.082999999999998</v>
      </c>
      <c r="G396" s="53">
        <v>0.92901019611754743</v>
      </c>
      <c r="H396" s="53">
        <v>0.8</v>
      </c>
      <c r="I396" s="53">
        <v>0.54736842105263162</v>
      </c>
      <c r="J396" s="53">
        <v>11.507254783503184</v>
      </c>
      <c r="K396" s="53">
        <v>125</v>
      </c>
      <c r="L396" s="53">
        <v>83.644230769230774</v>
      </c>
      <c r="M396" s="53">
        <v>304.21200522778196</v>
      </c>
      <c r="N396" s="53">
        <v>17.441674381428577</v>
      </c>
      <c r="O396" s="53">
        <v>0.28353371014491507</v>
      </c>
      <c r="P396" s="53">
        <v>2.4810783520043609</v>
      </c>
      <c r="Q396" s="53">
        <v>50.980861244019202</v>
      </c>
      <c r="R396" s="53">
        <v>0.97358255052143794</v>
      </c>
      <c r="S396" s="53">
        <v>5.6372817851575521</v>
      </c>
      <c r="T396" s="53">
        <v>5.1967674732721417E-3</v>
      </c>
      <c r="U396" s="53">
        <v>0.29714856004959272</v>
      </c>
      <c r="V396" s="53">
        <v>20.292501066807016</v>
      </c>
      <c r="W396" s="53">
        <v>7.5093237285356018</v>
      </c>
    </row>
    <row r="397" spans="3:23" x14ac:dyDescent="0.25">
      <c r="C397" s="70">
        <v>0</v>
      </c>
      <c r="D397" s="53">
        <v>3651</v>
      </c>
      <c r="E397" s="53">
        <v>7021</v>
      </c>
      <c r="F397" s="53">
        <v>528.298</v>
      </c>
      <c r="G397" s="53">
        <v>0.81283088301693485</v>
      </c>
      <c r="H397" s="53">
        <v>0.52001139438826383</v>
      </c>
      <c r="I397" s="53">
        <v>0.39615885416666669</v>
      </c>
      <c r="J397" s="53">
        <v>68.180624651201896</v>
      </c>
      <c r="K397" s="53">
        <v>253</v>
      </c>
      <c r="L397" s="53">
        <v>100.38345658723637</v>
      </c>
      <c r="M397" s="53">
        <v>1168.8244276103801</v>
      </c>
      <c r="N397" s="53">
        <v>34.188074347795315</v>
      </c>
      <c r="O397" s="53">
        <v>1.2714764984815012</v>
      </c>
      <c r="P397" s="53">
        <v>5.0697671901159458</v>
      </c>
      <c r="Q397" s="53">
        <v>101.8668384879731</v>
      </c>
      <c r="R397" s="53">
        <v>0.97638423564379684</v>
      </c>
      <c r="S397" s="53">
        <v>6.8506947637809397</v>
      </c>
      <c r="T397" s="53">
        <v>2.0957789380145189E-3</v>
      </c>
      <c r="U397" s="53">
        <v>0.36648900111478627</v>
      </c>
      <c r="V397" s="53">
        <v>138.38347836412515</v>
      </c>
      <c r="W397" s="53">
        <v>80.608341178708102</v>
      </c>
    </row>
    <row r="398" spans="3:23" x14ac:dyDescent="0.25">
      <c r="C398" s="70">
        <v>0</v>
      </c>
      <c r="D398" s="53">
        <v>36</v>
      </c>
      <c r="E398" s="53">
        <v>40</v>
      </c>
      <c r="F398" s="53">
        <v>19.592000000000002</v>
      </c>
      <c r="G398" s="53">
        <v>0.38282074674438793</v>
      </c>
      <c r="H398" s="53">
        <v>0.9</v>
      </c>
      <c r="I398" s="53">
        <v>0.6428571428571429</v>
      </c>
      <c r="J398" s="53">
        <v>6.7702750025730758</v>
      </c>
      <c r="K398" s="53">
        <v>89</v>
      </c>
      <c r="L398" s="53">
        <v>68.805555555555557</v>
      </c>
      <c r="M398" s="53">
        <v>81.761111111111106</v>
      </c>
      <c r="N398" s="53">
        <v>9.0421850849842205</v>
      </c>
      <c r="O398" s="53">
        <v>0.69565191218400002</v>
      </c>
      <c r="P398" s="53">
        <v>2.2495214378372199</v>
      </c>
      <c r="Q398" s="53">
        <v>43.650793650793638</v>
      </c>
      <c r="R398" s="53">
        <v>0.82225063575820267</v>
      </c>
      <c r="S398" s="53">
        <v>4.2390979179887855</v>
      </c>
      <c r="T398" s="53">
        <v>1.6376921138825915E-2</v>
      </c>
      <c r="U398" s="53">
        <v>0.20933168657258289</v>
      </c>
      <c r="V398" s="53">
        <v>7.1802197428460053</v>
      </c>
      <c r="W398" s="53">
        <v>6.6332495807108005</v>
      </c>
    </row>
    <row r="399" spans="3:23" x14ac:dyDescent="0.25">
      <c r="C399" s="70">
        <v>0</v>
      </c>
      <c r="D399" s="53">
        <v>115</v>
      </c>
      <c r="E399" s="53">
        <v>133</v>
      </c>
      <c r="F399" s="53">
        <v>44.137999999999998</v>
      </c>
      <c r="G399" s="53">
        <v>0.91210049617173894</v>
      </c>
      <c r="H399" s="53">
        <v>0.86466165413533835</v>
      </c>
      <c r="I399" s="53">
        <v>0.60526315789473684</v>
      </c>
      <c r="J399" s="53">
        <v>12.100518486599807</v>
      </c>
      <c r="K399" s="53">
        <v>115</v>
      </c>
      <c r="L399" s="53">
        <v>79.626086956521746</v>
      </c>
      <c r="M399" s="53">
        <v>250.69229595728447</v>
      </c>
      <c r="N399" s="53">
        <v>15.833265486225022</v>
      </c>
      <c r="O399" s="53">
        <v>0.25716409757726183</v>
      </c>
      <c r="P399" s="53">
        <v>2.1174784218341443</v>
      </c>
      <c r="Q399" s="53">
        <v>31.287081339712923</v>
      </c>
      <c r="R399" s="53">
        <v>0.97910558574559181</v>
      </c>
      <c r="S399" s="53">
        <v>5.3779408685921322</v>
      </c>
      <c r="T399" s="53">
        <v>5.2425539708340083E-3</v>
      </c>
      <c r="U399" s="53">
        <v>0.31217287497191809</v>
      </c>
      <c r="V399" s="53">
        <v>19.594382341744456</v>
      </c>
      <c r="W399" s="53">
        <v>8.0330440228161351</v>
      </c>
    </row>
    <row r="400" spans="3:23" x14ac:dyDescent="0.25">
      <c r="C400" s="70">
        <v>0</v>
      </c>
      <c r="D400" s="53">
        <v>3853</v>
      </c>
      <c r="E400" s="53">
        <v>7202</v>
      </c>
      <c r="F400" s="53">
        <v>552.94200000000001</v>
      </c>
      <c r="G400" s="53">
        <v>0.80255459933863715</v>
      </c>
      <c r="H400" s="53">
        <v>0.53499028047764507</v>
      </c>
      <c r="I400" s="53">
        <v>0.41807725694444442</v>
      </c>
      <c r="J400" s="53">
        <v>70.041358966431986</v>
      </c>
      <c r="K400" s="53">
        <v>254</v>
      </c>
      <c r="L400" s="53">
        <v>100.64287568128731</v>
      </c>
      <c r="M400" s="53">
        <v>1129.8537375227088</v>
      </c>
      <c r="N400" s="53">
        <v>33.613297034398585</v>
      </c>
      <c r="O400" s="53">
        <v>1.2939540466963728</v>
      </c>
      <c r="P400" s="53">
        <v>5.2435410448131785</v>
      </c>
      <c r="Q400" s="53">
        <v>88.149269759450974</v>
      </c>
      <c r="R400" s="53">
        <v>0.97986777189789842</v>
      </c>
      <c r="S400" s="53">
        <v>6.8160219711014269</v>
      </c>
      <c r="T400" s="53">
        <v>2.0466284866145455E-3</v>
      </c>
      <c r="U400" s="53">
        <v>0.36147350268407213</v>
      </c>
      <c r="V400" s="53">
        <v>138.77337328589866</v>
      </c>
      <c r="W400" s="53">
        <v>82.789235115478249</v>
      </c>
    </row>
    <row r="401" spans="3:23" x14ac:dyDescent="0.25">
      <c r="C401" s="70">
        <v>0</v>
      </c>
      <c r="D401" s="53">
        <v>90</v>
      </c>
      <c r="E401" s="53">
        <v>97</v>
      </c>
      <c r="F401" s="53">
        <v>34.353999999999999</v>
      </c>
      <c r="G401" s="53">
        <v>0.85383941241740879</v>
      </c>
      <c r="H401" s="53">
        <v>0.92783505154639179</v>
      </c>
      <c r="I401" s="53">
        <v>0.75</v>
      </c>
      <c r="J401" s="53">
        <v>10.704744696916627</v>
      </c>
      <c r="K401" s="53">
        <v>110</v>
      </c>
      <c r="L401" s="53">
        <v>83.87777777777778</v>
      </c>
      <c r="M401" s="53">
        <v>279.83882646691643</v>
      </c>
      <c r="N401" s="53">
        <v>16.728383856993371</v>
      </c>
      <c r="O401" s="53">
        <v>-0.10212336935767591</v>
      </c>
      <c r="P401" s="53">
        <v>1.7783027678869887</v>
      </c>
      <c r="Q401" s="53">
        <v>47.229629629629628</v>
      </c>
      <c r="R401" s="53">
        <v>0.95961345411017651</v>
      </c>
      <c r="S401" s="53">
        <v>5.3095905630640292</v>
      </c>
      <c r="T401" s="53">
        <v>8.175582990397787E-3</v>
      </c>
      <c r="U401" s="53">
        <v>0.29744679793699413</v>
      </c>
      <c r="V401" s="53">
        <v>15.01397657104962</v>
      </c>
      <c r="W401" s="53">
        <v>7.8153229591662914</v>
      </c>
    </row>
    <row r="402" spans="3:23" x14ac:dyDescent="0.25">
      <c r="C402" s="70">
        <v>0</v>
      </c>
      <c r="D402" s="53">
        <v>3869</v>
      </c>
      <c r="E402" s="53">
        <v>7149</v>
      </c>
      <c r="F402" s="53">
        <v>525.11299999999994</v>
      </c>
      <c r="G402" s="53">
        <v>0.82146960854649087</v>
      </c>
      <c r="H402" s="53">
        <v>0.54119457266750592</v>
      </c>
      <c r="I402" s="53">
        <v>0.407006101409636</v>
      </c>
      <c r="J402" s="53">
        <v>70.186635469869515</v>
      </c>
      <c r="K402" s="53">
        <v>255</v>
      </c>
      <c r="L402" s="53">
        <v>103.14939260790902</v>
      </c>
      <c r="M402" s="53">
        <v>1113.8939118595229</v>
      </c>
      <c r="N402" s="53">
        <v>33.375049241304843</v>
      </c>
      <c r="O402" s="53">
        <v>1.2325233679719974</v>
      </c>
      <c r="P402" s="53">
        <v>4.9163708623673994</v>
      </c>
      <c r="Q402" s="53">
        <v>105.4297167846719</v>
      </c>
      <c r="R402" s="53">
        <v>0.97640949387684239</v>
      </c>
      <c r="S402" s="53">
        <v>6.8225890632602049</v>
      </c>
      <c r="T402" s="53">
        <v>1.7838430155697976E-3</v>
      </c>
      <c r="U402" s="53">
        <v>0.35763919224075286</v>
      </c>
      <c r="V402" s="53">
        <v>141.66138622085322</v>
      </c>
      <c r="W402" s="53">
        <v>80.782730888732488</v>
      </c>
    </row>
    <row r="403" spans="3:23" x14ac:dyDescent="0.25">
      <c r="C403" s="70">
        <v>0</v>
      </c>
      <c r="D403" s="53">
        <v>71</v>
      </c>
      <c r="E403" s="53">
        <v>76</v>
      </c>
      <c r="F403" s="53">
        <v>28.771999999999998</v>
      </c>
      <c r="G403" s="53">
        <v>0.73172253837170553</v>
      </c>
      <c r="H403" s="53">
        <v>0.93421052631578949</v>
      </c>
      <c r="I403" s="53">
        <v>0.65740740740740744</v>
      </c>
      <c r="J403" s="53">
        <v>9.5078918628787825</v>
      </c>
      <c r="K403" s="53">
        <v>88</v>
      </c>
      <c r="L403" s="53">
        <v>68.718309859154928</v>
      </c>
      <c r="M403" s="53">
        <v>56.690945674044279</v>
      </c>
      <c r="N403" s="53">
        <v>7.5293389931682766</v>
      </c>
      <c r="O403" s="53">
        <v>0.53610387429480255</v>
      </c>
      <c r="P403" s="53">
        <v>2.8763040211848154</v>
      </c>
      <c r="Q403" s="53">
        <v>34.119658119658112</v>
      </c>
      <c r="R403" s="53">
        <v>0.8763596343310619</v>
      </c>
      <c r="S403" s="53">
        <v>4.4516002880921661</v>
      </c>
      <c r="T403" s="53">
        <v>1.0008035649061321E-2</v>
      </c>
      <c r="U403" s="53">
        <v>0.31655446042700952</v>
      </c>
      <c r="V403" s="53">
        <v>11.628314574895118</v>
      </c>
      <c r="W403" s="53">
        <v>7.9258896398975605</v>
      </c>
    </row>
    <row r="404" spans="3:23" x14ac:dyDescent="0.25">
      <c r="C404" s="70">
        <v>0</v>
      </c>
      <c r="D404" s="53">
        <v>71</v>
      </c>
      <c r="E404" s="53">
        <v>75</v>
      </c>
      <c r="F404" s="53">
        <v>29.391999999999999</v>
      </c>
      <c r="G404" s="53">
        <v>0.80391390579452982</v>
      </c>
      <c r="H404" s="53">
        <v>0.94666666666666666</v>
      </c>
      <c r="I404" s="53">
        <v>0.78021978021978022</v>
      </c>
      <c r="J404" s="53">
        <v>9.5078918628787825</v>
      </c>
      <c r="K404" s="53">
        <v>116</v>
      </c>
      <c r="L404" s="53">
        <v>90.591549295774641</v>
      </c>
      <c r="M404" s="53">
        <v>304.93078470824946</v>
      </c>
      <c r="N404" s="53">
        <v>17.462267456096573</v>
      </c>
      <c r="O404" s="53">
        <v>-0.34775634010990825</v>
      </c>
      <c r="P404" s="53">
        <v>1.9320397848755071</v>
      </c>
      <c r="Q404" s="53">
        <v>63.711538461538467</v>
      </c>
      <c r="R404" s="53">
        <v>0.95315313785194766</v>
      </c>
      <c r="S404" s="53">
        <v>5.2006755985856081</v>
      </c>
      <c r="T404" s="53">
        <v>1.0539940828402367E-2</v>
      </c>
      <c r="U404" s="53">
        <v>0.24591815472307829</v>
      </c>
      <c r="V404" s="53">
        <v>12.414590840124358</v>
      </c>
      <c r="W404" s="53">
        <v>7.3835243566255429</v>
      </c>
    </row>
    <row r="405" spans="3:23" x14ac:dyDescent="0.25">
      <c r="C405" s="70">
        <v>0</v>
      </c>
      <c r="D405" s="53">
        <v>3904</v>
      </c>
      <c r="E405" s="53">
        <v>7184</v>
      </c>
      <c r="F405" s="53">
        <v>531.81999999999994</v>
      </c>
      <c r="G405" s="53">
        <v>0.83240983737768293</v>
      </c>
      <c r="H405" s="53">
        <v>0.54342984409799555</v>
      </c>
      <c r="I405" s="53">
        <v>0.4064972927946689</v>
      </c>
      <c r="J405" s="53">
        <v>70.503384192860381</v>
      </c>
      <c r="K405" s="53">
        <v>254</v>
      </c>
      <c r="L405" s="53">
        <v>105.08324795081967</v>
      </c>
      <c r="M405" s="53">
        <v>1167.3866114312034</v>
      </c>
      <c r="N405" s="53">
        <v>34.167039840044723</v>
      </c>
      <c r="O405" s="53">
        <v>1.2518716898063962</v>
      </c>
      <c r="P405" s="53">
        <v>4.9702174758928406</v>
      </c>
      <c r="Q405" s="53">
        <v>93.583487940630761</v>
      </c>
      <c r="R405" s="53">
        <v>0.97970899985961557</v>
      </c>
      <c r="S405" s="53">
        <v>6.8532224646324638</v>
      </c>
      <c r="T405" s="53">
        <v>1.6792096922850445E-3</v>
      </c>
      <c r="U405" s="53">
        <v>0.3500636443671119</v>
      </c>
      <c r="V405" s="53">
        <v>143.81222836054434</v>
      </c>
      <c r="W405" s="53">
        <v>79.695056747653155</v>
      </c>
    </row>
    <row r="406" spans="3:23" x14ac:dyDescent="0.25">
      <c r="C406" s="70">
        <v>0</v>
      </c>
      <c r="D406" s="53">
        <v>46</v>
      </c>
      <c r="E406" s="53">
        <v>50</v>
      </c>
      <c r="F406" s="53">
        <v>22.404</v>
      </c>
      <c r="G406" s="53">
        <v>0.38729086380422101</v>
      </c>
      <c r="H406" s="53">
        <v>0.92</v>
      </c>
      <c r="I406" s="53">
        <v>0.63888888888888884</v>
      </c>
      <c r="J406" s="53">
        <v>7.6530398573258118</v>
      </c>
      <c r="K406" s="53">
        <v>90</v>
      </c>
      <c r="L406" s="53">
        <v>74.239130434782609</v>
      </c>
      <c r="M406" s="53">
        <v>77.652657004830914</v>
      </c>
      <c r="N406" s="53">
        <v>8.8120745006400689</v>
      </c>
      <c r="O406" s="53">
        <v>0.11365671505075632</v>
      </c>
      <c r="P406" s="53">
        <v>1.9956241126610319</v>
      </c>
      <c r="Q406" s="53">
        <v>53.062499999999993</v>
      </c>
      <c r="R406" s="53">
        <v>0.82985029146022149</v>
      </c>
      <c r="S406" s="53">
        <v>4.4201948364447636</v>
      </c>
      <c r="T406" s="53">
        <v>1.281250000000001E-2</v>
      </c>
      <c r="U406" s="53">
        <v>0.21823056437027022</v>
      </c>
      <c r="V406" s="53">
        <v>8.0829037686547611</v>
      </c>
      <c r="W406" s="53">
        <v>7.4520944307736059</v>
      </c>
    </row>
    <row r="407" spans="3:23" x14ac:dyDescent="0.25">
      <c r="C407" s="70">
        <v>0</v>
      </c>
      <c r="D407" s="53">
        <v>57</v>
      </c>
      <c r="E407" s="53">
        <v>61</v>
      </c>
      <c r="F407" s="53">
        <v>25.471999999999998</v>
      </c>
      <c r="G407" s="53">
        <v>0.71204260390783725</v>
      </c>
      <c r="H407" s="53">
        <v>0.93442622950819676</v>
      </c>
      <c r="I407" s="53">
        <v>0.74025974025974028</v>
      </c>
      <c r="J407" s="53">
        <v>8.5190758917798277</v>
      </c>
      <c r="K407" s="53">
        <v>112</v>
      </c>
      <c r="L407" s="53">
        <v>86.859649122807014</v>
      </c>
      <c r="M407" s="53">
        <v>291.76566416040106</v>
      </c>
      <c r="N407" s="53">
        <v>17.081149380542314</v>
      </c>
      <c r="O407" s="53">
        <v>-0.22595815111808523</v>
      </c>
      <c r="P407" s="53">
        <v>1.7280690867353861</v>
      </c>
      <c r="Q407" s="53">
        <v>39.977272727272712</v>
      </c>
      <c r="R407" s="53">
        <v>0.97252196390077872</v>
      </c>
      <c r="S407" s="53">
        <v>5.1264924263315734</v>
      </c>
      <c r="T407" s="53">
        <v>1.1880165289256174E-2</v>
      </c>
      <c r="U407" s="53">
        <v>0.30400175897334974</v>
      </c>
      <c r="V407" s="53">
        <v>10.256363022833209</v>
      </c>
      <c r="W407" s="53">
        <v>7.2013643931415547</v>
      </c>
    </row>
    <row r="408" spans="3:23" x14ac:dyDescent="0.25">
      <c r="C408" s="70">
        <v>0</v>
      </c>
      <c r="D408" s="53">
        <v>3909</v>
      </c>
      <c r="E408" s="53">
        <v>7227</v>
      </c>
      <c r="F408" s="53">
        <v>530.80400000000009</v>
      </c>
      <c r="G408" s="53">
        <v>0.83971787642262774</v>
      </c>
      <c r="H408" s="53">
        <v>0.54088833540888337</v>
      </c>
      <c r="I408" s="53">
        <v>0.39883685338230795</v>
      </c>
      <c r="J408" s="53">
        <v>70.548517917598744</v>
      </c>
      <c r="K408" s="53">
        <v>246</v>
      </c>
      <c r="L408" s="53">
        <v>106.65106165259657</v>
      </c>
      <c r="M408" s="53">
        <v>1150.7369621530538</v>
      </c>
      <c r="N408" s="53">
        <v>33.922514089510727</v>
      </c>
      <c r="O408" s="53">
        <v>1.2172365912049523</v>
      </c>
      <c r="P408" s="53">
        <v>4.7927870986017629</v>
      </c>
      <c r="Q408" s="53">
        <v>98.470303030301608</v>
      </c>
      <c r="R408" s="53">
        <v>0.97866022876813941</v>
      </c>
      <c r="S408" s="53">
        <v>6.8506032596734006</v>
      </c>
      <c r="T408" s="53">
        <v>1.5856137128863088E-3</v>
      </c>
      <c r="U408" s="53">
        <v>0.34731173431483403</v>
      </c>
      <c r="V408" s="53">
        <v>146.30056568762646</v>
      </c>
      <c r="W408" s="53">
        <v>79.444559888479105</v>
      </c>
    </row>
    <row r="409" spans="3:23" x14ac:dyDescent="0.25">
      <c r="C409" s="70">
        <v>0</v>
      </c>
      <c r="D409" s="53">
        <v>29</v>
      </c>
      <c r="E409" s="53">
        <v>33</v>
      </c>
      <c r="F409" s="53">
        <v>17.996000000000002</v>
      </c>
      <c r="G409" s="53">
        <v>0</v>
      </c>
      <c r="H409" s="53">
        <v>0.87878787878787878</v>
      </c>
      <c r="I409" s="53">
        <v>0.59183673469387754</v>
      </c>
      <c r="J409" s="53">
        <v>6.0765077797464979</v>
      </c>
      <c r="K409" s="53">
        <v>76</v>
      </c>
      <c r="L409" s="53">
        <v>69.275862068965523</v>
      </c>
      <c r="M409" s="53">
        <v>20.278325123152712</v>
      </c>
      <c r="N409" s="53">
        <v>4.5031461361089216</v>
      </c>
      <c r="O409" s="53">
        <v>-0.38469684645254659</v>
      </c>
      <c r="P409" s="53">
        <v>1.9027912217600103</v>
      </c>
      <c r="Q409" s="53">
        <v>18.946428571428566</v>
      </c>
      <c r="R409" s="53">
        <v>0.8150713888576866</v>
      </c>
      <c r="S409" s="53">
        <v>3.4864486671683532</v>
      </c>
      <c r="T409" s="53">
        <v>1.9132653061224504E-2</v>
      </c>
      <c r="U409" s="53">
        <v>0.31961515666872808</v>
      </c>
      <c r="V409" s="53">
        <v>6.2330229193099944</v>
      </c>
      <c r="W409" s="53">
        <v>6.2330229193099944</v>
      </c>
    </row>
    <row r="410" spans="3:23" x14ac:dyDescent="0.25">
      <c r="C410" s="70">
        <v>0</v>
      </c>
      <c r="D410" s="53">
        <v>50</v>
      </c>
      <c r="E410" s="53">
        <v>54</v>
      </c>
      <c r="F410" s="53">
        <v>23.511999999999997</v>
      </c>
      <c r="G410" s="53">
        <v>0.64027308405573846</v>
      </c>
      <c r="H410" s="53">
        <v>0.92592592592592593</v>
      </c>
      <c r="I410" s="53">
        <v>0.7142857142857143</v>
      </c>
      <c r="J410" s="53">
        <v>7.9788456080286538</v>
      </c>
      <c r="K410" s="53">
        <v>117</v>
      </c>
      <c r="L410" s="53">
        <v>89.04</v>
      </c>
      <c r="M410" s="53">
        <v>245.87591836734691</v>
      </c>
      <c r="N410" s="53">
        <v>15.680431064462065</v>
      </c>
      <c r="O410" s="53">
        <v>-0.16325580712404592</v>
      </c>
      <c r="P410" s="53">
        <v>2.0091195087638356</v>
      </c>
      <c r="Q410" s="53">
        <v>38.900000000000006</v>
      </c>
      <c r="R410" s="53">
        <v>0.96356897320927748</v>
      </c>
      <c r="S410" s="53">
        <v>4.9887584397314555</v>
      </c>
      <c r="T410" s="53">
        <v>1.312500000000001E-2</v>
      </c>
      <c r="U410" s="53">
        <v>0.30566693722943716</v>
      </c>
      <c r="V410" s="53">
        <v>9.202898094259945</v>
      </c>
      <c r="W410" s="53">
        <v>7.0691819422995001</v>
      </c>
    </row>
    <row r="411" spans="3:23" x14ac:dyDescent="0.25">
      <c r="C411" s="70">
        <v>0</v>
      </c>
      <c r="D411" s="53">
        <v>3968</v>
      </c>
      <c r="E411" s="53">
        <v>7346</v>
      </c>
      <c r="F411" s="53">
        <v>522.625</v>
      </c>
      <c r="G411" s="53">
        <v>0.8442787576449825</v>
      </c>
      <c r="H411" s="53">
        <v>0.54015790906615846</v>
      </c>
      <c r="I411" s="53">
        <v>0.39679999999999999</v>
      </c>
      <c r="J411" s="53">
        <v>71.078931572647633</v>
      </c>
      <c r="K411" s="53">
        <v>251</v>
      </c>
      <c r="L411" s="53">
        <v>107.64087701612904</v>
      </c>
      <c r="M411" s="53">
        <v>1155.4820392609051</v>
      </c>
      <c r="N411" s="53">
        <v>33.992382076884596</v>
      </c>
      <c r="O411" s="53">
        <v>1.1417659660370409</v>
      </c>
      <c r="P411" s="53">
        <v>4.7181196520928284</v>
      </c>
      <c r="Q411" s="53">
        <v>87.420891089108039</v>
      </c>
      <c r="R411" s="53">
        <v>0.98153550736583817</v>
      </c>
      <c r="S411" s="53">
        <v>6.8816098785873523</v>
      </c>
      <c r="T411" s="53">
        <v>1.7015782766396882E-3</v>
      </c>
      <c r="U411" s="53">
        <v>0.35991349288523411</v>
      </c>
      <c r="V411" s="53">
        <v>148.46367887974674</v>
      </c>
      <c r="W411" s="53">
        <v>79.562318452194461</v>
      </c>
    </row>
    <row r="412" spans="3:23" x14ac:dyDescent="0.25">
      <c r="C412" s="70">
        <v>0</v>
      </c>
      <c r="D412" s="53">
        <v>36</v>
      </c>
      <c r="E412" s="53">
        <v>40</v>
      </c>
      <c r="F412" s="53">
        <v>19.592000000000002</v>
      </c>
      <c r="G412" s="53">
        <v>0.38282074674438793</v>
      </c>
      <c r="H412" s="53">
        <v>0.9</v>
      </c>
      <c r="I412" s="53">
        <v>0.6428571428571429</v>
      </c>
      <c r="J412" s="53">
        <v>6.7702750025730758</v>
      </c>
      <c r="K412" s="53">
        <v>162</v>
      </c>
      <c r="L412" s="53">
        <v>111.94444444444444</v>
      </c>
      <c r="M412" s="53">
        <v>892.73968253968246</v>
      </c>
      <c r="N412" s="53">
        <v>29.878749681666442</v>
      </c>
      <c r="O412" s="53">
        <v>5.6306300633300436E-2</v>
      </c>
      <c r="P412" s="53">
        <v>2.0938143305743586</v>
      </c>
      <c r="Q412" s="53">
        <v>542.52380952380952</v>
      </c>
      <c r="R412" s="53">
        <v>0.84799324118421915</v>
      </c>
      <c r="S412" s="53">
        <v>4.8365916681089764</v>
      </c>
      <c r="T412" s="53">
        <v>1.5873015873015893E-2</v>
      </c>
      <c r="U412" s="53">
        <v>0.11123470492915816</v>
      </c>
      <c r="V412" s="53">
        <v>7.1802197428460053</v>
      </c>
      <c r="W412" s="53">
        <v>6.6332495807108005</v>
      </c>
    </row>
    <row r="413" spans="3:23" x14ac:dyDescent="0.25">
      <c r="C413" s="70">
        <v>0</v>
      </c>
      <c r="D413" s="53">
        <v>3994</v>
      </c>
      <c r="E413" s="53">
        <v>7483</v>
      </c>
      <c r="F413" s="53">
        <v>523.92200000000003</v>
      </c>
      <c r="G413" s="53">
        <v>0.85349361770576782</v>
      </c>
      <c r="H413" s="53">
        <v>0.53374315114258986</v>
      </c>
      <c r="I413" s="53">
        <v>0.39153024213312421</v>
      </c>
      <c r="J413" s="53">
        <v>71.311420836162284</v>
      </c>
      <c r="K413" s="53">
        <v>251</v>
      </c>
      <c r="L413" s="53">
        <v>109.8920881321983</v>
      </c>
      <c r="M413" s="53">
        <v>1134.0527147470511</v>
      </c>
      <c r="N413" s="53">
        <v>33.675699172356481</v>
      </c>
      <c r="O413" s="53">
        <v>1.1446240463304997</v>
      </c>
      <c r="P413" s="53">
        <v>4.7579639074271673</v>
      </c>
      <c r="Q413" s="53">
        <v>86.919627256843512</v>
      </c>
      <c r="R413" s="53">
        <v>0.98189816466323965</v>
      </c>
      <c r="S413" s="53">
        <v>6.872000597120496</v>
      </c>
      <c r="T413" s="53">
        <v>1.4949232084466167E-3</v>
      </c>
      <c r="U413" s="53">
        <v>0.35163660473996428</v>
      </c>
      <c r="V413" s="53">
        <v>151.0837010133221</v>
      </c>
      <c r="W413" s="53">
        <v>78.73021448779167</v>
      </c>
    </row>
    <row r="414" spans="3:23" x14ac:dyDescent="0.25">
      <c r="C414" s="70">
        <v>0</v>
      </c>
      <c r="D414" s="53">
        <v>4031</v>
      </c>
      <c r="E414" s="53">
        <v>7495</v>
      </c>
      <c r="F414" s="53">
        <v>533.202</v>
      </c>
      <c r="G414" s="53">
        <v>0.85978365336089135</v>
      </c>
      <c r="H414" s="53">
        <v>0.53782521681120743</v>
      </c>
      <c r="I414" s="53">
        <v>0.38744713571703193</v>
      </c>
      <c r="J414" s="53">
        <v>71.640970155543272</v>
      </c>
      <c r="K414" s="53">
        <v>248</v>
      </c>
      <c r="L414" s="53">
        <v>112.05507318283304</v>
      </c>
      <c r="M414" s="53">
        <v>1166.4376609809931</v>
      </c>
      <c r="N414" s="53">
        <v>34.153150088695966</v>
      </c>
      <c r="O414" s="53">
        <v>1.118078364341982</v>
      </c>
      <c r="P414" s="53">
        <v>4.6648900756855758</v>
      </c>
      <c r="Q414" s="53">
        <v>86.777555682467678</v>
      </c>
      <c r="R414" s="53">
        <v>0.98266552461243861</v>
      </c>
      <c r="S414" s="53">
        <v>6.8823645770572677</v>
      </c>
      <c r="T414" s="53">
        <v>1.4862465254684551E-3</v>
      </c>
      <c r="U414" s="53">
        <v>0.34824980719738424</v>
      </c>
      <c r="V414" s="53">
        <v>152.38371635984939</v>
      </c>
      <c r="W414" s="53">
        <v>77.816034916677509</v>
      </c>
    </row>
    <row r="415" spans="3:23" x14ac:dyDescent="0.25">
      <c r="C415" s="70">
        <v>0</v>
      </c>
      <c r="D415" s="53">
        <v>36</v>
      </c>
      <c r="E415" s="53">
        <v>40</v>
      </c>
      <c r="F415" s="53">
        <v>19.592000000000002</v>
      </c>
      <c r="G415" s="53">
        <v>0.38282074674438793</v>
      </c>
      <c r="H415" s="53">
        <v>0.9</v>
      </c>
      <c r="I415" s="53">
        <v>0.6428571428571429</v>
      </c>
      <c r="J415" s="53">
        <v>6.7702750025730758</v>
      </c>
      <c r="K415" s="53">
        <v>124</v>
      </c>
      <c r="L415" s="53">
        <v>94.027777777777771</v>
      </c>
      <c r="M415" s="53">
        <v>318.54206349206345</v>
      </c>
      <c r="N415" s="53">
        <v>17.847746734309723</v>
      </c>
      <c r="O415" s="53">
        <v>-0.17011176525124813</v>
      </c>
      <c r="P415" s="53">
        <v>1.9892565924832855</v>
      </c>
      <c r="Q415" s="53">
        <v>57.53125</v>
      </c>
      <c r="R415" s="53">
        <v>0.95568311647200055</v>
      </c>
      <c r="S415" s="53">
        <v>4.6489559041599922</v>
      </c>
      <c r="T415" s="53">
        <v>1.611328125E-2</v>
      </c>
      <c r="U415" s="53">
        <v>0.21786282931733292</v>
      </c>
      <c r="V415" s="53">
        <v>7.1802197428460053</v>
      </c>
      <c r="W415" s="53">
        <v>6.6332495807108005</v>
      </c>
    </row>
    <row r="416" spans="3:23" x14ac:dyDescent="0.25">
      <c r="C416" s="70">
        <v>0</v>
      </c>
      <c r="D416" s="53">
        <v>4112</v>
      </c>
      <c r="E416" s="53">
        <v>7559</v>
      </c>
      <c r="F416" s="53">
        <v>518.88599999999997</v>
      </c>
      <c r="G416" s="53">
        <v>0.86445329753898259</v>
      </c>
      <c r="H416" s="53">
        <v>0.54398729990739514</v>
      </c>
      <c r="I416" s="53">
        <v>0.39139539310869981</v>
      </c>
      <c r="J416" s="53">
        <v>72.357176616773742</v>
      </c>
      <c r="K416" s="53">
        <v>251</v>
      </c>
      <c r="L416" s="53">
        <v>113.47811284046692</v>
      </c>
      <c r="M416" s="53">
        <v>1158.8075967296647</v>
      </c>
      <c r="N416" s="53">
        <v>34.041263148268527</v>
      </c>
      <c r="O416" s="53">
        <v>1.0540605335890778</v>
      </c>
      <c r="P416" s="53">
        <v>4.4143866699086605</v>
      </c>
      <c r="Q416" s="53">
        <v>78.268382352942254</v>
      </c>
      <c r="R416" s="53">
        <v>0.98466602017227534</v>
      </c>
      <c r="S416" s="53">
        <v>6.9015794368053971</v>
      </c>
      <c r="T416" s="53">
        <v>1.3517502371639912E-3</v>
      </c>
      <c r="U416" s="53">
        <v>0.33816043371345894</v>
      </c>
      <c r="V416" s="53">
        <v>154.17660491011557</v>
      </c>
      <c r="W416" s="53">
        <v>77.506604439799446</v>
      </c>
    </row>
    <row r="417" spans="3:23" x14ac:dyDescent="0.25">
      <c r="C417" s="70">
        <v>0</v>
      </c>
      <c r="D417" s="53">
        <v>50</v>
      </c>
      <c r="E417" s="53">
        <v>54</v>
      </c>
      <c r="F417" s="53">
        <v>23.511999999999997</v>
      </c>
      <c r="G417" s="53">
        <v>0.64027308405573846</v>
      </c>
      <c r="H417" s="53">
        <v>0.92592592592592593</v>
      </c>
      <c r="I417" s="53">
        <v>0.7142857142857143</v>
      </c>
      <c r="J417" s="53">
        <v>7.9788456080286538</v>
      </c>
      <c r="K417" s="53">
        <v>127</v>
      </c>
      <c r="L417" s="53">
        <v>96.46</v>
      </c>
      <c r="M417" s="53">
        <v>359.64122448979595</v>
      </c>
      <c r="N417" s="53">
        <v>18.964209039393019</v>
      </c>
      <c r="O417" s="53">
        <v>-0.19246008470186088</v>
      </c>
      <c r="P417" s="53">
        <v>2.0003561160186325</v>
      </c>
      <c r="Q417" s="53">
        <v>74.662500000000023</v>
      </c>
      <c r="R417" s="53">
        <v>0.94517459302669371</v>
      </c>
      <c r="S417" s="53">
        <v>5.0936606896881846</v>
      </c>
      <c r="T417" s="53">
        <v>1.2500000000000009E-2</v>
      </c>
      <c r="U417" s="53">
        <v>0.21074427104757984</v>
      </c>
      <c r="V417" s="53">
        <v>9.202898094259945</v>
      </c>
      <c r="W417" s="53">
        <v>7.0691819422995001</v>
      </c>
    </row>
    <row r="418" spans="3:23" x14ac:dyDescent="0.25">
      <c r="C418" s="70">
        <v>0</v>
      </c>
      <c r="D418" s="53">
        <v>4128</v>
      </c>
      <c r="E418" s="53">
        <v>7646</v>
      </c>
      <c r="F418" s="53">
        <v>527.09899999999993</v>
      </c>
      <c r="G418" s="53">
        <v>0.86848147846858081</v>
      </c>
      <c r="H418" s="53">
        <v>0.53989013863458013</v>
      </c>
      <c r="I418" s="53">
        <v>0.38165680473372782</v>
      </c>
      <c r="J418" s="53">
        <v>72.497812661257242</v>
      </c>
      <c r="K418" s="53">
        <v>244</v>
      </c>
      <c r="L418" s="53">
        <v>117.04796511627907</v>
      </c>
      <c r="M418" s="53">
        <v>1180.0267756014034</v>
      </c>
      <c r="N418" s="53">
        <v>34.351517806370701</v>
      </c>
      <c r="O418" s="53">
        <v>0.96974141061130381</v>
      </c>
      <c r="P418" s="53">
        <v>4.0529844936696691</v>
      </c>
      <c r="Q418" s="53">
        <v>95.142307692308123</v>
      </c>
      <c r="R418" s="53">
        <v>0.98217684285607842</v>
      </c>
      <c r="S418" s="53">
        <v>6.9377594898000066</v>
      </c>
      <c r="T418" s="53">
        <v>1.3051630908772133E-3</v>
      </c>
      <c r="U418" s="53">
        <v>0.33435760735204212</v>
      </c>
      <c r="V418" s="53">
        <v>155.49043361651448</v>
      </c>
      <c r="W418" s="53">
        <v>77.079969179771894</v>
      </c>
    </row>
    <row r="419" spans="3:23" x14ac:dyDescent="0.25">
      <c r="C419" s="70">
        <v>1</v>
      </c>
      <c r="D419" s="53">
        <v>60</v>
      </c>
      <c r="E419" s="53">
        <v>64</v>
      </c>
      <c r="F419" s="53">
        <v>25.959999999999997</v>
      </c>
      <c r="G419" s="53">
        <v>7.5037528148449509E-2</v>
      </c>
      <c r="H419" s="53">
        <v>0.9375</v>
      </c>
      <c r="I419" s="53">
        <v>0.66666666666666663</v>
      </c>
      <c r="J419" s="53">
        <v>8.7403874447366334</v>
      </c>
      <c r="K419" s="53">
        <v>198</v>
      </c>
      <c r="L419" s="53">
        <v>123.11666666666666</v>
      </c>
      <c r="M419" s="53">
        <v>1256.8166666666666</v>
      </c>
      <c r="N419" s="53">
        <v>35.451610212607648</v>
      </c>
      <c r="O419" s="53">
        <v>0.33359232807507583</v>
      </c>
      <c r="P419" s="53">
        <v>2.0956246173935829</v>
      </c>
      <c r="Q419" s="53">
        <v>444.47474747474729</v>
      </c>
      <c r="R419" s="53">
        <v>0.90387741563745705</v>
      </c>
      <c r="S419" s="53">
        <v>5.4817276788697358</v>
      </c>
      <c r="T419" s="53">
        <v>1.0305070911131536E-2</v>
      </c>
      <c r="U419" s="53">
        <v>9.1149768069869158E-2</v>
      </c>
      <c r="V419" s="53">
        <v>8.8844433327774297</v>
      </c>
      <c r="W419" s="53">
        <v>8.859395514869453</v>
      </c>
    </row>
    <row r="420" spans="3:23" x14ac:dyDescent="0.25">
      <c r="C420" s="70">
        <v>0</v>
      </c>
      <c r="D420" s="53">
        <v>43</v>
      </c>
      <c r="E420" s="53">
        <v>47</v>
      </c>
      <c r="F420" s="53">
        <v>21.552</v>
      </c>
      <c r="G420" s="53">
        <v>0.53810701977690156</v>
      </c>
      <c r="H420" s="53">
        <v>0.91489361702127658</v>
      </c>
      <c r="I420" s="53">
        <v>0.68253968253968256</v>
      </c>
      <c r="J420" s="53">
        <v>7.399277020331918</v>
      </c>
      <c r="K420" s="53">
        <v>120</v>
      </c>
      <c r="L420" s="53">
        <v>96.720930232558146</v>
      </c>
      <c r="M420" s="53">
        <v>223.58693244739763</v>
      </c>
      <c r="N420" s="53">
        <v>14.952823561033469</v>
      </c>
      <c r="O420" s="53">
        <v>-0.48599113869763572</v>
      </c>
      <c r="P420" s="53">
        <v>2.3919408355593981</v>
      </c>
      <c r="Q420" s="53">
        <v>53.583333333333314</v>
      </c>
      <c r="R420" s="53">
        <v>0.95259740146319427</v>
      </c>
      <c r="S420" s="53">
        <v>4.6645231848843425</v>
      </c>
      <c r="T420" s="53">
        <v>1.427469135802472E-2</v>
      </c>
      <c r="U420" s="53">
        <v>0.24616192064108725</v>
      </c>
      <c r="V420" s="53">
        <v>8.1744544421237428</v>
      </c>
      <c r="W420" s="53">
        <v>6.8900557484721601</v>
      </c>
    </row>
    <row r="421" spans="3:23" x14ac:dyDescent="0.25">
      <c r="C421" s="70">
        <v>0</v>
      </c>
      <c r="D421" s="53">
        <v>4247</v>
      </c>
      <c r="E421" s="53">
        <v>7734</v>
      </c>
      <c r="F421" s="53">
        <v>524.48500000000001</v>
      </c>
      <c r="G421" s="53">
        <v>0.87381005398416545</v>
      </c>
      <c r="H421" s="53">
        <v>0.54913369537108869</v>
      </c>
      <c r="I421" s="53">
        <v>0.38891941391941393</v>
      </c>
      <c r="J421" s="53">
        <v>73.535354398345262</v>
      </c>
      <c r="K421" s="53">
        <v>245</v>
      </c>
      <c r="L421" s="53">
        <v>118.53684954085237</v>
      </c>
      <c r="M421" s="53">
        <v>1231.2896804161155</v>
      </c>
      <c r="N421" s="53">
        <v>35.089737537008105</v>
      </c>
      <c r="O421" s="53">
        <v>0.99202181414475921</v>
      </c>
      <c r="P421" s="53">
        <v>4.0122992552896148</v>
      </c>
      <c r="Q421" s="53">
        <v>85.019412191581651</v>
      </c>
      <c r="R421" s="53">
        <v>0.98453331066195893</v>
      </c>
      <c r="S421" s="53">
        <v>6.9437729102790282</v>
      </c>
      <c r="T421" s="53">
        <v>1.2035029522604406E-3</v>
      </c>
      <c r="U421" s="53">
        <v>0.33415682787324597</v>
      </c>
      <c r="V421" s="53">
        <v>157.15992171846341</v>
      </c>
      <c r="W421" s="53">
        <v>76.421747367185816</v>
      </c>
    </row>
    <row r="422" spans="3:23" x14ac:dyDescent="0.25">
      <c r="C422" s="70">
        <v>1</v>
      </c>
      <c r="D422" s="53">
        <v>93</v>
      </c>
      <c r="E422" s="53">
        <v>100</v>
      </c>
      <c r="F422" s="53">
        <v>33.18</v>
      </c>
      <c r="G422" s="53">
        <v>0.65128054597043139</v>
      </c>
      <c r="H422" s="53">
        <v>0.93</v>
      </c>
      <c r="I422" s="53">
        <v>0.65034965034965031</v>
      </c>
      <c r="J422" s="53">
        <v>10.881694613449236</v>
      </c>
      <c r="K422" s="53">
        <v>198</v>
      </c>
      <c r="L422" s="53">
        <v>127.03225806451613</v>
      </c>
      <c r="M422" s="53">
        <v>1548.6402524544183</v>
      </c>
      <c r="N422" s="53">
        <v>39.352766770005111</v>
      </c>
      <c r="O422" s="53">
        <v>0.13794160379862883</v>
      </c>
      <c r="P422" s="53">
        <v>1.7716257683578898</v>
      </c>
      <c r="Q422" s="53">
        <v>395.33974358974336</v>
      </c>
      <c r="R422" s="53">
        <v>0.92359506641129197</v>
      </c>
      <c r="S422" s="53">
        <v>6.046960558303546</v>
      </c>
      <c r="T422" s="53">
        <v>6.4924391847468671E-3</v>
      </c>
      <c r="U422" s="53">
        <v>0.12090293768885013</v>
      </c>
      <c r="V422" s="53">
        <v>12.663007798396048</v>
      </c>
      <c r="W422" s="53">
        <v>9.609159331573192</v>
      </c>
    </row>
    <row r="423" spans="3:23" x14ac:dyDescent="0.25">
      <c r="C423" s="70">
        <v>0</v>
      </c>
      <c r="D423" s="53">
        <v>50</v>
      </c>
      <c r="E423" s="53">
        <v>54</v>
      </c>
      <c r="F423" s="53">
        <v>23.511999999999997</v>
      </c>
      <c r="G423" s="53">
        <v>0.64027308405573846</v>
      </c>
      <c r="H423" s="53">
        <v>0.92592592592592593</v>
      </c>
      <c r="I423" s="53">
        <v>0.7142857142857143</v>
      </c>
      <c r="J423" s="53">
        <v>7.9788456080286538</v>
      </c>
      <c r="K423" s="53">
        <v>106</v>
      </c>
      <c r="L423" s="53">
        <v>89.94</v>
      </c>
      <c r="M423" s="53">
        <v>153.97591836734691</v>
      </c>
      <c r="N423" s="53">
        <v>12.408703331426169</v>
      </c>
      <c r="O423" s="53">
        <v>-0.48049941766459009</v>
      </c>
      <c r="P423" s="53">
        <v>2.0874721000594034</v>
      </c>
      <c r="Q423" s="53">
        <v>50.687499999999979</v>
      </c>
      <c r="R423" s="53">
        <v>0.93420249980588776</v>
      </c>
      <c r="S423" s="53">
        <v>4.5034651896016467</v>
      </c>
      <c r="T423" s="53">
        <v>1.375000000000001E-2</v>
      </c>
      <c r="U423" s="53">
        <v>0.2540864170551671</v>
      </c>
      <c r="V423" s="53">
        <v>9.202898094259945</v>
      </c>
      <c r="W423" s="53">
        <v>7.0691819422995001</v>
      </c>
    </row>
    <row r="424" spans="3:23" x14ac:dyDescent="0.25">
      <c r="C424" s="70">
        <v>0</v>
      </c>
      <c r="D424" s="53">
        <v>4358</v>
      </c>
      <c r="E424" s="53">
        <v>7756</v>
      </c>
      <c r="F424" s="53">
        <v>532.202</v>
      </c>
      <c r="G424" s="53">
        <v>0.87428272187273948</v>
      </c>
      <c r="H424" s="53">
        <v>0.56188757091284169</v>
      </c>
      <c r="I424" s="53">
        <v>0.39155435759209345</v>
      </c>
      <c r="J424" s="53">
        <v>74.490119720375262</v>
      </c>
      <c r="K424" s="53">
        <v>249</v>
      </c>
      <c r="L424" s="53">
        <v>119.42542450665442</v>
      </c>
      <c r="M424" s="53">
        <v>1302.0686855552942</v>
      </c>
      <c r="N424" s="53">
        <v>36.084188858214539</v>
      </c>
      <c r="O424" s="53">
        <v>1.0483276239987422</v>
      </c>
      <c r="P424" s="53">
        <v>4.1567521361144131</v>
      </c>
      <c r="Q424" s="53">
        <v>91.817534490430674</v>
      </c>
      <c r="R424" s="53">
        <v>0.98356819270356655</v>
      </c>
      <c r="S424" s="53">
        <v>6.9854745426958651</v>
      </c>
      <c r="T424" s="53">
        <v>1.11823132024524E-3</v>
      </c>
      <c r="U424" s="53">
        <v>0.33508981050933562</v>
      </c>
      <c r="V424" s="53">
        <v>156.53148141681442</v>
      </c>
      <c r="W424" s="53">
        <v>75.983051522232913</v>
      </c>
    </row>
    <row r="425" spans="3:23" x14ac:dyDescent="0.25">
      <c r="C425" s="70">
        <v>1</v>
      </c>
      <c r="D425" s="53">
        <v>87</v>
      </c>
      <c r="E425" s="53">
        <v>92</v>
      </c>
      <c r="F425" s="53">
        <v>31.195</v>
      </c>
      <c r="G425" s="53">
        <v>0.58631723027801363</v>
      </c>
      <c r="H425" s="53">
        <v>0.94565217391304346</v>
      </c>
      <c r="I425" s="53">
        <v>0.72499999999999998</v>
      </c>
      <c r="J425" s="53">
        <v>10.524820207108489</v>
      </c>
      <c r="K425" s="53">
        <v>195</v>
      </c>
      <c r="L425" s="53">
        <v>129.91954022988506</v>
      </c>
      <c r="M425" s="53">
        <v>1300.0050788559208</v>
      </c>
      <c r="N425" s="53">
        <v>36.055583185630503</v>
      </c>
      <c r="O425" s="53">
        <v>0.10417080652317474</v>
      </c>
      <c r="P425" s="53">
        <v>1.8520722906753901</v>
      </c>
      <c r="Q425" s="53">
        <v>450.1076923076925</v>
      </c>
      <c r="R425" s="53">
        <v>0.91160711262023708</v>
      </c>
      <c r="S425" s="53">
        <v>5.9571427773833205</v>
      </c>
      <c r="T425" s="53">
        <v>7.8106508875739481E-3</v>
      </c>
      <c r="U425" s="53">
        <v>0.13365967903367232</v>
      </c>
      <c r="V425" s="53">
        <v>11.777414467716797</v>
      </c>
      <c r="W425" s="53">
        <v>9.5406660785240138</v>
      </c>
    </row>
    <row r="426" spans="3:23" x14ac:dyDescent="0.25">
      <c r="C426" s="70">
        <v>0</v>
      </c>
      <c r="D426" s="53">
        <v>4501</v>
      </c>
      <c r="E426" s="53">
        <v>7852</v>
      </c>
      <c r="F426" s="53">
        <v>547.00600000000009</v>
      </c>
      <c r="G426" s="53">
        <v>0.87518816042254732</v>
      </c>
      <c r="H426" s="53">
        <v>0.57322975038206825</v>
      </c>
      <c r="I426" s="53">
        <v>0.39684359019573268</v>
      </c>
      <c r="J426" s="53">
        <v>75.702385635150009</v>
      </c>
      <c r="K426" s="53">
        <v>250</v>
      </c>
      <c r="L426" s="53">
        <v>118.9124638969118</v>
      </c>
      <c r="M426" s="53">
        <v>1402.9456690611473</v>
      </c>
      <c r="N426" s="53">
        <v>37.455916342563924</v>
      </c>
      <c r="O426" s="53">
        <v>1.0355691723427312</v>
      </c>
      <c r="P426" s="53">
        <v>4.0392327069833884</v>
      </c>
      <c r="Q426" s="53">
        <v>85.673916841369902</v>
      </c>
      <c r="R426" s="53">
        <v>0.98471202647667089</v>
      </c>
      <c r="S426" s="53">
        <v>7.0128874387884164</v>
      </c>
      <c r="T426" s="53">
        <v>9.7087746079749498E-4</v>
      </c>
      <c r="U426" s="53">
        <v>0.3255655880607044</v>
      </c>
      <c r="V426" s="53">
        <v>156.40381068137347</v>
      </c>
      <c r="W426" s="53">
        <v>75.665455079694709</v>
      </c>
    </row>
    <row r="427" spans="3:23" x14ac:dyDescent="0.25">
      <c r="C427" s="70">
        <v>1</v>
      </c>
      <c r="D427" s="53">
        <v>86</v>
      </c>
      <c r="E427" s="53">
        <v>91</v>
      </c>
      <c r="F427" s="53">
        <v>30.831000000000003</v>
      </c>
      <c r="G427" s="53">
        <v>0.66901188743961382</v>
      </c>
      <c r="H427" s="53">
        <v>0.94505494505494503</v>
      </c>
      <c r="I427" s="53">
        <v>0.71666666666666667</v>
      </c>
      <c r="J427" s="53">
        <v>10.464157913908982</v>
      </c>
      <c r="K427" s="53">
        <v>173</v>
      </c>
      <c r="L427" s="53">
        <v>119.27906976744185</v>
      </c>
      <c r="M427" s="53">
        <v>1027.7800273597809</v>
      </c>
      <c r="N427" s="53">
        <v>32.059008521159555</v>
      </c>
      <c r="O427" s="53">
        <v>-4.4707727002375623E-2</v>
      </c>
      <c r="P427" s="53">
        <v>1.7432449437375461</v>
      </c>
      <c r="Q427" s="53">
        <v>413.93846153846175</v>
      </c>
      <c r="R427" s="53">
        <v>0.89980443487888895</v>
      </c>
      <c r="S427" s="53">
        <v>5.675923766179066</v>
      </c>
      <c r="T427" s="53">
        <v>7.6923076923076754E-3</v>
      </c>
      <c r="U427" s="53">
        <v>0.10371038797449186</v>
      </c>
      <c r="V427" s="53">
        <v>12.229431443999486</v>
      </c>
      <c r="W427" s="53">
        <v>9.089545751193663</v>
      </c>
    </row>
    <row r="428" spans="3:23" x14ac:dyDescent="0.25">
      <c r="C428" s="70">
        <v>0</v>
      </c>
      <c r="D428" s="53">
        <v>4585</v>
      </c>
      <c r="E428" s="53">
        <v>7816</v>
      </c>
      <c r="F428" s="53">
        <v>562.99999999999989</v>
      </c>
      <c r="G428" s="53">
        <v>0.87479761352817598</v>
      </c>
      <c r="H428" s="53">
        <v>0.58661719549641755</v>
      </c>
      <c r="I428" s="53">
        <v>0.40424969141244932</v>
      </c>
      <c r="J428" s="53">
        <v>76.405518862257068</v>
      </c>
      <c r="K428" s="53">
        <v>253</v>
      </c>
      <c r="L428" s="53">
        <v>119.25954198473282</v>
      </c>
      <c r="M428" s="53">
        <v>1464.9540019716776</v>
      </c>
      <c r="N428" s="53">
        <v>38.27471752961317</v>
      </c>
      <c r="O428" s="53">
        <v>1.1282852452106298</v>
      </c>
      <c r="P428" s="53">
        <v>4.1912005014668061</v>
      </c>
      <c r="Q428" s="53">
        <v>80.415967854647235</v>
      </c>
      <c r="R428" s="53">
        <v>0.98575244132742545</v>
      </c>
      <c r="S428" s="53">
        <v>7.023137506115364</v>
      </c>
      <c r="T428" s="53">
        <v>9.2556882858895113E-4</v>
      </c>
      <c r="U428" s="53">
        <v>0.32785055523276629</v>
      </c>
      <c r="V428" s="53">
        <v>154.75121132159163</v>
      </c>
      <c r="W428" s="53">
        <v>74.975186835231753</v>
      </c>
    </row>
    <row r="429" spans="3:23" x14ac:dyDescent="0.25">
      <c r="C429" s="70">
        <v>1</v>
      </c>
      <c r="D429" s="53">
        <v>76</v>
      </c>
      <c r="E429" s="53">
        <v>80</v>
      </c>
      <c r="F429" s="53">
        <v>29.995999999999999</v>
      </c>
      <c r="G429" s="53">
        <v>0.75106541525239223</v>
      </c>
      <c r="H429" s="53">
        <v>0.95</v>
      </c>
      <c r="I429" s="53">
        <v>0.6333333333333333</v>
      </c>
      <c r="J429" s="53">
        <v>9.8369815187318714</v>
      </c>
      <c r="K429" s="53">
        <v>175</v>
      </c>
      <c r="L429" s="53">
        <v>119.23684210526316</v>
      </c>
      <c r="M429" s="53">
        <v>879.35649122807047</v>
      </c>
      <c r="N429" s="53">
        <v>29.653945626645882</v>
      </c>
      <c r="O429" s="53">
        <v>-6.3474462882599503E-2</v>
      </c>
      <c r="P429" s="53">
        <v>1.9096143050068206</v>
      </c>
      <c r="Q429" s="53">
        <v>478.69999999999987</v>
      </c>
      <c r="R429" s="53">
        <v>0.88997150151962112</v>
      </c>
      <c r="S429" s="53">
        <v>5.6292492238560374</v>
      </c>
      <c r="T429" s="53">
        <v>7.8106508875739481E-3</v>
      </c>
      <c r="U429" s="53">
        <v>9.8868964891610303E-2</v>
      </c>
      <c r="V429" s="53">
        <v>12.241433419602481</v>
      </c>
      <c r="W429" s="53">
        <v>8.082134600949324</v>
      </c>
    </row>
    <row r="430" spans="3:23" x14ac:dyDescent="0.25">
      <c r="C430" s="70">
        <v>0</v>
      </c>
      <c r="D430" s="53">
        <v>4781</v>
      </c>
      <c r="E430" s="53">
        <v>8029</v>
      </c>
      <c r="F430" s="53">
        <v>570.52700000000004</v>
      </c>
      <c r="G430" s="53">
        <v>0.87116201510809499</v>
      </c>
      <c r="H430" s="53">
        <v>0.59546643417611156</v>
      </c>
      <c r="I430" s="53">
        <v>0.41372447213568708</v>
      </c>
      <c r="J430" s="53">
        <v>78.021524359492062</v>
      </c>
      <c r="K430" s="53">
        <v>255</v>
      </c>
      <c r="L430" s="53">
        <v>117.101443212717</v>
      </c>
      <c r="M430" s="53">
        <v>1557.6397071217227</v>
      </c>
      <c r="N430" s="53">
        <v>39.466944486769215</v>
      </c>
      <c r="O430" s="53">
        <v>1.1323712039557954</v>
      </c>
      <c r="P430" s="53">
        <v>4.1408567130294918</v>
      </c>
      <c r="Q430" s="53">
        <v>78.195832976077995</v>
      </c>
      <c r="R430" s="53">
        <v>0.98598438609620975</v>
      </c>
      <c r="S430" s="53">
        <v>7.0343137950561614</v>
      </c>
      <c r="T430" s="53">
        <v>8.7063778428296361E-4</v>
      </c>
      <c r="U430" s="53">
        <v>0.32281461081361235</v>
      </c>
      <c r="V430" s="53">
        <v>153.42343078370243</v>
      </c>
      <c r="W430" s="53">
        <v>75.330239484222176</v>
      </c>
    </row>
    <row r="431" spans="3:23" x14ac:dyDescent="0.25">
      <c r="C431" s="70">
        <v>1</v>
      </c>
      <c r="D431" s="53">
        <v>75</v>
      </c>
      <c r="E431" s="53">
        <v>80</v>
      </c>
      <c r="F431" s="53">
        <v>30.848000000000003</v>
      </c>
      <c r="G431" s="53">
        <v>0.81377363805081526</v>
      </c>
      <c r="H431" s="53">
        <v>0.9375</v>
      </c>
      <c r="I431" s="53">
        <v>0.56818181818181823</v>
      </c>
      <c r="J431" s="53">
        <v>9.7720502380583998</v>
      </c>
      <c r="K431" s="53">
        <v>174</v>
      </c>
      <c r="L431" s="53">
        <v>118.89333333333333</v>
      </c>
      <c r="M431" s="53">
        <v>865.6100900900899</v>
      </c>
      <c r="N431" s="53">
        <v>29.421252354209702</v>
      </c>
      <c r="O431" s="53">
        <v>-4.2741059104507317E-2</v>
      </c>
      <c r="P431" s="53">
        <v>1.9474207969085156</v>
      </c>
      <c r="Q431" s="53">
        <v>451.97202797202823</v>
      </c>
      <c r="R431" s="53">
        <v>0.90352543601297886</v>
      </c>
      <c r="S431" s="53">
        <v>5.7020216904381922</v>
      </c>
      <c r="T431" s="53">
        <v>6.9930069930070017E-3</v>
      </c>
      <c r="U431" s="53">
        <v>0.13145149249374624</v>
      </c>
      <c r="V431" s="53">
        <v>12.969296866790064</v>
      </c>
      <c r="W431" s="53">
        <v>7.5375213213601144</v>
      </c>
    </row>
    <row r="432" spans="3:23" x14ac:dyDescent="0.25">
      <c r="C432" s="70">
        <v>0</v>
      </c>
      <c r="D432" s="53">
        <v>4902</v>
      </c>
      <c r="E432" s="53">
        <v>8142</v>
      </c>
      <c r="F432" s="53">
        <v>566.54</v>
      </c>
      <c r="G432" s="53">
        <v>0.86760488040877004</v>
      </c>
      <c r="H432" s="53">
        <v>0.60206337509211494</v>
      </c>
      <c r="I432" s="53">
        <v>0.41641182466870541</v>
      </c>
      <c r="J432" s="53">
        <v>79.002659754540957</v>
      </c>
      <c r="K432" s="53">
        <v>255</v>
      </c>
      <c r="L432" s="53">
        <v>115.73255813953489</v>
      </c>
      <c r="M432" s="53">
        <v>1579.176572887352</v>
      </c>
      <c r="N432" s="53">
        <v>39.73885470024711</v>
      </c>
      <c r="O432" s="53">
        <v>1.1567399943726122</v>
      </c>
      <c r="P432" s="53">
        <v>4.1230037214981525</v>
      </c>
      <c r="Q432" s="53">
        <v>79.89983164983029</v>
      </c>
      <c r="R432" s="53">
        <v>0.9853154836364667</v>
      </c>
      <c r="S432" s="53">
        <v>7.0179247288807485</v>
      </c>
      <c r="T432" s="53">
        <v>8.1442936661789618E-4</v>
      </c>
      <c r="U432" s="53">
        <v>0.32053772324794294</v>
      </c>
      <c r="V432" s="53">
        <v>152.50228431582644</v>
      </c>
      <c r="W432" s="53">
        <v>75.832406303890693</v>
      </c>
    </row>
    <row r="433" spans="3:23" x14ac:dyDescent="0.25">
      <c r="C433" s="70">
        <v>1</v>
      </c>
      <c r="D433" s="53">
        <v>77</v>
      </c>
      <c r="E433" s="53">
        <v>81</v>
      </c>
      <c r="F433" s="53">
        <v>30.848000000000003</v>
      </c>
      <c r="G433" s="53">
        <v>0.80059139364654874</v>
      </c>
      <c r="H433" s="53">
        <v>0.95061728395061729</v>
      </c>
      <c r="I433" s="53">
        <v>0.58333333333333337</v>
      </c>
      <c r="J433" s="53">
        <v>9.9014870067383072</v>
      </c>
      <c r="K433" s="53">
        <v>178</v>
      </c>
      <c r="L433" s="53">
        <v>119.05194805194805</v>
      </c>
      <c r="M433" s="53">
        <v>951.04989747094999</v>
      </c>
      <c r="N433" s="53">
        <v>30.839096897784636</v>
      </c>
      <c r="O433" s="53">
        <v>5.3771247752793017E-2</v>
      </c>
      <c r="P433" s="53">
        <v>2.0638194608256319</v>
      </c>
      <c r="Q433" s="53">
        <v>482.82517482517505</v>
      </c>
      <c r="R433" s="53">
        <v>0.89984552579895216</v>
      </c>
      <c r="S433" s="53">
        <v>5.6041949821409567</v>
      </c>
      <c r="T433" s="53">
        <v>7.1886155802239823E-3</v>
      </c>
      <c r="U433" s="53">
        <v>0.13149533552718107</v>
      </c>
      <c r="V433" s="53">
        <v>12.955120326572434</v>
      </c>
      <c r="W433" s="53">
        <v>7.7628462592228953</v>
      </c>
    </row>
    <row r="434" spans="3:23" x14ac:dyDescent="0.25">
      <c r="C434" s="70">
        <v>0</v>
      </c>
      <c r="D434" s="53">
        <v>4904</v>
      </c>
      <c r="E434" s="53">
        <v>8109</v>
      </c>
      <c r="F434" s="53">
        <v>572.82600000000002</v>
      </c>
      <c r="G434" s="53">
        <v>0.86374090852855279</v>
      </c>
      <c r="H434" s="53">
        <v>0.60476014305093106</v>
      </c>
      <c r="I434" s="53">
        <v>0.41279461279461277</v>
      </c>
      <c r="J434" s="53">
        <v>79.018774524673816</v>
      </c>
      <c r="K434" s="53">
        <v>252</v>
      </c>
      <c r="L434" s="53">
        <v>115.77650897226754</v>
      </c>
      <c r="M434" s="53">
        <v>1530.3367435924133</v>
      </c>
      <c r="N434" s="53">
        <v>39.119518703486285</v>
      </c>
      <c r="O434" s="53">
        <v>1.1458167285306449</v>
      </c>
      <c r="P434" s="53">
        <v>4.1108529147433961</v>
      </c>
      <c r="Q434" s="53">
        <v>72.510760760761016</v>
      </c>
      <c r="R434" s="53">
        <v>0.9864791913896932</v>
      </c>
      <c r="S434" s="53">
        <v>7.0131503347941804</v>
      </c>
      <c r="T434" s="53">
        <v>7.7509107372310205E-4</v>
      </c>
      <c r="U434" s="53">
        <v>0.3162403201409989</v>
      </c>
      <c r="V434" s="53">
        <v>150.12431585624955</v>
      </c>
      <c r="W434" s="53">
        <v>75.653069702958604</v>
      </c>
    </row>
    <row r="435" spans="3:23" x14ac:dyDescent="0.25">
      <c r="C435" s="70">
        <v>1</v>
      </c>
      <c r="D435" s="53">
        <v>77</v>
      </c>
      <c r="E435" s="53">
        <v>81</v>
      </c>
      <c r="F435" s="53">
        <v>30.848000000000003</v>
      </c>
      <c r="G435" s="53">
        <v>0.80059139364654874</v>
      </c>
      <c r="H435" s="53">
        <v>0.95061728395061729</v>
      </c>
      <c r="I435" s="53">
        <v>0.58333333333333337</v>
      </c>
      <c r="J435" s="53">
        <v>9.9014870067383072</v>
      </c>
      <c r="K435" s="53">
        <v>177</v>
      </c>
      <c r="L435" s="53">
        <v>123.18181818181819</v>
      </c>
      <c r="M435" s="53">
        <v>911.44019138755982</v>
      </c>
      <c r="N435" s="53">
        <v>30.190067760565888</v>
      </c>
      <c r="O435" s="53">
        <v>-0.19057321998021631</v>
      </c>
      <c r="P435" s="53">
        <v>2.1032992539738542</v>
      </c>
      <c r="Q435" s="53">
        <v>524.6433566433567</v>
      </c>
      <c r="R435" s="53">
        <v>0.89598620523338413</v>
      </c>
      <c r="S435" s="53">
        <v>5.7698428717794448</v>
      </c>
      <c r="T435" s="53">
        <v>7.0908112866154907E-3</v>
      </c>
      <c r="U435" s="53">
        <v>0.11341828697679525</v>
      </c>
      <c r="V435" s="53">
        <v>12.955120326572434</v>
      </c>
      <c r="W435" s="53">
        <v>7.7628462592228953</v>
      </c>
    </row>
    <row r="436" spans="3:23" x14ac:dyDescent="0.25">
      <c r="C436" s="70">
        <v>0</v>
      </c>
      <c r="D436" s="53">
        <v>4837</v>
      </c>
      <c r="E436" s="53">
        <v>8050</v>
      </c>
      <c r="F436" s="53">
        <v>556.41800000000001</v>
      </c>
      <c r="G436" s="53">
        <v>0.86205194238675986</v>
      </c>
      <c r="H436" s="53">
        <v>0.60086956521739132</v>
      </c>
      <c r="I436" s="53">
        <v>0.41109977902430733</v>
      </c>
      <c r="J436" s="53">
        <v>78.477128374348553</v>
      </c>
      <c r="K436" s="53">
        <v>251</v>
      </c>
      <c r="L436" s="53">
        <v>116.11205292536697</v>
      </c>
      <c r="M436" s="53">
        <v>1534.0540254992602</v>
      </c>
      <c r="N436" s="53">
        <v>39.167001742528882</v>
      </c>
      <c r="O436" s="53">
        <v>1.0656296132919265</v>
      </c>
      <c r="P436" s="53">
        <v>3.8111074295143625</v>
      </c>
      <c r="Q436" s="53">
        <v>75.54910714285829</v>
      </c>
      <c r="R436" s="53">
        <v>0.98580533270232895</v>
      </c>
      <c r="S436" s="53">
        <v>7.0293968527325807</v>
      </c>
      <c r="T436" s="53">
        <v>7.2129159825192087E-4</v>
      </c>
      <c r="U436" s="53">
        <v>0.3164777666105697</v>
      </c>
      <c r="V436" s="53">
        <v>149.09040139383092</v>
      </c>
      <c r="W436" s="53">
        <v>75.561987854453378</v>
      </c>
    </row>
    <row r="437" spans="3:23" x14ac:dyDescent="0.25">
      <c r="C437" s="70">
        <v>0</v>
      </c>
      <c r="D437" s="53">
        <v>55</v>
      </c>
      <c r="E437" s="53">
        <v>61</v>
      </c>
      <c r="F437" s="53">
        <v>25.497</v>
      </c>
      <c r="G437" s="53">
        <v>0.6994049056762317</v>
      </c>
      <c r="H437" s="53">
        <v>0.90163934426229508</v>
      </c>
      <c r="I437" s="53">
        <v>0.61111111111111116</v>
      </c>
      <c r="J437" s="53">
        <v>8.3682838718840049</v>
      </c>
      <c r="K437" s="53">
        <v>132</v>
      </c>
      <c r="L437" s="53">
        <v>94.472727272727269</v>
      </c>
      <c r="M437" s="53">
        <v>359.4020202020202</v>
      </c>
      <c r="N437" s="53">
        <v>18.957901260477652</v>
      </c>
      <c r="O437" s="53">
        <v>0.19650731501804231</v>
      </c>
      <c r="P437" s="53">
        <v>1.9506345201146231</v>
      </c>
      <c r="Q437" s="53">
        <v>196.42424242424246</v>
      </c>
      <c r="R437" s="53">
        <v>0.88248378916132653</v>
      </c>
      <c r="S437" s="53">
        <v>5.1720910770823494</v>
      </c>
      <c r="T437" s="53">
        <v>1.0101010101010119E-2</v>
      </c>
      <c r="U437" s="53">
        <v>0.15604343230476447</v>
      </c>
      <c r="V437" s="53">
        <v>10.042965897480089</v>
      </c>
      <c r="W437" s="53">
        <v>7.1779654916370186</v>
      </c>
    </row>
    <row r="438" spans="3:23" x14ac:dyDescent="0.25">
      <c r="C438" s="70">
        <v>1</v>
      </c>
      <c r="D438" s="53">
        <v>93</v>
      </c>
      <c r="E438" s="53">
        <v>104</v>
      </c>
      <c r="F438" s="53">
        <v>36.000000000000007</v>
      </c>
      <c r="G438" s="53">
        <v>0.86016708730397506</v>
      </c>
      <c r="H438" s="53">
        <v>0.89423076923076927</v>
      </c>
      <c r="I438" s="53">
        <v>0.5535714285714286</v>
      </c>
      <c r="J438" s="53">
        <v>10.881694613449236</v>
      </c>
      <c r="K438" s="53">
        <v>196</v>
      </c>
      <c r="L438" s="53">
        <v>121.59139784946237</v>
      </c>
      <c r="M438" s="53">
        <v>1132.5486208508651</v>
      </c>
      <c r="N438" s="53">
        <v>33.653359726049125</v>
      </c>
      <c r="O438" s="53">
        <v>0.28288425952955071</v>
      </c>
      <c r="P438" s="53">
        <v>2.1560409981921835</v>
      </c>
      <c r="Q438" s="53">
        <v>486.27777777777777</v>
      </c>
      <c r="R438" s="53">
        <v>0.91021395223880619</v>
      </c>
      <c r="S438" s="53">
        <v>5.8668004776351204</v>
      </c>
      <c r="T438" s="53">
        <v>5.6172839506172982E-3</v>
      </c>
      <c r="U438" s="53">
        <v>0.1059688587717901</v>
      </c>
      <c r="V438" s="53">
        <v>15.632342174120316</v>
      </c>
      <c r="W438" s="53">
        <v>7.9726873347664862</v>
      </c>
    </row>
    <row r="439" spans="3:23" x14ac:dyDescent="0.25">
      <c r="C439" s="70">
        <v>0</v>
      </c>
      <c r="D439" s="53">
        <v>4719</v>
      </c>
      <c r="E439" s="53">
        <v>8060</v>
      </c>
      <c r="F439" s="53">
        <v>567.41700000000003</v>
      </c>
      <c r="G439" s="53">
        <v>0.85539235628463994</v>
      </c>
      <c r="H439" s="53">
        <v>0.5854838709677419</v>
      </c>
      <c r="I439" s="53">
        <v>0.41231979030144167</v>
      </c>
      <c r="J439" s="53">
        <v>77.513982039405207</v>
      </c>
      <c r="K439" s="53">
        <v>255</v>
      </c>
      <c r="L439" s="53">
        <v>117.73384191566009</v>
      </c>
      <c r="M439" s="53">
        <v>1539.5531380767468</v>
      </c>
      <c r="N439" s="53">
        <v>39.237139779509242</v>
      </c>
      <c r="O439" s="53">
        <v>1.0071436665329077</v>
      </c>
      <c r="P439" s="53">
        <v>3.5769910144471573</v>
      </c>
      <c r="Q439" s="53">
        <v>73.946147186147556</v>
      </c>
      <c r="R439" s="53">
        <v>0.98632032742088749</v>
      </c>
      <c r="S439" s="53">
        <v>7.0482235827308601</v>
      </c>
      <c r="T439" s="53">
        <v>7.1418451678186186E-4</v>
      </c>
      <c r="U439" s="53">
        <v>0.31474594732172501</v>
      </c>
      <c r="V439" s="53">
        <v>146.60896751354403</v>
      </c>
      <c r="W439" s="53">
        <v>75.940603057272341</v>
      </c>
    </row>
    <row r="440" spans="3:23" x14ac:dyDescent="0.25">
      <c r="C440" s="70">
        <v>0</v>
      </c>
      <c r="D440" s="53">
        <v>52</v>
      </c>
      <c r="E440" s="53">
        <v>57</v>
      </c>
      <c r="F440" s="53">
        <v>25.033999999999999</v>
      </c>
      <c r="G440" s="53">
        <v>0.73619932524552056</v>
      </c>
      <c r="H440" s="53">
        <v>0.91228070175438591</v>
      </c>
      <c r="I440" s="53">
        <v>0.57777777777777772</v>
      </c>
      <c r="J440" s="53">
        <v>8.1368578902564384</v>
      </c>
      <c r="K440" s="53">
        <v>142</v>
      </c>
      <c r="L440" s="53">
        <v>100.59615384615384</v>
      </c>
      <c r="M440" s="53">
        <v>494.95135746606337</v>
      </c>
      <c r="N440" s="53">
        <v>22.247502274773755</v>
      </c>
      <c r="O440" s="53">
        <v>0.18415791999190703</v>
      </c>
      <c r="P440" s="53">
        <v>1.9280759298955339</v>
      </c>
      <c r="Q440" s="53">
        <v>292.17171717171703</v>
      </c>
      <c r="R440" s="53">
        <v>0.8566183282566493</v>
      </c>
      <c r="S440" s="53">
        <v>5.2483286603655754</v>
      </c>
      <c r="T440" s="53">
        <v>1.0101010101010119E-2</v>
      </c>
      <c r="U440" s="53">
        <v>0.12532627320304263</v>
      </c>
      <c r="V440" s="53">
        <v>10.040155833983436</v>
      </c>
      <c r="W440" s="53">
        <v>6.7948237507449303</v>
      </c>
    </row>
    <row r="441" spans="3:23" x14ac:dyDescent="0.25">
      <c r="C441" s="70">
        <v>1</v>
      </c>
      <c r="D441" s="53">
        <v>105</v>
      </c>
      <c r="E441" s="53">
        <v>118</v>
      </c>
      <c r="F441" s="53">
        <v>39.457000000000001</v>
      </c>
      <c r="G441" s="53">
        <v>0.87524119230862496</v>
      </c>
      <c r="H441" s="53">
        <v>0.88983050847457623</v>
      </c>
      <c r="I441" s="53">
        <v>0.53846153846153844</v>
      </c>
      <c r="J441" s="53">
        <v>11.562445770562215</v>
      </c>
      <c r="K441" s="53">
        <v>200</v>
      </c>
      <c r="L441" s="53">
        <v>120</v>
      </c>
      <c r="M441" s="53">
        <v>1270.4615384615386</v>
      </c>
      <c r="N441" s="53">
        <v>35.6435343149573</v>
      </c>
      <c r="O441" s="53">
        <v>0.41745378419611195</v>
      </c>
      <c r="P441" s="53">
        <v>2.1914150469805045</v>
      </c>
      <c r="Q441" s="53">
        <v>446.69711538461507</v>
      </c>
      <c r="R441" s="53">
        <v>0.91729393962508943</v>
      </c>
      <c r="S441" s="53">
        <v>6.1665333747677655</v>
      </c>
      <c r="T441" s="53">
        <v>4.9926035502958696E-3</v>
      </c>
      <c r="U441" s="53">
        <v>0.13958642927715223</v>
      </c>
      <c r="V441" s="53">
        <v>17.048403037269022</v>
      </c>
      <c r="W441" s="53">
        <v>8.246086361019664</v>
      </c>
    </row>
    <row r="442" spans="3:23" x14ac:dyDescent="0.25">
      <c r="C442" s="70">
        <v>0</v>
      </c>
      <c r="D442" s="53">
        <v>54</v>
      </c>
      <c r="E442" s="53">
        <v>60</v>
      </c>
      <c r="F442" s="53">
        <v>25.405999999999999</v>
      </c>
      <c r="G442" s="53">
        <v>0.61737829305798086</v>
      </c>
      <c r="H442" s="53">
        <v>0.9</v>
      </c>
      <c r="I442" s="53">
        <v>0.6</v>
      </c>
      <c r="J442" s="53">
        <v>8.291859587312052</v>
      </c>
      <c r="K442" s="53">
        <v>108</v>
      </c>
      <c r="L442" s="53">
        <v>83.833333333333329</v>
      </c>
      <c r="M442" s="53">
        <v>82.518867924528323</v>
      </c>
      <c r="N442" s="53">
        <v>9.0839896479756259</v>
      </c>
      <c r="O442" s="53">
        <v>0.25107185608381938</v>
      </c>
      <c r="P442" s="53">
        <v>3.2159238276916149</v>
      </c>
      <c r="Q442" s="53">
        <v>388.07070707070682</v>
      </c>
      <c r="R442" s="53">
        <v>0.60871177825534684</v>
      </c>
      <c r="S442" s="53">
        <v>4.4552428823970969</v>
      </c>
      <c r="T442" s="53">
        <v>1.0917253341495783E-2</v>
      </c>
      <c r="U442" s="53">
        <v>0.15695548654107219</v>
      </c>
      <c r="V442" s="53">
        <v>9.526214478869143</v>
      </c>
      <c r="W442" s="53">
        <v>7.4939529609577535</v>
      </c>
    </row>
    <row r="443" spans="3:23" x14ac:dyDescent="0.25">
      <c r="C443" s="70">
        <v>0</v>
      </c>
      <c r="D443" s="53">
        <v>4909</v>
      </c>
      <c r="E443" s="53">
        <v>8173</v>
      </c>
      <c r="F443" s="53">
        <v>563.61299999999994</v>
      </c>
      <c r="G443" s="53">
        <v>0.8532971703963419</v>
      </c>
      <c r="H443" s="53">
        <v>0.60063624128227089</v>
      </c>
      <c r="I443" s="53">
        <v>0.41373788453434474</v>
      </c>
      <c r="J443" s="53">
        <v>79.05904707941346</v>
      </c>
      <c r="K443" s="53">
        <v>255</v>
      </c>
      <c r="L443" s="53">
        <v>117.08616826237522</v>
      </c>
      <c r="M443" s="53">
        <v>1576.1953037540729</v>
      </c>
      <c r="N443" s="53">
        <v>39.70132622160213</v>
      </c>
      <c r="O443" s="53">
        <v>1.0063021472009697</v>
      </c>
      <c r="P443" s="53">
        <v>3.4975339942772732</v>
      </c>
      <c r="Q443" s="53">
        <v>77.117710944025902</v>
      </c>
      <c r="R443" s="53">
        <v>0.98563229315604417</v>
      </c>
      <c r="S443" s="53">
        <v>7.0425977191992564</v>
      </c>
      <c r="T443" s="53">
        <v>7.05104448674004E-4</v>
      </c>
      <c r="U443" s="53">
        <v>0.31217909276627043</v>
      </c>
      <c r="V443" s="53">
        <v>145.04380733203328</v>
      </c>
      <c r="W443" s="53">
        <v>75.629454493637141</v>
      </c>
    </row>
    <row r="444" spans="3:23" x14ac:dyDescent="0.25">
      <c r="C444" s="70">
        <v>1</v>
      </c>
      <c r="D444" s="53">
        <v>95</v>
      </c>
      <c r="E444" s="53">
        <v>106</v>
      </c>
      <c r="F444" s="53">
        <v>37.124999999999993</v>
      </c>
      <c r="G444" s="53">
        <v>0.88624180487334614</v>
      </c>
      <c r="H444" s="53">
        <v>0.89622641509433965</v>
      </c>
      <c r="I444" s="53">
        <v>0.52777777777777779</v>
      </c>
      <c r="J444" s="53">
        <v>10.99807968464679</v>
      </c>
      <c r="K444" s="53">
        <v>187</v>
      </c>
      <c r="L444" s="53">
        <v>118.50526315789473</v>
      </c>
      <c r="M444" s="53">
        <v>955.57178051511698</v>
      </c>
      <c r="N444" s="53">
        <v>30.912324087896028</v>
      </c>
      <c r="O444" s="53">
        <v>0.39762079115379384</v>
      </c>
      <c r="P444" s="53">
        <v>2.2852846181174242</v>
      </c>
      <c r="Q444" s="53">
        <v>402.01562499999937</v>
      </c>
      <c r="R444" s="53">
        <v>0.92156498104669948</v>
      </c>
      <c r="S444" s="53">
        <v>5.8012287661345896</v>
      </c>
      <c r="T444" s="53">
        <v>5.4796006944444293E-3</v>
      </c>
      <c r="U444" s="53">
        <v>0.14294586588970581</v>
      </c>
      <c r="V444" s="53">
        <v>16.526369906872873</v>
      </c>
      <c r="W444" s="53">
        <v>7.6553931411957317</v>
      </c>
    </row>
    <row r="445" spans="3:23" x14ac:dyDescent="0.25">
      <c r="C445" s="70">
        <v>0</v>
      </c>
      <c r="D445" s="53">
        <v>41</v>
      </c>
      <c r="E445" s="53">
        <v>45</v>
      </c>
      <c r="F445" s="53">
        <v>20.907</v>
      </c>
      <c r="G445" s="53">
        <v>0.37986972501764632</v>
      </c>
      <c r="H445" s="53">
        <v>0.91111111111111109</v>
      </c>
      <c r="I445" s="53">
        <v>0.640625</v>
      </c>
      <c r="J445" s="53">
        <v>7.2251519938435669</v>
      </c>
      <c r="K445" s="53">
        <v>100</v>
      </c>
      <c r="L445" s="53">
        <v>77.804878048780495</v>
      </c>
      <c r="M445" s="53">
        <v>58.710975609756098</v>
      </c>
      <c r="N445" s="53">
        <v>7.6623087649713062</v>
      </c>
      <c r="O445" s="53">
        <v>0.67780056635245778</v>
      </c>
      <c r="P445" s="53">
        <v>3.4588538152010622</v>
      </c>
      <c r="Q445" s="53">
        <v>308.55555555555583</v>
      </c>
      <c r="R445" s="53">
        <v>0.51380207845907011</v>
      </c>
      <c r="S445" s="53">
        <v>4.1994070422921315</v>
      </c>
      <c r="T445" s="53">
        <v>1.4274691358024717E-2</v>
      </c>
      <c r="U445" s="53">
        <v>0.22027594070293569</v>
      </c>
      <c r="V445" s="53">
        <v>7.6360292750506691</v>
      </c>
      <c r="W445" s="53">
        <v>7.0636324810317683</v>
      </c>
    </row>
    <row r="446" spans="3:23" x14ac:dyDescent="0.25">
      <c r="C446" s="70">
        <v>0</v>
      </c>
      <c r="D446" s="53">
        <v>38</v>
      </c>
      <c r="E446" s="53">
        <v>42</v>
      </c>
      <c r="F446" s="53">
        <v>20.625999999999998</v>
      </c>
      <c r="G446" s="53">
        <v>0.52748477726821907</v>
      </c>
      <c r="H446" s="53">
        <v>0.90476190476190477</v>
      </c>
      <c r="I446" s="53">
        <v>0.59375</v>
      </c>
      <c r="J446" s="53">
        <v>6.955796338302048</v>
      </c>
      <c r="K446" s="53">
        <v>114</v>
      </c>
      <c r="L446" s="53">
        <v>90.736842105263165</v>
      </c>
      <c r="M446" s="53">
        <v>159.38833570412515</v>
      </c>
      <c r="N446" s="53">
        <v>12.624909334491283</v>
      </c>
      <c r="O446" s="53">
        <v>-0.32721233255746474</v>
      </c>
      <c r="P446" s="53">
        <v>2.2242891050144373</v>
      </c>
      <c r="Q446" s="53">
        <v>332.63888888888914</v>
      </c>
      <c r="R446" s="53">
        <v>0.68554707305054274</v>
      </c>
      <c r="S446" s="53">
        <v>4.7017462633866529</v>
      </c>
      <c r="T446" s="53">
        <v>1.3888888888888916E-2</v>
      </c>
      <c r="U446" s="53">
        <v>0.16666940660981544</v>
      </c>
      <c r="V446" s="53">
        <v>7.6822876709772538</v>
      </c>
      <c r="W446" s="53">
        <v>6.5265987488178077</v>
      </c>
    </row>
    <row r="447" spans="3:23" x14ac:dyDescent="0.25">
      <c r="C447" s="70">
        <v>0</v>
      </c>
      <c r="D447" s="53">
        <v>4992</v>
      </c>
      <c r="E447" s="53">
        <v>8292</v>
      </c>
      <c r="F447" s="53">
        <v>560.74299999999994</v>
      </c>
      <c r="G447" s="53">
        <v>0.85231272911481515</v>
      </c>
      <c r="H447" s="53">
        <v>0.60202604920405212</v>
      </c>
      <c r="I447" s="53">
        <v>0.42073324905183312</v>
      </c>
      <c r="J447" s="53">
        <v>79.724599762670067</v>
      </c>
      <c r="K447" s="53">
        <v>254</v>
      </c>
      <c r="L447" s="53">
        <v>116.01903044871794</v>
      </c>
      <c r="M447" s="53">
        <v>1528.5852919469867</v>
      </c>
      <c r="N447" s="53">
        <v>39.097126389889404</v>
      </c>
      <c r="O447" s="53">
        <v>1.0190645596892769</v>
      </c>
      <c r="P447" s="53">
        <v>3.5114028030628308</v>
      </c>
      <c r="Q447" s="53">
        <v>71.246950710108209</v>
      </c>
      <c r="R447" s="53">
        <v>0.98633878569737787</v>
      </c>
      <c r="S447" s="53">
        <v>7.0247565226056512</v>
      </c>
      <c r="T447" s="53">
        <v>6.6909127455239375E-4</v>
      </c>
      <c r="U447" s="53">
        <v>0.30952588628379535</v>
      </c>
      <c r="V447" s="53">
        <v>144.68762917523367</v>
      </c>
      <c r="W447" s="53">
        <v>75.676334582667991</v>
      </c>
    </row>
    <row r="448" spans="3:23" x14ac:dyDescent="0.25">
      <c r="C448" s="70">
        <v>1</v>
      </c>
      <c r="D448" s="53">
        <v>54</v>
      </c>
      <c r="E448" s="53">
        <v>58</v>
      </c>
      <c r="F448" s="53">
        <v>24.182000000000002</v>
      </c>
      <c r="G448" s="53">
        <v>0.57784691467431337</v>
      </c>
      <c r="H448" s="53">
        <v>0.93103448275862066</v>
      </c>
      <c r="I448" s="53">
        <v>0.67500000000000004</v>
      </c>
      <c r="J448" s="53">
        <v>8.291859587312052</v>
      </c>
      <c r="K448" s="53">
        <v>187</v>
      </c>
      <c r="L448" s="53">
        <v>124.25925925925925</v>
      </c>
      <c r="M448" s="53">
        <v>1139.9315164220827</v>
      </c>
      <c r="N448" s="53">
        <v>33.7628718627738</v>
      </c>
      <c r="O448" s="53">
        <v>0.25328717370952314</v>
      </c>
      <c r="P448" s="53">
        <v>1.932723376344442</v>
      </c>
      <c r="Q448" s="53">
        <v>547.10227272727298</v>
      </c>
      <c r="R448" s="53">
        <v>0.877231974177198</v>
      </c>
      <c r="S448" s="53">
        <v>5.4585912058671724</v>
      </c>
      <c r="T448" s="53">
        <v>1.1621900826446256E-2</v>
      </c>
      <c r="U448" s="53">
        <v>0.10603274029348533</v>
      </c>
      <c r="V448" s="53">
        <v>9.2776114422880465</v>
      </c>
      <c r="W448" s="53">
        <v>7.5718777944003648</v>
      </c>
    </row>
    <row r="449" spans="3:23" x14ac:dyDescent="0.25">
      <c r="C449" s="70">
        <v>0</v>
      </c>
      <c r="D449" s="53">
        <v>98</v>
      </c>
      <c r="E449" s="53">
        <v>110</v>
      </c>
      <c r="F449" s="53">
        <v>37.009</v>
      </c>
      <c r="G449" s="53">
        <v>0.82560999340396068</v>
      </c>
      <c r="H449" s="53">
        <v>0.89090909090909087</v>
      </c>
      <c r="I449" s="53">
        <v>0.65333333333333332</v>
      </c>
      <c r="J449" s="53">
        <v>11.170383851240114</v>
      </c>
      <c r="K449" s="53">
        <v>112</v>
      </c>
      <c r="L449" s="53">
        <v>84.897959183673464</v>
      </c>
      <c r="M449" s="53">
        <v>173.55649063749212</v>
      </c>
      <c r="N449" s="53">
        <v>13.174084053075269</v>
      </c>
      <c r="O449" s="53">
        <v>0.19891898973355976</v>
      </c>
      <c r="P449" s="53">
        <v>1.8291428663484222</v>
      </c>
      <c r="Q449" s="53">
        <v>309.93750000000011</v>
      </c>
      <c r="R449" s="53">
        <v>0.72820369370927251</v>
      </c>
      <c r="S449" s="53">
        <v>5.3425844308458394</v>
      </c>
      <c r="T449" s="53">
        <v>6.9531250000000053E-3</v>
      </c>
      <c r="U449" s="53">
        <v>0.24828359506378334</v>
      </c>
      <c r="V449" s="53">
        <v>15.288822575336852</v>
      </c>
      <c r="W449" s="53">
        <v>8.6265836915226917</v>
      </c>
    </row>
    <row r="450" spans="3:23" x14ac:dyDescent="0.25">
      <c r="C450" s="70">
        <v>0</v>
      </c>
      <c r="D450" s="53">
        <v>5028</v>
      </c>
      <c r="E450" s="53">
        <v>8348</v>
      </c>
      <c r="F450" s="53">
        <v>567.0619999999999</v>
      </c>
      <c r="G450" s="53">
        <v>0.85790120062181363</v>
      </c>
      <c r="H450" s="53">
        <v>0.60229995208433162</v>
      </c>
      <c r="I450" s="53">
        <v>0.42448290417897849</v>
      </c>
      <c r="J450" s="53">
        <v>80.011551859268408</v>
      </c>
      <c r="K450" s="53">
        <v>255</v>
      </c>
      <c r="L450" s="53">
        <v>116.27088305489261</v>
      </c>
      <c r="M450" s="53">
        <v>1530.1454261546194</v>
      </c>
      <c r="N450" s="53">
        <v>39.117073333195819</v>
      </c>
      <c r="O450" s="53">
        <v>1.0326281036065541</v>
      </c>
      <c r="P450" s="53">
        <v>3.5855564230760355</v>
      </c>
      <c r="Q450" s="53">
        <v>67.241546702377761</v>
      </c>
      <c r="R450" s="53">
        <v>0.9871282367937575</v>
      </c>
      <c r="S450" s="53">
        <v>7.0270209722917878</v>
      </c>
      <c r="T450" s="53">
        <v>6.6867148559960374E-4</v>
      </c>
      <c r="U450" s="53">
        <v>0.31174896992691808</v>
      </c>
      <c r="V450" s="53">
        <v>145.91574712883687</v>
      </c>
      <c r="W450" s="53">
        <v>74.973653569447279</v>
      </c>
    </row>
    <row r="451" spans="3:23" x14ac:dyDescent="0.25">
      <c r="C451" s="70">
        <v>1</v>
      </c>
      <c r="D451" s="53">
        <v>53</v>
      </c>
      <c r="E451" s="53">
        <v>58</v>
      </c>
      <c r="F451" s="53">
        <v>23.908999999999999</v>
      </c>
      <c r="G451" s="53">
        <v>0.55069650178299145</v>
      </c>
      <c r="H451" s="53">
        <v>0.91379310344827591</v>
      </c>
      <c r="I451" s="53">
        <v>0.65432098765432101</v>
      </c>
      <c r="J451" s="53">
        <v>8.2147243332301549</v>
      </c>
      <c r="K451" s="53">
        <v>184</v>
      </c>
      <c r="L451" s="53">
        <v>122.88679245283019</v>
      </c>
      <c r="M451" s="53">
        <v>1129.8330914368648</v>
      </c>
      <c r="N451" s="53">
        <v>33.612989921113311</v>
      </c>
      <c r="O451" s="53">
        <v>0.15990551739501058</v>
      </c>
      <c r="P451" s="53">
        <v>1.930934506961683</v>
      </c>
      <c r="Q451" s="53">
        <v>582.60000000000025</v>
      </c>
      <c r="R451" s="53">
        <v>0.87097813305081506</v>
      </c>
      <c r="S451" s="53">
        <v>5.4495263507487914</v>
      </c>
      <c r="T451" s="53">
        <v>1.1111111111111134E-2</v>
      </c>
      <c r="U451" s="53">
        <v>9.1569165860943894E-2</v>
      </c>
      <c r="V451" s="53">
        <v>9.113730583858505</v>
      </c>
      <c r="W451" s="53">
        <v>7.6072815417141593</v>
      </c>
    </row>
    <row r="452" spans="3:23" x14ac:dyDescent="0.25">
      <c r="C452" s="70">
        <v>0</v>
      </c>
      <c r="D452" s="53">
        <v>79</v>
      </c>
      <c r="E452" s="53">
        <v>92</v>
      </c>
      <c r="F452" s="53">
        <v>34.403999999999996</v>
      </c>
      <c r="G452" s="53">
        <v>0.83522689501179415</v>
      </c>
      <c r="H452" s="53">
        <v>0.85869565217391308</v>
      </c>
      <c r="I452" s="53">
        <v>0.62698412698412698</v>
      </c>
      <c r="J452" s="53">
        <v>10.029253413593549</v>
      </c>
      <c r="K452" s="53">
        <v>115</v>
      </c>
      <c r="L452" s="53">
        <v>87.215189873417728</v>
      </c>
      <c r="M452" s="53">
        <v>172.83771502758844</v>
      </c>
      <c r="N452" s="53">
        <v>13.146775841535765</v>
      </c>
      <c r="O452" s="53">
        <v>0.36029049465474011</v>
      </c>
      <c r="P452" s="53">
        <v>2.1827270413955993</v>
      </c>
      <c r="Q452" s="53">
        <v>284.69629629629628</v>
      </c>
      <c r="R452" s="53">
        <v>0.6111522147737003</v>
      </c>
      <c r="S452" s="53">
        <v>5.132523469531777</v>
      </c>
      <c r="T452" s="53">
        <v>8.0658436213991574E-3</v>
      </c>
      <c r="U452" s="53">
        <v>0.25003759825832883</v>
      </c>
      <c r="V452" s="53">
        <v>14.049619423741509</v>
      </c>
      <c r="W452" s="53">
        <v>7.7259626736193967</v>
      </c>
    </row>
    <row r="453" spans="3:23" x14ac:dyDescent="0.25">
      <c r="C453" s="70">
        <v>0</v>
      </c>
      <c r="D453" s="53">
        <v>5101</v>
      </c>
      <c r="E453" s="53">
        <v>8353</v>
      </c>
      <c r="F453" s="53">
        <v>578.62299999999993</v>
      </c>
      <c r="G453" s="53">
        <v>0.85771347317951718</v>
      </c>
      <c r="H453" s="53">
        <v>0.6106787980366335</v>
      </c>
      <c r="I453" s="53">
        <v>0.42282824933687002</v>
      </c>
      <c r="J453" s="53">
        <v>80.590290467860115</v>
      </c>
      <c r="K453" s="53">
        <v>255</v>
      </c>
      <c r="L453" s="53">
        <v>116.4934326602627</v>
      </c>
      <c r="M453" s="53">
        <v>1509.875103920419</v>
      </c>
      <c r="N453" s="53">
        <v>38.857111368711116</v>
      </c>
      <c r="O453" s="53">
        <v>1.0466134485930796</v>
      </c>
      <c r="P453" s="53">
        <v>3.6972431191717892</v>
      </c>
      <c r="Q453" s="53">
        <v>66.015861275476936</v>
      </c>
      <c r="R453" s="53">
        <v>0.98726196484478823</v>
      </c>
      <c r="S453" s="53">
        <v>7.0333934525658171</v>
      </c>
      <c r="T453" s="53">
        <v>6.6490511320584902E-4</v>
      </c>
      <c r="U453" s="53">
        <v>0.31424942347953955</v>
      </c>
      <c r="V453" s="53">
        <v>144.56310906952194</v>
      </c>
      <c r="W453" s="53">
        <v>74.323941794169869</v>
      </c>
    </row>
    <row r="454" spans="3:23" x14ac:dyDescent="0.25">
      <c r="C454" s="70">
        <v>1</v>
      </c>
      <c r="D454" s="53">
        <v>55</v>
      </c>
      <c r="E454" s="53">
        <v>59</v>
      </c>
      <c r="F454" s="53">
        <v>23.818000000000001</v>
      </c>
      <c r="G454" s="53">
        <v>0.49054763299991205</v>
      </c>
      <c r="H454" s="53">
        <v>0.93220338983050843</v>
      </c>
      <c r="I454" s="53">
        <v>0.67901234567901236</v>
      </c>
      <c r="J454" s="53">
        <v>8.3682838718840049</v>
      </c>
      <c r="K454" s="53">
        <v>188</v>
      </c>
      <c r="L454" s="53">
        <v>120.36363636363636</v>
      </c>
      <c r="M454" s="53">
        <v>1375.4579124579122</v>
      </c>
      <c r="N454" s="53">
        <v>37.087166411818416</v>
      </c>
      <c r="O454" s="53">
        <v>0.19885397888835352</v>
      </c>
      <c r="P454" s="53">
        <v>1.8681421455813807</v>
      </c>
      <c r="Q454" s="53">
        <v>625.20000000000005</v>
      </c>
      <c r="R454" s="53">
        <v>0.86528885987779491</v>
      </c>
      <c r="S454" s="53">
        <v>5.4039981225762297</v>
      </c>
      <c r="T454" s="53">
        <v>1.1111111111111134E-2</v>
      </c>
      <c r="U454" s="53">
        <v>0.10379345182777085</v>
      </c>
      <c r="V454" s="53">
        <v>9.0667557927883227</v>
      </c>
      <c r="W454" s="53">
        <v>7.9009013678340798</v>
      </c>
    </row>
    <row r="455" spans="3:23" x14ac:dyDescent="0.25">
      <c r="C455" s="70">
        <v>0</v>
      </c>
      <c r="D455" s="53">
        <v>88</v>
      </c>
      <c r="E455" s="53">
        <v>94</v>
      </c>
      <c r="F455" s="53">
        <v>32.418999999999997</v>
      </c>
      <c r="G455" s="53">
        <v>0.74533549347760519</v>
      </c>
      <c r="H455" s="53">
        <v>0.93617021276595747</v>
      </c>
      <c r="I455" s="53">
        <v>0.67692307692307696</v>
      </c>
      <c r="J455" s="53">
        <v>10.585134856802455</v>
      </c>
      <c r="K455" s="53">
        <v>116</v>
      </c>
      <c r="L455" s="53">
        <v>85.193181818181813</v>
      </c>
      <c r="M455" s="53">
        <v>227.90478056426335</v>
      </c>
      <c r="N455" s="53">
        <v>15.096515510682037</v>
      </c>
      <c r="O455" s="53">
        <v>0.45070082152534574</v>
      </c>
      <c r="P455" s="53">
        <v>2.0119898161131635</v>
      </c>
      <c r="Q455" s="53">
        <v>355.74285714285708</v>
      </c>
      <c r="R455" s="53">
        <v>0.69541574523366212</v>
      </c>
      <c r="S455" s="53">
        <v>5.1299575452317177</v>
      </c>
      <c r="T455" s="53">
        <v>8.5714285714285684E-3</v>
      </c>
      <c r="U455" s="53">
        <v>0.25424765541196348</v>
      </c>
      <c r="V455" s="53">
        <v>13.148807149698381</v>
      </c>
      <c r="W455" s="53">
        <v>8.7661727761088262</v>
      </c>
    </row>
    <row r="456" spans="3:23" x14ac:dyDescent="0.25">
      <c r="C456" s="70">
        <v>0</v>
      </c>
      <c r="D456" s="53">
        <v>5291</v>
      </c>
      <c r="E456" s="53">
        <v>8667</v>
      </c>
      <c r="F456" s="53">
        <v>606.83300000000008</v>
      </c>
      <c r="G456" s="53">
        <v>0.85647620219578624</v>
      </c>
      <c r="H456" s="53">
        <v>0.61047652013384102</v>
      </c>
      <c r="I456" s="53">
        <v>0.43482905982905984</v>
      </c>
      <c r="J456" s="53">
        <v>82.07746603784588</v>
      </c>
      <c r="K456" s="53">
        <v>255</v>
      </c>
      <c r="L456" s="53">
        <v>115.86996786996787</v>
      </c>
      <c r="M456" s="53">
        <v>1513.2605931747746</v>
      </c>
      <c r="N456" s="53">
        <v>38.900650292440801</v>
      </c>
      <c r="O456" s="53">
        <v>1.0424239835154612</v>
      </c>
      <c r="P456" s="53">
        <v>3.726454412298204</v>
      </c>
      <c r="Q456" s="53">
        <v>66.659876140809388</v>
      </c>
      <c r="R456" s="53">
        <v>0.98701990625500324</v>
      </c>
      <c r="S456" s="53">
        <v>7.0302536547619212</v>
      </c>
      <c r="T456" s="53">
        <v>6.4312565762744309E-4</v>
      </c>
      <c r="U456" s="53">
        <v>0.31314128323066159</v>
      </c>
      <c r="V456" s="53">
        <v>145.29884017804511</v>
      </c>
      <c r="W456" s="53">
        <v>75.001301495295365</v>
      </c>
    </row>
    <row r="457" spans="3:23" x14ac:dyDescent="0.25">
      <c r="C457" s="70">
        <v>0</v>
      </c>
      <c r="D457" s="53">
        <v>36</v>
      </c>
      <c r="E457" s="53">
        <v>40</v>
      </c>
      <c r="F457" s="53">
        <v>19.592000000000002</v>
      </c>
      <c r="G457" s="53">
        <v>0.38282074674438793</v>
      </c>
      <c r="H457" s="53">
        <v>0.9</v>
      </c>
      <c r="I457" s="53">
        <v>0.6428571428571429</v>
      </c>
      <c r="J457" s="53">
        <v>6.7702750025730758</v>
      </c>
      <c r="K457" s="53">
        <v>138</v>
      </c>
      <c r="L457" s="53">
        <v>100.30555555555556</v>
      </c>
      <c r="M457" s="53">
        <v>442.61825396825401</v>
      </c>
      <c r="N457" s="53">
        <v>21.038494574666078</v>
      </c>
      <c r="O457" s="53">
        <v>-4.8302805368935324E-2</v>
      </c>
      <c r="P457" s="53">
        <v>2.1032558660134208</v>
      </c>
      <c r="Q457" s="53">
        <v>220.5714285714285</v>
      </c>
      <c r="R457" s="53">
        <v>0.89314609799888578</v>
      </c>
      <c r="S457" s="53">
        <v>4.8711781263822136</v>
      </c>
      <c r="T457" s="53">
        <v>1.5873015873015893E-2</v>
      </c>
      <c r="U457" s="53">
        <v>0.14122480287459585</v>
      </c>
      <c r="V457" s="53">
        <v>7.1802197428460053</v>
      </c>
      <c r="W457" s="53">
        <v>6.6332495807108005</v>
      </c>
    </row>
    <row r="458" spans="3:23" x14ac:dyDescent="0.25">
      <c r="C458" s="70">
        <v>1</v>
      </c>
      <c r="D458" s="53">
        <v>49</v>
      </c>
      <c r="E458" s="53">
        <v>53</v>
      </c>
      <c r="F458" s="53">
        <v>22.685000000000002</v>
      </c>
      <c r="G458" s="53">
        <v>0.4391959304139465</v>
      </c>
      <c r="H458" s="53">
        <v>0.92452830188679247</v>
      </c>
      <c r="I458" s="53">
        <v>0.68055555555555558</v>
      </c>
      <c r="J458" s="53">
        <v>7.8986541696685881</v>
      </c>
      <c r="K458" s="53">
        <v>192</v>
      </c>
      <c r="L458" s="53">
        <v>127.32653061224489</v>
      </c>
      <c r="M458" s="53">
        <v>1339.5994897959181</v>
      </c>
      <c r="N458" s="53">
        <v>36.600539474110462</v>
      </c>
      <c r="O458" s="53">
        <v>0.17238612191573557</v>
      </c>
      <c r="P458" s="53">
        <v>1.888753077821512</v>
      </c>
      <c r="Q458" s="53">
        <v>690.30000000000018</v>
      </c>
      <c r="R458" s="53">
        <v>0.85690914963385756</v>
      </c>
      <c r="S458" s="53">
        <v>5.4106282114621482</v>
      </c>
      <c r="T458" s="53">
        <v>1.2500000000000009E-2</v>
      </c>
      <c r="U458" s="53">
        <v>8.7024442735578578E-2</v>
      </c>
      <c r="V458" s="53">
        <v>8.4402427849180874</v>
      </c>
      <c r="W458" s="53">
        <v>7.5826407197637069</v>
      </c>
    </row>
    <row r="459" spans="3:23" x14ac:dyDescent="0.25">
      <c r="C459" s="70">
        <v>0</v>
      </c>
      <c r="D459" s="53">
        <v>78</v>
      </c>
      <c r="E459" s="53">
        <v>82</v>
      </c>
      <c r="F459" s="53">
        <v>29.417000000000002</v>
      </c>
      <c r="G459" s="53">
        <v>0.57060545076261959</v>
      </c>
      <c r="H459" s="53">
        <v>0.95121951219512191</v>
      </c>
      <c r="I459" s="53">
        <v>0.70909090909090911</v>
      </c>
      <c r="J459" s="53">
        <v>9.9655749703337584</v>
      </c>
      <c r="K459" s="53">
        <v>115</v>
      </c>
      <c r="L459" s="53">
        <v>88.679487179487182</v>
      </c>
      <c r="M459" s="53">
        <v>229.67515817515803</v>
      </c>
      <c r="N459" s="53">
        <v>15.155037386135279</v>
      </c>
      <c r="O459" s="53">
        <v>8.9549329530512464E-2</v>
      </c>
      <c r="P459" s="53">
        <v>1.7011219214307975</v>
      </c>
      <c r="Q459" s="53">
        <v>285.90000000000043</v>
      </c>
      <c r="R459" s="53">
        <v>0.67561937834861707</v>
      </c>
      <c r="S459" s="53">
        <v>5.2323385587671503</v>
      </c>
      <c r="T459" s="53">
        <v>8.611111111111092E-3</v>
      </c>
      <c r="U459" s="53">
        <v>0.23504946307815064</v>
      </c>
      <c r="V459" s="53">
        <v>11.106217733776193</v>
      </c>
      <c r="W459" s="53">
        <v>9.1206963482750094</v>
      </c>
    </row>
    <row r="460" spans="3:23" x14ac:dyDescent="0.25">
      <c r="C460" s="70">
        <v>0</v>
      </c>
      <c r="D460" s="53">
        <v>5390</v>
      </c>
      <c r="E460" s="53">
        <v>8656</v>
      </c>
      <c r="F460" s="53">
        <v>573.67700000000002</v>
      </c>
      <c r="G460" s="53">
        <v>0.85150229803867461</v>
      </c>
      <c r="H460" s="53">
        <v>0.62268946395563773</v>
      </c>
      <c r="I460" s="53">
        <v>0.4472657870716123</v>
      </c>
      <c r="J460" s="53">
        <v>82.841783817844771</v>
      </c>
      <c r="K460" s="53">
        <v>255</v>
      </c>
      <c r="L460" s="53">
        <v>114.55788497217068</v>
      </c>
      <c r="M460" s="53">
        <v>1551.9672369435339</v>
      </c>
      <c r="N460" s="53">
        <v>39.395015381943104</v>
      </c>
      <c r="O460" s="53">
        <v>1.0288029928059494</v>
      </c>
      <c r="P460" s="53">
        <v>3.5935423537331741</v>
      </c>
      <c r="Q460" s="53">
        <v>69.473753496790835</v>
      </c>
      <c r="R460" s="53">
        <v>0.98626764016513269</v>
      </c>
      <c r="S460" s="53">
        <v>7.0253170872628061</v>
      </c>
      <c r="T460" s="53">
        <v>5.6084591984998137E-4</v>
      </c>
      <c r="U460" s="53">
        <v>0.30461801305880171</v>
      </c>
      <c r="V460" s="53">
        <v>144.93469746395627</v>
      </c>
      <c r="W460" s="53">
        <v>75.996634924715124</v>
      </c>
    </row>
    <row r="461" spans="3:23" x14ac:dyDescent="0.25">
      <c r="C461" s="70">
        <v>0</v>
      </c>
      <c r="D461" s="53">
        <v>29</v>
      </c>
      <c r="E461" s="53">
        <v>33</v>
      </c>
      <c r="F461" s="53">
        <v>17.996000000000002</v>
      </c>
      <c r="G461" s="53">
        <v>0</v>
      </c>
      <c r="H461" s="53">
        <v>0.87878787878787878</v>
      </c>
      <c r="I461" s="53">
        <v>0.59183673469387754</v>
      </c>
      <c r="J461" s="53">
        <v>6.0765077797464979</v>
      </c>
      <c r="K461" s="53">
        <v>151</v>
      </c>
      <c r="L461" s="53">
        <v>108.96551724137932</v>
      </c>
      <c r="M461" s="53">
        <v>458.46305418719209</v>
      </c>
      <c r="N461" s="53">
        <v>21.411750376538393</v>
      </c>
      <c r="O461" s="53">
        <v>8.1156898821424461E-2</v>
      </c>
      <c r="P461" s="53">
        <v>2.0677054334152207</v>
      </c>
      <c r="Q461" s="53">
        <v>322.66071428571428</v>
      </c>
      <c r="R461" s="53">
        <v>0.85620042554547593</v>
      </c>
      <c r="S461" s="53">
        <v>4.4871228053977976</v>
      </c>
      <c r="T461" s="53">
        <v>1.785714285714287E-2</v>
      </c>
      <c r="U461" s="53">
        <v>9.2425290724242631E-2</v>
      </c>
      <c r="V461" s="53">
        <v>6.2330229193099944</v>
      </c>
      <c r="W461" s="53">
        <v>6.2330229193099944</v>
      </c>
    </row>
    <row r="462" spans="3:23" x14ac:dyDescent="0.25">
      <c r="C462" s="70">
        <v>1</v>
      </c>
      <c r="D462" s="53">
        <v>57</v>
      </c>
      <c r="E462" s="53">
        <v>61</v>
      </c>
      <c r="F462" s="53">
        <v>24.645</v>
      </c>
      <c r="G462" s="53">
        <v>0.54591534803443764</v>
      </c>
      <c r="H462" s="53">
        <v>0.93442622950819676</v>
      </c>
      <c r="I462" s="53">
        <v>0.71250000000000002</v>
      </c>
      <c r="J462" s="53">
        <v>8.5190758917798277</v>
      </c>
      <c r="K462" s="53">
        <v>204</v>
      </c>
      <c r="L462" s="53">
        <v>126.12280701754386</v>
      </c>
      <c r="M462" s="53">
        <v>1686.3239348370932</v>
      </c>
      <c r="N462" s="53">
        <v>41.064874708649647</v>
      </c>
      <c r="O462" s="53">
        <v>0.31168329090726316</v>
      </c>
      <c r="P462" s="53">
        <v>1.937924959634143</v>
      </c>
      <c r="Q462" s="53">
        <v>698.97727272727229</v>
      </c>
      <c r="R462" s="53">
        <v>0.8742146437696986</v>
      </c>
      <c r="S462" s="53">
        <v>5.5389446193899383</v>
      </c>
      <c r="T462" s="53">
        <v>1.136363636363634E-2</v>
      </c>
      <c r="U462" s="53">
        <v>0.10049785064454296</v>
      </c>
      <c r="V462" s="53">
        <v>9.3993248468658912</v>
      </c>
      <c r="W462" s="53">
        <v>7.8751335111600413</v>
      </c>
    </row>
    <row r="463" spans="3:23" x14ac:dyDescent="0.25">
      <c r="C463" s="70">
        <v>0</v>
      </c>
      <c r="D463" s="53">
        <v>153</v>
      </c>
      <c r="E463" s="53">
        <v>174</v>
      </c>
      <c r="F463" s="53">
        <v>48.728000000000002</v>
      </c>
      <c r="G463" s="53">
        <v>0.84991946241624949</v>
      </c>
      <c r="H463" s="53">
        <v>0.87931034482758619</v>
      </c>
      <c r="I463" s="53">
        <v>0.5625</v>
      </c>
      <c r="J463" s="53">
        <v>13.957279475043833</v>
      </c>
      <c r="K463" s="53">
        <v>126</v>
      </c>
      <c r="L463" s="53">
        <v>83.104575163398692</v>
      </c>
      <c r="M463" s="53">
        <v>197.29162366701064</v>
      </c>
      <c r="N463" s="53">
        <v>14.046053668807144</v>
      </c>
      <c r="O463" s="53">
        <v>0.76418776572477121</v>
      </c>
      <c r="P463" s="53">
        <v>3.1834394754810811</v>
      </c>
      <c r="Q463" s="53">
        <v>204.14878892733549</v>
      </c>
      <c r="R463" s="53">
        <v>0.84632377005085424</v>
      </c>
      <c r="S463" s="53">
        <v>5.3367691188690634</v>
      </c>
      <c r="T463" s="53">
        <v>4.0349133750793281E-3</v>
      </c>
      <c r="U463" s="53">
        <v>0.22222198572155166</v>
      </c>
      <c r="V463" s="53">
        <v>19.899499955474656</v>
      </c>
      <c r="W463" s="53">
        <v>10.485297625954193</v>
      </c>
    </row>
    <row r="464" spans="3:23" x14ac:dyDescent="0.25">
      <c r="C464" s="70">
        <v>0</v>
      </c>
      <c r="D464" s="53">
        <v>5407</v>
      </c>
      <c r="E464" s="53">
        <v>8687</v>
      </c>
      <c r="F464" s="53">
        <v>569.75700000000006</v>
      </c>
      <c r="G464" s="53">
        <v>0.85823759222421103</v>
      </c>
      <c r="H464" s="53">
        <v>0.62242431219062966</v>
      </c>
      <c r="I464" s="53">
        <v>0.44987103752392044</v>
      </c>
      <c r="J464" s="53">
        <v>82.972322001876179</v>
      </c>
      <c r="K464" s="53">
        <v>249</v>
      </c>
      <c r="L464" s="53">
        <v>114.96504531163306</v>
      </c>
      <c r="M464" s="53">
        <v>1568.2749525645318</v>
      </c>
      <c r="N464" s="53">
        <v>39.601451394671528</v>
      </c>
      <c r="O464" s="53">
        <v>0.98547616517441972</v>
      </c>
      <c r="P464" s="53">
        <v>3.4073979253116757</v>
      </c>
      <c r="Q464" s="53">
        <v>70.258498349835435</v>
      </c>
      <c r="R464" s="53">
        <v>0.98609515004423132</v>
      </c>
      <c r="S464" s="53">
        <v>7.039782122208524</v>
      </c>
      <c r="T464" s="53">
        <v>5.5841475236637322E-4</v>
      </c>
      <c r="U464" s="53">
        <v>0.29923654612790518</v>
      </c>
      <c r="V464" s="53">
        <v>146.57069377974233</v>
      </c>
      <c r="W464" s="53">
        <v>75.227790221184677</v>
      </c>
    </row>
    <row r="465" spans="3:23" x14ac:dyDescent="0.25">
      <c r="C465" s="70">
        <v>0</v>
      </c>
      <c r="D465" s="53">
        <v>74</v>
      </c>
      <c r="E465" s="53">
        <v>81</v>
      </c>
      <c r="F465" s="53">
        <v>29.904999999999998</v>
      </c>
      <c r="G465" s="53">
        <v>0.75686196620873725</v>
      </c>
      <c r="H465" s="53">
        <v>0.9135802469135802</v>
      </c>
      <c r="I465" s="53">
        <v>0.61157024793388426</v>
      </c>
      <c r="J465" s="53">
        <v>9.7066846199102415</v>
      </c>
      <c r="K465" s="53">
        <v>88</v>
      </c>
      <c r="L465" s="53">
        <v>72.621621621621628</v>
      </c>
      <c r="M465" s="53">
        <v>28.786375416512403</v>
      </c>
      <c r="N465" s="53">
        <v>5.3652936002154066</v>
      </c>
      <c r="O465" s="53">
        <v>0.43376437102903825</v>
      </c>
      <c r="P465" s="53">
        <v>2.961288098436734</v>
      </c>
      <c r="Q465" s="53">
        <v>13.719696969696981</v>
      </c>
      <c r="R465" s="53">
        <v>0.9615159989167239</v>
      </c>
      <c r="S465" s="53">
        <v>4.1125958957401085</v>
      </c>
      <c r="T465" s="53">
        <v>9.8714416896235023E-3</v>
      </c>
      <c r="U465" s="53">
        <v>0.35777116402116399</v>
      </c>
      <c r="V465" s="53">
        <v>12.162220530639205</v>
      </c>
      <c r="W465" s="53">
        <v>7.9489203383048626</v>
      </c>
    </row>
    <row r="466" spans="3:23" x14ac:dyDescent="0.25">
      <c r="C466" s="70">
        <v>1</v>
      </c>
      <c r="D466" s="53">
        <v>63</v>
      </c>
      <c r="E466" s="53">
        <v>67</v>
      </c>
      <c r="F466" s="53">
        <v>26.050999999999998</v>
      </c>
      <c r="G466" s="53">
        <v>0.51317805089437063</v>
      </c>
      <c r="H466" s="53">
        <v>0.94029850746268662</v>
      </c>
      <c r="I466" s="53">
        <v>0.7</v>
      </c>
      <c r="J466" s="53">
        <v>8.9562319821627696</v>
      </c>
      <c r="K466" s="53">
        <v>197</v>
      </c>
      <c r="L466" s="53">
        <v>120.95238095238095</v>
      </c>
      <c r="M466" s="53">
        <v>1403.6589861751154</v>
      </c>
      <c r="N466" s="53">
        <v>37.465437221192488</v>
      </c>
      <c r="O466" s="53">
        <v>0.29412456197120324</v>
      </c>
      <c r="P466" s="53">
        <v>1.9536878805310045</v>
      </c>
      <c r="Q466" s="53">
        <v>558.34343434343418</v>
      </c>
      <c r="R466" s="53">
        <v>0.88071623131898991</v>
      </c>
      <c r="S466" s="53">
        <v>5.5843452012433552</v>
      </c>
      <c r="T466" s="53">
        <v>1.0101010101010119E-2</v>
      </c>
      <c r="U466" s="53">
        <v>8.6323373036164358E-2</v>
      </c>
      <c r="V466" s="53">
        <v>9.7646107364017922</v>
      </c>
      <c r="W466" s="53">
        <v>8.3807913190095036</v>
      </c>
    </row>
    <row r="467" spans="3:23" x14ac:dyDescent="0.25">
      <c r="C467" s="70">
        <v>0</v>
      </c>
      <c r="D467" s="53">
        <v>220</v>
      </c>
      <c r="E467" s="53">
        <v>291</v>
      </c>
      <c r="F467" s="53">
        <v>71.867999999999995</v>
      </c>
      <c r="G467" s="53">
        <v>0.68163864365691407</v>
      </c>
      <c r="H467" s="53">
        <v>0.75601374570446733</v>
      </c>
      <c r="I467" s="53">
        <v>0.55137844611528819</v>
      </c>
      <c r="J467" s="53">
        <v>16.73656774376801</v>
      </c>
      <c r="K467" s="53">
        <v>122</v>
      </c>
      <c r="L467" s="53">
        <v>85.409090909090907</v>
      </c>
      <c r="M467" s="53">
        <v>164.16977999169777</v>
      </c>
      <c r="N467" s="53">
        <v>12.812875555147555</v>
      </c>
      <c r="O467" s="53">
        <v>0.4922213977540858</v>
      </c>
      <c r="P467" s="53">
        <v>2.9739030939797253</v>
      </c>
      <c r="Q467" s="53">
        <v>129.83095238095228</v>
      </c>
      <c r="R467" s="53">
        <v>0.90693876180846045</v>
      </c>
      <c r="S467" s="53">
        <v>5.4641381509573117</v>
      </c>
      <c r="T467" s="53">
        <v>2.8571428571428619E-3</v>
      </c>
      <c r="U467" s="53">
        <v>0.21352347508355335</v>
      </c>
      <c r="V467" s="53">
        <v>22.509784150537659</v>
      </c>
      <c r="W467" s="53">
        <v>16.470160943908301</v>
      </c>
    </row>
    <row r="468" spans="3:23" x14ac:dyDescent="0.25">
      <c r="C468" s="70">
        <v>0</v>
      </c>
      <c r="D468" s="53">
        <v>29</v>
      </c>
      <c r="E468" s="53">
        <v>33</v>
      </c>
      <c r="F468" s="53">
        <v>17.996000000000002</v>
      </c>
      <c r="G468" s="53">
        <v>0</v>
      </c>
      <c r="H468" s="53">
        <v>0.87878787878787878</v>
      </c>
      <c r="I468" s="53">
        <v>0.59183673469387754</v>
      </c>
      <c r="J468" s="53">
        <v>6.0765077797464979</v>
      </c>
      <c r="K468" s="53">
        <v>84</v>
      </c>
      <c r="L468" s="53">
        <v>71.827586206896555</v>
      </c>
      <c r="M468" s="53">
        <v>29.362068965517242</v>
      </c>
      <c r="N468" s="53">
        <v>5.4186777875711751</v>
      </c>
      <c r="O468" s="53">
        <v>0.83482827176263552</v>
      </c>
      <c r="P468" s="53">
        <v>2.6100274258207725</v>
      </c>
      <c r="Q468" s="53">
        <v>9.6428571428571441</v>
      </c>
      <c r="R468" s="53">
        <v>0.92928163369398353</v>
      </c>
      <c r="S468" s="53">
        <v>3.7024715122197471</v>
      </c>
      <c r="T468" s="53">
        <v>2.2959183673469399E-2</v>
      </c>
      <c r="U468" s="53">
        <v>0.41031037414965982</v>
      </c>
      <c r="V468" s="53">
        <v>6.2330229193099944</v>
      </c>
      <c r="W468" s="53">
        <v>6.2330229193099944</v>
      </c>
    </row>
    <row r="469" spans="3:23" x14ac:dyDescent="0.25">
      <c r="C469" s="70">
        <v>0</v>
      </c>
      <c r="D469" s="53">
        <v>5367</v>
      </c>
      <c r="E469" s="53">
        <v>8568</v>
      </c>
      <c r="F469" s="53">
        <v>613.06799999999998</v>
      </c>
      <c r="G469" s="53">
        <v>0.85835850623002308</v>
      </c>
      <c r="H469" s="53">
        <v>0.62640056022408963</v>
      </c>
      <c r="I469" s="53">
        <v>0.46108247422680415</v>
      </c>
      <c r="J469" s="53">
        <v>82.664845228147726</v>
      </c>
      <c r="K469" s="53">
        <v>239</v>
      </c>
      <c r="L469" s="53">
        <v>116.55617663499162</v>
      </c>
      <c r="M469" s="53">
        <v>1555.128366146949</v>
      </c>
      <c r="N469" s="53">
        <v>39.43511590127445</v>
      </c>
      <c r="O469" s="53">
        <v>0.91637880733896016</v>
      </c>
      <c r="P469" s="53">
        <v>3.1662204433894079</v>
      </c>
      <c r="Q469" s="53">
        <v>70.844679219562295</v>
      </c>
      <c r="R469" s="53">
        <v>0.98616495699086992</v>
      </c>
      <c r="S469" s="53">
        <v>7.0472712026092736</v>
      </c>
      <c r="T469" s="53">
        <v>5.2967842276145942E-4</v>
      </c>
      <c r="U469" s="53">
        <v>0.29514227793119308</v>
      </c>
      <c r="V469" s="53">
        <v>144.79553957451947</v>
      </c>
      <c r="W469" s="53">
        <v>74.287404112413057</v>
      </c>
    </row>
    <row r="470" spans="3:23" x14ac:dyDescent="0.25">
      <c r="C470" s="70">
        <v>0</v>
      </c>
      <c r="D470" s="53">
        <v>62</v>
      </c>
      <c r="E470" s="53">
        <v>67</v>
      </c>
      <c r="F470" s="53">
        <v>26.811999999999998</v>
      </c>
      <c r="G470" s="53">
        <v>0.56497240277866212</v>
      </c>
      <c r="H470" s="53">
        <v>0.92537313432835822</v>
      </c>
      <c r="I470" s="53">
        <v>0.62</v>
      </c>
      <c r="J470" s="53">
        <v>8.8848664465809541</v>
      </c>
      <c r="K470" s="53">
        <v>86</v>
      </c>
      <c r="L470" s="53">
        <v>75.209677419354833</v>
      </c>
      <c r="M470" s="53">
        <v>36.791380222104728</v>
      </c>
      <c r="N470" s="53">
        <v>6.0655898494791689</v>
      </c>
      <c r="O470" s="53">
        <v>5.680941864848194E-3</v>
      </c>
      <c r="P470" s="53">
        <v>1.9797409159270316</v>
      </c>
      <c r="Q470" s="53">
        <v>20.145454545454527</v>
      </c>
      <c r="R470" s="53">
        <v>0.92038099950451213</v>
      </c>
      <c r="S470" s="53">
        <v>4.3240712719862646</v>
      </c>
      <c r="T470" s="53">
        <v>9.7520661157024565E-3</v>
      </c>
      <c r="U470" s="53">
        <v>0.28623376623376617</v>
      </c>
      <c r="V470" s="53">
        <v>9.9378099710660326</v>
      </c>
      <c r="W470" s="53">
        <v>8.1997844099642574</v>
      </c>
    </row>
    <row r="471" spans="3:23" x14ac:dyDescent="0.25">
      <c r="C471" s="70">
        <v>1</v>
      </c>
      <c r="D471" s="53">
        <v>49</v>
      </c>
      <c r="E471" s="53">
        <v>53</v>
      </c>
      <c r="F471" s="53">
        <v>22.685000000000002</v>
      </c>
      <c r="G471" s="53">
        <v>0.4391959304139465</v>
      </c>
      <c r="H471" s="53">
        <v>0.92452830188679247</v>
      </c>
      <c r="I471" s="53">
        <v>0.68055555555555558</v>
      </c>
      <c r="J471" s="53">
        <v>7.8986541696685881</v>
      </c>
      <c r="K471" s="53">
        <v>178</v>
      </c>
      <c r="L471" s="53">
        <v>123.51020408163265</v>
      </c>
      <c r="M471" s="53">
        <v>940.50510204081638</v>
      </c>
      <c r="N471" s="53">
        <v>30.667655633269661</v>
      </c>
      <c r="O471" s="53">
        <v>0.22676303750208884</v>
      </c>
      <c r="P471" s="53">
        <v>1.8595412026048972</v>
      </c>
      <c r="Q471" s="53">
        <v>517.39999999999986</v>
      </c>
      <c r="R471" s="53">
        <v>0.85578819900976144</v>
      </c>
      <c r="S471" s="53">
        <v>5.313589691009831</v>
      </c>
      <c r="T471" s="53">
        <v>1.2500000000000009E-2</v>
      </c>
      <c r="U471" s="53">
        <v>8.5492708334629297E-2</v>
      </c>
      <c r="V471" s="53">
        <v>8.4402427849180874</v>
      </c>
      <c r="W471" s="53">
        <v>7.5826407197637069</v>
      </c>
    </row>
    <row r="472" spans="3:23" x14ac:dyDescent="0.25">
      <c r="C472" s="70">
        <v>0</v>
      </c>
      <c r="D472" s="53">
        <v>224</v>
      </c>
      <c r="E472" s="53">
        <v>307</v>
      </c>
      <c r="F472" s="53">
        <v>74.406999999999996</v>
      </c>
      <c r="G472" s="53">
        <v>0.89361808578802593</v>
      </c>
      <c r="H472" s="53">
        <v>0.72964169381107491</v>
      </c>
      <c r="I472" s="53">
        <v>0.44800000000000001</v>
      </c>
      <c r="J472" s="53">
        <v>16.888032982579009</v>
      </c>
      <c r="K472" s="53">
        <v>126</v>
      </c>
      <c r="L472" s="53">
        <v>84.004464285714292</v>
      </c>
      <c r="M472" s="53">
        <v>151.47531630365145</v>
      </c>
      <c r="N472" s="53">
        <v>12.30753087762332</v>
      </c>
      <c r="O472" s="53">
        <v>0.72841730053117004</v>
      </c>
      <c r="P472" s="53">
        <v>3.4793235526469086</v>
      </c>
      <c r="Q472" s="53">
        <v>168.14038461538482</v>
      </c>
      <c r="R472" s="53">
        <v>0.89426351869488385</v>
      </c>
      <c r="S472" s="53">
        <v>5.3762611850638224</v>
      </c>
      <c r="T472" s="53">
        <v>2.4408284023668646E-3</v>
      </c>
      <c r="U472" s="53">
        <v>0.23327498375137692</v>
      </c>
      <c r="V472" s="53">
        <v>29.146830577526693</v>
      </c>
      <c r="W472" s="53">
        <v>13.081918323122428</v>
      </c>
    </row>
    <row r="473" spans="3:23" x14ac:dyDescent="0.25">
      <c r="C473" s="70">
        <v>0</v>
      </c>
      <c r="D473" s="53">
        <v>50</v>
      </c>
      <c r="E473" s="53">
        <v>54</v>
      </c>
      <c r="F473" s="53">
        <v>23.511999999999997</v>
      </c>
      <c r="G473" s="53">
        <v>0.64027308405573846</v>
      </c>
      <c r="H473" s="53">
        <v>0.92592592592592593</v>
      </c>
      <c r="I473" s="53">
        <v>0.7142857142857143</v>
      </c>
      <c r="J473" s="53">
        <v>7.9788456080286538</v>
      </c>
      <c r="K473" s="53">
        <v>135</v>
      </c>
      <c r="L473" s="53">
        <v>101.76</v>
      </c>
      <c r="M473" s="53">
        <v>377.24734693877554</v>
      </c>
      <c r="N473" s="53">
        <v>19.422856302273761</v>
      </c>
      <c r="O473" s="53">
        <v>-4.0374222290754241E-2</v>
      </c>
      <c r="P473" s="53">
        <v>1.8559882826096168</v>
      </c>
      <c r="Q473" s="53">
        <v>897.41558441558527</v>
      </c>
      <c r="R473" s="53">
        <v>0.55339859574385752</v>
      </c>
      <c r="S473" s="53">
        <v>4.8936606896881862</v>
      </c>
      <c r="T473" s="53">
        <v>1.3998988024962026E-2</v>
      </c>
      <c r="U473" s="53">
        <v>0.13415340560752878</v>
      </c>
      <c r="V473" s="53">
        <v>9.202898094259945</v>
      </c>
      <c r="W473" s="53">
        <v>7.0691819422995001</v>
      </c>
    </row>
    <row r="474" spans="3:23" x14ac:dyDescent="0.25">
      <c r="C474" s="70">
        <v>0</v>
      </c>
      <c r="D474" s="53">
        <v>5226</v>
      </c>
      <c r="E474" s="53">
        <v>8467</v>
      </c>
      <c r="F474" s="53">
        <v>633.5379999999999</v>
      </c>
      <c r="G474" s="53">
        <v>0.86540318848966324</v>
      </c>
      <c r="H474" s="53">
        <v>0.61721979449627973</v>
      </c>
      <c r="I474" s="53">
        <v>0.46329787234042552</v>
      </c>
      <c r="J474" s="53">
        <v>81.571746706724142</v>
      </c>
      <c r="K474" s="53">
        <v>247</v>
      </c>
      <c r="L474" s="53">
        <v>119.61882893226176</v>
      </c>
      <c r="M474" s="53">
        <v>1590.2696090398251</v>
      </c>
      <c r="N474" s="53">
        <v>39.878184625680056</v>
      </c>
      <c r="O474" s="53">
        <v>0.91732648358803992</v>
      </c>
      <c r="P474" s="53">
        <v>3.1675823443636091</v>
      </c>
      <c r="Q474" s="53">
        <v>74.515298048180284</v>
      </c>
      <c r="R474" s="53">
        <v>0.98585078926250791</v>
      </c>
      <c r="S474" s="53">
        <v>7.0554210887637723</v>
      </c>
      <c r="T474" s="53">
        <v>4.6200031915193167E-4</v>
      </c>
      <c r="U474" s="53">
        <v>0.2839426880619923</v>
      </c>
      <c r="V474" s="53">
        <v>143.91023645434626</v>
      </c>
      <c r="W474" s="53">
        <v>72.109989131294313</v>
      </c>
    </row>
    <row r="475" spans="3:23" x14ac:dyDescent="0.25">
      <c r="C475" s="70">
        <v>0</v>
      </c>
      <c r="D475" s="53">
        <v>29</v>
      </c>
      <c r="E475" s="53">
        <v>33</v>
      </c>
      <c r="F475" s="53">
        <v>17.996000000000002</v>
      </c>
      <c r="G475" s="53">
        <v>0</v>
      </c>
      <c r="H475" s="53">
        <v>0.87878787878787878</v>
      </c>
      <c r="I475" s="53">
        <v>0.59183673469387754</v>
      </c>
      <c r="J475" s="53">
        <v>6.0765077797464979</v>
      </c>
      <c r="K475" s="53">
        <v>88</v>
      </c>
      <c r="L475" s="53">
        <v>78</v>
      </c>
      <c r="M475" s="53">
        <v>32.714285714285715</v>
      </c>
      <c r="N475" s="53">
        <v>5.7196403483336011</v>
      </c>
      <c r="O475" s="53">
        <v>-9.6735333045478836E-2</v>
      </c>
      <c r="P475" s="53">
        <v>1.9963387425869072</v>
      </c>
      <c r="Q475" s="53">
        <v>17.839285714285715</v>
      </c>
      <c r="R475" s="53">
        <v>0.91945984189200769</v>
      </c>
      <c r="S475" s="53">
        <v>3.7024715122197467</v>
      </c>
      <c r="T475" s="53">
        <v>2.0408163265306138E-2</v>
      </c>
      <c r="U475" s="53">
        <v>0.28651502267573686</v>
      </c>
      <c r="V475" s="53">
        <v>6.2330229193099944</v>
      </c>
      <c r="W475" s="53">
        <v>6.2330229193099944</v>
      </c>
    </row>
    <row r="476" spans="3:23" x14ac:dyDescent="0.25">
      <c r="C476" s="70">
        <v>0</v>
      </c>
      <c r="D476" s="53">
        <v>59</v>
      </c>
      <c r="E476" s="53">
        <v>64</v>
      </c>
      <c r="F476" s="53">
        <v>25.959999999999997</v>
      </c>
      <c r="G476" s="53">
        <v>0.47694535635353447</v>
      </c>
      <c r="H476" s="53">
        <v>0.921875</v>
      </c>
      <c r="I476" s="53">
        <v>0.65555555555555556</v>
      </c>
      <c r="J476" s="53">
        <v>8.6672448413192171</v>
      </c>
      <c r="K476" s="53">
        <v>85</v>
      </c>
      <c r="L476" s="53">
        <v>78.118644067796609</v>
      </c>
      <c r="M476" s="53">
        <v>29.175336060783163</v>
      </c>
      <c r="N476" s="53">
        <v>5.4014198189719673</v>
      </c>
      <c r="O476" s="53">
        <v>-0.52187429743267943</v>
      </c>
      <c r="P476" s="53">
        <v>2.0836721780676757</v>
      </c>
      <c r="Q476" s="53">
        <v>17.131313131313135</v>
      </c>
      <c r="R476" s="53">
        <v>0.91323421797204063</v>
      </c>
      <c r="S476" s="53">
        <v>3.9691879139452126</v>
      </c>
      <c r="T476" s="53">
        <v>1.4386287113559854E-2</v>
      </c>
      <c r="U476" s="53">
        <v>0.39042408209074886</v>
      </c>
      <c r="V476" s="53">
        <v>9.3886132268488911</v>
      </c>
      <c r="W476" s="53">
        <v>8.2519615009609719</v>
      </c>
    </row>
    <row r="477" spans="3:23" x14ac:dyDescent="0.25">
      <c r="C477" s="70">
        <v>1</v>
      </c>
      <c r="D477" s="53">
        <v>60</v>
      </c>
      <c r="E477" s="53">
        <v>64</v>
      </c>
      <c r="F477" s="53">
        <v>25.405999999999999</v>
      </c>
      <c r="G477" s="53">
        <v>0.5920303107434538</v>
      </c>
      <c r="H477" s="53">
        <v>0.9375</v>
      </c>
      <c r="I477" s="53">
        <v>0.66666666666666663</v>
      </c>
      <c r="J477" s="53">
        <v>8.7403874447366334</v>
      </c>
      <c r="K477" s="53">
        <v>166</v>
      </c>
      <c r="L477" s="53">
        <v>113.4</v>
      </c>
      <c r="M477" s="53">
        <v>873.15932203389821</v>
      </c>
      <c r="N477" s="53">
        <v>29.549269399325226</v>
      </c>
      <c r="O477" s="53">
        <v>0.1810337802720926</v>
      </c>
      <c r="P477" s="53">
        <v>1.8726730580134821</v>
      </c>
      <c r="Q477" s="53">
        <v>403.80808080808083</v>
      </c>
      <c r="R477" s="53">
        <v>0.88483516485827707</v>
      </c>
      <c r="S477" s="53">
        <v>5.1024795538336782</v>
      </c>
      <c r="T477" s="53">
        <v>1.0101010101010119E-2</v>
      </c>
      <c r="U477" s="53">
        <v>0.11624277223524729</v>
      </c>
      <c r="V477" s="53">
        <v>9.8375882074045951</v>
      </c>
      <c r="W477" s="53">
        <v>7.9282667599601853</v>
      </c>
    </row>
    <row r="478" spans="3:23" x14ac:dyDescent="0.25">
      <c r="C478" s="70">
        <v>0</v>
      </c>
      <c r="D478" s="53">
        <v>29</v>
      </c>
      <c r="E478" s="53">
        <v>33</v>
      </c>
      <c r="F478" s="53">
        <v>17.996000000000002</v>
      </c>
      <c r="G478" s="53">
        <v>0</v>
      </c>
      <c r="H478" s="53">
        <v>0.87878787878787878</v>
      </c>
      <c r="I478" s="53">
        <v>0.59183673469387754</v>
      </c>
      <c r="J478" s="53">
        <v>6.0765077797464979</v>
      </c>
      <c r="K478" s="53">
        <v>132</v>
      </c>
      <c r="L478" s="53">
        <v>101.51724137931035</v>
      </c>
      <c r="M478" s="53">
        <v>279.61576354679795</v>
      </c>
      <c r="N478" s="53">
        <v>16.721715329080265</v>
      </c>
      <c r="O478" s="53">
        <v>-0.13082759457048307</v>
      </c>
      <c r="P478" s="53">
        <v>2.2093413513739533</v>
      </c>
      <c r="Q478" s="53">
        <v>273.28571428571428</v>
      </c>
      <c r="R478" s="53">
        <v>0.71518242808866284</v>
      </c>
      <c r="S478" s="53">
        <v>4.3491917709150378</v>
      </c>
      <c r="T478" s="53">
        <v>1.785714285714287E-2</v>
      </c>
      <c r="U478" s="53">
        <v>9.46777392911093E-2</v>
      </c>
      <c r="V478" s="53">
        <v>6.2330229193099944</v>
      </c>
      <c r="W478" s="53">
        <v>6.2330229193099944</v>
      </c>
    </row>
    <row r="479" spans="3:23" x14ac:dyDescent="0.25">
      <c r="C479" s="70">
        <v>0</v>
      </c>
      <c r="D479" s="53">
        <v>55</v>
      </c>
      <c r="E479" s="53">
        <v>59</v>
      </c>
      <c r="F479" s="53">
        <v>24.553999999999998</v>
      </c>
      <c r="G479" s="53">
        <v>0.60536091721412721</v>
      </c>
      <c r="H479" s="53">
        <v>0.93220338983050843</v>
      </c>
      <c r="I479" s="53">
        <v>0.6875</v>
      </c>
      <c r="J479" s="53">
        <v>8.3682838718840049</v>
      </c>
      <c r="K479" s="53">
        <v>133</v>
      </c>
      <c r="L479" s="53">
        <v>100.94545454545455</v>
      </c>
      <c r="M479" s="53">
        <v>362.12659932659926</v>
      </c>
      <c r="N479" s="53">
        <v>19.029624256054014</v>
      </c>
      <c r="O479" s="53">
        <v>-0.11770119619248708</v>
      </c>
      <c r="P479" s="53">
        <v>1.8443493263993243</v>
      </c>
      <c r="Q479" s="53">
        <v>597.36363636363546</v>
      </c>
      <c r="R479" s="53">
        <v>0.53508271260307927</v>
      </c>
      <c r="S479" s="53">
        <v>5.1357274407187132</v>
      </c>
      <c r="T479" s="53">
        <v>1.1621900826446256E-2</v>
      </c>
      <c r="U479" s="53">
        <v>0.10211020938204919</v>
      </c>
      <c r="V479" s="53">
        <v>9.5019227365344712</v>
      </c>
      <c r="W479" s="53">
        <v>7.5630658919739524</v>
      </c>
    </row>
    <row r="480" spans="3:23" x14ac:dyDescent="0.25">
      <c r="C480" s="70">
        <v>0</v>
      </c>
      <c r="D480" s="53">
        <v>77</v>
      </c>
      <c r="E480" s="53">
        <v>89</v>
      </c>
      <c r="F480" s="53">
        <v>34.288000000000004</v>
      </c>
      <c r="G480" s="53">
        <v>0.89344287703057446</v>
      </c>
      <c r="H480" s="53">
        <v>0.8651685393258427</v>
      </c>
      <c r="I480" s="53">
        <v>0.73333333333333328</v>
      </c>
      <c r="J480" s="53">
        <v>9.9014870067383072</v>
      </c>
      <c r="K480" s="53">
        <v>116</v>
      </c>
      <c r="L480" s="53">
        <v>90.623376623376629</v>
      </c>
      <c r="M480" s="53">
        <v>207.65892002734111</v>
      </c>
      <c r="N480" s="53">
        <v>14.410375429784649</v>
      </c>
      <c r="O480" s="53">
        <v>0.19374182064530057</v>
      </c>
      <c r="P480" s="53">
        <v>1.9059989110059965</v>
      </c>
      <c r="Q480" s="53">
        <v>426.99107142857122</v>
      </c>
      <c r="R480" s="53">
        <v>0.5608198728167495</v>
      </c>
      <c r="S480" s="53">
        <v>5.2856323196347113</v>
      </c>
      <c r="T480" s="53">
        <v>9.566326530612233E-3</v>
      </c>
      <c r="U480" s="53">
        <v>0.17178875635467752</v>
      </c>
      <c r="V480" s="53">
        <v>15.270437440617679</v>
      </c>
      <c r="W480" s="53">
        <v>6.859126697154605</v>
      </c>
    </row>
    <row r="481" spans="3:23" x14ac:dyDescent="0.25">
      <c r="C481" s="70">
        <v>0</v>
      </c>
      <c r="D481" s="53">
        <v>5232</v>
      </c>
      <c r="E481" s="53">
        <v>8333</v>
      </c>
      <c r="F481" s="53">
        <v>461.73299999999995</v>
      </c>
      <c r="G481" s="53">
        <v>0.86941377486638272</v>
      </c>
      <c r="H481" s="53">
        <v>0.62786511460458416</v>
      </c>
      <c r="I481" s="53">
        <v>0.46614397719173201</v>
      </c>
      <c r="J481" s="53">
        <v>81.618559764641589</v>
      </c>
      <c r="K481" s="53">
        <v>255</v>
      </c>
      <c r="L481" s="53">
        <v>120.93769113149847</v>
      </c>
      <c r="M481" s="53">
        <v>1647.4306418101489</v>
      </c>
      <c r="N481" s="53">
        <v>40.588553088403494</v>
      </c>
      <c r="O481" s="53">
        <v>0.96207792384173507</v>
      </c>
      <c r="P481" s="53">
        <v>3.3155718047030733</v>
      </c>
      <c r="Q481" s="53">
        <v>75.022887946270629</v>
      </c>
      <c r="R481" s="53">
        <v>0.98615971746534736</v>
      </c>
      <c r="S481" s="53">
        <v>7.0727193876872301</v>
      </c>
      <c r="T481" s="53">
        <v>4.7341758170223327E-4</v>
      </c>
      <c r="U481" s="53">
        <v>0.28632389254112539</v>
      </c>
      <c r="V481" s="53">
        <v>144.47347095035076</v>
      </c>
      <c r="W481" s="53">
        <v>71.382131157494499</v>
      </c>
    </row>
    <row r="482" spans="3:23" x14ac:dyDescent="0.25">
      <c r="C482" s="70">
        <v>0</v>
      </c>
      <c r="D482" s="53">
        <v>41</v>
      </c>
      <c r="E482" s="53">
        <v>45</v>
      </c>
      <c r="F482" s="53">
        <v>20.907</v>
      </c>
      <c r="G482" s="53">
        <v>0.37986972501764632</v>
      </c>
      <c r="H482" s="53">
        <v>0.91111111111111109</v>
      </c>
      <c r="I482" s="53">
        <v>0.640625</v>
      </c>
      <c r="J482" s="53">
        <v>7.2251519938435669</v>
      </c>
      <c r="K482" s="53">
        <v>85</v>
      </c>
      <c r="L482" s="53">
        <v>77.243902439024396</v>
      </c>
      <c r="M482" s="53">
        <v>22.889024390243893</v>
      </c>
      <c r="N482" s="53">
        <v>4.78424752602161</v>
      </c>
      <c r="O482" s="53">
        <v>-0.19981810319051757</v>
      </c>
      <c r="P482" s="53">
        <v>2.1526110465046151</v>
      </c>
      <c r="Q482" s="53">
        <v>17.680555555555554</v>
      </c>
      <c r="R482" s="53">
        <v>0.87436060899068302</v>
      </c>
      <c r="S482" s="53">
        <v>3.9603760896145648</v>
      </c>
      <c r="T482" s="53">
        <v>1.5432098765432122E-2</v>
      </c>
      <c r="U482" s="53">
        <v>0.28348214285714274</v>
      </c>
      <c r="V482" s="53">
        <v>7.6360292750506691</v>
      </c>
      <c r="W482" s="53">
        <v>7.0636324810317683</v>
      </c>
    </row>
    <row r="483" spans="3:23" x14ac:dyDescent="0.25">
      <c r="C483" s="70">
        <v>1</v>
      </c>
      <c r="D483" s="53">
        <v>58</v>
      </c>
      <c r="E483" s="53">
        <v>62</v>
      </c>
      <c r="F483" s="53">
        <v>24.462999999999997</v>
      </c>
      <c r="G483" s="53">
        <v>0.35223150850765261</v>
      </c>
      <c r="H483" s="53">
        <v>0.93548387096774188</v>
      </c>
      <c r="I483" s="53">
        <v>0.71604938271604934</v>
      </c>
      <c r="J483" s="53">
        <v>8.5934797139831218</v>
      </c>
      <c r="K483" s="53">
        <v>190</v>
      </c>
      <c r="L483" s="53">
        <v>121.68965517241379</v>
      </c>
      <c r="M483" s="53">
        <v>1251.6563823351478</v>
      </c>
      <c r="N483" s="53">
        <v>35.378756088013439</v>
      </c>
      <c r="O483" s="53">
        <v>0.28930751676093791</v>
      </c>
      <c r="P483" s="53">
        <v>1.8548766258837255</v>
      </c>
      <c r="Q483" s="53">
        <v>519.9</v>
      </c>
      <c r="R483" s="53">
        <v>0.86720238287399121</v>
      </c>
      <c r="S483" s="53">
        <v>5.3622070726764761</v>
      </c>
      <c r="T483" s="53">
        <v>1.1111111111111134E-2</v>
      </c>
      <c r="U483" s="53">
        <v>8.0813403251375177E-2</v>
      </c>
      <c r="V483" s="53">
        <v>8.9724994915818588</v>
      </c>
      <c r="W483" s="53">
        <v>8.3974780578967678</v>
      </c>
    </row>
    <row r="484" spans="3:23" x14ac:dyDescent="0.25">
      <c r="C484" s="70">
        <v>0</v>
      </c>
      <c r="D484" s="53">
        <v>162</v>
      </c>
      <c r="E484" s="53">
        <v>204</v>
      </c>
      <c r="F484" s="53">
        <v>64.358000000000004</v>
      </c>
      <c r="G484" s="53">
        <v>0.96207226215082953</v>
      </c>
      <c r="H484" s="53">
        <v>0.79411764705882348</v>
      </c>
      <c r="I484" s="53">
        <v>0.66666666666666663</v>
      </c>
      <c r="J484" s="53">
        <v>14.361922094451575</v>
      </c>
      <c r="K484" s="53">
        <v>145</v>
      </c>
      <c r="L484" s="53">
        <v>100.58641975308642</v>
      </c>
      <c r="M484" s="53">
        <v>318.79062188482459</v>
      </c>
      <c r="N484" s="53">
        <v>17.854708675439781</v>
      </c>
      <c r="O484" s="53">
        <v>0.17602226412169028</v>
      </c>
      <c r="P484" s="53">
        <v>2.33395192473276</v>
      </c>
      <c r="Q484" s="53">
        <v>673.43650793650852</v>
      </c>
      <c r="R484" s="53">
        <v>0.63173088823210155</v>
      </c>
      <c r="S484" s="53">
        <v>5.7448264913046909</v>
      </c>
      <c r="T484" s="53">
        <v>4.5981355505165071E-3</v>
      </c>
      <c r="U484" s="53">
        <v>0.11992558609617061</v>
      </c>
      <c r="V484" s="53">
        <v>30.234257648915044</v>
      </c>
      <c r="W484" s="53">
        <v>8.247746023755079</v>
      </c>
    </row>
    <row r="485" spans="3:23" x14ac:dyDescent="0.25">
      <c r="C485" s="70">
        <v>0</v>
      </c>
      <c r="D485" s="53">
        <v>36</v>
      </c>
      <c r="E485" s="53">
        <v>40</v>
      </c>
      <c r="F485" s="53">
        <v>19.592000000000002</v>
      </c>
      <c r="G485" s="53">
        <v>0.38282074674438793</v>
      </c>
      <c r="H485" s="53">
        <v>0.9</v>
      </c>
      <c r="I485" s="53">
        <v>0.6428571428571429</v>
      </c>
      <c r="J485" s="53">
        <v>6.7702750025730758</v>
      </c>
      <c r="K485" s="53">
        <v>126</v>
      </c>
      <c r="L485" s="53">
        <v>97.555555555555557</v>
      </c>
      <c r="M485" s="53">
        <v>264.1396825396825</v>
      </c>
      <c r="N485" s="53">
        <v>16.252374673864818</v>
      </c>
      <c r="O485" s="53">
        <v>-6.1750446309369954E-2</v>
      </c>
      <c r="P485" s="53">
        <v>2.0077761429934258</v>
      </c>
      <c r="Q485" s="53">
        <v>644.60317460317526</v>
      </c>
      <c r="R485" s="53">
        <v>0.68142944895881508</v>
      </c>
      <c r="S485" s="53">
        <v>4.9477027792200881</v>
      </c>
      <c r="T485" s="53">
        <v>1.5873015873015893E-2</v>
      </c>
      <c r="U485" s="53">
        <v>0.1551383718732906</v>
      </c>
      <c r="V485" s="53">
        <v>7.1802197428460053</v>
      </c>
      <c r="W485" s="53">
        <v>6.6332495807108005</v>
      </c>
    </row>
    <row r="486" spans="3:23" x14ac:dyDescent="0.25">
      <c r="C486" s="70">
        <v>0</v>
      </c>
      <c r="D486" s="53">
        <v>5249</v>
      </c>
      <c r="E486" s="53">
        <v>8206</v>
      </c>
      <c r="F486" s="53">
        <v>451.221</v>
      </c>
      <c r="G486" s="53">
        <v>0.87418488234591696</v>
      </c>
      <c r="H486" s="53">
        <v>0.63965391177187425</v>
      </c>
      <c r="I486" s="53">
        <v>0.48342236139252165</v>
      </c>
      <c r="J486" s="53">
        <v>81.751051187827969</v>
      </c>
      <c r="K486" s="53">
        <v>255</v>
      </c>
      <c r="L486" s="53">
        <v>122.27224233187273</v>
      </c>
      <c r="M486" s="53">
        <v>1662.0034233437566</v>
      </c>
      <c r="N486" s="53">
        <v>40.76767620730616</v>
      </c>
      <c r="O486" s="53">
        <v>1.0009457231051031</v>
      </c>
      <c r="P486" s="53">
        <v>3.3979210982343675</v>
      </c>
      <c r="Q486" s="53">
        <v>74.699369690326094</v>
      </c>
      <c r="R486" s="53">
        <v>0.98651367609813234</v>
      </c>
      <c r="S486" s="53">
        <v>7.0735858806982499</v>
      </c>
      <c r="T486" s="53">
        <v>4.4805098239891734E-4</v>
      </c>
      <c r="U486" s="53">
        <v>0.28527439602822718</v>
      </c>
      <c r="V486" s="53">
        <v>144.51841577875319</v>
      </c>
      <c r="W486" s="53">
        <v>70.177165273182908</v>
      </c>
    </row>
    <row r="487" spans="3:23" x14ac:dyDescent="0.25">
      <c r="C487" s="70">
        <v>1</v>
      </c>
      <c r="D487" s="53">
        <v>59</v>
      </c>
      <c r="E487" s="53">
        <v>63</v>
      </c>
      <c r="F487" s="53">
        <v>25.405999999999999</v>
      </c>
      <c r="G487" s="53">
        <v>0.51291657807196145</v>
      </c>
      <c r="H487" s="53">
        <v>0.93650793650793651</v>
      </c>
      <c r="I487" s="53">
        <v>0.65555555555555556</v>
      </c>
      <c r="J487" s="53">
        <v>8.6672448413192171</v>
      </c>
      <c r="K487" s="53">
        <v>168</v>
      </c>
      <c r="L487" s="53">
        <v>118.69491525423729</v>
      </c>
      <c r="M487" s="53">
        <v>826.14669783752186</v>
      </c>
      <c r="N487" s="53">
        <v>28.742767748383624</v>
      </c>
      <c r="O487" s="53">
        <v>0.13374825478354094</v>
      </c>
      <c r="P487" s="53">
        <v>1.8017892959966382</v>
      </c>
      <c r="Q487" s="53">
        <v>445.91919191919175</v>
      </c>
      <c r="R487" s="53">
        <v>0.8772054260819</v>
      </c>
      <c r="S487" s="53">
        <v>5.4163756764071449</v>
      </c>
      <c r="T487" s="53">
        <v>1.0101010101010119E-2</v>
      </c>
      <c r="U487" s="53">
        <v>9.8246066639447377E-2</v>
      </c>
      <c r="V487" s="53">
        <v>9.4589331162226902</v>
      </c>
      <c r="W487" s="53">
        <v>8.1199119463047982</v>
      </c>
    </row>
    <row r="488" spans="3:23" x14ac:dyDescent="0.25">
      <c r="C488" s="70">
        <v>0</v>
      </c>
      <c r="D488" s="53">
        <v>55</v>
      </c>
      <c r="E488" s="53">
        <v>59</v>
      </c>
      <c r="F488" s="53">
        <v>24.553999999999998</v>
      </c>
      <c r="G488" s="53">
        <v>0.60536091721412599</v>
      </c>
      <c r="H488" s="53">
        <v>0.93220338983050843</v>
      </c>
      <c r="I488" s="53">
        <v>0.6875</v>
      </c>
      <c r="J488" s="53">
        <v>8.3682838718840049</v>
      </c>
      <c r="K488" s="53">
        <v>128</v>
      </c>
      <c r="L488" s="53">
        <v>100.43636363636364</v>
      </c>
      <c r="M488" s="53">
        <v>288.65791245791252</v>
      </c>
      <c r="N488" s="53">
        <v>16.989935622535846</v>
      </c>
      <c r="O488" s="53">
        <v>-8.7336012697287566E-2</v>
      </c>
      <c r="P488" s="53">
        <v>1.836858385020234</v>
      </c>
      <c r="Q488" s="53">
        <v>375.0222222222219</v>
      </c>
      <c r="R488" s="53">
        <v>0.67191521896296846</v>
      </c>
      <c r="S488" s="53">
        <v>5.1220022134066507</v>
      </c>
      <c r="T488" s="53">
        <v>1.1851851851851874E-2</v>
      </c>
      <c r="U488" s="53">
        <v>0.15346770943641383</v>
      </c>
      <c r="V488" s="53">
        <v>9.5019227365344658</v>
      </c>
      <c r="W488" s="53">
        <v>7.563065891973956</v>
      </c>
    </row>
    <row r="489" spans="3:23" x14ac:dyDescent="0.25">
      <c r="C489" s="70">
        <v>0</v>
      </c>
      <c r="D489" s="53">
        <v>197</v>
      </c>
      <c r="E489" s="53">
        <v>217</v>
      </c>
      <c r="F489" s="53">
        <v>62.306999999999995</v>
      </c>
      <c r="G489" s="53">
        <v>0.95904490835533385</v>
      </c>
      <c r="H489" s="53">
        <v>0.90783410138248843</v>
      </c>
      <c r="I489" s="53">
        <v>0.75478927203065138</v>
      </c>
      <c r="J489" s="53">
        <v>15.837556323903856</v>
      </c>
      <c r="K489" s="53">
        <v>137</v>
      </c>
      <c r="L489" s="53">
        <v>99.421319796954322</v>
      </c>
      <c r="M489" s="53">
        <v>247.45933906557548</v>
      </c>
      <c r="N489" s="53">
        <v>15.730840380144205</v>
      </c>
      <c r="O489" s="53">
        <v>0.125796052484867</v>
      </c>
      <c r="P489" s="53">
        <v>2.183047026105378</v>
      </c>
      <c r="Q489" s="53">
        <v>439.25555555555673</v>
      </c>
      <c r="R489" s="53">
        <v>0.61395468114759488</v>
      </c>
      <c r="S489" s="53">
        <v>5.7281721782506478</v>
      </c>
      <c r="T489" s="53">
        <v>4.1426611796982048E-3</v>
      </c>
      <c r="U489" s="53">
        <v>0.13800094552643663</v>
      </c>
      <c r="V489" s="53">
        <v>30.498366105363989</v>
      </c>
      <c r="W489" s="53">
        <v>8.638786090071358</v>
      </c>
    </row>
    <row r="490" spans="3:23" x14ac:dyDescent="0.25">
      <c r="C490" s="70">
        <v>0</v>
      </c>
      <c r="D490" s="53">
        <v>5316</v>
      </c>
      <c r="E490" s="53">
        <v>8285</v>
      </c>
      <c r="F490" s="53">
        <v>470.87900000000002</v>
      </c>
      <c r="G490" s="53">
        <v>0.8752604235184781</v>
      </c>
      <c r="H490" s="53">
        <v>0.64164152082076042</v>
      </c>
      <c r="I490" s="53">
        <v>0.49849962490622657</v>
      </c>
      <c r="J490" s="53">
        <v>82.271145730517972</v>
      </c>
      <c r="K490" s="53">
        <v>255</v>
      </c>
      <c r="L490" s="53">
        <v>122.89277652370203</v>
      </c>
      <c r="M490" s="53">
        <v>1615.5155000222983</v>
      </c>
      <c r="N490" s="53">
        <v>40.193475839025147</v>
      </c>
      <c r="O490" s="53">
        <v>1.0295439167087992</v>
      </c>
      <c r="P490" s="53">
        <v>3.5007361036402918</v>
      </c>
      <c r="Q490" s="53">
        <v>76.607720930233199</v>
      </c>
      <c r="R490" s="53">
        <v>0.98615876596335661</v>
      </c>
      <c r="S490" s="53">
        <v>7.066103748646178</v>
      </c>
      <c r="T490" s="53">
        <v>4.4050621957811932E-4</v>
      </c>
      <c r="U490" s="53">
        <v>0.28468154059931278</v>
      </c>
      <c r="V490" s="53">
        <v>144.6433626717525</v>
      </c>
      <c r="W490" s="53">
        <v>69.95704176155067</v>
      </c>
    </row>
    <row r="491" spans="3:23" x14ac:dyDescent="0.25">
      <c r="C491" s="70">
        <v>1</v>
      </c>
      <c r="D491" s="53">
        <v>56</v>
      </c>
      <c r="E491" s="53">
        <v>60</v>
      </c>
      <c r="F491" s="53">
        <v>24.553999999999998</v>
      </c>
      <c r="G491" s="53">
        <v>0.44437560077418842</v>
      </c>
      <c r="H491" s="53">
        <v>0.93333333333333335</v>
      </c>
      <c r="I491" s="53">
        <v>0.69135802469135799</v>
      </c>
      <c r="J491" s="53">
        <v>8.4440164912895046</v>
      </c>
      <c r="K491" s="53">
        <v>182</v>
      </c>
      <c r="L491" s="53">
        <v>119.55357142857143</v>
      </c>
      <c r="M491" s="53">
        <v>1077.4152597402599</v>
      </c>
      <c r="N491" s="53">
        <v>32.82400432214601</v>
      </c>
      <c r="O491" s="53">
        <v>0.29822621560462909</v>
      </c>
      <c r="P491" s="53">
        <v>1.8780749254247175</v>
      </c>
      <c r="Q491" s="53">
        <v>497.38888888888903</v>
      </c>
      <c r="R491" s="53">
        <v>0.86476340341284275</v>
      </c>
      <c r="S491" s="53">
        <v>5.1462915290459303</v>
      </c>
      <c r="T491" s="53">
        <v>1.1111111111111134E-2</v>
      </c>
      <c r="U491" s="53">
        <v>0.11179708578742388</v>
      </c>
      <c r="V491" s="53">
        <v>9.0308772275627209</v>
      </c>
      <c r="W491" s="53">
        <v>8.0902261959755872</v>
      </c>
    </row>
    <row r="492" spans="3:23" x14ac:dyDescent="0.25">
      <c r="C492" s="70">
        <v>0</v>
      </c>
      <c r="D492" s="53">
        <v>49</v>
      </c>
      <c r="E492" s="53">
        <v>54</v>
      </c>
      <c r="F492" s="53">
        <v>24.182000000000002</v>
      </c>
      <c r="G492" s="53">
        <v>0.71245539646945655</v>
      </c>
      <c r="H492" s="53">
        <v>0.90740740740740744</v>
      </c>
      <c r="I492" s="53">
        <v>0.61250000000000004</v>
      </c>
      <c r="J492" s="53">
        <v>7.8986541696685881</v>
      </c>
      <c r="K492" s="53">
        <v>99</v>
      </c>
      <c r="L492" s="53">
        <v>87.122448979591837</v>
      </c>
      <c r="M492" s="53">
        <v>55.984693877551031</v>
      </c>
      <c r="N492" s="53">
        <v>7.4822920203338112</v>
      </c>
      <c r="O492" s="53">
        <v>-0.46959458811806853</v>
      </c>
      <c r="P492" s="53">
        <v>2.4667854277479782</v>
      </c>
      <c r="Q492" s="53">
        <v>67.647727272727266</v>
      </c>
      <c r="R492" s="53">
        <v>0.82868969300301554</v>
      </c>
      <c r="S492" s="53">
        <v>4.4356396908332218</v>
      </c>
      <c r="T492" s="53">
        <v>1.2654958677685929E-2</v>
      </c>
      <c r="U492" s="53">
        <v>0.1755505412590973</v>
      </c>
      <c r="V492" s="53">
        <v>9.5908167882122246</v>
      </c>
      <c r="W492" s="53">
        <v>6.7300430107883402</v>
      </c>
    </row>
    <row r="493" spans="3:23" x14ac:dyDescent="0.25">
      <c r="C493" s="70">
        <v>0</v>
      </c>
      <c r="D493" s="53">
        <v>73</v>
      </c>
      <c r="E493" s="53">
        <v>78</v>
      </c>
      <c r="F493" s="53">
        <v>28.498999999999999</v>
      </c>
      <c r="G493" s="53">
        <v>0.39725557856689364</v>
      </c>
      <c r="H493" s="53">
        <v>0.9358974358974359</v>
      </c>
      <c r="I493" s="53">
        <v>0.66363636363636369</v>
      </c>
      <c r="J493" s="53">
        <v>9.6408758298023347</v>
      </c>
      <c r="K493" s="53">
        <v>127</v>
      </c>
      <c r="L493" s="53">
        <v>98.273972602739732</v>
      </c>
      <c r="M493" s="53">
        <v>266.81278538812779</v>
      </c>
      <c r="N493" s="53">
        <v>16.334404959720075</v>
      </c>
      <c r="O493" s="53">
        <v>-0.29469972834353031</v>
      </c>
      <c r="P493" s="53">
        <v>2.0631665359299087</v>
      </c>
      <c r="Q493" s="53">
        <v>410.80165289256234</v>
      </c>
      <c r="R493" s="53">
        <v>0.77449218324990454</v>
      </c>
      <c r="S493" s="53">
        <v>5.305861202537816</v>
      </c>
      <c r="T493" s="53">
        <v>9.2206816474284647E-3</v>
      </c>
      <c r="U493" s="53">
        <v>0.19051675782408103</v>
      </c>
      <c r="V493" s="53">
        <v>10.204233056611779</v>
      </c>
      <c r="W493" s="53">
        <v>9.3645064880113775</v>
      </c>
    </row>
    <row r="494" spans="3:23" x14ac:dyDescent="0.25">
      <c r="C494" s="70">
        <v>0</v>
      </c>
      <c r="D494" s="53">
        <v>221</v>
      </c>
      <c r="E494" s="53">
        <v>249</v>
      </c>
      <c r="F494" s="53">
        <v>64.233999999999995</v>
      </c>
      <c r="G494" s="53">
        <v>0.94569986495192593</v>
      </c>
      <c r="H494" s="53">
        <v>0.8875502008032129</v>
      </c>
      <c r="I494" s="53">
        <v>0.76206896551724135</v>
      </c>
      <c r="J494" s="53">
        <v>16.774562271083887</v>
      </c>
      <c r="K494" s="53">
        <v>142</v>
      </c>
      <c r="L494" s="53">
        <v>101.32579185520362</v>
      </c>
      <c r="M494" s="53">
        <v>405.02974084738781</v>
      </c>
      <c r="N494" s="53">
        <v>20.125350701227241</v>
      </c>
      <c r="O494" s="53">
        <v>0.1791800168279499</v>
      </c>
      <c r="P494" s="53">
        <v>1.888564233868598</v>
      </c>
      <c r="Q494" s="53">
        <v>645.31666666666638</v>
      </c>
      <c r="R494" s="53">
        <v>0.68047289021580426</v>
      </c>
      <c r="S494" s="53">
        <v>5.9283769541835687</v>
      </c>
      <c r="T494" s="53">
        <v>4.0222222222222135E-3</v>
      </c>
      <c r="U494" s="53">
        <v>0.12594687887099731</v>
      </c>
      <c r="V494" s="53">
        <v>30.294763743771881</v>
      </c>
      <c r="W494" s="53">
        <v>9.8470456029020159</v>
      </c>
    </row>
    <row r="495" spans="3:23" x14ac:dyDescent="0.25">
      <c r="C495" s="70">
        <v>0</v>
      </c>
      <c r="D495" s="53">
        <v>5297</v>
      </c>
      <c r="E495" s="53">
        <v>8260</v>
      </c>
      <c r="F495" s="53">
        <v>594.428</v>
      </c>
      <c r="G495" s="53">
        <v>0.87700151696148931</v>
      </c>
      <c r="H495" s="53">
        <v>0.64128329297820819</v>
      </c>
      <c r="I495" s="53">
        <v>0.49671792948237059</v>
      </c>
      <c r="J495" s="53">
        <v>82.123990821575134</v>
      </c>
      <c r="K495" s="53">
        <v>253</v>
      </c>
      <c r="L495" s="53">
        <v>122.72531621672645</v>
      </c>
      <c r="M495" s="53">
        <v>1578.6199650859846</v>
      </c>
      <c r="N495" s="53">
        <v>39.731850763411266</v>
      </c>
      <c r="O495" s="53">
        <v>1.0629636448936239</v>
      </c>
      <c r="P495" s="53">
        <v>3.6286152696594174</v>
      </c>
      <c r="Q495" s="53">
        <v>72.841116279070391</v>
      </c>
      <c r="R495" s="53">
        <v>0.98631157154530424</v>
      </c>
      <c r="S495" s="53">
        <v>7.0453684124712472</v>
      </c>
      <c r="T495" s="53">
        <v>4.1560194699834843E-4</v>
      </c>
      <c r="U495" s="53">
        <v>0.27585879647727918</v>
      </c>
      <c r="V495" s="53">
        <v>144.63877724358343</v>
      </c>
      <c r="W495" s="53">
        <v>69.497139771542393</v>
      </c>
    </row>
    <row r="496" spans="3:23" x14ac:dyDescent="0.25">
      <c r="C496" s="70">
        <v>1</v>
      </c>
      <c r="D496" s="53">
        <v>52</v>
      </c>
      <c r="E496" s="53">
        <v>56</v>
      </c>
      <c r="F496" s="53">
        <v>23.147999999999996</v>
      </c>
      <c r="G496" s="53">
        <v>0.40283323917633496</v>
      </c>
      <c r="H496" s="53">
        <v>0.9285714285714286</v>
      </c>
      <c r="I496" s="53">
        <v>0.72222222222222221</v>
      </c>
      <c r="J496" s="53">
        <v>8.1368578902564384</v>
      </c>
      <c r="K496" s="53">
        <v>165</v>
      </c>
      <c r="L496" s="53">
        <v>116.40384615384616</v>
      </c>
      <c r="M496" s="53">
        <v>684.71606334841647</v>
      </c>
      <c r="N496" s="53">
        <v>26.167079763481755</v>
      </c>
      <c r="O496" s="53">
        <v>0.23135481306197736</v>
      </c>
      <c r="P496" s="53">
        <v>1.8643006557778621</v>
      </c>
      <c r="Q496" s="53">
        <v>407.81249999999994</v>
      </c>
      <c r="R496" s="53">
        <v>0.86539708926785541</v>
      </c>
      <c r="S496" s="53">
        <v>5.3158243335257094</v>
      </c>
      <c r="T496" s="53">
        <v>1.281250000000001E-2</v>
      </c>
      <c r="U496" s="53">
        <v>0.10888713080328817</v>
      </c>
      <c r="V496" s="53">
        <v>8.5993440417695783</v>
      </c>
      <c r="W496" s="53">
        <v>7.8707507868511462</v>
      </c>
    </row>
    <row r="497" spans="3:23" x14ac:dyDescent="0.25">
      <c r="C497" s="70">
        <v>0</v>
      </c>
      <c r="D497" s="53">
        <v>29</v>
      </c>
      <c r="E497" s="53">
        <v>33</v>
      </c>
      <c r="F497" s="53">
        <v>17.996000000000002</v>
      </c>
      <c r="G497" s="53">
        <v>0</v>
      </c>
      <c r="H497" s="53">
        <v>0.87878787878787878</v>
      </c>
      <c r="I497" s="53">
        <v>0.59183673469387754</v>
      </c>
      <c r="J497" s="53">
        <v>6.0765077797464979</v>
      </c>
      <c r="K497" s="53">
        <v>102</v>
      </c>
      <c r="L497" s="53">
        <v>81.724137931034477</v>
      </c>
      <c r="M497" s="53">
        <v>91.34975369458131</v>
      </c>
      <c r="N497" s="53">
        <v>9.5577065080792956</v>
      </c>
      <c r="O497" s="53">
        <v>0.45098882808046409</v>
      </c>
      <c r="P497" s="53">
        <v>2.0113146961851247</v>
      </c>
      <c r="Q497" s="53">
        <v>26.071428571428566</v>
      </c>
      <c r="R497" s="53">
        <v>0.90068596990773708</v>
      </c>
      <c r="S497" s="53">
        <v>4.2112607364322798</v>
      </c>
      <c r="T497" s="53">
        <v>1.9132653061224501E-2</v>
      </c>
      <c r="U497" s="53">
        <v>0.27923881673881651</v>
      </c>
      <c r="V497" s="53">
        <v>6.2330229193099944</v>
      </c>
      <c r="W497" s="53">
        <v>6.2330229193099944</v>
      </c>
    </row>
    <row r="498" spans="3:23" x14ac:dyDescent="0.25">
      <c r="C498" s="70">
        <v>0</v>
      </c>
      <c r="D498" s="53">
        <v>84</v>
      </c>
      <c r="E498" s="53">
        <v>89</v>
      </c>
      <c r="F498" s="53">
        <v>30.252000000000006</v>
      </c>
      <c r="G498" s="53">
        <v>0.51398161347653737</v>
      </c>
      <c r="H498" s="53">
        <v>0.9438202247191011</v>
      </c>
      <c r="I498" s="53">
        <v>0.76363636363636367</v>
      </c>
      <c r="J498" s="53">
        <v>10.34176589165282</v>
      </c>
      <c r="K498" s="53">
        <v>129</v>
      </c>
      <c r="L498" s="53">
        <v>99.726190476190482</v>
      </c>
      <c r="M498" s="53">
        <v>282.08075157773948</v>
      </c>
      <c r="N498" s="53">
        <v>16.795259794886753</v>
      </c>
      <c r="O498" s="53">
        <v>8.4084691297754699E-2</v>
      </c>
      <c r="P498" s="53">
        <v>2.0289906354055005</v>
      </c>
      <c r="Q498" s="53">
        <v>326.78512396694265</v>
      </c>
      <c r="R498" s="53">
        <v>0.72428012287300447</v>
      </c>
      <c r="S498" s="53">
        <v>5.3656646732843871</v>
      </c>
      <c r="T498" s="53">
        <v>9.6304897206475077E-3</v>
      </c>
      <c r="U498" s="53">
        <v>0.20057205092078378</v>
      </c>
      <c r="V498" s="53">
        <v>11.250909878712273</v>
      </c>
      <c r="W498" s="53">
        <v>9.6510440100468511</v>
      </c>
    </row>
    <row r="499" spans="3:23" x14ac:dyDescent="0.25">
      <c r="C499" s="70">
        <v>0</v>
      </c>
      <c r="D499" s="53">
        <v>247</v>
      </c>
      <c r="E499" s="53">
        <v>270</v>
      </c>
      <c r="F499" s="53">
        <v>68.120999999999995</v>
      </c>
      <c r="G499" s="53">
        <v>0.94796832676610077</v>
      </c>
      <c r="H499" s="53">
        <v>0.91481481481481486</v>
      </c>
      <c r="I499" s="53">
        <v>0.79677419354838708</v>
      </c>
      <c r="J499" s="53">
        <v>17.733870630789692</v>
      </c>
      <c r="K499" s="53">
        <v>142</v>
      </c>
      <c r="L499" s="53">
        <v>103.8582995951417</v>
      </c>
      <c r="M499" s="53">
        <v>325.52048977979632</v>
      </c>
      <c r="N499" s="53">
        <v>18.042186391338394</v>
      </c>
      <c r="O499" s="53">
        <v>-0.12354570145297787</v>
      </c>
      <c r="P499" s="53">
        <v>2.0550843036464226</v>
      </c>
      <c r="Q499" s="53">
        <v>426.21249999999998</v>
      </c>
      <c r="R499" s="53">
        <v>0.69976695249310428</v>
      </c>
      <c r="S499" s="53">
        <v>5.892374963294472</v>
      </c>
      <c r="T499" s="53">
        <v>3.9257812499999718E-3</v>
      </c>
      <c r="U499" s="53">
        <v>0.15352975987411113</v>
      </c>
      <c r="V499" s="53">
        <v>32.250187019477508</v>
      </c>
      <c r="W499" s="53">
        <v>10.267319557524207</v>
      </c>
    </row>
    <row r="500" spans="3:23" x14ac:dyDescent="0.25">
      <c r="C500" s="70">
        <v>0</v>
      </c>
      <c r="D500" s="53">
        <v>5414</v>
      </c>
      <c r="E500" s="53">
        <v>8095</v>
      </c>
      <c r="F500" s="53">
        <v>466.68599999999992</v>
      </c>
      <c r="G500" s="53">
        <v>0.88035575881463091</v>
      </c>
      <c r="H500" s="53">
        <v>0.66880790611488572</v>
      </c>
      <c r="I500" s="53">
        <v>0.50955294117647054</v>
      </c>
      <c r="J500" s="53">
        <v>83.026013364464092</v>
      </c>
      <c r="K500" s="53">
        <v>255</v>
      </c>
      <c r="L500" s="53">
        <v>121.6697451052826</v>
      </c>
      <c r="M500" s="53">
        <v>1514.1731949470243</v>
      </c>
      <c r="N500" s="53">
        <v>38.912378428297394</v>
      </c>
      <c r="O500" s="53">
        <v>0.99748500844301136</v>
      </c>
      <c r="P500" s="53">
        <v>3.6126162645134063</v>
      </c>
      <c r="Q500" s="53">
        <v>68.255742296920545</v>
      </c>
      <c r="R500" s="53">
        <v>0.98660331161720405</v>
      </c>
      <c r="S500" s="53">
        <v>7.0427243693454029</v>
      </c>
      <c r="T500" s="53">
        <v>4.2057781718347952E-4</v>
      </c>
      <c r="U500" s="53">
        <v>0.28095343594853517</v>
      </c>
      <c r="V500" s="53">
        <v>144.9655592037245</v>
      </c>
      <c r="W500" s="53">
        <v>68.759189255031515</v>
      </c>
    </row>
    <row r="501" spans="3:23" x14ac:dyDescent="0.25">
      <c r="C501" s="70">
        <v>1</v>
      </c>
      <c r="D501" s="53">
        <v>57</v>
      </c>
      <c r="E501" s="53">
        <v>61</v>
      </c>
      <c r="F501" s="53">
        <v>24.645</v>
      </c>
      <c r="G501" s="53">
        <v>0.54591534803443764</v>
      </c>
      <c r="H501" s="53">
        <v>0.93442622950819676</v>
      </c>
      <c r="I501" s="53">
        <v>0.71250000000000002</v>
      </c>
      <c r="J501" s="53">
        <v>8.5190758917798277</v>
      </c>
      <c r="K501" s="53">
        <v>167</v>
      </c>
      <c r="L501" s="53">
        <v>114.78947368421052</v>
      </c>
      <c r="M501" s="53">
        <v>797.52631578947398</v>
      </c>
      <c r="N501" s="53">
        <v>28.240508419457925</v>
      </c>
      <c r="O501" s="53">
        <v>0.35061853163779549</v>
      </c>
      <c r="P501" s="53">
        <v>1.9184456200342976</v>
      </c>
      <c r="Q501" s="53">
        <v>358.59090909090918</v>
      </c>
      <c r="R501" s="53">
        <v>0.87604938250914599</v>
      </c>
      <c r="S501" s="53">
        <v>5.315174663211633</v>
      </c>
      <c r="T501" s="53">
        <v>1.136363636363634E-2</v>
      </c>
      <c r="U501" s="53">
        <v>0.14071872064434054</v>
      </c>
      <c r="V501" s="53">
        <v>9.3993248468658912</v>
      </c>
      <c r="W501" s="53">
        <v>7.8751335111600413</v>
      </c>
    </row>
    <row r="502" spans="3:23" x14ac:dyDescent="0.25">
      <c r="C502" s="70">
        <v>0</v>
      </c>
      <c r="D502" s="53">
        <v>112</v>
      </c>
      <c r="E502" s="53">
        <v>116</v>
      </c>
      <c r="F502" s="53">
        <v>36.157000000000004</v>
      </c>
      <c r="G502" s="53">
        <v>0.65679144862971817</v>
      </c>
      <c r="H502" s="53">
        <v>0.96551724137931039</v>
      </c>
      <c r="I502" s="53">
        <v>0.72727272727272729</v>
      </c>
      <c r="J502" s="53">
        <v>11.941642642883693</v>
      </c>
      <c r="K502" s="53">
        <v>137</v>
      </c>
      <c r="L502" s="53">
        <v>100.69642857142857</v>
      </c>
      <c r="M502" s="53">
        <v>436.03314028314031</v>
      </c>
      <c r="N502" s="53">
        <v>20.88140656859926</v>
      </c>
      <c r="O502" s="53">
        <v>8.3596845924272162E-2</v>
      </c>
      <c r="P502" s="53">
        <v>1.672619939190058</v>
      </c>
      <c r="Q502" s="53">
        <v>414.40476190476198</v>
      </c>
      <c r="R502" s="53">
        <v>0.78789169723727859</v>
      </c>
      <c r="S502" s="53">
        <v>5.7355772433316412</v>
      </c>
      <c r="T502" s="53">
        <v>7.0861678004535021E-3</v>
      </c>
      <c r="U502" s="53">
        <v>0.21586963980257373</v>
      </c>
      <c r="V502" s="53">
        <v>13.891006443501258</v>
      </c>
      <c r="W502" s="53">
        <v>10.474822804025006</v>
      </c>
    </row>
    <row r="503" spans="3:23" x14ac:dyDescent="0.25">
      <c r="C503" s="70">
        <v>0</v>
      </c>
      <c r="D503" s="53">
        <v>287</v>
      </c>
      <c r="E503" s="53">
        <v>334</v>
      </c>
      <c r="F503" s="53">
        <v>74.60499999999999</v>
      </c>
      <c r="G503" s="53">
        <v>0.94329097468132717</v>
      </c>
      <c r="H503" s="53">
        <v>0.85928143712574845</v>
      </c>
      <c r="I503" s="53">
        <v>0.7247474747474747</v>
      </c>
      <c r="J503" s="53">
        <v>19.115955360352558</v>
      </c>
      <c r="K503" s="53">
        <v>157</v>
      </c>
      <c r="L503" s="53">
        <v>108.14982578397212</v>
      </c>
      <c r="M503" s="53">
        <v>544.2536975219889</v>
      </c>
      <c r="N503" s="53">
        <v>23.329245541208333</v>
      </c>
      <c r="O503" s="53">
        <v>2.1448151310840949E-2</v>
      </c>
      <c r="P503" s="53">
        <v>1.8851948572452812</v>
      </c>
      <c r="Q503" s="53">
        <v>561.72303921568562</v>
      </c>
      <c r="R503" s="53">
        <v>0.78863000615577206</v>
      </c>
      <c r="S503" s="53">
        <v>6.2264960218223271</v>
      </c>
      <c r="T503" s="53">
        <v>2.8114186851210996E-3</v>
      </c>
      <c r="U503" s="53">
        <v>0.12858145597342663</v>
      </c>
      <c r="V503" s="53">
        <v>34.303363975999218</v>
      </c>
      <c r="W503" s="53">
        <v>11.387587308808545</v>
      </c>
    </row>
    <row r="504" spans="3:23" x14ac:dyDescent="0.25">
      <c r="C504" s="70">
        <v>0</v>
      </c>
      <c r="D504" s="53">
        <v>89</v>
      </c>
      <c r="E504" s="53">
        <v>98</v>
      </c>
      <c r="F504" s="53">
        <v>33.734000000000002</v>
      </c>
      <c r="G504" s="53">
        <v>0.78015360933012157</v>
      </c>
      <c r="H504" s="53">
        <v>0.90816326530612246</v>
      </c>
      <c r="I504" s="53">
        <v>0.70634920634920639</v>
      </c>
      <c r="J504" s="53">
        <v>10.64510777218481</v>
      </c>
      <c r="K504" s="53">
        <v>98</v>
      </c>
      <c r="L504" s="53">
        <v>77.865168539325836</v>
      </c>
      <c r="M504" s="53">
        <v>60.004341164453542</v>
      </c>
      <c r="N504" s="53">
        <v>7.7462469083068575</v>
      </c>
      <c r="O504" s="53">
        <v>0.7659216716212327</v>
      </c>
      <c r="P504" s="53">
        <v>2.6458754026968774</v>
      </c>
      <c r="Q504" s="53">
        <v>39.051851851851829</v>
      </c>
      <c r="R504" s="53">
        <v>0.77541984698054389</v>
      </c>
      <c r="S504" s="53">
        <v>4.4524931959477909</v>
      </c>
      <c r="T504" s="53">
        <v>9.1632373113854429E-3</v>
      </c>
      <c r="U504" s="53">
        <v>0.29963366425010718</v>
      </c>
      <c r="V504" s="53">
        <v>13.722836178002895</v>
      </c>
      <c r="W504" s="53">
        <v>8.5848416400781282</v>
      </c>
    </row>
    <row r="505" spans="3:23" x14ac:dyDescent="0.25">
      <c r="C505" s="70">
        <v>0</v>
      </c>
      <c r="D505" s="53">
        <v>5358</v>
      </c>
      <c r="E505" s="53">
        <v>7977</v>
      </c>
      <c r="F505" s="53">
        <v>459.80599999999993</v>
      </c>
      <c r="G505" s="53">
        <v>0.88327892854542456</v>
      </c>
      <c r="H505" s="53">
        <v>0.67168108311395258</v>
      </c>
      <c r="I505" s="53">
        <v>0.50623582766439912</v>
      </c>
      <c r="J505" s="53">
        <v>82.595505208764251</v>
      </c>
      <c r="K505" s="53">
        <v>255</v>
      </c>
      <c r="L505" s="53">
        <v>120.50522583053377</v>
      </c>
      <c r="M505" s="53">
        <v>1504.5270400740583</v>
      </c>
      <c r="N505" s="53">
        <v>38.788233268274261</v>
      </c>
      <c r="O505" s="53">
        <v>1.0607570488002611</v>
      </c>
      <c r="P505" s="53">
        <v>3.7950997153335773</v>
      </c>
      <c r="Q505" s="53">
        <v>65.971784776901657</v>
      </c>
      <c r="R505" s="53">
        <v>0.98667582224810824</v>
      </c>
      <c r="S505" s="53">
        <v>7.0275548694745344</v>
      </c>
      <c r="T505" s="53">
        <v>4.211720441581114E-4</v>
      </c>
      <c r="U505" s="53">
        <v>0.27937007112712164</v>
      </c>
      <c r="V505" s="53">
        <v>143.91326079633839</v>
      </c>
      <c r="W505" s="53">
        <v>67.473427198652985</v>
      </c>
    </row>
    <row r="506" spans="3:23" x14ac:dyDescent="0.25">
      <c r="C506" s="70">
        <v>1</v>
      </c>
      <c r="D506" s="53">
        <v>81</v>
      </c>
      <c r="E506" s="53">
        <v>87</v>
      </c>
      <c r="F506" s="53">
        <v>30.252000000000006</v>
      </c>
      <c r="G506" s="53">
        <v>0.68817422587410748</v>
      </c>
      <c r="H506" s="53">
        <v>0.93103448275862066</v>
      </c>
      <c r="I506" s="53">
        <v>0.75</v>
      </c>
      <c r="J506" s="53">
        <v>10.155412503859614</v>
      </c>
      <c r="K506" s="53">
        <v>170</v>
      </c>
      <c r="L506" s="53">
        <v>113.34567901234568</v>
      </c>
      <c r="M506" s="53">
        <v>790.77901234567912</v>
      </c>
      <c r="N506" s="53">
        <v>28.1207932382015</v>
      </c>
      <c r="O506" s="53">
        <v>0.42081415542209194</v>
      </c>
      <c r="P506" s="53">
        <v>2.124750430145891</v>
      </c>
      <c r="Q506" s="53">
        <v>368.63247863247864</v>
      </c>
      <c r="R506" s="53">
        <v>0.88661672492121635</v>
      </c>
      <c r="S506" s="53">
        <v>5.7439899719402936</v>
      </c>
      <c r="T506" s="53">
        <v>8.5470085470085756E-3</v>
      </c>
      <c r="U506" s="53">
        <v>0.10864299558403691</v>
      </c>
      <c r="V506" s="53">
        <v>12.030592135745156</v>
      </c>
      <c r="W506" s="53">
        <v>8.7287416736355965</v>
      </c>
    </row>
    <row r="507" spans="3:23" x14ac:dyDescent="0.25">
      <c r="C507" s="70">
        <v>0</v>
      </c>
      <c r="D507" s="53">
        <v>113</v>
      </c>
      <c r="E507" s="53">
        <v>118</v>
      </c>
      <c r="F507" s="53">
        <v>36.521000000000001</v>
      </c>
      <c r="G507" s="53">
        <v>0.68731957989033399</v>
      </c>
      <c r="H507" s="53">
        <v>0.9576271186440678</v>
      </c>
      <c r="I507" s="53">
        <v>0.73376623376623373</v>
      </c>
      <c r="J507" s="53">
        <v>11.994835078277374</v>
      </c>
      <c r="K507" s="53">
        <v>149</v>
      </c>
      <c r="L507" s="53">
        <v>108.8141592920354</v>
      </c>
      <c r="M507" s="53">
        <v>401.06336915297089</v>
      </c>
      <c r="N507" s="53">
        <v>20.026566584239319</v>
      </c>
      <c r="O507" s="53">
        <v>-0.27461670549900247</v>
      </c>
      <c r="P507" s="53">
        <v>2.14847430101453</v>
      </c>
      <c r="Q507" s="53">
        <v>394.91666666666731</v>
      </c>
      <c r="R507" s="53">
        <v>0.76716621105240679</v>
      </c>
      <c r="S507" s="53">
        <v>5.7732430108771542</v>
      </c>
      <c r="T507" s="53">
        <v>6.5192743764172266E-3</v>
      </c>
      <c r="U507" s="53">
        <v>0.22956275504564508</v>
      </c>
      <c r="V507" s="53">
        <v>14.214955510152436</v>
      </c>
      <c r="W507" s="53">
        <v>10.325106055396407</v>
      </c>
    </row>
    <row r="508" spans="3:23" x14ac:dyDescent="0.25">
      <c r="C508" s="70">
        <v>0</v>
      </c>
      <c r="D508" s="53">
        <v>319</v>
      </c>
      <c r="E508" s="53">
        <v>351</v>
      </c>
      <c r="F508" s="53">
        <v>78.036999999999992</v>
      </c>
      <c r="G508" s="53">
        <v>0.93993236128057178</v>
      </c>
      <c r="H508" s="53">
        <v>0.90883190883190879</v>
      </c>
      <c r="I508" s="53">
        <v>0.75952380952380949</v>
      </c>
      <c r="J508" s="53">
        <v>20.153496341094684</v>
      </c>
      <c r="K508" s="53">
        <v>147</v>
      </c>
      <c r="L508" s="53">
        <v>107.05329153605015</v>
      </c>
      <c r="M508" s="53">
        <v>433.62922655310439</v>
      </c>
      <c r="N508" s="53">
        <v>20.823765907085694</v>
      </c>
      <c r="O508" s="53">
        <v>-5.4966784486618634E-3</v>
      </c>
      <c r="P508" s="53">
        <v>1.9167845758205877</v>
      </c>
      <c r="Q508" s="53">
        <v>345.41203703703616</v>
      </c>
      <c r="R508" s="53">
        <v>0.83765111238081236</v>
      </c>
      <c r="S508" s="53">
        <v>6.0984900947030338</v>
      </c>
      <c r="T508" s="53">
        <v>2.5398662551440292E-3</v>
      </c>
      <c r="U508" s="53">
        <v>0.15726062995495271</v>
      </c>
      <c r="V508" s="53">
        <v>35.259536809444512</v>
      </c>
      <c r="W508" s="53">
        <v>12.036221649848937</v>
      </c>
    </row>
    <row r="509" spans="3:23" x14ac:dyDescent="0.25">
      <c r="C509" s="70">
        <v>0</v>
      </c>
      <c r="D509" s="53">
        <v>43</v>
      </c>
      <c r="E509" s="53">
        <v>47</v>
      </c>
      <c r="F509" s="53">
        <v>21.552</v>
      </c>
      <c r="G509" s="53">
        <v>0.53810701977690156</v>
      </c>
      <c r="H509" s="53">
        <v>0.91489361702127658</v>
      </c>
      <c r="I509" s="53">
        <v>0.68253968253968256</v>
      </c>
      <c r="J509" s="53">
        <v>7.399277020331918</v>
      </c>
      <c r="K509" s="53">
        <v>132</v>
      </c>
      <c r="L509" s="53">
        <v>95.534883720930239</v>
      </c>
      <c r="M509" s="53">
        <v>253.11184939091908</v>
      </c>
      <c r="N509" s="53">
        <v>15.909489287557884</v>
      </c>
      <c r="O509" s="53">
        <v>0.22670463708552666</v>
      </c>
      <c r="P509" s="53">
        <v>2.3888485344977357</v>
      </c>
      <c r="Q509" s="53">
        <v>589.61428571428507</v>
      </c>
      <c r="R509" s="53">
        <v>0.51129606914363512</v>
      </c>
      <c r="S509" s="53">
        <v>4.7513914986868908</v>
      </c>
      <c r="T509" s="53">
        <v>1.4285714285714304E-2</v>
      </c>
      <c r="U509" s="53">
        <v>0.11579832574347301</v>
      </c>
      <c r="V509" s="53">
        <v>8.1744544421237428</v>
      </c>
      <c r="W509" s="53">
        <v>6.8900557484721601</v>
      </c>
    </row>
    <row r="510" spans="3:23" x14ac:dyDescent="0.25">
      <c r="C510" s="70">
        <v>0</v>
      </c>
      <c r="D510" s="53">
        <v>181</v>
      </c>
      <c r="E510" s="53">
        <v>205</v>
      </c>
      <c r="F510" s="53">
        <v>55.576000000000001</v>
      </c>
      <c r="G510" s="53">
        <v>0.80905803848200586</v>
      </c>
      <c r="H510" s="53">
        <v>0.88292682926829269</v>
      </c>
      <c r="I510" s="53">
        <v>0.58766233766233766</v>
      </c>
      <c r="J510" s="53">
        <v>15.180789096653191</v>
      </c>
      <c r="K510" s="53">
        <v>104</v>
      </c>
      <c r="L510" s="53">
        <v>78.55801104972376</v>
      </c>
      <c r="M510" s="53">
        <v>75.981338244321705</v>
      </c>
      <c r="N510" s="53">
        <v>8.7167274962752916</v>
      </c>
      <c r="O510" s="53">
        <v>0.78381458235328194</v>
      </c>
      <c r="P510" s="53">
        <v>2.8895826818548809</v>
      </c>
      <c r="Q510" s="53">
        <v>44.416149068322994</v>
      </c>
      <c r="R510" s="53">
        <v>0.93627339965083467</v>
      </c>
      <c r="S510" s="53">
        <v>4.7892756432442667</v>
      </c>
      <c r="T510" s="53">
        <v>4.5137147486593874E-3</v>
      </c>
      <c r="U510" s="53">
        <v>0.32387137266576865</v>
      </c>
      <c r="V510" s="53">
        <v>20.582207494619798</v>
      </c>
      <c r="W510" s="53">
        <v>12.096755201965143</v>
      </c>
    </row>
    <row r="511" spans="3:23" x14ac:dyDescent="0.25">
      <c r="C511" s="70">
        <v>0</v>
      </c>
      <c r="D511" s="53">
        <v>5391</v>
      </c>
      <c r="E511" s="53">
        <v>8028</v>
      </c>
      <c r="F511" s="53">
        <v>446.40099999999995</v>
      </c>
      <c r="G511" s="53">
        <v>0.88488197911440525</v>
      </c>
      <c r="H511" s="53">
        <v>0.67152466367713004</v>
      </c>
      <c r="I511" s="53">
        <v>0.50534308211473566</v>
      </c>
      <c r="J511" s="53">
        <v>82.849468228029451</v>
      </c>
      <c r="K511" s="53">
        <v>255</v>
      </c>
      <c r="L511" s="53">
        <v>120.33574475978483</v>
      </c>
      <c r="M511" s="53">
        <v>1516.9232471214907</v>
      </c>
      <c r="N511" s="53">
        <v>38.947698868116596</v>
      </c>
      <c r="O511" s="53">
        <v>1.0580900727703904</v>
      </c>
      <c r="P511" s="53">
        <v>3.8599374581120802</v>
      </c>
      <c r="Q511" s="53">
        <v>64.407831101190069</v>
      </c>
      <c r="R511" s="53">
        <v>0.98683121807179142</v>
      </c>
      <c r="S511" s="53">
        <v>7.0356653660907158</v>
      </c>
      <c r="T511" s="53">
        <v>4.2752289717969458E-4</v>
      </c>
      <c r="U511" s="53">
        <v>0.2824830501994624</v>
      </c>
      <c r="V511" s="53">
        <v>144.41775863039351</v>
      </c>
      <c r="W511" s="53">
        <v>67.271999906867151</v>
      </c>
    </row>
    <row r="512" spans="3:23" x14ac:dyDescent="0.25">
      <c r="C512" s="70">
        <v>0</v>
      </c>
      <c r="D512" s="53">
        <v>36</v>
      </c>
      <c r="E512" s="53">
        <v>40</v>
      </c>
      <c r="F512" s="53">
        <v>19.592000000000002</v>
      </c>
      <c r="G512" s="53">
        <v>0.38282074674438793</v>
      </c>
      <c r="H512" s="53">
        <v>0.9</v>
      </c>
      <c r="I512" s="53">
        <v>0.6428571428571429</v>
      </c>
      <c r="J512" s="53">
        <v>6.7702750025730758</v>
      </c>
      <c r="K512" s="53">
        <v>82</v>
      </c>
      <c r="L512" s="53">
        <v>73.416666666666671</v>
      </c>
      <c r="M512" s="53">
        <v>17.792857142857144</v>
      </c>
      <c r="N512" s="53">
        <v>4.2181580272504187</v>
      </c>
      <c r="O512" s="53">
        <v>0.47563813292764323</v>
      </c>
      <c r="P512" s="53">
        <v>1.9829692795307554</v>
      </c>
      <c r="Q512" s="53">
        <v>8.0000000000000018</v>
      </c>
      <c r="R512" s="53">
        <v>0.83662706050235303</v>
      </c>
      <c r="S512" s="53">
        <v>3.572431251322119</v>
      </c>
      <c r="T512" s="53">
        <v>2.0408163265306117E-2</v>
      </c>
      <c r="U512" s="53">
        <v>0.41621315192743757</v>
      </c>
      <c r="V512" s="53">
        <v>7.1802197428460053</v>
      </c>
      <c r="W512" s="53">
        <v>6.6332495807108005</v>
      </c>
    </row>
    <row r="513" spans="3:23" x14ac:dyDescent="0.25">
      <c r="C513" s="70">
        <v>1</v>
      </c>
      <c r="D513" s="53">
        <v>84</v>
      </c>
      <c r="E513" s="53">
        <v>88</v>
      </c>
      <c r="F513" s="53">
        <v>29.698</v>
      </c>
      <c r="G513" s="53">
        <v>0.3690250603547609</v>
      </c>
      <c r="H513" s="53">
        <v>0.95454545454545459</v>
      </c>
      <c r="I513" s="53">
        <v>0.76363636363636367</v>
      </c>
      <c r="J513" s="53">
        <v>10.34176589165282</v>
      </c>
      <c r="K513" s="53">
        <v>173</v>
      </c>
      <c r="L513" s="53">
        <v>112.77380952380952</v>
      </c>
      <c r="M513" s="53">
        <v>882.70725760183609</v>
      </c>
      <c r="N513" s="53">
        <v>29.710389724839292</v>
      </c>
      <c r="O513" s="53">
        <v>0.32793655568004698</v>
      </c>
      <c r="P513" s="53">
        <v>1.9668929512128019</v>
      </c>
      <c r="Q513" s="53">
        <v>343.42500000000035</v>
      </c>
      <c r="R513" s="53">
        <v>0.89206009142257703</v>
      </c>
      <c r="S513" s="53">
        <v>5.6615545896209731</v>
      </c>
      <c r="T513" s="53">
        <v>8.7499999999999835E-3</v>
      </c>
      <c r="U513" s="53">
        <v>9.8838982553750107E-2</v>
      </c>
      <c r="V513" s="53">
        <v>10.790102124395085</v>
      </c>
      <c r="W513" s="53">
        <v>10.028530728448141</v>
      </c>
    </row>
    <row r="514" spans="3:23" x14ac:dyDescent="0.25">
      <c r="C514" s="70">
        <v>0</v>
      </c>
      <c r="D514" s="53">
        <v>146</v>
      </c>
      <c r="E514" s="53">
        <v>153</v>
      </c>
      <c r="F514" s="53">
        <v>42.889000000000003</v>
      </c>
      <c r="G514" s="53">
        <v>0.74196930565721908</v>
      </c>
      <c r="H514" s="53">
        <v>0.95424836601307195</v>
      </c>
      <c r="I514" s="53">
        <v>0.70192307692307687</v>
      </c>
      <c r="J514" s="53">
        <v>13.63425735166143</v>
      </c>
      <c r="K514" s="53">
        <v>168</v>
      </c>
      <c r="L514" s="53">
        <v>109.62328767123287</v>
      </c>
      <c r="M514" s="53">
        <v>679.17435049598498</v>
      </c>
      <c r="N514" s="53">
        <v>26.060973705830428</v>
      </c>
      <c r="O514" s="53">
        <v>7.0206000295350665E-2</v>
      </c>
      <c r="P514" s="53">
        <v>1.9956352999998763</v>
      </c>
      <c r="Q514" s="53">
        <v>563.14285714285688</v>
      </c>
      <c r="R514" s="53">
        <v>0.79616497410004106</v>
      </c>
      <c r="S514" s="53">
        <v>6.1090868466939794</v>
      </c>
      <c r="T514" s="53">
        <v>5.0223214285714047E-3</v>
      </c>
      <c r="U514" s="53">
        <v>0.21239016672738537</v>
      </c>
      <c r="V514" s="53">
        <v>16.84666416810262</v>
      </c>
      <c r="W514" s="53">
        <v>11.294573945980263</v>
      </c>
    </row>
    <row r="515" spans="3:23" x14ac:dyDescent="0.25">
      <c r="C515" s="70">
        <v>0</v>
      </c>
      <c r="D515" s="53">
        <v>371</v>
      </c>
      <c r="E515" s="53">
        <v>458</v>
      </c>
      <c r="F515" s="53">
        <v>97.009</v>
      </c>
      <c r="G515" s="53">
        <v>0.95827415844249431</v>
      </c>
      <c r="H515" s="53">
        <v>0.81004366812227069</v>
      </c>
      <c r="I515" s="53">
        <v>0.58888888888888891</v>
      </c>
      <c r="J515" s="53">
        <v>21.734117674677879</v>
      </c>
      <c r="K515" s="53">
        <v>155</v>
      </c>
      <c r="L515" s="53">
        <v>105.07277628032345</v>
      </c>
      <c r="M515" s="53">
        <v>515.7973920011658</v>
      </c>
      <c r="N515" s="53">
        <v>22.711173285437408</v>
      </c>
      <c r="O515" s="53">
        <v>0.17771406560827394</v>
      </c>
      <c r="P515" s="53">
        <v>1.8901208189800225</v>
      </c>
      <c r="Q515" s="53">
        <v>349.21705426356573</v>
      </c>
      <c r="R515" s="53">
        <v>0.87697887930985385</v>
      </c>
      <c r="S515" s="53">
        <v>6.1865909940416008</v>
      </c>
      <c r="T515" s="53">
        <v>1.8244095907698087E-3</v>
      </c>
      <c r="U515" s="53">
        <v>0.15651680772681134</v>
      </c>
      <c r="V515" s="53">
        <v>42.466269417505622</v>
      </c>
      <c r="W515" s="53">
        <v>12.13901392171185</v>
      </c>
    </row>
    <row r="516" spans="3:23" x14ac:dyDescent="0.25">
      <c r="C516" s="70">
        <v>0</v>
      </c>
      <c r="D516" s="53">
        <v>70</v>
      </c>
      <c r="E516" s="53">
        <v>74</v>
      </c>
      <c r="F516" s="53">
        <v>28.771999999999998</v>
      </c>
      <c r="G516" s="53">
        <v>0.70829351624396497</v>
      </c>
      <c r="H516" s="53">
        <v>0.94594594594594594</v>
      </c>
      <c r="I516" s="53">
        <v>0.64814814814814814</v>
      </c>
      <c r="J516" s="53">
        <v>9.4406974388262963</v>
      </c>
      <c r="K516" s="53">
        <v>140</v>
      </c>
      <c r="L516" s="53">
        <v>105.02857142857142</v>
      </c>
      <c r="M516" s="53">
        <v>511.62236024844702</v>
      </c>
      <c r="N516" s="53">
        <v>22.619070720267157</v>
      </c>
      <c r="O516" s="53">
        <v>-5.2872484955186871E-2</v>
      </c>
      <c r="P516" s="53">
        <v>1.7282718402105177</v>
      </c>
      <c r="Q516" s="53">
        <v>741.991452991453</v>
      </c>
      <c r="R516" s="53">
        <v>0.70907772287094317</v>
      </c>
      <c r="S516" s="53">
        <v>5.5540735525665319</v>
      </c>
      <c r="T516" s="53">
        <v>8.5470085470085756E-3</v>
      </c>
      <c r="U516" s="53">
        <v>0.16006409282604936</v>
      </c>
      <c r="V516" s="53">
        <v>11.368331566115042</v>
      </c>
      <c r="W516" s="53">
        <v>8.0251104632328936</v>
      </c>
    </row>
    <row r="517" spans="3:23" x14ac:dyDescent="0.25">
      <c r="C517" s="70">
        <v>0</v>
      </c>
      <c r="D517" s="53">
        <v>226</v>
      </c>
      <c r="E517" s="53">
        <v>253</v>
      </c>
      <c r="F517" s="53">
        <v>61.281999999999996</v>
      </c>
      <c r="G517" s="53">
        <v>0.83966869044557657</v>
      </c>
      <c r="H517" s="53">
        <v>0.89328063241106714</v>
      </c>
      <c r="I517" s="53">
        <v>0.67261904761904767</v>
      </c>
      <c r="J517" s="53">
        <v>16.963258446128407</v>
      </c>
      <c r="K517" s="53">
        <v>112</v>
      </c>
      <c r="L517" s="53">
        <v>85.809734513274336</v>
      </c>
      <c r="M517" s="53">
        <v>95.283638151425649</v>
      </c>
      <c r="N517" s="53">
        <v>9.761333830549269</v>
      </c>
      <c r="O517" s="53">
        <v>0.46235669145004343</v>
      </c>
      <c r="P517" s="53">
        <v>2.4494236005093764</v>
      </c>
      <c r="Q517" s="53">
        <v>78.022857142857106</v>
      </c>
      <c r="R517" s="53">
        <v>0.88954868828302713</v>
      </c>
      <c r="S517" s="53">
        <v>5.0455490879163776</v>
      </c>
      <c r="T517" s="53">
        <v>3.6244897959183614E-3</v>
      </c>
      <c r="U517" s="53">
        <v>0.24086151994892799</v>
      </c>
      <c r="V517" s="53">
        <v>23.561173680462382</v>
      </c>
      <c r="W517" s="53">
        <v>12.79604913768479</v>
      </c>
    </row>
    <row r="518" spans="3:23" x14ac:dyDescent="0.25">
      <c r="C518" s="70">
        <v>0</v>
      </c>
      <c r="D518" s="53">
        <v>5155</v>
      </c>
      <c r="E518" s="53">
        <v>7658</v>
      </c>
      <c r="F518" s="53">
        <v>409.83</v>
      </c>
      <c r="G518" s="53">
        <v>0.88660294059912115</v>
      </c>
      <c r="H518" s="53">
        <v>0.6731522590754766</v>
      </c>
      <c r="I518" s="53">
        <v>0.50509504213207912</v>
      </c>
      <c r="J518" s="53">
        <v>81.015738305034063</v>
      </c>
      <c r="K518" s="53">
        <v>255</v>
      </c>
      <c r="L518" s="53">
        <v>123.74956353055286</v>
      </c>
      <c r="M518" s="53">
        <v>1554.7640059210858</v>
      </c>
      <c r="N518" s="53">
        <v>39.430495887334281</v>
      </c>
      <c r="O518" s="53">
        <v>1.0924893205188677</v>
      </c>
      <c r="P518" s="53">
        <v>3.9169109150015791</v>
      </c>
      <c r="Q518" s="53">
        <v>65.26820258578725</v>
      </c>
      <c r="R518" s="53">
        <v>0.98695444949691047</v>
      </c>
      <c r="S518" s="53">
        <v>7.0452009898201053</v>
      </c>
      <c r="T518" s="53">
        <v>4.3426546234287371E-4</v>
      </c>
      <c r="U518" s="53">
        <v>0.2779780153966373</v>
      </c>
      <c r="V518" s="53">
        <v>142.827358355504</v>
      </c>
      <c r="W518" s="53">
        <v>66.06212716973846</v>
      </c>
    </row>
    <row r="519" spans="3:23" x14ac:dyDescent="0.25">
      <c r="C519" s="70">
        <v>0</v>
      </c>
      <c r="D519" s="53">
        <v>59</v>
      </c>
      <c r="E519" s="53">
        <v>63</v>
      </c>
      <c r="F519" s="53">
        <v>25.224</v>
      </c>
      <c r="G519" s="53">
        <v>0.50662173854401715</v>
      </c>
      <c r="H519" s="53">
        <v>0.93650793650793651</v>
      </c>
      <c r="I519" s="53">
        <v>0.65555555555555556</v>
      </c>
      <c r="J519" s="53">
        <v>8.6672448413192171</v>
      </c>
      <c r="K519" s="53">
        <v>86</v>
      </c>
      <c r="L519" s="53">
        <v>76.355932203389827</v>
      </c>
      <c r="M519" s="53">
        <v>17.23319696084161</v>
      </c>
      <c r="N519" s="53">
        <v>4.151288590406792</v>
      </c>
      <c r="O519" s="53">
        <v>0.52820790553528363</v>
      </c>
      <c r="P519" s="53">
        <v>2.2944720691900335</v>
      </c>
      <c r="Q519" s="53">
        <v>10.19191919191919</v>
      </c>
      <c r="R519" s="53">
        <v>0.91098269621390093</v>
      </c>
      <c r="S519" s="53">
        <v>3.6885101981539101</v>
      </c>
      <c r="T519" s="53">
        <v>1.2753800632588524E-2</v>
      </c>
      <c r="U519" s="53">
        <v>0.34123376623376617</v>
      </c>
      <c r="V519" s="53">
        <v>9.4568525308843974</v>
      </c>
      <c r="W519" s="53">
        <v>8.1533997670036591</v>
      </c>
    </row>
    <row r="520" spans="3:23" x14ac:dyDescent="0.25">
      <c r="C520" s="70">
        <v>1</v>
      </c>
      <c r="D520" s="53">
        <v>67</v>
      </c>
      <c r="E520" s="53">
        <v>71</v>
      </c>
      <c r="F520" s="53">
        <v>26.902999999999999</v>
      </c>
      <c r="G520" s="53">
        <v>0.11730988007758714</v>
      </c>
      <c r="H520" s="53">
        <v>0.94366197183098588</v>
      </c>
      <c r="I520" s="53">
        <v>0.67</v>
      </c>
      <c r="J520" s="53">
        <v>9.2361815431083798</v>
      </c>
      <c r="K520" s="53">
        <v>167</v>
      </c>
      <c r="L520" s="53">
        <v>114.44776119402985</v>
      </c>
      <c r="M520" s="53">
        <v>737.76616915422892</v>
      </c>
      <c r="N520" s="53">
        <v>27.161851357266297</v>
      </c>
      <c r="O520" s="53">
        <v>0.31713610879643667</v>
      </c>
      <c r="P520" s="53">
        <v>1.8788882879644768</v>
      </c>
      <c r="Q520" s="53">
        <v>290.98181818181808</v>
      </c>
      <c r="R520" s="53">
        <v>0.89987442846091037</v>
      </c>
      <c r="S520" s="53">
        <v>5.2805788847399988</v>
      </c>
      <c r="T520" s="53">
        <v>9.2561983471074142E-3</v>
      </c>
      <c r="U520" s="53">
        <v>9.146783971591381E-2</v>
      </c>
      <c r="V520" s="53">
        <v>9.3564036123509489</v>
      </c>
      <c r="W520" s="53">
        <v>9.2918010042097912</v>
      </c>
    </row>
    <row r="521" spans="3:23" x14ac:dyDescent="0.25">
      <c r="C521" s="70">
        <v>0</v>
      </c>
      <c r="D521" s="53">
        <v>172</v>
      </c>
      <c r="E521" s="53">
        <v>178</v>
      </c>
      <c r="F521" s="53">
        <v>48.305999999999997</v>
      </c>
      <c r="G521" s="53">
        <v>0.77621176841168982</v>
      </c>
      <c r="H521" s="53">
        <v>0.9662921348314607</v>
      </c>
      <c r="I521" s="53">
        <v>0.68253968253968256</v>
      </c>
      <c r="J521" s="53">
        <v>14.798554040663836</v>
      </c>
      <c r="K521" s="53">
        <v>173</v>
      </c>
      <c r="L521" s="53">
        <v>114.68023255813954</v>
      </c>
      <c r="M521" s="53">
        <v>596.68662450700356</v>
      </c>
      <c r="N521" s="53">
        <v>24.427169801411779</v>
      </c>
      <c r="O521" s="53">
        <v>0.13542200765020182</v>
      </c>
      <c r="P521" s="53">
        <v>2.2967059432293699</v>
      </c>
      <c r="Q521" s="53">
        <v>359.36296296296388</v>
      </c>
      <c r="R521" s="53">
        <v>0.85967205276640979</v>
      </c>
      <c r="S521" s="53">
        <v>6.1301429348946002</v>
      </c>
      <c r="T521" s="53">
        <v>4.1426611796982048E-3</v>
      </c>
      <c r="U521" s="53">
        <v>0.22113855227552023</v>
      </c>
      <c r="V521" s="53">
        <v>19.103930514004649</v>
      </c>
      <c r="W521" s="53">
        <v>12.044498548295092</v>
      </c>
    </row>
    <row r="522" spans="3:23" x14ac:dyDescent="0.25">
      <c r="C522" s="70">
        <v>0</v>
      </c>
      <c r="D522" s="53">
        <v>62</v>
      </c>
      <c r="E522" s="53">
        <v>67</v>
      </c>
      <c r="F522" s="53">
        <v>26.902999999999999</v>
      </c>
      <c r="G522" s="53">
        <v>0.72161628938513911</v>
      </c>
      <c r="H522" s="53">
        <v>0.92537313432835822</v>
      </c>
      <c r="I522" s="53">
        <v>0.6262626262626263</v>
      </c>
      <c r="J522" s="53">
        <v>8.8848664465809541</v>
      </c>
      <c r="K522" s="53">
        <v>121</v>
      </c>
      <c r="L522" s="53">
        <v>92.870967741935488</v>
      </c>
      <c r="M522" s="53">
        <v>182.14701216287679</v>
      </c>
      <c r="N522" s="53">
        <v>13.496185096644044</v>
      </c>
      <c r="O522" s="53">
        <v>0.28364087782093089</v>
      </c>
      <c r="P522" s="53">
        <v>2.0655060274928205</v>
      </c>
      <c r="Q522" s="53">
        <v>93.870370370370338</v>
      </c>
      <c r="R522" s="53">
        <v>0.90860728464393758</v>
      </c>
      <c r="S522" s="53">
        <v>4.9700100199247172</v>
      </c>
      <c r="T522" s="53">
        <v>9.7736625514403385E-3</v>
      </c>
      <c r="U522" s="53">
        <v>0.17959975678521431</v>
      </c>
      <c r="V522" s="53">
        <v>10.816328441563073</v>
      </c>
      <c r="W522" s="53">
        <v>7.4880710675284883</v>
      </c>
    </row>
    <row r="523" spans="3:23" x14ac:dyDescent="0.25">
      <c r="C523" s="70">
        <v>0</v>
      </c>
      <c r="D523" s="53">
        <v>314</v>
      </c>
      <c r="E523" s="53">
        <v>338</v>
      </c>
      <c r="F523" s="53">
        <v>71.99199999999999</v>
      </c>
      <c r="G523" s="53">
        <v>0.91168530729889463</v>
      </c>
      <c r="H523" s="53">
        <v>0.92899408284023666</v>
      </c>
      <c r="I523" s="53">
        <v>0.7008928571428571</v>
      </c>
      <c r="J523" s="53">
        <v>19.994929783493639</v>
      </c>
      <c r="K523" s="53">
        <v>144</v>
      </c>
      <c r="L523" s="53">
        <v>104.60509554140127</v>
      </c>
      <c r="M523" s="53">
        <v>394.96176308988419</v>
      </c>
      <c r="N523" s="53">
        <v>19.873644937199725</v>
      </c>
      <c r="O523" s="53">
        <v>0.10979919974774044</v>
      </c>
      <c r="P523" s="53">
        <v>1.9368168016371501</v>
      </c>
      <c r="Q523" s="53">
        <v>238.48917748917717</v>
      </c>
      <c r="R523" s="53">
        <v>0.88337151761588972</v>
      </c>
      <c r="S523" s="53">
        <v>6.0067522030967675</v>
      </c>
      <c r="T523" s="53">
        <v>2.5486778733531997E-3</v>
      </c>
      <c r="U523" s="53">
        <v>0.15771487226998232</v>
      </c>
      <c r="V523" s="53">
        <v>31.511193082330685</v>
      </c>
      <c r="W523" s="53">
        <v>12.947607604423627</v>
      </c>
    </row>
    <row r="524" spans="3:23" x14ac:dyDescent="0.25">
      <c r="C524" s="70">
        <v>0</v>
      </c>
      <c r="D524" s="53">
        <v>81</v>
      </c>
      <c r="E524" s="53">
        <v>85</v>
      </c>
      <c r="F524" s="53">
        <v>29.971</v>
      </c>
      <c r="G524" s="53">
        <v>0.63247358764068473</v>
      </c>
      <c r="H524" s="53">
        <v>0.95294117647058818</v>
      </c>
      <c r="I524" s="53">
        <v>0.75</v>
      </c>
      <c r="J524" s="53">
        <v>10.155412503859614</v>
      </c>
      <c r="K524" s="53">
        <v>162</v>
      </c>
      <c r="L524" s="53">
        <v>112.76543209876543</v>
      </c>
      <c r="M524" s="53">
        <v>550.88179012345688</v>
      </c>
      <c r="N524" s="53">
        <v>23.470871098522458</v>
      </c>
      <c r="O524" s="53">
        <v>0.27907709123853019</v>
      </c>
      <c r="P524" s="53">
        <v>1.9994430043506146</v>
      </c>
      <c r="Q524" s="53">
        <v>579.008547008547</v>
      </c>
      <c r="R524" s="53">
        <v>0.74113884795743767</v>
      </c>
      <c r="S524" s="53">
        <v>5.6018939842325519</v>
      </c>
      <c r="T524" s="53">
        <v>8.8392139674191243E-3</v>
      </c>
      <c r="U524" s="53">
        <v>0.14273653829939928</v>
      </c>
      <c r="V524" s="53">
        <v>11.62086933511956</v>
      </c>
      <c r="W524" s="53">
        <v>9.0013153577753116</v>
      </c>
    </row>
    <row r="525" spans="3:23" x14ac:dyDescent="0.25">
      <c r="C525" s="70">
        <v>0</v>
      </c>
      <c r="D525" s="53">
        <v>304</v>
      </c>
      <c r="E525" s="53">
        <v>324</v>
      </c>
      <c r="F525" s="53">
        <v>65.591000000000008</v>
      </c>
      <c r="G525" s="53">
        <v>0.71892311281293919</v>
      </c>
      <c r="H525" s="53">
        <v>0.93827160493827155</v>
      </c>
      <c r="I525" s="53">
        <v>0.61538461538461542</v>
      </c>
      <c r="J525" s="53">
        <v>19.673963037463743</v>
      </c>
      <c r="K525" s="53">
        <v>126</v>
      </c>
      <c r="L525" s="53">
        <v>86.953947368421055</v>
      </c>
      <c r="M525" s="53">
        <v>146.07708007642873</v>
      </c>
      <c r="N525" s="53">
        <v>12.086235148979551</v>
      </c>
      <c r="O525" s="53">
        <v>1.137192067577435</v>
      </c>
      <c r="P525" s="53">
        <v>3.5626003485740996</v>
      </c>
      <c r="Q525" s="53">
        <v>53.785575048733037</v>
      </c>
      <c r="R525" s="53">
        <v>0.9329876679858824</v>
      </c>
      <c r="S525" s="53">
        <v>5.115851515889454</v>
      </c>
      <c r="T525" s="53">
        <v>2.8992776504831808E-3</v>
      </c>
      <c r="U525" s="53">
        <v>0.29000475334334247</v>
      </c>
      <c r="V525" s="53">
        <v>24.273775576017783</v>
      </c>
      <c r="W525" s="53">
        <v>16.872449057511691</v>
      </c>
    </row>
    <row r="526" spans="3:23" x14ac:dyDescent="0.25">
      <c r="C526" s="70">
        <v>0</v>
      </c>
      <c r="D526" s="53">
        <v>4988</v>
      </c>
      <c r="E526" s="53">
        <v>7590</v>
      </c>
      <c r="F526" s="53">
        <v>406.49700000000001</v>
      </c>
      <c r="G526" s="53">
        <v>0.88398552172921685</v>
      </c>
      <c r="H526" s="53">
        <v>0.65718050065876155</v>
      </c>
      <c r="I526" s="53">
        <v>0.51571546732837059</v>
      </c>
      <c r="J526" s="53">
        <v>79.692652416261012</v>
      </c>
      <c r="K526" s="53">
        <v>255</v>
      </c>
      <c r="L526" s="53">
        <v>127.07357658380113</v>
      </c>
      <c r="M526" s="53">
        <v>1650.415880768745</v>
      </c>
      <c r="N526" s="53">
        <v>40.625310839041525</v>
      </c>
      <c r="O526" s="53">
        <v>1.0334548982430096</v>
      </c>
      <c r="P526" s="53">
        <v>3.6756851290409611</v>
      </c>
      <c r="Q526" s="53">
        <v>71.015692307692319</v>
      </c>
      <c r="R526" s="53">
        <v>0.98660844607193954</v>
      </c>
      <c r="S526" s="53">
        <v>7.0783484160174748</v>
      </c>
      <c r="T526" s="53">
        <v>4.2468902038138697E-4</v>
      </c>
      <c r="U526" s="53">
        <v>0.2731887024869209</v>
      </c>
      <c r="V526" s="53">
        <v>140.30669353895235</v>
      </c>
      <c r="W526" s="53">
        <v>65.595382114165247</v>
      </c>
    </row>
    <row r="527" spans="3:23" x14ac:dyDescent="0.25">
      <c r="C527" s="70">
        <v>1</v>
      </c>
      <c r="D527" s="53">
        <v>56</v>
      </c>
      <c r="E527" s="53">
        <v>60</v>
      </c>
      <c r="F527" s="53">
        <v>24.553999999999998</v>
      </c>
      <c r="G527" s="53">
        <v>0.44437560077418842</v>
      </c>
      <c r="H527" s="53">
        <v>0.93333333333333335</v>
      </c>
      <c r="I527" s="53">
        <v>0.69135802469135799</v>
      </c>
      <c r="J527" s="53">
        <v>8.4440164912895046</v>
      </c>
      <c r="K527" s="53">
        <v>166</v>
      </c>
      <c r="L527" s="53">
        <v>119.07142857142857</v>
      </c>
      <c r="M527" s="53">
        <v>725.92207792207796</v>
      </c>
      <c r="N527" s="53">
        <v>26.942941152036056</v>
      </c>
      <c r="O527" s="53">
        <v>0.2421162604089554</v>
      </c>
      <c r="P527" s="53">
        <v>1.8079115322309611</v>
      </c>
      <c r="Q527" s="53">
        <v>370.74444444444464</v>
      </c>
      <c r="R527" s="53">
        <v>0.86479006714696793</v>
      </c>
      <c r="S527" s="53">
        <v>5.17325179698034</v>
      </c>
      <c r="T527" s="53">
        <v>1.1358024691358047E-2</v>
      </c>
      <c r="U527" s="53">
        <v>0.11935612260795456</v>
      </c>
      <c r="V527" s="53">
        <v>9.0308772275627209</v>
      </c>
      <c r="W527" s="53">
        <v>8.0902261959755872</v>
      </c>
    </row>
    <row r="528" spans="3:23" x14ac:dyDescent="0.25">
      <c r="C528" s="70">
        <v>0</v>
      </c>
      <c r="D528" s="53">
        <v>201</v>
      </c>
      <c r="E528" s="53">
        <v>210</v>
      </c>
      <c r="F528" s="53">
        <v>52.713999999999999</v>
      </c>
      <c r="G528" s="53">
        <v>0.77629733075482577</v>
      </c>
      <c r="H528" s="53">
        <v>0.95714285714285718</v>
      </c>
      <c r="I528" s="53">
        <v>0.66118421052631582</v>
      </c>
      <c r="J528" s="53">
        <v>15.997535700593629</v>
      </c>
      <c r="K528" s="53">
        <v>181</v>
      </c>
      <c r="L528" s="53">
        <v>117.62189054726367</v>
      </c>
      <c r="M528" s="53">
        <v>661.7963184079598</v>
      </c>
      <c r="N528" s="53">
        <v>25.725402201092209</v>
      </c>
      <c r="O528" s="53">
        <v>0.42525585908353125</v>
      </c>
      <c r="P528" s="53">
        <v>2.4455489146979263</v>
      </c>
      <c r="Q528" s="53">
        <v>541.21671826625379</v>
      </c>
      <c r="R528" s="53">
        <v>0.83787781070656009</v>
      </c>
      <c r="S528" s="53">
        <v>6.1338610253574934</v>
      </c>
      <c r="T528" s="53">
        <v>3.8244399927153637E-3</v>
      </c>
      <c r="U528" s="53">
        <v>0.21906968367198229</v>
      </c>
      <c r="V528" s="53">
        <v>20.615925419513172</v>
      </c>
      <c r="W528" s="53">
        <v>12.995597416722998</v>
      </c>
    </row>
    <row r="529" spans="3:23" x14ac:dyDescent="0.25">
      <c r="C529" s="70">
        <v>0</v>
      </c>
      <c r="D529" s="53">
        <v>372</v>
      </c>
      <c r="E529" s="53">
        <v>457</v>
      </c>
      <c r="F529" s="53">
        <v>95.040999999999997</v>
      </c>
      <c r="G529" s="53">
        <v>0.961728109940862</v>
      </c>
      <c r="H529" s="53">
        <v>0.81400437636761491</v>
      </c>
      <c r="I529" s="53">
        <v>0.53371592539454804</v>
      </c>
      <c r="J529" s="53">
        <v>21.763389226898472</v>
      </c>
      <c r="K529" s="53">
        <v>146</v>
      </c>
      <c r="L529" s="53">
        <v>99.244623655913983</v>
      </c>
      <c r="M529" s="53">
        <v>348.69201953453353</v>
      </c>
      <c r="N529" s="53">
        <v>18.673296964771207</v>
      </c>
      <c r="O529" s="53">
        <v>0.68078132000679137</v>
      </c>
      <c r="P529" s="53">
        <v>2.679537009642833</v>
      </c>
      <c r="Q529" s="53">
        <v>137.29551820728256</v>
      </c>
      <c r="R529" s="53">
        <v>0.93029760653404814</v>
      </c>
      <c r="S529" s="53">
        <v>5.8430788471023298</v>
      </c>
      <c r="T529" s="53">
        <v>1.8870293215325464E-3</v>
      </c>
      <c r="U529" s="53">
        <v>0.1923935043712327</v>
      </c>
      <c r="V529" s="53">
        <v>44.083139554682063</v>
      </c>
      <c r="W529" s="53">
        <v>12.079024989403949</v>
      </c>
    </row>
    <row r="530" spans="3:23" x14ac:dyDescent="0.25">
      <c r="C530" s="70">
        <v>0</v>
      </c>
      <c r="D530" s="53">
        <v>108</v>
      </c>
      <c r="E530" s="53">
        <v>114</v>
      </c>
      <c r="F530" s="53">
        <v>34.957999999999998</v>
      </c>
      <c r="G530" s="53">
        <v>0.50347231025395833</v>
      </c>
      <c r="H530" s="53">
        <v>0.94736842105263153</v>
      </c>
      <c r="I530" s="53">
        <v>0.69230769230769229</v>
      </c>
      <c r="J530" s="53">
        <v>11.726460285670079</v>
      </c>
      <c r="K530" s="53">
        <v>152</v>
      </c>
      <c r="L530" s="53">
        <v>113.01851851851852</v>
      </c>
      <c r="M530" s="53">
        <v>520.95292488750431</v>
      </c>
      <c r="N530" s="53">
        <v>22.82439319867024</v>
      </c>
      <c r="O530" s="53">
        <v>-0.14991225679717074</v>
      </c>
      <c r="P530" s="53">
        <v>1.8314475063426445</v>
      </c>
      <c r="Q530" s="53">
        <v>552.57738095238085</v>
      </c>
      <c r="R530" s="53">
        <v>0.8162498170937158</v>
      </c>
      <c r="S530" s="53">
        <v>5.8866056733596013</v>
      </c>
      <c r="T530" s="53">
        <v>6.2358276643990846E-3</v>
      </c>
      <c r="U530" s="53">
        <v>0.1768942625617681</v>
      </c>
      <c r="V530" s="53">
        <v>12.718384480753125</v>
      </c>
      <c r="W530" s="53">
        <v>10.98882869134351</v>
      </c>
    </row>
    <row r="531" spans="3:23" x14ac:dyDescent="0.25">
      <c r="C531" s="70">
        <v>0</v>
      </c>
      <c r="D531" s="53">
        <v>458</v>
      </c>
      <c r="E531" s="53">
        <v>578</v>
      </c>
      <c r="F531" s="53">
        <v>100.43299999999999</v>
      </c>
      <c r="G531" s="53">
        <v>0.89559509452056718</v>
      </c>
      <c r="H531" s="53">
        <v>0.79238754325259519</v>
      </c>
      <c r="I531" s="53">
        <v>0.49782608695652175</v>
      </c>
      <c r="J531" s="53">
        <v>24.148368712786883</v>
      </c>
      <c r="K531" s="53">
        <v>148</v>
      </c>
      <c r="L531" s="53">
        <v>92.021834061135365</v>
      </c>
      <c r="M531" s="53">
        <v>292.71287015183526</v>
      </c>
      <c r="N531" s="53">
        <v>17.108853560418222</v>
      </c>
      <c r="O531" s="53">
        <v>1.2527177321119038</v>
      </c>
      <c r="P531" s="53">
        <v>3.8730009477411862</v>
      </c>
      <c r="Q531" s="53">
        <v>82.629904559915289</v>
      </c>
      <c r="R531" s="53">
        <v>0.94952591931110963</v>
      </c>
      <c r="S531" s="53">
        <v>5.6392486838005675</v>
      </c>
      <c r="T531" s="53">
        <v>1.7306738607521812E-3</v>
      </c>
      <c r="U531" s="53">
        <v>0.26421054361033275</v>
      </c>
      <c r="V531" s="53">
        <v>40.617983877094908</v>
      </c>
      <c r="W531" s="53">
        <v>18.069727498601711</v>
      </c>
    </row>
    <row r="532" spans="3:23" x14ac:dyDescent="0.25">
      <c r="C532" s="70">
        <v>0</v>
      </c>
      <c r="D532" s="53">
        <v>5024</v>
      </c>
      <c r="E532" s="53">
        <v>7495</v>
      </c>
      <c r="F532" s="53">
        <v>398.964</v>
      </c>
      <c r="G532" s="53">
        <v>0.88599897696320706</v>
      </c>
      <c r="H532" s="53">
        <v>0.67031354236157437</v>
      </c>
      <c r="I532" s="53">
        <v>0.53744116388532304</v>
      </c>
      <c r="J532" s="53">
        <v>79.979719133974555</v>
      </c>
      <c r="K532" s="53">
        <v>255</v>
      </c>
      <c r="L532" s="53">
        <v>126.94605891719745</v>
      </c>
      <c r="M532" s="53">
        <v>1666.1310734554136</v>
      </c>
      <c r="N532" s="53">
        <v>40.818268868919631</v>
      </c>
      <c r="O532" s="53">
        <v>0.99364132601812616</v>
      </c>
      <c r="P532" s="53">
        <v>3.6190772609299331</v>
      </c>
      <c r="Q532" s="53">
        <v>69.989813242783654</v>
      </c>
      <c r="R532" s="53">
        <v>0.98678502415521918</v>
      </c>
      <c r="S532" s="53">
        <v>7.0980508034684124</v>
      </c>
      <c r="T532" s="53">
        <v>4.2280429117866369E-4</v>
      </c>
      <c r="U532" s="53">
        <v>0.27379984672813618</v>
      </c>
      <c r="V532" s="53">
        <v>139.57216926233832</v>
      </c>
      <c r="W532" s="53">
        <v>64.717827366297868</v>
      </c>
    </row>
    <row r="533" spans="3:23" x14ac:dyDescent="0.25">
      <c r="C533" s="70">
        <v>1</v>
      </c>
      <c r="D533" s="53">
        <v>56</v>
      </c>
      <c r="E533" s="53">
        <v>60</v>
      </c>
      <c r="F533" s="53">
        <v>24.553999999999998</v>
      </c>
      <c r="G533" s="53">
        <v>0.44437560077418842</v>
      </c>
      <c r="H533" s="53">
        <v>0.93333333333333335</v>
      </c>
      <c r="I533" s="53">
        <v>0.69135802469135799</v>
      </c>
      <c r="J533" s="53">
        <v>8.4440164912895046</v>
      </c>
      <c r="K533" s="53">
        <v>155</v>
      </c>
      <c r="L533" s="53">
        <v>109.58928571428571</v>
      </c>
      <c r="M533" s="53">
        <v>558.46461038961024</v>
      </c>
      <c r="N533" s="53">
        <v>23.631855838880075</v>
      </c>
      <c r="O533" s="53">
        <v>0.2338966667286787</v>
      </c>
      <c r="P533" s="53">
        <v>1.8854519399508614</v>
      </c>
      <c r="Q533" s="53">
        <v>275.10000000000002</v>
      </c>
      <c r="R533" s="53">
        <v>0.8683463195360448</v>
      </c>
      <c r="S533" s="53">
        <v>5.2224462166618304</v>
      </c>
      <c r="T533" s="53">
        <v>1.1111111111111134E-2</v>
      </c>
      <c r="U533" s="53">
        <v>0.11081122261111172</v>
      </c>
      <c r="V533" s="53">
        <v>9.0308772275627209</v>
      </c>
      <c r="W533" s="53">
        <v>8.0902261959755872</v>
      </c>
    </row>
    <row r="534" spans="3:23" x14ac:dyDescent="0.25">
      <c r="C534" s="70">
        <v>0</v>
      </c>
      <c r="D534" s="53">
        <v>281</v>
      </c>
      <c r="E534" s="53">
        <v>293</v>
      </c>
      <c r="F534" s="53">
        <v>60.743999999999993</v>
      </c>
      <c r="G534" s="53">
        <v>0.72075492321653056</v>
      </c>
      <c r="H534" s="53">
        <v>0.95904436860068254</v>
      </c>
      <c r="I534" s="53">
        <v>0.74338624338624337</v>
      </c>
      <c r="J534" s="53">
        <v>18.915081603592959</v>
      </c>
      <c r="K534" s="53">
        <v>180</v>
      </c>
      <c r="L534" s="53">
        <v>109.86832740213524</v>
      </c>
      <c r="M534" s="53">
        <v>731.26474326385369</v>
      </c>
      <c r="N534" s="53">
        <v>27.041907167650983</v>
      </c>
      <c r="O534" s="53">
        <v>0.63488577074246622</v>
      </c>
      <c r="P534" s="53">
        <v>2.4415010077484189</v>
      </c>
      <c r="Q534" s="53">
        <v>299.43107769423551</v>
      </c>
      <c r="R534" s="53">
        <v>0.88653499074336783</v>
      </c>
      <c r="S534" s="53">
        <v>6.2107282909651191</v>
      </c>
      <c r="T534" s="53">
        <v>2.8957104540800506E-3</v>
      </c>
      <c r="U534" s="53">
        <v>0.22686002643381722</v>
      </c>
      <c r="V534" s="53">
        <v>23.101134278108734</v>
      </c>
      <c r="W534" s="53">
        <v>16.013474679693974</v>
      </c>
    </row>
    <row r="535" spans="3:23" x14ac:dyDescent="0.25">
      <c r="C535" s="70">
        <v>0</v>
      </c>
      <c r="D535" s="53">
        <v>396</v>
      </c>
      <c r="E535" s="53">
        <v>472</v>
      </c>
      <c r="F535" s="53">
        <v>98.018000000000001</v>
      </c>
      <c r="G535" s="53">
        <v>0.96445637578275956</v>
      </c>
      <c r="H535" s="53">
        <v>0.83898305084745761</v>
      </c>
      <c r="I535" s="53">
        <v>0.52380952380952384</v>
      </c>
      <c r="J535" s="53">
        <v>22.454461911057329</v>
      </c>
      <c r="K535" s="53">
        <v>135</v>
      </c>
      <c r="L535" s="53">
        <v>95.217171717171723</v>
      </c>
      <c r="M535" s="53">
        <v>281.84638792993195</v>
      </c>
      <c r="N535" s="53">
        <v>16.788281267894337</v>
      </c>
      <c r="O535" s="53">
        <v>0.55411351659460673</v>
      </c>
      <c r="P535" s="53">
        <v>2.301936064650886</v>
      </c>
      <c r="Q535" s="53">
        <v>86.294573643410743</v>
      </c>
      <c r="R535" s="53">
        <v>0.950774063826344</v>
      </c>
      <c r="S535" s="53">
        <v>5.7265933757789371</v>
      </c>
      <c r="T535" s="53">
        <v>1.7426837329487411E-3</v>
      </c>
      <c r="U535" s="53">
        <v>0.20328570857951483</v>
      </c>
      <c r="V535" s="53">
        <v>46.002146859045283</v>
      </c>
      <c r="W535" s="53">
        <v>12.15570491764181</v>
      </c>
    </row>
    <row r="536" spans="3:23" x14ac:dyDescent="0.25">
      <c r="C536" s="70">
        <v>0</v>
      </c>
      <c r="D536" s="53">
        <v>143</v>
      </c>
      <c r="E536" s="53">
        <v>149</v>
      </c>
      <c r="F536" s="53">
        <v>41.11099999999999</v>
      </c>
      <c r="G536" s="53">
        <v>0.6749803772457631</v>
      </c>
      <c r="H536" s="53">
        <v>0.95973154362416102</v>
      </c>
      <c r="I536" s="53">
        <v>0.73333333333333328</v>
      </c>
      <c r="J536" s="53">
        <v>13.493452297211721</v>
      </c>
      <c r="K536" s="53">
        <v>156</v>
      </c>
      <c r="L536" s="53">
        <v>111.89510489510489</v>
      </c>
      <c r="M536" s="53">
        <v>587.24948291145438</v>
      </c>
      <c r="N536" s="53">
        <v>24.233230963110437</v>
      </c>
      <c r="O536" s="53">
        <v>0.17704899530111926</v>
      </c>
      <c r="P536" s="53">
        <v>1.8177256962090089</v>
      </c>
      <c r="Q536" s="53">
        <v>343.12499999999977</v>
      </c>
      <c r="R536" s="53">
        <v>0.87108099095524882</v>
      </c>
      <c r="S536" s="53">
        <v>5.9271585327585683</v>
      </c>
      <c r="T536" s="53">
        <v>5.1312869822485304E-3</v>
      </c>
      <c r="U536" s="53">
        <v>0.24284775978273601</v>
      </c>
      <c r="V536" s="53">
        <v>15.872019556228333</v>
      </c>
      <c r="W536" s="53">
        <v>11.710942338501143</v>
      </c>
    </row>
    <row r="537" spans="3:23" x14ac:dyDescent="0.25">
      <c r="C537" s="70">
        <v>0</v>
      </c>
      <c r="D537" s="53">
        <v>5535</v>
      </c>
      <c r="E537" s="53">
        <v>8200</v>
      </c>
      <c r="F537" s="53">
        <v>493.56699999999989</v>
      </c>
      <c r="G537" s="53">
        <v>0.82741890285182573</v>
      </c>
      <c r="H537" s="53">
        <v>0.67500000000000004</v>
      </c>
      <c r="I537" s="53">
        <v>0.53375120540019283</v>
      </c>
      <c r="J537" s="53">
        <v>83.94868003792034</v>
      </c>
      <c r="K537" s="53">
        <v>255</v>
      </c>
      <c r="L537" s="53">
        <v>124.14019873532068</v>
      </c>
      <c r="M537" s="53">
        <v>1647.2007961296151</v>
      </c>
      <c r="N537" s="53">
        <v>40.585721579511372</v>
      </c>
      <c r="O537" s="53">
        <v>1.0559712433099906</v>
      </c>
      <c r="P537" s="53">
        <v>3.6719048465972901</v>
      </c>
      <c r="Q537" s="53">
        <v>63.927403156383917</v>
      </c>
      <c r="R537" s="53">
        <v>0.98753561517087285</v>
      </c>
      <c r="S537" s="53">
        <v>7.0459375719537647</v>
      </c>
      <c r="T537" s="53">
        <v>4.7066508305395905E-4</v>
      </c>
      <c r="U537" s="53">
        <v>0.28383424904733617</v>
      </c>
      <c r="V537" s="53">
        <v>134.28123660887024</v>
      </c>
      <c r="W537" s="53">
        <v>75.410357788641235</v>
      </c>
    </row>
    <row r="538" spans="3:23" x14ac:dyDescent="0.25">
      <c r="C538" s="70">
        <v>0</v>
      </c>
      <c r="D538" s="53">
        <v>41</v>
      </c>
      <c r="E538" s="53">
        <v>45</v>
      </c>
      <c r="F538" s="53">
        <v>20.907</v>
      </c>
      <c r="G538" s="53">
        <v>0.37986972501764632</v>
      </c>
      <c r="H538" s="53">
        <v>0.91111111111111109</v>
      </c>
      <c r="I538" s="53">
        <v>0.640625</v>
      </c>
      <c r="J538" s="53">
        <v>7.2251519938435669</v>
      </c>
      <c r="K538" s="53">
        <v>111</v>
      </c>
      <c r="L538" s="53">
        <v>92</v>
      </c>
      <c r="M538" s="53">
        <v>130</v>
      </c>
      <c r="N538" s="53">
        <v>11.401754250991379</v>
      </c>
      <c r="O538" s="53">
        <v>6.7723535570295659E-2</v>
      </c>
      <c r="P538" s="53">
        <v>1.8678593195266271</v>
      </c>
      <c r="Q538" s="53">
        <v>89.861111111111143</v>
      </c>
      <c r="R538" s="53">
        <v>0.82735078743940804</v>
      </c>
      <c r="S538" s="53">
        <v>4.7049937728579989</v>
      </c>
      <c r="T538" s="53">
        <v>1.3888888888888916E-2</v>
      </c>
      <c r="U538" s="53">
        <v>0.19133289973556997</v>
      </c>
      <c r="V538" s="53">
        <v>7.6360292750506691</v>
      </c>
      <c r="W538" s="53">
        <v>7.0636324810317683</v>
      </c>
    </row>
    <row r="539" spans="3:23" x14ac:dyDescent="0.25">
      <c r="C539" s="70">
        <v>1</v>
      </c>
      <c r="D539" s="53">
        <v>49</v>
      </c>
      <c r="E539" s="53">
        <v>53</v>
      </c>
      <c r="F539" s="53">
        <v>22.685000000000002</v>
      </c>
      <c r="G539" s="53">
        <v>0.4391959304139465</v>
      </c>
      <c r="H539" s="53">
        <v>0.92452830188679247</v>
      </c>
      <c r="I539" s="53">
        <v>0.68055555555555558</v>
      </c>
      <c r="J539" s="53">
        <v>7.8986541696685881</v>
      </c>
      <c r="K539" s="53">
        <v>147</v>
      </c>
      <c r="L539" s="53">
        <v>111.91836734693878</v>
      </c>
      <c r="M539" s="53">
        <v>459.95153061224488</v>
      </c>
      <c r="N539" s="53">
        <v>21.446480611332127</v>
      </c>
      <c r="O539" s="53">
        <v>5.5085451127038443E-2</v>
      </c>
      <c r="P539" s="53">
        <v>1.8580799170101099</v>
      </c>
      <c r="Q539" s="53">
        <v>309.51249999999999</v>
      </c>
      <c r="R539" s="53">
        <v>0.8474344571799608</v>
      </c>
      <c r="S539" s="53">
        <v>5.0024649461560262</v>
      </c>
      <c r="T539" s="53">
        <v>1.2500000000000009E-2</v>
      </c>
      <c r="U539" s="53">
        <v>0.14417696971808294</v>
      </c>
      <c r="V539" s="53">
        <v>8.4402427849180874</v>
      </c>
      <c r="W539" s="53">
        <v>7.5826407197637069</v>
      </c>
    </row>
    <row r="540" spans="3:23" x14ac:dyDescent="0.25">
      <c r="C540" s="70">
        <v>0</v>
      </c>
      <c r="D540" s="53">
        <v>344</v>
      </c>
      <c r="E540" s="53">
        <v>366</v>
      </c>
      <c r="F540" s="53">
        <v>72.637</v>
      </c>
      <c r="G540" s="53">
        <v>0.77867930864557</v>
      </c>
      <c r="H540" s="53">
        <v>0.93989071038251371</v>
      </c>
      <c r="I540" s="53">
        <v>0.65523809523809529</v>
      </c>
      <c r="J540" s="53">
        <v>20.928315827817965</v>
      </c>
      <c r="K540" s="53">
        <v>196</v>
      </c>
      <c r="L540" s="53">
        <v>109.09883720930233</v>
      </c>
      <c r="M540" s="53">
        <v>793.89690826496701</v>
      </c>
      <c r="N540" s="53">
        <v>28.176176253440904</v>
      </c>
      <c r="O540" s="53">
        <v>0.83620614625488199</v>
      </c>
      <c r="P540" s="53">
        <v>2.8428101572361335</v>
      </c>
      <c r="Q540" s="53">
        <v>375.87818181818079</v>
      </c>
      <c r="R540" s="53">
        <v>0.88740459093579971</v>
      </c>
      <c r="S540" s="53">
        <v>6.3224018222052445</v>
      </c>
      <c r="T540" s="53">
        <v>2.538842975206638E-3</v>
      </c>
      <c r="U540" s="53">
        <v>0.26110868229914269</v>
      </c>
      <c r="V540" s="53">
        <v>27.417981285100893</v>
      </c>
      <c r="W540" s="53">
        <v>17.20264832905308</v>
      </c>
    </row>
    <row r="541" spans="3:23" x14ac:dyDescent="0.25">
      <c r="C541" s="70">
        <v>0</v>
      </c>
      <c r="D541" s="53">
        <v>395</v>
      </c>
      <c r="E541" s="53">
        <v>500</v>
      </c>
      <c r="F541" s="53">
        <v>101.54099999999998</v>
      </c>
      <c r="G541" s="53">
        <v>0.96928198671257226</v>
      </c>
      <c r="H541" s="53">
        <v>0.79</v>
      </c>
      <c r="I541" s="53">
        <v>0.48347613219094249</v>
      </c>
      <c r="J541" s="53">
        <v>22.42609239636699</v>
      </c>
      <c r="K541" s="53">
        <v>130</v>
      </c>
      <c r="L541" s="53">
        <v>93.658227848101262</v>
      </c>
      <c r="M541" s="53">
        <v>257.76360598856246</v>
      </c>
      <c r="N541" s="53">
        <v>16.055018093685302</v>
      </c>
      <c r="O541" s="53">
        <v>0.52721257528063659</v>
      </c>
      <c r="P541" s="53">
        <v>2.1878399588094881</v>
      </c>
      <c r="Q541" s="53">
        <v>122.30622009569335</v>
      </c>
      <c r="R541" s="53">
        <v>0.92318004716632163</v>
      </c>
      <c r="S541" s="53">
        <v>5.589390426459758</v>
      </c>
      <c r="T541" s="53">
        <v>1.6883770975938931E-3</v>
      </c>
      <c r="U541" s="53">
        <v>0.23684643350428652</v>
      </c>
      <c r="V541" s="53">
        <v>48.717828448127747</v>
      </c>
      <c r="W541" s="53">
        <v>11.982251693322013</v>
      </c>
    </row>
    <row r="542" spans="3:23" x14ac:dyDescent="0.25">
      <c r="C542" s="70">
        <v>0</v>
      </c>
      <c r="D542" s="53">
        <v>176</v>
      </c>
      <c r="E542" s="53">
        <v>182</v>
      </c>
      <c r="F542" s="53">
        <v>46.527999999999999</v>
      </c>
      <c r="G542" s="53">
        <v>0.69273809762376315</v>
      </c>
      <c r="H542" s="53">
        <v>0.96703296703296704</v>
      </c>
      <c r="I542" s="53">
        <v>0.73949579831932777</v>
      </c>
      <c r="J542" s="53">
        <v>14.969641274038221</v>
      </c>
      <c r="K542" s="53">
        <v>154</v>
      </c>
      <c r="L542" s="53">
        <v>112.25568181818181</v>
      </c>
      <c r="M542" s="53">
        <v>557.25425324675314</v>
      </c>
      <c r="N542" s="53">
        <v>23.606233355763326</v>
      </c>
      <c r="O542" s="53">
        <v>5.7827529703070278E-2</v>
      </c>
      <c r="P542" s="53">
        <v>1.8389566952866874</v>
      </c>
      <c r="Q542" s="53">
        <v>247.21825396825406</v>
      </c>
      <c r="R542" s="53">
        <v>0.90068188150771344</v>
      </c>
      <c r="S542" s="53">
        <v>6.0431154286684015</v>
      </c>
      <c r="T542" s="53">
        <v>4.4091710758377449E-3</v>
      </c>
      <c r="U542" s="53">
        <v>0.26771142857287522</v>
      </c>
      <c r="V542" s="53">
        <v>17.889500068353556</v>
      </c>
      <c r="W542" s="53">
        <v>12.90171506008817</v>
      </c>
    </row>
    <row r="543" spans="3:23" x14ac:dyDescent="0.25">
      <c r="C543" s="70">
        <v>0</v>
      </c>
      <c r="D543" s="53">
        <v>5517</v>
      </c>
      <c r="E543" s="53">
        <v>8026</v>
      </c>
      <c r="F543" s="53">
        <v>479.68099999999998</v>
      </c>
      <c r="G543" s="53">
        <v>0.83331490151255438</v>
      </c>
      <c r="H543" s="53">
        <v>0.68739097931721904</v>
      </c>
      <c r="I543" s="53">
        <v>0.52769010043041609</v>
      </c>
      <c r="J543" s="53">
        <v>83.812066961171482</v>
      </c>
      <c r="K543" s="53">
        <v>251</v>
      </c>
      <c r="L543" s="53">
        <v>126.40112379916621</v>
      </c>
      <c r="M543" s="53">
        <v>1626.8787732110977</v>
      </c>
      <c r="N543" s="53">
        <v>40.33458532340574</v>
      </c>
      <c r="O543" s="53">
        <v>0.91878134252617638</v>
      </c>
      <c r="P543" s="53">
        <v>3.2089519665242037</v>
      </c>
      <c r="Q543" s="53">
        <v>64.095445920302794</v>
      </c>
      <c r="R543" s="53">
        <v>0.98776918136824199</v>
      </c>
      <c r="S543" s="53">
        <v>7.0686681845963104</v>
      </c>
      <c r="T543" s="53">
        <v>4.8999204260269315E-4</v>
      </c>
      <c r="U543" s="53">
        <v>0.28014817509241396</v>
      </c>
      <c r="V543" s="53">
        <v>133.7077045323189</v>
      </c>
      <c r="W543" s="53">
        <v>73.913429789139016</v>
      </c>
    </row>
    <row r="544" spans="3:23" x14ac:dyDescent="0.25">
      <c r="C544" s="70">
        <v>1</v>
      </c>
      <c r="D544" s="53">
        <v>43</v>
      </c>
      <c r="E544" s="53">
        <v>47</v>
      </c>
      <c r="F544" s="53">
        <v>21.552</v>
      </c>
      <c r="G544" s="53">
        <v>0.53810701977690156</v>
      </c>
      <c r="H544" s="53">
        <v>0.91489361702127658</v>
      </c>
      <c r="I544" s="53">
        <v>0.68253968253968256</v>
      </c>
      <c r="J544" s="53">
        <v>7.399277020331918</v>
      </c>
      <c r="K544" s="53">
        <v>150</v>
      </c>
      <c r="L544" s="53">
        <v>115.72093023255815</v>
      </c>
      <c r="M544" s="53">
        <v>441.30121816168332</v>
      </c>
      <c r="N544" s="53">
        <v>21.007170636753617</v>
      </c>
      <c r="O544" s="53">
        <v>4.3196559856175099E-2</v>
      </c>
      <c r="P544" s="53">
        <v>1.795231600789966</v>
      </c>
      <c r="Q544" s="53">
        <v>356.55714285714305</v>
      </c>
      <c r="R544" s="53">
        <v>0.84082829151539484</v>
      </c>
      <c r="S544" s="53">
        <v>4.8131361971067426</v>
      </c>
      <c r="T544" s="53">
        <v>1.4285714285714304E-2</v>
      </c>
      <c r="U544" s="53">
        <v>0.12234290852063819</v>
      </c>
      <c r="V544" s="53">
        <v>8.1744544421237428</v>
      </c>
      <c r="W544" s="53">
        <v>6.8900557484721601</v>
      </c>
    </row>
    <row r="545" spans="3:23" x14ac:dyDescent="0.25">
      <c r="C545" s="70">
        <v>0</v>
      </c>
      <c r="D545" s="53">
        <v>353</v>
      </c>
      <c r="E545" s="53">
        <v>382</v>
      </c>
      <c r="F545" s="53">
        <v>77.003999999999991</v>
      </c>
      <c r="G545" s="53">
        <v>0.85313861236942312</v>
      </c>
      <c r="H545" s="53">
        <v>0.9240837696335078</v>
      </c>
      <c r="I545" s="53">
        <v>0.56479999999999997</v>
      </c>
      <c r="J545" s="53">
        <v>21.200319792199181</v>
      </c>
      <c r="K545" s="53">
        <v>207</v>
      </c>
      <c r="L545" s="53">
        <v>112.77620396600567</v>
      </c>
      <c r="M545" s="53">
        <v>922.61738668555267</v>
      </c>
      <c r="N545" s="53">
        <v>30.374617473896731</v>
      </c>
      <c r="O545" s="53">
        <v>0.81596291393192</v>
      </c>
      <c r="P545" s="53">
        <v>2.8884370547961518</v>
      </c>
      <c r="Q545" s="53">
        <v>273.3830769230766</v>
      </c>
      <c r="R545" s="53">
        <v>0.91990790800002364</v>
      </c>
      <c r="S545" s="53">
        <v>6.3872148121840446</v>
      </c>
      <c r="T545" s="53">
        <v>2.1775147928994251E-3</v>
      </c>
      <c r="U545" s="53">
        <v>0.24790249333255879</v>
      </c>
      <c r="V545" s="53">
        <v>30.70396225650223</v>
      </c>
      <c r="W545" s="53">
        <v>16.017775033993928</v>
      </c>
    </row>
    <row r="546" spans="3:23" x14ac:dyDescent="0.25">
      <c r="C546" s="70">
        <v>0</v>
      </c>
      <c r="D546" s="53">
        <v>339</v>
      </c>
      <c r="E546" s="53">
        <v>443</v>
      </c>
      <c r="F546" s="53">
        <v>102.881</v>
      </c>
      <c r="G546" s="53">
        <v>0.97146727845027003</v>
      </c>
      <c r="H546" s="53">
        <v>0.76523702031602714</v>
      </c>
      <c r="I546" s="53">
        <v>0.42481203007518797</v>
      </c>
      <c r="J546" s="53">
        <v>20.77566378398582</v>
      </c>
      <c r="K546" s="53">
        <v>144</v>
      </c>
      <c r="L546" s="53">
        <v>95.787610619469021</v>
      </c>
      <c r="M546" s="53">
        <v>274.75357385976866</v>
      </c>
      <c r="N546" s="53">
        <v>16.575692258840011</v>
      </c>
      <c r="O546" s="53">
        <v>0.85457740914674118</v>
      </c>
      <c r="P546" s="53">
        <v>3.1570313059463841</v>
      </c>
      <c r="Q546" s="53">
        <v>150.97307221542238</v>
      </c>
      <c r="R546" s="53">
        <v>0.90762074476263888</v>
      </c>
      <c r="S546" s="53">
        <v>5.6370952794007376</v>
      </c>
      <c r="T546" s="53">
        <v>1.607517127623075E-3</v>
      </c>
      <c r="U546" s="53">
        <v>0.20942528223240969</v>
      </c>
      <c r="V546" s="53">
        <v>46.555388420961869</v>
      </c>
      <c r="W546" s="53">
        <v>11.041710088332859</v>
      </c>
    </row>
    <row r="547" spans="3:23" x14ac:dyDescent="0.25">
      <c r="C547" s="70">
        <v>0</v>
      </c>
      <c r="D547" s="53">
        <v>197</v>
      </c>
      <c r="E547" s="53">
        <v>204</v>
      </c>
      <c r="F547" s="53">
        <v>48.975999999999999</v>
      </c>
      <c r="G547" s="53">
        <v>0.72424658527464325</v>
      </c>
      <c r="H547" s="53">
        <v>0.96568627450980393</v>
      </c>
      <c r="I547" s="53">
        <v>0.72426470588235292</v>
      </c>
      <c r="J547" s="53">
        <v>15.837556323903856</v>
      </c>
      <c r="K547" s="53">
        <v>171</v>
      </c>
      <c r="L547" s="53">
        <v>116</v>
      </c>
      <c r="M547" s="53">
        <v>717.68367346938771</v>
      </c>
      <c r="N547" s="53">
        <v>26.789618763046771</v>
      </c>
      <c r="O547" s="53">
        <v>0.22248519500035813</v>
      </c>
      <c r="P547" s="53">
        <v>1.8977379508101231</v>
      </c>
      <c r="Q547" s="53">
        <v>285.89236111111148</v>
      </c>
      <c r="R547" s="53">
        <v>0.91144702418225509</v>
      </c>
      <c r="S547" s="53">
        <v>6.2285657182768617</v>
      </c>
      <c r="T547" s="53">
        <v>3.7133487654321118E-3</v>
      </c>
      <c r="U547" s="53">
        <v>0.22355607015075527</v>
      </c>
      <c r="V547" s="53">
        <v>19.242271407062386</v>
      </c>
      <c r="W547" s="53">
        <v>13.268336366438637</v>
      </c>
    </row>
    <row r="548" spans="3:23" x14ac:dyDescent="0.25">
      <c r="C548" s="70">
        <v>0</v>
      </c>
      <c r="D548" s="53">
        <v>5231</v>
      </c>
      <c r="E548" s="53">
        <v>7674</v>
      </c>
      <c r="F548" s="53">
        <v>491.78</v>
      </c>
      <c r="G548" s="53">
        <v>0.83592514189732625</v>
      </c>
      <c r="H548" s="53">
        <v>0.68165233255147251</v>
      </c>
      <c r="I548" s="53">
        <v>0.51465958284140101</v>
      </c>
      <c r="J548" s="53">
        <v>81.610759453087041</v>
      </c>
      <c r="K548" s="53">
        <v>255</v>
      </c>
      <c r="L548" s="53">
        <v>130.51825654750525</v>
      </c>
      <c r="M548" s="53">
        <v>1466.7174008603661</v>
      </c>
      <c r="N548" s="53">
        <v>38.297746681239175</v>
      </c>
      <c r="O548" s="53">
        <v>0.78846428902236487</v>
      </c>
      <c r="P548" s="53">
        <v>2.9922869874907532</v>
      </c>
      <c r="Q548" s="53">
        <v>61.528005464480266</v>
      </c>
      <c r="R548" s="53">
        <v>0.98848517328348784</v>
      </c>
      <c r="S548" s="53">
        <v>7.059028669546402</v>
      </c>
      <c r="T548" s="53">
        <v>5.100288794188312E-4</v>
      </c>
      <c r="U548" s="53">
        <v>0.27687365104820472</v>
      </c>
      <c r="V548" s="53">
        <v>131.3973710968767</v>
      </c>
      <c r="W548" s="53">
        <v>72.116589410798099</v>
      </c>
    </row>
    <row r="549" spans="3:23" x14ac:dyDescent="0.25">
      <c r="C549" s="70">
        <v>1</v>
      </c>
      <c r="D549" s="53">
        <v>43</v>
      </c>
      <c r="E549" s="53">
        <v>47</v>
      </c>
      <c r="F549" s="53">
        <v>21.552</v>
      </c>
      <c r="G549" s="53">
        <v>0.53810701977690156</v>
      </c>
      <c r="H549" s="53">
        <v>0.91489361702127658</v>
      </c>
      <c r="I549" s="53">
        <v>0.68253968253968256</v>
      </c>
      <c r="J549" s="53">
        <v>7.399277020331918</v>
      </c>
      <c r="K549" s="53">
        <v>145</v>
      </c>
      <c r="L549" s="53">
        <v>112.53488372093024</v>
      </c>
      <c r="M549" s="53">
        <v>358.82613510520497</v>
      </c>
      <c r="N549" s="53">
        <v>18.942706646759987</v>
      </c>
      <c r="O549" s="53">
        <v>7.0905062418992915E-2</v>
      </c>
      <c r="P549" s="53">
        <v>1.8556293673710853</v>
      </c>
      <c r="Q549" s="53">
        <v>275.72857142857151</v>
      </c>
      <c r="R549" s="53">
        <v>0.86187562507335247</v>
      </c>
      <c r="S549" s="53">
        <v>4.9611484756323296</v>
      </c>
      <c r="T549" s="53">
        <v>1.4285714285714304E-2</v>
      </c>
      <c r="U549" s="53">
        <v>0.12295497774057854</v>
      </c>
      <c r="V549" s="53">
        <v>8.1744544421237428</v>
      </c>
      <c r="W549" s="53">
        <v>6.8900557484721601</v>
      </c>
    </row>
    <row r="550" spans="3:23" x14ac:dyDescent="0.25">
      <c r="C550" s="70">
        <v>0</v>
      </c>
      <c r="D550" s="53">
        <v>723</v>
      </c>
      <c r="E550" s="53">
        <v>1310</v>
      </c>
      <c r="F550" s="53">
        <v>177.28800000000001</v>
      </c>
      <c r="G550" s="53">
        <v>0.9582464959001179</v>
      </c>
      <c r="H550" s="53">
        <v>0.55190839694656491</v>
      </c>
      <c r="I550" s="53">
        <v>0.3937908496732026</v>
      </c>
      <c r="J550" s="53">
        <v>30.340603007249584</v>
      </c>
      <c r="K550" s="53">
        <v>234</v>
      </c>
      <c r="L550" s="53">
        <v>107.77731673582296</v>
      </c>
      <c r="M550" s="53">
        <v>795.94341827488574</v>
      </c>
      <c r="N550" s="53">
        <v>28.212469198474736</v>
      </c>
      <c r="O550" s="53">
        <v>1.6034749744093284</v>
      </c>
      <c r="P550" s="53">
        <v>5.7202757532958213</v>
      </c>
      <c r="Q550" s="53">
        <v>272.56360708534464</v>
      </c>
      <c r="R550" s="53">
        <v>0.9100025256004548</v>
      </c>
      <c r="S550" s="53">
        <v>6.2323443162476257</v>
      </c>
      <c r="T550" s="53">
        <v>1.1078236552187828E-3</v>
      </c>
      <c r="U550" s="53">
        <v>0.2542537939057759</v>
      </c>
      <c r="V550" s="53">
        <v>78.028341048117952</v>
      </c>
      <c r="W550" s="53">
        <v>22.311692559158736</v>
      </c>
    </row>
    <row r="551" spans="3:23" x14ac:dyDescent="0.25">
      <c r="C551" s="70">
        <v>0</v>
      </c>
      <c r="D551" s="53">
        <v>217</v>
      </c>
      <c r="E551" s="53">
        <v>227</v>
      </c>
      <c r="F551" s="53">
        <v>53.019999999999996</v>
      </c>
      <c r="G551" s="53">
        <v>0.79635082524791589</v>
      </c>
      <c r="H551" s="53">
        <v>0.95594713656387664</v>
      </c>
      <c r="I551" s="53">
        <v>0.67182662538699689</v>
      </c>
      <c r="J551" s="53">
        <v>16.622063085174783</v>
      </c>
      <c r="K551" s="53">
        <v>167</v>
      </c>
      <c r="L551" s="53">
        <v>116.49769585253456</v>
      </c>
      <c r="M551" s="53">
        <v>625.12152244410288</v>
      </c>
      <c r="N551" s="53">
        <v>25.002430330751906</v>
      </c>
      <c r="O551" s="53">
        <v>0.22257585236783245</v>
      </c>
      <c r="P551" s="53">
        <v>1.9792963627513447</v>
      </c>
      <c r="Q551" s="53">
        <v>186.64912280701654</v>
      </c>
      <c r="R551" s="53">
        <v>0.93637800877171584</v>
      </c>
      <c r="S551" s="53">
        <v>6.2397519974657794</v>
      </c>
      <c r="T551" s="53">
        <v>3.1633665059334656E-3</v>
      </c>
      <c r="U551" s="53">
        <v>0.22400397881521614</v>
      </c>
      <c r="V551" s="53">
        <v>21.559781754342353</v>
      </c>
      <c r="W551" s="53">
        <v>13.04011034612029</v>
      </c>
    </row>
    <row r="552" spans="3:23" x14ac:dyDescent="0.25">
      <c r="C552" s="70">
        <v>0</v>
      </c>
      <c r="D552" s="53">
        <v>5148</v>
      </c>
      <c r="E552" s="53">
        <v>7514</v>
      </c>
      <c r="F552" s="53">
        <v>500.77699999999999</v>
      </c>
      <c r="G552" s="53">
        <v>0.83323960536692687</v>
      </c>
      <c r="H552" s="53">
        <v>0.68512110726643594</v>
      </c>
      <c r="I552" s="53">
        <v>0.51071428571428568</v>
      </c>
      <c r="J552" s="53">
        <v>80.960713783270322</v>
      </c>
      <c r="K552" s="53">
        <v>255</v>
      </c>
      <c r="L552" s="53">
        <v>132.23581973581975</v>
      </c>
      <c r="M552" s="53">
        <v>1476.8260568954199</v>
      </c>
      <c r="N552" s="53">
        <v>38.429494621910138</v>
      </c>
      <c r="O552" s="53">
        <v>0.6273444465911947</v>
      </c>
      <c r="P552" s="53">
        <v>2.7290995609151354</v>
      </c>
      <c r="Q552" s="53">
        <v>63.209661550570004</v>
      </c>
      <c r="R552" s="53">
        <v>0.98840593909017227</v>
      </c>
      <c r="S552" s="53">
        <v>7.0921740959396873</v>
      </c>
      <c r="T552" s="53">
        <v>4.8918321967581489E-4</v>
      </c>
      <c r="U552" s="53">
        <v>0.26613110835821752</v>
      </c>
      <c r="V552" s="53">
        <v>130.36851600173651</v>
      </c>
      <c r="W552" s="53">
        <v>72.082326386798655</v>
      </c>
    </row>
    <row r="553" spans="3:23" x14ac:dyDescent="0.25">
      <c r="C553" s="70">
        <v>1</v>
      </c>
      <c r="D553" s="53">
        <v>43</v>
      </c>
      <c r="E553" s="53">
        <v>47</v>
      </c>
      <c r="F553" s="53">
        <v>21.552</v>
      </c>
      <c r="G553" s="53">
        <v>0.53810701977690156</v>
      </c>
      <c r="H553" s="53">
        <v>0.91489361702127658</v>
      </c>
      <c r="I553" s="53">
        <v>0.68253968253968256</v>
      </c>
      <c r="J553" s="53">
        <v>7.399277020331918</v>
      </c>
      <c r="K553" s="53">
        <v>153</v>
      </c>
      <c r="L553" s="53">
        <v>118.23255813953489</v>
      </c>
      <c r="M553" s="53">
        <v>372.80177187153942</v>
      </c>
      <c r="N553" s="53">
        <v>19.308075302099365</v>
      </c>
      <c r="O553" s="53">
        <v>3.6486281992615922E-2</v>
      </c>
      <c r="P553" s="53">
        <v>1.9239462454592779</v>
      </c>
      <c r="Q553" s="53">
        <v>322.51428571428568</v>
      </c>
      <c r="R553" s="53">
        <v>0.82305742486867539</v>
      </c>
      <c r="S553" s="53">
        <v>4.9260374290200755</v>
      </c>
      <c r="T553" s="53">
        <v>1.4285714285714304E-2</v>
      </c>
      <c r="U553" s="53">
        <v>9.1390411881060216E-2</v>
      </c>
      <c r="V553" s="53">
        <v>8.1744544421237428</v>
      </c>
      <c r="W553" s="53">
        <v>6.8900557484721601</v>
      </c>
    </row>
    <row r="554" spans="3:23" x14ac:dyDescent="0.25">
      <c r="C554" s="70">
        <v>0</v>
      </c>
      <c r="D554" s="53">
        <v>775</v>
      </c>
      <c r="E554" s="53">
        <v>1388</v>
      </c>
      <c r="F554" s="53">
        <v>184.88800000000001</v>
      </c>
      <c r="G554" s="53">
        <v>0.95426510684548627</v>
      </c>
      <c r="H554" s="53">
        <v>0.55835734870317</v>
      </c>
      <c r="I554" s="53">
        <v>0.39540816326530615</v>
      </c>
      <c r="J554" s="53">
        <v>31.412746571571084</v>
      </c>
      <c r="K554" s="53">
        <v>235</v>
      </c>
      <c r="L554" s="53">
        <v>109.81161290322581</v>
      </c>
      <c r="M554" s="53">
        <v>907.5484437776106</v>
      </c>
      <c r="N554" s="53">
        <v>30.125544705077296</v>
      </c>
      <c r="O554" s="53">
        <v>1.5298154682393541</v>
      </c>
      <c r="P554" s="53">
        <v>5.1744760894159674</v>
      </c>
      <c r="Q554" s="53">
        <v>216.06388329979978</v>
      </c>
      <c r="R554" s="53">
        <v>0.92667804405549536</v>
      </c>
      <c r="S554" s="53">
        <v>6.310220172152607</v>
      </c>
      <c r="T554" s="53">
        <v>1.0566416608301873E-3</v>
      </c>
      <c r="U554" s="53">
        <v>0.25250955128052793</v>
      </c>
      <c r="V554" s="53">
        <v>78.931608996180813</v>
      </c>
      <c r="W554" s="53">
        <v>23.597529037625304</v>
      </c>
    </row>
    <row r="555" spans="3:23" x14ac:dyDescent="0.25">
      <c r="C555" s="70">
        <v>0</v>
      </c>
      <c r="D555" s="53">
        <v>238</v>
      </c>
      <c r="E555" s="53">
        <v>250</v>
      </c>
      <c r="F555" s="53">
        <v>57.709999999999994</v>
      </c>
      <c r="G555" s="53">
        <v>0.84492358522587163</v>
      </c>
      <c r="H555" s="53">
        <v>0.95199999999999996</v>
      </c>
      <c r="I555" s="53">
        <v>0.59649122807017541</v>
      </c>
      <c r="J555" s="53">
        <v>17.407785949022028</v>
      </c>
      <c r="K555" s="53">
        <v>169</v>
      </c>
      <c r="L555" s="53">
        <v>113.22268907563026</v>
      </c>
      <c r="M555" s="53">
        <v>602.03880792823418</v>
      </c>
      <c r="N555" s="53">
        <v>24.536479126562437</v>
      </c>
      <c r="O555" s="53">
        <v>0.38595141941127786</v>
      </c>
      <c r="P555" s="53">
        <v>2.160301695584586</v>
      </c>
      <c r="Q555" s="53">
        <v>176.96666666666704</v>
      </c>
      <c r="R555" s="53">
        <v>0.9397141291888873</v>
      </c>
      <c r="S555" s="53">
        <v>6.0808427268201211</v>
      </c>
      <c r="T555" s="53">
        <v>2.5850340136054396E-3</v>
      </c>
      <c r="U555" s="53">
        <v>0.21668032827663164</v>
      </c>
      <c r="V555" s="53">
        <v>23.973967571870489</v>
      </c>
      <c r="W555" s="53">
        <v>12.823364317814047</v>
      </c>
    </row>
    <row r="556" spans="3:23" x14ac:dyDescent="0.25">
      <c r="C556" s="70">
        <v>0</v>
      </c>
      <c r="D556" s="53">
        <v>4901</v>
      </c>
      <c r="E556" s="53">
        <v>7280</v>
      </c>
      <c r="F556" s="53">
        <v>476.79500000000002</v>
      </c>
      <c r="G556" s="53">
        <v>0.82958139768412653</v>
      </c>
      <c r="H556" s="53">
        <v>0.67321428571428577</v>
      </c>
      <c r="I556" s="53">
        <v>0.50297619047619047</v>
      </c>
      <c r="J556" s="53">
        <v>78.994601136704475</v>
      </c>
      <c r="K556" s="53">
        <v>252</v>
      </c>
      <c r="L556" s="53">
        <v>136.43032034278718</v>
      </c>
      <c r="M556" s="53">
        <v>1481.4019294687901</v>
      </c>
      <c r="N556" s="53">
        <v>38.48898452114306</v>
      </c>
      <c r="O556" s="53">
        <v>0.61259931344131546</v>
      </c>
      <c r="P556" s="53">
        <v>2.6260038830681816</v>
      </c>
      <c r="Q556" s="53">
        <v>67.193833943834008</v>
      </c>
      <c r="R556" s="53">
        <v>0.98812089481807885</v>
      </c>
      <c r="S556" s="53">
        <v>7.103564021617137</v>
      </c>
      <c r="T556" s="53">
        <v>4.5872441069837915E-4</v>
      </c>
      <c r="U556" s="53">
        <v>0.26862411248555518</v>
      </c>
      <c r="V556" s="53">
        <v>128.2826927544497</v>
      </c>
      <c r="W556" s="53">
        <v>71.631234361561852</v>
      </c>
    </row>
    <row r="557" spans="3:23" x14ac:dyDescent="0.25">
      <c r="C557" s="70">
        <v>1</v>
      </c>
      <c r="D557" s="53">
        <v>43</v>
      </c>
      <c r="E557" s="53">
        <v>47</v>
      </c>
      <c r="F557" s="53">
        <v>21.552</v>
      </c>
      <c r="G557" s="53">
        <v>0.53810701977690156</v>
      </c>
      <c r="H557" s="53">
        <v>0.91489361702127658</v>
      </c>
      <c r="I557" s="53">
        <v>0.68253968253968256</v>
      </c>
      <c r="J557" s="53">
        <v>7.399277020331918</v>
      </c>
      <c r="K557" s="53">
        <v>153</v>
      </c>
      <c r="L557" s="53">
        <v>119.58139534883721</v>
      </c>
      <c r="M557" s="53">
        <v>363.53488372093022</v>
      </c>
      <c r="N557" s="53">
        <v>19.066590773416475</v>
      </c>
      <c r="O557" s="53">
        <v>9.9875737702288053E-2</v>
      </c>
      <c r="P557" s="53">
        <v>1.8501476155036927</v>
      </c>
      <c r="Q557" s="53">
        <v>298.98571428571415</v>
      </c>
      <c r="R557" s="53">
        <v>0.83122464832613796</v>
      </c>
      <c r="S557" s="53">
        <v>5.1471949872602369</v>
      </c>
      <c r="T557" s="53">
        <v>1.4693877551020428E-2</v>
      </c>
      <c r="U557" s="53">
        <v>0.10212653563936858</v>
      </c>
      <c r="V557" s="53">
        <v>8.1744544421237428</v>
      </c>
      <c r="W557" s="53">
        <v>6.8900557484721601</v>
      </c>
    </row>
    <row r="558" spans="3:23" x14ac:dyDescent="0.25">
      <c r="C558" s="70">
        <v>0</v>
      </c>
      <c r="D558" s="53">
        <v>697</v>
      </c>
      <c r="E558" s="53">
        <v>1070</v>
      </c>
      <c r="F558" s="53">
        <v>144.40600000000001</v>
      </c>
      <c r="G558" s="53">
        <v>0.92220655625499481</v>
      </c>
      <c r="H558" s="53">
        <v>0.65140186915887854</v>
      </c>
      <c r="I558" s="53">
        <v>0.4534808067664281</v>
      </c>
      <c r="J558" s="53">
        <v>29.790064831759068</v>
      </c>
      <c r="K558" s="53">
        <v>237</v>
      </c>
      <c r="L558" s="53">
        <v>117.1090387374462</v>
      </c>
      <c r="M558" s="53">
        <v>1156.5685532413131</v>
      </c>
      <c r="N558" s="53">
        <v>34.008360049277783</v>
      </c>
      <c r="O558" s="53">
        <v>1.5031257363769952</v>
      </c>
      <c r="P558" s="53">
        <v>4.9006035835346378</v>
      </c>
      <c r="Q558" s="53">
        <v>360.26309067688243</v>
      </c>
      <c r="R558" s="53">
        <v>0.90800845705132993</v>
      </c>
      <c r="S558" s="53">
        <v>6.4281173898080288</v>
      </c>
      <c r="T558" s="53">
        <v>1.1800896770289421E-3</v>
      </c>
      <c r="U558" s="53">
        <v>0.24303085520293075</v>
      </c>
      <c r="V558" s="53">
        <v>61.186734260003604</v>
      </c>
      <c r="W558" s="53">
        <v>23.660765960653055</v>
      </c>
    </row>
    <row r="559" spans="3:23" x14ac:dyDescent="0.25">
      <c r="C559" s="70">
        <v>0</v>
      </c>
      <c r="D559" s="53">
        <v>81</v>
      </c>
      <c r="E559" s="53">
        <v>91</v>
      </c>
      <c r="F559" s="53">
        <v>33.734000000000002</v>
      </c>
      <c r="G559" s="53">
        <v>0.8689382695705099</v>
      </c>
      <c r="H559" s="53">
        <v>0.89010989010989006</v>
      </c>
      <c r="I559" s="53">
        <v>0.57857142857142863</v>
      </c>
      <c r="J559" s="53">
        <v>10.155412503859614</v>
      </c>
      <c r="K559" s="53">
        <v>132</v>
      </c>
      <c r="L559" s="53">
        <v>103.74074074074075</v>
      </c>
      <c r="M559" s="53">
        <v>171.29444444444448</v>
      </c>
      <c r="N559" s="53">
        <v>13.087950353070738</v>
      </c>
      <c r="O559" s="53">
        <v>0.20147301064645162</v>
      </c>
      <c r="P559" s="53">
        <v>2.4266906874624379</v>
      </c>
      <c r="Q559" s="53">
        <v>132.62666666666672</v>
      </c>
      <c r="R559" s="53">
        <v>0.87592122057742916</v>
      </c>
      <c r="S559" s="53">
        <v>5.302330249584525</v>
      </c>
      <c r="T559" s="53">
        <v>6.9333333333333226E-3</v>
      </c>
      <c r="U559" s="53">
        <v>0.14513121328998296</v>
      </c>
      <c r="V559" s="53">
        <v>14.769282653792562</v>
      </c>
      <c r="W559" s="53">
        <v>7.3096204923860189</v>
      </c>
    </row>
    <row r="560" spans="3:23" x14ac:dyDescent="0.25">
      <c r="C560" s="70">
        <v>0</v>
      </c>
      <c r="D560" s="53">
        <v>241</v>
      </c>
      <c r="E560" s="53">
        <v>261</v>
      </c>
      <c r="F560" s="53">
        <v>59.867999999999995</v>
      </c>
      <c r="G560" s="53">
        <v>0.86965910578579486</v>
      </c>
      <c r="H560" s="53">
        <v>0.92337164750957856</v>
      </c>
      <c r="I560" s="53">
        <v>0.57380952380952377</v>
      </c>
      <c r="J560" s="53">
        <v>17.517155313611116</v>
      </c>
      <c r="K560" s="53">
        <v>168</v>
      </c>
      <c r="L560" s="53">
        <v>115.11203319502074</v>
      </c>
      <c r="M560" s="53">
        <v>463.29156293222712</v>
      </c>
      <c r="N560" s="53">
        <v>21.524208764371039</v>
      </c>
      <c r="O560" s="53">
        <v>0.47668257978469497</v>
      </c>
      <c r="P560" s="53">
        <v>2.5424766471192726</v>
      </c>
      <c r="Q560" s="53">
        <v>159.57272727272752</v>
      </c>
      <c r="R560" s="53">
        <v>0.93688898484967931</v>
      </c>
      <c r="S560" s="53">
        <v>6.1137284118252113</v>
      </c>
      <c r="T560" s="53">
        <v>2.5309917355371987E-3</v>
      </c>
      <c r="U560" s="53">
        <v>0.22273282436700245</v>
      </c>
      <c r="V560" s="53">
        <v>25.276816977242408</v>
      </c>
      <c r="W560" s="53">
        <v>12.4779702668833</v>
      </c>
    </row>
    <row r="561" spans="3:23" x14ac:dyDescent="0.25">
      <c r="C561" s="70">
        <v>0</v>
      </c>
      <c r="D561" s="53">
        <v>29</v>
      </c>
      <c r="E561" s="53">
        <v>33</v>
      </c>
      <c r="F561" s="53">
        <v>17.996000000000002</v>
      </c>
      <c r="G561" s="53">
        <v>0</v>
      </c>
      <c r="H561" s="53">
        <v>0.87878787878787878</v>
      </c>
      <c r="I561" s="53">
        <v>0.59183673469387754</v>
      </c>
      <c r="J561" s="53">
        <v>6.0765077797464979</v>
      </c>
      <c r="K561" s="53">
        <v>157</v>
      </c>
      <c r="L561" s="53">
        <v>116.27586206896552</v>
      </c>
      <c r="M561" s="53">
        <v>450.84975369458135</v>
      </c>
      <c r="N561" s="53">
        <v>21.233222875827902</v>
      </c>
      <c r="O561" s="53">
        <v>0.41157780726166443</v>
      </c>
      <c r="P561" s="53">
        <v>2.1125187203059546</v>
      </c>
      <c r="Q561" s="53">
        <v>329.98214285714283</v>
      </c>
      <c r="R561" s="53">
        <v>0.76589247701255991</v>
      </c>
      <c r="S561" s="53">
        <v>4.5560883226391757</v>
      </c>
      <c r="T561" s="53">
        <v>1.8494897959183687E-2</v>
      </c>
      <c r="U561" s="53">
        <v>7.2522860344686371E-2</v>
      </c>
      <c r="V561" s="53">
        <v>6.2330229193099944</v>
      </c>
      <c r="W561" s="53">
        <v>6.2330229193099944</v>
      </c>
    </row>
    <row r="562" spans="3:23" x14ac:dyDescent="0.25">
      <c r="C562" s="70">
        <v>0</v>
      </c>
      <c r="D562" s="53">
        <v>4850</v>
      </c>
      <c r="E562" s="53">
        <v>7169</v>
      </c>
      <c r="F562" s="53">
        <v>471.70699999999999</v>
      </c>
      <c r="G562" s="53">
        <v>0.82680582858442742</v>
      </c>
      <c r="H562" s="53">
        <v>0.67652392244385551</v>
      </c>
      <c r="I562" s="53">
        <v>0.50811943425877426</v>
      </c>
      <c r="J562" s="53">
        <v>78.582515815959596</v>
      </c>
      <c r="K562" s="53">
        <v>253</v>
      </c>
      <c r="L562" s="53">
        <v>137.58659793814434</v>
      </c>
      <c r="M562" s="53">
        <v>1549.3904163468708</v>
      </c>
      <c r="N562" s="53">
        <v>39.362296888607389</v>
      </c>
      <c r="O562" s="53">
        <v>0.61962194329702558</v>
      </c>
      <c r="P562" s="53">
        <v>2.5812841761660144</v>
      </c>
      <c r="Q562" s="53">
        <v>68.541649356044942</v>
      </c>
      <c r="R562" s="53">
        <v>0.98808700780589953</v>
      </c>
      <c r="S562" s="53">
        <v>7.1178989234960426</v>
      </c>
      <c r="T562" s="53">
        <v>4.5262924971817156E-4</v>
      </c>
      <c r="U562" s="53">
        <v>0.2711123547646524</v>
      </c>
      <c r="V562" s="53">
        <v>126.55512611217311</v>
      </c>
      <c r="W562" s="53">
        <v>71.185669092576489</v>
      </c>
    </row>
    <row r="563" spans="3:23" x14ac:dyDescent="0.25">
      <c r="C563" s="70">
        <v>0</v>
      </c>
      <c r="D563" s="53">
        <v>73</v>
      </c>
      <c r="E563" s="53">
        <v>95</v>
      </c>
      <c r="F563" s="53">
        <v>42.939</v>
      </c>
      <c r="G563" s="53">
        <v>0.92747362965585534</v>
      </c>
      <c r="H563" s="53">
        <v>0.76842105263157889</v>
      </c>
      <c r="I563" s="53">
        <v>0.40109890109890112</v>
      </c>
      <c r="J563" s="53">
        <v>9.6408758298023347</v>
      </c>
      <c r="K563" s="53">
        <v>121</v>
      </c>
      <c r="L563" s="53">
        <v>100.47945205479452</v>
      </c>
      <c r="M563" s="53">
        <v>119.14193302891931</v>
      </c>
      <c r="N563" s="53">
        <v>10.915215665708091</v>
      </c>
      <c r="O563" s="53">
        <v>-5.4775816098759166E-2</v>
      </c>
      <c r="P563" s="53">
        <v>2.1384108691738151</v>
      </c>
      <c r="Q563" s="53">
        <v>52.622448979591823</v>
      </c>
      <c r="R563" s="53">
        <v>0.93750429852386574</v>
      </c>
      <c r="S563" s="53">
        <v>4.8795678398150226</v>
      </c>
      <c r="T563" s="53">
        <v>5.5705955851728462E-3</v>
      </c>
      <c r="U563" s="53">
        <v>0.2215396200411919</v>
      </c>
      <c r="V563" s="53">
        <v>17.776503905471099</v>
      </c>
      <c r="W563" s="53">
        <v>6.6464317084082651</v>
      </c>
    </row>
    <row r="564" spans="3:23" x14ac:dyDescent="0.25">
      <c r="C564" s="70">
        <v>1</v>
      </c>
      <c r="D564" s="53">
        <v>36</v>
      </c>
      <c r="E564" s="53">
        <v>40</v>
      </c>
      <c r="F564" s="53">
        <v>19.592000000000002</v>
      </c>
      <c r="G564" s="53">
        <v>0.38282074674438793</v>
      </c>
      <c r="H564" s="53">
        <v>0.9</v>
      </c>
      <c r="I564" s="53">
        <v>0.6428571428571429</v>
      </c>
      <c r="J564" s="53">
        <v>6.7702750025730758</v>
      </c>
      <c r="K564" s="53">
        <v>138</v>
      </c>
      <c r="L564" s="53">
        <v>112.86111111111111</v>
      </c>
      <c r="M564" s="53">
        <v>253.15158730158728</v>
      </c>
      <c r="N564" s="53">
        <v>15.910738113035086</v>
      </c>
      <c r="O564" s="53">
        <v>-8.9502943137304905E-2</v>
      </c>
      <c r="P564" s="53">
        <v>1.8636499113838396</v>
      </c>
      <c r="Q564" s="53">
        <v>232.46031746031736</v>
      </c>
      <c r="R564" s="53">
        <v>0.82584173429118313</v>
      </c>
      <c r="S564" s="53">
        <v>4.781036112553422</v>
      </c>
      <c r="T564" s="53">
        <v>1.5873015873015893E-2</v>
      </c>
      <c r="U564" s="53">
        <v>0.11307891379551237</v>
      </c>
      <c r="V564" s="53">
        <v>7.1802197428460053</v>
      </c>
      <c r="W564" s="53">
        <v>6.6332495807108005</v>
      </c>
    </row>
    <row r="565" spans="3:23" x14ac:dyDescent="0.25">
      <c r="C565" s="70">
        <v>0</v>
      </c>
      <c r="D565" s="53">
        <v>745</v>
      </c>
      <c r="E565" s="53">
        <v>1111</v>
      </c>
      <c r="F565" s="53">
        <v>143.07399999999998</v>
      </c>
      <c r="G565" s="53">
        <v>0.92085557725657408</v>
      </c>
      <c r="H565" s="53">
        <v>0.67056705670567052</v>
      </c>
      <c r="I565" s="53">
        <v>0.48471047495120362</v>
      </c>
      <c r="J565" s="53">
        <v>30.798757455905527</v>
      </c>
      <c r="K565" s="53">
        <v>248</v>
      </c>
      <c r="L565" s="53">
        <v>122.76241610738255</v>
      </c>
      <c r="M565" s="53">
        <v>1277.9958973803862</v>
      </c>
      <c r="N565" s="53">
        <v>35.749068482694568</v>
      </c>
      <c r="O565" s="53">
        <v>1.2548058798611068</v>
      </c>
      <c r="P565" s="53">
        <v>4.1677643176087349</v>
      </c>
      <c r="Q565" s="53">
        <v>289.92273307790578</v>
      </c>
      <c r="R565" s="53">
        <v>0.93225798182387409</v>
      </c>
      <c r="S565" s="53">
        <v>6.6185601437554702</v>
      </c>
      <c r="T565" s="53">
        <v>1.0667293003136676E-3</v>
      </c>
      <c r="U565" s="53">
        <v>0.23728683038538059</v>
      </c>
      <c r="V565" s="53">
        <v>61.025404216782583</v>
      </c>
      <c r="W565" s="53">
        <v>23.794039550352469</v>
      </c>
    </row>
    <row r="566" spans="3:23" x14ac:dyDescent="0.25">
      <c r="C566" s="70">
        <v>0</v>
      </c>
      <c r="D566" s="53">
        <v>96</v>
      </c>
      <c r="E566" s="53">
        <v>104</v>
      </c>
      <c r="F566" s="53">
        <v>34.015000000000001</v>
      </c>
      <c r="G566" s="53">
        <v>0.77189936516967594</v>
      </c>
      <c r="H566" s="53">
        <v>0.92307692307692313</v>
      </c>
      <c r="I566" s="53">
        <v>0.68571428571428572</v>
      </c>
      <c r="J566" s="53">
        <v>11.055812783082734</v>
      </c>
      <c r="K566" s="53">
        <v>125</v>
      </c>
      <c r="L566" s="53">
        <v>99.802083333333329</v>
      </c>
      <c r="M566" s="53">
        <v>140.034100877193</v>
      </c>
      <c r="N566" s="53">
        <v>11.833600503532008</v>
      </c>
      <c r="O566" s="53">
        <v>6.3999622917863097E-2</v>
      </c>
      <c r="P566" s="53">
        <v>2.0110284327785881</v>
      </c>
      <c r="Q566" s="53">
        <v>98.606666666666769</v>
      </c>
      <c r="R566" s="53">
        <v>0.89261708716761179</v>
      </c>
      <c r="S566" s="53">
        <v>5.055087277381384</v>
      </c>
      <c r="T566" s="53">
        <v>7.4666666666666562E-3</v>
      </c>
      <c r="U566" s="53">
        <v>0.14748587861513562</v>
      </c>
      <c r="V566" s="53">
        <v>14.051158169130657</v>
      </c>
      <c r="W566" s="53">
        <v>8.9329498484521768</v>
      </c>
    </row>
    <row r="567" spans="3:23" x14ac:dyDescent="0.25">
      <c r="C567" s="70">
        <v>0</v>
      </c>
      <c r="D567" s="53">
        <v>230</v>
      </c>
      <c r="E567" s="53">
        <v>252</v>
      </c>
      <c r="F567" s="53">
        <v>58.462000000000003</v>
      </c>
      <c r="G567" s="53">
        <v>0.85098631551062554</v>
      </c>
      <c r="H567" s="53">
        <v>0.91269841269841268</v>
      </c>
      <c r="I567" s="53">
        <v>0.58080808080808077</v>
      </c>
      <c r="J567" s="53">
        <v>17.112717355495807</v>
      </c>
      <c r="K567" s="53">
        <v>158</v>
      </c>
      <c r="L567" s="53">
        <v>112.95217391304348</v>
      </c>
      <c r="M567" s="53">
        <v>425.49551927093188</v>
      </c>
      <c r="N567" s="53">
        <v>20.627542734677146</v>
      </c>
      <c r="O567" s="53">
        <v>0.32823609847989349</v>
      </c>
      <c r="P567" s="53">
        <v>2.1042394226355312</v>
      </c>
      <c r="Q567" s="53">
        <v>154.57416267942565</v>
      </c>
      <c r="R567" s="53">
        <v>0.937852733019925</v>
      </c>
      <c r="S567" s="53">
        <v>6.0120804217959574</v>
      </c>
      <c r="T567" s="53">
        <v>2.7357432293216803E-3</v>
      </c>
      <c r="U567" s="53">
        <v>0.22057975407225558</v>
      </c>
      <c r="V567" s="53">
        <v>24.221906048492055</v>
      </c>
      <c r="W567" s="53">
        <v>12.721051060892743</v>
      </c>
    </row>
    <row r="568" spans="3:23" x14ac:dyDescent="0.25">
      <c r="C568" s="70">
        <v>0</v>
      </c>
      <c r="D568" s="53">
        <v>4943</v>
      </c>
      <c r="E568" s="53">
        <v>7162</v>
      </c>
      <c r="F568" s="53">
        <v>475.79300000000001</v>
      </c>
      <c r="G568" s="53">
        <v>0.8019671876628286</v>
      </c>
      <c r="H568" s="53">
        <v>0.69017034347947503</v>
      </c>
      <c r="I568" s="53">
        <v>0.52075431942688577</v>
      </c>
      <c r="J568" s="53">
        <v>79.332358275963969</v>
      </c>
      <c r="K568" s="53">
        <v>255</v>
      </c>
      <c r="L568" s="53">
        <v>136.97936475824397</v>
      </c>
      <c r="M568" s="53">
        <v>1557.4366441127772</v>
      </c>
      <c r="N568" s="53">
        <v>39.464371832233404</v>
      </c>
      <c r="O568" s="53">
        <v>0.62139792376148917</v>
      </c>
      <c r="P568" s="53">
        <v>2.5618522726268056</v>
      </c>
      <c r="Q568" s="53">
        <v>65.731203007518886</v>
      </c>
      <c r="R568" s="53">
        <v>0.9884407764542974</v>
      </c>
      <c r="S568" s="53">
        <v>7.1105880999857787</v>
      </c>
      <c r="T568" s="53">
        <v>4.1696939368752876E-4</v>
      </c>
      <c r="U568" s="53">
        <v>0.26880329301676104</v>
      </c>
      <c r="V568" s="53">
        <v>122.90635204942947</v>
      </c>
      <c r="W568" s="53">
        <v>73.420332254352346</v>
      </c>
    </row>
    <row r="569" spans="3:23" x14ac:dyDescent="0.25">
      <c r="C569" s="70">
        <v>0</v>
      </c>
      <c r="D569" s="53">
        <v>29</v>
      </c>
      <c r="E569" s="53">
        <v>33</v>
      </c>
      <c r="F569" s="53">
        <v>17.996000000000002</v>
      </c>
      <c r="G569" s="53">
        <v>0</v>
      </c>
      <c r="H569" s="53">
        <v>0.87878787878787878</v>
      </c>
      <c r="I569" s="53">
        <v>0.59183673469387754</v>
      </c>
      <c r="J569" s="53">
        <v>6.0765077797464979</v>
      </c>
      <c r="K569" s="53">
        <v>123</v>
      </c>
      <c r="L569" s="53">
        <v>104.68965517241379</v>
      </c>
      <c r="M569" s="53">
        <v>126.93596059113302</v>
      </c>
      <c r="N569" s="53">
        <v>11.266586022000322</v>
      </c>
      <c r="O569" s="53">
        <v>-0.28650100056010247</v>
      </c>
      <c r="P569" s="53">
        <v>2.2051829754396963</v>
      </c>
      <c r="Q569" s="53">
        <v>57.749999999999993</v>
      </c>
      <c r="R569" s="53">
        <v>0.89363647647438837</v>
      </c>
      <c r="S569" s="53">
        <v>4.5560883226391766</v>
      </c>
      <c r="T569" s="53">
        <v>1.785714285714287E-2</v>
      </c>
      <c r="U569" s="53">
        <v>0.20547129691037247</v>
      </c>
      <c r="V569" s="53">
        <v>6.2330229193099944</v>
      </c>
      <c r="W569" s="53">
        <v>6.2330229193099944</v>
      </c>
    </row>
    <row r="570" spans="3:23" x14ac:dyDescent="0.25">
      <c r="C570" s="70">
        <v>1</v>
      </c>
      <c r="D570" s="53">
        <v>29</v>
      </c>
      <c r="E570" s="53">
        <v>33</v>
      </c>
      <c r="F570" s="53">
        <v>17.996000000000002</v>
      </c>
      <c r="G570" s="53">
        <v>0</v>
      </c>
      <c r="H570" s="53">
        <v>0.87878787878787878</v>
      </c>
      <c r="I570" s="53">
        <v>0.59183673469387754</v>
      </c>
      <c r="J570" s="53">
        <v>6.0765077797464979</v>
      </c>
      <c r="K570" s="53">
        <v>137</v>
      </c>
      <c r="L570" s="53">
        <v>116.17241379310344</v>
      </c>
      <c r="M570" s="53">
        <v>209.71921182266013</v>
      </c>
      <c r="N570" s="53">
        <v>14.481685393028677</v>
      </c>
      <c r="O570" s="53">
        <v>-0.38440267500272318</v>
      </c>
      <c r="P570" s="53">
        <v>2.1693444677596565</v>
      </c>
      <c r="Q570" s="53">
        <v>246.16071428571436</v>
      </c>
      <c r="R570" s="53">
        <v>0.77303139891368</v>
      </c>
      <c r="S570" s="53">
        <v>4.5560883226391757</v>
      </c>
      <c r="T570" s="53">
        <v>1.785714285714287E-2</v>
      </c>
      <c r="U570" s="53">
        <v>0.12142503286759118</v>
      </c>
      <c r="V570" s="53">
        <v>6.2330229193099944</v>
      </c>
      <c r="W570" s="53">
        <v>6.2330229193099944</v>
      </c>
    </row>
    <row r="571" spans="3:23" x14ac:dyDescent="0.25">
      <c r="C571" s="70">
        <v>0</v>
      </c>
      <c r="D571" s="53">
        <v>795</v>
      </c>
      <c r="E571" s="53">
        <v>1142</v>
      </c>
      <c r="F571" s="53">
        <v>147.08500000000001</v>
      </c>
      <c r="G571" s="53">
        <v>0.91919598585644813</v>
      </c>
      <c r="H571" s="53">
        <v>0.69614711033274956</v>
      </c>
      <c r="I571" s="53">
        <v>0.5076628352490421</v>
      </c>
      <c r="J571" s="53">
        <v>31.815490536285218</v>
      </c>
      <c r="K571" s="53">
        <v>245</v>
      </c>
      <c r="L571" s="53">
        <v>126.77610062893082</v>
      </c>
      <c r="M571" s="53">
        <v>1407.8490502669374</v>
      </c>
      <c r="N571" s="53">
        <v>37.521314612722961</v>
      </c>
      <c r="O571" s="53">
        <v>1.1181212241746252</v>
      </c>
      <c r="P571" s="53">
        <v>3.7832106494769362</v>
      </c>
      <c r="Q571" s="53">
        <v>433.38495297805912</v>
      </c>
      <c r="R571" s="53">
        <v>0.91093900005915029</v>
      </c>
      <c r="S571" s="53">
        <v>6.7704143282736711</v>
      </c>
      <c r="T571" s="53">
        <v>1.0011694067472037E-3</v>
      </c>
      <c r="U571" s="53">
        <v>0.20412966992883183</v>
      </c>
      <c r="V571" s="53">
        <v>61.297835529730257</v>
      </c>
      <c r="W571" s="53">
        <v>24.139110947919661</v>
      </c>
    </row>
    <row r="572" spans="3:23" x14ac:dyDescent="0.25">
      <c r="C572" s="70">
        <v>0</v>
      </c>
      <c r="D572" s="53">
        <v>96</v>
      </c>
      <c r="E572" s="53">
        <v>102</v>
      </c>
      <c r="F572" s="53">
        <v>33.552</v>
      </c>
      <c r="G572" s="53">
        <v>0.74925492190956533</v>
      </c>
      <c r="H572" s="53">
        <v>0.94117647058823528</v>
      </c>
      <c r="I572" s="53">
        <v>0.68571428571428572</v>
      </c>
      <c r="J572" s="53">
        <v>11.055812783082734</v>
      </c>
      <c r="K572" s="53">
        <v>129</v>
      </c>
      <c r="L572" s="53">
        <v>100.30208333333333</v>
      </c>
      <c r="M572" s="53">
        <v>180.06567982456144</v>
      </c>
      <c r="N572" s="53">
        <v>13.41885538429271</v>
      </c>
      <c r="O572" s="53">
        <v>0.36572256782810253</v>
      </c>
      <c r="P572" s="53">
        <v>2.0786088638805804</v>
      </c>
      <c r="Q572" s="53">
        <v>110.44000000000003</v>
      </c>
      <c r="R572" s="53">
        <v>0.8805332267295507</v>
      </c>
      <c r="S572" s="53">
        <v>5.2306576208425648</v>
      </c>
      <c r="T572" s="53">
        <v>6.9333333333333217E-3</v>
      </c>
      <c r="U572" s="53">
        <v>0.16377956972084712</v>
      </c>
      <c r="V572" s="53">
        <v>13.701669809596025</v>
      </c>
      <c r="W572" s="53">
        <v>9.0743652968081463</v>
      </c>
    </row>
    <row r="573" spans="3:23" x14ac:dyDescent="0.25">
      <c r="C573" s="70">
        <v>0</v>
      </c>
      <c r="D573" s="53">
        <v>271</v>
      </c>
      <c r="E573" s="53">
        <v>313</v>
      </c>
      <c r="F573" s="53">
        <v>67.690999999999988</v>
      </c>
      <c r="G573" s="53">
        <v>0.87230699850717064</v>
      </c>
      <c r="H573" s="53">
        <v>0.86581469648562304</v>
      </c>
      <c r="I573" s="53">
        <v>0.56107660455486541</v>
      </c>
      <c r="J573" s="53">
        <v>18.575465448360351</v>
      </c>
      <c r="K573" s="53">
        <v>165</v>
      </c>
      <c r="L573" s="53">
        <v>109.9520295202952</v>
      </c>
      <c r="M573" s="53">
        <v>371.79398660653266</v>
      </c>
      <c r="N573" s="53">
        <v>19.281960133931733</v>
      </c>
      <c r="O573" s="53">
        <v>0.67318906167153436</v>
      </c>
      <c r="P573" s="53">
        <v>2.9170396249049562</v>
      </c>
      <c r="Q573" s="53">
        <v>144.53571428571425</v>
      </c>
      <c r="R573" s="53">
        <v>0.93053773276611584</v>
      </c>
      <c r="S573" s="53">
        <v>5.8961899853792854</v>
      </c>
      <c r="T573" s="53">
        <v>2.3935500125976329E-3</v>
      </c>
      <c r="U573" s="53">
        <v>0.24630333688609246</v>
      </c>
      <c r="V573" s="53">
        <v>27.636920858715282</v>
      </c>
      <c r="W573" s="53">
        <v>13.513309787775432</v>
      </c>
    </row>
    <row r="574" spans="3:23" x14ac:dyDescent="0.25">
      <c r="C574" s="70">
        <v>0</v>
      </c>
      <c r="D574" s="53">
        <v>49</v>
      </c>
      <c r="E574" s="53">
        <v>53</v>
      </c>
      <c r="F574" s="53">
        <v>22.685000000000002</v>
      </c>
      <c r="G574" s="53">
        <v>0.43919593041394589</v>
      </c>
      <c r="H574" s="53">
        <v>0.92452830188679247</v>
      </c>
      <c r="I574" s="53">
        <v>0.68055555555555558</v>
      </c>
      <c r="J574" s="53">
        <v>7.8986541696685881</v>
      </c>
      <c r="K574" s="53">
        <v>115</v>
      </c>
      <c r="L574" s="53">
        <v>101.93877551020408</v>
      </c>
      <c r="M574" s="53">
        <v>78.93367346938777</v>
      </c>
      <c r="N574" s="53">
        <v>8.884462474983378</v>
      </c>
      <c r="O574" s="53">
        <v>-0.59277470430704848</v>
      </c>
      <c r="P574" s="53">
        <v>2.3578201326640293</v>
      </c>
      <c r="Q574" s="53">
        <v>69.512499999999974</v>
      </c>
      <c r="R574" s="53">
        <v>0.90477469932534349</v>
      </c>
      <c r="S574" s="53">
        <v>4.511871068251784</v>
      </c>
      <c r="T574" s="53">
        <v>1.281250000000001E-2</v>
      </c>
      <c r="U574" s="53">
        <v>0.22513397856228742</v>
      </c>
      <c r="V574" s="53">
        <v>8.4402427849180857</v>
      </c>
      <c r="W574" s="53">
        <v>7.5826407197637069</v>
      </c>
    </row>
    <row r="575" spans="3:23" x14ac:dyDescent="0.25">
      <c r="C575" s="70">
        <v>0</v>
      </c>
      <c r="D575" s="53">
        <v>4989</v>
      </c>
      <c r="E575" s="53">
        <v>7053</v>
      </c>
      <c r="F575" s="53">
        <v>429.78499999999997</v>
      </c>
      <c r="G575" s="53">
        <v>0.78266698860581552</v>
      </c>
      <c r="H575" s="53">
        <v>0.70735857082092723</v>
      </c>
      <c r="I575" s="53">
        <v>0.53507078507078509</v>
      </c>
      <c r="J575" s="53">
        <v>79.700640453409946</v>
      </c>
      <c r="K575" s="53">
        <v>255</v>
      </c>
      <c r="L575" s="53">
        <v>136.38604930847865</v>
      </c>
      <c r="M575" s="53">
        <v>1553.9178967585933</v>
      </c>
      <c r="N575" s="53">
        <v>39.419765305726941</v>
      </c>
      <c r="O575" s="53">
        <v>0.62497388041095647</v>
      </c>
      <c r="P575" s="53">
        <v>2.5605993295489982</v>
      </c>
      <c r="Q575" s="53">
        <v>64.43377976190466</v>
      </c>
      <c r="R575" s="53">
        <v>0.98857096850185044</v>
      </c>
      <c r="S575" s="53">
        <v>7.1019431085638658</v>
      </c>
      <c r="T575" s="53">
        <v>3.8318633150543745E-4</v>
      </c>
      <c r="U575" s="53">
        <v>0.26325253232054563</v>
      </c>
      <c r="V575" s="53">
        <v>120.11191318158306</v>
      </c>
      <c r="W575" s="53">
        <v>74.762539452965498</v>
      </c>
    </row>
    <row r="576" spans="3:23" x14ac:dyDescent="0.25">
      <c r="C576" s="70">
        <v>0</v>
      </c>
      <c r="D576" s="53">
        <v>57</v>
      </c>
      <c r="E576" s="53">
        <v>64</v>
      </c>
      <c r="F576" s="53">
        <v>26.811999999999998</v>
      </c>
      <c r="G576" s="53">
        <v>0.79052408764355786</v>
      </c>
      <c r="H576" s="53">
        <v>0.890625</v>
      </c>
      <c r="I576" s="53">
        <v>0.5757575757575758</v>
      </c>
      <c r="J576" s="53">
        <v>8.5190758917798277</v>
      </c>
      <c r="K576" s="53">
        <v>93</v>
      </c>
      <c r="L576" s="53">
        <v>85.315789473684205</v>
      </c>
      <c r="M576" s="53">
        <v>9.8984962406015029</v>
      </c>
      <c r="N576" s="53">
        <v>3.1461875723804997</v>
      </c>
      <c r="O576" s="53">
        <v>0.46919840222124526</v>
      </c>
      <c r="P576" s="53">
        <v>2.5858312698002215</v>
      </c>
      <c r="Q576" s="53">
        <v>17.263636363636362</v>
      </c>
      <c r="R576" s="53">
        <v>0.89878078112797621</v>
      </c>
      <c r="S576" s="53">
        <v>3.5376486747939184</v>
      </c>
      <c r="T576" s="53">
        <v>1.2561983471074362E-2</v>
      </c>
      <c r="U576" s="53">
        <v>0.35295487340941883</v>
      </c>
      <c r="V576" s="53">
        <v>11.082261014058655</v>
      </c>
      <c r="W576" s="53">
        <v>6.7871196259452562</v>
      </c>
    </row>
    <row r="577" spans="3:23" x14ac:dyDescent="0.25">
      <c r="C577" s="70">
        <v>0</v>
      </c>
      <c r="D577" s="53">
        <v>29</v>
      </c>
      <c r="E577" s="53">
        <v>33</v>
      </c>
      <c r="F577" s="53">
        <v>17.996000000000002</v>
      </c>
      <c r="G577" s="53">
        <v>0</v>
      </c>
      <c r="H577" s="53">
        <v>0.87878787878787878</v>
      </c>
      <c r="I577" s="53">
        <v>0.59183673469387754</v>
      </c>
      <c r="J577" s="53">
        <v>6.0765077797464979</v>
      </c>
      <c r="K577" s="53">
        <v>118</v>
      </c>
      <c r="L577" s="53">
        <v>102.17241379310344</v>
      </c>
      <c r="M577" s="53">
        <v>81.790640394088683</v>
      </c>
      <c r="N577" s="53">
        <v>9.0438177996954732</v>
      </c>
      <c r="O577" s="53">
        <v>-0.10366396236060932</v>
      </c>
      <c r="P577" s="53">
        <v>2.1046366737251914</v>
      </c>
      <c r="Q577" s="53">
        <v>51.214285714285715</v>
      </c>
      <c r="R577" s="53">
        <v>0.86529297245476011</v>
      </c>
      <c r="S577" s="53">
        <v>4.2802262536736588</v>
      </c>
      <c r="T577" s="53">
        <v>1.785714285714287E-2</v>
      </c>
      <c r="U577" s="53">
        <v>0.19524751042608174</v>
      </c>
      <c r="V577" s="53">
        <v>6.2330229193099944</v>
      </c>
      <c r="W577" s="53">
        <v>6.2330229193099944</v>
      </c>
    </row>
    <row r="578" spans="3:23" x14ac:dyDescent="0.25">
      <c r="C578" s="70">
        <v>1</v>
      </c>
      <c r="D578" s="53">
        <v>36</v>
      </c>
      <c r="E578" s="53">
        <v>40</v>
      </c>
      <c r="F578" s="53">
        <v>19.592000000000002</v>
      </c>
      <c r="G578" s="53">
        <v>0.38282074674438793</v>
      </c>
      <c r="H578" s="53">
        <v>0.9</v>
      </c>
      <c r="I578" s="53">
        <v>0.6428571428571429</v>
      </c>
      <c r="J578" s="53">
        <v>6.7702750025730758</v>
      </c>
      <c r="K578" s="53">
        <v>134</v>
      </c>
      <c r="L578" s="53">
        <v>111</v>
      </c>
      <c r="M578" s="53">
        <v>233.2</v>
      </c>
      <c r="N578" s="53">
        <v>15.270887335056859</v>
      </c>
      <c r="O578" s="53">
        <v>-0.16506415989998049</v>
      </c>
      <c r="P578" s="53">
        <v>1.9491817286567925</v>
      </c>
      <c r="Q578" s="53">
        <v>273.49206349206355</v>
      </c>
      <c r="R578" s="53">
        <v>0.82649795613269939</v>
      </c>
      <c r="S578" s="53">
        <v>4.7254805569978657</v>
      </c>
      <c r="T578" s="53">
        <v>1.5873015873015893E-2</v>
      </c>
      <c r="U578" s="53">
        <v>0.1451098972007025</v>
      </c>
      <c r="V578" s="53">
        <v>7.1802197428460053</v>
      </c>
      <c r="W578" s="53">
        <v>6.6332495807108005</v>
      </c>
    </row>
    <row r="579" spans="3:23" x14ac:dyDescent="0.25">
      <c r="C579" s="70">
        <v>0</v>
      </c>
      <c r="D579" s="53">
        <v>852</v>
      </c>
      <c r="E579" s="53">
        <v>1214</v>
      </c>
      <c r="F579" s="53">
        <v>153.47799999999998</v>
      </c>
      <c r="G579" s="53">
        <v>0.9223626284952865</v>
      </c>
      <c r="H579" s="53">
        <v>0.70181219110378912</v>
      </c>
      <c r="I579" s="53">
        <v>0.50714285714285712</v>
      </c>
      <c r="J579" s="53">
        <v>32.936303558753501</v>
      </c>
      <c r="K579" s="53">
        <v>247</v>
      </c>
      <c r="L579" s="53">
        <v>128.36032863849766</v>
      </c>
      <c r="M579" s="53">
        <v>1502.5926899036215</v>
      </c>
      <c r="N579" s="53">
        <v>38.76329049375996</v>
      </c>
      <c r="O579" s="53">
        <v>0.96754419494228849</v>
      </c>
      <c r="P579" s="53">
        <v>3.2917510193467332</v>
      </c>
      <c r="Q579" s="53">
        <v>365.94970760233826</v>
      </c>
      <c r="R579" s="53">
        <v>0.9254941117121761</v>
      </c>
      <c r="S579" s="53">
        <v>6.8300082734426573</v>
      </c>
      <c r="T579" s="53">
        <v>9.2404500530078018E-4</v>
      </c>
      <c r="U579" s="53">
        <v>0.20308099167314847</v>
      </c>
      <c r="V579" s="53">
        <v>62.749313054090287</v>
      </c>
      <c r="W579" s="53">
        <v>24.241642653462083</v>
      </c>
    </row>
    <row r="580" spans="3:23" x14ac:dyDescent="0.25">
      <c r="C580" s="70">
        <v>0</v>
      </c>
      <c r="D580" s="53">
        <v>85</v>
      </c>
      <c r="E580" s="53">
        <v>90</v>
      </c>
      <c r="F580" s="53">
        <v>31.104000000000003</v>
      </c>
      <c r="G580" s="53">
        <v>0.72289794588153011</v>
      </c>
      <c r="H580" s="53">
        <v>0.94444444444444442</v>
      </c>
      <c r="I580" s="53">
        <v>0.72649572649572647</v>
      </c>
      <c r="J580" s="53">
        <v>10.403141895720196</v>
      </c>
      <c r="K580" s="53">
        <v>121</v>
      </c>
      <c r="L580" s="53">
        <v>102.18823529411765</v>
      </c>
      <c r="M580" s="53">
        <v>147.13081232492996</v>
      </c>
      <c r="N580" s="53">
        <v>12.129749062735385</v>
      </c>
      <c r="O580" s="53">
        <v>-0.14818631853127839</v>
      </c>
      <c r="P580" s="53">
        <v>1.8582276925662768</v>
      </c>
      <c r="Q580" s="53">
        <v>136.15873015873012</v>
      </c>
      <c r="R580" s="53">
        <v>0.85306490190340223</v>
      </c>
      <c r="S580" s="53">
        <v>5.0175819652694873</v>
      </c>
      <c r="T580" s="53">
        <v>8.4404132023179531E-3</v>
      </c>
      <c r="U580" s="53">
        <v>0.13867597148593752</v>
      </c>
      <c r="V580" s="53">
        <v>12.604516043065928</v>
      </c>
      <c r="W580" s="53">
        <v>8.7091510823383675</v>
      </c>
    </row>
    <row r="581" spans="3:23" x14ac:dyDescent="0.25">
      <c r="C581" s="70">
        <v>0</v>
      </c>
      <c r="D581" s="53">
        <v>280</v>
      </c>
      <c r="E581" s="53">
        <v>329</v>
      </c>
      <c r="F581" s="53">
        <v>70.991</v>
      </c>
      <c r="G581" s="53">
        <v>0.89573132631306518</v>
      </c>
      <c r="H581" s="53">
        <v>0.85106382978723405</v>
      </c>
      <c r="I581" s="53">
        <v>0.50724637681159424</v>
      </c>
      <c r="J581" s="53">
        <v>18.881394877652593</v>
      </c>
      <c r="K581" s="53">
        <v>151</v>
      </c>
      <c r="L581" s="53">
        <v>106.22499999999999</v>
      </c>
      <c r="M581" s="53">
        <v>318.66962365591417</v>
      </c>
      <c r="N581" s="53">
        <v>17.851319941559339</v>
      </c>
      <c r="O581" s="53">
        <v>0.50539086853865456</v>
      </c>
      <c r="P581" s="53">
        <v>2.3320822923078697</v>
      </c>
      <c r="Q581" s="53">
        <v>178.99652173913083</v>
      </c>
      <c r="R581" s="53">
        <v>0.91831764974893648</v>
      </c>
      <c r="S581" s="53">
        <v>5.7972707427625947</v>
      </c>
      <c r="T581" s="53">
        <v>2.2472589792060494E-3</v>
      </c>
      <c r="U581" s="53">
        <v>0.2215298789587202</v>
      </c>
      <c r="V581" s="53">
        <v>29.680452725076524</v>
      </c>
      <c r="W581" s="53">
        <v>13.195803478222118</v>
      </c>
    </row>
    <row r="582" spans="3:23" x14ac:dyDescent="0.25">
      <c r="C582" s="70">
        <v>0</v>
      </c>
      <c r="D582" s="53">
        <v>5022</v>
      </c>
      <c r="E582" s="53">
        <v>7182</v>
      </c>
      <c r="F582" s="53">
        <v>424.55</v>
      </c>
      <c r="G582" s="53">
        <v>0.76264589187173859</v>
      </c>
      <c r="H582" s="53">
        <v>0.6992481203007519</v>
      </c>
      <c r="I582" s="53">
        <v>0.52752100840336136</v>
      </c>
      <c r="J582" s="53">
        <v>79.963798019228591</v>
      </c>
      <c r="K582" s="53">
        <v>249</v>
      </c>
      <c r="L582" s="53">
        <v>134.71465551573078</v>
      </c>
      <c r="M582" s="53">
        <v>1580.4521213610851</v>
      </c>
      <c r="N582" s="53">
        <v>39.75490059553772</v>
      </c>
      <c r="O582" s="53">
        <v>0.75473613456599464</v>
      </c>
      <c r="P582" s="53">
        <v>2.7774742479858774</v>
      </c>
      <c r="Q582" s="53">
        <v>59.768974492451321</v>
      </c>
      <c r="R582" s="53">
        <v>0.98913091225900329</v>
      </c>
      <c r="S582" s="53">
        <v>7.0905887421059504</v>
      </c>
      <c r="T582" s="53">
        <v>3.8676064788185579E-4</v>
      </c>
      <c r="U582" s="53">
        <v>0.26221314443387927</v>
      </c>
      <c r="V582" s="53">
        <v>118.31892387790697</v>
      </c>
      <c r="W582" s="53">
        <v>76.53060103216383</v>
      </c>
    </row>
    <row r="583" spans="3:23" x14ac:dyDescent="0.25">
      <c r="C583" s="70">
        <v>0</v>
      </c>
      <c r="D583" s="53">
        <v>86</v>
      </c>
      <c r="E583" s="53">
        <v>95</v>
      </c>
      <c r="F583" s="53">
        <v>32.997999999999998</v>
      </c>
      <c r="G583" s="53">
        <v>0.67675164976081958</v>
      </c>
      <c r="H583" s="53">
        <v>0.90526315789473688</v>
      </c>
      <c r="I583" s="53">
        <v>0.59722222222222221</v>
      </c>
      <c r="J583" s="53">
        <v>10.464157913908982</v>
      </c>
      <c r="K583" s="53">
        <v>101</v>
      </c>
      <c r="L583" s="53">
        <v>87.686046511627907</v>
      </c>
      <c r="M583" s="53">
        <v>27.888508891928868</v>
      </c>
      <c r="N583" s="53">
        <v>5.280957194669246</v>
      </c>
      <c r="O583" s="53">
        <v>0.85864339892964014</v>
      </c>
      <c r="P583" s="53">
        <v>3.2452252450804724</v>
      </c>
      <c r="Q583" s="53">
        <v>24.743589743589723</v>
      </c>
      <c r="R583" s="53">
        <v>0.91090578159405189</v>
      </c>
      <c r="S583" s="53">
        <v>4.032929801254773</v>
      </c>
      <c r="T583" s="53">
        <v>8.7935568704799599E-3</v>
      </c>
      <c r="U583" s="53">
        <v>0.29330345580345557</v>
      </c>
      <c r="V583" s="53">
        <v>12.500212510548529</v>
      </c>
      <c r="W583" s="53">
        <v>9.2027987748836466</v>
      </c>
    </row>
    <row r="584" spans="3:23" x14ac:dyDescent="0.25">
      <c r="C584" s="70">
        <v>0</v>
      </c>
      <c r="D584" s="53">
        <v>58</v>
      </c>
      <c r="E584" s="53">
        <v>62</v>
      </c>
      <c r="F584" s="53">
        <v>24.462999999999997</v>
      </c>
      <c r="G584" s="53">
        <v>0.35223150850765261</v>
      </c>
      <c r="H584" s="53">
        <v>0.93548387096774188</v>
      </c>
      <c r="I584" s="53">
        <v>0.71604938271604934</v>
      </c>
      <c r="J584" s="53">
        <v>8.5934797139831218</v>
      </c>
      <c r="K584" s="53">
        <v>122</v>
      </c>
      <c r="L584" s="53">
        <v>99.379310344827587</v>
      </c>
      <c r="M584" s="53">
        <v>152.76588021778588</v>
      </c>
      <c r="N584" s="53">
        <v>12.359849522457216</v>
      </c>
      <c r="O584" s="53">
        <v>0.17628186426279902</v>
      </c>
      <c r="P584" s="53">
        <v>1.8920140711527833</v>
      </c>
      <c r="Q584" s="53">
        <v>59.588888888888903</v>
      </c>
      <c r="R584" s="53">
        <v>0.88307886596351837</v>
      </c>
      <c r="S584" s="53">
        <v>5.0557512535244529</v>
      </c>
      <c r="T584" s="53">
        <v>1.1851851851851877E-2</v>
      </c>
      <c r="U584" s="53">
        <v>0.19030748572415226</v>
      </c>
      <c r="V584" s="53">
        <v>8.9724994915818588</v>
      </c>
      <c r="W584" s="53">
        <v>8.3974780578967678</v>
      </c>
    </row>
    <row r="585" spans="3:23" x14ac:dyDescent="0.25">
      <c r="C585" s="70">
        <v>0</v>
      </c>
      <c r="D585" s="53">
        <v>49</v>
      </c>
      <c r="E585" s="53">
        <v>54</v>
      </c>
      <c r="F585" s="53">
        <v>24.182000000000002</v>
      </c>
      <c r="G585" s="53">
        <v>0.7124553964694561</v>
      </c>
      <c r="H585" s="53">
        <v>0.90740740740740744</v>
      </c>
      <c r="I585" s="53">
        <v>0.61250000000000004</v>
      </c>
      <c r="J585" s="53">
        <v>7.8986541696685881</v>
      </c>
      <c r="K585" s="53">
        <v>106</v>
      </c>
      <c r="L585" s="53">
        <v>93.693877551020407</v>
      </c>
      <c r="M585" s="53">
        <v>60.383503401360542</v>
      </c>
      <c r="N585" s="53">
        <v>7.770682299602818</v>
      </c>
      <c r="O585" s="53">
        <v>-0.35007762094204087</v>
      </c>
      <c r="P585" s="53">
        <v>2.1312885141747562</v>
      </c>
      <c r="Q585" s="53">
        <v>12.833333333333329</v>
      </c>
      <c r="R585" s="53">
        <v>0.96072416688128393</v>
      </c>
      <c r="S585" s="53">
        <v>4.3091145696042474</v>
      </c>
      <c r="T585" s="53">
        <v>1.382716049382718E-2</v>
      </c>
      <c r="U585" s="53">
        <v>0.33326278659611996</v>
      </c>
      <c r="V585" s="53">
        <v>9.5908167882122246</v>
      </c>
      <c r="W585" s="53">
        <v>6.7300430107883447</v>
      </c>
    </row>
    <row r="586" spans="3:23" x14ac:dyDescent="0.25">
      <c r="C586" s="70">
        <v>1</v>
      </c>
      <c r="D586" s="53">
        <v>36</v>
      </c>
      <c r="E586" s="53">
        <v>40</v>
      </c>
      <c r="F586" s="53">
        <v>19.592000000000002</v>
      </c>
      <c r="G586" s="53">
        <v>0.38282074674438793</v>
      </c>
      <c r="H586" s="53">
        <v>0.9</v>
      </c>
      <c r="I586" s="53">
        <v>0.6428571428571429</v>
      </c>
      <c r="J586" s="53">
        <v>6.7702750025730758</v>
      </c>
      <c r="K586" s="53">
        <v>133</v>
      </c>
      <c r="L586" s="53">
        <v>107.33333333333333</v>
      </c>
      <c r="M586" s="53">
        <v>246.51428571428562</v>
      </c>
      <c r="N586" s="53">
        <v>15.700773411341418</v>
      </c>
      <c r="O586" s="53">
        <v>-5.8944689495394028E-3</v>
      </c>
      <c r="P586" s="53">
        <v>1.8059183058941277</v>
      </c>
      <c r="Q586" s="53">
        <v>270.8888888888888</v>
      </c>
      <c r="R586" s="53">
        <v>0.80047157152988502</v>
      </c>
      <c r="S586" s="53">
        <v>4.7045114597155475</v>
      </c>
      <c r="T586" s="53">
        <v>1.5873015873015893E-2</v>
      </c>
      <c r="U586" s="53">
        <v>0.12205165788938024</v>
      </c>
      <c r="V586" s="53">
        <v>7.1802197428460053</v>
      </c>
      <c r="W586" s="53">
        <v>6.6332495807108005</v>
      </c>
    </row>
    <row r="587" spans="3:23" x14ac:dyDescent="0.25">
      <c r="C587" s="70">
        <v>0</v>
      </c>
      <c r="D587" s="53">
        <v>969</v>
      </c>
      <c r="E587" s="53">
        <v>1408</v>
      </c>
      <c r="F587" s="53">
        <v>177.70099999999999</v>
      </c>
      <c r="G587" s="53">
        <v>0.9369358874289927</v>
      </c>
      <c r="H587" s="53">
        <v>0.68821022727272729</v>
      </c>
      <c r="I587" s="53">
        <v>0.50468749999999996</v>
      </c>
      <c r="J587" s="53">
        <v>35.125049734461193</v>
      </c>
      <c r="K587" s="53">
        <v>238</v>
      </c>
      <c r="L587" s="53">
        <v>130.82765737874098</v>
      </c>
      <c r="M587" s="53">
        <v>1729.9382425436456</v>
      </c>
      <c r="N587" s="53">
        <v>41.592526282297946</v>
      </c>
      <c r="O587" s="53">
        <v>0.8128551866258098</v>
      </c>
      <c r="P587" s="53">
        <v>2.6963956869291232</v>
      </c>
      <c r="Q587" s="53">
        <v>441.56096311475306</v>
      </c>
      <c r="R587" s="53">
        <v>0.91812699874161108</v>
      </c>
      <c r="S587" s="53">
        <v>6.9010110869337806</v>
      </c>
      <c r="T587" s="53">
        <v>8.4612671324915678E-4</v>
      </c>
      <c r="U587" s="53">
        <v>0.20218410001580533</v>
      </c>
      <c r="V587" s="53">
        <v>69.092666275419674</v>
      </c>
      <c r="W587" s="53">
        <v>24.14797511663787</v>
      </c>
    </row>
    <row r="588" spans="3:23" x14ac:dyDescent="0.25">
      <c r="C588" s="70">
        <v>0</v>
      </c>
      <c r="D588" s="53">
        <v>88</v>
      </c>
      <c r="E588" s="53">
        <v>96</v>
      </c>
      <c r="F588" s="53">
        <v>35.14</v>
      </c>
      <c r="G588" s="53">
        <v>0.8699654736219643</v>
      </c>
      <c r="H588" s="53">
        <v>0.91666666666666663</v>
      </c>
      <c r="I588" s="53">
        <v>0.58666666666666667</v>
      </c>
      <c r="J588" s="53">
        <v>10.585134856802455</v>
      </c>
      <c r="K588" s="53">
        <v>106</v>
      </c>
      <c r="L588" s="53">
        <v>92.36363636363636</v>
      </c>
      <c r="M588" s="53">
        <v>49.291536050156743</v>
      </c>
      <c r="N588" s="53">
        <v>7.0207931211620771</v>
      </c>
      <c r="O588" s="53">
        <v>-9.8825180638240778E-2</v>
      </c>
      <c r="P588" s="53">
        <v>2.0153669194348711</v>
      </c>
      <c r="Q588" s="53">
        <v>66.993749999999977</v>
      </c>
      <c r="R588" s="53">
        <v>0.89662131757141827</v>
      </c>
      <c r="S588" s="53">
        <v>4.5170920975965236</v>
      </c>
      <c r="T588" s="53">
        <v>6.640625000000005E-3</v>
      </c>
      <c r="U588" s="53">
        <v>0.18104630612443087</v>
      </c>
      <c r="V588" s="53">
        <v>15.271522955503336</v>
      </c>
      <c r="W588" s="53">
        <v>7.5305809855824624</v>
      </c>
    </row>
    <row r="589" spans="3:23" x14ac:dyDescent="0.25">
      <c r="C589" s="70">
        <v>0</v>
      </c>
      <c r="D589" s="53">
        <v>328</v>
      </c>
      <c r="E589" s="53">
        <v>399</v>
      </c>
      <c r="F589" s="53">
        <v>79.037999999999997</v>
      </c>
      <c r="G589" s="53">
        <v>0.9044673002406286</v>
      </c>
      <c r="H589" s="53">
        <v>0.82205513784461148</v>
      </c>
      <c r="I589" s="53">
        <v>0.48809523809523808</v>
      </c>
      <c r="J589" s="53">
        <v>20.435815879801165</v>
      </c>
      <c r="K589" s="53">
        <v>154</v>
      </c>
      <c r="L589" s="53">
        <v>108.38719512195122</v>
      </c>
      <c r="M589" s="53">
        <v>247.50405571716257</v>
      </c>
      <c r="N589" s="53">
        <v>15.732261621177122</v>
      </c>
      <c r="O589" s="53">
        <v>0.44208864121196784</v>
      </c>
      <c r="P589" s="53">
        <v>2.9605796439892855</v>
      </c>
      <c r="Q589" s="53">
        <v>168.91091954022966</v>
      </c>
      <c r="R589" s="53">
        <v>0.91089995257645429</v>
      </c>
      <c r="S589" s="53">
        <v>5.7799544411782389</v>
      </c>
      <c r="T589" s="53">
        <v>1.8744219844100754E-3</v>
      </c>
      <c r="U589" s="53">
        <v>0.2418093090657791</v>
      </c>
      <c r="V589" s="53">
        <v>33.35869777347034</v>
      </c>
      <c r="W589" s="53">
        <v>14.228917927394862</v>
      </c>
    </row>
    <row r="590" spans="3:23" x14ac:dyDescent="0.25">
      <c r="C590" s="70">
        <v>0</v>
      </c>
      <c r="D590" s="53">
        <v>5053</v>
      </c>
      <c r="E590" s="53">
        <v>7098</v>
      </c>
      <c r="F590" s="53">
        <v>421.32499999999993</v>
      </c>
      <c r="G590" s="53">
        <v>0.75319709194986384</v>
      </c>
      <c r="H590" s="53">
        <v>0.71189067342913492</v>
      </c>
      <c r="I590" s="53">
        <v>0.52460548172757471</v>
      </c>
      <c r="J590" s="53">
        <v>80.210220168920983</v>
      </c>
      <c r="K590" s="53">
        <v>254</v>
      </c>
      <c r="L590" s="53">
        <v>134.42034434989117</v>
      </c>
      <c r="M590" s="53">
        <v>1576.5619929930376</v>
      </c>
      <c r="N590" s="53">
        <v>39.705944051149793</v>
      </c>
      <c r="O590" s="53">
        <v>0.78463243378717151</v>
      </c>
      <c r="P590" s="53">
        <v>2.8473983271728409</v>
      </c>
      <c r="Q590" s="53">
        <v>59.383000617412037</v>
      </c>
      <c r="R590" s="53">
        <v>0.98918112348655507</v>
      </c>
      <c r="S590" s="53">
        <v>7.0907827511301429</v>
      </c>
      <c r="T590" s="53">
        <v>4.0438577390539051E-4</v>
      </c>
      <c r="U590" s="53">
        <v>0.26897115764507906</v>
      </c>
      <c r="V590" s="53">
        <v>116.7640532346738</v>
      </c>
      <c r="W590" s="53">
        <v>76.806799627477233</v>
      </c>
    </row>
    <row r="591" spans="3:23" x14ac:dyDescent="0.25">
      <c r="C591" s="70">
        <v>0</v>
      </c>
      <c r="D591" s="53">
        <v>68</v>
      </c>
      <c r="E591" s="53">
        <v>75</v>
      </c>
      <c r="F591" s="53">
        <v>28.771999999999998</v>
      </c>
      <c r="G591" s="53">
        <v>0.42968524426999072</v>
      </c>
      <c r="H591" s="53">
        <v>0.90666666666666662</v>
      </c>
      <c r="I591" s="53">
        <v>0.61818181818181817</v>
      </c>
      <c r="J591" s="53">
        <v>9.3048529833625562</v>
      </c>
      <c r="K591" s="53">
        <v>100</v>
      </c>
      <c r="L591" s="53">
        <v>89.338235294117652</v>
      </c>
      <c r="M591" s="53">
        <v>34.973441615452153</v>
      </c>
      <c r="N591" s="53">
        <v>5.9138347639625639</v>
      </c>
      <c r="O591" s="53">
        <v>0.13091017682157904</v>
      </c>
      <c r="P591" s="53">
        <v>1.8719280168146717</v>
      </c>
      <c r="Q591" s="53">
        <v>20.148760330578515</v>
      </c>
      <c r="R591" s="53">
        <v>0.90885243936406124</v>
      </c>
      <c r="S591" s="53">
        <v>4.2232252534487467</v>
      </c>
      <c r="T591" s="53">
        <v>1.0723311249231621E-2</v>
      </c>
      <c r="U591" s="53">
        <v>0.29175849403122134</v>
      </c>
      <c r="V591" s="53">
        <v>10.012996286120627</v>
      </c>
      <c r="W591" s="53">
        <v>9.0415226922479377</v>
      </c>
    </row>
    <row r="592" spans="3:23" x14ac:dyDescent="0.25">
      <c r="C592" s="70">
        <v>0</v>
      </c>
      <c r="D592" s="53">
        <v>75</v>
      </c>
      <c r="E592" s="53">
        <v>80</v>
      </c>
      <c r="F592" s="53">
        <v>28.59</v>
      </c>
      <c r="G592" s="53">
        <v>0.51857521414556851</v>
      </c>
      <c r="H592" s="53">
        <v>0.9375</v>
      </c>
      <c r="I592" s="53">
        <v>0.68181818181818177</v>
      </c>
      <c r="J592" s="53">
        <v>9.7720502380583998</v>
      </c>
      <c r="K592" s="53">
        <v>124</v>
      </c>
      <c r="L592" s="53">
        <v>98.88</v>
      </c>
      <c r="M592" s="53">
        <v>174.26918918918915</v>
      </c>
      <c r="N592" s="53">
        <v>13.201105604804059</v>
      </c>
      <c r="O592" s="53">
        <v>0.33999466204582379</v>
      </c>
      <c r="P592" s="53">
        <v>1.950577328060638</v>
      </c>
      <c r="Q592" s="53">
        <v>52.891666666666666</v>
      </c>
      <c r="R592" s="53">
        <v>0.91096235174649454</v>
      </c>
      <c r="S592" s="53">
        <v>5.0702339839681336</v>
      </c>
      <c r="T592" s="53">
        <v>8.888888888888875E-3</v>
      </c>
      <c r="U592" s="53">
        <v>0.22851078999976046</v>
      </c>
      <c r="V592" s="53">
        <v>10.666536505032507</v>
      </c>
      <c r="W592" s="53">
        <v>9.1202302047047539</v>
      </c>
    </row>
    <row r="593" spans="3:23" x14ac:dyDescent="0.25">
      <c r="C593" s="70">
        <v>0</v>
      </c>
      <c r="D593" s="53">
        <v>67</v>
      </c>
      <c r="E593" s="53">
        <v>74</v>
      </c>
      <c r="F593" s="53">
        <v>29.995999999999999</v>
      </c>
      <c r="G593" s="53">
        <v>0.83495394845384885</v>
      </c>
      <c r="H593" s="53">
        <v>0.90540540540540537</v>
      </c>
      <c r="I593" s="53">
        <v>0.55833333333333335</v>
      </c>
      <c r="J593" s="53">
        <v>9.2361815431083798</v>
      </c>
      <c r="K593" s="53">
        <v>111</v>
      </c>
      <c r="L593" s="53">
        <v>95.671641791044777</v>
      </c>
      <c r="M593" s="53">
        <v>77.284486657620988</v>
      </c>
      <c r="N593" s="53">
        <v>8.7911595741188204</v>
      </c>
      <c r="O593" s="53">
        <v>-0.23037388113231855</v>
      </c>
      <c r="P593" s="53">
        <v>1.919785696151894</v>
      </c>
      <c r="Q593" s="53">
        <v>20.393939393939402</v>
      </c>
      <c r="R593" s="53">
        <v>0.95673353358947588</v>
      </c>
      <c r="S593" s="53">
        <v>4.7094645189714859</v>
      </c>
      <c r="T593" s="53">
        <v>9.0679522497704324E-3</v>
      </c>
      <c r="U593" s="53">
        <v>0.28854298058843503</v>
      </c>
      <c r="V593" s="53">
        <v>12.709432571673499</v>
      </c>
      <c r="W593" s="53">
        <v>6.9942526414098829</v>
      </c>
    </row>
    <row r="594" spans="3:23" x14ac:dyDescent="0.25">
      <c r="C594" s="70">
        <v>1</v>
      </c>
      <c r="D594" s="53">
        <v>36</v>
      </c>
      <c r="E594" s="53">
        <v>40</v>
      </c>
      <c r="F594" s="53">
        <v>19.592000000000002</v>
      </c>
      <c r="G594" s="53">
        <v>0.38282074674438793</v>
      </c>
      <c r="H594" s="53">
        <v>0.9</v>
      </c>
      <c r="I594" s="53">
        <v>0.6428571428571429</v>
      </c>
      <c r="J594" s="53">
        <v>6.7702750025730758</v>
      </c>
      <c r="K594" s="53">
        <v>132</v>
      </c>
      <c r="L594" s="53">
        <v>107.02777777777777</v>
      </c>
      <c r="M594" s="53">
        <v>231.68492063492064</v>
      </c>
      <c r="N594" s="53">
        <v>15.221199710762638</v>
      </c>
      <c r="O594" s="53">
        <v>-5.2478612376374835E-2</v>
      </c>
      <c r="P594" s="53">
        <v>1.8366910014567988</v>
      </c>
      <c r="Q594" s="53">
        <v>216.28571428571422</v>
      </c>
      <c r="R594" s="53">
        <v>0.81810769107019099</v>
      </c>
      <c r="S594" s="53">
        <v>4.5168756957665632</v>
      </c>
      <c r="T594" s="53">
        <v>1.5873015873015893E-2</v>
      </c>
      <c r="U594" s="53">
        <v>0.11500468283380913</v>
      </c>
      <c r="V594" s="53">
        <v>7.1802197428460053</v>
      </c>
      <c r="W594" s="53">
        <v>6.6332495807108005</v>
      </c>
    </row>
    <row r="595" spans="3:23" x14ac:dyDescent="0.25">
      <c r="C595" s="70">
        <v>0</v>
      </c>
      <c r="D595" s="53">
        <v>1513</v>
      </c>
      <c r="E595" s="53">
        <v>2346</v>
      </c>
      <c r="F595" s="53">
        <v>302.93599999999998</v>
      </c>
      <c r="G595" s="53">
        <v>0.96029527642472112</v>
      </c>
      <c r="H595" s="53">
        <v>0.64492753623188404</v>
      </c>
      <c r="I595" s="53">
        <v>0.51392663043478259</v>
      </c>
      <c r="J595" s="53">
        <v>43.890903740801477</v>
      </c>
      <c r="K595" s="53">
        <v>244</v>
      </c>
      <c r="L595" s="53">
        <v>123.22736285525446</v>
      </c>
      <c r="M595" s="53">
        <v>1457.4641449588582</v>
      </c>
      <c r="N595" s="53">
        <v>38.176748747881327</v>
      </c>
      <c r="O595" s="53">
        <v>1.1971310371014006</v>
      </c>
      <c r="P595" s="53">
        <v>3.7638426775830047</v>
      </c>
      <c r="Q595" s="53">
        <v>319.66297043010684</v>
      </c>
      <c r="R595" s="53">
        <v>0.92672098576948769</v>
      </c>
      <c r="S595" s="53">
        <v>6.789119776662063</v>
      </c>
      <c r="T595" s="53">
        <v>6.2529808359348992E-4</v>
      </c>
      <c r="U595" s="53">
        <v>0.2073937338471841</v>
      </c>
      <c r="V595" s="53">
        <v>106.69268588760461</v>
      </c>
      <c r="W595" s="53">
        <v>29.765726251821992</v>
      </c>
    </row>
    <row r="596" spans="3:23" x14ac:dyDescent="0.25">
      <c r="C596" s="70">
        <v>0</v>
      </c>
      <c r="D596" s="53">
        <v>5288</v>
      </c>
      <c r="E596" s="53">
        <v>7009</v>
      </c>
      <c r="F596" s="53">
        <v>412.21999999999997</v>
      </c>
      <c r="G596" s="53">
        <v>0.72489987602535988</v>
      </c>
      <c r="H596" s="53">
        <v>0.75445855328862887</v>
      </c>
      <c r="I596" s="53">
        <v>0.54900332225913617</v>
      </c>
      <c r="J596" s="53">
        <v>82.054193753637847</v>
      </c>
      <c r="K596" s="53">
        <v>255</v>
      </c>
      <c r="L596" s="53">
        <v>132.52571860816943</v>
      </c>
      <c r="M596" s="53">
        <v>1528.8429170170862</v>
      </c>
      <c r="N596" s="53">
        <v>39.100420931456561</v>
      </c>
      <c r="O596" s="53">
        <v>0.82414828550437003</v>
      </c>
      <c r="P596" s="53">
        <v>2.857587661061046</v>
      </c>
      <c r="Q596" s="53">
        <v>57.583041778144633</v>
      </c>
      <c r="R596" s="53">
        <v>0.98911021341612859</v>
      </c>
      <c r="S596" s="53">
        <v>7.0469053349296811</v>
      </c>
      <c r="T596" s="53">
        <v>4.189771223327744E-4</v>
      </c>
      <c r="U596" s="53">
        <v>0.26897442683593581</v>
      </c>
      <c r="V596" s="53">
        <v>113.91131278481822</v>
      </c>
      <c r="W596" s="53">
        <v>78.468291273063556</v>
      </c>
    </row>
    <row r="597" spans="3:23" x14ac:dyDescent="0.25">
      <c r="C597" s="70">
        <v>0</v>
      </c>
      <c r="D597" s="53">
        <v>66</v>
      </c>
      <c r="E597" s="53">
        <v>71</v>
      </c>
      <c r="F597" s="53">
        <v>27.093</v>
      </c>
      <c r="G597" s="53">
        <v>0.47865677863069239</v>
      </c>
      <c r="H597" s="53">
        <v>0.92957746478873238</v>
      </c>
      <c r="I597" s="53">
        <v>0.66</v>
      </c>
      <c r="J597" s="53">
        <v>9.1669956884750814</v>
      </c>
      <c r="K597" s="53">
        <v>103</v>
      </c>
      <c r="L597" s="53">
        <v>90.939393939393938</v>
      </c>
      <c r="M597" s="53">
        <v>49.380885780885784</v>
      </c>
      <c r="N597" s="53">
        <v>7.0271534621698555</v>
      </c>
      <c r="O597" s="53">
        <v>-3.4417233546149874E-2</v>
      </c>
      <c r="P597" s="53">
        <v>1.8295327321450332</v>
      </c>
      <c r="Q597" s="53">
        <v>24.809090909090894</v>
      </c>
      <c r="R597" s="53">
        <v>0.90368574461251949</v>
      </c>
      <c r="S597" s="53">
        <v>4.434714862426218</v>
      </c>
      <c r="T597" s="53">
        <v>1.0247933884297497E-2</v>
      </c>
      <c r="U597" s="53">
        <v>0.24502525252525248</v>
      </c>
      <c r="V597" s="53">
        <v>9.9262597727531716</v>
      </c>
      <c r="W597" s="53">
        <v>8.7152769293902459</v>
      </c>
    </row>
    <row r="598" spans="3:23" x14ac:dyDescent="0.25">
      <c r="C598" s="70">
        <v>0</v>
      </c>
      <c r="D598" s="53">
        <v>82</v>
      </c>
      <c r="E598" s="53">
        <v>89</v>
      </c>
      <c r="F598" s="53">
        <v>32.418999999999997</v>
      </c>
      <c r="G598" s="53">
        <v>0.83024726712993002</v>
      </c>
      <c r="H598" s="53">
        <v>0.9213483146067416</v>
      </c>
      <c r="I598" s="53">
        <v>0.65079365079365081</v>
      </c>
      <c r="J598" s="53">
        <v>10.217907939900583</v>
      </c>
      <c r="K598" s="53">
        <v>107</v>
      </c>
      <c r="L598" s="53">
        <v>92.817073170731703</v>
      </c>
      <c r="M598" s="53">
        <v>46.12661848840709</v>
      </c>
      <c r="N598" s="53">
        <v>6.7916580073209731</v>
      </c>
      <c r="O598" s="53">
        <v>-3.1090733642301433E-2</v>
      </c>
      <c r="P598" s="53">
        <v>2.1866594365385548</v>
      </c>
      <c r="Q598" s="53">
        <v>16.714285714285708</v>
      </c>
      <c r="R598" s="53">
        <v>0.9592355938361582</v>
      </c>
      <c r="S598" s="53">
        <v>4.5558594821315586</v>
      </c>
      <c r="T598" s="53">
        <v>8.3673469387755064E-3</v>
      </c>
      <c r="U598" s="53">
        <v>0.30766517212945754</v>
      </c>
      <c r="V598" s="53">
        <v>13.855931780239363</v>
      </c>
      <c r="W598" s="53">
        <v>7.7232306916306399</v>
      </c>
    </row>
    <row r="599" spans="3:23" x14ac:dyDescent="0.25">
      <c r="C599" s="70">
        <v>0</v>
      </c>
      <c r="D599" s="53">
        <v>85</v>
      </c>
      <c r="E599" s="53">
        <v>90</v>
      </c>
      <c r="F599" s="53">
        <v>30.277000000000001</v>
      </c>
      <c r="G599" s="53">
        <v>0.60039931302580674</v>
      </c>
      <c r="H599" s="53">
        <v>0.94444444444444442</v>
      </c>
      <c r="I599" s="53">
        <v>0.70833333333333337</v>
      </c>
      <c r="J599" s="53">
        <v>10.403141895720196</v>
      </c>
      <c r="K599" s="53">
        <v>117</v>
      </c>
      <c r="L599" s="53">
        <v>98.082352941176467</v>
      </c>
      <c r="M599" s="53">
        <v>109.10028011204479</v>
      </c>
      <c r="N599" s="53">
        <v>10.445107951191543</v>
      </c>
      <c r="O599" s="53">
        <v>5.2951580513885148E-2</v>
      </c>
      <c r="P599" s="53">
        <v>1.870835709985428</v>
      </c>
      <c r="Q599" s="53">
        <v>40.238461538461536</v>
      </c>
      <c r="R599" s="53">
        <v>0.91959574379013864</v>
      </c>
      <c r="S599" s="53">
        <v>4.9630886188489081</v>
      </c>
      <c r="T599" s="53">
        <v>8.4023668639053098E-3</v>
      </c>
      <c r="U599" s="53">
        <v>0.21152586729509781</v>
      </c>
      <c r="V599" s="53">
        <v>11.721810294681344</v>
      </c>
      <c r="W599" s="53">
        <v>9.3739359061616412</v>
      </c>
    </row>
    <row r="600" spans="3:23" x14ac:dyDescent="0.25">
      <c r="C600" s="70">
        <v>0</v>
      </c>
      <c r="D600" s="53">
        <v>1489</v>
      </c>
      <c r="E600" s="53">
        <v>2464</v>
      </c>
      <c r="F600" s="53">
        <v>269.70600000000002</v>
      </c>
      <c r="G600" s="53">
        <v>0.96181632389011029</v>
      </c>
      <c r="H600" s="53">
        <v>0.60430194805194803</v>
      </c>
      <c r="I600" s="53">
        <v>0.4812540400775695</v>
      </c>
      <c r="J600" s="53">
        <v>43.541401930928423</v>
      </c>
      <c r="K600" s="53">
        <v>238</v>
      </c>
      <c r="L600" s="53">
        <v>128.98119543317662</v>
      </c>
      <c r="M600" s="53">
        <v>1686.6636246452481</v>
      </c>
      <c r="N600" s="53">
        <v>41.069010514562535</v>
      </c>
      <c r="O600" s="53">
        <v>0.99775311322778459</v>
      </c>
      <c r="P600" s="53">
        <v>3.0691748116118744</v>
      </c>
      <c r="Q600" s="53">
        <v>364.71930946291604</v>
      </c>
      <c r="R600" s="53">
        <v>0.92485022721114452</v>
      </c>
      <c r="S600" s="53">
        <v>6.9005123732047267</v>
      </c>
      <c r="T600" s="53">
        <v>6.0627219863817377E-4</v>
      </c>
      <c r="U600" s="53">
        <v>0.20605944891195485</v>
      </c>
      <c r="V600" s="53">
        <v>107.40664583668006</v>
      </c>
      <c r="W600" s="53">
        <v>29.396741610260289</v>
      </c>
    </row>
    <row r="601" spans="3:23" x14ac:dyDescent="0.25">
      <c r="C601" s="70">
        <v>0</v>
      </c>
      <c r="D601" s="53">
        <v>73</v>
      </c>
      <c r="E601" s="53">
        <v>77</v>
      </c>
      <c r="F601" s="53">
        <v>28.565000000000001</v>
      </c>
      <c r="G601" s="53">
        <v>0.69795561026865982</v>
      </c>
      <c r="H601" s="53">
        <v>0.94805194805194803</v>
      </c>
      <c r="I601" s="53">
        <v>0.76041666666666663</v>
      </c>
      <c r="J601" s="53">
        <v>9.6408758298023347</v>
      </c>
      <c r="K601" s="53">
        <v>108</v>
      </c>
      <c r="L601" s="53">
        <v>92.082191780821915</v>
      </c>
      <c r="M601" s="53">
        <v>56.465372907153736</v>
      </c>
      <c r="N601" s="53">
        <v>7.5143444762103986</v>
      </c>
      <c r="O601" s="53">
        <v>-3.620655321873769E-2</v>
      </c>
      <c r="P601" s="53">
        <v>2.0626589190779478</v>
      </c>
      <c r="Q601" s="53">
        <v>50.682692307692271</v>
      </c>
      <c r="R601" s="53">
        <v>0.8373798688238977</v>
      </c>
      <c r="S601" s="53">
        <v>4.5807146687083975</v>
      </c>
      <c r="T601" s="53">
        <v>1.0355029585798816E-2</v>
      </c>
      <c r="U601" s="53">
        <v>0.18261132564017171</v>
      </c>
      <c r="V601" s="53">
        <v>11.469113455244525</v>
      </c>
      <c r="W601" s="53">
        <v>8.2135026529196402</v>
      </c>
    </row>
    <row r="602" spans="3:23" x14ac:dyDescent="0.25">
      <c r="C602" s="70">
        <v>0</v>
      </c>
      <c r="D602" s="53">
        <v>5162</v>
      </c>
      <c r="E602" s="53">
        <v>6834</v>
      </c>
      <c r="F602" s="53">
        <v>432.44999999999993</v>
      </c>
      <c r="G602" s="53">
        <v>0.70457498703646426</v>
      </c>
      <c r="H602" s="53">
        <v>0.75534094234708804</v>
      </c>
      <c r="I602" s="53">
        <v>0.55362505362505365</v>
      </c>
      <c r="J602" s="53">
        <v>81.070725480427939</v>
      </c>
      <c r="K602" s="53">
        <v>254</v>
      </c>
      <c r="L602" s="53">
        <v>134.80046493607128</v>
      </c>
      <c r="M602" s="53">
        <v>1464.4042780244686</v>
      </c>
      <c r="N602" s="53">
        <v>38.267535562464282</v>
      </c>
      <c r="O602" s="53">
        <v>0.75361888484432227</v>
      </c>
      <c r="P602" s="53">
        <v>2.8630540500681225</v>
      </c>
      <c r="Q602" s="53">
        <v>57.190795068027242</v>
      </c>
      <c r="R602" s="53">
        <v>0.98927142339452356</v>
      </c>
      <c r="S602" s="53">
        <v>7.0633944902497472</v>
      </c>
      <c r="T602" s="53">
        <v>4.0582772224540193E-4</v>
      </c>
      <c r="U602" s="53">
        <v>0.27442085720131643</v>
      </c>
      <c r="V602" s="53">
        <v>110.80482536750047</v>
      </c>
      <c r="W602" s="53">
        <v>78.630377536532592</v>
      </c>
    </row>
    <row r="603" spans="3:23" x14ac:dyDescent="0.25">
      <c r="C603" s="70">
        <v>0</v>
      </c>
      <c r="D603" s="53">
        <v>59</v>
      </c>
      <c r="E603" s="53">
        <v>63</v>
      </c>
      <c r="F603" s="53">
        <v>25.224</v>
      </c>
      <c r="G603" s="53">
        <v>0.50662173854401726</v>
      </c>
      <c r="H603" s="53">
        <v>0.93650793650793651</v>
      </c>
      <c r="I603" s="53">
        <v>0.65555555555555556</v>
      </c>
      <c r="J603" s="53">
        <v>8.6672448413192171</v>
      </c>
      <c r="K603" s="53">
        <v>107</v>
      </c>
      <c r="L603" s="53">
        <v>91.457627118644069</v>
      </c>
      <c r="M603" s="53">
        <v>56.7352425482174</v>
      </c>
      <c r="N603" s="53">
        <v>7.5322800364974087</v>
      </c>
      <c r="O603" s="53">
        <v>0.19913168096945247</v>
      </c>
      <c r="P603" s="53">
        <v>2.0425287868899757</v>
      </c>
      <c r="Q603" s="53">
        <v>23.909999999999982</v>
      </c>
      <c r="R603" s="53">
        <v>0.90163188695386265</v>
      </c>
      <c r="S603" s="53">
        <v>4.3742749398755523</v>
      </c>
      <c r="T603" s="53">
        <v>1.1399999999999997E-2</v>
      </c>
      <c r="U603" s="53">
        <v>0.30177182539682551</v>
      </c>
      <c r="V603" s="53">
        <v>9.4568525308843956</v>
      </c>
      <c r="W603" s="53">
        <v>8.1533997670036573</v>
      </c>
    </row>
    <row r="604" spans="3:23" x14ac:dyDescent="0.25">
      <c r="C604" s="70">
        <v>0</v>
      </c>
      <c r="D604" s="53">
        <v>165</v>
      </c>
      <c r="E604" s="53">
        <v>179</v>
      </c>
      <c r="F604" s="53">
        <v>51.216999999999992</v>
      </c>
      <c r="G604" s="53">
        <v>0.90695729690182203</v>
      </c>
      <c r="H604" s="53">
        <v>0.92178770949720668</v>
      </c>
      <c r="I604" s="53">
        <v>0.71739130434782605</v>
      </c>
      <c r="J604" s="53">
        <v>14.494292838262302</v>
      </c>
      <c r="K604" s="53">
        <v>111</v>
      </c>
      <c r="L604" s="53">
        <v>94.442424242424238</v>
      </c>
      <c r="M604" s="53">
        <v>63.821359940872163</v>
      </c>
      <c r="N604" s="53">
        <v>7.9888271943303524</v>
      </c>
      <c r="O604" s="53">
        <v>0.1506010422848218</v>
      </c>
      <c r="P604" s="53">
        <v>2.2198129878226527</v>
      </c>
      <c r="Q604" s="53">
        <v>13.74308300395257</v>
      </c>
      <c r="R604" s="53">
        <v>0.97046235625993915</v>
      </c>
      <c r="S604" s="53">
        <v>4.7888388637991648</v>
      </c>
      <c r="T604" s="53">
        <v>5.5148494742926725E-3</v>
      </c>
      <c r="U604" s="53">
        <v>0.365918644377142</v>
      </c>
      <c r="V604" s="53">
        <v>22.79661345191375</v>
      </c>
      <c r="W604" s="53">
        <v>9.6024483252159403</v>
      </c>
    </row>
    <row r="605" spans="3:23" x14ac:dyDescent="0.25">
      <c r="C605" s="70">
        <v>0</v>
      </c>
      <c r="D605" s="53">
        <v>86</v>
      </c>
      <c r="E605" s="53">
        <v>92</v>
      </c>
      <c r="F605" s="53">
        <v>31.864999999999998</v>
      </c>
      <c r="G605" s="53">
        <v>0.65681751719462134</v>
      </c>
      <c r="H605" s="53">
        <v>0.93478260869565222</v>
      </c>
      <c r="I605" s="53">
        <v>0.65151515151515149</v>
      </c>
      <c r="J605" s="53">
        <v>10.464157913908982</v>
      </c>
      <c r="K605" s="53">
        <v>119</v>
      </c>
      <c r="L605" s="53">
        <v>97.04651162790698</v>
      </c>
      <c r="M605" s="53">
        <v>103.10369357045148</v>
      </c>
      <c r="N605" s="53">
        <v>10.153998895531331</v>
      </c>
      <c r="O605" s="53">
        <v>0.35340264058358489</v>
      </c>
      <c r="P605" s="53">
        <v>2.1225740797627153</v>
      </c>
      <c r="Q605" s="53">
        <v>34.265734265734253</v>
      </c>
      <c r="R605" s="53">
        <v>0.90745869837533766</v>
      </c>
      <c r="S605" s="53">
        <v>4.7790001858329338</v>
      </c>
      <c r="T605" s="53">
        <v>8.362267103525849E-3</v>
      </c>
      <c r="U605" s="53">
        <v>0.23099256997858375</v>
      </c>
      <c r="V605" s="53">
        <v>12.193079627513198</v>
      </c>
      <c r="W605" s="53">
        <v>9.1941864103972097</v>
      </c>
    </row>
    <row r="606" spans="3:23" x14ac:dyDescent="0.25">
      <c r="C606" s="70">
        <v>0</v>
      </c>
      <c r="D606" s="53">
        <v>29</v>
      </c>
      <c r="E606" s="53">
        <v>33</v>
      </c>
      <c r="F606" s="53">
        <v>17.996000000000002</v>
      </c>
      <c r="G606" s="53">
        <v>0</v>
      </c>
      <c r="H606" s="53">
        <v>0.87878787878787878</v>
      </c>
      <c r="I606" s="53">
        <v>0.59183673469387754</v>
      </c>
      <c r="J606" s="53">
        <v>6.0765077797464979</v>
      </c>
      <c r="K606" s="53">
        <v>108</v>
      </c>
      <c r="L606" s="53">
        <v>96.620689655172413</v>
      </c>
      <c r="M606" s="53">
        <v>51.672413793103466</v>
      </c>
      <c r="N606" s="53">
        <v>7.1883526480761546</v>
      </c>
      <c r="O606" s="53">
        <v>7.5637637661655974E-2</v>
      </c>
      <c r="P606" s="53">
        <v>1.9883627746013932</v>
      </c>
      <c r="Q606" s="53">
        <v>56.964285714285708</v>
      </c>
      <c r="R606" s="53">
        <v>0.8061126339667698</v>
      </c>
      <c r="S606" s="53">
        <v>3.9093680639438846</v>
      </c>
      <c r="T606" s="53">
        <v>1.9132653061224504E-2</v>
      </c>
      <c r="U606" s="53">
        <v>0.24811463338249046</v>
      </c>
      <c r="V606" s="53">
        <v>6.2330229193099944</v>
      </c>
      <c r="W606" s="53">
        <v>6.2330229193099944</v>
      </c>
    </row>
    <row r="607" spans="3:23" x14ac:dyDescent="0.25">
      <c r="C607" s="70">
        <v>1</v>
      </c>
      <c r="D607" s="53">
        <v>46</v>
      </c>
      <c r="E607" s="53">
        <v>50</v>
      </c>
      <c r="F607" s="53">
        <v>22.222000000000001</v>
      </c>
      <c r="G607" s="53">
        <v>0.5304053027866894</v>
      </c>
      <c r="H607" s="53">
        <v>0.92</v>
      </c>
      <c r="I607" s="53">
        <v>0.63888888888888884</v>
      </c>
      <c r="J607" s="53">
        <v>7.6530398573258118</v>
      </c>
      <c r="K607" s="53">
        <v>141</v>
      </c>
      <c r="L607" s="53">
        <v>110.06521739130434</v>
      </c>
      <c r="M607" s="53">
        <v>286.06231884057968</v>
      </c>
      <c r="N607" s="53">
        <v>16.913376920076598</v>
      </c>
      <c r="O607" s="53">
        <v>1.3505869999864447E-2</v>
      </c>
      <c r="P607" s="53">
        <v>1.9500758479917115</v>
      </c>
      <c r="Q607" s="53">
        <v>243.52500000000001</v>
      </c>
      <c r="R607" s="53">
        <v>0.82841944830418124</v>
      </c>
      <c r="S607" s="53">
        <v>4.6132510216890292</v>
      </c>
      <c r="T607" s="53">
        <v>1.2500000000000009E-2</v>
      </c>
      <c r="U607" s="53">
        <v>0.10848371129977415</v>
      </c>
      <c r="V607" s="53">
        <v>8.4302691971197312</v>
      </c>
      <c r="W607" s="53">
        <v>7.1467117473930717</v>
      </c>
    </row>
    <row r="608" spans="3:23" x14ac:dyDescent="0.25">
      <c r="C608" s="70">
        <v>0</v>
      </c>
      <c r="D608" s="53">
        <v>1514</v>
      </c>
      <c r="E608" s="53">
        <v>2462</v>
      </c>
      <c r="F608" s="53">
        <v>236.69999999999996</v>
      </c>
      <c r="G608" s="53">
        <v>0.96188978244841117</v>
      </c>
      <c r="H608" s="53">
        <v>0.61494719740048742</v>
      </c>
      <c r="I608" s="53">
        <v>0.49332029977191266</v>
      </c>
      <c r="J608" s="53">
        <v>43.905405939690802</v>
      </c>
      <c r="K608" s="53">
        <v>247</v>
      </c>
      <c r="L608" s="53">
        <v>132.09114927344783</v>
      </c>
      <c r="M608" s="53">
        <v>1738.9407940517256</v>
      </c>
      <c r="N608" s="53">
        <v>41.700609036940044</v>
      </c>
      <c r="O608" s="53">
        <v>0.94702813063629576</v>
      </c>
      <c r="P608" s="53">
        <v>2.994545980801826</v>
      </c>
      <c r="Q608" s="53">
        <v>324.65989684074844</v>
      </c>
      <c r="R608" s="53">
        <v>0.93193434319863566</v>
      </c>
      <c r="S608" s="53">
        <v>6.9519967951743116</v>
      </c>
      <c r="T608" s="53">
        <v>5.8093590749256957E-4</v>
      </c>
      <c r="U608" s="53">
        <v>0.21063775648015329</v>
      </c>
      <c r="V608" s="53">
        <v>108.6848775012005</v>
      </c>
      <c r="W608" s="53">
        <v>29.718517219973588</v>
      </c>
    </row>
    <row r="609" spans="3:23" x14ac:dyDescent="0.25">
      <c r="C609" s="70">
        <v>0</v>
      </c>
      <c r="D609" s="53">
        <v>71</v>
      </c>
      <c r="E609" s="53">
        <v>76</v>
      </c>
      <c r="F609" s="53">
        <v>28.474</v>
      </c>
      <c r="G609" s="53">
        <v>0.71812994391999141</v>
      </c>
      <c r="H609" s="53">
        <v>0.93421052631578949</v>
      </c>
      <c r="I609" s="53">
        <v>0.73958333333333337</v>
      </c>
      <c r="J609" s="53">
        <v>9.5078918628787825</v>
      </c>
      <c r="K609" s="53">
        <v>101</v>
      </c>
      <c r="L609" s="53">
        <v>91.323943661971825</v>
      </c>
      <c r="M609" s="53">
        <v>40.73641851106639</v>
      </c>
      <c r="N609" s="53">
        <v>6.382508794437058</v>
      </c>
      <c r="O609" s="53">
        <v>-0.21429631511407385</v>
      </c>
      <c r="P609" s="53">
        <v>1.7585976569983128</v>
      </c>
      <c r="Q609" s="53">
        <v>41.442307692307693</v>
      </c>
      <c r="R609" s="53">
        <v>0.87158030689089538</v>
      </c>
      <c r="S609" s="53">
        <v>4.2389759515786531</v>
      </c>
      <c r="T609" s="53">
        <v>1.2204142011834319E-2</v>
      </c>
      <c r="U609" s="53">
        <v>0.25083867788194691</v>
      </c>
      <c r="V609" s="53">
        <v>11.498350329175565</v>
      </c>
      <c r="W609" s="53">
        <v>8.0018058705225545</v>
      </c>
    </row>
    <row r="610" spans="3:23" x14ac:dyDescent="0.25">
      <c r="C610" s="70">
        <v>0</v>
      </c>
      <c r="D610" s="53">
        <v>4979</v>
      </c>
      <c r="E610" s="53">
        <v>6660</v>
      </c>
      <c r="F610" s="53">
        <v>456.65599999999989</v>
      </c>
      <c r="G610" s="53">
        <v>0.69172393646339436</v>
      </c>
      <c r="H610" s="53">
        <v>0.74759759759759759</v>
      </c>
      <c r="I610" s="53">
        <v>0.53885281385281381</v>
      </c>
      <c r="J610" s="53">
        <v>79.620724018539136</v>
      </c>
      <c r="K610" s="53">
        <v>249</v>
      </c>
      <c r="L610" s="53">
        <v>133.66840731070496</v>
      </c>
      <c r="M610" s="53">
        <v>1317.7230896886238</v>
      </c>
      <c r="N610" s="53">
        <v>36.300455777973696</v>
      </c>
      <c r="O610" s="53">
        <v>0.62996535630582995</v>
      </c>
      <c r="P610" s="53">
        <v>2.5882960184096402</v>
      </c>
      <c r="Q610" s="53">
        <v>54.892213642213875</v>
      </c>
      <c r="R610" s="53">
        <v>0.98898905061746156</v>
      </c>
      <c r="S610" s="53">
        <v>7.0069458447118897</v>
      </c>
      <c r="T610" s="53">
        <v>4.11286447322528E-4</v>
      </c>
      <c r="U610" s="53">
        <v>0.28346982600791387</v>
      </c>
      <c r="V610" s="53">
        <v>108.50141740621287</v>
      </c>
      <c r="W610" s="53">
        <v>78.355603712961013</v>
      </c>
    </row>
    <row r="611" spans="3:23" x14ac:dyDescent="0.25">
      <c r="C611" s="70">
        <v>0</v>
      </c>
      <c r="D611" s="53">
        <v>70</v>
      </c>
      <c r="E611" s="53">
        <v>74</v>
      </c>
      <c r="F611" s="53">
        <v>28.101999999999997</v>
      </c>
      <c r="G611" s="53">
        <v>0.6971329853060827</v>
      </c>
      <c r="H611" s="53">
        <v>0.94594594594594594</v>
      </c>
      <c r="I611" s="53">
        <v>0.72916666666666663</v>
      </c>
      <c r="J611" s="53">
        <v>9.4406974388262963</v>
      </c>
      <c r="K611" s="53">
        <v>110</v>
      </c>
      <c r="L611" s="53">
        <v>93.242857142857147</v>
      </c>
      <c r="M611" s="53">
        <v>70.186542443064212</v>
      </c>
      <c r="N611" s="53">
        <v>8.3777408913778313</v>
      </c>
      <c r="O611" s="53">
        <v>0.1721292283316587</v>
      </c>
      <c r="P611" s="53">
        <v>1.9991888013939421</v>
      </c>
      <c r="Q611" s="53">
        <v>26.06481481481482</v>
      </c>
      <c r="R611" s="53">
        <v>0.90448071067237334</v>
      </c>
      <c r="S611" s="53">
        <v>4.5862363245400397</v>
      </c>
      <c r="T611" s="53">
        <v>1.0973936899862834E-2</v>
      </c>
      <c r="U611" s="53">
        <v>0.31361619347730457</v>
      </c>
      <c r="V611" s="53">
        <v>11.225450143530264</v>
      </c>
      <c r="W611" s="53">
        <v>8.0479948717720227</v>
      </c>
    </row>
    <row r="612" spans="3:23" x14ac:dyDescent="0.25">
      <c r="C612" s="70">
        <v>0</v>
      </c>
      <c r="D612" s="53">
        <v>159</v>
      </c>
      <c r="E612" s="53">
        <v>174</v>
      </c>
      <c r="F612" s="53">
        <v>47.205999999999996</v>
      </c>
      <c r="G612" s="53">
        <v>0.84740823655213882</v>
      </c>
      <c r="H612" s="53">
        <v>0.91379310344827591</v>
      </c>
      <c r="I612" s="53">
        <v>0.66249999999999998</v>
      </c>
      <c r="J612" s="53">
        <v>14.228319915326997</v>
      </c>
      <c r="K612" s="53">
        <v>118</v>
      </c>
      <c r="L612" s="53">
        <v>98.44654088050315</v>
      </c>
      <c r="M612" s="53">
        <v>97.425921503065027</v>
      </c>
      <c r="N612" s="53">
        <v>9.8704570057857524</v>
      </c>
      <c r="O612" s="53">
        <v>4.8353494093402845E-2</v>
      </c>
      <c r="P612" s="53">
        <v>1.9215159392693681</v>
      </c>
      <c r="Q612" s="53">
        <v>16.646153846153869</v>
      </c>
      <c r="R612" s="53">
        <v>0.97326058791107128</v>
      </c>
      <c r="S612" s="53">
        <v>5.0837062118485008</v>
      </c>
      <c r="T612" s="53">
        <v>4.8816568047337396E-3</v>
      </c>
      <c r="U612" s="53">
        <v>0.35655414030413923</v>
      </c>
      <c r="V612" s="53">
        <v>20.007862107432608</v>
      </c>
      <c r="W612" s="53">
        <v>10.623011935020138</v>
      </c>
    </row>
    <row r="613" spans="3:23" x14ac:dyDescent="0.25">
      <c r="C613" s="70">
        <v>0</v>
      </c>
      <c r="D613" s="53">
        <v>29</v>
      </c>
      <c r="E613" s="53">
        <v>33</v>
      </c>
      <c r="F613" s="53">
        <v>17.996000000000002</v>
      </c>
      <c r="G613" s="53">
        <v>0</v>
      </c>
      <c r="H613" s="53">
        <v>0.87878787878787878</v>
      </c>
      <c r="I613" s="53">
        <v>0.59183673469387754</v>
      </c>
      <c r="J613" s="53">
        <v>6.0765077797464979</v>
      </c>
      <c r="K613" s="53">
        <v>118</v>
      </c>
      <c r="L613" s="53">
        <v>101.58620689655173</v>
      </c>
      <c r="M613" s="53">
        <v>115.89408866995072</v>
      </c>
      <c r="N613" s="53">
        <v>10.765411681396616</v>
      </c>
      <c r="O613" s="53">
        <v>-0.13061692797066426</v>
      </c>
      <c r="P613" s="53">
        <v>2.0345296712015526</v>
      </c>
      <c r="Q613" s="53">
        <v>66.696428571428569</v>
      </c>
      <c r="R613" s="53">
        <v>0.88493622812384298</v>
      </c>
      <c r="S613" s="53">
        <v>4.3921266846335403</v>
      </c>
      <c r="T613" s="53">
        <v>1.9132653061224504E-2</v>
      </c>
      <c r="U613" s="53">
        <v>0.2380201789340444</v>
      </c>
      <c r="V613" s="53">
        <v>6.2330229193099944</v>
      </c>
      <c r="W613" s="53">
        <v>6.2330229193099944</v>
      </c>
    </row>
    <row r="614" spans="3:23" x14ac:dyDescent="0.25">
      <c r="C614" s="70">
        <v>0</v>
      </c>
      <c r="D614" s="53">
        <v>90</v>
      </c>
      <c r="E614" s="53">
        <v>96</v>
      </c>
      <c r="F614" s="53">
        <v>32.882000000000005</v>
      </c>
      <c r="G614" s="53">
        <v>0.69081238426093194</v>
      </c>
      <c r="H614" s="53">
        <v>0.9375</v>
      </c>
      <c r="I614" s="53">
        <v>0.69230769230769229</v>
      </c>
      <c r="J614" s="53">
        <v>10.704744696916627</v>
      </c>
      <c r="K614" s="53">
        <v>125</v>
      </c>
      <c r="L614" s="53">
        <v>101.41111111111111</v>
      </c>
      <c r="M614" s="53">
        <v>161.72796504369532</v>
      </c>
      <c r="N614" s="53">
        <v>12.717231028950261</v>
      </c>
      <c r="O614" s="53">
        <v>0.17916014868475871</v>
      </c>
      <c r="P614" s="53">
        <v>1.8819150927746802</v>
      </c>
      <c r="Q614" s="53">
        <v>32.321678321678334</v>
      </c>
      <c r="R614" s="53">
        <v>0.94021942897776201</v>
      </c>
      <c r="S614" s="53">
        <v>5.007154108076544</v>
      </c>
      <c r="T614" s="53">
        <v>7.6776370482664318E-3</v>
      </c>
      <c r="U614" s="53">
        <v>0.27319085343560862</v>
      </c>
      <c r="V614" s="53">
        <v>12.813910757935885</v>
      </c>
      <c r="W614" s="53">
        <v>9.2648939005737958</v>
      </c>
    </row>
    <row r="615" spans="3:23" x14ac:dyDescent="0.25">
      <c r="C615" s="70">
        <v>0</v>
      </c>
      <c r="D615" s="53">
        <v>75</v>
      </c>
      <c r="E615" s="53">
        <v>80</v>
      </c>
      <c r="F615" s="53">
        <v>29.441999999999997</v>
      </c>
      <c r="G615" s="53">
        <v>0.74532582902090028</v>
      </c>
      <c r="H615" s="53">
        <v>0.9375</v>
      </c>
      <c r="I615" s="53">
        <v>0.6198347107438017</v>
      </c>
      <c r="J615" s="53">
        <v>9.7720502380583998</v>
      </c>
      <c r="K615" s="53">
        <v>107</v>
      </c>
      <c r="L615" s="53">
        <v>91.626666666666665</v>
      </c>
      <c r="M615" s="53">
        <v>51.101981981981979</v>
      </c>
      <c r="N615" s="53">
        <v>7.1485650295693599</v>
      </c>
      <c r="O615" s="53">
        <v>0.37871692316231176</v>
      </c>
      <c r="P615" s="53">
        <v>2.2405981214022357</v>
      </c>
      <c r="Q615" s="53">
        <v>35.295454545454547</v>
      </c>
      <c r="R615" s="53">
        <v>0.92701798147236902</v>
      </c>
      <c r="S615" s="53">
        <v>4.5456342777288485</v>
      </c>
      <c r="T615" s="53">
        <v>8.1496786042240688E-3</v>
      </c>
      <c r="U615" s="53">
        <v>0.22805405873587678</v>
      </c>
      <c r="V615" s="53">
        <v>12.082114327887034</v>
      </c>
      <c r="W615" s="53">
        <v>8.05515032145275</v>
      </c>
    </row>
    <row r="616" spans="3:23" x14ac:dyDescent="0.25">
      <c r="C616" s="70">
        <v>1</v>
      </c>
      <c r="D616" s="53">
        <v>49</v>
      </c>
      <c r="E616" s="53">
        <v>53</v>
      </c>
      <c r="F616" s="53">
        <v>22.685000000000002</v>
      </c>
      <c r="G616" s="53">
        <v>0.43919593041394589</v>
      </c>
      <c r="H616" s="53">
        <v>0.92452830188679247</v>
      </c>
      <c r="I616" s="53">
        <v>0.68055555555555558</v>
      </c>
      <c r="J616" s="53">
        <v>7.8986541696685881</v>
      </c>
      <c r="K616" s="53">
        <v>138</v>
      </c>
      <c r="L616" s="53">
        <v>107.73469387755102</v>
      </c>
      <c r="M616" s="53">
        <v>298.24064625850343</v>
      </c>
      <c r="N616" s="53">
        <v>17.269645226770105</v>
      </c>
      <c r="O616" s="53">
        <v>5.2793286194144869E-2</v>
      </c>
      <c r="P616" s="53">
        <v>1.8961692683833613</v>
      </c>
      <c r="Q616" s="53">
        <v>211.85</v>
      </c>
      <c r="R616" s="53">
        <v>0.85236701598258391</v>
      </c>
      <c r="S616" s="53">
        <v>4.7775761704692119</v>
      </c>
      <c r="T616" s="53">
        <v>1.2500000000000009E-2</v>
      </c>
      <c r="U616" s="53">
        <v>0.13318371516600158</v>
      </c>
      <c r="V616" s="53">
        <v>8.4402427849180857</v>
      </c>
      <c r="W616" s="53">
        <v>7.5826407197637069</v>
      </c>
    </row>
    <row r="617" spans="3:23" x14ac:dyDescent="0.25">
      <c r="C617" s="70">
        <v>0</v>
      </c>
      <c r="D617" s="53">
        <v>1624</v>
      </c>
      <c r="E617" s="53">
        <v>2573</v>
      </c>
      <c r="F617" s="53">
        <v>238.26300000000001</v>
      </c>
      <c r="G617" s="53">
        <v>0.95832191491359486</v>
      </c>
      <c r="H617" s="53">
        <v>0.63116984065293436</v>
      </c>
      <c r="I617" s="53">
        <v>0.51918158567774941</v>
      </c>
      <c r="J617" s="53">
        <v>45.472420439755616</v>
      </c>
      <c r="K617" s="53">
        <v>245</v>
      </c>
      <c r="L617" s="53">
        <v>133.04187192118226</v>
      </c>
      <c r="M617" s="53">
        <v>1663.5312093095229</v>
      </c>
      <c r="N617" s="53">
        <v>40.786409615330484</v>
      </c>
      <c r="O617" s="53">
        <v>0.8816077111100119</v>
      </c>
      <c r="P617" s="53">
        <v>2.8249274793915649</v>
      </c>
      <c r="Q617" s="53">
        <v>327.78020240353732</v>
      </c>
      <c r="R617" s="53">
        <v>0.93464052945267273</v>
      </c>
      <c r="S617" s="53">
        <v>6.9861770108303531</v>
      </c>
      <c r="T617" s="53">
        <v>6.2090903162594384E-4</v>
      </c>
      <c r="U617" s="53">
        <v>0.22360388113571894</v>
      </c>
      <c r="V617" s="53">
        <v>106.4229812161081</v>
      </c>
      <c r="W617" s="53">
        <v>30.404043209514736</v>
      </c>
    </row>
    <row r="618" spans="3:23" x14ac:dyDescent="0.25">
      <c r="C618" s="70">
        <v>0</v>
      </c>
      <c r="D618" s="53">
        <v>131</v>
      </c>
      <c r="E618" s="53">
        <v>149</v>
      </c>
      <c r="F618" s="53">
        <v>45.246000000000002</v>
      </c>
      <c r="G618" s="53">
        <v>0.88413300544965301</v>
      </c>
      <c r="H618" s="53">
        <v>0.87919463087248317</v>
      </c>
      <c r="I618" s="53">
        <v>0.55982905982905984</v>
      </c>
      <c r="J618" s="53">
        <v>12.914889870235298</v>
      </c>
      <c r="K618" s="53">
        <v>122</v>
      </c>
      <c r="L618" s="53">
        <v>96.458015267175568</v>
      </c>
      <c r="M618" s="53">
        <v>96.634762184380492</v>
      </c>
      <c r="N618" s="53">
        <v>9.8302981737270052</v>
      </c>
      <c r="O618" s="53">
        <v>0.45772600334159319</v>
      </c>
      <c r="P618" s="53">
        <v>2.6947062021521861</v>
      </c>
      <c r="Q618" s="53">
        <v>42.10526315789469</v>
      </c>
      <c r="R618" s="53">
        <v>0.94628196178251578</v>
      </c>
      <c r="S618" s="53">
        <v>4.9525784918096951</v>
      </c>
      <c r="T618" s="53">
        <v>4.8353521611565588E-3</v>
      </c>
      <c r="U618" s="53">
        <v>0.22533227568652686</v>
      </c>
      <c r="V618" s="53">
        <v>19.629291928296809</v>
      </c>
      <c r="W618" s="53">
        <v>9.1714981682012784</v>
      </c>
    </row>
    <row r="619" spans="3:23" x14ac:dyDescent="0.25">
      <c r="C619" s="70">
        <v>0</v>
      </c>
      <c r="D619" s="53">
        <v>54</v>
      </c>
      <c r="E619" s="53">
        <v>58</v>
      </c>
      <c r="F619" s="53">
        <v>24.273</v>
      </c>
      <c r="G619" s="53">
        <v>0.50028663442978794</v>
      </c>
      <c r="H619" s="53">
        <v>0.93103448275862066</v>
      </c>
      <c r="I619" s="53">
        <v>0.66666666666666663</v>
      </c>
      <c r="J619" s="53">
        <v>8.291859587312052</v>
      </c>
      <c r="K619" s="53">
        <v>130</v>
      </c>
      <c r="L619" s="53">
        <v>106.07407407407408</v>
      </c>
      <c r="M619" s="53">
        <v>190.10761705101325</v>
      </c>
      <c r="N619" s="53">
        <v>13.78795188021097</v>
      </c>
      <c r="O619" s="53">
        <v>-5.6651977821240838E-2</v>
      </c>
      <c r="P619" s="53">
        <v>2.1678267836990797</v>
      </c>
      <c r="Q619" s="53">
        <v>92.288888888888891</v>
      </c>
      <c r="R619" s="53">
        <v>0.93016302757233316</v>
      </c>
      <c r="S619" s="53">
        <v>4.9794374469611116</v>
      </c>
      <c r="T619" s="53">
        <v>1.1604938271604961E-2</v>
      </c>
      <c r="U619" s="53">
        <v>0.19847632593796263</v>
      </c>
      <c r="V619" s="53">
        <v>9.0184995056457886</v>
      </c>
      <c r="W619" s="53">
        <v>7.8087566477697203</v>
      </c>
    </row>
    <row r="620" spans="3:23" x14ac:dyDescent="0.25">
      <c r="C620" s="70">
        <v>0</v>
      </c>
      <c r="D620" s="53">
        <v>4802</v>
      </c>
      <c r="E620" s="53">
        <v>6467</v>
      </c>
      <c r="F620" s="53">
        <v>395.44799999999998</v>
      </c>
      <c r="G620" s="53">
        <v>0.6915198629133128</v>
      </c>
      <c r="H620" s="53">
        <v>0.74253904437915574</v>
      </c>
      <c r="I620" s="53">
        <v>0.52932098765432101</v>
      </c>
      <c r="J620" s="53">
        <v>78.19268695868081</v>
      </c>
      <c r="K620" s="53">
        <v>249</v>
      </c>
      <c r="L620" s="53">
        <v>133.89816743023741</v>
      </c>
      <c r="M620" s="53">
        <v>1286.9962932458673</v>
      </c>
      <c r="N620" s="53">
        <v>35.874730566874888</v>
      </c>
      <c r="O620" s="53">
        <v>0.52001393978779475</v>
      </c>
      <c r="P620" s="53">
        <v>2.4051645033916089</v>
      </c>
      <c r="Q620" s="53">
        <v>52.407055482743218</v>
      </c>
      <c r="R620" s="53">
        <v>0.98939161005759524</v>
      </c>
      <c r="S620" s="53">
        <v>7.0014931505260769</v>
      </c>
      <c r="T620" s="53">
        <v>4.1501885382267154E-4</v>
      </c>
      <c r="U620" s="53">
        <v>0.28349124090710831</v>
      </c>
      <c r="V620" s="53">
        <v>106.29742417168914</v>
      </c>
      <c r="W620" s="53">
        <v>76.784735797240543</v>
      </c>
    </row>
    <row r="621" spans="3:23" x14ac:dyDescent="0.25">
      <c r="C621" s="70">
        <v>0</v>
      </c>
      <c r="D621" s="53">
        <v>90</v>
      </c>
      <c r="E621" s="53">
        <v>98</v>
      </c>
      <c r="F621" s="53">
        <v>33.734000000000002</v>
      </c>
      <c r="G621" s="53">
        <v>0.77686291510199945</v>
      </c>
      <c r="H621" s="53">
        <v>0.91836734693877553</v>
      </c>
      <c r="I621" s="53">
        <v>0.7142857142857143</v>
      </c>
      <c r="J621" s="53">
        <v>10.704744696916627</v>
      </c>
      <c r="K621" s="53">
        <v>111</v>
      </c>
      <c r="L621" s="53">
        <v>93.844444444444449</v>
      </c>
      <c r="M621" s="53">
        <v>70.065418227216014</v>
      </c>
      <c r="N621" s="53">
        <v>8.3705088392054172</v>
      </c>
      <c r="O621" s="53">
        <v>8.7010571411425305E-2</v>
      </c>
      <c r="P621" s="53">
        <v>2.1116626103014871</v>
      </c>
      <c r="Q621" s="53">
        <v>25.542857142857113</v>
      </c>
      <c r="R621" s="53">
        <v>0.9117247895559536</v>
      </c>
      <c r="S621" s="53">
        <v>4.7016696914748781</v>
      </c>
      <c r="T621" s="53">
        <v>8.46938775510204E-3</v>
      </c>
      <c r="U621" s="53">
        <v>0.33486454022168272</v>
      </c>
      <c r="V621" s="53">
        <v>13.661372115659871</v>
      </c>
      <c r="W621" s="53">
        <v>8.6021529499457952</v>
      </c>
    </row>
    <row r="622" spans="3:23" x14ac:dyDescent="0.25">
      <c r="C622" s="70">
        <v>0</v>
      </c>
      <c r="D622" s="53">
        <v>177</v>
      </c>
      <c r="E622" s="53">
        <v>196</v>
      </c>
      <c r="F622" s="53">
        <v>52.076999999999998</v>
      </c>
      <c r="G622" s="53">
        <v>0.86155995195948643</v>
      </c>
      <c r="H622" s="53">
        <v>0.90306122448979587</v>
      </c>
      <c r="I622" s="53">
        <v>0.67045454545454541</v>
      </c>
      <c r="J622" s="53">
        <v>15.012108426804136</v>
      </c>
      <c r="K622" s="53">
        <v>110</v>
      </c>
      <c r="L622" s="53">
        <v>93.89265536723164</v>
      </c>
      <c r="M622" s="53">
        <v>59.210002568053369</v>
      </c>
      <c r="N622" s="53">
        <v>7.6948036081535811</v>
      </c>
      <c r="O622" s="53">
        <v>-4.9510486062482859E-2</v>
      </c>
      <c r="P622" s="53">
        <v>1.9994596717815811</v>
      </c>
      <c r="Q622" s="53">
        <v>16.54195804195804</v>
      </c>
      <c r="R622" s="53">
        <v>0.96365204303590202</v>
      </c>
      <c r="S622" s="53">
        <v>4.7061892331873034</v>
      </c>
      <c r="T622" s="53">
        <v>5.3792361484669184E-3</v>
      </c>
      <c r="U622" s="53">
        <v>0.38590487795033263</v>
      </c>
      <c r="V622" s="53">
        <v>21.610448723232</v>
      </c>
      <c r="W622" s="53">
        <v>10.970670441761833</v>
      </c>
    </row>
    <row r="623" spans="3:23" x14ac:dyDescent="0.25">
      <c r="C623" s="70">
        <v>0</v>
      </c>
      <c r="D623" s="53">
        <v>51</v>
      </c>
      <c r="E623" s="53">
        <v>55</v>
      </c>
      <c r="F623" s="53">
        <v>23.628</v>
      </c>
      <c r="G623" s="53">
        <v>0.59901417783933686</v>
      </c>
      <c r="H623" s="53">
        <v>0.92727272727272725</v>
      </c>
      <c r="I623" s="53">
        <v>0.62962962962962965</v>
      </c>
      <c r="J623" s="53">
        <v>8.0582390620713973</v>
      </c>
      <c r="K623" s="53">
        <v>115</v>
      </c>
      <c r="L623" s="53">
        <v>98.803921568627445</v>
      </c>
      <c r="M623" s="53">
        <v>101.28078431372548</v>
      </c>
      <c r="N623" s="53">
        <v>10.063835467341736</v>
      </c>
      <c r="O623" s="53">
        <v>-6.9810967313613068E-2</v>
      </c>
      <c r="P623" s="53">
        <v>1.7704455358435194</v>
      </c>
      <c r="Q623" s="53">
        <v>53.944444444444464</v>
      </c>
      <c r="R623" s="53">
        <v>0.86854136061167941</v>
      </c>
      <c r="S623" s="53">
        <v>4.6520508318282072</v>
      </c>
      <c r="T623" s="53">
        <v>1.1358024691358048E-2</v>
      </c>
      <c r="U623" s="53">
        <v>0.21141423391423383</v>
      </c>
      <c r="V623" s="53">
        <v>9.1222632210712824</v>
      </c>
      <c r="W623" s="53">
        <v>7.3045466241295927</v>
      </c>
    </row>
    <row r="624" spans="3:23" x14ac:dyDescent="0.25">
      <c r="C624" s="70">
        <v>0</v>
      </c>
      <c r="D624" s="53">
        <v>98</v>
      </c>
      <c r="E624" s="53">
        <v>107</v>
      </c>
      <c r="F624" s="53">
        <v>35.694000000000003</v>
      </c>
      <c r="G624" s="53">
        <v>0.77904501885499633</v>
      </c>
      <c r="H624" s="53">
        <v>0.91588785046728971</v>
      </c>
      <c r="I624" s="53">
        <v>0.65333333333333332</v>
      </c>
      <c r="J624" s="53">
        <v>11.170383851240114</v>
      </c>
      <c r="K624" s="53">
        <v>118</v>
      </c>
      <c r="L624" s="53">
        <v>98.408163265306129</v>
      </c>
      <c r="M624" s="53">
        <v>116.26467494214177</v>
      </c>
      <c r="N624" s="53">
        <v>10.782609839094697</v>
      </c>
      <c r="O624" s="53">
        <v>7.473867356799245E-2</v>
      </c>
      <c r="P624" s="53">
        <v>1.927155250423215</v>
      </c>
      <c r="Q624" s="53">
        <v>23.909090909090938</v>
      </c>
      <c r="R624" s="53">
        <v>0.95468910823169395</v>
      </c>
      <c r="S624" s="53">
        <v>5.0495661912044527</v>
      </c>
      <c r="T624" s="53">
        <v>6.72176308539947E-3</v>
      </c>
      <c r="U624" s="53">
        <v>0.27797826752372273</v>
      </c>
      <c r="V624" s="53">
        <v>14.360910700619224</v>
      </c>
      <c r="W624" s="53">
        <v>9.0038312949207135</v>
      </c>
    </row>
    <row r="625" spans="3:23" x14ac:dyDescent="0.25">
      <c r="C625" s="70">
        <v>0</v>
      </c>
      <c r="D625" s="53">
        <v>61</v>
      </c>
      <c r="E625" s="53">
        <v>66</v>
      </c>
      <c r="F625" s="53">
        <v>26.050999999999998</v>
      </c>
      <c r="G625" s="53">
        <v>0.57528069821381622</v>
      </c>
      <c r="H625" s="53">
        <v>0.9242424242424242</v>
      </c>
      <c r="I625" s="53">
        <v>0.67777777777777781</v>
      </c>
      <c r="J625" s="53">
        <v>8.8129230241075476</v>
      </c>
      <c r="K625" s="53">
        <v>112</v>
      </c>
      <c r="L625" s="53">
        <v>94.950819672131146</v>
      </c>
      <c r="M625" s="53">
        <v>68.21420765027321</v>
      </c>
      <c r="N625" s="53">
        <v>8.2591892852914572</v>
      </c>
      <c r="O625" s="53">
        <v>0.43098255282382902</v>
      </c>
      <c r="P625" s="53">
        <v>2.1795992176725725</v>
      </c>
      <c r="Q625" s="53">
        <v>25.239999999999995</v>
      </c>
      <c r="R625" s="53">
        <v>0.93765905110233472</v>
      </c>
      <c r="S625" s="53">
        <v>4.5083085511611101</v>
      </c>
      <c r="T625" s="53">
        <v>1.1799999999999984E-2</v>
      </c>
      <c r="U625" s="53">
        <v>0.29977561327561336</v>
      </c>
      <c r="V625" s="53">
        <v>9.8581068700962824</v>
      </c>
      <c r="W625" s="53">
        <v>8.0634982676108926</v>
      </c>
    </row>
    <row r="626" spans="3:23" x14ac:dyDescent="0.25">
      <c r="C626" s="70">
        <v>1</v>
      </c>
      <c r="D626" s="53">
        <v>49</v>
      </c>
      <c r="E626" s="53">
        <v>53</v>
      </c>
      <c r="F626" s="53">
        <v>22.685000000000002</v>
      </c>
      <c r="G626" s="53">
        <v>0.439195930413946</v>
      </c>
      <c r="H626" s="53">
        <v>0.92452830188679247</v>
      </c>
      <c r="I626" s="53">
        <v>0.68055555555555558</v>
      </c>
      <c r="J626" s="53">
        <v>7.8986541696685881</v>
      </c>
      <c r="K626" s="53">
        <v>151</v>
      </c>
      <c r="L626" s="53">
        <v>115.06122448979592</v>
      </c>
      <c r="M626" s="53">
        <v>441.60034013605451</v>
      </c>
      <c r="N626" s="53">
        <v>21.014288951474292</v>
      </c>
      <c r="O626" s="53">
        <v>7.5827111365291772E-2</v>
      </c>
      <c r="P626" s="53">
        <v>1.8492916114211533</v>
      </c>
      <c r="Q626" s="53">
        <v>272.06250000000017</v>
      </c>
      <c r="R626" s="53">
        <v>0.86598632240368412</v>
      </c>
      <c r="S626" s="53">
        <v>5.0124695379044546</v>
      </c>
      <c r="T626" s="53">
        <v>1.2500000000000009E-2</v>
      </c>
      <c r="U626" s="53">
        <v>0.12425983664960907</v>
      </c>
      <c r="V626" s="53">
        <v>8.4402427849180874</v>
      </c>
      <c r="W626" s="53">
        <v>7.5826407197637087</v>
      </c>
    </row>
    <row r="627" spans="3:23" x14ac:dyDescent="0.25">
      <c r="C627" s="70">
        <v>0</v>
      </c>
      <c r="D627" s="53">
        <v>1693</v>
      </c>
      <c r="E627" s="53">
        <v>2600</v>
      </c>
      <c r="F627" s="53">
        <v>232.55699999999999</v>
      </c>
      <c r="G627" s="53">
        <v>0.95804607795218855</v>
      </c>
      <c r="H627" s="53">
        <v>0.65115384615384619</v>
      </c>
      <c r="I627" s="53">
        <v>0.54718810601163548</v>
      </c>
      <c r="J627" s="53">
        <v>46.428380859519862</v>
      </c>
      <c r="K627" s="53">
        <v>244</v>
      </c>
      <c r="L627" s="53">
        <v>134.04607206142941</v>
      </c>
      <c r="M627" s="53">
        <v>1668.1870014061535</v>
      </c>
      <c r="N627" s="53">
        <v>40.843445023726311</v>
      </c>
      <c r="O627" s="53">
        <v>0.8798310045103398</v>
      </c>
      <c r="P627" s="53">
        <v>2.7977313657608089</v>
      </c>
      <c r="Q627" s="53">
        <v>303.52941176470756</v>
      </c>
      <c r="R627" s="53">
        <v>0.9393064941134851</v>
      </c>
      <c r="S627" s="53">
        <v>7.0068004472042347</v>
      </c>
      <c r="T627" s="53">
        <v>6.0974712357979711E-4</v>
      </c>
      <c r="U627" s="53">
        <v>0.22725134801331232</v>
      </c>
      <c r="V627" s="53">
        <v>105.88886732256799</v>
      </c>
      <c r="W627" s="53">
        <v>30.349255375581379</v>
      </c>
    </row>
    <row r="628" spans="3:23" x14ac:dyDescent="0.25">
      <c r="C628" s="70">
        <v>0</v>
      </c>
      <c r="D628" s="53">
        <v>117</v>
      </c>
      <c r="E628" s="53">
        <v>124</v>
      </c>
      <c r="F628" s="53">
        <v>36.893000000000001</v>
      </c>
      <c r="G628" s="53">
        <v>0.56593982474481885</v>
      </c>
      <c r="H628" s="53">
        <v>0.94354838709677424</v>
      </c>
      <c r="I628" s="53">
        <v>0.75</v>
      </c>
      <c r="J628" s="53">
        <v>12.205286835384658</v>
      </c>
      <c r="K628" s="53">
        <v>132</v>
      </c>
      <c r="L628" s="53">
        <v>100.38461538461539</v>
      </c>
      <c r="M628" s="53">
        <v>210.25596816976133</v>
      </c>
      <c r="N628" s="53">
        <v>14.500205797496852</v>
      </c>
      <c r="O628" s="53">
        <v>0.60240191005459232</v>
      </c>
      <c r="P628" s="53">
        <v>2.2675079748135349</v>
      </c>
      <c r="Q628" s="53">
        <v>49.380952380952358</v>
      </c>
      <c r="R628" s="53">
        <v>0.9249269228864897</v>
      </c>
      <c r="S628" s="53">
        <v>5.2097327246617064</v>
      </c>
      <c r="T628" s="53">
        <v>6.7318594104308254E-3</v>
      </c>
      <c r="U628" s="53">
        <v>0.27185222679491006</v>
      </c>
      <c r="V628" s="53">
        <v>13.558947701222444</v>
      </c>
      <c r="W628" s="53">
        <v>11.178627661804823</v>
      </c>
    </row>
    <row r="629" spans="3:23" x14ac:dyDescent="0.25">
      <c r="C629" s="70">
        <v>0</v>
      </c>
      <c r="D629" s="53">
        <v>80</v>
      </c>
      <c r="E629" s="53">
        <v>86</v>
      </c>
      <c r="F629" s="53">
        <v>30.640999999999998</v>
      </c>
      <c r="G629" s="53">
        <v>0.59208821221151509</v>
      </c>
      <c r="H629" s="53">
        <v>0.93023255813953487</v>
      </c>
      <c r="I629" s="53">
        <v>0.66666666666666663</v>
      </c>
      <c r="J629" s="53">
        <v>10.09253008808064</v>
      </c>
      <c r="K629" s="53">
        <v>129</v>
      </c>
      <c r="L629" s="53">
        <v>104.72499999999999</v>
      </c>
      <c r="M629" s="53">
        <v>176.68291139240506</v>
      </c>
      <c r="N629" s="53">
        <v>13.292212434068494</v>
      </c>
      <c r="O629" s="53">
        <v>3.4114907156380927E-3</v>
      </c>
      <c r="P629" s="53">
        <v>1.8538617254341259</v>
      </c>
      <c r="Q629" s="53">
        <v>85.189393939393923</v>
      </c>
      <c r="R629" s="53">
        <v>0.91676717454252343</v>
      </c>
      <c r="S629" s="53">
        <v>5.0061983328100945</v>
      </c>
      <c r="T629" s="53">
        <v>8.723599632690553E-3</v>
      </c>
      <c r="U629" s="53">
        <v>0.19556564635107418</v>
      </c>
      <c r="V629" s="53">
        <v>11.420762907976357</v>
      </c>
      <c r="W629" s="53">
        <v>9.2036862868341007</v>
      </c>
    </row>
    <row r="630" spans="3:23" x14ac:dyDescent="0.25">
      <c r="C630" s="70">
        <v>0</v>
      </c>
      <c r="D630" s="53">
        <v>46</v>
      </c>
      <c r="E630" s="53">
        <v>50</v>
      </c>
      <c r="F630" s="53">
        <v>22.404</v>
      </c>
      <c r="G630" s="53">
        <v>0.3872908638042199</v>
      </c>
      <c r="H630" s="53">
        <v>0.92</v>
      </c>
      <c r="I630" s="53">
        <v>0.63888888888888884</v>
      </c>
      <c r="J630" s="53">
        <v>7.6530398573258118</v>
      </c>
      <c r="K630" s="53">
        <v>133</v>
      </c>
      <c r="L630" s="53">
        <v>100.71739130434783</v>
      </c>
      <c r="M630" s="53">
        <v>220.51835748792271</v>
      </c>
      <c r="N630" s="53">
        <v>14.849860520823848</v>
      </c>
      <c r="O630" s="53">
        <v>0.46593166971812799</v>
      </c>
      <c r="P630" s="53">
        <v>2.2543843523654257</v>
      </c>
      <c r="Q630" s="53">
        <v>635.66250000000036</v>
      </c>
      <c r="R630" s="53">
        <v>0.62296277668319977</v>
      </c>
      <c r="S630" s="53">
        <v>4.882045108136861</v>
      </c>
      <c r="T630" s="53">
        <v>1.3750000000000009E-2</v>
      </c>
      <c r="U630" s="53">
        <v>0.1680081659806307</v>
      </c>
      <c r="V630" s="53">
        <v>8.0829037686547611</v>
      </c>
      <c r="W630" s="53">
        <v>7.4520944307736094</v>
      </c>
    </row>
    <row r="631" spans="3:23" x14ac:dyDescent="0.25">
      <c r="C631" s="70">
        <v>0</v>
      </c>
      <c r="D631" s="53">
        <v>198</v>
      </c>
      <c r="E631" s="53">
        <v>217</v>
      </c>
      <c r="F631" s="53">
        <v>52.094000000000001</v>
      </c>
      <c r="G631" s="53">
        <v>0.71626787082246623</v>
      </c>
      <c r="H631" s="53">
        <v>0.9124423963133641</v>
      </c>
      <c r="I631" s="53">
        <v>0.69473684210526321</v>
      </c>
      <c r="J631" s="53">
        <v>15.87770228520368</v>
      </c>
      <c r="K631" s="53">
        <v>117</v>
      </c>
      <c r="L631" s="53">
        <v>92.343434343434339</v>
      </c>
      <c r="M631" s="53">
        <v>78.318002358611452</v>
      </c>
      <c r="N631" s="53">
        <v>8.8497458923186851</v>
      </c>
      <c r="O631" s="53">
        <v>0.7049469102585868</v>
      </c>
      <c r="P631" s="53">
        <v>2.6116245752860414</v>
      </c>
      <c r="Q631" s="53">
        <v>28.210000000000036</v>
      </c>
      <c r="R631" s="53">
        <v>0.92405060522986082</v>
      </c>
      <c r="S631" s="53">
        <v>4.779688030090397</v>
      </c>
      <c r="T631" s="53">
        <v>4.8888888888888827E-3</v>
      </c>
      <c r="U631" s="53">
        <v>0.31386855736855718</v>
      </c>
      <c r="V631" s="53">
        <v>19.336682455380807</v>
      </c>
      <c r="W631" s="53">
        <v>13.493628838879458</v>
      </c>
    </row>
    <row r="632" spans="3:23" x14ac:dyDescent="0.25">
      <c r="C632" s="70">
        <v>0</v>
      </c>
      <c r="D632" s="53">
        <v>4667</v>
      </c>
      <c r="E632" s="53">
        <v>6285</v>
      </c>
      <c r="F632" s="53">
        <v>417.45599999999996</v>
      </c>
      <c r="G632" s="53">
        <v>0.69794352720225838</v>
      </c>
      <c r="H632" s="53">
        <v>0.74256165473349245</v>
      </c>
      <c r="I632" s="53">
        <v>0.52063810798750554</v>
      </c>
      <c r="J632" s="53">
        <v>77.085724717868501</v>
      </c>
      <c r="K632" s="53">
        <v>247</v>
      </c>
      <c r="L632" s="53">
        <v>134.23612599100065</v>
      </c>
      <c r="M632" s="53">
        <v>1218.397725923254</v>
      </c>
      <c r="N632" s="53">
        <v>34.905554370662188</v>
      </c>
      <c r="O632" s="53">
        <v>0.47511615521722128</v>
      </c>
      <c r="P632" s="53">
        <v>2.3524985762785642</v>
      </c>
      <c r="Q632" s="53">
        <v>48.536752514645755</v>
      </c>
      <c r="R632" s="53">
        <v>0.99006769330900135</v>
      </c>
      <c r="S632" s="53">
        <v>6.9658454632754996</v>
      </c>
      <c r="T632" s="53">
        <v>4.2448088265438283E-4</v>
      </c>
      <c r="U632" s="53">
        <v>0.28247464150338591</v>
      </c>
      <c r="V632" s="53">
        <v>104.34526392527214</v>
      </c>
      <c r="W632" s="53">
        <v>74.727152918709209</v>
      </c>
    </row>
    <row r="633" spans="3:23" x14ac:dyDescent="0.25">
      <c r="C633" s="70">
        <v>0</v>
      </c>
      <c r="D633" s="53">
        <v>150</v>
      </c>
      <c r="E633" s="53">
        <v>163</v>
      </c>
      <c r="F633" s="53">
        <v>44.692</v>
      </c>
      <c r="G633" s="53">
        <v>0.76775892808317836</v>
      </c>
      <c r="H633" s="53">
        <v>0.92024539877300615</v>
      </c>
      <c r="I633" s="53">
        <v>0.69444444444444442</v>
      </c>
      <c r="J633" s="53">
        <v>13.819765978853418</v>
      </c>
      <c r="K633" s="53">
        <v>101</v>
      </c>
      <c r="L633" s="53">
        <v>89.68</v>
      </c>
      <c r="M633" s="53">
        <v>24.635167785234941</v>
      </c>
      <c r="N633" s="53">
        <v>4.9633826958270042</v>
      </c>
      <c r="O633" s="53">
        <v>0.2729783271464275</v>
      </c>
      <c r="P633" s="53">
        <v>2.3453623856585586</v>
      </c>
      <c r="Q633" s="53">
        <v>12.213675213675199</v>
      </c>
      <c r="R633" s="53">
        <v>0.94046439860366249</v>
      </c>
      <c r="S633" s="53">
        <v>4.2016063755209849</v>
      </c>
      <c r="T633" s="53">
        <v>7.6338666082255797E-3</v>
      </c>
      <c r="U633" s="53">
        <v>0.37838319088319056</v>
      </c>
      <c r="V633" s="53">
        <v>17.638070901494743</v>
      </c>
      <c r="W633" s="53">
        <v>11.301396638688304</v>
      </c>
    </row>
    <row r="634" spans="3:23" x14ac:dyDescent="0.25">
      <c r="C634" s="70">
        <v>0</v>
      </c>
      <c r="D634" s="53">
        <v>69</v>
      </c>
      <c r="E634" s="53">
        <v>74</v>
      </c>
      <c r="F634" s="53">
        <v>27.944999999999997</v>
      </c>
      <c r="G634" s="53">
        <v>0.6276585191147015</v>
      </c>
      <c r="H634" s="53">
        <v>0.93243243243243246</v>
      </c>
      <c r="I634" s="53">
        <v>0.62727272727272732</v>
      </c>
      <c r="J634" s="53">
        <v>9.3730213158152065</v>
      </c>
      <c r="K634" s="53">
        <v>111</v>
      </c>
      <c r="L634" s="53">
        <v>97.304347826086953</v>
      </c>
      <c r="M634" s="53">
        <v>75.567774936061397</v>
      </c>
      <c r="N634" s="53">
        <v>8.6929727329643338</v>
      </c>
      <c r="O634" s="53">
        <v>-0.10483093454267796</v>
      </c>
      <c r="P634" s="53">
        <v>1.8505949663247347</v>
      </c>
      <c r="Q634" s="53">
        <v>32.818181818181834</v>
      </c>
      <c r="R634" s="53">
        <v>0.93063728173581439</v>
      </c>
      <c r="S634" s="53">
        <v>4.7208635008092639</v>
      </c>
      <c r="T634" s="53">
        <v>9.2206816474284629E-3</v>
      </c>
      <c r="U634" s="53">
        <v>0.26627300614903932</v>
      </c>
      <c r="V634" s="53">
        <v>10.763649126922347</v>
      </c>
      <c r="W634" s="53">
        <v>8.3793800965009506</v>
      </c>
    </row>
    <row r="635" spans="3:23" x14ac:dyDescent="0.25">
      <c r="C635" s="70">
        <v>0</v>
      </c>
      <c r="D635" s="53">
        <v>29</v>
      </c>
      <c r="E635" s="53">
        <v>33</v>
      </c>
      <c r="F635" s="53">
        <v>17.996000000000002</v>
      </c>
      <c r="G635" s="53">
        <v>0</v>
      </c>
      <c r="H635" s="53">
        <v>0.87878787878787878</v>
      </c>
      <c r="I635" s="53">
        <v>0.59183673469387754</v>
      </c>
      <c r="J635" s="53">
        <v>6.0765077797464979</v>
      </c>
      <c r="K635" s="53">
        <v>96</v>
      </c>
      <c r="L635" s="53">
        <v>88.931034482758619</v>
      </c>
      <c r="M635" s="53">
        <v>15.066502463054187</v>
      </c>
      <c r="N635" s="53">
        <v>3.8815592824345972</v>
      </c>
      <c r="O635" s="53">
        <v>-0.4839698390383641</v>
      </c>
      <c r="P635" s="53">
        <v>2.4760640214845968</v>
      </c>
      <c r="Q635" s="53">
        <v>6.125</v>
      </c>
      <c r="R635" s="53">
        <v>0.94994601332933559</v>
      </c>
      <c r="S635" s="53">
        <v>3.6469666682736497</v>
      </c>
      <c r="T635" s="53">
        <v>2.1683673469387765E-2</v>
      </c>
      <c r="U635" s="53">
        <v>0.41696428571428568</v>
      </c>
      <c r="V635" s="53">
        <v>6.2330229193099944</v>
      </c>
      <c r="W635" s="53">
        <v>6.2330229193099944</v>
      </c>
    </row>
    <row r="636" spans="3:23" x14ac:dyDescent="0.25">
      <c r="C636" s="70">
        <v>0</v>
      </c>
      <c r="D636" s="53">
        <v>42</v>
      </c>
      <c r="E636" s="53">
        <v>47</v>
      </c>
      <c r="F636" s="53">
        <v>22.404</v>
      </c>
      <c r="G636" s="53">
        <v>0.67375875313591982</v>
      </c>
      <c r="H636" s="53">
        <v>0.8936170212765957</v>
      </c>
      <c r="I636" s="53">
        <v>0.58333333333333337</v>
      </c>
      <c r="J636" s="53">
        <v>7.3127327914314515</v>
      </c>
      <c r="K636" s="53">
        <v>109</v>
      </c>
      <c r="L636" s="53">
        <v>96</v>
      </c>
      <c r="M636" s="53">
        <v>62.68292682926829</v>
      </c>
      <c r="N636" s="53">
        <v>7.9172550059517652</v>
      </c>
      <c r="O636" s="53">
        <v>-0.11430756792755459</v>
      </c>
      <c r="P636" s="53">
        <v>2.010778058713985</v>
      </c>
      <c r="Q636" s="53">
        <v>24.728395061728392</v>
      </c>
      <c r="R636" s="53">
        <v>0.93651140414808265</v>
      </c>
      <c r="S636" s="53">
        <v>4.3204233749536671</v>
      </c>
      <c r="T636" s="53">
        <v>1.32601737540009E-2</v>
      </c>
      <c r="U636" s="53">
        <v>0.2820114727522135</v>
      </c>
      <c r="V636" s="53">
        <v>8.6761950389428613</v>
      </c>
      <c r="W636" s="53">
        <v>6.4112863005153402</v>
      </c>
    </row>
    <row r="637" spans="3:23" x14ac:dyDescent="0.25">
      <c r="C637" s="70">
        <v>1</v>
      </c>
      <c r="D637" s="53">
        <v>41</v>
      </c>
      <c r="E637" s="53">
        <v>45</v>
      </c>
      <c r="F637" s="53">
        <v>20.907</v>
      </c>
      <c r="G637" s="53">
        <v>0.37986972501764632</v>
      </c>
      <c r="H637" s="53">
        <v>0.91111111111111109</v>
      </c>
      <c r="I637" s="53">
        <v>0.640625</v>
      </c>
      <c r="J637" s="53">
        <v>7.2251519938435669</v>
      </c>
      <c r="K637" s="53">
        <v>141</v>
      </c>
      <c r="L637" s="53">
        <v>113.95121951219512</v>
      </c>
      <c r="M637" s="53">
        <v>277.84756097560978</v>
      </c>
      <c r="N637" s="53">
        <v>16.668760031136383</v>
      </c>
      <c r="O637" s="53">
        <v>1.6484859064373966E-2</v>
      </c>
      <c r="P637" s="53">
        <v>1.8574291264902509</v>
      </c>
      <c r="Q637" s="53">
        <v>241.6388888888888</v>
      </c>
      <c r="R637" s="53">
        <v>0.82806329835489256</v>
      </c>
      <c r="S637" s="53">
        <v>4.869747126569302</v>
      </c>
      <c r="T637" s="53">
        <v>1.3888888888888916E-2</v>
      </c>
      <c r="U637" s="53">
        <v>0.14481798498221557</v>
      </c>
      <c r="V637" s="53">
        <v>7.6360292750506691</v>
      </c>
      <c r="W637" s="53">
        <v>7.0636324810317683</v>
      </c>
    </row>
    <row r="638" spans="3:23" x14ac:dyDescent="0.25">
      <c r="C638" s="70">
        <v>0</v>
      </c>
      <c r="D638" s="53">
        <v>164</v>
      </c>
      <c r="E638" s="53">
        <v>182</v>
      </c>
      <c r="F638" s="53">
        <v>48.612000000000002</v>
      </c>
      <c r="G638" s="53">
        <v>0.7840699965910376</v>
      </c>
      <c r="H638" s="53">
        <v>0.90109890109890112</v>
      </c>
      <c r="I638" s="53">
        <v>0.6029411764705882</v>
      </c>
      <c r="J638" s="53">
        <v>14.450303987687134</v>
      </c>
      <c r="K638" s="53">
        <v>138</v>
      </c>
      <c r="L638" s="53">
        <v>103.67073170731707</v>
      </c>
      <c r="M638" s="53">
        <v>246.90932216070615</v>
      </c>
      <c r="N638" s="53">
        <v>15.713348534310125</v>
      </c>
      <c r="O638" s="53">
        <v>0.49336264143452269</v>
      </c>
      <c r="P638" s="53">
        <v>2.0601660394632284</v>
      </c>
      <c r="Q638" s="53">
        <v>41.013888888888857</v>
      </c>
      <c r="R638" s="53">
        <v>0.96713234600156472</v>
      </c>
      <c r="S638" s="53">
        <v>5.4649667012157099</v>
      </c>
      <c r="T638" s="53">
        <v>4.0509259259259396E-3</v>
      </c>
      <c r="U638" s="53">
        <v>0.26370279508300315</v>
      </c>
      <c r="V638" s="53">
        <v>18.9685196198167</v>
      </c>
      <c r="W638" s="53">
        <v>11.773236785196637</v>
      </c>
    </row>
    <row r="639" spans="3:23" x14ac:dyDescent="0.25">
      <c r="C639" s="70">
        <v>0</v>
      </c>
      <c r="D639" s="53">
        <v>1764</v>
      </c>
      <c r="E639" s="53">
        <v>2633</v>
      </c>
      <c r="F639" s="53">
        <v>232.63099999999997</v>
      </c>
      <c r="G639" s="53">
        <v>0.95944537210434122</v>
      </c>
      <c r="H639" s="53">
        <v>0.66995822255981774</v>
      </c>
      <c r="I639" s="53">
        <v>0.56000000000000005</v>
      </c>
      <c r="J639" s="53">
        <v>47.391925018011527</v>
      </c>
      <c r="K639" s="53">
        <v>245</v>
      </c>
      <c r="L639" s="53">
        <v>135.49603174603175</v>
      </c>
      <c r="M639" s="53">
        <v>1734.9409938866756</v>
      </c>
      <c r="N639" s="53">
        <v>41.652622893242579</v>
      </c>
      <c r="O639" s="53">
        <v>0.96111563074063766</v>
      </c>
      <c r="P639" s="53">
        <v>2.9364388727320776</v>
      </c>
      <c r="Q639" s="53">
        <v>312.43045525902789</v>
      </c>
      <c r="R639" s="53">
        <v>0.94258828280671236</v>
      </c>
      <c r="S639" s="53">
        <v>6.9799362375637726</v>
      </c>
      <c r="T639" s="53">
        <v>5.7934440531433361E-4</v>
      </c>
      <c r="U639" s="53">
        <v>0.21777863893025581</v>
      </c>
      <c r="V639" s="53">
        <v>105.29701334076186</v>
      </c>
      <c r="W639" s="53">
        <v>29.682661779967212</v>
      </c>
    </row>
    <row r="640" spans="3:23" x14ac:dyDescent="0.25">
      <c r="C640" s="70">
        <v>0</v>
      </c>
      <c r="D640" s="53">
        <v>112</v>
      </c>
      <c r="E640" s="53">
        <v>121</v>
      </c>
      <c r="F640" s="53">
        <v>38.406999999999996</v>
      </c>
      <c r="G640" s="53">
        <v>0.68867367531886714</v>
      </c>
      <c r="H640" s="53">
        <v>0.92561983471074383</v>
      </c>
      <c r="I640" s="53">
        <v>0.61538461538461542</v>
      </c>
      <c r="J640" s="53">
        <v>11.941642642883693</v>
      </c>
      <c r="K640" s="53">
        <v>136</v>
      </c>
      <c r="L640" s="53">
        <v>106.63392857142857</v>
      </c>
      <c r="M640" s="53">
        <v>231.44136100386103</v>
      </c>
      <c r="N640" s="53">
        <v>15.213196935682554</v>
      </c>
      <c r="O640" s="53">
        <v>7.4780874775738942E-2</v>
      </c>
      <c r="P640" s="53">
        <v>1.735721823126638</v>
      </c>
      <c r="Q640" s="53">
        <v>81.709183673469411</v>
      </c>
      <c r="R640" s="53">
        <v>0.94720762621914734</v>
      </c>
      <c r="S640" s="53">
        <v>5.3220695212006186</v>
      </c>
      <c r="T640" s="53">
        <v>5.62265722615577E-3</v>
      </c>
      <c r="U640" s="53">
        <v>0.22784176891860597</v>
      </c>
      <c r="V640" s="53">
        <v>14.410057728603235</v>
      </c>
      <c r="W640" s="53">
        <v>10.448321067476369</v>
      </c>
    </row>
    <row r="641" spans="3:23" x14ac:dyDescent="0.25">
      <c r="C641" s="70">
        <v>0</v>
      </c>
      <c r="D641" s="53">
        <v>65</v>
      </c>
      <c r="E641" s="53">
        <v>71</v>
      </c>
      <c r="F641" s="53">
        <v>27.274999999999999</v>
      </c>
      <c r="G641" s="53">
        <v>0.50093872731075761</v>
      </c>
      <c r="H641" s="53">
        <v>0.91549295774647887</v>
      </c>
      <c r="I641" s="53">
        <v>0.72222222222222221</v>
      </c>
      <c r="J641" s="53">
        <v>9.0972836829344601</v>
      </c>
      <c r="K641" s="53">
        <v>124</v>
      </c>
      <c r="L641" s="53">
        <v>102.07692307692308</v>
      </c>
      <c r="M641" s="53">
        <v>143.54086538461544</v>
      </c>
      <c r="N641" s="53">
        <v>11.980854117491601</v>
      </c>
      <c r="O641" s="53">
        <v>3.9253199562546942E-2</v>
      </c>
      <c r="P641" s="53">
        <v>1.9924107179858321</v>
      </c>
      <c r="Q641" s="53">
        <v>276.95999999999998</v>
      </c>
      <c r="R641" s="53">
        <v>0.74206765294937649</v>
      </c>
      <c r="S641" s="53">
        <v>5.0911474282133655</v>
      </c>
      <c r="T641" s="53">
        <v>1.0399999999999993E-2</v>
      </c>
      <c r="U641" s="53">
        <v>0.23220071233085579</v>
      </c>
      <c r="V641" s="53">
        <v>9.9090877860151796</v>
      </c>
      <c r="W641" s="53">
        <v>8.5761445523712556</v>
      </c>
    </row>
    <row r="642" spans="3:23" x14ac:dyDescent="0.25">
      <c r="C642" s="70">
        <v>0</v>
      </c>
      <c r="D642" s="53">
        <v>104</v>
      </c>
      <c r="E642" s="53">
        <v>116</v>
      </c>
      <c r="F642" s="53">
        <v>37.016999999999996</v>
      </c>
      <c r="G642" s="53">
        <v>0.78617767711678965</v>
      </c>
      <c r="H642" s="53">
        <v>0.89655172413793105</v>
      </c>
      <c r="I642" s="53">
        <v>0.69333333333333336</v>
      </c>
      <c r="J642" s="53">
        <v>11.507254783503184</v>
      </c>
      <c r="K642" s="53">
        <v>111</v>
      </c>
      <c r="L642" s="53">
        <v>96.769230769230774</v>
      </c>
      <c r="M642" s="53">
        <v>61.596713965646018</v>
      </c>
      <c r="N642" s="53">
        <v>7.8483574055751317</v>
      </c>
      <c r="O642" s="53">
        <v>-5.3727694736184058E-2</v>
      </c>
      <c r="P642" s="53">
        <v>2.0334442141135329</v>
      </c>
      <c r="Q642" s="53">
        <v>37.587878787878807</v>
      </c>
      <c r="R642" s="53">
        <v>0.90035413160579503</v>
      </c>
      <c r="S642" s="53">
        <v>4.6163789063954637</v>
      </c>
      <c r="T642" s="53">
        <v>7.382920110192856E-3</v>
      </c>
      <c r="U642" s="53">
        <v>0.30797232476376907</v>
      </c>
      <c r="V642" s="53">
        <v>15.001281848039067</v>
      </c>
      <c r="W642" s="53">
        <v>9.2708001925173331</v>
      </c>
    </row>
    <row r="643" spans="3:23" x14ac:dyDescent="0.25">
      <c r="C643" s="70">
        <v>0</v>
      </c>
      <c r="D643" s="53">
        <v>4623</v>
      </c>
      <c r="E643" s="53">
        <v>6007</v>
      </c>
      <c r="F643" s="53">
        <v>356.35499999999996</v>
      </c>
      <c r="G643" s="53">
        <v>0.67184728243359504</v>
      </c>
      <c r="H643" s="53">
        <v>0.76960213084734475</v>
      </c>
      <c r="I643" s="53">
        <v>0.53843466107617055</v>
      </c>
      <c r="J643" s="53">
        <v>76.721486008227558</v>
      </c>
      <c r="K643" s="53">
        <v>248</v>
      </c>
      <c r="L643" s="53">
        <v>134.07116590958253</v>
      </c>
      <c r="M643" s="53">
        <v>1196.988227264336</v>
      </c>
      <c r="N643" s="53">
        <v>34.597517645986336</v>
      </c>
      <c r="O643" s="53">
        <v>0.47794302102318392</v>
      </c>
      <c r="P643" s="53">
        <v>2.4657034409700183</v>
      </c>
      <c r="Q643" s="53">
        <v>50.200646128994542</v>
      </c>
      <c r="R643" s="53">
        <v>0.98968914126201701</v>
      </c>
      <c r="S643" s="53">
        <v>6.966157069318653</v>
      </c>
      <c r="T643" s="53">
        <v>4.1616473227479913E-4</v>
      </c>
      <c r="U643" s="53">
        <v>0.27194216204484717</v>
      </c>
      <c r="V643" s="53">
        <v>102.06440623598598</v>
      </c>
      <c r="W643" s="53">
        <v>75.598054256509883</v>
      </c>
    </row>
    <row r="644" spans="3:23" x14ac:dyDescent="0.25">
      <c r="C644" s="70">
        <v>0</v>
      </c>
      <c r="D644" s="53">
        <v>87</v>
      </c>
      <c r="E644" s="53">
        <v>99</v>
      </c>
      <c r="F644" s="53">
        <v>34.957999999999998</v>
      </c>
      <c r="G644" s="53">
        <v>0.80339873240455073</v>
      </c>
      <c r="H644" s="53">
        <v>0.87878787878787878</v>
      </c>
      <c r="I644" s="53">
        <v>0.69047619047619047</v>
      </c>
      <c r="J644" s="53">
        <v>10.524820207108489</v>
      </c>
      <c r="K644" s="53">
        <v>111</v>
      </c>
      <c r="L644" s="53">
        <v>92.080459770114942</v>
      </c>
      <c r="M644" s="53">
        <v>51.70275327452552</v>
      </c>
      <c r="N644" s="53">
        <v>7.1904626606725053</v>
      </c>
      <c r="O644" s="53">
        <v>0.6874893265005888</v>
      </c>
      <c r="P644" s="53">
        <v>2.8495809826039604</v>
      </c>
      <c r="Q644" s="53">
        <v>23.014285714285698</v>
      </c>
      <c r="R644" s="53">
        <v>0.88634435570551839</v>
      </c>
      <c r="S644" s="53">
        <v>4.4290731755239516</v>
      </c>
      <c r="T644" s="53">
        <v>9.38775510204083E-3</v>
      </c>
      <c r="U644" s="53">
        <v>0.32799549656692495</v>
      </c>
      <c r="V644" s="53">
        <v>13.975301034694953</v>
      </c>
      <c r="W644" s="53">
        <v>8.3214730005424684</v>
      </c>
    </row>
    <row r="645" spans="3:23" x14ac:dyDescent="0.25">
      <c r="C645" s="70">
        <v>0</v>
      </c>
      <c r="D645" s="53">
        <v>137</v>
      </c>
      <c r="E645" s="53">
        <v>150</v>
      </c>
      <c r="F645" s="53">
        <v>44.600999999999999</v>
      </c>
      <c r="G645" s="53">
        <v>0.7985610859940514</v>
      </c>
      <c r="H645" s="53">
        <v>0.91333333333333333</v>
      </c>
      <c r="I645" s="53">
        <v>0.6342592592592593</v>
      </c>
      <c r="J645" s="53">
        <v>13.207339536360731</v>
      </c>
      <c r="K645" s="53">
        <v>95</v>
      </c>
      <c r="L645" s="53">
        <v>87.912408759124091</v>
      </c>
      <c r="M645" s="53">
        <v>13.830506655216826</v>
      </c>
      <c r="N645" s="53">
        <v>3.7189389152306367</v>
      </c>
      <c r="O645" s="53">
        <v>-0.16323044399039693</v>
      </c>
      <c r="P645" s="53">
        <v>2.2306187905364552</v>
      </c>
      <c r="Q645" s="53">
        <v>11.205128205128194</v>
      </c>
      <c r="R645" s="53">
        <v>0.93438244359116018</v>
      </c>
      <c r="S645" s="53">
        <v>3.7715227033972951</v>
      </c>
      <c r="T645" s="53">
        <v>8.218277449046683E-3</v>
      </c>
      <c r="U645" s="53">
        <v>0.39723933473933448</v>
      </c>
      <c r="V645" s="53">
        <v>17.464049790965905</v>
      </c>
      <c r="W645" s="53">
        <v>10.511852127782131</v>
      </c>
    </row>
    <row r="646" spans="3:23" x14ac:dyDescent="0.25">
      <c r="C646" s="70">
        <v>0</v>
      </c>
      <c r="D646" s="53">
        <v>65</v>
      </c>
      <c r="E646" s="53">
        <v>69</v>
      </c>
      <c r="F646" s="53">
        <v>26.605</v>
      </c>
      <c r="G646" s="53">
        <v>0.63248972324885888</v>
      </c>
      <c r="H646" s="53">
        <v>0.94202898550724634</v>
      </c>
      <c r="I646" s="53">
        <v>0.73863636363636365</v>
      </c>
      <c r="J646" s="53">
        <v>9.0972836829344601</v>
      </c>
      <c r="K646" s="53">
        <v>109</v>
      </c>
      <c r="L646" s="53">
        <v>94.476923076923072</v>
      </c>
      <c r="M646" s="53">
        <v>58.222115384615364</v>
      </c>
      <c r="N646" s="53">
        <v>7.6303417606693973</v>
      </c>
      <c r="O646" s="53">
        <v>9.0689335125906934E-2</v>
      </c>
      <c r="P646" s="53">
        <v>1.8845111780361368</v>
      </c>
      <c r="Q646" s="53">
        <v>23.868686868686879</v>
      </c>
      <c r="R646" s="53">
        <v>0.91079095565772128</v>
      </c>
      <c r="S646" s="53">
        <v>4.6296089666749047</v>
      </c>
      <c r="T646" s="53">
        <v>1.1529435771860032E-2</v>
      </c>
      <c r="U646" s="53">
        <v>0.28543771043771055</v>
      </c>
      <c r="V646" s="53">
        <v>10.418850282664383</v>
      </c>
      <c r="W646" s="53">
        <v>8.0701158500228054</v>
      </c>
    </row>
    <row r="647" spans="3:23" x14ac:dyDescent="0.25">
      <c r="C647" s="70">
        <v>1</v>
      </c>
      <c r="D647" s="53">
        <v>36</v>
      </c>
      <c r="E647" s="53">
        <v>40</v>
      </c>
      <c r="F647" s="53">
        <v>19.592000000000002</v>
      </c>
      <c r="G647" s="53">
        <v>0.38282074674438793</v>
      </c>
      <c r="H647" s="53">
        <v>0.9</v>
      </c>
      <c r="I647" s="53">
        <v>0.6428571428571429</v>
      </c>
      <c r="J647" s="53">
        <v>6.7702750025730758</v>
      </c>
      <c r="K647" s="53">
        <v>133</v>
      </c>
      <c r="L647" s="53">
        <v>107.05555555555556</v>
      </c>
      <c r="M647" s="53">
        <v>234.56825396825397</v>
      </c>
      <c r="N647" s="53">
        <v>15.315621240036394</v>
      </c>
      <c r="O647" s="53">
        <v>4.2649153394429047E-2</v>
      </c>
      <c r="P647" s="53">
        <v>1.8046387940383279</v>
      </c>
      <c r="Q647" s="53">
        <v>190.61904761904759</v>
      </c>
      <c r="R647" s="53">
        <v>0.83520557507283832</v>
      </c>
      <c r="S647" s="53">
        <v>4.7045114597155475</v>
      </c>
      <c r="T647" s="53">
        <v>1.6376921138825919E-2</v>
      </c>
      <c r="U647" s="53">
        <v>0.10462747634340296</v>
      </c>
      <c r="V647" s="53">
        <v>7.1802197428460053</v>
      </c>
      <c r="W647" s="53">
        <v>6.6332495807108005</v>
      </c>
    </row>
    <row r="648" spans="3:23" x14ac:dyDescent="0.25">
      <c r="C648" s="70">
        <v>0</v>
      </c>
      <c r="D648" s="53">
        <v>184</v>
      </c>
      <c r="E648" s="53">
        <v>207</v>
      </c>
      <c r="F648" s="53">
        <v>51.820999999999998</v>
      </c>
      <c r="G648" s="53">
        <v>0.81776746607157502</v>
      </c>
      <c r="H648" s="53">
        <v>0.88888888888888884</v>
      </c>
      <c r="I648" s="53">
        <v>0.5679012345679012</v>
      </c>
      <c r="J648" s="53">
        <v>15.306079714651624</v>
      </c>
      <c r="K648" s="53">
        <v>141</v>
      </c>
      <c r="L648" s="53">
        <v>105.94565217391305</v>
      </c>
      <c r="M648" s="53">
        <v>247.89866951770011</v>
      </c>
      <c r="N648" s="53">
        <v>15.744798173292033</v>
      </c>
      <c r="O648" s="53">
        <v>0.28492918736074163</v>
      </c>
      <c r="P648" s="53">
        <v>1.9575481161884045</v>
      </c>
      <c r="Q648" s="53">
        <v>45.681286549707671</v>
      </c>
      <c r="R648" s="53">
        <v>0.97219273087613001</v>
      </c>
      <c r="S648" s="53">
        <v>5.6099382377370111</v>
      </c>
      <c r="T648" s="53">
        <v>3.3001607332170764E-3</v>
      </c>
      <c r="U648" s="53">
        <v>0.25677081698278292</v>
      </c>
      <c r="V648" s="53">
        <v>20.931829954519838</v>
      </c>
      <c r="W648" s="53">
        <v>12.047288707524663</v>
      </c>
    </row>
    <row r="649" spans="3:23" x14ac:dyDescent="0.25">
      <c r="C649" s="70">
        <v>0</v>
      </c>
      <c r="D649" s="53">
        <v>1838</v>
      </c>
      <c r="E649" s="53">
        <v>2659</v>
      </c>
      <c r="F649" s="53">
        <v>230.398</v>
      </c>
      <c r="G649" s="53">
        <v>0.95857558216591299</v>
      </c>
      <c r="H649" s="53">
        <v>0.69123730725836785</v>
      </c>
      <c r="I649" s="53">
        <v>0.56105006105006106</v>
      </c>
      <c r="J649" s="53">
        <v>48.375761319313924</v>
      </c>
      <c r="K649" s="53">
        <v>255</v>
      </c>
      <c r="L649" s="53">
        <v>135.92002176278564</v>
      </c>
      <c r="M649" s="53">
        <v>1785.8885373974542</v>
      </c>
      <c r="N649" s="53">
        <v>42.259774459850753</v>
      </c>
      <c r="O649" s="53">
        <v>0.96868489781201028</v>
      </c>
      <c r="P649" s="53">
        <v>2.937389111973705</v>
      </c>
      <c r="Q649" s="53">
        <v>262.01630434782533</v>
      </c>
      <c r="R649" s="53">
        <v>0.95217311209397437</v>
      </c>
      <c r="S649" s="53">
        <v>7.0041266760492418</v>
      </c>
      <c r="T649" s="53">
        <v>5.6703481994911068E-4</v>
      </c>
      <c r="U649" s="53">
        <v>0.22565058279953232</v>
      </c>
      <c r="V649" s="53">
        <v>104.22478097167371</v>
      </c>
      <c r="W649" s="53">
        <v>29.687208721516335</v>
      </c>
    </row>
    <row r="650" spans="3:23" x14ac:dyDescent="0.25">
      <c r="C650" s="70">
        <v>0</v>
      </c>
      <c r="D650" s="53">
        <v>142</v>
      </c>
      <c r="E650" s="53">
        <v>150</v>
      </c>
      <c r="F650" s="53">
        <v>43.65</v>
      </c>
      <c r="G650" s="53">
        <v>0.69248863064060029</v>
      </c>
      <c r="H650" s="53">
        <v>0.94666666666666666</v>
      </c>
      <c r="I650" s="53">
        <v>0.67619047619047623</v>
      </c>
      <c r="J650" s="53">
        <v>13.446189622059965</v>
      </c>
      <c r="K650" s="53">
        <v>150</v>
      </c>
      <c r="L650" s="53">
        <v>112.25352112676056</v>
      </c>
      <c r="M650" s="53">
        <v>414.57356907401845</v>
      </c>
      <c r="N650" s="53">
        <v>20.361079761987536</v>
      </c>
      <c r="O650" s="53">
        <v>0.24151566927046125</v>
      </c>
      <c r="P650" s="53">
        <v>1.7257512830506836</v>
      </c>
      <c r="Q650" s="53">
        <v>97.097777777777765</v>
      </c>
      <c r="R650" s="53">
        <v>0.95101798413884708</v>
      </c>
      <c r="S650" s="53">
        <v>5.775116024340039</v>
      </c>
      <c r="T650" s="53">
        <v>5.2345679012345851E-3</v>
      </c>
      <c r="U650" s="53">
        <v>0.20709293711295768</v>
      </c>
      <c r="V650" s="53">
        <v>16.269256454356412</v>
      </c>
      <c r="W650" s="53">
        <v>11.737109968666203</v>
      </c>
    </row>
    <row r="651" spans="3:23" x14ac:dyDescent="0.25">
      <c r="C651" s="70">
        <v>0</v>
      </c>
      <c r="D651" s="53">
        <v>103</v>
      </c>
      <c r="E651" s="53">
        <v>109</v>
      </c>
      <c r="F651" s="53">
        <v>34.841999999999999</v>
      </c>
      <c r="G651" s="53">
        <v>0.55654067666980134</v>
      </c>
      <c r="H651" s="53">
        <v>0.94495412844036697</v>
      </c>
      <c r="I651" s="53">
        <v>0.72027972027972031</v>
      </c>
      <c r="J651" s="53">
        <v>11.45179781116143</v>
      </c>
      <c r="K651" s="53">
        <v>131</v>
      </c>
      <c r="L651" s="53">
        <v>103.44660194174757</v>
      </c>
      <c r="M651" s="53">
        <v>156.11231677136874</v>
      </c>
      <c r="N651" s="53">
        <v>12.494491457092952</v>
      </c>
      <c r="O651" s="53">
        <v>0.52713719456888297</v>
      </c>
      <c r="P651" s="53">
        <v>2.3279864031915252</v>
      </c>
      <c r="Q651" s="53">
        <v>129.07692307692295</v>
      </c>
      <c r="R651" s="53">
        <v>0.84706266725595758</v>
      </c>
      <c r="S651" s="53">
        <v>5.1557747706516883</v>
      </c>
      <c r="T651" s="53">
        <v>6.9855358316896678E-3</v>
      </c>
      <c r="U651" s="53">
        <v>0.233859715337289</v>
      </c>
      <c r="V651" s="53">
        <v>12.75462840245701</v>
      </c>
      <c r="W651" s="53">
        <v>10.596804996468999</v>
      </c>
    </row>
    <row r="652" spans="3:23" x14ac:dyDescent="0.25">
      <c r="C652" s="70">
        <v>0</v>
      </c>
      <c r="D652" s="53">
        <v>132</v>
      </c>
      <c r="E652" s="53">
        <v>147</v>
      </c>
      <c r="F652" s="53">
        <v>42.640999999999998</v>
      </c>
      <c r="G652" s="53">
        <v>0.79122517955957339</v>
      </c>
      <c r="H652" s="53">
        <v>0.89795918367346939</v>
      </c>
      <c r="I652" s="53">
        <v>0.70588235294117652</v>
      </c>
      <c r="J652" s="53">
        <v>12.964089628857147</v>
      </c>
      <c r="K652" s="53">
        <v>125</v>
      </c>
      <c r="L652" s="53">
        <v>99.13636363636364</v>
      </c>
      <c r="M652" s="53">
        <v>121.2789729354615</v>
      </c>
      <c r="N652" s="53">
        <v>11.012673287420339</v>
      </c>
      <c r="O652" s="53">
        <v>0.27603052208786172</v>
      </c>
      <c r="P652" s="53">
        <v>2.2602023777609102</v>
      </c>
      <c r="Q652" s="53">
        <v>38.789215686274581</v>
      </c>
      <c r="R652" s="53">
        <v>0.93147660435116386</v>
      </c>
      <c r="S652" s="53">
        <v>5.0381090677596871</v>
      </c>
      <c r="T652" s="53">
        <v>6.1034217608612242E-3</v>
      </c>
      <c r="U652" s="53">
        <v>0.30104555031025576</v>
      </c>
      <c r="V652" s="53">
        <v>17.012989923027231</v>
      </c>
      <c r="W652" s="53">
        <v>10.403867127064578</v>
      </c>
    </row>
    <row r="653" spans="3:23" x14ac:dyDescent="0.25">
      <c r="C653" s="70">
        <v>0</v>
      </c>
      <c r="D653" s="53">
        <v>4442</v>
      </c>
      <c r="E653" s="53">
        <v>5783</v>
      </c>
      <c r="F653" s="53">
        <v>365.38599999999997</v>
      </c>
      <c r="G653" s="53">
        <v>0.68957099867204097</v>
      </c>
      <c r="H653" s="53">
        <v>0.76811343593290682</v>
      </c>
      <c r="I653" s="53">
        <v>0.51735383181924066</v>
      </c>
      <c r="J653" s="53">
        <v>75.204588009732433</v>
      </c>
      <c r="K653" s="53">
        <v>247</v>
      </c>
      <c r="L653" s="53">
        <v>134.27262494371905</v>
      </c>
      <c r="M653" s="53">
        <v>1147.7115179448663</v>
      </c>
      <c r="N653" s="53">
        <v>33.877891285392401</v>
      </c>
      <c r="O653" s="53">
        <v>0.45748278573419282</v>
      </c>
      <c r="P653" s="53">
        <v>2.4413077617308612</v>
      </c>
      <c r="Q653" s="53">
        <v>45.872620283834763</v>
      </c>
      <c r="R653" s="53">
        <v>0.99047834911841492</v>
      </c>
      <c r="S653" s="53">
        <v>6.935668061643236</v>
      </c>
      <c r="T653" s="53">
        <v>4.3520172940070419E-4</v>
      </c>
      <c r="U653" s="53">
        <v>0.27766542975833081</v>
      </c>
      <c r="V653" s="53">
        <v>101.68660677709056</v>
      </c>
      <c r="W653" s="53">
        <v>73.643279851352688</v>
      </c>
    </row>
    <row r="654" spans="3:23" x14ac:dyDescent="0.25">
      <c r="C654" s="70">
        <v>0</v>
      </c>
      <c r="D654" s="53">
        <v>36</v>
      </c>
      <c r="E654" s="53">
        <v>40</v>
      </c>
      <c r="F654" s="53">
        <v>19.592000000000002</v>
      </c>
      <c r="G654" s="53">
        <v>0.38282074674438793</v>
      </c>
      <c r="H654" s="53">
        <v>0.9</v>
      </c>
      <c r="I654" s="53">
        <v>0.6428571428571429</v>
      </c>
      <c r="J654" s="53">
        <v>6.7702750025730758</v>
      </c>
      <c r="K654" s="53">
        <v>104</v>
      </c>
      <c r="L654" s="53">
        <v>92.472222222222229</v>
      </c>
      <c r="M654" s="53">
        <v>39.227777777777774</v>
      </c>
      <c r="N654" s="53">
        <v>6.2632082655598937</v>
      </c>
      <c r="O654" s="53">
        <v>0.14083902419247973</v>
      </c>
      <c r="P654" s="53">
        <v>2.0017842392363021</v>
      </c>
      <c r="Q654" s="53">
        <v>14.109375</v>
      </c>
      <c r="R654" s="53">
        <v>0.90990969200285632</v>
      </c>
      <c r="S654" s="53">
        <v>4.2181288207064664</v>
      </c>
      <c r="T654" s="53">
        <v>1.904296875E-2</v>
      </c>
      <c r="U654" s="53">
        <v>0.34471726190476187</v>
      </c>
      <c r="V654" s="53">
        <v>7.1802197428460053</v>
      </c>
      <c r="W654" s="53">
        <v>6.6332495807108005</v>
      </c>
    </row>
    <row r="655" spans="3:23" x14ac:dyDescent="0.25">
      <c r="C655" s="70">
        <v>0</v>
      </c>
      <c r="D655" s="53">
        <v>109</v>
      </c>
      <c r="E655" s="53">
        <v>115</v>
      </c>
      <c r="F655" s="53">
        <v>35.784999999999997</v>
      </c>
      <c r="G655" s="53">
        <v>0.69293949720526959</v>
      </c>
      <c r="H655" s="53">
        <v>0.94782608695652171</v>
      </c>
      <c r="I655" s="53">
        <v>0.70779220779220775</v>
      </c>
      <c r="J655" s="53">
        <v>11.780624362746346</v>
      </c>
      <c r="K655" s="53">
        <v>99</v>
      </c>
      <c r="L655" s="53">
        <v>87.11926605504587</v>
      </c>
      <c r="M655" s="53">
        <v>23.383792048929664</v>
      </c>
      <c r="N655" s="53">
        <v>4.8356790680244348</v>
      </c>
      <c r="O655" s="53">
        <v>0.90598139354629925</v>
      </c>
      <c r="P655" s="53">
        <v>2.6211260663027804</v>
      </c>
      <c r="Q655" s="53">
        <v>7.5535714285714279</v>
      </c>
      <c r="R655" s="53">
        <v>0.9328018827786756</v>
      </c>
      <c r="S655" s="53">
        <v>3.8247268928223024</v>
      </c>
      <c r="T655" s="53">
        <v>1.2471655328798213E-2</v>
      </c>
      <c r="U655" s="53">
        <v>0.4357969576719572</v>
      </c>
      <c r="V655" s="53">
        <v>13.971362585797062</v>
      </c>
      <c r="W655" s="53">
        <v>10.073292868711231</v>
      </c>
    </row>
    <row r="656" spans="3:23" x14ac:dyDescent="0.25">
      <c r="C656" s="70">
        <v>0</v>
      </c>
      <c r="D656" s="53">
        <v>65</v>
      </c>
      <c r="E656" s="53">
        <v>69</v>
      </c>
      <c r="F656" s="53">
        <v>26.605</v>
      </c>
      <c r="G656" s="53">
        <v>0.63248972324885888</v>
      </c>
      <c r="H656" s="53">
        <v>0.94202898550724634</v>
      </c>
      <c r="I656" s="53">
        <v>0.73863636363636365</v>
      </c>
      <c r="J656" s="53">
        <v>9.0972836829344601</v>
      </c>
      <c r="K656" s="53">
        <v>104</v>
      </c>
      <c r="L656" s="53">
        <v>91.769230769230774</v>
      </c>
      <c r="M656" s="53">
        <v>45.180288461538467</v>
      </c>
      <c r="N656" s="53">
        <v>6.7216284084690718</v>
      </c>
      <c r="O656" s="53">
        <v>0.13821767924000503</v>
      </c>
      <c r="P656" s="53">
        <v>1.7699312764024488</v>
      </c>
      <c r="Q656" s="53">
        <v>19.373737373737374</v>
      </c>
      <c r="R656" s="53">
        <v>0.90686501723856217</v>
      </c>
      <c r="S656" s="53">
        <v>4.4146217597358719</v>
      </c>
      <c r="T656" s="53">
        <v>1.0305070911131536E-2</v>
      </c>
      <c r="U656" s="53">
        <v>0.33593583745098904</v>
      </c>
      <c r="V656" s="53">
        <v>10.418850282664383</v>
      </c>
      <c r="W656" s="53">
        <v>8.0701158500228054</v>
      </c>
    </row>
    <row r="657" spans="3:23" x14ac:dyDescent="0.25">
      <c r="C657" s="70">
        <v>1</v>
      </c>
      <c r="D657" s="53">
        <v>36</v>
      </c>
      <c r="E657" s="53">
        <v>40</v>
      </c>
      <c r="F657" s="53">
        <v>19.592000000000002</v>
      </c>
      <c r="G657" s="53">
        <v>0.38282074674438793</v>
      </c>
      <c r="H657" s="53">
        <v>0.9</v>
      </c>
      <c r="I657" s="53">
        <v>0.6428571428571429</v>
      </c>
      <c r="J657" s="53">
        <v>6.7702750025730758</v>
      </c>
      <c r="K657" s="53">
        <v>129</v>
      </c>
      <c r="L657" s="53">
        <v>106.88888888888889</v>
      </c>
      <c r="M657" s="53">
        <v>192.15873015873015</v>
      </c>
      <c r="N657" s="53">
        <v>13.862132958485507</v>
      </c>
      <c r="O657" s="53">
        <v>-0.1576921748780972</v>
      </c>
      <c r="P657" s="53">
        <v>1.9610969013758055</v>
      </c>
      <c r="Q657" s="53">
        <v>181.25396825396822</v>
      </c>
      <c r="R657" s="53">
        <v>0.88016783992769976</v>
      </c>
      <c r="S657" s="53">
        <v>4.4267336819377707</v>
      </c>
      <c r="T657" s="53">
        <v>1.5873015873015893E-2</v>
      </c>
      <c r="U657" s="53">
        <v>0.15196930790473465</v>
      </c>
      <c r="V657" s="53">
        <v>7.1802197428460053</v>
      </c>
      <c r="W657" s="53">
        <v>6.6332495807108005</v>
      </c>
    </row>
    <row r="658" spans="3:23" x14ac:dyDescent="0.25">
      <c r="C658" s="70">
        <v>0</v>
      </c>
      <c r="D658" s="53">
        <v>196</v>
      </c>
      <c r="E658" s="53">
        <v>216</v>
      </c>
      <c r="F658" s="53">
        <v>53.896999999999998</v>
      </c>
      <c r="G658" s="53">
        <v>0.82975846821622357</v>
      </c>
      <c r="H658" s="53">
        <v>0.90740740740740744</v>
      </c>
      <c r="I658" s="53">
        <v>0.5444444444444444</v>
      </c>
      <c r="J658" s="53">
        <v>15.797308339337176</v>
      </c>
      <c r="K658" s="53">
        <v>144</v>
      </c>
      <c r="L658" s="53">
        <v>107.84693877551021</v>
      </c>
      <c r="M658" s="53">
        <v>289.55593929879649</v>
      </c>
      <c r="N658" s="53">
        <v>17.01634329986312</v>
      </c>
      <c r="O658" s="53">
        <v>0.17767661664093243</v>
      </c>
      <c r="P658" s="53">
        <v>1.8174562083595209</v>
      </c>
      <c r="Q658" s="53">
        <v>66.349206349206369</v>
      </c>
      <c r="R658" s="53">
        <v>0.96385976898859937</v>
      </c>
      <c r="S658" s="53">
        <v>5.6403889385192558</v>
      </c>
      <c r="T658" s="53">
        <v>2.9814394893760239E-3</v>
      </c>
      <c r="U658" s="53">
        <v>0.22946963061182402</v>
      </c>
      <c r="V658" s="53">
        <v>21.885756955616102</v>
      </c>
      <c r="W658" s="53">
        <v>12.21493651208829</v>
      </c>
    </row>
    <row r="659" spans="3:23" x14ac:dyDescent="0.25">
      <c r="C659" s="70">
        <v>0</v>
      </c>
      <c r="D659" s="53">
        <v>1917</v>
      </c>
      <c r="E659" s="53">
        <v>2678</v>
      </c>
      <c r="F659" s="53">
        <v>233.14400000000001</v>
      </c>
      <c r="G659" s="53">
        <v>0.95955615915635784</v>
      </c>
      <c r="H659" s="53">
        <v>0.715832710978342</v>
      </c>
      <c r="I659" s="53">
        <v>0.59166666666666667</v>
      </c>
      <c r="J659" s="53">
        <v>49.404455338130248</v>
      </c>
      <c r="K659" s="53">
        <v>255</v>
      </c>
      <c r="L659" s="53">
        <v>136.28377673448097</v>
      </c>
      <c r="M659" s="53">
        <v>1868.5081552486688</v>
      </c>
      <c r="N659" s="53">
        <v>43.226243825350693</v>
      </c>
      <c r="O659" s="53">
        <v>0.90321081356692434</v>
      </c>
      <c r="P659" s="53">
        <v>2.8411859247098623</v>
      </c>
      <c r="Q659" s="53">
        <v>192.67918192918549</v>
      </c>
      <c r="R659" s="53">
        <v>0.96472334591275566</v>
      </c>
      <c r="S659" s="53">
        <v>7.0571155420365717</v>
      </c>
      <c r="T659" s="53">
        <v>5.2254081558110249E-4</v>
      </c>
      <c r="U659" s="53">
        <v>0.22597295426356021</v>
      </c>
      <c r="V659" s="53">
        <v>105.28810539113664</v>
      </c>
      <c r="W659" s="53">
        <v>29.640420763039927</v>
      </c>
    </row>
    <row r="660" spans="3:23" x14ac:dyDescent="0.25">
      <c r="C660" s="70">
        <v>0</v>
      </c>
      <c r="D660" s="53">
        <v>184</v>
      </c>
      <c r="E660" s="53">
        <v>198</v>
      </c>
      <c r="F660" s="53">
        <v>50.472999999999999</v>
      </c>
      <c r="G660" s="53">
        <v>0.75676525096655067</v>
      </c>
      <c r="H660" s="53">
        <v>0.92929292929292928</v>
      </c>
      <c r="I660" s="53">
        <v>0.64561403508771931</v>
      </c>
      <c r="J660" s="53">
        <v>15.306079714651624</v>
      </c>
      <c r="K660" s="53">
        <v>175</v>
      </c>
      <c r="L660" s="53">
        <v>114.82065217391305</v>
      </c>
      <c r="M660" s="53">
        <v>706.13705749584221</v>
      </c>
      <c r="N660" s="53">
        <v>26.573239499463408</v>
      </c>
      <c r="O660" s="53">
        <v>0.53112007696303765</v>
      </c>
      <c r="P660" s="53">
        <v>2.0518794873949524</v>
      </c>
      <c r="Q660" s="53">
        <v>104.03618421052624</v>
      </c>
      <c r="R660" s="53">
        <v>0.96287635049821485</v>
      </c>
      <c r="S660" s="53">
        <v>5.938268293980407</v>
      </c>
      <c r="T660" s="53">
        <v>3.7655817174515036E-3</v>
      </c>
      <c r="U660" s="53">
        <v>0.24794877506826737</v>
      </c>
      <c r="V660" s="53">
        <v>19.611485871179848</v>
      </c>
      <c r="W660" s="53">
        <v>12.819768278853799</v>
      </c>
    </row>
    <row r="661" spans="3:23" x14ac:dyDescent="0.25">
      <c r="C661" s="70">
        <v>0</v>
      </c>
      <c r="D661" s="53">
        <v>127</v>
      </c>
      <c r="E661" s="53">
        <v>135</v>
      </c>
      <c r="F661" s="53">
        <v>38.994</v>
      </c>
      <c r="G661" s="53">
        <v>0.63219442761657663</v>
      </c>
      <c r="H661" s="53">
        <v>0.94074074074074077</v>
      </c>
      <c r="I661" s="53">
        <v>0.6512820512820513</v>
      </c>
      <c r="J661" s="53">
        <v>12.716187407449043</v>
      </c>
      <c r="K661" s="53">
        <v>141</v>
      </c>
      <c r="L661" s="53">
        <v>104.98425196850394</v>
      </c>
      <c r="M661" s="53">
        <v>249.47594050743669</v>
      </c>
      <c r="N661" s="53">
        <v>15.794807390640656</v>
      </c>
      <c r="O661" s="53">
        <v>0.51891395620285274</v>
      </c>
      <c r="P661" s="53">
        <v>2.3189327316819952</v>
      </c>
      <c r="Q661" s="53">
        <v>64.285714285714306</v>
      </c>
      <c r="R661" s="53">
        <v>0.93263305393442808</v>
      </c>
      <c r="S661" s="53">
        <v>5.4944750931276154</v>
      </c>
      <c r="T661" s="53">
        <v>5.1700680272108663E-3</v>
      </c>
      <c r="U661" s="53">
        <v>0.21420264521381255</v>
      </c>
      <c r="V661" s="53">
        <v>14.60580375896493</v>
      </c>
      <c r="W661" s="53">
        <v>11.316719696238664</v>
      </c>
    </row>
    <row r="662" spans="3:23" x14ac:dyDescent="0.25">
      <c r="C662" s="70">
        <v>0</v>
      </c>
      <c r="D662" s="53">
        <v>136</v>
      </c>
      <c r="E662" s="53">
        <v>148</v>
      </c>
      <c r="F662" s="53">
        <v>42.913999999999994</v>
      </c>
      <c r="G662" s="53">
        <v>0.81785283890309457</v>
      </c>
      <c r="H662" s="53">
        <v>0.91891891891891897</v>
      </c>
      <c r="I662" s="53">
        <v>0.68686868686868685</v>
      </c>
      <c r="J662" s="53">
        <v>13.159049284959082</v>
      </c>
      <c r="K662" s="53">
        <v>120</v>
      </c>
      <c r="L662" s="53">
        <v>101.05147058823529</v>
      </c>
      <c r="M662" s="53">
        <v>108.24177559912852</v>
      </c>
      <c r="N662" s="53">
        <v>10.403930776352201</v>
      </c>
      <c r="O662" s="53">
        <v>-0.14889774347788476</v>
      </c>
      <c r="P662" s="53">
        <v>1.8417241732308229</v>
      </c>
      <c r="Q662" s="53">
        <v>38.740740740740712</v>
      </c>
      <c r="R662" s="53">
        <v>0.94832574013284932</v>
      </c>
      <c r="S662" s="53">
        <v>5.0455949454996292</v>
      </c>
      <c r="T662" s="53">
        <v>5.872770919067234E-3</v>
      </c>
      <c r="U662" s="53">
        <v>0.29582687948701047</v>
      </c>
      <c r="V662" s="53">
        <v>17.603710121430041</v>
      </c>
      <c r="W662" s="53">
        <v>10.129657776150715</v>
      </c>
    </row>
    <row r="663" spans="3:23" x14ac:dyDescent="0.25">
      <c r="C663" s="70">
        <v>0</v>
      </c>
      <c r="D663" s="53">
        <v>4138</v>
      </c>
      <c r="E663" s="53">
        <v>5489</v>
      </c>
      <c r="F663" s="53">
        <v>367.73399999999998</v>
      </c>
      <c r="G663" s="53">
        <v>0.71444892041089803</v>
      </c>
      <c r="H663" s="53">
        <v>0.75387137912188007</v>
      </c>
      <c r="I663" s="53">
        <v>0.48499765588373184</v>
      </c>
      <c r="J663" s="53">
        <v>72.585571817780036</v>
      </c>
      <c r="K663" s="53">
        <v>253</v>
      </c>
      <c r="L663" s="53">
        <v>135.62469792170131</v>
      </c>
      <c r="M663" s="53">
        <v>1195.4141058429732</v>
      </c>
      <c r="N663" s="53">
        <v>34.574761110425236</v>
      </c>
      <c r="O663" s="53">
        <v>0.43023755543475278</v>
      </c>
      <c r="P663" s="53">
        <v>2.4699033598265854</v>
      </c>
      <c r="Q663" s="53">
        <v>47.109511090465986</v>
      </c>
      <c r="R663" s="53">
        <v>0.99031174659056753</v>
      </c>
      <c r="S663" s="53">
        <v>6.9677032497723044</v>
      </c>
      <c r="T663" s="53">
        <v>4.430654193043911E-4</v>
      </c>
      <c r="U663" s="53">
        <v>0.2777110642387729</v>
      </c>
      <c r="V663" s="53">
        <v>101.11672525423641</v>
      </c>
      <c r="W663" s="53">
        <v>70.750118995805849</v>
      </c>
    </row>
    <row r="664" spans="3:23" x14ac:dyDescent="0.25">
      <c r="C664" s="70">
        <v>0</v>
      </c>
      <c r="D664" s="53">
        <v>76</v>
      </c>
      <c r="E664" s="53">
        <v>82</v>
      </c>
      <c r="F664" s="53">
        <v>31.03</v>
      </c>
      <c r="G664" s="53">
        <v>0.80493695506731455</v>
      </c>
      <c r="H664" s="53">
        <v>0.92682926829268297</v>
      </c>
      <c r="I664" s="53">
        <v>0.5757575757575758</v>
      </c>
      <c r="J664" s="53">
        <v>9.8369815187318714</v>
      </c>
      <c r="K664" s="53">
        <v>99</v>
      </c>
      <c r="L664" s="53">
        <v>89.526315789473685</v>
      </c>
      <c r="M664" s="53">
        <v>21.585964912280708</v>
      </c>
      <c r="N664" s="53">
        <v>4.6460698350628249</v>
      </c>
      <c r="O664" s="53">
        <v>7.610811865774271E-2</v>
      </c>
      <c r="P664" s="53">
        <v>2.0919984577948143</v>
      </c>
      <c r="Q664" s="53">
        <v>13.06944444444445</v>
      </c>
      <c r="R664" s="53">
        <v>0.95614202172769558</v>
      </c>
      <c r="S664" s="53">
        <v>3.9985629160679137</v>
      </c>
      <c r="T664" s="53">
        <v>9.5486111111111258E-3</v>
      </c>
      <c r="U664" s="53">
        <v>0.35962026014109305</v>
      </c>
      <c r="V664" s="53">
        <v>12.916665965984993</v>
      </c>
      <c r="W664" s="53">
        <v>7.6642373667348282</v>
      </c>
    </row>
    <row r="665" spans="3:23" x14ac:dyDescent="0.25">
      <c r="C665" s="70">
        <v>0</v>
      </c>
      <c r="D665" s="53">
        <v>51</v>
      </c>
      <c r="E665" s="53">
        <v>55</v>
      </c>
      <c r="F665" s="53">
        <v>23.628</v>
      </c>
      <c r="G665" s="53">
        <v>0.59901417783933686</v>
      </c>
      <c r="H665" s="53">
        <v>0.92727272727272725</v>
      </c>
      <c r="I665" s="53">
        <v>0.62962962962962965</v>
      </c>
      <c r="J665" s="53">
        <v>8.0582390620713973</v>
      </c>
      <c r="K665" s="53">
        <v>95</v>
      </c>
      <c r="L665" s="53">
        <v>88.372549019607845</v>
      </c>
      <c r="M665" s="53">
        <v>12.118431372549033</v>
      </c>
      <c r="N665" s="53">
        <v>3.481153741584682</v>
      </c>
      <c r="O665" s="53">
        <v>3.4070218238411651E-2</v>
      </c>
      <c r="P665" s="53">
        <v>2.2372202392408385</v>
      </c>
      <c r="Q665" s="53">
        <v>7.777777777777775</v>
      </c>
      <c r="R665" s="53">
        <v>0.86476807386369503</v>
      </c>
      <c r="S665" s="53">
        <v>3.6502158528125039</v>
      </c>
      <c r="T665" s="53">
        <v>1.5802469135802483E-2</v>
      </c>
      <c r="U665" s="53">
        <v>0.40214285714285714</v>
      </c>
      <c r="V665" s="53">
        <v>9.1222632210712842</v>
      </c>
      <c r="W665" s="53">
        <v>7.3045466241295935</v>
      </c>
    </row>
    <row r="666" spans="3:23" x14ac:dyDescent="0.25">
      <c r="C666" s="70">
        <v>0</v>
      </c>
      <c r="D666" s="53">
        <v>69</v>
      </c>
      <c r="E666" s="53">
        <v>73</v>
      </c>
      <c r="F666" s="53">
        <v>27.184000000000001</v>
      </c>
      <c r="G666" s="53">
        <v>0.42333769391053333</v>
      </c>
      <c r="H666" s="53">
        <v>0.9452054794520548</v>
      </c>
      <c r="I666" s="53">
        <v>0.69</v>
      </c>
      <c r="J666" s="53">
        <v>9.3730213158152065</v>
      </c>
      <c r="K666" s="53">
        <v>104</v>
      </c>
      <c r="L666" s="53">
        <v>91.260869565217391</v>
      </c>
      <c r="M666" s="53">
        <v>45.107416879795394</v>
      </c>
      <c r="N666" s="53">
        <v>6.716205541806727</v>
      </c>
      <c r="O666" s="53">
        <v>0.3560872095662298</v>
      </c>
      <c r="P666" s="53">
        <v>1.8468561545976776</v>
      </c>
      <c r="Q666" s="53">
        <v>19.218181818181819</v>
      </c>
      <c r="R666" s="53">
        <v>0.88756421817238407</v>
      </c>
      <c r="S666" s="53">
        <v>4.2352145877030765</v>
      </c>
      <c r="T666" s="53">
        <v>1.1570247933884276E-2</v>
      </c>
      <c r="U666" s="53">
        <v>0.33644300144300149</v>
      </c>
      <c r="V666" s="53">
        <v>9.9344248138001845</v>
      </c>
      <c r="W666" s="53">
        <v>9.0003103452971533</v>
      </c>
    </row>
    <row r="667" spans="3:23" x14ac:dyDescent="0.25">
      <c r="C667" s="70">
        <v>0</v>
      </c>
      <c r="D667" s="53">
        <v>185</v>
      </c>
      <c r="E667" s="53">
        <v>202</v>
      </c>
      <c r="F667" s="53">
        <v>50.414999999999992</v>
      </c>
      <c r="G667" s="53">
        <v>0.79659269846799752</v>
      </c>
      <c r="H667" s="53">
        <v>0.91584158415841588</v>
      </c>
      <c r="I667" s="53">
        <v>0.60457516339869277</v>
      </c>
      <c r="J667" s="53">
        <v>15.347615963921077</v>
      </c>
      <c r="K667" s="53">
        <v>143</v>
      </c>
      <c r="L667" s="53">
        <v>107.75675675675676</v>
      </c>
      <c r="M667" s="53">
        <v>278.20681551116331</v>
      </c>
      <c r="N667" s="53">
        <v>16.67953283252152</v>
      </c>
      <c r="O667" s="53">
        <v>0.20145796822055395</v>
      </c>
      <c r="P667" s="53">
        <v>1.9250210730474357</v>
      </c>
      <c r="Q667" s="53">
        <v>63.702786377708996</v>
      </c>
      <c r="R667" s="53">
        <v>0.9632853095367041</v>
      </c>
      <c r="S667" s="53">
        <v>5.6552835588549577</v>
      </c>
      <c r="T667" s="53">
        <v>3.4410374871799896E-3</v>
      </c>
      <c r="U667" s="53">
        <v>0.22258961128151369</v>
      </c>
      <c r="V667" s="53">
        <v>20.248286694903474</v>
      </c>
      <c r="W667" s="53">
        <v>12.240421293198814</v>
      </c>
    </row>
    <row r="668" spans="3:23" x14ac:dyDescent="0.25">
      <c r="C668" s="70">
        <v>0</v>
      </c>
      <c r="D668" s="53">
        <v>1897</v>
      </c>
      <c r="E668" s="53">
        <v>2552</v>
      </c>
      <c r="F668" s="53">
        <v>235.45099999999999</v>
      </c>
      <c r="G668" s="53">
        <v>0.96311019187190217</v>
      </c>
      <c r="H668" s="53">
        <v>0.74333855799373039</v>
      </c>
      <c r="I668" s="53">
        <v>0.58549382716049381</v>
      </c>
      <c r="J668" s="53">
        <v>49.146062063634389</v>
      </c>
      <c r="K668" s="53">
        <v>255</v>
      </c>
      <c r="L668" s="53">
        <v>139.41328413284134</v>
      </c>
      <c r="M668" s="53">
        <v>1853.0042116243967</v>
      </c>
      <c r="N668" s="53">
        <v>43.046535419524723</v>
      </c>
      <c r="O668" s="53">
        <v>0.75373862539671754</v>
      </c>
      <c r="P668" s="53">
        <v>2.5621287486148621</v>
      </c>
      <c r="Q668" s="53">
        <v>228.0866910866948</v>
      </c>
      <c r="R668" s="53">
        <v>0.96122090672466465</v>
      </c>
      <c r="S668" s="53">
        <v>7.0998021507970668</v>
      </c>
      <c r="T668" s="53">
        <v>5.1098677472303264E-4</v>
      </c>
      <c r="U668" s="53">
        <v>0.2276087551106574</v>
      </c>
      <c r="V668" s="53">
        <v>105.50053449266663</v>
      </c>
      <c r="W668" s="53">
        <v>28.390967788494461</v>
      </c>
    </row>
    <row r="669" spans="3:23" x14ac:dyDescent="0.25">
      <c r="C669" s="70">
        <v>0</v>
      </c>
      <c r="D669" s="53">
        <v>210</v>
      </c>
      <c r="E669" s="53">
        <v>223</v>
      </c>
      <c r="F669" s="53">
        <v>53.317999999999998</v>
      </c>
      <c r="G669" s="53">
        <v>0.7824950845702664</v>
      </c>
      <c r="H669" s="53">
        <v>0.94170403587443952</v>
      </c>
      <c r="I669" s="53">
        <v>0.65625</v>
      </c>
      <c r="J669" s="53">
        <v>16.351767622932517</v>
      </c>
      <c r="K669" s="53">
        <v>193</v>
      </c>
      <c r="L669" s="53">
        <v>116.11428571428571</v>
      </c>
      <c r="M669" s="53">
        <v>875.34572795625456</v>
      </c>
      <c r="N669" s="53">
        <v>29.586242207422263</v>
      </c>
      <c r="O669" s="53">
        <v>0.69166075356055912</v>
      </c>
      <c r="P669" s="53">
        <v>2.3472684790983513</v>
      </c>
      <c r="Q669" s="53">
        <v>105.40882352941179</v>
      </c>
      <c r="R669" s="53">
        <v>0.96264740091199053</v>
      </c>
      <c r="S669" s="53">
        <v>6.03770642439755</v>
      </c>
      <c r="T669" s="53">
        <v>4.2560553633217623E-3</v>
      </c>
      <c r="U669" s="53">
        <v>0.23405546118086634</v>
      </c>
      <c r="V669" s="53">
        <v>21.090534921021291</v>
      </c>
      <c r="W669" s="53">
        <v>13.132164171915912</v>
      </c>
    </row>
    <row r="670" spans="3:23" x14ac:dyDescent="0.25">
      <c r="C670" s="70">
        <v>0</v>
      </c>
      <c r="D670" s="53">
        <v>132</v>
      </c>
      <c r="E670" s="53">
        <v>142</v>
      </c>
      <c r="F670" s="53">
        <v>39.738</v>
      </c>
      <c r="G670" s="53">
        <v>0.46061042693992227</v>
      </c>
      <c r="H670" s="53">
        <v>0.92957746478873238</v>
      </c>
      <c r="I670" s="53">
        <v>0.72527472527472525</v>
      </c>
      <c r="J670" s="53">
        <v>12.964089628857147</v>
      </c>
      <c r="K670" s="53">
        <v>148</v>
      </c>
      <c r="L670" s="53">
        <v>108.66666666666667</v>
      </c>
      <c r="M670" s="53">
        <v>319.5521628498729</v>
      </c>
      <c r="N670" s="53">
        <v>17.87602200854186</v>
      </c>
      <c r="O670" s="53">
        <v>0.39324797647574439</v>
      </c>
      <c r="P670" s="53">
        <v>2.1350127084589228</v>
      </c>
      <c r="Q670" s="53">
        <v>78.969230769230691</v>
      </c>
      <c r="R670" s="53">
        <v>0.93184553385606239</v>
      </c>
      <c r="S670" s="53">
        <v>5.5571438845694896</v>
      </c>
      <c r="T670" s="53">
        <v>5.7067718606180354E-3</v>
      </c>
      <c r="U670" s="53">
        <v>0.21676648929700887</v>
      </c>
      <c r="V670" s="53">
        <v>13.984926212987517</v>
      </c>
      <c r="W670" s="53">
        <v>12.413054181616008</v>
      </c>
    </row>
    <row r="671" spans="3:23" x14ac:dyDescent="0.25">
      <c r="C671" s="70">
        <v>0</v>
      </c>
      <c r="D671" s="53">
        <v>146</v>
      </c>
      <c r="E671" s="53">
        <v>160</v>
      </c>
      <c r="F671" s="53">
        <v>45.544000000000004</v>
      </c>
      <c r="G671" s="53">
        <v>0.82353686553896877</v>
      </c>
      <c r="H671" s="53">
        <v>0.91249999999999998</v>
      </c>
      <c r="I671" s="53">
        <v>0.69856459330143539</v>
      </c>
      <c r="J671" s="53">
        <v>13.63425735166143</v>
      </c>
      <c r="K671" s="53">
        <v>131</v>
      </c>
      <c r="L671" s="53">
        <v>105.29452054794521</v>
      </c>
      <c r="M671" s="53">
        <v>165.94714218233344</v>
      </c>
      <c r="N671" s="53">
        <v>12.882047282258105</v>
      </c>
      <c r="O671" s="53">
        <v>1.5618569924608826E-2</v>
      </c>
      <c r="P671" s="53">
        <v>1.8756874932251593</v>
      </c>
      <c r="Q671" s="53">
        <v>53.096491228070199</v>
      </c>
      <c r="R671" s="53">
        <v>0.94301161236254227</v>
      </c>
      <c r="S671" s="53">
        <v>5.3865940833010724</v>
      </c>
      <c r="T671" s="53">
        <v>4.8861188057863743E-3</v>
      </c>
      <c r="U671" s="53">
        <v>0.24833783347715258</v>
      </c>
      <c r="V671" s="53">
        <v>18.445977058372744</v>
      </c>
      <c r="W671" s="53">
        <v>10.463715730461802</v>
      </c>
    </row>
    <row r="672" spans="3:23" x14ac:dyDescent="0.25">
      <c r="C672" s="70">
        <v>0</v>
      </c>
      <c r="D672" s="53">
        <v>3943</v>
      </c>
      <c r="E672" s="53">
        <v>5180</v>
      </c>
      <c r="F672" s="53">
        <v>339.15299999999996</v>
      </c>
      <c r="G672" s="53">
        <v>0.73264581287627195</v>
      </c>
      <c r="H672" s="53">
        <v>0.76119691119691124</v>
      </c>
      <c r="I672" s="53">
        <v>0.47857749726908605</v>
      </c>
      <c r="J672" s="53">
        <v>70.854664806847737</v>
      </c>
      <c r="K672" s="53">
        <v>242</v>
      </c>
      <c r="L672" s="53">
        <v>135.5718995688562</v>
      </c>
      <c r="M672" s="53">
        <v>1129.000346644407</v>
      </c>
      <c r="N672" s="53">
        <v>33.600600391130023</v>
      </c>
      <c r="O672" s="53">
        <v>0.41815530074916402</v>
      </c>
      <c r="P672" s="53">
        <v>2.3540372949564401</v>
      </c>
      <c r="Q672" s="53">
        <v>48.022246272246718</v>
      </c>
      <c r="R672" s="53">
        <v>0.98988844967613809</v>
      </c>
      <c r="S672" s="53">
        <v>6.9318936982295849</v>
      </c>
      <c r="T672" s="53">
        <v>4.5124161285775105E-4</v>
      </c>
      <c r="U672" s="53">
        <v>0.27711013559908931</v>
      </c>
      <c r="V672" s="53">
        <v>99.28583969760686</v>
      </c>
      <c r="W672" s="53">
        <v>67.574945624546203</v>
      </c>
    </row>
    <row r="673" spans="3:23" x14ac:dyDescent="0.25">
      <c r="C673" s="70">
        <v>0</v>
      </c>
      <c r="D673" s="53">
        <v>47</v>
      </c>
      <c r="E673" s="53">
        <v>51</v>
      </c>
      <c r="F673" s="53">
        <v>22.776000000000003</v>
      </c>
      <c r="G673" s="53">
        <v>0.54029913508406813</v>
      </c>
      <c r="H673" s="53">
        <v>0.92156862745098034</v>
      </c>
      <c r="I673" s="53">
        <v>0.65277777777777779</v>
      </c>
      <c r="J673" s="53">
        <v>7.7357778278950491</v>
      </c>
      <c r="K673" s="53">
        <v>106</v>
      </c>
      <c r="L673" s="53">
        <v>91.489361702127653</v>
      </c>
      <c r="M673" s="53">
        <v>35.733580018501392</v>
      </c>
      <c r="N673" s="53">
        <v>5.9777571060140433</v>
      </c>
      <c r="O673" s="53">
        <v>0.63064011904954975</v>
      </c>
      <c r="P673" s="53">
        <v>2.460213441178432</v>
      </c>
      <c r="Q673" s="53">
        <v>22.287500000000001</v>
      </c>
      <c r="R673" s="53">
        <v>0.8996244363229422</v>
      </c>
      <c r="S673" s="53">
        <v>3.9871953009243017</v>
      </c>
      <c r="T673" s="53">
        <v>1.5937500000000011E-2</v>
      </c>
      <c r="U673" s="53">
        <v>0.3327982087357087</v>
      </c>
      <c r="V673" s="53">
        <v>8.5656174876903926</v>
      </c>
      <c r="W673" s="53">
        <v>7.2077360218402129</v>
      </c>
    </row>
    <row r="674" spans="3:23" x14ac:dyDescent="0.25">
      <c r="C674" s="70">
        <v>0</v>
      </c>
      <c r="D674" s="53">
        <v>29</v>
      </c>
      <c r="E674" s="53">
        <v>33</v>
      </c>
      <c r="F674" s="53">
        <v>17.996000000000002</v>
      </c>
      <c r="G674" s="53">
        <v>0</v>
      </c>
      <c r="H674" s="53">
        <v>0.87878787878787878</v>
      </c>
      <c r="I674" s="53">
        <v>0.59183673469387754</v>
      </c>
      <c r="J674" s="53">
        <v>6.0765077797464979</v>
      </c>
      <c r="K674" s="53">
        <v>103</v>
      </c>
      <c r="L674" s="53">
        <v>94.620689655172413</v>
      </c>
      <c r="M674" s="53">
        <v>35.600985221674883</v>
      </c>
      <c r="N674" s="53">
        <v>5.9666561172632431</v>
      </c>
      <c r="O674" s="53">
        <v>-0.53027847690773755</v>
      </c>
      <c r="P674" s="53">
        <v>2.3807215981212462</v>
      </c>
      <c r="Q674" s="53">
        <v>25.499999999999993</v>
      </c>
      <c r="R674" s="53">
        <v>0.90358330805521703</v>
      </c>
      <c r="S674" s="53">
        <v>3.6074753914554893</v>
      </c>
      <c r="T674" s="53">
        <v>1.9132653061224504E-2</v>
      </c>
      <c r="U674" s="53">
        <v>0.26640512265512267</v>
      </c>
      <c r="V674" s="53">
        <v>6.2330229193099944</v>
      </c>
      <c r="W674" s="53">
        <v>6.2330229193099944</v>
      </c>
    </row>
    <row r="675" spans="3:23" x14ac:dyDescent="0.25">
      <c r="C675" s="70">
        <v>0</v>
      </c>
      <c r="D675" s="53">
        <v>41</v>
      </c>
      <c r="E675" s="53">
        <v>45</v>
      </c>
      <c r="F675" s="53">
        <v>20.907</v>
      </c>
      <c r="G675" s="53">
        <v>0.37986972501764654</v>
      </c>
      <c r="H675" s="53">
        <v>0.91111111111111109</v>
      </c>
      <c r="I675" s="53">
        <v>0.640625</v>
      </c>
      <c r="J675" s="53">
        <v>7.2251519938435669</v>
      </c>
      <c r="K675" s="53">
        <v>99</v>
      </c>
      <c r="L675" s="53">
        <v>90.58536585365853</v>
      </c>
      <c r="M675" s="53">
        <v>22.098780487804881</v>
      </c>
      <c r="N675" s="53">
        <v>4.7009340016431711</v>
      </c>
      <c r="O675" s="53">
        <v>0.10366214755915723</v>
      </c>
      <c r="P675" s="53">
        <v>1.9714568011578124</v>
      </c>
      <c r="Q675" s="53">
        <v>17.916666666666664</v>
      </c>
      <c r="R675" s="53">
        <v>0.8922953258866102</v>
      </c>
      <c r="S675" s="53">
        <v>3.9579403464411533</v>
      </c>
      <c r="T675" s="53">
        <v>1.774691358024694E-2</v>
      </c>
      <c r="U675" s="53">
        <v>0.33114528218694883</v>
      </c>
      <c r="V675" s="53">
        <v>7.6360292750506709</v>
      </c>
      <c r="W675" s="53">
        <v>7.0636324810317692</v>
      </c>
    </row>
    <row r="676" spans="3:23" x14ac:dyDescent="0.25">
      <c r="C676" s="70">
        <v>0</v>
      </c>
      <c r="D676" s="53">
        <v>181</v>
      </c>
      <c r="E676" s="53">
        <v>194</v>
      </c>
      <c r="F676" s="53">
        <v>48.545999999999999</v>
      </c>
      <c r="G676" s="53">
        <v>0.81227313410642621</v>
      </c>
      <c r="H676" s="53">
        <v>0.9329896907216495</v>
      </c>
      <c r="I676" s="53">
        <v>0.62629757785467133</v>
      </c>
      <c r="J676" s="53">
        <v>15.180789096653191</v>
      </c>
      <c r="K676" s="53">
        <v>157</v>
      </c>
      <c r="L676" s="53">
        <v>111.97237569060773</v>
      </c>
      <c r="M676" s="53">
        <v>353.76034376918346</v>
      </c>
      <c r="N676" s="53">
        <v>18.80851785147313</v>
      </c>
      <c r="O676" s="53">
        <v>0.377650147570262</v>
      </c>
      <c r="P676" s="53">
        <v>2.3221376720400397</v>
      </c>
      <c r="Q676" s="53">
        <v>67.715686274509835</v>
      </c>
      <c r="R676" s="53">
        <v>0.96393671843839845</v>
      </c>
      <c r="S676" s="53">
        <v>5.7483918526020954</v>
      </c>
      <c r="T676" s="53">
        <v>3.6097227562048957E-3</v>
      </c>
      <c r="U676" s="53">
        <v>0.20012524319078934</v>
      </c>
      <c r="V676" s="53">
        <v>20.141371576005291</v>
      </c>
      <c r="W676" s="53">
        <v>11.748003914576262</v>
      </c>
    </row>
    <row r="677" spans="3:23" x14ac:dyDescent="0.25">
      <c r="C677" s="70">
        <v>0</v>
      </c>
      <c r="D677" s="53">
        <v>226</v>
      </c>
      <c r="E677" s="53">
        <v>243</v>
      </c>
      <c r="F677" s="53">
        <v>57.543999999999997</v>
      </c>
      <c r="G677" s="53">
        <v>0.75620168711400948</v>
      </c>
      <c r="H677" s="53">
        <v>0.93004115226337447</v>
      </c>
      <c r="I677" s="53">
        <v>0.64204545454545459</v>
      </c>
      <c r="J677" s="53">
        <v>16.963258446128407</v>
      </c>
      <c r="K677" s="53">
        <v>192</v>
      </c>
      <c r="L677" s="53">
        <v>114.25221238938053</v>
      </c>
      <c r="M677" s="53">
        <v>764.32277286135627</v>
      </c>
      <c r="N677" s="53">
        <v>27.646388061758742</v>
      </c>
      <c r="O677" s="53">
        <v>0.95989050275320142</v>
      </c>
      <c r="P677" s="53">
        <v>2.9922299748519015</v>
      </c>
      <c r="Q677" s="53">
        <v>87.962566844919792</v>
      </c>
      <c r="R677" s="53">
        <v>0.96170022344734585</v>
      </c>
      <c r="S677" s="53">
        <v>6.0008978735561254</v>
      </c>
      <c r="T677" s="53">
        <v>3.460207612456731E-3</v>
      </c>
      <c r="U677" s="53">
        <v>0.26505077545204092</v>
      </c>
      <c r="V677" s="53">
        <v>21.678353158330314</v>
      </c>
      <c r="W677" s="53">
        <v>14.184983338023443</v>
      </c>
    </row>
    <row r="678" spans="3:23" x14ac:dyDescent="0.25">
      <c r="C678" s="70">
        <v>0</v>
      </c>
      <c r="D678" s="53">
        <v>1997</v>
      </c>
      <c r="E678" s="53">
        <v>2756</v>
      </c>
      <c r="F678" s="53">
        <v>269.64</v>
      </c>
      <c r="G678" s="53">
        <v>0.97301040336298439</v>
      </c>
      <c r="H678" s="53">
        <v>0.72460087082728597</v>
      </c>
      <c r="I678" s="53">
        <v>0.52830687830687828</v>
      </c>
      <c r="J678" s="53">
        <v>50.424789249298009</v>
      </c>
      <c r="K678" s="53">
        <v>250</v>
      </c>
      <c r="L678" s="53">
        <v>140.26639959939911</v>
      </c>
      <c r="M678" s="53">
        <v>1811.6063504073736</v>
      </c>
      <c r="N678" s="53">
        <v>42.56296923861602</v>
      </c>
      <c r="O678" s="53">
        <v>0.72303742970920237</v>
      </c>
      <c r="P678" s="53">
        <v>2.5372202107415873</v>
      </c>
      <c r="Q678" s="53">
        <v>162.73060796645794</v>
      </c>
      <c r="R678" s="53">
        <v>0.9714753504551682</v>
      </c>
      <c r="S678" s="53">
        <v>7.0878840599429687</v>
      </c>
      <c r="T678" s="53">
        <v>4.9842547543388176E-4</v>
      </c>
      <c r="U678" s="53">
        <v>0.23240086866095402</v>
      </c>
      <c r="V678" s="53">
        <v>116.23470146137417</v>
      </c>
      <c r="W678" s="53">
        <v>26.822465114888566</v>
      </c>
    </row>
    <row r="679" spans="3:23" x14ac:dyDescent="0.25">
      <c r="C679" s="70">
        <v>0</v>
      </c>
      <c r="D679" s="53">
        <v>165</v>
      </c>
      <c r="E679" s="53">
        <v>188</v>
      </c>
      <c r="F679" s="53">
        <v>50.134</v>
      </c>
      <c r="G679" s="53">
        <v>0.83757336654485237</v>
      </c>
      <c r="H679" s="53">
        <v>0.87765957446808507</v>
      </c>
      <c r="I679" s="53">
        <v>0.5892857142857143</v>
      </c>
      <c r="J679" s="53">
        <v>14.494292838262302</v>
      </c>
      <c r="K679" s="53">
        <v>134</v>
      </c>
      <c r="L679" s="53">
        <v>103.90909090909091</v>
      </c>
      <c r="M679" s="53">
        <v>181.26607538802651</v>
      </c>
      <c r="N679" s="53">
        <v>13.463509029522227</v>
      </c>
      <c r="O679" s="53">
        <v>0.25381620934950289</v>
      </c>
      <c r="P679" s="53">
        <v>2.1572104800649883</v>
      </c>
      <c r="Q679" s="53">
        <v>42.76666666666668</v>
      </c>
      <c r="R679" s="53">
        <v>0.960195141710255</v>
      </c>
      <c r="S679" s="53">
        <v>5.3730481100963257</v>
      </c>
      <c r="T679" s="53">
        <v>4.0666666666666577E-3</v>
      </c>
      <c r="U679" s="53">
        <v>0.29022020000696475</v>
      </c>
      <c r="V679" s="53">
        <v>20.377128336114879</v>
      </c>
      <c r="W679" s="53">
        <v>11.132531841390936</v>
      </c>
    </row>
    <row r="680" spans="3:23" x14ac:dyDescent="0.25">
      <c r="C680" s="70">
        <v>0</v>
      </c>
      <c r="D680" s="53">
        <v>3875</v>
      </c>
      <c r="E680" s="53">
        <v>5229</v>
      </c>
      <c r="F680" s="53">
        <v>345.38</v>
      </c>
      <c r="G680" s="53">
        <v>0.73997705458617824</v>
      </c>
      <c r="H680" s="53">
        <v>0.74105947599923505</v>
      </c>
      <c r="I680" s="53">
        <v>0.47651254303984258</v>
      </c>
      <c r="J680" s="53">
        <v>70.241036694006411</v>
      </c>
      <c r="K680" s="53">
        <v>224</v>
      </c>
      <c r="L680" s="53">
        <v>134.59045161290322</v>
      </c>
      <c r="M680" s="53">
        <v>1179.9739408130304</v>
      </c>
      <c r="N680" s="53">
        <v>34.350748766410177</v>
      </c>
      <c r="O680" s="53">
        <v>0.37178379307110443</v>
      </c>
      <c r="P680" s="53">
        <v>2.1545871271074946</v>
      </c>
      <c r="Q680" s="53">
        <v>48.580043859648363</v>
      </c>
      <c r="R680" s="53">
        <v>0.9897172331861982</v>
      </c>
      <c r="S680" s="53">
        <v>6.9379896585415555</v>
      </c>
      <c r="T680" s="53">
        <v>4.7765171809751412E-4</v>
      </c>
      <c r="U680" s="53">
        <v>0.28803289915189323</v>
      </c>
      <c r="V680" s="53">
        <v>99.106899337628477</v>
      </c>
      <c r="W680" s="53">
        <v>66.662483058881918</v>
      </c>
    </row>
    <row r="681" spans="3:23" x14ac:dyDescent="0.25">
      <c r="C681" s="70">
        <v>0</v>
      </c>
      <c r="D681" s="53">
        <v>156</v>
      </c>
      <c r="E681" s="53">
        <v>177</v>
      </c>
      <c r="F681" s="53">
        <v>49.191000000000003</v>
      </c>
      <c r="G681" s="53">
        <v>0.51997562460522517</v>
      </c>
      <c r="H681" s="53">
        <v>0.88135593220338981</v>
      </c>
      <c r="I681" s="53">
        <v>0.6964285714285714</v>
      </c>
      <c r="J681" s="53">
        <v>14.093451279891855</v>
      </c>
      <c r="K681" s="53">
        <v>102</v>
      </c>
      <c r="L681" s="53">
        <v>87.65384615384616</v>
      </c>
      <c r="M681" s="53">
        <v>19.685856079404477</v>
      </c>
      <c r="N681" s="53">
        <v>4.4368745845926814</v>
      </c>
      <c r="O681" s="53">
        <v>1.3268166712589613</v>
      </c>
      <c r="P681" s="53">
        <v>4.3286651190151</v>
      </c>
      <c r="Q681" s="53">
        <v>11.487499999999995</v>
      </c>
      <c r="R681" s="53">
        <v>0.94059744810983681</v>
      </c>
      <c r="S681" s="53">
        <v>3.7622632665725226</v>
      </c>
      <c r="T681" s="53">
        <v>1.1944444444444416E-2</v>
      </c>
      <c r="U681" s="53">
        <v>0.43331504144004124</v>
      </c>
      <c r="V681" s="53">
        <v>15.81904296762921</v>
      </c>
      <c r="W681" s="53">
        <v>13.512327506546946</v>
      </c>
    </row>
    <row r="682" spans="3:23" x14ac:dyDescent="0.25">
      <c r="C682" s="70">
        <v>0</v>
      </c>
      <c r="D682" s="53">
        <v>29</v>
      </c>
      <c r="E682" s="53">
        <v>33</v>
      </c>
      <c r="F682" s="53">
        <v>17.996000000000002</v>
      </c>
      <c r="G682" s="53">
        <v>0</v>
      </c>
      <c r="H682" s="53">
        <v>0.87878787878787878</v>
      </c>
      <c r="I682" s="53">
        <v>0.59183673469387754</v>
      </c>
      <c r="J682" s="53">
        <v>6.0765077797464979</v>
      </c>
      <c r="K682" s="53">
        <v>102</v>
      </c>
      <c r="L682" s="53">
        <v>94.793103448275858</v>
      </c>
      <c r="M682" s="53">
        <v>22.527093596059107</v>
      </c>
      <c r="N682" s="53">
        <v>4.7462715468100969</v>
      </c>
      <c r="O682" s="53">
        <v>-0.27067428887580769</v>
      </c>
      <c r="P682" s="53">
        <v>2.1930591159884667</v>
      </c>
      <c r="Q682" s="53">
        <v>30.339285714285715</v>
      </c>
      <c r="R682" s="53">
        <v>0.860031341933853</v>
      </c>
      <c r="S682" s="53">
        <v>3.6933452188924907</v>
      </c>
      <c r="T682" s="53">
        <v>1.9770408163265318E-2</v>
      </c>
      <c r="U682" s="53">
        <v>0.31273339755482604</v>
      </c>
      <c r="V682" s="53">
        <v>6.2330229193099944</v>
      </c>
      <c r="W682" s="53">
        <v>6.2330229193099944</v>
      </c>
    </row>
    <row r="683" spans="3:23" x14ac:dyDescent="0.25">
      <c r="C683" s="70">
        <v>0</v>
      </c>
      <c r="D683" s="53">
        <v>47</v>
      </c>
      <c r="E683" s="53">
        <v>52</v>
      </c>
      <c r="F683" s="53">
        <v>22.776000000000003</v>
      </c>
      <c r="G683" s="53">
        <v>0.54029913508406813</v>
      </c>
      <c r="H683" s="53">
        <v>0.90384615384615385</v>
      </c>
      <c r="I683" s="53">
        <v>0.65277777777777779</v>
      </c>
      <c r="J683" s="53">
        <v>7.7357778278950491</v>
      </c>
      <c r="K683" s="53">
        <v>98</v>
      </c>
      <c r="L683" s="53">
        <v>89.829787234042556</v>
      </c>
      <c r="M683" s="53">
        <v>23.013876040703042</v>
      </c>
      <c r="N683" s="53">
        <v>4.7972779824295193</v>
      </c>
      <c r="O683" s="53">
        <v>9.0523311482776841E-2</v>
      </c>
      <c r="P683" s="53">
        <v>1.8689700569553622</v>
      </c>
      <c r="Q683" s="53">
        <v>24.624999999999996</v>
      </c>
      <c r="R683" s="53">
        <v>0.85545372564194655</v>
      </c>
      <c r="S683" s="53">
        <v>3.9263053407631512</v>
      </c>
      <c r="T683" s="53">
        <v>1.375000000000001E-2</v>
      </c>
      <c r="U683" s="53">
        <v>0.24767902236652234</v>
      </c>
      <c r="V683" s="53">
        <v>8.5656174876903926</v>
      </c>
      <c r="W683" s="53">
        <v>7.2077360218402129</v>
      </c>
    </row>
    <row r="684" spans="3:23" x14ac:dyDescent="0.25">
      <c r="C684" s="70">
        <v>0</v>
      </c>
      <c r="D684" s="53">
        <v>47</v>
      </c>
      <c r="E684" s="53">
        <v>51</v>
      </c>
      <c r="F684" s="53">
        <v>22.776000000000003</v>
      </c>
      <c r="G684" s="53">
        <v>0.54029913508406835</v>
      </c>
      <c r="H684" s="53">
        <v>0.92156862745098034</v>
      </c>
      <c r="I684" s="53">
        <v>0.65277777777777779</v>
      </c>
      <c r="J684" s="53">
        <v>7.7357778278950491</v>
      </c>
      <c r="K684" s="53">
        <v>109</v>
      </c>
      <c r="L684" s="53">
        <v>96.872340425531917</v>
      </c>
      <c r="M684" s="53">
        <v>61.157261794634607</v>
      </c>
      <c r="N684" s="53">
        <v>7.8203108502561847</v>
      </c>
      <c r="O684" s="53">
        <v>-0.2992178040755889</v>
      </c>
      <c r="P684" s="53">
        <v>1.9529379022516782</v>
      </c>
      <c r="Q684" s="53">
        <v>33.13580246913579</v>
      </c>
      <c r="R684" s="53">
        <v>0.88358164752314983</v>
      </c>
      <c r="S684" s="53">
        <v>4.1655630534830781</v>
      </c>
      <c r="T684" s="53">
        <v>1.2955342173449156E-2</v>
      </c>
      <c r="U684" s="53">
        <v>0.32031750828047112</v>
      </c>
      <c r="V684" s="53">
        <v>8.5656174876903961</v>
      </c>
      <c r="W684" s="53">
        <v>7.2077360218402147</v>
      </c>
    </row>
    <row r="685" spans="3:23" x14ac:dyDescent="0.25">
      <c r="C685" s="70">
        <v>0</v>
      </c>
      <c r="D685" s="53">
        <v>179</v>
      </c>
      <c r="E685" s="53">
        <v>188</v>
      </c>
      <c r="F685" s="53">
        <v>47.719000000000001</v>
      </c>
      <c r="G685" s="53">
        <v>0.81786723523064142</v>
      </c>
      <c r="H685" s="53">
        <v>0.9521276595744681</v>
      </c>
      <c r="I685" s="53">
        <v>0.62152777777777779</v>
      </c>
      <c r="J685" s="53">
        <v>15.09668435477122</v>
      </c>
      <c r="K685" s="53">
        <v>167</v>
      </c>
      <c r="L685" s="53">
        <v>115.12290502793296</v>
      </c>
      <c r="M685" s="53">
        <v>492.10840499654722</v>
      </c>
      <c r="N685" s="53">
        <v>22.183516515569554</v>
      </c>
      <c r="O685" s="53">
        <v>0.49034741693607631</v>
      </c>
      <c r="P685" s="53">
        <v>2.2649777311267281</v>
      </c>
      <c r="Q685" s="53">
        <v>71.408496732026208</v>
      </c>
      <c r="R685" s="53">
        <v>0.96599381960234554</v>
      </c>
      <c r="S685" s="53">
        <v>5.9039418282706393</v>
      </c>
      <c r="T685" s="53">
        <v>3.5029262249562298E-3</v>
      </c>
      <c r="U685" s="53">
        <v>0.18701720792983736</v>
      </c>
      <c r="V685" s="53">
        <v>20.012312846381594</v>
      </c>
      <c r="W685" s="53">
        <v>11.515224374345019</v>
      </c>
    </row>
    <row r="686" spans="3:23" x14ac:dyDescent="0.25">
      <c r="C686" s="70">
        <v>0</v>
      </c>
      <c r="D686" s="53">
        <v>310</v>
      </c>
      <c r="E686" s="53">
        <v>323</v>
      </c>
      <c r="F686" s="53">
        <v>64.804999999999993</v>
      </c>
      <c r="G686" s="53">
        <v>0.74812009180102224</v>
      </c>
      <c r="H686" s="53">
        <v>0.95975232198142413</v>
      </c>
      <c r="I686" s="53">
        <v>0.68888888888888888</v>
      </c>
      <c r="J686" s="53">
        <v>19.867165345562018</v>
      </c>
      <c r="K686" s="53">
        <v>184</v>
      </c>
      <c r="L686" s="53">
        <v>109.2516129032258</v>
      </c>
      <c r="M686" s="53">
        <v>562.29247311827976</v>
      </c>
      <c r="N686" s="53">
        <v>23.712706996846222</v>
      </c>
      <c r="O686" s="53">
        <v>1.18792059159802</v>
      </c>
      <c r="P686" s="53">
        <v>3.5956491162835462</v>
      </c>
      <c r="Q686" s="53">
        <v>64.930526315789436</v>
      </c>
      <c r="R686" s="53">
        <v>0.96818531572563282</v>
      </c>
      <c r="S686" s="53">
        <v>5.8584235839603727</v>
      </c>
      <c r="T686" s="53">
        <v>3.5324099722991394E-3</v>
      </c>
      <c r="U686" s="53">
        <v>0.30654180738254705</v>
      </c>
      <c r="V686" s="53">
        <v>24.918138523366085</v>
      </c>
      <c r="W686" s="53">
        <v>16.534763639189833</v>
      </c>
    </row>
    <row r="687" spans="3:23" x14ac:dyDescent="0.25">
      <c r="C687" s="70">
        <v>0</v>
      </c>
      <c r="D687" s="53">
        <v>2076</v>
      </c>
      <c r="E687" s="53">
        <v>2871</v>
      </c>
      <c r="F687" s="53">
        <v>266.81299999999999</v>
      </c>
      <c r="G687" s="53">
        <v>0.97129771439974621</v>
      </c>
      <c r="H687" s="53">
        <v>0.72309299895506796</v>
      </c>
      <c r="I687" s="53">
        <v>0.52030075187969926</v>
      </c>
      <c r="J687" s="53">
        <v>51.412501348117637</v>
      </c>
      <c r="K687" s="53">
        <v>244</v>
      </c>
      <c r="L687" s="53">
        <v>140.71579961464354</v>
      </c>
      <c r="M687" s="53">
        <v>1795.5770225410329</v>
      </c>
      <c r="N687" s="53">
        <v>42.374249521862126</v>
      </c>
      <c r="O687" s="53">
        <v>0.63328742427822204</v>
      </c>
      <c r="P687" s="53">
        <v>2.3909369250707644</v>
      </c>
      <c r="Q687" s="53">
        <v>193.39523336643467</v>
      </c>
      <c r="R687" s="53">
        <v>0.96745591987690582</v>
      </c>
      <c r="S687" s="53">
        <v>7.1083773356761935</v>
      </c>
      <c r="T687" s="53">
        <v>4.8555345944823592E-4</v>
      </c>
      <c r="U687" s="53">
        <v>0.2295213196447709</v>
      </c>
      <c r="V687" s="53">
        <v>116.70555898733357</v>
      </c>
      <c r="W687" s="53">
        <v>27.760411089053953</v>
      </c>
    </row>
    <row r="688" spans="3:23" x14ac:dyDescent="0.25">
      <c r="C688" s="70">
        <v>0</v>
      </c>
      <c r="D688" s="53">
        <v>29</v>
      </c>
      <c r="E688" s="53">
        <v>33</v>
      </c>
      <c r="F688" s="53">
        <v>17.996000000000002</v>
      </c>
      <c r="G688" s="53">
        <v>0</v>
      </c>
      <c r="H688" s="53">
        <v>0.87878787878787878</v>
      </c>
      <c r="I688" s="53">
        <v>0.59183673469387754</v>
      </c>
      <c r="J688" s="53">
        <v>6.0765077797464979</v>
      </c>
      <c r="K688" s="53">
        <v>102</v>
      </c>
      <c r="L688" s="53">
        <v>91.206896551724142</v>
      </c>
      <c r="M688" s="53">
        <v>31.66995073891626</v>
      </c>
      <c r="N688" s="53">
        <v>5.6276061286230989</v>
      </c>
      <c r="O688" s="53">
        <v>0.4566791166342074</v>
      </c>
      <c r="P688" s="53">
        <v>2.0262783538804654</v>
      </c>
      <c r="Q688" s="53">
        <v>50.660714285714278</v>
      </c>
      <c r="R688" s="53">
        <v>0.32264789625569845</v>
      </c>
      <c r="S688" s="53">
        <v>3.9523029776623861</v>
      </c>
      <c r="T688" s="53">
        <v>2.5510204081632664E-2</v>
      </c>
      <c r="U688" s="53">
        <v>0.26394369151169228</v>
      </c>
      <c r="V688" s="53">
        <v>6.2330229193099944</v>
      </c>
      <c r="W688" s="53">
        <v>6.2330229193099944</v>
      </c>
    </row>
    <row r="689" spans="3:23" x14ac:dyDescent="0.25">
      <c r="C689" s="70">
        <v>0</v>
      </c>
      <c r="D689" s="53">
        <v>160</v>
      </c>
      <c r="E689" s="53">
        <v>192</v>
      </c>
      <c r="F689" s="53">
        <v>53.152999999999999</v>
      </c>
      <c r="G689" s="53">
        <v>0.82760797055159507</v>
      </c>
      <c r="H689" s="53">
        <v>0.83333333333333337</v>
      </c>
      <c r="I689" s="53">
        <v>0.53333333333333333</v>
      </c>
      <c r="J689" s="53">
        <v>14.27299292922217</v>
      </c>
      <c r="K689" s="53">
        <v>136</v>
      </c>
      <c r="L689" s="53">
        <v>102.25624999999999</v>
      </c>
      <c r="M689" s="53">
        <v>196.5439858490567</v>
      </c>
      <c r="N689" s="53">
        <v>14.019414604364075</v>
      </c>
      <c r="O689" s="53">
        <v>0.71584189409750421</v>
      </c>
      <c r="P689" s="53">
        <v>2.5279578238247664</v>
      </c>
      <c r="Q689" s="53">
        <v>40.203124999999986</v>
      </c>
      <c r="R689" s="53">
        <v>0.96023592180137063</v>
      </c>
      <c r="S689" s="53">
        <v>5.3058538800081507</v>
      </c>
      <c r="T689" s="53">
        <v>3.6523437499999751E-3</v>
      </c>
      <c r="U689" s="53">
        <v>0.28483275500460553</v>
      </c>
      <c r="V689" s="53">
        <v>20.60245761672493</v>
      </c>
      <c r="W689" s="53">
        <v>11.564294479894556</v>
      </c>
    </row>
    <row r="690" spans="3:23" x14ac:dyDescent="0.25">
      <c r="C690" s="70">
        <v>0</v>
      </c>
      <c r="D690" s="53">
        <v>132</v>
      </c>
      <c r="E690" s="53">
        <v>165</v>
      </c>
      <c r="F690" s="53">
        <v>53.524999999999991</v>
      </c>
      <c r="G690" s="53">
        <v>0.83717510412442286</v>
      </c>
      <c r="H690" s="53">
        <v>0.8</v>
      </c>
      <c r="I690" s="53">
        <v>0.57894736842105265</v>
      </c>
      <c r="J690" s="53">
        <v>12.964089628857147</v>
      </c>
      <c r="K690" s="53">
        <v>110</v>
      </c>
      <c r="L690" s="53">
        <v>92.787878787878782</v>
      </c>
      <c r="M690" s="53">
        <v>41.405042794355779</v>
      </c>
      <c r="N690" s="53">
        <v>6.4346750340911374</v>
      </c>
      <c r="O690" s="53">
        <v>0.57495422292535303</v>
      </c>
      <c r="P690" s="53">
        <v>2.6684756951945383</v>
      </c>
      <c r="Q690" s="53">
        <v>27.153846153846139</v>
      </c>
      <c r="R690" s="53">
        <v>0.89871118511520443</v>
      </c>
      <c r="S690" s="53">
        <v>4.4307817129059579</v>
      </c>
      <c r="T690" s="53">
        <v>6.9989673654706928E-3</v>
      </c>
      <c r="U690" s="53">
        <v>0.35327357243587326</v>
      </c>
      <c r="V690" s="53">
        <v>19.351307817640588</v>
      </c>
      <c r="W690" s="53">
        <v>10.583906671023444</v>
      </c>
    </row>
    <row r="691" spans="3:23" x14ac:dyDescent="0.25">
      <c r="C691" s="70">
        <v>0</v>
      </c>
      <c r="D691" s="53">
        <v>3727</v>
      </c>
      <c r="E691" s="53">
        <v>5133</v>
      </c>
      <c r="F691" s="53">
        <v>349.64</v>
      </c>
      <c r="G691" s="53">
        <v>0.76923439708341301</v>
      </c>
      <c r="H691" s="53">
        <v>0.72608610948762908</v>
      </c>
      <c r="I691" s="53">
        <v>0.44768768768768769</v>
      </c>
      <c r="J691" s="53">
        <v>68.886600897619786</v>
      </c>
      <c r="K691" s="53">
        <v>233</v>
      </c>
      <c r="L691" s="53">
        <v>135.45854574724979</v>
      </c>
      <c r="M691" s="53">
        <v>1245.3744888131951</v>
      </c>
      <c r="N691" s="53">
        <v>35.289863825370524</v>
      </c>
      <c r="O691" s="53">
        <v>0.50632552302455092</v>
      </c>
      <c r="P691" s="53">
        <v>2.3968428346340276</v>
      </c>
      <c r="Q691" s="53">
        <v>44.300833333333571</v>
      </c>
      <c r="R691" s="53">
        <v>0.99068825801046301</v>
      </c>
      <c r="S691" s="53">
        <v>6.9598670024768623</v>
      </c>
      <c r="T691" s="53">
        <v>5.0901360544217827E-4</v>
      </c>
      <c r="U691" s="53">
        <v>0.29268592886392453</v>
      </c>
      <c r="V691" s="53">
        <v>99.805250928591889</v>
      </c>
      <c r="W691" s="53">
        <v>63.7722317218958</v>
      </c>
    </row>
    <row r="692" spans="3:23" x14ac:dyDescent="0.25">
      <c r="C692" s="70">
        <v>0</v>
      </c>
      <c r="D692" s="53">
        <v>52</v>
      </c>
      <c r="E692" s="53">
        <v>56</v>
      </c>
      <c r="F692" s="53">
        <v>23.147999999999996</v>
      </c>
      <c r="G692" s="53">
        <v>0.40283323917633496</v>
      </c>
      <c r="H692" s="53">
        <v>0.9285714285714286</v>
      </c>
      <c r="I692" s="53">
        <v>0.72222222222222221</v>
      </c>
      <c r="J692" s="53">
        <v>8.1368578902564384</v>
      </c>
      <c r="K692" s="53">
        <v>101</v>
      </c>
      <c r="L692" s="53">
        <v>92.038461538461533</v>
      </c>
      <c r="M692" s="53">
        <v>24.586726998491702</v>
      </c>
      <c r="N692" s="53">
        <v>4.9585004788233817</v>
      </c>
      <c r="O692" s="53">
        <v>-5.7277496911564391E-2</v>
      </c>
      <c r="P692" s="53">
        <v>2.1490613401003094</v>
      </c>
      <c r="Q692" s="53">
        <v>22.125000000000007</v>
      </c>
      <c r="R692" s="53">
        <v>0.82244811696509956</v>
      </c>
      <c r="S692" s="53">
        <v>3.9834356313113943</v>
      </c>
      <c r="T692" s="53">
        <v>1.5000000000000012E-2</v>
      </c>
      <c r="U692" s="53">
        <v>0.23283234126984129</v>
      </c>
      <c r="V692" s="53">
        <v>8.5993440417695783</v>
      </c>
      <c r="W692" s="53">
        <v>7.8707507868511462</v>
      </c>
    </row>
    <row r="693" spans="3:23" x14ac:dyDescent="0.25">
      <c r="C693" s="70">
        <v>0</v>
      </c>
      <c r="D693" s="53">
        <v>65</v>
      </c>
      <c r="E693" s="53">
        <v>69</v>
      </c>
      <c r="F693" s="53">
        <v>26.605</v>
      </c>
      <c r="G693" s="53">
        <v>0.63248972324885855</v>
      </c>
      <c r="H693" s="53">
        <v>0.94202898550724634</v>
      </c>
      <c r="I693" s="53">
        <v>0.73863636363636365</v>
      </c>
      <c r="J693" s="53">
        <v>9.0972836829344601</v>
      </c>
      <c r="K693" s="53">
        <v>116</v>
      </c>
      <c r="L693" s="53">
        <v>99.492307692307691</v>
      </c>
      <c r="M693" s="53">
        <v>80.941346153846155</v>
      </c>
      <c r="N693" s="53">
        <v>8.9967408628817438</v>
      </c>
      <c r="O693" s="53">
        <v>3.3590753319879429E-2</v>
      </c>
      <c r="P693" s="53">
        <v>1.8821768236227909</v>
      </c>
      <c r="Q693" s="53">
        <v>33.898989898989903</v>
      </c>
      <c r="R693" s="53">
        <v>0.89342219403147172</v>
      </c>
      <c r="S693" s="53">
        <v>4.8026106974108504</v>
      </c>
      <c r="T693" s="53">
        <v>1.2345679012345697E-2</v>
      </c>
      <c r="U693" s="53">
        <v>0.27815125390882961</v>
      </c>
      <c r="V693" s="53">
        <v>10.41885028266438</v>
      </c>
      <c r="W693" s="53">
        <v>8.0701158500228054</v>
      </c>
    </row>
    <row r="694" spans="3:23" x14ac:dyDescent="0.25">
      <c r="C694" s="70">
        <v>0</v>
      </c>
      <c r="D694" s="53">
        <v>181</v>
      </c>
      <c r="E694" s="53">
        <v>192</v>
      </c>
      <c r="F694" s="53">
        <v>48.182000000000002</v>
      </c>
      <c r="G694" s="53">
        <v>0.80810783427522992</v>
      </c>
      <c r="H694" s="53">
        <v>0.94270833333333337</v>
      </c>
      <c r="I694" s="53">
        <v>0.62629757785467133</v>
      </c>
      <c r="J694" s="53">
        <v>15.180789096653191</v>
      </c>
      <c r="K694" s="53">
        <v>169</v>
      </c>
      <c r="L694" s="53">
        <v>122.71270718232044</v>
      </c>
      <c r="M694" s="53">
        <v>580.02811540822665</v>
      </c>
      <c r="N694" s="53">
        <v>24.083772864902762</v>
      </c>
      <c r="O694" s="53">
        <v>0.11042210468167846</v>
      </c>
      <c r="P694" s="53">
        <v>1.7899063781299671</v>
      </c>
      <c r="Q694" s="53">
        <v>103.03921568627469</v>
      </c>
      <c r="R694" s="53">
        <v>0.9613860601358355</v>
      </c>
      <c r="S694" s="53">
        <v>6.0517764348299625</v>
      </c>
      <c r="T694" s="53">
        <v>3.3961296937075648E-3</v>
      </c>
      <c r="U694" s="53">
        <v>0.18237667836490906</v>
      </c>
      <c r="V694" s="53">
        <v>19.889294638520575</v>
      </c>
      <c r="W694" s="53">
        <v>11.715482174565883</v>
      </c>
    </row>
    <row r="695" spans="3:23" x14ac:dyDescent="0.25">
      <c r="C695" s="70">
        <v>0</v>
      </c>
      <c r="D695" s="53">
        <v>298</v>
      </c>
      <c r="E695" s="53">
        <v>319</v>
      </c>
      <c r="F695" s="53">
        <v>65.707000000000008</v>
      </c>
      <c r="G695" s="53">
        <v>0.69639517708890875</v>
      </c>
      <c r="H695" s="53">
        <v>0.93416927899686519</v>
      </c>
      <c r="I695" s="53">
        <v>0.6819221967963387</v>
      </c>
      <c r="J695" s="53">
        <v>19.47884453275087</v>
      </c>
      <c r="K695" s="53">
        <v>170</v>
      </c>
      <c r="L695" s="53">
        <v>109.79530201342281</v>
      </c>
      <c r="M695" s="53">
        <v>504.29129098592273</v>
      </c>
      <c r="N695" s="53">
        <v>22.456430949416756</v>
      </c>
      <c r="O695" s="53">
        <v>0.90313527902354507</v>
      </c>
      <c r="P695" s="53">
        <v>2.7858064769749484</v>
      </c>
      <c r="Q695" s="53">
        <v>60.182608695652128</v>
      </c>
      <c r="R695" s="53">
        <v>0.96311968468061115</v>
      </c>
      <c r="S695" s="53">
        <v>5.8946674596110267</v>
      </c>
      <c r="T695" s="53">
        <v>2.8733459357277711E-3</v>
      </c>
      <c r="U695" s="53">
        <v>0.28849881137419103</v>
      </c>
      <c r="V695" s="53">
        <v>23.67817927380003</v>
      </c>
      <c r="W695" s="53">
        <v>16.992847192889812</v>
      </c>
    </row>
    <row r="696" spans="3:23" x14ac:dyDescent="0.25">
      <c r="C696" s="70">
        <v>0</v>
      </c>
      <c r="D696" s="53">
        <v>2034</v>
      </c>
      <c r="E696" s="53">
        <v>2959</v>
      </c>
      <c r="F696" s="53">
        <v>273.14</v>
      </c>
      <c r="G696" s="53">
        <v>0.97022153991601789</v>
      </c>
      <c r="H696" s="53">
        <v>0.6873943899966205</v>
      </c>
      <c r="I696" s="53">
        <v>0.49670329670329672</v>
      </c>
      <c r="J696" s="53">
        <v>50.88977533838522</v>
      </c>
      <c r="K696" s="53">
        <v>246</v>
      </c>
      <c r="L696" s="53">
        <v>142.71042281219272</v>
      </c>
      <c r="M696" s="53">
        <v>1763.1679483700789</v>
      </c>
      <c r="N696" s="53">
        <v>41.990093455124374</v>
      </c>
      <c r="O696" s="53">
        <v>0.62031037963722235</v>
      </c>
      <c r="P696" s="53">
        <v>2.4509336265643946</v>
      </c>
      <c r="Q696" s="53">
        <v>156.9259796806956</v>
      </c>
      <c r="R696" s="53">
        <v>0.97273140517149081</v>
      </c>
      <c r="S696" s="53">
        <v>7.1079935014752005</v>
      </c>
      <c r="T696" s="53">
        <v>4.8121832496235076E-4</v>
      </c>
      <c r="U696" s="53">
        <v>0.21945089956884739</v>
      </c>
      <c r="V696" s="53">
        <v>116.7141971771066</v>
      </c>
      <c r="W696" s="53">
        <v>28.270424922102439</v>
      </c>
    </row>
    <row r="697" spans="3:23" x14ac:dyDescent="0.25">
      <c r="C697" s="70">
        <v>0</v>
      </c>
      <c r="D697" s="53">
        <v>224</v>
      </c>
      <c r="E697" s="53">
        <v>273</v>
      </c>
      <c r="F697" s="53">
        <v>65.88900000000001</v>
      </c>
      <c r="G697" s="53">
        <v>0.89824518812151799</v>
      </c>
      <c r="H697" s="53">
        <v>0.82051282051282048</v>
      </c>
      <c r="I697" s="53">
        <v>0.51851851851851849</v>
      </c>
      <c r="J697" s="53">
        <v>16.888032982579009</v>
      </c>
      <c r="K697" s="53">
        <v>144</v>
      </c>
      <c r="L697" s="53">
        <v>101.70089285714286</v>
      </c>
      <c r="M697" s="53">
        <v>215.43031310057651</v>
      </c>
      <c r="N697" s="53">
        <v>14.677544518773448</v>
      </c>
      <c r="O697" s="53">
        <v>1.0472598378447675</v>
      </c>
      <c r="P697" s="53">
        <v>3.315660817101437</v>
      </c>
      <c r="Q697" s="53">
        <v>48.735555555555564</v>
      </c>
      <c r="R697" s="53">
        <v>0.96162991946321508</v>
      </c>
      <c r="S697" s="53">
        <v>5.3855293003317763</v>
      </c>
      <c r="T697" s="53">
        <v>2.9234567901234411E-3</v>
      </c>
      <c r="U697" s="53">
        <v>0.2640072173650605</v>
      </c>
      <c r="V697" s="53">
        <v>27.556880659406286</v>
      </c>
      <c r="W697" s="53">
        <v>12.111102706418469</v>
      </c>
    </row>
    <row r="698" spans="3:23" x14ac:dyDescent="0.25">
      <c r="C698" s="70">
        <v>0</v>
      </c>
      <c r="D698" s="53">
        <v>3574</v>
      </c>
      <c r="E698" s="53">
        <v>4870</v>
      </c>
      <c r="F698" s="53">
        <v>341.66</v>
      </c>
      <c r="G698" s="53">
        <v>0.74519728494613358</v>
      </c>
      <c r="H698" s="53">
        <v>0.73388090349075974</v>
      </c>
      <c r="I698" s="53">
        <v>0.43949827840629613</v>
      </c>
      <c r="J698" s="53">
        <v>67.45782484548009</v>
      </c>
      <c r="K698" s="53">
        <v>236</v>
      </c>
      <c r="L698" s="53">
        <v>134.89675433687745</v>
      </c>
      <c r="M698" s="53">
        <v>1202.7749516793458</v>
      </c>
      <c r="N698" s="53">
        <v>34.681046000363743</v>
      </c>
      <c r="O698" s="53">
        <v>0.50528826143529504</v>
      </c>
      <c r="P698" s="53">
        <v>2.3778394525191837</v>
      </c>
      <c r="Q698" s="53">
        <v>43.432748538010962</v>
      </c>
      <c r="R698" s="53">
        <v>0.9908046169903113</v>
      </c>
      <c r="S698" s="53">
        <v>6.9480583623175516</v>
      </c>
      <c r="T698" s="53">
        <v>5.1915309173954679E-4</v>
      </c>
      <c r="U698" s="53">
        <v>0.29633428942377255</v>
      </c>
      <c r="V698" s="53">
        <v>95.640261969775608</v>
      </c>
      <c r="W698" s="53">
        <v>63.777141032528824</v>
      </c>
    </row>
    <row r="699" spans="3:23" x14ac:dyDescent="0.25">
      <c r="C699" s="70">
        <v>0</v>
      </c>
      <c r="D699" s="53">
        <v>133</v>
      </c>
      <c r="E699" s="53">
        <v>166</v>
      </c>
      <c r="F699" s="53">
        <v>52.21</v>
      </c>
      <c r="G699" s="53">
        <v>0.72414390105727189</v>
      </c>
      <c r="H699" s="53">
        <v>0.8012048192771084</v>
      </c>
      <c r="I699" s="53">
        <v>0.56837606837606836</v>
      </c>
      <c r="J699" s="53">
        <v>13.013103375051497</v>
      </c>
      <c r="K699" s="53">
        <v>107</v>
      </c>
      <c r="L699" s="53">
        <v>92.751879699248121</v>
      </c>
      <c r="M699" s="53">
        <v>43.26372750056963</v>
      </c>
      <c r="N699" s="53">
        <v>6.5775168187219126</v>
      </c>
      <c r="O699" s="53">
        <v>0.39495862186219888</v>
      </c>
      <c r="P699" s="53">
        <v>2.0312346641719436</v>
      </c>
      <c r="Q699" s="53">
        <v>22.678571428571406</v>
      </c>
      <c r="R699" s="53">
        <v>0.9253768333670318</v>
      </c>
      <c r="S699" s="53">
        <v>4.4293533990483924</v>
      </c>
      <c r="T699" s="53">
        <v>6.7082388510960175E-3</v>
      </c>
      <c r="U699" s="53">
        <v>0.3403446311184401</v>
      </c>
      <c r="V699" s="53">
        <v>17.562419648975617</v>
      </c>
      <c r="W699" s="53">
        <v>12.111903459615709</v>
      </c>
    </row>
    <row r="700" spans="3:23" x14ac:dyDescent="0.25">
      <c r="C700" s="70">
        <v>0</v>
      </c>
      <c r="D700" s="53">
        <v>52</v>
      </c>
      <c r="E700" s="53">
        <v>57</v>
      </c>
      <c r="F700" s="53">
        <v>24.273</v>
      </c>
      <c r="G700" s="53">
        <v>0.58332524634213023</v>
      </c>
      <c r="H700" s="53">
        <v>0.91228070175438591</v>
      </c>
      <c r="I700" s="53">
        <v>0.65</v>
      </c>
      <c r="J700" s="53">
        <v>8.1368578902564384</v>
      </c>
      <c r="K700" s="53">
        <v>108</v>
      </c>
      <c r="L700" s="53">
        <v>94.09615384615384</v>
      </c>
      <c r="M700" s="53">
        <v>51.578808446455511</v>
      </c>
      <c r="N700" s="53">
        <v>7.1818387928479366</v>
      </c>
      <c r="O700" s="53">
        <v>0.41156519819909931</v>
      </c>
      <c r="P700" s="53">
        <v>2.0458992485770402</v>
      </c>
      <c r="Q700" s="53">
        <v>20.659090909090907</v>
      </c>
      <c r="R700" s="53">
        <v>0.8872781676813738</v>
      </c>
      <c r="S700" s="53">
        <v>4.4285365356907525</v>
      </c>
      <c r="T700" s="53">
        <v>1.2396694214876007E-2</v>
      </c>
      <c r="U700" s="53">
        <v>0.29438131313131288</v>
      </c>
      <c r="V700" s="53">
        <v>9.1494064410020286</v>
      </c>
      <c r="W700" s="53">
        <v>7.4315017185714121</v>
      </c>
    </row>
    <row r="701" spans="3:23" x14ac:dyDescent="0.25">
      <c r="C701" s="70">
        <v>0</v>
      </c>
      <c r="D701" s="53">
        <v>72</v>
      </c>
      <c r="E701" s="53">
        <v>79</v>
      </c>
      <c r="F701" s="53">
        <v>30.152999999999999</v>
      </c>
      <c r="G701" s="53">
        <v>0.80313438008648641</v>
      </c>
      <c r="H701" s="53">
        <v>0.91139240506329111</v>
      </c>
      <c r="I701" s="53">
        <v>0.69230769230769229</v>
      </c>
      <c r="J701" s="53">
        <v>9.5746147296343835</v>
      </c>
      <c r="K701" s="53">
        <v>103</v>
      </c>
      <c r="L701" s="53">
        <v>92.541666666666671</v>
      </c>
      <c r="M701" s="53">
        <v>28.054577464788728</v>
      </c>
      <c r="N701" s="53">
        <v>5.296657197213043</v>
      </c>
      <c r="O701" s="53">
        <v>6.1351085413510142E-2</v>
      </c>
      <c r="P701" s="53">
        <v>2.1421548928622327</v>
      </c>
      <c r="Q701" s="53">
        <v>19.901785714285715</v>
      </c>
      <c r="R701" s="53">
        <v>0.8323692848281361</v>
      </c>
      <c r="S701" s="53">
        <v>4.2023589886263668</v>
      </c>
      <c r="T701" s="53">
        <v>1.1479591836734684E-2</v>
      </c>
      <c r="U701" s="53">
        <v>0.29028164296021419</v>
      </c>
      <c r="V701" s="53">
        <v>12.54913962415409</v>
      </c>
      <c r="W701" s="53">
        <v>7.4767513495413631</v>
      </c>
    </row>
    <row r="702" spans="3:23" x14ac:dyDescent="0.25">
      <c r="C702" s="70">
        <v>0</v>
      </c>
      <c r="D702" s="53">
        <v>44</v>
      </c>
      <c r="E702" s="53">
        <v>48</v>
      </c>
      <c r="F702" s="53">
        <v>22.312999999999999</v>
      </c>
      <c r="G702" s="53">
        <v>0.60751669847806078</v>
      </c>
      <c r="H702" s="53">
        <v>0.91666666666666663</v>
      </c>
      <c r="I702" s="53">
        <v>0.61111111111111116</v>
      </c>
      <c r="J702" s="53">
        <v>7.4848206370191104</v>
      </c>
      <c r="K702" s="53">
        <v>124</v>
      </c>
      <c r="L702" s="53">
        <v>103.72727272727273</v>
      </c>
      <c r="M702" s="53">
        <v>120.48202959830866</v>
      </c>
      <c r="N702" s="53">
        <v>10.976430640162979</v>
      </c>
      <c r="O702" s="53">
        <v>1.7035538372835307E-2</v>
      </c>
      <c r="P702" s="53">
        <v>2.0633630678832202</v>
      </c>
      <c r="Q702" s="53">
        <v>75.987654320987659</v>
      </c>
      <c r="R702" s="53">
        <v>0.89196110427382347</v>
      </c>
      <c r="S702" s="53">
        <v>4.5271691184406162</v>
      </c>
      <c r="T702" s="53">
        <v>1.2650510592897414E-2</v>
      </c>
      <c r="U702" s="53">
        <v>0.17532208673276198</v>
      </c>
      <c r="V702" s="53">
        <v>8.5442171759943601</v>
      </c>
      <c r="W702" s="53">
        <v>6.786730710068408</v>
      </c>
    </row>
    <row r="703" spans="3:23" x14ac:dyDescent="0.25">
      <c r="C703" s="70">
        <v>0</v>
      </c>
      <c r="D703" s="53">
        <v>72</v>
      </c>
      <c r="E703" s="53">
        <v>76</v>
      </c>
      <c r="F703" s="53">
        <v>27.646999999999998</v>
      </c>
      <c r="G703" s="53">
        <v>0.27701569739043769</v>
      </c>
      <c r="H703" s="53">
        <v>0.94736842105263153</v>
      </c>
      <c r="I703" s="53">
        <v>0.72</v>
      </c>
      <c r="J703" s="53">
        <v>9.5746147296343835</v>
      </c>
      <c r="K703" s="53">
        <v>114</v>
      </c>
      <c r="L703" s="53">
        <v>96.861111111111114</v>
      </c>
      <c r="M703" s="53">
        <v>71.079029733959274</v>
      </c>
      <c r="N703" s="53">
        <v>8.4308380208588556</v>
      </c>
      <c r="O703" s="53">
        <v>0.24323755435918282</v>
      </c>
      <c r="P703" s="53">
        <v>2.0198598960131178</v>
      </c>
      <c r="Q703" s="53">
        <v>23.890909090909084</v>
      </c>
      <c r="R703" s="53">
        <v>0.90002074336305515</v>
      </c>
      <c r="S703" s="53">
        <v>4.726683293133493</v>
      </c>
      <c r="T703" s="53">
        <v>1.0247933884297495E-2</v>
      </c>
      <c r="U703" s="53">
        <v>0.2842112685294505</v>
      </c>
      <c r="V703" s="53">
        <v>9.8657657246324995</v>
      </c>
      <c r="W703" s="53">
        <v>9.4796728599073639</v>
      </c>
    </row>
    <row r="704" spans="3:23" x14ac:dyDescent="0.25">
      <c r="C704" s="70">
        <v>0</v>
      </c>
      <c r="D704" s="53">
        <v>84</v>
      </c>
      <c r="E704" s="53">
        <v>91</v>
      </c>
      <c r="F704" s="53">
        <v>30.922000000000001</v>
      </c>
      <c r="G704" s="53">
        <v>0.44787241153828022</v>
      </c>
      <c r="H704" s="53">
        <v>0.92307692307692313</v>
      </c>
      <c r="I704" s="53">
        <v>0.69421487603305787</v>
      </c>
      <c r="J704" s="53">
        <v>10.34176589165282</v>
      </c>
      <c r="K704" s="53">
        <v>130</v>
      </c>
      <c r="L704" s="53">
        <v>105.72619047619048</v>
      </c>
      <c r="M704" s="53">
        <v>154.3940045897877</v>
      </c>
      <c r="N704" s="53">
        <v>12.425538402410886</v>
      </c>
      <c r="O704" s="53">
        <v>0.22740287604323045</v>
      </c>
      <c r="P704" s="53">
        <v>1.9824232226663567</v>
      </c>
      <c r="Q704" s="53">
        <v>43.992424242424285</v>
      </c>
      <c r="R704" s="53">
        <v>0.93206736150240566</v>
      </c>
      <c r="S704" s="53">
        <v>4.9206161258408843</v>
      </c>
      <c r="T704" s="53">
        <v>8.3792470156106632E-3</v>
      </c>
      <c r="U704" s="53">
        <v>0.23722340370067632</v>
      </c>
      <c r="V704" s="53">
        <v>11.102664415892924</v>
      </c>
      <c r="W704" s="53">
        <v>9.9268642708201185</v>
      </c>
    </row>
    <row r="705" spans="3:23" x14ac:dyDescent="0.25">
      <c r="C705" s="70">
        <v>0</v>
      </c>
      <c r="D705" s="53">
        <v>175</v>
      </c>
      <c r="E705" s="53">
        <v>187</v>
      </c>
      <c r="F705" s="53">
        <v>48.637</v>
      </c>
      <c r="G705" s="53">
        <v>0.81941059607453959</v>
      </c>
      <c r="H705" s="53">
        <v>0.93582887700534756</v>
      </c>
      <c r="I705" s="53">
        <v>0.60763888888888884</v>
      </c>
      <c r="J705" s="53">
        <v>14.927053303604616</v>
      </c>
      <c r="K705" s="53">
        <v>166</v>
      </c>
      <c r="L705" s="53">
        <v>124.25714285714285</v>
      </c>
      <c r="M705" s="53">
        <v>578.30706075533669</v>
      </c>
      <c r="N705" s="53">
        <v>24.048015734262499</v>
      </c>
      <c r="O705" s="53">
        <v>1.4060542737646857E-3</v>
      </c>
      <c r="P705" s="53">
        <v>1.7878072114130035</v>
      </c>
      <c r="Q705" s="53">
        <v>112.9934210526315</v>
      </c>
      <c r="R705" s="53">
        <v>0.95979181706890193</v>
      </c>
      <c r="S705" s="53">
        <v>6.1045710606318204</v>
      </c>
      <c r="T705" s="53">
        <v>3.5058864265927756E-3</v>
      </c>
      <c r="U705" s="53">
        <v>0.17445438762610288</v>
      </c>
      <c r="V705" s="53">
        <v>19.949942567886513</v>
      </c>
      <c r="W705" s="53">
        <v>11.435446906868075</v>
      </c>
    </row>
    <row r="706" spans="3:23" x14ac:dyDescent="0.25">
      <c r="C706" s="70">
        <v>0</v>
      </c>
      <c r="D706" s="53">
        <v>328</v>
      </c>
      <c r="E706" s="53">
        <v>341</v>
      </c>
      <c r="F706" s="53">
        <v>64.945999999999998</v>
      </c>
      <c r="G706" s="53">
        <v>0.4819628076431593</v>
      </c>
      <c r="H706" s="53">
        <v>0.96187683284457481</v>
      </c>
      <c r="I706" s="53">
        <v>0.6776859504132231</v>
      </c>
      <c r="J706" s="53">
        <v>20.435815879801165</v>
      </c>
      <c r="K706" s="53">
        <v>155</v>
      </c>
      <c r="L706" s="53">
        <v>107.77743902439025</v>
      </c>
      <c r="M706" s="53">
        <v>354.70566681584251</v>
      </c>
      <c r="N706" s="53">
        <v>18.833631270040371</v>
      </c>
      <c r="O706" s="53">
        <v>0.80304464394982311</v>
      </c>
      <c r="P706" s="53">
        <v>2.6590243714367365</v>
      </c>
      <c r="Q706" s="53">
        <v>49.916996047430793</v>
      </c>
      <c r="R706" s="53">
        <v>0.96675832185919441</v>
      </c>
      <c r="S706" s="53">
        <v>5.7840529256548026</v>
      </c>
      <c r="T706" s="53">
        <v>2.5308940930181853E-3</v>
      </c>
      <c r="U706" s="53">
        <v>0.24936698216688136</v>
      </c>
      <c r="V706" s="53">
        <v>22.075156183477169</v>
      </c>
      <c r="W706" s="53">
        <v>19.342068081224156</v>
      </c>
    </row>
    <row r="707" spans="3:23" x14ac:dyDescent="0.25">
      <c r="C707" s="70">
        <v>0</v>
      </c>
      <c r="D707" s="53">
        <v>2038</v>
      </c>
      <c r="E707" s="53">
        <v>2969</v>
      </c>
      <c r="F707" s="53">
        <v>269.98899999999998</v>
      </c>
      <c r="G707" s="53">
        <v>0.96663611158304441</v>
      </c>
      <c r="H707" s="53">
        <v>0.68642640619737283</v>
      </c>
      <c r="I707" s="53">
        <v>0.48990384615384613</v>
      </c>
      <c r="J707" s="53">
        <v>50.939789871673611</v>
      </c>
      <c r="K707" s="53">
        <v>247</v>
      </c>
      <c r="L707" s="53">
        <v>143.4288518155054</v>
      </c>
      <c r="M707" s="53">
        <v>1760.7870316707163</v>
      </c>
      <c r="N707" s="53">
        <v>41.961732944085092</v>
      </c>
      <c r="O707" s="53">
        <v>0.56430116142739528</v>
      </c>
      <c r="P707" s="53">
        <v>2.3924116131011148</v>
      </c>
      <c r="Q707" s="53">
        <v>193.89404761904501</v>
      </c>
      <c r="R707" s="53">
        <v>0.96786375271764136</v>
      </c>
      <c r="S707" s="53">
        <v>7.1252197378158586</v>
      </c>
      <c r="T707" s="53">
        <v>5.2743764172335388E-4</v>
      </c>
      <c r="U707" s="53">
        <v>0.23154273586200425</v>
      </c>
      <c r="V707" s="53">
        <v>114.95487684254181</v>
      </c>
      <c r="W707" s="53">
        <v>29.446096787597018</v>
      </c>
    </row>
    <row r="708" spans="3:23" x14ac:dyDescent="0.25">
      <c r="C708" s="70">
        <v>0</v>
      </c>
      <c r="D708" s="53">
        <v>225</v>
      </c>
      <c r="E708" s="53">
        <v>272</v>
      </c>
      <c r="F708" s="53">
        <v>65.317999999999998</v>
      </c>
      <c r="G708" s="53">
        <v>0.91683159594119701</v>
      </c>
      <c r="H708" s="53">
        <v>0.82720588235294112</v>
      </c>
      <c r="I708" s="53">
        <v>0.49342105263157893</v>
      </c>
      <c r="J708" s="53">
        <v>16.925687506432688</v>
      </c>
      <c r="K708" s="53">
        <v>144</v>
      </c>
      <c r="L708" s="53">
        <v>104.12888888888889</v>
      </c>
      <c r="M708" s="53">
        <v>241.35384920634925</v>
      </c>
      <c r="N708" s="53">
        <v>15.535567231560915</v>
      </c>
      <c r="O708" s="53">
        <v>0.70171784815513405</v>
      </c>
      <c r="P708" s="53">
        <v>2.6841438613344919</v>
      </c>
      <c r="Q708" s="53">
        <v>52.696842105263116</v>
      </c>
      <c r="R708" s="53">
        <v>0.96397672998405326</v>
      </c>
      <c r="S708" s="53">
        <v>5.5294001656953604</v>
      </c>
      <c r="T708" s="53">
        <v>2.8675900277008106E-3</v>
      </c>
      <c r="U708" s="53">
        <v>0.23195671394490119</v>
      </c>
      <c r="V708" s="53">
        <v>28.628056736735214</v>
      </c>
      <c r="W708" s="53">
        <v>11.430442224760084</v>
      </c>
    </row>
    <row r="709" spans="3:23" x14ac:dyDescent="0.25">
      <c r="C709" s="70">
        <v>0</v>
      </c>
      <c r="D709" s="53">
        <v>3711</v>
      </c>
      <c r="E709" s="53">
        <v>5204</v>
      </c>
      <c r="F709" s="53">
        <v>370.39899999999994</v>
      </c>
      <c r="G709" s="53">
        <v>0.74841967212731342</v>
      </c>
      <c r="H709" s="53">
        <v>0.71310530361260571</v>
      </c>
      <c r="I709" s="53">
        <v>0.46065044687189671</v>
      </c>
      <c r="J709" s="53">
        <v>68.738576872904403</v>
      </c>
      <c r="K709" s="53">
        <v>235</v>
      </c>
      <c r="L709" s="53">
        <v>131.44165992993803</v>
      </c>
      <c r="M709" s="53">
        <v>1157.1911372978007</v>
      </c>
      <c r="N709" s="53">
        <v>34.017512215001858</v>
      </c>
      <c r="O709" s="53">
        <v>0.55726622724065711</v>
      </c>
      <c r="P709" s="53">
        <v>2.4683822978035028</v>
      </c>
      <c r="Q709" s="53">
        <v>41.518322675848104</v>
      </c>
      <c r="R709" s="53">
        <v>0.99092904265492887</v>
      </c>
      <c r="S709" s="53">
        <v>6.9039871432249384</v>
      </c>
      <c r="T709" s="53">
        <v>5.2615005387010735E-4</v>
      </c>
      <c r="U709" s="53">
        <v>0.29877615113293038</v>
      </c>
      <c r="V709" s="53">
        <v>96.545407817039589</v>
      </c>
      <c r="W709" s="53">
        <v>64.031371315264039</v>
      </c>
    </row>
    <row r="710" spans="3:23" x14ac:dyDescent="0.25">
      <c r="C710" s="70">
        <v>0</v>
      </c>
      <c r="D710" s="53">
        <v>68</v>
      </c>
      <c r="E710" s="53">
        <v>75</v>
      </c>
      <c r="F710" s="53">
        <v>29.813999999999997</v>
      </c>
      <c r="G710" s="53">
        <v>0.81191087205675283</v>
      </c>
      <c r="H710" s="53">
        <v>0.90666666666666662</v>
      </c>
      <c r="I710" s="53">
        <v>0.56198347107438018</v>
      </c>
      <c r="J710" s="53">
        <v>9.3048529833625562</v>
      </c>
      <c r="K710" s="53">
        <v>100</v>
      </c>
      <c r="L710" s="53">
        <v>90.897058823529406</v>
      </c>
      <c r="M710" s="53">
        <v>20.839991220368741</v>
      </c>
      <c r="N710" s="53">
        <v>4.5650839225986575</v>
      </c>
      <c r="O710" s="53">
        <v>5.378113608189429E-2</v>
      </c>
      <c r="P710" s="53">
        <v>1.9674671202532754</v>
      </c>
      <c r="Q710" s="53">
        <v>13.325757575757585</v>
      </c>
      <c r="R710" s="53">
        <v>0.88617289545554412</v>
      </c>
      <c r="S710" s="53">
        <v>3.9185813198479269</v>
      </c>
      <c r="T710" s="53">
        <v>1.044536271808998E-2</v>
      </c>
      <c r="U710" s="53">
        <v>0.39572210197210184</v>
      </c>
      <c r="V710" s="53">
        <v>12.435847735812748</v>
      </c>
      <c r="W710" s="53">
        <v>7.2598167382673324</v>
      </c>
    </row>
    <row r="711" spans="3:23" x14ac:dyDescent="0.25">
      <c r="C711" s="70">
        <v>0</v>
      </c>
      <c r="D711" s="53">
        <v>57</v>
      </c>
      <c r="E711" s="53">
        <v>61</v>
      </c>
      <c r="F711" s="53">
        <v>25.471999999999998</v>
      </c>
      <c r="G711" s="53">
        <v>0.71204260390783725</v>
      </c>
      <c r="H711" s="53">
        <v>0.93442622950819676</v>
      </c>
      <c r="I711" s="53">
        <v>0.74025974025974028</v>
      </c>
      <c r="J711" s="53">
        <v>8.5190758917798277</v>
      </c>
      <c r="K711" s="53">
        <v>108</v>
      </c>
      <c r="L711" s="53">
        <v>92.543859649122808</v>
      </c>
      <c r="M711" s="53">
        <v>46.038220551378451</v>
      </c>
      <c r="N711" s="53">
        <v>6.7851470545138852</v>
      </c>
      <c r="O711" s="53">
        <v>0.58293035185432096</v>
      </c>
      <c r="P711" s="53">
        <v>2.2833124937144587</v>
      </c>
      <c r="Q711" s="53">
        <v>23.202380952380949</v>
      </c>
      <c r="R711" s="53">
        <v>0.82746899165571586</v>
      </c>
      <c r="S711" s="53">
        <v>4.1950260415982266</v>
      </c>
      <c r="T711" s="53">
        <v>1.3321995464852627E-2</v>
      </c>
      <c r="U711" s="53">
        <v>0.31652035134177969</v>
      </c>
      <c r="V711" s="53">
        <v>10.256363022833209</v>
      </c>
      <c r="W711" s="53">
        <v>7.2013643931415547</v>
      </c>
    </row>
    <row r="712" spans="3:23" x14ac:dyDescent="0.25">
      <c r="C712" s="70">
        <v>0</v>
      </c>
      <c r="D712" s="53">
        <v>90</v>
      </c>
      <c r="E712" s="53">
        <v>101</v>
      </c>
      <c r="F712" s="53">
        <v>34.957999999999998</v>
      </c>
      <c r="G712" s="53">
        <v>0.82538631242334681</v>
      </c>
      <c r="H712" s="53">
        <v>0.8910891089108911</v>
      </c>
      <c r="I712" s="53">
        <v>0.6428571428571429</v>
      </c>
      <c r="J712" s="53">
        <v>10.704744696916627</v>
      </c>
      <c r="K712" s="53">
        <v>105</v>
      </c>
      <c r="L712" s="53">
        <v>92.5</v>
      </c>
      <c r="M712" s="53">
        <v>38.00561797752809</v>
      </c>
      <c r="N712" s="53">
        <v>6.1648696642774281</v>
      </c>
      <c r="O712" s="53">
        <v>0.21816603717689706</v>
      </c>
      <c r="P712" s="53">
        <v>2.1239276109753638</v>
      </c>
      <c r="Q712" s="53">
        <v>23.460000000000004</v>
      </c>
      <c r="R712" s="53">
        <v>0.89002027682353746</v>
      </c>
      <c r="S712" s="53">
        <v>4.3597403148545935</v>
      </c>
      <c r="T712" s="53">
        <v>8.1777777777777665E-3</v>
      </c>
      <c r="U712" s="53">
        <v>0.29060606060606059</v>
      </c>
      <c r="V712" s="53">
        <v>14.560297179256846</v>
      </c>
      <c r="W712" s="53">
        <v>8.2202831273442474</v>
      </c>
    </row>
    <row r="713" spans="3:23" x14ac:dyDescent="0.25">
      <c r="C713" s="70">
        <v>0</v>
      </c>
      <c r="D713" s="53">
        <v>41</v>
      </c>
      <c r="E713" s="53">
        <v>45</v>
      </c>
      <c r="F713" s="53">
        <v>20.907</v>
      </c>
      <c r="G713" s="53">
        <v>0.37986972501764632</v>
      </c>
      <c r="H713" s="53">
        <v>0.91111111111111109</v>
      </c>
      <c r="I713" s="53">
        <v>0.640625</v>
      </c>
      <c r="J713" s="53">
        <v>7.2251519938435669</v>
      </c>
      <c r="K713" s="53">
        <v>134</v>
      </c>
      <c r="L713" s="53">
        <v>109.6829268292683</v>
      </c>
      <c r="M713" s="53">
        <v>190.0219512195122</v>
      </c>
      <c r="N713" s="53">
        <v>13.78484498351404</v>
      </c>
      <c r="O713" s="53">
        <v>0.10053418437642216</v>
      </c>
      <c r="P713" s="53">
        <v>1.8314274652771587</v>
      </c>
      <c r="Q713" s="53">
        <v>110.65277777777781</v>
      </c>
      <c r="R713" s="53">
        <v>0.87053603255938428</v>
      </c>
      <c r="S713" s="53">
        <v>4.5706090166549034</v>
      </c>
      <c r="T713" s="53">
        <v>1.3888888888888916E-2</v>
      </c>
      <c r="U713" s="53">
        <v>0.15670958853524639</v>
      </c>
      <c r="V713" s="53">
        <v>7.6360292750506691</v>
      </c>
      <c r="W713" s="53">
        <v>7.0636324810317683</v>
      </c>
    </row>
    <row r="714" spans="3:23" x14ac:dyDescent="0.25">
      <c r="C714" s="70">
        <v>0</v>
      </c>
      <c r="D714" s="53">
        <v>57</v>
      </c>
      <c r="E714" s="53">
        <v>61</v>
      </c>
      <c r="F714" s="53">
        <v>25.471999999999998</v>
      </c>
      <c r="G714" s="53">
        <v>0.71204260390783725</v>
      </c>
      <c r="H714" s="53">
        <v>0.93442622950819676</v>
      </c>
      <c r="I714" s="53">
        <v>0.74025974025974028</v>
      </c>
      <c r="J714" s="53">
        <v>8.5190758917798277</v>
      </c>
      <c r="K714" s="53">
        <v>112</v>
      </c>
      <c r="L714" s="53">
        <v>95.140350877192986</v>
      </c>
      <c r="M714" s="53">
        <v>69.979949874686682</v>
      </c>
      <c r="N714" s="53">
        <v>8.3654019553567593</v>
      </c>
      <c r="O714" s="53">
        <v>0.34239369635614608</v>
      </c>
      <c r="P714" s="53">
        <v>2.0619216431838669</v>
      </c>
      <c r="Q714" s="53">
        <v>48</v>
      </c>
      <c r="R714" s="53">
        <v>0.80516478814602954</v>
      </c>
      <c r="S714" s="53">
        <v>4.4971186898240791</v>
      </c>
      <c r="T714" s="53">
        <v>1.2755102040816341E-2</v>
      </c>
      <c r="U714" s="53">
        <v>0.19946300392728955</v>
      </c>
      <c r="V714" s="53">
        <v>10.256363022833209</v>
      </c>
      <c r="W714" s="53">
        <v>7.2013643931415547</v>
      </c>
    </row>
    <row r="715" spans="3:23" x14ac:dyDescent="0.25">
      <c r="C715" s="70">
        <v>0</v>
      </c>
      <c r="D715" s="53">
        <v>95</v>
      </c>
      <c r="E715" s="53">
        <v>101</v>
      </c>
      <c r="F715" s="53">
        <v>33.064</v>
      </c>
      <c r="G715" s="53">
        <v>0.6205392801955385</v>
      </c>
      <c r="H715" s="53">
        <v>0.94059405940594054</v>
      </c>
      <c r="I715" s="53">
        <v>0.73076923076923073</v>
      </c>
      <c r="J715" s="53">
        <v>10.99807968464679</v>
      </c>
      <c r="K715" s="53">
        <v>143</v>
      </c>
      <c r="L715" s="53">
        <v>111.34736842105264</v>
      </c>
      <c r="M715" s="53">
        <v>258.69720044792825</v>
      </c>
      <c r="N715" s="53">
        <v>16.084066663873543</v>
      </c>
      <c r="O715" s="53">
        <v>8.5116716039284529E-2</v>
      </c>
      <c r="P715" s="53">
        <v>1.9755332621342958</v>
      </c>
      <c r="Q715" s="53">
        <v>69.986013986013987</v>
      </c>
      <c r="R715" s="53">
        <v>0.92343153949065082</v>
      </c>
      <c r="S715" s="53">
        <v>5.4194954765925862</v>
      </c>
      <c r="T715" s="53">
        <v>7.6776370482664301E-3</v>
      </c>
      <c r="U715" s="53">
        <v>0.21579030485128251</v>
      </c>
      <c r="V715" s="53">
        <v>12.54911086892988</v>
      </c>
      <c r="W715" s="53">
        <v>9.8407035853587459</v>
      </c>
    </row>
    <row r="716" spans="3:23" x14ac:dyDescent="0.25">
      <c r="C716" s="70">
        <v>0</v>
      </c>
      <c r="D716" s="53">
        <v>171</v>
      </c>
      <c r="E716" s="53">
        <v>182</v>
      </c>
      <c r="F716" s="53">
        <v>47.412999999999997</v>
      </c>
      <c r="G716" s="53">
        <v>0.81613196743604444</v>
      </c>
      <c r="H716" s="53">
        <v>0.93956043956043955</v>
      </c>
      <c r="I716" s="53">
        <v>0.62867647058823528</v>
      </c>
      <c r="J716" s="53">
        <v>14.755472278097805</v>
      </c>
      <c r="K716" s="53">
        <v>161</v>
      </c>
      <c r="L716" s="53">
        <v>120.15789473684211</v>
      </c>
      <c r="M716" s="53">
        <v>492.33374613003105</v>
      </c>
      <c r="N716" s="53">
        <v>22.188594956193846</v>
      </c>
      <c r="O716" s="53">
        <v>6.7031478242951276E-2</v>
      </c>
      <c r="P716" s="53">
        <v>1.8132655663795438</v>
      </c>
      <c r="Q716" s="53">
        <v>102.35294117647065</v>
      </c>
      <c r="R716" s="53">
        <v>0.95640158610513348</v>
      </c>
      <c r="S716" s="53">
        <v>6.0188073948234013</v>
      </c>
      <c r="T716" s="53">
        <v>3.771506567210656E-3</v>
      </c>
      <c r="U716" s="53">
        <v>0.17466114489636711</v>
      </c>
      <c r="V716" s="53">
        <v>19.585110893448714</v>
      </c>
      <c r="W716" s="53">
        <v>11.317561180777998</v>
      </c>
    </row>
    <row r="717" spans="3:23" x14ac:dyDescent="0.25">
      <c r="C717" s="70">
        <v>0</v>
      </c>
      <c r="D717" s="53">
        <v>336</v>
      </c>
      <c r="E717" s="53">
        <v>357</v>
      </c>
      <c r="F717" s="53">
        <v>67.385999999999996</v>
      </c>
      <c r="G717" s="53">
        <v>0.51325008554404872</v>
      </c>
      <c r="H717" s="53">
        <v>0.94117647058823528</v>
      </c>
      <c r="I717" s="53">
        <v>0.63516068052930053</v>
      </c>
      <c r="J717" s="53">
        <v>20.683531783305639</v>
      </c>
      <c r="K717" s="53">
        <v>153</v>
      </c>
      <c r="L717" s="53">
        <v>104.52380952380952</v>
      </c>
      <c r="M717" s="53">
        <v>290.54271499644665</v>
      </c>
      <c r="N717" s="53">
        <v>17.045313578706807</v>
      </c>
      <c r="O717" s="53">
        <v>0.94377645846335434</v>
      </c>
      <c r="P717" s="53">
        <v>3.1642607781741385</v>
      </c>
      <c r="Q717" s="53">
        <v>41.047101449275338</v>
      </c>
      <c r="R717" s="53">
        <v>0.97226676331994588</v>
      </c>
      <c r="S717" s="53">
        <v>5.6853778021649566</v>
      </c>
      <c r="T717" s="53">
        <v>2.5729888678849141E-3</v>
      </c>
      <c r="U717" s="53">
        <v>0.26793978512644379</v>
      </c>
      <c r="V717" s="53">
        <v>22.630825945895022</v>
      </c>
      <c r="W717" s="53">
        <v>19.422659651456335</v>
      </c>
    </row>
    <row r="718" spans="3:23" x14ac:dyDescent="0.25">
      <c r="C718" s="70">
        <v>0</v>
      </c>
      <c r="D718" s="53">
        <v>2105</v>
      </c>
      <c r="E718" s="53">
        <v>3025</v>
      </c>
      <c r="F718" s="53">
        <v>277.97800000000001</v>
      </c>
      <c r="G718" s="53">
        <v>0.96367779702196499</v>
      </c>
      <c r="H718" s="53">
        <v>0.69586776859504129</v>
      </c>
      <c r="I718" s="53">
        <v>0.50600961538461542</v>
      </c>
      <c r="J718" s="53">
        <v>51.770350990383648</v>
      </c>
      <c r="K718" s="53">
        <v>245</v>
      </c>
      <c r="L718" s="53">
        <v>141.15296912114013</v>
      </c>
      <c r="M718" s="53">
        <v>1759.1467414177705</v>
      </c>
      <c r="N718" s="53">
        <v>41.942183317249601</v>
      </c>
      <c r="O718" s="53">
        <v>0.60165928596054963</v>
      </c>
      <c r="P718" s="53">
        <v>2.4856891420311245</v>
      </c>
      <c r="Q718" s="53">
        <v>155.08071428571358</v>
      </c>
      <c r="R718" s="53">
        <v>0.97262377070051098</v>
      </c>
      <c r="S718" s="53">
        <v>7.114547666161724</v>
      </c>
      <c r="T718" s="53">
        <v>5.1825396825397145E-4</v>
      </c>
      <c r="U718" s="53">
        <v>0.23851394370492843</v>
      </c>
      <c r="V718" s="53">
        <v>114.30796487596504</v>
      </c>
      <c r="W718" s="53">
        <v>30.527953959537786</v>
      </c>
    </row>
    <row r="719" spans="3:23" x14ac:dyDescent="0.25">
      <c r="C719" s="70">
        <v>0</v>
      </c>
      <c r="D719" s="53">
        <v>287</v>
      </c>
      <c r="E719" s="53">
        <v>342</v>
      </c>
      <c r="F719" s="53">
        <v>75.258999999999986</v>
      </c>
      <c r="G719" s="53">
        <v>0.9320638375806678</v>
      </c>
      <c r="H719" s="53">
        <v>0.83918128654970758</v>
      </c>
      <c r="I719" s="53">
        <v>0.44565217391304346</v>
      </c>
      <c r="J719" s="53">
        <v>19.115955360352558</v>
      </c>
      <c r="K719" s="53">
        <v>156</v>
      </c>
      <c r="L719" s="53">
        <v>106.21951219512195</v>
      </c>
      <c r="M719" s="53">
        <v>353.71738018079492</v>
      </c>
      <c r="N719" s="53">
        <v>18.807375685639794</v>
      </c>
      <c r="O719" s="53">
        <v>0.64788857617073647</v>
      </c>
      <c r="P719" s="53">
        <v>2.6855625341732887</v>
      </c>
      <c r="Q719" s="53">
        <v>56.551724137931231</v>
      </c>
      <c r="R719" s="53">
        <v>0.9724199808500209</v>
      </c>
      <c r="S719" s="53">
        <v>5.8724057758422461</v>
      </c>
      <c r="T719" s="53">
        <v>2.3219274920261053E-3</v>
      </c>
      <c r="U719" s="53">
        <v>0.24618519692548022</v>
      </c>
      <c r="V719" s="53">
        <v>33.684118119259224</v>
      </c>
      <c r="W719" s="53">
        <v>12.203556690217285</v>
      </c>
    </row>
    <row r="720" spans="3:23" x14ac:dyDescent="0.25">
      <c r="C720" s="70">
        <v>0</v>
      </c>
      <c r="D720" s="53">
        <v>3910</v>
      </c>
      <c r="E720" s="53">
        <v>5632</v>
      </c>
      <c r="F720" s="53">
        <v>434.99799999999999</v>
      </c>
      <c r="G720" s="53">
        <v>0.7273205989935605</v>
      </c>
      <c r="H720" s="53">
        <v>0.69424715909090906</v>
      </c>
      <c r="I720" s="53">
        <v>0.50128205128205128</v>
      </c>
      <c r="J720" s="53">
        <v>70.557541198049734</v>
      </c>
      <c r="K720" s="53">
        <v>229</v>
      </c>
      <c r="L720" s="53">
        <v>125.91841432225064</v>
      </c>
      <c r="M720" s="53">
        <v>1161.4016306392427</v>
      </c>
      <c r="N720" s="53">
        <v>34.079343166194427</v>
      </c>
      <c r="O720" s="53">
        <v>0.65982905787993806</v>
      </c>
      <c r="P720" s="53">
        <v>2.5594601512274004</v>
      </c>
      <c r="Q720" s="53">
        <v>39.059682539683081</v>
      </c>
      <c r="R720" s="53">
        <v>0.9911953629965401</v>
      </c>
      <c r="S720" s="53">
        <v>6.8406821756930452</v>
      </c>
      <c r="T720" s="53">
        <v>5.4162156714539645E-4</v>
      </c>
      <c r="U720" s="53">
        <v>0.29797015698621387</v>
      </c>
      <c r="V720" s="53">
        <v>97.309556138172482</v>
      </c>
      <c r="W720" s="53">
        <v>66.783339684222284</v>
      </c>
    </row>
    <row r="721" spans="3:23" x14ac:dyDescent="0.25">
      <c r="C721" s="70">
        <v>0</v>
      </c>
      <c r="D721" s="53">
        <v>192</v>
      </c>
      <c r="E721" s="53">
        <v>217</v>
      </c>
      <c r="F721" s="53">
        <v>59.24799999999999</v>
      </c>
      <c r="G721" s="53">
        <v>0.9338075278609318</v>
      </c>
      <c r="H721" s="53">
        <v>0.88479262672811065</v>
      </c>
      <c r="I721" s="53">
        <v>0.45714285714285713</v>
      </c>
      <c r="J721" s="53">
        <v>15.635280380893436</v>
      </c>
      <c r="K721" s="53">
        <v>126</v>
      </c>
      <c r="L721" s="53">
        <v>95.75</v>
      </c>
      <c r="M721" s="53">
        <v>114.79581151832461</v>
      </c>
      <c r="N721" s="53">
        <v>10.714280727996845</v>
      </c>
      <c r="O721" s="53">
        <v>0.70492246918017576</v>
      </c>
      <c r="P721" s="53">
        <v>2.9744949987215374</v>
      </c>
      <c r="Q721" s="53">
        <v>31.662131519274393</v>
      </c>
      <c r="R721" s="53">
        <v>0.9694447482879418</v>
      </c>
      <c r="S721" s="53">
        <v>5.1058953024261866</v>
      </c>
      <c r="T721" s="53">
        <v>3.0594248281322961E-3</v>
      </c>
      <c r="U721" s="53">
        <v>0.26563989046982206</v>
      </c>
      <c r="V721" s="53">
        <v>27.131311375255624</v>
      </c>
      <c r="W721" s="53">
        <v>9.7069257922734256</v>
      </c>
    </row>
    <row r="722" spans="3:23" x14ac:dyDescent="0.25">
      <c r="C722" s="70">
        <v>0</v>
      </c>
      <c r="D722" s="53">
        <v>29</v>
      </c>
      <c r="E722" s="53">
        <v>33</v>
      </c>
      <c r="F722" s="53">
        <v>17.996000000000002</v>
      </c>
      <c r="G722" s="53">
        <v>0</v>
      </c>
      <c r="H722" s="53">
        <v>0.87878787878787878</v>
      </c>
      <c r="I722" s="53">
        <v>0.59183673469387754</v>
      </c>
      <c r="J722" s="53">
        <v>6.0765077797464979</v>
      </c>
      <c r="K722" s="53">
        <v>92</v>
      </c>
      <c r="L722" s="53">
        <v>87.517241379310349</v>
      </c>
      <c r="M722" s="53">
        <v>9.5443349753694608</v>
      </c>
      <c r="N722" s="53">
        <v>3.0893907126437505</v>
      </c>
      <c r="O722" s="53">
        <v>-0.60856194472098768</v>
      </c>
      <c r="P722" s="53">
        <v>2.7731420770031248</v>
      </c>
      <c r="Q722" s="53">
        <v>20.303571428571423</v>
      </c>
      <c r="R722" s="53">
        <v>0.77933227173940867</v>
      </c>
      <c r="S722" s="53">
        <v>3.2366172017257142</v>
      </c>
      <c r="T722" s="53">
        <v>2.6785714285714298E-2</v>
      </c>
      <c r="U722" s="53">
        <v>0.32326453308596159</v>
      </c>
      <c r="V722" s="53">
        <v>6.2330229193099944</v>
      </c>
      <c r="W722" s="53">
        <v>6.2330229193099944</v>
      </c>
    </row>
    <row r="723" spans="3:23" x14ac:dyDescent="0.25">
      <c r="C723" s="70">
        <v>0</v>
      </c>
      <c r="D723" s="53">
        <v>74</v>
      </c>
      <c r="E723" s="53">
        <v>80</v>
      </c>
      <c r="F723" s="53">
        <v>29.326000000000001</v>
      </c>
      <c r="G723" s="53">
        <v>0.68880141648905857</v>
      </c>
      <c r="H723" s="53">
        <v>0.92500000000000004</v>
      </c>
      <c r="I723" s="53">
        <v>0.68518518518518523</v>
      </c>
      <c r="J723" s="53">
        <v>9.7066846199102415</v>
      </c>
      <c r="K723" s="53">
        <v>111</v>
      </c>
      <c r="L723" s="53">
        <v>93.581081081081081</v>
      </c>
      <c r="M723" s="53">
        <v>73.452239911144019</v>
      </c>
      <c r="N723" s="53">
        <v>8.5704282221569308</v>
      </c>
      <c r="O723" s="53">
        <v>0.21977400881743409</v>
      </c>
      <c r="P723" s="53">
        <v>2.0714710063042685</v>
      </c>
      <c r="Q723" s="53">
        <v>42.538461538461554</v>
      </c>
      <c r="R723" s="53">
        <v>0.870614850976142</v>
      </c>
      <c r="S723" s="53">
        <v>4.6885704271967299</v>
      </c>
      <c r="T723" s="53">
        <v>9.5697275184454967E-3</v>
      </c>
      <c r="U723" s="53">
        <v>0.21803822957669108</v>
      </c>
      <c r="V723" s="53">
        <v>11.534609789256155</v>
      </c>
      <c r="W723" s="53">
        <v>8.3620162111340903</v>
      </c>
    </row>
    <row r="724" spans="3:23" x14ac:dyDescent="0.25">
      <c r="C724" s="70">
        <v>0</v>
      </c>
      <c r="D724" s="53">
        <v>2342</v>
      </c>
      <c r="E724" s="53">
        <v>3561</v>
      </c>
      <c r="F724" s="53">
        <v>286.69499999999999</v>
      </c>
      <c r="G724" s="53">
        <v>0.94736705889048411</v>
      </c>
      <c r="H724" s="53">
        <v>0.6576804268463915</v>
      </c>
      <c r="I724" s="53">
        <v>0.44592536176694592</v>
      </c>
      <c r="J724" s="53">
        <v>54.607023483886678</v>
      </c>
      <c r="K724" s="53">
        <v>255</v>
      </c>
      <c r="L724" s="53">
        <v>136.50170794192996</v>
      </c>
      <c r="M724" s="53">
        <v>1726.6935041299555</v>
      </c>
      <c r="N724" s="53">
        <v>41.553501707196176</v>
      </c>
      <c r="O724" s="53">
        <v>0.71574095475752153</v>
      </c>
      <c r="P724" s="53">
        <v>2.7008584166146425</v>
      </c>
      <c r="Q724" s="53">
        <v>151.27658371040926</v>
      </c>
      <c r="R724" s="53">
        <v>0.97306101755853636</v>
      </c>
      <c r="S724" s="53">
        <v>7.091255028371604</v>
      </c>
      <c r="T724" s="53">
        <v>5.0944789100232195E-4</v>
      </c>
      <c r="U724" s="53">
        <v>0.25371504006163487</v>
      </c>
      <c r="V724" s="53">
        <v>113.86807253293915</v>
      </c>
      <c r="W724" s="53">
        <v>36.454798196491346</v>
      </c>
    </row>
    <row r="725" spans="3:23" x14ac:dyDescent="0.25">
      <c r="C725" s="70">
        <v>0</v>
      </c>
      <c r="D725" s="53">
        <v>160</v>
      </c>
      <c r="E725" s="53">
        <v>171</v>
      </c>
      <c r="F725" s="53">
        <v>47.04099999999999</v>
      </c>
      <c r="G725" s="53">
        <v>0.83524714568495462</v>
      </c>
      <c r="H725" s="53">
        <v>0.93567251461988299</v>
      </c>
      <c r="I725" s="53">
        <v>0.58823529411764708</v>
      </c>
      <c r="J725" s="53">
        <v>14.27299292922217</v>
      </c>
      <c r="K725" s="53">
        <v>145</v>
      </c>
      <c r="L725" s="53">
        <v>106.65625</v>
      </c>
      <c r="M725" s="53">
        <v>373.81191037735852</v>
      </c>
      <c r="N725" s="53">
        <v>19.3342160528261</v>
      </c>
      <c r="O725" s="53">
        <v>0.32653294051937537</v>
      </c>
      <c r="P725" s="53">
        <v>1.880154117349355</v>
      </c>
      <c r="Q725" s="53">
        <v>60.193771626297547</v>
      </c>
      <c r="R725" s="53">
        <v>0.95715084023243058</v>
      </c>
      <c r="S725" s="53">
        <v>5.6734174114434532</v>
      </c>
      <c r="T725" s="53">
        <v>3.9630751547515136E-3</v>
      </c>
      <c r="U725" s="53">
        <v>0.22550223991807561</v>
      </c>
      <c r="V725" s="53">
        <v>19.428666323548036</v>
      </c>
      <c r="W725" s="53">
        <v>10.683332418065877</v>
      </c>
    </row>
    <row r="726" spans="3:23" x14ac:dyDescent="0.25">
      <c r="C726" s="70">
        <v>0</v>
      </c>
      <c r="D726" s="53">
        <v>363</v>
      </c>
      <c r="E726" s="53">
        <v>385</v>
      </c>
      <c r="F726" s="53">
        <v>69.535999999999987</v>
      </c>
      <c r="G726" s="53">
        <v>0.433034585990757</v>
      </c>
      <c r="H726" s="53">
        <v>0.94285714285714284</v>
      </c>
      <c r="I726" s="53">
        <v>0.65760869565217395</v>
      </c>
      <c r="J726" s="53">
        <v>21.498510523728477</v>
      </c>
      <c r="K726" s="53">
        <v>138</v>
      </c>
      <c r="L726" s="53">
        <v>102.22314049586777</v>
      </c>
      <c r="M726" s="53">
        <v>184.11857906031688</v>
      </c>
      <c r="N726" s="53">
        <v>13.569030144425094</v>
      </c>
      <c r="O726" s="53">
        <v>0.53439158798040032</v>
      </c>
      <c r="P726" s="53">
        <v>2.5132772356362647</v>
      </c>
      <c r="Q726" s="53">
        <v>32.60243055555555</v>
      </c>
      <c r="R726" s="53">
        <v>0.97293637981830627</v>
      </c>
      <c r="S726" s="53">
        <v>5.5401305413194644</v>
      </c>
      <c r="T726" s="53">
        <v>2.6162229938271435E-3</v>
      </c>
      <c r="U726" s="53">
        <v>0.26977646919053183</v>
      </c>
      <c r="V726" s="53">
        <v>22.91395296615266</v>
      </c>
      <c r="W726" s="53">
        <v>20.654117188899555</v>
      </c>
    </row>
    <row r="727" spans="3:23" x14ac:dyDescent="0.25">
      <c r="C727" s="70">
        <v>0</v>
      </c>
      <c r="D727" s="53">
        <v>57</v>
      </c>
      <c r="E727" s="53">
        <v>61</v>
      </c>
      <c r="F727" s="53">
        <v>25.471999999999998</v>
      </c>
      <c r="G727" s="53">
        <v>0.71204260390783725</v>
      </c>
      <c r="H727" s="53">
        <v>0.93442622950819676</v>
      </c>
      <c r="I727" s="53">
        <v>0.74025974025974028</v>
      </c>
      <c r="J727" s="53">
        <v>8.5190758917798277</v>
      </c>
      <c r="K727" s="53">
        <v>132</v>
      </c>
      <c r="L727" s="53">
        <v>105.26315789473684</v>
      </c>
      <c r="M727" s="53">
        <v>209.09022556390977</v>
      </c>
      <c r="N727" s="53">
        <v>14.459952474469263</v>
      </c>
      <c r="O727" s="53">
        <v>-0.17755884453048693</v>
      </c>
      <c r="P727" s="53">
        <v>2.1629488588416472</v>
      </c>
      <c r="Q727" s="53">
        <v>184.51190476190473</v>
      </c>
      <c r="R727" s="53">
        <v>0.78669926342806262</v>
      </c>
      <c r="S727" s="53">
        <v>4.9510538298403448</v>
      </c>
      <c r="T727" s="53">
        <v>1.3605442176870762E-2</v>
      </c>
      <c r="U727" s="53">
        <v>0.10706528053380858</v>
      </c>
      <c r="V727" s="53">
        <v>10.256363022833209</v>
      </c>
      <c r="W727" s="53">
        <v>7.2013643931415547</v>
      </c>
    </row>
    <row r="728" spans="3:23" x14ac:dyDescent="0.25">
      <c r="C728" s="70">
        <v>0</v>
      </c>
      <c r="D728" s="53">
        <v>662</v>
      </c>
      <c r="E728" s="53">
        <v>898</v>
      </c>
      <c r="F728" s="53">
        <v>166.066</v>
      </c>
      <c r="G728" s="53">
        <v>0.98186053294693232</v>
      </c>
      <c r="H728" s="53">
        <v>0.73719376391982183</v>
      </c>
      <c r="I728" s="53">
        <v>0.23575498575498577</v>
      </c>
      <c r="J728" s="53">
        <v>29.03247455203703</v>
      </c>
      <c r="K728" s="53">
        <v>162</v>
      </c>
      <c r="L728" s="53">
        <v>101.75679758308156</v>
      </c>
      <c r="M728" s="53">
        <v>339.99976461554604</v>
      </c>
      <c r="N728" s="53">
        <v>18.439082531827498</v>
      </c>
      <c r="O728" s="53">
        <v>1.032897686427688</v>
      </c>
      <c r="P728" s="53">
        <v>3.4951577242780587</v>
      </c>
      <c r="Q728" s="53">
        <v>31.015373864430494</v>
      </c>
      <c r="R728" s="53">
        <v>0.98375114855511392</v>
      </c>
      <c r="S728" s="53">
        <v>5.8304808113165487</v>
      </c>
      <c r="T728" s="53">
        <v>1.4984658854231938E-3</v>
      </c>
      <c r="U728" s="53">
        <v>0.34645636436845062</v>
      </c>
      <c r="V728" s="53">
        <v>76.433244973067545</v>
      </c>
      <c r="W728" s="53">
        <v>14.492092723445985</v>
      </c>
    </row>
    <row r="729" spans="3:23" x14ac:dyDescent="0.25">
      <c r="C729" s="70">
        <v>0</v>
      </c>
      <c r="D729" s="53">
        <v>3800</v>
      </c>
      <c r="E729" s="53">
        <v>5090</v>
      </c>
      <c r="F729" s="53">
        <v>360.15100000000001</v>
      </c>
      <c r="G729" s="53">
        <v>0.69371343086080151</v>
      </c>
      <c r="H729" s="53">
        <v>0.74656188605108054</v>
      </c>
      <c r="I729" s="53">
        <v>0.52054794520547942</v>
      </c>
      <c r="J729" s="53">
        <v>69.557963383020478</v>
      </c>
      <c r="K729" s="53">
        <v>219</v>
      </c>
      <c r="L729" s="53">
        <v>123.21789473684211</v>
      </c>
      <c r="M729" s="53">
        <v>1141.5687241794942</v>
      </c>
      <c r="N729" s="53">
        <v>33.787108846119018</v>
      </c>
      <c r="O729" s="53">
        <v>0.73269972607695322</v>
      </c>
      <c r="P729" s="53">
        <v>2.6322576944710065</v>
      </c>
      <c r="Q729" s="53">
        <v>36.561101315610919</v>
      </c>
      <c r="R729" s="53">
        <v>0.99160103440217084</v>
      </c>
      <c r="S729" s="53">
        <v>6.8121055369311989</v>
      </c>
      <c r="T729" s="53">
        <v>5.5909434846362416E-4</v>
      </c>
      <c r="U729" s="53">
        <v>0.30800947767894371</v>
      </c>
      <c r="V729" s="53">
        <v>92.182625738985479</v>
      </c>
      <c r="W729" s="53">
        <v>66.394639431898455</v>
      </c>
    </row>
    <row r="730" spans="3:23" x14ac:dyDescent="0.25">
      <c r="C730" s="70">
        <v>0</v>
      </c>
      <c r="D730" s="53">
        <v>82</v>
      </c>
      <c r="E730" s="53">
        <v>88</v>
      </c>
      <c r="F730" s="53">
        <v>31.013000000000002</v>
      </c>
      <c r="G730" s="53">
        <v>0.73754999291381296</v>
      </c>
      <c r="H730" s="53">
        <v>0.93181818181818177</v>
      </c>
      <c r="I730" s="53">
        <v>0.70085470085470081</v>
      </c>
      <c r="J730" s="53">
        <v>10.217907939900583</v>
      </c>
      <c r="K730" s="53">
        <v>119</v>
      </c>
      <c r="L730" s="53">
        <v>96.121951219512198</v>
      </c>
      <c r="M730" s="53">
        <v>125.26889491117146</v>
      </c>
      <c r="N730" s="53">
        <v>11.192358773340473</v>
      </c>
      <c r="O730" s="53">
        <v>0.23851496337648245</v>
      </c>
      <c r="P730" s="53">
        <v>1.9753929160483372</v>
      </c>
      <c r="Q730" s="53">
        <v>51.880952380952358</v>
      </c>
      <c r="R730" s="53">
        <v>0.88814241666137983</v>
      </c>
      <c r="S730" s="53">
        <v>4.9307993404755104</v>
      </c>
      <c r="T730" s="53">
        <v>9.5742000503905127E-3</v>
      </c>
      <c r="U730" s="53">
        <v>0.20106864035435457</v>
      </c>
      <c r="V730" s="53">
        <v>12.563996338267113</v>
      </c>
      <c r="W730" s="53">
        <v>8.4843729381722568</v>
      </c>
    </row>
    <row r="731" spans="3:23" x14ac:dyDescent="0.25">
      <c r="C731" s="70">
        <v>0</v>
      </c>
      <c r="D731" s="53">
        <v>36</v>
      </c>
      <c r="E731" s="53">
        <v>40</v>
      </c>
      <c r="F731" s="53">
        <v>19.592000000000002</v>
      </c>
      <c r="G731" s="53">
        <v>0.38282074674438793</v>
      </c>
      <c r="H731" s="53">
        <v>0.9</v>
      </c>
      <c r="I731" s="53">
        <v>0.6428571428571429</v>
      </c>
      <c r="J731" s="53">
        <v>6.7702750025730758</v>
      </c>
      <c r="K731" s="53">
        <v>106</v>
      </c>
      <c r="L731" s="53">
        <v>94.222222222222229</v>
      </c>
      <c r="M731" s="53">
        <v>60.806349206349218</v>
      </c>
      <c r="N731" s="53">
        <v>7.7978425994854002</v>
      </c>
      <c r="O731" s="53">
        <v>-0.60361506718973723</v>
      </c>
      <c r="P731" s="53">
        <v>2.4387851934032074</v>
      </c>
      <c r="Q731" s="53">
        <v>15.890625</v>
      </c>
      <c r="R731" s="53">
        <v>0.95493435282132388</v>
      </c>
      <c r="S731" s="53">
        <v>4.2709103354256372</v>
      </c>
      <c r="T731" s="53">
        <v>1.708984375E-2</v>
      </c>
      <c r="U731" s="53">
        <v>0.35119047619047611</v>
      </c>
      <c r="V731" s="53">
        <v>7.1802197428460053</v>
      </c>
      <c r="W731" s="53">
        <v>6.6332495807108005</v>
      </c>
    </row>
    <row r="732" spans="3:23" x14ac:dyDescent="0.25">
      <c r="C732" s="70">
        <v>0</v>
      </c>
      <c r="D732" s="53">
        <v>2498</v>
      </c>
      <c r="E732" s="53">
        <v>3759</v>
      </c>
      <c r="F732" s="53">
        <v>307.16299999999995</v>
      </c>
      <c r="G732" s="53">
        <v>0.93551012979250603</v>
      </c>
      <c r="H732" s="53">
        <v>0.66453844107475391</v>
      </c>
      <c r="I732" s="53">
        <v>0.46259259259259261</v>
      </c>
      <c r="J732" s="53">
        <v>56.396386256110738</v>
      </c>
      <c r="K732" s="53">
        <v>251</v>
      </c>
      <c r="L732" s="53">
        <v>133.52241793434749</v>
      </c>
      <c r="M732" s="53">
        <v>1771.2243670787718</v>
      </c>
      <c r="N732" s="53">
        <v>42.085916493273281</v>
      </c>
      <c r="O732" s="53">
        <v>0.76744605810893707</v>
      </c>
      <c r="P732" s="53">
        <v>2.7437589003114655</v>
      </c>
      <c r="Q732" s="53">
        <v>104.2299229922999</v>
      </c>
      <c r="R732" s="53">
        <v>0.98110180359748644</v>
      </c>
      <c r="S732" s="53">
        <v>7.0992435543015802</v>
      </c>
      <c r="T732" s="53">
        <v>5.3190137495600514E-4</v>
      </c>
      <c r="U732" s="53">
        <v>0.27157291775728198</v>
      </c>
      <c r="V732" s="53">
        <v>110.81906535176294</v>
      </c>
      <c r="W732" s="53">
        <v>39.152361211913252</v>
      </c>
    </row>
    <row r="733" spans="3:23" x14ac:dyDescent="0.25">
      <c r="C733" s="70">
        <v>0</v>
      </c>
      <c r="D733" s="53">
        <v>374</v>
      </c>
      <c r="E733" s="53">
        <v>393</v>
      </c>
      <c r="F733" s="53">
        <v>70.304999999999993</v>
      </c>
      <c r="G733" s="53">
        <v>0.40855122679912481</v>
      </c>
      <c r="H733" s="53">
        <v>0.95165394402035619</v>
      </c>
      <c r="I733" s="53">
        <v>0.65043478260869569</v>
      </c>
      <c r="J733" s="53">
        <v>21.821814538001895</v>
      </c>
      <c r="K733" s="53">
        <v>128</v>
      </c>
      <c r="L733" s="53">
        <v>96.914438502673804</v>
      </c>
      <c r="M733" s="53">
        <v>111.90150678843268</v>
      </c>
      <c r="N733" s="53">
        <v>10.578350853910674</v>
      </c>
      <c r="O733" s="53">
        <v>0.52416898145049962</v>
      </c>
      <c r="P733" s="53">
        <v>3.07897597272457</v>
      </c>
      <c r="Q733" s="53">
        <v>22.200000000000035</v>
      </c>
      <c r="R733" s="53">
        <v>0.9764595899729922</v>
      </c>
      <c r="S733" s="53">
        <v>5.2563087772985408</v>
      </c>
      <c r="T733" s="53">
        <v>2.6499999999999918E-3</v>
      </c>
      <c r="U733" s="53">
        <v>0.30566970991970993</v>
      </c>
      <c r="V733" s="53">
        <v>23.182445395629788</v>
      </c>
      <c r="W733" s="53">
        <v>21.159438376447675</v>
      </c>
    </row>
    <row r="734" spans="3:23" x14ac:dyDescent="0.25">
      <c r="C734" s="70">
        <v>0</v>
      </c>
      <c r="D734" s="53">
        <v>129</v>
      </c>
      <c r="E734" s="53">
        <v>134</v>
      </c>
      <c r="F734" s="53">
        <v>38.804000000000002</v>
      </c>
      <c r="G734" s="53">
        <v>0.69374716536214964</v>
      </c>
      <c r="H734" s="53">
        <v>0.96268656716417911</v>
      </c>
      <c r="I734" s="53">
        <v>0.66153846153846152</v>
      </c>
      <c r="J734" s="53">
        <v>12.815923738491735</v>
      </c>
      <c r="K734" s="53">
        <v>138</v>
      </c>
      <c r="L734" s="53">
        <v>105.90697674418605</v>
      </c>
      <c r="M734" s="53">
        <v>309.80377906976742</v>
      </c>
      <c r="N734" s="53">
        <v>17.601243679631487</v>
      </c>
      <c r="O734" s="53">
        <v>0.19237074357296324</v>
      </c>
      <c r="P734" s="53">
        <v>1.8491670918922216</v>
      </c>
      <c r="Q734" s="53">
        <v>56.623809523809506</v>
      </c>
      <c r="R734" s="53">
        <v>0.94846102985389635</v>
      </c>
      <c r="S734" s="53">
        <v>5.6352798761696947</v>
      </c>
      <c r="T734" s="53">
        <v>5.3514739229024765E-3</v>
      </c>
      <c r="U734" s="53">
        <v>0.22553445232016614</v>
      </c>
      <c r="V734" s="53">
        <v>15.174453633170177</v>
      </c>
      <c r="W734" s="53">
        <v>10.928924159831912</v>
      </c>
    </row>
    <row r="735" spans="3:23" x14ac:dyDescent="0.25">
      <c r="C735" s="70">
        <v>0</v>
      </c>
      <c r="D735" s="53">
        <v>63</v>
      </c>
      <c r="E735" s="53">
        <v>68</v>
      </c>
      <c r="F735" s="53">
        <v>26.513999999999999</v>
      </c>
      <c r="G735" s="53">
        <v>0.6664709745083881</v>
      </c>
      <c r="H735" s="53">
        <v>0.92647058823529416</v>
      </c>
      <c r="I735" s="53">
        <v>0.71590909090909094</v>
      </c>
      <c r="J735" s="53">
        <v>8.9562319821627696</v>
      </c>
      <c r="K735" s="53">
        <v>118</v>
      </c>
      <c r="L735" s="53">
        <v>101.46031746031746</v>
      </c>
      <c r="M735" s="53">
        <v>118.38146441372251</v>
      </c>
      <c r="N735" s="53">
        <v>10.880324646522388</v>
      </c>
      <c r="O735" s="53">
        <v>-0.46665202641303677</v>
      </c>
      <c r="P735" s="53">
        <v>2.1071455424850405</v>
      </c>
      <c r="Q735" s="53">
        <v>46.291666666666615</v>
      </c>
      <c r="R735" s="53">
        <v>0.96394997144674077</v>
      </c>
      <c r="S735" s="53">
        <v>4.9711834475435017</v>
      </c>
      <c r="T735" s="53">
        <v>1.1718749999999981E-2</v>
      </c>
      <c r="U735" s="53">
        <v>0.1979782225875974</v>
      </c>
      <c r="V735" s="53">
        <v>10.482915379686643</v>
      </c>
      <c r="W735" s="53">
        <v>7.8153381622003444</v>
      </c>
    </row>
    <row r="736" spans="3:23" x14ac:dyDescent="0.25">
      <c r="C736" s="70">
        <v>0</v>
      </c>
      <c r="D736" s="53">
        <v>985</v>
      </c>
      <c r="E736" s="53">
        <v>1399</v>
      </c>
      <c r="F736" s="53">
        <v>208.00399999999996</v>
      </c>
      <c r="G736" s="53">
        <v>0.98632191083153675</v>
      </c>
      <c r="H736" s="53">
        <v>0.70407433881343817</v>
      </c>
      <c r="I736" s="53">
        <v>0.2141769949989128</v>
      </c>
      <c r="J736" s="53">
        <v>35.413852537730698</v>
      </c>
      <c r="K736" s="53">
        <v>232</v>
      </c>
      <c r="L736" s="53">
        <v>103.06700507614214</v>
      </c>
      <c r="M736" s="53">
        <v>627.20485535058344</v>
      </c>
      <c r="N736" s="53">
        <v>25.044058284363249</v>
      </c>
      <c r="O736" s="53">
        <v>1.7273880237438206</v>
      </c>
      <c r="P736" s="53">
        <v>7.2199556419203867</v>
      </c>
      <c r="Q736" s="53">
        <v>26.545590753424719</v>
      </c>
      <c r="R736" s="53">
        <v>0.98792051142887161</v>
      </c>
      <c r="S736" s="53">
        <v>6.117717589016733</v>
      </c>
      <c r="T736" s="53">
        <v>1.460445645289851E-3</v>
      </c>
      <c r="U736" s="53">
        <v>0.37794115419324098</v>
      </c>
      <c r="V736" s="53">
        <v>98.212516708819862</v>
      </c>
      <c r="W736" s="53">
        <v>16.188416591861877</v>
      </c>
    </row>
    <row r="737" spans="3:23" x14ac:dyDescent="0.25">
      <c r="C737" s="70">
        <v>0</v>
      </c>
      <c r="D737" s="53">
        <v>3860</v>
      </c>
      <c r="E737" s="53">
        <v>5380</v>
      </c>
      <c r="F737" s="53">
        <v>368.00700000000001</v>
      </c>
      <c r="G737" s="53">
        <v>0.59256517722570845</v>
      </c>
      <c r="H737" s="53">
        <v>0.71747211895910779</v>
      </c>
      <c r="I737" s="53">
        <v>0.5290570175438597</v>
      </c>
      <c r="J737" s="53">
        <v>70.104954480248594</v>
      </c>
      <c r="K737" s="53">
        <v>223</v>
      </c>
      <c r="L737" s="53">
        <v>120.24689119170985</v>
      </c>
      <c r="M737" s="53">
        <v>1110.2766811853594</v>
      </c>
      <c r="N737" s="53">
        <v>33.320814533641872</v>
      </c>
      <c r="O737" s="53">
        <v>0.83105379424553838</v>
      </c>
      <c r="P737" s="53">
        <v>2.9998182935036448</v>
      </c>
      <c r="Q737" s="53">
        <v>36.337900162777736</v>
      </c>
      <c r="R737" s="53">
        <v>0.9913410300380916</v>
      </c>
      <c r="S737" s="53">
        <v>6.8192288461023214</v>
      </c>
      <c r="T737" s="53">
        <v>5.8156583150041435E-4</v>
      </c>
      <c r="U737" s="53">
        <v>0.31197186338826527</v>
      </c>
      <c r="V737" s="53">
        <v>87.481334962384921</v>
      </c>
      <c r="W737" s="53">
        <v>70.468184333663842</v>
      </c>
    </row>
    <row r="738" spans="3:23" x14ac:dyDescent="0.25">
      <c r="C738" s="70">
        <v>0</v>
      </c>
      <c r="D738" s="53">
        <v>41</v>
      </c>
      <c r="E738" s="53">
        <v>45</v>
      </c>
      <c r="F738" s="53">
        <v>20.907</v>
      </c>
      <c r="G738" s="53">
        <v>0.37986972501764654</v>
      </c>
      <c r="H738" s="53">
        <v>0.91111111111111109</v>
      </c>
      <c r="I738" s="53">
        <v>0.640625</v>
      </c>
      <c r="J738" s="53">
        <v>7.2251519938435669</v>
      </c>
      <c r="K738" s="53">
        <v>90</v>
      </c>
      <c r="L738" s="53">
        <v>82.902439024390247</v>
      </c>
      <c r="M738" s="53">
        <v>17.290243902439023</v>
      </c>
      <c r="N738" s="53">
        <v>4.1581539055738457</v>
      </c>
      <c r="O738" s="53">
        <v>-0.15192207242088307</v>
      </c>
      <c r="P738" s="53">
        <v>2.1675929227492521</v>
      </c>
      <c r="Q738" s="53">
        <v>15.305555555555557</v>
      </c>
      <c r="R738" s="53">
        <v>0.83650365331147258</v>
      </c>
      <c r="S738" s="53">
        <v>3.6706920178197873</v>
      </c>
      <c r="T738" s="53">
        <v>1.7361111111111136E-2</v>
      </c>
      <c r="U738" s="53">
        <v>0.36949955908289223</v>
      </c>
      <c r="V738" s="53">
        <v>7.6360292750506709</v>
      </c>
      <c r="W738" s="53">
        <v>7.0636324810317692</v>
      </c>
    </row>
    <row r="739" spans="3:23" x14ac:dyDescent="0.25">
      <c r="C739" s="70">
        <v>0</v>
      </c>
      <c r="D739" s="53">
        <v>111</v>
      </c>
      <c r="E739" s="53">
        <v>121</v>
      </c>
      <c r="F739" s="53">
        <v>37.562999999999995</v>
      </c>
      <c r="G739" s="53">
        <v>0.7427881693113294</v>
      </c>
      <c r="H739" s="53">
        <v>0.9173553719008265</v>
      </c>
      <c r="I739" s="53">
        <v>0.67272727272727273</v>
      </c>
      <c r="J739" s="53">
        <v>11.888212206450683</v>
      </c>
      <c r="K739" s="53">
        <v>121</v>
      </c>
      <c r="L739" s="53">
        <v>93.927927927927925</v>
      </c>
      <c r="M739" s="53">
        <v>173.61294021294026</v>
      </c>
      <c r="N739" s="53">
        <v>13.176226326719659</v>
      </c>
      <c r="O739" s="53">
        <v>0.40323694515967157</v>
      </c>
      <c r="P739" s="53">
        <v>1.9993629128345531</v>
      </c>
      <c r="Q739" s="53">
        <v>49.00000000000005</v>
      </c>
      <c r="R739" s="53">
        <v>0.92298310338915823</v>
      </c>
      <c r="S739" s="53">
        <v>5.2157442499787718</v>
      </c>
      <c r="T739" s="53">
        <v>6.9085743801652749E-3</v>
      </c>
      <c r="U739" s="53">
        <v>0.21184404295199763</v>
      </c>
      <c r="V739" s="53">
        <v>14.807571644554718</v>
      </c>
      <c r="W739" s="53">
        <v>9.9140616313729719</v>
      </c>
    </row>
    <row r="740" spans="3:23" x14ac:dyDescent="0.25">
      <c r="C740" s="70">
        <v>0</v>
      </c>
      <c r="D740" s="53">
        <v>73</v>
      </c>
      <c r="E740" s="53">
        <v>78</v>
      </c>
      <c r="F740" s="53">
        <v>28.863</v>
      </c>
      <c r="G740" s="53">
        <v>0.45683541713128123</v>
      </c>
      <c r="H740" s="53">
        <v>0.9358974358974359</v>
      </c>
      <c r="I740" s="53">
        <v>0.66363636363636369</v>
      </c>
      <c r="J740" s="53">
        <v>9.6408758298023347</v>
      </c>
      <c r="K740" s="53">
        <v>100</v>
      </c>
      <c r="L740" s="53">
        <v>87.876712328767127</v>
      </c>
      <c r="M740" s="53">
        <v>53.137366818873666</v>
      </c>
      <c r="N740" s="53">
        <v>7.2895381759665447</v>
      </c>
      <c r="O740" s="53">
        <v>-0.20246770726146029</v>
      </c>
      <c r="P740" s="53">
        <v>1.7587929445565349</v>
      </c>
      <c r="Q740" s="53">
        <v>15.809917355371901</v>
      </c>
      <c r="R740" s="53">
        <v>0.96567771425724036</v>
      </c>
      <c r="S740" s="53">
        <v>4.3557106491275412</v>
      </c>
      <c r="T740" s="53">
        <v>1.1679530086742719E-2</v>
      </c>
      <c r="U740" s="53">
        <v>0.32243539288993828</v>
      </c>
      <c r="V740" s="53">
        <v>10.369838716804612</v>
      </c>
      <c r="W740" s="53">
        <v>9.2245028487346055</v>
      </c>
    </row>
    <row r="741" spans="3:23" x14ac:dyDescent="0.25">
      <c r="C741" s="70">
        <v>0</v>
      </c>
      <c r="D741" s="53">
        <v>2594</v>
      </c>
      <c r="E741" s="53">
        <v>3917</v>
      </c>
      <c r="F741" s="53">
        <v>318.65899999999999</v>
      </c>
      <c r="G741" s="53">
        <v>0.92582390387974256</v>
      </c>
      <c r="H741" s="53">
        <v>0.66224151136073528</v>
      </c>
      <c r="I741" s="53">
        <v>0.45058190029529271</v>
      </c>
      <c r="J741" s="53">
        <v>57.469847564118453</v>
      </c>
      <c r="K741" s="53">
        <v>246</v>
      </c>
      <c r="L741" s="53">
        <v>129.22089437162683</v>
      </c>
      <c r="M741" s="53">
        <v>1734.7668443984264</v>
      </c>
      <c r="N741" s="53">
        <v>41.650532342317383</v>
      </c>
      <c r="O741" s="53">
        <v>0.73877548732493692</v>
      </c>
      <c r="P741" s="53">
        <v>2.6758002775661653</v>
      </c>
      <c r="Q741" s="53">
        <v>102.81544547643553</v>
      </c>
      <c r="R741" s="53">
        <v>0.98095084291044621</v>
      </c>
      <c r="S741" s="53">
        <v>7.0673831146214416</v>
      </c>
      <c r="T741" s="53">
        <v>6.0202476756522269E-4</v>
      </c>
      <c r="U741" s="53">
        <v>0.28182335694901495</v>
      </c>
      <c r="V741" s="53">
        <v>108.46594604355073</v>
      </c>
      <c r="W741" s="53">
        <v>40.995263422393819</v>
      </c>
    </row>
    <row r="742" spans="3:23" x14ac:dyDescent="0.25">
      <c r="C742" s="70">
        <v>0</v>
      </c>
      <c r="D742" s="53">
        <v>370</v>
      </c>
      <c r="E742" s="53">
        <v>404</v>
      </c>
      <c r="F742" s="53">
        <v>74.72999999999999</v>
      </c>
      <c r="G742" s="53">
        <v>0.33922264471812202</v>
      </c>
      <c r="H742" s="53">
        <v>0.91584158415841588</v>
      </c>
      <c r="I742" s="53">
        <v>0.59294871794871795</v>
      </c>
      <c r="J742" s="53">
        <v>21.704806646271006</v>
      </c>
      <c r="K742" s="53">
        <v>118</v>
      </c>
      <c r="L742" s="53">
        <v>90.856756756756752</v>
      </c>
      <c r="M742" s="53">
        <v>81.483490807881111</v>
      </c>
      <c r="N742" s="53">
        <v>9.0268206367403305</v>
      </c>
      <c r="O742" s="53">
        <v>0.49047360481389812</v>
      </c>
      <c r="P742" s="53">
        <v>2.8536915536677423</v>
      </c>
      <c r="Q742" s="53">
        <v>17.14769230769231</v>
      </c>
      <c r="R742" s="53">
        <v>0.9796380832149133</v>
      </c>
      <c r="S742" s="53">
        <v>5.0637576660549595</v>
      </c>
      <c r="T742" s="53">
        <v>2.646153846153858E-3</v>
      </c>
      <c r="U742" s="53">
        <v>0.31889582639582625</v>
      </c>
      <c r="V742" s="53">
        <v>23.103419175178072</v>
      </c>
      <c r="W742" s="53">
        <v>21.733527726345805</v>
      </c>
    </row>
    <row r="743" spans="3:23" x14ac:dyDescent="0.25">
      <c r="C743" s="70">
        <v>0</v>
      </c>
      <c r="D743" s="53">
        <v>126</v>
      </c>
      <c r="E743" s="53">
        <v>131</v>
      </c>
      <c r="F743" s="53">
        <v>37.860999999999997</v>
      </c>
      <c r="G743" s="53">
        <v>0.69098219902157487</v>
      </c>
      <c r="H743" s="53">
        <v>0.96183206106870234</v>
      </c>
      <c r="I743" s="53">
        <v>0.69230769230769229</v>
      </c>
      <c r="J743" s="53">
        <v>12.666024736934256</v>
      </c>
      <c r="K743" s="53">
        <v>136</v>
      </c>
      <c r="L743" s="53">
        <v>98.753968253968253</v>
      </c>
      <c r="M743" s="53">
        <v>298.12298412698431</v>
      </c>
      <c r="N743" s="53">
        <v>17.266238273781127</v>
      </c>
      <c r="O743" s="53">
        <v>0.46712157964540169</v>
      </c>
      <c r="P743" s="53">
        <v>2.0794908712785443</v>
      </c>
      <c r="Q743" s="53">
        <v>48.561224489795904</v>
      </c>
      <c r="R743" s="53">
        <v>0.94701824183757177</v>
      </c>
      <c r="S743" s="53">
        <v>5.6219770983371546</v>
      </c>
      <c r="T743" s="53">
        <v>5.882965431070389E-3</v>
      </c>
      <c r="U743" s="53">
        <v>0.22920844661540951</v>
      </c>
      <c r="V743" s="53">
        <v>14.977977572526585</v>
      </c>
      <c r="W743" s="53">
        <v>10.827157208314654</v>
      </c>
    </row>
    <row r="744" spans="3:23" x14ac:dyDescent="0.25">
      <c r="C744" s="70">
        <v>0</v>
      </c>
      <c r="D744" s="53">
        <v>43</v>
      </c>
      <c r="E744" s="53">
        <v>47</v>
      </c>
      <c r="F744" s="53">
        <v>21.552</v>
      </c>
      <c r="G744" s="53">
        <v>0.53810701977690156</v>
      </c>
      <c r="H744" s="53">
        <v>0.91489361702127658</v>
      </c>
      <c r="I744" s="53">
        <v>0.68253968253968256</v>
      </c>
      <c r="J744" s="53">
        <v>7.399277020331918</v>
      </c>
      <c r="K744" s="53">
        <v>100</v>
      </c>
      <c r="L744" s="53">
        <v>88.95348837209302</v>
      </c>
      <c r="M744" s="53">
        <v>56.283499446290143</v>
      </c>
      <c r="N744" s="53">
        <v>7.5022329640107914</v>
      </c>
      <c r="O744" s="53">
        <v>-0.21578795292042874</v>
      </c>
      <c r="P744" s="53">
        <v>1.8911934754564774</v>
      </c>
      <c r="Q744" s="53">
        <v>307.07142857142873</v>
      </c>
      <c r="R744" s="53">
        <v>0.36269286645381171</v>
      </c>
      <c r="S744" s="53">
        <v>4.2108074871092978</v>
      </c>
      <c r="T744" s="53">
        <v>1.6734693877551034E-2</v>
      </c>
      <c r="U744" s="53">
        <v>0.17428529167911491</v>
      </c>
      <c r="V744" s="53">
        <v>8.1744544421237428</v>
      </c>
      <c r="W744" s="53">
        <v>6.8900557484721601</v>
      </c>
    </row>
    <row r="745" spans="3:23" x14ac:dyDescent="0.25">
      <c r="C745" s="70">
        <v>0</v>
      </c>
      <c r="D745" s="53">
        <v>1246</v>
      </c>
      <c r="E745" s="53">
        <v>2452</v>
      </c>
      <c r="F745" s="53">
        <v>262.95100000000002</v>
      </c>
      <c r="G745" s="53">
        <v>0.97995481961715603</v>
      </c>
      <c r="H745" s="53">
        <v>0.50815660685154973</v>
      </c>
      <c r="I745" s="53">
        <v>0.18541666666666667</v>
      </c>
      <c r="J745" s="53">
        <v>39.830346128799995</v>
      </c>
      <c r="K745" s="53">
        <v>196</v>
      </c>
      <c r="L745" s="53">
        <v>105.44462279293739</v>
      </c>
      <c r="M745" s="53">
        <v>631.35877829133528</v>
      </c>
      <c r="N745" s="53">
        <v>25.126853728458229</v>
      </c>
      <c r="O745" s="53">
        <v>1.0139271494507351</v>
      </c>
      <c r="P745" s="53">
        <v>3.6290145311166357</v>
      </c>
      <c r="Q745" s="53">
        <v>32.229864785420645</v>
      </c>
      <c r="R745" s="53">
        <v>0.98758942166058761</v>
      </c>
      <c r="S745" s="53">
        <v>6.2880347664896128</v>
      </c>
      <c r="T745" s="53">
        <v>1.0848392600956681E-3</v>
      </c>
      <c r="U745" s="53">
        <v>0.35876374898627073</v>
      </c>
      <c r="V745" s="53">
        <v>120.81539969056227</v>
      </c>
      <c r="W745" s="53">
        <v>24.068826675830682</v>
      </c>
    </row>
    <row r="746" spans="3:23" x14ac:dyDescent="0.25">
      <c r="C746" s="70">
        <v>0</v>
      </c>
      <c r="D746" s="53">
        <v>3843</v>
      </c>
      <c r="E746" s="53">
        <v>4969</v>
      </c>
      <c r="F746" s="53">
        <v>316.64999999999998</v>
      </c>
      <c r="G746" s="53">
        <v>0.4710921303180054</v>
      </c>
      <c r="H746" s="53">
        <v>0.77339504930569536</v>
      </c>
      <c r="I746" s="53">
        <v>0.50274725274725274</v>
      </c>
      <c r="J746" s="53">
        <v>69.950407936031581</v>
      </c>
      <c r="K746" s="53">
        <v>228</v>
      </c>
      <c r="L746" s="53">
        <v>119.3648191517044</v>
      </c>
      <c r="M746" s="53">
        <v>1068.2161695859759</v>
      </c>
      <c r="N746" s="53">
        <v>32.683576450351573</v>
      </c>
      <c r="O746" s="53">
        <v>0.74309699870363166</v>
      </c>
      <c r="P746" s="53">
        <v>2.9526123770174255</v>
      </c>
      <c r="Q746" s="53">
        <v>34.58773291925452</v>
      </c>
      <c r="R746" s="53">
        <v>0.99167452805756784</v>
      </c>
      <c r="S746" s="53">
        <v>6.8171669450217847</v>
      </c>
      <c r="T746" s="53">
        <v>6.07012653832771E-4</v>
      </c>
      <c r="U746" s="53">
        <v>0.3176675177038738</v>
      </c>
      <c r="V746" s="53">
        <v>82.348745928809649</v>
      </c>
      <c r="W746" s="53">
        <v>72.638512216625926</v>
      </c>
    </row>
    <row r="747" spans="3:23" x14ac:dyDescent="0.25">
      <c r="C747" s="70">
        <v>0</v>
      </c>
      <c r="D747" s="53">
        <v>49</v>
      </c>
      <c r="E747" s="53">
        <v>53</v>
      </c>
      <c r="F747" s="53">
        <v>22.685000000000002</v>
      </c>
      <c r="G747" s="53">
        <v>0.439195930413946</v>
      </c>
      <c r="H747" s="53">
        <v>0.92452830188679247</v>
      </c>
      <c r="I747" s="53">
        <v>0.68055555555555558</v>
      </c>
      <c r="J747" s="53">
        <v>7.8986541696685881</v>
      </c>
      <c r="K747" s="53">
        <v>98</v>
      </c>
      <c r="L747" s="53">
        <v>85.224489795918373</v>
      </c>
      <c r="M747" s="53">
        <v>43.469387755102041</v>
      </c>
      <c r="N747" s="53">
        <v>6.5931318624081863</v>
      </c>
      <c r="O747" s="53">
        <v>0.2545031189713704</v>
      </c>
      <c r="P747" s="53">
        <v>2.089949724756992</v>
      </c>
      <c r="Q747" s="53">
        <v>20.212499999999995</v>
      </c>
      <c r="R747" s="53">
        <v>0.87187404871714336</v>
      </c>
      <c r="S747" s="53">
        <v>4.1404479878391367</v>
      </c>
      <c r="T747" s="53">
        <v>1.4062500000000011E-2</v>
      </c>
      <c r="U747" s="53">
        <v>0.2969444444444444</v>
      </c>
      <c r="V747" s="53">
        <v>8.4402427849180874</v>
      </c>
      <c r="W747" s="53">
        <v>7.5826407197637087</v>
      </c>
    </row>
    <row r="748" spans="3:23" x14ac:dyDescent="0.25">
      <c r="C748" s="70">
        <v>0</v>
      </c>
      <c r="D748" s="53">
        <v>134</v>
      </c>
      <c r="E748" s="53">
        <v>147</v>
      </c>
      <c r="F748" s="53">
        <v>41.789000000000001</v>
      </c>
      <c r="G748" s="53">
        <v>0.77287948982920318</v>
      </c>
      <c r="H748" s="53">
        <v>0.91156462585034015</v>
      </c>
      <c r="I748" s="53">
        <v>0.64423076923076927</v>
      </c>
      <c r="J748" s="53">
        <v>13.061933202803932</v>
      </c>
      <c r="K748" s="53">
        <v>124</v>
      </c>
      <c r="L748" s="53">
        <v>92</v>
      </c>
      <c r="M748" s="53">
        <v>179.75939849624061</v>
      </c>
      <c r="N748" s="53">
        <v>13.40743817797571</v>
      </c>
      <c r="O748" s="53">
        <v>0.64906254378071371</v>
      </c>
      <c r="P748" s="53">
        <v>2.3883062671029198</v>
      </c>
      <c r="Q748" s="53">
        <v>41.900452488687783</v>
      </c>
      <c r="R748" s="53">
        <v>0.92881605167457282</v>
      </c>
      <c r="S748" s="53">
        <v>5.1915329191288277</v>
      </c>
      <c r="T748" s="53">
        <v>5.3029217255994047E-3</v>
      </c>
      <c r="U748" s="53">
        <v>0.25145045376945802</v>
      </c>
      <c r="V748" s="53">
        <v>16.70775747411437</v>
      </c>
      <c r="W748" s="53">
        <v>10.601954790000523</v>
      </c>
    </row>
    <row r="749" spans="3:23" x14ac:dyDescent="0.25">
      <c r="C749" s="70">
        <v>0</v>
      </c>
      <c r="D749" s="53">
        <v>36</v>
      </c>
      <c r="E749" s="53">
        <v>40</v>
      </c>
      <c r="F749" s="53">
        <v>19.592000000000002</v>
      </c>
      <c r="G749" s="53">
        <v>0.38282074674438793</v>
      </c>
      <c r="H749" s="53">
        <v>0.9</v>
      </c>
      <c r="I749" s="53">
        <v>0.6428571428571429</v>
      </c>
      <c r="J749" s="53">
        <v>6.7702750025730758</v>
      </c>
      <c r="K749" s="53">
        <v>96</v>
      </c>
      <c r="L749" s="53">
        <v>86.555555555555557</v>
      </c>
      <c r="M749" s="53">
        <v>47.853968253968247</v>
      </c>
      <c r="N749" s="53">
        <v>6.9176562688506174</v>
      </c>
      <c r="O749" s="53">
        <v>-0.44428769462017231</v>
      </c>
      <c r="P749" s="53">
        <v>1.9906675253262536</v>
      </c>
      <c r="Q749" s="53">
        <v>11.015625</v>
      </c>
      <c r="R749" s="53">
        <v>0.96563938246484604</v>
      </c>
      <c r="S749" s="53">
        <v>3.995906598484245</v>
      </c>
      <c r="T749" s="53">
        <v>1.953125E-2</v>
      </c>
      <c r="U749" s="53">
        <v>0.39829489087301584</v>
      </c>
      <c r="V749" s="53">
        <v>7.1802197428460053</v>
      </c>
      <c r="W749" s="53">
        <v>6.6332495807108005</v>
      </c>
    </row>
    <row r="750" spans="3:23" x14ac:dyDescent="0.25">
      <c r="C750" s="70">
        <v>0</v>
      </c>
      <c r="D750" s="53">
        <v>46</v>
      </c>
      <c r="E750" s="53">
        <v>50</v>
      </c>
      <c r="F750" s="53">
        <v>22.222000000000001</v>
      </c>
      <c r="G750" s="53">
        <v>0.5304053027866894</v>
      </c>
      <c r="H750" s="53">
        <v>0.92</v>
      </c>
      <c r="I750" s="53">
        <v>0.63888888888888884</v>
      </c>
      <c r="J750" s="53">
        <v>7.6530398573258118</v>
      </c>
      <c r="K750" s="53">
        <v>86</v>
      </c>
      <c r="L750" s="53">
        <v>80.913043478260875</v>
      </c>
      <c r="M750" s="53">
        <v>14.570048309178746</v>
      </c>
      <c r="N750" s="53">
        <v>3.8170732648429406</v>
      </c>
      <c r="O750" s="53">
        <v>-0.32760615694874068</v>
      </c>
      <c r="P750" s="53">
        <v>1.8871897009055163</v>
      </c>
      <c r="Q750" s="53">
        <v>9.3703703703703702</v>
      </c>
      <c r="R750" s="53">
        <v>0.92621488638357585</v>
      </c>
      <c r="S750" s="53">
        <v>3.4402512186268543</v>
      </c>
      <c r="T750" s="53">
        <v>2.5148605395518962E-2</v>
      </c>
      <c r="U750" s="53">
        <v>0.34341563786008239</v>
      </c>
      <c r="V750" s="53">
        <v>8.4302691971197312</v>
      </c>
      <c r="W750" s="53">
        <v>7.1467117473930717</v>
      </c>
    </row>
    <row r="751" spans="3:23" x14ac:dyDescent="0.25">
      <c r="C751" s="70">
        <v>0</v>
      </c>
      <c r="D751" s="53">
        <v>2795</v>
      </c>
      <c r="E751" s="53">
        <v>3949</v>
      </c>
      <c r="F751" s="53">
        <v>340.44299999999998</v>
      </c>
      <c r="G751" s="53">
        <v>0.90181270782548484</v>
      </c>
      <c r="H751" s="53">
        <v>0.70777412003038742</v>
      </c>
      <c r="I751" s="53">
        <v>0.49173117522871218</v>
      </c>
      <c r="J751" s="53">
        <v>59.654878488978419</v>
      </c>
      <c r="K751" s="53">
        <v>253</v>
      </c>
      <c r="L751" s="53">
        <v>124.00572450805009</v>
      </c>
      <c r="M751" s="53">
        <v>1611.0529378696745</v>
      </c>
      <c r="N751" s="53">
        <v>40.137923935720373</v>
      </c>
      <c r="O751" s="53">
        <v>0.8986134532707557</v>
      </c>
      <c r="P751" s="53">
        <v>3.1409337288599977</v>
      </c>
      <c r="Q751" s="53">
        <v>77.354754440961159</v>
      </c>
      <c r="R751" s="53">
        <v>0.98454660427613816</v>
      </c>
      <c r="S751" s="53">
        <v>6.9841254072886647</v>
      </c>
      <c r="T751" s="53">
        <v>5.9780597019818294E-4</v>
      </c>
      <c r="U751" s="53">
        <v>0.29225092704353528</v>
      </c>
      <c r="V751" s="53">
        <v>102.48889504191939</v>
      </c>
      <c r="W751" s="53">
        <v>44.288230117318292</v>
      </c>
    </row>
    <row r="752" spans="3:23" x14ac:dyDescent="0.25">
      <c r="C752" s="70">
        <v>0</v>
      </c>
      <c r="D752" s="53">
        <v>334</v>
      </c>
      <c r="E752" s="53">
        <v>372</v>
      </c>
      <c r="F752" s="53">
        <v>70.941999999999993</v>
      </c>
      <c r="G752" s="53">
        <v>0.52165228938352859</v>
      </c>
      <c r="H752" s="53">
        <v>0.89784946236559138</v>
      </c>
      <c r="I752" s="53">
        <v>0.5808695652173913</v>
      </c>
      <c r="J752" s="53">
        <v>20.621881774987084</v>
      </c>
      <c r="K752" s="53">
        <v>111</v>
      </c>
      <c r="L752" s="53">
        <v>84.287425149700596</v>
      </c>
      <c r="M752" s="53">
        <v>56.920141698584729</v>
      </c>
      <c r="N752" s="53">
        <v>7.5445438363485389</v>
      </c>
      <c r="O752" s="53">
        <v>1.3276605161807304</v>
      </c>
      <c r="P752" s="53">
        <v>4.9842516738721239</v>
      </c>
      <c r="Q752" s="53">
        <v>12.811666666666675</v>
      </c>
      <c r="R752" s="53">
        <v>0.97890901466747038</v>
      </c>
      <c r="S752" s="53">
        <v>4.5520149880930338</v>
      </c>
      <c r="T752" s="53">
        <v>4.5999999999999939E-3</v>
      </c>
      <c r="U752" s="53">
        <v>0.38787121212121228</v>
      </c>
      <c r="V752" s="53">
        <v>23.216035542723024</v>
      </c>
      <c r="W752" s="53">
        <v>19.80695075126577</v>
      </c>
    </row>
    <row r="753" spans="3:23" x14ac:dyDescent="0.25">
      <c r="C753" s="70">
        <v>0</v>
      </c>
      <c r="D753" s="53">
        <v>29</v>
      </c>
      <c r="E753" s="53">
        <v>33</v>
      </c>
      <c r="F753" s="53">
        <v>17.996000000000002</v>
      </c>
      <c r="G753" s="53">
        <v>0</v>
      </c>
      <c r="H753" s="53">
        <v>0.87878787878787878</v>
      </c>
      <c r="I753" s="53">
        <v>0.59183673469387754</v>
      </c>
      <c r="J753" s="53">
        <v>6.0765077797464979</v>
      </c>
      <c r="K753" s="53">
        <v>95</v>
      </c>
      <c r="L753" s="53">
        <v>85.310344827586206</v>
      </c>
      <c r="M753" s="53">
        <v>30.150246305418722</v>
      </c>
      <c r="N753" s="53">
        <v>5.4909239937754304</v>
      </c>
      <c r="O753" s="53">
        <v>-0.27220474863833949</v>
      </c>
      <c r="P753" s="53">
        <v>2.3404750798942771</v>
      </c>
      <c r="Q753" s="53">
        <v>83.05357142857136</v>
      </c>
      <c r="R753" s="53">
        <v>0.63202769181884411</v>
      </c>
      <c r="S753" s="53">
        <v>3.6729972717965276</v>
      </c>
      <c r="T753" s="53">
        <v>1.8494897959183687E-2</v>
      </c>
      <c r="U753" s="53">
        <v>0.2231245182526238</v>
      </c>
      <c r="V753" s="53">
        <v>6.2330229193099944</v>
      </c>
      <c r="W753" s="53">
        <v>6.2330229193099944</v>
      </c>
    </row>
    <row r="754" spans="3:23" x14ac:dyDescent="0.25">
      <c r="C754" s="70">
        <v>0</v>
      </c>
      <c r="D754" s="53">
        <v>73</v>
      </c>
      <c r="E754" s="53">
        <v>78</v>
      </c>
      <c r="F754" s="53">
        <v>28.498999999999999</v>
      </c>
      <c r="G754" s="53">
        <v>0.55763986275065103</v>
      </c>
      <c r="H754" s="53">
        <v>0.9358974358974359</v>
      </c>
      <c r="I754" s="53">
        <v>0.66363636363636369</v>
      </c>
      <c r="J754" s="53">
        <v>9.6408758298023347</v>
      </c>
      <c r="K754" s="53">
        <v>102</v>
      </c>
      <c r="L754" s="53">
        <v>87.630136986301366</v>
      </c>
      <c r="M754" s="53">
        <v>61.041856925418564</v>
      </c>
      <c r="N754" s="53">
        <v>7.812928831457417</v>
      </c>
      <c r="O754" s="53">
        <v>0.22905898000808744</v>
      </c>
      <c r="P754" s="53">
        <v>2.0004357465782157</v>
      </c>
      <c r="Q754" s="53">
        <v>33.191666666666684</v>
      </c>
      <c r="R754" s="53">
        <v>0.89832138429301533</v>
      </c>
      <c r="S754" s="53">
        <v>4.4784142437171566</v>
      </c>
      <c r="T754" s="53">
        <v>9.9999999999999898E-3</v>
      </c>
      <c r="U754" s="53">
        <v>0.2597270322270322</v>
      </c>
      <c r="V754" s="53">
        <v>10.699271316772524</v>
      </c>
      <c r="W754" s="53">
        <v>8.8812832104153081</v>
      </c>
    </row>
    <row r="755" spans="3:23" x14ac:dyDescent="0.25">
      <c r="C755" s="70">
        <v>0</v>
      </c>
      <c r="D755" s="53">
        <v>1442</v>
      </c>
      <c r="E755" s="53">
        <v>3125</v>
      </c>
      <c r="F755" s="53">
        <v>286.71899999999999</v>
      </c>
      <c r="G755" s="53">
        <v>0.97839883324785393</v>
      </c>
      <c r="H755" s="53">
        <v>0.46144000000000002</v>
      </c>
      <c r="I755" s="53">
        <v>0.19619047619047619</v>
      </c>
      <c r="J755" s="53">
        <v>42.848703871973825</v>
      </c>
      <c r="K755" s="53">
        <v>200</v>
      </c>
      <c r="L755" s="53">
        <v>105.1747572815534</v>
      </c>
      <c r="M755" s="53">
        <v>667.15472669330097</v>
      </c>
      <c r="N755" s="53">
        <v>25.829338487334532</v>
      </c>
      <c r="O755" s="53">
        <v>1.0269192369083215</v>
      </c>
      <c r="P755" s="53">
        <v>3.804597635112088</v>
      </c>
      <c r="Q755" s="53">
        <v>21.539637826961737</v>
      </c>
      <c r="R755" s="53">
        <v>0.9893493163260394</v>
      </c>
      <c r="S755" s="53">
        <v>6.3364205589076761</v>
      </c>
      <c r="T755" s="53">
        <v>1.3071768415096159E-3</v>
      </c>
      <c r="U755" s="53">
        <v>0.40439394143315921</v>
      </c>
      <c r="V755" s="53">
        <v>139.4670028312467</v>
      </c>
      <c r="W755" s="53">
        <v>28.831483970276317</v>
      </c>
    </row>
    <row r="756" spans="3:23" x14ac:dyDescent="0.25">
      <c r="C756" s="70">
        <v>0</v>
      </c>
      <c r="D756" s="53">
        <v>6700</v>
      </c>
      <c r="E756" s="53">
        <v>10967</v>
      </c>
      <c r="F756" s="53">
        <v>687.89099999999996</v>
      </c>
      <c r="G756" s="53">
        <v>0.86683310586786988</v>
      </c>
      <c r="H756" s="53">
        <v>0.61092368013130305</v>
      </c>
      <c r="I756" s="53">
        <v>0.46840044742729309</v>
      </c>
      <c r="J756" s="53">
        <v>92.361815431083798</v>
      </c>
      <c r="K756" s="53">
        <v>245</v>
      </c>
      <c r="L756" s="53">
        <v>118.21537313432836</v>
      </c>
      <c r="M756" s="53">
        <v>1174.2131984724815</v>
      </c>
      <c r="N756" s="53">
        <v>34.266794400300732</v>
      </c>
      <c r="O756" s="53">
        <v>0.91046194131506231</v>
      </c>
      <c r="P756" s="53">
        <v>3.5207167087088149</v>
      </c>
      <c r="Q756" s="53">
        <v>50.757766553656346</v>
      </c>
      <c r="R756" s="53">
        <v>0.98803535802113229</v>
      </c>
      <c r="S756" s="53">
        <v>6.8532421823418614</v>
      </c>
      <c r="T756" s="53">
        <v>5.5321670541635232E-4</v>
      </c>
      <c r="U756" s="53">
        <v>0.3194906305038166</v>
      </c>
      <c r="V756" s="53">
        <v>171.33665341180634</v>
      </c>
      <c r="W756" s="53">
        <v>85.428181611392816</v>
      </c>
    </row>
    <row r="757" spans="3:23" x14ac:dyDescent="0.25">
      <c r="C757" s="70">
        <v>0</v>
      </c>
      <c r="D757" s="53">
        <v>57</v>
      </c>
      <c r="E757" s="53">
        <v>62</v>
      </c>
      <c r="F757" s="53">
        <v>25.314999999999998</v>
      </c>
      <c r="G757" s="53">
        <v>0.5236177073538999</v>
      </c>
      <c r="H757" s="53">
        <v>0.91935483870967738</v>
      </c>
      <c r="I757" s="53">
        <v>0.6333333333333333</v>
      </c>
      <c r="J757" s="53">
        <v>8.5190758917798277</v>
      </c>
      <c r="K757" s="53">
        <v>95</v>
      </c>
      <c r="L757" s="53">
        <v>83.526315789473685</v>
      </c>
      <c r="M757" s="53">
        <v>38.432330827067666</v>
      </c>
      <c r="N757" s="53">
        <v>6.1993814874604762</v>
      </c>
      <c r="O757" s="53">
        <v>-2.5749874220990867E-2</v>
      </c>
      <c r="P757" s="53">
        <v>2.0392894761022684</v>
      </c>
      <c r="Q757" s="53">
        <v>26.575757575757578</v>
      </c>
      <c r="R757" s="53">
        <v>0.85175523140730425</v>
      </c>
      <c r="S757" s="53">
        <v>4.1312458306613911</v>
      </c>
      <c r="T757" s="53">
        <v>1.1733496581981445E-2</v>
      </c>
      <c r="U757" s="53">
        <v>0.30490267308449132</v>
      </c>
      <c r="V757" s="53">
        <v>9.3753362705113261</v>
      </c>
      <c r="W757" s="53">
        <v>7.9873490658376598</v>
      </c>
    </row>
    <row r="758" spans="3:23" x14ac:dyDescent="0.25">
      <c r="C758" s="70">
        <v>0</v>
      </c>
      <c r="D758" s="53">
        <v>29</v>
      </c>
      <c r="E758" s="53">
        <v>33</v>
      </c>
      <c r="F758" s="53">
        <v>17.996000000000002</v>
      </c>
      <c r="G758" s="53">
        <v>0</v>
      </c>
      <c r="H758" s="53">
        <v>0.87878787878787878</v>
      </c>
      <c r="I758" s="53">
        <v>0.59183673469387754</v>
      </c>
      <c r="J758" s="53">
        <v>6.0765077797464979</v>
      </c>
      <c r="K758" s="53">
        <v>89</v>
      </c>
      <c r="L758" s="53">
        <v>82.931034482758619</v>
      </c>
      <c r="M758" s="53">
        <v>22.495073891625619</v>
      </c>
      <c r="N758" s="53">
        <v>4.7428972044126807</v>
      </c>
      <c r="O758" s="53">
        <v>-0.43253684657062702</v>
      </c>
      <c r="P758" s="53">
        <v>2.0989268362615214</v>
      </c>
      <c r="Q758" s="53">
        <v>10.571428571428573</v>
      </c>
      <c r="R758" s="53">
        <v>0.9085272686439928</v>
      </c>
      <c r="S758" s="53">
        <v>3.6595365985012451</v>
      </c>
      <c r="T758" s="53">
        <v>2.2321428571428586E-2</v>
      </c>
      <c r="U758" s="53">
        <v>0.39139030612244885</v>
      </c>
      <c r="V758" s="53">
        <v>6.2330229193099944</v>
      </c>
      <c r="W758" s="53">
        <v>6.2330229193099944</v>
      </c>
    </row>
    <row r="759" spans="3:23" x14ac:dyDescent="0.25">
      <c r="C759" s="70">
        <v>0</v>
      </c>
      <c r="D759" s="53">
        <v>151</v>
      </c>
      <c r="E759" s="53">
        <v>166</v>
      </c>
      <c r="F759" s="53">
        <v>44.600999999999999</v>
      </c>
      <c r="G759" s="53">
        <v>0.71101900361492343</v>
      </c>
      <c r="H759" s="53">
        <v>0.90963855421686746</v>
      </c>
      <c r="I759" s="53">
        <v>0.62916666666666665</v>
      </c>
      <c r="J759" s="53">
        <v>13.865755343832141</v>
      </c>
      <c r="K759" s="53">
        <v>117</v>
      </c>
      <c r="L759" s="53">
        <v>90.132450331125824</v>
      </c>
      <c r="M759" s="53">
        <v>152.98233995584999</v>
      </c>
      <c r="N759" s="53">
        <v>12.368602991277955</v>
      </c>
      <c r="O759" s="53">
        <v>0.5427765320510467</v>
      </c>
      <c r="P759" s="53">
        <v>2.1879445506348025</v>
      </c>
      <c r="Q759" s="53">
        <v>32.199999999999967</v>
      </c>
      <c r="R759" s="53">
        <v>0.93847172293021208</v>
      </c>
      <c r="S759" s="53">
        <v>5.1945402527118336</v>
      </c>
      <c r="T759" s="53">
        <v>5.3056516724336649E-3</v>
      </c>
      <c r="U759" s="53">
        <v>0.25667476314535115</v>
      </c>
      <c r="V759" s="53">
        <v>16.842641272837604</v>
      </c>
      <c r="W759" s="53">
        <v>11.84328710152209</v>
      </c>
    </row>
    <row r="760" spans="3:23" x14ac:dyDescent="0.25">
      <c r="C760" s="70">
        <v>0</v>
      </c>
      <c r="D760" s="53">
        <v>36</v>
      </c>
      <c r="E760" s="53">
        <v>40</v>
      </c>
      <c r="F760" s="53">
        <v>19.592000000000002</v>
      </c>
      <c r="G760" s="53">
        <v>0.38282074674438793</v>
      </c>
      <c r="H760" s="53">
        <v>0.9</v>
      </c>
      <c r="I760" s="53">
        <v>0.6428571428571429</v>
      </c>
      <c r="J760" s="53">
        <v>6.7702750025730758</v>
      </c>
      <c r="K760" s="53">
        <v>98</v>
      </c>
      <c r="L760" s="53">
        <v>87.888888888888886</v>
      </c>
      <c r="M760" s="53">
        <v>47.758730158730145</v>
      </c>
      <c r="N760" s="53">
        <v>6.9107691437878422</v>
      </c>
      <c r="O760" s="53">
        <v>-0.19901078303474742</v>
      </c>
      <c r="P760" s="53">
        <v>1.8687999204814172</v>
      </c>
      <c r="Q760" s="53">
        <v>15.171875</v>
      </c>
      <c r="R760" s="53">
        <v>0.93731191255462976</v>
      </c>
      <c r="S760" s="53">
        <v>4.1206350705862747</v>
      </c>
      <c r="T760" s="53">
        <v>1.953125E-2</v>
      </c>
      <c r="U760" s="53">
        <v>0.36930803571428567</v>
      </c>
      <c r="V760" s="53">
        <v>7.1802197428460053</v>
      </c>
      <c r="W760" s="53">
        <v>6.6332495807108005</v>
      </c>
    </row>
    <row r="761" spans="3:23" x14ac:dyDescent="0.25">
      <c r="C761" s="70">
        <v>1</v>
      </c>
      <c r="D761" s="53">
        <v>29</v>
      </c>
      <c r="E761" s="53">
        <v>33</v>
      </c>
      <c r="F761" s="53">
        <v>17.996000000000002</v>
      </c>
      <c r="G761" s="53">
        <v>0</v>
      </c>
      <c r="H761" s="53">
        <v>0.87878787878787878</v>
      </c>
      <c r="I761" s="53">
        <v>0.59183673469387754</v>
      </c>
      <c r="J761" s="53">
        <v>6.0765077797464979</v>
      </c>
      <c r="K761" s="53">
        <v>105</v>
      </c>
      <c r="L761" s="53">
        <v>91.068965517241381</v>
      </c>
      <c r="M761" s="53">
        <v>84.352216748768456</v>
      </c>
      <c r="N761" s="53">
        <v>9.1843462885917173</v>
      </c>
      <c r="O761" s="53">
        <v>-0.30432599331828403</v>
      </c>
      <c r="P761" s="53">
        <v>2.0206245504050195</v>
      </c>
      <c r="Q761" s="53">
        <v>68.571428571428555</v>
      </c>
      <c r="R761" s="53">
        <v>0.84169411195659039</v>
      </c>
      <c r="S761" s="53">
        <v>4.1128209787676822</v>
      </c>
      <c r="T761" s="53">
        <v>1.785714285714287E-2</v>
      </c>
      <c r="U761" s="53">
        <v>0.20947004384504378</v>
      </c>
      <c r="V761" s="53">
        <v>6.2330229193099944</v>
      </c>
      <c r="W761" s="53">
        <v>6.2330229193099944</v>
      </c>
    </row>
    <row r="762" spans="3:23" x14ac:dyDescent="0.25">
      <c r="C762" s="70">
        <v>0</v>
      </c>
      <c r="D762" s="53">
        <v>227</v>
      </c>
      <c r="E762" s="53">
        <v>269</v>
      </c>
      <c r="F762" s="53">
        <v>61.281999999999996</v>
      </c>
      <c r="G762" s="53">
        <v>0.81294458392672264</v>
      </c>
      <c r="H762" s="53">
        <v>0.84386617100371752</v>
      </c>
      <c r="I762" s="53">
        <v>0.56892230576441105</v>
      </c>
      <c r="J762" s="53">
        <v>17.000746355818674</v>
      </c>
      <c r="K762" s="53">
        <v>107</v>
      </c>
      <c r="L762" s="53">
        <v>81.57709251101322</v>
      </c>
      <c r="M762" s="53">
        <v>64.413278234766679</v>
      </c>
      <c r="N762" s="53">
        <v>8.0257883248168636</v>
      </c>
      <c r="O762" s="53">
        <v>1.2554147475463939</v>
      </c>
      <c r="P762" s="53">
        <v>3.8386035460512988</v>
      </c>
      <c r="Q762" s="53">
        <v>11.552631578947382</v>
      </c>
      <c r="R762" s="53">
        <v>0.94890495018804355</v>
      </c>
      <c r="S762" s="53">
        <v>4.4634821220504515</v>
      </c>
      <c r="T762" s="53">
        <v>6.673382019642367E-3</v>
      </c>
      <c r="U762" s="53">
        <v>0.39801207564365543</v>
      </c>
      <c r="V762" s="53">
        <v>23.536906632533483</v>
      </c>
      <c r="W762" s="53">
        <v>13.706507022157332</v>
      </c>
    </row>
    <row r="763" spans="3:23" x14ac:dyDescent="0.25">
      <c r="C763" s="70">
        <v>0</v>
      </c>
      <c r="D763" s="53">
        <v>62</v>
      </c>
      <c r="E763" s="53">
        <v>67</v>
      </c>
      <c r="F763" s="53">
        <v>25.686999999999998</v>
      </c>
      <c r="G763" s="53">
        <v>0.5738634172500191</v>
      </c>
      <c r="H763" s="53">
        <v>0.92537313432835822</v>
      </c>
      <c r="I763" s="53">
        <v>0.68888888888888888</v>
      </c>
      <c r="J763" s="53">
        <v>8.8848664465809541</v>
      </c>
      <c r="K763" s="53">
        <v>111</v>
      </c>
      <c r="L763" s="53">
        <v>89.451612903225808</v>
      </c>
      <c r="M763" s="53">
        <v>109.1369645690111</v>
      </c>
      <c r="N763" s="53">
        <v>10.446863862854302</v>
      </c>
      <c r="O763" s="53">
        <v>0.30679926916966549</v>
      </c>
      <c r="P763" s="53">
        <v>1.9755055483971176</v>
      </c>
      <c r="Q763" s="53">
        <v>34.889999999999993</v>
      </c>
      <c r="R763" s="53">
        <v>0.91086201807146805</v>
      </c>
      <c r="S763" s="53">
        <v>4.8535700046203036</v>
      </c>
      <c r="T763" s="53">
        <v>1.1399999999999985E-2</v>
      </c>
      <c r="U763" s="53">
        <v>0.26463453213453209</v>
      </c>
      <c r="V763" s="53">
        <v>9.9264275605719554</v>
      </c>
      <c r="W763" s="53">
        <v>8.129258007098386</v>
      </c>
    </row>
    <row r="764" spans="3:23" x14ac:dyDescent="0.25">
      <c r="C764" s="70">
        <v>0</v>
      </c>
      <c r="D764" s="53">
        <v>1002</v>
      </c>
      <c r="E764" s="53">
        <v>1277</v>
      </c>
      <c r="F764" s="53">
        <v>161.96400000000003</v>
      </c>
      <c r="G764" s="53">
        <v>0.95329619128406307</v>
      </c>
      <c r="H764" s="53">
        <v>0.78465152701644481</v>
      </c>
      <c r="I764" s="53">
        <v>0.36134150739271548</v>
      </c>
      <c r="J764" s="53">
        <v>35.718146981956288</v>
      </c>
      <c r="K764" s="53">
        <v>172</v>
      </c>
      <c r="L764" s="53">
        <v>107.37624750499002</v>
      </c>
      <c r="M764" s="53">
        <v>516.53062406655181</v>
      </c>
      <c r="N764" s="53">
        <v>22.727310093069786</v>
      </c>
      <c r="O764" s="53">
        <v>0.34962142215877173</v>
      </c>
      <c r="P764" s="53">
        <v>2.2235854955538255</v>
      </c>
      <c r="Q764" s="53">
        <v>36.89680851063833</v>
      </c>
      <c r="R764" s="53">
        <v>0.98733725523192473</v>
      </c>
      <c r="S764" s="53">
        <v>6.3133757495949521</v>
      </c>
      <c r="T764" s="53">
        <v>1.1842965645591475E-3</v>
      </c>
      <c r="U764" s="53">
        <v>0.31266228941214597</v>
      </c>
      <c r="V764" s="53">
        <v>72.338369265930638</v>
      </c>
      <c r="W764" s="53">
        <v>21.848866710129816</v>
      </c>
    </row>
    <row r="765" spans="3:23" x14ac:dyDescent="0.25">
      <c r="C765" s="70">
        <v>0</v>
      </c>
      <c r="D765" s="53">
        <v>6749</v>
      </c>
      <c r="E765" s="53">
        <v>10962</v>
      </c>
      <c r="F765" s="53">
        <v>616.39599999999996</v>
      </c>
      <c r="G765" s="53">
        <v>0.87653991079534432</v>
      </c>
      <c r="H765" s="53">
        <v>0.61567232256887428</v>
      </c>
      <c r="I765" s="53">
        <v>0.47182606263982102</v>
      </c>
      <c r="J765" s="53">
        <v>92.69894113428488</v>
      </c>
      <c r="K765" s="53">
        <v>235</v>
      </c>
      <c r="L765" s="53">
        <v>116.3004889613276</v>
      </c>
      <c r="M765" s="53">
        <v>1120.5318032582097</v>
      </c>
      <c r="N765" s="53">
        <v>33.474345449287128</v>
      </c>
      <c r="O765" s="53">
        <v>0.98748586335894606</v>
      </c>
      <c r="P765" s="53">
        <v>3.7346096705942733</v>
      </c>
      <c r="Q765" s="53">
        <v>43.44343734864723</v>
      </c>
      <c r="R765" s="53">
        <v>0.98927863211743539</v>
      </c>
      <c r="S765" s="53">
        <v>6.8219378031262243</v>
      </c>
      <c r="T765" s="53">
        <v>5.3595396591312686E-4</v>
      </c>
      <c r="U765" s="53">
        <v>0.32385988575034264</v>
      </c>
      <c r="V765" s="53">
        <v>172.6331599722761</v>
      </c>
      <c r="W765" s="53">
        <v>83.093378274151135</v>
      </c>
    </row>
    <row r="766" spans="3:23" x14ac:dyDescent="0.25">
      <c r="C766" s="70">
        <v>0</v>
      </c>
      <c r="D766" s="53">
        <v>74</v>
      </c>
      <c r="E766" s="53">
        <v>80</v>
      </c>
      <c r="F766" s="53">
        <v>29.234999999999999</v>
      </c>
      <c r="G766" s="53">
        <v>0.61550913038370392</v>
      </c>
      <c r="H766" s="53">
        <v>0.92500000000000004</v>
      </c>
      <c r="I766" s="53">
        <v>0.67272727272727273</v>
      </c>
      <c r="J766" s="53">
        <v>9.7066846199102415</v>
      </c>
      <c r="K766" s="53">
        <v>105</v>
      </c>
      <c r="L766" s="53">
        <v>86.486486486486484</v>
      </c>
      <c r="M766" s="53">
        <v>89.732691595705305</v>
      </c>
      <c r="N766" s="53">
        <v>9.4727341140615415</v>
      </c>
      <c r="O766" s="53">
        <v>0.33677105776104449</v>
      </c>
      <c r="P766" s="53">
        <v>2.0024111085668492</v>
      </c>
      <c r="Q766" s="53">
        <v>39.808333333333337</v>
      </c>
      <c r="R766" s="53">
        <v>0.87959440526268695</v>
      </c>
      <c r="S766" s="53">
        <v>4.7787195415623662</v>
      </c>
      <c r="T766" s="53">
        <v>8.7499999999999852E-3</v>
      </c>
      <c r="U766" s="53">
        <v>0.25082348207348193</v>
      </c>
      <c r="V766" s="53">
        <v>11.058278658364014</v>
      </c>
      <c r="W766" s="53">
        <v>8.7153584476190264</v>
      </c>
    </row>
    <row r="767" spans="3:23" x14ac:dyDescent="0.25">
      <c r="C767" s="70">
        <v>0</v>
      </c>
      <c r="D767" s="53">
        <v>58</v>
      </c>
      <c r="E767" s="53">
        <v>62</v>
      </c>
      <c r="F767" s="53">
        <v>25.678999999999998</v>
      </c>
      <c r="G767" s="53">
        <v>0.33985558959652062</v>
      </c>
      <c r="H767" s="53">
        <v>0.93548387096774188</v>
      </c>
      <c r="I767" s="53">
        <v>0.64444444444444449</v>
      </c>
      <c r="J767" s="53">
        <v>8.5934797139831218</v>
      </c>
      <c r="K767" s="53">
        <v>101</v>
      </c>
      <c r="L767" s="53">
        <v>84.034482758620683</v>
      </c>
      <c r="M767" s="53">
        <v>67.507562008469463</v>
      </c>
      <c r="N767" s="53">
        <v>8.2162985588687967</v>
      </c>
      <c r="O767" s="53">
        <v>0.26322288554277784</v>
      </c>
      <c r="P767" s="53">
        <v>1.9454224676267557</v>
      </c>
      <c r="Q767" s="53">
        <v>21.53535353535354</v>
      </c>
      <c r="R767" s="53">
        <v>0.88967243532909845</v>
      </c>
      <c r="S767" s="53">
        <v>4.4435137534498521</v>
      </c>
      <c r="T767" s="53">
        <v>1.2753800632588533E-2</v>
      </c>
      <c r="U767" s="53">
        <v>0.30234961447082653</v>
      </c>
      <c r="V767" s="53">
        <v>8.9927327248866682</v>
      </c>
      <c r="W767" s="53">
        <v>8.4574639875264133</v>
      </c>
    </row>
    <row r="768" spans="3:23" x14ac:dyDescent="0.25">
      <c r="C768" s="70">
        <v>0</v>
      </c>
      <c r="D768" s="53">
        <v>550</v>
      </c>
      <c r="E768" s="53">
        <v>743</v>
      </c>
      <c r="F768" s="53">
        <v>128.75</v>
      </c>
      <c r="G768" s="53">
        <v>0.96909206299364814</v>
      </c>
      <c r="H768" s="53">
        <v>0.74024226110363389</v>
      </c>
      <c r="I768" s="53">
        <v>0.56759545923632615</v>
      </c>
      <c r="J768" s="53">
        <v>26.462837142006137</v>
      </c>
      <c r="K768" s="53">
        <v>200</v>
      </c>
      <c r="L768" s="53">
        <v>105.72363636363636</v>
      </c>
      <c r="M768" s="53">
        <v>1048.7540851134281</v>
      </c>
      <c r="N768" s="53">
        <v>32.384472901583997</v>
      </c>
      <c r="O768" s="53">
        <v>1.2694726461491512</v>
      </c>
      <c r="P768" s="53">
        <v>3.6920883159358042</v>
      </c>
      <c r="Q768" s="53">
        <v>26.184210526315788</v>
      </c>
      <c r="R768" s="53">
        <v>0.9899669280505462</v>
      </c>
      <c r="S768" s="53">
        <v>6.3008688294510513</v>
      </c>
      <c r="T768" s="53">
        <v>1.9170191017938874E-3</v>
      </c>
      <c r="U768" s="53">
        <v>0.34664270516523787</v>
      </c>
      <c r="V768" s="53">
        <v>59.865700855338176</v>
      </c>
      <c r="W768" s="53">
        <v>14.768829992117814</v>
      </c>
    </row>
    <row r="769" spans="3:23" x14ac:dyDescent="0.25">
      <c r="C769" s="70">
        <v>0</v>
      </c>
      <c r="D769" s="53">
        <v>194</v>
      </c>
      <c r="E769" s="53">
        <v>201</v>
      </c>
      <c r="F769" s="53">
        <v>47.966999999999999</v>
      </c>
      <c r="G769" s="53">
        <v>0.55436613601526097</v>
      </c>
      <c r="H769" s="53">
        <v>0.96517412935323388</v>
      </c>
      <c r="I769" s="53">
        <v>0.71323529411764708</v>
      </c>
      <c r="J769" s="53">
        <v>15.716503163191918</v>
      </c>
      <c r="K769" s="53">
        <v>120</v>
      </c>
      <c r="L769" s="53">
        <v>90.953608247422679</v>
      </c>
      <c r="M769" s="53">
        <v>188.11700763848071</v>
      </c>
      <c r="N769" s="53">
        <v>13.715575366658182</v>
      </c>
      <c r="O769" s="53">
        <v>0.53100523928145837</v>
      </c>
      <c r="P769" s="53">
        <v>2.1489382115890061</v>
      </c>
      <c r="Q769" s="53">
        <v>29.600694444444454</v>
      </c>
      <c r="R769" s="53">
        <v>0.95645148440185557</v>
      </c>
      <c r="S769" s="53">
        <v>5.3521563725389756</v>
      </c>
      <c r="T769" s="53">
        <v>4.3402777777777892E-3</v>
      </c>
      <c r="U769" s="53">
        <v>0.25017552856094483</v>
      </c>
      <c r="V769" s="53">
        <v>17.359159307317462</v>
      </c>
      <c r="W769" s="53">
        <v>14.447557932986241</v>
      </c>
    </row>
    <row r="770" spans="3:23" x14ac:dyDescent="0.25">
      <c r="C770" s="70">
        <v>1</v>
      </c>
      <c r="D770" s="53">
        <v>38</v>
      </c>
      <c r="E770" s="53">
        <v>42</v>
      </c>
      <c r="F770" s="53">
        <v>20.625999999999998</v>
      </c>
      <c r="G770" s="53">
        <v>0.52748477726821907</v>
      </c>
      <c r="H770" s="53">
        <v>0.90476190476190477</v>
      </c>
      <c r="I770" s="53">
        <v>0.59375</v>
      </c>
      <c r="J770" s="53">
        <v>6.955796338302048</v>
      </c>
      <c r="K770" s="53">
        <v>105</v>
      </c>
      <c r="L770" s="53">
        <v>89.44736842105263</v>
      </c>
      <c r="M770" s="53">
        <v>91.010668563300158</v>
      </c>
      <c r="N770" s="53">
        <v>9.5399511824379974</v>
      </c>
      <c r="O770" s="53">
        <v>-4.6934854000157691E-2</v>
      </c>
      <c r="P770" s="53">
        <v>1.8374968578366644</v>
      </c>
      <c r="Q770" s="53">
        <v>71.3611111111111</v>
      </c>
      <c r="R770" s="53">
        <v>0.83853769623879593</v>
      </c>
      <c r="S770" s="53">
        <v>4.3763639482129602</v>
      </c>
      <c r="T770" s="53">
        <v>1.5432098765432122E-2</v>
      </c>
      <c r="U770" s="53">
        <v>0.17512477083555511</v>
      </c>
      <c r="V770" s="53">
        <v>7.6822876709772538</v>
      </c>
      <c r="W770" s="53">
        <v>6.5265987488178077</v>
      </c>
    </row>
    <row r="771" spans="3:23" x14ac:dyDescent="0.25">
      <c r="C771" s="70">
        <v>0</v>
      </c>
      <c r="D771" s="53">
        <v>173</v>
      </c>
      <c r="E771" s="53">
        <v>185</v>
      </c>
      <c r="F771" s="53">
        <v>47.048999999999992</v>
      </c>
      <c r="G771" s="53">
        <v>0.61188937208895577</v>
      </c>
      <c r="H771" s="53">
        <v>0.93513513513513513</v>
      </c>
      <c r="I771" s="53">
        <v>0.64074074074074072</v>
      </c>
      <c r="J771" s="53">
        <v>14.841510746523857</v>
      </c>
      <c r="K771" s="53">
        <v>97</v>
      </c>
      <c r="L771" s="53">
        <v>79.72254335260115</v>
      </c>
      <c r="M771" s="53">
        <v>39.364430703051504</v>
      </c>
      <c r="N771" s="53">
        <v>6.2741079607424277</v>
      </c>
      <c r="O771" s="53">
        <v>0.97229196062733125</v>
      </c>
      <c r="P771" s="53">
        <v>3.0547798419116172</v>
      </c>
      <c r="Q771" s="53">
        <v>9.4000000000000092</v>
      </c>
      <c r="R771" s="53">
        <v>0.9117976814255232</v>
      </c>
      <c r="S771" s="53">
        <v>4.3049596982331533</v>
      </c>
      <c r="T771" s="53">
        <v>8.7780855647891891E-3</v>
      </c>
      <c r="U771" s="53">
        <v>0.38406154274575377</v>
      </c>
      <c r="V771" s="53">
        <v>16.95817845432644</v>
      </c>
      <c r="W771" s="53">
        <v>13.41295862037844</v>
      </c>
    </row>
    <row r="772" spans="3:23" x14ac:dyDescent="0.25">
      <c r="C772" s="70">
        <v>0</v>
      </c>
      <c r="D772" s="53">
        <v>1510</v>
      </c>
      <c r="E772" s="53">
        <v>2421</v>
      </c>
      <c r="F772" s="53">
        <v>271.43700000000001</v>
      </c>
      <c r="G772" s="53">
        <v>0.86043337883174287</v>
      </c>
      <c r="H772" s="53">
        <v>0.62370921106980581</v>
      </c>
      <c r="I772" s="53">
        <v>0.33667781493868448</v>
      </c>
      <c r="J772" s="53">
        <v>43.847368365160705</v>
      </c>
      <c r="K772" s="53">
        <v>164</v>
      </c>
      <c r="L772" s="53">
        <v>102.13377483443709</v>
      </c>
      <c r="M772" s="53">
        <v>502.69647281871664</v>
      </c>
      <c r="N772" s="53">
        <v>22.420893666817044</v>
      </c>
      <c r="O772" s="53">
        <v>0.58850799243154861</v>
      </c>
      <c r="P772" s="53">
        <v>2.4707071946532499</v>
      </c>
      <c r="Q772" s="53">
        <v>34.513833992094952</v>
      </c>
      <c r="R772" s="53">
        <v>0.98669899083728529</v>
      </c>
      <c r="S772" s="53">
        <v>6.2558400407932258</v>
      </c>
      <c r="T772" s="53">
        <v>8.5751830037786357E-4</v>
      </c>
      <c r="U772" s="53">
        <v>0.32761906055201162</v>
      </c>
      <c r="V772" s="53">
        <v>80.318503601976232</v>
      </c>
      <c r="W772" s="53">
        <v>40.927333680678757</v>
      </c>
    </row>
    <row r="773" spans="3:23" x14ac:dyDescent="0.25">
      <c r="C773" s="70">
        <v>0</v>
      </c>
      <c r="D773" s="53">
        <v>6773</v>
      </c>
      <c r="E773" s="53">
        <v>10828</v>
      </c>
      <c r="F773" s="53">
        <v>677.58699999999999</v>
      </c>
      <c r="G773" s="53">
        <v>0.87470126633069356</v>
      </c>
      <c r="H773" s="53">
        <v>0.6255079423716291</v>
      </c>
      <c r="I773" s="53">
        <v>0.46074829931972788</v>
      </c>
      <c r="J773" s="53">
        <v>92.863617399341365</v>
      </c>
      <c r="K773" s="53">
        <v>237</v>
      </c>
      <c r="L773" s="53">
        <v>114.57109109700281</v>
      </c>
      <c r="M773" s="53">
        <v>1071.8781777372869</v>
      </c>
      <c r="N773" s="53">
        <v>32.739550664865376</v>
      </c>
      <c r="O773" s="53">
        <v>1.0339779805950862</v>
      </c>
      <c r="P773" s="53">
        <v>3.956827530508872</v>
      </c>
      <c r="Q773" s="53">
        <v>38.846599326598799</v>
      </c>
      <c r="R773" s="53">
        <v>0.99010232436563861</v>
      </c>
      <c r="S773" s="53">
        <v>6.7973611747348732</v>
      </c>
      <c r="T773" s="53">
        <v>5.993583421192094E-4</v>
      </c>
      <c r="U773" s="53">
        <v>0.33798080464091623</v>
      </c>
      <c r="V773" s="53">
        <v>170.26812563000351</v>
      </c>
      <c r="W773" s="53">
        <v>82.522567669436839</v>
      </c>
    </row>
    <row r="774" spans="3:23" x14ac:dyDescent="0.25">
      <c r="C774" s="70">
        <v>0</v>
      </c>
      <c r="D774" s="53">
        <v>113</v>
      </c>
      <c r="E774" s="53">
        <v>124</v>
      </c>
      <c r="F774" s="53">
        <v>40.094000000000001</v>
      </c>
      <c r="G774" s="53">
        <v>0.81632803515797858</v>
      </c>
      <c r="H774" s="53">
        <v>0.91129032258064513</v>
      </c>
      <c r="I774" s="53">
        <v>0.57653061224489799</v>
      </c>
      <c r="J774" s="53">
        <v>11.994835078277374</v>
      </c>
      <c r="K774" s="53">
        <v>99</v>
      </c>
      <c r="L774" s="53">
        <v>86.327433628318587</v>
      </c>
      <c r="M774" s="53">
        <v>61.1507585335019</v>
      </c>
      <c r="N774" s="53">
        <v>7.8198950461947954</v>
      </c>
      <c r="O774" s="53">
        <v>-0.28185703770250853</v>
      </c>
      <c r="P774" s="53">
        <v>1.8763048193816041</v>
      </c>
      <c r="Q774" s="53">
        <v>21.333333333333339</v>
      </c>
      <c r="R774" s="53">
        <v>0.94635611196191705</v>
      </c>
      <c r="S774" s="53">
        <v>4.6099594998054663</v>
      </c>
      <c r="T774" s="53">
        <v>6.1678004535147234E-3</v>
      </c>
      <c r="U774" s="53">
        <v>0.30918384525527315</v>
      </c>
      <c r="V774" s="53">
        <v>16.285741859625617</v>
      </c>
      <c r="W774" s="53">
        <v>9.406458109892462</v>
      </c>
    </row>
    <row r="775" spans="3:23" x14ac:dyDescent="0.25">
      <c r="C775" s="70">
        <v>0</v>
      </c>
      <c r="D775" s="53">
        <v>623</v>
      </c>
      <c r="E775" s="53">
        <v>843</v>
      </c>
      <c r="F775" s="53">
        <v>128.89099999999999</v>
      </c>
      <c r="G775" s="53">
        <v>0.95955467727117238</v>
      </c>
      <c r="H775" s="53">
        <v>0.73902728351126923</v>
      </c>
      <c r="I775" s="53">
        <v>0.52441077441077444</v>
      </c>
      <c r="J775" s="53">
        <v>28.164307844681826</v>
      </c>
      <c r="K775" s="53">
        <v>186</v>
      </c>
      <c r="L775" s="53">
        <v>103.30979133226325</v>
      </c>
      <c r="M775" s="53">
        <v>741.35242809143676</v>
      </c>
      <c r="N775" s="53">
        <v>27.227787792830998</v>
      </c>
      <c r="O775" s="53">
        <v>1.0447654207126809</v>
      </c>
      <c r="P775" s="53">
        <v>3.5023169213184797</v>
      </c>
      <c r="Q775" s="53">
        <v>20.644927536231801</v>
      </c>
      <c r="R775" s="53">
        <v>0.99108911705793301</v>
      </c>
      <c r="S775" s="53">
        <v>6.2712317077172806</v>
      </c>
      <c r="T775" s="53">
        <v>1.6634642063473675E-3</v>
      </c>
      <c r="U775" s="53">
        <v>0.355230975517279</v>
      </c>
      <c r="V775" s="53">
        <v>58.768232608753834</v>
      </c>
      <c r="W775" s="53">
        <v>16.544569673629272</v>
      </c>
    </row>
    <row r="776" spans="3:23" x14ac:dyDescent="0.25">
      <c r="C776" s="70">
        <v>0</v>
      </c>
      <c r="D776" s="53">
        <v>36</v>
      </c>
      <c r="E776" s="53">
        <v>40</v>
      </c>
      <c r="F776" s="53">
        <v>19.592000000000002</v>
      </c>
      <c r="G776" s="53">
        <v>0.38282074674438793</v>
      </c>
      <c r="H776" s="53">
        <v>0.9</v>
      </c>
      <c r="I776" s="53">
        <v>0.6428571428571429</v>
      </c>
      <c r="J776" s="53">
        <v>6.7702750025730758</v>
      </c>
      <c r="K776" s="53">
        <v>85</v>
      </c>
      <c r="L776" s="53">
        <v>78.861111111111114</v>
      </c>
      <c r="M776" s="53">
        <v>16.865873015873021</v>
      </c>
      <c r="N776" s="53">
        <v>4.10680812990734</v>
      </c>
      <c r="O776" s="53">
        <v>-0.37857952517163912</v>
      </c>
      <c r="P776" s="53">
        <v>2.1430857560410406</v>
      </c>
      <c r="Q776" s="53">
        <v>11.078125</v>
      </c>
      <c r="R776" s="53">
        <v>0.89237766707340815</v>
      </c>
      <c r="S776" s="53">
        <v>3.572431251322119</v>
      </c>
      <c r="T776" s="53">
        <v>1.953125E-2</v>
      </c>
      <c r="U776" s="53">
        <v>0.37240823412698404</v>
      </c>
      <c r="V776" s="53">
        <v>7.1802197428460053</v>
      </c>
      <c r="W776" s="53">
        <v>6.6332495807108005</v>
      </c>
    </row>
    <row r="777" spans="3:23" x14ac:dyDescent="0.25">
      <c r="C777" s="70">
        <v>1</v>
      </c>
      <c r="D777" s="53">
        <v>29</v>
      </c>
      <c r="E777" s="53">
        <v>33</v>
      </c>
      <c r="F777" s="53">
        <v>17.996000000000002</v>
      </c>
      <c r="G777" s="53">
        <v>0</v>
      </c>
      <c r="H777" s="53">
        <v>0.87878787878787878</v>
      </c>
      <c r="I777" s="53">
        <v>0.59183673469387754</v>
      </c>
      <c r="J777" s="53">
        <v>6.0765077797464979</v>
      </c>
      <c r="K777" s="53">
        <v>107</v>
      </c>
      <c r="L777" s="53">
        <v>93.068965517241381</v>
      </c>
      <c r="M777" s="53">
        <v>75.35221674876847</v>
      </c>
      <c r="N777" s="53">
        <v>8.680565462501189</v>
      </c>
      <c r="O777" s="53">
        <v>-0.16750890564434118</v>
      </c>
      <c r="P777" s="53">
        <v>2.1254467028927242</v>
      </c>
      <c r="Q777" s="53">
        <v>77.053571428571459</v>
      </c>
      <c r="R777" s="53">
        <v>0.8133029301885446</v>
      </c>
      <c r="S777" s="53">
        <v>4.2541956501507805</v>
      </c>
      <c r="T777" s="53">
        <v>1.785714285714287E-2</v>
      </c>
      <c r="U777" s="53">
        <v>0.20037797024404155</v>
      </c>
      <c r="V777" s="53">
        <v>6.2330229193099944</v>
      </c>
      <c r="W777" s="53">
        <v>6.2330229193099944</v>
      </c>
    </row>
    <row r="778" spans="3:23" x14ac:dyDescent="0.25">
      <c r="C778" s="70">
        <v>0</v>
      </c>
      <c r="D778" s="53">
        <v>192</v>
      </c>
      <c r="E778" s="53">
        <v>205</v>
      </c>
      <c r="F778" s="53">
        <v>49.191000000000003</v>
      </c>
      <c r="G778" s="53">
        <v>0.42568881579571094</v>
      </c>
      <c r="H778" s="53">
        <v>0.93658536585365859</v>
      </c>
      <c r="I778" s="53">
        <v>0.70588235294117652</v>
      </c>
      <c r="J778" s="53">
        <v>15.635280380893436</v>
      </c>
      <c r="K778" s="53">
        <v>99</v>
      </c>
      <c r="L778" s="53">
        <v>80.6875</v>
      </c>
      <c r="M778" s="53">
        <v>50.980366492146594</v>
      </c>
      <c r="N778" s="53">
        <v>7.1400536757188737</v>
      </c>
      <c r="O778" s="53">
        <v>0.56159122174805054</v>
      </c>
      <c r="P778" s="53">
        <v>2.4313299300279443</v>
      </c>
      <c r="Q778" s="53">
        <v>8.8408304498269921</v>
      </c>
      <c r="R778" s="53">
        <v>0.94496146616800725</v>
      </c>
      <c r="S778" s="53">
        <v>4.5909233439133992</v>
      </c>
      <c r="T778" s="53">
        <v>7.1957950695034582E-3</v>
      </c>
      <c r="U778" s="53">
        <v>0.41199538638985095</v>
      </c>
      <c r="V778" s="53">
        <v>16.635725231561629</v>
      </c>
      <c r="W778" s="53">
        <v>15.053162395434299</v>
      </c>
    </row>
    <row r="779" spans="3:23" x14ac:dyDescent="0.25">
      <c r="C779" s="70">
        <v>0</v>
      </c>
      <c r="D779" s="53">
        <v>64</v>
      </c>
      <c r="E779" s="53">
        <v>68</v>
      </c>
      <c r="F779" s="53">
        <v>27.431999999999999</v>
      </c>
      <c r="G779" s="53">
        <v>0.76447078715643835</v>
      </c>
      <c r="H779" s="53">
        <v>0.94117647058823528</v>
      </c>
      <c r="I779" s="53">
        <v>0.76190476190476186</v>
      </c>
      <c r="J779" s="53">
        <v>9.0270333367641005</v>
      </c>
      <c r="K779" s="53">
        <v>105</v>
      </c>
      <c r="L779" s="53">
        <v>85.59375</v>
      </c>
      <c r="M779" s="53">
        <v>68.816468253968253</v>
      </c>
      <c r="N779" s="53">
        <v>8.2955691940920033</v>
      </c>
      <c r="O779" s="53">
        <v>0.11299844727951623</v>
      </c>
      <c r="P779" s="53">
        <v>2.5096560482497088</v>
      </c>
      <c r="Q779" s="53">
        <v>48.087912087912095</v>
      </c>
      <c r="R779" s="53">
        <v>0.79852978156096166</v>
      </c>
      <c r="S779" s="53">
        <v>4.5622926801821126</v>
      </c>
      <c r="T779" s="53">
        <v>1.2921144789276638E-2</v>
      </c>
      <c r="U779" s="53">
        <v>0.15973150780843084</v>
      </c>
      <c r="V779" s="53">
        <v>11.328430311977622</v>
      </c>
      <c r="W779" s="53">
        <v>7.3029674334022161</v>
      </c>
    </row>
    <row r="780" spans="3:23" x14ac:dyDescent="0.25">
      <c r="C780" s="70">
        <v>0</v>
      </c>
      <c r="D780" s="53">
        <v>2514</v>
      </c>
      <c r="E780" s="53">
        <v>4608</v>
      </c>
      <c r="F780" s="53">
        <v>440.87600000000003</v>
      </c>
      <c r="G780" s="53">
        <v>0.95131176666557005</v>
      </c>
      <c r="H780" s="53">
        <v>0.54557291666666663</v>
      </c>
      <c r="I780" s="53">
        <v>0.26187500000000002</v>
      </c>
      <c r="J780" s="53">
        <v>56.576710892947808</v>
      </c>
      <c r="K780" s="53">
        <v>198</v>
      </c>
      <c r="L780" s="53">
        <v>100.04335719968178</v>
      </c>
      <c r="M780" s="53">
        <v>617.49712457828718</v>
      </c>
      <c r="N780" s="53">
        <v>24.849489422889299</v>
      </c>
      <c r="O780" s="53">
        <v>1.0580799628966731</v>
      </c>
      <c r="P780" s="53">
        <v>3.5911969454657657</v>
      </c>
      <c r="Q780" s="53">
        <v>23.569341563786036</v>
      </c>
      <c r="R780" s="53">
        <v>0.98964384481631085</v>
      </c>
      <c r="S780" s="53">
        <v>6.2830037447419356</v>
      </c>
      <c r="T780" s="53">
        <v>1.1642026113905619E-3</v>
      </c>
      <c r="U780" s="53">
        <v>0.39487376868016705</v>
      </c>
      <c r="V780" s="53">
        <v>143.44683273274094</v>
      </c>
      <c r="W780" s="53">
        <v>44.214661396176759</v>
      </c>
    </row>
    <row r="781" spans="3:23" x14ac:dyDescent="0.25">
      <c r="C781" s="70">
        <v>0</v>
      </c>
      <c r="D781" s="53">
        <v>6986</v>
      </c>
      <c r="E781" s="53">
        <v>11212</v>
      </c>
      <c r="F781" s="53">
        <v>720.47500000000002</v>
      </c>
      <c r="G781" s="53">
        <v>0.87388022903801721</v>
      </c>
      <c r="H781" s="53">
        <v>0.62308241170174816</v>
      </c>
      <c r="I781" s="53">
        <v>0.46424774056353002</v>
      </c>
      <c r="J781" s="53">
        <v>94.31252016312493</v>
      </c>
      <c r="K781" s="53">
        <v>241</v>
      </c>
      <c r="L781" s="53">
        <v>112.00028628685943</v>
      </c>
      <c r="M781" s="53">
        <v>1038.3914100826644</v>
      </c>
      <c r="N781" s="53">
        <v>32.224081213940984</v>
      </c>
      <c r="O781" s="53">
        <v>1.0645251952692749</v>
      </c>
      <c r="P781" s="53">
        <v>3.9986021209802112</v>
      </c>
      <c r="Q781" s="53">
        <v>37.749078947368602</v>
      </c>
      <c r="R781" s="53">
        <v>0.99034081375503136</v>
      </c>
      <c r="S781" s="53">
        <v>6.7615065200272468</v>
      </c>
      <c r="T781" s="53">
        <v>6.5041551246535791E-4</v>
      </c>
      <c r="U781" s="53">
        <v>0.34201220837851493</v>
      </c>
      <c r="V781" s="53">
        <v>169.70832202231202</v>
      </c>
      <c r="W781" s="53">
        <v>82.502221099919439</v>
      </c>
    </row>
    <row r="782" spans="3:23" x14ac:dyDescent="0.25">
      <c r="C782" s="70">
        <v>0</v>
      </c>
      <c r="D782" s="53">
        <v>29</v>
      </c>
      <c r="E782" s="53">
        <v>33</v>
      </c>
      <c r="F782" s="53">
        <v>17.996000000000002</v>
      </c>
      <c r="G782" s="53">
        <v>0</v>
      </c>
      <c r="H782" s="53">
        <v>0.87878787878787878</v>
      </c>
      <c r="I782" s="53">
        <v>0.59183673469387754</v>
      </c>
      <c r="J782" s="53">
        <v>6.0765077797464979</v>
      </c>
      <c r="K782" s="53">
        <v>83</v>
      </c>
      <c r="L782" s="53">
        <v>77.482758620689651</v>
      </c>
      <c r="M782" s="53">
        <v>14.61576354679802</v>
      </c>
      <c r="N782" s="53">
        <v>3.8230568327972865</v>
      </c>
      <c r="O782" s="53">
        <v>-0.11315456582601659</v>
      </c>
      <c r="P782" s="53">
        <v>1.7471643760502722</v>
      </c>
      <c r="Q782" s="53">
        <v>8.6428571428571388</v>
      </c>
      <c r="R782" s="53">
        <v>0.89629575688181262</v>
      </c>
      <c r="S782" s="53">
        <v>3.3147090122943492</v>
      </c>
      <c r="T782" s="53">
        <v>2.7423469387755115E-2</v>
      </c>
      <c r="U782" s="53">
        <v>0.42298044217687081</v>
      </c>
      <c r="V782" s="53">
        <v>6.2330229193099944</v>
      </c>
      <c r="W782" s="53">
        <v>6.2330229193099944</v>
      </c>
    </row>
    <row r="783" spans="3:23" x14ac:dyDescent="0.25">
      <c r="C783" s="70">
        <v>1</v>
      </c>
      <c r="D783" s="53">
        <v>44</v>
      </c>
      <c r="E783" s="53">
        <v>48</v>
      </c>
      <c r="F783" s="53">
        <v>21.187999999999999</v>
      </c>
      <c r="G783" s="53">
        <v>0</v>
      </c>
      <c r="H783" s="53">
        <v>0.91666666666666663</v>
      </c>
      <c r="I783" s="53">
        <v>0.6875</v>
      </c>
      <c r="J783" s="53">
        <v>7.4848206370191104</v>
      </c>
      <c r="K783" s="53">
        <v>104</v>
      </c>
      <c r="L783" s="53">
        <v>86.818181818181813</v>
      </c>
      <c r="M783" s="53">
        <v>104.24524312896405</v>
      </c>
      <c r="N783" s="53">
        <v>10.210055980696875</v>
      </c>
      <c r="O783" s="53">
        <v>0.13715173810360645</v>
      </c>
      <c r="P783" s="53">
        <v>1.7754057257333193</v>
      </c>
      <c r="Q783" s="53">
        <v>62.124999999999986</v>
      </c>
      <c r="R783" s="53">
        <v>0.84706941839468419</v>
      </c>
      <c r="S783" s="53">
        <v>4.2976267213926667</v>
      </c>
      <c r="T783" s="53">
        <v>1.5432098765432126E-2</v>
      </c>
      <c r="U783" s="53">
        <v>0.24921958828208823</v>
      </c>
      <c r="V783" s="53">
        <v>7.5958521376452364</v>
      </c>
      <c r="W783" s="53">
        <v>7.5958521376452364</v>
      </c>
    </row>
    <row r="784" spans="3:23" x14ac:dyDescent="0.25">
      <c r="C784" s="70">
        <v>0</v>
      </c>
      <c r="D784" s="53">
        <v>44</v>
      </c>
      <c r="E784" s="53">
        <v>49</v>
      </c>
      <c r="F784" s="53">
        <v>22.312999999999999</v>
      </c>
      <c r="G784" s="53">
        <v>0.60751669847806089</v>
      </c>
      <c r="H784" s="53">
        <v>0.89795918367346939</v>
      </c>
      <c r="I784" s="53">
        <v>0.61111111111111116</v>
      </c>
      <c r="J784" s="53">
        <v>7.4848206370191104</v>
      </c>
      <c r="K784" s="53">
        <v>100</v>
      </c>
      <c r="L784" s="53">
        <v>82.568181818181813</v>
      </c>
      <c r="M784" s="53">
        <v>62.623150105708241</v>
      </c>
      <c r="N784" s="53">
        <v>7.9134790140435856</v>
      </c>
      <c r="O784" s="53">
        <v>0.24745929136464784</v>
      </c>
      <c r="P784" s="53">
        <v>2.5944540892469758</v>
      </c>
      <c r="Q784" s="53">
        <v>59.012500000000024</v>
      </c>
      <c r="R784" s="53">
        <v>0.77214288564904998</v>
      </c>
      <c r="S784" s="53">
        <v>4.49887110712615</v>
      </c>
      <c r="T784" s="53">
        <v>1.375000000000001E-2</v>
      </c>
      <c r="U784" s="53">
        <v>0.15275325369075368</v>
      </c>
      <c r="V784" s="53">
        <v>8.5442171759943637</v>
      </c>
      <c r="W784" s="53">
        <v>6.7867307100684098</v>
      </c>
    </row>
    <row r="785" spans="3:23" x14ac:dyDescent="0.25">
      <c r="C785" s="70">
        <v>0</v>
      </c>
      <c r="D785" s="53">
        <v>2556</v>
      </c>
      <c r="E785" s="53">
        <v>4212</v>
      </c>
      <c r="F785" s="53">
        <v>401.70100000000002</v>
      </c>
      <c r="G785" s="53">
        <v>0.95243785010140214</v>
      </c>
      <c r="H785" s="53">
        <v>0.60683760683760679</v>
      </c>
      <c r="I785" s="53">
        <v>0.28007889546351084</v>
      </c>
      <c r="J785" s="53">
        <v>57.047351177272695</v>
      </c>
      <c r="K785" s="53">
        <v>192</v>
      </c>
      <c r="L785" s="53">
        <v>99.574334898278565</v>
      </c>
      <c r="M785" s="53">
        <v>654.89349368662511</v>
      </c>
      <c r="N785" s="53">
        <v>25.590886926533535</v>
      </c>
      <c r="O785" s="53">
        <v>1.0267174774259948</v>
      </c>
      <c r="P785" s="53">
        <v>3.3679169649689187</v>
      </c>
      <c r="Q785" s="53">
        <v>23.036676403764972</v>
      </c>
      <c r="R785" s="53">
        <v>0.99014006522529663</v>
      </c>
      <c r="S785" s="53">
        <v>6.299840894508713</v>
      </c>
      <c r="T785" s="53">
        <v>1.1300895979962592E-3</v>
      </c>
      <c r="U785" s="53">
        <v>0.39532391501124414</v>
      </c>
      <c r="V785" s="53">
        <v>139.09744169152358</v>
      </c>
      <c r="W785" s="53">
        <v>42.38756709776019</v>
      </c>
    </row>
    <row r="786" spans="3:23" x14ac:dyDescent="0.25">
      <c r="C786" s="70">
        <v>0</v>
      </c>
      <c r="D786" s="53">
        <v>6939</v>
      </c>
      <c r="E786" s="53">
        <v>10529</v>
      </c>
      <c r="F786" s="53">
        <v>678.85</v>
      </c>
      <c r="G786" s="53">
        <v>0.86825184589544147</v>
      </c>
      <c r="H786" s="53">
        <v>0.65903694557887738</v>
      </c>
      <c r="I786" s="53">
        <v>0.4645200160664078</v>
      </c>
      <c r="J786" s="53">
        <v>93.994729644365137</v>
      </c>
      <c r="K786" s="53">
        <v>234</v>
      </c>
      <c r="L786" s="53">
        <v>110.34615938896094</v>
      </c>
      <c r="M786" s="53">
        <v>1006.5423068820583</v>
      </c>
      <c r="N786" s="53">
        <v>31.726050918481143</v>
      </c>
      <c r="O786" s="53">
        <v>1.0028504689132418</v>
      </c>
      <c r="P786" s="53">
        <v>3.8065811349549414</v>
      </c>
      <c r="Q786" s="53">
        <v>32.462761728068237</v>
      </c>
      <c r="R786" s="53">
        <v>0.99143260311201609</v>
      </c>
      <c r="S786" s="53">
        <v>6.7318910271052923</v>
      </c>
      <c r="T786" s="53">
        <v>6.8855888671221269E-4</v>
      </c>
      <c r="U786" s="53">
        <v>0.34944367234217166</v>
      </c>
      <c r="V786" s="53">
        <v>164.63743892753791</v>
      </c>
      <c r="W786" s="53">
        <v>81.680536420746279</v>
      </c>
    </row>
    <row r="787" spans="3:23" x14ac:dyDescent="0.25">
      <c r="C787" s="70">
        <v>0</v>
      </c>
      <c r="D787" s="53">
        <v>52</v>
      </c>
      <c r="E787" s="53">
        <v>57</v>
      </c>
      <c r="F787" s="53">
        <v>24.091000000000001</v>
      </c>
      <c r="G787" s="53">
        <v>0.63922586392294245</v>
      </c>
      <c r="H787" s="53">
        <v>0.91228070175438591</v>
      </c>
      <c r="I787" s="53">
        <v>0.65</v>
      </c>
      <c r="J787" s="53">
        <v>8.1368578902564384</v>
      </c>
      <c r="K787" s="53">
        <v>117</v>
      </c>
      <c r="L787" s="53">
        <v>91.07692307692308</v>
      </c>
      <c r="M787" s="53">
        <v>163.71945701357473</v>
      </c>
      <c r="N787" s="53">
        <v>12.795290423182067</v>
      </c>
      <c r="O787" s="53">
        <v>0.23094603802872901</v>
      </c>
      <c r="P787" s="53">
        <v>2.0655216394785123</v>
      </c>
      <c r="Q787" s="53">
        <v>62.255555555555546</v>
      </c>
      <c r="R787" s="53">
        <v>0.90144371171943272</v>
      </c>
      <c r="S787" s="53">
        <v>5.0799654391701239</v>
      </c>
      <c r="T787" s="53">
        <v>1.1358024691358048E-2</v>
      </c>
      <c r="U787" s="53">
        <v>0.21954096829096817</v>
      </c>
      <c r="V787" s="53">
        <v>9.4082417691894697</v>
      </c>
      <c r="W787" s="53">
        <v>7.2351171207752198</v>
      </c>
    </row>
    <row r="788" spans="3:23" x14ac:dyDescent="0.25">
      <c r="C788" s="70">
        <v>0</v>
      </c>
      <c r="D788" s="53">
        <v>84</v>
      </c>
      <c r="E788" s="53">
        <v>92</v>
      </c>
      <c r="F788" s="53">
        <v>32.692</v>
      </c>
      <c r="G788" s="53">
        <v>0.79742819572850354</v>
      </c>
      <c r="H788" s="53">
        <v>0.91304347826086951</v>
      </c>
      <c r="I788" s="53">
        <v>0.66666666666666663</v>
      </c>
      <c r="J788" s="53">
        <v>10.34176589165282</v>
      </c>
      <c r="K788" s="53">
        <v>115</v>
      </c>
      <c r="L788" s="53">
        <v>86.785714285714292</v>
      </c>
      <c r="M788" s="53">
        <v>145.90533562822725</v>
      </c>
      <c r="N788" s="53">
        <v>12.079128098841705</v>
      </c>
      <c r="O788" s="53">
        <v>0.56550316459056738</v>
      </c>
      <c r="P788" s="53">
        <v>2.2941173719697812</v>
      </c>
      <c r="Q788" s="53">
        <v>23.207142857142848</v>
      </c>
      <c r="R788" s="53">
        <v>0.95640246311026444</v>
      </c>
      <c r="S788" s="53">
        <v>5.0231539597943033</v>
      </c>
      <c r="T788" s="53">
        <v>8.4693877551020365E-3</v>
      </c>
      <c r="U788" s="53">
        <v>0.29505488559059972</v>
      </c>
      <c r="V788" s="53">
        <v>13.502619357858247</v>
      </c>
      <c r="W788" s="53">
        <v>8.1476675126254925</v>
      </c>
    </row>
    <row r="789" spans="3:23" x14ac:dyDescent="0.25">
      <c r="C789" s="70">
        <v>0</v>
      </c>
      <c r="D789" s="53">
        <v>49</v>
      </c>
      <c r="E789" s="53">
        <v>53</v>
      </c>
      <c r="F789" s="53">
        <v>22.685000000000002</v>
      </c>
      <c r="G789" s="53">
        <v>0.43919593041394511</v>
      </c>
      <c r="H789" s="53">
        <v>0.92452830188679247</v>
      </c>
      <c r="I789" s="53">
        <v>0.68055555555555558</v>
      </c>
      <c r="J789" s="53">
        <v>7.8986541696685881</v>
      </c>
      <c r="K789" s="53">
        <v>98</v>
      </c>
      <c r="L789" s="53">
        <v>83.34693877551021</v>
      </c>
      <c r="M789" s="53">
        <v>69.814625850340107</v>
      </c>
      <c r="N789" s="53">
        <v>8.3555146969136569</v>
      </c>
      <c r="O789" s="53">
        <v>0.15657175643600016</v>
      </c>
      <c r="P789" s="53">
        <v>1.8966054904924932</v>
      </c>
      <c r="Q789" s="53">
        <v>29.506172839506164</v>
      </c>
      <c r="R789" s="53">
        <v>0.88359635263224001</v>
      </c>
      <c r="S789" s="53">
        <v>4.4202338234421301</v>
      </c>
      <c r="T789" s="53">
        <v>1.32601737540009E-2</v>
      </c>
      <c r="U789" s="53">
        <v>0.32099714414529223</v>
      </c>
      <c r="V789" s="53">
        <v>8.4402427849180874</v>
      </c>
      <c r="W789" s="53">
        <v>7.5826407197637122</v>
      </c>
    </row>
    <row r="790" spans="3:23" x14ac:dyDescent="0.25">
      <c r="C790" s="70">
        <v>0</v>
      </c>
      <c r="D790" s="53">
        <v>58</v>
      </c>
      <c r="E790" s="53">
        <v>64</v>
      </c>
      <c r="F790" s="53">
        <v>26.232999999999997</v>
      </c>
      <c r="G790" s="53">
        <v>0.71905052650205326</v>
      </c>
      <c r="H790" s="53">
        <v>0.90625</v>
      </c>
      <c r="I790" s="53">
        <v>0.65909090909090906</v>
      </c>
      <c r="J790" s="53">
        <v>8.5934797139831218</v>
      </c>
      <c r="K790" s="53">
        <v>99</v>
      </c>
      <c r="L790" s="53">
        <v>82.41379310344827</v>
      </c>
      <c r="M790" s="53">
        <v>63.895946763460387</v>
      </c>
      <c r="N790" s="53">
        <v>7.9934940272361743</v>
      </c>
      <c r="O790" s="53">
        <v>0.33799146626690718</v>
      </c>
      <c r="P790" s="53">
        <v>2.1561541163186395</v>
      </c>
      <c r="Q790" s="53">
        <v>47.374999999999972</v>
      </c>
      <c r="R790" s="53">
        <v>0.80278492613392116</v>
      </c>
      <c r="S790" s="53">
        <v>4.6124839096529593</v>
      </c>
      <c r="T790" s="53">
        <v>1.1718749999999977E-2</v>
      </c>
      <c r="U790" s="53">
        <v>0.19301034018405328</v>
      </c>
      <c r="V790" s="53">
        <v>10.441559236909823</v>
      </c>
      <c r="W790" s="53">
        <v>7.256443009982033</v>
      </c>
    </row>
    <row r="791" spans="3:23" x14ac:dyDescent="0.25">
      <c r="C791" s="70">
        <v>0</v>
      </c>
      <c r="D791" s="53">
        <v>38</v>
      </c>
      <c r="E791" s="53">
        <v>42</v>
      </c>
      <c r="F791" s="53">
        <v>20.625999999999998</v>
      </c>
      <c r="G791" s="53">
        <v>0.52748477726821907</v>
      </c>
      <c r="H791" s="53">
        <v>0.90476190476190477</v>
      </c>
      <c r="I791" s="53">
        <v>0.59375</v>
      </c>
      <c r="J791" s="53">
        <v>6.955796338302048</v>
      </c>
      <c r="K791" s="53">
        <v>91</v>
      </c>
      <c r="L791" s="53">
        <v>79.868421052631575</v>
      </c>
      <c r="M791" s="53">
        <v>43.306543385490741</v>
      </c>
      <c r="N791" s="53">
        <v>6.5807707288349393</v>
      </c>
      <c r="O791" s="53">
        <v>9.6645110902435091E-2</v>
      </c>
      <c r="P791" s="53">
        <v>1.8024770914949702</v>
      </c>
      <c r="Q791" s="53">
        <v>23.888888888888896</v>
      </c>
      <c r="R791" s="53">
        <v>0.88103511803636048</v>
      </c>
      <c r="S791" s="53">
        <v>3.9682119744148823</v>
      </c>
      <c r="T791" s="53">
        <v>1.5046296296296325E-2</v>
      </c>
      <c r="U791" s="53">
        <v>0.26652336860670173</v>
      </c>
      <c r="V791" s="53">
        <v>7.6822876709772538</v>
      </c>
      <c r="W791" s="53">
        <v>6.5265987488178077</v>
      </c>
    </row>
    <row r="792" spans="3:23" x14ac:dyDescent="0.25">
      <c r="C792" s="70">
        <v>0</v>
      </c>
      <c r="D792" s="53">
        <v>6673</v>
      </c>
      <c r="E792" s="53">
        <v>10227</v>
      </c>
      <c r="F792" s="53">
        <v>719.59699999999998</v>
      </c>
      <c r="G792" s="53">
        <v>0.85658765657092739</v>
      </c>
      <c r="H792" s="53">
        <v>0.65248851080473258</v>
      </c>
      <c r="I792" s="53">
        <v>0.45431644880174293</v>
      </c>
      <c r="J792" s="53">
        <v>92.175525395940866</v>
      </c>
      <c r="K792" s="53">
        <v>234</v>
      </c>
      <c r="L792" s="53">
        <v>110.83890304210999</v>
      </c>
      <c r="M792" s="53">
        <v>1025.8443975974615</v>
      </c>
      <c r="N792" s="53">
        <v>32.028805747287258</v>
      </c>
      <c r="O792" s="53">
        <v>0.91694492527442395</v>
      </c>
      <c r="P792" s="53">
        <v>3.4562092828001547</v>
      </c>
      <c r="Q792" s="53">
        <v>29.909440064685565</v>
      </c>
      <c r="R792" s="53">
        <v>0.99228514161320402</v>
      </c>
      <c r="S792" s="53">
        <v>6.7467023137764093</v>
      </c>
      <c r="T792" s="53">
        <v>7.3744883329267036E-4</v>
      </c>
      <c r="U792" s="53">
        <v>0.34796622124397075</v>
      </c>
      <c r="V792" s="53">
        <v>159.14919895191014</v>
      </c>
      <c r="W792" s="53">
        <v>82.121231336885614</v>
      </c>
    </row>
    <row r="793" spans="3:23" x14ac:dyDescent="0.25">
      <c r="C793" s="70">
        <v>0</v>
      </c>
      <c r="D793" s="53">
        <v>2083</v>
      </c>
      <c r="E793" s="53">
        <v>3808</v>
      </c>
      <c r="F793" s="53">
        <v>301.70400000000001</v>
      </c>
      <c r="G793" s="53">
        <v>0.96367044563469184</v>
      </c>
      <c r="H793" s="53">
        <v>0.54700630252100846</v>
      </c>
      <c r="I793" s="53">
        <v>0.26808236808236807</v>
      </c>
      <c r="J793" s="53">
        <v>51.499106513446847</v>
      </c>
      <c r="K793" s="53">
        <v>194</v>
      </c>
      <c r="L793" s="53">
        <v>103.72635621699472</v>
      </c>
      <c r="M793" s="53">
        <v>745.61192269149171</v>
      </c>
      <c r="N793" s="53">
        <v>27.30589538344223</v>
      </c>
      <c r="O793" s="53">
        <v>0.83221651921082651</v>
      </c>
      <c r="P793" s="53">
        <v>2.9337038172846004</v>
      </c>
      <c r="Q793" s="53">
        <v>23.646237787082775</v>
      </c>
      <c r="R793" s="53">
        <v>0.98983647354926041</v>
      </c>
      <c r="S793" s="53">
        <v>6.4546773727438636</v>
      </c>
      <c r="T793" s="53">
        <v>1.129106717337249E-3</v>
      </c>
      <c r="U793" s="53">
        <v>0.39478826549422524</v>
      </c>
      <c r="V793" s="53">
        <v>142.89524624528391</v>
      </c>
      <c r="W793" s="53">
        <v>38.166480923235824</v>
      </c>
    </row>
    <row r="794" spans="3:23" x14ac:dyDescent="0.25">
      <c r="C794" s="70">
        <v>0</v>
      </c>
      <c r="D794" s="53">
        <v>44</v>
      </c>
      <c r="E794" s="53">
        <v>48</v>
      </c>
      <c r="F794" s="53">
        <v>22.312999999999999</v>
      </c>
      <c r="G794" s="53">
        <v>0.60751669847806078</v>
      </c>
      <c r="H794" s="53">
        <v>0.91666666666666663</v>
      </c>
      <c r="I794" s="53">
        <v>0.61111111111111116</v>
      </c>
      <c r="J794" s="53">
        <v>7.4848206370191104</v>
      </c>
      <c r="K794" s="53">
        <v>103</v>
      </c>
      <c r="L794" s="53">
        <v>86.38636363636364</v>
      </c>
      <c r="M794" s="53">
        <v>79.172832980972515</v>
      </c>
      <c r="N794" s="53">
        <v>8.8979117202280964</v>
      </c>
      <c r="O794" s="53">
        <v>0.13378747384708378</v>
      </c>
      <c r="P794" s="53">
        <v>1.9522110812812485</v>
      </c>
      <c r="Q794" s="53">
        <v>38.666666666666664</v>
      </c>
      <c r="R794" s="53">
        <v>0.90186481852845679</v>
      </c>
      <c r="S794" s="53">
        <v>4.5897801980352408</v>
      </c>
      <c r="T794" s="53">
        <v>1.2955342173449154E-2</v>
      </c>
      <c r="U794" s="53">
        <v>0.24218610607499497</v>
      </c>
      <c r="V794" s="53">
        <v>8.5442171759943601</v>
      </c>
      <c r="W794" s="53">
        <v>6.786730710068408</v>
      </c>
    </row>
    <row r="795" spans="3:23" x14ac:dyDescent="0.25">
      <c r="C795" s="70">
        <v>0</v>
      </c>
      <c r="D795" s="53">
        <v>278</v>
      </c>
      <c r="E795" s="53">
        <v>351</v>
      </c>
      <c r="F795" s="53">
        <v>73.828000000000003</v>
      </c>
      <c r="G795" s="53">
        <v>0.89695195723761501</v>
      </c>
      <c r="H795" s="53">
        <v>0.79202279202279202</v>
      </c>
      <c r="I795" s="53">
        <v>0.46488294314381273</v>
      </c>
      <c r="J795" s="53">
        <v>18.813840475468457</v>
      </c>
      <c r="K795" s="53">
        <v>121</v>
      </c>
      <c r="L795" s="53">
        <v>86.607913669064743</v>
      </c>
      <c r="M795" s="53">
        <v>142.68686855569698</v>
      </c>
      <c r="N795" s="53">
        <v>11.94516088446267</v>
      </c>
      <c r="O795" s="53">
        <v>0.73352380321909039</v>
      </c>
      <c r="P795" s="53">
        <v>3.155899811848903</v>
      </c>
      <c r="Q795" s="53">
        <v>24.299679487179475</v>
      </c>
      <c r="R795" s="53">
        <v>0.9629403017553364</v>
      </c>
      <c r="S795" s="53">
        <v>5.3177408998642779</v>
      </c>
      <c r="T795" s="53">
        <v>2.8558514135437474E-3</v>
      </c>
      <c r="U795" s="53">
        <v>0.30739134127143125</v>
      </c>
      <c r="V795" s="53">
        <v>31.068571014568828</v>
      </c>
      <c r="W795" s="53">
        <v>13.736285798793695</v>
      </c>
    </row>
    <row r="796" spans="3:23" x14ac:dyDescent="0.25">
      <c r="C796" s="70">
        <v>0</v>
      </c>
      <c r="D796" s="53">
        <v>125</v>
      </c>
      <c r="E796" s="53">
        <v>133</v>
      </c>
      <c r="F796" s="53">
        <v>40.308999999999997</v>
      </c>
      <c r="G796" s="53">
        <v>0.68194485894095691</v>
      </c>
      <c r="H796" s="53">
        <v>0.93984962406015038</v>
      </c>
      <c r="I796" s="53">
        <v>0.64102564102564108</v>
      </c>
      <c r="J796" s="53">
        <v>12.6156626101008</v>
      </c>
      <c r="K796" s="53">
        <v>103</v>
      </c>
      <c r="L796" s="53">
        <v>83.703999999999994</v>
      </c>
      <c r="M796" s="53">
        <v>89.145548387096753</v>
      </c>
      <c r="N796" s="53">
        <v>9.441692029879853</v>
      </c>
      <c r="O796" s="53">
        <v>0.21670135412754044</v>
      </c>
      <c r="P796" s="53">
        <v>1.8890479535260412</v>
      </c>
      <c r="Q796" s="53">
        <v>25.163461538461537</v>
      </c>
      <c r="R796" s="53">
        <v>0.9234200227702638</v>
      </c>
      <c r="S796" s="53">
        <v>4.8263493141372393</v>
      </c>
      <c r="T796" s="53">
        <v>6.980399408284035E-3</v>
      </c>
      <c r="U796" s="53">
        <v>0.29710653929403891</v>
      </c>
      <c r="V796" s="53">
        <v>14.998990695304677</v>
      </c>
      <c r="W796" s="53">
        <v>10.970315619380823</v>
      </c>
    </row>
    <row r="797" spans="3:23" x14ac:dyDescent="0.25">
      <c r="C797" s="70">
        <v>0</v>
      </c>
      <c r="D797" s="53">
        <v>58</v>
      </c>
      <c r="E797" s="53">
        <v>62</v>
      </c>
      <c r="F797" s="53">
        <v>25.314999999999998</v>
      </c>
      <c r="G797" s="53">
        <v>0.64413366597254063</v>
      </c>
      <c r="H797" s="53">
        <v>0.93548387096774188</v>
      </c>
      <c r="I797" s="53">
        <v>0.64444444444444449</v>
      </c>
      <c r="J797" s="53">
        <v>8.5934797139831218</v>
      </c>
      <c r="K797" s="53">
        <v>82</v>
      </c>
      <c r="L797" s="53">
        <v>75.120689655172413</v>
      </c>
      <c r="M797" s="53">
        <v>13.862371445856017</v>
      </c>
      <c r="N797" s="53">
        <v>3.7232205744296181</v>
      </c>
      <c r="O797" s="53">
        <v>-3.6068719142577484E-2</v>
      </c>
      <c r="P797" s="53">
        <v>1.9434784112064654</v>
      </c>
      <c r="Q797" s="53">
        <v>7.5999999999999943</v>
      </c>
      <c r="R797" s="53">
        <v>0.90221195082019678</v>
      </c>
      <c r="S797" s="53">
        <v>3.6840619884121959</v>
      </c>
      <c r="T797" s="53">
        <v>1.3599999999999982E-2</v>
      </c>
      <c r="U797" s="53">
        <v>0.3938690476190479</v>
      </c>
      <c r="V797" s="53">
        <v>9.9511373825953484</v>
      </c>
      <c r="W797" s="53">
        <v>7.6117538465128547</v>
      </c>
    </row>
    <row r="798" spans="3:23" x14ac:dyDescent="0.25">
      <c r="C798" s="70">
        <v>0</v>
      </c>
      <c r="D798" s="53">
        <v>36</v>
      </c>
      <c r="E798" s="53">
        <v>40</v>
      </c>
      <c r="F798" s="53">
        <v>19.592000000000002</v>
      </c>
      <c r="G798" s="53">
        <v>0.38282074674438793</v>
      </c>
      <c r="H798" s="53">
        <v>0.9</v>
      </c>
      <c r="I798" s="53">
        <v>0.6428571428571429</v>
      </c>
      <c r="J798" s="53">
        <v>6.7702750025730758</v>
      </c>
      <c r="K798" s="53">
        <v>96</v>
      </c>
      <c r="L798" s="53">
        <v>83.694444444444443</v>
      </c>
      <c r="M798" s="53">
        <v>55.932539682539691</v>
      </c>
      <c r="N798" s="53">
        <v>7.4788060332207902</v>
      </c>
      <c r="O798" s="53">
        <v>-0.2512790522847721</v>
      </c>
      <c r="P798" s="53">
        <v>2.135514997569449</v>
      </c>
      <c r="Q798" s="53">
        <v>61.158730158730151</v>
      </c>
      <c r="R798" s="53">
        <v>0.76098816922905954</v>
      </c>
      <c r="S798" s="53">
        <v>4.2527152789797036</v>
      </c>
      <c r="T798" s="53">
        <v>1.738473167044597E-2</v>
      </c>
      <c r="U798" s="53">
        <v>0.21099501538098028</v>
      </c>
      <c r="V798" s="53">
        <v>7.1802197428460053</v>
      </c>
      <c r="W798" s="53">
        <v>6.6332495807108005</v>
      </c>
    </row>
    <row r="799" spans="3:23" x14ac:dyDescent="0.25">
      <c r="C799" s="70">
        <v>0</v>
      </c>
      <c r="D799" s="53">
        <v>6755</v>
      </c>
      <c r="E799" s="53">
        <v>11441</v>
      </c>
      <c r="F799" s="53">
        <v>781.97899999999993</v>
      </c>
      <c r="G799" s="53">
        <v>0.78383549813562448</v>
      </c>
      <c r="H799" s="53">
        <v>0.59042041779564725</v>
      </c>
      <c r="I799" s="53">
        <v>0.3987603305785124</v>
      </c>
      <c r="J799" s="53">
        <v>92.740137614120584</v>
      </c>
      <c r="K799" s="53">
        <v>241</v>
      </c>
      <c r="L799" s="53">
        <v>110.37823834196891</v>
      </c>
      <c r="M799" s="53">
        <v>1128.9479717258275</v>
      </c>
      <c r="N799" s="53">
        <v>33.599821007348055</v>
      </c>
      <c r="O799" s="53">
        <v>0.97595163445683919</v>
      </c>
      <c r="P799" s="53">
        <v>3.4463608537849417</v>
      </c>
      <c r="Q799" s="53">
        <v>31.298467298467862</v>
      </c>
      <c r="R799" s="53">
        <v>0.99193644342442377</v>
      </c>
      <c r="S799" s="53">
        <v>6.7505381148013859</v>
      </c>
      <c r="T799" s="53">
        <v>7.1199369198668395E-4</v>
      </c>
      <c r="U799" s="53">
        <v>0.34949723138666711</v>
      </c>
      <c r="V799" s="53">
        <v>150.27594271478898</v>
      </c>
      <c r="W799" s="53">
        <v>93.316630832028565</v>
      </c>
    </row>
    <row r="800" spans="3:23" x14ac:dyDescent="0.25">
      <c r="C800" s="70">
        <v>0</v>
      </c>
      <c r="D800" s="53">
        <v>1963</v>
      </c>
      <c r="E800" s="53">
        <v>3619</v>
      </c>
      <c r="F800" s="53">
        <v>293.57499999999999</v>
      </c>
      <c r="G800" s="53">
        <v>0.96456649110465387</v>
      </c>
      <c r="H800" s="53">
        <v>0.54241503177673389</v>
      </c>
      <c r="I800" s="53">
        <v>0.26729302832244006</v>
      </c>
      <c r="J800" s="53">
        <v>49.9936918652256</v>
      </c>
      <c r="K800" s="53">
        <v>196</v>
      </c>
      <c r="L800" s="53">
        <v>105.9016811003566</v>
      </c>
      <c r="M800" s="53">
        <v>783.44751501140081</v>
      </c>
      <c r="N800" s="53">
        <v>27.990132457910963</v>
      </c>
      <c r="O800" s="53">
        <v>0.74935432282518377</v>
      </c>
      <c r="P800" s="53">
        <v>2.7985096391810775</v>
      </c>
      <c r="Q800" s="53">
        <v>24.097557702630077</v>
      </c>
      <c r="R800" s="53">
        <v>0.98999256614974473</v>
      </c>
      <c r="S800" s="53">
        <v>6.5061579230568229</v>
      </c>
      <c r="T800" s="53">
        <v>9.9275549597219095E-4</v>
      </c>
      <c r="U800" s="53">
        <v>0.38579141817961299</v>
      </c>
      <c r="V800" s="53">
        <v>138.1108681579191</v>
      </c>
      <c r="W800" s="53">
        <v>36.439155394382702</v>
      </c>
    </row>
    <row r="801" spans="3:23" x14ac:dyDescent="0.25">
      <c r="C801" s="70">
        <v>0</v>
      </c>
      <c r="D801" s="53">
        <v>236</v>
      </c>
      <c r="E801" s="53">
        <v>248</v>
      </c>
      <c r="F801" s="53">
        <v>54.334999999999994</v>
      </c>
      <c r="G801" s="53">
        <v>0.66763184849720147</v>
      </c>
      <c r="H801" s="53">
        <v>0.95161290322580649</v>
      </c>
      <c r="I801" s="53">
        <v>0.70238095238095233</v>
      </c>
      <c r="J801" s="53">
        <v>17.334489682638434</v>
      </c>
      <c r="K801" s="53">
        <v>120</v>
      </c>
      <c r="L801" s="53">
        <v>87.110169491525426</v>
      </c>
      <c r="M801" s="53">
        <v>135.96227912008638</v>
      </c>
      <c r="N801" s="53">
        <v>11.660286408149947</v>
      </c>
      <c r="O801" s="53">
        <v>0.96087446522111131</v>
      </c>
      <c r="P801" s="53">
        <v>3.4660086721751742</v>
      </c>
      <c r="Q801" s="53">
        <v>25.03081232492994</v>
      </c>
      <c r="R801" s="53">
        <v>0.95726264460798938</v>
      </c>
      <c r="S801" s="53">
        <v>5.2371215929930246</v>
      </c>
      <c r="T801" s="53">
        <v>4.0879096736734025E-3</v>
      </c>
      <c r="U801" s="53">
        <v>0.32482215999887704</v>
      </c>
      <c r="V801" s="53">
        <v>20.307293940764236</v>
      </c>
      <c r="W801" s="53">
        <v>15.118609381233538</v>
      </c>
    </row>
    <row r="802" spans="3:23" x14ac:dyDescent="0.25">
      <c r="C802" s="70">
        <v>0</v>
      </c>
      <c r="D802" s="53">
        <v>58</v>
      </c>
      <c r="E802" s="53">
        <v>62</v>
      </c>
      <c r="F802" s="53">
        <v>24.462999999999997</v>
      </c>
      <c r="G802" s="53">
        <v>0.35223150850765272</v>
      </c>
      <c r="H802" s="53">
        <v>0.93548387096774188</v>
      </c>
      <c r="I802" s="53">
        <v>0.71604938271604934</v>
      </c>
      <c r="J802" s="53">
        <v>8.5934797139831218</v>
      </c>
      <c r="K802" s="53">
        <v>87</v>
      </c>
      <c r="L802" s="53">
        <v>77.879310344827587</v>
      </c>
      <c r="M802" s="53">
        <v>23.686932849364783</v>
      </c>
      <c r="N802" s="53">
        <v>4.8669223179916052</v>
      </c>
      <c r="O802" s="53">
        <v>0.121879960828914</v>
      </c>
      <c r="P802" s="53">
        <v>1.9971046722269514</v>
      </c>
      <c r="Q802" s="53">
        <v>15.12222222222222</v>
      </c>
      <c r="R802" s="53">
        <v>0.88766125112659688</v>
      </c>
      <c r="S802" s="53">
        <v>3.9418529277177918</v>
      </c>
      <c r="T802" s="53">
        <v>1.2839506172839526E-2</v>
      </c>
      <c r="U802" s="53">
        <v>0.31886243386243368</v>
      </c>
      <c r="V802" s="53">
        <v>8.9724994915818623</v>
      </c>
      <c r="W802" s="53">
        <v>8.3974780578967696</v>
      </c>
    </row>
    <row r="803" spans="3:23" x14ac:dyDescent="0.25">
      <c r="C803" s="70">
        <v>0</v>
      </c>
      <c r="D803" s="53">
        <v>1758</v>
      </c>
      <c r="E803" s="53">
        <v>3445</v>
      </c>
      <c r="F803" s="53">
        <v>285.18900000000002</v>
      </c>
      <c r="G803" s="53">
        <v>0.96577022781751143</v>
      </c>
      <c r="H803" s="53">
        <v>0.51030478955007252</v>
      </c>
      <c r="I803" s="53">
        <v>0.24893797790994052</v>
      </c>
      <c r="J803" s="53">
        <v>47.311257853120075</v>
      </c>
      <c r="K803" s="53">
        <v>178</v>
      </c>
      <c r="L803" s="53">
        <v>105.69510807736064</v>
      </c>
      <c r="M803" s="53">
        <v>736.70607736452314</v>
      </c>
      <c r="N803" s="53">
        <v>27.142329991445525</v>
      </c>
      <c r="O803" s="53">
        <v>0.60403723865784897</v>
      </c>
      <c r="P803" s="53">
        <v>2.2462206542967853</v>
      </c>
      <c r="Q803" s="53">
        <v>23.758404240479678</v>
      </c>
      <c r="R803" s="53">
        <v>0.98967054654590048</v>
      </c>
      <c r="S803" s="53">
        <v>6.4292180522496203</v>
      </c>
      <c r="T803" s="53">
        <v>9.9837412756576937E-4</v>
      </c>
      <c r="U803" s="53">
        <v>0.38360918152117685</v>
      </c>
      <c r="V803" s="53">
        <v>133.76882814549333</v>
      </c>
      <c r="W803" s="53">
        <v>34.699506920032313</v>
      </c>
    </row>
    <row r="804" spans="3:23" x14ac:dyDescent="0.25">
      <c r="C804" s="70">
        <v>0</v>
      </c>
      <c r="D804" s="53">
        <v>6131</v>
      </c>
      <c r="E804" s="53">
        <v>10284</v>
      </c>
      <c r="F804" s="53">
        <v>723.65899999999999</v>
      </c>
      <c r="G804" s="53">
        <v>0.77648325526188189</v>
      </c>
      <c r="H804" s="53">
        <v>0.59616880591209642</v>
      </c>
      <c r="I804" s="53">
        <v>0.40732128620781294</v>
      </c>
      <c r="J804" s="53">
        <v>88.352881383525244</v>
      </c>
      <c r="K804" s="53">
        <v>234</v>
      </c>
      <c r="L804" s="53">
        <v>113.21171097700213</v>
      </c>
      <c r="M804" s="53">
        <v>1224.5238497800799</v>
      </c>
      <c r="N804" s="53">
        <v>34.993197192884217</v>
      </c>
      <c r="O804" s="53">
        <v>0.92430158958872033</v>
      </c>
      <c r="P804" s="53">
        <v>3.183592171441584</v>
      </c>
      <c r="Q804" s="53">
        <v>32.346649993418289</v>
      </c>
      <c r="R804" s="53">
        <v>0.99213854201113671</v>
      </c>
      <c r="S804" s="53">
        <v>6.8135774153652529</v>
      </c>
      <c r="T804" s="53">
        <v>6.8061859560931124E-4</v>
      </c>
      <c r="U804" s="53">
        <v>0.33711365177582225</v>
      </c>
      <c r="V804" s="53">
        <v>142.3295607179065</v>
      </c>
      <c r="W804" s="53">
        <v>89.687248384725748</v>
      </c>
    </row>
    <row r="805" spans="3:23" x14ac:dyDescent="0.25">
      <c r="C805" s="70">
        <v>0</v>
      </c>
      <c r="D805" s="53">
        <v>248</v>
      </c>
      <c r="E805" s="53">
        <v>265</v>
      </c>
      <c r="F805" s="53">
        <v>57.882999999999996</v>
      </c>
      <c r="G805" s="53">
        <v>0.72732452246079482</v>
      </c>
      <c r="H805" s="53">
        <v>0.9358490566037736</v>
      </c>
      <c r="I805" s="53">
        <v>0.67391304347826086</v>
      </c>
      <c r="J805" s="53">
        <v>17.769732893161908</v>
      </c>
      <c r="K805" s="53">
        <v>149</v>
      </c>
      <c r="L805" s="53">
        <v>96.524193548387103</v>
      </c>
      <c r="M805" s="53">
        <v>337.46499934700279</v>
      </c>
      <c r="N805" s="53">
        <v>18.370220449058383</v>
      </c>
      <c r="O805" s="53">
        <v>0.95308880724001865</v>
      </c>
      <c r="P805" s="53">
        <v>3.0974729736128919</v>
      </c>
      <c r="Q805" s="53">
        <v>41.685421994884962</v>
      </c>
      <c r="R805" s="53">
        <v>0.96468797967019138</v>
      </c>
      <c r="S805" s="53">
        <v>5.6837879432836527</v>
      </c>
      <c r="T805" s="53">
        <v>3.3555510495091225E-3</v>
      </c>
      <c r="U805" s="53">
        <v>0.27008852617065143</v>
      </c>
      <c r="V805" s="53">
        <v>22.06901920724998</v>
      </c>
      <c r="W805" s="53">
        <v>15.145828788709629</v>
      </c>
    </row>
    <row r="806" spans="3:23" x14ac:dyDescent="0.25">
      <c r="C806" s="70">
        <v>0</v>
      </c>
      <c r="D806" s="53">
        <v>1666</v>
      </c>
      <c r="E806" s="53">
        <v>3178</v>
      </c>
      <c r="F806" s="53">
        <v>277.05200000000002</v>
      </c>
      <c r="G806" s="53">
        <v>0.96875297626136581</v>
      </c>
      <c r="H806" s="53">
        <v>0.52422907488986781</v>
      </c>
      <c r="I806" s="53">
        <v>0.24791666666666667</v>
      </c>
      <c r="J806" s="53">
        <v>46.056672497356779</v>
      </c>
      <c r="K806" s="53">
        <v>181</v>
      </c>
      <c r="L806" s="53">
        <v>107.72509003601441</v>
      </c>
      <c r="M806" s="53">
        <v>754.57062536726437</v>
      </c>
      <c r="N806" s="53">
        <v>27.469448945460563</v>
      </c>
      <c r="O806" s="53">
        <v>0.48782679260055833</v>
      </c>
      <c r="P806" s="53">
        <v>2.0965922021346062</v>
      </c>
      <c r="Q806" s="53">
        <v>24.888205128205065</v>
      </c>
      <c r="R806" s="53">
        <v>0.98936534958042299</v>
      </c>
      <c r="S806" s="53">
        <v>6.4449160065471602</v>
      </c>
      <c r="T806" s="53">
        <v>1.0421715037099261E-3</v>
      </c>
      <c r="U806" s="53">
        <v>0.3709039336674721</v>
      </c>
      <c r="V806" s="53">
        <v>129.76271243691991</v>
      </c>
      <c r="W806" s="53">
        <v>32.184729066400195</v>
      </c>
    </row>
    <row r="807" spans="3:23" x14ac:dyDescent="0.25">
      <c r="C807" s="70">
        <v>0</v>
      </c>
      <c r="D807" s="53">
        <v>5710</v>
      </c>
      <c r="E807" s="53">
        <v>9574</v>
      </c>
      <c r="F807" s="53">
        <v>631.00800000000004</v>
      </c>
      <c r="G807" s="53">
        <v>0.76562400787453921</v>
      </c>
      <c r="H807" s="53">
        <v>0.59640693545017753</v>
      </c>
      <c r="I807" s="53">
        <v>0.4223372781065089</v>
      </c>
      <c r="J807" s="53">
        <v>85.265454906648912</v>
      </c>
      <c r="K807" s="53">
        <v>236</v>
      </c>
      <c r="L807" s="53">
        <v>115.41751313485113</v>
      </c>
      <c r="M807" s="53">
        <v>1259.2707389536654</v>
      </c>
      <c r="N807" s="53">
        <v>35.486204910551727</v>
      </c>
      <c r="O807" s="53">
        <v>0.89865880028001732</v>
      </c>
      <c r="P807" s="53">
        <v>3.1062876356760234</v>
      </c>
      <c r="Q807" s="53">
        <v>34.61890109890107</v>
      </c>
      <c r="R807" s="53">
        <v>0.9912826176066819</v>
      </c>
      <c r="S807" s="53">
        <v>6.8466280639178336</v>
      </c>
      <c r="T807" s="53">
        <v>5.726415220920542E-4</v>
      </c>
      <c r="U807" s="53">
        <v>0.32192141448064082</v>
      </c>
      <c r="V807" s="53">
        <v>136.78739123044807</v>
      </c>
      <c r="W807" s="53">
        <v>87.99373279417027</v>
      </c>
    </row>
    <row r="808" spans="3:23" x14ac:dyDescent="0.25">
      <c r="C808" s="70">
        <v>0</v>
      </c>
      <c r="D808" s="53">
        <v>267</v>
      </c>
      <c r="E808" s="53">
        <v>295</v>
      </c>
      <c r="F808" s="53">
        <v>61.918999999999997</v>
      </c>
      <c r="G808" s="53">
        <v>0.74365499705747418</v>
      </c>
      <c r="H808" s="53">
        <v>0.90508474576271192</v>
      </c>
      <c r="I808" s="53">
        <v>0.68286445012787722</v>
      </c>
      <c r="J808" s="53">
        <v>18.437867513470433</v>
      </c>
      <c r="K808" s="53">
        <v>157</v>
      </c>
      <c r="L808" s="53">
        <v>98.280898876404493</v>
      </c>
      <c r="M808" s="53">
        <v>450.21027287319401</v>
      </c>
      <c r="N808" s="53">
        <v>21.218159035910585</v>
      </c>
      <c r="O808" s="53">
        <v>0.9588806770958429</v>
      </c>
      <c r="P808" s="53">
        <v>3.0846626010912948</v>
      </c>
      <c r="Q808" s="53">
        <v>43.188405797101474</v>
      </c>
      <c r="R808" s="53">
        <v>0.96931912451506808</v>
      </c>
      <c r="S808" s="53">
        <v>5.8480616250597155</v>
      </c>
      <c r="T808" s="53">
        <v>3.0572475436999877E-3</v>
      </c>
      <c r="U808" s="53">
        <v>0.25915947225069774</v>
      </c>
      <c r="V808" s="53">
        <v>23.255264185916879</v>
      </c>
      <c r="W808" s="53">
        <v>15.547622414477312</v>
      </c>
    </row>
    <row r="809" spans="3:23" x14ac:dyDescent="0.25">
      <c r="C809" s="70">
        <v>0</v>
      </c>
      <c r="D809" s="53">
        <v>119</v>
      </c>
      <c r="E809" s="53">
        <v>125</v>
      </c>
      <c r="F809" s="53">
        <v>37.380999999999993</v>
      </c>
      <c r="G809" s="53">
        <v>0.71817880034933734</v>
      </c>
      <c r="H809" s="53">
        <v>0.95199999999999996</v>
      </c>
      <c r="I809" s="53">
        <v>0.70833333333333337</v>
      </c>
      <c r="J809" s="53">
        <v>12.309163489997374</v>
      </c>
      <c r="K809" s="53">
        <v>112</v>
      </c>
      <c r="L809" s="53">
        <v>86.067226890756302</v>
      </c>
      <c r="M809" s="53">
        <v>106.6395100413046</v>
      </c>
      <c r="N809" s="53">
        <v>10.326640791724316</v>
      </c>
      <c r="O809" s="53">
        <v>0.69424792323562845</v>
      </c>
      <c r="P809" s="53">
        <v>2.6898284743462035</v>
      </c>
      <c r="Q809" s="53">
        <v>31.122222222222206</v>
      </c>
      <c r="R809" s="53">
        <v>0.90451342728239348</v>
      </c>
      <c r="S809" s="53">
        <v>4.9227632774806951</v>
      </c>
      <c r="T809" s="53">
        <v>6.2345679012345834E-3</v>
      </c>
      <c r="U809" s="53">
        <v>0.25607002565335885</v>
      </c>
      <c r="V809" s="53">
        <v>14.891718159405359</v>
      </c>
      <c r="W809" s="53">
        <v>10.362530359025865</v>
      </c>
    </row>
    <row r="810" spans="3:23" x14ac:dyDescent="0.25">
      <c r="C810" s="70">
        <v>0</v>
      </c>
      <c r="D810" s="53">
        <v>36</v>
      </c>
      <c r="E810" s="53">
        <v>40</v>
      </c>
      <c r="F810" s="53">
        <v>19.592000000000002</v>
      </c>
      <c r="G810" s="53">
        <v>0.38282074674438793</v>
      </c>
      <c r="H810" s="53">
        <v>0.9</v>
      </c>
      <c r="I810" s="53">
        <v>0.6428571428571429</v>
      </c>
      <c r="J810" s="53">
        <v>6.7702750025730758</v>
      </c>
      <c r="K810" s="53">
        <v>85</v>
      </c>
      <c r="L810" s="53">
        <v>78.555555555555557</v>
      </c>
      <c r="M810" s="53">
        <v>16.311111111111114</v>
      </c>
      <c r="N810" s="53">
        <v>4.0387016615629232</v>
      </c>
      <c r="O810" s="53">
        <v>-0.20922583560173269</v>
      </c>
      <c r="P810" s="53">
        <v>2.0322581378325677</v>
      </c>
      <c r="Q810" s="53">
        <v>17.96875</v>
      </c>
      <c r="R810" s="53">
        <v>0.86256126296029156</v>
      </c>
      <c r="S810" s="53">
        <v>3.7527152789797045</v>
      </c>
      <c r="T810" s="53">
        <v>1.7578125E-2</v>
      </c>
      <c r="U810" s="53">
        <v>0.35852723665223651</v>
      </c>
      <c r="V810" s="53">
        <v>7.1802197428460053</v>
      </c>
      <c r="W810" s="53">
        <v>6.6332495807108005</v>
      </c>
    </row>
    <row r="811" spans="3:23" x14ac:dyDescent="0.25">
      <c r="C811" s="70">
        <v>0</v>
      </c>
      <c r="D811" s="53">
        <v>57</v>
      </c>
      <c r="E811" s="53">
        <v>61</v>
      </c>
      <c r="F811" s="53">
        <v>24.645</v>
      </c>
      <c r="G811" s="53">
        <v>0.54591534803443809</v>
      </c>
      <c r="H811" s="53">
        <v>0.93442622950819676</v>
      </c>
      <c r="I811" s="53">
        <v>0.71250000000000002</v>
      </c>
      <c r="J811" s="53">
        <v>8.5190758917798277</v>
      </c>
      <c r="K811" s="53">
        <v>92</v>
      </c>
      <c r="L811" s="53">
        <v>80.10526315789474</v>
      </c>
      <c r="M811" s="53">
        <v>31.703007518797005</v>
      </c>
      <c r="N811" s="53">
        <v>5.6305423822929352</v>
      </c>
      <c r="O811" s="53">
        <v>0.15596061076883325</v>
      </c>
      <c r="P811" s="53">
        <v>2.001250930018915</v>
      </c>
      <c r="Q811" s="53">
        <v>33.534090909090914</v>
      </c>
      <c r="R811" s="53">
        <v>0.79892611578532324</v>
      </c>
      <c r="S811" s="53">
        <v>3.9844997258087536</v>
      </c>
      <c r="T811" s="53">
        <v>1.2654958677685931E-2</v>
      </c>
      <c r="U811" s="53">
        <v>0.27781710082846434</v>
      </c>
      <c r="V811" s="53">
        <v>9.3993248468658912</v>
      </c>
      <c r="W811" s="53">
        <v>7.8751335111600387</v>
      </c>
    </row>
    <row r="812" spans="3:23" x14ac:dyDescent="0.25">
      <c r="C812" s="70">
        <v>0</v>
      </c>
      <c r="D812" s="53">
        <v>55</v>
      </c>
      <c r="E812" s="53">
        <v>61</v>
      </c>
      <c r="F812" s="53">
        <v>26.811999999999998</v>
      </c>
      <c r="G812" s="53">
        <v>0.81346821072643938</v>
      </c>
      <c r="H812" s="53">
        <v>0.90163934426229508</v>
      </c>
      <c r="I812" s="53">
        <v>0.55555555555555558</v>
      </c>
      <c r="J812" s="53">
        <v>8.3682838718840049</v>
      </c>
      <c r="K812" s="53">
        <v>98</v>
      </c>
      <c r="L812" s="53">
        <v>84.181818181818187</v>
      </c>
      <c r="M812" s="53">
        <v>46.336700336700332</v>
      </c>
      <c r="N812" s="53">
        <v>6.807106605357399</v>
      </c>
      <c r="O812" s="53">
        <v>0.40391161210808579</v>
      </c>
      <c r="P812" s="53">
        <v>2.4863569146856612</v>
      </c>
      <c r="Q812" s="53">
        <v>50.009259259259245</v>
      </c>
      <c r="R812" s="53">
        <v>0.85228690076465241</v>
      </c>
      <c r="S812" s="53">
        <v>4.2671013041583992</v>
      </c>
      <c r="T812" s="53">
        <v>1.0116598079561048E-2</v>
      </c>
      <c r="U812" s="53">
        <v>0.21551056967723631</v>
      </c>
      <c r="V812" s="53">
        <v>11.181593913637306</v>
      </c>
      <c r="W812" s="53">
        <v>6.5033198961546761</v>
      </c>
    </row>
    <row r="813" spans="3:23" x14ac:dyDescent="0.25">
      <c r="C813" s="70">
        <v>0</v>
      </c>
      <c r="D813" s="53">
        <v>60</v>
      </c>
      <c r="E813" s="53">
        <v>64</v>
      </c>
      <c r="F813" s="53">
        <v>26.050999999999998</v>
      </c>
      <c r="G813" s="53">
        <v>0.68068677120167342</v>
      </c>
      <c r="H813" s="53">
        <v>0.9375</v>
      </c>
      <c r="I813" s="53">
        <v>0.68181818181818177</v>
      </c>
      <c r="J813" s="53">
        <v>8.7403874447366334</v>
      </c>
      <c r="K813" s="53">
        <v>99</v>
      </c>
      <c r="L813" s="53">
        <v>84.816666666666663</v>
      </c>
      <c r="M813" s="53">
        <v>57.677683615819234</v>
      </c>
      <c r="N813" s="53">
        <v>7.5945825175462565</v>
      </c>
      <c r="O813" s="53">
        <v>8.9238869758105729E-2</v>
      </c>
      <c r="P813" s="53">
        <v>1.9804665750183497</v>
      </c>
      <c r="Q813" s="53">
        <v>44.312499999999972</v>
      </c>
      <c r="R813" s="53">
        <v>0.78783994546333147</v>
      </c>
      <c r="S813" s="53">
        <v>4.2859175795054956</v>
      </c>
      <c r="T813" s="53">
        <v>1.236979166666665E-2</v>
      </c>
      <c r="U813" s="53">
        <v>0.21279657842157831</v>
      </c>
      <c r="V813" s="53">
        <v>10.323477795994293</v>
      </c>
      <c r="W813" s="53">
        <v>7.5627174404774502</v>
      </c>
    </row>
    <row r="814" spans="3:23" x14ac:dyDescent="0.25">
      <c r="C814" s="70">
        <v>0</v>
      </c>
      <c r="D814" s="53">
        <v>1401</v>
      </c>
      <c r="E814" s="53">
        <v>2168</v>
      </c>
      <c r="F814" s="53">
        <v>220.95499999999998</v>
      </c>
      <c r="G814" s="53">
        <v>0.97480263421449764</v>
      </c>
      <c r="H814" s="53">
        <v>0.64621771217712176</v>
      </c>
      <c r="I814" s="53">
        <v>0.28008796481407439</v>
      </c>
      <c r="J814" s="53">
        <v>42.235158365678743</v>
      </c>
      <c r="K814" s="53">
        <v>196</v>
      </c>
      <c r="L814" s="53">
        <v>111.25339043540329</v>
      </c>
      <c r="M814" s="53">
        <v>824.08789028245235</v>
      </c>
      <c r="N814" s="53">
        <v>28.7069310495297</v>
      </c>
      <c r="O814" s="53">
        <v>0.61496457685749484</v>
      </c>
      <c r="P814" s="53">
        <v>2.5457502275083588</v>
      </c>
      <c r="Q814" s="53">
        <v>30.451416207710302</v>
      </c>
      <c r="R814" s="53">
        <v>0.98891008147911386</v>
      </c>
      <c r="S814" s="53">
        <v>6.5704918303403792</v>
      </c>
      <c r="T814" s="53">
        <v>9.966318794682209E-4</v>
      </c>
      <c r="U814" s="53">
        <v>0.36218818931087976</v>
      </c>
      <c r="V814" s="53">
        <v>110.52909691134508</v>
      </c>
      <c r="W814" s="53">
        <v>24.655626408093831</v>
      </c>
    </row>
    <row r="815" spans="3:23" x14ac:dyDescent="0.25">
      <c r="C815" s="70">
        <v>0</v>
      </c>
      <c r="D815" s="53">
        <v>5514</v>
      </c>
      <c r="E815" s="53">
        <v>8930</v>
      </c>
      <c r="F815" s="53">
        <v>655.505</v>
      </c>
      <c r="G815" s="53">
        <v>0.75572167139410773</v>
      </c>
      <c r="H815" s="53">
        <v>0.61746920492721169</v>
      </c>
      <c r="I815" s="53">
        <v>0.44655004859086489</v>
      </c>
      <c r="J815" s="53">
        <v>83.789276459876945</v>
      </c>
      <c r="K815" s="53">
        <v>242</v>
      </c>
      <c r="L815" s="53">
        <v>117.99782372143635</v>
      </c>
      <c r="M815" s="53">
        <v>1311.0723696507648</v>
      </c>
      <c r="N815" s="53">
        <v>36.208733333972965</v>
      </c>
      <c r="O815" s="53">
        <v>0.97737200358468823</v>
      </c>
      <c r="P815" s="53">
        <v>3.3490279538926804</v>
      </c>
      <c r="Q815" s="53">
        <v>38.213323713323653</v>
      </c>
      <c r="R815" s="53">
        <v>0.99089584225355298</v>
      </c>
      <c r="S815" s="53">
        <v>6.8864045237572205</v>
      </c>
      <c r="T815" s="53">
        <v>5.5747829784491413E-4</v>
      </c>
      <c r="U815" s="53">
        <v>0.32096487999520557</v>
      </c>
      <c r="V815" s="53">
        <v>132.20342205245399</v>
      </c>
      <c r="W815" s="53">
        <v>86.579086991346074</v>
      </c>
    </row>
    <row r="816" spans="3:23" x14ac:dyDescent="0.25">
      <c r="C816" s="70">
        <v>0</v>
      </c>
      <c r="D816" s="53">
        <v>126</v>
      </c>
      <c r="E816" s="53">
        <v>132</v>
      </c>
      <c r="F816" s="53">
        <v>39.332999999999998</v>
      </c>
      <c r="G816" s="53">
        <v>0.77039653657090856</v>
      </c>
      <c r="H816" s="53">
        <v>0.95454545454545459</v>
      </c>
      <c r="I816" s="53">
        <v>0.71590909090909094</v>
      </c>
      <c r="J816" s="53">
        <v>12.666024736934256</v>
      </c>
      <c r="K816" s="53">
        <v>108</v>
      </c>
      <c r="L816" s="53">
        <v>84.976190476190482</v>
      </c>
      <c r="M816" s="53">
        <v>95.063428571428503</v>
      </c>
      <c r="N816" s="53">
        <v>9.7500476189313297</v>
      </c>
      <c r="O816" s="53">
        <v>0.7958147285997792</v>
      </c>
      <c r="P816" s="53">
        <v>2.6385874713321282</v>
      </c>
      <c r="Q816" s="53">
        <v>26.502673796791438</v>
      </c>
      <c r="R816" s="53">
        <v>0.91457674315859094</v>
      </c>
      <c r="S816" s="53">
        <v>4.7039083939895976</v>
      </c>
      <c r="T816" s="53">
        <v>7.1777860390631939E-3</v>
      </c>
      <c r="U816" s="53">
        <v>0.3002436511794801</v>
      </c>
      <c r="V816" s="53">
        <v>16.000565283583935</v>
      </c>
      <c r="W816" s="53">
        <v>10.201400997484996</v>
      </c>
    </row>
    <row r="817" spans="3:23" x14ac:dyDescent="0.25">
      <c r="C817" s="70">
        <v>0</v>
      </c>
      <c r="D817" s="53">
        <v>44</v>
      </c>
      <c r="E817" s="53">
        <v>49</v>
      </c>
      <c r="F817" s="53">
        <v>22.312999999999999</v>
      </c>
      <c r="G817" s="53">
        <v>0.60751669847806089</v>
      </c>
      <c r="H817" s="53">
        <v>0.89795918367346939</v>
      </c>
      <c r="I817" s="53">
        <v>0.61111111111111116</v>
      </c>
      <c r="J817" s="53">
        <v>7.4848206370191104</v>
      </c>
      <c r="K817" s="53">
        <v>104</v>
      </c>
      <c r="L817" s="53">
        <v>88.431818181818187</v>
      </c>
      <c r="M817" s="53">
        <v>67.181289640591999</v>
      </c>
      <c r="N817" s="53">
        <v>8.1964193182506229</v>
      </c>
      <c r="O817" s="53">
        <v>-3.6145954253938211E-5</v>
      </c>
      <c r="P817" s="53">
        <v>1.9205768919056929</v>
      </c>
      <c r="Q817" s="53">
        <v>59.087500000000013</v>
      </c>
      <c r="R817" s="53">
        <v>0.85473340345902926</v>
      </c>
      <c r="S817" s="53">
        <v>4.2827398570278117</v>
      </c>
      <c r="T817" s="53">
        <v>1.312500000000001E-2</v>
      </c>
      <c r="U817" s="53">
        <v>0.2156772394272394</v>
      </c>
      <c r="V817" s="53">
        <v>8.5442171759943637</v>
      </c>
      <c r="W817" s="53">
        <v>6.7867307100684098</v>
      </c>
    </row>
    <row r="818" spans="3:23" x14ac:dyDescent="0.25">
      <c r="C818" s="70">
        <v>0</v>
      </c>
      <c r="D818" s="53">
        <v>128</v>
      </c>
      <c r="E818" s="53">
        <v>139</v>
      </c>
      <c r="F818" s="53">
        <v>42.152999999999999</v>
      </c>
      <c r="G818" s="53">
        <v>0.85500005494676889</v>
      </c>
      <c r="H818" s="53">
        <v>0.92086330935251803</v>
      </c>
      <c r="I818" s="53">
        <v>0.64646464646464652</v>
      </c>
      <c r="J818" s="53">
        <v>12.766152972845846</v>
      </c>
      <c r="K818" s="53">
        <v>110</v>
      </c>
      <c r="L818" s="53">
        <v>89.90625</v>
      </c>
      <c r="M818" s="53">
        <v>105.5501968503937</v>
      </c>
      <c r="N818" s="53">
        <v>10.273762545941661</v>
      </c>
      <c r="O818" s="53">
        <v>0.20396800999722628</v>
      </c>
      <c r="P818" s="53">
        <v>2.1109653759653799</v>
      </c>
      <c r="Q818" s="53">
        <v>55.296650717703379</v>
      </c>
      <c r="R818" s="53">
        <v>0.89442301155479786</v>
      </c>
      <c r="S818" s="53">
        <v>5.0722219305477338</v>
      </c>
      <c r="T818" s="53">
        <v>5.6546324488908287E-3</v>
      </c>
      <c r="U818" s="53">
        <v>0.18021750976296427</v>
      </c>
      <c r="V818" s="53">
        <v>18.080246290119984</v>
      </c>
      <c r="W818" s="53">
        <v>9.3769202936128941</v>
      </c>
    </row>
    <row r="819" spans="3:23" x14ac:dyDescent="0.25">
      <c r="C819" s="70">
        <v>0</v>
      </c>
      <c r="D819" s="53">
        <v>1401</v>
      </c>
      <c r="E819" s="53">
        <v>2050</v>
      </c>
      <c r="F819" s="53">
        <v>221.95599999999999</v>
      </c>
      <c r="G819" s="53">
        <v>0.97435699162036804</v>
      </c>
      <c r="H819" s="53">
        <v>0.68341463414634152</v>
      </c>
      <c r="I819" s="53">
        <v>0.291875</v>
      </c>
      <c r="J819" s="53">
        <v>42.235158365678743</v>
      </c>
      <c r="K819" s="53">
        <v>198</v>
      </c>
      <c r="L819" s="53">
        <v>113.11277658815132</v>
      </c>
      <c r="M819" s="53">
        <v>917.0029866421919</v>
      </c>
      <c r="N819" s="53">
        <v>30.282057173220448</v>
      </c>
      <c r="O819" s="53">
        <v>0.62466273653581694</v>
      </c>
      <c r="P819" s="53">
        <v>2.4184409087824901</v>
      </c>
      <c r="Q819" s="53">
        <v>28.659221311475434</v>
      </c>
      <c r="R819" s="53">
        <v>0.9904387353655375</v>
      </c>
      <c r="S819" s="53">
        <v>6.6258549012279415</v>
      </c>
      <c r="T819" s="53">
        <v>1.1676968556839731E-3</v>
      </c>
      <c r="U819" s="53">
        <v>0.37112705117407851</v>
      </c>
      <c r="V819" s="53">
        <v>103.64542062054802</v>
      </c>
      <c r="W819" s="53">
        <v>23.321014904401981</v>
      </c>
    </row>
    <row r="820" spans="3:23" x14ac:dyDescent="0.25">
      <c r="C820" s="70">
        <v>0</v>
      </c>
      <c r="D820" s="53">
        <v>5475</v>
      </c>
      <c r="E820" s="53">
        <v>8490</v>
      </c>
      <c r="F820" s="53">
        <v>498.56099999999992</v>
      </c>
      <c r="G820" s="53">
        <v>0.74365524741023226</v>
      </c>
      <c r="H820" s="53">
        <v>0.64487632508833925</v>
      </c>
      <c r="I820" s="53">
        <v>0.46366869918699188</v>
      </c>
      <c r="J820" s="53">
        <v>83.492433833402018</v>
      </c>
      <c r="K820" s="53">
        <v>233</v>
      </c>
      <c r="L820" s="53">
        <v>116.7351598173516</v>
      </c>
      <c r="M820" s="53">
        <v>1253.1549108029305</v>
      </c>
      <c r="N820" s="53">
        <v>35.399928118612479</v>
      </c>
      <c r="O820" s="53">
        <v>0.97877316849483031</v>
      </c>
      <c r="P820" s="53">
        <v>3.3270687410684472</v>
      </c>
      <c r="Q820" s="53">
        <v>34.513284720475951</v>
      </c>
      <c r="R820" s="53">
        <v>0.99179322692221483</v>
      </c>
      <c r="S820" s="53">
        <v>6.8449369267023332</v>
      </c>
      <c r="T820" s="53">
        <v>5.8155054823418506E-4</v>
      </c>
      <c r="U820" s="53">
        <v>0.32709661914498406</v>
      </c>
      <c r="V820" s="53">
        <v>127.9037125987283</v>
      </c>
      <c r="W820" s="53">
        <v>85.511726923435276</v>
      </c>
    </row>
    <row r="821" spans="3:23" x14ac:dyDescent="0.25">
      <c r="C821" s="70">
        <v>0</v>
      </c>
      <c r="D821" s="53">
        <v>85</v>
      </c>
      <c r="E821" s="53">
        <v>91</v>
      </c>
      <c r="F821" s="53">
        <v>31.219999999999995</v>
      </c>
      <c r="G821" s="53">
        <v>0.68436019314160268</v>
      </c>
      <c r="H821" s="53">
        <v>0.93406593406593408</v>
      </c>
      <c r="I821" s="53">
        <v>0.65384615384615385</v>
      </c>
      <c r="J821" s="53">
        <v>10.403141895720196</v>
      </c>
      <c r="K821" s="53">
        <v>128</v>
      </c>
      <c r="L821" s="53">
        <v>97.835294117647052</v>
      </c>
      <c r="M821" s="53">
        <v>259.99635854341733</v>
      </c>
      <c r="N821" s="53">
        <v>16.124402579426544</v>
      </c>
      <c r="O821" s="53">
        <v>0.10937034264352619</v>
      </c>
      <c r="P821" s="53">
        <v>1.8366564521650366</v>
      </c>
      <c r="Q821" s="53">
        <v>124.10714285714276</v>
      </c>
      <c r="R821" s="53">
        <v>0.87499114321799387</v>
      </c>
      <c r="S821" s="53">
        <v>5.3871103127308677</v>
      </c>
      <c r="T821" s="53">
        <v>7.2448979591836632E-3</v>
      </c>
      <c r="U821" s="53">
        <v>0.1459067722492067</v>
      </c>
      <c r="V821" s="53">
        <v>12.290740992235188</v>
      </c>
      <c r="W821" s="53">
        <v>8.9617213421456814</v>
      </c>
    </row>
    <row r="822" spans="3:23" x14ac:dyDescent="0.25">
      <c r="C822" s="70">
        <v>0</v>
      </c>
      <c r="D822" s="53">
        <v>149</v>
      </c>
      <c r="E822" s="53">
        <v>164</v>
      </c>
      <c r="F822" s="53">
        <v>45.61</v>
      </c>
      <c r="G822" s="53">
        <v>0.82891042511139146</v>
      </c>
      <c r="H822" s="53">
        <v>0.90853658536585369</v>
      </c>
      <c r="I822" s="53">
        <v>0.65350877192982459</v>
      </c>
      <c r="J822" s="53">
        <v>13.773623058786646</v>
      </c>
      <c r="K822" s="53">
        <v>133</v>
      </c>
      <c r="L822" s="53">
        <v>95.932885906040269</v>
      </c>
      <c r="M822" s="53">
        <v>301.46843823689443</v>
      </c>
      <c r="N822" s="53">
        <v>17.362846490045762</v>
      </c>
      <c r="O822" s="53">
        <v>0.45229700275734103</v>
      </c>
      <c r="P822" s="53">
        <v>2.040898740447135</v>
      </c>
      <c r="Q822" s="53">
        <v>92.770833333333286</v>
      </c>
      <c r="R822" s="53">
        <v>0.90823648918108491</v>
      </c>
      <c r="S822" s="53">
        <v>5.6100284236151907</v>
      </c>
      <c r="T822" s="53">
        <v>4.7222222222222301E-3</v>
      </c>
      <c r="U822" s="53">
        <v>0.18493506423701839</v>
      </c>
      <c r="V822" s="53">
        <v>18.895904172644453</v>
      </c>
      <c r="W822" s="53">
        <v>10.570016595234096</v>
      </c>
    </row>
    <row r="823" spans="3:23" x14ac:dyDescent="0.25">
      <c r="C823" s="70">
        <v>0</v>
      </c>
      <c r="D823" s="53">
        <v>1497</v>
      </c>
      <c r="E823" s="53">
        <v>2002</v>
      </c>
      <c r="F823" s="53">
        <v>219.161</v>
      </c>
      <c r="G823" s="53">
        <v>0.97323239327125843</v>
      </c>
      <c r="H823" s="53">
        <v>0.7477522477522478</v>
      </c>
      <c r="I823" s="53">
        <v>0.32423651721897334</v>
      </c>
      <c r="J823" s="53">
        <v>43.658213413612543</v>
      </c>
      <c r="K823" s="53">
        <v>194</v>
      </c>
      <c r="L823" s="53">
        <v>115.6813627254509</v>
      </c>
      <c r="M823" s="53">
        <v>1094.6651136497644</v>
      </c>
      <c r="N823" s="53">
        <v>33.085723713556042</v>
      </c>
      <c r="O823" s="53">
        <v>0.49931610403833721</v>
      </c>
      <c r="P823" s="53">
        <v>2.0771135788732664</v>
      </c>
      <c r="Q823" s="53">
        <v>29.532141336739166</v>
      </c>
      <c r="R823" s="53">
        <v>0.99112594788618558</v>
      </c>
      <c r="S823" s="53">
        <v>6.7120626419178144</v>
      </c>
      <c r="T823" s="53">
        <v>1.0264052654308934E-3</v>
      </c>
      <c r="U823" s="53">
        <v>0.36381419963874356</v>
      </c>
      <c r="V823" s="53">
        <v>101.20573253326205</v>
      </c>
      <c r="W823" s="53">
        <v>23.259426504561848</v>
      </c>
    </row>
    <row r="824" spans="3:23" x14ac:dyDescent="0.25">
      <c r="C824" s="70">
        <v>0</v>
      </c>
      <c r="D824" s="53">
        <v>5435</v>
      </c>
      <c r="E824" s="53">
        <v>8256</v>
      </c>
      <c r="F824" s="53">
        <v>635.11799999999994</v>
      </c>
      <c r="G824" s="53">
        <v>0.73239959588354009</v>
      </c>
      <c r="H824" s="53">
        <v>0.65830910852713176</v>
      </c>
      <c r="I824" s="53">
        <v>0.47902344438568656</v>
      </c>
      <c r="J824" s="53">
        <v>83.186879528178054</v>
      </c>
      <c r="K824" s="53">
        <v>234</v>
      </c>
      <c r="L824" s="53">
        <v>115.9442502299908</v>
      </c>
      <c r="M824" s="53">
        <v>1166.0191585976677</v>
      </c>
      <c r="N824" s="53">
        <v>34.147022690092143</v>
      </c>
      <c r="O824" s="53">
        <v>0.88210164340006869</v>
      </c>
      <c r="P824" s="53">
        <v>3.171781670696459</v>
      </c>
      <c r="Q824" s="53">
        <v>33.371032438088776</v>
      </c>
      <c r="R824" s="53">
        <v>0.99200195836318394</v>
      </c>
      <c r="S824" s="53">
        <v>6.8409848133991087</v>
      </c>
      <c r="T824" s="53">
        <v>5.5449178186675336E-4</v>
      </c>
      <c r="U824" s="53">
        <v>0.32328398554937837</v>
      </c>
      <c r="V824" s="53">
        <v>125.19267674566056</v>
      </c>
      <c r="W824" s="53">
        <v>85.240569876765292</v>
      </c>
    </row>
    <row r="825" spans="3:23" x14ac:dyDescent="0.25">
      <c r="C825" s="70">
        <v>0</v>
      </c>
      <c r="D825" s="53">
        <v>275</v>
      </c>
      <c r="E825" s="53">
        <v>341</v>
      </c>
      <c r="F825" s="53">
        <v>85.894000000000005</v>
      </c>
      <c r="G825" s="53">
        <v>0.92116975425578718</v>
      </c>
      <c r="H825" s="53">
        <v>0.80645161290322576</v>
      </c>
      <c r="I825" s="53">
        <v>0.49283154121863798</v>
      </c>
      <c r="J825" s="53">
        <v>18.712051592547777</v>
      </c>
      <c r="K825" s="53">
        <v>136</v>
      </c>
      <c r="L825" s="53">
        <v>96.305454545454552</v>
      </c>
      <c r="M825" s="53">
        <v>317.99394824153961</v>
      </c>
      <c r="N825" s="53">
        <v>17.83238481643831</v>
      </c>
      <c r="O825" s="53">
        <v>0.51685455713044892</v>
      </c>
      <c r="P825" s="53">
        <v>2.1843339047629948</v>
      </c>
      <c r="Q825" s="53">
        <v>75.237847222222186</v>
      </c>
      <c r="R825" s="53">
        <v>0.93970255849746787</v>
      </c>
      <c r="S825" s="53">
        <v>5.780982716754516</v>
      </c>
      <c r="T825" s="53">
        <v>2.1641107253086368E-3</v>
      </c>
      <c r="U825" s="53">
        <v>0.19336262883806704</v>
      </c>
      <c r="V825" s="53">
        <v>33.27104726228464</v>
      </c>
      <c r="W825" s="53">
        <v>12.947794020360641</v>
      </c>
    </row>
    <row r="826" spans="3:23" x14ac:dyDescent="0.25">
      <c r="C826" s="70">
        <v>0</v>
      </c>
      <c r="D826" s="53">
        <v>6990</v>
      </c>
      <c r="E826" s="53">
        <v>11365</v>
      </c>
      <c r="F826" s="53">
        <v>840.58199999999999</v>
      </c>
      <c r="G826" s="53">
        <v>0.43998180987212959</v>
      </c>
      <c r="H826" s="53">
        <v>0.6150461944566652</v>
      </c>
      <c r="I826" s="53">
        <v>0.4583606557377049</v>
      </c>
      <c r="J826" s="53">
        <v>94.339516734498844</v>
      </c>
      <c r="K826" s="53">
        <v>234</v>
      </c>
      <c r="L826" s="53">
        <v>116.47682403433477</v>
      </c>
      <c r="M826" s="53">
        <v>1203.4582551857982</v>
      </c>
      <c r="N826" s="53">
        <v>34.690895854471648</v>
      </c>
      <c r="O826" s="53">
        <v>0.77075162722317958</v>
      </c>
      <c r="P826" s="53">
        <v>2.782618946042783</v>
      </c>
      <c r="Q826" s="53">
        <v>31.677528455284207</v>
      </c>
      <c r="R826" s="53">
        <v>0.99274121207599553</v>
      </c>
      <c r="S826" s="53">
        <v>6.8500896593879892</v>
      </c>
      <c r="T826" s="53">
        <v>6.9608090422367062E-4</v>
      </c>
      <c r="U826" s="53">
        <v>0.35134494623679147</v>
      </c>
      <c r="V826" s="53">
        <v>127.84139970351383</v>
      </c>
      <c r="W826" s="53">
        <v>114.8024316016986</v>
      </c>
    </row>
    <row r="827" spans="3:23" x14ac:dyDescent="0.25">
      <c r="C827" s="70">
        <v>0</v>
      </c>
      <c r="D827" s="53">
        <v>345</v>
      </c>
      <c r="E827" s="53">
        <v>386</v>
      </c>
      <c r="F827" s="53">
        <v>77.573999999999998</v>
      </c>
      <c r="G827" s="53">
        <v>0.89028157792575036</v>
      </c>
      <c r="H827" s="53">
        <v>0.89378238341968907</v>
      </c>
      <c r="I827" s="53">
        <v>0.5857385398981324</v>
      </c>
      <c r="J827" s="53">
        <v>20.958712816717327</v>
      </c>
      <c r="K827" s="53">
        <v>136</v>
      </c>
      <c r="L827" s="53">
        <v>92.663768115942034</v>
      </c>
      <c r="M827" s="53">
        <v>301.42731715537536</v>
      </c>
      <c r="N827" s="53">
        <v>17.361662280881269</v>
      </c>
      <c r="O827" s="53">
        <v>0.58966059245179159</v>
      </c>
      <c r="P827" s="53">
        <v>2.2444641322590773</v>
      </c>
      <c r="Q827" s="53">
        <v>61.001644736842046</v>
      </c>
      <c r="R827" s="53">
        <v>0.9510708887683097</v>
      </c>
      <c r="S827" s="53">
        <v>5.6939135498098974</v>
      </c>
      <c r="T827" s="53">
        <v>2.1803583795013842E-3</v>
      </c>
      <c r="U827" s="53">
        <v>0.22119251340278637</v>
      </c>
      <c r="V827" s="53">
        <v>32.067382436404145</v>
      </c>
      <c r="W827" s="53">
        <v>14.603822264023806</v>
      </c>
    </row>
    <row r="828" spans="3:23" x14ac:dyDescent="0.25">
      <c r="C828" s="70">
        <v>0</v>
      </c>
      <c r="D828" s="53">
        <v>6871</v>
      </c>
      <c r="E828" s="53">
        <v>10629</v>
      </c>
      <c r="F828" s="53">
        <v>587.00299999999993</v>
      </c>
      <c r="G828" s="53">
        <v>0.44087822449711439</v>
      </c>
      <c r="H828" s="53">
        <v>0.64643898767522812</v>
      </c>
      <c r="I828" s="53">
        <v>0.48534293988839444</v>
      </c>
      <c r="J828" s="53">
        <v>93.533036473084209</v>
      </c>
      <c r="K828" s="53">
        <v>243</v>
      </c>
      <c r="L828" s="53">
        <v>115.88356862174356</v>
      </c>
      <c r="M828" s="53">
        <v>1227.5264708729742</v>
      </c>
      <c r="N828" s="53">
        <v>35.036073850718125</v>
      </c>
      <c r="O828" s="53">
        <v>0.86815303322309678</v>
      </c>
      <c r="P828" s="53">
        <v>3.1796646924188114</v>
      </c>
      <c r="Q828" s="53">
        <v>32.76747443619557</v>
      </c>
      <c r="R828" s="53">
        <v>0.99265844072864673</v>
      </c>
      <c r="S828" s="53">
        <v>6.8598762336085892</v>
      </c>
      <c r="T828" s="53">
        <v>6.791971348517503E-4</v>
      </c>
      <c r="U828" s="53">
        <v>0.34853748215694946</v>
      </c>
      <c r="V828" s="53">
        <v>123.9258439154829</v>
      </c>
      <c r="W828" s="53">
        <v>111.23173908687835</v>
      </c>
    </row>
    <row r="829" spans="3:23" x14ac:dyDescent="0.25">
      <c r="C829" s="70">
        <v>0</v>
      </c>
      <c r="D829" s="53">
        <v>2210</v>
      </c>
      <c r="E829" s="53">
        <v>4077</v>
      </c>
      <c r="F829" s="53">
        <v>359.76799999999997</v>
      </c>
      <c r="G829" s="53">
        <v>0.80610054872935744</v>
      </c>
      <c r="H829" s="53">
        <v>0.54206524405199907</v>
      </c>
      <c r="I829" s="53">
        <v>0.42829457364341084</v>
      </c>
      <c r="J829" s="53">
        <v>53.045823528951928</v>
      </c>
      <c r="K829" s="53">
        <v>228</v>
      </c>
      <c r="L829" s="53">
        <v>105.65384615384616</v>
      </c>
      <c r="M829" s="53">
        <v>1493.0684437789455</v>
      </c>
      <c r="N829" s="53">
        <v>38.640243836949907</v>
      </c>
      <c r="O829" s="53">
        <v>1.0410449276706428</v>
      </c>
      <c r="P829" s="53">
        <v>3.2637168289810874</v>
      </c>
      <c r="Q829" s="53">
        <v>152.01685823754917</v>
      </c>
      <c r="R829" s="53">
        <v>0.96714445449550801</v>
      </c>
      <c r="S829" s="53">
        <v>6.9140992809998956</v>
      </c>
      <c r="T829" s="53">
        <v>7.2657477136274203E-4</v>
      </c>
      <c r="U829" s="53">
        <v>0.25999256739283844</v>
      </c>
      <c r="V829" s="53">
        <v>104.8532256833052</v>
      </c>
      <c r="W829" s="53">
        <v>62.049894561737261</v>
      </c>
    </row>
    <row r="830" spans="3:23" x14ac:dyDescent="0.25">
      <c r="C830" s="70">
        <v>0</v>
      </c>
      <c r="D830" s="53">
        <v>625</v>
      </c>
      <c r="E830" s="53">
        <v>962</v>
      </c>
      <c r="F830" s="53">
        <v>146.679</v>
      </c>
      <c r="G830" s="53">
        <v>0.978934287140662</v>
      </c>
      <c r="H830" s="53">
        <v>0.6496881496881497</v>
      </c>
      <c r="I830" s="53">
        <v>0.59297912713472489</v>
      </c>
      <c r="J830" s="53">
        <v>28.209479177387813</v>
      </c>
      <c r="K830" s="53">
        <v>221</v>
      </c>
      <c r="L830" s="53">
        <v>104.9008</v>
      </c>
      <c r="M830" s="53">
        <v>1030.3074512820526</v>
      </c>
      <c r="N830" s="53">
        <v>32.098402628200247</v>
      </c>
      <c r="O830" s="53">
        <v>0.92345421912801207</v>
      </c>
      <c r="P830" s="53">
        <v>3.95463914692104</v>
      </c>
      <c r="Q830" s="53">
        <v>115.30465949820788</v>
      </c>
      <c r="R830" s="53">
        <v>0.97277229961285094</v>
      </c>
      <c r="S830" s="53">
        <v>6.6988380496896518</v>
      </c>
      <c r="T830" s="53">
        <v>1.5608740894900942E-3</v>
      </c>
      <c r="U830" s="53">
        <v>0.28488103322313035</v>
      </c>
      <c r="V830" s="53">
        <v>74.10527560988676</v>
      </c>
      <c r="W830" s="53">
        <v>15.130486538422591</v>
      </c>
    </row>
    <row r="831" spans="3:23" x14ac:dyDescent="0.25">
      <c r="C831" s="70">
        <v>0</v>
      </c>
      <c r="D831" s="53">
        <v>2926</v>
      </c>
      <c r="E831" s="53">
        <v>6431</v>
      </c>
      <c r="F831" s="53">
        <v>525.10500000000002</v>
      </c>
      <c r="G831" s="53">
        <v>0.74895323725116325</v>
      </c>
      <c r="H831" s="53">
        <v>0.45498367283470686</v>
      </c>
      <c r="I831" s="53">
        <v>0.36123456790123459</v>
      </c>
      <c r="J831" s="53">
        <v>61.036865154552999</v>
      </c>
      <c r="K831" s="53">
        <v>247</v>
      </c>
      <c r="L831" s="53">
        <v>105.95078605604921</v>
      </c>
      <c r="M831" s="53">
        <v>1370.9623634844672</v>
      </c>
      <c r="N831" s="53">
        <v>37.026508929204589</v>
      </c>
      <c r="O831" s="53">
        <v>1.0303083927930718</v>
      </c>
      <c r="P831" s="53">
        <v>3.4269796507315018</v>
      </c>
      <c r="Q831" s="53">
        <v>113.09755799755894</v>
      </c>
      <c r="R831" s="53">
        <v>0.97615664932662605</v>
      </c>
      <c r="S831" s="53">
        <v>6.9095327593143425</v>
      </c>
      <c r="T831" s="53">
        <v>2.0542339223657861E-3</v>
      </c>
      <c r="U831" s="53">
        <v>0.35864727904457239</v>
      </c>
      <c r="V831" s="53">
        <v>129.01363517884482</v>
      </c>
      <c r="W831" s="53">
        <v>85.487383319227064</v>
      </c>
    </row>
    <row r="832" spans="3:23" x14ac:dyDescent="0.25">
      <c r="C832" s="70">
        <v>0</v>
      </c>
      <c r="D832" s="53">
        <v>3097</v>
      </c>
      <c r="E832" s="53">
        <v>6575</v>
      </c>
      <c r="F832" s="53">
        <v>520.76400000000001</v>
      </c>
      <c r="G832" s="53">
        <v>0.75514769222939981</v>
      </c>
      <c r="H832" s="53">
        <v>0.47102661596958173</v>
      </c>
      <c r="I832" s="53">
        <v>0.38234567901234567</v>
      </c>
      <c r="J832" s="53">
        <v>62.79508635271393</v>
      </c>
      <c r="K832" s="53">
        <v>244</v>
      </c>
      <c r="L832" s="53">
        <v>106.05618340329352</v>
      </c>
      <c r="M832" s="53">
        <v>1276.2772041627377</v>
      </c>
      <c r="N832" s="53">
        <v>35.725022101640995</v>
      </c>
      <c r="O832" s="53">
        <v>0.93246614738588995</v>
      </c>
      <c r="P832" s="53">
        <v>3.1947076171919178</v>
      </c>
      <c r="Q832" s="53">
        <v>80.470573870574569</v>
      </c>
      <c r="R832" s="53">
        <v>0.98308980305761062</v>
      </c>
      <c r="S832" s="53">
        <v>6.8981501700433547</v>
      </c>
      <c r="T832" s="53">
        <v>1.8983512756406478E-3</v>
      </c>
      <c r="U832" s="53">
        <v>0.3502519831837389</v>
      </c>
      <c r="V832" s="53">
        <v>131.53759438508129</v>
      </c>
      <c r="W832" s="53">
        <v>86.230088048109351</v>
      </c>
    </row>
    <row r="833" spans="3:23" x14ac:dyDescent="0.25">
      <c r="C833" s="70">
        <v>0</v>
      </c>
      <c r="D833" s="53">
        <v>3323</v>
      </c>
      <c r="E833" s="53">
        <v>6749</v>
      </c>
      <c r="F833" s="53">
        <v>513.30399999999986</v>
      </c>
      <c r="G833" s="53">
        <v>0.76437391014470835</v>
      </c>
      <c r="H833" s="53">
        <v>0.49236923988739073</v>
      </c>
      <c r="I833" s="53">
        <v>0.39260396975425332</v>
      </c>
      <c r="J833" s="53">
        <v>65.045945355225228</v>
      </c>
      <c r="K833" s="53">
        <v>239</v>
      </c>
      <c r="L833" s="53">
        <v>105.63857959674992</v>
      </c>
      <c r="M833" s="53">
        <v>1337.9599440384386</v>
      </c>
      <c r="N833" s="53">
        <v>36.578134780746254</v>
      </c>
      <c r="O833" s="53">
        <v>1.003064808782675</v>
      </c>
      <c r="P833" s="53">
        <v>3.4370495476722147</v>
      </c>
      <c r="Q833" s="53">
        <v>111.41818606825635</v>
      </c>
      <c r="R833" s="53">
        <v>0.97711447550301134</v>
      </c>
      <c r="S833" s="53">
        <v>6.9148102996725207</v>
      </c>
      <c r="T833" s="53">
        <v>1.7882078656339471E-3</v>
      </c>
      <c r="U833" s="53">
        <v>0.35043031032897032</v>
      </c>
      <c r="V833" s="53">
        <v>133.35244122782206</v>
      </c>
      <c r="W833" s="53">
        <v>85.982085020512358</v>
      </c>
    </row>
    <row r="834" spans="3:23" x14ac:dyDescent="0.25">
      <c r="C834" s="70">
        <v>0</v>
      </c>
      <c r="D834" s="53">
        <v>3494</v>
      </c>
      <c r="E834" s="53">
        <v>6854</v>
      </c>
      <c r="F834" s="53">
        <v>520.89599999999996</v>
      </c>
      <c r="G834" s="53">
        <v>0.7698506726045079</v>
      </c>
      <c r="H834" s="53">
        <v>0.50977531368543916</v>
      </c>
      <c r="I834" s="53">
        <v>0.41280718336483929</v>
      </c>
      <c r="J834" s="53">
        <v>66.698567970419418</v>
      </c>
      <c r="K834" s="53">
        <v>243</v>
      </c>
      <c r="L834" s="53">
        <v>105.03348597595878</v>
      </c>
      <c r="M834" s="53">
        <v>1332.4721105470392</v>
      </c>
      <c r="N834" s="53">
        <v>36.503042483429226</v>
      </c>
      <c r="O834" s="53">
        <v>1.109502880348447</v>
      </c>
      <c r="P834" s="53">
        <v>3.9394728201802085</v>
      </c>
      <c r="Q834" s="53">
        <v>92.844904160822935</v>
      </c>
      <c r="R834" s="53">
        <v>0.98105103816434047</v>
      </c>
      <c r="S834" s="53">
        <v>6.9156535256431582</v>
      </c>
      <c r="T834" s="53">
        <v>1.7299059453970962E-3</v>
      </c>
      <c r="U834" s="53">
        <v>0.34386947848715027</v>
      </c>
      <c r="V834" s="53">
        <v>134.65642584013875</v>
      </c>
      <c r="W834" s="53">
        <v>85.940969868795364</v>
      </c>
    </row>
    <row r="835" spans="3:23" x14ac:dyDescent="0.25">
      <c r="C835" s="70">
        <v>0</v>
      </c>
      <c r="D835" s="53">
        <v>3587</v>
      </c>
      <c r="E835" s="53">
        <v>6977</v>
      </c>
      <c r="F835" s="53">
        <v>531.10199999999998</v>
      </c>
      <c r="G835" s="53">
        <v>0.78225726726164024</v>
      </c>
      <c r="H835" s="53">
        <v>0.51411781568009174</v>
      </c>
      <c r="I835" s="53">
        <v>0.40595291987324583</v>
      </c>
      <c r="J835" s="53">
        <v>67.580398393062382</v>
      </c>
      <c r="K835" s="53">
        <v>252</v>
      </c>
      <c r="L835" s="53">
        <v>106.35154725397268</v>
      </c>
      <c r="M835" s="53">
        <v>1409.2888173208974</v>
      </c>
      <c r="N835" s="53">
        <v>37.54049569892355</v>
      </c>
      <c r="O835" s="53">
        <v>1.1757026315193739</v>
      </c>
      <c r="P835" s="53">
        <v>4.2360437754130098</v>
      </c>
      <c r="Q835" s="53">
        <v>121.63863381858941</v>
      </c>
      <c r="R835" s="53">
        <v>0.97583689768497228</v>
      </c>
      <c r="S835" s="53">
        <v>6.9478118389539514</v>
      </c>
      <c r="T835" s="53">
        <v>1.6317030932384681E-3</v>
      </c>
      <c r="U835" s="53">
        <v>0.33818754736468398</v>
      </c>
      <c r="V835" s="53">
        <v>136.12585733461285</v>
      </c>
      <c r="W835" s="53">
        <v>84.80035292126027</v>
      </c>
    </row>
    <row r="836" spans="3:23" x14ac:dyDescent="0.25">
      <c r="C836" s="70">
        <v>0</v>
      </c>
      <c r="D836" s="53">
        <v>3639</v>
      </c>
      <c r="E836" s="53">
        <v>6944</v>
      </c>
      <c r="F836" s="53">
        <v>513.42699999999991</v>
      </c>
      <c r="G836" s="53">
        <v>0.79144213128848007</v>
      </c>
      <c r="H836" s="53">
        <v>0.5240495391705069</v>
      </c>
      <c r="I836" s="53">
        <v>0.41183793571751925</v>
      </c>
      <c r="J836" s="53">
        <v>68.068485390019191</v>
      </c>
      <c r="K836" s="53">
        <v>249</v>
      </c>
      <c r="L836" s="53">
        <v>107.6688650728222</v>
      </c>
      <c r="M836" s="53">
        <v>1388.8900446434184</v>
      </c>
      <c r="N836" s="53">
        <v>37.267815131067429</v>
      </c>
      <c r="O836" s="53">
        <v>1.1710776878378044</v>
      </c>
      <c r="P836" s="53">
        <v>4.2985127948115123</v>
      </c>
      <c r="Q836" s="53">
        <v>95.577715565509934</v>
      </c>
      <c r="R836" s="53">
        <v>0.98117521380051942</v>
      </c>
      <c r="S836" s="53">
        <v>6.9470739638676351</v>
      </c>
      <c r="T836" s="53">
        <v>1.6434906809086533E-3</v>
      </c>
      <c r="U836" s="53">
        <v>0.3347591406791201</v>
      </c>
      <c r="V836" s="53">
        <v>137.37393271147309</v>
      </c>
      <c r="W836" s="53">
        <v>83.969006204930508</v>
      </c>
    </row>
    <row r="837" spans="3:23" x14ac:dyDescent="0.25">
      <c r="C837" s="70">
        <v>0</v>
      </c>
      <c r="D837" s="53">
        <v>29</v>
      </c>
      <c r="E837" s="53">
        <v>33</v>
      </c>
      <c r="F837" s="53">
        <v>17.996000000000002</v>
      </c>
      <c r="G837" s="53">
        <v>0</v>
      </c>
      <c r="H837" s="53">
        <v>0.87878787878787878</v>
      </c>
      <c r="I837" s="53">
        <v>0.59183673469387754</v>
      </c>
      <c r="J837" s="53">
        <v>6.0765077797464979</v>
      </c>
      <c r="K837" s="53">
        <v>112</v>
      </c>
      <c r="L837" s="53">
        <v>85.275862068965523</v>
      </c>
      <c r="M837" s="53">
        <v>228.27832512315277</v>
      </c>
      <c r="N837" s="53">
        <v>15.108882325412187</v>
      </c>
      <c r="O837" s="53">
        <v>-0.13900226209493702</v>
      </c>
      <c r="P837" s="53">
        <v>2.0672367477875508</v>
      </c>
      <c r="Q837" s="53">
        <v>28.928571428571427</v>
      </c>
      <c r="R837" s="53">
        <v>0.98141074457323785</v>
      </c>
      <c r="S837" s="53">
        <v>4.5131534089206751</v>
      </c>
      <c r="T837" s="53">
        <v>1.8494897959183687E-2</v>
      </c>
      <c r="U837" s="53">
        <v>0.25226886209029054</v>
      </c>
      <c r="V837" s="53">
        <v>6.2330229193099944</v>
      </c>
      <c r="W837" s="53">
        <v>6.2330229193099944</v>
      </c>
    </row>
    <row r="838" spans="3:23" x14ac:dyDescent="0.25">
      <c r="C838" s="70">
        <v>0</v>
      </c>
      <c r="D838" s="53">
        <v>3706</v>
      </c>
      <c r="E838" s="53">
        <v>7022</v>
      </c>
      <c r="F838" s="53">
        <v>520.98599999999988</v>
      </c>
      <c r="G838" s="53">
        <v>0.80102387427253496</v>
      </c>
      <c r="H838" s="53">
        <v>0.52776986613500432</v>
      </c>
      <c r="I838" s="53">
        <v>0.40635964912280703</v>
      </c>
      <c r="J838" s="53">
        <v>68.692253950416514</v>
      </c>
      <c r="K838" s="53">
        <v>242</v>
      </c>
      <c r="L838" s="53">
        <v>109.2584997301673</v>
      </c>
      <c r="M838" s="53">
        <v>1406.5220937269896</v>
      </c>
      <c r="N838" s="53">
        <v>37.503627740886479</v>
      </c>
      <c r="O838" s="53">
        <v>1.1404204660993877</v>
      </c>
      <c r="P838" s="53">
        <v>4.1226804581608345</v>
      </c>
      <c r="Q838" s="53">
        <v>111.90700954861043</v>
      </c>
      <c r="R838" s="53">
        <v>0.9781593052051607</v>
      </c>
      <c r="S838" s="53">
        <v>6.9533794312853852</v>
      </c>
      <c r="T838" s="53">
        <v>1.3618469238279064E-3</v>
      </c>
      <c r="U838" s="53">
        <v>0.32386426832582893</v>
      </c>
      <c r="V838" s="53">
        <v>138.1792604135762</v>
      </c>
      <c r="W838" s="53">
        <v>82.718582581942357</v>
      </c>
    </row>
    <row r="839" spans="3:23" x14ac:dyDescent="0.25">
      <c r="C839" s="70">
        <v>0</v>
      </c>
      <c r="D839" s="53">
        <v>49</v>
      </c>
      <c r="E839" s="53">
        <v>55</v>
      </c>
      <c r="F839" s="53">
        <v>24.182000000000002</v>
      </c>
      <c r="G839" s="53">
        <v>0.71245539646945577</v>
      </c>
      <c r="H839" s="53">
        <v>0.89090909090909087</v>
      </c>
      <c r="I839" s="53">
        <v>0.61250000000000004</v>
      </c>
      <c r="J839" s="53">
        <v>7.8986541696685881</v>
      </c>
      <c r="K839" s="53">
        <v>145</v>
      </c>
      <c r="L839" s="53">
        <v>96.469387755102048</v>
      </c>
      <c r="M839" s="53">
        <v>499.96258503401367</v>
      </c>
      <c r="N839" s="53">
        <v>22.359843135272968</v>
      </c>
      <c r="O839" s="53">
        <v>0.5743380105299094</v>
      </c>
      <c r="P839" s="53">
        <v>2.4270377974051414</v>
      </c>
      <c r="Q839" s="53">
        <v>114.47777777777777</v>
      </c>
      <c r="R839" s="53">
        <v>0.93253761330136387</v>
      </c>
      <c r="S839" s="53">
        <v>5.134918517496291</v>
      </c>
      <c r="T839" s="53">
        <v>1.1111111111111134E-2</v>
      </c>
      <c r="U839" s="53">
        <v>0.17475335287787611</v>
      </c>
      <c r="V839" s="53">
        <v>9.5908167882122246</v>
      </c>
      <c r="W839" s="53">
        <v>6.7300430107883473</v>
      </c>
    </row>
    <row r="840" spans="3:23" x14ac:dyDescent="0.25">
      <c r="C840" s="70">
        <v>0</v>
      </c>
      <c r="D840" s="53">
        <v>2718</v>
      </c>
      <c r="E840" s="53">
        <v>4227</v>
      </c>
      <c r="F840" s="53">
        <v>358.55199999999996</v>
      </c>
      <c r="G840" s="53">
        <v>0.80027581837925765</v>
      </c>
      <c r="H840" s="53">
        <v>0.64300922640170333</v>
      </c>
      <c r="I840" s="53">
        <v>0.50937031484257866</v>
      </c>
      <c r="J840" s="53">
        <v>58.827417779383893</v>
      </c>
      <c r="K840" s="53">
        <v>251</v>
      </c>
      <c r="L840" s="53">
        <v>113.96100073583517</v>
      </c>
      <c r="M840" s="53">
        <v>1676.9811800066232</v>
      </c>
      <c r="N840" s="53">
        <v>40.950960672573032</v>
      </c>
      <c r="O840" s="53">
        <v>1.054958596059282</v>
      </c>
      <c r="P840" s="53">
        <v>3.6541128029421017</v>
      </c>
      <c r="Q840" s="53">
        <v>124.4232480533928</v>
      </c>
      <c r="R840" s="53">
        <v>0.97664169071079554</v>
      </c>
      <c r="S840" s="53">
        <v>7.0748053585313686</v>
      </c>
      <c r="T840" s="53">
        <v>5.2159741890395401E-4</v>
      </c>
      <c r="U840" s="53">
        <v>0.23491103992493234</v>
      </c>
      <c r="V840" s="53">
        <v>103.06278690787158</v>
      </c>
      <c r="W840" s="53">
        <v>61.799751836298746</v>
      </c>
    </row>
    <row r="841" spans="3:23" x14ac:dyDescent="0.25">
      <c r="C841" s="70">
        <v>0</v>
      </c>
      <c r="D841" s="53">
        <v>1105</v>
      </c>
      <c r="E841" s="53">
        <v>1336</v>
      </c>
      <c r="F841" s="53">
        <v>168.51199999999997</v>
      </c>
      <c r="G841" s="53">
        <v>0.96213452431863278</v>
      </c>
      <c r="H841" s="53">
        <v>0.82709580838323349</v>
      </c>
      <c r="I841" s="53">
        <v>0.78535891968727789</v>
      </c>
      <c r="J841" s="53">
        <v>37.509061530946823</v>
      </c>
      <c r="K841" s="53">
        <v>178</v>
      </c>
      <c r="L841" s="53">
        <v>100.20361990950227</v>
      </c>
      <c r="M841" s="53">
        <v>639.11882746409628</v>
      </c>
      <c r="N841" s="53">
        <v>25.280799581186042</v>
      </c>
      <c r="O841" s="53">
        <v>0.35159349692535852</v>
      </c>
      <c r="P841" s="53">
        <v>2.4053265152142451</v>
      </c>
      <c r="Q841" s="53">
        <v>104.9952510176395</v>
      </c>
      <c r="R841" s="53">
        <v>0.96335556460288907</v>
      </c>
      <c r="S841" s="53">
        <v>6.4571220267944831</v>
      </c>
      <c r="T841" s="53">
        <v>1.2150914356305188E-3</v>
      </c>
      <c r="U841" s="53">
        <v>0.28515077443340886</v>
      </c>
      <c r="V841" s="53">
        <v>75.800735794784032</v>
      </c>
      <c r="W841" s="53">
        <v>20.661389242465145</v>
      </c>
    </row>
    <row r="842" spans="3:23" x14ac:dyDescent="0.25">
      <c r="C842" s="70">
        <v>0</v>
      </c>
      <c r="D842" s="53">
        <v>60</v>
      </c>
      <c r="E842" s="53">
        <v>65</v>
      </c>
      <c r="F842" s="53">
        <v>26.050999999999998</v>
      </c>
      <c r="G842" s="53">
        <v>0.64933805931390753</v>
      </c>
      <c r="H842" s="53">
        <v>0.92307692307692313</v>
      </c>
      <c r="I842" s="53">
        <v>0.68181818181818177</v>
      </c>
      <c r="J842" s="53">
        <v>8.7403874447366334</v>
      </c>
      <c r="K842" s="53">
        <v>145</v>
      </c>
      <c r="L842" s="53">
        <v>95.15</v>
      </c>
      <c r="M842" s="53">
        <v>440.46864406779662</v>
      </c>
      <c r="N842" s="53">
        <v>20.987344855121542</v>
      </c>
      <c r="O842" s="53">
        <v>0.42294051912992514</v>
      </c>
      <c r="P842" s="53">
        <v>2.6329952624245703</v>
      </c>
      <c r="Q842" s="53">
        <v>92.939393939393952</v>
      </c>
      <c r="R842" s="53">
        <v>0.93796275521876038</v>
      </c>
      <c r="S842" s="53">
        <v>5.277316637094895</v>
      </c>
      <c r="T842" s="53">
        <v>1.0713192531374366E-2</v>
      </c>
      <c r="U842" s="53">
        <v>0.17462077551047747</v>
      </c>
      <c r="V842" s="53">
        <v>10.141189961334096</v>
      </c>
      <c r="W842" s="53">
        <v>7.7123738636415196</v>
      </c>
    </row>
    <row r="843" spans="3:23" x14ac:dyDescent="0.25">
      <c r="C843" s="70">
        <v>0</v>
      </c>
      <c r="D843" s="53">
        <v>4005</v>
      </c>
      <c r="E843" s="53">
        <v>7259</v>
      </c>
      <c r="F843" s="53">
        <v>540.84300000000007</v>
      </c>
      <c r="G843" s="53">
        <v>0.80473141956016259</v>
      </c>
      <c r="H843" s="53">
        <v>0.55172888827662214</v>
      </c>
      <c r="I843" s="53">
        <v>0.42565628653416943</v>
      </c>
      <c r="J843" s="53">
        <v>71.409553819249751</v>
      </c>
      <c r="K843" s="53">
        <v>250</v>
      </c>
      <c r="L843" s="53">
        <v>109.5171036204744</v>
      </c>
      <c r="M843" s="53">
        <v>1374.4550645359566</v>
      </c>
      <c r="N843" s="53">
        <v>37.07364379901113</v>
      </c>
      <c r="O843" s="53">
        <v>1.2075106355724003</v>
      </c>
      <c r="P843" s="53">
        <v>4.5570709868633754</v>
      </c>
      <c r="Q843" s="53">
        <v>97.642225962550356</v>
      </c>
      <c r="R843" s="53">
        <v>0.98091772567756652</v>
      </c>
      <c r="S843" s="53">
        <v>6.9476130757496133</v>
      </c>
      <c r="T843" s="53">
        <v>1.1795400550722519E-3</v>
      </c>
      <c r="U843" s="53">
        <v>0.32567964663061938</v>
      </c>
      <c r="V843" s="53">
        <v>140.13377703449709</v>
      </c>
      <c r="W843" s="53">
        <v>83.188884713438213</v>
      </c>
    </row>
    <row r="844" spans="3:23" x14ac:dyDescent="0.25">
      <c r="C844" s="70">
        <v>0</v>
      </c>
      <c r="D844" s="53">
        <v>29</v>
      </c>
      <c r="E844" s="53">
        <v>33</v>
      </c>
      <c r="F844" s="53">
        <v>17.996000000000002</v>
      </c>
      <c r="G844" s="53">
        <v>0</v>
      </c>
      <c r="H844" s="53">
        <v>0.87878787878787878</v>
      </c>
      <c r="I844" s="53">
        <v>0.59183673469387754</v>
      </c>
      <c r="J844" s="53">
        <v>6.0765077797464979</v>
      </c>
      <c r="K844" s="53">
        <v>71</v>
      </c>
      <c r="L844" s="53">
        <v>65.758620689655174</v>
      </c>
      <c r="M844" s="53">
        <v>9.9039408866995071</v>
      </c>
      <c r="N844" s="53">
        <v>3.1470527302063922</v>
      </c>
      <c r="O844" s="53">
        <v>-0.49418731346597716</v>
      </c>
      <c r="P844" s="53">
        <v>2.5887679894431384</v>
      </c>
      <c r="Q844" s="53">
        <v>7.8392857142857144</v>
      </c>
      <c r="R844" s="53">
        <v>0.79883332605561308</v>
      </c>
      <c r="S844" s="53">
        <v>3.2535215119213374</v>
      </c>
      <c r="T844" s="53">
        <v>2.487244897959185E-2</v>
      </c>
      <c r="U844" s="53">
        <v>0.42325680272108834</v>
      </c>
      <c r="V844" s="53">
        <v>6.2330229193099944</v>
      </c>
      <c r="W844" s="53">
        <v>6.2330229193099944</v>
      </c>
    </row>
    <row r="845" spans="3:23" x14ac:dyDescent="0.25">
      <c r="C845" s="70">
        <v>0</v>
      </c>
      <c r="D845" s="53">
        <v>74</v>
      </c>
      <c r="E845" s="53">
        <v>82</v>
      </c>
      <c r="F845" s="53">
        <v>31.104000000000003</v>
      </c>
      <c r="G845" s="53">
        <v>0.82500666129071243</v>
      </c>
      <c r="H845" s="53">
        <v>0.90243902439024393</v>
      </c>
      <c r="I845" s="53">
        <v>0.63247863247863245</v>
      </c>
      <c r="J845" s="53">
        <v>9.7066846199102415</v>
      </c>
      <c r="K845" s="53">
        <v>126</v>
      </c>
      <c r="L845" s="53">
        <v>87.621621621621628</v>
      </c>
      <c r="M845" s="53">
        <v>378.70418363569036</v>
      </c>
      <c r="N845" s="53">
        <v>19.46032331786115</v>
      </c>
      <c r="O845" s="53">
        <v>0.37042869753805047</v>
      </c>
      <c r="P845" s="53">
        <v>1.8699537349176811</v>
      </c>
      <c r="Q845" s="53">
        <v>42.246153846153852</v>
      </c>
      <c r="R845" s="53">
        <v>0.96978608980281611</v>
      </c>
      <c r="S845" s="53">
        <v>5.1618075894758375</v>
      </c>
      <c r="T845" s="53">
        <v>8.4023668639053098E-3</v>
      </c>
      <c r="U845" s="53">
        <v>0.26525442426907037</v>
      </c>
      <c r="V845" s="53">
        <v>13.143186795944734</v>
      </c>
      <c r="W845" s="53">
        <v>7.427517194675076</v>
      </c>
    </row>
    <row r="846" spans="3:23" x14ac:dyDescent="0.25">
      <c r="C846" s="70">
        <v>0</v>
      </c>
      <c r="D846" s="53">
        <v>4102</v>
      </c>
      <c r="E846" s="53">
        <v>7419</v>
      </c>
      <c r="F846" s="53">
        <v>532.42399999999998</v>
      </c>
      <c r="G846" s="53">
        <v>0.8092921452990266</v>
      </c>
      <c r="H846" s="53">
        <v>0.55290470413802395</v>
      </c>
      <c r="I846" s="53">
        <v>0.42711370262390669</v>
      </c>
      <c r="J846" s="53">
        <v>72.269140111832229</v>
      </c>
      <c r="K846" s="53">
        <v>253</v>
      </c>
      <c r="L846" s="53">
        <v>110.50536323744515</v>
      </c>
      <c r="M846" s="53">
        <v>1292.0608100484844</v>
      </c>
      <c r="N846" s="53">
        <v>35.945247391671742</v>
      </c>
      <c r="O846" s="53">
        <v>1.207368449239191</v>
      </c>
      <c r="P846" s="53">
        <v>4.753474177272869</v>
      </c>
      <c r="Q846" s="53">
        <v>91.08297258297263</v>
      </c>
      <c r="R846" s="53">
        <v>0.98223475070895327</v>
      </c>
      <c r="S846" s="53">
        <v>6.9214660443595362</v>
      </c>
      <c r="T846" s="53">
        <v>1.1186373939267383E-3</v>
      </c>
      <c r="U846" s="53">
        <v>0.3286336687213321</v>
      </c>
      <c r="V846" s="53">
        <v>142.25087481090881</v>
      </c>
      <c r="W846" s="53">
        <v>83.559067585253743</v>
      </c>
    </row>
    <row r="847" spans="3:23" x14ac:dyDescent="0.25">
      <c r="C847" s="70">
        <v>0</v>
      </c>
      <c r="D847" s="53">
        <v>49</v>
      </c>
      <c r="E847" s="53">
        <v>55</v>
      </c>
      <c r="F847" s="53">
        <v>24.182000000000002</v>
      </c>
      <c r="G847" s="53">
        <v>0.71245539646945577</v>
      </c>
      <c r="H847" s="53">
        <v>0.89090909090909087</v>
      </c>
      <c r="I847" s="53">
        <v>0.61250000000000004</v>
      </c>
      <c r="J847" s="53">
        <v>7.8986541696685881</v>
      </c>
      <c r="K847" s="53">
        <v>102</v>
      </c>
      <c r="L847" s="53">
        <v>81.612244897959187</v>
      </c>
      <c r="M847" s="53">
        <v>165.9506802721088</v>
      </c>
      <c r="N847" s="53">
        <v>12.882184607903614</v>
      </c>
      <c r="O847" s="53">
        <v>-1.1067094486352859E-2</v>
      </c>
      <c r="P847" s="53">
        <v>1.7445329424737528</v>
      </c>
      <c r="Q847" s="53">
        <v>23.900000000000006</v>
      </c>
      <c r="R847" s="53">
        <v>0.97346260558881181</v>
      </c>
      <c r="S847" s="53">
        <v>4.8237937726424853</v>
      </c>
      <c r="T847" s="53">
        <v>1.2345679012345701E-2</v>
      </c>
      <c r="U847" s="53">
        <v>0.30819745069745058</v>
      </c>
      <c r="V847" s="53">
        <v>9.5908167882122246</v>
      </c>
      <c r="W847" s="53">
        <v>6.7300430107883473</v>
      </c>
    </row>
    <row r="848" spans="3:23" x14ac:dyDescent="0.25">
      <c r="C848" s="70">
        <v>0</v>
      </c>
      <c r="D848" s="53">
        <v>4181</v>
      </c>
      <c r="E848" s="53">
        <v>7590</v>
      </c>
      <c r="F848" s="53">
        <v>532.79599999999994</v>
      </c>
      <c r="G848" s="53">
        <v>0.80983345416178576</v>
      </c>
      <c r="H848" s="53">
        <v>0.55085638998682473</v>
      </c>
      <c r="I848" s="53">
        <v>0.4265891235588205</v>
      </c>
      <c r="J848" s="53">
        <v>72.961733371252322</v>
      </c>
      <c r="K848" s="53">
        <v>244</v>
      </c>
      <c r="L848" s="53">
        <v>112.4044486964841</v>
      </c>
      <c r="M848" s="53">
        <v>1237.3528892952731</v>
      </c>
      <c r="N848" s="53">
        <v>35.176027196021913</v>
      </c>
      <c r="O848" s="53">
        <v>1.0917347295663427</v>
      </c>
      <c r="P848" s="53">
        <v>4.3477294674587537</v>
      </c>
      <c r="Q848" s="53">
        <v>97.607373737372228</v>
      </c>
      <c r="R848" s="53">
        <v>0.98117728902432055</v>
      </c>
      <c r="S848" s="53">
        <v>6.9238051763484272</v>
      </c>
      <c r="T848" s="53">
        <v>1.0945821854911762E-3</v>
      </c>
      <c r="U848" s="53">
        <v>0.32795973954088364</v>
      </c>
      <c r="V848" s="53">
        <v>143.70583973779574</v>
      </c>
      <c r="W848" s="53">
        <v>84.306446007267226</v>
      </c>
    </row>
    <row r="849" spans="3:23" x14ac:dyDescent="0.25">
      <c r="C849" s="70">
        <v>0</v>
      </c>
      <c r="D849" s="53">
        <v>41</v>
      </c>
      <c r="E849" s="53">
        <v>45</v>
      </c>
      <c r="F849" s="53">
        <v>20.907</v>
      </c>
      <c r="G849" s="53">
        <v>0.37986972501764632</v>
      </c>
      <c r="H849" s="53">
        <v>0.91111111111111109</v>
      </c>
      <c r="I849" s="53">
        <v>0.640625</v>
      </c>
      <c r="J849" s="53">
        <v>7.2251519938435669</v>
      </c>
      <c r="K849" s="53">
        <v>175</v>
      </c>
      <c r="L849" s="53">
        <v>112.65853658536585</v>
      </c>
      <c r="M849" s="53">
        <v>1056.5804878048782</v>
      </c>
      <c r="N849" s="53">
        <v>32.505084030115633</v>
      </c>
      <c r="O849" s="53">
        <v>0.18959631224287188</v>
      </c>
      <c r="P849" s="53">
        <v>1.9280786787649562</v>
      </c>
      <c r="Q849" s="53">
        <v>407.52777777777777</v>
      </c>
      <c r="R849" s="53">
        <v>0.88332564947889458</v>
      </c>
      <c r="S849" s="53">
        <v>5.2112105412034477</v>
      </c>
      <c r="T849" s="53">
        <v>1.3888888888888916E-2</v>
      </c>
      <c r="U849" s="53">
        <v>0.10790706989324086</v>
      </c>
      <c r="V849" s="53">
        <v>7.6360292750506691</v>
      </c>
      <c r="W849" s="53">
        <v>7.0636324810317683</v>
      </c>
    </row>
    <row r="850" spans="3:23" x14ac:dyDescent="0.25">
      <c r="C850" s="70">
        <v>0</v>
      </c>
      <c r="D850" s="53">
        <v>4234</v>
      </c>
      <c r="E850" s="53">
        <v>7710</v>
      </c>
      <c r="F850" s="53">
        <v>525.79999999999995</v>
      </c>
      <c r="G850" s="53">
        <v>0.81323778424468862</v>
      </c>
      <c r="H850" s="53">
        <v>0.54915693904020757</v>
      </c>
      <c r="I850" s="53">
        <v>0.4234</v>
      </c>
      <c r="J850" s="53">
        <v>73.422722861582017</v>
      </c>
      <c r="K850" s="53">
        <v>241</v>
      </c>
      <c r="L850" s="53">
        <v>114.70051960321209</v>
      </c>
      <c r="M850" s="53">
        <v>1233.8606800983973</v>
      </c>
      <c r="N850" s="53">
        <v>35.126353071424838</v>
      </c>
      <c r="O850" s="53">
        <v>1.0366195076001496</v>
      </c>
      <c r="P850" s="53">
        <v>4.2199412171251351</v>
      </c>
      <c r="Q850" s="53">
        <v>90.215346534652156</v>
      </c>
      <c r="R850" s="53">
        <v>0.98328352559919119</v>
      </c>
      <c r="S850" s="53">
        <v>6.9348787007078005</v>
      </c>
      <c r="T850" s="53">
        <v>1.1137143417313429E-3</v>
      </c>
      <c r="U850" s="53">
        <v>0.32920000468081573</v>
      </c>
      <c r="V850" s="53">
        <v>145.325603074859</v>
      </c>
      <c r="W850" s="53">
        <v>84.569550629016106</v>
      </c>
    </row>
    <row r="851" spans="3:23" x14ac:dyDescent="0.25">
      <c r="C851" s="70">
        <v>0</v>
      </c>
      <c r="D851" s="53">
        <v>29</v>
      </c>
      <c r="E851" s="53">
        <v>33</v>
      </c>
      <c r="F851" s="53">
        <v>17.996000000000002</v>
      </c>
      <c r="G851" s="53">
        <v>0</v>
      </c>
      <c r="H851" s="53">
        <v>0.87878787878787878</v>
      </c>
      <c r="I851" s="53">
        <v>0.59183673469387754</v>
      </c>
      <c r="J851" s="53">
        <v>6.0765077797464979</v>
      </c>
      <c r="K851" s="53">
        <v>97</v>
      </c>
      <c r="L851" s="53">
        <v>82.172413793103445</v>
      </c>
      <c r="M851" s="53">
        <v>100.64778325123153</v>
      </c>
      <c r="N851" s="53">
        <v>10.032336878874808</v>
      </c>
      <c r="O851" s="53">
        <v>-0.30757982616103402</v>
      </c>
      <c r="P851" s="53">
        <v>2.0022346044647619</v>
      </c>
      <c r="Q851" s="53">
        <v>43.500000000000007</v>
      </c>
      <c r="R851" s="53">
        <v>0.93809091718078175</v>
      </c>
      <c r="S851" s="53">
        <v>4.0472990984266435</v>
      </c>
      <c r="T851" s="53">
        <v>1.8494897959183687E-2</v>
      </c>
      <c r="U851" s="53">
        <v>0.27980288560645683</v>
      </c>
      <c r="V851" s="53">
        <v>6.2330229193099944</v>
      </c>
      <c r="W851" s="53">
        <v>6.2330229193099944</v>
      </c>
    </row>
    <row r="852" spans="3:23" x14ac:dyDescent="0.25">
      <c r="C852" s="70">
        <v>0</v>
      </c>
      <c r="D852" s="53">
        <v>29</v>
      </c>
      <c r="E852" s="53">
        <v>33</v>
      </c>
      <c r="F852" s="53">
        <v>17.996000000000002</v>
      </c>
      <c r="G852" s="53">
        <v>0</v>
      </c>
      <c r="H852" s="53">
        <v>0.87878787878787878</v>
      </c>
      <c r="I852" s="53">
        <v>0.59183673469387754</v>
      </c>
      <c r="J852" s="53">
        <v>6.0765077797464979</v>
      </c>
      <c r="K852" s="53">
        <v>126</v>
      </c>
      <c r="L852" s="53">
        <v>90.689655172413794</v>
      </c>
      <c r="M852" s="53">
        <v>314.72167487684732</v>
      </c>
      <c r="N852" s="53">
        <v>17.740396694461129</v>
      </c>
      <c r="O852" s="53">
        <v>0.24806709218976444</v>
      </c>
      <c r="P852" s="53">
        <v>2.017191297753913</v>
      </c>
      <c r="Q852" s="53">
        <v>630.80357142857144</v>
      </c>
      <c r="R852" s="53">
        <v>0.64523135233111728</v>
      </c>
      <c r="S852" s="53">
        <v>4.4441878916792961</v>
      </c>
      <c r="T852" s="53">
        <v>1.9770408163265318E-2</v>
      </c>
      <c r="U852" s="53">
        <v>0.14867422636088543</v>
      </c>
      <c r="V852" s="53">
        <v>6.2330229193099944</v>
      </c>
      <c r="W852" s="53">
        <v>6.2330229193099944</v>
      </c>
    </row>
    <row r="853" spans="3:23" x14ac:dyDescent="0.25">
      <c r="C853" s="70">
        <v>0</v>
      </c>
      <c r="D853" s="53">
        <v>4266</v>
      </c>
      <c r="E853" s="53">
        <v>7823</v>
      </c>
      <c r="F853" s="53">
        <v>521.02</v>
      </c>
      <c r="G853" s="53">
        <v>0.81937181165648909</v>
      </c>
      <c r="H853" s="53">
        <v>0.5453150965102902</v>
      </c>
      <c r="I853" s="53">
        <v>0.42237623762376236</v>
      </c>
      <c r="J853" s="53">
        <v>73.699660093111731</v>
      </c>
      <c r="K853" s="53">
        <v>247</v>
      </c>
      <c r="L853" s="53">
        <v>116.46413502109705</v>
      </c>
      <c r="M853" s="53">
        <v>1259.6771424755491</v>
      </c>
      <c r="N853" s="53">
        <v>35.491930667062185</v>
      </c>
      <c r="O853" s="53">
        <v>1.0100368121588383</v>
      </c>
      <c r="P853" s="53">
        <v>4.0882412273870523</v>
      </c>
      <c r="Q853" s="53">
        <v>75.835588235293756</v>
      </c>
      <c r="R853" s="53">
        <v>0.9862047443047306</v>
      </c>
      <c r="S853" s="53">
        <v>6.966141235640948</v>
      </c>
      <c r="T853" s="53">
        <v>1.1274702037678121E-3</v>
      </c>
      <c r="U853" s="53">
        <v>0.32961996217729361</v>
      </c>
      <c r="V853" s="53">
        <v>147.95396983818745</v>
      </c>
      <c r="W853" s="53">
        <v>84.81645493763591</v>
      </c>
    </row>
    <row r="854" spans="3:23" x14ac:dyDescent="0.25">
      <c r="C854" s="70">
        <v>0</v>
      </c>
      <c r="D854" s="53">
        <v>29</v>
      </c>
      <c r="E854" s="53">
        <v>33</v>
      </c>
      <c r="F854" s="53">
        <v>17.996000000000002</v>
      </c>
      <c r="G854" s="53">
        <v>0</v>
      </c>
      <c r="H854" s="53">
        <v>0.87878787878787878</v>
      </c>
      <c r="I854" s="53">
        <v>0.59183673469387754</v>
      </c>
      <c r="J854" s="53">
        <v>6.0765077797464979</v>
      </c>
      <c r="K854" s="53">
        <v>129</v>
      </c>
      <c r="L854" s="53">
        <v>101.51724137931035</v>
      </c>
      <c r="M854" s="53">
        <v>286.90147783251228</v>
      </c>
      <c r="N854" s="53">
        <v>16.938166306672993</v>
      </c>
      <c r="O854" s="53">
        <v>-0.10055502995089151</v>
      </c>
      <c r="P854" s="53">
        <v>2.0376466915969744</v>
      </c>
      <c r="Q854" s="53">
        <v>458.24999999999989</v>
      </c>
      <c r="R854" s="53">
        <v>0.70496495035695561</v>
      </c>
      <c r="S854" s="53">
        <v>4.1852301329094015</v>
      </c>
      <c r="T854" s="53">
        <v>1.8494897959183687E-2</v>
      </c>
      <c r="U854" s="53">
        <v>0.18149166221821958</v>
      </c>
      <c r="V854" s="53">
        <v>6.2330229193099944</v>
      </c>
      <c r="W854" s="53">
        <v>6.2330229193099944</v>
      </c>
    </row>
    <row r="855" spans="3:23" x14ac:dyDescent="0.25">
      <c r="C855" s="70">
        <v>0</v>
      </c>
      <c r="D855" s="53">
        <v>4208</v>
      </c>
      <c r="E855" s="53">
        <v>7926</v>
      </c>
      <c r="F855" s="53">
        <v>535.41799999999989</v>
      </c>
      <c r="G855" s="53">
        <v>0.82391225247533861</v>
      </c>
      <c r="H855" s="53">
        <v>0.53091092606611157</v>
      </c>
      <c r="I855" s="53">
        <v>0.40445982314494427</v>
      </c>
      <c r="J855" s="53">
        <v>73.1969398557451</v>
      </c>
      <c r="K855" s="53">
        <v>251</v>
      </c>
      <c r="L855" s="53">
        <v>117.7690114068441</v>
      </c>
      <c r="M855" s="53">
        <v>1252.4453242423224</v>
      </c>
      <c r="N855" s="53">
        <v>35.389904270036141</v>
      </c>
      <c r="O855" s="53">
        <v>0.98495358057746996</v>
      </c>
      <c r="P855" s="53">
        <v>4.1325016461164266</v>
      </c>
      <c r="Q855" s="53">
        <v>85.679706834190483</v>
      </c>
      <c r="R855" s="53">
        <v>0.98447191440184489</v>
      </c>
      <c r="S855" s="53">
        <v>6.9635252113552149</v>
      </c>
      <c r="T855" s="53">
        <v>1.1807635490731214E-3</v>
      </c>
      <c r="U855" s="53">
        <v>0.33220163557103388</v>
      </c>
      <c r="V855" s="53">
        <v>149.36191121084522</v>
      </c>
      <c r="W855" s="53">
        <v>84.645992499024842</v>
      </c>
    </row>
    <row r="856" spans="3:23" x14ac:dyDescent="0.25">
      <c r="C856" s="70">
        <v>0</v>
      </c>
      <c r="D856" s="53">
        <v>44</v>
      </c>
      <c r="E856" s="53">
        <v>48</v>
      </c>
      <c r="F856" s="53">
        <v>21.187999999999999</v>
      </c>
      <c r="G856" s="53">
        <v>0</v>
      </c>
      <c r="H856" s="53">
        <v>0.91666666666666663</v>
      </c>
      <c r="I856" s="53">
        <v>0.6875</v>
      </c>
      <c r="J856" s="53">
        <v>7.4848206370191104</v>
      </c>
      <c r="K856" s="53">
        <v>136</v>
      </c>
      <c r="L856" s="53">
        <v>100.45454545454545</v>
      </c>
      <c r="M856" s="53">
        <v>433.50951374207193</v>
      </c>
      <c r="N856" s="53">
        <v>20.820891281164499</v>
      </c>
      <c r="O856" s="53">
        <v>-2.1876184617559032E-2</v>
      </c>
      <c r="P856" s="53">
        <v>1.9137286018165676</v>
      </c>
      <c r="Q856" s="53">
        <v>560.20833333333326</v>
      </c>
      <c r="R856" s="53">
        <v>0.791715729132625</v>
      </c>
      <c r="S856" s="53">
        <v>4.8968205390426718</v>
      </c>
      <c r="T856" s="53">
        <v>1.4660493827160524E-2</v>
      </c>
      <c r="U856" s="53">
        <v>0.18585823034258889</v>
      </c>
      <c r="V856" s="53">
        <v>7.5958521376452364</v>
      </c>
      <c r="W856" s="53">
        <v>7.5958521376452364</v>
      </c>
    </row>
    <row r="857" spans="3:23" x14ac:dyDescent="0.25">
      <c r="C857" s="70">
        <v>0</v>
      </c>
      <c r="D857" s="53">
        <v>4295</v>
      </c>
      <c r="E857" s="53">
        <v>7942</v>
      </c>
      <c r="F857" s="53">
        <v>533.31700000000001</v>
      </c>
      <c r="G857" s="53">
        <v>0.82477805784662517</v>
      </c>
      <c r="H857" s="53">
        <v>0.5407957693276253</v>
      </c>
      <c r="I857" s="53">
        <v>0.40881401104130971</v>
      </c>
      <c r="J857" s="53">
        <v>73.94973863806095</v>
      </c>
      <c r="K857" s="53">
        <v>253</v>
      </c>
      <c r="L857" s="53">
        <v>117.92759022118743</v>
      </c>
      <c r="M857" s="53">
        <v>1264.9945227197982</v>
      </c>
      <c r="N857" s="53">
        <v>35.566761487655832</v>
      </c>
      <c r="O857" s="53">
        <v>0.93230647736751604</v>
      </c>
      <c r="P857" s="53">
        <v>3.975100148512742</v>
      </c>
      <c r="Q857" s="53">
        <v>74.109351432881979</v>
      </c>
      <c r="R857" s="53">
        <v>0.98660775563782221</v>
      </c>
      <c r="S857" s="53">
        <v>6.9788288359004698</v>
      </c>
      <c r="T857" s="53">
        <v>1.1013096066827812E-3</v>
      </c>
      <c r="U857" s="53">
        <v>0.32752605611055152</v>
      </c>
      <c r="V857" s="53">
        <v>150.03733487164939</v>
      </c>
      <c r="W857" s="53">
        <v>84.839599765173816</v>
      </c>
    </row>
    <row r="858" spans="3:23" x14ac:dyDescent="0.25">
      <c r="C858" s="70">
        <v>1</v>
      </c>
      <c r="D858" s="53">
        <v>29</v>
      </c>
      <c r="E858" s="53">
        <v>33</v>
      </c>
      <c r="F858" s="53">
        <v>17.996000000000002</v>
      </c>
      <c r="G858" s="53">
        <v>0</v>
      </c>
      <c r="H858" s="53">
        <v>0.87878787878787878</v>
      </c>
      <c r="I858" s="53">
        <v>0.59183673469387754</v>
      </c>
      <c r="J858" s="53">
        <v>6.0765077797464979</v>
      </c>
      <c r="K858" s="53">
        <v>160</v>
      </c>
      <c r="L858" s="53">
        <v>120.10344827586206</v>
      </c>
      <c r="M858" s="53">
        <v>763.31034482758628</v>
      </c>
      <c r="N858" s="53">
        <v>27.628071681309688</v>
      </c>
      <c r="O858" s="53">
        <v>-0.20273470037151198</v>
      </c>
      <c r="P858" s="53">
        <v>1.7914966986583816</v>
      </c>
      <c r="Q858" s="53">
        <v>349.71428571428572</v>
      </c>
      <c r="R858" s="53">
        <v>0.92182253184942231</v>
      </c>
      <c r="S858" s="53">
        <v>4.4441878916792961</v>
      </c>
      <c r="T858" s="53">
        <v>1.785714285714287E-2</v>
      </c>
      <c r="U858" s="53">
        <v>9.8007659505699674E-2</v>
      </c>
      <c r="V858" s="53">
        <v>6.2330229193099944</v>
      </c>
      <c r="W858" s="53">
        <v>6.2330229193099944</v>
      </c>
    </row>
    <row r="859" spans="3:23" x14ac:dyDescent="0.25">
      <c r="C859" s="70">
        <v>0</v>
      </c>
      <c r="D859" s="53">
        <v>41</v>
      </c>
      <c r="E859" s="53">
        <v>45</v>
      </c>
      <c r="F859" s="53">
        <v>20.907</v>
      </c>
      <c r="G859" s="53">
        <v>0.37986972501764632</v>
      </c>
      <c r="H859" s="53">
        <v>0.91111111111111109</v>
      </c>
      <c r="I859" s="53">
        <v>0.640625</v>
      </c>
      <c r="J859" s="53">
        <v>7.2251519938435669</v>
      </c>
      <c r="K859" s="53">
        <v>127</v>
      </c>
      <c r="L859" s="53">
        <v>100.82926829268293</v>
      </c>
      <c r="M859" s="53">
        <v>276.54512195121958</v>
      </c>
      <c r="N859" s="53">
        <v>16.629645875701009</v>
      </c>
      <c r="O859" s="53">
        <v>-0.29336245906113373</v>
      </c>
      <c r="P859" s="53">
        <v>2.1215548991198103</v>
      </c>
      <c r="Q859" s="53">
        <v>393.06944444444451</v>
      </c>
      <c r="R859" s="53">
        <v>0.74291605514877701</v>
      </c>
      <c r="S859" s="53">
        <v>4.863291943484171</v>
      </c>
      <c r="T859" s="53">
        <v>1.3888888888888916E-2</v>
      </c>
      <c r="U859" s="53">
        <v>0.20427958330680213</v>
      </c>
      <c r="V859" s="53">
        <v>7.6360292750506691</v>
      </c>
      <c r="W859" s="53">
        <v>7.0636324810317683</v>
      </c>
    </row>
    <row r="860" spans="3:23" x14ac:dyDescent="0.25">
      <c r="C860" s="70">
        <v>0</v>
      </c>
      <c r="D860" s="53">
        <v>4255</v>
      </c>
      <c r="E860" s="53">
        <v>8012</v>
      </c>
      <c r="F860" s="53">
        <v>512.9559999999999</v>
      </c>
      <c r="G860" s="53">
        <v>0.82782830871551782</v>
      </c>
      <c r="H860" s="53">
        <v>0.53107838242636041</v>
      </c>
      <c r="I860" s="53">
        <v>0.39339866863905326</v>
      </c>
      <c r="J860" s="53">
        <v>73.604580447470227</v>
      </c>
      <c r="K860" s="53">
        <v>244</v>
      </c>
      <c r="L860" s="53">
        <v>120.80893066980023</v>
      </c>
      <c r="M860" s="53">
        <v>1234.0333005722921</v>
      </c>
      <c r="N860" s="53">
        <v>35.128810121783118</v>
      </c>
      <c r="O860" s="53">
        <v>0.90460913638210327</v>
      </c>
      <c r="P860" s="53">
        <v>3.8550434606236781</v>
      </c>
      <c r="Q860" s="53">
        <v>88.461538461539092</v>
      </c>
      <c r="R860" s="53">
        <v>0.9844321743743506</v>
      </c>
      <c r="S860" s="53">
        <v>6.9645404303084959</v>
      </c>
      <c r="T860" s="53">
        <v>1.0861879268471663E-3</v>
      </c>
      <c r="U860" s="53">
        <v>0.33038973824088747</v>
      </c>
      <c r="V860" s="53">
        <v>150.93598314718369</v>
      </c>
      <c r="W860" s="53">
        <v>84.672300680112855</v>
      </c>
    </row>
    <row r="861" spans="3:23" x14ac:dyDescent="0.25">
      <c r="C861" s="70">
        <v>0</v>
      </c>
      <c r="D861" s="53">
        <v>71</v>
      </c>
      <c r="E861" s="53">
        <v>82</v>
      </c>
      <c r="F861" s="53">
        <v>32.906999999999996</v>
      </c>
      <c r="G861" s="53">
        <v>0.88696061737101328</v>
      </c>
      <c r="H861" s="53">
        <v>0.86585365853658536</v>
      </c>
      <c r="I861" s="53">
        <v>0.49650349650349651</v>
      </c>
      <c r="J861" s="53">
        <v>9.5078918628787825</v>
      </c>
      <c r="K861" s="53">
        <v>135</v>
      </c>
      <c r="L861" s="53">
        <v>100.66197183098592</v>
      </c>
      <c r="M861" s="53">
        <v>340.02696177062376</v>
      </c>
      <c r="N861" s="53">
        <v>18.439820003747968</v>
      </c>
      <c r="O861" s="53">
        <v>-4.7742311504552361E-2</v>
      </c>
      <c r="P861" s="53">
        <v>1.9962502612256605</v>
      </c>
      <c r="Q861" s="53">
        <v>208.98051948051932</v>
      </c>
      <c r="R861" s="53">
        <v>0.92287879114759441</v>
      </c>
      <c r="S861" s="53">
        <v>5.4122185564539711</v>
      </c>
      <c r="T861" s="53">
        <v>6.6621689998313145E-3</v>
      </c>
      <c r="U861" s="53">
        <v>0.16489430980584549</v>
      </c>
      <c r="V861" s="53">
        <v>14.452910150032562</v>
      </c>
      <c r="W861" s="53">
        <v>6.6750052146623435</v>
      </c>
    </row>
    <row r="862" spans="3:23" x14ac:dyDescent="0.25">
      <c r="C862" s="70">
        <v>1</v>
      </c>
      <c r="D862" s="53">
        <v>68</v>
      </c>
      <c r="E862" s="53">
        <v>72</v>
      </c>
      <c r="F862" s="53">
        <v>27.184000000000001</v>
      </c>
      <c r="G862" s="53">
        <v>0.59195102560150004</v>
      </c>
      <c r="H862" s="53">
        <v>0.94444444444444442</v>
      </c>
      <c r="I862" s="53">
        <v>0.68</v>
      </c>
      <c r="J862" s="53">
        <v>9.3048529833625562</v>
      </c>
      <c r="K862" s="53">
        <v>211</v>
      </c>
      <c r="L862" s="53">
        <v>135.22058823529412</v>
      </c>
      <c r="M862" s="53">
        <v>1762.1147936786651</v>
      </c>
      <c r="N862" s="53">
        <v>41.977551068144329</v>
      </c>
      <c r="O862" s="53">
        <v>9.9162638565505265E-2</v>
      </c>
      <c r="P862" s="53">
        <v>1.8624630707792307</v>
      </c>
      <c r="Q862" s="53">
        <v>480.32727272727271</v>
      </c>
      <c r="R862" s="53">
        <v>0.91941350636822849</v>
      </c>
      <c r="S862" s="53">
        <v>5.6351850838655846</v>
      </c>
      <c r="T862" s="53">
        <v>9.2561983471074125E-3</v>
      </c>
      <c r="U862" s="53">
        <v>0.12979946746301094</v>
      </c>
      <c r="V862" s="53">
        <v>10.465772197385595</v>
      </c>
      <c r="W862" s="53">
        <v>8.4351395967796261</v>
      </c>
    </row>
    <row r="863" spans="3:23" x14ac:dyDescent="0.25">
      <c r="C863" s="70">
        <v>0</v>
      </c>
      <c r="D863" s="53">
        <v>49</v>
      </c>
      <c r="E863" s="53">
        <v>53</v>
      </c>
      <c r="F863" s="53">
        <v>22.685000000000002</v>
      </c>
      <c r="G863" s="53">
        <v>0.43919593041394561</v>
      </c>
      <c r="H863" s="53">
        <v>0.92452830188679247</v>
      </c>
      <c r="I863" s="53">
        <v>0.68055555555555558</v>
      </c>
      <c r="J863" s="53">
        <v>7.8986541696685881</v>
      </c>
      <c r="K863" s="53">
        <v>133</v>
      </c>
      <c r="L863" s="53">
        <v>97.061224489795919</v>
      </c>
      <c r="M863" s="53">
        <v>321.60034013605446</v>
      </c>
      <c r="N863" s="53">
        <v>17.933218900578179</v>
      </c>
      <c r="O863" s="53">
        <v>0.17481378965661248</v>
      </c>
      <c r="P863" s="53">
        <v>1.9081210428762441</v>
      </c>
      <c r="Q863" s="53">
        <v>553.75308641975346</v>
      </c>
      <c r="R863" s="53">
        <v>0.74451981201038042</v>
      </c>
      <c r="S863" s="53">
        <v>4.8571707527118679</v>
      </c>
      <c r="T863" s="53">
        <v>1.265051059289741E-2</v>
      </c>
      <c r="U863" s="53">
        <v>0.17900403435831222</v>
      </c>
      <c r="V863" s="53">
        <v>8.440242784918091</v>
      </c>
      <c r="W863" s="53">
        <v>7.5826407197637131</v>
      </c>
    </row>
    <row r="864" spans="3:23" x14ac:dyDescent="0.25">
      <c r="C864" s="70">
        <v>0</v>
      </c>
      <c r="D864" s="53">
        <v>4330</v>
      </c>
      <c r="E864" s="53">
        <v>8062</v>
      </c>
      <c r="F864" s="53">
        <v>525.37900000000002</v>
      </c>
      <c r="G864" s="53">
        <v>0.83178840705031354</v>
      </c>
      <c r="H864" s="53">
        <v>0.53708757132225249</v>
      </c>
      <c r="I864" s="53">
        <v>0.3965201465201465</v>
      </c>
      <c r="J864" s="53">
        <v>74.25043588224419</v>
      </c>
      <c r="K864" s="53">
        <v>248</v>
      </c>
      <c r="L864" s="53">
        <v>121.93764434180139</v>
      </c>
      <c r="M864" s="53">
        <v>1267.640832518427</v>
      </c>
      <c r="N864" s="53">
        <v>35.603944058466709</v>
      </c>
      <c r="O864" s="53">
        <v>0.88330895312673718</v>
      </c>
      <c r="P864" s="53">
        <v>3.7631552233402799</v>
      </c>
      <c r="Q864" s="53">
        <v>78.928610304789188</v>
      </c>
      <c r="R864" s="53">
        <v>0.98625940713278826</v>
      </c>
      <c r="S864" s="53">
        <v>6.9916660673183646</v>
      </c>
      <c r="T864" s="53">
        <v>9.6272007663452232E-4</v>
      </c>
      <c r="U864" s="53">
        <v>0.32548861301959253</v>
      </c>
      <c r="V864" s="53">
        <v>150.95667291799577</v>
      </c>
      <c r="W864" s="53">
        <v>83.794966230721968</v>
      </c>
    </row>
    <row r="865" spans="3:23" x14ac:dyDescent="0.25">
      <c r="C865" s="70">
        <v>0</v>
      </c>
      <c r="D865" s="53">
        <v>87</v>
      </c>
      <c r="E865" s="53">
        <v>101</v>
      </c>
      <c r="F865" s="53">
        <v>38.530999999999999</v>
      </c>
      <c r="G865" s="53">
        <v>0.92418859526617159</v>
      </c>
      <c r="H865" s="53">
        <v>0.86138613861386137</v>
      </c>
      <c r="I865" s="53">
        <v>0.44615384615384618</v>
      </c>
      <c r="J865" s="53">
        <v>10.524820207108489</v>
      </c>
      <c r="K865" s="53">
        <v>134</v>
      </c>
      <c r="L865" s="53">
        <v>98.758620689655174</v>
      </c>
      <c r="M865" s="53">
        <v>325.11547714514819</v>
      </c>
      <c r="N865" s="53">
        <v>18.03095885262756</v>
      </c>
      <c r="O865" s="53">
        <v>-5.1302771379343137E-2</v>
      </c>
      <c r="P865" s="53">
        <v>1.990990570513508</v>
      </c>
      <c r="Q865" s="53">
        <v>232.15865384615392</v>
      </c>
      <c r="R865" s="53">
        <v>0.91026966614429494</v>
      </c>
      <c r="S865" s="53">
        <v>5.5429002484487491</v>
      </c>
      <c r="T865" s="53">
        <v>5.0850591715976444E-3</v>
      </c>
      <c r="U865" s="53">
        <v>0.13741701826175204</v>
      </c>
      <c r="V865" s="53">
        <v>17.537821768690822</v>
      </c>
      <c r="W865" s="53">
        <v>6.6983331239861013</v>
      </c>
    </row>
    <row r="866" spans="3:23" x14ac:dyDescent="0.25">
      <c r="C866" s="70">
        <v>1</v>
      </c>
      <c r="D866" s="53">
        <v>85</v>
      </c>
      <c r="E866" s="53">
        <v>90</v>
      </c>
      <c r="F866" s="53">
        <v>30.55</v>
      </c>
      <c r="G866" s="53">
        <v>0.51016351888972966</v>
      </c>
      <c r="H866" s="53">
        <v>0.94444444444444442</v>
      </c>
      <c r="I866" s="53">
        <v>0.7024793388429752</v>
      </c>
      <c r="J866" s="53">
        <v>10.403141895720196</v>
      </c>
      <c r="K866" s="53">
        <v>206</v>
      </c>
      <c r="L866" s="53">
        <v>136.63529411764705</v>
      </c>
      <c r="M866" s="53">
        <v>1775.8773109243696</v>
      </c>
      <c r="N866" s="53">
        <v>42.141159344806468</v>
      </c>
      <c r="O866" s="53">
        <v>8.5651471065619184E-2</v>
      </c>
      <c r="P866" s="53">
        <v>1.7216390162080561</v>
      </c>
      <c r="Q866" s="53">
        <v>503.24242424242408</v>
      </c>
      <c r="R866" s="53">
        <v>0.92054421797325614</v>
      </c>
      <c r="S866" s="53">
        <v>5.8651007890025237</v>
      </c>
      <c r="T866" s="53">
        <v>7.8053259871441842E-3</v>
      </c>
      <c r="U866" s="53">
        <v>0.11008194926652778</v>
      </c>
      <c r="V866" s="53">
        <v>11.298148156168978</v>
      </c>
      <c r="W866" s="53">
        <v>9.7172822193991841</v>
      </c>
    </row>
    <row r="867" spans="3:23" x14ac:dyDescent="0.25">
      <c r="C867" s="70">
        <v>0</v>
      </c>
      <c r="D867" s="53">
        <v>44</v>
      </c>
      <c r="E867" s="53">
        <v>49</v>
      </c>
      <c r="F867" s="53">
        <v>22.312999999999999</v>
      </c>
      <c r="G867" s="53">
        <v>0.60751669847806111</v>
      </c>
      <c r="H867" s="53">
        <v>0.89795918367346939</v>
      </c>
      <c r="I867" s="53">
        <v>0.61111111111111116</v>
      </c>
      <c r="J867" s="53">
        <v>7.4848206370191104</v>
      </c>
      <c r="K867" s="53">
        <v>140</v>
      </c>
      <c r="L867" s="53">
        <v>100.06818181818181</v>
      </c>
      <c r="M867" s="53">
        <v>439.69291754756864</v>
      </c>
      <c r="N867" s="53">
        <v>20.968855895054663</v>
      </c>
      <c r="O867" s="53">
        <v>0.18987842337038779</v>
      </c>
      <c r="P867" s="53">
        <v>1.8486781555799481</v>
      </c>
      <c r="Q867" s="53">
        <v>486.27160493827176</v>
      </c>
      <c r="R867" s="53">
        <v>0.68650052093438274</v>
      </c>
      <c r="S867" s="53">
        <v>4.9251185503571389</v>
      </c>
      <c r="T867" s="53">
        <v>1.2955342173449156E-2</v>
      </c>
      <c r="U867" s="53">
        <v>0.18783037294529778</v>
      </c>
      <c r="V867" s="53">
        <v>8.5442171759943619</v>
      </c>
      <c r="W867" s="53">
        <v>6.7867307100684071</v>
      </c>
    </row>
    <row r="868" spans="3:23" x14ac:dyDescent="0.25">
      <c r="C868" s="70">
        <v>0</v>
      </c>
      <c r="D868" s="53">
        <v>4497</v>
      </c>
      <c r="E868" s="53">
        <v>8163</v>
      </c>
      <c r="F868" s="53">
        <v>545.92999999999995</v>
      </c>
      <c r="G868" s="53">
        <v>0.8366511507502632</v>
      </c>
      <c r="H868" s="53">
        <v>0.55090040426313858</v>
      </c>
      <c r="I868" s="53">
        <v>0.4040431266846361</v>
      </c>
      <c r="J868" s="53">
        <v>75.668740128761399</v>
      </c>
      <c r="K868" s="53">
        <v>255</v>
      </c>
      <c r="L868" s="53">
        <v>122.40493662441628</v>
      </c>
      <c r="M868" s="53">
        <v>1305.8811411047386</v>
      </c>
      <c r="N868" s="53">
        <v>36.136977476052678</v>
      </c>
      <c r="O868" s="53">
        <v>0.86930628283459044</v>
      </c>
      <c r="P868" s="53">
        <v>3.7382473835412067</v>
      </c>
      <c r="Q868" s="53">
        <v>85.21655540720856</v>
      </c>
      <c r="R868" s="53">
        <v>0.98532328431251559</v>
      </c>
      <c r="S868" s="53">
        <v>7.0165555493643641</v>
      </c>
      <c r="T868" s="53">
        <v>9.3110549020620733E-4</v>
      </c>
      <c r="U868" s="53">
        <v>0.32005826756073497</v>
      </c>
      <c r="V868" s="53">
        <v>151.71918630913314</v>
      </c>
      <c r="W868" s="53">
        <v>83.102077717730779</v>
      </c>
    </row>
    <row r="869" spans="3:23" x14ac:dyDescent="0.25">
      <c r="C869" s="70">
        <v>1</v>
      </c>
      <c r="D869" s="53">
        <v>80</v>
      </c>
      <c r="E869" s="53">
        <v>85</v>
      </c>
      <c r="F869" s="53">
        <v>29.515999999999998</v>
      </c>
      <c r="G869" s="53">
        <v>0.53224836765835137</v>
      </c>
      <c r="H869" s="53">
        <v>0.94117647058823528</v>
      </c>
      <c r="I869" s="53">
        <v>0.72727272727272729</v>
      </c>
      <c r="J869" s="53">
        <v>10.09253008808064</v>
      </c>
      <c r="K869" s="53">
        <v>203</v>
      </c>
      <c r="L869" s="53">
        <v>131.9</v>
      </c>
      <c r="M869" s="53">
        <v>1512.0911392405067</v>
      </c>
      <c r="N869" s="53">
        <v>38.885616096964526</v>
      </c>
      <c r="O869" s="53">
        <v>3.430195150222879E-2</v>
      </c>
      <c r="P869" s="53">
        <v>1.8152725442300348</v>
      </c>
      <c r="Q869" s="53">
        <v>524.59166666666681</v>
      </c>
      <c r="R869" s="53">
        <v>0.90750745758666529</v>
      </c>
      <c r="S869" s="53">
        <v>5.8874920011103171</v>
      </c>
      <c r="T869" s="53">
        <v>8.6111111111110937E-3</v>
      </c>
      <c r="U869" s="53">
        <v>9.352913914610779E-2</v>
      </c>
      <c r="V869" s="53">
        <v>11.056637010902728</v>
      </c>
      <c r="W869" s="53">
        <v>9.3604190438143657</v>
      </c>
    </row>
    <row r="870" spans="3:23" x14ac:dyDescent="0.25">
      <c r="C870" s="70">
        <v>0</v>
      </c>
      <c r="D870" s="53">
        <v>58</v>
      </c>
      <c r="E870" s="53">
        <v>62</v>
      </c>
      <c r="F870" s="53">
        <v>24.462999999999997</v>
      </c>
      <c r="G870" s="53">
        <v>0.35223150850765261</v>
      </c>
      <c r="H870" s="53">
        <v>0.93548387096774188</v>
      </c>
      <c r="I870" s="53">
        <v>0.71604938271604934</v>
      </c>
      <c r="J870" s="53">
        <v>8.5934797139831218</v>
      </c>
      <c r="K870" s="53">
        <v>162</v>
      </c>
      <c r="L870" s="53">
        <v>108.93103448275862</v>
      </c>
      <c r="M870" s="53">
        <v>707.88989715668481</v>
      </c>
      <c r="N870" s="53">
        <v>26.606200351735399</v>
      </c>
      <c r="O870" s="53">
        <v>0.27582436026385027</v>
      </c>
      <c r="P870" s="53">
        <v>1.9085944154041576</v>
      </c>
      <c r="Q870" s="53">
        <v>888.49999999999989</v>
      </c>
      <c r="R870" s="53">
        <v>0.71456637779081789</v>
      </c>
      <c r="S870" s="53">
        <v>5.2802262536736588</v>
      </c>
      <c r="T870" s="53">
        <v>1.1111111111111134E-2</v>
      </c>
      <c r="U870" s="53">
        <v>0.13972995817146405</v>
      </c>
      <c r="V870" s="53">
        <v>8.9724994915818588</v>
      </c>
      <c r="W870" s="53">
        <v>8.3974780578967678</v>
      </c>
    </row>
    <row r="871" spans="3:23" x14ac:dyDescent="0.25">
      <c r="C871" s="70">
        <v>0</v>
      </c>
      <c r="D871" s="53">
        <v>4582</v>
      </c>
      <c r="E871" s="53">
        <v>8184</v>
      </c>
      <c r="F871" s="53">
        <v>546.52499999999998</v>
      </c>
      <c r="G871" s="53">
        <v>0.84287134340073555</v>
      </c>
      <c r="H871" s="53">
        <v>0.55987292277614853</v>
      </c>
      <c r="I871" s="53">
        <v>0.40779636881452475</v>
      </c>
      <c r="J871" s="53">
        <v>76.380518419139548</v>
      </c>
      <c r="K871" s="53">
        <v>247</v>
      </c>
      <c r="L871" s="53">
        <v>123.95656918376255</v>
      </c>
      <c r="M871" s="53">
        <v>1369.4801041841424</v>
      </c>
      <c r="N871" s="53">
        <v>37.00648732565876</v>
      </c>
      <c r="O871" s="53">
        <v>0.8218231646413835</v>
      </c>
      <c r="P871" s="53">
        <v>3.4647436072281192</v>
      </c>
      <c r="Q871" s="53">
        <v>83.704902133661562</v>
      </c>
      <c r="R871" s="53">
        <v>0.98585588929516554</v>
      </c>
      <c r="S871" s="53">
        <v>7.0465946273904123</v>
      </c>
      <c r="T871" s="53">
        <v>8.5439347298432559E-4</v>
      </c>
      <c r="U871" s="53">
        <v>0.31279711042155184</v>
      </c>
      <c r="V871" s="53">
        <v>151.78854676904064</v>
      </c>
      <c r="W871" s="53">
        <v>81.679714330120262</v>
      </c>
    </row>
    <row r="872" spans="3:23" x14ac:dyDescent="0.25">
      <c r="C872" s="70">
        <v>1</v>
      </c>
      <c r="D872" s="53">
        <v>74</v>
      </c>
      <c r="E872" s="53">
        <v>78</v>
      </c>
      <c r="F872" s="53">
        <v>28.59</v>
      </c>
      <c r="G872" s="53">
        <v>0.64424768944425936</v>
      </c>
      <c r="H872" s="53">
        <v>0.94871794871794868</v>
      </c>
      <c r="I872" s="53">
        <v>0.67272727272727273</v>
      </c>
      <c r="J872" s="53">
        <v>9.7066846199102415</v>
      </c>
      <c r="K872" s="53">
        <v>189</v>
      </c>
      <c r="L872" s="53">
        <v>125.89189189189189</v>
      </c>
      <c r="M872" s="53">
        <v>1269.0018511662345</v>
      </c>
      <c r="N872" s="53">
        <v>35.623052243824283</v>
      </c>
      <c r="O872" s="53">
        <v>-2.9917044945199381E-2</v>
      </c>
      <c r="P872" s="53">
        <v>1.7489712835840987</v>
      </c>
      <c r="Q872" s="53">
        <v>505.19166666666672</v>
      </c>
      <c r="R872" s="53">
        <v>0.9031236407752935</v>
      </c>
      <c r="S872" s="53">
        <v>5.5368258316989882</v>
      </c>
      <c r="T872" s="53">
        <v>8.4722222222222039E-3</v>
      </c>
      <c r="U872" s="53">
        <v>0.11029338648983186</v>
      </c>
      <c r="V872" s="53">
        <v>11.195148675052996</v>
      </c>
      <c r="W872" s="53">
        <v>8.5622390812245168</v>
      </c>
    </row>
    <row r="873" spans="3:23" x14ac:dyDescent="0.25">
      <c r="C873" s="70">
        <v>0</v>
      </c>
      <c r="D873" s="53">
        <v>29</v>
      </c>
      <c r="E873" s="53">
        <v>33</v>
      </c>
      <c r="F873" s="53">
        <v>17.996000000000002</v>
      </c>
      <c r="G873" s="53">
        <v>0</v>
      </c>
      <c r="H873" s="53">
        <v>0.87878787878787878</v>
      </c>
      <c r="I873" s="53">
        <v>0.59183673469387754</v>
      </c>
      <c r="J873" s="53">
        <v>6.0765077797464979</v>
      </c>
      <c r="K873" s="53">
        <v>100</v>
      </c>
      <c r="L873" s="53">
        <v>86.034482758620683</v>
      </c>
      <c r="M873" s="53">
        <v>74.463054187192114</v>
      </c>
      <c r="N873" s="53">
        <v>8.6291977719363988</v>
      </c>
      <c r="O873" s="53">
        <v>-0.46149921948167127</v>
      </c>
      <c r="P873" s="53">
        <v>2.4307740918409486</v>
      </c>
      <c r="Q873" s="53">
        <v>36.446428571428548</v>
      </c>
      <c r="R873" s="53">
        <v>0.94174049864092746</v>
      </c>
      <c r="S873" s="53">
        <v>4.0212684949037651</v>
      </c>
      <c r="T873" s="53">
        <v>1.8494897959183687E-2</v>
      </c>
      <c r="U873" s="53">
        <v>0.28299641826427524</v>
      </c>
      <c r="V873" s="53">
        <v>6.2330229193099944</v>
      </c>
      <c r="W873" s="53">
        <v>6.2330229193099944</v>
      </c>
    </row>
    <row r="874" spans="3:23" x14ac:dyDescent="0.25">
      <c r="C874" s="70">
        <v>0</v>
      </c>
      <c r="D874" s="53">
        <v>58</v>
      </c>
      <c r="E874" s="53">
        <v>62</v>
      </c>
      <c r="F874" s="53">
        <v>24.462999999999997</v>
      </c>
      <c r="G874" s="53">
        <v>0.35223150850765261</v>
      </c>
      <c r="H874" s="53">
        <v>0.93548387096774188</v>
      </c>
      <c r="I874" s="53">
        <v>0.71604938271604934</v>
      </c>
      <c r="J874" s="53">
        <v>8.5934797139831218</v>
      </c>
      <c r="K874" s="53">
        <v>159</v>
      </c>
      <c r="L874" s="53">
        <v>105.55172413793103</v>
      </c>
      <c r="M874" s="53">
        <v>613.47973381730185</v>
      </c>
      <c r="N874" s="53">
        <v>24.768523044729612</v>
      </c>
      <c r="O874" s="53">
        <v>0.35815064499675819</v>
      </c>
      <c r="P874" s="53">
        <v>2.0084054048083093</v>
      </c>
      <c r="Q874" s="53">
        <v>427.06666666666644</v>
      </c>
      <c r="R874" s="53">
        <v>0.82423030711836709</v>
      </c>
      <c r="S874" s="53">
        <v>5.4311725899178569</v>
      </c>
      <c r="T874" s="53">
        <v>1.1111111111111134E-2</v>
      </c>
      <c r="U874" s="53">
        <v>0.1173379054259201</v>
      </c>
      <c r="V874" s="53">
        <v>8.9724994915818588</v>
      </c>
      <c r="W874" s="53">
        <v>8.3974780578967678</v>
      </c>
    </row>
    <row r="875" spans="3:23" x14ac:dyDescent="0.25">
      <c r="C875" s="70">
        <v>0</v>
      </c>
      <c r="D875" s="53">
        <v>4608</v>
      </c>
      <c r="E875" s="53">
        <v>8274</v>
      </c>
      <c r="F875" s="53">
        <v>550.19799999999998</v>
      </c>
      <c r="G875" s="53">
        <v>0.84321538412833619</v>
      </c>
      <c r="H875" s="53">
        <v>0.55692530819434372</v>
      </c>
      <c r="I875" s="53">
        <v>0.40251572327044027</v>
      </c>
      <c r="J875" s="53">
        <v>76.596917837075068</v>
      </c>
      <c r="K875" s="53">
        <v>254</v>
      </c>
      <c r="L875" s="53">
        <v>124.93988715277777</v>
      </c>
      <c r="M875" s="53">
        <v>1453.2199584851728</v>
      </c>
      <c r="N875" s="53">
        <v>38.121122209152929</v>
      </c>
      <c r="O875" s="53">
        <v>0.80410481389821709</v>
      </c>
      <c r="P875" s="53">
        <v>3.3859150657689887</v>
      </c>
      <c r="Q875" s="53">
        <v>81.698459407996964</v>
      </c>
      <c r="R875" s="53">
        <v>0.9863915715411864</v>
      </c>
      <c r="S875" s="53">
        <v>7.0831147805469348</v>
      </c>
      <c r="T875" s="53">
        <v>7.773329734893417E-4</v>
      </c>
      <c r="U875" s="53">
        <v>0.31918054345462876</v>
      </c>
      <c r="V875" s="53">
        <v>152.43300811223349</v>
      </c>
      <c r="W875" s="53">
        <v>81.944306947411633</v>
      </c>
    </row>
    <row r="876" spans="3:23" x14ac:dyDescent="0.25">
      <c r="C876" s="70">
        <v>1</v>
      </c>
      <c r="D876" s="53">
        <v>66</v>
      </c>
      <c r="E876" s="53">
        <v>71</v>
      </c>
      <c r="F876" s="53">
        <v>28.308999999999997</v>
      </c>
      <c r="G876" s="53">
        <v>0.74217133742640928</v>
      </c>
      <c r="H876" s="53">
        <v>0.92957746478873238</v>
      </c>
      <c r="I876" s="53">
        <v>0.6</v>
      </c>
      <c r="J876" s="53">
        <v>9.1669956884750814</v>
      </c>
      <c r="K876" s="53">
        <v>186</v>
      </c>
      <c r="L876" s="53">
        <v>129.92424242424244</v>
      </c>
      <c r="M876" s="53">
        <v>1011.2403263403262</v>
      </c>
      <c r="N876" s="53">
        <v>31.800005131136789</v>
      </c>
      <c r="O876" s="53">
        <v>-9.0572579978732221E-2</v>
      </c>
      <c r="P876" s="53">
        <v>1.8384560539797923</v>
      </c>
      <c r="Q876" s="53">
        <v>512.58333333333337</v>
      </c>
      <c r="R876" s="53">
        <v>0.90361647107375631</v>
      </c>
      <c r="S876" s="53">
        <v>5.6087140056893166</v>
      </c>
      <c r="T876" s="53">
        <v>8.6111111111110937E-3</v>
      </c>
      <c r="U876" s="53">
        <v>0.1278768850486002</v>
      </c>
      <c r="V876" s="53">
        <v>11.346136813838555</v>
      </c>
      <c r="W876" s="53">
        <v>7.604296570060959</v>
      </c>
    </row>
    <row r="877" spans="3:23" x14ac:dyDescent="0.25">
      <c r="C877" s="70">
        <v>0</v>
      </c>
      <c r="D877" s="53">
        <v>49</v>
      </c>
      <c r="E877" s="53">
        <v>53</v>
      </c>
      <c r="F877" s="53">
        <v>22.685000000000002</v>
      </c>
      <c r="G877" s="53">
        <v>0.43919593041394561</v>
      </c>
      <c r="H877" s="53">
        <v>0.92452830188679247</v>
      </c>
      <c r="I877" s="53">
        <v>0.68055555555555558</v>
      </c>
      <c r="J877" s="53">
        <v>7.8986541696685881</v>
      </c>
      <c r="K877" s="53">
        <v>134</v>
      </c>
      <c r="L877" s="53">
        <v>105.32653061224489</v>
      </c>
      <c r="M877" s="53">
        <v>336.14115646258506</v>
      </c>
      <c r="N877" s="53">
        <v>18.334152733698524</v>
      </c>
      <c r="O877" s="53">
        <v>-0.12340593272340759</v>
      </c>
      <c r="P877" s="53">
        <v>1.8220261772635979</v>
      </c>
      <c r="Q877" s="53">
        <v>319.69135802469134</v>
      </c>
      <c r="R877" s="53">
        <v>0.76581707322850079</v>
      </c>
      <c r="S877" s="53">
        <v>4.8692134152788658</v>
      </c>
      <c r="T877" s="53">
        <v>1.3260173754000902E-2</v>
      </c>
      <c r="U877" s="53">
        <v>0.27520858133934267</v>
      </c>
      <c r="V877" s="53">
        <v>8.440242784918091</v>
      </c>
      <c r="W877" s="53">
        <v>7.5826407197637131</v>
      </c>
    </row>
    <row r="878" spans="3:23" x14ac:dyDescent="0.25">
      <c r="C878" s="70">
        <v>0</v>
      </c>
      <c r="D878" s="53">
        <v>4749</v>
      </c>
      <c r="E878" s="53">
        <v>8382</v>
      </c>
      <c r="F878" s="53">
        <v>581.79899999999998</v>
      </c>
      <c r="G878" s="53">
        <v>0.84331384711581903</v>
      </c>
      <c r="H878" s="53">
        <v>0.56657122405153904</v>
      </c>
      <c r="I878" s="53">
        <v>0.40715020576131689</v>
      </c>
      <c r="J878" s="53">
        <v>77.759980696675115</v>
      </c>
      <c r="K878" s="53">
        <v>254</v>
      </c>
      <c r="L878" s="53">
        <v>123.92756369762056</v>
      </c>
      <c r="M878" s="53">
        <v>1474.0987956849178</v>
      </c>
      <c r="N878" s="53">
        <v>38.393994265834309</v>
      </c>
      <c r="O878" s="53">
        <v>0.8529858645675773</v>
      </c>
      <c r="P878" s="53">
        <v>3.5065637441195063</v>
      </c>
      <c r="Q878" s="53">
        <v>82.964067278286976</v>
      </c>
      <c r="R878" s="53">
        <v>0.9859248193579836</v>
      </c>
      <c r="S878" s="53">
        <v>7.0771124161086343</v>
      </c>
      <c r="T878" s="53">
        <v>7.2629536456012846E-4</v>
      </c>
      <c r="U878" s="53">
        <v>0.30923823482311341</v>
      </c>
      <c r="V878" s="53">
        <v>151.79714547700866</v>
      </c>
      <c r="W878" s="53">
        <v>81.579033602863888</v>
      </c>
    </row>
    <row r="879" spans="3:23" x14ac:dyDescent="0.25">
      <c r="C879" s="70">
        <v>1</v>
      </c>
      <c r="D879" s="53">
        <v>73</v>
      </c>
      <c r="E879" s="53">
        <v>79</v>
      </c>
      <c r="F879" s="53">
        <v>29.995999999999999</v>
      </c>
      <c r="G879" s="53">
        <v>0.75645876568613424</v>
      </c>
      <c r="H879" s="53">
        <v>0.92405063291139244</v>
      </c>
      <c r="I879" s="53">
        <v>0.60330578512396693</v>
      </c>
      <c r="J879" s="53">
        <v>9.6408758298023347</v>
      </c>
      <c r="K879" s="53">
        <v>190</v>
      </c>
      <c r="L879" s="53">
        <v>125.15068493150685</v>
      </c>
      <c r="M879" s="53">
        <v>1107.9075342465753</v>
      </c>
      <c r="N879" s="53">
        <v>33.285244993038212</v>
      </c>
      <c r="O879" s="53">
        <v>1.2235477778512008E-4</v>
      </c>
      <c r="P879" s="53">
        <v>1.9647392527748402</v>
      </c>
      <c r="Q879" s="53">
        <v>487.56060606060572</v>
      </c>
      <c r="R879" s="53">
        <v>0.91146848140113723</v>
      </c>
      <c r="S879" s="53">
        <v>5.6279129149258598</v>
      </c>
      <c r="T879" s="53">
        <v>7.5757575757575907E-3</v>
      </c>
      <c r="U879" s="53">
        <v>0.10795272445988464</v>
      </c>
      <c r="V879" s="53">
        <v>12.126113642179218</v>
      </c>
      <c r="W879" s="53">
        <v>7.9309801845951293</v>
      </c>
    </row>
    <row r="880" spans="3:23" x14ac:dyDescent="0.25">
      <c r="C880" s="70">
        <v>0</v>
      </c>
      <c r="D880" s="53">
        <v>52</v>
      </c>
      <c r="E880" s="53">
        <v>56</v>
      </c>
      <c r="F880" s="53">
        <v>23.147999999999996</v>
      </c>
      <c r="G880" s="53">
        <v>0.40283323917633496</v>
      </c>
      <c r="H880" s="53">
        <v>0.9285714285714286</v>
      </c>
      <c r="I880" s="53">
        <v>0.72222222222222221</v>
      </c>
      <c r="J880" s="53">
        <v>8.1368578902564384</v>
      </c>
      <c r="K880" s="53">
        <v>135</v>
      </c>
      <c r="L880" s="53">
        <v>102.82692307692308</v>
      </c>
      <c r="M880" s="53">
        <v>271.47926093514332</v>
      </c>
      <c r="N880" s="53">
        <v>16.476627717319563</v>
      </c>
      <c r="O880" s="53">
        <v>-0.12461711180817178</v>
      </c>
      <c r="P880" s="53">
        <v>2.143624198502458</v>
      </c>
      <c r="Q880" s="53">
        <v>454.03703703703707</v>
      </c>
      <c r="R880" s="53">
        <v>0.76004728792275855</v>
      </c>
      <c r="S880" s="53">
        <v>4.8201620737022983</v>
      </c>
      <c r="T880" s="53">
        <v>1.2650510592897412E-2</v>
      </c>
      <c r="U880" s="53">
        <v>0.17130501744901125</v>
      </c>
      <c r="V880" s="53">
        <v>8.5993440417695783</v>
      </c>
      <c r="W880" s="53">
        <v>7.8707507868511462</v>
      </c>
    </row>
    <row r="881" spans="3:23" x14ac:dyDescent="0.25">
      <c r="C881" s="70">
        <v>0</v>
      </c>
      <c r="D881" s="53">
        <v>4876</v>
      </c>
      <c r="E881" s="53">
        <v>8807</v>
      </c>
      <c r="F881" s="53">
        <v>603.19299999999998</v>
      </c>
      <c r="G881" s="53">
        <v>0.83208742361668264</v>
      </c>
      <c r="H881" s="53">
        <v>0.55365050527989101</v>
      </c>
      <c r="I881" s="53">
        <v>0.41420319401970779</v>
      </c>
      <c r="J881" s="53">
        <v>78.792867825258483</v>
      </c>
      <c r="K881" s="53">
        <v>255</v>
      </c>
      <c r="L881" s="53">
        <v>123.36341263330598</v>
      </c>
      <c r="M881" s="53">
        <v>1523.9766221156312</v>
      </c>
      <c r="N881" s="53">
        <v>39.038143169413566</v>
      </c>
      <c r="O881" s="53">
        <v>0.87867905860643603</v>
      </c>
      <c r="P881" s="53">
        <v>3.5272518996877622</v>
      </c>
      <c r="Q881" s="53">
        <v>79.277272727271054</v>
      </c>
      <c r="R881" s="53">
        <v>0.98647296068067936</v>
      </c>
      <c r="S881" s="53">
        <v>7.0828049725231068</v>
      </c>
      <c r="T881" s="53">
        <v>7.225169767257068E-4</v>
      </c>
      <c r="U881" s="53">
        <v>0.31104962008150422</v>
      </c>
      <c r="V881" s="53">
        <v>151.708125428241</v>
      </c>
      <c r="W881" s="53">
        <v>84.144077111324151</v>
      </c>
    </row>
    <row r="882" spans="3:23" x14ac:dyDescent="0.25">
      <c r="C882" s="70">
        <v>0</v>
      </c>
      <c r="D882" s="53">
        <v>29</v>
      </c>
      <c r="E882" s="53">
        <v>33</v>
      </c>
      <c r="F882" s="53">
        <v>17.996000000000002</v>
      </c>
      <c r="G882" s="53">
        <v>0</v>
      </c>
      <c r="H882" s="53">
        <v>0.87878787878787878</v>
      </c>
      <c r="I882" s="53">
        <v>0.59183673469387754</v>
      </c>
      <c r="J882" s="53">
        <v>6.0765077797464979</v>
      </c>
      <c r="K882" s="53">
        <v>141</v>
      </c>
      <c r="L882" s="53">
        <v>106.68965517241379</v>
      </c>
      <c r="M882" s="53">
        <v>430.43596059113298</v>
      </c>
      <c r="N882" s="53">
        <v>20.74695063355415</v>
      </c>
      <c r="O882" s="53">
        <v>-0.10843050869419366</v>
      </c>
      <c r="P882" s="53">
        <v>1.8840118052415575</v>
      </c>
      <c r="Q882" s="53">
        <v>255.73214285714275</v>
      </c>
      <c r="R882" s="53">
        <v>0.83347256450928298</v>
      </c>
      <c r="S882" s="53">
        <v>4.3752223744379162</v>
      </c>
      <c r="T882" s="53">
        <v>1.8494897959183687E-2</v>
      </c>
      <c r="U882" s="53">
        <v>0.14427214255149554</v>
      </c>
      <c r="V882" s="53">
        <v>6.2330229193099944</v>
      </c>
      <c r="W882" s="53">
        <v>6.2330229193099944</v>
      </c>
    </row>
    <row r="883" spans="3:23" x14ac:dyDescent="0.25">
      <c r="C883" s="70">
        <v>1</v>
      </c>
      <c r="D883" s="53">
        <v>70</v>
      </c>
      <c r="E883" s="53">
        <v>75</v>
      </c>
      <c r="F883" s="53">
        <v>28.498999999999999</v>
      </c>
      <c r="G883" s="53">
        <v>0.68915980804860566</v>
      </c>
      <c r="H883" s="53">
        <v>0.93333333333333335</v>
      </c>
      <c r="I883" s="53">
        <v>0.63636363636363635</v>
      </c>
      <c r="J883" s="53">
        <v>9.4406974388262963</v>
      </c>
      <c r="K883" s="53">
        <v>187</v>
      </c>
      <c r="L883" s="53">
        <v>128.54285714285714</v>
      </c>
      <c r="M883" s="53">
        <v>1136.6865424430646</v>
      </c>
      <c r="N883" s="53">
        <v>33.714782254125041</v>
      </c>
      <c r="O883" s="53">
        <v>-9.7701710064446307E-2</v>
      </c>
      <c r="P883" s="53">
        <v>1.9059008319040924</v>
      </c>
      <c r="Q883" s="53">
        <v>476.00000000000023</v>
      </c>
      <c r="R883" s="53">
        <v>0.91348555199166137</v>
      </c>
      <c r="S883" s="53">
        <v>5.7184989097712053</v>
      </c>
      <c r="T883" s="53">
        <v>8.6111111111110937E-3</v>
      </c>
      <c r="U883" s="53">
        <v>0.10919461154632991</v>
      </c>
      <c r="V883" s="53">
        <v>11.208313697807229</v>
      </c>
      <c r="W883" s="53">
        <v>8.1216492810724183</v>
      </c>
    </row>
    <row r="884" spans="3:23" x14ac:dyDescent="0.25">
      <c r="C884" s="70">
        <v>0</v>
      </c>
      <c r="D884" s="53">
        <v>55</v>
      </c>
      <c r="E884" s="53">
        <v>59</v>
      </c>
      <c r="F884" s="53">
        <v>24.553999999999998</v>
      </c>
      <c r="G884" s="53">
        <v>0.60536091721412599</v>
      </c>
      <c r="H884" s="53">
        <v>0.93220338983050843</v>
      </c>
      <c r="I884" s="53">
        <v>0.6875</v>
      </c>
      <c r="J884" s="53">
        <v>8.3682838718840049</v>
      </c>
      <c r="K884" s="53">
        <v>116</v>
      </c>
      <c r="L884" s="53">
        <v>96.018181818181816</v>
      </c>
      <c r="M884" s="53">
        <v>145.90707070707072</v>
      </c>
      <c r="N884" s="53">
        <v>12.07919991998935</v>
      </c>
      <c r="O884" s="53">
        <v>-0.28589619519491022</v>
      </c>
      <c r="P884" s="53">
        <v>2.2359653322619679</v>
      </c>
      <c r="Q884" s="53">
        <v>276.27777777777771</v>
      </c>
      <c r="R884" s="53">
        <v>0.7760248545604822</v>
      </c>
      <c r="S884" s="53">
        <v>4.9383682957682895</v>
      </c>
      <c r="T884" s="53">
        <v>1.1111111111111134E-2</v>
      </c>
      <c r="U884" s="53">
        <v>0.21536184699849023</v>
      </c>
      <c r="V884" s="53">
        <v>9.5019227365344658</v>
      </c>
      <c r="W884" s="53">
        <v>7.563065891973956</v>
      </c>
    </row>
    <row r="885" spans="3:23" x14ac:dyDescent="0.25">
      <c r="C885" s="70">
        <v>0</v>
      </c>
      <c r="D885" s="53">
        <v>4916</v>
      </c>
      <c r="E885" s="53">
        <v>8746</v>
      </c>
      <c r="F885" s="53">
        <v>608.94100000000003</v>
      </c>
      <c r="G885" s="53">
        <v>0.83217844407315344</v>
      </c>
      <c r="H885" s="53">
        <v>0.56208552481134233</v>
      </c>
      <c r="I885" s="53">
        <v>0.41000834028356964</v>
      </c>
      <c r="J885" s="53">
        <v>79.115394215778636</v>
      </c>
      <c r="K885" s="53">
        <v>255</v>
      </c>
      <c r="L885" s="53">
        <v>123.1779902359642</v>
      </c>
      <c r="M885" s="53">
        <v>1523.0085978725442</v>
      </c>
      <c r="N885" s="53">
        <v>39.025742758755335</v>
      </c>
      <c r="O885" s="53">
        <v>0.86339444499465978</v>
      </c>
      <c r="P885" s="53">
        <v>3.3908493123647285</v>
      </c>
      <c r="Q885" s="53">
        <v>80.591784444993678</v>
      </c>
      <c r="R885" s="53">
        <v>0.98617317839238827</v>
      </c>
      <c r="S885" s="53">
        <v>7.084585699937497</v>
      </c>
      <c r="T885" s="53">
        <v>7.3451796052267069E-4</v>
      </c>
      <c r="U885" s="53">
        <v>0.30463299815328571</v>
      </c>
      <c r="V885" s="53">
        <v>150.21813809742923</v>
      </c>
      <c r="W885" s="53">
        <v>83.297147827859746</v>
      </c>
    </row>
    <row r="886" spans="3:23" x14ac:dyDescent="0.25">
      <c r="C886" s="70">
        <v>1</v>
      </c>
      <c r="D886" s="53">
        <v>83</v>
      </c>
      <c r="E886" s="53">
        <v>90</v>
      </c>
      <c r="F886" s="53">
        <v>31.864999999999998</v>
      </c>
      <c r="G886" s="53">
        <v>0.73969039489686383</v>
      </c>
      <c r="H886" s="53">
        <v>0.92222222222222228</v>
      </c>
      <c r="I886" s="53">
        <v>0.62878787878787878</v>
      </c>
      <c r="J886" s="53">
        <v>10.280023453913834</v>
      </c>
      <c r="K886" s="53">
        <v>198</v>
      </c>
      <c r="L886" s="53">
        <v>129.45783132530121</v>
      </c>
      <c r="M886" s="53">
        <v>1192.1049074346167</v>
      </c>
      <c r="N886" s="53">
        <v>34.526872250967315</v>
      </c>
      <c r="O886" s="53">
        <v>0.15235094339079394</v>
      </c>
      <c r="P886" s="53">
        <v>2.1549925413823918</v>
      </c>
      <c r="Q886" s="53">
        <v>483.02797202797194</v>
      </c>
      <c r="R886" s="53">
        <v>0.91395935719996901</v>
      </c>
      <c r="S886" s="53">
        <v>5.8508252746682912</v>
      </c>
      <c r="T886" s="53">
        <v>6.9930069930070017E-3</v>
      </c>
      <c r="U886" s="53">
        <v>9.9105445237191697E-2</v>
      </c>
      <c r="V886" s="53">
        <v>12.731166999271537</v>
      </c>
      <c r="W886" s="53">
        <v>8.5674049415665419</v>
      </c>
    </row>
    <row r="887" spans="3:23" x14ac:dyDescent="0.25">
      <c r="C887" s="70">
        <v>0</v>
      </c>
      <c r="D887" s="53">
        <v>93</v>
      </c>
      <c r="E887" s="53">
        <v>128</v>
      </c>
      <c r="F887" s="53">
        <v>47.991999999999997</v>
      </c>
      <c r="G887" s="53">
        <v>0.91181789094762178</v>
      </c>
      <c r="H887" s="53">
        <v>0.7265625</v>
      </c>
      <c r="I887" s="53">
        <v>0.51666666666666672</v>
      </c>
      <c r="J887" s="53">
        <v>10.881694613449236</v>
      </c>
      <c r="K887" s="53">
        <v>132</v>
      </c>
      <c r="L887" s="53">
        <v>93.010752688172047</v>
      </c>
      <c r="M887" s="53">
        <v>223.24988312295463</v>
      </c>
      <c r="N887" s="53">
        <v>14.941548886342227</v>
      </c>
      <c r="O887" s="53">
        <v>0.4789846411639011</v>
      </c>
      <c r="P887" s="53">
        <v>2.446478364555599</v>
      </c>
      <c r="Q887" s="53">
        <v>382.21578947368403</v>
      </c>
      <c r="R887" s="53">
        <v>0.78278399751835359</v>
      </c>
      <c r="S887" s="53">
        <v>5.3189013545987409</v>
      </c>
      <c r="T887" s="53">
        <v>5.6509695290858546E-3</v>
      </c>
      <c r="U887" s="53">
        <v>0.16519482143526212</v>
      </c>
      <c r="V887" s="53">
        <v>19.450314627108451</v>
      </c>
      <c r="W887" s="53">
        <v>7.9861990854894289</v>
      </c>
    </row>
    <row r="888" spans="3:23" x14ac:dyDescent="0.25">
      <c r="C888" s="70">
        <v>0</v>
      </c>
      <c r="D888" s="53">
        <v>5196</v>
      </c>
      <c r="E888" s="53">
        <v>8944</v>
      </c>
      <c r="F888" s="53">
        <v>600.29199999999992</v>
      </c>
      <c r="G888" s="53">
        <v>0.82755393773932473</v>
      </c>
      <c r="H888" s="53">
        <v>0.58094812164579601</v>
      </c>
      <c r="I888" s="53">
        <v>0.42555282555282553</v>
      </c>
      <c r="J888" s="53">
        <v>81.337277274592267</v>
      </c>
      <c r="K888" s="53">
        <v>255</v>
      </c>
      <c r="L888" s="53">
        <v>119.56793687451886</v>
      </c>
      <c r="M888" s="53">
        <v>1566.4798880237468</v>
      </c>
      <c r="N888" s="53">
        <v>39.578780779904612</v>
      </c>
      <c r="O888" s="53">
        <v>0.84730427270558983</v>
      </c>
      <c r="P888" s="53">
        <v>3.2384066978303268</v>
      </c>
      <c r="Q888" s="53">
        <v>75.712662337662806</v>
      </c>
      <c r="R888" s="53">
        <v>0.98650528239078283</v>
      </c>
      <c r="S888" s="53">
        <v>7.083705627253809</v>
      </c>
      <c r="T888" s="53">
        <v>7.1056986844334337E-4</v>
      </c>
      <c r="U888" s="53">
        <v>0.31173312145468923</v>
      </c>
      <c r="V888" s="53">
        <v>148.95141756168724</v>
      </c>
      <c r="W888" s="53">
        <v>83.619272224034418</v>
      </c>
    </row>
    <row r="889" spans="3:23" x14ac:dyDescent="0.25">
      <c r="C889" s="70">
        <v>1</v>
      </c>
      <c r="D889" s="53">
        <v>98</v>
      </c>
      <c r="E889" s="53">
        <v>109</v>
      </c>
      <c r="F889" s="53">
        <v>36.364000000000004</v>
      </c>
      <c r="G889" s="53">
        <v>0.82990740470797264</v>
      </c>
      <c r="H889" s="53">
        <v>0.8990825688073395</v>
      </c>
      <c r="I889" s="53">
        <v>0.57988165680473369</v>
      </c>
      <c r="J889" s="53">
        <v>11.170383851240114</v>
      </c>
      <c r="K889" s="53">
        <v>216</v>
      </c>
      <c r="L889" s="53">
        <v>128.37755102040816</v>
      </c>
      <c r="M889" s="53">
        <v>1634.7735114664429</v>
      </c>
      <c r="N889" s="53">
        <v>40.432332500938443</v>
      </c>
      <c r="O889" s="53">
        <v>0.44740331873420558</v>
      </c>
      <c r="P889" s="53">
        <v>2.3369929150710633</v>
      </c>
      <c r="Q889" s="53">
        <v>438.22527472527491</v>
      </c>
      <c r="R889" s="53">
        <v>0.9315755007280162</v>
      </c>
      <c r="S889" s="53">
        <v>6.02517476747422</v>
      </c>
      <c r="T889" s="53">
        <v>5.6152638570221075E-3</v>
      </c>
      <c r="U889" s="53">
        <v>0.13474960496375882</v>
      </c>
      <c r="V889" s="53">
        <v>15.31801339529494</v>
      </c>
      <c r="W889" s="53">
        <v>8.5459373773542726</v>
      </c>
    </row>
    <row r="890" spans="3:23" x14ac:dyDescent="0.25">
      <c r="C890" s="70">
        <v>0</v>
      </c>
      <c r="D890" s="53">
        <v>67</v>
      </c>
      <c r="E890" s="53">
        <v>86</v>
      </c>
      <c r="F890" s="53">
        <v>36.844000000000001</v>
      </c>
      <c r="G890" s="53">
        <v>0.89698138169384189</v>
      </c>
      <c r="H890" s="53">
        <v>0.77906976744186052</v>
      </c>
      <c r="I890" s="53">
        <v>0.53174603174603174</v>
      </c>
      <c r="J890" s="53">
        <v>9.2361815431083798</v>
      </c>
      <c r="K890" s="53">
        <v>162</v>
      </c>
      <c r="L890" s="53">
        <v>97.462686567164184</v>
      </c>
      <c r="M890" s="53">
        <v>536.19176843057448</v>
      </c>
      <c r="N890" s="53">
        <v>23.155815002512316</v>
      </c>
      <c r="O890" s="53">
        <v>1.1015374514894123</v>
      </c>
      <c r="P890" s="53">
        <v>3.7304542531991136</v>
      </c>
      <c r="Q890" s="53">
        <v>837.01481481481494</v>
      </c>
      <c r="R890" s="53">
        <v>0.68805943920460833</v>
      </c>
      <c r="S890" s="53">
        <v>5.2135606012224907</v>
      </c>
      <c r="T890" s="53">
        <v>7.4074074074073877E-3</v>
      </c>
      <c r="U890" s="53">
        <v>0.12416118955414769</v>
      </c>
      <c r="V890" s="53">
        <v>14.918393813080677</v>
      </c>
      <c r="W890" s="53">
        <v>6.5949493127751708</v>
      </c>
    </row>
    <row r="891" spans="3:23" x14ac:dyDescent="0.25">
      <c r="C891" s="70">
        <v>0</v>
      </c>
      <c r="D891" s="53">
        <v>5018</v>
      </c>
      <c r="E891" s="53">
        <v>8841</v>
      </c>
      <c r="F891" s="53">
        <v>634.05999999999995</v>
      </c>
      <c r="G891" s="53">
        <v>0.82711049634583278</v>
      </c>
      <c r="H891" s="53">
        <v>0.56758285261848207</v>
      </c>
      <c r="I891" s="53">
        <v>0.41858525191858525</v>
      </c>
      <c r="J891" s="53">
        <v>79.931946276073162</v>
      </c>
      <c r="K891" s="53">
        <v>255</v>
      </c>
      <c r="L891" s="53">
        <v>120.44818652849742</v>
      </c>
      <c r="M891" s="53">
        <v>1542.9378171212638</v>
      </c>
      <c r="N891" s="53">
        <v>39.280247162171264</v>
      </c>
      <c r="O891" s="53">
        <v>0.81947562302709942</v>
      </c>
      <c r="P891" s="53">
        <v>3.1251085091474731</v>
      </c>
      <c r="Q891" s="53">
        <v>68.842261904761102</v>
      </c>
      <c r="R891" s="53">
        <v>0.9875010807774518</v>
      </c>
      <c r="S891" s="53">
        <v>7.0625907594807833</v>
      </c>
      <c r="T891" s="53">
        <v>6.4319548549871951E-4</v>
      </c>
      <c r="U891" s="53">
        <v>0.30816330683869742</v>
      </c>
      <c r="V891" s="53">
        <v>147.36432053315889</v>
      </c>
      <c r="W891" s="53">
        <v>82.824546386328379</v>
      </c>
    </row>
    <row r="892" spans="3:23" x14ac:dyDescent="0.25">
      <c r="C892" s="70">
        <v>1</v>
      </c>
      <c r="D892" s="53">
        <v>92</v>
      </c>
      <c r="E892" s="53">
        <v>104</v>
      </c>
      <c r="F892" s="53">
        <v>36.091000000000001</v>
      </c>
      <c r="G892" s="53">
        <v>0.86041531187954645</v>
      </c>
      <c r="H892" s="53">
        <v>0.88461538461538458</v>
      </c>
      <c r="I892" s="53">
        <v>0.54437869822485208</v>
      </c>
      <c r="J892" s="53">
        <v>10.823032759612019</v>
      </c>
      <c r="K892" s="53">
        <v>205</v>
      </c>
      <c r="L892" s="53">
        <v>129.32608695652175</v>
      </c>
      <c r="M892" s="53">
        <v>1342.1122790253228</v>
      </c>
      <c r="N892" s="53">
        <v>36.634850607383711</v>
      </c>
      <c r="O892" s="53">
        <v>0.47378903460155186</v>
      </c>
      <c r="P892" s="53">
        <v>2.3610972692966592</v>
      </c>
      <c r="Q892" s="53">
        <v>404.88461538461553</v>
      </c>
      <c r="R892" s="53">
        <v>0.93025354982713315</v>
      </c>
      <c r="S892" s="53">
        <v>5.8438953798289646</v>
      </c>
      <c r="T892" s="53">
        <v>5.6152638570221066E-3</v>
      </c>
      <c r="U892" s="53">
        <v>0.17111111572766083</v>
      </c>
      <c r="V892" s="53">
        <v>15.592349634197515</v>
      </c>
      <c r="W892" s="53">
        <v>7.9457593477337767</v>
      </c>
    </row>
    <row r="893" spans="3:23" x14ac:dyDescent="0.25">
      <c r="C893" s="70">
        <v>0</v>
      </c>
      <c r="D893" s="53">
        <v>69</v>
      </c>
      <c r="E893" s="53">
        <v>74</v>
      </c>
      <c r="F893" s="53">
        <v>28.474</v>
      </c>
      <c r="G893" s="53">
        <v>0.75023854985328964</v>
      </c>
      <c r="H893" s="53">
        <v>0.93243243243243246</v>
      </c>
      <c r="I893" s="53">
        <v>0.71875</v>
      </c>
      <c r="J893" s="53">
        <v>9.3730213158152065</v>
      </c>
      <c r="K893" s="53">
        <v>161</v>
      </c>
      <c r="L893" s="53">
        <v>100.55072463768116</v>
      </c>
      <c r="M893" s="53">
        <v>489.75106564364893</v>
      </c>
      <c r="N893" s="53">
        <v>22.13032005289686</v>
      </c>
      <c r="O893" s="53">
        <v>0.72948241944833214</v>
      </c>
      <c r="P893" s="53">
        <v>3.0798074285121739</v>
      </c>
      <c r="Q893" s="53">
        <v>629.10576923076928</v>
      </c>
      <c r="R893" s="53">
        <v>0.68394097754618888</v>
      </c>
      <c r="S893" s="53">
        <v>5.3457825657188822</v>
      </c>
      <c r="T893" s="53">
        <v>9.800295857988162E-3</v>
      </c>
      <c r="U893" s="53">
        <v>0.14946472761096866</v>
      </c>
      <c r="V893" s="53">
        <v>11.656138904223285</v>
      </c>
      <c r="W893" s="53">
        <v>7.7066571801184516</v>
      </c>
    </row>
    <row r="894" spans="3:23" x14ac:dyDescent="0.25">
      <c r="C894" s="70">
        <v>0</v>
      </c>
      <c r="D894" s="53">
        <v>5237</v>
      </c>
      <c r="E894" s="53">
        <v>9025</v>
      </c>
      <c r="F894" s="53">
        <v>630.702</v>
      </c>
      <c r="G894" s="53">
        <v>0.8245053436497467</v>
      </c>
      <c r="H894" s="53">
        <v>0.58027700831024931</v>
      </c>
      <c r="I894" s="53">
        <v>0.42518470406754894</v>
      </c>
      <c r="J894" s="53">
        <v>81.657550145580814</v>
      </c>
      <c r="K894" s="53">
        <v>255</v>
      </c>
      <c r="L894" s="53">
        <v>117.32766851250716</v>
      </c>
      <c r="M894" s="53">
        <v>1579.7340948878054</v>
      </c>
      <c r="N894" s="53">
        <v>39.745868903419449</v>
      </c>
      <c r="O894" s="53">
        <v>0.86706319137209187</v>
      </c>
      <c r="P894" s="53">
        <v>3.1785904683495363</v>
      </c>
      <c r="Q894" s="53">
        <v>66.837840012875262</v>
      </c>
      <c r="R894" s="53">
        <v>0.98738131214371017</v>
      </c>
      <c r="S894" s="53">
        <v>7.0725652993009982</v>
      </c>
      <c r="T894" s="53">
        <v>6.3618210017375764E-4</v>
      </c>
      <c r="U894" s="53">
        <v>0.30457901419644223</v>
      </c>
      <c r="V894" s="53">
        <v>146.84913347136879</v>
      </c>
      <c r="W894" s="53">
        <v>83.09519409274499</v>
      </c>
    </row>
    <row r="895" spans="3:23" x14ac:dyDescent="0.25">
      <c r="C895" s="70">
        <v>1</v>
      </c>
      <c r="D895" s="53">
        <v>107</v>
      </c>
      <c r="E895" s="53">
        <v>120</v>
      </c>
      <c r="F895" s="53">
        <v>40.308999999999997</v>
      </c>
      <c r="G895" s="53">
        <v>0.89478358698811056</v>
      </c>
      <c r="H895" s="53">
        <v>0.89166666666666672</v>
      </c>
      <c r="I895" s="53">
        <v>0.50952380952380949</v>
      </c>
      <c r="J895" s="53">
        <v>11.672044863118991</v>
      </c>
      <c r="K895" s="53">
        <v>200</v>
      </c>
      <c r="L895" s="53">
        <v>122.12149532710281</v>
      </c>
      <c r="M895" s="53">
        <v>1256.8624581202607</v>
      </c>
      <c r="N895" s="53">
        <v>35.452256037102359</v>
      </c>
      <c r="O895" s="53">
        <v>0.4121017451872771</v>
      </c>
      <c r="P895" s="53">
        <v>2.3216626126530073</v>
      </c>
      <c r="Q895" s="53">
        <v>365.00892857142844</v>
      </c>
      <c r="R895" s="53">
        <v>0.93450141676036558</v>
      </c>
      <c r="S895" s="53">
        <v>6.0565678040166135</v>
      </c>
      <c r="T895" s="53">
        <v>4.7433035714285468E-3</v>
      </c>
      <c r="U895" s="53">
        <v>0.140739641912872</v>
      </c>
      <c r="V895" s="53">
        <v>17.987026114932565</v>
      </c>
      <c r="W895" s="53">
        <v>8.031208821180206</v>
      </c>
    </row>
    <row r="896" spans="3:23" x14ac:dyDescent="0.25">
      <c r="C896" s="70">
        <v>0</v>
      </c>
      <c r="D896" s="53">
        <v>76</v>
      </c>
      <c r="E896" s="53">
        <v>80</v>
      </c>
      <c r="F896" s="53">
        <v>29.698</v>
      </c>
      <c r="G896" s="53">
        <v>0.70704930956149248</v>
      </c>
      <c r="H896" s="53">
        <v>0.95</v>
      </c>
      <c r="I896" s="53">
        <v>0.70370370370370372</v>
      </c>
      <c r="J896" s="53">
        <v>9.8369815187318714</v>
      </c>
      <c r="K896" s="53">
        <v>134</v>
      </c>
      <c r="L896" s="53">
        <v>93.96052631578948</v>
      </c>
      <c r="M896" s="53">
        <v>382.41175438596485</v>
      </c>
      <c r="N896" s="53">
        <v>19.555351042258607</v>
      </c>
      <c r="O896" s="53">
        <v>0.44460886179731218</v>
      </c>
      <c r="P896" s="53">
        <v>2.0290612480263213</v>
      </c>
      <c r="Q896" s="53">
        <v>353.18803418803441</v>
      </c>
      <c r="R896" s="53">
        <v>0.70087080795933521</v>
      </c>
      <c r="S896" s="53">
        <v>5.3349791189007689</v>
      </c>
      <c r="T896" s="53">
        <v>9.1314193878296746E-3</v>
      </c>
      <c r="U896" s="53">
        <v>0.19916613780647446</v>
      </c>
      <c r="V896" s="53">
        <v>11.847955522701996</v>
      </c>
      <c r="W896" s="53">
        <v>8.3784505592178142</v>
      </c>
    </row>
    <row r="897" spans="3:23" x14ac:dyDescent="0.25">
      <c r="C897" s="70">
        <v>0</v>
      </c>
      <c r="D897" s="53">
        <v>5147</v>
      </c>
      <c r="E897" s="53">
        <v>8932</v>
      </c>
      <c r="F897" s="53">
        <v>641.73399999999992</v>
      </c>
      <c r="G897" s="53">
        <v>0.81387486904974793</v>
      </c>
      <c r="H897" s="53">
        <v>0.57624272279444688</v>
      </c>
      <c r="I897" s="53">
        <v>0.42970445817331776</v>
      </c>
      <c r="J897" s="53">
        <v>80.952850084180994</v>
      </c>
      <c r="K897" s="53">
        <v>255</v>
      </c>
      <c r="L897" s="53">
        <v>117.4237419856227</v>
      </c>
      <c r="M897" s="53">
        <v>1551.4894711872073</v>
      </c>
      <c r="N897" s="53">
        <v>39.388951130833725</v>
      </c>
      <c r="O897" s="53">
        <v>0.88304847461970282</v>
      </c>
      <c r="P897" s="53">
        <v>3.281319431222792</v>
      </c>
      <c r="Q897" s="53">
        <v>66.638778550148942</v>
      </c>
      <c r="R897" s="53">
        <v>0.98738026115533573</v>
      </c>
      <c r="S897" s="53">
        <v>7.0737530928024208</v>
      </c>
      <c r="T897" s="53">
        <v>6.0493186774549326E-4</v>
      </c>
      <c r="U897" s="53">
        <v>0.3035356588032827</v>
      </c>
      <c r="V897" s="53">
        <v>143.73824003197061</v>
      </c>
      <c r="W897" s="53">
        <v>83.517693696566511</v>
      </c>
    </row>
    <row r="898" spans="3:23" x14ac:dyDescent="0.25">
      <c r="C898" s="70">
        <v>0</v>
      </c>
      <c r="D898" s="53">
        <v>42</v>
      </c>
      <c r="E898" s="53">
        <v>47</v>
      </c>
      <c r="F898" s="53">
        <v>22.404</v>
      </c>
      <c r="G898" s="53">
        <v>0.67375875313591982</v>
      </c>
      <c r="H898" s="53">
        <v>0.8936170212765957</v>
      </c>
      <c r="I898" s="53">
        <v>0.58333333333333337</v>
      </c>
      <c r="J898" s="53">
        <v>7.3127327914314515</v>
      </c>
      <c r="K898" s="53">
        <v>109</v>
      </c>
      <c r="L898" s="53">
        <v>84.261904761904759</v>
      </c>
      <c r="M898" s="53">
        <v>96.441927990708479</v>
      </c>
      <c r="N898" s="53">
        <v>9.820485119927044</v>
      </c>
      <c r="O898" s="53">
        <v>0.60880082514903444</v>
      </c>
      <c r="P898" s="53">
        <v>3.3844427412914335</v>
      </c>
      <c r="Q898" s="53">
        <v>48.716049382716051</v>
      </c>
      <c r="R898" s="53">
        <v>0.9181341612346493</v>
      </c>
      <c r="S898" s="53">
        <v>4.3383968869099423</v>
      </c>
      <c r="T898" s="53">
        <v>1.3260173754000903E-2</v>
      </c>
      <c r="U898" s="53">
        <v>0.24723055226867868</v>
      </c>
      <c r="V898" s="53">
        <v>8.6761950389428613</v>
      </c>
      <c r="W898" s="53">
        <v>6.4112863005153402</v>
      </c>
    </row>
    <row r="899" spans="3:23" x14ac:dyDescent="0.25">
      <c r="C899" s="70">
        <v>1</v>
      </c>
      <c r="D899" s="53">
        <v>97</v>
      </c>
      <c r="E899" s="53">
        <v>120</v>
      </c>
      <c r="F899" s="53">
        <v>46.49499999999999</v>
      </c>
      <c r="G899" s="53">
        <v>0.90979043723162656</v>
      </c>
      <c r="H899" s="53">
        <v>0.80833333333333335</v>
      </c>
      <c r="I899" s="53">
        <v>0.46190476190476193</v>
      </c>
      <c r="J899" s="53">
        <v>11.113245963232828</v>
      </c>
      <c r="K899" s="53">
        <v>196</v>
      </c>
      <c r="L899" s="53">
        <v>122.31958762886597</v>
      </c>
      <c r="M899" s="53">
        <v>1154.4488831615117</v>
      </c>
      <c r="N899" s="53">
        <v>33.977181801342965</v>
      </c>
      <c r="O899" s="53">
        <v>0.38002906333099779</v>
      </c>
      <c r="P899" s="53">
        <v>2.1957285555884121</v>
      </c>
      <c r="Q899" s="53">
        <v>382.68888888888864</v>
      </c>
      <c r="R899" s="53">
        <v>0.93168867975672975</v>
      </c>
      <c r="S899" s="53">
        <v>5.9012073008385002</v>
      </c>
      <c r="T899" s="53">
        <v>4.6814814814815017E-3</v>
      </c>
      <c r="U899" s="53">
        <v>0.15361698980838992</v>
      </c>
      <c r="V899" s="53">
        <v>18.770408212460794</v>
      </c>
      <c r="W899" s="53">
        <v>7.7909938897537119</v>
      </c>
    </row>
    <row r="900" spans="3:23" x14ac:dyDescent="0.25">
      <c r="C900" s="70">
        <v>0</v>
      </c>
      <c r="D900" s="53">
        <v>76</v>
      </c>
      <c r="E900" s="53">
        <v>81</v>
      </c>
      <c r="F900" s="53">
        <v>28.871000000000002</v>
      </c>
      <c r="G900" s="53">
        <v>0.62096097286330521</v>
      </c>
      <c r="H900" s="53">
        <v>0.93827160493827155</v>
      </c>
      <c r="I900" s="53">
        <v>0.69090909090909092</v>
      </c>
      <c r="J900" s="53">
        <v>9.8369815187318714</v>
      </c>
      <c r="K900" s="53">
        <v>121</v>
      </c>
      <c r="L900" s="53">
        <v>88.69736842105263</v>
      </c>
      <c r="M900" s="53">
        <v>242.61385964912276</v>
      </c>
      <c r="N900" s="53">
        <v>15.576066886384469</v>
      </c>
      <c r="O900" s="53">
        <v>0.38006912188147662</v>
      </c>
      <c r="P900" s="53">
        <v>1.933903286699953</v>
      </c>
      <c r="Q900" s="53">
        <v>337.70833333333314</v>
      </c>
      <c r="R900" s="53">
        <v>0.78012327278532123</v>
      </c>
      <c r="S900" s="53">
        <v>5.1736019806574749</v>
      </c>
      <c r="T900" s="53">
        <v>8.8888888888888785E-3</v>
      </c>
      <c r="U900" s="53">
        <v>0.19597817811084742</v>
      </c>
      <c r="V900" s="53">
        <v>11.222658266680188</v>
      </c>
      <c r="W900" s="53">
        <v>8.7967850968737409</v>
      </c>
    </row>
    <row r="901" spans="3:23" x14ac:dyDescent="0.25">
      <c r="C901" s="70">
        <v>0</v>
      </c>
      <c r="D901" s="53">
        <v>5174</v>
      </c>
      <c r="E901" s="53">
        <v>9130</v>
      </c>
      <c r="F901" s="53">
        <v>634.04199999999992</v>
      </c>
      <c r="G901" s="53">
        <v>0.80706721181076846</v>
      </c>
      <c r="H901" s="53">
        <v>0.56670317634173051</v>
      </c>
      <c r="I901" s="53">
        <v>0.42047947988622514</v>
      </c>
      <c r="J901" s="53">
        <v>81.164902540813358</v>
      </c>
      <c r="K901" s="53">
        <v>254</v>
      </c>
      <c r="L901" s="53">
        <v>116.88654812524159</v>
      </c>
      <c r="M901" s="53">
        <v>1554.4907024453021</v>
      </c>
      <c r="N901" s="53">
        <v>39.427030099226371</v>
      </c>
      <c r="O901" s="53">
        <v>0.89817786217214501</v>
      </c>
      <c r="P901" s="53">
        <v>3.3367532725717126</v>
      </c>
      <c r="Q901" s="53">
        <v>63.340718659361954</v>
      </c>
      <c r="R901" s="53">
        <v>0.98771476129268476</v>
      </c>
      <c r="S901" s="53">
        <v>7.0590715621738038</v>
      </c>
      <c r="T901" s="53">
        <v>6.187939504033698E-4</v>
      </c>
      <c r="U901" s="53">
        <v>0.3071511459191078</v>
      </c>
      <c r="V901" s="53">
        <v>143.92668644710736</v>
      </c>
      <c r="W901" s="53">
        <v>84.982890831108264</v>
      </c>
    </row>
    <row r="902" spans="3:23" x14ac:dyDescent="0.25">
      <c r="C902" s="70">
        <v>0</v>
      </c>
      <c r="D902" s="53">
        <v>60</v>
      </c>
      <c r="E902" s="53">
        <v>65</v>
      </c>
      <c r="F902" s="53">
        <v>26.050999999999998</v>
      </c>
      <c r="G902" s="53">
        <v>0.68068677120167298</v>
      </c>
      <c r="H902" s="53">
        <v>0.92307692307692313</v>
      </c>
      <c r="I902" s="53">
        <v>0.68181818181818177</v>
      </c>
      <c r="J902" s="53">
        <v>8.7403874447366334</v>
      </c>
      <c r="K902" s="53">
        <v>99</v>
      </c>
      <c r="L902" s="53">
        <v>83.63333333333334</v>
      </c>
      <c r="M902" s="53">
        <v>83.354802259887009</v>
      </c>
      <c r="N902" s="53">
        <v>9.1298851175623792</v>
      </c>
      <c r="O902" s="53">
        <v>-0.29168967875118701</v>
      </c>
      <c r="P902" s="53">
        <v>2.1168129773212896</v>
      </c>
      <c r="Q902" s="53">
        <v>32.545454545454547</v>
      </c>
      <c r="R902" s="53">
        <v>0.94043431158439117</v>
      </c>
      <c r="S902" s="53">
        <v>4.7423188792597317</v>
      </c>
      <c r="T902" s="53">
        <v>1.0713192531374366E-2</v>
      </c>
      <c r="U902" s="53">
        <v>0.25090964030357987</v>
      </c>
      <c r="V902" s="53">
        <v>10.323477795994288</v>
      </c>
      <c r="W902" s="53">
        <v>7.5627174404774502</v>
      </c>
    </row>
    <row r="903" spans="3:23" x14ac:dyDescent="0.25">
      <c r="C903" s="70">
        <v>0</v>
      </c>
      <c r="D903" s="53">
        <v>36</v>
      </c>
      <c r="E903" s="53">
        <v>40</v>
      </c>
      <c r="F903" s="53">
        <v>19.592000000000002</v>
      </c>
      <c r="G903" s="53">
        <v>0.38282074674438793</v>
      </c>
      <c r="H903" s="53">
        <v>0.9</v>
      </c>
      <c r="I903" s="53">
        <v>0.6428571428571429</v>
      </c>
      <c r="J903" s="53">
        <v>6.7702750025730758</v>
      </c>
      <c r="K903" s="53">
        <v>147</v>
      </c>
      <c r="L903" s="53">
        <v>106.77777777777777</v>
      </c>
      <c r="M903" s="53">
        <v>559.60634920634925</v>
      </c>
      <c r="N903" s="53">
        <v>23.656000279133185</v>
      </c>
      <c r="O903" s="53">
        <v>0.19908862528188592</v>
      </c>
      <c r="P903" s="53">
        <v>2.0045979845798683</v>
      </c>
      <c r="Q903" s="53">
        <v>325.0625</v>
      </c>
      <c r="R903" s="53">
        <v>0.84988769426779553</v>
      </c>
      <c r="S903" s="53">
        <v>4.6835423624332293</v>
      </c>
      <c r="T903" s="53">
        <v>1.5625E-2</v>
      </c>
      <c r="U903" s="53">
        <v>0.14703301387111048</v>
      </c>
      <c r="V903" s="53">
        <v>7.1802197428460053</v>
      </c>
      <c r="W903" s="53">
        <v>6.6332495807108005</v>
      </c>
    </row>
    <row r="904" spans="3:23" x14ac:dyDescent="0.25">
      <c r="C904" s="70">
        <v>1</v>
      </c>
      <c r="D904" s="53">
        <v>52</v>
      </c>
      <c r="E904" s="53">
        <v>56</v>
      </c>
      <c r="F904" s="53">
        <v>23.147999999999996</v>
      </c>
      <c r="G904" s="53">
        <v>0.40283323917633496</v>
      </c>
      <c r="H904" s="53">
        <v>0.9285714285714286</v>
      </c>
      <c r="I904" s="53">
        <v>0.72222222222222221</v>
      </c>
      <c r="J904" s="53">
        <v>8.1368578902564384</v>
      </c>
      <c r="K904" s="53">
        <v>196</v>
      </c>
      <c r="L904" s="53">
        <v>131.57692307692307</v>
      </c>
      <c r="M904" s="53">
        <v>1290.837104072398</v>
      </c>
      <c r="N904" s="53">
        <v>35.928221554543974</v>
      </c>
      <c r="O904" s="53">
        <v>9.9155131699171492E-2</v>
      </c>
      <c r="P904" s="53">
        <v>1.8919853173585441</v>
      </c>
      <c r="Q904" s="53">
        <v>577.5925925925925</v>
      </c>
      <c r="R904" s="53">
        <v>0.88896709349768188</v>
      </c>
      <c r="S904" s="53">
        <v>5.1474611123302561</v>
      </c>
      <c r="T904" s="53">
        <v>1.2345679012345668E-2</v>
      </c>
      <c r="U904" s="53">
        <v>9.878092440414464E-2</v>
      </c>
      <c r="V904" s="53">
        <v>8.5993440417695783</v>
      </c>
      <c r="W904" s="53">
        <v>7.8707507868511462</v>
      </c>
    </row>
    <row r="905" spans="3:23" x14ac:dyDescent="0.25">
      <c r="C905" s="70">
        <v>0</v>
      </c>
      <c r="D905" s="53">
        <v>76</v>
      </c>
      <c r="E905" s="53">
        <v>81</v>
      </c>
      <c r="F905" s="53">
        <v>29.053000000000001</v>
      </c>
      <c r="G905" s="53">
        <v>0.6017508717474308</v>
      </c>
      <c r="H905" s="53">
        <v>0.93827160493827155</v>
      </c>
      <c r="I905" s="53">
        <v>0.69090909090909092</v>
      </c>
      <c r="J905" s="53">
        <v>9.8369815187318714</v>
      </c>
      <c r="K905" s="53">
        <v>107</v>
      </c>
      <c r="L905" s="53">
        <v>86.013157894736835</v>
      </c>
      <c r="M905" s="53">
        <v>141.10649122807015</v>
      </c>
      <c r="N905" s="53">
        <v>11.878825330312344</v>
      </c>
      <c r="O905" s="53">
        <v>7.9780261383096601E-2</v>
      </c>
      <c r="P905" s="53">
        <v>1.9954083992027385</v>
      </c>
      <c r="Q905" s="53">
        <v>209.44166666666661</v>
      </c>
      <c r="R905" s="53">
        <v>0.77136178625102314</v>
      </c>
      <c r="S905" s="53">
        <v>4.9595932634668101</v>
      </c>
      <c r="T905" s="53">
        <v>9.0277777777777665E-3</v>
      </c>
      <c r="U905" s="53">
        <v>0.22759467118236296</v>
      </c>
      <c r="V905" s="53">
        <v>11.104646648368735</v>
      </c>
      <c r="W905" s="53">
        <v>8.8691019108992304</v>
      </c>
    </row>
    <row r="906" spans="3:23" x14ac:dyDescent="0.25">
      <c r="C906" s="70">
        <v>0</v>
      </c>
      <c r="D906" s="53">
        <v>36</v>
      </c>
      <c r="E906" s="53">
        <v>40</v>
      </c>
      <c r="F906" s="53">
        <v>19.592000000000002</v>
      </c>
      <c r="G906" s="53">
        <v>0.38282074674438793</v>
      </c>
      <c r="H906" s="53">
        <v>0.9</v>
      </c>
      <c r="I906" s="53">
        <v>0.6428571428571429</v>
      </c>
      <c r="J906" s="53">
        <v>6.7702750025730758</v>
      </c>
      <c r="K906" s="53">
        <v>115</v>
      </c>
      <c r="L906" s="53">
        <v>94.472222222222229</v>
      </c>
      <c r="M906" s="53">
        <v>168.3706349206349</v>
      </c>
      <c r="N906" s="53">
        <v>12.975771072296046</v>
      </c>
      <c r="O906" s="53">
        <v>-0.52794553705414793</v>
      </c>
      <c r="P906" s="53">
        <v>2.3836133351181084</v>
      </c>
      <c r="Q906" s="53">
        <v>474.71428571428572</v>
      </c>
      <c r="R906" s="53">
        <v>0.57724753239290316</v>
      </c>
      <c r="S906" s="53">
        <v>4.4403510429286888</v>
      </c>
      <c r="T906" s="53">
        <v>1.5873015873015893E-2</v>
      </c>
      <c r="U906" s="53">
        <v>0.15106144733345997</v>
      </c>
      <c r="V906" s="53">
        <v>7.1802197428460053</v>
      </c>
      <c r="W906" s="53">
        <v>6.6332495807108005</v>
      </c>
    </row>
    <row r="907" spans="3:23" x14ac:dyDescent="0.25">
      <c r="C907" s="70">
        <v>0</v>
      </c>
      <c r="D907" s="53">
        <v>5271</v>
      </c>
      <c r="E907" s="53">
        <v>9226</v>
      </c>
      <c r="F907" s="53">
        <v>612.596</v>
      </c>
      <c r="G907" s="53">
        <v>0.82594643116635857</v>
      </c>
      <c r="H907" s="53">
        <v>0.57132018209408197</v>
      </c>
      <c r="I907" s="53">
        <v>0.43240360951599671</v>
      </c>
      <c r="J907" s="53">
        <v>81.922192599435732</v>
      </c>
      <c r="K907" s="53">
        <v>255</v>
      </c>
      <c r="L907" s="53">
        <v>116.30734206033011</v>
      </c>
      <c r="M907" s="53">
        <v>1538.6641567101115</v>
      </c>
      <c r="N907" s="53">
        <v>39.225809828607893</v>
      </c>
      <c r="O907" s="53">
        <v>0.9211748242858363</v>
      </c>
      <c r="P907" s="53">
        <v>3.3861716197790424</v>
      </c>
      <c r="Q907" s="53">
        <v>60.980318802862378</v>
      </c>
      <c r="R907" s="53">
        <v>0.98804987856573845</v>
      </c>
      <c r="S907" s="53">
        <v>7.0656182518979112</v>
      </c>
      <c r="T907" s="53">
        <v>5.7923846782611513E-4</v>
      </c>
      <c r="U907" s="53">
        <v>0.30083981983727098</v>
      </c>
      <c r="V907" s="53">
        <v>146.7164053194914</v>
      </c>
      <c r="W907" s="53">
        <v>82.711169246414997</v>
      </c>
    </row>
    <row r="908" spans="3:23" x14ac:dyDescent="0.25">
      <c r="C908" s="70">
        <v>0</v>
      </c>
      <c r="D908" s="53">
        <v>29</v>
      </c>
      <c r="E908" s="53">
        <v>33</v>
      </c>
      <c r="F908" s="53">
        <v>17.996000000000002</v>
      </c>
      <c r="G908" s="53">
        <v>0</v>
      </c>
      <c r="H908" s="53">
        <v>0.87878787878787878</v>
      </c>
      <c r="I908" s="53">
        <v>0.59183673469387754</v>
      </c>
      <c r="J908" s="53">
        <v>6.0765077797464979</v>
      </c>
      <c r="K908" s="53">
        <v>140</v>
      </c>
      <c r="L908" s="53">
        <v>105.03448275862068</v>
      </c>
      <c r="M908" s="53">
        <v>409.96305418719203</v>
      </c>
      <c r="N908" s="53">
        <v>20.247544398943592</v>
      </c>
      <c r="O908" s="53">
        <v>-1.4154051441195612E-2</v>
      </c>
      <c r="P908" s="53">
        <v>1.9069044497149616</v>
      </c>
      <c r="Q908" s="53">
        <v>292.78571428571428</v>
      </c>
      <c r="R908" s="53">
        <v>0.85798435482023083</v>
      </c>
      <c r="S908" s="53">
        <v>4.4871228053977967</v>
      </c>
      <c r="T908" s="53">
        <v>1.785714285714287E-2</v>
      </c>
      <c r="U908" s="53">
        <v>9.9552035126855426E-2</v>
      </c>
      <c r="V908" s="53">
        <v>6.2330229193099944</v>
      </c>
      <c r="W908" s="53">
        <v>6.2330229193099944</v>
      </c>
    </row>
    <row r="909" spans="3:23" x14ac:dyDescent="0.25">
      <c r="C909" s="70">
        <v>1</v>
      </c>
      <c r="D909" s="53">
        <v>58</v>
      </c>
      <c r="E909" s="53">
        <v>62</v>
      </c>
      <c r="F909" s="53">
        <v>24.462999999999997</v>
      </c>
      <c r="G909" s="53">
        <v>0.35223150850765261</v>
      </c>
      <c r="H909" s="53">
        <v>0.93548387096774188</v>
      </c>
      <c r="I909" s="53">
        <v>0.71604938271604934</v>
      </c>
      <c r="J909" s="53">
        <v>8.5934797139831218</v>
      </c>
      <c r="K909" s="53">
        <v>197</v>
      </c>
      <c r="L909" s="53">
        <v>127.63793103448276</v>
      </c>
      <c r="M909" s="53">
        <v>1415.6736237144585</v>
      </c>
      <c r="N909" s="53">
        <v>37.625438518566909</v>
      </c>
      <c r="O909" s="53">
        <v>0.25213373362082936</v>
      </c>
      <c r="P909" s="53">
        <v>1.8932303078572117</v>
      </c>
      <c r="Q909" s="53">
        <v>550.17777777777735</v>
      </c>
      <c r="R909" s="53">
        <v>0.89168340360420184</v>
      </c>
      <c r="S909" s="53">
        <v>5.4097051330586057</v>
      </c>
      <c r="T909" s="53">
        <v>1.1111111111111134E-2</v>
      </c>
      <c r="U909" s="53">
        <v>0.10039209052136513</v>
      </c>
      <c r="V909" s="53">
        <v>8.9724994915818588</v>
      </c>
      <c r="W909" s="53">
        <v>8.3974780578967678</v>
      </c>
    </row>
    <row r="910" spans="3:23" x14ac:dyDescent="0.25">
      <c r="C910" s="70">
        <v>0</v>
      </c>
      <c r="D910" s="53">
        <v>88</v>
      </c>
      <c r="E910" s="53">
        <v>95</v>
      </c>
      <c r="F910" s="53">
        <v>32.328000000000003</v>
      </c>
      <c r="G910" s="53">
        <v>0.72191893582387934</v>
      </c>
      <c r="H910" s="53">
        <v>0.9263157894736842</v>
      </c>
      <c r="I910" s="53">
        <v>0.66666666666666663</v>
      </c>
      <c r="J910" s="53">
        <v>10.585134856802455</v>
      </c>
      <c r="K910" s="53">
        <v>109</v>
      </c>
      <c r="L910" s="53">
        <v>82.772727272727266</v>
      </c>
      <c r="M910" s="53">
        <v>133.37304075235107</v>
      </c>
      <c r="N910" s="53">
        <v>11.548724637480586</v>
      </c>
      <c r="O910" s="53">
        <v>0.43146065567406389</v>
      </c>
      <c r="P910" s="53">
        <v>2.3032665279798641</v>
      </c>
      <c r="Q910" s="53">
        <v>244.29861111111128</v>
      </c>
      <c r="R910" s="53">
        <v>0.77958707414296469</v>
      </c>
      <c r="S910" s="53">
        <v>5.0455720683542129</v>
      </c>
      <c r="T910" s="53">
        <v>7.9089506172839701E-3</v>
      </c>
      <c r="U910" s="53">
        <v>0.2542030042346185</v>
      </c>
      <c r="V910" s="53">
        <v>12.890565651397345</v>
      </c>
      <c r="W910" s="53">
        <v>8.9199831589617382</v>
      </c>
    </row>
    <row r="911" spans="3:23" x14ac:dyDescent="0.25">
      <c r="C911" s="70">
        <v>0</v>
      </c>
      <c r="D911" s="53">
        <v>78</v>
      </c>
      <c r="E911" s="53">
        <v>86</v>
      </c>
      <c r="F911" s="53">
        <v>31.401999999999997</v>
      </c>
      <c r="G911" s="53">
        <v>0.7933570065726705</v>
      </c>
      <c r="H911" s="53">
        <v>0.90697674418604646</v>
      </c>
      <c r="I911" s="53">
        <v>0.59090909090909094</v>
      </c>
      <c r="J911" s="53">
        <v>9.9655749703337584</v>
      </c>
      <c r="K911" s="53">
        <v>119</v>
      </c>
      <c r="L911" s="53">
        <v>91.692307692307693</v>
      </c>
      <c r="M911" s="53">
        <v>218.03396603396601</v>
      </c>
      <c r="N911" s="53">
        <v>14.765973250482544</v>
      </c>
      <c r="O911" s="53">
        <v>-0.29998676351674025</v>
      </c>
      <c r="P911" s="53">
        <v>2.0531489056533521</v>
      </c>
      <c r="Q911" s="53">
        <v>406.90209790209803</v>
      </c>
      <c r="R911" s="53">
        <v>0.80000901077446229</v>
      </c>
      <c r="S911" s="53">
        <v>5.32233278964733</v>
      </c>
      <c r="T911" s="53">
        <v>7.1886155802239832E-3</v>
      </c>
      <c r="U911" s="53">
        <v>0.16488255444646441</v>
      </c>
      <c r="V911" s="53">
        <v>12.970235624044177</v>
      </c>
      <c r="W911" s="53">
        <v>7.8957172010175976</v>
      </c>
    </row>
    <row r="912" spans="3:23" x14ac:dyDescent="0.25">
      <c r="C912" s="70">
        <v>0</v>
      </c>
      <c r="D912" s="53">
        <v>5374</v>
      </c>
      <c r="E912" s="53">
        <v>9628</v>
      </c>
      <c r="F912" s="53">
        <v>651.72299999999996</v>
      </c>
      <c r="G912" s="53">
        <v>0.83165453285393232</v>
      </c>
      <c r="H912" s="53">
        <v>0.55816368923971749</v>
      </c>
      <c r="I912" s="53">
        <v>0.43331720690211256</v>
      </c>
      <c r="J912" s="53">
        <v>82.718736169061259</v>
      </c>
      <c r="K912" s="53">
        <v>255</v>
      </c>
      <c r="L912" s="53">
        <v>115.57722366951991</v>
      </c>
      <c r="M912" s="53">
        <v>1489.3905550301768</v>
      </c>
      <c r="N912" s="53">
        <v>38.592623064909397</v>
      </c>
      <c r="O912" s="53">
        <v>0.89624376252728122</v>
      </c>
      <c r="P912" s="53">
        <v>3.3766660140967</v>
      </c>
      <c r="Q912" s="53">
        <v>59.440997761432648</v>
      </c>
      <c r="R912" s="53">
        <v>0.98806956548881886</v>
      </c>
      <c r="S912" s="53">
        <v>7.0523691527203338</v>
      </c>
      <c r="T912" s="53">
        <v>5.9645868856917316E-4</v>
      </c>
      <c r="U912" s="53">
        <v>0.31147643623428983</v>
      </c>
      <c r="V912" s="53">
        <v>148.80933459197584</v>
      </c>
      <c r="W912" s="53">
        <v>82.632838396093817</v>
      </c>
    </row>
    <row r="913" spans="3:23" x14ac:dyDescent="0.25">
      <c r="C913" s="70">
        <v>0</v>
      </c>
      <c r="D913" s="53">
        <v>29</v>
      </c>
      <c r="E913" s="53">
        <v>33</v>
      </c>
      <c r="F913" s="53">
        <v>17.996000000000002</v>
      </c>
      <c r="G913" s="53">
        <v>0</v>
      </c>
      <c r="H913" s="53">
        <v>0.87878787878787878</v>
      </c>
      <c r="I913" s="53">
        <v>0.59183673469387754</v>
      </c>
      <c r="J913" s="53">
        <v>6.0765077797464979</v>
      </c>
      <c r="K913" s="53">
        <v>140</v>
      </c>
      <c r="L913" s="53">
        <v>108.51724137931035</v>
      </c>
      <c r="M913" s="53">
        <v>482.25862068965517</v>
      </c>
      <c r="N913" s="53">
        <v>21.960387535051726</v>
      </c>
      <c r="O913" s="53">
        <v>-0.24789141317961344</v>
      </c>
      <c r="P913" s="53">
        <v>1.7863458322553665</v>
      </c>
      <c r="Q913" s="53">
        <v>291.14285714285711</v>
      </c>
      <c r="R913" s="53">
        <v>0.89453786105513677</v>
      </c>
      <c r="S913" s="53">
        <v>4.5821189261620558</v>
      </c>
      <c r="T913" s="53">
        <v>1.785714285714287E-2</v>
      </c>
      <c r="U913" s="53">
        <v>0.11129128557412479</v>
      </c>
      <c r="V913" s="53">
        <v>6.2330229193099944</v>
      </c>
      <c r="W913" s="53">
        <v>6.2330229193099944</v>
      </c>
    </row>
    <row r="914" spans="3:23" x14ac:dyDescent="0.25">
      <c r="C914" s="70">
        <v>0</v>
      </c>
      <c r="D914" s="53">
        <v>41</v>
      </c>
      <c r="E914" s="53">
        <v>45</v>
      </c>
      <c r="F914" s="53">
        <v>20.907</v>
      </c>
      <c r="G914" s="53">
        <v>0.37986972501764632</v>
      </c>
      <c r="H914" s="53">
        <v>0.91111111111111109</v>
      </c>
      <c r="I914" s="53">
        <v>0.640625</v>
      </c>
      <c r="J914" s="53">
        <v>7.2251519938435669</v>
      </c>
      <c r="K914" s="53">
        <v>126</v>
      </c>
      <c r="L914" s="53">
        <v>94.048780487804876</v>
      </c>
      <c r="M914" s="53">
        <v>297.29756097560971</v>
      </c>
      <c r="N914" s="53">
        <v>17.242318897863179</v>
      </c>
      <c r="O914" s="53">
        <v>0.10280907647863623</v>
      </c>
      <c r="P914" s="53">
        <v>1.9871658592226329</v>
      </c>
      <c r="Q914" s="53">
        <v>143.40277777777777</v>
      </c>
      <c r="R914" s="53">
        <v>0.88294056909995344</v>
      </c>
      <c r="S914" s="53">
        <v>4.9673081021790573</v>
      </c>
      <c r="T914" s="53">
        <v>1.3888888888888916E-2</v>
      </c>
      <c r="U914" s="53">
        <v>0.16168300480574727</v>
      </c>
      <c r="V914" s="53">
        <v>7.6360292750506691</v>
      </c>
      <c r="W914" s="53">
        <v>7.0636324810317683</v>
      </c>
    </row>
    <row r="915" spans="3:23" x14ac:dyDescent="0.25">
      <c r="C915" s="70">
        <v>1</v>
      </c>
      <c r="D915" s="53">
        <v>58</v>
      </c>
      <c r="E915" s="53">
        <v>62</v>
      </c>
      <c r="F915" s="53">
        <v>24.462999999999997</v>
      </c>
      <c r="G915" s="53">
        <v>0.35223150850765261</v>
      </c>
      <c r="H915" s="53">
        <v>0.93548387096774188</v>
      </c>
      <c r="I915" s="53">
        <v>0.71604938271604934</v>
      </c>
      <c r="J915" s="53">
        <v>8.5934797139831218</v>
      </c>
      <c r="K915" s="53">
        <v>200</v>
      </c>
      <c r="L915" s="53">
        <v>128.98275862068965</v>
      </c>
      <c r="M915" s="53">
        <v>1488.6137326073806</v>
      </c>
      <c r="N915" s="53">
        <v>38.582557362199054</v>
      </c>
      <c r="O915" s="53">
        <v>0.27123916561047851</v>
      </c>
      <c r="P915" s="53">
        <v>1.8845321098240391</v>
      </c>
      <c r="Q915" s="53">
        <v>545.75555555555582</v>
      </c>
      <c r="R915" s="53">
        <v>0.89064967813562479</v>
      </c>
      <c r="S915" s="53">
        <v>5.4656553485385455</v>
      </c>
      <c r="T915" s="53">
        <v>1.1111111111111134E-2</v>
      </c>
      <c r="U915" s="53">
        <v>9.9333859656081533E-2</v>
      </c>
      <c r="V915" s="53">
        <v>8.9724994915818588</v>
      </c>
      <c r="W915" s="53">
        <v>8.3974780578967678</v>
      </c>
    </row>
    <row r="916" spans="3:23" x14ac:dyDescent="0.25">
      <c r="C916" s="70">
        <v>0</v>
      </c>
      <c r="D916" s="53">
        <v>81</v>
      </c>
      <c r="E916" s="53">
        <v>87</v>
      </c>
      <c r="F916" s="53">
        <v>31.286000000000001</v>
      </c>
      <c r="G916" s="53">
        <v>0.65001083841489282</v>
      </c>
      <c r="H916" s="53">
        <v>0.93103448275862066</v>
      </c>
      <c r="I916" s="53">
        <v>0.66942148760330578</v>
      </c>
      <c r="J916" s="53">
        <v>10.155412503859614</v>
      </c>
      <c r="K916" s="53">
        <v>106</v>
      </c>
      <c r="L916" s="53">
        <v>85.641975308641975</v>
      </c>
      <c r="M916" s="53">
        <v>124.25771604938275</v>
      </c>
      <c r="N916" s="53">
        <v>11.147094511547964</v>
      </c>
      <c r="O916" s="53">
        <v>-0.32389569441224814</v>
      </c>
      <c r="P916" s="53">
        <v>2.0495215795981188</v>
      </c>
      <c r="Q916" s="53">
        <v>273.49242424242414</v>
      </c>
      <c r="R916" s="53">
        <v>0.79270444914145788</v>
      </c>
      <c r="S916" s="53">
        <v>4.9244771274019801</v>
      </c>
      <c r="T916" s="53">
        <v>8.7235996326905443E-3</v>
      </c>
      <c r="U916" s="53">
        <v>0.24991546649982763</v>
      </c>
      <c r="V916" s="53">
        <v>11.874416161301378</v>
      </c>
      <c r="W916" s="53">
        <v>9.0236649538255875</v>
      </c>
    </row>
    <row r="917" spans="3:23" x14ac:dyDescent="0.25">
      <c r="C917" s="70">
        <v>0</v>
      </c>
      <c r="D917" s="53">
        <v>65</v>
      </c>
      <c r="E917" s="53">
        <v>71</v>
      </c>
      <c r="F917" s="53">
        <v>28.126999999999995</v>
      </c>
      <c r="G917" s="53">
        <v>0.77179633495456912</v>
      </c>
      <c r="H917" s="53">
        <v>0.91549295774647887</v>
      </c>
      <c r="I917" s="53">
        <v>0.59090909090909094</v>
      </c>
      <c r="J917" s="53">
        <v>9.0972836829344601</v>
      </c>
      <c r="K917" s="53">
        <v>105</v>
      </c>
      <c r="L917" s="53">
        <v>82.323076923076925</v>
      </c>
      <c r="M917" s="53">
        <v>105.37836538461542</v>
      </c>
      <c r="N917" s="53">
        <v>10.265396504013639</v>
      </c>
      <c r="O917" s="53">
        <v>0.31448204157724008</v>
      </c>
      <c r="P917" s="53">
        <v>2.0978193887117009</v>
      </c>
      <c r="Q917" s="53">
        <v>159.71074380165277</v>
      </c>
      <c r="R917" s="53">
        <v>0.83679837224055598</v>
      </c>
      <c r="S917" s="53">
        <v>4.8434571902116748</v>
      </c>
      <c r="T917" s="53">
        <v>8.537668192063393E-3</v>
      </c>
      <c r="U917" s="53">
        <v>0.19224482493753989</v>
      </c>
      <c r="V917" s="53">
        <v>11.586875157452658</v>
      </c>
      <c r="W917" s="53">
        <v>7.3677441238255774</v>
      </c>
    </row>
    <row r="918" spans="3:23" x14ac:dyDescent="0.25">
      <c r="C918" s="70">
        <v>0</v>
      </c>
      <c r="D918" s="53">
        <v>36</v>
      </c>
      <c r="E918" s="53">
        <v>40</v>
      </c>
      <c r="F918" s="53">
        <v>19.592000000000002</v>
      </c>
      <c r="G918" s="53">
        <v>0.38282074674438793</v>
      </c>
      <c r="H918" s="53">
        <v>0.9</v>
      </c>
      <c r="I918" s="53">
        <v>0.6428571428571429</v>
      </c>
      <c r="J918" s="53">
        <v>6.7702750025730758</v>
      </c>
      <c r="K918" s="53">
        <v>115</v>
      </c>
      <c r="L918" s="53">
        <v>90.5</v>
      </c>
      <c r="M918" s="53">
        <v>247.45714285714286</v>
      </c>
      <c r="N918" s="53">
        <v>15.73077057416905</v>
      </c>
      <c r="O918" s="53">
        <v>-0.13778616456888257</v>
      </c>
      <c r="P918" s="53">
        <v>1.6733758308118676</v>
      </c>
      <c r="Q918" s="53">
        <v>507.49206349206321</v>
      </c>
      <c r="R918" s="53">
        <v>0.34641096811441646</v>
      </c>
      <c r="S918" s="53">
        <v>4.781036112553422</v>
      </c>
      <c r="T918" s="53">
        <v>1.6376921138825915E-2</v>
      </c>
      <c r="U918" s="53">
        <v>0.11648277594480777</v>
      </c>
      <c r="V918" s="53">
        <v>7.1802197428460053</v>
      </c>
      <c r="W918" s="53">
        <v>6.6332495807108005</v>
      </c>
    </row>
    <row r="919" spans="3:23" x14ac:dyDescent="0.25">
      <c r="C919" s="70">
        <v>0</v>
      </c>
      <c r="D919" s="53">
        <v>5286</v>
      </c>
      <c r="E919" s="53">
        <v>9561</v>
      </c>
      <c r="F919" s="53">
        <v>659.55500000000006</v>
      </c>
      <c r="G919" s="53">
        <v>0.83790693876681865</v>
      </c>
      <c r="H919" s="53">
        <v>0.55287103859428932</v>
      </c>
      <c r="I919" s="53">
        <v>0.43491854533486918</v>
      </c>
      <c r="J919" s="53">
        <v>82.038675229857716</v>
      </c>
      <c r="K919" s="53">
        <v>255</v>
      </c>
      <c r="L919" s="53">
        <v>116.75520242149074</v>
      </c>
      <c r="M919" s="53">
        <v>1474.0180192872983</v>
      </c>
      <c r="N919" s="53">
        <v>38.392942310889616</v>
      </c>
      <c r="O919" s="53">
        <v>0.91275028682963144</v>
      </c>
      <c r="P919" s="53">
        <v>3.4088242101705304</v>
      </c>
      <c r="Q919" s="53">
        <v>63.268989149057752</v>
      </c>
      <c r="R919" s="53">
        <v>0.98751299434537398</v>
      </c>
      <c r="S919" s="53">
        <v>7.0428810144338359</v>
      </c>
      <c r="T919" s="53">
        <v>5.7854394911501081E-4</v>
      </c>
      <c r="U919" s="53">
        <v>0.30772582510258739</v>
      </c>
      <c r="V919" s="53">
        <v>149.82723999258383</v>
      </c>
      <c r="W919" s="53">
        <v>81.777673321654518</v>
      </c>
    </row>
    <row r="920" spans="3:23" x14ac:dyDescent="0.25">
      <c r="C920" s="70">
        <v>0</v>
      </c>
      <c r="D920" s="53">
        <v>29</v>
      </c>
      <c r="E920" s="53">
        <v>33</v>
      </c>
      <c r="F920" s="53">
        <v>17.996000000000002</v>
      </c>
      <c r="G920" s="53">
        <v>0</v>
      </c>
      <c r="H920" s="53">
        <v>0.87878787878787878</v>
      </c>
      <c r="I920" s="53">
        <v>0.59183673469387754</v>
      </c>
      <c r="J920" s="53">
        <v>6.0765077797464979</v>
      </c>
      <c r="K920" s="53">
        <v>124</v>
      </c>
      <c r="L920" s="53">
        <v>96.103448275862064</v>
      </c>
      <c r="M920" s="53">
        <v>338.09605911330056</v>
      </c>
      <c r="N920" s="53">
        <v>18.387388588739309</v>
      </c>
      <c r="O920" s="53">
        <v>-5.8342833569456395E-2</v>
      </c>
      <c r="P920" s="53">
        <v>1.9055743375048151</v>
      </c>
      <c r="Q920" s="53">
        <v>270.16071428571422</v>
      </c>
      <c r="R920" s="53">
        <v>0.84473630611978279</v>
      </c>
      <c r="S920" s="53">
        <v>4.5821189261620558</v>
      </c>
      <c r="T920" s="53">
        <v>1.785714285714287E-2</v>
      </c>
      <c r="U920" s="53">
        <v>0.16111535642009239</v>
      </c>
      <c r="V920" s="53">
        <v>6.2330229193099944</v>
      </c>
      <c r="W920" s="53">
        <v>6.2330229193099944</v>
      </c>
    </row>
    <row r="921" spans="3:23" x14ac:dyDescent="0.25">
      <c r="C921" s="70">
        <v>1</v>
      </c>
      <c r="D921" s="53">
        <v>65</v>
      </c>
      <c r="E921" s="53">
        <v>69</v>
      </c>
      <c r="F921" s="53">
        <v>26.513999999999999</v>
      </c>
      <c r="G921" s="53">
        <v>0.42368734512605127</v>
      </c>
      <c r="H921" s="53">
        <v>0.94202898550724634</v>
      </c>
      <c r="I921" s="53">
        <v>0.72222222222222221</v>
      </c>
      <c r="J921" s="53">
        <v>9.0972836829344601</v>
      </c>
      <c r="K921" s="53">
        <v>215</v>
      </c>
      <c r="L921" s="53">
        <v>135.50769230769231</v>
      </c>
      <c r="M921" s="53">
        <v>1925.3788461538466</v>
      </c>
      <c r="N921" s="53">
        <v>43.879139077172496</v>
      </c>
      <c r="O921" s="53">
        <v>0.21470627070451492</v>
      </c>
      <c r="P921" s="53">
        <v>1.8966017940708115</v>
      </c>
      <c r="Q921" s="53">
        <v>602.48484848484861</v>
      </c>
      <c r="R921" s="53">
        <v>0.90540887242671875</v>
      </c>
      <c r="S921" s="53">
        <v>5.8377524284130731</v>
      </c>
      <c r="T921" s="53">
        <v>1.0101010101010119E-2</v>
      </c>
      <c r="U921" s="53">
        <v>0.12945855490453995</v>
      </c>
      <c r="V921" s="53">
        <v>9.6508675844265337</v>
      </c>
      <c r="W921" s="53">
        <v>8.7418378632207308</v>
      </c>
    </row>
    <row r="922" spans="3:23" x14ac:dyDescent="0.25">
      <c r="C922" s="70">
        <v>0</v>
      </c>
      <c r="D922" s="53">
        <v>29</v>
      </c>
      <c r="E922" s="53">
        <v>33</v>
      </c>
      <c r="F922" s="53">
        <v>17.996000000000002</v>
      </c>
      <c r="G922" s="53">
        <v>0</v>
      </c>
      <c r="H922" s="53">
        <v>0.87878787878787878</v>
      </c>
      <c r="I922" s="53">
        <v>0.59183673469387754</v>
      </c>
      <c r="J922" s="53">
        <v>6.0765077797464979</v>
      </c>
      <c r="K922" s="53">
        <v>87</v>
      </c>
      <c r="L922" s="53">
        <v>77.137931034482762</v>
      </c>
      <c r="M922" s="53">
        <v>48.408866995073886</v>
      </c>
      <c r="N922" s="53">
        <v>6.9576480936501728</v>
      </c>
      <c r="O922" s="53">
        <v>-0.37153988980549346</v>
      </c>
      <c r="P922" s="53">
        <v>1.839859714508024</v>
      </c>
      <c r="Q922" s="53">
        <v>53.053571428571445</v>
      </c>
      <c r="R922" s="53">
        <v>0.74925295253981827</v>
      </c>
      <c r="S922" s="53">
        <v>4.0043641847081419</v>
      </c>
      <c r="T922" s="53">
        <v>1.9770408163265321E-2</v>
      </c>
      <c r="U922" s="53">
        <v>0.23968866684202811</v>
      </c>
      <c r="V922" s="53">
        <v>6.2330229193099944</v>
      </c>
      <c r="W922" s="53">
        <v>6.2330229193099944</v>
      </c>
    </row>
    <row r="923" spans="3:23" x14ac:dyDescent="0.25">
      <c r="C923" s="70">
        <v>0</v>
      </c>
      <c r="D923" s="53">
        <v>240</v>
      </c>
      <c r="E923" s="53">
        <v>371</v>
      </c>
      <c r="F923" s="53">
        <v>93.882999999999996</v>
      </c>
      <c r="G923" s="53">
        <v>0.97198532125665682</v>
      </c>
      <c r="H923" s="53">
        <v>0.64690026954177893</v>
      </c>
      <c r="I923" s="53">
        <v>0.54054054054054057</v>
      </c>
      <c r="J923" s="53">
        <v>17.480774889473267</v>
      </c>
      <c r="K923" s="53">
        <v>134</v>
      </c>
      <c r="L923" s="53">
        <v>87.933333333333337</v>
      </c>
      <c r="M923" s="53">
        <v>255.72775453277538</v>
      </c>
      <c r="N923" s="53">
        <v>15.991490066056238</v>
      </c>
      <c r="O923" s="53">
        <v>0.6285265084667998</v>
      </c>
      <c r="P923" s="53">
        <v>2.674728663773271</v>
      </c>
      <c r="Q923" s="53">
        <v>347.09868421052636</v>
      </c>
      <c r="R923" s="53">
        <v>0.76964861000315787</v>
      </c>
      <c r="S923" s="53">
        <v>5.6020733174302224</v>
      </c>
      <c r="T923" s="53">
        <v>2.6642813173283946E-3</v>
      </c>
      <c r="U923" s="53">
        <v>0.21061927539866823</v>
      </c>
      <c r="V923" s="53">
        <v>42.898934335672948</v>
      </c>
      <c r="W923" s="53">
        <v>10.083032479107242</v>
      </c>
    </row>
    <row r="924" spans="3:23" x14ac:dyDescent="0.25">
      <c r="C924" s="70">
        <v>0</v>
      </c>
      <c r="D924" s="53">
        <v>5312</v>
      </c>
      <c r="E924" s="53">
        <v>9479</v>
      </c>
      <c r="F924" s="53">
        <v>662.60799999999995</v>
      </c>
      <c r="G924" s="53">
        <v>0.84550994467064422</v>
      </c>
      <c r="H924" s="53">
        <v>0.56039666631501217</v>
      </c>
      <c r="I924" s="53">
        <v>0.44196688576420667</v>
      </c>
      <c r="J924" s="53">
        <v>82.240187631310675</v>
      </c>
      <c r="K924" s="53">
        <v>255</v>
      </c>
      <c r="L924" s="53">
        <v>116.53727409638554</v>
      </c>
      <c r="M924" s="53">
        <v>1516.3307512199106</v>
      </c>
      <c r="N924" s="53">
        <v>38.940091823465316</v>
      </c>
      <c r="O924" s="53">
        <v>0.88897872990221671</v>
      </c>
      <c r="P924" s="53">
        <v>3.2978775938755138</v>
      </c>
      <c r="Q924" s="53">
        <v>64.803712871287473</v>
      </c>
      <c r="R924" s="53">
        <v>0.98709793996382977</v>
      </c>
      <c r="S924" s="53">
        <v>7.0465575448893611</v>
      </c>
      <c r="T924" s="53">
        <v>5.6697872757577176E-4</v>
      </c>
      <c r="U924" s="53">
        <v>0.30493956752183682</v>
      </c>
      <c r="V924" s="53">
        <v>150.84342518595312</v>
      </c>
      <c r="W924" s="53">
        <v>80.544306138021113</v>
      </c>
    </row>
    <row r="925" spans="3:23" x14ac:dyDescent="0.25">
      <c r="C925" s="70">
        <v>1</v>
      </c>
      <c r="D925" s="53">
        <v>67</v>
      </c>
      <c r="E925" s="53">
        <v>71</v>
      </c>
      <c r="F925" s="53">
        <v>26.422999999999998</v>
      </c>
      <c r="G925" s="53">
        <v>0.43138281063974226</v>
      </c>
      <c r="H925" s="53">
        <v>0.94366197183098588</v>
      </c>
      <c r="I925" s="53">
        <v>0.74444444444444446</v>
      </c>
      <c r="J925" s="53">
        <v>9.2361815431083798</v>
      </c>
      <c r="K925" s="53">
        <v>201</v>
      </c>
      <c r="L925" s="53">
        <v>129.044776119403</v>
      </c>
      <c r="M925" s="53">
        <v>1632.5888738127542</v>
      </c>
      <c r="N925" s="53">
        <v>40.405307495584715</v>
      </c>
      <c r="O925" s="53">
        <v>0.14488436128761331</v>
      </c>
      <c r="P925" s="53">
        <v>1.8384357199936059</v>
      </c>
      <c r="Q925" s="53">
        <v>529.3599999999999</v>
      </c>
      <c r="R925" s="53">
        <v>0.91286458308820573</v>
      </c>
      <c r="S925" s="53">
        <v>5.5473595262463755</v>
      </c>
      <c r="T925" s="53">
        <v>9.999999999999995E-3</v>
      </c>
      <c r="U925" s="53">
        <v>8.4256667583415878E-2</v>
      </c>
      <c r="V925" s="53">
        <v>9.800800846215429</v>
      </c>
      <c r="W925" s="53">
        <v>8.8419785146193011</v>
      </c>
    </row>
    <row r="926" spans="3:23" x14ac:dyDescent="0.25">
      <c r="C926" s="70">
        <v>0</v>
      </c>
      <c r="D926" s="53">
        <v>240</v>
      </c>
      <c r="E926" s="53">
        <v>281</v>
      </c>
      <c r="F926" s="53">
        <v>72.801999999999992</v>
      </c>
      <c r="G926" s="53">
        <v>0.95609459792608353</v>
      </c>
      <c r="H926" s="53">
        <v>0.85409252669039148</v>
      </c>
      <c r="I926" s="53">
        <v>0.68181818181818177</v>
      </c>
      <c r="J926" s="53">
        <v>17.480774889473267</v>
      </c>
      <c r="K926" s="53">
        <v>140</v>
      </c>
      <c r="L926" s="53">
        <v>91.19583333333334</v>
      </c>
      <c r="M926" s="53">
        <v>259.76483612273353</v>
      </c>
      <c r="N926" s="53">
        <v>16.11722172468734</v>
      </c>
      <c r="O926" s="53">
        <v>0.60783757361413537</v>
      </c>
      <c r="P926" s="53">
        <v>3.0751541773098539</v>
      </c>
      <c r="Q926" s="53">
        <v>301.74104683195634</v>
      </c>
      <c r="R926" s="53">
        <v>0.73072376602932287</v>
      </c>
      <c r="S926" s="53">
        <v>5.6956943746659707</v>
      </c>
      <c r="T926" s="53">
        <v>3.2405193937876031E-3</v>
      </c>
      <c r="U926" s="53">
        <v>0.20856321904540856</v>
      </c>
      <c r="V926" s="53">
        <v>33.789055537537742</v>
      </c>
      <c r="W926" s="53">
        <v>9.9021604428905228</v>
      </c>
    </row>
    <row r="927" spans="3:23" x14ac:dyDescent="0.25">
      <c r="C927" s="70">
        <v>0</v>
      </c>
      <c r="D927" s="53">
        <v>41</v>
      </c>
      <c r="E927" s="53">
        <v>45</v>
      </c>
      <c r="F927" s="53">
        <v>20.907</v>
      </c>
      <c r="G927" s="53">
        <v>0.37986972501764632</v>
      </c>
      <c r="H927" s="53">
        <v>0.91111111111111109</v>
      </c>
      <c r="I927" s="53">
        <v>0.640625</v>
      </c>
      <c r="J927" s="53">
        <v>7.2251519938435669</v>
      </c>
      <c r="K927" s="53">
        <v>158</v>
      </c>
      <c r="L927" s="53">
        <v>117.73170731707317</v>
      </c>
      <c r="M927" s="53">
        <v>732.10121951219503</v>
      </c>
      <c r="N927" s="53">
        <v>27.057369042687707</v>
      </c>
      <c r="O927" s="53">
        <v>-0.59994377733154636</v>
      </c>
      <c r="P927" s="53">
        <v>2.2744384352364304</v>
      </c>
      <c r="Q927" s="53">
        <v>477.7083333333336</v>
      </c>
      <c r="R927" s="53">
        <v>0.82453456187287233</v>
      </c>
      <c r="S927" s="53">
        <v>5.1624300533985696</v>
      </c>
      <c r="T927" s="53">
        <v>1.3888888888888916E-2</v>
      </c>
      <c r="U927" s="53">
        <v>0.16982365048953665</v>
      </c>
      <c r="V927" s="53">
        <v>7.6360292750506691</v>
      </c>
      <c r="W927" s="53">
        <v>7.0636324810317683</v>
      </c>
    </row>
    <row r="928" spans="3:23" x14ac:dyDescent="0.25">
      <c r="C928" s="70">
        <v>0</v>
      </c>
      <c r="D928" s="53">
        <v>5317</v>
      </c>
      <c r="E928" s="53">
        <v>9203</v>
      </c>
      <c r="F928" s="53">
        <v>658.99299999999994</v>
      </c>
      <c r="G928" s="53">
        <v>0.85495991953233863</v>
      </c>
      <c r="H928" s="53">
        <v>0.57774638704770187</v>
      </c>
      <c r="I928" s="53">
        <v>0.456786941580756</v>
      </c>
      <c r="J928" s="53">
        <v>82.278883435282822</v>
      </c>
      <c r="K928" s="53">
        <v>255</v>
      </c>
      <c r="L928" s="53">
        <v>116.95392138423924</v>
      </c>
      <c r="M928" s="53">
        <v>1598.6399004400162</v>
      </c>
      <c r="N928" s="53">
        <v>39.982995140934804</v>
      </c>
      <c r="O928" s="53">
        <v>0.87442578808371318</v>
      </c>
      <c r="P928" s="53">
        <v>3.1518126678408773</v>
      </c>
      <c r="Q928" s="53">
        <v>66.992587543665579</v>
      </c>
      <c r="R928" s="53">
        <v>0.98686549723727424</v>
      </c>
      <c r="S928" s="53">
        <v>7.0556167058258481</v>
      </c>
      <c r="T928" s="53">
        <v>5.2288385804446721E-4</v>
      </c>
      <c r="U928" s="53">
        <v>0.30604467274999825</v>
      </c>
      <c r="V928" s="53">
        <v>151.02644496585589</v>
      </c>
      <c r="W928" s="53">
        <v>78.336521087965863</v>
      </c>
    </row>
    <row r="929" spans="3:23" x14ac:dyDescent="0.25">
      <c r="C929" s="70">
        <v>0</v>
      </c>
      <c r="D929" s="53">
        <v>29</v>
      </c>
      <c r="E929" s="53">
        <v>33</v>
      </c>
      <c r="F929" s="53">
        <v>17.996000000000002</v>
      </c>
      <c r="G929" s="53">
        <v>0</v>
      </c>
      <c r="H929" s="53">
        <v>0.87878787878787878</v>
      </c>
      <c r="I929" s="53">
        <v>0.59183673469387754</v>
      </c>
      <c r="J929" s="53">
        <v>6.0765077797464979</v>
      </c>
      <c r="K929" s="53">
        <v>74</v>
      </c>
      <c r="L929" s="53">
        <v>70.758620689655174</v>
      </c>
      <c r="M929" s="53">
        <v>5.8325123152709324</v>
      </c>
      <c r="N929" s="53">
        <v>2.4150594848307425</v>
      </c>
      <c r="O929" s="53">
        <v>-0.59433937133301706</v>
      </c>
      <c r="P929" s="53">
        <v>2.5503002804853043</v>
      </c>
      <c r="Q929" s="53">
        <v>5.5357142857142874</v>
      </c>
      <c r="R929" s="53">
        <v>0.96719406489844073</v>
      </c>
      <c r="S929" s="53">
        <v>2.9742158060554793</v>
      </c>
      <c r="T929" s="53">
        <v>2.9336734693877563E-2</v>
      </c>
      <c r="U929" s="53">
        <v>0.4751913265306123</v>
      </c>
      <c r="V929" s="53">
        <v>6.2330229193099944</v>
      </c>
      <c r="W929" s="53">
        <v>6.2330229193099944</v>
      </c>
    </row>
    <row r="930" spans="3:23" x14ac:dyDescent="0.25">
      <c r="C930" s="70">
        <v>0</v>
      </c>
      <c r="D930" s="53">
        <v>29</v>
      </c>
      <c r="E930" s="53">
        <v>33</v>
      </c>
      <c r="F930" s="53">
        <v>17.996000000000002</v>
      </c>
      <c r="G930" s="53">
        <v>0</v>
      </c>
      <c r="H930" s="53">
        <v>0.87878787878787878</v>
      </c>
      <c r="I930" s="53">
        <v>0.59183673469387754</v>
      </c>
      <c r="J930" s="53">
        <v>6.0765077797464979</v>
      </c>
      <c r="K930" s="53">
        <v>138</v>
      </c>
      <c r="L930" s="53">
        <v>98.482758620689651</v>
      </c>
      <c r="M930" s="53">
        <v>448.11576354679801</v>
      </c>
      <c r="N930" s="53">
        <v>21.168744968627639</v>
      </c>
      <c r="O930" s="53">
        <v>0.12207711453136084</v>
      </c>
      <c r="P930" s="53">
        <v>2.0000685423536564</v>
      </c>
      <c r="Q930" s="53">
        <v>315.10714285714283</v>
      </c>
      <c r="R930" s="53">
        <v>0.86982364024212877</v>
      </c>
      <c r="S930" s="53">
        <v>4.4871228053977967</v>
      </c>
      <c r="T930" s="53">
        <v>1.785714285714287E-2</v>
      </c>
      <c r="U930" s="53">
        <v>0.12646590160500484</v>
      </c>
      <c r="V930" s="53">
        <v>6.2330229193099944</v>
      </c>
      <c r="W930" s="53">
        <v>6.2330229193099944</v>
      </c>
    </row>
    <row r="931" spans="3:23" x14ac:dyDescent="0.25">
      <c r="C931" s="70">
        <v>1</v>
      </c>
      <c r="D931" s="53">
        <v>65</v>
      </c>
      <c r="E931" s="53">
        <v>69</v>
      </c>
      <c r="F931" s="53">
        <v>26.332000000000001</v>
      </c>
      <c r="G931" s="53">
        <v>0.51140596360598922</v>
      </c>
      <c r="H931" s="53">
        <v>0.94202898550724634</v>
      </c>
      <c r="I931" s="53">
        <v>0.72222222222222221</v>
      </c>
      <c r="J931" s="53">
        <v>9.0972836829344601</v>
      </c>
      <c r="K931" s="53">
        <v>185</v>
      </c>
      <c r="L931" s="53">
        <v>121.73846153846154</v>
      </c>
      <c r="M931" s="53">
        <v>1236.6649038461539</v>
      </c>
      <c r="N931" s="53">
        <v>35.166246655651982</v>
      </c>
      <c r="O931" s="53">
        <v>0.17030731020269313</v>
      </c>
      <c r="P931" s="53">
        <v>1.8306338264342075</v>
      </c>
      <c r="Q931" s="53">
        <v>424.34000000000003</v>
      </c>
      <c r="R931" s="53">
        <v>0.90429772621940263</v>
      </c>
      <c r="S931" s="53">
        <v>5.5567576206209122</v>
      </c>
      <c r="T931" s="53">
        <v>9.999999999999995E-3</v>
      </c>
      <c r="U931" s="53">
        <v>9.9876998400064504E-2</v>
      </c>
      <c r="V931" s="53">
        <v>9.9144445588859238</v>
      </c>
      <c r="W931" s="53">
        <v>8.5198713156205592</v>
      </c>
    </row>
    <row r="932" spans="3:23" x14ac:dyDescent="0.25">
      <c r="C932" s="70">
        <v>0</v>
      </c>
      <c r="D932" s="53">
        <v>282</v>
      </c>
      <c r="E932" s="53">
        <v>355</v>
      </c>
      <c r="F932" s="53">
        <v>82.403999999999982</v>
      </c>
      <c r="G932" s="53">
        <v>0.90721758729789992</v>
      </c>
      <c r="H932" s="53">
        <v>0.79436619718309864</v>
      </c>
      <c r="I932" s="53">
        <v>0.55078125</v>
      </c>
      <c r="J932" s="53">
        <v>18.948708441878455</v>
      </c>
      <c r="K932" s="53">
        <v>140</v>
      </c>
      <c r="L932" s="53">
        <v>91.971631205673759</v>
      </c>
      <c r="M932" s="53">
        <v>335.6575553368163</v>
      </c>
      <c r="N932" s="53">
        <v>18.320959454592337</v>
      </c>
      <c r="O932" s="53">
        <v>0.52316117688253427</v>
      </c>
      <c r="P932" s="53">
        <v>2.620364284473887</v>
      </c>
      <c r="Q932" s="53">
        <v>326.54734848484787</v>
      </c>
      <c r="R932" s="53">
        <v>0.81392907516891244</v>
      </c>
      <c r="S932" s="53">
        <v>5.791263953196621</v>
      </c>
      <c r="T932" s="53">
        <v>2.2885101010101066E-3</v>
      </c>
      <c r="U932" s="53">
        <v>0.21638832446255069</v>
      </c>
      <c r="V932" s="53">
        <v>32.317526036470234</v>
      </c>
      <c r="W932" s="53">
        <v>13.594744806583908</v>
      </c>
    </row>
    <row r="933" spans="3:23" x14ac:dyDescent="0.25">
      <c r="C933" s="70">
        <v>0</v>
      </c>
      <c r="D933" s="53">
        <v>73</v>
      </c>
      <c r="E933" s="53">
        <v>77</v>
      </c>
      <c r="F933" s="53">
        <v>29.234999999999999</v>
      </c>
      <c r="G933" s="53">
        <v>0.69540736187614427</v>
      </c>
      <c r="H933" s="53">
        <v>0.94805194805194803</v>
      </c>
      <c r="I933" s="53">
        <v>0.67592592592592593</v>
      </c>
      <c r="J933" s="53">
        <v>9.6408758298023347</v>
      </c>
      <c r="K933" s="53">
        <v>145</v>
      </c>
      <c r="L933" s="53">
        <v>108.56164383561644</v>
      </c>
      <c r="M933" s="53">
        <v>479.69406392694077</v>
      </c>
      <c r="N933" s="53">
        <v>21.901919183645546</v>
      </c>
      <c r="O933" s="53">
        <v>-0.12942721844202704</v>
      </c>
      <c r="P933" s="53">
        <v>1.9511996463790009</v>
      </c>
      <c r="Q933" s="53">
        <v>376.38333333333367</v>
      </c>
      <c r="R933" s="53">
        <v>0.84985401442328323</v>
      </c>
      <c r="S933" s="53">
        <v>5.3916784971472733</v>
      </c>
      <c r="T933" s="53">
        <v>9.0277777777777648E-3</v>
      </c>
      <c r="U933" s="53">
        <v>0.2433217172753438</v>
      </c>
      <c r="V933" s="53">
        <v>11.515496587121248</v>
      </c>
      <c r="W933" s="53">
        <v>8.2752172558399284</v>
      </c>
    </row>
    <row r="934" spans="3:23" x14ac:dyDescent="0.25">
      <c r="C934" s="70">
        <v>0</v>
      </c>
      <c r="D934" s="53">
        <v>5378</v>
      </c>
      <c r="E934" s="53">
        <v>9151</v>
      </c>
      <c r="F934" s="53">
        <v>658.08399999999995</v>
      </c>
      <c r="G934" s="53">
        <v>0.86078348102477398</v>
      </c>
      <c r="H934" s="53">
        <v>0.58769533384329586</v>
      </c>
      <c r="I934" s="53">
        <v>0.46785558938668986</v>
      </c>
      <c r="J934" s="53">
        <v>82.749515234747477</v>
      </c>
      <c r="K934" s="53">
        <v>254</v>
      </c>
      <c r="L934" s="53">
        <v>116.98754183711416</v>
      </c>
      <c r="M934" s="53">
        <v>1689.8010350201007</v>
      </c>
      <c r="N934" s="53">
        <v>41.107189578224641</v>
      </c>
      <c r="O934" s="53">
        <v>0.86217825205940746</v>
      </c>
      <c r="P934" s="53">
        <v>2.9808273692166551</v>
      </c>
      <c r="Q934" s="53">
        <v>66.251941328732059</v>
      </c>
      <c r="R934" s="53">
        <v>0.98701475278743966</v>
      </c>
      <c r="S934" s="53">
        <v>7.0712756915173056</v>
      </c>
      <c r="T934" s="53">
        <v>4.8521493269096123E-4</v>
      </c>
      <c r="U934" s="53">
        <v>0.29538471234588026</v>
      </c>
      <c r="V934" s="53">
        <v>151.68157091889339</v>
      </c>
      <c r="W934" s="53">
        <v>77.201568507853864</v>
      </c>
    </row>
    <row r="935" spans="3:23" x14ac:dyDescent="0.25">
      <c r="C935" s="70">
        <v>0</v>
      </c>
      <c r="D935" s="53">
        <v>29</v>
      </c>
      <c r="E935" s="53">
        <v>33</v>
      </c>
      <c r="F935" s="53">
        <v>17.996000000000002</v>
      </c>
      <c r="G935" s="53">
        <v>0</v>
      </c>
      <c r="H935" s="53">
        <v>0.87878787878787878</v>
      </c>
      <c r="I935" s="53">
        <v>0.59183673469387754</v>
      </c>
      <c r="J935" s="53">
        <v>6.0765077797464979</v>
      </c>
      <c r="K935" s="53">
        <v>74</v>
      </c>
      <c r="L935" s="53">
        <v>69.310344827586206</v>
      </c>
      <c r="M935" s="53">
        <v>6.6502463054187206</v>
      </c>
      <c r="N935" s="53">
        <v>2.5788071477756378</v>
      </c>
      <c r="O935" s="53">
        <v>0.40006820434753193</v>
      </c>
      <c r="P935" s="53">
        <v>1.9494407407407395</v>
      </c>
      <c r="Q935" s="53">
        <v>4.4464285714285703</v>
      </c>
      <c r="R935" s="53">
        <v>0.91423138766493017</v>
      </c>
      <c r="S935" s="53">
        <v>2.9693292732942278</v>
      </c>
      <c r="T935" s="53">
        <v>3.0612244897959193E-2</v>
      </c>
      <c r="U935" s="53">
        <v>0.50773809523809521</v>
      </c>
      <c r="V935" s="53">
        <v>6.2330229193099944</v>
      </c>
      <c r="W935" s="53">
        <v>6.2330229193099944</v>
      </c>
    </row>
    <row r="936" spans="3:23" x14ac:dyDescent="0.25">
      <c r="C936" s="70">
        <v>0</v>
      </c>
      <c r="D936" s="53">
        <v>60</v>
      </c>
      <c r="E936" s="53">
        <v>64</v>
      </c>
      <c r="F936" s="53">
        <v>25.405999999999999</v>
      </c>
      <c r="G936" s="53">
        <v>0.5920303107434538</v>
      </c>
      <c r="H936" s="53">
        <v>0.9375</v>
      </c>
      <c r="I936" s="53">
        <v>0.66666666666666663</v>
      </c>
      <c r="J936" s="53">
        <v>8.7403874447366334</v>
      </c>
      <c r="K936" s="53">
        <v>136</v>
      </c>
      <c r="L936" s="53">
        <v>98.533333333333331</v>
      </c>
      <c r="M936" s="53">
        <v>425.91412429378539</v>
      </c>
      <c r="N936" s="53">
        <v>20.637686989916904</v>
      </c>
      <c r="O936" s="53">
        <v>0.1493838233051413</v>
      </c>
      <c r="P936" s="53">
        <v>1.9043024523080803</v>
      </c>
      <c r="Q936" s="53">
        <v>190.64646464646475</v>
      </c>
      <c r="R936" s="53">
        <v>0.86349912325098588</v>
      </c>
      <c r="S936" s="53">
        <v>5.3483943455364011</v>
      </c>
      <c r="T936" s="53">
        <v>1.0305070911131536E-2</v>
      </c>
      <c r="U936" s="53">
        <v>0.12709664729014231</v>
      </c>
      <c r="V936" s="53">
        <v>9.8375882074045951</v>
      </c>
      <c r="W936" s="53">
        <v>7.9282667599601853</v>
      </c>
    </row>
    <row r="937" spans="3:23" x14ac:dyDescent="0.25">
      <c r="C937" s="70">
        <v>1</v>
      </c>
      <c r="D937" s="53">
        <v>70</v>
      </c>
      <c r="E937" s="53">
        <v>74</v>
      </c>
      <c r="F937" s="53">
        <v>27.366</v>
      </c>
      <c r="G937" s="53">
        <v>0.3582084355738071</v>
      </c>
      <c r="H937" s="53">
        <v>0.94594594594594594</v>
      </c>
      <c r="I937" s="53">
        <v>0.7</v>
      </c>
      <c r="J937" s="53">
        <v>9.4406974388262963</v>
      </c>
      <c r="K937" s="53">
        <v>202</v>
      </c>
      <c r="L937" s="53">
        <v>123.97142857142858</v>
      </c>
      <c r="M937" s="53">
        <v>1498.7527950310559</v>
      </c>
      <c r="N937" s="53">
        <v>38.71372876682193</v>
      </c>
      <c r="O937" s="53">
        <v>0.34329385259255213</v>
      </c>
      <c r="P937" s="53">
        <v>1.9287781434537081</v>
      </c>
      <c r="Q937" s="53">
        <v>429.04545454545456</v>
      </c>
      <c r="R937" s="53">
        <v>0.90916361754366148</v>
      </c>
      <c r="S937" s="53">
        <v>5.689927481199776</v>
      </c>
      <c r="T937" s="53">
        <v>9.5867768595041085E-3</v>
      </c>
      <c r="U937" s="53">
        <v>8.5299178813806067E-2</v>
      </c>
      <c r="V937" s="53">
        <v>9.8599113134168537</v>
      </c>
      <c r="W937" s="53">
        <v>9.2056237939518351</v>
      </c>
    </row>
    <row r="938" spans="3:23" x14ac:dyDescent="0.25">
      <c r="C938" s="70">
        <v>0</v>
      </c>
      <c r="D938" s="53">
        <v>98</v>
      </c>
      <c r="E938" s="53">
        <v>103</v>
      </c>
      <c r="F938" s="53">
        <v>34.652000000000001</v>
      </c>
      <c r="G938" s="53">
        <v>0.70087004462373326</v>
      </c>
      <c r="H938" s="53">
        <v>0.95145631067961167</v>
      </c>
      <c r="I938" s="53">
        <v>0.68531468531468531</v>
      </c>
      <c r="J938" s="53">
        <v>11.170383851240114</v>
      </c>
      <c r="K938" s="53">
        <v>138</v>
      </c>
      <c r="L938" s="53">
        <v>102.30612244897959</v>
      </c>
      <c r="M938" s="53">
        <v>408.79192089206805</v>
      </c>
      <c r="N938" s="53">
        <v>20.218603336829872</v>
      </c>
      <c r="O938" s="53">
        <v>-2.2114017274347354E-2</v>
      </c>
      <c r="P938" s="53">
        <v>1.8498061134352504</v>
      </c>
      <c r="Q938" s="53">
        <v>227.50000000000011</v>
      </c>
      <c r="R938" s="53">
        <v>0.87964515796814124</v>
      </c>
      <c r="S938" s="53">
        <v>5.6464052217725484</v>
      </c>
      <c r="T938" s="53">
        <v>7.1499013806706011E-3</v>
      </c>
      <c r="U938" s="53">
        <v>0.29924094848634736</v>
      </c>
      <c r="V938" s="53">
        <v>13.434395209722108</v>
      </c>
      <c r="W938" s="53">
        <v>9.5826061649196443</v>
      </c>
    </row>
    <row r="939" spans="3:23" x14ac:dyDescent="0.25">
      <c r="C939" s="70">
        <v>0</v>
      </c>
      <c r="D939" s="53">
        <v>262</v>
      </c>
      <c r="E939" s="53">
        <v>285</v>
      </c>
      <c r="F939" s="53">
        <v>69.923999999999992</v>
      </c>
      <c r="G939" s="53">
        <v>0.947267777930759</v>
      </c>
      <c r="H939" s="53">
        <v>0.91929824561403506</v>
      </c>
      <c r="I939" s="53">
        <v>0.74431818181818177</v>
      </c>
      <c r="J939" s="53">
        <v>18.264412411041661</v>
      </c>
      <c r="K939" s="53">
        <v>132</v>
      </c>
      <c r="L939" s="53">
        <v>93.171755725190835</v>
      </c>
      <c r="M939" s="53">
        <v>323.598739434354</v>
      </c>
      <c r="N939" s="53">
        <v>17.988850420033906</v>
      </c>
      <c r="O939" s="53">
        <v>0.25454942090616473</v>
      </c>
      <c r="P939" s="53">
        <v>2.0893785271393899</v>
      </c>
      <c r="Q939" s="53">
        <v>301.98622589531715</v>
      </c>
      <c r="R939" s="53">
        <v>0.75516613925256171</v>
      </c>
      <c r="S939" s="53">
        <v>5.8326927108425561</v>
      </c>
      <c r="T939" s="53">
        <v>3.2405193937876031E-3</v>
      </c>
      <c r="U939" s="53">
        <v>0.20522538285307085</v>
      </c>
      <c r="V939" s="53">
        <v>32.859669435348778</v>
      </c>
      <c r="W939" s="53">
        <v>10.529653136838267</v>
      </c>
    </row>
    <row r="940" spans="3:23" x14ac:dyDescent="0.25">
      <c r="C940" s="70">
        <v>0</v>
      </c>
      <c r="D940" s="53">
        <v>5396</v>
      </c>
      <c r="E940" s="53">
        <v>8983</v>
      </c>
      <c r="F940" s="53">
        <v>738.83400000000006</v>
      </c>
      <c r="G940" s="53">
        <v>0.86624900110806136</v>
      </c>
      <c r="H940" s="53">
        <v>0.60069019258599576</v>
      </c>
      <c r="I940" s="53">
        <v>0.48472871002515272</v>
      </c>
      <c r="J940" s="53">
        <v>82.887879592802562</v>
      </c>
      <c r="K940" s="53">
        <v>253</v>
      </c>
      <c r="L940" s="53">
        <v>118.25759822090437</v>
      </c>
      <c r="M940" s="53">
        <v>1720.6413231645902</v>
      </c>
      <c r="N940" s="53">
        <v>41.480613823382484</v>
      </c>
      <c r="O940" s="53">
        <v>0.84072512540285793</v>
      </c>
      <c r="P940" s="53">
        <v>2.8810778730396618</v>
      </c>
      <c r="Q940" s="53">
        <v>69.59265858873826</v>
      </c>
      <c r="R940" s="53">
        <v>0.98656042919070319</v>
      </c>
      <c r="S940" s="53">
        <v>7.0727002010499804</v>
      </c>
      <c r="T940" s="53">
        <v>4.2840753623864643E-4</v>
      </c>
      <c r="U940" s="53">
        <v>0.28546100820660841</v>
      </c>
      <c r="V940" s="53">
        <v>150.50069089661082</v>
      </c>
      <c r="W940" s="53">
        <v>75.192029130104331</v>
      </c>
    </row>
    <row r="941" spans="3:23" x14ac:dyDescent="0.25">
      <c r="C941" s="70">
        <v>1</v>
      </c>
      <c r="D941" s="53">
        <v>70</v>
      </c>
      <c r="E941" s="53">
        <v>74</v>
      </c>
      <c r="F941" s="53">
        <v>27.366</v>
      </c>
      <c r="G941" s="53">
        <v>0.3582084355738071</v>
      </c>
      <c r="H941" s="53">
        <v>0.94594594594594594</v>
      </c>
      <c r="I941" s="53">
        <v>0.7</v>
      </c>
      <c r="J941" s="53">
        <v>9.4406974388262963</v>
      </c>
      <c r="K941" s="53">
        <v>187</v>
      </c>
      <c r="L941" s="53">
        <v>122.34285714285714</v>
      </c>
      <c r="M941" s="53">
        <v>1188.8662525879913</v>
      </c>
      <c r="N941" s="53">
        <v>34.479939857662039</v>
      </c>
      <c r="O941" s="53">
        <v>0.25849661514080746</v>
      </c>
      <c r="P941" s="53">
        <v>1.8370855059787714</v>
      </c>
      <c r="Q941" s="53">
        <v>385.02727272727282</v>
      </c>
      <c r="R941" s="53">
        <v>0.90660175273867327</v>
      </c>
      <c r="S941" s="53">
        <v>5.5718608739641988</v>
      </c>
      <c r="T941" s="53">
        <v>9.0909090909090662E-3</v>
      </c>
      <c r="U941" s="53">
        <v>0.1015382020407064</v>
      </c>
      <c r="V941" s="53">
        <v>9.8599113134168537</v>
      </c>
      <c r="W941" s="53">
        <v>9.2056237939518351</v>
      </c>
    </row>
    <row r="942" spans="3:23" x14ac:dyDescent="0.25">
      <c r="C942" s="70">
        <v>0</v>
      </c>
      <c r="D942" s="53">
        <v>142</v>
      </c>
      <c r="E942" s="53">
        <v>149</v>
      </c>
      <c r="F942" s="53">
        <v>42.798000000000002</v>
      </c>
      <c r="G942" s="53">
        <v>0.7589123284317737</v>
      </c>
      <c r="H942" s="53">
        <v>0.95302013422818788</v>
      </c>
      <c r="I942" s="53">
        <v>0.69607843137254899</v>
      </c>
      <c r="J942" s="53">
        <v>13.446189622059965</v>
      </c>
      <c r="K942" s="53">
        <v>162</v>
      </c>
      <c r="L942" s="53">
        <v>101.6830985915493</v>
      </c>
      <c r="M942" s="53">
        <v>507.50879033063637</v>
      </c>
      <c r="N942" s="53">
        <v>22.527955751257956</v>
      </c>
      <c r="O942" s="53">
        <v>0.39139210787472162</v>
      </c>
      <c r="P942" s="53">
        <v>2.227588612042851</v>
      </c>
      <c r="Q942" s="53">
        <v>285.87330316742106</v>
      </c>
      <c r="R942" s="53">
        <v>0.87906827560409817</v>
      </c>
      <c r="S942" s="53">
        <v>5.8901131656975112</v>
      </c>
      <c r="T942" s="53">
        <v>5.4667185356565267E-3</v>
      </c>
      <c r="U942" s="53">
        <v>0.27896762964216759</v>
      </c>
      <c r="V942" s="53">
        <v>17.016764604073828</v>
      </c>
      <c r="W942" s="53">
        <v>11.081194785225708</v>
      </c>
    </row>
    <row r="943" spans="3:23" x14ac:dyDescent="0.25">
      <c r="C943" s="70">
        <v>0</v>
      </c>
      <c r="D943" s="53">
        <v>237</v>
      </c>
      <c r="E943" s="53">
        <v>251</v>
      </c>
      <c r="F943" s="53">
        <v>61.752999999999993</v>
      </c>
      <c r="G943" s="53">
        <v>0.92091883034929189</v>
      </c>
      <c r="H943" s="53">
        <v>0.94422310756972117</v>
      </c>
      <c r="I943" s="53">
        <v>0.76948051948051943</v>
      </c>
      <c r="J943" s="53">
        <v>17.371176474327626</v>
      </c>
      <c r="K943" s="53">
        <v>129</v>
      </c>
      <c r="L943" s="53">
        <v>95.949367088607602</v>
      </c>
      <c r="M943" s="53">
        <v>296.22623900450543</v>
      </c>
      <c r="N943" s="53">
        <v>17.211224215740884</v>
      </c>
      <c r="O943" s="53">
        <v>-0.12453958327544089</v>
      </c>
      <c r="P943" s="53">
        <v>2.0040363571597966</v>
      </c>
      <c r="Q943" s="53">
        <v>407.26332288401289</v>
      </c>
      <c r="R943" s="53">
        <v>0.76424686895637572</v>
      </c>
      <c r="S943" s="53">
        <v>5.7770389090734726</v>
      </c>
      <c r="T943" s="53">
        <v>3.704759190652585E-3</v>
      </c>
      <c r="U943" s="53">
        <v>0.21355786226549051</v>
      </c>
      <c r="V943" s="53">
        <v>27.982682628025621</v>
      </c>
      <c r="W943" s="53">
        <v>10.90637423767836</v>
      </c>
    </row>
    <row r="944" spans="3:23" x14ac:dyDescent="0.25">
      <c r="C944" s="70">
        <v>0</v>
      </c>
      <c r="D944" s="53">
        <v>5196</v>
      </c>
      <c r="E944" s="53">
        <v>8955</v>
      </c>
      <c r="F944" s="53">
        <v>511.09699999999998</v>
      </c>
      <c r="G944" s="53">
        <v>0.87252745968859047</v>
      </c>
      <c r="H944" s="53">
        <v>0.58023450586264658</v>
      </c>
      <c r="I944" s="53">
        <v>0.46802377949918933</v>
      </c>
      <c r="J944" s="53">
        <v>81.337277274592267</v>
      </c>
      <c r="K944" s="53">
        <v>255</v>
      </c>
      <c r="L944" s="53">
        <v>121.43783679753656</v>
      </c>
      <c r="M944" s="53">
        <v>1772.8733245977987</v>
      </c>
      <c r="N944" s="53">
        <v>42.105502307867063</v>
      </c>
      <c r="O944" s="53">
        <v>0.8573745557782444</v>
      </c>
      <c r="P944" s="53">
        <v>2.9411143793998535</v>
      </c>
      <c r="Q944" s="53">
        <v>70.468239077993772</v>
      </c>
      <c r="R944" s="53">
        <v>0.98677609627957541</v>
      </c>
      <c r="S944" s="53">
        <v>7.1077767360621307</v>
      </c>
      <c r="T944" s="53">
        <v>4.1947347645810725E-4</v>
      </c>
      <c r="U944" s="53">
        <v>0.28145768152486778</v>
      </c>
      <c r="V944" s="53">
        <v>152.16832668659862</v>
      </c>
      <c r="W944" s="53">
        <v>74.344129874796778</v>
      </c>
    </row>
    <row r="945" spans="3:23" x14ac:dyDescent="0.25">
      <c r="C945" s="70">
        <v>0</v>
      </c>
      <c r="D945" s="53">
        <v>53</v>
      </c>
      <c r="E945" s="53">
        <v>58</v>
      </c>
      <c r="F945" s="53">
        <v>24.645</v>
      </c>
      <c r="G945" s="53">
        <v>0.53865791825991205</v>
      </c>
      <c r="H945" s="53">
        <v>0.91379310344827591</v>
      </c>
      <c r="I945" s="53">
        <v>0.65432098765432101</v>
      </c>
      <c r="J945" s="53">
        <v>8.2147243332301549</v>
      </c>
      <c r="K945" s="53">
        <v>84</v>
      </c>
      <c r="L945" s="53">
        <v>75.339622641509436</v>
      </c>
      <c r="M945" s="53">
        <v>19.767053701015982</v>
      </c>
      <c r="N945" s="53">
        <v>4.4460154859172478</v>
      </c>
      <c r="O945" s="53">
        <v>7.8345005746907392E-2</v>
      </c>
      <c r="P945" s="53">
        <v>2.038038579952544</v>
      </c>
      <c r="Q945" s="53">
        <v>10.31111111111111</v>
      </c>
      <c r="R945" s="53">
        <v>0.9006136948186324</v>
      </c>
      <c r="S945" s="53">
        <v>3.9559176817161488</v>
      </c>
      <c r="T945" s="53">
        <v>1.7037037037037059E-2</v>
      </c>
      <c r="U945" s="53">
        <v>0.3771031746031745</v>
      </c>
      <c r="V945" s="53">
        <v>9.1018002227909562</v>
      </c>
      <c r="W945" s="53">
        <v>7.6684902975548512</v>
      </c>
    </row>
    <row r="946" spans="3:23" x14ac:dyDescent="0.25">
      <c r="C946" s="70">
        <v>0</v>
      </c>
      <c r="D946" s="53">
        <v>88</v>
      </c>
      <c r="E946" s="53">
        <v>96</v>
      </c>
      <c r="F946" s="53">
        <v>33.552</v>
      </c>
      <c r="G946" s="53">
        <v>0.7015471724306005</v>
      </c>
      <c r="H946" s="53">
        <v>0.91666666666666663</v>
      </c>
      <c r="I946" s="53">
        <v>0.67692307692307696</v>
      </c>
      <c r="J946" s="53">
        <v>10.585134856802455</v>
      </c>
      <c r="K946" s="53">
        <v>133</v>
      </c>
      <c r="L946" s="53">
        <v>92.659090909090907</v>
      </c>
      <c r="M946" s="53">
        <v>326.04336468129571</v>
      </c>
      <c r="N946" s="53">
        <v>18.056670919117281</v>
      </c>
      <c r="O946" s="53">
        <v>0.36744921022006266</v>
      </c>
      <c r="P946" s="53">
        <v>2.2669752978873343</v>
      </c>
      <c r="Q946" s="53">
        <v>131.11428571428564</v>
      </c>
      <c r="R946" s="53">
        <v>0.85693549246207634</v>
      </c>
      <c r="S946" s="53">
        <v>5.3038567950951272</v>
      </c>
      <c r="T946" s="53">
        <v>7.7551020408163146E-3</v>
      </c>
      <c r="U946" s="53">
        <v>0.20091676854928481</v>
      </c>
      <c r="V946" s="53">
        <v>12.862834468331016</v>
      </c>
      <c r="W946" s="53">
        <v>9.1663519104740701</v>
      </c>
    </row>
    <row r="947" spans="3:23" x14ac:dyDescent="0.25">
      <c r="C947" s="70">
        <v>1</v>
      </c>
      <c r="D947" s="53">
        <v>70</v>
      </c>
      <c r="E947" s="53">
        <v>74</v>
      </c>
      <c r="F947" s="53">
        <v>27.366</v>
      </c>
      <c r="G947" s="53">
        <v>0.35820843557380655</v>
      </c>
      <c r="H947" s="53">
        <v>0.94594594594594594</v>
      </c>
      <c r="I947" s="53">
        <v>0.7</v>
      </c>
      <c r="J947" s="53">
        <v>9.4406974388262963</v>
      </c>
      <c r="K947" s="53">
        <v>192</v>
      </c>
      <c r="L947" s="53">
        <v>124.32857142857142</v>
      </c>
      <c r="M947" s="53">
        <v>1335.238302277432</v>
      </c>
      <c r="N947" s="53">
        <v>36.540912718177033</v>
      </c>
      <c r="O947" s="53">
        <v>0.24230705333233168</v>
      </c>
      <c r="P947" s="53">
        <v>1.8778938125488402</v>
      </c>
      <c r="Q947" s="53">
        <v>404.64545454545458</v>
      </c>
      <c r="R947" s="53">
        <v>0.90693945799849707</v>
      </c>
      <c r="S947" s="53">
        <v>5.7470703383426338</v>
      </c>
      <c r="T947" s="53">
        <v>9.0909090909090662E-3</v>
      </c>
      <c r="U947" s="53">
        <v>0.10585751327573122</v>
      </c>
      <c r="V947" s="53">
        <v>9.8599113134168466</v>
      </c>
      <c r="W947" s="53">
        <v>9.2056237939518315</v>
      </c>
    </row>
    <row r="948" spans="3:23" x14ac:dyDescent="0.25">
      <c r="C948" s="70">
        <v>0</v>
      </c>
      <c r="D948" s="53">
        <v>144</v>
      </c>
      <c r="E948" s="53">
        <v>151</v>
      </c>
      <c r="F948" s="53">
        <v>42.516999999999996</v>
      </c>
      <c r="G948" s="53">
        <v>0.7254740736473333</v>
      </c>
      <c r="H948" s="53">
        <v>0.95364238410596025</v>
      </c>
      <c r="I948" s="53">
        <v>0.70588235294117652</v>
      </c>
      <c r="J948" s="53">
        <v>13.540550005146152</v>
      </c>
      <c r="K948" s="53">
        <v>155</v>
      </c>
      <c r="L948" s="53">
        <v>102.54166666666667</v>
      </c>
      <c r="M948" s="53">
        <v>448.82342657342662</v>
      </c>
      <c r="N948" s="53">
        <v>21.185453183102471</v>
      </c>
      <c r="O948" s="53">
        <v>0.24432193162178134</v>
      </c>
      <c r="P948" s="53">
        <v>2.2832616248166033</v>
      </c>
      <c r="Q948" s="53">
        <v>195.80090497737561</v>
      </c>
      <c r="R948" s="53">
        <v>0.90421002713598997</v>
      </c>
      <c r="S948" s="53">
        <v>5.7708814040821128</v>
      </c>
      <c r="T948" s="53">
        <v>5.8762105607993416E-3</v>
      </c>
      <c r="U948" s="53">
        <v>0.27397163658540102</v>
      </c>
      <c r="V948" s="53">
        <v>16.613278029499597</v>
      </c>
      <c r="W948" s="53">
        <v>11.434080227347151</v>
      </c>
    </row>
    <row r="949" spans="3:23" x14ac:dyDescent="0.25">
      <c r="C949" s="70">
        <v>0</v>
      </c>
      <c r="D949" s="53">
        <v>260</v>
      </c>
      <c r="E949" s="53">
        <v>270</v>
      </c>
      <c r="F949" s="53">
        <v>65.85499999999999</v>
      </c>
      <c r="G949" s="53">
        <v>0.92764953496301661</v>
      </c>
      <c r="H949" s="53">
        <v>0.96296296296296291</v>
      </c>
      <c r="I949" s="53">
        <v>0.78787878787878785</v>
      </c>
      <c r="J949" s="53">
        <v>18.19456736586892</v>
      </c>
      <c r="K949" s="53">
        <v>127</v>
      </c>
      <c r="L949" s="53">
        <v>97.15</v>
      </c>
      <c r="M949" s="53">
        <v>211.10096525096532</v>
      </c>
      <c r="N949" s="53">
        <v>14.529313997947918</v>
      </c>
      <c r="O949" s="53">
        <v>-0.14557830961201729</v>
      </c>
      <c r="P949" s="53">
        <v>2.3414536698643866</v>
      </c>
      <c r="Q949" s="53">
        <v>296.09384164222865</v>
      </c>
      <c r="R949" s="53">
        <v>0.75470460499460135</v>
      </c>
      <c r="S949" s="53">
        <v>5.6544884993949056</v>
      </c>
      <c r="T949" s="53">
        <v>3.6033401845529229E-3</v>
      </c>
      <c r="U949" s="53">
        <v>0.21079857447271183</v>
      </c>
      <c r="V949" s="53">
        <v>30.051127166990238</v>
      </c>
      <c r="W949" s="53">
        <v>11.22265128879927</v>
      </c>
    </row>
    <row r="950" spans="3:23" x14ac:dyDescent="0.25">
      <c r="C950" s="70">
        <v>0</v>
      </c>
      <c r="D950" s="53">
        <v>5728</v>
      </c>
      <c r="E950" s="53">
        <v>9303</v>
      </c>
      <c r="F950" s="53">
        <v>535.01499999999999</v>
      </c>
      <c r="G950" s="53">
        <v>0.87674180288822234</v>
      </c>
      <c r="H950" s="53">
        <v>0.6157153606363539</v>
      </c>
      <c r="I950" s="53">
        <v>0.51326164874551972</v>
      </c>
      <c r="J950" s="53">
        <v>85.399743045532716</v>
      </c>
      <c r="K950" s="53">
        <v>255</v>
      </c>
      <c r="L950" s="53">
        <v>118.18575418994413</v>
      </c>
      <c r="M950" s="53">
        <v>1787.0068722790156</v>
      </c>
      <c r="N950" s="53">
        <v>42.273004060263041</v>
      </c>
      <c r="O950" s="53">
        <v>0.92084711415634979</v>
      </c>
      <c r="P950" s="53">
        <v>3.1070201156351676</v>
      </c>
      <c r="Q950" s="53">
        <v>70.240711111111011</v>
      </c>
      <c r="R950" s="53">
        <v>0.98677292204547551</v>
      </c>
      <c r="S950" s="53">
        <v>7.0894661099860414</v>
      </c>
      <c r="T950" s="53">
        <v>4.3161283950614613E-4</v>
      </c>
      <c r="U950" s="53">
        <v>0.28688832126075697</v>
      </c>
      <c r="V950" s="53">
        <v>153.76176921317705</v>
      </c>
      <c r="W950" s="53">
        <v>73.953466640459737</v>
      </c>
    </row>
    <row r="951" spans="3:23" x14ac:dyDescent="0.25">
      <c r="C951" s="70">
        <v>0</v>
      </c>
      <c r="D951" s="53">
        <v>41</v>
      </c>
      <c r="E951" s="53">
        <v>45</v>
      </c>
      <c r="F951" s="53">
        <v>20.907</v>
      </c>
      <c r="G951" s="53">
        <v>0.37986972501764632</v>
      </c>
      <c r="H951" s="53">
        <v>0.91111111111111109</v>
      </c>
      <c r="I951" s="53">
        <v>0.640625</v>
      </c>
      <c r="J951" s="53">
        <v>7.2251519938435669</v>
      </c>
      <c r="K951" s="53">
        <v>80</v>
      </c>
      <c r="L951" s="53">
        <v>73.341463414634148</v>
      </c>
      <c r="M951" s="53">
        <v>15.980487804878052</v>
      </c>
      <c r="N951" s="53">
        <v>3.9975602315509962</v>
      </c>
      <c r="O951" s="53">
        <v>-0.22363340285056865</v>
      </c>
      <c r="P951" s="53">
        <v>2.1187466665660342</v>
      </c>
      <c r="Q951" s="53">
        <v>12.986111111111107</v>
      </c>
      <c r="R951" s="53">
        <v>0.83399734101106016</v>
      </c>
      <c r="S951" s="53">
        <v>3.661801091561244</v>
      </c>
      <c r="T951" s="53">
        <v>1.9675925925925944E-2</v>
      </c>
      <c r="U951" s="53">
        <v>0.33199955908289225</v>
      </c>
      <c r="V951" s="53">
        <v>7.6360292750506691</v>
      </c>
      <c r="W951" s="53">
        <v>7.0636324810317683</v>
      </c>
    </row>
    <row r="952" spans="3:23" x14ac:dyDescent="0.25">
      <c r="C952" s="70">
        <v>0</v>
      </c>
      <c r="D952" s="53">
        <v>68</v>
      </c>
      <c r="E952" s="53">
        <v>72</v>
      </c>
      <c r="F952" s="53">
        <v>27.274999999999999</v>
      </c>
      <c r="G952" s="53">
        <v>0.26222252489549358</v>
      </c>
      <c r="H952" s="53">
        <v>0.94444444444444442</v>
      </c>
      <c r="I952" s="53">
        <v>0.68</v>
      </c>
      <c r="J952" s="53">
        <v>9.3048529833625562</v>
      </c>
      <c r="K952" s="53">
        <v>88</v>
      </c>
      <c r="L952" s="53">
        <v>75.691176470588232</v>
      </c>
      <c r="M952" s="53">
        <v>36.336040386303793</v>
      </c>
      <c r="N952" s="53">
        <v>6.0279383197162684</v>
      </c>
      <c r="O952" s="53">
        <v>0.2293234727628202</v>
      </c>
      <c r="P952" s="53">
        <v>2.2795593646796575</v>
      </c>
      <c r="Q952" s="53">
        <v>10.609090909090911</v>
      </c>
      <c r="R952" s="53">
        <v>0.90754604904781244</v>
      </c>
      <c r="S952" s="53">
        <v>4.0413939596752133</v>
      </c>
      <c r="T952" s="53">
        <v>1.2231404958677665E-2</v>
      </c>
      <c r="U952" s="53">
        <v>0.33784632034632039</v>
      </c>
      <c r="V952" s="53">
        <v>9.592118346240655</v>
      </c>
      <c r="W952" s="53">
        <v>9.2564655107479989</v>
      </c>
    </row>
    <row r="953" spans="3:23" x14ac:dyDescent="0.25">
      <c r="C953" s="70">
        <v>1</v>
      </c>
      <c r="D953" s="53">
        <v>70</v>
      </c>
      <c r="E953" s="53">
        <v>74</v>
      </c>
      <c r="F953" s="53">
        <v>27.366</v>
      </c>
      <c r="G953" s="53">
        <v>0.35820843557380655</v>
      </c>
      <c r="H953" s="53">
        <v>0.94594594594594594</v>
      </c>
      <c r="I953" s="53">
        <v>0.7</v>
      </c>
      <c r="J953" s="53">
        <v>9.4406974388262963</v>
      </c>
      <c r="K953" s="53">
        <v>189</v>
      </c>
      <c r="L953" s="53">
        <v>121.02857142857142</v>
      </c>
      <c r="M953" s="53">
        <v>1256.1151138716361</v>
      </c>
      <c r="N953" s="53">
        <v>35.441714319028591</v>
      </c>
      <c r="O953" s="53">
        <v>0.29877250720102544</v>
      </c>
      <c r="P953" s="53">
        <v>1.9159145045315882</v>
      </c>
      <c r="Q953" s="53">
        <v>354.46363636363634</v>
      </c>
      <c r="R953" s="53">
        <v>0.90860268943997413</v>
      </c>
      <c r="S953" s="53">
        <v>5.7756417669140605</v>
      </c>
      <c r="T953" s="53">
        <v>9.2561983471074125E-3</v>
      </c>
      <c r="U953" s="53">
        <v>0.11783249668636782</v>
      </c>
      <c r="V953" s="53">
        <v>9.8599113134168466</v>
      </c>
      <c r="W953" s="53">
        <v>9.2056237939518315</v>
      </c>
    </row>
    <row r="954" spans="3:23" x14ac:dyDescent="0.25">
      <c r="C954" s="70">
        <v>0</v>
      </c>
      <c r="D954" s="53">
        <v>191</v>
      </c>
      <c r="E954" s="53">
        <v>200</v>
      </c>
      <c r="F954" s="53">
        <v>49.993000000000002</v>
      </c>
      <c r="G954" s="53">
        <v>0.74075447957183016</v>
      </c>
      <c r="H954" s="53">
        <v>0.95499999999999996</v>
      </c>
      <c r="I954" s="53">
        <v>0.73461538461538467</v>
      </c>
      <c r="J954" s="53">
        <v>15.594510349620345</v>
      </c>
      <c r="K954" s="53">
        <v>162</v>
      </c>
      <c r="L954" s="53">
        <v>101.09947643979058</v>
      </c>
      <c r="M954" s="53">
        <v>553.61636814549502</v>
      </c>
      <c r="N954" s="53">
        <v>23.529053702720283</v>
      </c>
      <c r="O954" s="53">
        <v>0.5706467309712987</v>
      </c>
      <c r="P954" s="53">
        <v>2.4327798072694908</v>
      </c>
      <c r="Q954" s="53">
        <v>230.21785714285716</v>
      </c>
      <c r="R954" s="53">
        <v>0.90468330289184162</v>
      </c>
      <c r="S954" s="53">
        <v>6.0389991187958794</v>
      </c>
      <c r="T954" s="53">
        <v>4.5663265306122632E-3</v>
      </c>
      <c r="U954" s="53">
        <v>0.30556223774163288</v>
      </c>
      <c r="V954" s="53">
        <v>19.397625026642292</v>
      </c>
      <c r="W954" s="53">
        <v>13.03085616082271</v>
      </c>
    </row>
    <row r="955" spans="3:23" x14ac:dyDescent="0.25">
      <c r="C955" s="70">
        <v>0</v>
      </c>
      <c r="D955" s="53">
        <v>29</v>
      </c>
      <c r="E955" s="53">
        <v>33</v>
      </c>
      <c r="F955" s="53">
        <v>17.996000000000002</v>
      </c>
      <c r="G955" s="53">
        <v>0</v>
      </c>
      <c r="H955" s="53">
        <v>0.87878787878787878</v>
      </c>
      <c r="I955" s="53">
        <v>0.59183673469387754</v>
      </c>
      <c r="J955" s="53">
        <v>6.0765077797464979</v>
      </c>
      <c r="K955" s="53">
        <v>103</v>
      </c>
      <c r="L955" s="53">
        <v>84.551724137931032</v>
      </c>
      <c r="M955" s="53">
        <v>114.61330049261082</v>
      </c>
      <c r="N955" s="53">
        <v>10.705760154823702</v>
      </c>
      <c r="O955" s="53">
        <v>7.4036262481859336E-2</v>
      </c>
      <c r="P955" s="53">
        <v>1.7256022726070046</v>
      </c>
      <c r="Q955" s="53">
        <v>45.464285714285701</v>
      </c>
      <c r="R955" s="53">
        <v>0.90835756112298527</v>
      </c>
      <c r="S955" s="53">
        <v>4.3491917709150378</v>
      </c>
      <c r="T955" s="53">
        <v>1.785714285714287E-2</v>
      </c>
      <c r="U955" s="53">
        <v>0.22108818760604468</v>
      </c>
      <c r="V955" s="53">
        <v>6.2330229193099944</v>
      </c>
      <c r="W955" s="53">
        <v>6.2330229193099944</v>
      </c>
    </row>
    <row r="956" spans="3:23" x14ac:dyDescent="0.25">
      <c r="C956" s="70">
        <v>0</v>
      </c>
      <c r="D956" s="53">
        <v>321</v>
      </c>
      <c r="E956" s="53">
        <v>336</v>
      </c>
      <c r="F956" s="53">
        <v>75.316000000000003</v>
      </c>
      <c r="G956" s="53">
        <v>0.93125570264272339</v>
      </c>
      <c r="H956" s="53">
        <v>0.9553571428571429</v>
      </c>
      <c r="I956" s="53">
        <v>0.72624434389140269</v>
      </c>
      <c r="J956" s="53">
        <v>20.21657473114541</v>
      </c>
      <c r="K956" s="53">
        <v>131</v>
      </c>
      <c r="L956" s="53">
        <v>99.280373831775705</v>
      </c>
      <c r="M956" s="53">
        <v>352.69614485981276</v>
      </c>
      <c r="N956" s="53">
        <v>18.780206198543528</v>
      </c>
      <c r="O956" s="53">
        <v>-0.36286109562991398</v>
      </c>
      <c r="P956" s="53">
        <v>1.8280425632123818</v>
      </c>
      <c r="Q956" s="53">
        <v>404.3362637362639</v>
      </c>
      <c r="R956" s="53">
        <v>0.80661783815102628</v>
      </c>
      <c r="S956" s="53">
        <v>5.8201737375426266</v>
      </c>
      <c r="T956" s="53">
        <v>3.0479410699190781E-3</v>
      </c>
      <c r="U956" s="53">
        <v>0.20527939689761646</v>
      </c>
      <c r="V956" s="53">
        <v>33.937527886375413</v>
      </c>
      <c r="W956" s="53">
        <v>12.365692199182389</v>
      </c>
    </row>
    <row r="957" spans="3:23" x14ac:dyDescent="0.25">
      <c r="C957" s="70">
        <v>0</v>
      </c>
      <c r="D957" s="53">
        <v>29</v>
      </c>
      <c r="E957" s="53">
        <v>33</v>
      </c>
      <c r="F957" s="53">
        <v>17.996000000000002</v>
      </c>
      <c r="G957" s="53">
        <v>0</v>
      </c>
      <c r="H957" s="53">
        <v>0.87878787878787878</v>
      </c>
      <c r="I957" s="53">
        <v>0.59183673469387754</v>
      </c>
      <c r="J957" s="53">
        <v>6.0765077797464979</v>
      </c>
      <c r="K957" s="53">
        <v>83</v>
      </c>
      <c r="L957" s="53">
        <v>74.206896551724142</v>
      </c>
      <c r="M957" s="53">
        <v>29.384236453201968</v>
      </c>
      <c r="N957" s="53">
        <v>5.4207228718319449</v>
      </c>
      <c r="O957" s="53">
        <v>-0.15629296974221379</v>
      </c>
      <c r="P957" s="53">
        <v>1.9372185752457942</v>
      </c>
      <c r="Q957" s="53">
        <v>13.357142857142856</v>
      </c>
      <c r="R957" s="53">
        <v>0.90322918809869546</v>
      </c>
      <c r="S957" s="53">
        <v>3.9523029776623861</v>
      </c>
      <c r="T957" s="53">
        <v>1.9132653061224501E-2</v>
      </c>
      <c r="U957" s="53">
        <v>0.29402636054421771</v>
      </c>
      <c r="V957" s="53">
        <v>6.2330229193099944</v>
      </c>
      <c r="W957" s="53">
        <v>6.2330229193099944</v>
      </c>
    </row>
    <row r="958" spans="3:23" x14ac:dyDescent="0.25">
      <c r="C958" s="70">
        <v>0</v>
      </c>
      <c r="D958" s="53">
        <v>5724</v>
      </c>
      <c r="E958" s="53">
        <v>9088</v>
      </c>
      <c r="F958" s="53">
        <v>508.59000000000009</v>
      </c>
      <c r="G958" s="53">
        <v>0.88041561574730876</v>
      </c>
      <c r="H958" s="53">
        <v>0.62984154929577463</v>
      </c>
      <c r="I958" s="53">
        <v>0.51866618339978254</v>
      </c>
      <c r="J958" s="53">
        <v>85.369919491961994</v>
      </c>
      <c r="K958" s="53">
        <v>253</v>
      </c>
      <c r="L958" s="53">
        <v>118.19217330538085</v>
      </c>
      <c r="M958" s="53">
        <v>1733.4738090798701</v>
      </c>
      <c r="N958" s="53">
        <v>41.635007014288711</v>
      </c>
      <c r="O958" s="53">
        <v>0.97287600474053582</v>
      </c>
      <c r="P958" s="53">
        <v>3.2724502270856894</v>
      </c>
      <c r="Q958" s="53">
        <v>66.221932584269311</v>
      </c>
      <c r="R958" s="53">
        <v>0.98709741025887043</v>
      </c>
      <c r="S958" s="53">
        <v>7.0828679377256822</v>
      </c>
      <c r="T958" s="53">
        <v>4.1138240121197484E-4</v>
      </c>
      <c r="U958" s="53">
        <v>0.27935763853468282</v>
      </c>
      <c r="V958" s="53">
        <v>153.11518783423523</v>
      </c>
      <c r="W958" s="53">
        <v>72.607658546173184</v>
      </c>
    </row>
    <row r="959" spans="3:23" x14ac:dyDescent="0.25">
      <c r="C959" s="70">
        <v>0</v>
      </c>
      <c r="D959" s="53">
        <v>196</v>
      </c>
      <c r="E959" s="53">
        <v>244</v>
      </c>
      <c r="F959" s="53">
        <v>59.867999999999995</v>
      </c>
      <c r="G959" s="53">
        <v>0.76985893243298964</v>
      </c>
      <c r="H959" s="53">
        <v>0.80327868852459017</v>
      </c>
      <c r="I959" s="53">
        <v>0.46666666666666667</v>
      </c>
      <c r="J959" s="53">
        <v>15.797308339337176</v>
      </c>
      <c r="K959" s="53">
        <v>88</v>
      </c>
      <c r="L959" s="53">
        <v>75.627551020408163</v>
      </c>
      <c r="M959" s="53">
        <v>36.234929356357931</v>
      </c>
      <c r="N959" s="53">
        <v>6.01954561045582</v>
      </c>
      <c r="O959" s="53">
        <v>8.7027628359917147E-2</v>
      </c>
      <c r="P959" s="53">
        <v>1.9108323098635067</v>
      </c>
      <c r="Q959" s="53">
        <v>10.424999999999992</v>
      </c>
      <c r="R959" s="53">
        <v>0.9764358595662852</v>
      </c>
      <c r="S959" s="53">
        <v>4.4374825119891996</v>
      </c>
      <c r="T959" s="53">
        <v>4.2665289256198493E-3</v>
      </c>
      <c r="U959" s="53">
        <v>0.39819624819624722</v>
      </c>
      <c r="V959" s="53">
        <v>21.356990213590802</v>
      </c>
      <c r="W959" s="53">
        <v>13.630332065581936</v>
      </c>
    </row>
    <row r="960" spans="3:23" x14ac:dyDescent="0.25">
      <c r="C960" s="70">
        <v>0</v>
      </c>
      <c r="D960" s="53">
        <v>29</v>
      </c>
      <c r="E960" s="53">
        <v>33</v>
      </c>
      <c r="F960" s="53">
        <v>17.996000000000002</v>
      </c>
      <c r="G960" s="53">
        <v>0</v>
      </c>
      <c r="H960" s="53">
        <v>0.87878787878787878</v>
      </c>
      <c r="I960" s="53">
        <v>0.59183673469387754</v>
      </c>
      <c r="J960" s="53">
        <v>6.0765077797464979</v>
      </c>
      <c r="K960" s="53">
        <v>79</v>
      </c>
      <c r="L960" s="53">
        <v>72.862068965517238</v>
      </c>
      <c r="M960" s="53">
        <v>15.337438423645326</v>
      </c>
      <c r="N960" s="53">
        <v>3.916304179152243</v>
      </c>
      <c r="O960" s="53">
        <v>-0.25064843066789161</v>
      </c>
      <c r="P960" s="53">
        <v>2.039218433357799</v>
      </c>
      <c r="Q960" s="53">
        <v>6.8214285714285703</v>
      </c>
      <c r="R960" s="53">
        <v>0.86660822532385073</v>
      </c>
      <c r="S960" s="53">
        <v>3.5124792706912311</v>
      </c>
      <c r="T960" s="53">
        <v>2.0408163265306131E-2</v>
      </c>
      <c r="U960" s="53">
        <v>0.41802721088435346</v>
      </c>
      <c r="V960" s="53">
        <v>6.2330229193099944</v>
      </c>
      <c r="W960" s="53">
        <v>6.2330229193099944</v>
      </c>
    </row>
    <row r="961" spans="3:23" x14ac:dyDescent="0.25">
      <c r="C961" s="70">
        <v>1</v>
      </c>
      <c r="D961" s="53">
        <v>69</v>
      </c>
      <c r="E961" s="53">
        <v>74</v>
      </c>
      <c r="F961" s="53">
        <v>27.184000000000001</v>
      </c>
      <c r="G961" s="53">
        <v>0.30012906512921583</v>
      </c>
      <c r="H961" s="53">
        <v>0.93243243243243246</v>
      </c>
      <c r="I961" s="53">
        <v>0.69</v>
      </c>
      <c r="J961" s="53">
        <v>9.3730213158152065</v>
      </c>
      <c r="K961" s="53">
        <v>171</v>
      </c>
      <c r="L961" s="53">
        <v>115.73913043478261</v>
      </c>
      <c r="M961" s="53">
        <v>813.90153452685422</v>
      </c>
      <c r="N961" s="53">
        <v>28.528959576662697</v>
      </c>
      <c r="O961" s="53">
        <v>0.17536577746924772</v>
      </c>
      <c r="P961" s="53">
        <v>1.9681423857116909</v>
      </c>
      <c r="Q961" s="53">
        <v>281.10909090909098</v>
      </c>
      <c r="R961" s="53">
        <v>0.91328752826726467</v>
      </c>
      <c r="S961" s="53">
        <v>5.5430237320150662</v>
      </c>
      <c r="T961" s="53">
        <v>9.0909090909090662E-3</v>
      </c>
      <c r="U961" s="53">
        <v>0.14285010265250087</v>
      </c>
      <c r="V961" s="53">
        <v>9.6894864468185062</v>
      </c>
      <c r="W961" s="53">
        <v>9.24278758266151</v>
      </c>
    </row>
    <row r="962" spans="3:23" x14ac:dyDescent="0.25">
      <c r="C962" s="70">
        <v>0</v>
      </c>
      <c r="D962" s="53">
        <v>197</v>
      </c>
      <c r="E962" s="53">
        <v>210</v>
      </c>
      <c r="F962" s="53">
        <v>52.225999999999999</v>
      </c>
      <c r="G962" s="53">
        <v>0.79991780247089106</v>
      </c>
      <c r="H962" s="53">
        <v>0.93809523809523809</v>
      </c>
      <c r="I962" s="53">
        <v>0.7216117216117216</v>
      </c>
      <c r="J962" s="53">
        <v>15.837556323903856</v>
      </c>
      <c r="K962" s="53">
        <v>147</v>
      </c>
      <c r="L962" s="53">
        <v>101.32994923857868</v>
      </c>
      <c r="M962" s="53">
        <v>445.62016989536932</v>
      </c>
      <c r="N962" s="53">
        <v>21.109717428127013</v>
      </c>
      <c r="O962" s="53">
        <v>0.23240392849003375</v>
      </c>
      <c r="P962" s="53">
        <v>2.0872661297133948</v>
      </c>
      <c r="Q962" s="53">
        <v>155.47619047618971</v>
      </c>
      <c r="R962" s="53">
        <v>0.91772249376919501</v>
      </c>
      <c r="S962" s="53">
        <v>6.0104546172071798</v>
      </c>
      <c r="T962" s="53">
        <v>4.0723772502198E-3</v>
      </c>
      <c r="U962" s="53">
        <v>0.34164579678024681</v>
      </c>
      <c r="V962" s="53">
        <v>20.812124481869752</v>
      </c>
      <c r="W962" s="53">
        <v>12.489555303959117</v>
      </c>
    </row>
    <row r="963" spans="3:23" x14ac:dyDescent="0.25">
      <c r="C963" s="70">
        <v>0</v>
      </c>
      <c r="D963" s="53">
        <v>29</v>
      </c>
      <c r="E963" s="53">
        <v>33</v>
      </c>
      <c r="F963" s="53">
        <v>17.996000000000002</v>
      </c>
      <c r="G963" s="53">
        <v>0</v>
      </c>
      <c r="H963" s="53">
        <v>0.87878787878787878</v>
      </c>
      <c r="I963" s="53">
        <v>0.59183673469387754</v>
      </c>
      <c r="J963" s="53">
        <v>6.0765077797464979</v>
      </c>
      <c r="K963" s="53">
        <v>97</v>
      </c>
      <c r="L963" s="53">
        <v>84.275862068965523</v>
      </c>
      <c r="M963" s="53">
        <v>65.135467980295587</v>
      </c>
      <c r="N963" s="53">
        <v>8.0706547429744262</v>
      </c>
      <c r="O963" s="53">
        <v>-0.34321279100588686</v>
      </c>
      <c r="P963" s="53">
        <v>2.3243318729880293</v>
      </c>
      <c r="Q963" s="53">
        <v>46.142857142857139</v>
      </c>
      <c r="R963" s="53">
        <v>0.89663821714377445</v>
      </c>
      <c r="S963" s="53">
        <v>4.2802262536736597</v>
      </c>
      <c r="T963" s="53">
        <v>1.8494897959183687E-2</v>
      </c>
      <c r="U963" s="53">
        <v>0.24127499484642326</v>
      </c>
      <c r="V963" s="53">
        <v>6.2330229193099944</v>
      </c>
      <c r="W963" s="53">
        <v>6.2330229193099944</v>
      </c>
    </row>
    <row r="964" spans="3:23" x14ac:dyDescent="0.25">
      <c r="C964" s="70">
        <v>0</v>
      </c>
      <c r="D964" s="53">
        <v>345</v>
      </c>
      <c r="E964" s="53">
        <v>372</v>
      </c>
      <c r="F964" s="53">
        <v>77.85499999999999</v>
      </c>
      <c r="G964" s="53">
        <v>0.92733552012129739</v>
      </c>
      <c r="H964" s="53">
        <v>0.92741935483870963</v>
      </c>
      <c r="I964" s="53">
        <v>0.67647058823529416</v>
      </c>
      <c r="J964" s="53">
        <v>20.958712816717327</v>
      </c>
      <c r="K964" s="53">
        <v>152</v>
      </c>
      <c r="L964" s="53">
        <v>102.93913043478261</v>
      </c>
      <c r="M964" s="53">
        <v>417.03988877654189</v>
      </c>
      <c r="N964" s="53">
        <v>20.421554514202438</v>
      </c>
      <c r="O964" s="53">
        <v>7.4149796207855154E-2</v>
      </c>
      <c r="P964" s="53">
        <v>2.2215708046280875</v>
      </c>
      <c r="Q964" s="53">
        <v>260.05904761904787</v>
      </c>
      <c r="R964" s="53">
        <v>0.86909618203758954</v>
      </c>
      <c r="S964" s="53">
        <v>6.1319653925852036</v>
      </c>
      <c r="T964" s="53">
        <v>2.2530612244898059E-3</v>
      </c>
      <c r="U964" s="53">
        <v>0.17062082972326792</v>
      </c>
      <c r="V964" s="53">
        <v>34.940426788435701</v>
      </c>
      <c r="W964" s="53">
        <v>13.075790472812372</v>
      </c>
    </row>
    <row r="965" spans="3:23" x14ac:dyDescent="0.25">
      <c r="C965" s="70">
        <v>0</v>
      </c>
      <c r="D965" s="53">
        <v>41</v>
      </c>
      <c r="E965" s="53">
        <v>45</v>
      </c>
      <c r="F965" s="53">
        <v>20.907</v>
      </c>
      <c r="G965" s="53">
        <v>0.37986972501764632</v>
      </c>
      <c r="H965" s="53">
        <v>0.91111111111111109</v>
      </c>
      <c r="I965" s="53">
        <v>0.640625</v>
      </c>
      <c r="J965" s="53">
        <v>7.2251519938435669</v>
      </c>
      <c r="K965" s="53">
        <v>115</v>
      </c>
      <c r="L965" s="53">
        <v>85.243902439024396</v>
      </c>
      <c r="M965" s="53">
        <v>179.03902439024387</v>
      </c>
      <c r="N965" s="53">
        <v>13.380546490717181</v>
      </c>
      <c r="O965" s="53">
        <v>0.43811235682013644</v>
      </c>
      <c r="P965" s="53">
        <v>2.1447570657710018</v>
      </c>
      <c r="Q965" s="53">
        <v>389.48611111111131</v>
      </c>
      <c r="R965" s="53">
        <v>0.48819771838697862</v>
      </c>
      <c r="S965" s="53">
        <v>4.7169504800695368</v>
      </c>
      <c r="T965" s="53">
        <v>1.5046296296296325E-2</v>
      </c>
      <c r="U965" s="53">
        <v>0.11512585926974502</v>
      </c>
      <c r="V965" s="53">
        <v>7.6360292750506691</v>
      </c>
      <c r="W965" s="53">
        <v>7.0636324810317683</v>
      </c>
    </row>
    <row r="966" spans="3:23" x14ac:dyDescent="0.25">
      <c r="C966" s="70">
        <v>0</v>
      </c>
      <c r="D966" s="53">
        <v>64</v>
      </c>
      <c r="E966" s="53">
        <v>69</v>
      </c>
      <c r="F966" s="53">
        <v>27.845999999999997</v>
      </c>
      <c r="G966" s="53">
        <v>0.7702192473923527</v>
      </c>
      <c r="H966" s="53">
        <v>0.92753623188405798</v>
      </c>
      <c r="I966" s="53">
        <v>0.58181818181818179</v>
      </c>
      <c r="J966" s="53">
        <v>9.0270333367641005</v>
      </c>
      <c r="K966" s="53">
        <v>85</v>
      </c>
      <c r="L966" s="53">
        <v>73.609375</v>
      </c>
      <c r="M966" s="53">
        <v>38.876736111111114</v>
      </c>
      <c r="N966" s="53">
        <v>6.2351211785426521</v>
      </c>
      <c r="O966" s="53">
        <v>0.16189893962880966</v>
      </c>
      <c r="P966" s="53">
        <v>1.8473398178865361</v>
      </c>
      <c r="Q966" s="53">
        <v>29.675000000000015</v>
      </c>
      <c r="R966" s="53">
        <v>0.89760612916761473</v>
      </c>
      <c r="S966" s="53">
        <v>4.3435426801821126</v>
      </c>
      <c r="T966" s="53">
        <v>9.7222222222222172E-3</v>
      </c>
      <c r="U966" s="53">
        <v>0.25471239408739399</v>
      </c>
      <c r="V966" s="53">
        <v>11.434052483055508</v>
      </c>
      <c r="W966" s="53">
        <v>7.2924008722367164</v>
      </c>
    </row>
    <row r="967" spans="3:23" x14ac:dyDescent="0.25">
      <c r="C967" s="70">
        <v>0</v>
      </c>
      <c r="D967" s="53">
        <v>204</v>
      </c>
      <c r="E967" s="53">
        <v>238</v>
      </c>
      <c r="F967" s="53">
        <v>57.452999999999996</v>
      </c>
      <c r="G967" s="53">
        <v>0.75664372963956694</v>
      </c>
      <c r="H967" s="53">
        <v>0.8571428571428571</v>
      </c>
      <c r="I967" s="53">
        <v>0.51515151515151514</v>
      </c>
      <c r="J967" s="53">
        <v>16.116478124142795</v>
      </c>
      <c r="K967" s="53">
        <v>86</v>
      </c>
      <c r="L967" s="53">
        <v>74.240196078431367</v>
      </c>
      <c r="M967" s="53">
        <v>30.015913261856486</v>
      </c>
      <c r="N967" s="53">
        <v>5.4786780578764152</v>
      </c>
      <c r="O967" s="53">
        <v>0.12214263346363821</v>
      </c>
      <c r="P967" s="53">
        <v>2.0397172355729509</v>
      </c>
      <c r="Q967" s="53">
        <v>8.5789473684210638</v>
      </c>
      <c r="R967" s="53">
        <v>0.96302738344458161</v>
      </c>
      <c r="S967" s="53">
        <v>4.3540826978522675</v>
      </c>
      <c r="T967" s="53">
        <v>4.6931160000915602E-3</v>
      </c>
      <c r="U967" s="53">
        <v>0.3951298701298705</v>
      </c>
      <c r="V967" s="53">
        <v>20.940355531995699</v>
      </c>
      <c r="W967" s="53">
        <v>13.691378171026757</v>
      </c>
    </row>
    <row r="968" spans="3:23" x14ac:dyDescent="0.25">
      <c r="C968" s="70">
        <v>0</v>
      </c>
      <c r="D968" s="53">
        <v>5950</v>
      </c>
      <c r="E968" s="53">
        <v>9231</v>
      </c>
      <c r="F968" s="53">
        <v>521.78100000000006</v>
      </c>
      <c r="G968" s="53">
        <v>0.88487120523472451</v>
      </c>
      <c r="H968" s="53">
        <v>0.64456721915285453</v>
      </c>
      <c r="I968" s="53">
        <v>0.54278416347381864</v>
      </c>
      <c r="J968" s="53">
        <v>87.038929745110138</v>
      </c>
      <c r="K968" s="53">
        <v>254</v>
      </c>
      <c r="L968" s="53">
        <v>116.57193277310924</v>
      </c>
      <c r="M968" s="53">
        <v>1765.3606846147375</v>
      </c>
      <c r="N968" s="53">
        <v>42.01619550381421</v>
      </c>
      <c r="O968" s="53">
        <v>1.0083133263372852</v>
      </c>
      <c r="P968" s="53">
        <v>3.3850732979513758</v>
      </c>
      <c r="Q968" s="53">
        <v>63.285727215131736</v>
      </c>
      <c r="R968" s="53">
        <v>0.98760772183586565</v>
      </c>
      <c r="S968" s="53">
        <v>7.0837244589060573</v>
      </c>
      <c r="T968" s="53">
        <v>4.322315422276612E-4</v>
      </c>
      <c r="U968" s="53">
        <v>0.28748058200143883</v>
      </c>
      <c r="V968" s="53">
        <v>154.51266870626949</v>
      </c>
      <c r="W968" s="53">
        <v>71.97752560259039</v>
      </c>
    </row>
    <row r="969" spans="3:23" x14ac:dyDescent="0.25">
      <c r="C969" s="70">
        <v>1</v>
      </c>
      <c r="D969" s="53">
        <v>99</v>
      </c>
      <c r="E969" s="53">
        <v>106</v>
      </c>
      <c r="F969" s="53">
        <v>34.312999999999995</v>
      </c>
      <c r="G969" s="53">
        <v>0.72054561269172179</v>
      </c>
      <c r="H969" s="53">
        <v>0.93396226415094341</v>
      </c>
      <c r="I969" s="53">
        <v>0.63461538461538458</v>
      </c>
      <c r="J969" s="53">
        <v>11.227230955528665</v>
      </c>
      <c r="K969" s="53">
        <v>175</v>
      </c>
      <c r="L969" s="53">
        <v>108.56565656565657</v>
      </c>
      <c r="M969" s="53">
        <v>863.47268604411511</v>
      </c>
      <c r="N969" s="53">
        <v>29.38490575183312</v>
      </c>
      <c r="O969" s="53">
        <v>0.49293321078428803</v>
      </c>
      <c r="P969" s="53">
        <v>2.2782060242960318</v>
      </c>
      <c r="Q969" s="53">
        <v>226.1369047619047</v>
      </c>
      <c r="R969" s="53">
        <v>0.93599398931788025</v>
      </c>
      <c r="S969" s="53">
        <v>5.8957284333817288</v>
      </c>
      <c r="T969" s="53">
        <v>6.1649659863945508E-3</v>
      </c>
      <c r="U969" s="53">
        <v>0.15358406929183657</v>
      </c>
      <c r="V969" s="53">
        <v>13.67767436998297</v>
      </c>
      <c r="W969" s="53">
        <v>9.484202572348563</v>
      </c>
    </row>
    <row r="970" spans="3:23" x14ac:dyDescent="0.25">
      <c r="C970" s="70">
        <v>0</v>
      </c>
      <c r="D970" s="53">
        <v>254</v>
      </c>
      <c r="E970" s="53">
        <v>282</v>
      </c>
      <c r="F970" s="53">
        <v>63.093000000000004</v>
      </c>
      <c r="G970" s="53">
        <v>0.83159671470311058</v>
      </c>
      <c r="H970" s="53">
        <v>0.900709219858156</v>
      </c>
      <c r="I970" s="53">
        <v>0.75595238095238093</v>
      </c>
      <c r="J970" s="53">
        <v>17.983404693292407</v>
      </c>
      <c r="K970" s="53">
        <v>153</v>
      </c>
      <c r="L970" s="53">
        <v>98.696850393700785</v>
      </c>
      <c r="M970" s="53">
        <v>560.72591889452531</v>
      </c>
      <c r="N970" s="53">
        <v>23.679652001128002</v>
      </c>
      <c r="O970" s="53">
        <v>0.38855975250764802</v>
      </c>
      <c r="P970" s="53">
        <v>2.0628963289738946</v>
      </c>
      <c r="Q970" s="53">
        <v>245.05555555555631</v>
      </c>
      <c r="R970" s="53">
        <v>0.88246102783414682</v>
      </c>
      <c r="S970" s="53">
        <v>6.1298040438345716</v>
      </c>
      <c r="T970" s="53">
        <v>3.5030864197530664E-3</v>
      </c>
      <c r="U970" s="53">
        <v>0.28029120577654065</v>
      </c>
      <c r="V970" s="53">
        <v>24.753139957675188</v>
      </c>
      <c r="W970" s="53">
        <v>13.747397971501865</v>
      </c>
    </row>
    <row r="971" spans="3:23" x14ac:dyDescent="0.25">
      <c r="C971" s="70">
        <v>0</v>
      </c>
      <c r="D971" s="53">
        <v>59</v>
      </c>
      <c r="E971" s="53">
        <v>64</v>
      </c>
      <c r="F971" s="53">
        <v>26.439999999999998</v>
      </c>
      <c r="G971" s="53">
        <v>0.73301408648761057</v>
      </c>
      <c r="H971" s="53">
        <v>0.921875</v>
      </c>
      <c r="I971" s="53">
        <v>0.59</v>
      </c>
      <c r="J971" s="53">
        <v>8.6672448413192171</v>
      </c>
      <c r="K971" s="53">
        <v>106</v>
      </c>
      <c r="L971" s="53">
        <v>82.932203389830505</v>
      </c>
      <c r="M971" s="53">
        <v>141.13325540619522</v>
      </c>
      <c r="N971" s="53">
        <v>11.879951826762397</v>
      </c>
      <c r="O971" s="53">
        <v>0.31324835534975631</v>
      </c>
      <c r="P971" s="53">
        <v>2.1265193742477013</v>
      </c>
      <c r="Q971" s="53">
        <v>76.245454545454535</v>
      </c>
      <c r="R971" s="53">
        <v>0.91404573868958794</v>
      </c>
      <c r="S971" s="53">
        <v>4.8100292779187166</v>
      </c>
      <c r="T971" s="53">
        <v>9.4214876033057605E-3</v>
      </c>
      <c r="U971" s="53">
        <v>0.17992575512488265</v>
      </c>
      <c r="V971" s="53">
        <v>10.645589915171026</v>
      </c>
      <c r="W971" s="53">
        <v>7.2412735330807187</v>
      </c>
    </row>
    <row r="972" spans="3:23" x14ac:dyDescent="0.25">
      <c r="C972" s="70">
        <v>0</v>
      </c>
      <c r="D972" s="53">
        <v>373</v>
      </c>
      <c r="E972" s="53">
        <v>409</v>
      </c>
      <c r="F972" s="53">
        <v>79.41</v>
      </c>
      <c r="G972" s="53">
        <v>0.91073009596719767</v>
      </c>
      <c r="H972" s="53">
        <v>0.91198044009779955</v>
      </c>
      <c r="I972" s="53">
        <v>0.7313725490196078</v>
      </c>
      <c r="J972" s="53">
        <v>21.792621462004419</v>
      </c>
      <c r="K972" s="53">
        <v>169</v>
      </c>
      <c r="L972" s="53">
        <v>105.60589812332439</v>
      </c>
      <c r="M972" s="53">
        <v>565.84157802185121</v>
      </c>
      <c r="N972" s="53">
        <v>23.787424787518535</v>
      </c>
      <c r="O972" s="53">
        <v>0.30262370408315709</v>
      </c>
      <c r="P972" s="53">
        <v>2.5655043396293182</v>
      </c>
      <c r="Q972" s="53">
        <v>333.39619047619078</v>
      </c>
      <c r="R972" s="53">
        <v>0.87827791027804625</v>
      </c>
      <c r="S972" s="53">
        <v>6.3129284712744127</v>
      </c>
      <c r="T972" s="53">
        <v>2.2385487528344774E-3</v>
      </c>
      <c r="U972" s="53">
        <v>0.18848335284069115</v>
      </c>
      <c r="V972" s="53">
        <v>34.274281337413861</v>
      </c>
      <c r="W972" s="53">
        <v>14.155348412942731</v>
      </c>
    </row>
    <row r="973" spans="3:23" x14ac:dyDescent="0.25">
      <c r="C973" s="70">
        <v>0</v>
      </c>
      <c r="D973" s="53">
        <v>63</v>
      </c>
      <c r="E973" s="53">
        <v>67</v>
      </c>
      <c r="F973" s="53">
        <v>26.050999999999998</v>
      </c>
      <c r="G973" s="53">
        <v>0.51317805089437063</v>
      </c>
      <c r="H973" s="53">
        <v>0.94029850746268662</v>
      </c>
      <c r="I973" s="53">
        <v>0.7</v>
      </c>
      <c r="J973" s="53">
        <v>8.9562319821627696</v>
      </c>
      <c r="K973" s="53">
        <v>155</v>
      </c>
      <c r="L973" s="53">
        <v>98.460317460317455</v>
      </c>
      <c r="M973" s="53">
        <v>535.57501280081942</v>
      </c>
      <c r="N973" s="53">
        <v>23.14249365994986</v>
      </c>
      <c r="O973" s="53">
        <v>0.55596767430519556</v>
      </c>
      <c r="P973" s="53">
        <v>2.3992534721378371</v>
      </c>
      <c r="Q973" s="53">
        <v>763.46464646464699</v>
      </c>
      <c r="R973" s="53">
        <v>0.6560873250174537</v>
      </c>
      <c r="S973" s="53">
        <v>5.2746662329207039</v>
      </c>
      <c r="T973" s="53">
        <v>1.0713192531374368E-2</v>
      </c>
      <c r="U973" s="53">
        <v>9.0966528441420808E-2</v>
      </c>
      <c r="V973" s="53">
        <v>9.7646107364017922</v>
      </c>
      <c r="W973" s="53">
        <v>8.3807913190095036</v>
      </c>
    </row>
    <row r="974" spans="3:23" x14ac:dyDescent="0.25">
      <c r="C974" s="70">
        <v>0</v>
      </c>
      <c r="D974" s="53">
        <v>6391</v>
      </c>
      <c r="E974" s="53">
        <v>10575</v>
      </c>
      <c r="F974" s="53">
        <v>624.13499999999999</v>
      </c>
      <c r="G974" s="53">
        <v>0.86518758524885797</v>
      </c>
      <c r="H974" s="53">
        <v>0.60434988179669036</v>
      </c>
      <c r="I974" s="53">
        <v>0.56358024691358022</v>
      </c>
      <c r="J974" s="53">
        <v>90.206839709649643</v>
      </c>
      <c r="K974" s="53">
        <v>250</v>
      </c>
      <c r="L974" s="53">
        <v>112.4354561101549</v>
      </c>
      <c r="M974" s="53">
        <v>1652.0759195063333</v>
      </c>
      <c r="N974" s="53">
        <v>40.645736793744227</v>
      </c>
      <c r="O974" s="53">
        <v>1.0803648396493675</v>
      </c>
      <c r="P974" s="53">
        <v>3.6454657005841922</v>
      </c>
      <c r="Q974" s="53">
        <v>57.298687664041708</v>
      </c>
      <c r="R974" s="53">
        <v>0.98786791485510572</v>
      </c>
      <c r="S974" s="53">
        <v>7.0050324611749604</v>
      </c>
      <c r="T974" s="53">
        <v>4.2530554196907103E-4</v>
      </c>
      <c r="U974" s="53">
        <v>0.28702449755950749</v>
      </c>
      <c r="V974" s="53">
        <v>155.38112735048074</v>
      </c>
      <c r="W974" s="53">
        <v>77.915609096499708</v>
      </c>
    </row>
    <row r="975" spans="3:23" x14ac:dyDescent="0.25">
      <c r="C975" s="70">
        <v>1</v>
      </c>
      <c r="D975" s="53">
        <v>92</v>
      </c>
      <c r="E975" s="53">
        <v>97</v>
      </c>
      <c r="F975" s="53">
        <v>31.864999999999998</v>
      </c>
      <c r="G975" s="53">
        <v>0.36710414778478662</v>
      </c>
      <c r="H975" s="53">
        <v>0.94845360824742264</v>
      </c>
      <c r="I975" s="53">
        <v>0.69696969696969702</v>
      </c>
      <c r="J975" s="53">
        <v>10.823032759612019</v>
      </c>
      <c r="K975" s="53">
        <v>170</v>
      </c>
      <c r="L975" s="53">
        <v>111.29347826086956</v>
      </c>
      <c r="M975" s="53">
        <v>876.29753941710442</v>
      </c>
      <c r="N975" s="53">
        <v>29.60232320979393</v>
      </c>
      <c r="O975" s="53">
        <v>0.21312206958631852</v>
      </c>
      <c r="P975" s="53">
        <v>1.9538028205943221</v>
      </c>
      <c r="Q975" s="53">
        <v>245.04861111111123</v>
      </c>
      <c r="R975" s="53">
        <v>0.93095621087113234</v>
      </c>
      <c r="S975" s="53">
        <v>5.8685112766386425</v>
      </c>
      <c r="T975" s="53">
        <v>7.0408950617284168E-3</v>
      </c>
      <c r="U975" s="53">
        <v>0.15453724769407248</v>
      </c>
      <c r="V975" s="53">
        <v>11.32905662861309</v>
      </c>
      <c r="W975" s="53">
        <v>10.538060142666401</v>
      </c>
    </row>
    <row r="976" spans="3:23" x14ac:dyDescent="0.25">
      <c r="C976" s="70">
        <v>0</v>
      </c>
      <c r="D976" s="53">
        <v>257</v>
      </c>
      <c r="E976" s="53">
        <v>292</v>
      </c>
      <c r="F976" s="53">
        <v>65.052999999999997</v>
      </c>
      <c r="G976" s="53">
        <v>0.84227770599209706</v>
      </c>
      <c r="H976" s="53">
        <v>0.88013698630136983</v>
      </c>
      <c r="I976" s="53">
        <v>0.71388888888888891</v>
      </c>
      <c r="J976" s="53">
        <v>18.089294154193436</v>
      </c>
      <c r="K976" s="53">
        <v>154</v>
      </c>
      <c r="L976" s="53">
        <v>101.89494163424125</v>
      </c>
      <c r="M976" s="53">
        <v>528.56313837548635</v>
      </c>
      <c r="N976" s="53">
        <v>22.99050104663851</v>
      </c>
      <c r="O976" s="53">
        <v>0.14169324635106231</v>
      </c>
      <c r="P976" s="53">
        <v>2.0051027458822306</v>
      </c>
      <c r="Q976" s="53">
        <v>187.32552083333181</v>
      </c>
      <c r="R976" s="53">
        <v>0.90739127950911214</v>
      </c>
      <c r="S976" s="53">
        <v>6.1150468926995636</v>
      </c>
      <c r="T976" s="53">
        <v>3.0924479166666839E-3</v>
      </c>
      <c r="U976" s="53">
        <v>0.27005587150745347</v>
      </c>
      <c r="V976" s="53">
        <v>25.576487078951956</v>
      </c>
      <c r="W976" s="53">
        <v>13.786847916615351</v>
      </c>
    </row>
    <row r="977" spans="3:23" x14ac:dyDescent="0.25">
      <c r="C977" s="70">
        <v>0</v>
      </c>
      <c r="D977" s="53">
        <v>458</v>
      </c>
      <c r="E977" s="53">
        <v>570</v>
      </c>
      <c r="F977" s="53">
        <v>103.91499999999999</v>
      </c>
      <c r="G977" s="53">
        <v>0.94752823142059561</v>
      </c>
      <c r="H977" s="53">
        <v>0.80350877192982462</v>
      </c>
      <c r="I977" s="53">
        <v>0.54784688995215314</v>
      </c>
      <c r="J977" s="53">
        <v>24.148368712786883</v>
      </c>
      <c r="K977" s="53">
        <v>170</v>
      </c>
      <c r="L977" s="53">
        <v>98.633187772925766</v>
      </c>
      <c r="M977" s="53">
        <v>560.65290053796843</v>
      </c>
      <c r="N977" s="53">
        <v>23.678110155541731</v>
      </c>
      <c r="O977" s="53">
        <v>0.81185625197986455</v>
      </c>
      <c r="P977" s="53">
        <v>3.2498816623657443</v>
      </c>
      <c r="Q977" s="53">
        <v>164.03040935672522</v>
      </c>
      <c r="R977" s="53">
        <v>0.93426589853042841</v>
      </c>
      <c r="S977" s="53">
        <v>6.2632749908665701</v>
      </c>
      <c r="T977" s="53">
        <v>1.5361991723949313E-3</v>
      </c>
      <c r="U977" s="53">
        <v>0.21932538819838659</v>
      </c>
      <c r="V977" s="53">
        <v>44.767606183928919</v>
      </c>
      <c r="W977" s="53">
        <v>14.310954620749799</v>
      </c>
    </row>
    <row r="978" spans="3:23" x14ac:dyDescent="0.25">
      <c r="C978" s="70">
        <v>0</v>
      </c>
      <c r="D978" s="53">
        <v>75</v>
      </c>
      <c r="E978" s="53">
        <v>80</v>
      </c>
      <c r="F978" s="53">
        <v>29.234999999999999</v>
      </c>
      <c r="G978" s="53">
        <v>0.31960272358279818</v>
      </c>
      <c r="H978" s="53">
        <v>0.9375</v>
      </c>
      <c r="I978" s="53">
        <v>0.68181818181818177</v>
      </c>
      <c r="J978" s="53">
        <v>9.7720502380583998</v>
      </c>
      <c r="K978" s="53">
        <v>133</v>
      </c>
      <c r="L978" s="53">
        <v>98.026666666666671</v>
      </c>
      <c r="M978" s="53">
        <v>349.32360360360371</v>
      </c>
      <c r="N978" s="53">
        <v>18.690200737381172</v>
      </c>
      <c r="O978" s="53">
        <v>2.9338904747784694E-2</v>
      </c>
      <c r="P978" s="53">
        <v>1.9568897093155717</v>
      </c>
      <c r="Q978" s="53">
        <v>367.01666666666711</v>
      </c>
      <c r="R978" s="53">
        <v>0.76709910532958203</v>
      </c>
      <c r="S978" s="53">
        <v>5.4484276903228039</v>
      </c>
      <c r="T978" s="53">
        <v>8.749999999999987E-3</v>
      </c>
      <c r="U978" s="53">
        <v>0.13589629165442663</v>
      </c>
      <c r="V978" s="53">
        <v>10.177237465795498</v>
      </c>
      <c r="W978" s="53">
        <v>9.6434579902259596</v>
      </c>
    </row>
    <row r="979" spans="3:23" x14ac:dyDescent="0.25">
      <c r="C979" s="70">
        <v>0</v>
      </c>
      <c r="D979" s="53">
        <v>6484</v>
      </c>
      <c r="E979" s="53">
        <v>10739</v>
      </c>
      <c r="F979" s="53">
        <v>641.41099999999994</v>
      </c>
      <c r="G979" s="53">
        <v>0.86464888667508344</v>
      </c>
      <c r="H979" s="53">
        <v>0.6037806127199925</v>
      </c>
      <c r="I979" s="53">
        <v>0.5610452539586398</v>
      </c>
      <c r="J979" s="53">
        <v>90.860801273501849</v>
      </c>
      <c r="K979" s="53">
        <v>253</v>
      </c>
      <c r="L979" s="53">
        <v>111.90623072177668</v>
      </c>
      <c r="M979" s="53">
        <v>1608.4530291961983</v>
      </c>
      <c r="N979" s="53">
        <v>40.105523674379299</v>
      </c>
      <c r="O979" s="53">
        <v>1.1265621857708086</v>
      </c>
      <c r="P979" s="53">
        <v>3.8501040713163741</v>
      </c>
      <c r="Q979" s="53">
        <v>55.020432692307615</v>
      </c>
      <c r="R979" s="53">
        <v>0.98799300713721216</v>
      </c>
      <c r="S979" s="53">
        <v>6.9799370835900794</v>
      </c>
      <c r="T979" s="53">
        <v>4.3552317145425417E-4</v>
      </c>
      <c r="U979" s="53">
        <v>0.28775815464233423</v>
      </c>
      <c r="V979" s="53">
        <v>155.86353371544143</v>
      </c>
      <c r="W979" s="53">
        <v>78.302200593147859</v>
      </c>
    </row>
    <row r="980" spans="3:23" x14ac:dyDescent="0.25">
      <c r="C980" s="70">
        <v>1</v>
      </c>
      <c r="D980" s="53">
        <v>81</v>
      </c>
      <c r="E980" s="53">
        <v>85</v>
      </c>
      <c r="F980" s="53">
        <v>29.971</v>
      </c>
      <c r="G980" s="53">
        <v>0.63247358764068484</v>
      </c>
      <c r="H980" s="53">
        <v>0.95294117647058818</v>
      </c>
      <c r="I980" s="53">
        <v>0.75</v>
      </c>
      <c r="J980" s="53">
        <v>10.155412503859614</v>
      </c>
      <c r="K980" s="53">
        <v>168</v>
      </c>
      <c r="L980" s="53">
        <v>113.85185185185185</v>
      </c>
      <c r="M980" s="53">
        <v>823.42777777777769</v>
      </c>
      <c r="N980" s="53">
        <v>28.69543130496173</v>
      </c>
      <c r="O980" s="53">
        <v>0.26845515213257937</v>
      </c>
      <c r="P980" s="53">
        <v>1.8716053117737237</v>
      </c>
      <c r="Q980" s="53">
        <v>229.70000000000002</v>
      </c>
      <c r="R980" s="53">
        <v>0.91671837013554713</v>
      </c>
      <c r="S980" s="53">
        <v>5.6265853422572478</v>
      </c>
      <c r="T980" s="53">
        <v>8.6111111111110954E-3</v>
      </c>
      <c r="U980" s="53">
        <v>0.12783860627575083</v>
      </c>
      <c r="V980" s="53">
        <v>11.62086933511956</v>
      </c>
      <c r="W980" s="53">
        <v>9.0013153577753098</v>
      </c>
    </row>
    <row r="981" spans="3:23" x14ac:dyDescent="0.25">
      <c r="C981" s="70">
        <v>0</v>
      </c>
      <c r="D981" s="53">
        <v>294</v>
      </c>
      <c r="E981" s="53">
        <v>342</v>
      </c>
      <c r="F981" s="53">
        <v>72</v>
      </c>
      <c r="G981" s="53">
        <v>0.82231570028004497</v>
      </c>
      <c r="H981" s="53">
        <v>0.85964912280701755</v>
      </c>
      <c r="I981" s="53">
        <v>0.65333333333333332</v>
      </c>
      <c r="J981" s="53">
        <v>19.347672370394786</v>
      </c>
      <c r="K981" s="53">
        <v>165</v>
      </c>
      <c r="L981" s="53">
        <v>102.55442176870748</v>
      </c>
      <c r="M981" s="53">
        <v>669.42194283856827</v>
      </c>
      <c r="N981" s="53">
        <v>25.873189653356778</v>
      </c>
      <c r="O981" s="53">
        <v>0.24257079249748259</v>
      </c>
      <c r="P981" s="53">
        <v>1.983822092742064</v>
      </c>
      <c r="Q981" s="53">
        <v>279.2336842105255</v>
      </c>
      <c r="R981" s="53">
        <v>0.89758092662444966</v>
      </c>
      <c r="S981" s="53">
        <v>6.2163782249932904</v>
      </c>
      <c r="T981" s="53">
        <v>2.5927977839335053E-3</v>
      </c>
      <c r="U981" s="53">
        <v>0.26448529354067063</v>
      </c>
      <c r="V981" s="53">
        <v>27.294711439486658</v>
      </c>
      <c r="W981" s="53">
        <v>15.531551577736115</v>
      </c>
    </row>
    <row r="982" spans="3:23" x14ac:dyDescent="0.25">
      <c r="C982" s="70">
        <v>0</v>
      </c>
      <c r="D982" s="53">
        <v>476</v>
      </c>
      <c r="E982" s="53">
        <v>585</v>
      </c>
      <c r="F982" s="53">
        <v>105.03099999999999</v>
      </c>
      <c r="G982" s="53">
        <v>0.95078090133640847</v>
      </c>
      <c r="H982" s="53">
        <v>0.81367521367521367</v>
      </c>
      <c r="I982" s="53">
        <v>0.5567251461988304</v>
      </c>
      <c r="J982" s="53">
        <v>24.618326979994748</v>
      </c>
      <c r="K982" s="53">
        <v>156</v>
      </c>
      <c r="L982" s="53">
        <v>97.111344537815128</v>
      </c>
      <c r="M982" s="53">
        <v>462.66757629367527</v>
      </c>
      <c r="N982" s="53">
        <v>21.509708884447395</v>
      </c>
      <c r="O982" s="53">
        <v>0.61251796313906615</v>
      </c>
      <c r="P982" s="53">
        <v>3.0193356817762962</v>
      </c>
      <c r="Q982" s="53">
        <v>130.77574370709382</v>
      </c>
      <c r="R982" s="53">
        <v>0.94118987061981507</v>
      </c>
      <c r="S982" s="53">
        <v>6.1619706986686742</v>
      </c>
      <c r="T982" s="53">
        <v>1.529043980960283E-3</v>
      </c>
      <c r="U982" s="53">
        <v>0.22031089804419093</v>
      </c>
      <c r="V982" s="53">
        <v>46.202430496306199</v>
      </c>
      <c r="W982" s="53">
        <v>14.316468369473322</v>
      </c>
    </row>
    <row r="983" spans="3:23" x14ac:dyDescent="0.25">
      <c r="C983" s="70">
        <v>0</v>
      </c>
      <c r="D983" s="53">
        <v>101</v>
      </c>
      <c r="E983" s="53">
        <v>105</v>
      </c>
      <c r="F983" s="53">
        <v>33.271000000000001</v>
      </c>
      <c r="G983" s="53">
        <v>0.5454536402027923</v>
      </c>
      <c r="H983" s="53">
        <v>0.96190476190476193</v>
      </c>
      <c r="I983" s="53">
        <v>0.70629370629370625</v>
      </c>
      <c r="J983" s="53">
        <v>11.340070282773887</v>
      </c>
      <c r="K983" s="53">
        <v>146</v>
      </c>
      <c r="L983" s="53">
        <v>102.04950495049505</v>
      </c>
      <c r="M983" s="53">
        <v>579.42752475247494</v>
      </c>
      <c r="N983" s="53">
        <v>24.071300852934286</v>
      </c>
      <c r="O983" s="53">
        <v>7.666731943673516E-2</v>
      </c>
      <c r="P983" s="53">
        <v>1.7692086162354399</v>
      </c>
      <c r="Q983" s="53">
        <v>544.0454545454545</v>
      </c>
      <c r="R983" s="53">
        <v>0.79974930253733234</v>
      </c>
      <c r="S983" s="53">
        <v>5.8287616064070651</v>
      </c>
      <c r="T983" s="53">
        <v>7.5054815314555363E-3</v>
      </c>
      <c r="U983" s="53">
        <v>0.15787102995523722</v>
      </c>
      <c r="V983" s="53">
        <v>12.491172409707231</v>
      </c>
      <c r="W983" s="53">
        <v>10.469363663916663</v>
      </c>
    </row>
    <row r="984" spans="3:23" x14ac:dyDescent="0.25">
      <c r="C984" s="70">
        <v>0</v>
      </c>
      <c r="D984" s="53">
        <v>6460</v>
      </c>
      <c r="E984" s="53">
        <v>10314</v>
      </c>
      <c r="F984" s="53">
        <v>594.80899999999986</v>
      </c>
      <c r="G984" s="53">
        <v>0.86621863915824193</v>
      </c>
      <c r="H984" s="53">
        <v>0.62633313942214464</v>
      </c>
      <c r="I984" s="53">
        <v>0.54857336956521741</v>
      </c>
      <c r="J984" s="53">
        <v>90.692488437516985</v>
      </c>
      <c r="K984" s="53">
        <v>253</v>
      </c>
      <c r="L984" s="53">
        <v>111.90386996904024</v>
      </c>
      <c r="M984" s="53">
        <v>1616.9353310498188</v>
      </c>
      <c r="N984" s="53">
        <v>40.211134416350639</v>
      </c>
      <c r="O984" s="53">
        <v>1.1560662641145212</v>
      </c>
      <c r="P984" s="53">
        <v>3.9708526670113264</v>
      </c>
      <c r="Q984" s="53">
        <v>53.360296595888563</v>
      </c>
      <c r="R984" s="53">
        <v>0.98819304919015782</v>
      </c>
      <c r="S984" s="53">
        <v>6.9869789397243398</v>
      </c>
      <c r="T984" s="53">
        <v>4.4220273133669768E-4</v>
      </c>
      <c r="U984" s="53">
        <v>0.29013314290630282</v>
      </c>
      <c r="V984" s="53">
        <v>154.57319976949159</v>
      </c>
      <c r="W984" s="53">
        <v>77.234842139323973</v>
      </c>
    </row>
    <row r="985" spans="3:23" x14ac:dyDescent="0.25">
      <c r="C985" s="70">
        <v>0</v>
      </c>
      <c r="D985" s="53">
        <v>99</v>
      </c>
      <c r="E985" s="53">
        <v>107</v>
      </c>
      <c r="F985" s="53">
        <v>36.802</v>
      </c>
      <c r="G985" s="53">
        <v>0.86158567487236581</v>
      </c>
      <c r="H985" s="53">
        <v>0.92523364485981308</v>
      </c>
      <c r="I985" s="53">
        <v>0.7734375</v>
      </c>
      <c r="J985" s="53">
        <v>11.227230955528665</v>
      </c>
      <c r="K985" s="53">
        <v>123</v>
      </c>
      <c r="L985" s="53">
        <v>83.464646464646464</v>
      </c>
      <c r="M985" s="53">
        <v>167.45537002679859</v>
      </c>
      <c r="N985" s="53">
        <v>12.94045478438832</v>
      </c>
      <c r="O985" s="53">
        <v>0.35194357746426075</v>
      </c>
      <c r="P985" s="53">
        <v>2.886603042648638</v>
      </c>
      <c r="Q985" s="53">
        <v>139.08823529411771</v>
      </c>
      <c r="R985" s="53">
        <v>0.80507255535299227</v>
      </c>
      <c r="S985" s="53">
        <v>5.1574094037877805</v>
      </c>
      <c r="T985" s="53">
        <v>7.6773356401384036E-3</v>
      </c>
      <c r="U985" s="53">
        <v>0.17044054010874451</v>
      </c>
      <c r="V985" s="53">
        <v>16.014138231828291</v>
      </c>
      <c r="W985" s="53">
        <v>8.128971611902843</v>
      </c>
    </row>
    <row r="986" spans="3:23" x14ac:dyDescent="0.25">
      <c r="C986" s="70">
        <v>1</v>
      </c>
      <c r="D986" s="53">
        <v>73</v>
      </c>
      <c r="E986" s="53">
        <v>77</v>
      </c>
      <c r="F986" s="53">
        <v>27.919999999999998</v>
      </c>
      <c r="G986" s="53">
        <v>0.50894301789851271</v>
      </c>
      <c r="H986" s="53">
        <v>0.94805194805194803</v>
      </c>
      <c r="I986" s="53">
        <v>0.73737373737373735</v>
      </c>
      <c r="J986" s="53">
        <v>9.6408758298023347</v>
      </c>
      <c r="K986" s="53">
        <v>177</v>
      </c>
      <c r="L986" s="53">
        <v>118.52054794520548</v>
      </c>
      <c r="M986" s="53">
        <v>960.47526636225257</v>
      </c>
      <c r="N986" s="53">
        <v>30.991535398593154</v>
      </c>
      <c r="O986" s="53">
        <v>0.25441590227142952</v>
      </c>
      <c r="P986" s="53">
        <v>1.8731345194496818</v>
      </c>
      <c r="Q986" s="53">
        <v>270.97272727272718</v>
      </c>
      <c r="R986" s="53">
        <v>0.9174719922794099</v>
      </c>
      <c r="S986" s="53">
        <v>5.5627774696907419</v>
      </c>
      <c r="T986" s="53">
        <v>9.0909090909090662E-3</v>
      </c>
      <c r="U986" s="53">
        <v>0.10811309151492829</v>
      </c>
      <c r="V986" s="53">
        <v>10.462752683682119</v>
      </c>
      <c r="W986" s="53">
        <v>9.0063397255012294</v>
      </c>
    </row>
    <row r="987" spans="3:23" x14ac:dyDescent="0.25">
      <c r="C987" s="70">
        <v>0</v>
      </c>
      <c r="D987" s="53">
        <v>323</v>
      </c>
      <c r="E987" s="53">
        <v>352</v>
      </c>
      <c r="F987" s="53">
        <v>74.580000000000013</v>
      </c>
      <c r="G987" s="53">
        <v>0.86626504906917889</v>
      </c>
      <c r="H987" s="53">
        <v>0.91761363636363635</v>
      </c>
      <c r="I987" s="53">
        <v>0.64087301587301593</v>
      </c>
      <c r="J987" s="53">
        <v>20.279456919490165</v>
      </c>
      <c r="K987" s="53">
        <v>157</v>
      </c>
      <c r="L987" s="53">
        <v>106.08978328173374</v>
      </c>
      <c r="M987" s="53">
        <v>574.90185181624111</v>
      </c>
      <c r="N987" s="53">
        <v>23.977110998121542</v>
      </c>
      <c r="O987" s="53">
        <v>-0.1504782850843718</v>
      </c>
      <c r="P987" s="53">
        <v>1.906000974270819</v>
      </c>
      <c r="Q987" s="53">
        <v>189.38721804511323</v>
      </c>
      <c r="R987" s="53">
        <v>0.93047245482483343</v>
      </c>
      <c r="S987" s="53">
        <v>6.2432770555583481</v>
      </c>
      <c r="T987" s="53">
        <v>2.3955565605743674E-3</v>
      </c>
      <c r="U987" s="53">
        <v>0.28458705574636756</v>
      </c>
      <c r="V987" s="53">
        <v>30.352837665892437</v>
      </c>
      <c r="W987" s="53">
        <v>15.163813065160046</v>
      </c>
    </row>
    <row r="988" spans="3:23" x14ac:dyDescent="0.25">
      <c r="C988" s="70">
        <v>0</v>
      </c>
      <c r="D988" s="53">
        <v>515</v>
      </c>
      <c r="E988" s="53">
        <v>604</v>
      </c>
      <c r="F988" s="53">
        <v>109.836</v>
      </c>
      <c r="G988" s="53">
        <v>0.95877919132503153</v>
      </c>
      <c r="H988" s="53">
        <v>0.85264900662251653</v>
      </c>
      <c r="I988" s="53">
        <v>0.5646929824561403</v>
      </c>
      <c r="J988" s="53">
        <v>25.606998370340261</v>
      </c>
      <c r="K988" s="53">
        <v>160</v>
      </c>
      <c r="L988" s="53">
        <v>92.547572815533982</v>
      </c>
      <c r="M988" s="53">
        <v>356.9875184163804</v>
      </c>
      <c r="N988" s="53">
        <v>18.894113327075722</v>
      </c>
      <c r="O988" s="53">
        <v>0.89914062999493427</v>
      </c>
      <c r="P988" s="53">
        <v>4.1192008593597178</v>
      </c>
      <c r="Q988" s="53">
        <v>143.85821697099919</v>
      </c>
      <c r="R988" s="53">
        <v>0.92541658679993632</v>
      </c>
      <c r="S988" s="53">
        <v>5.9871590384717477</v>
      </c>
      <c r="T988" s="53">
        <v>1.5471392921462873E-3</v>
      </c>
      <c r="U988" s="53">
        <v>0.21378562246882893</v>
      </c>
      <c r="V988" s="53">
        <v>49.23906626286648</v>
      </c>
      <c r="W988" s="53">
        <v>13.991388096294621</v>
      </c>
    </row>
    <row r="989" spans="3:23" x14ac:dyDescent="0.25">
      <c r="C989" s="70">
        <v>0</v>
      </c>
      <c r="D989" s="53">
        <v>131</v>
      </c>
      <c r="E989" s="53">
        <v>136</v>
      </c>
      <c r="F989" s="53">
        <v>40.375</v>
      </c>
      <c r="G989" s="53">
        <v>0.58145873744562171</v>
      </c>
      <c r="H989" s="53">
        <v>0.96323529411764708</v>
      </c>
      <c r="I989" s="53">
        <v>0.68229166666666663</v>
      </c>
      <c r="J989" s="53">
        <v>12.914889870235298</v>
      </c>
      <c r="K989" s="53">
        <v>154</v>
      </c>
      <c r="L989" s="53">
        <v>103.29007633587786</v>
      </c>
      <c r="M989" s="53">
        <v>614.26905460951286</v>
      </c>
      <c r="N989" s="53">
        <v>24.784451872283011</v>
      </c>
      <c r="O989" s="53">
        <v>0.14940032672151299</v>
      </c>
      <c r="P989" s="53">
        <v>1.8419011921631692</v>
      </c>
      <c r="Q989" s="53">
        <v>412.12745098039159</v>
      </c>
      <c r="R989" s="53">
        <v>0.83698963795469572</v>
      </c>
      <c r="S989" s="53">
        <v>5.9711442572926314</v>
      </c>
      <c r="T989" s="53">
        <v>5.4306036139946199E-3</v>
      </c>
      <c r="U989" s="53">
        <v>0.19725374496359796</v>
      </c>
      <c r="V989" s="53">
        <v>14.625548614352393</v>
      </c>
      <c r="W989" s="53">
        <v>11.898993801298793</v>
      </c>
    </row>
    <row r="990" spans="3:23" x14ac:dyDescent="0.25">
      <c r="C990" s="70">
        <v>0</v>
      </c>
      <c r="D990" s="53">
        <v>6007</v>
      </c>
      <c r="E990" s="53">
        <v>9510</v>
      </c>
      <c r="F990" s="53">
        <v>504.22499999999991</v>
      </c>
      <c r="G990" s="53">
        <v>0.87846807065686872</v>
      </c>
      <c r="H990" s="53">
        <v>0.63165089379600425</v>
      </c>
      <c r="I990" s="53">
        <v>0.50615099427030674</v>
      </c>
      <c r="J990" s="53">
        <v>87.454845178664186</v>
      </c>
      <c r="K990" s="53">
        <v>255</v>
      </c>
      <c r="L990" s="53">
        <v>115.59264191776261</v>
      </c>
      <c r="M990" s="53">
        <v>1623.2754237050881</v>
      </c>
      <c r="N990" s="53">
        <v>40.289892326799389</v>
      </c>
      <c r="O990" s="53">
        <v>1.0663964098834249</v>
      </c>
      <c r="P990" s="53">
        <v>3.675190357787927</v>
      </c>
      <c r="Q990" s="53">
        <v>51.399498327759119</v>
      </c>
      <c r="R990" s="53">
        <v>0.98867481995603501</v>
      </c>
      <c r="S990" s="53">
        <v>7.0390760923745104</v>
      </c>
      <c r="T990" s="53">
        <v>4.5618896880344519E-4</v>
      </c>
      <c r="U990" s="53">
        <v>0.29132402551014425</v>
      </c>
      <c r="V990" s="53">
        <v>153.70217558841452</v>
      </c>
      <c r="W990" s="53">
        <v>73.439061760876569</v>
      </c>
    </row>
    <row r="991" spans="3:23" x14ac:dyDescent="0.25">
      <c r="C991" s="70">
        <v>0</v>
      </c>
      <c r="D991" s="53">
        <v>396</v>
      </c>
      <c r="E991" s="53">
        <v>538</v>
      </c>
      <c r="F991" s="53">
        <v>102.08699999999999</v>
      </c>
      <c r="G991" s="53">
        <v>0.92199703372292729</v>
      </c>
      <c r="H991" s="53">
        <v>0.73605947955390338</v>
      </c>
      <c r="I991" s="53">
        <v>0.41904761904761906</v>
      </c>
      <c r="J991" s="53">
        <v>22.454461911057329</v>
      </c>
      <c r="K991" s="53">
        <v>137</v>
      </c>
      <c r="L991" s="53">
        <v>84.914141414141412</v>
      </c>
      <c r="M991" s="53">
        <v>249.83564761539424</v>
      </c>
      <c r="N991" s="53">
        <v>15.80619016763351</v>
      </c>
      <c r="O991" s="53">
        <v>0.87459288332615293</v>
      </c>
      <c r="P991" s="53">
        <v>3.2877987676348956</v>
      </c>
      <c r="Q991" s="53">
        <v>43.586419753086467</v>
      </c>
      <c r="R991" s="53">
        <v>0.96029896620466515</v>
      </c>
      <c r="S991" s="53">
        <v>5.6667035152715606</v>
      </c>
      <c r="T991" s="53">
        <v>1.8522752290470546E-3</v>
      </c>
      <c r="U991" s="53">
        <v>0.30932500830218856</v>
      </c>
      <c r="V991" s="53">
        <v>42.125957318560715</v>
      </c>
      <c r="W991" s="53">
        <v>16.311041738983377</v>
      </c>
    </row>
    <row r="992" spans="3:23" x14ac:dyDescent="0.25">
      <c r="C992" s="70">
        <v>1</v>
      </c>
      <c r="D992" s="53">
        <v>80</v>
      </c>
      <c r="E992" s="53">
        <v>84</v>
      </c>
      <c r="F992" s="53">
        <v>29.606999999999999</v>
      </c>
      <c r="G992" s="53">
        <v>0.66550171171362127</v>
      </c>
      <c r="H992" s="53">
        <v>0.95238095238095233</v>
      </c>
      <c r="I992" s="53">
        <v>0.7407407407407407</v>
      </c>
      <c r="J992" s="53">
        <v>10.09253008808064</v>
      </c>
      <c r="K992" s="53">
        <v>162</v>
      </c>
      <c r="L992" s="53">
        <v>108.9</v>
      </c>
      <c r="M992" s="53">
        <v>741.15443037974671</v>
      </c>
      <c r="N992" s="53">
        <v>27.224151600733983</v>
      </c>
      <c r="O992" s="53">
        <v>0.32416494110115707</v>
      </c>
      <c r="P992" s="53">
        <v>1.9115164703018686</v>
      </c>
      <c r="Q992" s="53">
        <v>171.92499999999998</v>
      </c>
      <c r="R992" s="53">
        <v>0.93631227145569607</v>
      </c>
      <c r="S992" s="53">
        <v>5.5497476260021434</v>
      </c>
      <c r="T992" s="53">
        <v>8.6111111111110937E-3</v>
      </c>
      <c r="U992" s="53">
        <v>0.13590821415974522</v>
      </c>
      <c r="V992" s="53">
        <v>11.763752227709372</v>
      </c>
      <c r="W992" s="53">
        <v>8.7804214131059553</v>
      </c>
    </row>
    <row r="993" spans="3:23" x14ac:dyDescent="0.25">
      <c r="C993" s="70">
        <v>0</v>
      </c>
      <c r="D993" s="53">
        <v>41</v>
      </c>
      <c r="E993" s="53">
        <v>45</v>
      </c>
      <c r="F993" s="53">
        <v>20.907</v>
      </c>
      <c r="G993" s="53">
        <v>0.37986972501764632</v>
      </c>
      <c r="H993" s="53">
        <v>0.91111111111111109</v>
      </c>
      <c r="I993" s="53">
        <v>0.640625</v>
      </c>
      <c r="J993" s="53">
        <v>7.2251519938435669</v>
      </c>
      <c r="K993" s="53">
        <v>88</v>
      </c>
      <c r="L993" s="53">
        <v>77.804878048780495</v>
      </c>
      <c r="M993" s="53">
        <v>48.860975609756103</v>
      </c>
      <c r="N993" s="53">
        <v>6.9900626327491588</v>
      </c>
      <c r="O993" s="53">
        <v>-0.28884160197726355</v>
      </c>
      <c r="P993" s="53">
        <v>1.905397014907434</v>
      </c>
      <c r="Q993" s="53">
        <v>37.611111111111107</v>
      </c>
      <c r="R993" s="53">
        <v>0.90561925379077035</v>
      </c>
      <c r="S993" s="53">
        <v>4.1619532239192099</v>
      </c>
      <c r="T993" s="53">
        <v>1.427469135802472E-2</v>
      </c>
      <c r="U993" s="53">
        <v>0.23690676607343264</v>
      </c>
      <c r="V993" s="53">
        <v>7.6360292750506691</v>
      </c>
      <c r="W993" s="53">
        <v>7.0636324810317683</v>
      </c>
    </row>
    <row r="994" spans="3:23" x14ac:dyDescent="0.25">
      <c r="C994" s="70">
        <v>0</v>
      </c>
      <c r="D994" s="53">
        <v>887</v>
      </c>
      <c r="E994" s="53">
        <v>1497</v>
      </c>
      <c r="F994" s="53">
        <v>184.524</v>
      </c>
      <c r="G994" s="53">
        <v>0.95787173239890278</v>
      </c>
      <c r="H994" s="53">
        <v>0.59251837007348029</v>
      </c>
      <c r="I994" s="53">
        <v>0.45910973084886131</v>
      </c>
      <c r="J994" s="53">
        <v>33.606003573470161</v>
      </c>
      <c r="K994" s="53">
        <v>177</v>
      </c>
      <c r="L994" s="53">
        <v>99.297632468996625</v>
      </c>
      <c r="M994" s="53">
        <v>473.95194698440736</v>
      </c>
      <c r="N994" s="53">
        <v>21.770437455053752</v>
      </c>
      <c r="O994" s="53">
        <v>0.47495431798163879</v>
      </c>
      <c r="P994" s="53">
        <v>2.6913920558294304</v>
      </c>
      <c r="Q994" s="53">
        <v>202.05000000000044</v>
      </c>
      <c r="R994" s="53">
        <v>0.92226396898639906</v>
      </c>
      <c r="S994" s="53">
        <v>6.2466123704396628</v>
      </c>
      <c r="T994" s="53">
        <v>1.136505622657216E-3</v>
      </c>
      <c r="U994" s="53">
        <v>0.26653896732537125</v>
      </c>
      <c r="V994" s="53">
        <v>82.128699166637659</v>
      </c>
      <c r="W994" s="53">
        <v>23.58706274783863</v>
      </c>
    </row>
    <row r="995" spans="3:23" x14ac:dyDescent="0.25">
      <c r="C995" s="70">
        <v>0</v>
      </c>
      <c r="D995" s="53">
        <v>174</v>
      </c>
      <c r="E995" s="53">
        <v>179</v>
      </c>
      <c r="F995" s="53">
        <v>44.666999999999994</v>
      </c>
      <c r="G995" s="53">
        <v>0.69521538915390713</v>
      </c>
      <c r="H995" s="53">
        <v>0.97206703910614523</v>
      </c>
      <c r="I995" s="53">
        <v>0.78733031674208143</v>
      </c>
      <c r="J995" s="53">
        <v>14.88434347843123</v>
      </c>
      <c r="K995" s="53">
        <v>151</v>
      </c>
      <c r="L995" s="53">
        <v>105.41954022988506</v>
      </c>
      <c r="M995" s="53">
        <v>635.30851770646484</v>
      </c>
      <c r="N995" s="53">
        <v>25.205327169201055</v>
      </c>
      <c r="O995" s="53">
        <v>1.5607692190373971E-2</v>
      </c>
      <c r="P995" s="53">
        <v>1.6823988410808353</v>
      </c>
      <c r="Q995" s="53">
        <v>488.37179487179486</v>
      </c>
      <c r="R995" s="53">
        <v>0.8374383633163176</v>
      </c>
      <c r="S995" s="53">
        <v>6.0167812317351501</v>
      </c>
      <c r="T995" s="53">
        <v>4.6387610490174619E-3</v>
      </c>
      <c r="U995" s="53">
        <v>0.24745638580571236</v>
      </c>
      <c r="V995" s="53">
        <v>17.612969583158723</v>
      </c>
      <c r="W995" s="53">
        <v>12.660228542720452</v>
      </c>
    </row>
    <row r="996" spans="3:23" x14ac:dyDescent="0.25">
      <c r="C996" s="70">
        <v>0</v>
      </c>
      <c r="D996" s="53">
        <v>119</v>
      </c>
      <c r="E996" s="53">
        <v>132</v>
      </c>
      <c r="F996" s="53">
        <v>41.69</v>
      </c>
      <c r="G996" s="53">
        <v>0.88781488723203594</v>
      </c>
      <c r="H996" s="53">
        <v>0.90151515151515149</v>
      </c>
      <c r="I996" s="53">
        <v>0.60101010101010099</v>
      </c>
      <c r="J996" s="53">
        <v>12.309163489997374</v>
      </c>
      <c r="K996" s="53">
        <v>112</v>
      </c>
      <c r="L996" s="53">
        <v>80.605042016806721</v>
      </c>
      <c r="M996" s="53">
        <v>78.122347243982347</v>
      </c>
      <c r="N996" s="53">
        <v>8.8386847010164562</v>
      </c>
      <c r="O996" s="53">
        <v>0.85285445067726229</v>
      </c>
      <c r="P996" s="53">
        <v>3.8432761403768425</v>
      </c>
      <c r="Q996" s="53">
        <v>74.894736842105317</v>
      </c>
      <c r="R996" s="53">
        <v>0.87863982566751542</v>
      </c>
      <c r="S996" s="53">
        <v>4.8551847566406421</v>
      </c>
      <c r="T996" s="53">
        <v>5.9293514342620432E-3</v>
      </c>
      <c r="U996" s="53">
        <v>0.19472499337328164</v>
      </c>
      <c r="V996" s="53">
        <v>18.401996428559407</v>
      </c>
      <c r="W996" s="53">
        <v>8.4686124721205864</v>
      </c>
    </row>
    <row r="997" spans="3:23" x14ac:dyDescent="0.25">
      <c r="C997" s="70">
        <v>0</v>
      </c>
      <c r="D997" s="53">
        <v>6044</v>
      </c>
      <c r="E997" s="53">
        <v>9615</v>
      </c>
      <c r="F997" s="53">
        <v>555.39400000000001</v>
      </c>
      <c r="G997" s="53">
        <v>0.84549354760829376</v>
      </c>
      <c r="H997" s="53">
        <v>0.62860114404576184</v>
      </c>
      <c r="I997" s="53">
        <v>0.50926862150320185</v>
      </c>
      <c r="J997" s="53">
        <v>87.723769916592857</v>
      </c>
      <c r="K997" s="53">
        <v>255</v>
      </c>
      <c r="L997" s="53">
        <v>116.4205823957644</v>
      </c>
      <c r="M997" s="53">
        <v>1491.4782193529668</v>
      </c>
      <c r="N997" s="53">
        <v>38.619661046583083</v>
      </c>
      <c r="O997" s="53">
        <v>1.1090414218134095</v>
      </c>
      <c r="P997" s="53">
        <v>3.8117432975393264</v>
      </c>
      <c r="Q997" s="53">
        <v>54.40418060200669</v>
      </c>
      <c r="R997" s="53">
        <v>0.98762531416421329</v>
      </c>
      <c r="S997" s="53">
        <v>6.9810273971290915</v>
      </c>
      <c r="T997" s="53">
        <v>4.3669813536757616E-4</v>
      </c>
      <c r="U997" s="53">
        <v>0.29036447795121828</v>
      </c>
      <c r="V997" s="53">
        <v>148.67744995264533</v>
      </c>
      <c r="W997" s="53">
        <v>79.391622880423427</v>
      </c>
    </row>
    <row r="998" spans="3:23" x14ac:dyDescent="0.25">
      <c r="C998" s="70">
        <v>0</v>
      </c>
      <c r="D998" s="53">
        <v>36</v>
      </c>
      <c r="E998" s="53">
        <v>40</v>
      </c>
      <c r="F998" s="53">
        <v>19.592000000000002</v>
      </c>
      <c r="G998" s="53">
        <v>0.38282074674438793</v>
      </c>
      <c r="H998" s="53">
        <v>0.9</v>
      </c>
      <c r="I998" s="53">
        <v>0.6428571428571429</v>
      </c>
      <c r="J998" s="53">
        <v>6.7702750025730758</v>
      </c>
      <c r="K998" s="53">
        <v>124</v>
      </c>
      <c r="L998" s="53">
        <v>89.944444444444443</v>
      </c>
      <c r="M998" s="53">
        <v>248.68253968253961</v>
      </c>
      <c r="N998" s="53">
        <v>15.769671514731675</v>
      </c>
      <c r="O998" s="53">
        <v>0.42748368647036711</v>
      </c>
      <c r="P998" s="53">
        <v>2.1418542753084071</v>
      </c>
      <c r="Q998" s="53">
        <v>166.31746031746027</v>
      </c>
      <c r="R998" s="53">
        <v>0.78464606826569139</v>
      </c>
      <c r="S998" s="53">
        <v>4.8365916681089764</v>
      </c>
      <c r="T998" s="53">
        <v>1.6880826404635944E-2</v>
      </c>
      <c r="U998" s="53">
        <v>0.10007549880626108</v>
      </c>
      <c r="V998" s="53">
        <v>7.1802197428460053</v>
      </c>
      <c r="W998" s="53">
        <v>6.6332495807108005</v>
      </c>
    </row>
    <row r="999" spans="3:23" x14ac:dyDescent="0.25">
      <c r="C999" s="70">
        <v>1</v>
      </c>
      <c r="D999" s="53">
        <v>72</v>
      </c>
      <c r="E999" s="53">
        <v>77</v>
      </c>
      <c r="F999" s="53">
        <v>28.59</v>
      </c>
      <c r="G999" s="53">
        <v>0.63408430708915353</v>
      </c>
      <c r="H999" s="53">
        <v>0.93506493506493504</v>
      </c>
      <c r="I999" s="53">
        <v>0.66666666666666663</v>
      </c>
      <c r="J999" s="53">
        <v>9.5746147296343835</v>
      </c>
      <c r="K999" s="53">
        <v>156</v>
      </c>
      <c r="L999" s="53">
        <v>108.18055555555556</v>
      </c>
      <c r="M999" s="53">
        <v>563.02327856025045</v>
      </c>
      <c r="N999" s="53">
        <v>23.728111567511025</v>
      </c>
      <c r="O999" s="53">
        <v>0.2915891725633844</v>
      </c>
      <c r="P999" s="53">
        <v>2.0053833827035041</v>
      </c>
      <c r="Q999" s="53">
        <v>119.19166666666675</v>
      </c>
      <c r="R999" s="53">
        <v>0.94903429516553417</v>
      </c>
      <c r="S999" s="53">
        <v>5.5446534735443427</v>
      </c>
      <c r="T999" s="53">
        <v>8.6111111111110954E-3</v>
      </c>
      <c r="U999" s="53">
        <v>0.13226127804700794</v>
      </c>
      <c r="V999" s="53">
        <v>10.994948334980428</v>
      </c>
      <c r="W999" s="53">
        <v>8.5019968605783411</v>
      </c>
    </row>
    <row r="1000" spans="3:23" x14ac:dyDescent="0.25">
      <c r="C1000" s="70">
        <v>0</v>
      </c>
      <c r="D1000" s="53">
        <v>55</v>
      </c>
      <c r="E1000" s="53">
        <v>59</v>
      </c>
      <c r="F1000" s="53">
        <v>23.818000000000001</v>
      </c>
      <c r="G1000" s="53">
        <v>0.49054763299991205</v>
      </c>
      <c r="H1000" s="53">
        <v>0.93220338983050843</v>
      </c>
      <c r="I1000" s="53">
        <v>0.67901234567901236</v>
      </c>
      <c r="J1000" s="53">
        <v>8.3682838718840049</v>
      </c>
      <c r="K1000" s="53">
        <v>90</v>
      </c>
      <c r="L1000" s="53">
        <v>78.472727272727269</v>
      </c>
      <c r="M1000" s="53">
        <v>38.809427609427608</v>
      </c>
      <c r="N1000" s="53">
        <v>6.2297213107351448</v>
      </c>
      <c r="O1000" s="53">
        <v>-0.19386358418077518</v>
      </c>
      <c r="P1000" s="53">
        <v>1.9800703468850083</v>
      </c>
      <c r="Q1000" s="53">
        <v>34.855555555555569</v>
      </c>
      <c r="R1000" s="53">
        <v>0.88576353881350844</v>
      </c>
      <c r="S1000" s="53">
        <v>4.2103846590899678</v>
      </c>
      <c r="T1000" s="53">
        <v>1.3580246913580266E-2</v>
      </c>
      <c r="U1000" s="53">
        <v>0.25001788335121661</v>
      </c>
      <c r="V1000" s="53">
        <v>9.0667557927883227</v>
      </c>
      <c r="W1000" s="53">
        <v>7.9009013678340798</v>
      </c>
    </row>
    <row r="1001" spans="3:23" x14ac:dyDescent="0.25">
      <c r="C1001" s="70">
        <v>0</v>
      </c>
      <c r="D1001" s="53">
        <v>914</v>
      </c>
      <c r="E1001" s="53">
        <v>1526</v>
      </c>
      <c r="F1001" s="53">
        <v>187.89</v>
      </c>
      <c r="G1001" s="53">
        <v>0.95345720181232663</v>
      </c>
      <c r="H1001" s="53">
        <v>0.59895150720838797</v>
      </c>
      <c r="I1001" s="53">
        <v>0.45677161419290357</v>
      </c>
      <c r="J1001" s="53">
        <v>34.113647472645589</v>
      </c>
      <c r="K1001" s="53">
        <v>178</v>
      </c>
      <c r="L1001" s="53">
        <v>100.48140043763676</v>
      </c>
      <c r="M1001" s="53">
        <v>404.96186616368004</v>
      </c>
      <c r="N1001" s="53">
        <v>20.123664332414215</v>
      </c>
      <c r="O1001" s="53">
        <v>0.52498782257933163</v>
      </c>
      <c r="P1001" s="53">
        <v>3.0507822207578661</v>
      </c>
      <c r="Q1001" s="53">
        <v>142.52068965517321</v>
      </c>
      <c r="R1001" s="53">
        <v>0.93978496499509168</v>
      </c>
      <c r="S1001" s="53">
        <v>6.195721188035284</v>
      </c>
      <c r="T1001" s="53">
        <v>9.5027785192554044E-4</v>
      </c>
      <c r="U1001" s="53">
        <v>0.25167528655630872</v>
      </c>
      <c r="V1001" s="53">
        <v>81.311340489055638</v>
      </c>
      <c r="W1001" s="53">
        <v>24.517676822747568</v>
      </c>
    </row>
    <row r="1002" spans="3:23" x14ac:dyDescent="0.25">
      <c r="C1002" s="70">
        <v>0</v>
      </c>
      <c r="D1002" s="53">
        <v>200</v>
      </c>
      <c r="E1002" s="53">
        <v>207</v>
      </c>
      <c r="F1002" s="53">
        <v>49.927</v>
      </c>
      <c r="G1002" s="53">
        <v>0.65578908022058502</v>
      </c>
      <c r="H1002" s="53">
        <v>0.96618357487922701</v>
      </c>
      <c r="I1002" s="53">
        <v>0.70175438596491224</v>
      </c>
      <c r="J1002" s="53">
        <v>15.957691216057308</v>
      </c>
      <c r="K1002" s="53">
        <v>153</v>
      </c>
      <c r="L1002" s="53">
        <v>110.895</v>
      </c>
      <c r="M1002" s="53">
        <v>663.52158291457306</v>
      </c>
      <c r="N1002" s="53">
        <v>25.758912688903877</v>
      </c>
      <c r="O1002" s="53">
        <v>2.513860359495397E-2</v>
      </c>
      <c r="P1002" s="53">
        <v>1.7520808814044861</v>
      </c>
      <c r="Q1002" s="53">
        <v>291.46999999999963</v>
      </c>
      <c r="R1002" s="53">
        <v>0.90102496563037826</v>
      </c>
      <c r="S1002" s="53">
        <v>6.0131441155857157</v>
      </c>
      <c r="T1002" s="53">
        <v>3.6888888888888787E-3</v>
      </c>
      <c r="U1002" s="53">
        <v>0.22993110849638695</v>
      </c>
      <c r="V1002" s="53">
        <v>18.614678487165101</v>
      </c>
      <c r="W1002" s="53">
        <v>14.053042783900541</v>
      </c>
    </row>
    <row r="1003" spans="3:23" x14ac:dyDescent="0.25">
      <c r="C1003" s="70">
        <v>0</v>
      </c>
      <c r="D1003" s="53">
        <v>6146</v>
      </c>
      <c r="E1003" s="53">
        <v>9533</v>
      </c>
      <c r="F1003" s="53">
        <v>608.24</v>
      </c>
      <c r="G1003" s="53">
        <v>0.79952034751720802</v>
      </c>
      <c r="H1003" s="53">
        <v>0.64470785691807408</v>
      </c>
      <c r="I1003" s="53">
        <v>0.52868817204301077</v>
      </c>
      <c r="J1003" s="53">
        <v>88.46089668289774</v>
      </c>
      <c r="K1003" s="53">
        <v>255</v>
      </c>
      <c r="L1003" s="53">
        <v>117.2627725349821</v>
      </c>
      <c r="M1003" s="53">
        <v>1443.3179206437665</v>
      </c>
      <c r="N1003" s="53">
        <v>37.991024211565637</v>
      </c>
      <c r="O1003" s="53">
        <v>1.0925220909563063</v>
      </c>
      <c r="P1003" s="53">
        <v>3.7738697240256509</v>
      </c>
      <c r="Q1003" s="53">
        <v>67.431472947601875</v>
      </c>
      <c r="R1003" s="53">
        <v>0.98495406393876739</v>
      </c>
      <c r="S1003" s="53">
        <v>6.9677737860683857</v>
      </c>
      <c r="T1003" s="53">
        <v>4.5537328680443211E-4</v>
      </c>
      <c r="U1003" s="53">
        <v>0.28441263472052758</v>
      </c>
      <c r="V1003" s="53">
        <v>140.90283483342139</v>
      </c>
      <c r="W1003" s="53">
        <v>84.631738466594641</v>
      </c>
    </row>
    <row r="1004" spans="3:23" x14ac:dyDescent="0.25">
      <c r="C1004" s="70">
        <v>1</v>
      </c>
      <c r="D1004" s="53">
        <v>74</v>
      </c>
      <c r="E1004" s="53">
        <v>78</v>
      </c>
      <c r="F1004" s="53">
        <v>28.680999999999997</v>
      </c>
      <c r="G1004" s="53">
        <v>0.61048800160366279</v>
      </c>
      <c r="H1004" s="53">
        <v>0.94871794871794868</v>
      </c>
      <c r="I1004" s="53">
        <v>0.68518518518518523</v>
      </c>
      <c r="J1004" s="53">
        <v>9.7066846199102415</v>
      </c>
      <c r="K1004" s="53">
        <v>155</v>
      </c>
      <c r="L1004" s="53">
        <v>109.10810810810811</v>
      </c>
      <c r="M1004" s="53">
        <v>564.56349500185092</v>
      </c>
      <c r="N1004" s="53">
        <v>23.760544922241387</v>
      </c>
      <c r="O1004" s="53">
        <v>0.23522076617756243</v>
      </c>
      <c r="P1004" s="53">
        <v>1.9306842636449562</v>
      </c>
      <c r="Q1004" s="53">
        <v>129.95000000000002</v>
      </c>
      <c r="R1004" s="53">
        <v>0.94145574371027774</v>
      </c>
      <c r="S1004" s="53">
        <v>5.5740540411876847</v>
      </c>
      <c r="T1004" s="53">
        <v>8.4722222222222057E-3</v>
      </c>
      <c r="U1004" s="53">
        <v>0.135188895974752</v>
      </c>
      <c r="V1004" s="53">
        <v>11.000924651219991</v>
      </c>
      <c r="W1004" s="53">
        <v>8.7130128976788122</v>
      </c>
    </row>
    <row r="1005" spans="3:23" x14ac:dyDescent="0.25">
      <c r="C1005" s="70">
        <v>0</v>
      </c>
      <c r="D1005" s="53">
        <v>29</v>
      </c>
      <c r="E1005" s="53">
        <v>33</v>
      </c>
      <c r="F1005" s="53">
        <v>17.996000000000002</v>
      </c>
      <c r="G1005" s="53">
        <v>0</v>
      </c>
      <c r="H1005" s="53">
        <v>0.87878787878787878</v>
      </c>
      <c r="I1005" s="53">
        <v>0.59183673469387754</v>
      </c>
      <c r="J1005" s="53">
        <v>6.0765077797464979</v>
      </c>
      <c r="K1005" s="53">
        <v>76</v>
      </c>
      <c r="L1005" s="53">
        <v>71.965517241379317</v>
      </c>
      <c r="M1005" s="53">
        <v>6.2487684729064066</v>
      </c>
      <c r="N1005" s="53">
        <v>2.4997536824468138</v>
      </c>
      <c r="O1005" s="53">
        <v>0.37485967714938967</v>
      </c>
      <c r="P1005" s="53">
        <v>1.7316604284185644</v>
      </c>
      <c r="Q1005" s="53">
        <v>12.892857142857137</v>
      </c>
      <c r="R1005" s="53">
        <v>0.66397423108468712</v>
      </c>
      <c r="S1005" s="53">
        <v>2.8228240982774384</v>
      </c>
      <c r="T1005" s="53">
        <v>2.4234693877551033E-2</v>
      </c>
      <c r="U1005" s="53">
        <v>0.39880952380952361</v>
      </c>
      <c r="V1005" s="53">
        <v>6.2330229193099944</v>
      </c>
      <c r="W1005" s="53">
        <v>6.2330229193099944</v>
      </c>
    </row>
    <row r="1006" spans="3:23" x14ac:dyDescent="0.25">
      <c r="C1006" s="70">
        <v>0</v>
      </c>
      <c r="D1006" s="53">
        <v>58</v>
      </c>
      <c r="E1006" s="53">
        <v>62</v>
      </c>
      <c r="F1006" s="53">
        <v>25.497</v>
      </c>
      <c r="G1006" s="53">
        <v>0.61672579521106197</v>
      </c>
      <c r="H1006" s="53">
        <v>0.93548387096774188</v>
      </c>
      <c r="I1006" s="53">
        <v>0.64444444444444449</v>
      </c>
      <c r="J1006" s="53">
        <v>8.5934797139831218</v>
      </c>
      <c r="K1006" s="53">
        <v>90</v>
      </c>
      <c r="L1006" s="53">
        <v>80.620689655172413</v>
      </c>
      <c r="M1006" s="53">
        <v>36.099213551119171</v>
      </c>
      <c r="N1006" s="53">
        <v>6.008262107391718</v>
      </c>
      <c r="O1006" s="53">
        <v>-0.26626909323257364</v>
      </c>
      <c r="P1006" s="53">
        <v>1.9174660845602929</v>
      </c>
      <c r="Q1006" s="53">
        <v>38.650000000000013</v>
      </c>
      <c r="R1006" s="53">
        <v>0.90089595752487539</v>
      </c>
      <c r="S1006" s="53">
        <v>4.1873973228934149</v>
      </c>
      <c r="T1006" s="53">
        <v>1.0799999999999994E-2</v>
      </c>
      <c r="U1006" s="53">
        <v>0.28596425796425806</v>
      </c>
      <c r="V1006" s="53">
        <v>9.8025533116085146</v>
      </c>
      <c r="W1006" s="53">
        <v>7.7163548700872449</v>
      </c>
    </row>
    <row r="1007" spans="3:23" x14ac:dyDescent="0.25">
      <c r="C1007" s="70">
        <v>0</v>
      </c>
      <c r="D1007" s="53">
        <v>934</v>
      </c>
      <c r="E1007" s="53">
        <v>1504</v>
      </c>
      <c r="F1007" s="53">
        <v>184.714</v>
      </c>
      <c r="G1007" s="53">
        <v>0.94976810304676396</v>
      </c>
      <c r="H1007" s="53">
        <v>0.62101063829787229</v>
      </c>
      <c r="I1007" s="53">
        <v>0.4600985221674877</v>
      </c>
      <c r="J1007" s="53">
        <v>34.484862400517741</v>
      </c>
      <c r="K1007" s="53">
        <v>199</v>
      </c>
      <c r="L1007" s="53">
        <v>103.14025695931477</v>
      </c>
      <c r="M1007" s="53">
        <v>497.15179671846732</v>
      </c>
      <c r="N1007" s="53">
        <v>22.296901056390489</v>
      </c>
      <c r="O1007" s="53">
        <v>0.86460184365296566</v>
      </c>
      <c r="P1007" s="53">
        <v>4.4108396417456159</v>
      </c>
      <c r="Q1007" s="53">
        <v>222.48275862069076</v>
      </c>
      <c r="R1007" s="53">
        <v>0.91570876942023693</v>
      </c>
      <c r="S1007" s="53">
        <v>6.2575323677821224</v>
      </c>
      <c r="T1007" s="53">
        <v>9.0695063853334416E-4</v>
      </c>
      <c r="U1007" s="53">
        <v>0.25419078119487892</v>
      </c>
      <c r="V1007" s="53">
        <v>79.49832711779527</v>
      </c>
      <c r="W1007" s="53">
        <v>24.879363197697934</v>
      </c>
    </row>
    <row r="1008" spans="3:23" x14ac:dyDescent="0.25">
      <c r="C1008" s="70">
        <v>0</v>
      </c>
      <c r="D1008" s="53">
        <v>226</v>
      </c>
      <c r="E1008" s="53">
        <v>237</v>
      </c>
      <c r="F1008" s="53">
        <v>52.374999999999993</v>
      </c>
      <c r="G1008" s="53">
        <v>0.7096905207604719</v>
      </c>
      <c r="H1008" s="53">
        <v>0.95358649789029537</v>
      </c>
      <c r="I1008" s="53">
        <v>0.69969040247678016</v>
      </c>
      <c r="J1008" s="53">
        <v>16.963258446128407</v>
      </c>
      <c r="K1008" s="53">
        <v>164</v>
      </c>
      <c r="L1008" s="53">
        <v>114.03539823008849</v>
      </c>
      <c r="M1008" s="53">
        <v>725.9542969518194</v>
      </c>
      <c r="N1008" s="53">
        <v>26.943539057663145</v>
      </c>
      <c r="O1008" s="53">
        <v>-2.4260738944458477E-2</v>
      </c>
      <c r="P1008" s="53">
        <v>1.8499125054989409</v>
      </c>
      <c r="Q1008" s="53">
        <v>391.85882352941184</v>
      </c>
      <c r="R1008" s="53">
        <v>0.89235100288759917</v>
      </c>
      <c r="S1008" s="53">
        <v>6.3604407326912256</v>
      </c>
      <c r="T1008" s="53">
        <v>3.0795847750864818E-3</v>
      </c>
      <c r="U1008" s="53">
        <v>0.2155942796004939</v>
      </c>
      <c r="V1008" s="53">
        <v>20.363092440909398</v>
      </c>
      <c r="W1008" s="53">
        <v>14.346074871267669</v>
      </c>
    </row>
    <row r="1009" spans="3:23" x14ac:dyDescent="0.25">
      <c r="C1009" s="70">
        <v>0</v>
      </c>
      <c r="D1009" s="53">
        <v>6088</v>
      </c>
      <c r="E1009" s="53">
        <v>9233</v>
      </c>
      <c r="F1009" s="53">
        <v>554.74699999999996</v>
      </c>
      <c r="G1009" s="53">
        <v>0.79458453942630036</v>
      </c>
      <c r="H1009" s="53">
        <v>0.65937398462038344</v>
      </c>
      <c r="I1009" s="53">
        <v>0.54240912330719881</v>
      </c>
      <c r="J1009" s="53">
        <v>88.042503078613521</v>
      </c>
      <c r="K1009" s="53">
        <v>255</v>
      </c>
      <c r="L1009" s="53">
        <v>119.20105124835743</v>
      </c>
      <c r="M1009" s="53">
        <v>1373.7998871812113</v>
      </c>
      <c r="N1009" s="53">
        <v>37.064806584969674</v>
      </c>
      <c r="O1009" s="53">
        <v>1.0623370683507527</v>
      </c>
      <c r="P1009" s="53">
        <v>3.8173136016901918</v>
      </c>
      <c r="Q1009" s="53">
        <v>57.354012018381127</v>
      </c>
      <c r="R1009" s="53">
        <v>0.9874467355652532</v>
      </c>
      <c r="S1009" s="53">
        <v>6.9712721328974432</v>
      </c>
      <c r="T1009" s="53">
        <v>4.3847861135258966E-4</v>
      </c>
      <c r="U1009" s="53">
        <v>0.28172234265476587</v>
      </c>
      <c r="V1009" s="53">
        <v>138.64682401166749</v>
      </c>
      <c r="W1009" s="53">
        <v>84.179908703408032</v>
      </c>
    </row>
    <row r="1010" spans="3:23" x14ac:dyDescent="0.25">
      <c r="C1010" s="70">
        <v>1</v>
      </c>
      <c r="D1010" s="53">
        <v>75</v>
      </c>
      <c r="E1010" s="53">
        <v>79</v>
      </c>
      <c r="F1010" s="53">
        <v>28.59</v>
      </c>
      <c r="G1010" s="53">
        <v>0.49907910193417721</v>
      </c>
      <c r="H1010" s="53">
        <v>0.94936708860759489</v>
      </c>
      <c r="I1010" s="53">
        <v>0.68181818181818177</v>
      </c>
      <c r="J1010" s="53">
        <v>9.7720502380583998</v>
      </c>
      <c r="K1010" s="53">
        <v>152</v>
      </c>
      <c r="L1010" s="53">
        <v>108.18666666666667</v>
      </c>
      <c r="M1010" s="53">
        <v>550.01873873873865</v>
      </c>
      <c r="N1010" s="53">
        <v>23.452478306966594</v>
      </c>
      <c r="O1010" s="53">
        <v>0.21386476268798682</v>
      </c>
      <c r="P1010" s="53">
        <v>1.9541280121980724</v>
      </c>
      <c r="Q1010" s="53">
        <v>152.3057851239669</v>
      </c>
      <c r="R1010" s="53">
        <v>0.9302162323642934</v>
      </c>
      <c r="S1010" s="53">
        <v>5.6753550237715258</v>
      </c>
      <c r="T1010" s="53">
        <v>8.4010655009903804E-3</v>
      </c>
      <c r="U1010" s="53">
        <v>0.1642750315102717</v>
      </c>
      <c r="V1010" s="53">
        <v>10.589528957739599</v>
      </c>
      <c r="W1010" s="53">
        <v>9.1764244312304744</v>
      </c>
    </row>
    <row r="1011" spans="3:23" x14ac:dyDescent="0.25">
      <c r="C1011" s="70">
        <v>0</v>
      </c>
      <c r="D1011" s="53">
        <v>38</v>
      </c>
      <c r="E1011" s="53">
        <v>42</v>
      </c>
      <c r="F1011" s="53">
        <v>20.625999999999998</v>
      </c>
      <c r="G1011" s="53">
        <v>0.52748477726821907</v>
      </c>
      <c r="H1011" s="53">
        <v>0.90476190476190477</v>
      </c>
      <c r="I1011" s="53">
        <v>0.59375</v>
      </c>
      <c r="J1011" s="53">
        <v>6.955796338302048</v>
      </c>
      <c r="K1011" s="53">
        <v>95</v>
      </c>
      <c r="L1011" s="53">
        <v>84.473684210526315</v>
      </c>
      <c r="M1011" s="53">
        <v>43.715504978662878</v>
      </c>
      <c r="N1011" s="53">
        <v>6.6117701849552271</v>
      </c>
      <c r="O1011" s="53">
        <v>-0.41492220270116925</v>
      </c>
      <c r="P1011" s="53">
        <v>2.0863774100671955</v>
      </c>
      <c r="Q1011" s="53">
        <v>35.91666666666665</v>
      </c>
      <c r="R1011" s="53">
        <v>0.89072958178490302</v>
      </c>
      <c r="S1011" s="53">
        <v>4.1132060534761177</v>
      </c>
      <c r="T1011" s="53">
        <v>1.5046296296296321E-2</v>
      </c>
      <c r="U1011" s="53">
        <v>0.22363281009114339</v>
      </c>
      <c r="V1011" s="53">
        <v>7.6822876709772538</v>
      </c>
      <c r="W1011" s="53">
        <v>6.5265987488178077</v>
      </c>
    </row>
    <row r="1012" spans="3:23" x14ac:dyDescent="0.25">
      <c r="C1012" s="70">
        <v>0</v>
      </c>
      <c r="D1012" s="53">
        <v>998</v>
      </c>
      <c r="E1012" s="53">
        <v>1535</v>
      </c>
      <c r="F1012" s="53">
        <v>188.17099999999999</v>
      </c>
      <c r="G1012" s="53">
        <v>0.9447742244101458</v>
      </c>
      <c r="H1012" s="53">
        <v>0.65016286644951138</v>
      </c>
      <c r="I1012" s="53">
        <v>0.4916256157635468</v>
      </c>
      <c r="J1012" s="53">
        <v>35.646781981627633</v>
      </c>
      <c r="K1012" s="53">
        <v>200</v>
      </c>
      <c r="L1012" s="53">
        <v>104.27655310621242</v>
      </c>
      <c r="M1012" s="53">
        <v>496.97860716417836</v>
      </c>
      <c r="N1012" s="53">
        <v>22.293017004528085</v>
      </c>
      <c r="O1012" s="53">
        <v>1.0894892464368096</v>
      </c>
      <c r="P1012" s="53">
        <v>5.1774911943365254</v>
      </c>
      <c r="Q1012" s="53">
        <v>171.5667799902877</v>
      </c>
      <c r="R1012" s="53">
        <v>0.93101859527826214</v>
      </c>
      <c r="S1012" s="53">
        <v>6.2389642289733587</v>
      </c>
      <c r="T1012" s="53">
        <v>8.3052618940855757E-4</v>
      </c>
      <c r="U1012" s="53">
        <v>0.24258861491500619</v>
      </c>
      <c r="V1012" s="53">
        <v>78.543510962855422</v>
      </c>
      <c r="W1012" s="53">
        <v>25.740431179948018</v>
      </c>
    </row>
    <row r="1013" spans="3:23" x14ac:dyDescent="0.25">
      <c r="C1013" s="70">
        <v>0</v>
      </c>
      <c r="D1013" s="53">
        <v>250</v>
      </c>
      <c r="E1013" s="53">
        <v>259</v>
      </c>
      <c r="F1013" s="53">
        <v>56.658999999999999</v>
      </c>
      <c r="G1013" s="53">
        <v>0.73880884612678932</v>
      </c>
      <c r="H1013" s="53">
        <v>0.96525096525096521</v>
      </c>
      <c r="I1013" s="53">
        <v>0.69444444444444442</v>
      </c>
      <c r="J1013" s="53">
        <v>17.841241161527712</v>
      </c>
      <c r="K1013" s="53">
        <v>164</v>
      </c>
      <c r="L1013" s="53">
        <v>111.604</v>
      </c>
      <c r="M1013" s="53">
        <v>706.89877911646602</v>
      </c>
      <c r="N1013" s="53">
        <v>26.587568130922882</v>
      </c>
      <c r="O1013" s="53">
        <v>0.23993187642053135</v>
      </c>
      <c r="P1013" s="53">
        <v>1.9856241602235667</v>
      </c>
      <c r="Q1013" s="53">
        <v>222.67724867724843</v>
      </c>
      <c r="R1013" s="53">
        <v>0.92864533814817252</v>
      </c>
      <c r="S1013" s="53">
        <v>6.3332256011615158</v>
      </c>
      <c r="T1013" s="53">
        <v>2.869460541418237E-3</v>
      </c>
      <c r="U1013" s="53">
        <v>0.19198453792963274</v>
      </c>
      <c r="V1013" s="53">
        <v>22.022484855281331</v>
      </c>
      <c r="W1013" s="53">
        <v>14.84128388871968</v>
      </c>
    </row>
    <row r="1014" spans="3:23" x14ac:dyDescent="0.25">
      <c r="C1014" s="70">
        <v>0</v>
      </c>
      <c r="D1014" s="53">
        <v>5960</v>
      </c>
      <c r="E1014" s="53">
        <v>8739</v>
      </c>
      <c r="F1014" s="53">
        <v>544.84699999999998</v>
      </c>
      <c r="G1014" s="53">
        <v>0.7945219701895645</v>
      </c>
      <c r="H1014" s="53">
        <v>0.68200022885913725</v>
      </c>
      <c r="I1014" s="53">
        <v>0.54439166971136277</v>
      </c>
      <c r="J1014" s="53">
        <v>87.112040996762147</v>
      </c>
      <c r="K1014" s="53">
        <v>251</v>
      </c>
      <c r="L1014" s="53">
        <v>122.04261744966443</v>
      </c>
      <c r="M1014" s="53">
        <v>1359.166500279882</v>
      </c>
      <c r="N1014" s="53">
        <v>36.866875379938044</v>
      </c>
      <c r="O1014" s="53">
        <v>0.9618161992737454</v>
      </c>
      <c r="P1014" s="53">
        <v>3.4722703033135183</v>
      </c>
      <c r="Q1014" s="53">
        <v>56.038224637681608</v>
      </c>
      <c r="R1014" s="53">
        <v>0.98827739115351732</v>
      </c>
      <c r="S1014" s="53">
        <v>6.9893685032031412</v>
      </c>
      <c r="T1014" s="53">
        <v>4.4582611321149554E-4</v>
      </c>
      <c r="U1014" s="53">
        <v>0.28629528179594083</v>
      </c>
      <c r="V1014" s="53">
        <v>134.58281272281559</v>
      </c>
      <c r="W1014" s="53">
        <v>81.723448989311024</v>
      </c>
    </row>
    <row r="1015" spans="3:23" x14ac:dyDescent="0.25">
      <c r="C1015" s="70">
        <v>0</v>
      </c>
      <c r="D1015" s="53">
        <v>36</v>
      </c>
      <c r="E1015" s="53">
        <v>40</v>
      </c>
      <c r="F1015" s="53">
        <v>19.592000000000002</v>
      </c>
      <c r="G1015" s="53">
        <v>0.38282074674438793</v>
      </c>
      <c r="H1015" s="53">
        <v>0.9</v>
      </c>
      <c r="I1015" s="53">
        <v>0.6428571428571429</v>
      </c>
      <c r="J1015" s="53">
        <v>6.7702750025730758</v>
      </c>
      <c r="K1015" s="53">
        <v>86</v>
      </c>
      <c r="L1015" s="53">
        <v>77.694444444444443</v>
      </c>
      <c r="M1015" s="53">
        <v>18.61825396825397</v>
      </c>
      <c r="N1015" s="53">
        <v>4.3148874803700235</v>
      </c>
      <c r="O1015" s="53">
        <v>0.14476971478459172</v>
      </c>
      <c r="P1015" s="53">
        <v>1.8922853816182008</v>
      </c>
      <c r="Q1015" s="53">
        <v>32.714285714285708</v>
      </c>
      <c r="R1015" s="53">
        <v>0.7039478733165615</v>
      </c>
      <c r="S1015" s="53">
        <v>3.7663326399706225</v>
      </c>
      <c r="T1015" s="53">
        <v>1.7384731670445963E-2</v>
      </c>
      <c r="U1015" s="53">
        <v>0.22954541049779137</v>
      </c>
      <c r="V1015" s="53">
        <v>7.1802197428460053</v>
      </c>
      <c r="W1015" s="53">
        <v>6.6332495807108005</v>
      </c>
    </row>
    <row r="1016" spans="3:23" x14ac:dyDescent="0.25">
      <c r="C1016" s="70">
        <v>1</v>
      </c>
      <c r="D1016" s="53">
        <v>67</v>
      </c>
      <c r="E1016" s="53">
        <v>71</v>
      </c>
      <c r="F1016" s="53">
        <v>26.422999999999998</v>
      </c>
      <c r="G1016" s="53">
        <v>0.43138281063974226</v>
      </c>
      <c r="H1016" s="53">
        <v>0.94366197183098588</v>
      </c>
      <c r="I1016" s="53">
        <v>0.74444444444444446</v>
      </c>
      <c r="J1016" s="53">
        <v>9.2361815431083798</v>
      </c>
      <c r="K1016" s="53">
        <v>159</v>
      </c>
      <c r="L1016" s="53">
        <v>112.64179104477611</v>
      </c>
      <c r="M1016" s="53">
        <v>628.6879240162823</v>
      </c>
      <c r="N1016" s="53">
        <v>25.073649993893635</v>
      </c>
      <c r="O1016" s="53">
        <v>0.20665452988356547</v>
      </c>
      <c r="P1016" s="53">
        <v>1.9297591778943382</v>
      </c>
      <c r="Q1016" s="53">
        <v>200.14000000000001</v>
      </c>
      <c r="R1016" s="53">
        <v>0.90499276047522825</v>
      </c>
      <c r="S1016" s="53">
        <v>5.6369117650523455</v>
      </c>
      <c r="T1016" s="53">
        <v>9.999999999999995E-3</v>
      </c>
      <c r="U1016" s="53">
        <v>0.13656830146556509</v>
      </c>
      <c r="V1016" s="53">
        <v>9.800800846215429</v>
      </c>
      <c r="W1016" s="53">
        <v>8.8419785146193011</v>
      </c>
    </row>
    <row r="1017" spans="3:23" x14ac:dyDescent="0.25">
      <c r="C1017" s="70">
        <v>0</v>
      </c>
      <c r="D1017" s="53">
        <v>52</v>
      </c>
      <c r="E1017" s="53">
        <v>56</v>
      </c>
      <c r="F1017" s="53">
        <v>23.147999999999996</v>
      </c>
      <c r="G1017" s="53">
        <v>0.40283323917633496</v>
      </c>
      <c r="H1017" s="53">
        <v>0.9285714285714286</v>
      </c>
      <c r="I1017" s="53">
        <v>0.72222222222222221</v>
      </c>
      <c r="J1017" s="53">
        <v>8.1368578902564384</v>
      </c>
      <c r="K1017" s="53">
        <v>97</v>
      </c>
      <c r="L1017" s="53">
        <v>83.692307692307693</v>
      </c>
      <c r="M1017" s="53">
        <v>56.687782805429855</v>
      </c>
      <c r="N1017" s="53">
        <v>7.5291289539647188</v>
      </c>
      <c r="O1017" s="53">
        <v>7.4973471688607338E-2</v>
      </c>
      <c r="P1017" s="53">
        <v>1.9350265961929403</v>
      </c>
      <c r="Q1017" s="53">
        <v>38.271604938271608</v>
      </c>
      <c r="R1017" s="53">
        <v>0.89159289357885119</v>
      </c>
      <c r="S1017" s="53">
        <v>4.3056450063529992</v>
      </c>
      <c r="T1017" s="53">
        <v>1.3869836915104385E-2</v>
      </c>
      <c r="U1017" s="53">
        <v>0.27498232220454444</v>
      </c>
      <c r="V1017" s="53">
        <v>8.5993440417695783</v>
      </c>
      <c r="W1017" s="53">
        <v>7.8707507868511462</v>
      </c>
    </row>
    <row r="1018" spans="3:23" x14ac:dyDescent="0.25">
      <c r="C1018" s="70">
        <v>0</v>
      </c>
      <c r="D1018" s="53">
        <v>1030</v>
      </c>
      <c r="E1018" s="53">
        <v>1566</v>
      </c>
      <c r="F1018" s="53">
        <v>189.63499999999999</v>
      </c>
      <c r="G1018" s="53">
        <v>0.94250451267363022</v>
      </c>
      <c r="H1018" s="53">
        <v>0.65772669220945079</v>
      </c>
      <c r="I1018" s="53">
        <v>0.48356807511737088</v>
      </c>
      <c r="J1018" s="53">
        <v>36.213764387000943</v>
      </c>
      <c r="K1018" s="53">
        <v>222</v>
      </c>
      <c r="L1018" s="53">
        <v>106.99223300970874</v>
      </c>
      <c r="M1018" s="53">
        <v>566.37700472699498</v>
      </c>
      <c r="N1018" s="53">
        <v>23.798676533097275</v>
      </c>
      <c r="O1018" s="53">
        <v>1.2805693640979214</v>
      </c>
      <c r="P1018" s="53">
        <v>6.0491386395228641</v>
      </c>
      <c r="Q1018" s="53">
        <v>270.15787037037074</v>
      </c>
      <c r="R1018" s="53">
        <v>0.90119005297865085</v>
      </c>
      <c r="S1018" s="53">
        <v>6.2784866088868592</v>
      </c>
      <c r="T1018" s="53">
        <v>8.3933470507543235E-4</v>
      </c>
      <c r="U1018" s="53">
        <v>0.23385038111585288</v>
      </c>
      <c r="V1018" s="53">
        <v>78.257372389305814</v>
      </c>
      <c r="W1018" s="53">
        <v>26.153099108501479</v>
      </c>
    </row>
    <row r="1019" spans="3:23" x14ac:dyDescent="0.25">
      <c r="C1019" s="70">
        <v>0</v>
      </c>
      <c r="D1019" s="53">
        <v>257</v>
      </c>
      <c r="E1019" s="53">
        <v>267</v>
      </c>
      <c r="F1019" s="53">
        <v>57.213000000000001</v>
      </c>
      <c r="G1019" s="53">
        <v>0.72463852595979095</v>
      </c>
      <c r="H1019" s="53">
        <v>0.96254681647940077</v>
      </c>
      <c r="I1019" s="53">
        <v>0.7119113573407202</v>
      </c>
      <c r="J1019" s="53">
        <v>18.089294154193436</v>
      </c>
      <c r="K1019" s="53">
        <v>182</v>
      </c>
      <c r="L1019" s="53">
        <v>114.40077821011673</v>
      </c>
      <c r="M1019" s="53">
        <v>701.66296814202371</v>
      </c>
      <c r="N1019" s="53">
        <v>26.488921611534579</v>
      </c>
      <c r="O1019" s="53">
        <v>0.45977856740948009</v>
      </c>
      <c r="P1019" s="53">
        <v>2.5920708533013737</v>
      </c>
      <c r="Q1019" s="53">
        <v>205.01052631578929</v>
      </c>
      <c r="R1019" s="53">
        <v>0.92768586783917539</v>
      </c>
      <c r="S1019" s="53">
        <v>6.256179269737344</v>
      </c>
      <c r="T1019" s="53">
        <v>2.9362880886426718E-3</v>
      </c>
      <c r="U1019" s="53">
        <v>0.21915923787451919</v>
      </c>
      <c r="V1019" s="53">
        <v>22.034994113102304</v>
      </c>
      <c r="W1019" s="53">
        <v>15.184957104193717</v>
      </c>
    </row>
    <row r="1020" spans="3:23" x14ac:dyDescent="0.25">
      <c r="C1020" s="70">
        <v>0</v>
      </c>
      <c r="D1020" s="53">
        <v>5868</v>
      </c>
      <c r="E1020" s="53">
        <v>8400</v>
      </c>
      <c r="F1020" s="53">
        <v>522.34500000000003</v>
      </c>
      <c r="G1020" s="53">
        <v>0.80426409204360294</v>
      </c>
      <c r="H1020" s="53">
        <v>0.69857142857142862</v>
      </c>
      <c r="I1020" s="53">
        <v>0.54943820224719098</v>
      </c>
      <c r="J1020" s="53">
        <v>86.437084914438984</v>
      </c>
      <c r="K1020" s="53">
        <v>249</v>
      </c>
      <c r="L1020" s="53">
        <v>123.78135650988412</v>
      </c>
      <c r="M1020" s="53">
        <v>1412.6228874044973</v>
      </c>
      <c r="N1020" s="53">
        <v>37.58487578008603</v>
      </c>
      <c r="O1020" s="53">
        <v>0.85762437196771713</v>
      </c>
      <c r="P1020" s="53">
        <v>3.078802218974324</v>
      </c>
      <c r="Q1020" s="53">
        <v>58.232147831738558</v>
      </c>
      <c r="R1020" s="53">
        <v>0.9879634033266953</v>
      </c>
      <c r="S1020" s="53">
        <v>7.014511342244715</v>
      </c>
      <c r="T1020" s="53">
        <v>4.4518749762715497E-4</v>
      </c>
      <c r="U1020" s="53">
        <v>0.2801692830724456</v>
      </c>
      <c r="V1020" s="53">
        <v>133.76710643107057</v>
      </c>
      <c r="W1020" s="53">
        <v>79.494052655683504</v>
      </c>
    </row>
    <row r="1021" spans="3:23" x14ac:dyDescent="0.25">
      <c r="C1021" s="70">
        <v>0</v>
      </c>
      <c r="D1021" s="53">
        <v>29</v>
      </c>
      <c r="E1021" s="53">
        <v>33</v>
      </c>
      <c r="F1021" s="53">
        <v>17.996000000000002</v>
      </c>
      <c r="G1021" s="53">
        <v>0</v>
      </c>
      <c r="H1021" s="53">
        <v>0.87878787878787878</v>
      </c>
      <c r="I1021" s="53">
        <v>0.59183673469387754</v>
      </c>
      <c r="J1021" s="53">
        <v>6.0765077797464979</v>
      </c>
      <c r="K1021" s="53">
        <v>91</v>
      </c>
      <c r="L1021" s="53">
        <v>83.103448275862064</v>
      </c>
      <c r="M1021" s="53">
        <v>25.310344827586199</v>
      </c>
      <c r="N1021" s="53">
        <v>5.0309387620588462</v>
      </c>
      <c r="O1021" s="53">
        <v>-0.50036786506595821</v>
      </c>
      <c r="P1021" s="53">
        <v>2.3681317399220965</v>
      </c>
      <c r="Q1021" s="53">
        <v>39.482142857142868</v>
      </c>
      <c r="R1021" s="53">
        <v>0.7953989299203641</v>
      </c>
      <c r="S1021" s="53">
        <v>3.8143719431796272</v>
      </c>
      <c r="T1021" s="53">
        <v>2.0408163265306135E-2</v>
      </c>
      <c r="U1021" s="53">
        <v>0.23379433066933067</v>
      </c>
      <c r="V1021" s="53">
        <v>6.2330229193099944</v>
      </c>
      <c r="W1021" s="53">
        <v>6.2330229193099944</v>
      </c>
    </row>
    <row r="1022" spans="3:23" x14ac:dyDescent="0.25">
      <c r="C1022" s="70">
        <v>1</v>
      </c>
      <c r="D1022" s="53">
        <v>67</v>
      </c>
      <c r="E1022" s="53">
        <v>71</v>
      </c>
      <c r="F1022" s="53">
        <v>26.422999999999998</v>
      </c>
      <c r="G1022" s="53">
        <v>0.43138281063974226</v>
      </c>
      <c r="H1022" s="53">
        <v>0.94366197183098588</v>
      </c>
      <c r="I1022" s="53">
        <v>0.74444444444444446</v>
      </c>
      <c r="J1022" s="53">
        <v>9.2361815431083798</v>
      </c>
      <c r="K1022" s="53">
        <v>164</v>
      </c>
      <c r="L1022" s="53">
        <v>113.5223880597015</v>
      </c>
      <c r="M1022" s="53">
        <v>734.7987336047039</v>
      </c>
      <c r="N1022" s="53">
        <v>27.107171257892329</v>
      </c>
      <c r="O1022" s="53">
        <v>0.24596767780882603</v>
      </c>
      <c r="P1022" s="53">
        <v>1.8598022875535365</v>
      </c>
      <c r="Q1022" s="53">
        <v>243.67999999999989</v>
      </c>
      <c r="R1022" s="53">
        <v>0.89910637318771147</v>
      </c>
      <c r="S1022" s="53">
        <v>5.5360925486021451</v>
      </c>
      <c r="T1022" s="53">
        <v>9.999999999999995E-3</v>
      </c>
      <c r="U1022" s="53">
        <v>0.12291699241049685</v>
      </c>
      <c r="V1022" s="53">
        <v>9.800800846215429</v>
      </c>
      <c r="W1022" s="53">
        <v>8.8419785146193011</v>
      </c>
    </row>
    <row r="1023" spans="3:23" x14ac:dyDescent="0.25">
      <c r="C1023" s="70">
        <v>0</v>
      </c>
      <c r="D1023" s="53">
        <v>52</v>
      </c>
      <c r="E1023" s="53">
        <v>56</v>
      </c>
      <c r="F1023" s="53">
        <v>23.147999999999996</v>
      </c>
      <c r="G1023" s="53">
        <v>0.40283323917633496</v>
      </c>
      <c r="H1023" s="53">
        <v>0.9285714285714286</v>
      </c>
      <c r="I1023" s="53">
        <v>0.72222222222222221</v>
      </c>
      <c r="J1023" s="53">
        <v>8.1368578902564384</v>
      </c>
      <c r="K1023" s="53">
        <v>100</v>
      </c>
      <c r="L1023" s="53">
        <v>86.230769230769226</v>
      </c>
      <c r="M1023" s="53">
        <v>61.514328808446479</v>
      </c>
      <c r="N1023" s="53">
        <v>7.8431070889314318</v>
      </c>
      <c r="O1023" s="53">
        <v>-0.16277844004588332</v>
      </c>
      <c r="P1023" s="53">
        <v>1.9389246850394468</v>
      </c>
      <c r="Q1023" s="53">
        <v>43.802469135802475</v>
      </c>
      <c r="R1023" s="53">
        <v>0.86683468346491399</v>
      </c>
      <c r="S1023" s="53">
        <v>4.5748757755837683</v>
      </c>
      <c r="T1023" s="53">
        <v>1.3260173754000902E-2</v>
      </c>
      <c r="U1023" s="53">
        <v>0.26649872055645474</v>
      </c>
      <c r="V1023" s="53">
        <v>8.5993440417695783</v>
      </c>
      <c r="W1023" s="53">
        <v>7.8707507868511462</v>
      </c>
    </row>
    <row r="1024" spans="3:23" x14ac:dyDescent="0.25">
      <c r="C1024" s="70">
        <v>0</v>
      </c>
      <c r="D1024" s="53">
        <v>1125</v>
      </c>
      <c r="E1024" s="53">
        <v>1697</v>
      </c>
      <c r="F1024" s="53">
        <v>196.83</v>
      </c>
      <c r="G1024" s="53">
        <v>0.93900816344429483</v>
      </c>
      <c r="H1024" s="53">
        <v>0.66293459045374192</v>
      </c>
      <c r="I1024" s="53">
        <v>0.51369863013698636</v>
      </c>
      <c r="J1024" s="53">
        <v>37.846987830302396</v>
      </c>
      <c r="K1024" s="53">
        <v>233</v>
      </c>
      <c r="L1024" s="53">
        <v>107.648</v>
      </c>
      <c r="M1024" s="53">
        <v>596.10552313167261</v>
      </c>
      <c r="N1024" s="53">
        <v>24.415272333760125</v>
      </c>
      <c r="O1024" s="53">
        <v>1.554094113186111</v>
      </c>
      <c r="P1024" s="53">
        <v>7.2358091607078654</v>
      </c>
      <c r="Q1024" s="53">
        <v>195.01126126126169</v>
      </c>
      <c r="R1024" s="53">
        <v>0.92319607355015509</v>
      </c>
      <c r="S1024" s="53">
        <v>6.2799700361615649</v>
      </c>
      <c r="T1024" s="53">
        <v>7.9417255092931573E-4</v>
      </c>
      <c r="U1024" s="53">
        <v>0.23054563091497185</v>
      </c>
      <c r="V1024" s="53">
        <v>79.879465901267139</v>
      </c>
      <c r="W1024" s="53">
        <v>27.470137075253845</v>
      </c>
    </row>
    <row r="1025" spans="3:23" x14ac:dyDescent="0.25">
      <c r="C1025" s="70">
        <v>0</v>
      </c>
      <c r="D1025" s="53">
        <v>302</v>
      </c>
      <c r="E1025" s="53">
        <v>314</v>
      </c>
      <c r="F1025" s="53">
        <v>64.912999999999997</v>
      </c>
      <c r="G1025" s="53">
        <v>0.77865944302549317</v>
      </c>
      <c r="H1025" s="53">
        <v>0.96178343949044587</v>
      </c>
      <c r="I1025" s="53">
        <v>0.65367965367965364</v>
      </c>
      <c r="J1025" s="53">
        <v>19.609139259794631</v>
      </c>
      <c r="K1025" s="53">
        <v>173</v>
      </c>
      <c r="L1025" s="53">
        <v>112.13245033112582</v>
      </c>
      <c r="M1025" s="53">
        <v>720.84618600250849</v>
      </c>
      <c r="N1025" s="53">
        <v>26.848578845117828</v>
      </c>
      <c r="O1025" s="53">
        <v>0.4668643535176506</v>
      </c>
      <c r="P1025" s="53">
        <v>2.2567611362251276</v>
      </c>
      <c r="Q1025" s="53">
        <v>212.38509316770177</v>
      </c>
      <c r="R1025" s="53">
        <v>0.92727494956351109</v>
      </c>
      <c r="S1025" s="53">
        <v>6.3524909823567119</v>
      </c>
      <c r="T1025" s="53">
        <v>2.4304617877396744E-3</v>
      </c>
      <c r="U1025" s="53">
        <v>0.21484578813480559</v>
      </c>
      <c r="V1025" s="53">
        <v>25.246888836227029</v>
      </c>
      <c r="W1025" s="53">
        <v>15.841079307599809</v>
      </c>
    </row>
    <row r="1026" spans="3:23" x14ac:dyDescent="0.25">
      <c r="C1026" s="70">
        <v>0</v>
      </c>
      <c r="D1026" s="53">
        <v>5630</v>
      </c>
      <c r="E1026" s="53">
        <v>8067</v>
      </c>
      <c r="F1026" s="53">
        <v>514.6049999999999</v>
      </c>
      <c r="G1026" s="53">
        <v>0.81356228867458547</v>
      </c>
      <c r="H1026" s="53">
        <v>0.69790504524606423</v>
      </c>
      <c r="I1026" s="53">
        <v>0.54218027734976892</v>
      </c>
      <c r="J1026" s="53">
        <v>84.666041816415188</v>
      </c>
      <c r="K1026" s="53">
        <v>237</v>
      </c>
      <c r="L1026" s="53">
        <v>126.80035523978685</v>
      </c>
      <c r="M1026" s="53">
        <v>1463.4815418883579</v>
      </c>
      <c r="N1026" s="53">
        <v>38.255477279578642</v>
      </c>
      <c r="O1026" s="53">
        <v>0.80176748189334601</v>
      </c>
      <c r="P1026" s="53">
        <v>2.8479016572138529</v>
      </c>
      <c r="Q1026" s="53">
        <v>59.140374331551072</v>
      </c>
      <c r="R1026" s="53">
        <v>0.98818784116751801</v>
      </c>
      <c r="S1026" s="53">
        <v>7.0071132470699169</v>
      </c>
      <c r="T1026" s="53">
        <v>4.4323149775225671E-4</v>
      </c>
      <c r="U1026" s="53">
        <v>0.27659262366500015</v>
      </c>
      <c r="V1026" s="53">
        <v>131.84275391962086</v>
      </c>
      <c r="W1026" s="53">
        <v>76.663631156837411</v>
      </c>
    </row>
    <row r="1027" spans="3:23" x14ac:dyDescent="0.25">
      <c r="C1027" s="70">
        <v>0</v>
      </c>
      <c r="D1027" s="53">
        <v>29</v>
      </c>
      <c r="E1027" s="53">
        <v>33</v>
      </c>
      <c r="F1027" s="53">
        <v>17.996000000000002</v>
      </c>
      <c r="G1027" s="53">
        <v>0</v>
      </c>
      <c r="H1027" s="53">
        <v>0.87878787878787878</v>
      </c>
      <c r="I1027" s="53">
        <v>0.59183673469387754</v>
      </c>
      <c r="J1027" s="53">
        <v>6.0765077797464979</v>
      </c>
      <c r="K1027" s="53">
        <v>97</v>
      </c>
      <c r="L1027" s="53">
        <v>85.793103448275858</v>
      </c>
      <c r="M1027" s="53">
        <v>44.884236453201972</v>
      </c>
      <c r="N1027" s="53">
        <v>6.6995698707605085</v>
      </c>
      <c r="O1027" s="53">
        <v>-0.4075382005460676</v>
      </c>
      <c r="P1027" s="53">
        <v>2.1046893918622271</v>
      </c>
      <c r="Q1027" s="53">
        <v>14.053571428571432</v>
      </c>
      <c r="R1027" s="53">
        <v>0.94119933579730453</v>
      </c>
      <c r="S1027" s="53">
        <v>3.7883413396567489</v>
      </c>
      <c r="T1027" s="53">
        <v>1.9132653061224504E-2</v>
      </c>
      <c r="U1027" s="53">
        <v>0.29577664399092973</v>
      </c>
      <c r="V1027" s="53">
        <v>6.2330229193099944</v>
      </c>
      <c r="W1027" s="53">
        <v>6.2330229193099944</v>
      </c>
    </row>
    <row r="1028" spans="3:23" x14ac:dyDescent="0.25">
      <c r="C1028" s="70">
        <v>1</v>
      </c>
      <c r="D1028" s="53">
        <v>63</v>
      </c>
      <c r="E1028" s="53">
        <v>67</v>
      </c>
      <c r="F1028" s="53">
        <v>26.050999999999998</v>
      </c>
      <c r="G1028" s="53">
        <v>0.51317805089437007</v>
      </c>
      <c r="H1028" s="53">
        <v>0.94029850746268662</v>
      </c>
      <c r="I1028" s="53">
        <v>0.7</v>
      </c>
      <c r="J1028" s="53">
        <v>8.9562319821627696</v>
      </c>
      <c r="K1028" s="53">
        <v>165</v>
      </c>
      <c r="L1028" s="53">
        <v>116.9047619047619</v>
      </c>
      <c r="M1028" s="53">
        <v>645.24884792626722</v>
      </c>
      <c r="N1028" s="53">
        <v>25.401748914715839</v>
      </c>
      <c r="O1028" s="53">
        <v>0.19143753252020443</v>
      </c>
      <c r="P1028" s="53">
        <v>1.8581868410561302</v>
      </c>
      <c r="Q1028" s="53">
        <v>240.50999999999996</v>
      </c>
      <c r="R1028" s="53">
        <v>0.89825468103555262</v>
      </c>
      <c r="S1028" s="53">
        <v>5.4771247647010775</v>
      </c>
      <c r="T1028" s="53">
        <v>9.999999999999995E-3</v>
      </c>
      <c r="U1028" s="53">
        <v>0.13323712224675513</v>
      </c>
      <c r="V1028" s="53">
        <v>9.7646107364017976</v>
      </c>
      <c r="W1028" s="53">
        <v>8.3807913190095125</v>
      </c>
    </row>
    <row r="1029" spans="3:23" x14ac:dyDescent="0.25">
      <c r="C1029" s="70">
        <v>0</v>
      </c>
      <c r="D1029" s="53">
        <v>43</v>
      </c>
      <c r="E1029" s="53">
        <v>47</v>
      </c>
      <c r="F1029" s="53">
        <v>21.552</v>
      </c>
      <c r="G1029" s="53">
        <v>0.53810701977690156</v>
      </c>
      <c r="H1029" s="53">
        <v>0.91489361702127658</v>
      </c>
      <c r="I1029" s="53">
        <v>0.68253968253968256</v>
      </c>
      <c r="J1029" s="53">
        <v>7.399277020331918</v>
      </c>
      <c r="K1029" s="53">
        <v>99</v>
      </c>
      <c r="L1029" s="53">
        <v>89</v>
      </c>
      <c r="M1029" s="53">
        <v>45.333333333333336</v>
      </c>
      <c r="N1029" s="53">
        <v>6.7330032922413858</v>
      </c>
      <c r="O1029" s="53">
        <v>-0.4640995398207105</v>
      </c>
      <c r="P1029" s="53">
        <v>2.4497034107760749</v>
      </c>
      <c r="Q1029" s="53">
        <v>26.8888888888889</v>
      </c>
      <c r="R1029" s="53">
        <v>0.91422401183043178</v>
      </c>
      <c r="S1029" s="53">
        <v>4.196175150293235</v>
      </c>
      <c r="T1029" s="53">
        <v>1.5046296296296325E-2</v>
      </c>
      <c r="U1029" s="53">
        <v>0.32239654635487947</v>
      </c>
      <c r="V1029" s="53">
        <v>8.1744544421237428</v>
      </c>
      <c r="W1029" s="53">
        <v>6.8900557484721601</v>
      </c>
    </row>
    <row r="1030" spans="3:23" x14ac:dyDescent="0.25">
      <c r="C1030" s="70">
        <v>0</v>
      </c>
      <c r="D1030" s="53">
        <v>1133</v>
      </c>
      <c r="E1030" s="53">
        <v>1727</v>
      </c>
      <c r="F1030" s="53">
        <v>193.37399999999997</v>
      </c>
      <c r="G1030" s="53">
        <v>0.933354222961992</v>
      </c>
      <c r="H1030" s="53">
        <v>0.6560509554140127</v>
      </c>
      <c r="I1030" s="53">
        <v>0.50761648745519716</v>
      </c>
      <c r="J1030" s="53">
        <v>37.981316514635715</v>
      </c>
      <c r="K1030" s="53">
        <v>247</v>
      </c>
      <c r="L1030" s="53">
        <v>112.06090026478375</v>
      </c>
      <c r="M1030" s="53">
        <v>848.96183558456812</v>
      </c>
      <c r="N1030" s="53">
        <v>29.136949661633562</v>
      </c>
      <c r="O1030" s="53">
        <v>1.7972530060932372</v>
      </c>
      <c r="P1030" s="53">
        <v>7.6168486921908949</v>
      </c>
      <c r="Q1030" s="53">
        <v>352.40565620857853</v>
      </c>
      <c r="R1030" s="53">
        <v>0.88589699867328731</v>
      </c>
      <c r="S1030" s="53">
        <v>6.4287452866694723</v>
      </c>
      <c r="T1030" s="53">
        <v>7.3987013511952679E-4</v>
      </c>
      <c r="U1030" s="53">
        <v>0.21599848976301664</v>
      </c>
      <c r="V1030" s="53">
        <v>78.812332000440037</v>
      </c>
      <c r="W1030" s="53">
        <v>28.290212638600298</v>
      </c>
    </row>
    <row r="1031" spans="3:23" x14ac:dyDescent="0.25">
      <c r="C1031" s="70">
        <v>0</v>
      </c>
      <c r="D1031" s="53">
        <v>381</v>
      </c>
      <c r="E1031" s="53">
        <v>428</v>
      </c>
      <c r="F1031" s="53">
        <v>80.791000000000011</v>
      </c>
      <c r="G1031" s="53">
        <v>0.84040589183637071</v>
      </c>
      <c r="H1031" s="53">
        <v>0.89018691588785048</v>
      </c>
      <c r="I1031" s="53">
        <v>0.57727272727272727</v>
      </c>
      <c r="J1031" s="53">
        <v>22.025082668269309</v>
      </c>
      <c r="K1031" s="53">
        <v>180</v>
      </c>
      <c r="L1031" s="53">
        <v>113.27296587926509</v>
      </c>
      <c r="M1031" s="53">
        <v>622.66213565409578</v>
      </c>
      <c r="N1031" s="53">
        <v>24.953198906234363</v>
      </c>
      <c r="O1031" s="53">
        <v>0.54693355183260584</v>
      </c>
      <c r="P1031" s="53">
        <v>2.8104465180791629</v>
      </c>
      <c r="Q1031" s="53">
        <v>216.81524926686268</v>
      </c>
      <c r="R1031" s="53">
        <v>0.91250126286802569</v>
      </c>
      <c r="S1031" s="53">
        <v>6.2980996407333762</v>
      </c>
      <c r="T1031" s="53">
        <v>1.7414710915798727E-3</v>
      </c>
      <c r="U1031" s="53">
        <v>0.22618486497049672</v>
      </c>
      <c r="V1031" s="53">
        <v>31.874844804129964</v>
      </c>
      <c r="W1031" s="53">
        <v>17.274811354688783</v>
      </c>
    </row>
    <row r="1032" spans="3:23" x14ac:dyDescent="0.25">
      <c r="C1032" s="70">
        <v>0</v>
      </c>
      <c r="D1032" s="53">
        <v>5544</v>
      </c>
      <c r="E1032" s="53">
        <v>7801</v>
      </c>
      <c r="F1032" s="53">
        <v>463.61099999999999</v>
      </c>
      <c r="G1032" s="53">
        <v>0.8211305259626106</v>
      </c>
      <c r="H1032" s="53">
        <v>0.71067811818997562</v>
      </c>
      <c r="I1032" s="53">
        <v>0.54172366621067036</v>
      </c>
      <c r="J1032" s="53">
        <v>84.016903275541779</v>
      </c>
      <c r="K1032" s="53">
        <v>246</v>
      </c>
      <c r="L1032" s="53">
        <v>128.90494227994228</v>
      </c>
      <c r="M1032" s="53">
        <v>1534.3923695799233</v>
      </c>
      <c r="N1032" s="53">
        <v>39.171320753580972</v>
      </c>
      <c r="O1032" s="53">
        <v>0.77493868801366472</v>
      </c>
      <c r="P1032" s="53">
        <v>2.8239661006819583</v>
      </c>
      <c r="Q1032" s="53">
        <v>58.253488372092498</v>
      </c>
      <c r="R1032" s="53">
        <v>0.9887414062963773</v>
      </c>
      <c r="S1032" s="53">
        <v>7.0475836275444594</v>
      </c>
      <c r="T1032" s="53">
        <v>4.5458130520997661E-4</v>
      </c>
      <c r="U1032" s="53">
        <v>0.28295055319174833</v>
      </c>
      <c r="V1032" s="53">
        <v>131.6464256752005</v>
      </c>
      <c r="W1032" s="53">
        <v>75.135940007727157</v>
      </c>
    </row>
    <row r="1033" spans="3:23" x14ac:dyDescent="0.25">
      <c r="C1033" s="70">
        <v>1</v>
      </c>
      <c r="D1033" s="53">
        <v>63</v>
      </c>
      <c r="E1033" s="53">
        <v>67</v>
      </c>
      <c r="F1033" s="53">
        <v>26.050999999999998</v>
      </c>
      <c r="G1033" s="53">
        <v>0.51317805089437007</v>
      </c>
      <c r="H1033" s="53">
        <v>0.94029850746268662</v>
      </c>
      <c r="I1033" s="53">
        <v>0.7</v>
      </c>
      <c r="J1033" s="53">
        <v>8.9562319821627696</v>
      </c>
      <c r="K1033" s="53">
        <v>154</v>
      </c>
      <c r="L1033" s="53">
        <v>113.49206349206349</v>
      </c>
      <c r="M1033" s="53">
        <v>481.09267793138747</v>
      </c>
      <c r="N1033" s="53">
        <v>21.933824972662372</v>
      </c>
      <c r="O1033" s="53">
        <v>0.21723415725758055</v>
      </c>
      <c r="P1033" s="53">
        <v>1.8387979318537468</v>
      </c>
      <c r="Q1033" s="53">
        <v>201.9500000000001</v>
      </c>
      <c r="R1033" s="53">
        <v>0.89494989512721601</v>
      </c>
      <c r="S1033" s="53">
        <v>5.5843452012433552</v>
      </c>
      <c r="T1033" s="53">
        <v>9.999999999999995E-3</v>
      </c>
      <c r="U1033" s="53">
        <v>0.1248121400946412</v>
      </c>
      <c r="V1033" s="53">
        <v>9.7646107364017976</v>
      </c>
      <c r="W1033" s="53">
        <v>8.3807913190095125</v>
      </c>
    </row>
    <row r="1034" spans="3:23" x14ac:dyDescent="0.25">
      <c r="C1034" s="70">
        <v>0</v>
      </c>
      <c r="D1034" s="53">
        <v>47</v>
      </c>
      <c r="E1034" s="53">
        <v>52</v>
      </c>
      <c r="F1034" s="53">
        <v>22.776000000000003</v>
      </c>
      <c r="G1034" s="53">
        <v>0.54029913508406835</v>
      </c>
      <c r="H1034" s="53">
        <v>0.90384615384615385</v>
      </c>
      <c r="I1034" s="53">
        <v>0.65277777777777779</v>
      </c>
      <c r="J1034" s="53">
        <v>7.7357778278950491</v>
      </c>
      <c r="K1034" s="53">
        <v>117</v>
      </c>
      <c r="L1034" s="53">
        <v>93.744680851063833</v>
      </c>
      <c r="M1034" s="53">
        <v>128.80296022201662</v>
      </c>
      <c r="N1034" s="53">
        <v>11.349139184185583</v>
      </c>
      <c r="O1034" s="53">
        <v>0.28298220117783041</v>
      </c>
      <c r="P1034" s="53">
        <v>2.2115372934357009</v>
      </c>
      <c r="Q1034" s="53">
        <v>62.061728395061728</v>
      </c>
      <c r="R1034" s="53">
        <v>0.88201132467330956</v>
      </c>
      <c r="S1034" s="53">
        <v>4.5681095330265675</v>
      </c>
      <c r="T1034" s="53">
        <v>1.3869836915104395E-2</v>
      </c>
      <c r="U1034" s="53">
        <v>0.24392210381489135</v>
      </c>
      <c r="V1034" s="53">
        <v>8.5656174876903961</v>
      </c>
      <c r="W1034" s="53">
        <v>7.2077360218402147</v>
      </c>
    </row>
    <row r="1035" spans="3:23" x14ac:dyDescent="0.25">
      <c r="C1035" s="70">
        <v>0</v>
      </c>
      <c r="D1035" s="53">
        <v>1171</v>
      </c>
      <c r="E1035" s="53">
        <v>1767</v>
      </c>
      <c r="F1035" s="53">
        <v>197.40899999999996</v>
      </c>
      <c r="G1035" s="53">
        <v>0.92945416458865104</v>
      </c>
      <c r="H1035" s="53">
        <v>0.66270514997170349</v>
      </c>
      <c r="I1035" s="53">
        <v>0.51745470614228894</v>
      </c>
      <c r="J1035" s="53">
        <v>38.612996605869313</v>
      </c>
      <c r="K1035" s="53">
        <v>247</v>
      </c>
      <c r="L1035" s="53">
        <v>114.97096498719044</v>
      </c>
      <c r="M1035" s="53">
        <v>1068.4863357346701</v>
      </c>
      <c r="N1035" s="53">
        <v>32.687709245749694</v>
      </c>
      <c r="O1035" s="53">
        <v>1.6488828336249637</v>
      </c>
      <c r="P1035" s="53">
        <v>6.2380229477294513</v>
      </c>
      <c r="Q1035" s="53">
        <v>319.22144725370782</v>
      </c>
      <c r="R1035" s="53">
        <v>0.89957741424844961</v>
      </c>
      <c r="S1035" s="53">
        <v>6.5603534933220482</v>
      </c>
      <c r="T1035" s="53">
        <v>7.1715836544140724E-4</v>
      </c>
      <c r="U1035" s="53">
        <v>0.20893589642162869</v>
      </c>
      <c r="V1035" s="53">
        <v>78.253142136734098</v>
      </c>
      <c r="W1035" s="53">
        <v>28.870526795469377</v>
      </c>
    </row>
    <row r="1036" spans="3:23" x14ac:dyDescent="0.25">
      <c r="C1036" s="70">
        <v>0</v>
      </c>
      <c r="D1036" s="53">
        <v>438</v>
      </c>
      <c r="E1036" s="53">
        <v>482</v>
      </c>
      <c r="F1036" s="53">
        <v>85.951999999999998</v>
      </c>
      <c r="G1036" s="53">
        <v>0.85322404625726433</v>
      </c>
      <c r="H1036" s="53">
        <v>0.90871369294605808</v>
      </c>
      <c r="I1036" s="53">
        <v>0.59510869565217395</v>
      </c>
      <c r="J1036" s="53">
        <v>23.615226456547081</v>
      </c>
      <c r="K1036" s="53">
        <v>175</v>
      </c>
      <c r="L1036" s="53">
        <v>111.17808219178082</v>
      </c>
      <c r="M1036" s="53">
        <v>526.17416381931616</v>
      </c>
      <c r="N1036" s="53">
        <v>22.938486519805881</v>
      </c>
      <c r="O1036" s="53">
        <v>0.55884928068315076</v>
      </c>
      <c r="P1036" s="53">
        <v>2.7449060608924971</v>
      </c>
      <c r="Q1036" s="53">
        <v>273.38339920948624</v>
      </c>
      <c r="R1036" s="53">
        <v>0.88474754268423428</v>
      </c>
      <c r="S1036" s="53">
        <v>6.2725732311266071</v>
      </c>
      <c r="T1036" s="53">
        <v>1.6924703296932039E-3</v>
      </c>
      <c r="U1036" s="53">
        <v>0.22914414811495729</v>
      </c>
      <c r="V1036" s="53">
        <v>34.416208788675995</v>
      </c>
      <c r="W1036" s="53">
        <v>17.949586430716632</v>
      </c>
    </row>
    <row r="1037" spans="3:23" x14ac:dyDescent="0.25">
      <c r="C1037" s="70">
        <v>0</v>
      </c>
      <c r="D1037" s="53">
        <v>5349</v>
      </c>
      <c r="E1037" s="53">
        <v>7490</v>
      </c>
      <c r="F1037" s="53">
        <v>384.22499999999997</v>
      </c>
      <c r="G1037" s="53">
        <v>0.81570889138874336</v>
      </c>
      <c r="H1037" s="53">
        <v>0.71415220293724968</v>
      </c>
      <c r="I1037" s="53">
        <v>0.53002378121284188</v>
      </c>
      <c r="J1037" s="53">
        <v>82.526106928585847</v>
      </c>
      <c r="K1037" s="53">
        <v>248</v>
      </c>
      <c r="L1037" s="53">
        <v>130.68629650401945</v>
      </c>
      <c r="M1037" s="53">
        <v>1483.5821999876173</v>
      </c>
      <c r="N1037" s="53">
        <v>38.517297412819829</v>
      </c>
      <c r="O1037" s="53">
        <v>0.71386595444042233</v>
      </c>
      <c r="P1037" s="53">
        <v>2.6815246930196981</v>
      </c>
      <c r="Q1037" s="53">
        <v>54.284409077512315</v>
      </c>
      <c r="R1037" s="53">
        <v>0.98965711337244799</v>
      </c>
      <c r="S1037" s="53">
        <v>7.0601727160887791</v>
      </c>
      <c r="T1037" s="53">
        <v>4.4876058372408543E-4</v>
      </c>
      <c r="U1037" s="53">
        <v>0.28805214028720133</v>
      </c>
      <c r="V1037" s="53">
        <v>128.45914395326034</v>
      </c>
      <c r="W1037" s="53">
        <v>74.308813170923273</v>
      </c>
    </row>
    <row r="1038" spans="3:23" x14ac:dyDescent="0.25">
      <c r="C1038" s="70">
        <v>1</v>
      </c>
      <c r="D1038" s="53">
        <v>62</v>
      </c>
      <c r="E1038" s="53">
        <v>66</v>
      </c>
      <c r="F1038" s="53">
        <v>25.868999999999996</v>
      </c>
      <c r="G1038" s="53">
        <v>0.44091741965270276</v>
      </c>
      <c r="H1038" s="53">
        <v>0.93939393939393945</v>
      </c>
      <c r="I1038" s="53">
        <v>0.68888888888888888</v>
      </c>
      <c r="J1038" s="53">
        <v>8.8848664465809541</v>
      </c>
      <c r="K1038" s="53">
        <v>153</v>
      </c>
      <c r="L1038" s="53">
        <v>113.29032258064517</v>
      </c>
      <c r="M1038" s="53">
        <v>479.02908514013745</v>
      </c>
      <c r="N1038" s="53">
        <v>21.88673308513944</v>
      </c>
      <c r="O1038" s="53">
        <v>0.18013205064468155</v>
      </c>
      <c r="P1038" s="53">
        <v>1.8398924227388893</v>
      </c>
      <c r="Q1038" s="53">
        <v>185.22000000000003</v>
      </c>
      <c r="R1038" s="53">
        <v>0.90308595631024213</v>
      </c>
      <c r="S1038" s="53">
        <v>5.2158989311801438</v>
      </c>
      <c r="T1038" s="53">
        <v>9.999999999999995E-3</v>
      </c>
      <c r="U1038" s="53">
        <v>0.11429862116154693</v>
      </c>
      <c r="V1038" s="53">
        <v>9.4908727898062022</v>
      </c>
      <c r="W1038" s="53">
        <v>8.5185108069985542</v>
      </c>
    </row>
    <row r="1039" spans="3:23" x14ac:dyDescent="0.25">
      <c r="C1039" s="70">
        <v>0</v>
      </c>
      <c r="D1039" s="53">
        <v>62</v>
      </c>
      <c r="E1039" s="53">
        <v>67</v>
      </c>
      <c r="F1039" s="53">
        <v>26.63</v>
      </c>
      <c r="G1039" s="53">
        <v>0.69637878685835775</v>
      </c>
      <c r="H1039" s="53">
        <v>0.92537313432835822</v>
      </c>
      <c r="I1039" s="53">
        <v>0.62</v>
      </c>
      <c r="J1039" s="53">
        <v>8.8848664465809541</v>
      </c>
      <c r="K1039" s="53">
        <v>141</v>
      </c>
      <c r="L1039" s="53">
        <v>105.88709677419355</v>
      </c>
      <c r="M1039" s="53">
        <v>368.4952406134322</v>
      </c>
      <c r="N1039" s="53">
        <v>19.196229854151888</v>
      </c>
      <c r="O1039" s="53">
        <v>0.21104686928864333</v>
      </c>
      <c r="P1039" s="53">
        <v>1.8875201761447176</v>
      </c>
      <c r="Q1039" s="53">
        <v>126.53636363636359</v>
      </c>
      <c r="R1039" s="53">
        <v>0.9211454775173693</v>
      </c>
      <c r="S1039" s="53">
        <v>5.1112178828628352</v>
      </c>
      <c r="T1039" s="53">
        <v>9.4214876033057622E-3</v>
      </c>
      <c r="U1039" s="53">
        <v>0.15302991515677683</v>
      </c>
      <c r="V1039" s="53">
        <v>10.613531823177697</v>
      </c>
      <c r="W1039" s="53">
        <v>7.6170603847587426</v>
      </c>
    </row>
    <row r="1040" spans="3:23" x14ac:dyDescent="0.25">
      <c r="C1040" s="70">
        <v>0</v>
      </c>
      <c r="D1040" s="53">
        <v>1198</v>
      </c>
      <c r="E1040" s="53">
        <v>1795</v>
      </c>
      <c r="F1040" s="53">
        <v>208.98699999999999</v>
      </c>
      <c r="G1040" s="53">
        <v>0.91753298559547447</v>
      </c>
      <c r="H1040" s="53">
        <v>0.66740947075208912</v>
      </c>
      <c r="I1040" s="53">
        <v>0.51996527777777779</v>
      </c>
      <c r="J1040" s="53">
        <v>39.055613867826033</v>
      </c>
      <c r="K1040" s="53">
        <v>246</v>
      </c>
      <c r="L1040" s="53">
        <v>117.52253756260434</v>
      </c>
      <c r="M1040" s="53">
        <v>1314.2664089271589</v>
      </c>
      <c r="N1040" s="53">
        <v>36.252812427826328</v>
      </c>
      <c r="O1040" s="53">
        <v>1.5968293204185946</v>
      </c>
      <c r="P1040" s="53">
        <v>5.208073311846471</v>
      </c>
      <c r="Q1040" s="53">
        <v>461.45248287671421</v>
      </c>
      <c r="R1040" s="53">
        <v>0.8804738658086908</v>
      </c>
      <c r="S1040" s="53">
        <v>6.6152950816490357</v>
      </c>
      <c r="T1040" s="53">
        <v>6.9856563145057103E-4</v>
      </c>
      <c r="U1040" s="53">
        <v>0.20337134260969922</v>
      </c>
      <c r="V1040" s="53">
        <v>77.104819831625676</v>
      </c>
      <c r="W1040" s="53">
        <v>30.661477907656511</v>
      </c>
    </row>
    <row r="1041" spans="3:23" x14ac:dyDescent="0.25">
      <c r="C1041" s="70">
        <v>0</v>
      </c>
      <c r="D1041" s="53">
        <v>474</v>
      </c>
      <c r="E1041" s="53">
        <v>541</v>
      </c>
      <c r="F1041" s="53">
        <v>91.376999999999995</v>
      </c>
      <c r="G1041" s="53">
        <v>0.87878211812266904</v>
      </c>
      <c r="H1041" s="53">
        <v>0.87615526802218113</v>
      </c>
      <c r="I1041" s="53">
        <v>0.55764705882352938</v>
      </c>
      <c r="J1041" s="53">
        <v>24.56655336437057</v>
      </c>
      <c r="K1041" s="53">
        <v>177</v>
      </c>
      <c r="L1041" s="53">
        <v>116.32489451476793</v>
      </c>
      <c r="M1041" s="53">
        <v>560.93016119392121</v>
      </c>
      <c r="N1041" s="53">
        <v>23.683964220415493</v>
      </c>
      <c r="O1041" s="53">
        <v>0.2520212199715085</v>
      </c>
      <c r="P1041" s="53">
        <v>2.2947414152981369</v>
      </c>
      <c r="Q1041" s="53">
        <v>348.31999999999789</v>
      </c>
      <c r="R1041" s="53">
        <v>0.87761146609817264</v>
      </c>
      <c r="S1041" s="53">
        <v>6.3217140050095333</v>
      </c>
      <c r="T1041" s="53">
        <v>1.4040816326530549E-3</v>
      </c>
      <c r="U1041" s="53">
        <v>0.19259198348240206</v>
      </c>
      <c r="V1041" s="53">
        <v>38.146635004373849</v>
      </c>
      <c r="W1041" s="53">
        <v>18.204459475798686</v>
      </c>
    </row>
    <row r="1042" spans="3:23" x14ac:dyDescent="0.25">
      <c r="C1042" s="70">
        <v>0</v>
      </c>
      <c r="D1042" s="53">
        <v>5308</v>
      </c>
      <c r="E1042" s="53">
        <v>7389</v>
      </c>
      <c r="F1042" s="53">
        <v>378.67599999999993</v>
      </c>
      <c r="G1042" s="53">
        <v>0.81312909476817119</v>
      </c>
      <c r="H1042" s="53">
        <v>0.71836513736635543</v>
      </c>
      <c r="I1042" s="53">
        <v>0.50408357075023746</v>
      </c>
      <c r="J1042" s="53">
        <v>82.209217873996607</v>
      </c>
      <c r="K1042" s="53">
        <v>245</v>
      </c>
      <c r="L1042" s="53">
        <v>132.03278070836473</v>
      </c>
      <c r="M1042" s="53">
        <v>1423.2896732912652</v>
      </c>
      <c r="N1042" s="53">
        <v>37.726511544155066</v>
      </c>
      <c r="O1042" s="53">
        <v>0.73948981921909918</v>
      </c>
      <c r="P1042" s="53">
        <v>2.7585153831805713</v>
      </c>
      <c r="Q1042" s="53">
        <v>51.721751412429143</v>
      </c>
      <c r="R1042" s="53">
        <v>0.99019654433695303</v>
      </c>
      <c r="S1042" s="53">
        <v>7.0336391521686998</v>
      </c>
      <c r="T1042" s="53">
        <v>4.6788385627795137E-4</v>
      </c>
      <c r="U1042" s="53">
        <v>0.29580600044535887</v>
      </c>
      <c r="V1042" s="53">
        <v>126.76350611254786</v>
      </c>
      <c r="W1042" s="53">
        <v>73.786931619724967</v>
      </c>
    </row>
    <row r="1043" spans="3:23" x14ac:dyDescent="0.25">
      <c r="C1043" s="70">
        <v>1</v>
      </c>
      <c r="D1043" s="53">
        <v>62</v>
      </c>
      <c r="E1043" s="53">
        <v>67</v>
      </c>
      <c r="F1043" s="53">
        <v>25.686999999999998</v>
      </c>
      <c r="G1043" s="53">
        <v>0.5738634172500191</v>
      </c>
      <c r="H1043" s="53">
        <v>0.92537313432835822</v>
      </c>
      <c r="I1043" s="53">
        <v>0.68888888888888888</v>
      </c>
      <c r="J1043" s="53">
        <v>8.8848664465809541</v>
      </c>
      <c r="K1043" s="53">
        <v>160</v>
      </c>
      <c r="L1043" s="53">
        <v>114.43548387096774</v>
      </c>
      <c r="M1043" s="53">
        <v>546.97117927022725</v>
      </c>
      <c r="N1043" s="53">
        <v>23.38741497622658</v>
      </c>
      <c r="O1043" s="53">
        <v>0.26383157210577246</v>
      </c>
      <c r="P1043" s="53">
        <v>1.8991568236344227</v>
      </c>
      <c r="Q1043" s="53">
        <v>205</v>
      </c>
      <c r="R1043" s="53">
        <v>0.91217815400195357</v>
      </c>
      <c r="S1043" s="53">
        <v>5.2158989311801429</v>
      </c>
      <c r="T1043" s="53">
        <v>1.0399999999999994E-2</v>
      </c>
      <c r="U1043" s="53">
        <v>0.12148714881294753</v>
      </c>
      <c r="V1043" s="53">
        <v>9.9264275605719554</v>
      </c>
      <c r="W1043" s="53">
        <v>8.129258007098386</v>
      </c>
    </row>
    <row r="1044" spans="3:23" x14ac:dyDescent="0.25">
      <c r="C1044" s="70">
        <v>0</v>
      </c>
      <c r="D1044" s="53">
        <v>74</v>
      </c>
      <c r="E1044" s="53">
        <v>79</v>
      </c>
      <c r="F1044" s="53">
        <v>28.407999999999998</v>
      </c>
      <c r="G1044" s="53">
        <v>0.66599524846364344</v>
      </c>
      <c r="H1044" s="53">
        <v>0.93670886075949367</v>
      </c>
      <c r="I1044" s="53">
        <v>0.67272727272727273</v>
      </c>
      <c r="J1044" s="53">
        <v>9.7066846199102415</v>
      </c>
      <c r="K1044" s="53">
        <v>149</v>
      </c>
      <c r="L1044" s="53">
        <v>108.37837837837837</v>
      </c>
      <c r="M1044" s="53">
        <v>413.49870418363554</v>
      </c>
      <c r="N1044" s="53">
        <v>20.33466754544159</v>
      </c>
      <c r="O1044" s="53">
        <v>0.28273573611970415</v>
      </c>
      <c r="P1044" s="53">
        <v>1.9476403732191112</v>
      </c>
      <c r="Q1044" s="53">
        <v>126.34710743801656</v>
      </c>
      <c r="R1044" s="53">
        <v>0.9213765069740727</v>
      </c>
      <c r="S1044" s="53">
        <v>5.4863482980029143</v>
      </c>
      <c r="T1044" s="53">
        <v>8.264462809917366E-3</v>
      </c>
      <c r="U1044" s="53">
        <v>0.16866121200128029</v>
      </c>
      <c r="V1044" s="53">
        <v>11.341276044897858</v>
      </c>
      <c r="W1044" s="53">
        <v>8.46009272396965</v>
      </c>
    </row>
    <row r="1045" spans="3:23" x14ac:dyDescent="0.25">
      <c r="C1045" s="70">
        <v>0</v>
      </c>
      <c r="D1045" s="53">
        <v>1751</v>
      </c>
      <c r="E1045" s="53">
        <v>2530</v>
      </c>
      <c r="F1045" s="53">
        <v>309.05599999999998</v>
      </c>
      <c r="G1045" s="53">
        <v>0.95292194462684632</v>
      </c>
      <c r="H1045" s="53">
        <v>0.69209486166007905</v>
      </c>
      <c r="I1045" s="53">
        <v>0.57674571805006591</v>
      </c>
      <c r="J1045" s="53">
        <v>47.216971978635712</v>
      </c>
      <c r="K1045" s="53">
        <v>248</v>
      </c>
      <c r="L1045" s="53">
        <v>119.5642490005711</v>
      </c>
      <c r="M1045" s="53">
        <v>1323.0974411356781</v>
      </c>
      <c r="N1045" s="53">
        <v>36.374406402519867</v>
      </c>
      <c r="O1045" s="53">
        <v>1.467689864519282</v>
      </c>
      <c r="P1045" s="53">
        <v>4.7906827962105547</v>
      </c>
      <c r="Q1045" s="53">
        <v>323.29846855653375</v>
      </c>
      <c r="R1045" s="53">
        <v>0.91814584118010112</v>
      </c>
      <c r="S1045" s="53">
        <v>6.6989450123261411</v>
      </c>
      <c r="T1045" s="53">
        <v>6.0931581128345581E-4</v>
      </c>
      <c r="U1045" s="53">
        <v>0.21902431293474608</v>
      </c>
      <c r="V1045" s="53">
        <v>103.7643690283041</v>
      </c>
      <c r="W1045" s="53">
        <v>31.462986940170655</v>
      </c>
    </row>
    <row r="1046" spans="3:23" x14ac:dyDescent="0.25">
      <c r="C1046" s="70">
        <v>0</v>
      </c>
      <c r="D1046" s="53">
        <v>5173</v>
      </c>
      <c r="E1046" s="53">
        <v>7004</v>
      </c>
      <c r="F1046" s="53">
        <v>388.39499999999998</v>
      </c>
      <c r="G1046" s="53">
        <v>0.8161140459685241</v>
      </c>
      <c r="H1046" s="53">
        <v>0.73857795545402627</v>
      </c>
      <c r="I1046" s="53">
        <v>0.52021319388576026</v>
      </c>
      <c r="J1046" s="53">
        <v>81.157058626560612</v>
      </c>
      <c r="K1046" s="53">
        <v>247</v>
      </c>
      <c r="L1046" s="53">
        <v>132.80417552677363</v>
      </c>
      <c r="M1046" s="53">
        <v>1413.2553421903722</v>
      </c>
      <c r="N1046" s="53">
        <v>37.593288525884141</v>
      </c>
      <c r="O1046" s="53">
        <v>0.75256685204372997</v>
      </c>
      <c r="P1046" s="53">
        <v>2.7902748550243426</v>
      </c>
      <c r="Q1046" s="53">
        <v>52.781000797448939</v>
      </c>
      <c r="R1046" s="53">
        <v>0.98995592466466154</v>
      </c>
      <c r="S1046" s="53">
        <v>7.0288970062585605</v>
      </c>
      <c r="T1046" s="53">
        <v>4.2755924264046825E-4</v>
      </c>
      <c r="U1046" s="53">
        <v>0.27788342172863878</v>
      </c>
      <c r="V1046" s="53">
        <v>124.15429010306515</v>
      </c>
      <c r="W1046" s="53">
        <v>71.747631403315751</v>
      </c>
    </row>
    <row r="1047" spans="3:23" x14ac:dyDescent="0.25">
      <c r="C1047" s="70">
        <v>1</v>
      </c>
      <c r="D1047" s="53">
        <v>61</v>
      </c>
      <c r="E1047" s="53">
        <v>65</v>
      </c>
      <c r="F1047" s="53">
        <v>25.314999999999998</v>
      </c>
      <c r="G1047" s="53">
        <v>0.41854944641388925</v>
      </c>
      <c r="H1047" s="53">
        <v>0.93846153846153846</v>
      </c>
      <c r="I1047" s="53">
        <v>0.67777777777777781</v>
      </c>
      <c r="J1047" s="53">
        <v>8.8129230241075476</v>
      </c>
      <c r="K1047" s="53">
        <v>161</v>
      </c>
      <c r="L1047" s="53">
        <v>116.50819672131148</v>
      </c>
      <c r="M1047" s="53">
        <v>551.2207650273225</v>
      </c>
      <c r="N1047" s="53">
        <v>23.478091170862303</v>
      </c>
      <c r="O1047" s="53">
        <v>0.231505699687167</v>
      </c>
      <c r="P1047" s="53">
        <v>1.8882140370766771</v>
      </c>
      <c r="Q1047" s="53">
        <v>218.26000000000005</v>
      </c>
      <c r="R1047" s="53">
        <v>0.9040838331253761</v>
      </c>
      <c r="S1047" s="53">
        <v>5.4673822145056663</v>
      </c>
      <c r="T1047" s="53">
        <v>9.999999999999995E-3</v>
      </c>
      <c r="U1047" s="53">
        <v>0.10270764455229396</v>
      </c>
      <c r="V1047" s="53">
        <v>9.3398469176701404</v>
      </c>
      <c r="W1047" s="53">
        <v>8.4823930306358637</v>
      </c>
    </row>
    <row r="1048" spans="3:23" x14ac:dyDescent="0.25">
      <c r="C1048" s="70">
        <v>0</v>
      </c>
      <c r="D1048" s="53">
        <v>75</v>
      </c>
      <c r="E1048" s="53">
        <v>80</v>
      </c>
      <c r="F1048" s="53">
        <v>28.59</v>
      </c>
      <c r="G1048" s="53">
        <v>0.4686112688977947</v>
      </c>
      <c r="H1048" s="53">
        <v>0.9375</v>
      </c>
      <c r="I1048" s="53">
        <v>0.68181818181818177</v>
      </c>
      <c r="J1048" s="53">
        <v>9.7720502380583998</v>
      </c>
      <c r="K1048" s="53">
        <v>128</v>
      </c>
      <c r="L1048" s="53">
        <v>103.85333333333334</v>
      </c>
      <c r="M1048" s="53">
        <v>211.61333333333332</v>
      </c>
      <c r="N1048" s="53">
        <v>14.546935530665326</v>
      </c>
      <c r="O1048" s="53">
        <v>-2.819890809096133E-2</v>
      </c>
      <c r="P1048" s="53">
        <v>1.8478374966584248</v>
      </c>
      <c r="Q1048" s="53">
        <v>88.140495867768649</v>
      </c>
      <c r="R1048" s="53">
        <v>0.92545191330319909</v>
      </c>
      <c r="S1048" s="53">
        <v>5.1935021506059531</v>
      </c>
      <c r="T1048" s="53">
        <v>8.947476265282436E-3</v>
      </c>
      <c r="U1048" s="53">
        <v>0.19742534648951754</v>
      </c>
      <c r="V1048" s="53">
        <v>10.500721077755578</v>
      </c>
      <c r="W1048" s="53">
        <v>9.2763840633958345</v>
      </c>
    </row>
    <row r="1049" spans="3:23" x14ac:dyDescent="0.25">
      <c r="C1049" s="70">
        <v>0</v>
      </c>
      <c r="D1049" s="53">
        <v>1800</v>
      </c>
      <c r="E1049" s="53">
        <v>2605</v>
      </c>
      <c r="F1049" s="53">
        <v>309.24599999999998</v>
      </c>
      <c r="G1049" s="53">
        <v>0.94703113326513089</v>
      </c>
      <c r="H1049" s="53">
        <v>0.69097888675623798</v>
      </c>
      <c r="I1049" s="53">
        <v>0.59288537549407117</v>
      </c>
      <c r="J1049" s="53">
        <v>47.873073648171925</v>
      </c>
      <c r="K1049" s="53">
        <v>247</v>
      </c>
      <c r="L1049" s="53">
        <v>122.71888888888888</v>
      </c>
      <c r="M1049" s="53">
        <v>1544.451227225001</v>
      </c>
      <c r="N1049" s="53">
        <v>39.299506704601278</v>
      </c>
      <c r="O1049" s="53">
        <v>1.3988515323983779</v>
      </c>
      <c r="P1049" s="53">
        <v>4.2072471494985253</v>
      </c>
      <c r="Q1049" s="53">
        <v>398.42619745845252</v>
      </c>
      <c r="R1049" s="53">
        <v>0.91437328669959461</v>
      </c>
      <c r="S1049" s="53">
        <v>6.7333013699613549</v>
      </c>
      <c r="T1049" s="53">
        <v>6.0634302112559961E-4</v>
      </c>
      <c r="U1049" s="53">
        <v>0.21632126096148963</v>
      </c>
      <c r="V1049" s="53">
        <v>102.98949470389724</v>
      </c>
      <c r="W1049" s="53">
        <v>33.074228009337538</v>
      </c>
    </row>
    <row r="1050" spans="3:23" x14ac:dyDescent="0.25">
      <c r="C1050" s="70">
        <v>0</v>
      </c>
      <c r="D1050" s="53">
        <v>5133</v>
      </c>
      <c r="E1050" s="53">
        <v>6927</v>
      </c>
      <c r="F1050" s="53">
        <v>396.27499999999998</v>
      </c>
      <c r="G1050" s="53">
        <v>0.81379225925948806</v>
      </c>
      <c r="H1050" s="53">
        <v>0.74101342572542228</v>
      </c>
      <c r="I1050" s="53">
        <v>0.52819510187281338</v>
      </c>
      <c r="J1050" s="53">
        <v>80.842677980912967</v>
      </c>
      <c r="K1050" s="53">
        <v>247</v>
      </c>
      <c r="L1050" s="53">
        <v>133.36703682057276</v>
      </c>
      <c r="M1050" s="53">
        <v>1365.5955772856694</v>
      </c>
      <c r="N1050" s="53">
        <v>36.953965650328648</v>
      </c>
      <c r="O1050" s="53">
        <v>0.7223102446551064</v>
      </c>
      <c r="P1050" s="53">
        <v>2.7288641464729451</v>
      </c>
      <c r="Q1050" s="53">
        <v>53.71317829457319</v>
      </c>
      <c r="R1050" s="53">
        <v>0.98973461946557983</v>
      </c>
      <c r="S1050" s="53">
        <v>7.0115883293639136</v>
      </c>
      <c r="T1050" s="53">
        <v>4.1527941950273122E-4</v>
      </c>
      <c r="U1050" s="53">
        <v>0.27356040798901604</v>
      </c>
      <c r="V1050" s="53">
        <v>123.06369615179156</v>
      </c>
      <c r="W1050" s="53">
        <v>71.519190835455618</v>
      </c>
    </row>
    <row r="1051" spans="3:23" x14ac:dyDescent="0.25">
      <c r="C1051" s="70">
        <v>1</v>
      </c>
      <c r="D1051" s="53">
        <v>62</v>
      </c>
      <c r="E1051" s="53">
        <v>66</v>
      </c>
      <c r="F1051" s="53">
        <v>26.349</v>
      </c>
      <c r="G1051" s="53">
        <v>0.45099324384231626</v>
      </c>
      <c r="H1051" s="53">
        <v>0.93939393939393945</v>
      </c>
      <c r="I1051" s="53">
        <v>0.62</v>
      </c>
      <c r="J1051" s="53">
        <v>8.8848664465809541</v>
      </c>
      <c r="K1051" s="53">
        <v>156</v>
      </c>
      <c r="L1051" s="53">
        <v>114.33870967741936</v>
      </c>
      <c r="M1051" s="53">
        <v>486.94896879957696</v>
      </c>
      <c r="N1051" s="53">
        <v>22.066920238211242</v>
      </c>
      <c r="O1051" s="53">
        <v>0.20955519425478386</v>
      </c>
      <c r="P1051" s="53">
        <v>1.8859834179351325</v>
      </c>
      <c r="Q1051" s="53">
        <v>180.89090909090899</v>
      </c>
      <c r="R1051" s="53">
        <v>0.91079295183682762</v>
      </c>
      <c r="S1051" s="53">
        <v>5.0207398106945016</v>
      </c>
      <c r="T1051" s="53">
        <v>9.9173553719008028E-3</v>
      </c>
      <c r="U1051" s="53">
        <v>0.11756774557575175</v>
      </c>
      <c r="V1051" s="53">
        <v>9.5139713975220275</v>
      </c>
      <c r="W1051" s="53">
        <v>8.4914798047125544</v>
      </c>
    </row>
    <row r="1052" spans="3:23" x14ac:dyDescent="0.25">
      <c r="C1052" s="70">
        <v>0</v>
      </c>
      <c r="D1052" s="53">
        <v>62</v>
      </c>
      <c r="E1052" s="53">
        <v>67</v>
      </c>
      <c r="F1052" s="53">
        <v>25.868999999999996</v>
      </c>
      <c r="G1052" s="53">
        <v>0.31783705739648743</v>
      </c>
      <c r="H1052" s="53">
        <v>0.92537313432835822</v>
      </c>
      <c r="I1052" s="53">
        <v>0.68888888888888888</v>
      </c>
      <c r="J1052" s="53">
        <v>8.8848664465809541</v>
      </c>
      <c r="K1052" s="53">
        <v>124</v>
      </c>
      <c r="L1052" s="53">
        <v>102.85483870967742</v>
      </c>
      <c r="M1052" s="53">
        <v>137.63432046536224</v>
      </c>
      <c r="N1052" s="53">
        <v>11.731765445377871</v>
      </c>
      <c r="O1052" s="53">
        <v>6.343355014745021E-2</v>
      </c>
      <c r="P1052" s="53">
        <v>1.8762018694541842</v>
      </c>
      <c r="Q1052" s="53">
        <v>58.22222222222225</v>
      </c>
      <c r="R1052" s="53">
        <v>0.92940125394981055</v>
      </c>
      <c r="S1052" s="53">
        <v>5.0345261489569753</v>
      </c>
      <c r="T1052" s="53">
        <v>1.071319253137437E-2</v>
      </c>
      <c r="U1052" s="53">
        <v>0.19380609982214267</v>
      </c>
      <c r="V1052" s="53">
        <v>9.235000148361884</v>
      </c>
      <c r="W1052" s="53">
        <v>8.756122448984776</v>
      </c>
    </row>
    <row r="1053" spans="3:23" x14ac:dyDescent="0.25">
      <c r="C1053" s="70">
        <v>0</v>
      </c>
      <c r="D1053" s="53">
        <v>1810</v>
      </c>
      <c r="E1053" s="53">
        <v>2662</v>
      </c>
      <c r="F1053" s="53">
        <v>314.24099999999999</v>
      </c>
      <c r="G1053" s="53">
        <v>0.9459291337066329</v>
      </c>
      <c r="H1053" s="53">
        <v>0.67993989481592787</v>
      </c>
      <c r="I1053" s="53">
        <v>0.58976865428478331</v>
      </c>
      <c r="J1053" s="53">
        <v>48.005870224074108</v>
      </c>
      <c r="K1053" s="53">
        <v>251</v>
      </c>
      <c r="L1053" s="53">
        <v>124.27513812154696</v>
      </c>
      <c r="M1053" s="53">
        <v>1650.3112112855006</v>
      </c>
      <c r="N1053" s="53">
        <v>40.62402258867899</v>
      </c>
      <c r="O1053" s="53">
        <v>1.3427427233997462</v>
      </c>
      <c r="P1053" s="53">
        <v>4.0061293916231975</v>
      </c>
      <c r="Q1053" s="53">
        <v>322.87427466150928</v>
      </c>
      <c r="R1053" s="53">
        <v>0.93037742511666421</v>
      </c>
      <c r="S1053" s="53">
        <v>6.7862226959372753</v>
      </c>
      <c r="T1053" s="53">
        <v>6.1897214043394873E-4</v>
      </c>
      <c r="U1053" s="53">
        <v>0.21815879793505757</v>
      </c>
      <c r="V1053" s="53">
        <v>103.67750527441162</v>
      </c>
      <c r="W1053" s="53">
        <v>33.630220315153807</v>
      </c>
    </row>
    <row r="1054" spans="3:23" x14ac:dyDescent="0.25">
      <c r="C1054" s="70">
        <v>0</v>
      </c>
      <c r="D1054" s="53">
        <v>5149</v>
      </c>
      <c r="E1054" s="53">
        <v>7030</v>
      </c>
      <c r="F1054" s="53">
        <v>418.34</v>
      </c>
      <c r="G1054" s="53">
        <v>0.8148722006885748</v>
      </c>
      <c r="H1054" s="53">
        <v>0.73243243243243239</v>
      </c>
      <c r="I1054" s="53">
        <v>0.51081349206349203</v>
      </c>
      <c r="J1054" s="53">
        <v>80.968576718634196</v>
      </c>
      <c r="K1054" s="53">
        <v>248</v>
      </c>
      <c r="L1054" s="53">
        <v>132.41173043309379</v>
      </c>
      <c r="M1054" s="53">
        <v>1450.4163037066505</v>
      </c>
      <c r="N1054" s="53">
        <v>38.084331472492075</v>
      </c>
      <c r="O1054" s="53">
        <v>0.76004147300325497</v>
      </c>
      <c r="P1054" s="53">
        <v>2.7086790303232426</v>
      </c>
      <c r="Q1054" s="53">
        <v>52.494886922321207</v>
      </c>
      <c r="R1054" s="53">
        <v>0.99023159365859315</v>
      </c>
      <c r="S1054" s="53">
        <v>7.004114390810706</v>
      </c>
      <c r="T1054" s="53">
        <v>4.5652617401907656E-4</v>
      </c>
      <c r="U1054" s="53">
        <v>0.28546653804397176</v>
      </c>
      <c r="V1054" s="53">
        <v>122.69922521441299</v>
      </c>
      <c r="W1054" s="53">
        <v>71.121460077371921</v>
      </c>
    </row>
    <row r="1055" spans="3:23" x14ac:dyDescent="0.25">
      <c r="C1055" s="70">
        <v>1</v>
      </c>
      <c r="D1055" s="53">
        <v>62</v>
      </c>
      <c r="E1055" s="53">
        <v>66</v>
      </c>
      <c r="F1055" s="53">
        <v>25.686999999999998</v>
      </c>
      <c r="G1055" s="53">
        <v>0.57386341725001888</v>
      </c>
      <c r="H1055" s="53">
        <v>0.93939393939393945</v>
      </c>
      <c r="I1055" s="53">
        <v>0.68888888888888888</v>
      </c>
      <c r="J1055" s="53">
        <v>8.8848664465809541</v>
      </c>
      <c r="K1055" s="53">
        <v>151</v>
      </c>
      <c r="L1055" s="53">
        <v>114.09677419354838</v>
      </c>
      <c r="M1055" s="53">
        <v>421.20359598096235</v>
      </c>
      <c r="N1055" s="53">
        <v>20.523245259484728</v>
      </c>
      <c r="O1055" s="53">
        <v>0.20978516157651561</v>
      </c>
      <c r="P1055" s="53">
        <v>1.7804258488341338</v>
      </c>
      <c r="Q1055" s="53">
        <v>142.21000000000004</v>
      </c>
      <c r="R1055" s="53">
        <v>0.91826158095536781</v>
      </c>
      <c r="S1055" s="53">
        <v>5.2968594151906903</v>
      </c>
      <c r="T1055" s="53">
        <v>1.0799999999999988E-2</v>
      </c>
      <c r="U1055" s="53">
        <v>0.15310031481694905</v>
      </c>
      <c r="V1055" s="53">
        <v>9.9264275605719536</v>
      </c>
      <c r="W1055" s="53">
        <v>8.129258007098386</v>
      </c>
    </row>
    <row r="1056" spans="3:23" x14ac:dyDescent="0.25">
      <c r="C1056" s="70">
        <v>0</v>
      </c>
      <c r="D1056" s="53">
        <v>36</v>
      </c>
      <c r="E1056" s="53">
        <v>40</v>
      </c>
      <c r="F1056" s="53">
        <v>19.592000000000002</v>
      </c>
      <c r="G1056" s="53">
        <v>0.38282074674438793</v>
      </c>
      <c r="H1056" s="53">
        <v>0.9</v>
      </c>
      <c r="I1056" s="53">
        <v>0.6428571428571429</v>
      </c>
      <c r="J1056" s="53">
        <v>6.7702750025730758</v>
      </c>
      <c r="K1056" s="53">
        <v>119</v>
      </c>
      <c r="L1056" s="53">
        <v>101.83333333333333</v>
      </c>
      <c r="M1056" s="53">
        <v>105.05714285714288</v>
      </c>
      <c r="N1056" s="53">
        <v>10.249738672626872</v>
      </c>
      <c r="O1056" s="53">
        <v>-1.6235591878740619E-2</v>
      </c>
      <c r="P1056" s="53">
        <v>1.8031059007513786</v>
      </c>
      <c r="Q1056" s="53">
        <v>66.873015873015845</v>
      </c>
      <c r="R1056" s="53">
        <v>0.88291540238586896</v>
      </c>
      <c r="S1056" s="53">
        <v>4.5378447930488814</v>
      </c>
      <c r="T1056" s="53">
        <v>1.6880826404635944E-2</v>
      </c>
      <c r="U1056" s="53">
        <v>0.21681247090910949</v>
      </c>
      <c r="V1056" s="53">
        <v>7.1802197428460053</v>
      </c>
      <c r="W1056" s="53">
        <v>6.6332495807108005</v>
      </c>
    </row>
    <row r="1057" spans="3:23" x14ac:dyDescent="0.25">
      <c r="C1057" s="70">
        <v>0</v>
      </c>
      <c r="D1057" s="53">
        <v>1873</v>
      </c>
      <c r="E1057" s="53">
        <v>2783</v>
      </c>
      <c r="F1057" s="53">
        <v>316.13500000000005</v>
      </c>
      <c r="G1057" s="53">
        <v>0.94113999976507645</v>
      </c>
      <c r="H1057" s="53">
        <v>0.6730147323032698</v>
      </c>
      <c r="I1057" s="53">
        <v>0.5655193236714976</v>
      </c>
      <c r="J1057" s="53">
        <v>48.834185436935051</v>
      </c>
      <c r="K1057" s="53">
        <v>249</v>
      </c>
      <c r="L1057" s="53">
        <v>125.84196476241324</v>
      </c>
      <c r="M1057" s="53">
        <v>1680.275225197475</v>
      </c>
      <c r="N1057" s="53">
        <v>40.991160329972061</v>
      </c>
      <c r="O1057" s="53">
        <v>1.2975090897961916</v>
      </c>
      <c r="P1057" s="53">
        <v>3.7166180004043485</v>
      </c>
      <c r="Q1057" s="53">
        <v>329.61051373954297</v>
      </c>
      <c r="R1057" s="53">
        <v>0.93262853308608229</v>
      </c>
      <c r="S1057" s="53">
        <v>6.7636256132678216</v>
      </c>
      <c r="T1057" s="53">
        <v>5.8345430642804327E-4</v>
      </c>
      <c r="U1057" s="53">
        <v>0.21539518944987562</v>
      </c>
      <c r="V1057" s="53">
        <v>102.54978105290718</v>
      </c>
      <c r="W1057" s="53">
        <v>34.663570639621817</v>
      </c>
    </row>
    <row r="1058" spans="3:23" x14ac:dyDescent="0.25">
      <c r="C1058" s="70">
        <v>0</v>
      </c>
      <c r="D1058" s="53">
        <v>4951</v>
      </c>
      <c r="E1058" s="53">
        <v>6580</v>
      </c>
      <c r="F1058" s="53">
        <v>422.05199999999996</v>
      </c>
      <c r="G1058" s="53">
        <v>0.80267774169296824</v>
      </c>
      <c r="H1058" s="53">
        <v>0.7524316109422492</v>
      </c>
      <c r="I1058" s="53">
        <v>0.51401578073089704</v>
      </c>
      <c r="J1058" s="53">
        <v>79.396530062615398</v>
      </c>
      <c r="K1058" s="53">
        <v>250</v>
      </c>
      <c r="L1058" s="53">
        <v>132.30822056150274</v>
      </c>
      <c r="M1058" s="53">
        <v>1441.8302334188165</v>
      </c>
      <c r="N1058" s="53">
        <v>37.971439706953653</v>
      </c>
      <c r="O1058" s="53">
        <v>0.75947239651478804</v>
      </c>
      <c r="P1058" s="53">
        <v>2.6497773704212677</v>
      </c>
      <c r="Q1058" s="53">
        <v>51.841016670097517</v>
      </c>
      <c r="R1058" s="53">
        <v>0.99005667981636558</v>
      </c>
      <c r="S1058" s="53">
        <v>6.9965775081610682</v>
      </c>
      <c r="T1058" s="53">
        <v>4.9648704286140127E-4</v>
      </c>
      <c r="U1058" s="53">
        <v>0.29945125100017067</v>
      </c>
      <c r="V1058" s="53">
        <v>118.48433937009847</v>
      </c>
      <c r="W1058" s="53">
        <v>70.665597954685197</v>
      </c>
    </row>
    <row r="1059" spans="3:23" x14ac:dyDescent="0.25">
      <c r="C1059" s="70">
        <v>0</v>
      </c>
      <c r="D1059" s="53">
        <v>29</v>
      </c>
      <c r="E1059" s="53">
        <v>33</v>
      </c>
      <c r="F1059" s="53">
        <v>17.996000000000002</v>
      </c>
      <c r="G1059" s="53">
        <v>0</v>
      </c>
      <c r="H1059" s="53">
        <v>0.87878787878787878</v>
      </c>
      <c r="I1059" s="53">
        <v>0.59183673469387754</v>
      </c>
      <c r="J1059" s="53">
        <v>6.0765077797464979</v>
      </c>
      <c r="K1059" s="53">
        <v>128</v>
      </c>
      <c r="L1059" s="53">
        <v>111.37931034482759</v>
      </c>
      <c r="M1059" s="53">
        <v>158.45812807881771</v>
      </c>
      <c r="N1059" s="53">
        <v>12.588015255742969</v>
      </c>
      <c r="O1059" s="53">
        <v>-0.81745313095034611</v>
      </c>
      <c r="P1059" s="53">
        <v>2.7394950566957044</v>
      </c>
      <c r="Q1059" s="53">
        <v>41.73214285714284</v>
      </c>
      <c r="R1059" s="53">
        <v>0.95763698650817886</v>
      </c>
      <c r="S1059" s="53">
        <v>4.2112607364322798</v>
      </c>
      <c r="T1059" s="53">
        <v>1.8494897959183687E-2</v>
      </c>
      <c r="U1059" s="53">
        <v>0.21411842126127834</v>
      </c>
      <c r="V1059" s="53">
        <v>6.2330229193099944</v>
      </c>
      <c r="W1059" s="53">
        <v>6.2330229193099944</v>
      </c>
    </row>
    <row r="1060" spans="3:23" x14ac:dyDescent="0.25">
      <c r="C1060" s="70">
        <v>1</v>
      </c>
      <c r="D1060" s="53">
        <v>55</v>
      </c>
      <c r="E1060" s="53">
        <v>59</v>
      </c>
      <c r="F1060" s="53">
        <v>23.818000000000001</v>
      </c>
      <c r="G1060" s="53">
        <v>0.49054763299991205</v>
      </c>
      <c r="H1060" s="53">
        <v>0.93220338983050843</v>
      </c>
      <c r="I1060" s="53">
        <v>0.67901234567901236</v>
      </c>
      <c r="J1060" s="53">
        <v>8.3682838718840049</v>
      </c>
      <c r="K1060" s="53">
        <v>151</v>
      </c>
      <c r="L1060" s="53">
        <v>115.25454545454545</v>
      </c>
      <c r="M1060" s="53">
        <v>406.00808080808071</v>
      </c>
      <c r="N1060" s="53">
        <v>20.149642200497773</v>
      </c>
      <c r="O1060" s="53">
        <v>0.13354378992403285</v>
      </c>
      <c r="P1060" s="53">
        <v>1.8369325352695622</v>
      </c>
      <c r="Q1060" s="53">
        <v>138.57777777777775</v>
      </c>
      <c r="R1060" s="53">
        <v>0.92485323444117351</v>
      </c>
      <c r="S1060" s="53">
        <v>5.1082769860945874</v>
      </c>
      <c r="T1060" s="53">
        <v>1.1358024691358047E-2</v>
      </c>
      <c r="U1060" s="53">
        <v>0.15560723012606389</v>
      </c>
      <c r="V1060" s="53">
        <v>9.0667557927883227</v>
      </c>
      <c r="W1060" s="53">
        <v>7.9009013678340798</v>
      </c>
    </row>
    <row r="1061" spans="3:23" x14ac:dyDescent="0.25">
      <c r="C1061" s="70">
        <v>0</v>
      </c>
      <c r="D1061" s="53">
        <v>1926</v>
      </c>
      <c r="E1061" s="53">
        <v>2853</v>
      </c>
      <c r="F1061" s="53">
        <v>312.81199999999995</v>
      </c>
      <c r="G1061" s="53">
        <v>0.93751411814932462</v>
      </c>
      <c r="H1061" s="53">
        <v>0.67507886435331232</v>
      </c>
      <c r="I1061" s="53">
        <v>0.5509153318077803</v>
      </c>
      <c r="J1061" s="53">
        <v>49.520292438150278</v>
      </c>
      <c r="K1061" s="53">
        <v>248</v>
      </c>
      <c r="L1061" s="53">
        <v>125.62357217030114</v>
      </c>
      <c r="M1061" s="53">
        <v>1710.1465401680362</v>
      </c>
      <c r="N1061" s="53">
        <v>41.353918075171983</v>
      </c>
      <c r="O1061" s="53">
        <v>1.2680387625137393</v>
      </c>
      <c r="P1061" s="53">
        <v>3.6495133857407489</v>
      </c>
      <c r="Q1061" s="53">
        <v>270.80135823429367</v>
      </c>
      <c r="R1061" s="53">
        <v>0.94192954158867437</v>
      </c>
      <c r="S1061" s="53">
        <v>6.7799034794477127</v>
      </c>
      <c r="T1061" s="53">
        <v>5.8466721049842347E-4</v>
      </c>
      <c r="U1061" s="53">
        <v>0.23085285967243563</v>
      </c>
      <c r="V1061" s="53">
        <v>101.39544415212187</v>
      </c>
      <c r="W1061" s="53">
        <v>35.280264423625518</v>
      </c>
    </row>
    <row r="1062" spans="3:23" x14ac:dyDescent="0.25">
      <c r="C1062" s="70">
        <v>0</v>
      </c>
      <c r="D1062" s="53">
        <v>4759</v>
      </c>
      <c r="E1062" s="53">
        <v>6443</v>
      </c>
      <c r="F1062" s="53">
        <v>412.40999999999997</v>
      </c>
      <c r="G1062" s="53">
        <v>0.79154994321388017</v>
      </c>
      <c r="H1062" s="53">
        <v>0.73863107248176318</v>
      </c>
      <c r="I1062" s="53">
        <v>0.49408222591362128</v>
      </c>
      <c r="J1062" s="53">
        <v>77.841807490542251</v>
      </c>
      <c r="K1062" s="53">
        <v>252</v>
      </c>
      <c r="L1062" s="53">
        <v>131.64929607060307</v>
      </c>
      <c r="M1062" s="53">
        <v>1383.8170817868479</v>
      </c>
      <c r="N1062" s="53">
        <v>37.199691958225245</v>
      </c>
      <c r="O1062" s="53">
        <v>0.79932345464543808</v>
      </c>
      <c r="P1062" s="53">
        <v>2.8393263596473535</v>
      </c>
      <c r="Q1062" s="53">
        <v>48.215888042808089</v>
      </c>
      <c r="R1062" s="53">
        <v>0.9904797099797219</v>
      </c>
      <c r="S1062" s="53">
        <v>6.986331188907787</v>
      </c>
      <c r="T1062" s="53">
        <v>5.2321314114208328E-4</v>
      </c>
      <c r="U1062" s="53">
        <v>0.30054453650982482</v>
      </c>
      <c r="V1062" s="53">
        <v>115.77711168820217</v>
      </c>
      <c r="W1062" s="53">
        <v>70.751911816190542</v>
      </c>
    </row>
    <row r="1063" spans="3:23" x14ac:dyDescent="0.25">
      <c r="C1063" s="70">
        <v>0</v>
      </c>
      <c r="D1063" s="53">
        <v>79</v>
      </c>
      <c r="E1063" s="53">
        <v>86</v>
      </c>
      <c r="F1063" s="53">
        <v>30.922000000000001</v>
      </c>
      <c r="G1063" s="53">
        <v>0.78547362478696259</v>
      </c>
      <c r="H1063" s="53">
        <v>0.91860465116279066</v>
      </c>
      <c r="I1063" s="53">
        <v>0.67521367521367526</v>
      </c>
      <c r="J1063" s="53">
        <v>10.029253413593549</v>
      </c>
      <c r="K1063" s="53">
        <v>126</v>
      </c>
      <c r="L1063" s="53">
        <v>103.45569620253164</v>
      </c>
      <c r="M1063" s="53">
        <v>168.76403765011358</v>
      </c>
      <c r="N1063" s="53">
        <v>12.990921354935283</v>
      </c>
      <c r="O1063" s="53">
        <v>4.4824966823313418E-2</v>
      </c>
      <c r="P1063" s="53">
        <v>1.9074005261002409</v>
      </c>
      <c r="Q1063" s="53">
        <v>38.100000000000023</v>
      </c>
      <c r="R1063" s="53">
        <v>0.95580103013500051</v>
      </c>
      <c r="S1063" s="53">
        <v>5.0615153622604252</v>
      </c>
      <c r="T1063" s="53">
        <v>8.1656804733727661E-3</v>
      </c>
      <c r="U1063" s="53">
        <v>0.24924900953747092</v>
      </c>
      <c r="V1063" s="53">
        <v>12.895774413165254</v>
      </c>
      <c r="W1063" s="53">
        <v>7.9811320113321989</v>
      </c>
    </row>
    <row r="1064" spans="3:23" x14ac:dyDescent="0.25">
      <c r="C1064" s="70">
        <v>1</v>
      </c>
      <c r="D1064" s="53">
        <v>62</v>
      </c>
      <c r="E1064" s="53">
        <v>67</v>
      </c>
      <c r="F1064" s="53">
        <v>26.811999999999998</v>
      </c>
      <c r="G1064" s="53">
        <v>0.61938560981731394</v>
      </c>
      <c r="H1064" s="53">
        <v>0.92537313432835822</v>
      </c>
      <c r="I1064" s="53">
        <v>0.6262626262626263</v>
      </c>
      <c r="J1064" s="53">
        <v>8.8848664465809541</v>
      </c>
      <c r="K1064" s="53">
        <v>157</v>
      </c>
      <c r="L1064" s="53">
        <v>115.79032258064517</v>
      </c>
      <c r="M1064" s="53">
        <v>492.4962982548916</v>
      </c>
      <c r="N1064" s="53">
        <v>22.192257619604447</v>
      </c>
      <c r="O1064" s="53">
        <v>0.22512244317427138</v>
      </c>
      <c r="P1064" s="53">
        <v>1.8569977436250114</v>
      </c>
      <c r="Q1064" s="53">
        <v>146.10909090909081</v>
      </c>
      <c r="R1064" s="53">
        <v>0.92800557606675416</v>
      </c>
      <c r="S1064" s="53">
        <v>5.137596463885413</v>
      </c>
      <c r="T1064" s="53">
        <v>9.4214876033057605E-3</v>
      </c>
      <c r="U1064" s="53">
        <v>0.13981921555943522</v>
      </c>
      <c r="V1064" s="53">
        <v>10.15632198555975</v>
      </c>
      <c r="W1064" s="53">
        <v>7.9735955099241096</v>
      </c>
    </row>
    <row r="1065" spans="3:23" x14ac:dyDescent="0.25">
      <c r="C1065" s="70">
        <v>0</v>
      </c>
      <c r="D1065" s="53">
        <v>1945</v>
      </c>
      <c r="E1065" s="53">
        <v>2845</v>
      </c>
      <c r="F1065" s="53">
        <v>300.28100000000001</v>
      </c>
      <c r="G1065" s="53">
        <v>0.94139624969691726</v>
      </c>
      <c r="H1065" s="53">
        <v>0.68365553602811946</v>
      </c>
      <c r="I1065" s="53">
        <v>0.55635011441647597</v>
      </c>
      <c r="J1065" s="53">
        <v>49.763951958319097</v>
      </c>
      <c r="K1065" s="53">
        <v>243</v>
      </c>
      <c r="L1065" s="53">
        <v>125.37994858611825</v>
      </c>
      <c r="M1065" s="53">
        <v>1829.9455853883042</v>
      </c>
      <c r="N1065" s="53">
        <v>42.777863263471964</v>
      </c>
      <c r="O1065" s="53">
        <v>1.2570958183947669</v>
      </c>
      <c r="P1065" s="53">
        <v>3.4648534931499952</v>
      </c>
      <c r="Q1065" s="53">
        <v>281.65761177136261</v>
      </c>
      <c r="R1065" s="53">
        <v>0.94213228995412546</v>
      </c>
      <c r="S1065" s="53">
        <v>6.737385186491994</v>
      </c>
      <c r="T1065" s="53">
        <v>5.9331471237925222E-4</v>
      </c>
      <c r="U1065" s="53">
        <v>0.22622170299982863</v>
      </c>
      <c r="V1065" s="53">
        <v>101.80909628332621</v>
      </c>
      <c r="W1065" s="53">
        <v>34.340481495814345</v>
      </c>
    </row>
    <row r="1066" spans="3:23" x14ac:dyDescent="0.25">
      <c r="C1066" s="70">
        <v>0</v>
      </c>
      <c r="D1066" s="53">
        <v>65</v>
      </c>
      <c r="E1066" s="53">
        <v>69</v>
      </c>
      <c r="F1066" s="53">
        <v>26.605</v>
      </c>
      <c r="G1066" s="53">
        <v>0.63248972324885921</v>
      </c>
      <c r="H1066" s="53">
        <v>0.94202898550724634</v>
      </c>
      <c r="I1066" s="53">
        <v>0.73863636363636365</v>
      </c>
      <c r="J1066" s="53">
        <v>9.0972836829344601</v>
      </c>
      <c r="K1066" s="53">
        <v>132</v>
      </c>
      <c r="L1066" s="53">
        <v>107.64615384615385</v>
      </c>
      <c r="M1066" s="53">
        <v>224.13846153846157</v>
      </c>
      <c r="N1066" s="53">
        <v>14.971254507838065</v>
      </c>
      <c r="O1066" s="53">
        <v>-0.1652845616572613</v>
      </c>
      <c r="P1066" s="53">
        <v>1.7991092395586303</v>
      </c>
      <c r="Q1066" s="53">
        <v>477.20833333333434</v>
      </c>
      <c r="R1066" s="53">
        <v>0.59813531360686645</v>
      </c>
      <c r="S1066" s="53">
        <v>5.1376020437311176</v>
      </c>
      <c r="T1066" s="53">
        <v>1.1284722222222201E-2</v>
      </c>
      <c r="U1066" s="53">
        <v>0.12449288036293937</v>
      </c>
      <c r="V1066" s="53">
        <v>10.418850282664378</v>
      </c>
      <c r="W1066" s="53">
        <v>8.0701158500227983</v>
      </c>
    </row>
    <row r="1067" spans="3:23" x14ac:dyDescent="0.25">
      <c r="C1067" s="70">
        <v>0</v>
      </c>
      <c r="D1067" s="53">
        <v>4514</v>
      </c>
      <c r="E1067" s="53">
        <v>6402</v>
      </c>
      <c r="F1067" s="53">
        <v>416.86700000000002</v>
      </c>
      <c r="G1067" s="53">
        <v>0.79644132972187975</v>
      </c>
      <c r="H1067" s="53">
        <v>0.70509215870040609</v>
      </c>
      <c r="I1067" s="53">
        <v>0.47843137254901963</v>
      </c>
      <c r="J1067" s="53">
        <v>75.811630406782072</v>
      </c>
      <c r="K1067" s="53">
        <v>242</v>
      </c>
      <c r="L1067" s="53">
        <v>132.24789543642004</v>
      </c>
      <c r="M1067" s="53">
        <v>1353.9631298485799</v>
      </c>
      <c r="N1067" s="53">
        <v>36.796237984997596</v>
      </c>
      <c r="O1067" s="53">
        <v>0.8210794555221087</v>
      </c>
      <c r="P1067" s="53">
        <v>2.8609731378119578</v>
      </c>
      <c r="Q1067" s="53">
        <v>48.861449579832936</v>
      </c>
      <c r="R1067" s="53">
        <v>0.99020697975628502</v>
      </c>
      <c r="S1067" s="53">
        <v>6.9587540308870519</v>
      </c>
      <c r="T1067" s="53">
        <v>5.221426806016915E-4</v>
      </c>
      <c r="U1067" s="53">
        <v>0.30103943623930129</v>
      </c>
      <c r="V1067" s="53">
        <v>114.56593662906268</v>
      </c>
      <c r="W1067" s="53">
        <v>69.279832925203422</v>
      </c>
    </row>
    <row r="1068" spans="3:23" x14ac:dyDescent="0.25">
      <c r="C1068" s="70">
        <v>0</v>
      </c>
      <c r="D1068" s="53">
        <v>90</v>
      </c>
      <c r="E1068" s="53">
        <v>96</v>
      </c>
      <c r="F1068" s="53">
        <v>32.418999999999997</v>
      </c>
      <c r="G1068" s="53">
        <v>0.73566989737853195</v>
      </c>
      <c r="H1068" s="53">
        <v>0.9375</v>
      </c>
      <c r="I1068" s="53">
        <v>0.69230769230769229</v>
      </c>
      <c r="J1068" s="53">
        <v>10.704744696916627</v>
      </c>
      <c r="K1068" s="53">
        <v>112</v>
      </c>
      <c r="L1068" s="53">
        <v>98.944444444444443</v>
      </c>
      <c r="M1068" s="53">
        <v>69.513732833957562</v>
      </c>
      <c r="N1068" s="53">
        <v>8.3374896002308496</v>
      </c>
      <c r="O1068" s="53">
        <v>-0.262716261186346</v>
      </c>
      <c r="P1068" s="53">
        <v>2.0092230651855205</v>
      </c>
      <c r="Q1068" s="53">
        <v>29.111888111888106</v>
      </c>
      <c r="R1068" s="53">
        <v>0.94846830529568749</v>
      </c>
      <c r="S1068" s="53">
        <v>4.6459736922245822</v>
      </c>
      <c r="T1068" s="53">
        <v>7.5798327546579428E-3</v>
      </c>
      <c r="U1068" s="53">
        <v>0.28187156666177637</v>
      </c>
      <c r="V1068" s="53">
        <v>13.118793556093856</v>
      </c>
      <c r="W1068" s="53">
        <v>8.885886789040935</v>
      </c>
    </row>
    <row r="1069" spans="3:23" x14ac:dyDescent="0.25">
      <c r="C1069" s="70">
        <v>1</v>
      </c>
      <c r="D1069" s="53">
        <v>55</v>
      </c>
      <c r="E1069" s="53">
        <v>59</v>
      </c>
      <c r="F1069" s="53">
        <v>24.553999999999998</v>
      </c>
      <c r="G1069" s="53">
        <v>0.60536091721412666</v>
      </c>
      <c r="H1069" s="53">
        <v>0.93220338983050843</v>
      </c>
      <c r="I1069" s="53">
        <v>0.6875</v>
      </c>
      <c r="J1069" s="53">
        <v>8.3682838718840049</v>
      </c>
      <c r="K1069" s="53">
        <v>170</v>
      </c>
      <c r="L1069" s="53">
        <v>128.74545454545455</v>
      </c>
      <c r="M1069" s="53">
        <v>544.34141414141425</v>
      </c>
      <c r="N1069" s="53">
        <v>23.331125436665378</v>
      </c>
      <c r="O1069" s="53">
        <v>0.14494402808115486</v>
      </c>
      <c r="P1069" s="53">
        <v>1.8541808798443469</v>
      </c>
      <c r="Q1069" s="53">
        <v>230.15555555555559</v>
      </c>
      <c r="R1069" s="53">
        <v>0.89535558917213398</v>
      </c>
      <c r="S1069" s="53">
        <v>5.2221799407580489</v>
      </c>
      <c r="T1069" s="53">
        <v>1.1111111111111134E-2</v>
      </c>
      <c r="U1069" s="53">
        <v>0.10076100114636026</v>
      </c>
      <c r="V1069" s="53">
        <v>9.5019227365344712</v>
      </c>
      <c r="W1069" s="53">
        <v>7.5630658919739568</v>
      </c>
    </row>
    <row r="1070" spans="3:23" x14ac:dyDescent="0.25">
      <c r="C1070" s="70">
        <v>0</v>
      </c>
      <c r="D1070" s="53">
        <v>1835</v>
      </c>
      <c r="E1070" s="53">
        <v>2845</v>
      </c>
      <c r="F1070" s="53">
        <v>309.82499999999999</v>
      </c>
      <c r="G1070" s="53">
        <v>0.94153423013551396</v>
      </c>
      <c r="H1070" s="53">
        <v>0.64499121265377857</v>
      </c>
      <c r="I1070" s="53">
        <v>0.51924165251839272</v>
      </c>
      <c r="J1070" s="53">
        <v>48.336265521749027</v>
      </c>
      <c r="K1070" s="53">
        <v>254</v>
      </c>
      <c r="L1070" s="53">
        <v>129.57220708446866</v>
      </c>
      <c r="M1070" s="53">
        <v>1821.7018443627599</v>
      </c>
      <c r="N1070" s="53">
        <v>42.681399278406509</v>
      </c>
      <c r="O1070" s="53">
        <v>1.0904775581089037</v>
      </c>
      <c r="P1070" s="53">
        <v>3.0384020428403113</v>
      </c>
      <c r="Q1070" s="53">
        <v>251.07054871220583</v>
      </c>
      <c r="R1070" s="53">
        <v>0.94780367541825272</v>
      </c>
      <c r="S1070" s="53">
        <v>6.8299593829159564</v>
      </c>
      <c r="T1070" s="53">
        <v>5.8232564088739618E-4</v>
      </c>
      <c r="U1070" s="53">
        <v>0.22995119759605501</v>
      </c>
      <c r="V1070" s="53">
        <v>101.54755326740435</v>
      </c>
      <c r="W1070" s="53">
        <v>34.213131453572423</v>
      </c>
    </row>
    <row r="1071" spans="3:23" x14ac:dyDescent="0.25">
      <c r="C1071" s="70">
        <v>0</v>
      </c>
      <c r="D1071" s="53">
        <v>86</v>
      </c>
      <c r="E1071" s="53">
        <v>91</v>
      </c>
      <c r="F1071" s="53">
        <v>31.013000000000002</v>
      </c>
      <c r="G1071" s="53">
        <v>0.626279404397179</v>
      </c>
      <c r="H1071" s="53">
        <v>0.94505494505494503</v>
      </c>
      <c r="I1071" s="53">
        <v>0.71666666666666667</v>
      </c>
      <c r="J1071" s="53">
        <v>10.464157913908982</v>
      </c>
      <c r="K1071" s="53">
        <v>156</v>
      </c>
      <c r="L1071" s="53">
        <v>111.15116279069767</v>
      </c>
      <c r="M1071" s="53">
        <v>354.43570451436386</v>
      </c>
      <c r="N1071" s="53">
        <v>18.826462878468803</v>
      </c>
      <c r="O1071" s="53">
        <v>0.55469497355565056</v>
      </c>
      <c r="P1071" s="53">
        <v>2.3910411070160253</v>
      </c>
      <c r="Q1071" s="53">
        <v>210.77692307692303</v>
      </c>
      <c r="R1071" s="53">
        <v>0.80994297533574056</v>
      </c>
      <c r="S1071" s="53">
        <v>5.5131330685046471</v>
      </c>
      <c r="T1071" s="53">
        <v>8.0473372781064926E-3</v>
      </c>
      <c r="U1071" s="53">
        <v>0.17814687336836824</v>
      </c>
      <c r="V1071" s="53">
        <v>11.942384002906762</v>
      </c>
      <c r="W1071" s="53">
        <v>9.3102668489147966</v>
      </c>
    </row>
    <row r="1072" spans="3:23" x14ac:dyDescent="0.25">
      <c r="C1072" s="70">
        <v>0</v>
      </c>
      <c r="D1072" s="53">
        <v>4370</v>
      </c>
      <c r="E1072" s="53">
        <v>6146</v>
      </c>
      <c r="F1072" s="53">
        <v>396.44</v>
      </c>
      <c r="G1072" s="53">
        <v>0.79791742348027672</v>
      </c>
      <c r="H1072" s="53">
        <v>0.71103156524568822</v>
      </c>
      <c r="I1072" s="53">
        <v>0.48011426060206547</v>
      </c>
      <c r="J1072" s="53">
        <v>74.592605601980821</v>
      </c>
      <c r="K1072" s="53">
        <v>235</v>
      </c>
      <c r="L1072" s="53">
        <v>130.37528604118992</v>
      </c>
      <c r="M1072" s="53">
        <v>1242.1571368488187</v>
      </c>
      <c r="N1072" s="53">
        <v>35.244249699047629</v>
      </c>
      <c r="O1072" s="53">
        <v>0.67300197059577438</v>
      </c>
      <c r="P1072" s="53">
        <v>2.5975853553408137</v>
      </c>
      <c r="Q1072" s="53">
        <v>47.310866724739221</v>
      </c>
      <c r="R1072" s="53">
        <v>0.98990053279802348</v>
      </c>
      <c r="S1072" s="53">
        <v>6.92872445278591</v>
      </c>
      <c r="T1072" s="53">
        <v>5.3778575677746279E-4</v>
      </c>
      <c r="U1072" s="53">
        <v>0.29957062056664208</v>
      </c>
      <c r="V1072" s="53">
        <v>112.86493080180475</v>
      </c>
      <c r="W1072" s="53">
        <v>68.031230374596262</v>
      </c>
    </row>
    <row r="1073" spans="3:23" x14ac:dyDescent="0.25">
      <c r="C1073" s="70">
        <v>0</v>
      </c>
      <c r="D1073" s="53">
        <v>98</v>
      </c>
      <c r="E1073" s="53">
        <v>107</v>
      </c>
      <c r="F1073" s="53">
        <v>34.957999999999998</v>
      </c>
      <c r="G1073" s="53">
        <v>0.76597780831605577</v>
      </c>
      <c r="H1073" s="53">
        <v>0.91588785046728971</v>
      </c>
      <c r="I1073" s="53">
        <v>0.63636363636363635</v>
      </c>
      <c r="J1073" s="53">
        <v>11.170383851240114</v>
      </c>
      <c r="K1073" s="53">
        <v>109</v>
      </c>
      <c r="L1073" s="53">
        <v>94.612244897959187</v>
      </c>
      <c r="M1073" s="53">
        <v>65.971807279612904</v>
      </c>
      <c r="N1073" s="53">
        <v>8.1223030773059008</v>
      </c>
      <c r="O1073" s="53">
        <v>1.1942697264568823E-3</v>
      </c>
      <c r="P1073" s="53">
        <v>1.803926707174597</v>
      </c>
      <c r="Q1073" s="53">
        <v>25.66666666666665</v>
      </c>
      <c r="R1073" s="53">
        <v>0.95105919001037009</v>
      </c>
      <c r="S1073" s="53">
        <v>4.6045995439329772</v>
      </c>
      <c r="T1073" s="53">
        <v>7.0153061224489726E-3</v>
      </c>
      <c r="U1073" s="53">
        <v>0.29041054844626235</v>
      </c>
      <c r="V1073" s="53">
        <v>14.09812483238589</v>
      </c>
      <c r="W1073" s="53">
        <v>9.0632194082720261</v>
      </c>
    </row>
    <row r="1074" spans="3:23" x14ac:dyDescent="0.25">
      <c r="C1074" s="70">
        <v>1</v>
      </c>
      <c r="D1074" s="53">
        <v>68</v>
      </c>
      <c r="E1074" s="53">
        <v>73</v>
      </c>
      <c r="F1074" s="53">
        <v>27.555999999999997</v>
      </c>
      <c r="G1074" s="53">
        <v>0.68000097592452702</v>
      </c>
      <c r="H1074" s="53">
        <v>0.93150684931506844</v>
      </c>
      <c r="I1074" s="53">
        <v>0.68686868686868685</v>
      </c>
      <c r="J1074" s="53">
        <v>9.3048529833625562</v>
      </c>
      <c r="K1074" s="53">
        <v>155</v>
      </c>
      <c r="L1074" s="53">
        <v>116.17647058823529</v>
      </c>
      <c r="M1074" s="53">
        <v>498.20719929762936</v>
      </c>
      <c r="N1074" s="53">
        <v>22.320555532907989</v>
      </c>
      <c r="O1074" s="53">
        <v>0.13808762083392609</v>
      </c>
      <c r="P1074" s="53">
        <v>1.8336341726716399</v>
      </c>
      <c r="Q1074" s="53">
        <v>147.29090909090903</v>
      </c>
      <c r="R1074" s="53">
        <v>0.93220015532396072</v>
      </c>
      <c r="S1074" s="53">
        <v>5.4143093484442026</v>
      </c>
      <c r="T1074" s="53">
        <v>9.0909090909090662E-3</v>
      </c>
      <c r="U1074" s="53">
        <v>0.13842683151246032</v>
      </c>
      <c r="V1074" s="53">
        <v>10.988781028716545</v>
      </c>
      <c r="W1074" s="53">
        <v>8.0570973915671704</v>
      </c>
    </row>
    <row r="1075" spans="3:23" x14ac:dyDescent="0.25">
      <c r="C1075" s="70">
        <v>0</v>
      </c>
      <c r="D1075" s="53">
        <v>1909</v>
      </c>
      <c r="E1075" s="53">
        <v>2892</v>
      </c>
      <c r="F1075" s="53">
        <v>306.50899999999996</v>
      </c>
      <c r="G1075" s="53">
        <v>0.93976543238934096</v>
      </c>
      <c r="H1075" s="53">
        <v>0.66009681881051174</v>
      </c>
      <c r="I1075" s="53">
        <v>0.53205128205128205</v>
      </c>
      <c r="J1075" s="53">
        <v>49.301260540674065</v>
      </c>
      <c r="K1075" s="53">
        <v>246</v>
      </c>
      <c r="L1075" s="53">
        <v>130.42744892613933</v>
      </c>
      <c r="M1075" s="53">
        <v>1916.9209652391376</v>
      </c>
      <c r="N1075" s="53">
        <v>43.782655986579179</v>
      </c>
      <c r="O1075" s="53">
        <v>1.0322614653453457</v>
      </c>
      <c r="P1075" s="53">
        <v>2.9010996314080226</v>
      </c>
      <c r="Q1075" s="53">
        <v>235.71160738902489</v>
      </c>
      <c r="R1075" s="53">
        <v>0.95528406945304767</v>
      </c>
      <c r="S1075" s="53">
        <v>6.8976366894887944</v>
      </c>
      <c r="T1075" s="53">
        <v>5.5240811397591833E-4</v>
      </c>
      <c r="U1075" s="53">
        <v>0.22471327855925302</v>
      </c>
      <c r="V1075" s="53">
        <v>101.65145214829201</v>
      </c>
      <c r="W1075" s="53">
        <v>34.746502300480913</v>
      </c>
    </row>
    <row r="1076" spans="3:23" x14ac:dyDescent="0.25">
      <c r="C1076" s="70">
        <v>0</v>
      </c>
      <c r="D1076" s="53">
        <v>138</v>
      </c>
      <c r="E1076" s="53">
        <v>145</v>
      </c>
      <c r="F1076" s="53">
        <v>39.646999999999998</v>
      </c>
      <c r="G1076" s="53">
        <v>0.42435220056542694</v>
      </c>
      <c r="H1076" s="53">
        <v>0.9517241379310345</v>
      </c>
      <c r="I1076" s="53">
        <v>0.70408163265306123</v>
      </c>
      <c r="J1076" s="53">
        <v>13.255453865237977</v>
      </c>
      <c r="K1076" s="53">
        <v>135</v>
      </c>
      <c r="L1076" s="53">
        <v>108.65942028985508</v>
      </c>
      <c r="M1076" s="53">
        <v>222.91235586586288</v>
      </c>
      <c r="N1076" s="53">
        <v>14.930249692013287</v>
      </c>
      <c r="O1076" s="53">
        <v>-7.7544974529179841E-2</v>
      </c>
      <c r="P1076" s="53">
        <v>1.9340741109976354</v>
      </c>
      <c r="Q1076" s="53">
        <v>208.27142857142854</v>
      </c>
      <c r="R1076" s="53">
        <v>0.84877112092887019</v>
      </c>
      <c r="S1076" s="53">
        <v>5.4363625955278128</v>
      </c>
      <c r="T1076" s="53">
        <v>5.1700680272108749E-3</v>
      </c>
      <c r="U1076" s="53">
        <v>0.23153310668981428</v>
      </c>
      <c r="V1076" s="53">
        <v>14.062076768210469</v>
      </c>
      <c r="W1076" s="53">
        <v>12.733171377927304</v>
      </c>
    </row>
    <row r="1077" spans="3:23" x14ac:dyDescent="0.25">
      <c r="C1077" s="70">
        <v>0</v>
      </c>
      <c r="D1077" s="53">
        <v>4071</v>
      </c>
      <c r="E1077" s="53">
        <v>5824</v>
      </c>
      <c r="F1077" s="53">
        <v>355.46199999999999</v>
      </c>
      <c r="G1077" s="53">
        <v>0.81621757628114078</v>
      </c>
      <c r="H1077" s="53">
        <v>0.69900412087912089</v>
      </c>
      <c r="I1077" s="53">
        <v>0.45690235690235692</v>
      </c>
      <c r="J1077" s="53">
        <v>71.9955428246558</v>
      </c>
      <c r="K1077" s="53">
        <v>235</v>
      </c>
      <c r="L1077" s="53">
        <v>129.7855563743552</v>
      </c>
      <c r="M1077" s="53">
        <v>1157.8466316252654</v>
      </c>
      <c r="N1077" s="53">
        <v>34.027145510977931</v>
      </c>
      <c r="O1077" s="53">
        <v>0.6164580284528981</v>
      </c>
      <c r="P1077" s="53">
        <v>2.5304280658501628</v>
      </c>
      <c r="Q1077" s="53">
        <v>44.528417306194683</v>
      </c>
      <c r="R1077" s="53">
        <v>0.98991900989663206</v>
      </c>
      <c r="S1077" s="53">
        <v>6.8965611486625971</v>
      </c>
      <c r="T1077" s="53">
        <v>5.7229216017632442E-4</v>
      </c>
      <c r="U1077" s="53">
        <v>0.3026315093421405</v>
      </c>
      <c r="V1077" s="53">
        <v>111.86974587370742</v>
      </c>
      <c r="W1077" s="53">
        <v>64.632145971596415</v>
      </c>
    </row>
    <row r="1078" spans="3:23" x14ac:dyDescent="0.25">
      <c r="C1078" s="70">
        <v>0</v>
      </c>
      <c r="D1078" s="53">
        <v>78</v>
      </c>
      <c r="E1078" s="53">
        <v>85</v>
      </c>
      <c r="F1078" s="53">
        <v>31.773999999999997</v>
      </c>
      <c r="G1078" s="53">
        <v>0.8083656918440979</v>
      </c>
      <c r="H1078" s="53">
        <v>0.91764705882352937</v>
      </c>
      <c r="I1078" s="53">
        <v>0.6</v>
      </c>
      <c r="J1078" s="53">
        <v>9.9655749703337584</v>
      </c>
      <c r="K1078" s="53">
        <v>104</v>
      </c>
      <c r="L1078" s="53">
        <v>92.858974358974365</v>
      </c>
      <c r="M1078" s="53">
        <v>42.356476856476824</v>
      </c>
      <c r="N1078" s="53">
        <v>6.5081853735489759</v>
      </c>
      <c r="O1078" s="53">
        <v>-6.766069180173015E-2</v>
      </c>
      <c r="P1078" s="53">
        <v>1.8783627063922679</v>
      </c>
      <c r="Q1078" s="53">
        <v>17.77622377622378</v>
      </c>
      <c r="R1078" s="53">
        <v>0.95957759665470854</v>
      </c>
      <c r="S1078" s="53">
        <v>4.3888712518207296</v>
      </c>
      <c r="T1078" s="53">
        <v>8.557875690742827E-3</v>
      </c>
      <c r="U1078" s="53">
        <v>0.26983294483294462</v>
      </c>
      <c r="V1078" s="53">
        <v>13.186083971488021</v>
      </c>
      <c r="W1078" s="53">
        <v>7.7623924896178691</v>
      </c>
    </row>
    <row r="1079" spans="3:23" x14ac:dyDescent="0.25">
      <c r="C1079" s="70">
        <v>0</v>
      </c>
      <c r="D1079" s="53">
        <v>50</v>
      </c>
      <c r="E1079" s="53">
        <v>54</v>
      </c>
      <c r="F1079" s="53">
        <v>23.511999999999997</v>
      </c>
      <c r="G1079" s="53">
        <v>0.64027308405573846</v>
      </c>
      <c r="H1079" s="53">
        <v>0.92592592592592593</v>
      </c>
      <c r="I1079" s="53">
        <v>0.7142857142857143</v>
      </c>
      <c r="J1079" s="53">
        <v>7.9788456080286538</v>
      </c>
      <c r="K1079" s="53">
        <v>134</v>
      </c>
      <c r="L1079" s="53">
        <v>107.74</v>
      </c>
      <c r="M1079" s="53">
        <v>184.19632653061225</v>
      </c>
      <c r="N1079" s="53">
        <v>13.571894728836215</v>
      </c>
      <c r="O1079" s="53">
        <v>0.19520991068288518</v>
      </c>
      <c r="P1079" s="53">
        <v>1.9023309659036327</v>
      </c>
      <c r="Q1079" s="53">
        <v>61.212500000000006</v>
      </c>
      <c r="R1079" s="53">
        <v>0.91635998347657621</v>
      </c>
      <c r="S1079" s="53">
        <v>4.8136606896881844</v>
      </c>
      <c r="T1079" s="53">
        <v>1.312500000000001E-2</v>
      </c>
      <c r="U1079" s="53">
        <v>0.21711508977133975</v>
      </c>
      <c r="V1079" s="53">
        <v>9.202898094259945</v>
      </c>
      <c r="W1079" s="53">
        <v>7.0691819422995001</v>
      </c>
    </row>
    <row r="1080" spans="3:23" x14ac:dyDescent="0.25">
      <c r="C1080" s="70">
        <v>1</v>
      </c>
      <c r="D1080" s="53">
        <v>57</v>
      </c>
      <c r="E1080" s="53">
        <v>61</v>
      </c>
      <c r="F1080" s="53">
        <v>24.645</v>
      </c>
      <c r="G1080" s="53">
        <v>0.54591534803443809</v>
      </c>
      <c r="H1080" s="53">
        <v>0.93442622950819676</v>
      </c>
      <c r="I1080" s="53">
        <v>0.71250000000000002</v>
      </c>
      <c r="J1080" s="53">
        <v>8.5190758917798277</v>
      </c>
      <c r="K1080" s="53">
        <v>157</v>
      </c>
      <c r="L1080" s="53">
        <v>114.12280701754386</v>
      </c>
      <c r="M1080" s="53">
        <v>485.35964912280713</v>
      </c>
      <c r="N1080" s="53">
        <v>22.030879445060904</v>
      </c>
      <c r="O1080" s="53">
        <v>0.23588695431923251</v>
      </c>
      <c r="P1080" s="53">
        <v>1.8254648947976573</v>
      </c>
      <c r="Q1080" s="53">
        <v>177.04444444444439</v>
      </c>
      <c r="R1080" s="53">
        <v>0.90450502092551754</v>
      </c>
      <c r="S1080" s="53">
        <v>5.1662233474980717</v>
      </c>
      <c r="T1080" s="53">
        <v>1.1358024691358048E-2</v>
      </c>
      <c r="U1080" s="53">
        <v>0.11280213699778537</v>
      </c>
      <c r="V1080" s="53">
        <v>9.3993248468658948</v>
      </c>
      <c r="W1080" s="53">
        <v>7.8751335111600413</v>
      </c>
    </row>
    <row r="1081" spans="3:23" x14ac:dyDescent="0.25">
      <c r="C1081" s="70">
        <v>0</v>
      </c>
      <c r="D1081" s="53">
        <v>2114</v>
      </c>
      <c r="E1081" s="53">
        <v>3145</v>
      </c>
      <c r="F1081" s="53">
        <v>346.13099999999997</v>
      </c>
      <c r="G1081" s="53">
        <v>0.95438406647502672</v>
      </c>
      <c r="H1081" s="53">
        <v>0.67217806041335448</v>
      </c>
      <c r="I1081" s="53">
        <v>0.51623931623931629</v>
      </c>
      <c r="J1081" s="53">
        <v>51.880905905449787</v>
      </c>
      <c r="K1081" s="53">
        <v>249</v>
      </c>
      <c r="L1081" s="53">
        <v>128.68874172185431</v>
      </c>
      <c r="M1081" s="53">
        <v>1814.2883066980507</v>
      </c>
      <c r="N1081" s="53">
        <v>42.594463333842469</v>
      </c>
      <c r="O1081" s="53">
        <v>1.1251956687094344</v>
      </c>
      <c r="P1081" s="53">
        <v>3.1093413739579252</v>
      </c>
      <c r="Q1081" s="53">
        <v>195.02854378325856</v>
      </c>
      <c r="R1081" s="53">
        <v>0.96193572946006334</v>
      </c>
      <c r="S1081" s="53">
        <v>6.8384672614558344</v>
      </c>
      <c r="T1081" s="53">
        <v>5.7343623353972486E-4</v>
      </c>
      <c r="U1081" s="53">
        <v>0.2481473527871377</v>
      </c>
      <c r="V1081" s="53">
        <v>111.56358871220098</v>
      </c>
      <c r="W1081" s="53">
        <v>33.310850101522995</v>
      </c>
    </row>
    <row r="1082" spans="3:23" x14ac:dyDescent="0.25">
      <c r="C1082" s="70">
        <v>0</v>
      </c>
      <c r="D1082" s="53">
        <v>3934</v>
      </c>
      <c r="E1082" s="53">
        <v>5613</v>
      </c>
      <c r="F1082" s="53">
        <v>363.40100000000001</v>
      </c>
      <c r="G1082" s="53">
        <v>0.81530563926172295</v>
      </c>
      <c r="H1082" s="53">
        <v>0.70087297345448063</v>
      </c>
      <c r="I1082" s="53">
        <v>0.45213193885760256</v>
      </c>
      <c r="J1082" s="53">
        <v>70.773754803515473</v>
      </c>
      <c r="K1082" s="53">
        <v>239</v>
      </c>
      <c r="L1082" s="53">
        <v>127.93975597356381</v>
      </c>
      <c r="M1082" s="53">
        <v>1151.8659349518825</v>
      </c>
      <c r="N1082" s="53">
        <v>33.939150474811278</v>
      </c>
      <c r="O1082" s="53">
        <v>0.63223387253647567</v>
      </c>
      <c r="P1082" s="53">
        <v>2.5860351405889155</v>
      </c>
      <c r="Q1082" s="53">
        <v>41.496126680337071</v>
      </c>
      <c r="R1082" s="53">
        <v>0.99018628751752114</v>
      </c>
      <c r="S1082" s="53">
        <v>6.8556966880437846</v>
      </c>
      <c r="T1082" s="53">
        <v>5.9849493241584666E-4</v>
      </c>
      <c r="U1082" s="53">
        <v>0.30231644649225742</v>
      </c>
      <c r="V1082" s="53">
        <v>110.94872996628936</v>
      </c>
      <c r="W1082" s="53">
        <v>64.242736397160442</v>
      </c>
    </row>
    <row r="1083" spans="3:23" x14ac:dyDescent="0.25">
      <c r="C1083" s="70">
        <v>0</v>
      </c>
      <c r="D1083" s="53">
        <v>79</v>
      </c>
      <c r="E1083" s="53">
        <v>85</v>
      </c>
      <c r="F1083" s="53">
        <v>30.848000000000003</v>
      </c>
      <c r="G1083" s="53">
        <v>0.75093460978573023</v>
      </c>
      <c r="H1083" s="53">
        <v>0.92941176470588238</v>
      </c>
      <c r="I1083" s="53">
        <v>0.59848484848484851</v>
      </c>
      <c r="J1083" s="53">
        <v>10.029253413593549</v>
      </c>
      <c r="K1083" s="53">
        <v>103</v>
      </c>
      <c r="L1083" s="53">
        <v>92.696202531645568</v>
      </c>
      <c r="M1083" s="53">
        <v>36.009087958455048</v>
      </c>
      <c r="N1083" s="53">
        <v>6.0007572820815751</v>
      </c>
      <c r="O1083" s="53">
        <v>-0.26618805284478908</v>
      </c>
      <c r="P1083" s="53">
        <v>1.9688071817794446</v>
      </c>
      <c r="Q1083" s="53">
        <v>21.597222222222214</v>
      </c>
      <c r="R1083" s="53">
        <v>0.95491016694667374</v>
      </c>
      <c r="S1083" s="53">
        <v>4.3274971734074894</v>
      </c>
      <c r="T1083" s="53">
        <v>8.3912037037037236E-3</v>
      </c>
      <c r="U1083" s="53">
        <v>0.2914662497995828</v>
      </c>
      <c r="V1083" s="53">
        <v>12.489853806969213</v>
      </c>
      <c r="W1083" s="53">
        <v>8.2480067943503723</v>
      </c>
    </row>
    <row r="1084" spans="3:23" x14ac:dyDescent="0.25">
      <c r="C1084" s="70">
        <v>1</v>
      </c>
      <c r="D1084" s="53">
        <v>41</v>
      </c>
      <c r="E1084" s="53">
        <v>45</v>
      </c>
      <c r="F1084" s="53">
        <v>20.907</v>
      </c>
      <c r="G1084" s="53">
        <v>0.37986972501764632</v>
      </c>
      <c r="H1084" s="53">
        <v>0.91111111111111109</v>
      </c>
      <c r="I1084" s="53">
        <v>0.640625</v>
      </c>
      <c r="J1084" s="53">
        <v>7.2251519938435669</v>
      </c>
      <c r="K1084" s="53">
        <v>148</v>
      </c>
      <c r="L1084" s="53">
        <v>116.8780487804878</v>
      </c>
      <c r="M1084" s="53">
        <v>342.55975609756098</v>
      </c>
      <c r="N1084" s="53">
        <v>18.50836989303923</v>
      </c>
      <c r="O1084" s="53">
        <v>-5.8834455730889412E-2</v>
      </c>
      <c r="P1084" s="53">
        <v>2.0018243195110772</v>
      </c>
      <c r="Q1084" s="53">
        <v>144.23611111111106</v>
      </c>
      <c r="R1084" s="53">
        <v>0.91040843688391626</v>
      </c>
      <c r="S1084" s="53">
        <v>4.9673081021790582</v>
      </c>
      <c r="T1084" s="53">
        <v>1.3888888888888916E-2</v>
      </c>
      <c r="U1084" s="53">
        <v>0.14770115618508176</v>
      </c>
      <c r="V1084" s="53">
        <v>7.6360292750506691</v>
      </c>
      <c r="W1084" s="53">
        <v>7.0636324810317683</v>
      </c>
    </row>
    <row r="1085" spans="3:23" x14ac:dyDescent="0.25">
      <c r="C1085" s="70">
        <v>0</v>
      </c>
      <c r="D1085" s="53">
        <v>2234</v>
      </c>
      <c r="E1085" s="53">
        <v>3217</v>
      </c>
      <c r="F1085" s="53">
        <v>334.89300000000003</v>
      </c>
      <c r="G1085" s="53">
        <v>0.95383821414750425</v>
      </c>
      <c r="H1085" s="53">
        <v>0.69443580976064656</v>
      </c>
      <c r="I1085" s="53">
        <v>0.51403589507593184</v>
      </c>
      <c r="J1085" s="53">
        <v>53.333077381099564</v>
      </c>
      <c r="K1085" s="53">
        <v>250</v>
      </c>
      <c r="L1085" s="53">
        <v>129.41226499552371</v>
      </c>
      <c r="M1085" s="53">
        <v>1840.0471580560325</v>
      </c>
      <c r="N1085" s="53">
        <v>42.895770864457404</v>
      </c>
      <c r="O1085" s="53">
        <v>1.1369253375934403</v>
      </c>
      <c r="P1085" s="53">
        <v>3.158940306976453</v>
      </c>
      <c r="Q1085" s="53">
        <v>140.8399817643043</v>
      </c>
      <c r="R1085" s="53">
        <v>0.97257748776764585</v>
      </c>
      <c r="S1085" s="53">
        <v>6.856479521653875</v>
      </c>
      <c r="T1085" s="53">
        <v>5.3959911916226088E-4</v>
      </c>
      <c r="U1085" s="53">
        <v>0.23699843664709483</v>
      </c>
      <c r="V1085" s="53">
        <v>112.49081139182171</v>
      </c>
      <c r="W1085" s="53">
        <v>33.783345137814692</v>
      </c>
    </row>
    <row r="1086" spans="3:23" x14ac:dyDescent="0.25">
      <c r="C1086" s="70">
        <v>0</v>
      </c>
      <c r="D1086" s="53">
        <v>78</v>
      </c>
      <c r="E1086" s="53">
        <v>87</v>
      </c>
      <c r="F1086" s="53">
        <v>34.031999999999996</v>
      </c>
      <c r="G1086" s="53">
        <v>0.88197253398038966</v>
      </c>
      <c r="H1086" s="53">
        <v>0.89655172413793105</v>
      </c>
      <c r="I1086" s="53">
        <v>0.5</v>
      </c>
      <c r="J1086" s="53">
        <v>9.9655749703337584</v>
      </c>
      <c r="K1086" s="53">
        <v>181</v>
      </c>
      <c r="L1086" s="53">
        <v>113.52564102564102</v>
      </c>
      <c r="M1086" s="53">
        <v>458.12271062271083</v>
      </c>
      <c r="N1086" s="53">
        <v>21.403801312447069</v>
      </c>
      <c r="O1086" s="53">
        <v>0.69962114612163606</v>
      </c>
      <c r="P1086" s="53">
        <v>3.208408863903419</v>
      </c>
      <c r="Q1086" s="53">
        <v>114.42603550295858</v>
      </c>
      <c r="R1086" s="53">
        <v>0.95595771300322518</v>
      </c>
      <c r="S1086" s="53">
        <v>5.4581031802342919</v>
      </c>
      <c r="T1086" s="53">
        <v>6.337313119288558E-3</v>
      </c>
      <c r="U1086" s="53">
        <v>0.17925192626733097</v>
      </c>
      <c r="V1086" s="53">
        <v>14.900513147914163</v>
      </c>
      <c r="W1086" s="53">
        <v>7.0226238495959254</v>
      </c>
    </row>
    <row r="1087" spans="3:23" x14ac:dyDescent="0.25">
      <c r="C1087" s="70">
        <v>0</v>
      </c>
      <c r="D1087" s="53">
        <v>3694</v>
      </c>
      <c r="E1087" s="53">
        <v>5512</v>
      </c>
      <c r="F1087" s="53">
        <v>414.22099999999995</v>
      </c>
      <c r="G1087" s="53">
        <v>0.82511670334879139</v>
      </c>
      <c r="H1087" s="53">
        <v>0.67017416545718433</v>
      </c>
      <c r="I1087" s="53">
        <v>0.43219843219843218</v>
      </c>
      <c r="J1087" s="53">
        <v>68.580951278410325</v>
      </c>
      <c r="K1087" s="53">
        <v>229</v>
      </c>
      <c r="L1087" s="53">
        <v>127.80129940443963</v>
      </c>
      <c r="M1087" s="53">
        <v>1173.4498114711209</v>
      </c>
      <c r="N1087" s="53">
        <v>34.255653715425147</v>
      </c>
      <c r="O1087" s="53">
        <v>0.64983620200285008</v>
      </c>
      <c r="P1087" s="53">
        <v>2.5445094548219815</v>
      </c>
      <c r="Q1087" s="53">
        <v>40.954081632653306</v>
      </c>
      <c r="R1087" s="53">
        <v>0.99021175592825239</v>
      </c>
      <c r="S1087" s="53">
        <v>6.8561786599091512</v>
      </c>
      <c r="T1087" s="53">
        <v>5.6856367525930931E-4</v>
      </c>
      <c r="U1087" s="53">
        <v>0.29420000796066526</v>
      </c>
      <c r="V1087" s="53">
        <v>110.28844766047582</v>
      </c>
      <c r="W1087" s="53">
        <v>62.308817536180484</v>
      </c>
    </row>
    <row r="1088" spans="3:23" x14ac:dyDescent="0.25">
      <c r="C1088" s="70">
        <v>0</v>
      </c>
      <c r="D1088" s="53">
        <v>78</v>
      </c>
      <c r="E1088" s="53">
        <v>84</v>
      </c>
      <c r="F1088" s="53">
        <v>30.640999999999998</v>
      </c>
      <c r="G1088" s="53">
        <v>0.77041728662667763</v>
      </c>
      <c r="H1088" s="53">
        <v>0.9285714285714286</v>
      </c>
      <c r="I1088" s="53">
        <v>0.66666666666666663</v>
      </c>
      <c r="J1088" s="53">
        <v>9.9655749703337584</v>
      </c>
      <c r="K1088" s="53">
        <v>107</v>
      </c>
      <c r="L1088" s="53">
        <v>94.57692307692308</v>
      </c>
      <c r="M1088" s="53">
        <v>48.870629370629374</v>
      </c>
      <c r="N1088" s="53">
        <v>6.9907531332918182</v>
      </c>
      <c r="O1088" s="53">
        <v>-0.18146210247972203</v>
      </c>
      <c r="P1088" s="53">
        <v>2.0595885145325599</v>
      </c>
      <c r="Q1088" s="53">
        <v>22.307692307692328</v>
      </c>
      <c r="R1088" s="53">
        <v>0.95684118319369149</v>
      </c>
      <c r="S1088" s="53">
        <v>4.496108789982272</v>
      </c>
      <c r="T1088" s="53">
        <v>8.757396449704127E-3</v>
      </c>
      <c r="U1088" s="53">
        <v>0.3090205094051246</v>
      </c>
      <c r="V1088" s="53">
        <v>12.610999226153831</v>
      </c>
      <c r="W1088" s="53">
        <v>8.0400159804776994</v>
      </c>
    </row>
    <row r="1089" spans="3:23" x14ac:dyDescent="0.25">
      <c r="C1089" s="70">
        <v>1</v>
      </c>
      <c r="D1089" s="53">
        <v>41</v>
      </c>
      <c r="E1089" s="53">
        <v>45</v>
      </c>
      <c r="F1089" s="53">
        <v>20.907</v>
      </c>
      <c r="G1089" s="53">
        <v>0.37986972501764632</v>
      </c>
      <c r="H1089" s="53">
        <v>0.91111111111111109</v>
      </c>
      <c r="I1089" s="53">
        <v>0.640625</v>
      </c>
      <c r="J1089" s="53">
        <v>7.2251519938435669</v>
      </c>
      <c r="K1089" s="53">
        <v>132</v>
      </c>
      <c r="L1089" s="53">
        <v>106.7560975609756</v>
      </c>
      <c r="M1089" s="53">
        <v>219.13902439024395</v>
      </c>
      <c r="N1089" s="53">
        <v>14.803345040572552</v>
      </c>
      <c r="O1089" s="53">
        <v>-5.7936564321354043E-2</v>
      </c>
      <c r="P1089" s="53">
        <v>1.9367837008892381</v>
      </c>
      <c r="Q1089" s="53">
        <v>101.11111111111113</v>
      </c>
      <c r="R1089" s="53">
        <v>0.91231866153836205</v>
      </c>
      <c r="S1089" s="53">
        <v>4.6865818825613283</v>
      </c>
      <c r="T1089" s="53">
        <v>1.3888888888888916E-2</v>
      </c>
      <c r="U1089" s="53">
        <v>0.16164276446139186</v>
      </c>
      <c r="V1089" s="53">
        <v>7.6360292750506691</v>
      </c>
      <c r="W1089" s="53">
        <v>7.0636324810317683</v>
      </c>
    </row>
    <row r="1090" spans="3:23" x14ac:dyDescent="0.25">
      <c r="C1090" s="70">
        <v>0</v>
      </c>
      <c r="D1090" s="53">
        <v>2303</v>
      </c>
      <c r="E1090" s="53">
        <v>3272</v>
      </c>
      <c r="F1090" s="53">
        <v>317.29399999999993</v>
      </c>
      <c r="G1090" s="53">
        <v>0.9508017413793195</v>
      </c>
      <c r="H1090" s="53">
        <v>0.70385085574572126</v>
      </c>
      <c r="I1090" s="53">
        <v>0.50526546731022381</v>
      </c>
      <c r="J1090" s="53">
        <v>54.150444795265344</v>
      </c>
      <c r="K1090" s="53">
        <v>252</v>
      </c>
      <c r="L1090" s="53">
        <v>130.41293964394268</v>
      </c>
      <c r="M1090" s="53">
        <v>1795.826365942052</v>
      </c>
      <c r="N1090" s="53">
        <v>42.377191576861861</v>
      </c>
      <c r="O1090" s="53">
        <v>1.0699320577802216</v>
      </c>
      <c r="P1090" s="53">
        <v>3.0999937040933259</v>
      </c>
      <c r="Q1090" s="53">
        <v>163.35579221908472</v>
      </c>
      <c r="R1090" s="53">
        <v>0.96938223960747927</v>
      </c>
      <c r="S1090" s="53">
        <v>6.9032358628855377</v>
      </c>
      <c r="T1090" s="53">
        <v>5.4791864841755467E-4</v>
      </c>
      <c r="U1090" s="53">
        <v>0.24209479789899774</v>
      </c>
      <c r="V1090" s="53">
        <v>110.25738582299485</v>
      </c>
      <c r="W1090" s="53">
        <v>34.15773965655783</v>
      </c>
    </row>
    <row r="1091" spans="3:23" x14ac:dyDescent="0.25">
      <c r="C1091" s="70">
        <v>0</v>
      </c>
      <c r="D1091" s="53">
        <v>126</v>
      </c>
      <c r="E1091" s="53">
        <v>137</v>
      </c>
      <c r="F1091" s="53">
        <v>44.245999999999995</v>
      </c>
      <c r="G1091" s="53">
        <v>0.90306923908575487</v>
      </c>
      <c r="H1091" s="53">
        <v>0.91970802919708028</v>
      </c>
      <c r="I1091" s="53">
        <v>0.49411764705882355</v>
      </c>
      <c r="J1091" s="53">
        <v>12.666024736934256</v>
      </c>
      <c r="K1091" s="53">
        <v>210</v>
      </c>
      <c r="L1091" s="53">
        <v>119.22222222222223</v>
      </c>
      <c r="M1091" s="53">
        <v>790.51022222222264</v>
      </c>
      <c r="N1091" s="53">
        <v>28.116013626085451</v>
      </c>
      <c r="O1091" s="53">
        <v>0.96803920669263499</v>
      </c>
      <c r="P1091" s="53">
        <v>3.527439614553908</v>
      </c>
      <c r="Q1091" s="53">
        <v>91.886029411764682</v>
      </c>
      <c r="R1091" s="53">
        <v>0.97463123866514334</v>
      </c>
      <c r="S1091" s="53">
        <v>5.9419983998977424</v>
      </c>
      <c r="T1091" s="53">
        <v>4.1900951557093712E-3</v>
      </c>
      <c r="U1091" s="53">
        <v>0.20544538575205071</v>
      </c>
      <c r="V1091" s="53">
        <v>19.762056352643896</v>
      </c>
      <c r="W1091" s="53">
        <v>8.4877042641620228</v>
      </c>
    </row>
    <row r="1092" spans="3:23" x14ac:dyDescent="0.25">
      <c r="C1092" s="70">
        <v>0</v>
      </c>
      <c r="D1092" s="53">
        <v>36</v>
      </c>
      <c r="E1092" s="53">
        <v>40</v>
      </c>
      <c r="F1092" s="53">
        <v>19.592000000000002</v>
      </c>
      <c r="G1092" s="53">
        <v>0.38282074674438793</v>
      </c>
      <c r="H1092" s="53">
        <v>0.9</v>
      </c>
      <c r="I1092" s="53">
        <v>0.6428571428571429</v>
      </c>
      <c r="J1092" s="53">
        <v>6.7702750025730758</v>
      </c>
      <c r="K1092" s="53">
        <v>93</v>
      </c>
      <c r="L1092" s="53">
        <v>87.861111111111114</v>
      </c>
      <c r="M1092" s="53">
        <v>15.608730158730168</v>
      </c>
      <c r="N1092" s="53">
        <v>3.9507885489773011</v>
      </c>
      <c r="O1092" s="53">
        <v>-0.38309158081078121</v>
      </c>
      <c r="P1092" s="53">
        <v>1.8753096663556614</v>
      </c>
      <c r="Q1092" s="53">
        <v>14.222222222222216</v>
      </c>
      <c r="R1092" s="53">
        <v>0.87768909385076288</v>
      </c>
      <c r="S1092" s="53">
        <v>3.5304930567574822</v>
      </c>
      <c r="T1092" s="53">
        <v>2.0408163265306121E-2</v>
      </c>
      <c r="U1092" s="53">
        <v>0.40022675736961449</v>
      </c>
      <c r="V1092" s="53">
        <v>7.1802197428460053</v>
      </c>
      <c r="W1092" s="53">
        <v>6.6332495807108005</v>
      </c>
    </row>
    <row r="1093" spans="3:23" x14ac:dyDescent="0.25">
      <c r="C1093" s="70">
        <v>0</v>
      </c>
      <c r="D1093" s="53">
        <v>3599</v>
      </c>
      <c r="E1093" s="53">
        <v>5154</v>
      </c>
      <c r="F1093" s="53">
        <v>334.71199999999999</v>
      </c>
      <c r="G1093" s="53">
        <v>0.81678621129560491</v>
      </c>
      <c r="H1093" s="53">
        <v>0.69829258828094687</v>
      </c>
      <c r="I1093" s="53">
        <v>0.43122453870117422</v>
      </c>
      <c r="J1093" s="53">
        <v>67.693346212917035</v>
      </c>
      <c r="K1093" s="53">
        <v>232</v>
      </c>
      <c r="L1093" s="53">
        <v>125.41178105029175</v>
      </c>
      <c r="M1093" s="53">
        <v>1131.9793608903449</v>
      </c>
      <c r="N1093" s="53">
        <v>33.64490096419285</v>
      </c>
      <c r="O1093" s="53">
        <v>0.69889566607731313</v>
      </c>
      <c r="P1093" s="53">
        <v>2.6456843559306971</v>
      </c>
      <c r="Q1093" s="53">
        <v>40.135208926875954</v>
      </c>
      <c r="R1093" s="53">
        <v>0.98975739819665576</v>
      </c>
      <c r="S1093" s="53">
        <v>6.8285469111237438</v>
      </c>
      <c r="T1093" s="53">
        <v>5.5053440222800197E-4</v>
      </c>
      <c r="U1093" s="53">
        <v>0.28903323912075612</v>
      </c>
      <c r="V1093" s="53">
        <v>106.35393285467262</v>
      </c>
      <c r="W1093" s="53">
        <v>61.359886082406042</v>
      </c>
    </row>
    <row r="1094" spans="3:23" x14ac:dyDescent="0.25">
      <c r="C1094" s="70">
        <v>0</v>
      </c>
      <c r="D1094" s="53">
        <v>95</v>
      </c>
      <c r="E1094" s="53">
        <v>103</v>
      </c>
      <c r="F1094" s="53">
        <v>35.14</v>
      </c>
      <c r="G1094" s="53">
        <v>0.73250827498243243</v>
      </c>
      <c r="H1094" s="53">
        <v>0.92233009708737868</v>
      </c>
      <c r="I1094" s="53">
        <v>0.61688311688311692</v>
      </c>
      <c r="J1094" s="53">
        <v>10.99807968464679</v>
      </c>
      <c r="K1094" s="53">
        <v>109</v>
      </c>
      <c r="L1094" s="53">
        <v>93.747368421052627</v>
      </c>
      <c r="M1094" s="53">
        <v>57.616349384098527</v>
      </c>
      <c r="N1094" s="53">
        <v>7.5905434182341995</v>
      </c>
      <c r="O1094" s="53">
        <v>2.7198854755440611E-2</v>
      </c>
      <c r="P1094" s="53">
        <v>1.9944552254743013</v>
      </c>
      <c r="Q1094" s="53">
        <v>24.422619047619058</v>
      </c>
      <c r="R1094" s="53">
        <v>0.95591814580138423</v>
      </c>
      <c r="S1094" s="53">
        <v>4.5515525889215258</v>
      </c>
      <c r="T1094" s="53">
        <v>7.0861678004535047E-3</v>
      </c>
      <c r="U1094" s="53">
        <v>0.29800535113035065</v>
      </c>
      <c r="V1094" s="53">
        <v>13.576454984318339</v>
      </c>
      <c r="W1094" s="53">
        <v>9.2422820624927056</v>
      </c>
    </row>
    <row r="1095" spans="3:23" x14ac:dyDescent="0.25">
      <c r="C1095" s="70">
        <v>1</v>
      </c>
      <c r="D1095" s="53">
        <v>36</v>
      </c>
      <c r="E1095" s="53">
        <v>40</v>
      </c>
      <c r="F1095" s="53">
        <v>19.592000000000002</v>
      </c>
      <c r="G1095" s="53">
        <v>0.38282074674438793</v>
      </c>
      <c r="H1095" s="53">
        <v>0.9</v>
      </c>
      <c r="I1095" s="53">
        <v>0.6428571428571429</v>
      </c>
      <c r="J1095" s="53">
        <v>6.7702750025730758</v>
      </c>
      <c r="K1095" s="53">
        <v>129</v>
      </c>
      <c r="L1095" s="53">
        <v>109.38888888888889</v>
      </c>
      <c r="M1095" s="53">
        <v>162.70158730158732</v>
      </c>
      <c r="N1095" s="53">
        <v>12.755453237795486</v>
      </c>
      <c r="O1095" s="53">
        <v>-0.23048877946261365</v>
      </c>
      <c r="P1095" s="53">
        <v>2.0266271774182738</v>
      </c>
      <c r="Q1095" s="53">
        <v>116.4375</v>
      </c>
      <c r="R1095" s="53">
        <v>0.87446623020473768</v>
      </c>
      <c r="S1095" s="53">
        <v>4.5168756957665623</v>
      </c>
      <c r="T1095" s="53">
        <v>1.611328125E-2</v>
      </c>
      <c r="U1095" s="53">
        <v>0.144012994001505</v>
      </c>
      <c r="V1095" s="53">
        <v>7.1802197428460053</v>
      </c>
      <c r="W1095" s="53">
        <v>6.6332495807108005</v>
      </c>
    </row>
    <row r="1096" spans="3:23" x14ac:dyDescent="0.25">
      <c r="C1096" s="70">
        <v>0</v>
      </c>
      <c r="D1096" s="53">
        <v>2381</v>
      </c>
      <c r="E1096" s="53">
        <v>3261</v>
      </c>
      <c r="F1096" s="53">
        <v>312.976</v>
      </c>
      <c r="G1096" s="53">
        <v>0.95044921415540184</v>
      </c>
      <c r="H1096" s="53">
        <v>0.73014412756823055</v>
      </c>
      <c r="I1096" s="53">
        <v>0.52735326688815065</v>
      </c>
      <c r="J1096" s="53">
        <v>55.059816164008595</v>
      </c>
      <c r="K1096" s="53">
        <v>245</v>
      </c>
      <c r="L1096" s="53">
        <v>131.33767324653508</v>
      </c>
      <c r="M1096" s="53">
        <v>1937.0850885335199</v>
      </c>
      <c r="N1096" s="53">
        <v>44.0123288242456</v>
      </c>
      <c r="O1096" s="53">
        <v>0.96109294533378264</v>
      </c>
      <c r="P1096" s="53">
        <v>2.8711293000796503</v>
      </c>
      <c r="Q1096" s="53">
        <v>129.4047827994718</v>
      </c>
      <c r="R1096" s="53">
        <v>0.97660559107476774</v>
      </c>
      <c r="S1096" s="53">
        <v>6.9856082730617794</v>
      </c>
      <c r="T1096" s="53">
        <v>5.3852245380632037E-4</v>
      </c>
      <c r="U1096" s="53">
        <v>0.23727810998838619</v>
      </c>
      <c r="V1096" s="53">
        <v>109.50685905214438</v>
      </c>
      <c r="W1096" s="53">
        <v>34.043477708227122</v>
      </c>
    </row>
    <row r="1097" spans="3:23" x14ac:dyDescent="0.25">
      <c r="C1097" s="70">
        <v>0</v>
      </c>
      <c r="D1097" s="53">
        <v>156</v>
      </c>
      <c r="E1097" s="53">
        <v>170</v>
      </c>
      <c r="F1097" s="53">
        <v>48.058</v>
      </c>
      <c r="G1097" s="53">
        <v>0.8438844175566419</v>
      </c>
      <c r="H1097" s="53">
        <v>0.91764705882352937</v>
      </c>
      <c r="I1097" s="53">
        <v>0.57777777777777772</v>
      </c>
      <c r="J1097" s="53">
        <v>14.093451279891855</v>
      </c>
      <c r="K1097" s="53">
        <v>204</v>
      </c>
      <c r="L1097" s="53">
        <v>120.91666666666667</v>
      </c>
      <c r="M1097" s="53">
        <v>929.01881720430026</v>
      </c>
      <c r="N1097" s="53">
        <v>30.479809992916628</v>
      </c>
      <c r="O1097" s="53">
        <v>0.7546099448497301</v>
      </c>
      <c r="P1097" s="53">
        <v>2.6568120992335795</v>
      </c>
      <c r="Q1097" s="53">
        <v>90.593749999999986</v>
      </c>
      <c r="R1097" s="53">
        <v>0.97275893600013041</v>
      </c>
      <c r="S1097" s="53">
        <v>6.0761556871222853</v>
      </c>
      <c r="T1097" s="53">
        <v>3.8339120370370506E-3</v>
      </c>
      <c r="U1097" s="53">
        <v>0.20732705539921611</v>
      </c>
      <c r="V1097" s="53">
        <v>19.910275180580992</v>
      </c>
      <c r="W1097" s="53">
        <v>10.682360654370516</v>
      </c>
    </row>
    <row r="1098" spans="3:23" x14ac:dyDescent="0.25">
      <c r="C1098" s="70">
        <v>0</v>
      </c>
      <c r="D1098" s="53">
        <v>36</v>
      </c>
      <c r="E1098" s="53">
        <v>40</v>
      </c>
      <c r="F1098" s="53">
        <v>19.592000000000002</v>
      </c>
      <c r="G1098" s="53">
        <v>0.38282074674438793</v>
      </c>
      <c r="H1098" s="53">
        <v>0.9</v>
      </c>
      <c r="I1098" s="53">
        <v>0.6428571428571429</v>
      </c>
      <c r="J1098" s="53">
        <v>6.7702750025730758</v>
      </c>
      <c r="K1098" s="53">
        <v>97</v>
      </c>
      <c r="L1098" s="53">
        <v>89.222222222222229</v>
      </c>
      <c r="M1098" s="53">
        <v>18.749206349206354</v>
      </c>
      <c r="N1098" s="53">
        <v>4.3300353750525353</v>
      </c>
      <c r="O1098" s="53">
        <v>3.0739464930829585E-2</v>
      </c>
      <c r="P1098" s="53">
        <v>2.0166500596487986</v>
      </c>
      <c r="Q1098" s="53">
        <v>21.634920634920626</v>
      </c>
      <c r="R1098" s="53">
        <v>0.7988078098069753</v>
      </c>
      <c r="S1098" s="53">
        <v>3.5941178916311856</v>
      </c>
      <c r="T1098" s="53">
        <v>2.0408163265306117E-2</v>
      </c>
      <c r="U1098" s="53">
        <v>0.27911312673217431</v>
      </c>
      <c r="V1098" s="53">
        <v>7.1802197428460053</v>
      </c>
      <c r="W1098" s="53">
        <v>6.6332495807108005</v>
      </c>
    </row>
    <row r="1099" spans="3:23" x14ac:dyDescent="0.25">
      <c r="C1099" s="70">
        <v>0</v>
      </c>
      <c r="D1099" s="53">
        <v>3432</v>
      </c>
      <c r="E1099" s="53">
        <v>4868</v>
      </c>
      <c r="F1099" s="53">
        <v>350.49</v>
      </c>
      <c r="G1099" s="53">
        <v>0.83956224949170533</v>
      </c>
      <c r="H1099" s="53">
        <v>0.70501232539030401</v>
      </c>
      <c r="I1099" s="53">
        <v>0.4316981132075472</v>
      </c>
      <c r="J1099" s="53">
        <v>66.104145993508439</v>
      </c>
      <c r="K1099" s="53">
        <v>213</v>
      </c>
      <c r="L1099" s="53">
        <v>124.11713286713287</v>
      </c>
      <c r="M1099" s="53">
        <v>1005.0804175422354</v>
      </c>
      <c r="N1099" s="53">
        <v>31.703003288998275</v>
      </c>
      <c r="O1099" s="53">
        <v>0.59367766814908929</v>
      </c>
      <c r="P1099" s="53">
        <v>2.3900666471292378</v>
      </c>
      <c r="Q1099" s="53">
        <v>38.999127725856553</v>
      </c>
      <c r="R1099" s="53">
        <v>0.9894336949188457</v>
      </c>
      <c r="S1099" s="53">
        <v>6.7575900289525181</v>
      </c>
      <c r="T1099" s="53">
        <v>5.8457507205865596E-4</v>
      </c>
      <c r="U1099" s="53">
        <v>0.30063075776930653</v>
      </c>
      <c r="V1099" s="53">
        <v>105.20885657713761</v>
      </c>
      <c r="W1099" s="53">
        <v>57.156131538527148</v>
      </c>
    </row>
    <row r="1100" spans="3:23" x14ac:dyDescent="0.25">
      <c r="C1100" s="70">
        <v>0</v>
      </c>
      <c r="D1100" s="53">
        <v>109</v>
      </c>
      <c r="E1100" s="53">
        <v>116</v>
      </c>
      <c r="F1100" s="53">
        <v>37.1</v>
      </c>
      <c r="G1100" s="53">
        <v>0.80979079151060818</v>
      </c>
      <c r="H1100" s="53">
        <v>0.93965517241379315</v>
      </c>
      <c r="I1100" s="53">
        <v>0.68125000000000002</v>
      </c>
      <c r="J1100" s="53">
        <v>11.780624362746346</v>
      </c>
      <c r="K1100" s="53">
        <v>104</v>
      </c>
      <c r="L1100" s="53">
        <v>91.862385321100916</v>
      </c>
      <c r="M1100" s="53">
        <v>35.490146109412173</v>
      </c>
      <c r="N1100" s="53">
        <v>5.9573606663867658</v>
      </c>
      <c r="O1100" s="53">
        <v>-9.7069482632726953E-2</v>
      </c>
      <c r="P1100" s="53">
        <v>2.0027751302252619</v>
      </c>
      <c r="Q1100" s="53">
        <v>15.30113636363639</v>
      </c>
      <c r="R1100" s="53">
        <v>0.95748659009193926</v>
      </c>
      <c r="S1100" s="53">
        <v>4.4045511841168086</v>
      </c>
      <c r="T1100" s="53">
        <v>7.4251033057851114E-3</v>
      </c>
      <c r="U1100" s="53">
        <v>0.35698044064521345</v>
      </c>
      <c r="V1100" s="53">
        <v>15.506626456326872</v>
      </c>
      <c r="W1100" s="53">
        <v>9.0980282583704266</v>
      </c>
    </row>
    <row r="1101" spans="3:23" x14ac:dyDescent="0.25">
      <c r="C1101" s="70">
        <v>1</v>
      </c>
      <c r="D1101" s="53">
        <v>41</v>
      </c>
      <c r="E1101" s="53">
        <v>45</v>
      </c>
      <c r="F1101" s="53">
        <v>20.907</v>
      </c>
      <c r="G1101" s="53">
        <v>0.37986972501764632</v>
      </c>
      <c r="H1101" s="53">
        <v>0.91111111111111109</v>
      </c>
      <c r="I1101" s="53">
        <v>0.640625</v>
      </c>
      <c r="J1101" s="53">
        <v>7.2251519938435669</v>
      </c>
      <c r="K1101" s="53">
        <v>131</v>
      </c>
      <c r="L1101" s="53">
        <v>108.97560975609755</v>
      </c>
      <c r="M1101" s="53">
        <v>193.77439024390247</v>
      </c>
      <c r="N1101" s="53">
        <v>13.920287002928584</v>
      </c>
      <c r="O1101" s="53">
        <v>-0.1992819761622979</v>
      </c>
      <c r="P1101" s="53">
        <v>2.0128489019293636</v>
      </c>
      <c r="Q1101" s="53">
        <v>97.694444444444471</v>
      </c>
      <c r="R1101" s="53">
        <v>0.92173506960155138</v>
      </c>
      <c r="S1101" s="53">
        <v>4.753774260662877</v>
      </c>
      <c r="T1101" s="53">
        <v>1.4274691358024717E-2</v>
      </c>
      <c r="U1101" s="53">
        <v>0.16999840150962436</v>
      </c>
      <c r="V1101" s="53">
        <v>7.6360292750506691</v>
      </c>
      <c r="W1101" s="53">
        <v>7.0636324810317683</v>
      </c>
    </row>
    <row r="1102" spans="3:23" x14ac:dyDescent="0.25">
      <c r="C1102" s="70">
        <v>0</v>
      </c>
      <c r="D1102" s="53">
        <v>29</v>
      </c>
      <c r="E1102" s="53">
        <v>33</v>
      </c>
      <c r="F1102" s="53">
        <v>17.996000000000002</v>
      </c>
      <c r="G1102" s="53">
        <v>0</v>
      </c>
      <c r="H1102" s="53">
        <v>0.87878787878787878</v>
      </c>
      <c r="I1102" s="53">
        <v>0.59183673469387754</v>
      </c>
      <c r="J1102" s="53">
        <v>6.0765077797464979</v>
      </c>
      <c r="K1102" s="53">
        <v>119</v>
      </c>
      <c r="L1102" s="53">
        <v>101.27586206896552</v>
      </c>
      <c r="M1102" s="53">
        <v>109.27832512315273</v>
      </c>
      <c r="N1102" s="53">
        <v>10.453627366763785</v>
      </c>
      <c r="O1102" s="53">
        <v>-0.1605126564508722</v>
      </c>
      <c r="P1102" s="53">
        <v>2.1923226464693668</v>
      </c>
      <c r="Q1102" s="53">
        <v>47.53571428571427</v>
      </c>
      <c r="R1102" s="53">
        <v>0.92936756320676361</v>
      </c>
      <c r="S1102" s="53">
        <v>4.2802262536736588</v>
      </c>
      <c r="T1102" s="53">
        <v>1.785714285714287E-2</v>
      </c>
      <c r="U1102" s="53">
        <v>0.21526766883909726</v>
      </c>
      <c r="V1102" s="53">
        <v>6.2330229193099944</v>
      </c>
      <c r="W1102" s="53">
        <v>6.2330229193099944</v>
      </c>
    </row>
    <row r="1103" spans="3:23" x14ac:dyDescent="0.25">
      <c r="C1103" s="70">
        <v>0</v>
      </c>
      <c r="D1103" s="53">
        <v>186</v>
      </c>
      <c r="E1103" s="53">
        <v>199</v>
      </c>
      <c r="F1103" s="53">
        <v>50.596999999999994</v>
      </c>
      <c r="G1103" s="53">
        <v>0.83192709076803584</v>
      </c>
      <c r="H1103" s="53">
        <v>0.9346733668341709</v>
      </c>
      <c r="I1103" s="53">
        <v>0.60784313725490191</v>
      </c>
      <c r="J1103" s="53">
        <v>15.389040103942163</v>
      </c>
      <c r="K1103" s="53">
        <v>143</v>
      </c>
      <c r="L1103" s="53">
        <v>107.27956989247312</v>
      </c>
      <c r="M1103" s="53">
        <v>287.14303981400735</v>
      </c>
      <c r="N1103" s="53">
        <v>16.945295506836324</v>
      </c>
      <c r="O1103" s="53">
        <v>0.27994699722121097</v>
      </c>
      <c r="P1103" s="53">
        <v>2.0494575169068376</v>
      </c>
      <c r="Q1103" s="53">
        <v>61.72445820433439</v>
      </c>
      <c r="R1103" s="53">
        <v>0.95558856855672247</v>
      </c>
      <c r="S1103" s="53">
        <v>5.7506880458359522</v>
      </c>
      <c r="T1103" s="53">
        <v>3.4793777377335267E-3</v>
      </c>
      <c r="U1103" s="53">
        <v>0.24095313200513732</v>
      </c>
      <c r="V1103" s="53">
        <v>20.983075390038167</v>
      </c>
      <c r="W1103" s="53">
        <v>11.64319288820149</v>
      </c>
    </row>
    <row r="1104" spans="3:23" x14ac:dyDescent="0.25">
      <c r="C1104" s="70">
        <v>0</v>
      </c>
      <c r="D1104" s="53">
        <v>2148</v>
      </c>
      <c r="E1104" s="53">
        <v>2773</v>
      </c>
      <c r="F1104" s="53">
        <v>258.12800000000004</v>
      </c>
      <c r="G1104" s="53">
        <v>0.96685950031198764</v>
      </c>
      <c r="H1104" s="53">
        <v>0.77461233321312661</v>
      </c>
      <c r="I1104" s="53">
        <v>0.55821205821205822</v>
      </c>
      <c r="J1104" s="53">
        <v>52.296448656587849</v>
      </c>
      <c r="K1104" s="53">
        <v>253</v>
      </c>
      <c r="L1104" s="53">
        <v>135.75232774674114</v>
      </c>
      <c r="M1104" s="53">
        <v>2097.7662963955581</v>
      </c>
      <c r="N1104" s="53">
        <v>45.801378760857823</v>
      </c>
      <c r="O1104" s="53">
        <v>0.83094385891483358</v>
      </c>
      <c r="P1104" s="53">
        <v>2.543698868622148</v>
      </c>
      <c r="Q1104" s="53">
        <v>189.57657657657617</v>
      </c>
      <c r="R1104" s="53">
        <v>0.96873356549670442</v>
      </c>
      <c r="S1104" s="53">
        <v>7.0857410436472028</v>
      </c>
      <c r="T1104" s="53">
        <v>5.4375390282727465E-4</v>
      </c>
      <c r="U1104" s="53">
        <v>0.227666088755413</v>
      </c>
      <c r="V1104" s="53">
        <v>111.80182168906994</v>
      </c>
      <c r="W1104" s="53">
        <v>28.544015930063278</v>
      </c>
    </row>
    <row r="1105" spans="3:23" x14ac:dyDescent="0.25">
      <c r="C1105" s="70">
        <v>0</v>
      </c>
      <c r="D1105" s="53">
        <v>212</v>
      </c>
      <c r="E1105" s="53">
        <v>227</v>
      </c>
      <c r="F1105" s="53">
        <v>57.353999999999999</v>
      </c>
      <c r="G1105" s="53">
        <v>0.8665430010309273</v>
      </c>
      <c r="H1105" s="53">
        <v>0.93392070484581502</v>
      </c>
      <c r="I1105" s="53">
        <v>0.5668449197860963</v>
      </c>
      <c r="J1105" s="53">
        <v>16.42944866646031</v>
      </c>
      <c r="K1105" s="53">
        <v>202</v>
      </c>
      <c r="L1105" s="53">
        <v>119.91509433962264</v>
      </c>
      <c r="M1105" s="53">
        <v>943.21550567826148</v>
      </c>
      <c r="N1105" s="53">
        <v>30.711813780339668</v>
      </c>
      <c r="O1105" s="53">
        <v>0.54571408971402413</v>
      </c>
      <c r="P1105" s="53">
        <v>2.2936108026941682</v>
      </c>
      <c r="Q1105" s="53">
        <v>70.962121212121247</v>
      </c>
      <c r="R1105" s="53">
        <v>0.9807144492763461</v>
      </c>
      <c r="S1105" s="53">
        <v>6.1971947333814494</v>
      </c>
      <c r="T1105" s="53">
        <v>3.1629425568819669E-3</v>
      </c>
      <c r="U1105" s="53">
        <v>0.2632800591282598</v>
      </c>
      <c r="V1105" s="53">
        <v>23.844027607661161</v>
      </c>
      <c r="W1105" s="53">
        <v>11.90061192248359</v>
      </c>
    </row>
    <row r="1106" spans="3:23" x14ac:dyDescent="0.25">
      <c r="C1106" s="70">
        <v>0</v>
      </c>
      <c r="D1106" s="53">
        <v>46</v>
      </c>
      <c r="E1106" s="53">
        <v>50</v>
      </c>
      <c r="F1106" s="53">
        <v>22.222000000000001</v>
      </c>
      <c r="G1106" s="53">
        <v>0.5304053027866894</v>
      </c>
      <c r="H1106" s="53">
        <v>0.92</v>
      </c>
      <c r="I1106" s="53">
        <v>0.63888888888888884</v>
      </c>
      <c r="J1106" s="53">
        <v>7.6530398573258118</v>
      </c>
      <c r="K1106" s="53">
        <v>150</v>
      </c>
      <c r="L1106" s="53">
        <v>111.06521739130434</v>
      </c>
      <c r="M1106" s="53">
        <v>360.55120772946856</v>
      </c>
      <c r="N1106" s="53">
        <v>18.988186004183458</v>
      </c>
      <c r="O1106" s="53">
        <v>9.0231178427035749E-2</v>
      </c>
      <c r="P1106" s="53">
        <v>2.1256873382427437</v>
      </c>
      <c r="Q1106" s="53">
        <v>260.875</v>
      </c>
      <c r="R1106" s="53">
        <v>0.83213070827425384</v>
      </c>
      <c r="S1106" s="53">
        <v>4.8713880430135337</v>
      </c>
      <c r="T1106" s="53">
        <v>1.312500000000001E-2</v>
      </c>
      <c r="U1106" s="53">
        <v>9.2670713894191917E-2</v>
      </c>
      <c r="V1106" s="53">
        <v>8.4302691971197312</v>
      </c>
      <c r="W1106" s="53">
        <v>7.1467117473930717</v>
      </c>
    </row>
    <row r="1107" spans="3:23" x14ac:dyDescent="0.25">
      <c r="C1107" s="70">
        <v>0</v>
      </c>
      <c r="D1107" s="53">
        <v>3545</v>
      </c>
      <c r="E1107" s="53">
        <v>5048</v>
      </c>
      <c r="F1107" s="53">
        <v>344.25599999999997</v>
      </c>
      <c r="G1107" s="53">
        <v>0.82836678302314415</v>
      </c>
      <c r="H1107" s="53">
        <v>0.70225832012678291</v>
      </c>
      <c r="I1107" s="53">
        <v>0.45889967637540452</v>
      </c>
      <c r="J1107" s="53">
        <v>67.183585689408929</v>
      </c>
      <c r="K1107" s="53">
        <v>207</v>
      </c>
      <c r="L1107" s="53">
        <v>120.56558533145275</v>
      </c>
      <c r="M1107" s="53">
        <v>964.82477466434182</v>
      </c>
      <c r="N1107" s="53">
        <v>31.061628654408025</v>
      </c>
      <c r="O1107" s="53">
        <v>0.70667027725180087</v>
      </c>
      <c r="P1107" s="53">
        <v>2.5949421972383191</v>
      </c>
      <c r="Q1107" s="53">
        <v>38.926666666666847</v>
      </c>
      <c r="R1107" s="53">
        <v>0.98915550492180704</v>
      </c>
      <c r="S1107" s="53">
        <v>6.6953497052048156</v>
      </c>
      <c r="T1107" s="53">
        <v>5.709401709401374E-4</v>
      </c>
      <c r="U1107" s="53">
        <v>0.29446254379290754</v>
      </c>
      <c r="V1107" s="53">
        <v>103.74867040504179</v>
      </c>
      <c r="W1107" s="53">
        <v>58.1185636239506</v>
      </c>
    </row>
    <row r="1108" spans="3:23" x14ac:dyDescent="0.25">
      <c r="C1108" s="70">
        <v>0</v>
      </c>
      <c r="D1108" s="53">
        <v>121</v>
      </c>
      <c r="E1108" s="53">
        <v>131</v>
      </c>
      <c r="F1108" s="53">
        <v>42.061999999999998</v>
      </c>
      <c r="G1108" s="53">
        <v>0.88926962028047429</v>
      </c>
      <c r="H1108" s="53">
        <v>0.92366412213740456</v>
      </c>
      <c r="I1108" s="53">
        <v>0.61111111111111116</v>
      </c>
      <c r="J1108" s="53">
        <v>12.412170838050638</v>
      </c>
      <c r="K1108" s="53">
        <v>104</v>
      </c>
      <c r="L1108" s="53">
        <v>90.917355371900825</v>
      </c>
      <c r="M1108" s="53">
        <v>39.893112947658388</v>
      </c>
      <c r="N1108" s="53">
        <v>6.3160995042556438</v>
      </c>
      <c r="O1108" s="53">
        <v>0.23874849793802386</v>
      </c>
      <c r="P1108" s="53">
        <v>2.1794666551114035</v>
      </c>
      <c r="Q1108" s="53">
        <v>11.328703703703711</v>
      </c>
      <c r="R1108" s="53">
        <v>0.96951224989959495</v>
      </c>
      <c r="S1108" s="53">
        <v>4.4368531190499088</v>
      </c>
      <c r="T1108" s="53">
        <v>6.3443072702332069E-3</v>
      </c>
      <c r="U1108" s="53">
        <v>0.35434303350970076</v>
      </c>
      <c r="V1108" s="53">
        <v>18.620100005160136</v>
      </c>
      <c r="W1108" s="53">
        <v>8.5165239942995754</v>
      </c>
    </row>
    <row r="1109" spans="3:23" x14ac:dyDescent="0.25">
      <c r="C1109" s="70">
        <v>1</v>
      </c>
      <c r="D1109" s="53">
        <v>36</v>
      </c>
      <c r="E1109" s="53">
        <v>40</v>
      </c>
      <c r="F1109" s="53">
        <v>19.592000000000002</v>
      </c>
      <c r="G1109" s="53">
        <v>0.38282074674438793</v>
      </c>
      <c r="H1109" s="53">
        <v>0.9</v>
      </c>
      <c r="I1109" s="53">
        <v>0.6428571428571429</v>
      </c>
      <c r="J1109" s="53">
        <v>6.7702750025730758</v>
      </c>
      <c r="K1109" s="53">
        <v>128</v>
      </c>
      <c r="L1109" s="53">
        <v>105.05555555555556</v>
      </c>
      <c r="M1109" s="53">
        <v>166.33968253968257</v>
      </c>
      <c r="N1109" s="53">
        <v>12.897274229064163</v>
      </c>
      <c r="O1109" s="53">
        <v>-2.7342282065178043E-2</v>
      </c>
      <c r="P1109" s="53">
        <v>2.0115626457489943</v>
      </c>
      <c r="Q1109" s="53">
        <v>98.578125</v>
      </c>
      <c r="R1109" s="53">
        <v>0.90863944445237588</v>
      </c>
      <c r="S1109" s="53">
        <v>4.6070177095953557</v>
      </c>
      <c r="T1109" s="53">
        <v>1.5625E-2</v>
      </c>
      <c r="U1109" s="53">
        <v>0.17692584870409941</v>
      </c>
      <c r="V1109" s="53">
        <v>7.1802197428460053</v>
      </c>
      <c r="W1109" s="53">
        <v>6.6332495807108005</v>
      </c>
    </row>
    <row r="1110" spans="3:23" x14ac:dyDescent="0.25">
      <c r="C1110" s="70">
        <v>0</v>
      </c>
      <c r="D1110" s="53">
        <v>172</v>
      </c>
      <c r="E1110" s="53">
        <v>181</v>
      </c>
      <c r="F1110" s="53">
        <v>46.949999999999996</v>
      </c>
      <c r="G1110" s="53">
        <v>0.82964136952289191</v>
      </c>
      <c r="H1110" s="53">
        <v>0.95027624309392267</v>
      </c>
      <c r="I1110" s="53">
        <v>0.63235294117647056</v>
      </c>
      <c r="J1110" s="53">
        <v>14.798554040663836</v>
      </c>
      <c r="K1110" s="53">
        <v>130</v>
      </c>
      <c r="L1110" s="53">
        <v>102.76162790697674</v>
      </c>
      <c r="M1110" s="53">
        <v>199.51594587243289</v>
      </c>
      <c r="N1110" s="53">
        <v>14.125011358311642</v>
      </c>
      <c r="O1110" s="53">
        <v>4.5712723908848577E-2</v>
      </c>
      <c r="P1110" s="53">
        <v>1.8489612767372872</v>
      </c>
      <c r="Q1110" s="53">
        <v>47.329861111111093</v>
      </c>
      <c r="R1110" s="53">
        <v>0.95615871550459064</v>
      </c>
      <c r="S1110" s="53">
        <v>5.4449244826455301</v>
      </c>
      <c r="T1110" s="53">
        <v>4.0991512345679142E-3</v>
      </c>
      <c r="U1110" s="53">
        <v>0.24132448859011332</v>
      </c>
      <c r="V1110" s="53">
        <v>19.982921778154889</v>
      </c>
      <c r="W1110" s="53">
        <v>11.156399155269344</v>
      </c>
    </row>
    <row r="1111" spans="3:23" x14ac:dyDescent="0.25">
      <c r="C1111" s="70">
        <v>0</v>
      </c>
      <c r="D1111" s="53">
        <v>2131</v>
      </c>
      <c r="E1111" s="53">
        <v>2753</v>
      </c>
      <c r="F1111" s="53">
        <v>260.726</v>
      </c>
      <c r="G1111" s="53">
        <v>0.9637879278694379</v>
      </c>
      <c r="H1111" s="53">
        <v>0.77406465673810387</v>
      </c>
      <c r="I1111" s="53">
        <v>0.55917082130674367</v>
      </c>
      <c r="J1111" s="53">
        <v>52.089091658720939</v>
      </c>
      <c r="K1111" s="53">
        <v>252</v>
      </c>
      <c r="L1111" s="53">
        <v>136.76818395119662</v>
      </c>
      <c r="M1111" s="53">
        <v>2218.957503695719</v>
      </c>
      <c r="N1111" s="53">
        <v>47.105811782578577</v>
      </c>
      <c r="O1111" s="53">
        <v>0.75067726575004501</v>
      </c>
      <c r="P1111" s="53">
        <v>2.3862927397706972</v>
      </c>
      <c r="Q1111" s="53">
        <v>165.05093555093444</v>
      </c>
      <c r="R1111" s="53">
        <v>0.97248883558294985</v>
      </c>
      <c r="S1111" s="53">
        <v>7.1180279140335392</v>
      </c>
      <c r="T1111" s="53">
        <v>5.2961065175200124E-4</v>
      </c>
      <c r="U1111" s="53">
        <v>0.22615667863569044</v>
      </c>
      <c r="V1111" s="53">
        <v>110.30320305086516</v>
      </c>
      <c r="W1111" s="53">
        <v>29.414542995375843</v>
      </c>
    </row>
    <row r="1112" spans="3:23" x14ac:dyDescent="0.25">
      <c r="C1112" s="70">
        <v>0</v>
      </c>
      <c r="D1112" s="53">
        <v>255</v>
      </c>
      <c r="E1112" s="53">
        <v>265</v>
      </c>
      <c r="F1112" s="53">
        <v>59.958999999999996</v>
      </c>
      <c r="G1112" s="53">
        <v>0.8324579707084484</v>
      </c>
      <c r="H1112" s="53">
        <v>0.96226415094339623</v>
      </c>
      <c r="I1112" s="53">
        <v>0.625</v>
      </c>
      <c r="J1112" s="53">
        <v>18.01877032173579</v>
      </c>
      <c r="K1112" s="53">
        <v>201</v>
      </c>
      <c r="L1112" s="53">
        <v>119.4078431372549</v>
      </c>
      <c r="M1112" s="53">
        <v>801.392064227265</v>
      </c>
      <c r="N1112" s="53">
        <v>28.308869002969104</v>
      </c>
      <c r="O1112" s="53">
        <v>0.5536815577261327</v>
      </c>
      <c r="P1112" s="53">
        <v>2.4599793428210122</v>
      </c>
      <c r="Q1112" s="53">
        <v>75.562500000000028</v>
      </c>
      <c r="R1112" s="53">
        <v>0.97680952949689126</v>
      </c>
      <c r="S1112" s="53">
        <v>6.2916808295839193</v>
      </c>
      <c r="T1112" s="53">
        <v>2.7113340192043774E-3</v>
      </c>
      <c r="U1112" s="53">
        <v>0.25358836094606091</v>
      </c>
      <c r="V1112" s="53">
        <v>24.523173023374653</v>
      </c>
      <c r="W1112" s="53">
        <v>13.588000657729976</v>
      </c>
    </row>
    <row r="1113" spans="3:23" x14ac:dyDescent="0.25">
      <c r="C1113" s="70">
        <v>0</v>
      </c>
      <c r="D1113" s="53">
        <v>97</v>
      </c>
      <c r="E1113" s="53">
        <v>105</v>
      </c>
      <c r="F1113" s="53">
        <v>37.124999999999993</v>
      </c>
      <c r="G1113" s="53">
        <v>0.8815229638015275</v>
      </c>
      <c r="H1113" s="53">
        <v>0.92380952380952386</v>
      </c>
      <c r="I1113" s="53">
        <v>0.53888888888888886</v>
      </c>
      <c r="J1113" s="53">
        <v>11.113245963232828</v>
      </c>
      <c r="K1113" s="53">
        <v>182</v>
      </c>
      <c r="L1113" s="53">
        <v>112.90721649484536</v>
      </c>
      <c r="M1113" s="53">
        <v>408.04338487972501</v>
      </c>
      <c r="N1113" s="53">
        <v>20.200083783977853</v>
      </c>
      <c r="O1113" s="53">
        <v>0.43003334360276479</v>
      </c>
      <c r="P1113" s="53">
        <v>3.29690539138275</v>
      </c>
      <c r="Q1113" s="53">
        <v>404.71354166666697</v>
      </c>
      <c r="R1113" s="53">
        <v>0.83656378454818814</v>
      </c>
      <c r="S1113" s="53">
        <v>5.6148728935104852</v>
      </c>
      <c r="T1113" s="53">
        <v>5.8051215277777624E-3</v>
      </c>
      <c r="U1113" s="53">
        <v>0.14246221881132776</v>
      </c>
      <c r="V1113" s="53">
        <v>16.452108736851326</v>
      </c>
      <c r="W1113" s="53">
        <v>7.7677175174639554</v>
      </c>
    </row>
    <row r="1114" spans="3:23" x14ac:dyDescent="0.25">
      <c r="C1114" s="70">
        <v>0</v>
      </c>
      <c r="D1114" s="53">
        <v>150</v>
      </c>
      <c r="E1114" s="53">
        <v>191</v>
      </c>
      <c r="F1114" s="53">
        <v>60.695</v>
      </c>
      <c r="G1114" s="53">
        <v>0.92306933171917571</v>
      </c>
      <c r="H1114" s="53">
        <v>0.78534031413612571</v>
      </c>
      <c r="I1114" s="53">
        <v>0.50167224080267558</v>
      </c>
      <c r="J1114" s="53">
        <v>13.819765978853418</v>
      </c>
      <c r="K1114" s="53">
        <v>101</v>
      </c>
      <c r="L1114" s="53">
        <v>87.42</v>
      </c>
      <c r="M1114" s="53">
        <v>29.305637583892612</v>
      </c>
      <c r="N1114" s="53">
        <v>5.4134681659627972</v>
      </c>
      <c r="O1114" s="53">
        <v>1.672579730271687E-2</v>
      </c>
      <c r="P1114" s="53">
        <v>2.1965720722636597</v>
      </c>
      <c r="Q1114" s="53">
        <v>28.442307692307654</v>
      </c>
      <c r="R1114" s="53">
        <v>0.93951594655888082</v>
      </c>
      <c r="S1114" s="53">
        <v>4.2456704185475198</v>
      </c>
      <c r="T1114" s="53">
        <v>4.5816896778435251E-3</v>
      </c>
      <c r="U1114" s="53">
        <v>0.26588957694726878</v>
      </c>
      <c r="V1114" s="53">
        <v>24.167819645634015</v>
      </c>
      <c r="W1114" s="53">
        <v>9.2957555558375535</v>
      </c>
    </row>
    <row r="1115" spans="3:23" x14ac:dyDescent="0.25">
      <c r="C1115" s="70">
        <v>0</v>
      </c>
      <c r="D1115" s="53">
        <v>3492</v>
      </c>
      <c r="E1115" s="53">
        <v>4903</v>
      </c>
      <c r="F1115" s="53">
        <v>334.68700000000001</v>
      </c>
      <c r="G1115" s="53">
        <v>0.83778233716556993</v>
      </c>
      <c r="H1115" s="53">
        <v>0.71221700999388127</v>
      </c>
      <c r="I1115" s="53">
        <v>0.46634615384615385</v>
      </c>
      <c r="J1115" s="53">
        <v>66.679475779396981</v>
      </c>
      <c r="K1115" s="53">
        <v>215</v>
      </c>
      <c r="L1115" s="53">
        <v>119.17640320733105</v>
      </c>
      <c r="M1115" s="53">
        <v>940.43120470474719</v>
      </c>
      <c r="N1115" s="53">
        <v>30.666450800585764</v>
      </c>
      <c r="O1115" s="53">
        <v>0.70014439576706844</v>
      </c>
      <c r="P1115" s="53">
        <v>2.6148773976012856</v>
      </c>
      <c r="Q1115" s="53">
        <v>40.147883597883919</v>
      </c>
      <c r="R1115" s="53">
        <v>0.98873274957039492</v>
      </c>
      <c r="S1115" s="53">
        <v>6.6921092701197056</v>
      </c>
      <c r="T1115" s="53">
        <v>5.7105764116349028E-4</v>
      </c>
      <c r="U1115" s="53">
        <v>0.29849099760981213</v>
      </c>
      <c r="V1115" s="53">
        <v>103.5113797123405</v>
      </c>
      <c r="W1115" s="53">
        <v>56.517664101197916</v>
      </c>
    </row>
    <row r="1116" spans="3:23" x14ac:dyDescent="0.25">
      <c r="C1116" s="70">
        <v>0</v>
      </c>
      <c r="D1116" s="53">
        <v>138</v>
      </c>
      <c r="E1116" s="53">
        <v>151</v>
      </c>
      <c r="F1116" s="53">
        <v>44.418999999999997</v>
      </c>
      <c r="G1116" s="53">
        <v>0.87261935212517716</v>
      </c>
      <c r="H1116" s="53">
        <v>0.91390728476821192</v>
      </c>
      <c r="I1116" s="53">
        <v>0.60526315789473684</v>
      </c>
      <c r="J1116" s="53">
        <v>13.255453865237977</v>
      </c>
      <c r="K1116" s="53">
        <v>106</v>
      </c>
      <c r="L1116" s="53">
        <v>90.079710144927532</v>
      </c>
      <c r="M1116" s="53">
        <v>55.840315243837921</v>
      </c>
      <c r="N1116" s="53">
        <v>7.4726377701476956</v>
      </c>
      <c r="O1116" s="53">
        <v>0.29810080498349828</v>
      </c>
      <c r="P1116" s="53">
        <v>1.9934780179195533</v>
      </c>
      <c r="Q1116" s="53">
        <v>14.089068825910919</v>
      </c>
      <c r="R1116" s="53">
        <v>0.96760414679800621</v>
      </c>
      <c r="S1116" s="53">
        <v>4.6592650629673376</v>
      </c>
      <c r="T1116" s="53">
        <v>5.3270828894097675E-3</v>
      </c>
      <c r="U1116" s="53">
        <v>0.34387571492834662</v>
      </c>
      <c r="V1116" s="53">
        <v>19.308900741025564</v>
      </c>
      <c r="W1116" s="53">
        <v>9.4304850371248783</v>
      </c>
    </row>
    <row r="1117" spans="3:23" x14ac:dyDescent="0.25">
      <c r="C1117" s="70">
        <v>0</v>
      </c>
      <c r="D1117" s="53">
        <v>29</v>
      </c>
      <c r="E1117" s="53">
        <v>33</v>
      </c>
      <c r="F1117" s="53">
        <v>17.996000000000002</v>
      </c>
      <c r="G1117" s="53">
        <v>0</v>
      </c>
      <c r="H1117" s="53">
        <v>0.87878787878787878</v>
      </c>
      <c r="I1117" s="53">
        <v>0.59183673469387754</v>
      </c>
      <c r="J1117" s="53">
        <v>6.0765077797464979</v>
      </c>
      <c r="K1117" s="53">
        <v>109</v>
      </c>
      <c r="L1117" s="53">
        <v>93.34482758620689</v>
      </c>
      <c r="M1117" s="53">
        <v>71.66256157635469</v>
      </c>
      <c r="N1117" s="53">
        <v>8.4653742726683205</v>
      </c>
      <c r="O1117" s="53">
        <v>2.4987919411544015E-2</v>
      </c>
      <c r="P1117" s="53">
        <v>2.2840928761169885</v>
      </c>
      <c r="Q1117" s="53">
        <v>61.10714285714289</v>
      </c>
      <c r="R1117" s="53">
        <v>0.85006357036793934</v>
      </c>
      <c r="S1117" s="53">
        <v>4.1162646156680225</v>
      </c>
      <c r="T1117" s="53">
        <v>1.785714285714287E-2</v>
      </c>
      <c r="U1117" s="53">
        <v>0.18779157350585912</v>
      </c>
      <c r="V1117" s="53">
        <v>6.2330229193099944</v>
      </c>
      <c r="W1117" s="53">
        <v>6.2330229193099944</v>
      </c>
    </row>
    <row r="1118" spans="3:23" x14ac:dyDescent="0.25">
      <c r="C1118" s="70">
        <v>1</v>
      </c>
      <c r="D1118" s="53">
        <v>36</v>
      </c>
      <c r="E1118" s="53">
        <v>40</v>
      </c>
      <c r="F1118" s="53">
        <v>19.592000000000002</v>
      </c>
      <c r="G1118" s="53">
        <v>0.38282074674438793</v>
      </c>
      <c r="H1118" s="53">
        <v>0.9</v>
      </c>
      <c r="I1118" s="53">
        <v>0.6428571428571429</v>
      </c>
      <c r="J1118" s="53">
        <v>6.7702750025730758</v>
      </c>
      <c r="K1118" s="53">
        <v>116</v>
      </c>
      <c r="L1118" s="53">
        <v>97.888888888888886</v>
      </c>
      <c r="M1118" s="53">
        <v>102.95873015873016</v>
      </c>
      <c r="N1118" s="53">
        <v>10.146858142239408</v>
      </c>
      <c r="O1118" s="53">
        <v>-1.9547850630200675E-2</v>
      </c>
      <c r="P1118" s="53">
        <v>1.9279560205844677</v>
      </c>
      <c r="Q1118" s="53">
        <v>86.5</v>
      </c>
      <c r="R1118" s="53">
        <v>0.8861333122311309</v>
      </c>
      <c r="S1118" s="53">
        <v>4.1835423624332302</v>
      </c>
      <c r="T1118" s="53">
        <v>1.611328125E-2</v>
      </c>
      <c r="U1118" s="53">
        <v>0.17100057376457817</v>
      </c>
      <c r="V1118" s="53">
        <v>7.1802197428460053</v>
      </c>
      <c r="W1118" s="53">
        <v>6.6332495807108005</v>
      </c>
    </row>
    <row r="1119" spans="3:23" x14ac:dyDescent="0.25">
      <c r="C1119" s="70">
        <v>0</v>
      </c>
      <c r="D1119" s="53">
        <v>29</v>
      </c>
      <c r="E1119" s="53">
        <v>33</v>
      </c>
      <c r="F1119" s="53">
        <v>17.996000000000002</v>
      </c>
      <c r="G1119" s="53">
        <v>0</v>
      </c>
      <c r="H1119" s="53">
        <v>0.87878787878787878</v>
      </c>
      <c r="I1119" s="53">
        <v>0.59183673469387754</v>
      </c>
      <c r="J1119" s="53">
        <v>6.0765077797464979</v>
      </c>
      <c r="K1119" s="53">
        <v>97</v>
      </c>
      <c r="L1119" s="53">
        <v>88.275862068965523</v>
      </c>
      <c r="M1119" s="53">
        <v>33.564039408866975</v>
      </c>
      <c r="N1119" s="53">
        <v>5.7934479723966605</v>
      </c>
      <c r="O1119" s="53">
        <v>-0.22250105984095334</v>
      </c>
      <c r="P1119" s="53">
        <v>1.9670051846109577</v>
      </c>
      <c r="Q1119" s="53">
        <v>43.124999999999986</v>
      </c>
      <c r="R1119" s="53">
        <v>0.80373326164641024</v>
      </c>
      <c r="S1119" s="53">
        <v>3.9093680639438846</v>
      </c>
      <c r="T1119" s="53">
        <v>1.9132653061224504E-2</v>
      </c>
      <c r="U1119" s="53">
        <v>0.2967635539064109</v>
      </c>
      <c r="V1119" s="53">
        <v>6.2330229193099944</v>
      </c>
      <c r="W1119" s="53">
        <v>6.2330229193099944</v>
      </c>
    </row>
    <row r="1120" spans="3:23" x14ac:dyDescent="0.25">
      <c r="C1120" s="70">
        <v>0</v>
      </c>
      <c r="D1120" s="53">
        <v>2334</v>
      </c>
      <c r="E1120" s="53">
        <v>3272</v>
      </c>
      <c r="F1120" s="53">
        <v>320.80099999999993</v>
      </c>
      <c r="G1120" s="53">
        <v>0.94248766507127235</v>
      </c>
      <c r="H1120" s="53">
        <v>0.71332518337408313</v>
      </c>
      <c r="I1120" s="53">
        <v>0.50355987055016183</v>
      </c>
      <c r="J1120" s="53">
        <v>54.513678076349521</v>
      </c>
      <c r="K1120" s="53">
        <v>253</v>
      </c>
      <c r="L1120" s="53">
        <v>132.47300771208225</v>
      </c>
      <c r="M1120" s="53">
        <v>2097.1383624028604</v>
      </c>
      <c r="N1120" s="53">
        <v>45.794523279567613</v>
      </c>
      <c r="O1120" s="53">
        <v>0.88123231650245215</v>
      </c>
      <c r="P1120" s="53">
        <v>2.674628403184689</v>
      </c>
      <c r="Q1120" s="53">
        <v>171.8282051282051</v>
      </c>
      <c r="R1120" s="53">
        <v>0.97048773422138457</v>
      </c>
      <c r="S1120" s="53">
        <v>7.0640374151653775</v>
      </c>
      <c r="T1120" s="53">
        <v>5.3281832127989213E-4</v>
      </c>
      <c r="U1120" s="53">
        <v>0.25557073803538827</v>
      </c>
      <c r="V1120" s="53">
        <v>105.15228718290864</v>
      </c>
      <c r="W1120" s="53">
        <v>35.146198558707205</v>
      </c>
    </row>
    <row r="1121" spans="3:23" x14ac:dyDescent="0.25">
      <c r="C1121" s="70">
        <v>0</v>
      </c>
      <c r="D1121" s="53">
        <v>278</v>
      </c>
      <c r="E1121" s="53">
        <v>288</v>
      </c>
      <c r="F1121" s="53">
        <v>62.291000000000004</v>
      </c>
      <c r="G1121" s="53">
        <v>0.83726749330274852</v>
      </c>
      <c r="H1121" s="53">
        <v>0.96527777777777779</v>
      </c>
      <c r="I1121" s="53">
        <v>0.65411764705882358</v>
      </c>
      <c r="J1121" s="53">
        <v>18.813840475468457</v>
      </c>
      <c r="K1121" s="53">
        <v>159</v>
      </c>
      <c r="L1121" s="53">
        <v>113.51079136690647</v>
      </c>
      <c r="M1121" s="53">
        <v>412.30854738591819</v>
      </c>
      <c r="N1121" s="53">
        <v>20.30538222703326</v>
      </c>
      <c r="O1121" s="53">
        <v>0.20692252131866451</v>
      </c>
      <c r="P1121" s="53">
        <v>2.041220697970032</v>
      </c>
      <c r="Q1121" s="53">
        <v>56.573333333333338</v>
      </c>
      <c r="R1121" s="53">
        <v>0.97471807660104093</v>
      </c>
      <c r="S1121" s="53">
        <v>6.0395459998204801</v>
      </c>
      <c r="T1121" s="53">
        <v>2.7358024691357934E-3</v>
      </c>
      <c r="U1121" s="53">
        <v>0.26198381497530154</v>
      </c>
      <c r="V1121" s="53">
        <v>25.773232245252004</v>
      </c>
      <c r="W1121" s="53">
        <v>14.092636172456862</v>
      </c>
    </row>
    <row r="1122" spans="3:23" x14ac:dyDescent="0.25">
      <c r="C1122" s="70">
        <v>0</v>
      </c>
      <c r="D1122" s="53">
        <v>112</v>
      </c>
      <c r="E1122" s="53">
        <v>121</v>
      </c>
      <c r="F1122" s="53">
        <v>39.639000000000003</v>
      </c>
      <c r="G1122" s="53">
        <v>0.88085052665558472</v>
      </c>
      <c r="H1122" s="53">
        <v>0.92561983471074383</v>
      </c>
      <c r="I1122" s="53">
        <v>0.59893048128342241</v>
      </c>
      <c r="J1122" s="53">
        <v>11.941642642883693</v>
      </c>
      <c r="K1122" s="53">
        <v>165</v>
      </c>
      <c r="L1122" s="53">
        <v>117.58928571428571</v>
      </c>
      <c r="M1122" s="53">
        <v>451.41537966537982</v>
      </c>
      <c r="N1122" s="53">
        <v>21.24653806306759</v>
      </c>
      <c r="O1122" s="53">
        <v>4.9470592415818103E-2</v>
      </c>
      <c r="P1122" s="53">
        <v>2.1449004190376217</v>
      </c>
      <c r="Q1122" s="53">
        <v>222.90909090909102</v>
      </c>
      <c r="R1122" s="53">
        <v>0.91010127994214207</v>
      </c>
      <c r="S1122" s="53">
        <v>5.6929799224997915</v>
      </c>
      <c r="T1122" s="53">
        <v>5.3565962656871623E-3</v>
      </c>
      <c r="U1122" s="53">
        <v>0.13282737286553772</v>
      </c>
      <c r="V1122" s="53">
        <v>17.576010591185749</v>
      </c>
      <c r="W1122" s="53">
        <v>8.3203866912375908</v>
      </c>
    </row>
    <row r="1123" spans="3:23" x14ac:dyDescent="0.25">
      <c r="C1123" s="70">
        <v>0</v>
      </c>
      <c r="D1123" s="53">
        <v>192</v>
      </c>
      <c r="E1123" s="53">
        <v>236</v>
      </c>
      <c r="F1123" s="53">
        <v>65.781000000000006</v>
      </c>
      <c r="G1123" s="53">
        <v>0.89419255641039896</v>
      </c>
      <c r="H1123" s="53">
        <v>0.81355932203389836</v>
      </c>
      <c r="I1123" s="53">
        <v>0.5133689839572193</v>
      </c>
      <c r="J1123" s="53">
        <v>15.635280380893436</v>
      </c>
      <c r="K1123" s="53">
        <v>100</v>
      </c>
      <c r="L1123" s="53">
        <v>87.78125</v>
      </c>
      <c r="M1123" s="53">
        <v>27.574934554973822</v>
      </c>
      <c r="N1123" s="53">
        <v>5.2511841097959824</v>
      </c>
      <c r="O1123" s="53">
        <v>0.14908003141244236</v>
      </c>
      <c r="P1123" s="53">
        <v>2.1204531034920584</v>
      </c>
      <c r="Q1123" s="53">
        <v>25.956521739130473</v>
      </c>
      <c r="R1123" s="53">
        <v>0.9586604724979737</v>
      </c>
      <c r="S1123" s="53">
        <v>4.2816172031209314</v>
      </c>
      <c r="T1123" s="53">
        <v>3.9573262864581096E-3</v>
      </c>
      <c r="U1123" s="53">
        <v>0.26439411682378439</v>
      </c>
      <c r="V1123" s="53">
        <v>25.449018635816042</v>
      </c>
      <c r="W1123" s="53">
        <v>11.393081742224043</v>
      </c>
    </row>
    <row r="1124" spans="3:23" x14ac:dyDescent="0.25">
      <c r="C1124" s="70">
        <v>0</v>
      </c>
      <c r="D1124" s="53">
        <v>29</v>
      </c>
      <c r="E1124" s="53">
        <v>33</v>
      </c>
      <c r="F1124" s="53">
        <v>17.996000000000002</v>
      </c>
      <c r="G1124" s="53">
        <v>0</v>
      </c>
      <c r="H1124" s="53">
        <v>0.87878787878787878</v>
      </c>
      <c r="I1124" s="53">
        <v>0.59183673469387754</v>
      </c>
      <c r="J1124" s="53">
        <v>6.0765077797464979</v>
      </c>
      <c r="K1124" s="53">
        <v>99</v>
      </c>
      <c r="L1124" s="53">
        <v>90.448275862068968</v>
      </c>
      <c r="M1124" s="53">
        <v>29.899014778325128</v>
      </c>
      <c r="N1124" s="53">
        <v>5.4679991567597312</v>
      </c>
      <c r="O1124" s="53">
        <v>-0.34269698345104982</v>
      </c>
      <c r="P1124" s="53">
        <v>2.160605720508729</v>
      </c>
      <c r="Q1124" s="53">
        <v>20.196428571428577</v>
      </c>
      <c r="R1124" s="53">
        <v>0.86814757933485254</v>
      </c>
      <c r="S1124" s="53">
        <v>3.9093680639438846</v>
      </c>
      <c r="T1124" s="53">
        <v>2.0408163265306135E-2</v>
      </c>
      <c r="U1124" s="53">
        <v>0.30202664399092966</v>
      </c>
      <c r="V1124" s="53">
        <v>6.2330229193099944</v>
      </c>
      <c r="W1124" s="53">
        <v>6.2330229193099944</v>
      </c>
    </row>
    <row r="1125" spans="3:23" x14ac:dyDescent="0.25">
      <c r="C1125" s="70">
        <v>0</v>
      </c>
      <c r="D1125" s="53">
        <v>3387</v>
      </c>
      <c r="E1125" s="53">
        <v>4833</v>
      </c>
      <c r="F1125" s="53">
        <v>338.839</v>
      </c>
      <c r="G1125" s="53">
        <v>0.83015395966301819</v>
      </c>
      <c r="H1125" s="53">
        <v>0.70080695220360023</v>
      </c>
      <c r="I1125" s="53">
        <v>0.46575907590759075</v>
      </c>
      <c r="J1125" s="53">
        <v>65.669340928762153</v>
      </c>
      <c r="K1125" s="53">
        <v>215</v>
      </c>
      <c r="L1125" s="53">
        <v>119.10126956008267</v>
      </c>
      <c r="M1125" s="53">
        <v>963.36038527492428</v>
      </c>
      <c r="N1125" s="53">
        <v>31.038047381801007</v>
      </c>
      <c r="O1125" s="53">
        <v>0.75490276134911538</v>
      </c>
      <c r="P1125" s="53">
        <v>2.7428710532097695</v>
      </c>
      <c r="Q1125" s="53">
        <v>41.534041394335368</v>
      </c>
      <c r="R1125" s="53">
        <v>0.98862986437320166</v>
      </c>
      <c r="S1125" s="53">
        <v>6.6998198886497997</v>
      </c>
      <c r="T1125" s="53">
        <v>5.6090428182888953E-4</v>
      </c>
      <c r="U1125" s="53">
        <v>0.29163876407794709</v>
      </c>
      <c r="V1125" s="53">
        <v>101.3402770417966</v>
      </c>
      <c r="W1125" s="53">
        <v>56.500672022876678</v>
      </c>
    </row>
    <row r="1126" spans="3:23" x14ac:dyDescent="0.25">
      <c r="C1126" s="70">
        <v>0</v>
      </c>
      <c r="D1126" s="53">
        <v>153</v>
      </c>
      <c r="E1126" s="53">
        <v>169</v>
      </c>
      <c r="F1126" s="53">
        <v>47.512</v>
      </c>
      <c r="G1126" s="53">
        <v>0.87507300678448363</v>
      </c>
      <c r="H1126" s="53">
        <v>0.90532544378698221</v>
      </c>
      <c r="I1126" s="53">
        <v>0.58846153846153848</v>
      </c>
      <c r="J1126" s="53">
        <v>13.957279475043833</v>
      </c>
      <c r="K1126" s="53">
        <v>102</v>
      </c>
      <c r="L1126" s="53">
        <v>90.196078431372555</v>
      </c>
      <c r="M1126" s="53">
        <v>46.27708978328171</v>
      </c>
      <c r="N1126" s="53">
        <v>6.8027266432866247</v>
      </c>
      <c r="O1126" s="53">
        <v>-3.5577854920769904E-2</v>
      </c>
      <c r="P1126" s="53">
        <v>1.8125308356803622</v>
      </c>
      <c r="Q1126" s="53">
        <v>16.010714285714272</v>
      </c>
      <c r="R1126" s="53">
        <v>0.96602544821510417</v>
      </c>
      <c r="S1126" s="53">
        <v>4.5321319372407034</v>
      </c>
      <c r="T1126" s="53">
        <v>5.8163265306122557E-3</v>
      </c>
      <c r="U1126" s="53">
        <v>0.37777094928880595</v>
      </c>
      <c r="V1126" s="53">
        <v>20.472564289333793</v>
      </c>
      <c r="W1126" s="53">
        <v>9.908535693720296</v>
      </c>
    </row>
    <row r="1127" spans="3:23" x14ac:dyDescent="0.25">
      <c r="C1127" s="70">
        <v>1</v>
      </c>
      <c r="D1127" s="53">
        <v>36</v>
      </c>
      <c r="E1127" s="53">
        <v>40</v>
      </c>
      <c r="F1127" s="53">
        <v>19.592000000000002</v>
      </c>
      <c r="G1127" s="53">
        <v>0.38282074674438793</v>
      </c>
      <c r="H1127" s="53">
        <v>0.9</v>
      </c>
      <c r="I1127" s="53">
        <v>0.6428571428571429</v>
      </c>
      <c r="J1127" s="53">
        <v>6.7702750025730758</v>
      </c>
      <c r="K1127" s="53">
        <v>116</v>
      </c>
      <c r="L1127" s="53">
        <v>97.277777777777771</v>
      </c>
      <c r="M1127" s="53">
        <v>103.57777777777778</v>
      </c>
      <c r="N1127" s="53">
        <v>10.177316826048887</v>
      </c>
      <c r="O1127" s="53">
        <v>-1.5332752319007166E-2</v>
      </c>
      <c r="P1127" s="53">
        <v>2.025948947604213</v>
      </c>
      <c r="Q1127" s="53">
        <v>78.703125</v>
      </c>
      <c r="R1127" s="53">
        <v>0.88836162867274959</v>
      </c>
      <c r="S1127" s="53">
        <v>4.3847954873731343</v>
      </c>
      <c r="T1127" s="53">
        <v>1.611328125E-2</v>
      </c>
      <c r="U1127" s="53">
        <v>0.15268156960482326</v>
      </c>
      <c r="V1127" s="53">
        <v>7.1802197428460053</v>
      </c>
      <c r="W1127" s="53">
        <v>6.6332495807108005</v>
      </c>
    </row>
    <row r="1128" spans="3:23" x14ac:dyDescent="0.25">
      <c r="C1128" s="70">
        <v>0</v>
      </c>
      <c r="D1128" s="53">
        <v>2286</v>
      </c>
      <c r="E1128" s="53">
        <v>3145</v>
      </c>
      <c r="F1128" s="53">
        <v>308.71799999999996</v>
      </c>
      <c r="G1128" s="53">
        <v>0.94315275059388082</v>
      </c>
      <c r="H1128" s="53">
        <v>0.72686804451510334</v>
      </c>
      <c r="I1128" s="53">
        <v>0.50935828877005351</v>
      </c>
      <c r="J1128" s="53">
        <v>53.950214079877213</v>
      </c>
      <c r="K1128" s="53">
        <v>253</v>
      </c>
      <c r="L1128" s="53">
        <v>133.50612423447069</v>
      </c>
      <c r="M1128" s="53">
        <v>2094.1257830462655</v>
      </c>
      <c r="N1128" s="53">
        <v>45.761619104291597</v>
      </c>
      <c r="O1128" s="53">
        <v>0.8331296729593729</v>
      </c>
      <c r="P1128" s="53">
        <v>2.5475752972407366</v>
      </c>
      <c r="Q1128" s="53">
        <v>134.15600176522491</v>
      </c>
      <c r="R1128" s="53">
        <v>0.97641624646014047</v>
      </c>
      <c r="S1128" s="53">
        <v>7.081359597148273</v>
      </c>
      <c r="T1128" s="53">
        <v>5.4364803312947712E-4</v>
      </c>
      <c r="U1128" s="53">
        <v>0.25232957209735374</v>
      </c>
      <c r="V1128" s="53">
        <v>104.74743271180833</v>
      </c>
      <c r="W1128" s="53">
        <v>34.813812526196912</v>
      </c>
    </row>
    <row r="1129" spans="3:23" x14ac:dyDescent="0.25">
      <c r="C1129" s="70">
        <v>0</v>
      </c>
      <c r="D1129" s="53">
        <v>305</v>
      </c>
      <c r="E1129" s="53">
        <v>325</v>
      </c>
      <c r="F1129" s="53">
        <v>66.632999999999996</v>
      </c>
      <c r="G1129" s="53">
        <v>0.83557357799485865</v>
      </c>
      <c r="H1129" s="53">
        <v>0.93846153846153846</v>
      </c>
      <c r="I1129" s="53">
        <v>0.58653846153846156</v>
      </c>
      <c r="J1129" s="53">
        <v>19.706294962377491</v>
      </c>
      <c r="K1129" s="53">
        <v>150</v>
      </c>
      <c r="L1129" s="53">
        <v>111.80983606557378</v>
      </c>
      <c r="M1129" s="53">
        <v>322.24003451251093</v>
      </c>
      <c r="N1129" s="53">
        <v>17.951045499148815</v>
      </c>
      <c r="O1129" s="53">
        <v>6.8615221862516645E-2</v>
      </c>
      <c r="P1129" s="53">
        <v>2.181770098557839</v>
      </c>
      <c r="Q1129" s="53">
        <v>49.223443223443368</v>
      </c>
      <c r="R1129" s="53">
        <v>0.97964796256032405</v>
      </c>
      <c r="S1129" s="53">
        <v>5.9221870856567183</v>
      </c>
      <c r="T1129" s="53">
        <v>2.4084584524144835E-3</v>
      </c>
      <c r="U1129" s="53">
        <v>0.27437828367854145</v>
      </c>
      <c r="V1129" s="53">
        <v>27.106276919483431</v>
      </c>
      <c r="W1129" s="53">
        <v>14.891607222339472</v>
      </c>
    </row>
    <row r="1130" spans="3:23" x14ac:dyDescent="0.25">
      <c r="C1130" s="70">
        <v>0</v>
      </c>
      <c r="D1130" s="53">
        <v>190</v>
      </c>
      <c r="E1130" s="53">
        <v>208</v>
      </c>
      <c r="F1130" s="53">
        <v>57.626999999999995</v>
      </c>
      <c r="G1130" s="53">
        <v>0.92931721260826039</v>
      </c>
      <c r="H1130" s="53">
        <v>0.91346153846153844</v>
      </c>
      <c r="I1130" s="53">
        <v>0.49479166666666669</v>
      </c>
      <c r="J1130" s="53">
        <v>15.553633450087503</v>
      </c>
      <c r="K1130" s="53">
        <v>165</v>
      </c>
      <c r="L1130" s="53">
        <v>116.13684210526316</v>
      </c>
      <c r="M1130" s="53">
        <v>555.67429685324419</v>
      </c>
      <c r="N1130" s="53">
        <v>23.572744788277078</v>
      </c>
      <c r="O1130" s="53">
        <v>0.25550762103099289</v>
      </c>
      <c r="P1130" s="53">
        <v>2.0659946905613373</v>
      </c>
      <c r="Q1130" s="53">
        <v>146.11750000000001</v>
      </c>
      <c r="R1130" s="53">
        <v>0.94678103101340594</v>
      </c>
      <c r="S1130" s="53">
        <v>6.1756076006576555</v>
      </c>
      <c r="T1130" s="53">
        <v>3.1625000000000264E-3</v>
      </c>
      <c r="U1130" s="53">
        <v>0.20037035123168478</v>
      </c>
      <c r="V1130" s="53">
        <v>26.151596569277785</v>
      </c>
      <c r="W1130" s="53">
        <v>9.6573253151411134</v>
      </c>
    </row>
    <row r="1131" spans="3:23" x14ac:dyDescent="0.25">
      <c r="C1131" s="70">
        <v>0</v>
      </c>
      <c r="D1131" s="53">
        <v>262</v>
      </c>
      <c r="E1131" s="53">
        <v>290</v>
      </c>
      <c r="F1131" s="53">
        <v>65.88900000000001</v>
      </c>
      <c r="G1131" s="53">
        <v>0.91009259376889307</v>
      </c>
      <c r="H1131" s="53">
        <v>0.90344827586206899</v>
      </c>
      <c r="I1131" s="53">
        <v>0.49904761904761907</v>
      </c>
      <c r="J1131" s="53">
        <v>18.264412411041661</v>
      </c>
      <c r="K1131" s="53">
        <v>109</v>
      </c>
      <c r="L1131" s="53">
        <v>91.919847328244273</v>
      </c>
      <c r="M1131" s="53">
        <v>75.430332543651787</v>
      </c>
      <c r="N1131" s="53">
        <v>8.6850637616342112</v>
      </c>
      <c r="O1131" s="53">
        <v>2.1628397923650622E-3</v>
      </c>
      <c r="P1131" s="53">
        <v>1.9208672754821055</v>
      </c>
      <c r="Q1131" s="53">
        <v>30.84981684981695</v>
      </c>
      <c r="R1131" s="53">
        <v>0.97083146268543052</v>
      </c>
      <c r="S1131" s="53">
        <v>4.9498343880076687</v>
      </c>
      <c r="T1131" s="53">
        <v>2.6499751774476986E-3</v>
      </c>
      <c r="U1131" s="53">
        <v>0.29392341480253487</v>
      </c>
      <c r="V1131" s="53">
        <v>29.189750602688228</v>
      </c>
      <c r="W1131" s="53">
        <v>12.096377427198123</v>
      </c>
    </row>
    <row r="1132" spans="3:23" x14ac:dyDescent="0.25">
      <c r="C1132" s="70">
        <v>0</v>
      </c>
      <c r="D1132" s="53">
        <v>3658</v>
      </c>
      <c r="E1132" s="53">
        <v>5345</v>
      </c>
      <c r="F1132" s="53">
        <v>424.95699999999994</v>
      </c>
      <c r="G1132" s="53">
        <v>0.79388861403503264</v>
      </c>
      <c r="H1132" s="53">
        <v>0.68437792329279701</v>
      </c>
      <c r="I1132" s="53">
        <v>0.45679320679320679</v>
      </c>
      <c r="J1132" s="53">
        <v>68.245954126535779</v>
      </c>
      <c r="K1132" s="53">
        <v>217</v>
      </c>
      <c r="L1132" s="53">
        <v>114.51858939311099</v>
      </c>
      <c r="M1132" s="53">
        <v>1028.5516094944669</v>
      </c>
      <c r="N1132" s="53">
        <v>32.071040043853692</v>
      </c>
      <c r="O1132" s="53">
        <v>1.0033319083774459</v>
      </c>
      <c r="P1132" s="53">
        <v>3.247618338346892</v>
      </c>
      <c r="Q1132" s="53">
        <v>38.177736549165012</v>
      </c>
      <c r="R1132" s="53">
        <v>0.98919274783440558</v>
      </c>
      <c r="S1132" s="53">
        <v>6.6419147406856016</v>
      </c>
      <c r="T1132" s="53">
        <v>6.5272772402384226E-4</v>
      </c>
      <c r="U1132" s="53">
        <v>0.31188646295418238</v>
      </c>
      <c r="V1132" s="53">
        <v>104.46422768027335</v>
      </c>
      <c r="W1132" s="53">
        <v>63.52085371222455</v>
      </c>
    </row>
    <row r="1133" spans="3:23" x14ac:dyDescent="0.25">
      <c r="C1133" s="70">
        <v>0</v>
      </c>
      <c r="D1133" s="53">
        <v>36</v>
      </c>
      <c r="E1133" s="53">
        <v>40</v>
      </c>
      <c r="F1133" s="53">
        <v>19.592000000000002</v>
      </c>
      <c r="G1133" s="53">
        <v>0.38282074674438793</v>
      </c>
      <c r="H1133" s="53">
        <v>0.9</v>
      </c>
      <c r="I1133" s="53">
        <v>0.6428571428571429</v>
      </c>
      <c r="J1133" s="53">
        <v>6.7702750025730758</v>
      </c>
      <c r="K1133" s="53">
        <v>104</v>
      </c>
      <c r="L1133" s="53">
        <v>88.111111111111114</v>
      </c>
      <c r="M1133" s="53">
        <v>67.473015873015854</v>
      </c>
      <c r="N1133" s="53">
        <v>8.2141959967495204</v>
      </c>
      <c r="O1133" s="53">
        <v>0.1833414733364388</v>
      </c>
      <c r="P1133" s="53">
        <v>1.8835119852209186</v>
      </c>
      <c r="Q1133" s="53">
        <v>50.349206349206355</v>
      </c>
      <c r="R1133" s="53">
        <v>0.83423332839063413</v>
      </c>
      <c r="S1133" s="53">
        <v>4.2946534735443409</v>
      </c>
      <c r="T1133" s="53">
        <v>1.6880826404635944E-2</v>
      </c>
      <c r="U1133" s="53">
        <v>0.20130477987620843</v>
      </c>
      <c r="V1133" s="53">
        <v>7.1802197428460053</v>
      </c>
      <c r="W1133" s="53">
        <v>6.6332495807108005</v>
      </c>
    </row>
    <row r="1134" spans="3:23" x14ac:dyDescent="0.25">
      <c r="C1134" s="70">
        <v>1</v>
      </c>
      <c r="D1134" s="53">
        <v>29</v>
      </c>
      <c r="E1134" s="53">
        <v>33</v>
      </c>
      <c r="F1134" s="53">
        <v>17.996000000000002</v>
      </c>
      <c r="G1134" s="53">
        <v>0</v>
      </c>
      <c r="H1134" s="53">
        <v>0.87878787878787878</v>
      </c>
      <c r="I1134" s="53">
        <v>0.59183673469387754</v>
      </c>
      <c r="J1134" s="53">
        <v>6.0765077797464979</v>
      </c>
      <c r="K1134" s="53">
        <v>113</v>
      </c>
      <c r="L1134" s="53">
        <v>98.551724137931032</v>
      </c>
      <c r="M1134" s="53">
        <v>92.756157635467986</v>
      </c>
      <c r="N1134" s="53">
        <v>9.6309998253280007</v>
      </c>
      <c r="O1134" s="53">
        <v>-0.45274205357076408</v>
      </c>
      <c r="P1134" s="53">
        <v>2.4018972377428258</v>
      </c>
      <c r="Q1134" s="53">
        <v>69.75</v>
      </c>
      <c r="R1134" s="53">
        <v>0.89824960365056683</v>
      </c>
      <c r="S1134" s="53">
        <v>4.0733297019495209</v>
      </c>
      <c r="T1134" s="53">
        <v>1.9132653061224501E-2</v>
      </c>
      <c r="U1134" s="53">
        <v>0.19461419766041604</v>
      </c>
      <c r="V1134" s="53">
        <v>6.2330229193099944</v>
      </c>
      <c r="W1134" s="53">
        <v>6.2330229193099944</v>
      </c>
    </row>
    <row r="1135" spans="3:23" x14ac:dyDescent="0.25">
      <c r="C1135" s="70">
        <v>0</v>
      </c>
      <c r="D1135" s="53">
        <v>36</v>
      </c>
      <c r="E1135" s="53">
        <v>40</v>
      </c>
      <c r="F1135" s="53">
        <v>19.592000000000002</v>
      </c>
      <c r="G1135" s="53">
        <v>0.38282074674438793</v>
      </c>
      <c r="H1135" s="53">
        <v>0.9</v>
      </c>
      <c r="I1135" s="53">
        <v>0.6428571428571429</v>
      </c>
      <c r="J1135" s="53">
        <v>6.7702750025730758</v>
      </c>
      <c r="K1135" s="53">
        <v>115</v>
      </c>
      <c r="L1135" s="53">
        <v>97.222222222222229</v>
      </c>
      <c r="M1135" s="53">
        <v>97.149206349206352</v>
      </c>
      <c r="N1135" s="53">
        <v>9.8564296958486111</v>
      </c>
      <c r="O1135" s="53">
        <v>-1.1717547551535937E-2</v>
      </c>
      <c r="P1135" s="53">
        <v>2.0983719326775523</v>
      </c>
      <c r="Q1135" s="53">
        <v>60.578125</v>
      </c>
      <c r="R1135" s="53">
        <v>0.88584769197368829</v>
      </c>
      <c r="S1135" s="53">
        <v>4.5168756957665632</v>
      </c>
      <c r="T1135" s="53">
        <v>1.5625E-2</v>
      </c>
      <c r="U1135" s="53">
        <v>0.27030887693801292</v>
      </c>
      <c r="V1135" s="53">
        <v>7.1802197428460053</v>
      </c>
      <c r="W1135" s="53">
        <v>6.6332495807108005</v>
      </c>
    </row>
    <row r="1136" spans="3:23" x14ac:dyDescent="0.25">
      <c r="C1136" s="70">
        <v>0</v>
      </c>
      <c r="D1136" s="53">
        <v>341</v>
      </c>
      <c r="E1136" s="53">
        <v>356</v>
      </c>
      <c r="F1136" s="53">
        <v>70.917000000000002</v>
      </c>
      <c r="G1136" s="53">
        <v>0.83172859500750973</v>
      </c>
      <c r="H1136" s="53">
        <v>0.9578651685393258</v>
      </c>
      <c r="I1136" s="53">
        <v>0.6014109347442681</v>
      </c>
      <c r="J1136" s="53">
        <v>20.836858802484851</v>
      </c>
      <c r="K1136" s="53">
        <v>152</v>
      </c>
      <c r="L1136" s="53">
        <v>106.6774193548387</v>
      </c>
      <c r="M1136" s="53">
        <v>296.01916508538898</v>
      </c>
      <c r="N1136" s="53">
        <v>17.205207499050658</v>
      </c>
      <c r="O1136" s="53">
        <v>0.39913712260846818</v>
      </c>
      <c r="P1136" s="53">
        <v>2.6479244403753426</v>
      </c>
      <c r="Q1136" s="53">
        <v>44.703703703703809</v>
      </c>
      <c r="R1136" s="53">
        <v>0.97544967100127422</v>
      </c>
      <c r="S1136" s="53">
        <v>5.8530895507752696</v>
      </c>
      <c r="T1136" s="53">
        <v>2.2446689113355643E-3</v>
      </c>
      <c r="U1136" s="53">
        <v>0.27545785934549794</v>
      </c>
      <c r="V1136" s="53">
        <v>28.503962197494388</v>
      </c>
      <c r="W1136" s="53">
        <v>15.824899348253631</v>
      </c>
    </row>
    <row r="1137" spans="3:23" x14ac:dyDescent="0.25">
      <c r="C1137" s="70">
        <v>0</v>
      </c>
      <c r="D1137" s="53">
        <v>2474</v>
      </c>
      <c r="E1137" s="53">
        <v>3271</v>
      </c>
      <c r="F1137" s="53">
        <v>303.32599999999996</v>
      </c>
      <c r="G1137" s="53">
        <v>0.93702915294905864</v>
      </c>
      <c r="H1137" s="53">
        <v>0.75634362580250691</v>
      </c>
      <c r="I1137" s="53">
        <v>0.54589585172109445</v>
      </c>
      <c r="J1137" s="53">
        <v>56.12481299456411</v>
      </c>
      <c r="K1137" s="53">
        <v>254</v>
      </c>
      <c r="L1137" s="53">
        <v>129.96038803556993</v>
      </c>
      <c r="M1137" s="53">
        <v>2005.0198617175438</v>
      </c>
      <c r="N1137" s="53">
        <v>44.777448137623296</v>
      </c>
      <c r="O1137" s="53">
        <v>0.88470871390129902</v>
      </c>
      <c r="P1137" s="53">
        <v>2.6898884305422666</v>
      </c>
      <c r="Q1137" s="53">
        <v>150.56424825174912</v>
      </c>
      <c r="R1137" s="53">
        <v>0.97384780560047257</v>
      </c>
      <c r="S1137" s="53">
        <v>7.0606198494911663</v>
      </c>
      <c r="T1137" s="53">
        <v>5.8080850530584593E-4</v>
      </c>
      <c r="U1137" s="53">
        <v>0.26189664648314803</v>
      </c>
      <c r="V1137" s="53">
        <v>103.31329467426573</v>
      </c>
      <c r="W1137" s="53">
        <v>36.08228708579918</v>
      </c>
    </row>
    <row r="1138" spans="3:23" x14ac:dyDescent="0.25">
      <c r="C1138" s="70">
        <v>0</v>
      </c>
      <c r="D1138" s="53">
        <v>52</v>
      </c>
      <c r="E1138" s="53">
        <v>57</v>
      </c>
      <c r="F1138" s="53">
        <v>24.091000000000001</v>
      </c>
      <c r="G1138" s="53">
        <v>0.63922586392294201</v>
      </c>
      <c r="H1138" s="53">
        <v>0.91228070175438591</v>
      </c>
      <c r="I1138" s="53">
        <v>0.65</v>
      </c>
      <c r="J1138" s="53">
        <v>8.1368578902564384</v>
      </c>
      <c r="K1138" s="53">
        <v>128</v>
      </c>
      <c r="L1138" s="53">
        <v>92.442307692307693</v>
      </c>
      <c r="M1138" s="53">
        <v>152.05542986425345</v>
      </c>
      <c r="N1138" s="53">
        <v>12.331075778870774</v>
      </c>
      <c r="O1138" s="53">
        <v>1.0970948616846783</v>
      </c>
      <c r="P1138" s="53">
        <v>3.5284256177283093</v>
      </c>
      <c r="Q1138" s="53">
        <v>103.35227272727276</v>
      </c>
      <c r="R1138" s="53">
        <v>0.81686358172717111</v>
      </c>
      <c r="S1138" s="53">
        <v>4.757756064128519</v>
      </c>
      <c r="T1138" s="53">
        <v>1.1621900826446258E-2</v>
      </c>
      <c r="U1138" s="53">
        <v>0.24604843681424704</v>
      </c>
      <c r="V1138" s="53">
        <v>9.408241769189468</v>
      </c>
      <c r="W1138" s="53">
        <v>7.2351171207752225</v>
      </c>
    </row>
    <row r="1139" spans="3:23" x14ac:dyDescent="0.25">
      <c r="C1139" s="70">
        <v>0</v>
      </c>
      <c r="D1139" s="53">
        <v>214</v>
      </c>
      <c r="E1139" s="53">
        <v>238</v>
      </c>
      <c r="F1139" s="53">
        <v>61.274000000000001</v>
      </c>
      <c r="G1139" s="53">
        <v>0.9224967742850475</v>
      </c>
      <c r="H1139" s="53">
        <v>0.89915966386554624</v>
      </c>
      <c r="I1139" s="53">
        <v>0.50352941176470589</v>
      </c>
      <c r="J1139" s="53">
        <v>16.506764146050092</v>
      </c>
      <c r="K1139" s="53">
        <v>161</v>
      </c>
      <c r="L1139" s="53">
        <v>111.57943925233644</v>
      </c>
      <c r="M1139" s="53">
        <v>510.09459874511867</v>
      </c>
      <c r="N1139" s="53">
        <v>22.585273935578435</v>
      </c>
      <c r="O1139" s="53">
        <v>0.28531705437386273</v>
      </c>
      <c r="P1139" s="53">
        <v>1.9836460595654797</v>
      </c>
      <c r="Q1139" s="53">
        <v>113.46153846153844</v>
      </c>
      <c r="R1139" s="53">
        <v>0.95382754206837783</v>
      </c>
      <c r="S1139" s="53">
        <v>6.0622067257157379</v>
      </c>
      <c r="T1139" s="53">
        <v>2.9483425810282568E-3</v>
      </c>
      <c r="U1139" s="53">
        <v>0.19705562517049099</v>
      </c>
      <c r="V1139" s="53">
        <v>27.155464400693255</v>
      </c>
      <c r="W1139" s="53">
        <v>10.482139457535904</v>
      </c>
    </row>
    <row r="1140" spans="3:23" x14ac:dyDescent="0.25">
      <c r="C1140" s="70">
        <v>0</v>
      </c>
      <c r="D1140" s="53">
        <v>281</v>
      </c>
      <c r="E1140" s="53">
        <v>314</v>
      </c>
      <c r="F1140" s="53">
        <v>67.757999999999996</v>
      </c>
      <c r="G1140" s="53">
        <v>0.90085161901267929</v>
      </c>
      <c r="H1140" s="53">
        <v>0.89490445859872614</v>
      </c>
      <c r="I1140" s="53">
        <v>0.5146520146520146</v>
      </c>
      <c r="J1140" s="53">
        <v>18.915081603592959</v>
      </c>
      <c r="K1140" s="53">
        <v>132</v>
      </c>
      <c r="L1140" s="53">
        <v>97.868327402135236</v>
      </c>
      <c r="M1140" s="53">
        <v>188.91474326385364</v>
      </c>
      <c r="N1140" s="53">
        <v>13.744625977590429</v>
      </c>
      <c r="O1140" s="53">
        <v>0.390712245707724</v>
      </c>
      <c r="P1140" s="53">
        <v>2.2778741623097525</v>
      </c>
      <c r="Q1140" s="53">
        <v>43.065255731922484</v>
      </c>
      <c r="R1140" s="53">
        <v>0.97055124581452346</v>
      </c>
      <c r="S1140" s="53">
        <v>5.5502086658066814</v>
      </c>
      <c r="T1140" s="53">
        <v>2.3422263281170047E-3</v>
      </c>
      <c r="U1140" s="53">
        <v>0.23403139479625604</v>
      </c>
      <c r="V1140" s="53">
        <v>29.531073188113744</v>
      </c>
      <c r="W1140" s="53">
        <v>12.820239896608683</v>
      </c>
    </row>
    <row r="1141" spans="3:23" x14ac:dyDescent="0.25">
      <c r="C1141" s="70">
        <v>0</v>
      </c>
      <c r="D1141" s="53">
        <v>3477</v>
      </c>
      <c r="E1141" s="53">
        <v>5155</v>
      </c>
      <c r="F1141" s="53">
        <v>400.38600000000002</v>
      </c>
      <c r="G1141" s="53">
        <v>0.76817472639705897</v>
      </c>
      <c r="H1141" s="53">
        <v>0.67449078564500486</v>
      </c>
      <c r="I1141" s="53">
        <v>0.43702865761689291</v>
      </c>
      <c r="J1141" s="53">
        <v>66.53610972279759</v>
      </c>
      <c r="K1141" s="53">
        <v>221</v>
      </c>
      <c r="L1141" s="53">
        <v>113.67098073051481</v>
      </c>
      <c r="M1141" s="53">
        <v>978.5574228871443</v>
      </c>
      <c r="N1141" s="53">
        <v>31.281902481900687</v>
      </c>
      <c r="O1141" s="53">
        <v>1.0713104654615706</v>
      </c>
      <c r="P1141" s="53">
        <v>3.536769479872925</v>
      </c>
      <c r="Q1141" s="53">
        <v>35.186582026387612</v>
      </c>
      <c r="R1141" s="53">
        <v>0.98967600817076395</v>
      </c>
      <c r="S1141" s="53">
        <v>6.6016676424931235</v>
      </c>
      <c r="T1141" s="53">
        <v>7.0174127396943316E-4</v>
      </c>
      <c r="U1141" s="53">
        <v>0.32172064968620789</v>
      </c>
      <c r="V1141" s="53">
        <v>100.34840017314953</v>
      </c>
      <c r="W1141" s="53">
        <v>64.247085754742074</v>
      </c>
    </row>
    <row r="1142" spans="3:23" x14ac:dyDescent="0.25">
      <c r="C1142" s="70">
        <v>1</v>
      </c>
      <c r="D1142" s="53">
        <v>46</v>
      </c>
      <c r="E1142" s="53">
        <v>50</v>
      </c>
      <c r="F1142" s="53">
        <v>22.222000000000001</v>
      </c>
      <c r="G1142" s="53">
        <v>0.5304053027866894</v>
      </c>
      <c r="H1142" s="53">
        <v>0.92</v>
      </c>
      <c r="I1142" s="53">
        <v>0.63888888888888884</v>
      </c>
      <c r="J1142" s="53">
        <v>7.6530398573258118</v>
      </c>
      <c r="K1142" s="53">
        <v>125</v>
      </c>
      <c r="L1142" s="53">
        <v>101.10869565217391</v>
      </c>
      <c r="M1142" s="53">
        <v>191.03236714975844</v>
      </c>
      <c r="N1142" s="53">
        <v>13.821445913860043</v>
      </c>
      <c r="O1142" s="53">
        <v>-4.6991129573336676E-2</v>
      </c>
      <c r="P1142" s="53">
        <v>1.9431670391757667</v>
      </c>
      <c r="Q1142" s="53">
        <v>104.4197530864197</v>
      </c>
      <c r="R1142" s="53">
        <v>0.9021597551682814</v>
      </c>
      <c r="S1142" s="53">
        <v>4.8221562493941761</v>
      </c>
      <c r="T1142" s="53">
        <v>1.2345679012345668E-2</v>
      </c>
      <c r="U1142" s="53">
        <v>0.15008027254759271</v>
      </c>
      <c r="V1142" s="53">
        <v>8.4302691971197312</v>
      </c>
      <c r="W1142" s="53">
        <v>7.1467117473930717</v>
      </c>
    </row>
    <row r="1143" spans="3:23" x14ac:dyDescent="0.25">
      <c r="C1143" s="70">
        <v>0</v>
      </c>
      <c r="D1143" s="53">
        <v>55</v>
      </c>
      <c r="E1143" s="53">
        <v>59</v>
      </c>
      <c r="F1143" s="53">
        <v>24.553999999999998</v>
      </c>
      <c r="G1143" s="53">
        <v>0.60536091721412666</v>
      </c>
      <c r="H1143" s="53">
        <v>0.93220338983050843</v>
      </c>
      <c r="I1143" s="53">
        <v>0.6875</v>
      </c>
      <c r="J1143" s="53">
        <v>8.3682838718840049</v>
      </c>
      <c r="K1143" s="53">
        <v>123</v>
      </c>
      <c r="L1143" s="53">
        <v>100.47272727272727</v>
      </c>
      <c r="M1143" s="53">
        <v>187.47609427609439</v>
      </c>
      <c r="N1143" s="53">
        <v>13.692190996188097</v>
      </c>
      <c r="O1143" s="53">
        <v>-0.20629854046773818</v>
      </c>
      <c r="P1143" s="53">
        <v>1.905433101599092</v>
      </c>
      <c r="Q1143" s="53">
        <v>45.711111111111116</v>
      </c>
      <c r="R1143" s="53">
        <v>0.94221626074349285</v>
      </c>
      <c r="S1143" s="53">
        <v>4.8489194859765812</v>
      </c>
      <c r="T1143" s="53">
        <v>1.3827160493827182E-2</v>
      </c>
      <c r="U1143" s="53">
        <v>0.25408823112254475</v>
      </c>
      <c r="V1143" s="53">
        <v>9.5019227365344712</v>
      </c>
      <c r="W1143" s="53">
        <v>7.5630658919739568</v>
      </c>
    </row>
    <row r="1144" spans="3:23" x14ac:dyDescent="0.25">
      <c r="C1144" s="70">
        <v>0</v>
      </c>
      <c r="D1144" s="53">
        <v>336</v>
      </c>
      <c r="E1144" s="53">
        <v>356</v>
      </c>
      <c r="F1144" s="53">
        <v>68.865999999999985</v>
      </c>
      <c r="G1144" s="53">
        <v>0.79064172774381802</v>
      </c>
      <c r="H1144" s="53">
        <v>0.9438202247191011</v>
      </c>
      <c r="I1144" s="53">
        <v>0.61090909090909096</v>
      </c>
      <c r="J1144" s="53">
        <v>20.683531783305639</v>
      </c>
      <c r="K1144" s="53">
        <v>148</v>
      </c>
      <c r="L1144" s="53">
        <v>100.54166666666667</v>
      </c>
      <c r="M1144" s="53">
        <v>255.87288557213901</v>
      </c>
      <c r="N1144" s="53">
        <v>15.996027180901482</v>
      </c>
      <c r="O1144" s="53">
        <v>0.99698310193656237</v>
      </c>
      <c r="P1144" s="53">
        <v>3.5628971905651876</v>
      </c>
      <c r="Q1144" s="53">
        <v>36.175652173913072</v>
      </c>
      <c r="R1144" s="53">
        <v>0.97353141631821205</v>
      </c>
      <c r="S1144" s="53">
        <v>5.6218790095858839</v>
      </c>
      <c r="T1144" s="53">
        <v>2.7553875236294898E-3</v>
      </c>
      <c r="U1144" s="53">
        <v>0.2976659231646448</v>
      </c>
      <c r="V1144" s="53">
        <v>26.757946463339451</v>
      </c>
      <c r="W1144" s="53">
        <v>16.383330549247923</v>
      </c>
    </row>
    <row r="1145" spans="3:23" x14ac:dyDescent="0.25">
      <c r="C1145" s="70">
        <v>0</v>
      </c>
      <c r="D1145" s="53">
        <v>2489</v>
      </c>
      <c r="E1145" s="53">
        <v>3118</v>
      </c>
      <c r="F1145" s="53">
        <v>288.911</v>
      </c>
      <c r="G1145" s="53">
        <v>0.93262489399572801</v>
      </c>
      <c r="H1145" s="53">
        <v>0.79826812059012187</v>
      </c>
      <c r="I1145" s="53">
        <v>0.58099906629318399</v>
      </c>
      <c r="J1145" s="53">
        <v>56.294699811312782</v>
      </c>
      <c r="K1145" s="53">
        <v>250</v>
      </c>
      <c r="L1145" s="53">
        <v>129.49176376054641</v>
      </c>
      <c r="M1145" s="53">
        <v>1962.2042126837205</v>
      </c>
      <c r="N1145" s="53">
        <v>44.296774292082716</v>
      </c>
      <c r="O1145" s="53">
        <v>0.87519368652211238</v>
      </c>
      <c r="P1145" s="53">
        <v>2.714333854270778</v>
      </c>
      <c r="Q1145" s="53">
        <v>111.65256588072185</v>
      </c>
      <c r="R1145" s="53">
        <v>0.98013618241479494</v>
      </c>
      <c r="S1145" s="53">
        <v>7.0489376305176483</v>
      </c>
      <c r="T1145" s="53">
        <v>5.867178618077127E-4</v>
      </c>
      <c r="U1145" s="53">
        <v>0.24985418627370082</v>
      </c>
      <c r="V1145" s="53">
        <v>101.42165567749164</v>
      </c>
      <c r="W1145" s="53">
        <v>36.59773527593017</v>
      </c>
    </row>
    <row r="1146" spans="3:23" x14ac:dyDescent="0.25">
      <c r="C1146" s="70">
        <v>0</v>
      </c>
      <c r="D1146" s="53">
        <v>287</v>
      </c>
      <c r="E1146" s="53">
        <v>328</v>
      </c>
      <c r="F1146" s="53">
        <v>77.74799999999999</v>
      </c>
      <c r="G1146" s="53">
        <v>0.94829866490557824</v>
      </c>
      <c r="H1146" s="53">
        <v>0.875</v>
      </c>
      <c r="I1146" s="53">
        <v>0.44843749999999999</v>
      </c>
      <c r="J1146" s="53">
        <v>19.115955360352558</v>
      </c>
      <c r="K1146" s="53">
        <v>174</v>
      </c>
      <c r="L1146" s="53">
        <v>107.22299651567944</v>
      </c>
      <c r="M1146" s="53">
        <v>667.2927560244633</v>
      </c>
      <c r="N1146" s="53">
        <v>25.832010297777124</v>
      </c>
      <c r="O1146" s="53">
        <v>0.92886081786748187</v>
      </c>
      <c r="P1146" s="53">
        <v>2.9017888670517755</v>
      </c>
      <c r="Q1146" s="53">
        <v>90.175757575757643</v>
      </c>
      <c r="R1146" s="53">
        <v>0.96536015539393127</v>
      </c>
      <c r="S1146" s="53">
        <v>6.0842571262436049</v>
      </c>
      <c r="T1146" s="53">
        <v>2.3370064279155211E-3</v>
      </c>
      <c r="U1146" s="53">
        <v>0.23481361614874799</v>
      </c>
      <c r="V1146" s="53">
        <v>35.338990822936651</v>
      </c>
      <c r="W1146" s="53">
        <v>11.215865398785008</v>
      </c>
    </row>
    <row r="1147" spans="3:23" x14ac:dyDescent="0.25">
      <c r="C1147" s="70">
        <v>0</v>
      </c>
      <c r="D1147" s="53">
        <v>191</v>
      </c>
      <c r="E1147" s="53">
        <v>208</v>
      </c>
      <c r="F1147" s="53">
        <v>56.27</v>
      </c>
      <c r="G1147" s="53">
        <v>0.87288878678488024</v>
      </c>
      <c r="H1147" s="53">
        <v>0.91826923076923073</v>
      </c>
      <c r="I1147" s="53">
        <v>0.66319444444444442</v>
      </c>
      <c r="J1147" s="53">
        <v>15.594510349620345</v>
      </c>
      <c r="K1147" s="53">
        <v>123</v>
      </c>
      <c r="L1147" s="53">
        <v>91.356020942408378</v>
      </c>
      <c r="M1147" s="53">
        <v>147.24100303113795</v>
      </c>
      <c r="N1147" s="53">
        <v>12.134290380205096</v>
      </c>
      <c r="O1147" s="53">
        <v>0.65485185652120892</v>
      </c>
      <c r="P1147" s="53">
        <v>2.6327996906643847</v>
      </c>
      <c r="Q1147" s="53">
        <v>27.58666666666667</v>
      </c>
      <c r="R1147" s="53">
        <v>0.96886946299809562</v>
      </c>
      <c r="S1147" s="53">
        <v>5.2642959379795418</v>
      </c>
      <c r="T1147" s="53">
        <v>4.6888888888888813E-3</v>
      </c>
      <c r="U1147" s="53">
        <v>0.28256872756872781</v>
      </c>
      <c r="V1147" s="53">
        <v>22.969468616506003</v>
      </c>
      <c r="W1147" s="53">
        <v>11.207245226710853</v>
      </c>
    </row>
    <row r="1148" spans="3:23" x14ac:dyDescent="0.25">
      <c r="C1148" s="70">
        <v>0</v>
      </c>
      <c r="D1148" s="53">
        <v>429</v>
      </c>
      <c r="E1148" s="53">
        <v>496</v>
      </c>
      <c r="F1148" s="53">
        <v>91.013999999999996</v>
      </c>
      <c r="G1148" s="53">
        <v>0.9289434205496655</v>
      </c>
      <c r="H1148" s="53">
        <v>0.86491935483870963</v>
      </c>
      <c r="I1148" s="53">
        <v>0.46129032258064517</v>
      </c>
      <c r="J1148" s="53">
        <v>23.371344948277684</v>
      </c>
      <c r="K1148" s="53">
        <v>144</v>
      </c>
      <c r="L1148" s="53">
        <v>96.5944055944056</v>
      </c>
      <c r="M1148" s="53">
        <v>291.31641722763226</v>
      </c>
      <c r="N1148" s="53">
        <v>17.067993942687941</v>
      </c>
      <c r="O1148" s="53">
        <v>0.75558175460429822</v>
      </c>
      <c r="P1148" s="53">
        <v>2.7931689493885634</v>
      </c>
      <c r="Q1148" s="53">
        <v>34.815624999999983</v>
      </c>
      <c r="R1148" s="53">
        <v>0.98272528245817858</v>
      </c>
      <c r="S1148" s="53">
        <v>5.7879621908355983</v>
      </c>
      <c r="T1148" s="53">
        <v>1.8012152777777555E-3</v>
      </c>
      <c r="U1148" s="53">
        <v>0.29314493735860886</v>
      </c>
      <c r="V1148" s="53">
        <v>40.066828964498619</v>
      </c>
      <c r="W1148" s="53">
        <v>14.833610304839151</v>
      </c>
    </row>
    <row r="1149" spans="3:23" x14ac:dyDescent="0.25">
      <c r="C1149" s="70">
        <v>0</v>
      </c>
      <c r="D1149" s="53">
        <v>3661</v>
      </c>
      <c r="E1149" s="53">
        <v>5279</v>
      </c>
      <c r="F1149" s="53">
        <v>379.33</v>
      </c>
      <c r="G1149" s="53">
        <v>0.74994885226429175</v>
      </c>
      <c r="H1149" s="53">
        <v>0.69350255730251942</v>
      </c>
      <c r="I1149" s="53">
        <v>0.45568832462036346</v>
      </c>
      <c r="J1149" s="53">
        <v>68.273933336782562</v>
      </c>
      <c r="K1149" s="53">
        <v>229</v>
      </c>
      <c r="L1149" s="53">
        <v>110.69980879541109</v>
      </c>
      <c r="M1149" s="53">
        <v>1038.4079480508592</v>
      </c>
      <c r="N1149" s="53">
        <v>32.224337821759178</v>
      </c>
      <c r="O1149" s="53">
        <v>1.2005765548209144</v>
      </c>
      <c r="P1149" s="53">
        <v>4.0067224296727719</v>
      </c>
      <c r="Q1149" s="53">
        <v>34.480522682445844</v>
      </c>
      <c r="R1149" s="53">
        <v>0.98996650181401202</v>
      </c>
      <c r="S1149" s="53">
        <v>6.6138286315802421</v>
      </c>
      <c r="T1149" s="53">
        <v>7.8170893487230998E-4</v>
      </c>
      <c r="U1149" s="53">
        <v>0.3350144792241842</v>
      </c>
      <c r="V1149" s="53">
        <v>99.692549708480996</v>
      </c>
      <c r="W1149" s="53">
        <v>65.946204850237365</v>
      </c>
    </row>
    <row r="1150" spans="3:23" x14ac:dyDescent="0.25">
      <c r="C1150" s="70">
        <v>0</v>
      </c>
      <c r="D1150" s="53">
        <v>57</v>
      </c>
      <c r="E1150" s="53">
        <v>61</v>
      </c>
      <c r="F1150" s="53">
        <v>25.471999999999998</v>
      </c>
      <c r="G1150" s="53">
        <v>0.71204260390783725</v>
      </c>
      <c r="H1150" s="53">
        <v>0.93442622950819676</v>
      </c>
      <c r="I1150" s="53">
        <v>0.74025974025974028</v>
      </c>
      <c r="J1150" s="53">
        <v>8.5190758917798277</v>
      </c>
      <c r="K1150" s="53">
        <v>109</v>
      </c>
      <c r="L1150" s="53">
        <v>91.017543859649123</v>
      </c>
      <c r="M1150" s="53">
        <v>89.910401002506291</v>
      </c>
      <c r="N1150" s="53">
        <v>9.4821095228069527</v>
      </c>
      <c r="O1150" s="53">
        <v>0.21833577837018606</v>
      </c>
      <c r="P1150" s="53">
        <v>1.9332086134694999</v>
      </c>
      <c r="Q1150" s="53">
        <v>67.523809523809518</v>
      </c>
      <c r="R1150" s="53">
        <v>0.81072164698555704</v>
      </c>
      <c r="S1150" s="53">
        <v>4.6657088735861292</v>
      </c>
      <c r="T1150" s="53">
        <v>1.2188208616780058E-2</v>
      </c>
      <c r="U1150" s="53">
        <v>0.21581752553391201</v>
      </c>
      <c r="V1150" s="53">
        <v>10.256363022833209</v>
      </c>
      <c r="W1150" s="53">
        <v>7.2013643931415547</v>
      </c>
    </row>
    <row r="1151" spans="3:23" x14ac:dyDescent="0.25">
      <c r="C1151" s="70">
        <v>0</v>
      </c>
      <c r="D1151" s="53">
        <v>41</v>
      </c>
      <c r="E1151" s="53">
        <v>45</v>
      </c>
      <c r="F1151" s="53">
        <v>20.907</v>
      </c>
      <c r="G1151" s="53">
        <v>0.37986972501764632</v>
      </c>
      <c r="H1151" s="53">
        <v>0.91111111111111109</v>
      </c>
      <c r="I1151" s="53">
        <v>0.640625</v>
      </c>
      <c r="J1151" s="53">
        <v>7.2251519938435669</v>
      </c>
      <c r="K1151" s="53">
        <v>84</v>
      </c>
      <c r="L1151" s="53">
        <v>78.512195121951223</v>
      </c>
      <c r="M1151" s="53">
        <v>10.156097560975606</v>
      </c>
      <c r="N1151" s="53">
        <v>3.1868632793038998</v>
      </c>
      <c r="O1151" s="53">
        <v>-0.17574682681178438</v>
      </c>
      <c r="P1151" s="53">
        <v>1.9723539491787732</v>
      </c>
      <c r="Q1151" s="53">
        <v>7.7083333333333348</v>
      </c>
      <c r="R1151" s="53">
        <v>0.90241121470146191</v>
      </c>
      <c r="S1151" s="53">
        <v>3.4148997975023629</v>
      </c>
      <c r="T1151" s="53">
        <v>2.0447530864197552E-2</v>
      </c>
      <c r="U1151" s="53">
        <v>0.42896825396825383</v>
      </c>
      <c r="V1151" s="53">
        <v>7.6360292750506691</v>
      </c>
      <c r="W1151" s="53">
        <v>7.0636324810317683</v>
      </c>
    </row>
    <row r="1152" spans="3:23" x14ac:dyDescent="0.25">
      <c r="C1152" s="70">
        <v>1</v>
      </c>
      <c r="D1152" s="53">
        <v>36</v>
      </c>
      <c r="E1152" s="53">
        <v>40</v>
      </c>
      <c r="F1152" s="53">
        <v>19.592000000000002</v>
      </c>
      <c r="G1152" s="53">
        <v>0.38282074674438793</v>
      </c>
      <c r="H1152" s="53">
        <v>0.9</v>
      </c>
      <c r="I1152" s="53">
        <v>0.6428571428571429</v>
      </c>
      <c r="J1152" s="53">
        <v>6.7702750025730758</v>
      </c>
      <c r="K1152" s="53">
        <v>118</v>
      </c>
      <c r="L1152" s="53">
        <v>100.36111111111111</v>
      </c>
      <c r="M1152" s="53">
        <v>121.09444444444445</v>
      </c>
      <c r="N1152" s="53">
        <v>11.00429209192688</v>
      </c>
      <c r="O1152" s="53">
        <v>-0.28382218485618183</v>
      </c>
      <c r="P1152" s="53">
        <v>2.1121932214837069</v>
      </c>
      <c r="Q1152" s="53">
        <v>72.21875</v>
      </c>
      <c r="R1152" s="53">
        <v>0.90697539536952287</v>
      </c>
      <c r="S1152" s="53">
        <v>4.6489559041599922</v>
      </c>
      <c r="T1152" s="53">
        <v>1.5625E-2</v>
      </c>
      <c r="U1152" s="53">
        <v>0.17319197729353972</v>
      </c>
      <c r="V1152" s="53">
        <v>7.1802197428460053</v>
      </c>
      <c r="W1152" s="53">
        <v>6.6332495807108005</v>
      </c>
    </row>
    <row r="1153" spans="3:23" x14ac:dyDescent="0.25">
      <c r="C1153" s="70">
        <v>0</v>
      </c>
      <c r="D1153" s="53">
        <v>88</v>
      </c>
      <c r="E1153" s="53">
        <v>94</v>
      </c>
      <c r="F1153" s="53">
        <v>32.51</v>
      </c>
      <c r="G1153" s="53">
        <v>0.75533403014635558</v>
      </c>
      <c r="H1153" s="53">
        <v>0.93617021276595747</v>
      </c>
      <c r="I1153" s="53">
        <v>0.69841269841269837</v>
      </c>
      <c r="J1153" s="53">
        <v>10.585134856802455</v>
      </c>
      <c r="K1153" s="53">
        <v>128</v>
      </c>
      <c r="L1153" s="53">
        <v>99.545454545454547</v>
      </c>
      <c r="M1153" s="53">
        <v>213.81400208986423</v>
      </c>
      <c r="N1153" s="53">
        <v>14.622380178680359</v>
      </c>
      <c r="O1153" s="53">
        <v>3.892129609646551E-2</v>
      </c>
      <c r="P1153" s="53">
        <v>1.9246064205390305</v>
      </c>
      <c r="Q1153" s="53">
        <v>47.700000000000038</v>
      </c>
      <c r="R1153" s="53">
        <v>0.94900909883300633</v>
      </c>
      <c r="S1153" s="53">
        <v>5.2486891476829305</v>
      </c>
      <c r="T1153" s="53">
        <v>7.8571428571428455E-3</v>
      </c>
      <c r="U1153" s="53">
        <v>0.23075202167113903</v>
      </c>
      <c r="V1153" s="53">
        <v>13.190378834015243</v>
      </c>
      <c r="W1153" s="53">
        <v>8.6441827373025255</v>
      </c>
    </row>
    <row r="1154" spans="3:23" x14ac:dyDescent="0.25">
      <c r="C1154" s="70">
        <v>0</v>
      </c>
      <c r="D1154" s="53">
        <v>367</v>
      </c>
      <c r="E1154" s="53">
        <v>383</v>
      </c>
      <c r="F1154" s="53">
        <v>72.158000000000001</v>
      </c>
      <c r="G1154" s="53">
        <v>0.84165275492607239</v>
      </c>
      <c r="H1154" s="53">
        <v>0.95822454308093996</v>
      </c>
      <c r="I1154" s="53">
        <v>0.58814102564102566</v>
      </c>
      <c r="J1154" s="53">
        <v>21.61663509702203</v>
      </c>
      <c r="K1154" s="53">
        <v>145</v>
      </c>
      <c r="L1154" s="53">
        <v>94.964577656675743</v>
      </c>
      <c r="M1154" s="53">
        <v>245.12715712988265</v>
      </c>
      <c r="N1154" s="53">
        <v>15.656537201114512</v>
      </c>
      <c r="O1154" s="53">
        <v>1.1793564179986074</v>
      </c>
      <c r="P1154" s="53">
        <v>4.1002864962624832</v>
      </c>
      <c r="Q1154" s="53">
        <v>30.229230769230778</v>
      </c>
      <c r="R1154" s="53">
        <v>0.97899421108243001</v>
      </c>
      <c r="S1154" s="53">
        <v>5.5593293388445204</v>
      </c>
      <c r="T1154" s="53">
        <v>2.4142011834319675E-3</v>
      </c>
      <c r="U1154" s="53">
        <v>0.2861894220000315</v>
      </c>
      <c r="V1154" s="53">
        <v>29.610916775975635</v>
      </c>
      <c r="W1154" s="53">
        <v>15.99046094997072</v>
      </c>
    </row>
    <row r="1155" spans="3:23" x14ac:dyDescent="0.25">
      <c r="C1155" s="70">
        <v>0</v>
      </c>
      <c r="D1155" s="53">
        <v>2616</v>
      </c>
      <c r="E1155" s="53">
        <v>3184</v>
      </c>
      <c r="F1155" s="53">
        <v>282.89</v>
      </c>
      <c r="G1155" s="53">
        <v>0.91962394618858911</v>
      </c>
      <c r="H1155" s="53">
        <v>0.82160804020100497</v>
      </c>
      <c r="I1155" s="53">
        <v>0.58133333333333337</v>
      </c>
      <c r="J1155" s="53">
        <v>57.713037080257571</v>
      </c>
      <c r="K1155" s="53">
        <v>251</v>
      </c>
      <c r="L1155" s="53">
        <v>125.18692660550458</v>
      </c>
      <c r="M1155" s="53">
        <v>1927.5050068412625</v>
      </c>
      <c r="N1155" s="53">
        <v>43.903359858230239</v>
      </c>
      <c r="O1155" s="53">
        <v>0.9073459211609034</v>
      </c>
      <c r="P1155" s="53">
        <v>2.8530270250068721</v>
      </c>
      <c r="Q1155" s="53">
        <v>125.02200220021858</v>
      </c>
      <c r="R1155" s="53">
        <v>0.97727271519192094</v>
      </c>
      <c r="S1155" s="53">
        <v>7.0260373356984775</v>
      </c>
      <c r="T1155" s="53">
        <v>5.7960911602709074E-4</v>
      </c>
      <c r="U1155" s="53">
        <v>0.25785564298720726</v>
      </c>
      <c r="V1155" s="53">
        <v>98.773702749397955</v>
      </c>
      <c r="W1155" s="53">
        <v>38.798305108562907</v>
      </c>
    </row>
    <row r="1156" spans="3:23" x14ac:dyDescent="0.25">
      <c r="C1156" s="70">
        <v>0</v>
      </c>
      <c r="D1156" s="53">
        <v>283</v>
      </c>
      <c r="E1156" s="53">
        <v>324</v>
      </c>
      <c r="F1156" s="53">
        <v>72.421999999999997</v>
      </c>
      <c r="G1156" s="53">
        <v>0.93023457159491796</v>
      </c>
      <c r="H1156" s="53">
        <v>0.87345679012345678</v>
      </c>
      <c r="I1156" s="53">
        <v>0.51361161524500909</v>
      </c>
      <c r="J1156" s="53">
        <v>18.982275710779543</v>
      </c>
      <c r="K1156" s="53">
        <v>183</v>
      </c>
      <c r="L1156" s="53">
        <v>110.60424028268551</v>
      </c>
      <c r="M1156" s="53">
        <v>867.75062025411603</v>
      </c>
      <c r="N1156" s="53">
        <v>29.457607171223465</v>
      </c>
      <c r="O1156" s="53">
        <v>0.76229860534373539</v>
      </c>
      <c r="P1156" s="53">
        <v>2.4621562626639344</v>
      </c>
      <c r="Q1156" s="53">
        <v>115.03333333333342</v>
      </c>
      <c r="R1156" s="53">
        <v>0.96314778559912939</v>
      </c>
      <c r="S1156" s="53">
        <v>6.2770200659152531</v>
      </c>
      <c r="T1156" s="53">
        <v>2.6038781163434969E-3</v>
      </c>
      <c r="U1156" s="53">
        <v>0.21514708689409243</v>
      </c>
      <c r="V1156" s="53">
        <v>32.544488206122395</v>
      </c>
      <c r="W1156" s="53">
        <v>11.942702773588016</v>
      </c>
    </row>
    <row r="1157" spans="3:23" x14ac:dyDescent="0.25">
      <c r="C1157" s="70">
        <v>0</v>
      </c>
      <c r="D1157" s="53">
        <v>310</v>
      </c>
      <c r="E1157" s="53">
        <v>342</v>
      </c>
      <c r="F1157" s="53">
        <v>70.22999999999999</v>
      </c>
      <c r="G1157" s="53">
        <v>0.78104997316058333</v>
      </c>
      <c r="H1157" s="53">
        <v>0.9064327485380117</v>
      </c>
      <c r="I1157" s="53">
        <v>0.65126050420168069</v>
      </c>
      <c r="J1157" s="53">
        <v>19.867165345562018</v>
      </c>
      <c r="K1157" s="53">
        <v>122</v>
      </c>
      <c r="L1157" s="53">
        <v>92.141935483870967</v>
      </c>
      <c r="M1157" s="53">
        <v>139.17720012527411</v>
      </c>
      <c r="N1157" s="53">
        <v>11.797338688249742</v>
      </c>
      <c r="O1157" s="53">
        <v>0.43667508023251334</v>
      </c>
      <c r="P1157" s="53">
        <v>2.3854812699294916</v>
      </c>
      <c r="Q1157" s="53">
        <v>50.440162271805235</v>
      </c>
      <c r="R1157" s="53">
        <v>0.95829313424882423</v>
      </c>
      <c r="S1157" s="53">
        <v>5.3296129808440345</v>
      </c>
      <c r="T1157" s="53">
        <v>2.8595056963821885E-3</v>
      </c>
      <c r="U1157" s="53">
        <v>0.2176776237523759</v>
      </c>
      <c r="V1157" s="53">
        <v>26.587093974364549</v>
      </c>
      <c r="W1157" s="53">
        <v>16.602803373325894</v>
      </c>
    </row>
    <row r="1158" spans="3:23" x14ac:dyDescent="0.25">
      <c r="C1158" s="70">
        <v>0</v>
      </c>
      <c r="D1158" s="53">
        <v>462</v>
      </c>
      <c r="E1158" s="53">
        <v>552</v>
      </c>
      <c r="F1158" s="53">
        <v>95.280999999999992</v>
      </c>
      <c r="G1158" s="53">
        <v>0.93183819338165708</v>
      </c>
      <c r="H1158" s="53">
        <v>0.83695652173913049</v>
      </c>
      <c r="I1158" s="53">
        <v>0.45294117647058824</v>
      </c>
      <c r="J1158" s="53">
        <v>24.253590861306396</v>
      </c>
      <c r="K1158" s="53">
        <v>155</v>
      </c>
      <c r="L1158" s="53">
        <v>100.43722943722943</v>
      </c>
      <c r="M1158" s="53">
        <v>366.5285892704544</v>
      </c>
      <c r="N1158" s="53">
        <v>19.144936387213576</v>
      </c>
      <c r="O1158" s="53">
        <v>0.74213026966522433</v>
      </c>
      <c r="P1158" s="53">
        <v>2.9775763561253759</v>
      </c>
      <c r="Q1158" s="53">
        <v>35.965714285714334</v>
      </c>
      <c r="R1158" s="53">
        <v>0.98496230931273443</v>
      </c>
      <c r="S1158" s="53">
        <v>5.9391062477478194</v>
      </c>
      <c r="T1158" s="53">
        <v>1.7179138321995037E-3</v>
      </c>
      <c r="U1158" s="53">
        <v>0.29148404365631214</v>
      </c>
      <c r="V1158" s="53">
        <v>42.547484924471576</v>
      </c>
      <c r="W1158" s="53">
        <v>15.439378476230219</v>
      </c>
    </row>
    <row r="1159" spans="3:23" x14ac:dyDescent="0.25">
      <c r="C1159" s="70">
        <v>0</v>
      </c>
      <c r="D1159" s="53">
        <v>3699</v>
      </c>
      <c r="E1159" s="53">
        <v>5857</v>
      </c>
      <c r="F1159" s="53">
        <v>428.34799999999996</v>
      </c>
      <c r="G1159" s="53">
        <v>0.67648653627767164</v>
      </c>
      <c r="H1159" s="53">
        <v>0.63155198907290422</v>
      </c>
      <c r="I1159" s="53">
        <v>0.37049278846153844</v>
      </c>
      <c r="J1159" s="53">
        <v>68.627349329369892</v>
      </c>
      <c r="K1159" s="53">
        <v>231</v>
      </c>
      <c r="L1159" s="53">
        <v>111.21303054879698</v>
      </c>
      <c r="M1159" s="53">
        <v>1034.7188025764019</v>
      </c>
      <c r="N1159" s="53">
        <v>32.167045288251174</v>
      </c>
      <c r="O1159" s="53">
        <v>1.1439049168040862</v>
      </c>
      <c r="P1159" s="53">
        <v>3.8756505246637825</v>
      </c>
      <c r="Q1159" s="53">
        <v>31.71001984127032</v>
      </c>
      <c r="R1159" s="53">
        <v>0.99012723964338101</v>
      </c>
      <c r="S1159" s="53">
        <v>6.6284172122134137</v>
      </c>
      <c r="T1159" s="53">
        <v>8.8860544217684472E-4</v>
      </c>
      <c r="U1159" s="53">
        <v>0.33805613280344898</v>
      </c>
      <c r="V1159" s="53">
        <v>97.580092957269898</v>
      </c>
      <c r="W1159" s="53">
        <v>71.863347306511358</v>
      </c>
    </row>
    <row r="1160" spans="3:23" x14ac:dyDescent="0.25">
      <c r="C1160" s="70">
        <v>0</v>
      </c>
      <c r="D1160" s="53">
        <v>73</v>
      </c>
      <c r="E1160" s="53">
        <v>77</v>
      </c>
      <c r="F1160" s="53">
        <v>28.565000000000001</v>
      </c>
      <c r="G1160" s="53">
        <v>0.69795561026865893</v>
      </c>
      <c r="H1160" s="53">
        <v>0.94805194805194803</v>
      </c>
      <c r="I1160" s="53">
        <v>0.76041666666666663</v>
      </c>
      <c r="J1160" s="53">
        <v>9.6408758298023347</v>
      </c>
      <c r="K1160" s="53">
        <v>113</v>
      </c>
      <c r="L1160" s="53">
        <v>91.356164383561648</v>
      </c>
      <c r="M1160" s="53">
        <v>135.23249619482496</v>
      </c>
      <c r="N1160" s="53">
        <v>11.628950777900169</v>
      </c>
      <c r="O1160" s="53">
        <v>0.25936059526865235</v>
      </c>
      <c r="P1160" s="53">
        <v>1.8755844061518638</v>
      </c>
      <c r="Q1160" s="53">
        <v>73.77884615384616</v>
      </c>
      <c r="R1160" s="53">
        <v>0.82270216703762189</v>
      </c>
      <c r="S1160" s="53">
        <v>5.0098387302852547</v>
      </c>
      <c r="T1160" s="53">
        <v>1.0724852071005916E-2</v>
      </c>
      <c r="U1160" s="53">
        <v>0.24389063519436818</v>
      </c>
      <c r="V1160" s="53">
        <v>11.469113455244525</v>
      </c>
      <c r="W1160" s="53">
        <v>8.2135026529196509</v>
      </c>
    </row>
    <row r="1161" spans="3:23" x14ac:dyDescent="0.25">
      <c r="C1161" s="70">
        <v>1</v>
      </c>
      <c r="D1161" s="53">
        <v>43</v>
      </c>
      <c r="E1161" s="53">
        <v>47</v>
      </c>
      <c r="F1161" s="53">
        <v>21.552</v>
      </c>
      <c r="G1161" s="53">
        <v>0.53810701977690156</v>
      </c>
      <c r="H1161" s="53">
        <v>0.91489361702127658</v>
      </c>
      <c r="I1161" s="53">
        <v>0.68253968253968256</v>
      </c>
      <c r="J1161" s="53">
        <v>7.399277020331918</v>
      </c>
      <c r="K1161" s="53">
        <v>110</v>
      </c>
      <c r="L1161" s="53">
        <v>91.581395348837205</v>
      </c>
      <c r="M1161" s="53">
        <v>119.296788482835</v>
      </c>
      <c r="N1161" s="53">
        <v>10.922306921288881</v>
      </c>
      <c r="O1161" s="53">
        <v>-3.1591203495932044E-2</v>
      </c>
      <c r="P1161" s="53">
        <v>1.9098173674716568</v>
      </c>
      <c r="Q1161" s="53">
        <v>67.597222222222229</v>
      </c>
      <c r="R1161" s="53">
        <v>0.89546038009399365</v>
      </c>
      <c r="S1161" s="53">
        <v>4.6004560336712386</v>
      </c>
      <c r="T1161" s="53">
        <v>1.4660493827160521E-2</v>
      </c>
      <c r="U1161" s="53">
        <v>0.18079438263261785</v>
      </c>
      <c r="V1161" s="53">
        <v>8.1744544421237428</v>
      </c>
      <c r="W1161" s="53">
        <v>6.8900557484721601</v>
      </c>
    </row>
    <row r="1162" spans="3:23" x14ac:dyDescent="0.25">
      <c r="C1162" s="70">
        <v>0</v>
      </c>
      <c r="D1162" s="53">
        <v>374</v>
      </c>
      <c r="E1162" s="53">
        <v>405</v>
      </c>
      <c r="F1162" s="53">
        <v>74.597000000000008</v>
      </c>
      <c r="G1162" s="53">
        <v>0.84582363240893632</v>
      </c>
      <c r="H1162" s="53">
        <v>0.92345679012345683</v>
      </c>
      <c r="I1162" s="53">
        <v>0.58074534161490687</v>
      </c>
      <c r="J1162" s="53">
        <v>21.821814538001895</v>
      </c>
      <c r="K1162" s="53">
        <v>133</v>
      </c>
      <c r="L1162" s="53">
        <v>92.807486631016047</v>
      </c>
      <c r="M1162" s="53">
        <v>221.60358991268961</v>
      </c>
      <c r="N1162" s="53">
        <v>14.886355830514384</v>
      </c>
      <c r="O1162" s="53">
        <v>0.77993475952160507</v>
      </c>
      <c r="P1162" s="53">
        <v>2.8029990292075966</v>
      </c>
      <c r="Q1162" s="53">
        <v>22.007440476190478</v>
      </c>
      <c r="R1162" s="53">
        <v>0.97969085374607034</v>
      </c>
      <c r="S1162" s="53">
        <v>5.5407788461231604</v>
      </c>
      <c r="T1162" s="53">
        <v>2.5155895691609843E-3</v>
      </c>
      <c r="U1162" s="53">
        <v>0.31350045663661719</v>
      </c>
      <c r="V1162" s="53">
        <v>30.186481539538317</v>
      </c>
      <c r="W1162" s="53">
        <v>16.103359981124235</v>
      </c>
    </row>
    <row r="1163" spans="3:23" x14ac:dyDescent="0.25">
      <c r="C1163" s="70">
        <v>0</v>
      </c>
      <c r="D1163" s="53">
        <v>2470</v>
      </c>
      <c r="E1163" s="53">
        <v>2964</v>
      </c>
      <c r="F1163" s="53">
        <v>253.74600000000004</v>
      </c>
      <c r="G1163" s="53">
        <v>0.86668555696307037</v>
      </c>
      <c r="H1163" s="53">
        <v>0.83333333333333337</v>
      </c>
      <c r="I1163" s="53">
        <v>0.58614143331751301</v>
      </c>
      <c r="J1163" s="53">
        <v>56.079422924062371</v>
      </c>
      <c r="K1163" s="53">
        <v>247</v>
      </c>
      <c r="L1163" s="53">
        <v>125.18380566801619</v>
      </c>
      <c r="M1163" s="53">
        <v>1829.5830507196094</v>
      </c>
      <c r="N1163" s="53">
        <v>42.773625643842834</v>
      </c>
      <c r="O1163" s="53">
        <v>0.91793567941707266</v>
      </c>
      <c r="P1163" s="53">
        <v>2.93815996235262</v>
      </c>
      <c r="Q1163" s="53">
        <v>100.13300492610783</v>
      </c>
      <c r="R1163" s="53">
        <v>0.97934882697080361</v>
      </c>
      <c r="S1163" s="53">
        <v>7.0036852614067664</v>
      </c>
      <c r="T1163" s="53">
        <v>5.9840966647042935E-4</v>
      </c>
      <c r="U1163" s="53">
        <v>0.26377559355062524</v>
      </c>
      <c r="V1163" s="53">
        <v>83.922739509099884</v>
      </c>
      <c r="W1163" s="53">
        <v>41.865264282132465</v>
      </c>
    </row>
    <row r="1164" spans="3:23" x14ac:dyDescent="0.25">
      <c r="C1164" s="70">
        <v>0</v>
      </c>
      <c r="D1164" s="53">
        <v>131</v>
      </c>
      <c r="E1164" s="53">
        <v>139</v>
      </c>
      <c r="F1164" s="53">
        <v>40.589999999999996</v>
      </c>
      <c r="G1164" s="53">
        <v>0.75361833961427782</v>
      </c>
      <c r="H1164" s="53">
        <v>0.94244604316546765</v>
      </c>
      <c r="I1164" s="53">
        <v>0.62380952380952381</v>
      </c>
      <c r="J1164" s="53">
        <v>12.914889870235298</v>
      </c>
      <c r="K1164" s="53">
        <v>98</v>
      </c>
      <c r="L1164" s="53">
        <v>83.534351145038173</v>
      </c>
      <c r="M1164" s="53">
        <v>41.004580152671771</v>
      </c>
      <c r="N1164" s="53">
        <v>6.4034818772814353</v>
      </c>
      <c r="O1164" s="53">
        <v>0.31092912534996581</v>
      </c>
      <c r="P1164" s="53">
        <v>2.2172240218205208</v>
      </c>
      <c r="Q1164" s="53">
        <v>14.719999999999981</v>
      </c>
      <c r="R1164" s="53">
        <v>0.93304755003522377</v>
      </c>
      <c r="S1164" s="53">
        <v>4.4752554001075513</v>
      </c>
      <c r="T1164" s="53">
        <v>6.4592592592592722E-3</v>
      </c>
      <c r="U1164" s="53">
        <v>0.36315188515188485</v>
      </c>
      <c r="V1164" s="53">
        <v>16.106318247828817</v>
      </c>
      <c r="W1164" s="53">
        <v>10.586880338116057</v>
      </c>
    </row>
    <row r="1165" spans="3:23" x14ac:dyDescent="0.25">
      <c r="C1165" s="70">
        <v>0</v>
      </c>
      <c r="D1165" s="53">
        <v>383</v>
      </c>
      <c r="E1165" s="53">
        <v>415</v>
      </c>
      <c r="F1165" s="53">
        <v>75.944999999999993</v>
      </c>
      <c r="G1165" s="53">
        <v>0.72321860566604201</v>
      </c>
      <c r="H1165" s="53">
        <v>0.92289156626506019</v>
      </c>
      <c r="I1165" s="53">
        <v>0.63833333333333331</v>
      </c>
      <c r="J1165" s="53">
        <v>22.082815618339236</v>
      </c>
      <c r="K1165" s="53">
        <v>159</v>
      </c>
      <c r="L1165" s="53">
        <v>100.30548302872063</v>
      </c>
      <c r="M1165" s="53">
        <v>416.17606933413509</v>
      </c>
      <c r="N1165" s="53">
        <v>20.400393852426848</v>
      </c>
      <c r="O1165" s="53">
        <v>0.94552426917945476</v>
      </c>
      <c r="P1165" s="53">
        <v>3.1332745794660433</v>
      </c>
      <c r="Q1165" s="53">
        <v>79.603225806451519</v>
      </c>
      <c r="R1165" s="53">
        <v>0.95345101855427727</v>
      </c>
      <c r="S1165" s="53">
        <v>5.9543366107061875</v>
      </c>
      <c r="T1165" s="53">
        <v>2.1956295525494274E-3</v>
      </c>
      <c r="U1165" s="53">
        <v>0.21742419741190899</v>
      </c>
      <c r="V1165" s="53">
        <v>27.722829308102934</v>
      </c>
      <c r="W1165" s="53">
        <v>19.145917576494959</v>
      </c>
    </row>
    <row r="1166" spans="3:23" x14ac:dyDescent="0.25">
      <c r="C1166" s="70">
        <v>0</v>
      </c>
      <c r="D1166" s="53">
        <v>512</v>
      </c>
      <c r="E1166" s="53">
        <v>615</v>
      </c>
      <c r="F1166" s="53">
        <v>101.94699999999999</v>
      </c>
      <c r="G1166" s="53">
        <v>0.93759604142251773</v>
      </c>
      <c r="H1166" s="53">
        <v>0.83252032520325203</v>
      </c>
      <c r="I1166" s="53">
        <v>0.45632798573975042</v>
      </c>
      <c r="J1166" s="53">
        <v>25.532305945691693</v>
      </c>
      <c r="K1166" s="53">
        <v>164</v>
      </c>
      <c r="L1166" s="53">
        <v>102.845703125</v>
      </c>
      <c r="M1166" s="53">
        <v>422.72565664750488</v>
      </c>
      <c r="N1166" s="53">
        <v>20.560293204317514</v>
      </c>
      <c r="O1166" s="53">
        <v>0.78145780595477932</v>
      </c>
      <c r="P1166" s="53">
        <v>3.298480336227656</v>
      </c>
      <c r="Q1166" s="53">
        <v>39.064935064935</v>
      </c>
      <c r="R1166" s="53">
        <v>0.98573532196677149</v>
      </c>
      <c r="S1166" s="53">
        <v>6.074128845959307</v>
      </c>
      <c r="T1166" s="53">
        <v>1.6364011169205592E-3</v>
      </c>
      <c r="U1166" s="53">
        <v>0.29757661021231141</v>
      </c>
      <c r="V1166" s="53">
        <v>45.804036898208807</v>
      </c>
      <c r="W1166" s="53">
        <v>15.927273768395258</v>
      </c>
    </row>
    <row r="1167" spans="3:23" x14ac:dyDescent="0.25">
      <c r="C1167" s="70">
        <v>0</v>
      </c>
      <c r="D1167" s="53">
        <v>3908</v>
      </c>
      <c r="E1167" s="53">
        <v>6999</v>
      </c>
      <c r="F1167" s="53">
        <v>495.92300000000006</v>
      </c>
      <c r="G1167" s="53">
        <v>0.58591546853942744</v>
      </c>
      <c r="H1167" s="53">
        <v>0.55836548078296899</v>
      </c>
      <c r="I1167" s="53">
        <v>0.3394128886572868</v>
      </c>
      <c r="J1167" s="53">
        <v>70.539493482906551</v>
      </c>
      <c r="K1167" s="53">
        <v>226</v>
      </c>
      <c r="L1167" s="53">
        <v>111.16888433981576</v>
      </c>
      <c r="M1167" s="53">
        <v>1001.8460548594105</v>
      </c>
      <c r="N1167" s="53">
        <v>31.651951833329498</v>
      </c>
      <c r="O1167" s="53">
        <v>1.0486132841277811</v>
      </c>
      <c r="P1167" s="53">
        <v>3.5037119286947687</v>
      </c>
      <c r="Q1167" s="53">
        <v>36.893016855865028</v>
      </c>
      <c r="R1167" s="53">
        <v>0.98866883803850247</v>
      </c>
      <c r="S1167" s="53">
        <v>6.6197052974549866</v>
      </c>
      <c r="T1167" s="53">
        <v>7.526049182731726E-4</v>
      </c>
      <c r="U1167" s="53">
        <v>0.32349422795116367</v>
      </c>
      <c r="V1167" s="53">
        <v>98.417804777557762</v>
      </c>
      <c r="W1167" s="53">
        <v>79.755050620273622</v>
      </c>
    </row>
    <row r="1168" spans="3:23" x14ac:dyDescent="0.25">
      <c r="C1168" s="70">
        <v>0</v>
      </c>
      <c r="D1168" s="53">
        <v>99</v>
      </c>
      <c r="E1168" s="53">
        <v>110</v>
      </c>
      <c r="F1168" s="53">
        <v>35.992000000000004</v>
      </c>
      <c r="G1168" s="53">
        <v>0.70714431528024912</v>
      </c>
      <c r="H1168" s="53">
        <v>0.9</v>
      </c>
      <c r="I1168" s="53">
        <v>0.5892857142857143</v>
      </c>
      <c r="J1168" s="53">
        <v>11.227230955528665</v>
      </c>
      <c r="K1168" s="53">
        <v>89</v>
      </c>
      <c r="L1168" s="53">
        <v>81.131313131313135</v>
      </c>
      <c r="M1168" s="53">
        <v>14.421356421356428</v>
      </c>
      <c r="N1168" s="53">
        <v>3.7975461052311701</v>
      </c>
      <c r="O1168" s="53">
        <v>-0.34457316941593685</v>
      </c>
      <c r="P1168" s="53">
        <v>2.3221570428830867</v>
      </c>
      <c r="Q1168" s="53">
        <v>19.95555555555557</v>
      </c>
      <c r="R1168" s="53">
        <v>0.92057327092184971</v>
      </c>
      <c r="S1168" s="53">
        <v>3.7795893737017354</v>
      </c>
      <c r="T1168" s="53">
        <v>9.1358024691358067E-3</v>
      </c>
      <c r="U1168" s="53">
        <v>0.33180988764322078</v>
      </c>
      <c r="V1168" s="53">
        <v>13.752958095521361</v>
      </c>
      <c r="W1168" s="53">
        <v>9.7242936984975117</v>
      </c>
    </row>
    <row r="1169" spans="3:23" x14ac:dyDescent="0.25">
      <c r="C1169" s="70">
        <v>0</v>
      </c>
      <c r="D1169" s="53">
        <v>73</v>
      </c>
      <c r="E1169" s="53">
        <v>77</v>
      </c>
      <c r="F1169" s="53">
        <v>28.565000000000001</v>
      </c>
      <c r="G1169" s="53">
        <v>0.69795561026865893</v>
      </c>
      <c r="H1169" s="53">
        <v>0.94805194805194803</v>
      </c>
      <c r="I1169" s="53">
        <v>0.76041666666666663</v>
      </c>
      <c r="J1169" s="53">
        <v>9.6408758298023347</v>
      </c>
      <c r="K1169" s="53">
        <v>117</v>
      </c>
      <c r="L1169" s="53">
        <v>92.958904109589042</v>
      </c>
      <c r="M1169" s="53">
        <v>139.45662100456627</v>
      </c>
      <c r="N1169" s="53">
        <v>11.809175288925399</v>
      </c>
      <c r="O1169" s="53">
        <v>0.31767216611533461</v>
      </c>
      <c r="P1169" s="53">
        <v>1.9827169658965211</v>
      </c>
      <c r="Q1169" s="53">
        <v>70.961538461538481</v>
      </c>
      <c r="R1169" s="53">
        <v>0.83592781372419389</v>
      </c>
      <c r="S1169" s="53">
        <v>4.8678588949893609</v>
      </c>
      <c r="T1169" s="53">
        <v>1.0355029585798816E-2</v>
      </c>
      <c r="U1169" s="53">
        <v>0.20856512061970187</v>
      </c>
      <c r="V1169" s="53">
        <v>11.469113455244525</v>
      </c>
      <c r="W1169" s="53">
        <v>8.2135026529196509</v>
      </c>
    </row>
    <row r="1170" spans="3:23" x14ac:dyDescent="0.25">
      <c r="C1170" s="70">
        <v>1</v>
      </c>
      <c r="D1170" s="53">
        <v>43</v>
      </c>
      <c r="E1170" s="53">
        <v>47</v>
      </c>
      <c r="F1170" s="53">
        <v>21.552</v>
      </c>
      <c r="G1170" s="53">
        <v>0.53810701977690156</v>
      </c>
      <c r="H1170" s="53">
        <v>0.91489361702127658</v>
      </c>
      <c r="I1170" s="53">
        <v>0.68253968253968256</v>
      </c>
      <c r="J1170" s="53">
        <v>7.399277020331918</v>
      </c>
      <c r="K1170" s="53">
        <v>111</v>
      </c>
      <c r="L1170" s="53">
        <v>91.139534883720927</v>
      </c>
      <c r="M1170" s="53">
        <v>119.02768549280178</v>
      </c>
      <c r="N1170" s="53">
        <v>10.909981003319931</v>
      </c>
      <c r="O1170" s="53">
        <v>0.13715807267835603</v>
      </c>
      <c r="P1170" s="53">
        <v>1.8297734370885834</v>
      </c>
      <c r="Q1170" s="53">
        <v>69.777777777777757</v>
      </c>
      <c r="R1170" s="53">
        <v>0.89014072321210391</v>
      </c>
      <c r="S1170" s="53">
        <v>4.4319650453494592</v>
      </c>
      <c r="T1170" s="53">
        <v>1.427469135802472E-2</v>
      </c>
      <c r="U1170" s="53">
        <v>0.18402142406431624</v>
      </c>
      <c r="V1170" s="53">
        <v>8.1744544421237428</v>
      </c>
      <c r="W1170" s="53">
        <v>6.8900557484721601</v>
      </c>
    </row>
    <row r="1171" spans="3:23" x14ac:dyDescent="0.25">
      <c r="C1171" s="70">
        <v>0</v>
      </c>
      <c r="D1171" s="53">
        <v>333</v>
      </c>
      <c r="E1171" s="53">
        <v>354</v>
      </c>
      <c r="F1171" s="53">
        <v>69.072999999999993</v>
      </c>
      <c r="G1171" s="53">
        <v>0.84627706522411306</v>
      </c>
      <c r="H1171" s="53">
        <v>0.94067796610169496</v>
      </c>
      <c r="I1171" s="53">
        <v>0.58730158730158732</v>
      </c>
      <c r="J1171" s="53">
        <v>20.590987552733093</v>
      </c>
      <c r="K1171" s="53">
        <v>123</v>
      </c>
      <c r="L1171" s="53">
        <v>91.327327327327325</v>
      </c>
      <c r="M1171" s="53">
        <v>143.8533774738595</v>
      </c>
      <c r="N1171" s="53">
        <v>11.993889172151771</v>
      </c>
      <c r="O1171" s="53">
        <v>0.72548265250802768</v>
      </c>
      <c r="P1171" s="53">
        <v>2.8156521759664623</v>
      </c>
      <c r="Q1171" s="53">
        <v>17.461279461279513</v>
      </c>
      <c r="R1171" s="53">
        <v>0.98077159061638564</v>
      </c>
      <c r="S1171" s="53">
        <v>5.3676126075428394</v>
      </c>
      <c r="T1171" s="53">
        <v>2.7604892924758132E-3</v>
      </c>
      <c r="U1171" s="53">
        <v>0.31873377277417769</v>
      </c>
      <c r="V1171" s="53">
        <v>28.514614070625115</v>
      </c>
      <c r="W1171" s="53">
        <v>15.190961708239966</v>
      </c>
    </row>
    <row r="1172" spans="3:23" x14ac:dyDescent="0.25">
      <c r="C1172" s="70">
        <v>0</v>
      </c>
      <c r="D1172" s="53">
        <v>2501</v>
      </c>
      <c r="E1172" s="53">
        <v>3008</v>
      </c>
      <c r="F1172" s="53">
        <v>255.64800000000002</v>
      </c>
      <c r="G1172" s="53">
        <v>0.84760468391747379</v>
      </c>
      <c r="H1172" s="53">
        <v>0.83144946808510634</v>
      </c>
      <c r="I1172" s="53">
        <v>0.57947173308619093</v>
      </c>
      <c r="J1172" s="53">
        <v>56.430241018293032</v>
      </c>
      <c r="K1172" s="53">
        <v>236</v>
      </c>
      <c r="L1172" s="53">
        <v>122.5405837664934</v>
      </c>
      <c r="M1172" s="53">
        <v>1697.9148522990797</v>
      </c>
      <c r="N1172" s="53">
        <v>41.205762367648042</v>
      </c>
      <c r="O1172" s="53">
        <v>0.90621328995545114</v>
      </c>
      <c r="P1172" s="53">
        <v>2.8841337823512383</v>
      </c>
      <c r="Q1172" s="53">
        <v>110.7506868131866</v>
      </c>
      <c r="R1172" s="53">
        <v>0.97668244384054359</v>
      </c>
      <c r="S1172" s="53">
        <v>6.9583643533557877</v>
      </c>
      <c r="T1172" s="53">
        <v>5.9792161440511908E-4</v>
      </c>
      <c r="U1172" s="53">
        <v>0.27064724317553962</v>
      </c>
      <c r="V1172" s="53">
        <v>82.01898679271865</v>
      </c>
      <c r="W1172" s="53">
        <v>43.521588345169484</v>
      </c>
    </row>
    <row r="1173" spans="3:23" x14ac:dyDescent="0.25">
      <c r="C1173" s="70">
        <v>0</v>
      </c>
      <c r="D1173" s="53">
        <v>29</v>
      </c>
      <c r="E1173" s="53">
        <v>33</v>
      </c>
      <c r="F1173" s="53">
        <v>17.996000000000002</v>
      </c>
      <c r="G1173" s="53">
        <v>0</v>
      </c>
      <c r="H1173" s="53">
        <v>0.87878787878787878</v>
      </c>
      <c r="I1173" s="53">
        <v>0.59183673469387754</v>
      </c>
      <c r="J1173" s="53">
        <v>6.0765077797464979</v>
      </c>
      <c r="K1173" s="53">
        <v>83</v>
      </c>
      <c r="L1173" s="53">
        <v>79.379310344827587</v>
      </c>
      <c r="M1173" s="53">
        <v>7.1009852216748799</v>
      </c>
      <c r="N1173" s="53">
        <v>2.6647673860348262</v>
      </c>
      <c r="O1173" s="53">
        <v>-0.56632099800978897</v>
      </c>
      <c r="P1173" s="53">
        <v>2.5250364276141699</v>
      </c>
      <c r="Q1173" s="53">
        <v>10.303571428571425</v>
      </c>
      <c r="R1173" s="53">
        <v>0.87392999405768446</v>
      </c>
      <c r="S1173" s="53">
        <v>3.1347338071607758</v>
      </c>
      <c r="T1173" s="53">
        <v>2.3596938775510216E-2</v>
      </c>
      <c r="U1173" s="53">
        <v>0.32306547619047621</v>
      </c>
      <c r="V1173" s="53">
        <v>6.2330229193099944</v>
      </c>
      <c r="W1173" s="53">
        <v>6.2330229193099944</v>
      </c>
    </row>
    <row r="1174" spans="3:23" x14ac:dyDescent="0.25">
      <c r="C1174" s="70">
        <v>0</v>
      </c>
      <c r="D1174" s="53">
        <v>5062</v>
      </c>
      <c r="E1174" s="53">
        <v>10476</v>
      </c>
      <c r="F1174" s="53">
        <v>701.66200000000003</v>
      </c>
      <c r="G1174" s="53">
        <v>0.84934697118081803</v>
      </c>
      <c r="H1174" s="53">
        <v>0.48319969453990075</v>
      </c>
      <c r="I1174" s="53">
        <v>0.29888993859234764</v>
      </c>
      <c r="J1174" s="53">
        <v>80.28162040871743</v>
      </c>
      <c r="K1174" s="53">
        <v>220</v>
      </c>
      <c r="L1174" s="53">
        <v>108.521137890162</v>
      </c>
      <c r="M1174" s="53">
        <v>907.12018143563648</v>
      </c>
      <c r="N1174" s="53">
        <v>30.118435906196002</v>
      </c>
      <c r="O1174" s="53">
        <v>1.0752497405008064</v>
      </c>
      <c r="P1174" s="53">
        <v>3.6114252431919889</v>
      </c>
      <c r="Q1174" s="53">
        <v>34.403471733520995</v>
      </c>
      <c r="R1174" s="53">
        <v>0.98754813972757072</v>
      </c>
      <c r="S1174" s="53">
        <v>6.579042392089292</v>
      </c>
      <c r="T1174" s="53">
        <v>8.4787083639618812E-4</v>
      </c>
      <c r="U1174" s="53">
        <v>0.35311559087391342</v>
      </c>
      <c r="V1174" s="53">
        <v>153.53575833537215</v>
      </c>
      <c r="W1174" s="53">
        <v>81.04153759408689</v>
      </c>
    </row>
    <row r="1175" spans="3:23" x14ac:dyDescent="0.25">
      <c r="C1175" s="70">
        <v>0</v>
      </c>
      <c r="D1175" s="53">
        <v>97</v>
      </c>
      <c r="E1175" s="53">
        <v>102</v>
      </c>
      <c r="F1175" s="53">
        <v>32.972999999999999</v>
      </c>
      <c r="G1175" s="53">
        <v>0.68317453545420748</v>
      </c>
      <c r="H1175" s="53">
        <v>0.9509803921568627</v>
      </c>
      <c r="I1175" s="53">
        <v>0.74615384615384617</v>
      </c>
      <c r="J1175" s="53">
        <v>11.113245963232828</v>
      </c>
      <c r="K1175" s="53">
        <v>120</v>
      </c>
      <c r="L1175" s="53">
        <v>89.731958762886592</v>
      </c>
      <c r="M1175" s="53">
        <v>160.59407216494841</v>
      </c>
      <c r="N1175" s="53">
        <v>12.672571647654962</v>
      </c>
      <c r="O1175" s="53">
        <v>0.5977404419610084</v>
      </c>
      <c r="P1175" s="53">
        <v>2.3745484729522151</v>
      </c>
      <c r="Q1175" s="53">
        <v>59.000000000000021</v>
      </c>
      <c r="R1175" s="53">
        <v>0.88313394870124329</v>
      </c>
      <c r="S1175" s="53">
        <v>5.1012091425242962</v>
      </c>
      <c r="T1175" s="53">
        <v>7.8571428571428438E-3</v>
      </c>
      <c r="U1175" s="53">
        <v>0.21434716077573207</v>
      </c>
      <c r="V1175" s="53">
        <v>13.084255287489084</v>
      </c>
      <c r="W1175" s="53">
        <v>9.554844538891432</v>
      </c>
    </row>
    <row r="1176" spans="3:23" x14ac:dyDescent="0.25">
      <c r="C1176" s="70">
        <v>0</v>
      </c>
      <c r="D1176" s="53">
        <v>44</v>
      </c>
      <c r="E1176" s="53">
        <v>49</v>
      </c>
      <c r="F1176" s="53">
        <v>22.312999999999999</v>
      </c>
      <c r="G1176" s="53">
        <v>0.60751669847806078</v>
      </c>
      <c r="H1176" s="53">
        <v>0.89795918367346939</v>
      </c>
      <c r="I1176" s="53">
        <v>0.61111111111111116</v>
      </c>
      <c r="J1176" s="53">
        <v>7.4848206370191104</v>
      </c>
      <c r="K1176" s="53">
        <v>99</v>
      </c>
      <c r="L1176" s="53">
        <v>86.659090909090907</v>
      </c>
      <c r="M1176" s="53">
        <v>55.25317124735728</v>
      </c>
      <c r="N1176" s="53">
        <v>7.4332476917803083</v>
      </c>
      <c r="O1176" s="53">
        <v>-0.19768773697009423</v>
      </c>
      <c r="P1176" s="53">
        <v>1.8937561581604567</v>
      </c>
      <c r="Q1176" s="53">
        <v>28.851851851851841</v>
      </c>
      <c r="R1176" s="53">
        <v>0.91240086378584362</v>
      </c>
      <c r="S1176" s="53">
        <v>4.2633136531125082</v>
      </c>
      <c r="T1176" s="53">
        <v>1.4174668495656141E-2</v>
      </c>
      <c r="U1176" s="53">
        <v>0.27654780062187478</v>
      </c>
      <c r="V1176" s="53">
        <v>8.5442171759943601</v>
      </c>
      <c r="W1176" s="53">
        <v>6.786730710068408</v>
      </c>
    </row>
    <row r="1177" spans="3:23" x14ac:dyDescent="0.25">
      <c r="C1177" s="70">
        <v>1</v>
      </c>
      <c r="D1177" s="53">
        <v>44</v>
      </c>
      <c r="E1177" s="53">
        <v>49</v>
      </c>
      <c r="F1177" s="53">
        <v>22.312999999999999</v>
      </c>
      <c r="G1177" s="53">
        <v>0.60751669847806122</v>
      </c>
      <c r="H1177" s="53">
        <v>0.89795918367346939</v>
      </c>
      <c r="I1177" s="53">
        <v>0.61111111111111116</v>
      </c>
      <c r="J1177" s="53">
        <v>7.4848206370191104</v>
      </c>
      <c r="K1177" s="53">
        <v>110</v>
      </c>
      <c r="L1177" s="53">
        <v>90.727272727272734</v>
      </c>
      <c r="M1177" s="53">
        <v>118.10993657505286</v>
      </c>
      <c r="N1177" s="53">
        <v>10.867839554164059</v>
      </c>
      <c r="O1177" s="53">
        <v>3.9883730695161816E-2</v>
      </c>
      <c r="P1177" s="53">
        <v>1.9028458953112035</v>
      </c>
      <c r="Q1177" s="53">
        <v>57.32098765432098</v>
      </c>
      <c r="R1177" s="53">
        <v>0.89448363065717351</v>
      </c>
      <c r="S1177" s="53">
        <v>4.5897801980352426</v>
      </c>
      <c r="T1177" s="53">
        <v>1.3565005334552641E-2</v>
      </c>
      <c r="U1177" s="53">
        <v>0.20349811872143023</v>
      </c>
      <c r="V1177" s="53">
        <v>8.5442171759943601</v>
      </c>
      <c r="W1177" s="53">
        <v>6.7867307100684053</v>
      </c>
    </row>
    <row r="1178" spans="3:23" x14ac:dyDescent="0.25">
      <c r="C1178" s="70">
        <v>0</v>
      </c>
      <c r="D1178" s="53">
        <v>352</v>
      </c>
      <c r="E1178" s="53">
        <v>376</v>
      </c>
      <c r="F1178" s="53">
        <v>73.646000000000015</v>
      </c>
      <c r="G1178" s="53">
        <v>0.87549064665002208</v>
      </c>
      <c r="H1178" s="53">
        <v>0.93617021276595747</v>
      </c>
      <c r="I1178" s="53">
        <v>0.58666666666666667</v>
      </c>
      <c r="J1178" s="53">
        <v>21.17026971360491</v>
      </c>
      <c r="K1178" s="53">
        <v>114</v>
      </c>
      <c r="L1178" s="53">
        <v>87.9375</v>
      </c>
      <c r="M1178" s="53">
        <v>102.38924501424502</v>
      </c>
      <c r="N1178" s="53">
        <v>10.118757088409872</v>
      </c>
      <c r="O1178" s="53">
        <v>0.55578036467565584</v>
      </c>
      <c r="P1178" s="53">
        <v>2.6796797949702165</v>
      </c>
      <c r="Q1178" s="53">
        <v>13.711111111111075</v>
      </c>
      <c r="R1178" s="53">
        <v>0.98294249493669716</v>
      </c>
      <c r="S1178" s="53">
        <v>5.1592129453502862</v>
      </c>
      <c r="T1178" s="53">
        <v>3.1090954900478557E-3</v>
      </c>
      <c r="U1178" s="53">
        <v>0.3432164044068805</v>
      </c>
      <c r="V1178" s="53">
        <v>30.729544076973792</v>
      </c>
      <c r="W1178" s="53">
        <v>14.849593216190758</v>
      </c>
    </row>
    <row r="1179" spans="3:23" x14ac:dyDescent="0.25">
      <c r="C1179" s="70">
        <v>0</v>
      </c>
      <c r="D1179" s="53">
        <v>2479</v>
      </c>
      <c r="E1179" s="53">
        <v>2976</v>
      </c>
      <c r="F1179" s="53">
        <v>249.06399999999999</v>
      </c>
      <c r="G1179" s="53">
        <v>0.82442760735515763</v>
      </c>
      <c r="H1179" s="53">
        <v>0.832997311827957</v>
      </c>
      <c r="I1179" s="53">
        <v>0.59207069500835918</v>
      </c>
      <c r="J1179" s="53">
        <v>56.181499013451642</v>
      </c>
      <c r="K1179" s="53">
        <v>232</v>
      </c>
      <c r="L1179" s="53">
        <v>121.65389269866881</v>
      </c>
      <c r="M1179" s="53">
        <v>1542.4564325808908</v>
      </c>
      <c r="N1179" s="53">
        <v>39.274119119095346</v>
      </c>
      <c r="O1179" s="53">
        <v>0.88444721512363422</v>
      </c>
      <c r="P1179" s="53">
        <v>2.865785921129866</v>
      </c>
      <c r="Q1179" s="53">
        <v>84.796462264149795</v>
      </c>
      <c r="R1179" s="53">
        <v>0.98062892825804615</v>
      </c>
      <c r="S1179" s="53">
        <v>6.9403558862292121</v>
      </c>
      <c r="T1179" s="53">
        <v>5.9551886792453873E-4</v>
      </c>
      <c r="U1179" s="53">
        <v>0.27171458076566907</v>
      </c>
      <c r="V1179" s="53">
        <v>79.501558445032089</v>
      </c>
      <c r="W1179" s="53">
        <v>44.99529190009391</v>
      </c>
    </row>
    <row r="1180" spans="3:23" x14ac:dyDescent="0.25">
      <c r="C1180" s="70">
        <v>0</v>
      </c>
      <c r="D1180" s="53">
        <v>1682</v>
      </c>
      <c r="E1180" s="53">
        <v>3326</v>
      </c>
      <c r="F1180" s="53">
        <v>297.13200000000006</v>
      </c>
      <c r="G1180" s="53">
        <v>0.95908083004198452</v>
      </c>
      <c r="H1180" s="53">
        <v>0.50571256764882744</v>
      </c>
      <c r="I1180" s="53">
        <v>0.30471014492753623</v>
      </c>
      <c r="J1180" s="53">
        <v>46.277304526566184</v>
      </c>
      <c r="K1180" s="53">
        <v>192</v>
      </c>
      <c r="L1180" s="53">
        <v>104.82401902497027</v>
      </c>
      <c r="M1180" s="53">
        <v>751.33962500380221</v>
      </c>
      <c r="N1180" s="53">
        <v>27.410575057882355</v>
      </c>
      <c r="O1180" s="53">
        <v>1.1965122974062565</v>
      </c>
      <c r="P1180" s="53">
        <v>3.7910114463013445</v>
      </c>
      <c r="Q1180" s="53">
        <v>57.924568965517004</v>
      </c>
      <c r="R1180" s="53">
        <v>0.98175856203407563</v>
      </c>
      <c r="S1180" s="53">
        <v>6.361824733327345</v>
      </c>
      <c r="T1180" s="53">
        <v>8.4360601218784557E-4</v>
      </c>
      <c r="U1180" s="53">
        <v>0.29811166327834804</v>
      </c>
      <c r="V1180" s="53">
        <v>123.5189361932734</v>
      </c>
      <c r="W1180" s="53">
        <v>34.972214053097041</v>
      </c>
    </row>
    <row r="1181" spans="3:23" x14ac:dyDescent="0.25">
      <c r="C1181" s="70">
        <v>0</v>
      </c>
      <c r="D1181" s="53">
        <v>3384</v>
      </c>
      <c r="E1181" s="53">
        <v>5317</v>
      </c>
      <c r="F1181" s="53">
        <v>367.33699999999999</v>
      </c>
      <c r="G1181" s="53">
        <v>0.68582538182523733</v>
      </c>
      <c r="H1181" s="53">
        <v>0.63644912544668042</v>
      </c>
      <c r="I1181" s="53">
        <v>0.38511437350631617</v>
      </c>
      <c r="J1181" s="53">
        <v>65.640251518285567</v>
      </c>
      <c r="K1181" s="53">
        <v>232</v>
      </c>
      <c r="L1181" s="53">
        <v>112.72606382978724</v>
      </c>
      <c r="M1181" s="53">
        <v>979.57406478575456</v>
      </c>
      <c r="N1181" s="53">
        <v>31.298147944978382</v>
      </c>
      <c r="O1181" s="53">
        <v>0.91464331031033774</v>
      </c>
      <c r="P1181" s="53">
        <v>3.4194821053450024</v>
      </c>
      <c r="Q1181" s="53">
        <v>31.589812936668952</v>
      </c>
      <c r="R1181" s="53">
        <v>0.99052934242772694</v>
      </c>
      <c r="S1181" s="53">
        <v>6.6994376593001785</v>
      </c>
      <c r="T1181" s="53">
        <v>7.5420446895608823E-4</v>
      </c>
      <c r="U1181" s="53">
        <v>0.3290329688674547</v>
      </c>
      <c r="V1181" s="53">
        <v>91.603758138372953</v>
      </c>
      <c r="W1181" s="53">
        <v>66.66611291060326</v>
      </c>
    </row>
    <row r="1182" spans="3:23" x14ac:dyDescent="0.25">
      <c r="C1182" s="70">
        <v>0</v>
      </c>
      <c r="D1182" s="53">
        <v>57</v>
      </c>
      <c r="E1182" s="53">
        <v>62</v>
      </c>
      <c r="F1182" s="53">
        <v>26.530999999999999</v>
      </c>
      <c r="G1182" s="53">
        <v>0.39584115492475425</v>
      </c>
      <c r="H1182" s="53">
        <v>0.91935483870967738</v>
      </c>
      <c r="I1182" s="53">
        <v>0.6333333333333333</v>
      </c>
      <c r="J1182" s="53">
        <v>8.5190758917798277</v>
      </c>
      <c r="K1182" s="53">
        <v>87</v>
      </c>
      <c r="L1182" s="53">
        <v>78.298245614035082</v>
      </c>
      <c r="M1182" s="53">
        <v>12.498746867167918</v>
      </c>
      <c r="N1182" s="53">
        <v>3.5353566817462587</v>
      </c>
      <c r="O1182" s="53">
        <v>0.3111815689313932</v>
      </c>
      <c r="P1182" s="53">
        <v>2.4918030990259883</v>
      </c>
      <c r="Q1182" s="53">
        <v>14.309999999999988</v>
      </c>
      <c r="R1182" s="53">
        <v>0.84907057089671056</v>
      </c>
      <c r="S1182" s="53">
        <v>3.682971813393086</v>
      </c>
      <c r="T1182" s="53">
        <v>1.2799999999999987E-2</v>
      </c>
      <c r="U1182" s="53">
        <v>0.41192135642135663</v>
      </c>
      <c r="V1182" s="53">
        <v>9.0628048030152133</v>
      </c>
      <c r="W1182" s="53">
        <v>8.3225458158074783</v>
      </c>
    </row>
    <row r="1183" spans="3:23" x14ac:dyDescent="0.25">
      <c r="C1183" s="70">
        <v>0</v>
      </c>
      <c r="D1183" s="53">
        <v>108</v>
      </c>
      <c r="E1183" s="53">
        <v>115</v>
      </c>
      <c r="F1183" s="53">
        <v>35.628</v>
      </c>
      <c r="G1183" s="53">
        <v>0.61669544282905919</v>
      </c>
      <c r="H1183" s="53">
        <v>0.93913043478260871</v>
      </c>
      <c r="I1183" s="53">
        <v>0.6428571428571429</v>
      </c>
      <c r="J1183" s="53">
        <v>11.726460285670079</v>
      </c>
      <c r="K1183" s="53">
        <v>96</v>
      </c>
      <c r="L1183" s="53">
        <v>83.703703703703709</v>
      </c>
      <c r="M1183" s="53">
        <v>50.341294565593614</v>
      </c>
      <c r="N1183" s="53">
        <v>7.0951599393948559</v>
      </c>
      <c r="O1183" s="53">
        <v>0.10317394253264242</v>
      </c>
      <c r="P1183" s="53">
        <v>1.7512126552839475</v>
      </c>
      <c r="Q1183" s="53">
        <v>22.227777777777781</v>
      </c>
      <c r="R1183" s="53">
        <v>0.91858607144723026</v>
      </c>
      <c r="S1183" s="53">
        <v>4.4677857713483222</v>
      </c>
      <c r="T1183" s="53">
        <v>6.8518518518518668E-3</v>
      </c>
      <c r="U1183" s="53">
        <v>0.2413624338624337</v>
      </c>
      <c r="V1183" s="53">
        <v>13.396151591656999</v>
      </c>
      <c r="W1183" s="53">
        <v>10.545475129921233</v>
      </c>
    </row>
    <row r="1184" spans="3:23" x14ac:dyDescent="0.25">
      <c r="C1184" s="70">
        <v>0</v>
      </c>
      <c r="D1184" s="53">
        <v>687</v>
      </c>
      <c r="E1184" s="53">
        <v>1165</v>
      </c>
      <c r="F1184" s="53">
        <v>181.35599999999999</v>
      </c>
      <c r="G1184" s="53">
        <v>0.9816145850750162</v>
      </c>
      <c r="H1184" s="53">
        <v>0.58969957081545066</v>
      </c>
      <c r="I1184" s="53">
        <v>0.31864564007421148</v>
      </c>
      <c r="J1184" s="53">
        <v>29.575590733458846</v>
      </c>
      <c r="K1184" s="53">
        <v>216</v>
      </c>
      <c r="L1184" s="53">
        <v>93.254730713245991</v>
      </c>
      <c r="M1184" s="53">
        <v>554.86358910376225</v>
      </c>
      <c r="N1184" s="53">
        <v>23.555542640825795</v>
      </c>
      <c r="O1184" s="53">
        <v>2.5425279810035342</v>
      </c>
      <c r="P1184" s="53">
        <v>10.491140893011183</v>
      </c>
      <c r="Q1184" s="53">
        <v>9.3479623824451092</v>
      </c>
      <c r="R1184" s="53">
        <v>0.99447534637356372</v>
      </c>
      <c r="S1184" s="53">
        <v>5.6679886648887292</v>
      </c>
      <c r="T1184" s="53">
        <v>2.9246198926696897E-3</v>
      </c>
      <c r="U1184" s="53">
        <v>0.43653801664325648</v>
      </c>
      <c r="V1184" s="53">
        <v>91.357989504724898</v>
      </c>
      <c r="W1184" s="53">
        <v>17.437846339895607</v>
      </c>
    </row>
    <row r="1185" spans="3:23" x14ac:dyDescent="0.25">
      <c r="C1185" s="70">
        <v>0</v>
      </c>
      <c r="D1185" s="53">
        <v>2511</v>
      </c>
      <c r="E1185" s="53">
        <v>3103</v>
      </c>
      <c r="F1185" s="53">
        <v>258.78200000000004</v>
      </c>
      <c r="G1185" s="53">
        <v>0.79726977265094356</v>
      </c>
      <c r="H1185" s="53">
        <v>0.809216886883661</v>
      </c>
      <c r="I1185" s="53">
        <v>0.5535714285714286</v>
      </c>
      <c r="J1185" s="53">
        <v>56.542943828827958</v>
      </c>
      <c r="K1185" s="53">
        <v>229</v>
      </c>
      <c r="L1185" s="53">
        <v>118.1931501393867</v>
      </c>
      <c r="M1185" s="53">
        <v>1356.1272199929836</v>
      </c>
      <c r="N1185" s="53">
        <v>36.825632648917022</v>
      </c>
      <c r="O1185" s="53">
        <v>0.94310623927407589</v>
      </c>
      <c r="P1185" s="53">
        <v>3.0093464445977505</v>
      </c>
      <c r="Q1185" s="53">
        <v>66.011759581882075</v>
      </c>
      <c r="R1185" s="53">
        <v>0.98321921235748833</v>
      </c>
      <c r="S1185" s="53">
        <v>6.8507523514263085</v>
      </c>
      <c r="T1185" s="53">
        <v>6.2893427745873106E-4</v>
      </c>
      <c r="U1185" s="53">
        <v>0.28734736947631062</v>
      </c>
      <c r="V1185" s="53">
        <v>78.073096354114924</v>
      </c>
      <c r="W1185" s="53">
        <v>47.126728506810288</v>
      </c>
    </row>
    <row r="1186" spans="3:23" x14ac:dyDescent="0.25">
      <c r="C1186" s="70">
        <v>0</v>
      </c>
      <c r="D1186" s="53">
        <v>29</v>
      </c>
      <c r="E1186" s="53">
        <v>33</v>
      </c>
      <c r="F1186" s="53">
        <v>17.996000000000002</v>
      </c>
      <c r="G1186" s="53">
        <v>0</v>
      </c>
      <c r="H1186" s="53">
        <v>0.87878787878787878</v>
      </c>
      <c r="I1186" s="53">
        <v>0.59183673469387754</v>
      </c>
      <c r="J1186" s="53">
        <v>6.0765077797464979</v>
      </c>
      <c r="K1186" s="53">
        <v>94</v>
      </c>
      <c r="L1186" s="53">
        <v>84.103448275862064</v>
      </c>
      <c r="M1186" s="53">
        <v>34.381773399014783</v>
      </c>
      <c r="N1186" s="53">
        <v>5.8635973087358906</v>
      </c>
      <c r="O1186" s="53">
        <v>-0.34756099766902054</v>
      </c>
      <c r="P1186" s="53">
        <v>2.2933767132682474</v>
      </c>
      <c r="Q1186" s="53">
        <v>267.98214285714278</v>
      </c>
      <c r="R1186" s="53">
        <v>0.43421140013836007</v>
      </c>
      <c r="S1186" s="53">
        <v>3.547636167541365</v>
      </c>
      <c r="T1186" s="53">
        <v>2.2959183673469399E-2</v>
      </c>
      <c r="U1186" s="53">
        <v>0.21102167411388376</v>
      </c>
      <c r="V1186" s="53">
        <v>6.2330229193099944</v>
      </c>
      <c r="W1186" s="53">
        <v>6.2330229193099944</v>
      </c>
    </row>
    <row r="1187" spans="3:23" x14ac:dyDescent="0.25">
      <c r="C1187" s="70">
        <v>0</v>
      </c>
      <c r="D1187" s="53">
        <v>2482</v>
      </c>
      <c r="E1187" s="53">
        <v>8384</v>
      </c>
      <c r="F1187" s="53">
        <v>457.738</v>
      </c>
      <c r="G1187" s="53">
        <v>0.91138973972915904</v>
      </c>
      <c r="H1187" s="53">
        <v>0.29604007633587787</v>
      </c>
      <c r="I1187" s="53">
        <v>0.16540050646408103</v>
      </c>
      <c r="J1187" s="53">
        <v>56.215483187754188</v>
      </c>
      <c r="K1187" s="53">
        <v>212</v>
      </c>
      <c r="L1187" s="53">
        <v>104.19983883964545</v>
      </c>
      <c r="M1187" s="53">
        <v>783.79559852298075</v>
      </c>
      <c r="N1187" s="53">
        <v>27.996349735688415</v>
      </c>
      <c r="O1187" s="53">
        <v>1.4150835230904295</v>
      </c>
      <c r="P1187" s="53">
        <v>4.8319063619085254</v>
      </c>
      <c r="Q1187" s="53">
        <v>36.28646969396538</v>
      </c>
      <c r="R1187" s="53">
        <v>0.98814956101274587</v>
      </c>
      <c r="S1187" s="53">
        <v>6.3851283089269746</v>
      </c>
      <c r="T1187" s="53">
        <v>7.7676442462193082E-4</v>
      </c>
      <c r="U1187" s="53">
        <v>0.34999970821295057</v>
      </c>
      <c r="V1187" s="53">
        <v>179.3280389154429</v>
      </c>
      <c r="W1187" s="53">
        <v>73.801439098761136</v>
      </c>
    </row>
    <row r="1188" spans="3:23" x14ac:dyDescent="0.25">
      <c r="C1188" s="70">
        <v>0</v>
      </c>
      <c r="D1188" s="53">
        <v>5755</v>
      </c>
      <c r="E1188" s="53">
        <v>9468</v>
      </c>
      <c r="F1188" s="53">
        <v>577.20100000000002</v>
      </c>
      <c r="G1188" s="53">
        <v>0.84264131041601886</v>
      </c>
      <c r="H1188" s="53">
        <v>0.60783692437684833</v>
      </c>
      <c r="I1188" s="53">
        <v>0.46960424316605465</v>
      </c>
      <c r="J1188" s="53">
        <v>85.600780253166263</v>
      </c>
      <c r="K1188" s="53">
        <v>230</v>
      </c>
      <c r="L1188" s="53">
        <v>115.14265855777585</v>
      </c>
      <c r="M1188" s="53">
        <v>1054.8317478839199</v>
      </c>
      <c r="N1188" s="53">
        <v>32.478173407442725</v>
      </c>
      <c r="O1188" s="53">
        <v>0.92267424604484871</v>
      </c>
      <c r="P1188" s="53">
        <v>3.4061667348207583</v>
      </c>
      <c r="Q1188" s="53">
        <v>42.345445736433419</v>
      </c>
      <c r="R1188" s="53">
        <v>0.98929493147718151</v>
      </c>
      <c r="S1188" s="53">
        <v>6.7865789860418593</v>
      </c>
      <c r="T1188" s="53">
        <v>5.7831247621333958E-4</v>
      </c>
      <c r="U1188" s="53">
        <v>0.3249639383309999</v>
      </c>
      <c r="V1188" s="53">
        <v>150.2521117457768</v>
      </c>
      <c r="W1188" s="53">
        <v>80.9070472187109</v>
      </c>
    </row>
    <row r="1189" spans="3:23" x14ac:dyDescent="0.25">
      <c r="C1189" s="70">
        <v>0</v>
      </c>
      <c r="D1189" s="53">
        <v>232</v>
      </c>
      <c r="E1189" s="53">
        <v>299</v>
      </c>
      <c r="F1189" s="53">
        <v>70.097999999999999</v>
      </c>
      <c r="G1189" s="53">
        <v>0.8236396003314238</v>
      </c>
      <c r="H1189" s="53">
        <v>0.77591973244147161</v>
      </c>
      <c r="I1189" s="53">
        <v>0.52727272727272723</v>
      </c>
      <c r="J1189" s="53">
        <v>17.186959427966244</v>
      </c>
      <c r="K1189" s="53">
        <v>102</v>
      </c>
      <c r="L1189" s="53">
        <v>82.568965517241381</v>
      </c>
      <c r="M1189" s="53">
        <v>55.822062994476731</v>
      </c>
      <c r="N1189" s="53">
        <v>7.4714163981454504</v>
      </c>
      <c r="O1189" s="53">
        <v>0.64849255617108725</v>
      </c>
      <c r="P1189" s="53">
        <v>2.5629520296307526</v>
      </c>
      <c r="Q1189" s="53">
        <v>18.785714285714281</v>
      </c>
      <c r="R1189" s="53">
        <v>0.94128773439807067</v>
      </c>
      <c r="S1189" s="53">
        <v>4.6461601893107645</v>
      </c>
      <c r="T1189" s="53">
        <v>3.7949063923090006E-3</v>
      </c>
      <c r="U1189" s="53">
        <v>0.33101265617499454</v>
      </c>
      <c r="V1189" s="53">
        <v>25.255684065297931</v>
      </c>
      <c r="W1189" s="53">
        <v>14.3228413197919</v>
      </c>
    </row>
    <row r="1190" spans="3:23" x14ac:dyDescent="0.25">
      <c r="C1190" s="70">
        <v>0</v>
      </c>
      <c r="D1190" s="53">
        <v>1763</v>
      </c>
      <c r="E1190" s="53">
        <v>3045</v>
      </c>
      <c r="F1190" s="53">
        <v>276.58</v>
      </c>
      <c r="G1190" s="53">
        <v>0.95825654756655587</v>
      </c>
      <c r="H1190" s="53">
        <v>0.57898193760262728</v>
      </c>
      <c r="I1190" s="53">
        <v>0.3484189723320158</v>
      </c>
      <c r="J1190" s="53">
        <v>47.37849002836721</v>
      </c>
      <c r="K1190" s="53">
        <v>217</v>
      </c>
      <c r="L1190" s="53">
        <v>108.42370958593307</v>
      </c>
      <c r="M1190" s="53">
        <v>882.43160552741608</v>
      </c>
      <c r="N1190" s="53">
        <v>29.705750378124034</v>
      </c>
      <c r="O1190" s="53">
        <v>1.3075794673992382</v>
      </c>
      <c r="P1190" s="53">
        <v>4.4898776289865898</v>
      </c>
      <c r="Q1190" s="53">
        <v>59.821190755973191</v>
      </c>
      <c r="R1190" s="53">
        <v>0.9821796883131404</v>
      </c>
      <c r="S1190" s="53">
        <v>6.5154046224295579</v>
      </c>
      <c r="T1190" s="53">
        <v>7.676659441846331E-4</v>
      </c>
      <c r="U1190" s="53">
        <v>0.2732578131553518</v>
      </c>
      <c r="V1190" s="53">
        <v>118.32552135629817</v>
      </c>
      <c r="W1190" s="53">
        <v>33.830421036776244</v>
      </c>
    </row>
    <row r="1191" spans="3:23" x14ac:dyDescent="0.25">
      <c r="C1191" s="70">
        <v>0</v>
      </c>
      <c r="D1191" s="53">
        <v>5624</v>
      </c>
      <c r="E1191" s="53">
        <v>9072</v>
      </c>
      <c r="F1191" s="53">
        <v>546.70999999999992</v>
      </c>
      <c r="G1191" s="53">
        <v>0.84669603770687141</v>
      </c>
      <c r="H1191" s="53">
        <v>0.61992945326278659</v>
      </c>
      <c r="I1191" s="53">
        <v>0.47758152173913043</v>
      </c>
      <c r="J1191" s="53">
        <v>84.620914670018522</v>
      </c>
      <c r="K1191" s="53">
        <v>228</v>
      </c>
      <c r="L1191" s="53">
        <v>114.67105263157895</v>
      </c>
      <c r="M1191" s="53">
        <v>1040.8432237895088</v>
      </c>
      <c r="N1191" s="53">
        <v>32.262101974135362</v>
      </c>
      <c r="O1191" s="53">
        <v>0.94767937654706769</v>
      </c>
      <c r="P1191" s="53">
        <v>3.5000126549304857</v>
      </c>
      <c r="Q1191" s="53">
        <v>37.287718413978169</v>
      </c>
      <c r="R1191" s="53">
        <v>0.99059636371996107</v>
      </c>
      <c r="S1191" s="53">
        <v>6.7680812358946447</v>
      </c>
      <c r="T1191" s="53">
        <v>6.1379533128826764E-4</v>
      </c>
      <c r="U1191" s="53">
        <v>0.33318696001866033</v>
      </c>
      <c r="V1191" s="53">
        <v>147.70850684778117</v>
      </c>
      <c r="W1191" s="53">
        <v>78.592283347008149</v>
      </c>
    </row>
    <row r="1192" spans="3:23" x14ac:dyDescent="0.25">
      <c r="C1192" s="70">
        <v>0</v>
      </c>
      <c r="D1192" s="53">
        <v>226</v>
      </c>
      <c r="E1192" s="53">
        <v>294</v>
      </c>
      <c r="F1192" s="53">
        <v>69.766999999999996</v>
      </c>
      <c r="G1192" s="53">
        <v>0.85082732156058649</v>
      </c>
      <c r="H1192" s="53">
        <v>0.76870748299319724</v>
      </c>
      <c r="I1192" s="53">
        <v>0.53809523809523807</v>
      </c>
      <c r="J1192" s="53">
        <v>16.963258446128407</v>
      </c>
      <c r="K1192" s="53">
        <v>108</v>
      </c>
      <c r="L1192" s="53">
        <v>84.486725663716811</v>
      </c>
      <c r="M1192" s="53">
        <v>75.006489675516178</v>
      </c>
      <c r="N1192" s="53">
        <v>8.660628711330153</v>
      </c>
      <c r="O1192" s="53">
        <v>0.72429697795006298</v>
      </c>
      <c r="P1192" s="53">
        <v>2.5750581686947793</v>
      </c>
      <c r="Q1192" s="53">
        <v>23.580498866213151</v>
      </c>
      <c r="R1192" s="53">
        <v>0.93254592349589371</v>
      </c>
      <c r="S1192" s="53">
        <v>4.7751752911808794</v>
      </c>
      <c r="T1192" s="53">
        <v>3.6044652176819196E-3</v>
      </c>
      <c r="U1192" s="53">
        <v>0.34235461134852407</v>
      </c>
      <c r="V1192" s="53">
        <v>26.488357059272261</v>
      </c>
      <c r="W1192" s="53">
        <v>13.918185383077908</v>
      </c>
    </row>
    <row r="1193" spans="3:23" x14ac:dyDescent="0.25">
      <c r="C1193" s="70">
        <v>0</v>
      </c>
      <c r="D1193" s="53">
        <v>817</v>
      </c>
      <c r="E1193" s="53">
        <v>1213</v>
      </c>
      <c r="F1193" s="53">
        <v>177.12999999999997</v>
      </c>
      <c r="G1193" s="53">
        <v>0.96849532697490603</v>
      </c>
      <c r="H1193" s="53">
        <v>0.67353668590272053</v>
      </c>
      <c r="I1193" s="53">
        <v>0.47362318840579709</v>
      </c>
      <c r="J1193" s="53">
        <v>32.252700786889584</v>
      </c>
      <c r="K1193" s="53">
        <v>186</v>
      </c>
      <c r="L1193" s="53">
        <v>104.59608323133415</v>
      </c>
      <c r="M1193" s="53">
        <v>855.90772973816456</v>
      </c>
      <c r="N1193" s="53">
        <v>29.255900767847919</v>
      </c>
      <c r="O1193" s="53">
        <v>0.69192272090989704</v>
      </c>
      <c r="P1193" s="53">
        <v>2.2858146953063763</v>
      </c>
      <c r="Q1193" s="53">
        <v>14.753065774804897</v>
      </c>
      <c r="R1193" s="53">
        <v>0.99480689816753631</v>
      </c>
      <c r="S1193" s="53">
        <v>6.1784020483945508</v>
      </c>
      <c r="T1193" s="53">
        <v>3.0691926140523291E-3</v>
      </c>
      <c r="U1193" s="53">
        <v>0.41561269771971998</v>
      </c>
      <c r="V1193" s="53">
        <v>77.711322609949917</v>
      </c>
      <c r="W1193" s="53">
        <v>19.352584966751568</v>
      </c>
    </row>
    <row r="1194" spans="3:23" x14ac:dyDescent="0.25">
      <c r="C1194" s="70">
        <v>0</v>
      </c>
      <c r="D1194" s="53">
        <v>2728</v>
      </c>
      <c r="E1194" s="53">
        <v>7838</v>
      </c>
      <c r="F1194" s="53">
        <v>443.90199999999999</v>
      </c>
      <c r="G1194" s="53">
        <v>0.92118820664944012</v>
      </c>
      <c r="H1194" s="53">
        <v>0.34804797142128097</v>
      </c>
      <c r="I1194" s="53">
        <v>0.19119708438463695</v>
      </c>
      <c r="J1194" s="53">
        <v>58.935536631454575</v>
      </c>
      <c r="K1194" s="53">
        <v>213</v>
      </c>
      <c r="L1194" s="53">
        <v>106.0883431085044</v>
      </c>
      <c r="M1194" s="53">
        <v>807.28922233621188</v>
      </c>
      <c r="N1194" s="53">
        <v>28.412835520873518</v>
      </c>
      <c r="O1194" s="53">
        <v>0.99764204535533341</v>
      </c>
      <c r="P1194" s="53">
        <v>3.5553064305971489</v>
      </c>
      <c r="Q1194" s="53">
        <v>33.230325361512726</v>
      </c>
      <c r="R1194" s="53">
        <v>0.98971303184889847</v>
      </c>
      <c r="S1194" s="53">
        <v>6.4856951400814351</v>
      </c>
      <c r="T1194" s="53">
        <v>8.6115257838085386E-4</v>
      </c>
      <c r="U1194" s="53">
        <v>0.36115224772926796</v>
      </c>
      <c r="V1194" s="53">
        <v>178.88269301878444</v>
      </c>
      <c r="W1194" s="53">
        <v>69.606353919347086</v>
      </c>
    </row>
    <row r="1195" spans="3:23" x14ac:dyDescent="0.25">
      <c r="C1195" s="70">
        <v>0</v>
      </c>
      <c r="D1195" s="53">
        <v>5436</v>
      </c>
      <c r="E1195" s="53">
        <v>8748</v>
      </c>
      <c r="F1195" s="53">
        <v>558.69299999999998</v>
      </c>
      <c r="G1195" s="53">
        <v>0.84535110863865048</v>
      </c>
      <c r="H1195" s="53">
        <v>0.62139917695473246</v>
      </c>
      <c r="I1195" s="53">
        <v>0.48093426523931698</v>
      </c>
      <c r="J1195" s="53">
        <v>83.194532062992849</v>
      </c>
      <c r="K1195" s="53">
        <v>223</v>
      </c>
      <c r="L1195" s="53">
        <v>113.49484915378954</v>
      </c>
      <c r="M1195" s="53">
        <v>962.15103142158364</v>
      </c>
      <c r="N1195" s="53">
        <v>31.018559467221937</v>
      </c>
      <c r="O1195" s="53">
        <v>0.92004403216051012</v>
      </c>
      <c r="P1195" s="53">
        <v>3.5435021901588613</v>
      </c>
      <c r="Q1195" s="53">
        <v>35.333333333333236</v>
      </c>
      <c r="R1195" s="53">
        <v>0.99095932675222198</v>
      </c>
      <c r="S1195" s="53">
        <v>6.742713884940617</v>
      </c>
      <c r="T1195" s="53">
        <v>6.4071387402032725E-4</v>
      </c>
      <c r="U1195" s="53">
        <v>0.33492292611872854</v>
      </c>
      <c r="V1195" s="53">
        <v>144.54421341911743</v>
      </c>
      <c r="W1195" s="53">
        <v>77.217123757968935</v>
      </c>
    </row>
    <row r="1196" spans="3:23" x14ac:dyDescent="0.25">
      <c r="C1196" s="70">
        <v>0</v>
      </c>
      <c r="D1196" s="53">
        <v>233</v>
      </c>
      <c r="E1196" s="53">
        <v>280</v>
      </c>
      <c r="F1196" s="53">
        <v>67.650000000000006</v>
      </c>
      <c r="G1196" s="53">
        <v>0.87063564762192991</v>
      </c>
      <c r="H1196" s="53">
        <v>0.83214285714285718</v>
      </c>
      <c r="I1196" s="53">
        <v>0.57107843137254899</v>
      </c>
      <c r="J1196" s="53">
        <v>17.223960459873705</v>
      </c>
      <c r="K1196" s="53">
        <v>107</v>
      </c>
      <c r="L1196" s="53">
        <v>83.884120171673814</v>
      </c>
      <c r="M1196" s="53">
        <v>71.145996744117113</v>
      </c>
      <c r="N1196" s="53">
        <v>8.4348086370774951</v>
      </c>
      <c r="O1196" s="53">
        <v>0.56460377261671646</v>
      </c>
      <c r="P1196" s="53">
        <v>2.6271576939666801</v>
      </c>
      <c r="Q1196" s="53">
        <v>20.814814814814788</v>
      </c>
      <c r="R1196" s="53">
        <v>0.93808509555137831</v>
      </c>
      <c r="S1196" s="53">
        <v>4.8897330980664275</v>
      </c>
      <c r="T1196" s="53">
        <v>3.6329732510287944E-3</v>
      </c>
      <c r="U1196" s="53">
        <v>0.32799956602039954</v>
      </c>
      <c r="V1196" s="53">
        <v>26.815794030480522</v>
      </c>
      <c r="W1196" s="53">
        <v>13.191451152652323</v>
      </c>
    </row>
    <row r="1197" spans="3:23" x14ac:dyDescent="0.25">
      <c r="C1197" s="70">
        <v>0</v>
      </c>
      <c r="D1197" s="53">
        <v>2753</v>
      </c>
      <c r="E1197" s="53">
        <v>7755</v>
      </c>
      <c r="F1197" s="53">
        <v>441.77599999999995</v>
      </c>
      <c r="G1197" s="53">
        <v>0.92457932111575847</v>
      </c>
      <c r="H1197" s="53">
        <v>0.35499677627337201</v>
      </c>
      <c r="I1197" s="53">
        <v>0.19130011812938641</v>
      </c>
      <c r="J1197" s="53">
        <v>59.204969948948566</v>
      </c>
      <c r="K1197" s="53">
        <v>191</v>
      </c>
      <c r="L1197" s="53">
        <v>107.05957137667998</v>
      </c>
      <c r="M1197" s="53">
        <v>755.01970577551856</v>
      </c>
      <c r="N1197" s="53">
        <v>27.477621909028418</v>
      </c>
      <c r="O1197" s="53">
        <v>0.82926687646693265</v>
      </c>
      <c r="P1197" s="53">
        <v>2.9173612329730898</v>
      </c>
      <c r="Q1197" s="53">
        <v>33.034808381582302</v>
      </c>
      <c r="R1197" s="53">
        <v>0.99033315698337299</v>
      </c>
      <c r="S1197" s="53">
        <v>6.5087618696325151</v>
      </c>
      <c r="T1197" s="53">
        <v>9.3828422359069289E-4</v>
      </c>
      <c r="U1197" s="53">
        <v>0.35084786840497661</v>
      </c>
      <c r="V1197" s="53">
        <v>179.45379829350301</v>
      </c>
      <c r="W1197" s="53">
        <v>68.370031691574198</v>
      </c>
    </row>
    <row r="1198" spans="3:23" x14ac:dyDescent="0.25">
      <c r="C1198" s="70">
        <v>0</v>
      </c>
      <c r="D1198" s="53">
        <v>5304</v>
      </c>
      <c r="E1198" s="53">
        <v>8595</v>
      </c>
      <c r="F1198" s="53">
        <v>543.82299999999998</v>
      </c>
      <c r="G1198" s="53">
        <v>0.83736170162428336</v>
      </c>
      <c r="H1198" s="53">
        <v>0.61710296684118671</v>
      </c>
      <c r="I1198" s="53">
        <v>0.48060891627401231</v>
      </c>
      <c r="J1198" s="53">
        <v>82.178236445395342</v>
      </c>
      <c r="K1198" s="53">
        <v>212</v>
      </c>
      <c r="L1198" s="53">
        <v>113.58503016591251</v>
      </c>
      <c r="M1198" s="53">
        <v>970.38198216013325</v>
      </c>
      <c r="N1198" s="53">
        <v>31.150954755193833</v>
      </c>
      <c r="O1198" s="53">
        <v>0.87274214199150946</v>
      </c>
      <c r="P1198" s="53">
        <v>3.2630328762252256</v>
      </c>
      <c r="Q1198" s="53">
        <v>31.315591397849335</v>
      </c>
      <c r="R1198" s="53">
        <v>0.99208408901449285</v>
      </c>
      <c r="S1198" s="53">
        <v>6.7377760167588452</v>
      </c>
      <c r="T1198" s="53">
        <v>6.9084736835346684E-4</v>
      </c>
      <c r="U1198" s="53">
        <v>0.34106018071358873</v>
      </c>
      <c r="V1198" s="53">
        <v>140.63668194143762</v>
      </c>
      <c r="W1198" s="53">
        <v>76.87893389217885</v>
      </c>
    </row>
    <row r="1199" spans="3:23" x14ac:dyDescent="0.25">
      <c r="C1199" s="70">
        <v>0</v>
      </c>
      <c r="D1199" s="53">
        <v>231</v>
      </c>
      <c r="E1199" s="53">
        <v>277</v>
      </c>
      <c r="F1199" s="53">
        <v>66.566999999999993</v>
      </c>
      <c r="G1199" s="53">
        <v>0.87847407785848652</v>
      </c>
      <c r="H1199" s="53">
        <v>0.83393501805054149</v>
      </c>
      <c r="I1199" s="53">
        <v>0.57750000000000001</v>
      </c>
      <c r="J1199" s="53">
        <v>17.149878566153831</v>
      </c>
      <c r="K1199" s="53">
        <v>121</v>
      </c>
      <c r="L1199" s="53">
        <v>85.584415584415581</v>
      </c>
      <c r="M1199" s="53">
        <v>129.98306041784301</v>
      </c>
      <c r="N1199" s="53">
        <v>11.401011376971914</v>
      </c>
      <c r="O1199" s="53">
        <v>1.1289134080162557</v>
      </c>
      <c r="P1199" s="53">
        <v>3.7178242791898626</v>
      </c>
      <c r="Q1199" s="53">
        <v>28.703529411764709</v>
      </c>
      <c r="R1199" s="53">
        <v>0.93765480114869149</v>
      </c>
      <c r="S1199" s="53">
        <v>5.0572199354675176</v>
      </c>
      <c r="T1199" s="53">
        <v>3.4712802768165881E-3</v>
      </c>
      <c r="U1199" s="53">
        <v>0.28073477829360205</v>
      </c>
      <c r="V1199" s="53">
        <v>26.227405080598167</v>
      </c>
      <c r="W1199" s="53">
        <v>12.531192159745562</v>
      </c>
    </row>
    <row r="1200" spans="3:23" x14ac:dyDescent="0.25">
      <c r="C1200" s="70">
        <v>0</v>
      </c>
      <c r="D1200" s="53">
        <v>2640</v>
      </c>
      <c r="E1200" s="53">
        <v>7391</v>
      </c>
      <c r="F1200" s="53">
        <v>423.89599999999996</v>
      </c>
      <c r="G1200" s="53">
        <v>0.92996267439706437</v>
      </c>
      <c r="H1200" s="53">
        <v>0.35719117846028953</v>
      </c>
      <c r="I1200" s="53">
        <v>0.18808777429467086</v>
      </c>
      <c r="J1200" s="53">
        <v>57.977171353049208</v>
      </c>
      <c r="K1200" s="53">
        <v>186</v>
      </c>
      <c r="L1200" s="53">
        <v>106.84015151515152</v>
      </c>
      <c r="M1200" s="53">
        <v>641.41286242493038</v>
      </c>
      <c r="N1200" s="53">
        <v>25.326130032536167</v>
      </c>
      <c r="O1200" s="53">
        <v>0.67525773887031726</v>
      </c>
      <c r="P1200" s="53">
        <v>2.6549296397961402</v>
      </c>
      <c r="Q1200" s="53">
        <v>34.272328999434379</v>
      </c>
      <c r="R1200" s="53">
        <v>0.99045028379526023</v>
      </c>
      <c r="S1200" s="53">
        <v>6.4622330049231955</v>
      </c>
      <c r="T1200" s="53">
        <v>9.0471744870597817E-4</v>
      </c>
      <c r="U1200" s="53">
        <v>0.3524491694158674</v>
      </c>
      <c r="V1200" s="53">
        <v>176.33714429538333</v>
      </c>
      <c r="W1200" s="53">
        <v>64.831046979061654</v>
      </c>
    </row>
    <row r="1201" spans="3:23" x14ac:dyDescent="0.25">
      <c r="C1201" s="70">
        <v>0</v>
      </c>
      <c r="D1201" s="53">
        <v>5154</v>
      </c>
      <c r="E1201" s="53">
        <v>8550</v>
      </c>
      <c r="F1201" s="53">
        <v>549.48799999999994</v>
      </c>
      <c r="G1201" s="53">
        <v>0.83225718781981006</v>
      </c>
      <c r="H1201" s="53">
        <v>0.60280701754385968</v>
      </c>
      <c r="I1201" s="53">
        <v>0.46482683982683981</v>
      </c>
      <c r="J1201" s="53">
        <v>81.007879947354681</v>
      </c>
      <c r="K1201" s="53">
        <v>223</v>
      </c>
      <c r="L1201" s="53">
        <v>113.88727202173069</v>
      </c>
      <c r="M1201" s="53">
        <v>1056.204444992145</v>
      </c>
      <c r="N1201" s="53">
        <v>32.499299146168447</v>
      </c>
      <c r="O1201" s="53">
        <v>0.90048283342933022</v>
      </c>
      <c r="P1201" s="53">
        <v>3.1075548451653572</v>
      </c>
      <c r="Q1201" s="53">
        <v>33.227751025504055</v>
      </c>
      <c r="R1201" s="53">
        <v>0.9918879784204111</v>
      </c>
      <c r="S1201" s="53">
        <v>6.7612948093681178</v>
      </c>
      <c r="T1201" s="53">
        <v>6.954382514226011E-4</v>
      </c>
      <c r="U1201" s="53">
        <v>0.34233383644108278</v>
      </c>
      <c r="V1201" s="53">
        <v>137.84725015450817</v>
      </c>
      <c r="W1201" s="53">
        <v>76.421099868097755</v>
      </c>
    </row>
    <row r="1202" spans="3:23" x14ac:dyDescent="0.25">
      <c r="C1202" s="70">
        <v>0</v>
      </c>
      <c r="D1202" s="53">
        <v>183</v>
      </c>
      <c r="E1202" s="53">
        <v>206</v>
      </c>
      <c r="F1202" s="53">
        <v>53.507999999999996</v>
      </c>
      <c r="G1202" s="53">
        <v>0.85032957652294627</v>
      </c>
      <c r="H1202" s="53">
        <v>0.88834951456310685</v>
      </c>
      <c r="I1202" s="53">
        <v>0.57187500000000002</v>
      </c>
      <c r="J1202" s="53">
        <v>15.26443044094783</v>
      </c>
      <c r="K1202" s="53">
        <v>127</v>
      </c>
      <c r="L1202" s="53">
        <v>88.327868852459019</v>
      </c>
      <c r="M1202" s="53">
        <v>194.38641686182694</v>
      </c>
      <c r="N1202" s="53">
        <v>13.942252933504934</v>
      </c>
      <c r="O1202" s="53">
        <v>1.067613047891556</v>
      </c>
      <c r="P1202" s="53">
        <v>3.2492178658717625</v>
      </c>
      <c r="Q1202" s="53">
        <v>27.876470588235307</v>
      </c>
      <c r="R1202" s="53">
        <v>0.94763652567732592</v>
      </c>
      <c r="S1202" s="53">
        <v>5.2163522967315563</v>
      </c>
      <c r="T1202" s="53">
        <v>4.3252595155709016E-3</v>
      </c>
      <c r="U1202" s="53">
        <v>0.32597137291773931</v>
      </c>
      <c r="V1202" s="53">
        <v>21.438824139319639</v>
      </c>
      <c r="W1202" s="53">
        <v>11.282192381856673</v>
      </c>
    </row>
    <row r="1203" spans="3:23" x14ac:dyDescent="0.25">
      <c r="C1203" s="70">
        <v>0</v>
      </c>
      <c r="D1203" s="53">
        <v>2678</v>
      </c>
      <c r="E1203" s="53">
        <v>7341</v>
      </c>
      <c r="F1203" s="53">
        <v>419.36499999999995</v>
      </c>
      <c r="G1203" s="53">
        <v>0.93165948712627045</v>
      </c>
      <c r="H1203" s="53">
        <v>0.36480043590791444</v>
      </c>
      <c r="I1203" s="53">
        <v>0.18602389552653514</v>
      </c>
      <c r="J1203" s="53">
        <v>58.39294050483128</v>
      </c>
      <c r="K1203" s="53">
        <v>202</v>
      </c>
      <c r="L1203" s="53">
        <v>106.09260642270351</v>
      </c>
      <c r="M1203" s="53">
        <v>687.48338946849924</v>
      </c>
      <c r="N1203" s="53">
        <v>26.219904451933061</v>
      </c>
      <c r="O1203" s="53">
        <v>0.74764953941605561</v>
      </c>
      <c r="P1203" s="53">
        <v>2.995449383944325</v>
      </c>
      <c r="Q1203" s="53">
        <v>34.586950530522273</v>
      </c>
      <c r="R1203" s="53">
        <v>0.99065300982192073</v>
      </c>
      <c r="S1203" s="53">
        <v>6.4849142296882434</v>
      </c>
      <c r="T1203" s="53">
        <v>9.217768273001905E-4</v>
      </c>
      <c r="U1203" s="53">
        <v>0.3551197852026523</v>
      </c>
      <c r="V1203" s="53">
        <v>176.96711499941046</v>
      </c>
      <c r="W1203" s="53">
        <v>64.297927322311665</v>
      </c>
    </row>
    <row r="1204" spans="3:23" x14ac:dyDescent="0.25">
      <c r="C1204" s="70">
        <v>0</v>
      </c>
      <c r="D1204" s="53">
        <v>5265</v>
      </c>
      <c r="E1204" s="53">
        <v>9275</v>
      </c>
      <c r="F1204" s="53">
        <v>591.28700000000003</v>
      </c>
      <c r="G1204" s="53">
        <v>0.7920393187000031</v>
      </c>
      <c r="H1204" s="53">
        <v>0.56765498652291102</v>
      </c>
      <c r="I1204" s="53">
        <v>0.42545454545454547</v>
      </c>
      <c r="J1204" s="53">
        <v>81.875553146410141</v>
      </c>
      <c r="K1204" s="53">
        <v>219</v>
      </c>
      <c r="L1204" s="53">
        <v>112.72212725546059</v>
      </c>
      <c r="M1204" s="53">
        <v>1123.8325365073599</v>
      </c>
      <c r="N1204" s="53">
        <v>33.523611626842353</v>
      </c>
      <c r="O1204" s="53">
        <v>0.91823281118094724</v>
      </c>
      <c r="P1204" s="53">
        <v>3.0392913170100324</v>
      </c>
      <c r="Q1204" s="53">
        <v>30.198720000000002</v>
      </c>
      <c r="R1204" s="53">
        <v>0.99221558901476781</v>
      </c>
      <c r="S1204" s="53">
        <v>6.7737117014149426</v>
      </c>
      <c r="T1204" s="53">
        <v>7.4954239999999836E-4</v>
      </c>
      <c r="U1204" s="53">
        <v>0.35755168655899067</v>
      </c>
      <c r="V1204" s="53">
        <v>136.73945024408667</v>
      </c>
      <c r="W1204" s="53">
        <v>83.475343024167316</v>
      </c>
    </row>
    <row r="1205" spans="3:23" x14ac:dyDescent="0.25">
      <c r="C1205" s="70">
        <v>0</v>
      </c>
      <c r="D1205" s="53">
        <v>29</v>
      </c>
      <c r="E1205" s="53">
        <v>33</v>
      </c>
      <c r="F1205" s="53">
        <v>17.996000000000002</v>
      </c>
      <c r="G1205" s="53">
        <v>0</v>
      </c>
      <c r="H1205" s="53">
        <v>0.87878787878787878</v>
      </c>
      <c r="I1205" s="53">
        <v>0.59183673469387754</v>
      </c>
      <c r="J1205" s="53">
        <v>6.0765077797464979</v>
      </c>
      <c r="K1205" s="53">
        <v>83</v>
      </c>
      <c r="L1205" s="53">
        <v>77.689655172413794</v>
      </c>
      <c r="M1205" s="53">
        <v>12.793103448275861</v>
      </c>
      <c r="N1205" s="53">
        <v>3.5767448117353662</v>
      </c>
      <c r="O1205" s="53">
        <v>-0.37542185818425727</v>
      </c>
      <c r="P1205" s="53">
        <v>2.2752591072101356</v>
      </c>
      <c r="Q1205" s="53">
        <v>14.678571428571427</v>
      </c>
      <c r="R1205" s="53">
        <v>0.75813476882615016</v>
      </c>
      <c r="S1205" s="53">
        <v>3.4955749604956083</v>
      </c>
      <c r="T1205" s="53">
        <v>1.9770408163265321E-2</v>
      </c>
      <c r="U1205" s="53">
        <v>0.32687074829931961</v>
      </c>
      <c r="V1205" s="53">
        <v>6.2330229193099944</v>
      </c>
      <c r="W1205" s="53">
        <v>6.2330229193099944</v>
      </c>
    </row>
    <row r="1206" spans="3:23" x14ac:dyDescent="0.25">
      <c r="C1206" s="70">
        <v>0</v>
      </c>
      <c r="D1206" s="53">
        <v>55</v>
      </c>
      <c r="E1206" s="53">
        <v>60</v>
      </c>
      <c r="F1206" s="53">
        <v>24.553999999999998</v>
      </c>
      <c r="G1206" s="53">
        <v>0.60536091721412688</v>
      </c>
      <c r="H1206" s="53">
        <v>0.91666666666666663</v>
      </c>
      <c r="I1206" s="53">
        <v>0.6875</v>
      </c>
      <c r="J1206" s="53">
        <v>8.3682838718840049</v>
      </c>
      <c r="K1206" s="53">
        <v>96</v>
      </c>
      <c r="L1206" s="53">
        <v>82.781818181818181</v>
      </c>
      <c r="M1206" s="53">
        <v>50.062626262626281</v>
      </c>
      <c r="N1206" s="53">
        <v>7.0754947715779055</v>
      </c>
      <c r="O1206" s="53">
        <v>0.21907036067498778</v>
      </c>
      <c r="P1206" s="53">
        <v>1.9279183664857225</v>
      </c>
      <c r="Q1206" s="53">
        <v>16.333333333333332</v>
      </c>
      <c r="R1206" s="53">
        <v>0.9181855317149028</v>
      </c>
      <c r="S1206" s="53">
        <v>4.389917440561371</v>
      </c>
      <c r="T1206" s="53">
        <v>1.333333333333335E-2</v>
      </c>
      <c r="U1206" s="53">
        <v>0.31876182459515789</v>
      </c>
      <c r="V1206" s="53">
        <v>9.5019227365344694</v>
      </c>
      <c r="W1206" s="53">
        <v>7.5630658919739524</v>
      </c>
    </row>
    <row r="1207" spans="3:23" x14ac:dyDescent="0.25">
      <c r="C1207" s="70">
        <v>0</v>
      </c>
      <c r="D1207" s="53">
        <v>2600</v>
      </c>
      <c r="E1207" s="53">
        <v>7192</v>
      </c>
      <c r="F1207" s="53">
        <v>423.54199999999997</v>
      </c>
      <c r="G1207" s="53">
        <v>0.93420732979964105</v>
      </c>
      <c r="H1207" s="53">
        <v>0.3615127919911012</v>
      </c>
      <c r="I1207" s="53">
        <v>0.18055555555555555</v>
      </c>
      <c r="J1207" s="53">
        <v>57.536273917515921</v>
      </c>
      <c r="K1207" s="53">
        <v>204</v>
      </c>
      <c r="L1207" s="53">
        <v>104.73923076923077</v>
      </c>
      <c r="M1207" s="53">
        <v>746.76767928493121</v>
      </c>
      <c r="N1207" s="53">
        <v>27.327050321703791</v>
      </c>
      <c r="O1207" s="53">
        <v>0.98705878961942806</v>
      </c>
      <c r="P1207" s="53">
        <v>3.4827683656258852</v>
      </c>
      <c r="Q1207" s="53">
        <v>35.246556473829081</v>
      </c>
      <c r="R1207" s="53">
        <v>0.99072504655698324</v>
      </c>
      <c r="S1207" s="53">
        <v>6.5007427206371711</v>
      </c>
      <c r="T1207" s="53">
        <v>9.1710683089349604E-4</v>
      </c>
      <c r="U1207" s="53">
        <v>0.35454089611258699</v>
      </c>
      <c r="V1207" s="53">
        <v>177.62667748652902</v>
      </c>
      <c r="W1207" s="53">
        <v>63.364857286844241</v>
      </c>
    </row>
    <row r="1208" spans="3:23" x14ac:dyDescent="0.25">
      <c r="C1208" s="70">
        <v>0</v>
      </c>
      <c r="D1208" s="53">
        <v>5011</v>
      </c>
      <c r="E1208" s="53">
        <v>8733</v>
      </c>
      <c r="F1208" s="53">
        <v>527.41599999999994</v>
      </c>
      <c r="G1208" s="53">
        <v>0.80127750101112538</v>
      </c>
      <c r="H1208" s="53">
        <v>0.5738005267376618</v>
      </c>
      <c r="I1208" s="53">
        <v>0.44645402708481824</v>
      </c>
      <c r="J1208" s="53">
        <v>79.876175162985234</v>
      </c>
      <c r="K1208" s="53">
        <v>217</v>
      </c>
      <c r="L1208" s="53">
        <v>113.05128716822989</v>
      </c>
      <c r="M1208" s="53">
        <v>1186.3947742909754</v>
      </c>
      <c r="N1208" s="53">
        <v>34.44408184711817</v>
      </c>
      <c r="O1208" s="53">
        <v>0.82298528514270164</v>
      </c>
      <c r="P1208" s="53">
        <v>2.8127474878404382</v>
      </c>
      <c r="Q1208" s="53">
        <v>31.99409483518442</v>
      </c>
      <c r="R1208" s="53">
        <v>0.99173237349085852</v>
      </c>
      <c r="S1208" s="53">
        <v>6.8124133380961585</v>
      </c>
      <c r="T1208" s="53">
        <v>6.4266990739097053E-4</v>
      </c>
      <c r="U1208" s="53">
        <v>0.33580518761941702</v>
      </c>
      <c r="V1208" s="53">
        <v>134.89657626481605</v>
      </c>
      <c r="W1208" s="53">
        <v>80.707660677605617</v>
      </c>
    </row>
    <row r="1209" spans="3:23" x14ac:dyDescent="0.25">
      <c r="C1209" s="70">
        <v>0</v>
      </c>
      <c r="D1209" s="53">
        <v>127</v>
      </c>
      <c r="E1209" s="53">
        <v>138</v>
      </c>
      <c r="F1209" s="53">
        <v>40.855000000000004</v>
      </c>
      <c r="G1209" s="53">
        <v>0.74067397257008449</v>
      </c>
      <c r="H1209" s="53">
        <v>0.92028985507246375</v>
      </c>
      <c r="I1209" s="53">
        <v>0.60476190476190472</v>
      </c>
      <c r="J1209" s="53">
        <v>12.716187407449043</v>
      </c>
      <c r="K1209" s="53">
        <v>98</v>
      </c>
      <c r="L1209" s="53">
        <v>79.858267716535437</v>
      </c>
      <c r="M1209" s="53">
        <v>58.186101737282854</v>
      </c>
      <c r="N1209" s="53">
        <v>7.6279814982263066</v>
      </c>
      <c r="O1209" s="53">
        <v>0.48757524441402905</v>
      </c>
      <c r="P1209" s="53">
        <v>2.209543504548495</v>
      </c>
      <c r="Q1209" s="53">
        <v>13.062499999999996</v>
      </c>
      <c r="R1209" s="53">
        <v>0.93829111974583945</v>
      </c>
      <c r="S1209" s="53">
        <v>4.5684241191719517</v>
      </c>
      <c r="T1209" s="53">
        <v>6.9754464285714116E-3</v>
      </c>
      <c r="U1209" s="53">
        <v>0.34422477324262996</v>
      </c>
      <c r="V1209" s="53">
        <v>15.919521862257541</v>
      </c>
      <c r="W1209" s="53">
        <v>10.695763491752409</v>
      </c>
    </row>
    <row r="1210" spans="3:23" x14ac:dyDescent="0.25">
      <c r="C1210" s="70">
        <v>0</v>
      </c>
      <c r="D1210" s="53">
        <v>49</v>
      </c>
      <c r="E1210" s="53">
        <v>53</v>
      </c>
      <c r="F1210" s="53">
        <v>22.685000000000002</v>
      </c>
      <c r="G1210" s="53">
        <v>0.43919593041394511</v>
      </c>
      <c r="H1210" s="53">
        <v>0.92452830188679247</v>
      </c>
      <c r="I1210" s="53">
        <v>0.68055555555555558</v>
      </c>
      <c r="J1210" s="53">
        <v>7.8986541696685881</v>
      </c>
      <c r="K1210" s="53">
        <v>91</v>
      </c>
      <c r="L1210" s="53">
        <v>78.734693877551024</v>
      </c>
      <c r="M1210" s="53">
        <v>37.240646258503403</v>
      </c>
      <c r="N1210" s="53">
        <v>6.1025114713946591</v>
      </c>
      <c r="O1210" s="53">
        <v>0.42352519887776807</v>
      </c>
      <c r="P1210" s="53">
        <v>2.0200957564161053</v>
      </c>
      <c r="Q1210" s="53">
        <v>10.55555555555555</v>
      </c>
      <c r="R1210" s="53">
        <v>0.93610075948445426</v>
      </c>
      <c r="S1210" s="53">
        <v>4.074221202169003</v>
      </c>
      <c r="T1210" s="53">
        <v>1.4174668495656134E-2</v>
      </c>
      <c r="U1210" s="53">
        <v>0.32924750146972365</v>
      </c>
      <c r="V1210" s="53">
        <v>8.4402427849180874</v>
      </c>
      <c r="W1210" s="53">
        <v>7.5826407197637122</v>
      </c>
    </row>
    <row r="1211" spans="3:23" x14ac:dyDescent="0.25">
      <c r="C1211" s="70">
        <v>0</v>
      </c>
      <c r="D1211" s="53">
        <v>2800</v>
      </c>
      <c r="E1211" s="53">
        <v>6904</v>
      </c>
      <c r="F1211" s="53">
        <v>424.24399999999997</v>
      </c>
      <c r="G1211" s="53">
        <v>0.93871221670085669</v>
      </c>
      <c r="H1211" s="53">
        <v>0.40556199304750867</v>
      </c>
      <c r="I1211" s="53">
        <v>0.20281037230189772</v>
      </c>
      <c r="J1211" s="53">
        <v>59.708213214418464</v>
      </c>
      <c r="K1211" s="53">
        <v>215</v>
      </c>
      <c r="L1211" s="53">
        <v>101.90571428571428</v>
      </c>
      <c r="M1211" s="53">
        <v>867.99682335528485</v>
      </c>
      <c r="N1211" s="53">
        <v>29.461785814089492</v>
      </c>
      <c r="O1211" s="53">
        <v>1.244725169967362</v>
      </c>
      <c r="P1211" s="53">
        <v>4.1339287710426884</v>
      </c>
      <c r="Q1211" s="53">
        <v>37.950944480357201</v>
      </c>
      <c r="R1211" s="53">
        <v>0.99002850273313858</v>
      </c>
      <c r="S1211" s="53">
        <v>6.4708010868565848</v>
      </c>
      <c r="T1211" s="53">
        <v>8.9483138268266064E-4</v>
      </c>
      <c r="U1211" s="53">
        <v>0.34220535872989372</v>
      </c>
      <c r="V1211" s="53">
        <v>172.85304791907146</v>
      </c>
      <c r="W1211" s="53">
        <v>59.582767608054162</v>
      </c>
    </row>
    <row r="1212" spans="3:23" x14ac:dyDescent="0.25">
      <c r="C1212" s="70">
        <v>0</v>
      </c>
      <c r="D1212" s="53">
        <v>4722</v>
      </c>
      <c r="E1212" s="53">
        <v>8165</v>
      </c>
      <c r="F1212" s="53">
        <v>502.08500000000004</v>
      </c>
      <c r="G1212" s="53">
        <v>0.80259726548274368</v>
      </c>
      <c r="H1212" s="53">
        <v>0.57832210655235761</v>
      </c>
      <c r="I1212" s="53">
        <v>0.46430678466076697</v>
      </c>
      <c r="J1212" s="53">
        <v>77.538617025579185</v>
      </c>
      <c r="K1212" s="53">
        <v>228</v>
      </c>
      <c r="L1212" s="53">
        <v>113.4875052943668</v>
      </c>
      <c r="M1212" s="53">
        <v>1194.9717777615772</v>
      </c>
      <c r="N1212" s="53">
        <v>34.568363828240081</v>
      </c>
      <c r="O1212" s="53">
        <v>0.74024333417408794</v>
      </c>
      <c r="P1212" s="53">
        <v>2.702248119279079</v>
      </c>
      <c r="Q1212" s="53">
        <v>35.125936010891749</v>
      </c>
      <c r="R1212" s="53">
        <v>0.99052970226823256</v>
      </c>
      <c r="S1212" s="53">
        <v>6.8447824158632535</v>
      </c>
      <c r="T1212" s="53">
        <v>6.291180632541039E-4</v>
      </c>
      <c r="U1212" s="53">
        <v>0.32217123028506744</v>
      </c>
      <c r="V1212" s="53">
        <v>130.44260207364098</v>
      </c>
      <c r="W1212" s="53">
        <v>77.811787074991869</v>
      </c>
    </row>
    <row r="1213" spans="3:23" x14ac:dyDescent="0.25">
      <c r="C1213" s="70">
        <v>0</v>
      </c>
      <c r="D1213" s="53">
        <v>150</v>
      </c>
      <c r="E1213" s="53">
        <v>161</v>
      </c>
      <c r="F1213" s="53">
        <v>44.046999999999997</v>
      </c>
      <c r="G1213" s="53">
        <v>0.74251977073363096</v>
      </c>
      <c r="H1213" s="53">
        <v>0.93167701863354035</v>
      </c>
      <c r="I1213" s="53">
        <v>0.67873303167420818</v>
      </c>
      <c r="J1213" s="53">
        <v>13.819765978853418</v>
      </c>
      <c r="K1213" s="53">
        <v>113</v>
      </c>
      <c r="L1213" s="53">
        <v>86.626666666666665</v>
      </c>
      <c r="M1213" s="53">
        <v>158.18183445190147</v>
      </c>
      <c r="N1213" s="53">
        <v>12.577035996287101</v>
      </c>
      <c r="O1213" s="53">
        <v>0.45236723992642858</v>
      </c>
      <c r="P1213" s="53">
        <v>2.0484073818834982</v>
      </c>
      <c r="Q1213" s="53">
        <v>20.348739495798331</v>
      </c>
      <c r="R1213" s="53">
        <v>0.96592286970764718</v>
      </c>
      <c r="S1213" s="53">
        <v>5.1956211861185579</v>
      </c>
      <c r="T1213" s="53">
        <v>5.82585975566699E-3</v>
      </c>
      <c r="U1213" s="53">
        <v>0.2942532024464794</v>
      </c>
      <c r="V1213" s="53">
        <v>17.179016582373986</v>
      </c>
      <c r="W1213" s="53">
        <v>11.506920156355557</v>
      </c>
    </row>
    <row r="1214" spans="3:23" x14ac:dyDescent="0.25">
      <c r="C1214" s="70">
        <v>0</v>
      </c>
      <c r="D1214" s="53">
        <v>2943</v>
      </c>
      <c r="E1214" s="53">
        <v>6675</v>
      </c>
      <c r="F1214" s="53">
        <v>448.74900000000002</v>
      </c>
      <c r="G1214" s="53">
        <v>0.93836091185071346</v>
      </c>
      <c r="H1214" s="53">
        <v>0.44089887640449438</v>
      </c>
      <c r="I1214" s="53">
        <v>0.22061469265367317</v>
      </c>
      <c r="J1214" s="53">
        <v>61.213919823481199</v>
      </c>
      <c r="K1214" s="53">
        <v>227</v>
      </c>
      <c r="L1214" s="53">
        <v>98.47502548419979</v>
      </c>
      <c r="M1214" s="53">
        <v>980.87284648983825</v>
      </c>
      <c r="N1214" s="53">
        <v>31.318889611380513</v>
      </c>
      <c r="O1214" s="53">
        <v>1.395772053629496</v>
      </c>
      <c r="P1214" s="53">
        <v>4.6590870804855271</v>
      </c>
      <c r="Q1214" s="53">
        <v>37.794069560047383</v>
      </c>
      <c r="R1214" s="53">
        <v>0.9901043080400489</v>
      </c>
      <c r="S1214" s="53">
        <v>6.47055989499224</v>
      </c>
      <c r="T1214" s="53">
        <v>9.9819988448726681E-4</v>
      </c>
      <c r="U1214" s="53">
        <v>0.34855403155190801</v>
      </c>
      <c r="V1214" s="53">
        <v>164.37424191546322</v>
      </c>
      <c r="W1214" s="53">
        <v>56.817116245068185</v>
      </c>
    </row>
    <row r="1215" spans="3:23" x14ac:dyDescent="0.25">
      <c r="C1215" s="70">
        <v>0</v>
      </c>
      <c r="D1215" s="53">
        <v>5208</v>
      </c>
      <c r="E1215" s="53">
        <v>8003</v>
      </c>
      <c r="F1215" s="53">
        <v>571.94199999999989</v>
      </c>
      <c r="G1215" s="53">
        <v>0.74595695047989863</v>
      </c>
      <c r="H1215" s="53">
        <v>0.65075596651255774</v>
      </c>
      <c r="I1215" s="53">
        <v>0.53316953316953319</v>
      </c>
      <c r="J1215" s="53">
        <v>81.431146062061089</v>
      </c>
      <c r="K1215" s="53">
        <v>233</v>
      </c>
      <c r="L1215" s="53">
        <v>108.40552995391705</v>
      </c>
      <c r="M1215" s="53">
        <v>1172.717787735231</v>
      </c>
      <c r="N1215" s="53">
        <v>34.244967334416174</v>
      </c>
      <c r="O1215" s="53">
        <v>0.86392920522965122</v>
      </c>
      <c r="P1215" s="53">
        <v>2.9949795510514376</v>
      </c>
      <c r="Q1215" s="53">
        <v>33.828019030266262</v>
      </c>
      <c r="R1215" s="53">
        <v>0.99042795051638211</v>
      </c>
      <c r="S1215" s="53">
        <v>6.7980812720296457</v>
      </c>
      <c r="T1215" s="53">
        <v>6.358648319634224E-4</v>
      </c>
      <c r="U1215" s="53">
        <v>0.32914436397221331</v>
      </c>
      <c r="V1215" s="53">
        <v>123.52158935273918</v>
      </c>
      <c r="W1215" s="53">
        <v>82.264657780544454</v>
      </c>
    </row>
    <row r="1216" spans="3:23" x14ac:dyDescent="0.25">
      <c r="C1216" s="70">
        <v>0</v>
      </c>
      <c r="D1216" s="53">
        <v>1292</v>
      </c>
      <c r="E1216" s="53">
        <v>2159</v>
      </c>
      <c r="F1216" s="53">
        <v>219.24099999999999</v>
      </c>
      <c r="G1216" s="53">
        <v>0.81374372196518685</v>
      </c>
      <c r="H1216" s="53">
        <v>0.59842519685039375</v>
      </c>
      <c r="I1216" s="53">
        <v>0.52202020202020205</v>
      </c>
      <c r="J1216" s="53">
        <v>40.558913838980331</v>
      </c>
      <c r="K1216" s="53">
        <v>237</v>
      </c>
      <c r="L1216" s="53">
        <v>117.37616099071208</v>
      </c>
      <c r="M1216" s="53">
        <v>1266.9350780468735</v>
      </c>
      <c r="N1216" s="53">
        <v>35.594031494716546</v>
      </c>
      <c r="O1216" s="53">
        <v>0.35995676370244761</v>
      </c>
      <c r="P1216" s="53">
        <v>2.4993743279178124</v>
      </c>
      <c r="Q1216" s="53">
        <v>141.84703557312272</v>
      </c>
      <c r="R1216" s="53">
        <v>0.97636468843758584</v>
      </c>
      <c r="S1216" s="53">
        <v>6.9803846988695648</v>
      </c>
      <c r="T1216" s="53">
        <v>9.5017888109490752E-4</v>
      </c>
      <c r="U1216" s="53">
        <v>0.24535131672456562</v>
      </c>
      <c r="V1216" s="53">
        <v>72.756987151034323</v>
      </c>
      <c r="W1216" s="53">
        <v>42.288095632622067</v>
      </c>
    </row>
    <row r="1217" spans="3:23" x14ac:dyDescent="0.25">
      <c r="C1217" s="70">
        <v>0</v>
      </c>
      <c r="D1217" s="53">
        <v>566</v>
      </c>
      <c r="E1217" s="53">
        <v>804</v>
      </c>
      <c r="F1217" s="53">
        <v>131.49600000000001</v>
      </c>
      <c r="G1217" s="53">
        <v>0.93201435925434073</v>
      </c>
      <c r="H1217" s="53">
        <v>0.70398009950248752</v>
      </c>
      <c r="I1217" s="53">
        <v>0.37236842105263157</v>
      </c>
      <c r="J1217" s="53">
        <v>26.844991754889811</v>
      </c>
      <c r="K1217" s="53">
        <v>129</v>
      </c>
      <c r="L1217" s="53">
        <v>88.623674911660771</v>
      </c>
      <c r="M1217" s="53">
        <v>285.23335001094483</v>
      </c>
      <c r="N1217" s="53">
        <v>16.888852832887874</v>
      </c>
      <c r="O1217" s="53">
        <v>0.12542607971032504</v>
      </c>
      <c r="P1217" s="53">
        <v>2.1697450943537424</v>
      </c>
      <c r="Q1217" s="53">
        <v>55.598717948717947</v>
      </c>
      <c r="R1217" s="53">
        <v>0.97713239396476859</v>
      </c>
      <c r="S1217" s="53">
        <v>5.9531988214956604</v>
      </c>
      <c r="T1217" s="53">
        <v>1.8359631821169831E-3</v>
      </c>
      <c r="U1217" s="53">
        <v>0.3184807917992688</v>
      </c>
      <c r="V1217" s="53">
        <v>52.149748271624645</v>
      </c>
      <c r="W1217" s="53">
        <v>18.900182113773578</v>
      </c>
    </row>
    <row r="1218" spans="3:23" x14ac:dyDescent="0.25">
      <c r="C1218" s="70">
        <v>0</v>
      </c>
      <c r="D1218" s="53">
        <v>362</v>
      </c>
      <c r="E1218" s="53">
        <v>388</v>
      </c>
      <c r="F1218" s="53">
        <v>77.556999999999988</v>
      </c>
      <c r="G1218" s="53">
        <v>0.88674822696977074</v>
      </c>
      <c r="H1218" s="53">
        <v>0.9329896907216495</v>
      </c>
      <c r="I1218" s="53">
        <v>0.70980392156862748</v>
      </c>
      <c r="J1218" s="53">
        <v>21.468877828012548</v>
      </c>
      <c r="K1218" s="53">
        <v>229</v>
      </c>
      <c r="L1218" s="53">
        <v>124.6657458563536</v>
      </c>
      <c r="M1218" s="53">
        <v>1980.3394882233199</v>
      </c>
      <c r="N1218" s="53">
        <v>44.501005474295972</v>
      </c>
      <c r="O1218" s="53">
        <v>0.40441769642594066</v>
      </c>
      <c r="P1218" s="53">
        <v>2.1620763799409826</v>
      </c>
      <c r="Q1218" s="53">
        <v>254.1703703703715</v>
      </c>
      <c r="R1218" s="53">
        <v>0.95727957630863703</v>
      </c>
      <c r="S1218" s="53">
        <v>6.8934538159714895</v>
      </c>
      <c r="T1218" s="53">
        <v>2.2908093278463785E-3</v>
      </c>
      <c r="U1218" s="53">
        <v>0.25117349860028415</v>
      </c>
      <c r="V1218" s="53">
        <v>32.970742995971236</v>
      </c>
      <c r="W1218" s="53">
        <v>15.240815802153845</v>
      </c>
    </row>
    <row r="1219" spans="3:23" x14ac:dyDescent="0.25">
      <c r="C1219" s="70">
        <v>0</v>
      </c>
      <c r="D1219" s="53">
        <v>29</v>
      </c>
      <c r="E1219" s="53">
        <v>33</v>
      </c>
      <c r="F1219" s="53">
        <v>17.996000000000002</v>
      </c>
      <c r="G1219" s="53">
        <v>0</v>
      </c>
      <c r="H1219" s="53">
        <v>0.87878787878787878</v>
      </c>
      <c r="I1219" s="53">
        <v>0.59183673469387754</v>
      </c>
      <c r="J1219" s="53">
        <v>6.0765077797464979</v>
      </c>
      <c r="K1219" s="53">
        <v>90</v>
      </c>
      <c r="L1219" s="53">
        <v>79.206896551724142</v>
      </c>
      <c r="M1219" s="53">
        <v>66.098522167487687</v>
      </c>
      <c r="N1219" s="53">
        <v>8.130099763686033</v>
      </c>
      <c r="O1219" s="53">
        <v>-0.91490485465796056</v>
      </c>
      <c r="P1219" s="53">
        <v>3.2380513791271035</v>
      </c>
      <c r="Q1219" s="53">
        <v>39.732142857142854</v>
      </c>
      <c r="R1219" s="53">
        <v>0.92138913896745867</v>
      </c>
      <c r="S1219" s="53">
        <v>4.0043641847081419</v>
      </c>
      <c r="T1219" s="53">
        <v>1.9770408163265321E-2</v>
      </c>
      <c r="U1219" s="53">
        <v>0.31820485148727623</v>
      </c>
      <c r="V1219" s="53">
        <v>6.2330229193099944</v>
      </c>
      <c r="W1219" s="53">
        <v>6.2330229193099944</v>
      </c>
    </row>
    <row r="1220" spans="3:23" x14ac:dyDescent="0.25">
      <c r="C1220" s="70">
        <v>0</v>
      </c>
      <c r="D1220" s="53">
        <v>1396</v>
      </c>
      <c r="E1220" s="53">
        <v>2202</v>
      </c>
      <c r="F1220" s="53">
        <v>216.03299999999999</v>
      </c>
      <c r="G1220" s="53">
        <v>0.80750986003292025</v>
      </c>
      <c r="H1220" s="53">
        <v>0.633969118982743</v>
      </c>
      <c r="I1220" s="53">
        <v>0.54192546583850931</v>
      </c>
      <c r="J1220" s="53">
        <v>42.159724909566087</v>
      </c>
      <c r="K1220" s="53">
        <v>221</v>
      </c>
      <c r="L1220" s="53">
        <v>114.75931232091691</v>
      </c>
      <c r="M1220" s="53">
        <v>1342.1886228959338</v>
      </c>
      <c r="N1220" s="53">
        <v>36.635892549464849</v>
      </c>
      <c r="O1220" s="53">
        <v>0.46436744639923072</v>
      </c>
      <c r="P1220" s="53">
        <v>2.4875926680662013</v>
      </c>
      <c r="Q1220" s="53">
        <v>187.86550151975604</v>
      </c>
      <c r="R1220" s="53">
        <v>0.96783578935232439</v>
      </c>
      <c r="S1220" s="53">
        <v>6.9963471140414768</v>
      </c>
      <c r="T1220" s="53">
        <v>9.6572694265568634E-4</v>
      </c>
      <c r="U1220" s="53">
        <v>0.25130452809223014</v>
      </c>
      <c r="V1220" s="53">
        <v>71.826092186240942</v>
      </c>
      <c r="W1220" s="53">
        <v>42.366912933309408</v>
      </c>
    </row>
    <row r="1221" spans="3:23" x14ac:dyDescent="0.25">
      <c r="C1221" s="70">
        <v>0</v>
      </c>
      <c r="D1221" s="53">
        <v>650</v>
      </c>
      <c r="E1221" s="53">
        <v>879</v>
      </c>
      <c r="F1221" s="53">
        <v>133.41399999999999</v>
      </c>
      <c r="G1221" s="53">
        <v>0.92677267090578941</v>
      </c>
      <c r="H1221" s="53">
        <v>0.73947667804323092</v>
      </c>
      <c r="I1221" s="53">
        <v>0.40726817042606517</v>
      </c>
      <c r="J1221" s="53">
        <v>28.76813695875796</v>
      </c>
      <c r="K1221" s="53">
        <v>154</v>
      </c>
      <c r="L1221" s="53">
        <v>88.950769230769225</v>
      </c>
      <c r="M1221" s="53">
        <v>335.63085456915957</v>
      </c>
      <c r="N1221" s="53">
        <v>18.320230745521727</v>
      </c>
      <c r="O1221" s="53">
        <v>0.32172983507294811</v>
      </c>
      <c r="P1221" s="53">
        <v>2.5292549848078369</v>
      </c>
      <c r="Q1221" s="53">
        <v>49.862026862026731</v>
      </c>
      <c r="R1221" s="53">
        <v>0.98163242396019634</v>
      </c>
      <c r="S1221" s="53">
        <v>6.0072219635849065</v>
      </c>
      <c r="T1221" s="53">
        <v>2.4561654598284507E-3</v>
      </c>
      <c r="U1221" s="53">
        <v>0.34094980399292202</v>
      </c>
      <c r="V1221" s="53">
        <v>53.950101417572483</v>
      </c>
      <c r="W1221" s="53">
        <v>20.264883025947601</v>
      </c>
    </row>
    <row r="1222" spans="3:23" x14ac:dyDescent="0.25">
      <c r="C1222" s="70">
        <v>0</v>
      </c>
      <c r="D1222" s="53">
        <v>471</v>
      </c>
      <c r="E1222" s="53">
        <v>544</v>
      </c>
      <c r="F1222" s="53">
        <v>101.185</v>
      </c>
      <c r="G1222" s="53">
        <v>0.92164218688023014</v>
      </c>
      <c r="H1222" s="53">
        <v>0.8658088235294118</v>
      </c>
      <c r="I1222" s="53">
        <v>0.58875</v>
      </c>
      <c r="J1222" s="53">
        <v>24.488687706168776</v>
      </c>
      <c r="K1222" s="53">
        <v>220</v>
      </c>
      <c r="L1222" s="53">
        <v>116.11252653927814</v>
      </c>
      <c r="M1222" s="53">
        <v>1852.0532682838689</v>
      </c>
      <c r="N1222" s="53">
        <v>43.035488475023364</v>
      </c>
      <c r="O1222" s="53">
        <v>0.56154750541137133</v>
      </c>
      <c r="P1222" s="53">
        <v>2.2435472543458292</v>
      </c>
      <c r="Q1222" s="53">
        <v>190.78095238095247</v>
      </c>
      <c r="R1222" s="53">
        <v>0.9682466499090443</v>
      </c>
      <c r="S1222" s="53">
        <v>6.9182359177559398</v>
      </c>
      <c r="T1222" s="53">
        <v>3.7499999999999604E-3</v>
      </c>
      <c r="U1222" s="53">
        <v>0.32991697101724698</v>
      </c>
      <c r="V1222" s="53">
        <v>42.225976940237103</v>
      </c>
      <c r="W1222" s="53">
        <v>16.385402792077038</v>
      </c>
    </row>
    <row r="1223" spans="3:23" x14ac:dyDescent="0.25">
      <c r="C1223" s="70">
        <v>0</v>
      </c>
      <c r="D1223" s="53">
        <v>1454</v>
      </c>
      <c r="E1223" s="53">
        <v>2276</v>
      </c>
      <c r="F1223" s="53">
        <v>224.40199999999999</v>
      </c>
      <c r="G1223" s="53">
        <v>0.79073943117634393</v>
      </c>
      <c r="H1223" s="53">
        <v>0.63884007029876977</v>
      </c>
      <c r="I1223" s="53">
        <v>0.56444099378881984</v>
      </c>
      <c r="J1223" s="53">
        <v>43.026623130858482</v>
      </c>
      <c r="K1223" s="53">
        <v>221</v>
      </c>
      <c r="L1223" s="53">
        <v>116.01237964236589</v>
      </c>
      <c r="M1223" s="53">
        <v>1347.7149189032614</v>
      </c>
      <c r="N1223" s="53">
        <v>36.711236956867324</v>
      </c>
      <c r="O1223" s="53">
        <v>0.5433803561860282</v>
      </c>
      <c r="P1223" s="53">
        <v>2.543336439800195</v>
      </c>
      <c r="Q1223" s="53">
        <v>143.2154255319148</v>
      </c>
      <c r="R1223" s="53">
        <v>0.97615418035555779</v>
      </c>
      <c r="S1223" s="53">
        <v>7.0067204057898484</v>
      </c>
      <c r="T1223" s="53">
        <v>9.4320774937402957E-4</v>
      </c>
      <c r="U1223" s="53">
        <v>0.25035771289674363</v>
      </c>
      <c r="V1223" s="53">
        <v>71.702721466268258</v>
      </c>
      <c r="W1223" s="53">
        <v>43.893027653845543</v>
      </c>
    </row>
    <row r="1224" spans="3:23" x14ac:dyDescent="0.25">
      <c r="C1224" s="70">
        <v>0</v>
      </c>
      <c r="D1224" s="53">
        <v>1312</v>
      </c>
      <c r="E1224" s="53">
        <v>2625</v>
      </c>
      <c r="F1224" s="53">
        <v>261.79200000000003</v>
      </c>
      <c r="G1224" s="53">
        <v>0.96669371575043872</v>
      </c>
      <c r="H1224" s="53">
        <v>0.49980952380952381</v>
      </c>
      <c r="I1224" s="53">
        <v>0.36566332218506131</v>
      </c>
      <c r="J1224" s="53">
        <v>40.87163175960233</v>
      </c>
      <c r="K1224" s="53">
        <v>212</v>
      </c>
      <c r="L1224" s="53">
        <v>100.28963414634147</v>
      </c>
      <c r="M1224" s="53">
        <v>989.33938903462149</v>
      </c>
      <c r="N1224" s="53">
        <v>31.453765895908578</v>
      </c>
      <c r="O1224" s="53">
        <v>1.2601744996820214</v>
      </c>
      <c r="P1224" s="53">
        <v>4.4375468179930282</v>
      </c>
      <c r="Q1224" s="53">
        <v>69.069565217391727</v>
      </c>
      <c r="R1224" s="53">
        <v>0.98169445943956035</v>
      </c>
      <c r="S1224" s="53">
        <v>6.6196599712226512</v>
      </c>
      <c r="T1224" s="53">
        <v>1.8779536862005141E-3</v>
      </c>
      <c r="U1224" s="53">
        <v>0.35464428193215469</v>
      </c>
      <c r="V1224" s="53">
        <v>122.94493829467538</v>
      </c>
      <c r="W1224" s="53">
        <v>31.466041451665721</v>
      </c>
    </row>
    <row r="1225" spans="3:23" x14ac:dyDescent="0.25">
      <c r="C1225" s="70">
        <v>0</v>
      </c>
      <c r="D1225" s="53">
        <v>1490</v>
      </c>
      <c r="E1225" s="53">
        <v>2275</v>
      </c>
      <c r="F1225" s="53">
        <v>220.93699999999998</v>
      </c>
      <c r="G1225" s="53">
        <v>0.78597870792460189</v>
      </c>
      <c r="H1225" s="53">
        <v>0.65494505494505495</v>
      </c>
      <c r="I1225" s="53">
        <v>0.56610942249240126</v>
      </c>
      <c r="J1225" s="53">
        <v>43.556020498381073</v>
      </c>
      <c r="K1225" s="53">
        <v>233</v>
      </c>
      <c r="L1225" s="53">
        <v>117.31409395973154</v>
      </c>
      <c r="M1225" s="53">
        <v>1479.3102780569818</v>
      </c>
      <c r="N1225" s="53">
        <v>38.461802844601316</v>
      </c>
      <c r="O1225" s="53">
        <v>0.59786450061374108</v>
      </c>
      <c r="P1225" s="53">
        <v>2.6129604739933376</v>
      </c>
      <c r="Q1225" s="53">
        <v>191.35342261904711</v>
      </c>
      <c r="R1225" s="53">
        <v>0.96857670895174819</v>
      </c>
      <c r="S1225" s="53">
        <v>7.0700909242790395</v>
      </c>
      <c r="T1225" s="53">
        <v>8.7885088931400767E-4</v>
      </c>
      <c r="U1225" s="53">
        <v>0.24214600129098249</v>
      </c>
      <c r="V1225" s="53">
        <v>70.956118928846237</v>
      </c>
      <c r="W1225" s="53">
        <v>43.868873489419855</v>
      </c>
    </row>
    <row r="1226" spans="3:23" x14ac:dyDescent="0.25">
      <c r="C1226" s="70">
        <v>0</v>
      </c>
      <c r="D1226" s="53">
        <v>29</v>
      </c>
      <c r="E1226" s="53">
        <v>33</v>
      </c>
      <c r="F1226" s="53">
        <v>17.996000000000002</v>
      </c>
      <c r="G1226" s="53">
        <v>0</v>
      </c>
      <c r="H1226" s="53">
        <v>0.87878787878787878</v>
      </c>
      <c r="I1226" s="53">
        <v>0.59183673469387754</v>
      </c>
      <c r="J1226" s="53">
        <v>6.0765077797464979</v>
      </c>
      <c r="K1226" s="53">
        <v>86</v>
      </c>
      <c r="L1226" s="53">
        <v>74.724137931034477</v>
      </c>
      <c r="M1226" s="53">
        <v>49.921182266009851</v>
      </c>
      <c r="N1226" s="53">
        <v>7.0654923583576146</v>
      </c>
      <c r="O1226" s="53">
        <v>-0.22408532961906427</v>
      </c>
      <c r="P1226" s="53">
        <v>2.1532870722373478</v>
      </c>
      <c r="Q1226" s="53">
        <v>75.196428571428555</v>
      </c>
      <c r="R1226" s="53">
        <v>0.88421302213673525</v>
      </c>
      <c r="S1226" s="53">
        <v>4.0733297019495209</v>
      </c>
      <c r="T1226" s="53">
        <v>1.8494897959183687E-2</v>
      </c>
      <c r="U1226" s="53">
        <v>0.24087009036837645</v>
      </c>
      <c r="V1226" s="53">
        <v>6.2330229193099944</v>
      </c>
      <c r="W1226" s="53">
        <v>6.2330229193099944</v>
      </c>
    </row>
    <row r="1227" spans="3:23" x14ac:dyDescent="0.25">
      <c r="C1227" s="70">
        <v>0</v>
      </c>
      <c r="D1227" s="53">
        <v>1498</v>
      </c>
      <c r="E1227" s="53">
        <v>2836</v>
      </c>
      <c r="F1227" s="53">
        <v>262.255</v>
      </c>
      <c r="G1227" s="53">
        <v>0.96296072579946101</v>
      </c>
      <c r="H1227" s="53">
        <v>0.52820874471086032</v>
      </c>
      <c r="I1227" s="53">
        <v>0.38351254480286739</v>
      </c>
      <c r="J1227" s="53">
        <v>43.672792880846004</v>
      </c>
      <c r="K1227" s="53">
        <v>209</v>
      </c>
      <c r="L1227" s="53">
        <v>100.11748998664886</v>
      </c>
      <c r="M1227" s="53">
        <v>982.11845141105573</v>
      </c>
      <c r="N1227" s="53">
        <v>31.338769143204328</v>
      </c>
      <c r="O1227" s="53">
        <v>1.1422033179381585</v>
      </c>
      <c r="P1227" s="53">
        <v>4.0553370267172673</v>
      </c>
      <c r="Q1227" s="53">
        <v>69.018754688672459</v>
      </c>
      <c r="R1227" s="53">
        <v>0.98245026310979189</v>
      </c>
      <c r="S1227" s="53">
        <v>6.6606174426975482</v>
      </c>
      <c r="T1227" s="53">
        <v>2.3682464752225072E-3</v>
      </c>
      <c r="U1227" s="53">
        <v>0.38173632970899535</v>
      </c>
      <c r="V1227" s="53">
        <v>121.77081474606685</v>
      </c>
      <c r="W1227" s="53">
        <v>32.834488186358058</v>
      </c>
    </row>
    <row r="1228" spans="3:23" x14ac:dyDescent="0.25">
      <c r="C1228" s="70">
        <v>0</v>
      </c>
      <c r="D1228" s="53">
        <v>1562</v>
      </c>
      <c r="E1228" s="53">
        <v>2328</v>
      </c>
      <c r="F1228" s="53">
        <v>220.51499999999999</v>
      </c>
      <c r="G1228" s="53">
        <v>0.77440681992692006</v>
      </c>
      <c r="H1228" s="53">
        <v>0.67096219931271472</v>
      </c>
      <c r="I1228" s="53">
        <v>0.58110119047619047</v>
      </c>
      <c r="J1228" s="53">
        <v>44.595965836343581</v>
      </c>
      <c r="K1228" s="53">
        <v>240</v>
      </c>
      <c r="L1228" s="53">
        <v>118.48527528809218</v>
      </c>
      <c r="M1228" s="53">
        <v>1600.2460995077697</v>
      </c>
      <c r="N1228" s="53">
        <v>40.003076125565265</v>
      </c>
      <c r="O1228" s="53">
        <v>0.69105842217122093</v>
      </c>
      <c r="P1228" s="53">
        <v>2.7496782726340774</v>
      </c>
      <c r="Q1228" s="53">
        <v>158.66034985422752</v>
      </c>
      <c r="R1228" s="53">
        <v>0.97488776171164193</v>
      </c>
      <c r="S1228" s="53">
        <v>7.0908978798644151</v>
      </c>
      <c r="T1228" s="53">
        <v>7.9712747239668851E-4</v>
      </c>
      <c r="U1228" s="53">
        <v>0.22823697668634782</v>
      </c>
      <c r="V1228" s="53">
        <v>70.980947555214172</v>
      </c>
      <c r="W1228" s="53">
        <v>44.908792170925324</v>
      </c>
    </row>
    <row r="1229" spans="3:23" x14ac:dyDescent="0.25">
      <c r="C1229" s="70">
        <v>0</v>
      </c>
      <c r="D1229" s="53">
        <v>36</v>
      </c>
      <c r="E1229" s="53">
        <v>40</v>
      </c>
      <c r="F1229" s="53">
        <v>19.592000000000002</v>
      </c>
      <c r="G1229" s="53">
        <v>0.38282074674438793</v>
      </c>
      <c r="H1229" s="53">
        <v>0.9</v>
      </c>
      <c r="I1229" s="53">
        <v>0.6428571428571429</v>
      </c>
      <c r="J1229" s="53">
        <v>6.7702750025730758</v>
      </c>
      <c r="K1229" s="53">
        <v>107</v>
      </c>
      <c r="L1229" s="53">
        <v>81.361111111111114</v>
      </c>
      <c r="M1229" s="53">
        <v>155.15158730158734</v>
      </c>
      <c r="N1229" s="53">
        <v>12.455986002785462</v>
      </c>
      <c r="O1229" s="53">
        <v>0.44841492399582178</v>
      </c>
      <c r="P1229" s="53">
        <v>2.3276662810447855</v>
      </c>
      <c r="Q1229" s="53">
        <v>218.85714285714286</v>
      </c>
      <c r="R1229" s="53">
        <v>0.5843199887139916</v>
      </c>
      <c r="S1229" s="53">
        <v>4.6143694458867559</v>
      </c>
      <c r="T1229" s="53">
        <v>1.6376921138825915E-2</v>
      </c>
      <c r="U1229" s="53">
        <v>0.1326922819966366</v>
      </c>
      <c r="V1229" s="53">
        <v>7.1802197428460053</v>
      </c>
      <c r="W1229" s="53">
        <v>6.6332495807108005</v>
      </c>
    </row>
    <row r="1230" spans="3:23" x14ac:dyDescent="0.25">
      <c r="C1230" s="70">
        <v>0</v>
      </c>
      <c r="D1230" s="53">
        <v>1621</v>
      </c>
      <c r="E1230" s="53">
        <v>2852</v>
      </c>
      <c r="F1230" s="53">
        <v>267.26599999999996</v>
      </c>
      <c r="G1230" s="53">
        <v>0.96317274619344107</v>
      </c>
      <c r="H1230" s="53">
        <v>0.56837307152875172</v>
      </c>
      <c r="I1230" s="53">
        <v>0.42060197197716659</v>
      </c>
      <c r="J1230" s="53">
        <v>45.430400636750925</v>
      </c>
      <c r="K1230" s="53">
        <v>209</v>
      </c>
      <c r="L1230" s="53">
        <v>102.13571869216533</v>
      </c>
      <c r="M1230" s="53">
        <v>966.75687770847094</v>
      </c>
      <c r="N1230" s="53">
        <v>31.092714222281575</v>
      </c>
      <c r="O1230" s="53">
        <v>1.0173132678382437</v>
      </c>
      <c r="P1230" s="53">
        <v>3.6064068167629193</v>
      </c>
      <c r="Q1230" s="53">
        <v>74.03191489361727</v>
      </c>
      <c r="R1230" s="53">
        <v>0.98207043742266686</v>
      </c>
      <c r="S1230" s="53">
        <v>6.6745377452239172</v>
      </c>
      <c r="T1230" s="53">
        <v>1.6766854621735356E-3</v>
      </c>
      <c r="U1230" s="53">
        <v>0.35337334501656864</v>
      </c>
      <c r="V1230" s="53">
        <v>123.4870329218551</v>
      </c>
      <c r="W1230" s="53">
        <v>33.203608260786233</v>
      </c>
    </row>
    <row r="1231" spans="3:23" x14ac:dyDescent="0.25">
      <c r="C1231" s="70">
        <v>0</v>
      </c>
      <c r="D1231" s="53">
        <v>1638</v>
      </c>
      <c r="E1231" s="53">
        <v>2639</v>
      </c>
      <c r="F1231" s="53">
        <v>250.33799999999999</v>
      </c>
      <c r="G1231" s="53">
        <v>0.74336508868138729</v>
      </c>
      <c r="H1231" s="53">
        <v>0.62068965517241381</v>
      </c>
      <c r="I1231" s="53">
        <v>0.57473684210526321</v>
      </c>
      <c r="J1231" s="53">
        <v>45.66800164531174</v>
      </c>
      <c r="K1231" s="53">
        <v>240</v>
      </c>
      <c r="L1231" s="53">
        <v>118.99145299145299</v>
      </c>
      <c r="M1231" s="53">
        <v>1663.8997436419565</v>
      </c>
      <c r="N1231" s="53">
        <v>40.790927222140425</v>
      </c>
      <c r="O1231" s="53">
        <v>0.79962221831538216</v>
      </c>
      <c r="P1231" s="53">
        <v>2.84250163293158</v>
      </c>
      <c r="Q1231" s="53">
        <v>214.98899208806316</v>
      </c>
      <c r="R1231" s="53">
        <v>0.96605827586249859</v>
      </c>
      <c r="S1231" s="53">
        <v>7.0544874193819531</v>
      </c>
      <c r="T1231" s="53">
        <v>7.5769328485899873E-4</v>
      </c>
      <c r="U1231" s="53">
        <v>0.23279986338619335</v>
      </c>
      <c r="V1231" s="53">
        <v>71.539083943706444</v>
      </c>
      <c r="W1231" s="53">
        <v>47.851484426449218</v>
      </c>
    </row>
    <row r="1232" spans="3:23" x14ac:dyDescent="0.25">
      <c r="C1232" s="70">
        <v>0</v>
      </c>
      <c r="D1232" s="53">
        <v>1680</v>
      </c>
      <c r="E1232" s="53">
        <v>3005</v>
      </c>
      <c r="F1232" s="53">
        <v>274.67599999999999</v>
      </c>
      <c r="G1232" s="53">
        <v>0.96130777288046965</v>
      </c>
      <c r="H1232" s="53">
        <v>0.55906821963394338</v>
      </c>
      <c r="I1232" s="53">
        <v>0.3888888888888889</v>
      </c>
      <c r="J1232" s="53">
        <v>46.249783082248861</v>
      </c>
      <c r="K1232" s="53">
        <v>208</v>
      </c>
      <c r="L1232" s="53">
        <v>105.78333333333333</v>
      </c>
      <c r="M1232" s="53">
        <v>901.21925749453987</v>
      </c>
      <c r="N1232" s="53">
        <v>30.020314080544527</v>
      </c>
      <c r="O1232" s="53">
        <v>0.85272759535308273</v>
      </c>
      <c r="P1232" s="53">
        <v>3.287211351298736</v>
      </c>
      <c r="Q1232" s="53">
        <v>92.935688405797507</v>
      </c>
      <c r="R1232" s="53">
        <v>0.97828227939806878</v>
      </c>
      <c r="S1232" s="53">
        <v>6.7109710301303886</v>
      </c>
      <c r="T1232" s="53">
        <v>2.1201928757088183E-3</v>
      </c>
      <c r="U1232" s="53">
        <v>0.36760242436223162</v>
      </c>
      <c r="V1232" s="53">
        <v>124.88360199707778</v>
      </c>
      <c r="W1232" s="53">
        <v>34.402512035049057</v>
      </c>
    </row>
    <row r="1233" spans="3:23" x14ac:dyDescent="0.25">
      <c r="C1233" s="70">
        <v>0</v>
      </c>
      <c r="D1233" s="53">
        <v>1704</v>
      </c>
      <c r="E1233" s="53">
        <v>2668</v>
      </c>
      <c r="F1233" s="53">
        <v>243.84499999999997</v>
      </c>
      <c r="G1233" s="53">
        <v>0.70949961016681784</v>
      </c>
      <c r="H1233" s="53">
        <v>0.63868065967016496</v>
      </c>
      <c r="I1233" s="53">
        <v>0.57606490872210958</v>
      </c>
      <c r="J1233" s="53">
        <v>46.578967187226439</v>
      </c>
      <c r="K1233" s="53">
        <v>240</v>
      </c>
      <c r="L1233" s="53">
        <v>116.99471830985915</v>
      </c>
      <c r="M1233" s="53">
        <v>1602.9847049117968</v>
      </c>
      <c r="N1233" s="53">
        <v>40.037291428264687</v>
      </c>
      <c r="O1233" s="53">
        <v>0.84869869538242348</v>
      </c>
      <c r="P1233" s="53">
        <v>2.9638360146096212</v>
      </c>
      <c r="Q1233" s="53">
        <v>154.94496021220237</v>
      </c>
      <c r="R1233" s="53">
        <v>0.97504881325806958</v>
      </c>
      <c r="S1233" s="53">
        <v>7.0339300612911391</v>
      </c>
      <c r="T1233" s="53">
        <v>7.7108647777727481E-4</v>
      </c>
      <c r="U1233" s="53">
        <v>0.22848788193544239</v>
      </c>
      <c r="V1233" s="53">
        <v>71.428625774108767</v>
      </c>
      <c r="W1233" s="53">
        <v>50.336168826270132</v>
      </c>
    </row>
    <row r="1234" spans="3:23" x14ac:dyDescent="0.25">
      <c r="C1234" s="70">
        <v>0</v>
      </c>
      <c r="D1234" s="53">
        <v>1766</v>
      </c>
      <c r="E1234" s="53">
        <v>3239</v>
      </c>
      <c r="F1234" s="53">
        <v>277.00799999999998</v>
      </c>
      <c r="G1234" s="53">
        <v>0.9583642445288143</v>
      </c>
      <c r="H1234" s="53">
        <v>0.54523000926211795</v>
      </c>
      <c r="I1234" s="53">
        <v>0.38324652777777779</v>
      </c>
      <c r="J1234" s="53">
        <v>47.418783577842838</v>
      </c>
      <c r="K1234" s="53">
        <v>210</v>
      </c>
      <c r="L1234" s="53">
        <v>108.97961494903737</v>
      </c>
      <c r="M1234" s="53">
        <v>920.81884767034899</v>
      </c>
      <c r="N1234" s="53">
        <v>30.34499707810744</v>
      </c>
      <c r="O1234" s="53">
        <v>0.75818173152320523</v>
      </c>
      <c r="P1234" s="53">
        <v>3.2678310366955694</v>
      </c>
      <c r="Q1234" s="53">
        <v>81.104591836734471</v>
      </c>
      <c r="R1234" s="53">
        <v>0.98172927172776048</v>
      </c>
      <c r="S1234" s="53">
        <v>6.7437162846649263</v>
      </c>
      <c r="T1234" s="53">
        <v>1.4878240837152658E-3</v>
      </c>
      <c r="U1234" s="53">
        <v>0.3446048069868724</v>
      </c>
      <c r="V1234" s="53">
        <v>127.13313147138206</v>
      </c>
      <c r="W1234" s="53">
        <v>36.302681438016336</v>
      </c>
    </row>
    <row r="1235" spans="3:23" x14ac:dyDescent="0.25">
      <c r="C1235" s="70">
        <v>0</v>
      </c>
      <c r="D1235" s="53">
        <v>1708</v>
      </c>
      <c r="E1235" s="53">
        <v>2840</v>
      </c>
      <c r="F1235" s="53">
        <v>256.73799999999994</v>
      </c>
      <c r="G1235" s="53">
        <v>0.69327794087545891</v>
      </c>
      <c r="H1235" s="53">
        <v>0.60140845070422533</v>
      </c>
      <c r="I1235" s="53">
        <v>0.54743589743589749</v>
      </c>
      <c r="J1235" s="53">
        <v>46.633605290687726</v>
      </c>
      <c r="K1235" s="53">
        <v>239</v>
      </c>
      <c r="L1235" s="53">
        <v>117.67740046838408</v>
      </c>
      <c r="M1235" s="53">
        <v>1588.365112863534</v>
      </c>
      <c r="N1235" s="53">
        <v>39.854298549385284</v>
      </c>
      <c r="O1235" s="53">
        <v>0.85301870613748021</v>
      </c>
      <c r="P1235" s="53">
        <v>3.0062941438114641</v>
      </c>
      <c r="Q1235" s="53">
        <v>196.10974842767286</v>
      </c>
      <c r="R1235" s="53">
        <v>0.967968718675839</v>
      </c>
      <c r="S1235" s="53">
        <v>7.0252880301250524</v>
      </c>
      <c r="T1235" s="53">
        <v>6.9795498595784833E-4</v>
      </c>
      <c r="U1235" s="53">
        <v>0.22893032194197036</v>
      </c>
      <c r="V1235" s="53">
        <v>71.823043702036742</v>
      </c>
      <c r="W1235" s="53">
        <v>51.760735218723852</v>
      </c>
    </row>
    <row r="1236" spans="3:23" x14ac:dyDescent="0.25">
      <c r="C1236" s="70">
        <v>0</v>
      </c>
      <c r="D1236" s="53">
        <v>1796</v>
      </c>
      <c r="E1236" s="53">
        <v>3307</v>
      </c>
      <c r="F1236" s="53">
        <v>275.57799999999997</v>
      </c>
      <c r="G1236" s="53">
        <v>0.95962144784156267</v>
      </c>
      <c r="H1236" s="53">
        <v>0.54309041427275473</v>
      </c>
      <c r="I1236" s="53">
        <v>0.37786661056175047</v>
      </c>
      <c r="J1236" s="53">
        <v>47.819851759957935</v>
      </c>
      <c r="K1236" s="53">
        <v>216</v>
      </c>
      <c r="L1236" s="53">
        <v>112.69432071269487</v>
      </c>
      <c r="M1236" s="53">
        <v>893.30873652995285</v>
      </c>
      <c r="N1236" s="53">
        <v>29.888270885582404</v>
      </c>
      <c r="O1236" s="53">
        <v>0.68083431128535821</v>
      </c>
      <c r="P1236" s="53">
        <v>3.2782338756514093</v>
      </c>
      <c r="Q1236" s="53">
        <v>78.17278350515484</v>
      </c>
      <c r="R1236" s="53">
        <v>0.98340080925132867</v>
      </c>
      <c r="S1236" s="53">
        <v>6.7524393184727902</v>
      </c>
      <c r="T1236" s="53">
        <v>1.5731321075565876E-3</v>
      </c>
      <c r="U1236" s="53">
        <v>0.34722885397673087</v>
      </c>
      <c r="V1236" s="53">
        <v>127.8278910363864</v>
      </c>
      <c r="W1236" s="53">
        <v>35.957301124930758</v>
      </c>
    </row>
    <row r="1237" spans="3:23" x14ac:dyDescent="0.25">
      <c r="C1237" s="70">
        <v>0</v>
      </c>
      <c r="D1237" s="53">
        <v>3648</v>
      </c>
      <c r="E1237" s="53">
        <v>7617</v>
      </c>
      <c r="F1237" s="53">
        <v>524.43499999999995</v>
      </c>
      <c r="G1237" s="53">
        <v>0.79340882901869048</v>
      </c>
      <c r="H1237" s="53">
        <v>0.47892871209137455</v>
      </c>
      <c r="I1237" s="53">
        <v>0.37984173261141191</v>
      </c>
      <c r="J1237" s="53">
        <v>68.152607134238622</v>
      </c>
      <c r="K1237" s="53">
        <v>251</v>
      </c>
      <c r="L1237" s="53">
        <v>115.15241228070175</v>
      </c>
      <c r="M1237" s="53">
        <v>1298.590967582106</v>
      </c>
      <c r="N1237" s="53">
        <v>36.03596769315493</v>
      </c>
      <c r="O1237" s="53">
        <v>0.89814731381644619</v>
      </c>
      <c r="P1237" s="53">
        <v>3.5516444389758624</v>
      </c>
      <c r="Q1237" s="53">
        <v>92.357245928674345</v>
      </c>
      <c r="R1237" s="53">
        <v>0.98351369297883817</v>
      </c>
      <c r="S1237" s="53">
        <v>6.9865709146908364</v>
      </c>
      <c r="T1237" s="53">
        <v>1.8886248676866218E-3</v>
      </c>
      <c r="U1237" s="53">
        <v>0.35388455973144645</v>
      </c>
      <c r="V1237" s="53">
        <v>148.45142421164013</v>
      </c>
      <c r="W1237" s="53">
        <v>90.360764964879294</v>
      </c>
    </row>
    <row r="1238" spans="3:23" x14ac:dyDescent="0.25">
      <c r="C1238" s="70">
        <v>0</v>
      </c>
      <c r="D1238" s="53">
        <v>3611</v>
      </c>
      <c r="E1238" s="53">
        <v>7665</v>
      </c>
      <c r="F1238" s="53">
        <v>530.07499999999993</v>
      </c>
      <c r="G1238" s="53">
        <v>0.8017010220178008</v>
      </c>
      <c r="H1238" s="53">
        <v>0.47110241356816701</v>
      </c>
      <c r="I1238" s="53">
        <v>0.36843179267421694</v>
      </c>
      <c r="J1238" s="53">
        <v>67.806105890536671</v>
      </c>
      <c r="K1238" s="53">
        <v>246</v>
      </c>
      <c r="L1238" s="53">
        <v>117.69537524231515</v>
      </c>
      <c r="M1238" s="53">
        <v>1278.1448511818721</v>
      </c>
      <c r="N1238" s="53">
        <v>35.751151746228707</v>
      </c>
      <c r="O1238" s="53">
        <v>0.82502034292986492</v>
      </c>
      <c r="P1238" s="53">
        <v>3.4908712744788977</v>
      </c>
      <c r="Q1238" s="53">
        <v>104.60232323232185</v>
      </c>
      <c r="R1238" s="53">
        <v>0.98142570571902676</v>
      </c>
      <c r="S1238" s="53">
        <v>6.9856912438197671</v>
      </c>
      <c r="T1238" s="53">
        <v>1.8661565146412156E-3</v>
      </c>
      <c r="U1238" s="53">
        <v>0.35202068429528188</v>
      </c>
      <c r="V1238" s="53">
        <v>150.3777695439473</v>
      </c>
      <c r="W1238" s="53">
        <v>89.88458949357755</v>
      </c>
    </row>
    <row r="1239" spans="3:23" x14ac:dyDescent="0.25">
      <c r="C1239" s="70">
        <v>0</v>
      </c>
      <c r="D1239" s="53">
        <v>3622</v>
      </c>
      <c r="E1239" s="53">
        <v>7645</v>
      </c>
      <c r="F1239" s="53">
        <v>523.95499999999993</v>
      </c>
      <c r="G1239" s="53">
        <v>0.80514009755199478</v>
      </c>
      <c r="H1239" s="53">
        <v>0.4737737083060824</v>
      </c>
      <c r="I1239" s="53">
        <v>0.36220000000000002</v>
      </c>
      <c r="J1239" s="53">
        <v>67.909304451089454</v>
      </c>
      <c r="K1239" s="53">
        <v>246</v>
      </c>
      <c r="L1239" s="53">
        <v>120.00303699613474</v>
      </c>
      <c r="M1239" s="53">
        <v>1295.6970357892956</v>
      </c>
      <c r="N1239" s="53">
        <v>35.995791917796389</v>
      </c>
      <c r="O1239" s="53">
        <v>0.83925562719282021</v>
      </c>
      <c r="P1239" s="53">
        <v>3.5901526175815928</v>
      </c>
      <c r="Q1239" s="53">
        <v>95.324059405939565</v>
      </c>
      <c r="R1239" s="53">
        <v>0.98369514953604287</v>
      </c>
      <c r="S1239" s="53">
        <v>7.0127828115051596</v>
      </c>
      <c r="T1239" s="53">
        <v>1.7861778257035282E-3</v>
      </c>
      <c r="U1239" s="53">
        <v>0.35378623592355918</v>
      </c>
      <c r="V1239" s="53">
        <v>151.30794336833966</v>
      </c>
      <c r="W1239" s="53">
        <v>89.738421345273366</v>
      </c>
    </row>
    <row r="1240" spans="3:23" x14ac:dyDescent="0.25">
      <c r="C1240" s="70">
        <v>0</v>
      </c>
      <c r="D1240" s="53">
        <v>3630</v>
      </c>
      <c r="E1240" s="53">
        <v>7733</v>
      </c>
      <c r="F1240" s="53">
        <v>546.38400000000001</v>
      </c>
      <c r="G1240" s="53">
        <v>0.80760340904315808</v>
      </c>
      <c r="H1240" s="53">
        <v>0.4694167852062589</v>
      </c>
      <c r="I1240" s="53">
        <v>0.35584746593471228</v>
      </c>
      <c r="J1240" s="53">
        <v>67.984259556081369</v>
      </c>
      <c r="K1240" s="53">
        <v>244</v>
      </c>
      <c r="L1240" s="53">
        <v>122.25785123966942</v>
      </c>
      <c r="M1240" s="53">
        <v>1234.2200747422633</v>
      </c>
      <c r="N1240" s="53">
        <v>35.131468439879697</v>
      </c>
      <c r="O1240" s="53">
        <v>0.79845708459848275</v>
      </c>
      <c r="P1240" s="53">
        <v>3.5160254740790378</v>
      </c>
      <c r="Q1240" s="53">
        <v>101.96689963113948</v>
      </c>
      <c r="R1240" s="53">
        <v>0.98266236847076049</v>
      </c>
      <c r="S1240" s="53">
        <v>6.989680685075303</v>
      </c>
      <c r="T1240" s="53">
        <v>1.7037779011720182E-3</v>
      </c>
      <c r="U1240" s="53">
        <v>0.34663006244264444</v>
      </c>
      <c r="V1240" s="53">
        <v>152.19941456370057</v>
      </c>
      <c r="W1240" s="53">
        <v>89.755949194821966</v>
      </c>
    </row>
    <row r="1241" spans="3:23" x14ac:dyDescent="0.25">
      <c r="C1241" s="70">
        <v>1</v>
      </c>
      <c r="D1241" s="53">
        <v>44</v>
      </c>
      <c r="E1241" s="53">
        <v>48</v>
      </c>
      <c r="F1241" s="53">
        <v>21.187999999999999</v>
      </c>
      <c r="G1241" s="53">
        <v>0</v>
      </c>
      <c r="H1241" s="53">
        <v>0.91666666666666663</v>
      </c>
      <c r="I1241" s="53">
        <v>0.6875</v>
      </c>
      <c r="J1241" s="53">
        <v>7.4848206370191104</v>
      </c>
      <c r="K1241" s="53">
        <v>190</v>
      </c>
      <c r="L1241" s="53">
        <v>132.70454545454547</v>
      </c>
      <c r="M1241" s="53">
        <v>1179.0036997885834</v>
      </c>
      <c r="N1241" s="53">
        <v>34.336623302074763</v>
      </c>
      <c r="O1241" s="53">
        <v>-7.8499494699001054E-2</v>
      </c>
      <c r="P1241" s="53">
        <v>1.9263822015273606</v>
      </c>
      <c r="Q1241" s="53">
        <v>424.45833333333343</v>
      </c>
      <c r="R1241" s="53">
        <v>0.91293285922369505</v>
      </c>
      <c r="S1241" s="53">
        <v>5.3230679822736588</v>
      </c>
      <c r="T1241" s="53">
        <v>1.3888888888888916E-2</v>
      </c>
      <c r="U1241" s="53">
        <v>9.4177076361451798E-2</v>
      </c>
      <c r="V1241" s="53">
        <v>7.5958521376452364</v>
      </c>
      <c r="W1241" s="53">
        <v>7.5958521376452364</v>
      </c>
    </row>
    <row r="1242" spans="3:23" x14ac:dyDescent="0.25">
      <c r="C1242" s="70">
        <v>0</v>
      </c>
      <c r="D1242" s="53">
        <v>3683</v>
      </c>
      <c r="E1242" s="53">
        <v>7756</v>
      </c>
      <c r="F1242" s="53">
        <v>521.71399999999994</v>
      </c>
      <c r="G1242" s="53">
        <v>0.80569463965538413</v>
      </c>
      <c r="H1242" s="53">
        <v>0.47485817431665805</v>
      </c>
      <c r="I1242" s="53">
        <v>0.35399846212995001</v>
      </c>
      <c r="J1242" s="53">
        <v>68.478764907521537</v>
      </c>
      <c r="K1242" s="53">
        <v>250</v>
      </c>
      <c r="L1242" s="53">
        <v>123.78088514797719</v>
      </c>
      <c r="M1242" s="53">
        <v>1285.6236214868068</v>
      </c>
      <c r="N1242" s="53">
        <v>35.855594005493856</v>
      </c>
      <c r="O1242" s="53">
        <v>0.71908136023778224</v>
      </c>
      <c r="P1242" s="53">
        <v>3.2648668069822988</v>
      </c>
      <c r="Q1242" s="53">
        <v>94.49676375404573</v>
      </c>
      <c r="R1242" s="53">
        <v>0.98432419130455728</v>
      </c>
      <c r="S1242" s="53">
        <v>7.0130934606786068</v>
      </c>
      <c r="T1242" s="53">
        <v>1.605928301320591E-3</v>
      </c>
      <c r="U1242" s="53">
        <v>0.34251721681886604</v>
      </c>
      <c r="V1242" s="53">
        <v>152.30488319076278</v>
      </c>
      <c r="W1242" s="53">
        <v>90.214921001787403</v>
      </c>
    </row>
    <row r="1243" spans="3:23" x14ac:dyDescent="0.25">
      <c r="C1243" s="70">
        <v>0</v>
      </c>
      <c r="D1243" s="53">
        <v>29</v>
      </c>
      <c r="E1243" s="53">
        <v>33</v>
      </c>
      <c r="F1243" s="53">
        <v>17.996000000000002</v>
      </c>
      <c r="G1243" s="53">
        <v>0</v>
      </c>
      <c r="H1243" s="53">
        <v>0.87878787878787878</v>
      </c>
      <c r="I1243" s="53">
        <v>0.59183673469387754</v>
      </c>
      <c r="J1243" s="53">
        <v>6.0765077797464979</v>
      </c>
      <c r="K1243" s="53">
        <v>129</v>
      </c>
      <c r="L1243" s="53">
        <v>104.13793103448276</v>
      </c>
      <c r="M1243" s="53">
        <v>315.55172413793105</v>
      </c>
      <c r="N1243" s="53">
        <v>17.763775616065718</v>
      </c>
      <c r="O1243" s="53">
        <v>-0.36176704993567282</v>
      </c>
      <c r="P1243" s="53">
        <v>1.9974464509863488</v>
      </c>
      <c r="Q1243" s="53">
        <v>333.66071428571439</v>
      </c>
      <c r="R1243" s="53">
        <v>0.84767775868798856</v>
      </c>
      <c r="S1243" s="53">
        <v>4.5131534089206751</v>
      </c>
      <c r="T1243" s="53">
        <v>1.785714285714287E-2</v>
      </c>
      <c r="U1243" s="53">
        <v>0.11609359513329237</v>
      </c>
      <c r="V1243" s="53">
        <v>6.2330229193099944</v>
      </c>
      <c r="W1243" s="53">
        <v>6.2330229193099944</v>
      </c>
    </row>
    <row r="1244" spans="3:23" x14ac:dyDescent="0.25">
      <c r="C1244" s="70">
        <v>1</v>
      </c>
      <c r="D1244" s="53">
        <v>29</v>
      </c>
      <c r="E1244" s="53">
        <v>33</v>
      </c>
      <c r="F1244" s="53">
        <v>17.996000000000002</v>
      </c>
      <c r="G1244" s="53">
        <v>0</v>
      </c>
      <c r="H1244" s="53">
        <v>0.87878787878787878</v>
      </c>
      <c r="I1244" s="53">
        <v>0.59183673469387754</v>
      </c>
      <c r="J1244" s="53">
        <v>6.0765077797464979</v>
      </c>
      <c r="K1244" s="53">
        <v>149</v>
      </c>
      <c r="L1244" s="53">
        <v>111.31034482758621</v>
      </c>
      <c r="M1244" s="53">
        <v>509.36453201970437</v>
      </c>
      <c r="N1244" s="53">
        <v>22.569105698270466</v>
      </c>
      <c r="O1244" s="53">
        <v>-1.3539840830540589E-2</v>
      </c>
      <c r="P1244" s="53">
        <v>1.9941092739467434</v>
      </c>
      <c r="Q1244" s="53">
        <v>364.98214285714283</v>
      </c>
      <c r="R1244" s="53">
        <v>0.82930403336944125</v>
      </c>
      <c r="S1244" s="53">
        <v>4.582118926162055</v>
      </c>
      <c r="T1244" s="53">
        <v>1.9132653061224501E-2</v>
      </c>
      <c r="U1244" s="53">
        <v>0.15130143589721978</v>
      </c>
      <c r="V1244" s="53">
        <v>6.2330229193099944</v>
      </c>
      <c r="W1244" s="53">
        <v>6.2330229193099944</v>
      </c>
    </row>
    <row r="1245" spans="3:23" x14ac:dyDescent="0.25">
      <c r="C1245" s="70">
        <v>0</v>
      </c>
      <c r="D1245" s="53">
        <v>3807</v>
      </c>
      <c r="E1245" s="53">
        <v>7923</v>
      </c>
      <c r="F1245" s="53">
        <v>547.10299999999995</v>
      </c>
      <c r="G1245" s="53">
        <v>0.80581945619541162</v>
      </c>
      <c r="H1245" s="53">
        <v>0.48049981067777359</v>
      </c>
      <c r="I1245" s="53">
        <v>0.36591695501730104</v>
      </c>
      <c r="J1245" s="53">
        <v>69.622000451055442</v>
      </c>
      <c r="K1245" s="53">
        <v>250</v>
      </c>
      <c r="L1245" s="53">
        <v>124.19280273180982</v>
      </c>
      <c r="M1245" s="53">
        <v>1292.8771631095258</v>
      </c>
      <c r="N1245" s="53">
        <v>35.956601106188081</v>
      </c>
      <c r="O1245" s="53">
        <v>0.74092726350573845</v>
      </c>
      <c r="P1245" s="53">
        <v>3.2524740638485201</v>
      </c>
      <c r="Q1245" s="53">
        <v>80.44012944983848</v>
      </c>
      <c r="R1245" s="53">
        <v>0.98683308808719528</v>
      </c>
      <c r="S1245" s="53">
        <v>7.0336533519669775</v>
      </c>
      <c r="T1245" s="53">
        <v>1.4958862990874259E-3</v>
      </c>
      <c r="U1245" s="53">
        <v>0.34082474213054154</v>
      </c>
      <c r="V1245" s="53">
        <v>152.4720476645725</v>
      </c>
      <c r="W1245" s="53">
        <v>90.288045804127137</v>
      </c>
    </row>
    <row r="1246" spans="3:23" x14ac:dyDescent="0.25">
      <c r="C1246" s="70">
        <v>1</v>
      </c>
      <c r="D1246" s="53">
        <v>29</v>
      </c>
      <c r="E1246" s="53">
        <v>33</v>
      </c>
      <c r="F1246" s="53">
        <v>17.996000000000002</v>
      </c>
      <c r="G1246" s="53">
        <v>0</v>
      </c>
      <c r="H1246" s="53">
        <v>0.87878787878787878</v>
      </c>
      <c r="I1246" s="53">
        <v>0.59183673469387754</v>
      </c>
      <c r="J1246" s="53">
        <v>6.0765077797464979</v>
      </c>
      <c r="K1246" s="53">
        <v>152</v>
      </c>
      <c r="L1246" s="53">
        <v>113.75862068965517</v>
      </c>
      <c r="M1246" s="53">
        <v>554.47536945812806</v>
      </c>
      <c r="N1246" s="53">
        <v>23.547300683053418</v>
      </c>
      <c r="O1246" s="53">
        <v>-0.11949789632337762</v>
      </c>
      <c r="P1246" s="53">
        <v>1.9696153480762328</v>
      </c>
      <c r="Q1246" s="53">
        <v>390.76785714285705</v>
      </c>
      <c r="R1246" s="53">
        <v>0.80009846183967015</v>
      </c>
      <c r="S1246" s="53">
        <v>4.7200499606448139</v>
      </c>
      <c r="T1246" s="53">
        <v>1.785714285714287E-2</v>
      </c>
      <c r="U1246" s="53">
        <v>0.11545167078032735</v>
      </c>
      <c r="V1246" s="53">
        <v>6.2330229193099944</v>
      </c>
      <c r="W1246" s="53">
        <v>6.2330229193099944</v>
      </c>
    </row>
    <row r="1247" spans="3:23" x14ac:dyDescent="0.25">
      <c r="C1247" s="70">
        <v>0</v>
      </c>
      <c r="D1247" s="53">
        <v>3876</v>
      </c>
      <c r="E1247" s="53">
        <v>7932</v>
      </c>
      <c r="F1247" s="53">
        <v>544.89599999999996</v>
      </c>
      <c r="G1247" s="53">
        <v>0.81244732932763186</v>
      </c>
      <c r="H1247" s="53">
        <v>0.4886535552193646</v>
      </c>
      <c r="I1247" s="53">
        <v>0.36183719193427932</v>
      </c>
      <c r="J1247" s="53">
        <v>70.250099468922386</v>
      </c>
      <c r="K1247" s="53">
        <v>248</v>
      </c>
      <c r="L1247" s="53">
        <v>126.08230134158927</v>
      </c>
      <c r="M1247" s="53">
        <v>1369.8758053863301</v>
      </c>
      <c r="N1247" s="53">
        <v>37.011833315661761</v>
      </c>
      <c r="O1247" s="53">
        <v>0.74887840899041513</v>
      </c>
      <c r="P1247" s="53">
        <v>3.2174642616378577</v>
      </c>
      <c r="Q1247" s="53">
        <v>91.279611650485464</v>
      </c>
      <c r="R1247" s="53">
        <v>0.98528555820187758</v>
      </c>
      <c r="S1247" s="53">
        <v>7.0630470595330319</v>
      </c>
      <c r="T1247" s="53">
        <v>1.522713462172012E-3</v>
      </c>
      <c r="U1247" s="53">
        <v>0.34835041696601732</v>
      </c>
      <c r="V1247" s="53">
        <v>152.60707392130323</v>
      </c>
      <c r="W1247" s="53">
        <v>88.975203289390606</v>
      </c>
    </row>
    <row r="1248" spans="3:23" x14ac:dyDescent="0.25">
      <c r="C1248" s="70">
        <v>1</v>
      </c>
      <c r="D1248" s="53">
        <v>29</v>
      </c>
      <c r="E1248" s="53">
        <v>33</v>
      </c>
      <c r="F1248" s="53">
        <v>17.996000000000002</v>
      </c>
      <c r="G1248" s="53">
        <v>0</v>
      </c>
      <c r="H1248" s="53">
        <v>0.87878787878787878</v>
      </c>
      <c r="I1248" s="53">
        <v>0.59183673469387754</v>
      </c>
      <c r="J1248" s="53">
        <v>6.0765077797464979</v>
      </c>
      <c r="K1248" s="53">
        <v>150</v>
      </c>
      <c r="L1248" s="53">
        <v>113.93103448275862</v>
      </c>
      <c r="M1248" s="53">
        <v>508.56650246305406</v>
      </c>
      <c r="N1248" s="53">
        <v>22.551419078697776</v>
      </c>
      <c r="O1248" s="53">
        <v>-0.15174378173999648</v>
      </c>
      <c r="P1248" s="53">
        <v>1.959949303842065</v>
      </c>
      <c r="Q1248" s="53">
        <v>338.8035714285715</v>
      </c>
      <c r="R1248" s="53">
        <v>0.80974021038067434</v>
      </c>
      <c r="S1248" s="53">
        <v>4.5560883226391757</v>
      </c>
      <c r="T1248" s="53">
        <v>1.785714285714287E-2</v>
      </c>
      <c r="U1248" s="53">
        <v>0.17037310047961285</v>
      </c>
      <c r="V1248" s="53">
        <v>6.2330229193099944</v>
      </c>
      <c r="W1248" s="53">
        <v>6.2330229193099944</v>
      </c>
    </row>
    <row r="1249" spans="3:23" x14ac:dyDescent="0.25">
      <c r="C1249" s="70">
        <v>0</v>
      </c>
      <c r="D1249" s="53">
        <v>4079</v>
      </c>
      <c r="E1249" s="53">
        <v>8086</v>
      </c>
      <c r="F1249" s="53">
        <v>551.47899999999993</v>
      </c>
      <c r="G1249" s="53">
        <v>0.8191660339803043</v>
      </c>
      <c r="H1249" s="53">
        <v>0.50445213950037104</v>
      </c>
      <c r="I1249" s="53">
        <v>0.37712647928994081</v>
      </c>
      <c r="J1249" s="53">
        <v>72.066248015105714</v>
      </c>
      <c r="K1249" s="53">
        <v>252</v>
      </c>
      <c r="L1249" s="53">
        <v>125.20617798480019</v>
      </c>
      <c r="M1249" s="53">
        <v>1433.7919578996546</v>
      </c>
      <c r="N1249" s="53">
        <v>37.865445433794314</v>
      </c>
      <c r="O1249" s="53">
        <v>0.80212367497974257</v>
      </c>
      <c r="P1249" s="53">
        <v>3.2835375985053505</v>
      </c>
      <c r="Q1249" s="53">
        <v>82.161630036630726</v>
      </c>
      <c r="R1249" s="53">
        <v>0.98697815604246897</v>
      </c>
      <c r="S1249" s="53">
        <v>7.0722443591810853</v>
      </c>
      <c r="T1249" s="53">
        <v>1.3568711508270227E-3</v>
      </c>
      <c r="U1249" s="53">
        <v>0.33984225508062327</v>
      </c>
      <c r="V1249" s="53">
        <v>153.35212451295337</v>
      </c>
      <c r="W1249" s="53">
        <v>87.956101129741683</v>
      </c>
    </row>
    <row r="1250" spans="3:23" x14ac:dyDescent="0.25">
      <c r="C1250" s="70">
        <v>1</v>
      </c>
      <c r="D1250" s="53">
        <v>62</v>
      </c>
      <c r="E1250" s="53">
        <v>67</v>
      </c>
      <c r="F1250" s="53">
        <v>25.686999999999998</v>
      </c>
      <c r="G1250" s="53">
        <v>0.5738634172500191</v>
      </c>
      <c r="H1250" s="53">
        <v>0.92537313432835822</v>
      </c>
      <c r="I1250" s="53">
        <v>0.68888888888888888</v>
      </c>
      <c r="J1250" s="53">
        <v>8.8848664465809541</v>
      </c>
      <c r="K1250" s="53">
        <v>209</v>
      </c>
      <c r="L1250" s="53">
        <v>130.41935483870967</v>
      </c>
      <c r="M1250" s="53">
        <v>1551.0671602326809</v>
      </c>
      <c r="N1250" s="53">
        <v>39.383589986600775</v>
      </c>
      <c r="O1250" s="53">
        <v>0.19408503987457948</v>
      </c>
      <c r="P1250" s="53">
        <v>1.8951128372018369</v>
      </c>
      <c r="Q1250" s="53">
        <v>429.15000000000003</v>
      </c>
      <c r="R1250" s="53">
        <v>0.92199792678357151</v>
      </c>
      <c r="S1250" s="53">
        <v>5.6194400603519803</v>
      </c>
      <c r="T1250" s="53">
        <v>1.0199999999999994E-2</v>
      </c>
      <c r="U1250" s="53">
        <v>0.12000409883235638</v>
      </c>
      <c r="V1250" s="53">
        <v>9.9264275605719554</v>
      </c>
      <c r="W1250" s="53">
        <v>8.129258007098386</v>
      </c>
    </row>
    <row r="1251" spans="3:23" x14ac:dyDescent="0.25">
      <c r="C1251" s="70">
        <v>0</v>
      </c>
      <c r="D1251" s="53">
        <v>4198</v>
      </c>
      <c r="E1251" s="53">
        <v>8156</v>
      </c>
      <c r="F1251" s="53">
        <v>561.553</v>
      </c>
      <c r="G1251" s="53">
        <v>0.82788819864295837</v>
      </c>
      <c r="H1251" s="53">
        <v>0.51471309465424231</v>
      </c>
      <c r="I1251" s="53">
        <v>0.37717879604672055</v>
      </c>
      <c r="J1251" s="53">
        <v>73.109914572499761</v>
      </c>
      <c r="K1251" s="53">
        <v>255</v>
      </c>
      <c r="L1251" s="53">
        <v>125.22868032396379</v>
      </c>
      <c r="M1251" s="53">
        <v>1425.6017314483777</v>
      </c>
      <c r="N1251" s="53">
        <v>37.757141462885905</v>
      </c>
      <c r="O1251" s="53">
        <v>0.83899339796663064</v>
      </c>
      <c r="P1251" s="53">
        <v>3.420713449947101</v>
      </c>
      <c r="Q1251" s="53">
        <v>96.019136626611953</v>
      </c>
      <c r="R1251" s="53">
        <v>0.98476541125348838</v>
      </c>
      <c r="S1251" s="53">
        <v>7.0735329450588891</v>
      </c>
      <c r="T1251" s="53">
        <v>1.3091757214138591E-3</v>
      </c>
      <c r="U1251" s="53">
        <v>0.33690925988591519</v>
      </c>
      <c r="V1251" s="53">
        <v>153.54971720263316</v>
      </c>
      <c r="W1251" s="53">
        <v>86.124985224631615</v>
      </c>
    </row>
    <row r="1252" spans="3:23" x14ac:dyDescent="0.25">
      <c r="C1252" s="70">
        <v>1</v>
      </c>
      <c r="D1252" s="53">
        <v>83</v>
      </c>
      <c r="E1252" s="53">
        <v>88</v>
      </c>
      <c r="F1252" s="53">
        <v>30.434000000000005</v>
      </c>
      <c r="G1252" s="53">
        <v>0.59943725283216398</v>
      </c>
      <c r="H1252" s="53">
        <v>0.94318181818181823</v>
      </c>
      <c r="I1252" s="53">
        <v>0.76851851851851849</v>
      </c>
      <c r="J1252" s="53">
        <v>10.280023453913834</v>
      </c>
      <c r="K1252" s="53">
        <v>229</v>
      </c>
      <c r="L1252" s="53">
        <v>144.3855421686747</v>
      </c>
      <c r="M1252" s="53">
        <v>1821.2641786658833</v>
      </c>
      <c r="N1252" s="53">
        <v>42.676271845908509</v>
      </c>
      <c r="O1252" s="53">
        <v>0.20097970565503978</v>
      </c>
      <c r="P1252" s="53">
        <v>1.8100811099225229</v>
      </c>
      <c r="Q1252" s="53">
        <v>495.76666666666659</v>
      </c>
      <c r="R1252" s="53">
        <v>0.92156760201153398</v>
      </c>
      <c r="S1252" s="53">
        <v>5.9760103291931497</v>
      </c>
      <c r="T1252" s="53">
        <v>8.4722222222222039E-3</v>
      </c>
      <c r="U1252" s="53">
        <v>9.1161404000626223E-2</v>
      </c>
      <c r="V1252" s="53">
        <v>11.569770274954847</v>
      </c>
      <c r="W1252" s="53">
        <v>9.2606957853496858</v>
      </c>
    </row>
    <row r="1253" spans="3:23" x14ac:dyDescent="0.25">
      <c r="C1253" s="70">
        <v>0</v>
      </c>
      <c r="D1253" s="53">
        <v>4354</v>
      </c>
      <c r="E1253" s="53">
        <v>8269</v>
      </c>
      <c r="F1253" s="53">
        <v>562.56200000000001</v>
      </c>
      <c r="G1253" s="53">
        <v>0.83454761552210865</v>
      </c>
      <c r="H1253" s="53">
        <v>0.52654492683516751</v>
      </c>
      <c r="I1253" s="53">
        <v>0.38750444998220007</v>
      </c>
      <c r="J1253" s="53">
        <v>74.455926411380446</v>
      </c>
      <c r="K1253" s="53">
        <v>254</v>
      </c>
      <c r="L1253" s="53">
        <v>124.16260909508497</v>
      </c>
      <c r="M1253" s="53">
        <v>1368.8373243190215</v>
      </c>
      <c r="N1253" s="53">
        <v>36.997801614677343</v>
      </c>
      <c r="O1253" s="53">
        <v>0.89062945364483947</v>
      </c>
      <c r="P1253" s="53">
        <v>3.6560810005623559</v>
      </c>
      <c r="Q1253" s="53">
        <v>85.248545230117443</v>
      </c>
      <c r="R1253" s="53">
        <v>0.98629831622198416</v>
      </c>
      <c r="S1253" s="53">
        <v>7.0275062427642849</v>
      </c>
      <c r="T1253" s="53">
        <v>1.2193627529097537E-3</v>
      </c>
      <c r="U1253" s="53">
        <v>0.33497233625058431</v>
      </c>
      <c r="V1253" s="53">
        <v>155.09415990656538</v>
      </c>
      <c r="W1253" s="53">
        <v>85.446928118504104</v>
      </c>
    </row>
    <row r="1254" spans="3:23" x14ac:dyDescent="0.25">
      <c r="C1254" s="70">
        <v>1</v>
      </c>
      <c r="D1254" s="53">
        <v>92</v>
      </c>
      <c r="E1254" s="53">
        <v>96</v>
      </c>
      <c r="F1254" s="53">
        <v>32.046999999999997</v>
      </c>
      <c r="G1254" s="53">
        <v>0.55793326437837143</v>
      </c>
      <c r="H1254" s="53">
        <v>0.95833333333333337</v>
      </c>
      <c r="I1254" s="53">
        <v>0.70769230769230773</v>
      </c>
      <c r="J1254" s="53">
        <v>10.823032759612019</v>
      </c>
      <c r="K1254" s="53">
        <v>222</v>
      </c>
      <c r="L1254" s="53">
        <v>143.63043478260869</v>
      </c>
      <c r="M1254" s="53">
        <v>1992.0377448638319</v>
      </c>
      <c r="N1254" s="53">
        <v>44.6322500537877</v>
      </c>
      <c r="O1254" s="53">
        <v>0.17185708526616664</v>
      </c>
      <c r="P1254" s="53">
        <v>1.7553938463489458</v>
      </c>
      <c r="Q1254" s="53">
        <v>474.54545454545445</v>
      </c>
      <c r="R1254" s="53">
        <v>0.93141376263735587</v>
      </c>
      <c r="S1254" s="53">
        <v>5.9854122277491175</v>
      </c>
      <c r="T1254" s="53">
        <v>6.9930069930070017E-3</v>
      </c>
      <c r="U1254" s="53">
        <v>8.3515204737928755E-2</v>
      </c>
      <c r="V1254" s="53">
        <v>11.952679623082286</v>
      </c>
      <c r="W1254" s="53">
        <v>9.9193593176902599</v>
      </c>
    </row>
    <row r="1255" spans="3:23" x14ac:dyDescent="0.25">
      <c r="C1255" s="70">
        <v>0</v>
      </c>
      <c r="D1255" s="53">
        <v>4465</v>
      </c>
      <c r="E1255" s="53">
        <v>8349</v>
      </c>
      <c r="F1255" s="53">
        <v>563.95899999999995</v>
      </c>
      <c r="G1255" s="53">
        <v>0.83794579879562159</v>
      </c>
      <c r="H1255" s="53">
        <v>0.53479458617798536</v>
      </c>
      <c r="I1255" s="53">
        <v>0.38637937002422984</v>
      </c>
      <c r="J1255" s="53">
        <v>75.399035585626038</v>
      </c>
      <c r="K1255" s="53">
        <v>250</v>
      </c>
      <c r="L1255" s="53">
        <v>124.08577827547592</v>
      </c>
      <c r="M1255" s="53">
        <v>1344.4807676793141</v>
      </c>
      <c r="N1255" s="53">
        <v>36.667161980160316</v>
      </c>
      <c r="O1255" s="53">
        <v>0.85901518100283225</v>
      </c>
      <c r="P1255" s="53">
        <v>3.5687986645761303</v>
      </c>
      <c r="Q1255" s="53">
        <v>91.630883992111308</v>
      </c>
      <c r="R1255" s="53">
        <v>0.98499349677952153</v>
      </c>
      <c r="S1255" s="53">
        <v>7.0219988568262757</v>
      </c>
      <c r="T1255" s="53">
        <v>1.1945474751147284E-3</v>
      </c>
      <c r="U1255" s="53">
        <v>0.33856165861638898</v>
      </c>
      <c r="V1255" s="53">
        <v>155.61347596709078</v>
      </c>
      <c r="W1255" s="53">
        <v>84.926592814589597</v>
      </c>
    </row>
    <row r="1256" spans="3:23" x14ac:dyDescent="0.25">
      <c r="C1256" s="70">
        <v>1</v>
      </c>
      <c r="D1256" s="53">
        <v>83</v>
      </c>
      <c r="E1256" s="53">
        <v>88</v>
      </c>
      <c r="F1256" s="53">
        <v>31.219999999999995</v>
      </c>
      <c r="G1256" s="53">
        <v>0.68831276947327602</v>
      </c>
      <c r="H1256" s="53">
        <v>0.94318181818181823</v>
      </c>
      <c r="I1256" s="53">
        <v>0.62878787878787878</v>
      </c>
      <c r="J1256" s="53">
        <v>10.280023453913834</v>
      </c>
      <c r="K1256" s="53">
        <v>212</v>
      </c>
      <c r="L1256" s="53">
        <v>135.31325301204819</v>
      </c>
      <c r="M1256" s="53">
        <v>1553.9250661181311</v>
      </c>
      <c r="N1256" s="53">
        <v>39.419856241723295</v>
      </c>
      <c r="O1256" s="53">
        <v>0.17745372533137355</v>
      </c>
      <c r="P1256" s="53">
        <v>1.8265224834969269</v>
      </c>
      <c r="Q1256" s="53">
        <v>481.27272727272714</v>
      </c>
      <c r="R1256" s="53">
        <v>0.91716156339183674</v>
      </c>
      <c r="S1256" s="53">
        <v>5.956305846983514</v>
      </c>
      <c r="T1256" s="53">
        <v>6.9930069930070017E-3</v>
      </c>
      <c r="U1256" s="53">
        <v>9.6490375232149261E-2</v>
      </c>
      <c r="V1256" s="53">
        <v>12.204372504973843</v>
      </c>
      <c r="W1256" s="53">
        <v>8.8532231809090352</v>
      </c>
    </row>
    <row r="1257" spans="3:23" x14ac:dyDescent="0.25">
      <c r="C1257" s="70">
        <v>0</v>
      </c>
      <c r="D1257" s="53">
        <v>4573</v>
      </c>
      <c r="E1257" s="53">
        <v>8434</v>
      </c>
      <c r="F1257" s="53">
        <v>566.30799999999999</v>
      </c>
      <c r="G1257" s="53">
        <v>0.83979323653972004</v>
      </c>
      <c r="H1257" s="53">
        <v>0.54221010196822383</v>
      </c>
      <c r="I1257" s="53">
        <v>0.40326278659611992</v>
      </c>
      <c r="J1257" s="53">
        <v>76.30546794348291</v>
      </c>
      <c r="K1257" s="53">
        <v>248</v>
      </c>
      <c r="L1257" s="53">
        <v>123.71309862234857</v>
      </c>
      <c r="M1257" s="53">
        <v>1344.2479408120059</v>
      </c>
      <c r="N1257" s="53">
        <v>36.663986973759492</v>
      </c>
      <c r="O1257" s="53">
        <v>0.86338394646690408</v>
      </c>
      <c r="P1257" s="53">
        <v>3.5395907766142662</v>
      </c>
      <c r="Q1257" s="53">
        <v>78.440803844472555</v>
      </c>
      <c r="R1257" s="53">
        <v>0.9871251194206907</v>
      </c>
      <c r="S1257" s="53">
        <v>7.018659363534919</v>
      </c>
      <c r="T1257" s="53">
        <v>1.1556705278976144E-3</v>
      </c>
      <c r="U1257" s="53">
        <v>0.3349007784195836</v>
      </c>
      <c r="V1257" s="53">
        <v>154.93146362172661</v>
      </c>
      <c r="W1257" s="53">
        <v>84.113277554168548</v>
      </c>
    </row>
    <row r="1258" spans="3:23" x14ac:dyDescent="0.25">
      <c r="C1258" s="70">
        <v>1</v>
      </c>
      <c r="D1258" s="53">
        <v>82</v>
      </c>
      <c r="E1258" s="53">
        <v>88</v>
      </c>
      <c r="F1258" s="53">
        <v>31.310999999999996</v>
      </c>
      <c r="G1258" s="53">
        <v>0.76243512312981476</v>
      </c>
      <c r="H1258" s="53">
        <v>0.93181818181818177</v>
      </c>
      <c r="I1258" s="53">
        <v>0.62121212121212122</v>
      </c>
      <c r="J1258" s="53">
        <v>10.217907939900583</v>
      </c>
      <c r="K1258" s="53">
        <v>194</v>
      </c>
      <c r="L1258" s="53">
        <v>130.3170731707317</v>
      </c>
      <c r="M1258" s="53">
        <v>1163.5772357723577</v>
      </c>
      <c r="N1258" s="53">
        <v>34.111247936309184</v>
      </c>
      <c r="O1258" s="53">
        <v>-1.2637515974611074E-2</v>
      </c>
      <c r="P1258" s="53">
        <v>1.9024344493941669</v>
      </c>
      <c r="Q1258" s="53">
        <v>469.83216783216801</v>
      </c>
      <c r="R1258" s="53">
        <v>0.90838691208246425</v>
      </c>
      <c r="S1258" s="53">
        <v>5.890909778929176</v>
      </c>
      <c r="T1258" s="53">
        <v>7.0908112866154916E-3</v>
      </c>
      <c r="U1258" s="53">
        <v>9.375839807455659E-2</v>
      </c>
      <c r="V1258" s="53">
        <v>12.853504663579383</v>
      </c>
      <c r="W1258" s="53">
        <v>8.3170487123217338</v>
      </c>
    </row>
    <row r="1259" spans="3:23" x14ac:dyDescent="0.25">
      <c r="C1259" s="70">
        <v>0</v>
      </c>
      <c r="D1259" s="53">
        <v>4792</v>
      </c>
      <c r="E1259" s="53">
        <v>8602</v>
      </c>
      <c r="F1259" s="53">
        <v>556.92900000000009</v>
      </c>
      <c r="G1259" s="53">
        <v>0.83660657016840445</v>
      </c>
      <c r="H1259" s="53">
        <v>0.55707974889560563</v>
      </c>
      <c r="I1259" s="53">
        <v>0.41489177489177487</v>
      </c>
      <c r="J1259" s="53">
        <v>78.111227735652065</v>
      </c>
      <c r="K1259" s="53">
        <v>250</v>
      </c>
      <c r="L1259" s="53">
        <v>121.73789649415693</v>
      </c>
      <c r="M1259" s="53">
        <v>1364.7156748062309</v>
      </c>
      <c r="N1259" s="53">
        <v>36.942058345552852</v>
      </c>
      <c r="O1259" s="53">
        <v>0.8206688209230214</v>
      </c>
      <c r="P1259" s="53">
        <v>3.3274422060407591</v>
      </c>
      <c r="Q1259" s="53">
        <v>86.846160446159615</v>
      </c>
      <c r="R1259" s="53">
        <v>0.98556873397837108</v>
      </c>
      <c r="S1259" s="53">
        <v>7.0287031079177789</v>
      </c>
      <c r="T1259" s="53">
        <v>1.1373388464765962E-3</v>
      </c>
      <c r="U1259" s="53">
        <v>0.33399520125288407</v>
      </c>
      <c r="V1259" s="53">
        <v>153.9848091065972</v>
      </c>
      <c r="W1259" s="53">
        <v>84.353525897524108</v>
      </c>
    </row>
    <row r="1260" spans="3:23" x14ac:dyDescent="0.25">
      <c r="C1260" s="70">
        <v>1</v>
      </c>
      <c r="D1260" s="53">
        <v>84</v>
      </c>
      <c r="E1260" s="53">
        <v>90</v>
      </c>
      <c r="F1260" s="53">
        <v>31.773999999999997</v>
      </c>
      <c r="G1260" s="53">
        <v>0.74552264575727145</v>
      </c>
      <c r="H1260" s="53">
        <v>0.93333333333333335</v>
      </c>
      <c r="I1260" s="53">
        <v>0.63636363636363635</v>
      </c>
      <c r="J1260" s="53">
        <v>10.34176589165282</v>
      </c>
      <c r="K1260" s="53">
        <v>194</v>
      </c>
      <c r="L1260" s="53">
        <v>129.82142857142858</v>
      </c>
      <c r="M1260" s="53">
        <v>1101.256884681583</v>
      </c>
      <c r="N1260" s="53">
        <v>33.185190743486515</v>
      </c>
      <c r="O1260" s="53">
        <v>4.1746392824699149E-2</v>
      </c>
      <c r="P1260" s="53">
        <v>2.0393904426660945</v>
      </c>
      <c r="Q1260" s="53">
        <v>473.24475524475548</v>
      </c>
      <c r="R1260" s="53">
        <v>0.91090000262069892</v>
      </c>
      <c r="S1260" s="53">
        <v>5.8743439108224882</v>
      </c>
      <c r="T1260" s="53">
        <v>7.0908112866154916E-3</v>
      </c>
      <c r="U1260" s="53">
        <v>0.11815291435995787</v>
      </c>
      <c r="V1260" s="53">
        <v>12.847681871379162</v>
      </c>
      <c r="W1260" s="53">
        <v>8.5627268137249164</v>
      </c>
    </row>
    <row r="1261" spans="3:23" x14ac:dyDescent="0.25">
      <c r="C1261" s="70">
        <v>0</v>
      </c>
      <c r="D1261" s="53">
        <v>4794</v>
      </c>
      <c r="E1261" s="53">
        <v>8628</v>
      </c>
      <c r="F1261" s="53">
        <v>579.54899999999998</v>
      </c>
      <c r="G1261" s="53">
        <v>0.83154099681522176</v>
      </c>
      <c r="H1261" s="53">
        <v>0.55563282336578579</v>
      </c>
      <c r="I1261" s="53">
        <v>0.41506493506493508</v>
      </c>
      <c r="J1261" s="53">
        <v>78.127526374897911</v>
      </c>
      <c r="K1261" s="53">
        <v>255</v>
      </c>
      <c r="L1261" s="53">
        <v>121.11576971214018</v>
      </c>
      <c r="M1261" s="53">
        <v>1356.6314933882309</v>
      </c>
      <c r="N1261" s="53">
        <v>36.832478784195764</v>
      </c>
      <c r="O1261" s="53">
        <v>0.89678850073262417</v>
      </c>
      <c r="P1261" s="53">
        <v>3.4910162301502745</v>
      </c>
      <c r="Q1261" s="53">
        <v>76.380437580436947</v>
      </c>
      <c r="R1261" s="53">
        <v>0.98701805199433101</v>
      </c>
      <c r="S1261" s="53">
        <v>7.0141455195257914</v>
      </c>
      <c r="T1261" s="53">
        <v>1.0556980955951951E-3</v>
      </c>
      <c r="U1261" s="53">
        <v>0.32750380846208632</v>
      </c>
      <c r="V1261" s="53">
        <v>153.88645484551054</v>
      </c>
      <c r="W1261" s="53">
        <v>85.478290911881246</v>
      </c>
    </row>
    <row r="1262" spans="3:23" x14ac:dyDescent="0.25">
      <c r="C1262" s="70">
        <v>1</v>
      </c>
      <c r="D1262" s="53">
        <v>82</v>
      </c>
      <c r="E1262" s="53">
        <v>90</v>
      </c>
      <c r="F1262" s="53">
        <v>31.956</v>
      </c>
      <c r="G1262" s="53">
        <v>0.75207170343686292</v>
      </c>
      <c r="H1262" s="53">
        <v>0.91111111111111109</v>
      </c>
      <c r="I1262" s="53">
        <v>0.62121212121212122</v>
      </c>
      <c r="J1262" s="53">
        <v>10.217907939900583</v>
      </c>
      <c r="K1262" s="53">
        <v>200</v>
      </c>
      <c r="L1262" s="53">
        <v>130.34146341463415</v>
      </c>
      <c r="M1262" s="53">
        <v>1027.6350496838306</v>
      </c>
      <c r="N1262" s="53">
        <v>32.056747334747342</v>
      </c>
      <c r="O1262" s="53">
        <v>0.15811041979632637</v>
      </c>
      <c r="P1262" s="53">
        <v>2.3324877832095354</v>
      </c>
      <c r="Q1262" s="53">
        <v>476.83916083916074</v>
      </c>
      <c r="R1262" s="53">
        <v>0.91061697587737511</v>
      </c>
      <c r="S1262" s="53">
        <v>5.750546669120312</v>
      </c>
      <c r="T1262" s="53">
        <v>6.9930069930070017E-3</v>
      </c>
      <c r="U1262" s="53">
        <v>0.10199757872437486</v>
      </c>
      <c r="V1262" s="53">
        <v>12.805419443076397</v>
      </c>
      <c r="W1262" s="53">
        <v>8.4398124244190171</v>
      </c>
    </row>
    <row r="1263" spans="3:23" x14ac:dyDescent="0.25">
      <c r="C1263" s="70">
        <v>0</v>
      </c>
      <c r="D1263" s="53">
        <v>4810</v>
      </c>
      <c r="E1263" s="53">
        <v>8658</v>
      </c>
      <c r="F1263" s="53">
        <v>589.82900000000006</v>
      </c>
      <c r="G1263" s="53">
        <v>0.82764383568686939</v>
      </c>
      <c r="H1263" s="53">
        <v>0.55555555555555558</v>
      </c>
      <c r="I1263" s="53">
        <v>0.41666666666666669</v>
      </c>
      <c r="J1263" s="53">
        <v>78.257793287161704</v>
      </c>
      <c r="K1263" s="53">
        <v>255</v>
      </c>
      <c r="L1263" s="53">
        <v>121.38835758835759</v>
      </c>
      <c r="M1263" s="53">
        <v>1371.6428671293279</v>
      </c>
      <c r="N1263" s="53">
        <v>37.035697200529761</v>
      </c>
      <c r="O1263" s="53">
        <v>0.91470774005375521</v>
      </c>
      <c r="P1263" s="53">
        <v>3.5221819281925617</v>
      </c>
      <c r="Q1263" s="53">
        <v>82.351734203296488</v>
      </c>
      <c r="R1263" s="53">
        <v>0.98603652394535124</v>
      </c>
      <c r="S1263" s="53">
        <v>7.0219212675636387</v>
      </c>
      <c r="T1263" s="53">
        <v>1.0394918761698943E-3</v>
      </c>
      <c r="U1263" s="53">
        <v>0.32449815176547503</v>
      </c>
      <c r="V1263" s="53">
        <v>153.00384012715725</v>
      </c>
      <c r="W1263" s="53">
        <v>85.873966681107831</v>
      </c>
    </row>
    <row r="1264" spans="3:23" x14ac:dyDescent="0.25">
      <c r="C1264" s="70">
        <v>1</v>
      </c>
      <c r="D1264" s="53">
        <v>97</v>
      </c>
      <c r="E1264" s="53">
        <v>103</v>
      </c>
      <c r="F1264" s="53">
        <v>34.403999999999996</v>
      </c>
      <c r="G1264" s="53">
        <v>0.78326148204002577</v>
      </c>
      <c r="H1264" s="53">
        <v>0.94174757281553401</v>
      </c>
      <c r="I1264" s="53">
        <v>0.62179487179487181</v>
      </c>
      <c r="J1264" s="53">
        <v>11.113245963232828</v>
      </c>
      <c r="K1264" s="53">
        <v>199</v>
      </c>
      <c r="L1264" s="53">
        <v>129.77319587628867</v>
      </c>
      <c r="M1264" s="53">
        <v>1241.5521907216498</v>
      </c>
      <c r="N1264" s="53">
        <v>35.235666457747747</v>
      </c>
      <c r="O1264" s="53">
        <v>4.1632073177848616E-2</v>
      </c>
      <c r="P1264" s="53">
        <v>2.0076836425756199</v>
      </c>
      <c r="Q1264" s="53">
        <v>436.35714285714312</v>
      </c>
      <c r="R1264" s="53">
        <v>0.92681752538380924</v>
      </c>
      <c r="S1264" s="53">
        <v>5.8237869399691498</v>
      </c>
      <c r="T1264" s="53">
        <v>6.2358276643990837E-3</v>
      </c>
      <c r="U1264" s="53">
        <v>0.10939245402447612</v>
      </c>
      <c r="V1264" s="53">
        <v>14.279974202601897</v>
      </c>
      <c r="W1264" s="53">
        <v>8.8777515549421722</v>
      </c>
    </row>
    <row r="1265" spans="3:23" x14ac:dyDescent="0.25">
      <c r="C1265" s="70">
        <v>0</v>
      </c>
      <c r="D1265" s="53">
        <v>4833</v>
      </c>
      <c r="E1265" s="53">
        <v>8649</v>
      </c>
      <c r="F1265" s="53">
        <v>582.577</v>
      </c>
      <c r="G1265" s="53">
        <v>0.82574473041547114</v>
      </c>
      <c r="H1265" s="53">
        <v>0.55879292403746095</v>
      </c>
      <c r="I1265" s="53">
        <v>0.4189493758668516</v>
      </c>
      <c r="J1265" s="53">
        <v>78.444672984881777</v>
      </c>
      <c r="K1265" s="53">
        <v>255</v>
      </c>
      <c r="L1265" s="53">
        <v>121.84916201117318</v>
      </c>
      <c r="M1265" s="53">
        <v>1450.1359766362459</v>
      </c>
      <c r="N1265" s="53">
        <v>38.08065094816849</v>
      </c>
      <c r="O1265" s="53">
        <v>0.91144809522903003</v>
      </c>
      <c r="P1265" s="53">
        <v>3.3906252469074851</v>
      </c>
      <c r="Q1265" s="53">
        <v>75.988658819486346</v>
      </c>
      <c r="R1265" s="53">
        <v>0.98732344083306045</v>
      </c>
      <c r="S1265" s="53">
        <v>7.0339915021767716</v>
      </c>
      <c r="T1265" s="53">
        <v>1.0792719468628034E-3</v>
      </c>
      <c r="U1265" s="53">
        <v>0.32790975171475567</v>
      </c>
      <c r="V1265" s="53">
        <v>151.6089245484367</v>
      </c>
      <c r="W1265" s="53">
        <v>85.514105078647461</v>
      </c>
    </row>
    <row r="1266" spans="3:23" x14ac:dyDescent="0.25">
      <c r="C1266" s="70">
        <v>1</v>
      </c>
      <c r="D1266" s="53">
        <v>101</v>
      </c>
      <c r="E1266" s="53">
        <v>108</v>
      </c>
      <c r="F1266" s="53">
        <v>36.753</v>
      </c>
      <c r="G1266" s="53">
        <v>0.82550378949670367</v>
      </c>
      <c r="H1266" s="53">
        <v>0.93518518518518523</v>
      </c>
      <c r="I1266" s="53">
        <v>0.55494505494505497</v>
      </c>
      <c r="J1266" s="53">
        <v>11.340070282773887</v>
      </c>
      <c r="K1266" s="53">
        <v>205</v>
      </c>
      <c r="L1266" s="53">
        <v>129.93069306930693</v>
      </c>
      <c r="M1266" s="53">
        <v>1252.1651485148516</v>
      </c>
      <c r="N1266" s="53">
        <v>35.385945635447577</v>
      </c>
      <c r="O1266" s="53">
        <v>0.20608066618761633</v>
      </c>
      <c r="P1266" s="53">
        <v>2.1771203521526514</v>
      </c>
      <c r="Q1266" s="53">
        <v>421.37435897435842</v>
      </c>
      <c r="R1266" s="53">
        <v>0.93262859050650671</v>
      </c>
      <c r="S1266" s="53">
        <v>6.0267814083872597</v>
      </c>
      <c r="T1266" s="53">
        <v>5.4963839579224363E-3</v>
      </c>
      <c r="U1266" s="53">
        <v>0.12539915847549096</v>
      </c>
      <c r="V1266" s="53">
        <v>15.449460359091528</v>
      </c>
      <c r="W1266" s="53">
        <v>8.7196225075455818</v>
      </c>
    </row>
    <row r="1267" spans="3:23" x14ac:dyDescent="0.25">
      <c r="C1267" s="70">
        <v>0</v>
      </c>
      <c r="D1267" s="53">
        <v>56</v>
      </c>
      <c r="E1267" s="53">
        <v>60</v>
      </c>
      <c r="F1267" s="53">
        <v>24.553999999999998</v>
      </c>
      <c r="G1267" s="53">
        <v>0.44437560077418869</v>
      </c>
      <c r="H1267" s="53">
        <v>0.93333333333333335</v>
      </c>
      <c r="I1267" s="53">
        <v>0.69135802469135799</v>
      </c>
      <c r="J1267" s="53">
        <v>8.4440164912895046</v>
      </c>
      <c r="K1267" s="53">
        <v>126</v>
      </c>
      <c r="L1267" s="53">
        <v>100.60714285714286</v>
      </c>
      <c r="M1267" s="53">
        <v>252.71558441558449</v>
      </c>
      <c r="N1267" s="53">
        <v>15.897030679204985</v>
      </c>
      <c r="O1267" s="53">
        <v>-0.38981859561282595</v>
      </c>
      <c r="P1267" s="53">
        <v>2.0055427262081436</v>
      </c>
      <c r="Q1267" s="53">
        <v>443.6</v>
      </c>
      <c r="R1267" s="53">
        <v>0.75106931009113198</v>
      </c>
      <c r="S1267" s="53">
        <v>5.1018232255517688</v>
      </c>
      <c r="T1267" s="53">
        <v>1.209876543209879E-2</v>
      </c>
      <c r="U1267" s="53">
        <v>0.16379465532478868</v>
      </c>
      <c r="V1267" s="53">
        <v>9.0308772275627227</v>
      </c>
      <c r="W1267" s="53">
        <v>8.0902261959755872</v>
      </c>
    </row>
    <row r="1268" spans="3:23" x14ac:dyDescent="0.25">
      <c r="C1268" s="70">
        <v>0</v>
      </c>
      <c r="D1268" s="53">
        <v>4751</v>
      </c>
      <c r="E1268" s="53">
        <v>8601</v>
      </c>
      <c r="F1268" s="53">
        <v>584.64399999999989</v>
      </c>
      <c r="G1268" s="53">
        <v>0.82068492323044051</v>
      </c>
      <c r="H1268" s="53">
        <v>0.55237763050808042</v>
      </c>
      <c r="I1268" s="53">
        <v>0.408196580462239</v>
      </c>
      <c r="J1268" s="53">
        <v>77.776352942502754</v>
      </c>
      <c r="K1268" s="53">
        <v>254</v>
      </c>
      <c r="L1268" s="53">
        <v>122.76362870974532</v>
      </c>
      <c r="M1268" s="53">
        <v>1489.9792747454844</v>
      </c>
      <c r="N1268" s="53">
        <v>38.600249672061508</v>
      </c>
      <c r="O1268" s="53">
        <v>0.86411713163559911</v>
      </c>
      <c r="P1268" s="53">
        <v>3.2337544203818362</v>
      </c>
      <c r="Q1268" s="53">
        <v>82.545562936467078</v>
      </c>
      <c r="R1268" s="53">
        <v>0.98614740059511041</v>
      </c>
      <c r="S1268" s="53">
        <v>7.0626347138466885</v>
      </c>
      <c r="T1268" s="53">
        <v>9.3907096598338255E-4</v>
      </c>
      <c r="U1268" s="53">
        <v>0.32453629914386584</v>
      </c>
      <c r="V1268" s="53">
        <v>150.04620323478292</v>
      </c>
      <c r="W1268" s="53">
        <v>85.733550913776156</v>
      </c>
    </row>
    <row r="1269" spans="3:23" x14ac:dyDescent="0.25">
      <c r="C1269" s="70">
        <v>1</v>
      </c>
      <c r="D1269" s="53">
        <v>99</v>
      </c>
      <c r="E1269" s="53">
        <v>108</v>
      </c>
      <c r="F1269" s="53">
        <v>37.496999999999993</v>
      </c>
      <c r="G1269" s="53">
        <v>0.8288119614672822</v>
      </c>
      <c r="H1269" s="53">
        <v>0.91666666666666663</v>
      </c>
      <c r="I1269" s="53">
        <v>0.54395604395604391</v>
      </c>
      <c r="J1269" s="53">
        <v>11.227230955528665</v>
      </c>
      <c r="K1269" s="53">
        <v>209</v>
      </c>
      <c r="L1269" s="53">
        <v>132</v>
      </c>
      <c r="M1269" s="53">
        <v>1222.1428571428571</v>
      </c>
      <c r="N1269" s="53">
        <v>34.95915984606691</v>
      </c>
      <c r="O1269" s="53">
        <v>0.20573816265311648</v>
      </c>
      <c r="P1269" s="53">
        <v>2.2889221467025287</v>
      </c>
      <c r="Q1269" s="53">
        <v>413.81538461538406</v>
      </c>
      <c r="R1269" s="53">
        <v>0.93323505285807462</v>
      </c>
      <c r="S1269" s="53">
        <v>5.8235542209804496</v>
      </c>
      <c r="T1269" s="53">
        <v>5.1808021038790425E-3</v>
      </c>
      <c r="U1269" s="53">
        <v>0.11865955391421922</v>
      </c>
      <c r="V1269" s="53">
        <v>15.475890980578717</v>
      </c>
      <c r="W1269" s="53">
        <v>8.6591825700397713</v>
      </c>
    </row>
    <row r="1270" spans="3:23" x14ac:dyDescent="0.25">
      <c r="C1270" s="70">
        <v>0</v>
      </c>
      <c r="D1270" s="53">
        <v>71</v>
      </c>
      <c r="E1270" s="53">
        <v>76</v>
      </c>
      <c r="F1270" s="53">
        <v>28.680999999999997</v>
      </c>
      <c r="G1270" s="53">
        <v>0.70003307649830326</v>
      </c>
      <c r="H1270" s="53">
        <v>0.93421052631578949</v>
      </c>
      <c r="I1270" s="53">
        <v>0.6454545454545455</v>
      </c>
      <c r="J1270" s="53">
        <v>9.5078918628787825</v>
      </c>
      <c r="K1270" s="53">
        <v>137</v>
      </c>
      <c r="L1270" s="53">
        <v>103.1830985915493</v>
      </c>
      <c r="M1270" s="53">
        <v>258.40885311871239</v>
      </c>
      <c r="N1270" s="53">
        <v>16.075100407733458</v>
      </c>
      <c r="O1270" s="53">
        <v>-0.18279018801019337</v>
      </c>
      <c r="P1270" s="53">
        <v>2.7020826556769655</v>
      </c>
      <c r="Q1270" s="53">
        <v>315.24793388429771</v>
      </c>
      <c r="R1270" s="53">
        <v>0.81184873396334578</v>
      </c>
      <c r="S1270" s="53">
        <v>5.0874101904170681</v>
      </c>
      <c r="T1270" s="53">
        <v>8.674270883136409E-3</v>
      </c>
      <c r="U1270" s="53">
        <v>0.20227149714705978</v>
      </c>
      <c r="V1270" s="53">
        <v>11.368640605598207</v>
      </c>
      <c r="W1270" s="53">
        <v>8.1184647165445138</v>
      </c>
    </row>
    <row r="1271" spans="3:23" x14ac:dyDescent="0.25">
      <c r="C1271" s="70">
        <v>0</v>
      </c>
      <c r="D1271" s="53">
        <v>4622</v>
      </c>
      <c r="E1271" s="53">
        <v>8534</v>
      </c>
      <c r="F1271" s="53">
        <v>600.01800000000003</v>
      </c>
      <c r="G1271" s="53">
        <v>0.82401804125246114</v>
      </c>
      <c r="H1271" s="53">
        <v>0.54159831263182567</v>
      </c>
      <c r="I1271" s="53">
        <v>0.39362970533128938</v>
      </c>
      <c r="J1271" s="53">
        <v>76.713187756512383</v>
      </c>
      <c r="K1271" s="53">
        <v>252</v>
      </c>
      <c r="L1271" s="53">
        <v>122.3576373864128</v>
      </c>
      <c r="M1271" s="53">
        <v>1549.2641907379952</v>
      </c>
      <c r="N1271" s="53">
        <v>39.360693473794328</v>
      </c>
      <c r="O1271" s="53">
        <v>0.87939614971423286</v>
      </c>
      <c r="P1271" s="53">
        <v>3.1390311634173127</v>
      </c>
      <c r="Q1271" s="53">
        <v>72.76192486281208</v>
      </c>
      <c r="R1271" s="53">
        <v>0.98750266716653878</v>
      </c>
      <c r="S1271" s="53">
        <v>7.0676869793574362</v>
      </c>
      <c r="T1271" s="53">
        <v>8.722558030676386E-4</v>
      </c>
      <c r="U1271" s="53">
        <v>0.32297920300951205</v>
      </c>
      <c r="V1271" s="53">
        <v>150.54354743308596</v>
      </c>
      <c r="W1271" s="53">
        <v>85.292488191381224</v>
      </c>
    </row>
    <row r="1272" spans="3:23" x14ac:dyDescent="0.25">
      <c r="C1272" s="70">
        <v>0</v>
      </c>
      <c r="D1272" s="53">
        <v>29</v>
      </c>
      <c r="E1272" s="53">
        <v>33</v>
      </c>
      <c r="F1272" s="53">
        <v>17.996000000000002</v>
      </c>
      <c r="G1272" s="53">
        <v>0</v>
      </c>
      <c r="H1272" s="53">
        <v>0.87878787878787878</v>
      </c>
      <c r="I1272" s="53">
        <v>0.59183673469387754</v>
      </c>
      <c r="J1272" s="53">
        <v>6.0765077797464979</v>
      </c>
      <c r="K1272" s="53">
        <v>118</v>
      </c>
      <c r="L1272" s="53">
        <v>97.172413793103445</v>
      </c>
      <c r="M1272" s="53">
        <v>157.21921182266013</v>
      </c>
      <c r="N1272" s="53">
        <v>12.538708538867155</v>
      </c>
      <c r="O1272" s="53">
        <v>-0.14820328417447029</v>
      </c>
      <c r="P1272" s="53">
        <v>1.9352071010890484</v>
      </c>
      <c r="Q1272" s="53">
        <v>172.53571428571433</v>
      </c>
      <c r="R1272" s="53">
        <v>0.70823766581569347</v>
      </c>
      <c r="S1272" s="53">
        <v>4.3231611673921604</v>
      </c>
      <c r="T1272" s="53">
        <v>1.8494897959183687E-2</v>
      </c>
      <c r="U1272" s="53">
        <v>0.1335947145429891</v>
      </c>
      <c r="V1272" s="53">
        <v>6.2330229193099944</v>
      </c>
      <c r="W1272" s="53">
        <v>6.2330229193099944</v>
      </c>
    </row>
    <row r="1273" spans="3:23" x14ac:dyDescent="0.25">
      <c r="C1273" s="70">
        <v>1</v>
      </c>
      <c r="D1273" s="53">
        <v>81</v>
      </c>
      <c r="E1273" s="53">
        <v>86</v>
      </c>
      <c r="F1273" s="53">
        <v>29.788999999999998</v>
      </c>
      <c r="G1273" s="53">
        <v>0.49027260333240336</v>
      </c>
      <c r="H1273" s="53">
        <v>0.94186046511627908</v>
      </c>
      <c r="I1273" s="53">
        <v>0.73636363636363633</v>
      </c>
      <c r="J1273" s="53">
        <v>10.155412503859614</v>
      </c>
      <c r="K1273" s="53">
        <v>198</v>
      </c>
      <c r="L1273" s="53">
        <v>128.80246913580248</v>
      </c>
      <c r="M1273" s="53">
        <v>1318.3604938271601</v>
      </c>
      <c r="N1273" s="53">
        <v>36.309234277620895</v>
      </c>
      <c r="O1273" s="53">
        <v>0.18093599176664882</v>
      </c>
      <c r="P1273" s="53">
        <v>1.930746073285543</v>
      </c>
      <c r="Q1273" s="53">
        <v>438.15000000000009</v>
      </c>
      <c r="R1273" s="53">
        <v>0.9221641076823528</v>
      </c>
      <c r="S1273" s="53">
        <v>5.7192986139156021</v>
      </c>
      <c r="T1273" s="53">
        <v>8.4722222222222057E-3</v>
      </c>
      <c r="U1273" s="53">
        <v>9.5550157662698851E-2</v>
      </c>
      <c r="V1273" s="53">
        <v>10.967876787580746</v>
      </c>
      <c r="W1273" s="53">
        <v>9.5592629936233617</v>
      </c>
    </row>
    <row r="1274" spans="3:23" x14ac:dyDescent="0.25">
      <c r="C1274" s="70">
        <v>0</v>
      </c>
      <c r="D1274" s="53">
        <v>94</v>
      </c>
      <c r="E1274" s="53">
        <v>100</v>
      </c>
      <c r="F1274" s="53">
        <v>32.791000000000004</v>
      </c>
      <c r="G1274" s="53">
        <v>0.72252193217585703</v>
      </c>
      <c r="H1274" s="53">
        <v>0.94</v>
      </c>
      <c r="I1274" s="53">
        <v>0.72307692307692306</v>
      </c>
      <c r="J1274" s="53">
        <v>10.940041919714261</v>
      </c>
      <c r="K1274" s="53">
        <v>132</v>
      </c>
      <c r="L1274" s="53">
        <v>96.553191489361708</v>
      </c>
      <c r="M1274" s="53">
        <v>248.7659574468087</v>
      </c>
      <c r="N1274" s="53">
        <v>15.772316172547667</v>
      </c>
      <c r="O1274" s="53">
        <v>0.16418632577091025</v>
      </c>
      <c r="P1274" s="53">
        <v>2.4966520863783304</v>
      </c>
      <c r="Q1274" s="53">
        <v>262.79720279720271</v>
      </c>
      <c r="R1274" s="53">
        <v>0.84196037923726097</v>
      </c>
      <c r="S1274" s="53">
        <v>5.3427441389304553</v>
      </c>
      <c r="T1274" s="53">
        <v>7.7754413418749183E-3</v>
      </c>
      <c r="U1274" s="53">
        <v>0.2425443740050387</v>
      </c>
      <c r="V1274" s="53">
        <v>13.255997694290075</v>
      </c>
      <c r="W1274" s="53">
        <v>9.1645074979869268</v>
      </c>
    </row>
    <row r="1275" spans="3:23" x14ac:dyDescent="0.25">
      <c r="C1275" s="70">
        <v>0</v>
      </c>
      <c r="D1275" s="53">
        <v>4549</v>
      </c>
      <c r="E1275" s="53">
        <v>8670</v>
      </c>
      <c r="F1275" s="53">
        <v>608.76899999999989</v>
      </c>
      <c r="G1275" s="53">
        <v>0.82535536327017123</v>
      </c>
      <c r="H1275" s="53">
        <v>0.52468281430219144</v>
      </c>
      <c r="I1275" s="53">
        <v>0.38035117056856188</v>
      </c>
      <c r="J1275" s="53">
        <v>76.10497151303754</v>
      </c>
      <c r="K1275" s="53">
        <v>253</v>
      </c>
      <c r="L1275" s="53">
        <v>123.16289294350406</v>
      </c>
      <c r="M1275" s="53">
        <v>1583.5216130890246</v>
      </c>
      <c r="N1275" s="53">
        <v>39.793487068728027</v>
      </c>
      <c r="O1275" s="53">
        <v>0.88134720091410956</v>
      </c>
      <c r="P1275" s="53">
        <v>3.12801097327957</v>
      </c>
      <c r="Q1275" s="53">
        <v>68.714025198939055</v>
      </c>
      <c r="R1275" s="53">
        <v>0.98803508133228712</v>
      </c>
      <c r="S1275" s="53">
        <v>7.0861915587472302</v>
      </c>
      <c r="T1275" s="53">
        <v>8.8011485164878956E-4</v>
      </c>
      <c r="U1275" s="53">
        <v>0.32319404169231691</v>
      </c>
      <c r="V1275" s="53">
        <v>150.78064218621921</v>
      </c>
      <c r="W1275" s="53">
        <v>85.132802131915312</v>
      </c>
    </row>
    <row r="1276" spans="3:23" x14ac:dyDescent="0.25">
      <c r="C1276" s="70">
        <v>0</v>
      </c>
      <c r="D1276" s="53">
        <v>36</v>
      </c>
      <c r="E1276" s="53">
        <v>40</v>
      </c>
      <c r="F1276" s="53">
        <v>19.592000000000002</v>
      </c>
      <c r="G1276" s="53">
        <v>0.38282074674438793</v>
      </c>
      <c r="H1276" s="53">
        <v>0.9</v>
      </c>
      <c r="I1276" s="53">
        <v>0.6428571428571429</v>
      </c>
      <c r="J1276" s="53">
        <v>6.7702750025730758</v>
      </c>
      <c r="K1276" s="53">
        <v>117</v>
      </c>
      <c r="L1276" s="53">
        <v>92.75</v>
      </c>
      <c r="M1276" s="53">
        <v>197.22142857142856</v>
      </c>
      <c r="N1276" s="53">
        <v>14.043554698559356</v>
      </c>
      <c r="O1276" s="53">
        <v>0.2582734437912621</v>
      </c>
      <c r="P1276" s="53">
        <v>1.8669901264039102</v>
      </c>
      <c r="Q1276" s="53">
        <v>160.31746031746033</v>
      </c>
      <c r="R1276" s="53">
        <v>0.76751161166945214</v>
      </c>
      <c r="S1276" s="53">
        <v>4.6279868068776739</v>
      </c>
      <c r="T1276" s="53">
        <v>1.5873015873015893E-2</v>
      </c>
      <c r="U1276" s="53">
        <v>0.16999672729855494</v>
      </c>
      <c r="V1276" s="53">
        <v>7.1802197428460053</v>
      </c>
      <c r="W1276" s="53">
        <v>6.6332495807108005</v>
      </c>
    </row>
    <row r="1277" spans="3:23" x14ac:dyDescent="0.25">
      <c r="C1277" s="70">
        <v>1</v>
      </c>
      <c r="D1277" s="53">
        <v>81</v>
      </c>
      <c r="E1277" s="53">
        <v>86</v>
      </c>
      <c r="F1277" s="53">
        <v>29.788999999999998</v>
      </c>
      <c r="G1277" s="53">
        <v>0.49027260333240336</v>
      </c>
      <c r="H1277" s="53">
        <v>0.94186046511627908</v>
      </c>
      <c r="I1277" s="53">
        <v>0.73636363636363633</v>
      </c>
      <c r="J1277" s="53">
        <v>10.155412503859614</v>
      </c>
      <c r="K1277" s="53">
        <v>194</v>
      </c>
      <c r="L1277" s="53">
        <v>127.35802469135803</v>
      </c>
      <c r="M1277" s="53">
        <v>1288.0577160493824</v>
      </c>
      <c r="N1277" s="53">
        <v>35.889520978265821</v>
      </c>
      <c r="O1277" s="53">
        <v>0.20780209773424327</v>
      </c>
      <c r="P1277" s="53">
        <v>1.9313107143942734</v>
      </c>
      <c r="Q1277" s="53">
        <v>450.82500000000005</v>
      </c>
      <c r="R1277" s="53">
        <v>0.91628104042891279</v>
      </c>
      <c r="S1277" s="53">
        <v>5.8087444472222245</v>
      </c>
      <c r="T1277" s="53">
        <v>8.3333333333333141E-3</v>
      </c>
      <c r="U1277" s="53">
        <v>0.10359092991127772</v>
      </c>
      <c r="V1277" s="53">
        <v>10.967876787580746</v>
      </c>
      <c r="W1277" s="53">
        <v>9.5592629936233617</v>
      </c>
    </row>
    <row r="1278" spans="3:23" x14ac:dyDescent="0.25">
      <c r="C1278" s="70">
        <v>0</v>
      </c>
      <c r="D1278" s="53">
        <v>98</v>
      </c>
      <c r="E1278" s="53">
        <v>104</v>
      </c>
      <c r="F1278" s="53">
        <v>34.006999999999998</v>
      </c>
      <c r="G1278" s="53">
        <v>0.71272797598773774</v>
      </c>
      <c r="H1278" s="53">
        <v>0.94230769230769229</v>
      </c>
      <c r="I1278" s="53">
        <v>0.68531468531468531</v>
      </c>
      <c r="J1278" s="53">
        <v>11.170383851240114</v>
      </c>
      <c r="K1278" s="53">
        <v>115</v>
      </c>
      <c r="L1278" s="53">
        <v>95.479591836734699</v>
      </c>
      <c r="M1278" s="53">
        <v>137.32432148116979</v>
      </c>
      <c r="N1278" s="53">
        <v>11.718546048088465</v>
      </c>
      <c r="O1278" s="53">
        <v>-0.56218999753284049</v>
      </c>
      <c r="P1278" s="53">
        <v>2.3019637813410423</v>
      </c>
      <c r="Q1278" s="53">
        <v>169.01282051282067</v>
      </c>
      <c r="R1278" s="53">
        <v>0.84216881438075741</v>
      </c>
      <c r="S1278" s="53">
        <v>4.9986098803912808</v>
      </c>
      <c r="T1278" s="53">
        <v>6.8211702827087346E-3</v>
      </c>
      <c r="U1278" s="53">
        <v>0.26429456620785868</v>
      </c>
      <c r="V1278" s="53">
        <v>13.485328613176545</v>
      </c>
      <c r="W1278" s="53">
        <v>9.4591561949714613</v>
      </c>
    </row>
    <row r="1279" spans="3:23" x14ac:dyDescent="0.25">
      <c r="C1279" s="70">
        <v>0</v>
      </c>
      <c r="D1279" s="53">
        <v>2272</v>
      </c>
      <c r="E1279" s="53">
        <v>3548</v>
      </c>
      <c r="F1279" s="53">
        <v>321.875</v>
      </c>
      <c r="G1279" s="53">
        <v>0.76282952282294647</v>
      </c>
      <c r="H1279" s="53">
        <v>0.64036076662908681</v>
      </c>
      <c r="I1279" s="53">
        <v>0.48734448734448732</v>
      </c>
      <c r="J1279" s="53">
        <v>53.784758488239859</v>
      </c>
      <c r="K1279" s="53">
        <v>255</v>
      </c>
      <c r="L1279" s="53">
        <v>123.41505281690141</v>
      </c>
      <c r="M1279" s="53">
        <v>1948.6488794335855</v>
      </c>
      <c r="N1279" s="53">
        <v>44.143503252841015</v>
      </c>
      <c r="O1279" s="53">
        <v>0.97944576442367748</v>
      </c>
      <c r="P1279" s="53">
        <v>3.128452003006871</v>
      </c>
      <c r="Q1279" s="53">
        <v>111.41490709459455</v>
      </c>
      <c r="R1279" s="53">
        <v>0.98155123151799029</v>
      </c>
      <c r="S1279" s="53">
        <v>7.0940774626972418</v>
      </c>
      <c r="T1279" s="53">
        <v>4.8631956491967021E-4</v>
      </c>
      <c r="U1279" s="53">
        <v>0.23835026515995927</v>
      </c>
      <c r="V1279" s="53">
        <v>83.321282792327494</v>
      </c>
      <c r="W1279" s="53">
        <v>53.875513046811776</v>
      </c>
    </row>
    <row r="1280" spans="3:23" x14ac:dyDescent="0.25">
      <c r="C1280" s="70">
        <v>0</v>
      </c>
      <c r="D1280" s="53">
        <v>2319</v>
      </c>
      <c r="E1280" s="53">
        <v>2955</v>
      </c>
      <c r="F1280" s="53">
        <v>285.495</v>
      </c>
      <c r="G1280" s="53">
        <v>0.96144992696593701</v>
      </c>
      <c r="H1280" s="53">
        <v>0.78477157360406091</v>
      </c>
      <c r="I1280" s="53">
        <v>0.40541958041958043</v>
      </c>
      <c r="J1280" s="53">
        <v>54.338223234118011</v>
      </c>
      <c r="K1280" s="53">
        <v>218</v>
      </c>
      <c r="L1280" s="53">
        <v>119.73954290642519</v>
      </c>
      <c r="M1280" s="53">
        <v>1318.2401569954611</v>
      </c>
      <c r="N1280" s="53">
        <v>36.307577129236549</v>
      </c>
      <c r="O1280" s="53">
        <v>0.71290017384114579</v>
      </c>
      <c r="P1280" s="53">
        <v>2.7073164923560431</v>
      </c>
      <c r="Q1280" s="53">
        <v>45.584134615384563</v>
      </c>
      <c r="R1280" s="53">
        <v>0.99073792254064263</v>
      </c>
      <c r="S1280" s="53">
        <v>6.9549737337075452</v>
      </c>
      <c r="T1280" s="53">
        <v>9.3782312296220526E-4</v>
      </c>
      <c r="U1280" s="53">
        <v>0.34051694973719454</v>
      </c>
      <c r="V1280" s="53">
        <v>112.03933956362415</v>
      </c>
      <c r="W1280" s="53">
        <v>30.808585240383209</v>
      </c>
    </row>
    <row r="1281" spans="3:23" x14ac:dyDescent="0.25">
      <c r="C1281" s="70">
        <v>0</v>
      </c>
      <c r="D1281" s="53">
        <v>43</v>
      </c>
      <c r="E1281" s="53">
        <v>47</v>
      </c>
      <c r="F1281" s="53">
        <v>21.552</v>
      </c>
      <c r="G1281" s="53">
        <v>0.53810701977690156</v>
      </c>
      <c r="H1281" s="53">
        <v>0.91489361702127658</v>
      </c>
      <c r="I1281" s="53">
        <v>0.68253968253968256</v>
      </c>
      <c r="J1281" s="53">
        <v>7.399277020331918</v>
      </c>
      <c r="K1281" s="53">
        <v>118</v>
      </c>
      <c r="L1281" s="53">
        <v>89.20930232558139</v>
      </c>
      <c r="M1281" s="53">
        <v>246.55038759689927</v>
      </c>
      <c r="N1281" s="53">
        <v>15.701923054100707</v>
      </c>
      <c r="O1281" s="53">
        <v>0.25277041273793821</v>
      </c>
      <c r="P1281" s="53">
        <v>1.8225869836396431</v>
      </c>
      <c r="Q1281" s="53">
        <v>157.62857142857143</v>
      </c>
      <c r="R1281" s="53">
        <v>0.80414563838902009</v>
      </c>
      <c r="S1281" s="53">
        <v>4.7285903360974455</v>
      </c>
      <c r="T1281" s="53">
        <v>1.4285714285714304E-2</v>
      </c>
      <c r="U1281" s="53">
        <v>0.18558504795932437</v>
      </c>
      <c r="V1281" s="53">
        <v>8.1744544421237428</v>
      </c>
      <c r="W1281" s="53">
        <v>6.8900557484721601</v>
      </c>
    </row>
    <row r="1282" spans="3:23" x14ac:dyDescent="0.25">
      <c r="C1282" s="70">
        <v>1</v>
      </c>
      <c r="D1282" s="53">
        <v>74</v>
      </c>
      <c r="E1282" s="53">
        <v>79</v>
      </c>
      <c r="F1282" s="53">
        <v>28.474</v>
      </c>
      <c r="G1282" s="53">
        <v>0.43142588473696691</v>
      </c>
      <c r="H1282" s="53">
        <v>0.93670886075949367</v>
      </c>
      <c r="I1282" s="53">
        <v>0.74</v>
      </c>
      <c r="J1282" s="53">
        <v>9.7066846199102415</v>
      </c>
      <c r="K1282" s="53">
        <v>190</v>
      </c>
      <c r="L1282" s="53">
        <v>126.5945945945946</v>
      </c>
      <c r="M1282" s="53">
        <v>1297.093669011477</v>
      </c>
      <c r="N1282" s="53">
        <v>36.015186644129408</v>
      </c>
      <c r="O1282" s="53">
        <v>0.15919430092102219</v>
      </c>
      <c r="P1282" s="53">
        <v>1.8845323532404024</v>
      </c>
      <c r="Q1282" s="53">
        <v>452.63636363636368</v>
      </c>
      <c r="R1282" s="53">
        <v>0.90816404104252413</v>
      </c>
      <c r="S1282" s="53">
        <v>5.675537487192102</v>
      </c>
      <c r="T1282" s="53">
        <v>9.0909090909090662E-3</v>
      </c>
      <c r="U1282" s="53">
        <v>0.10534616689922215</v>
      </c>
      <c r="V1282" s="53">
        <v>10.304866546847782</v>
      </c>
      <c r="W1282" s="53">
        <v>9.2965186981487857</v>
      </c>
    </row>
    <row r="1283" spans="3:23" x14ac:dyDescent="0.25">
      <c r="C1283" s="70">
        <v>0</v>
      </c>
      <c r="D1283" s="53">
        <v>99</v>
      </c>
      <c r="E1283" s="53">
        <v>106</v>
      </c>
      <c r="F1283" s="53">
        <v>35.603000000000002</v>
      </c>
      <c r="G1283" s="53">
        <v>0.57035645582063477</v>
      </c>
      <c r="H1283" s="53">
        <v>0.93396226415094341</v>
      </c>
      <c r="I1283" s="53">
        <v>0.69230769230769229</v>
      </c>
      <c r="J1283" s="53">
        <v>11.227230955528665</v>
      </c>
      <c r="K1283" s="53">
        <v>110</v>
      </c>
      <c r="L1283" s="53">
        <v>88.494949494949495</v>
      </c>
      <c r="M1283" s="53">
        <v>118.25252525252525</v>
      </c>
      <c r="N1283" s="53">
        <v>10.874397696080701</v>
      </c>
      <c r="O1283" s="53">
        <v>-2.6020666359393464E-2</v>
      </c>
      <c r="P1283" s="53">
        <v>2.2001244105876663</v>
      </c>
      <c r="Q1283" s="53">
        <v>68.230769230769255</v>
      </c>
      <c r="R1283" s="53">
        <v>0.88479162686162094</v>
      </c>
      <c r="S1283" s="53">
        <v>5.1730125240722851</v>
      </c>
      <c r="T1283" s="53">
        <v>7.6429980276134027E-3</v>
      </c>
      <c r="U1283" s="53">
        <v>0.32310782071480809</v>
      </c>
      <c r="V1283" s="53">
        <v>12.584627830196277</v>
      </c>
      <c r="W1283" s="53">
        <v>10.336979235862797</v>
      </c>
    </row>
    <row r="1284" spans="3:23" x14ac:dyDescent="0.25">
      <c r="C1284" s="70">
        <v>0</v>
      </c>
      <c r="D1284" s="53">
        <v>29</v>
      </c>
      <c r="E1284" s="53">
        <v>33</v>
      </c>
      <c r="F1284" s="53">
        <v>17.996000000000002</v>
      </c>
      <c r="G1284" s="53">
        <v>0</v>
      </c>
      <c r="H1284" s="53">
        <v>0.87878787878787878</v>
      </c>
      <c r="I1284" s="53">
        <v>0.59183673469387754</v>
      </c>
      <c r="J1284" s="53">
        <v>6.0765077797464979</v>
      </c>
      <c r="K1284" s="53">
        <v>117</v>
      </c>
      <c r="L1284" s="53">
        <v>97.689655172413794</v>
      </c>
      <c r="M1284" s="53">
        <v>197.79310344827584</v>
      </c>
      <c r="N1284" s="53">
        <v>14.063893609106827</v>
      </c>
      <c r="O1284" s="53">
        <v>-0.69380704525293546</v>
      </c>
      <c r="P1284" s="53">
        <v>2.4849893737628452</v>
      </c>
      <c r="Q1284" s="53">
        <v>97.000000000000028</v>
      </c>
      <c r="R1284" s="53">
        <v>0.90633929745751851</v>
      </c>
      <c r="S1284" s="53">
        <v>4.3491917709150387</v>
      </c>
      <c r="T1284" s="53">
        <v>1.785714285714287E-2</v>
      </c>
      <c r="U1284" s="53">
        <v>0.19416780818358603</v>
      </c>
      <c r="V1284" s="53">
        <v>6.2330229193099944</v>
      </c>
      <c r="W1284" s="53">
        <v>6.2330229193099944</v>
      </c>
    </row>
    <row r="1285" spans="3:23" x14ac:dyDescent="0.25">
      <c r="C1285" s="70">
        <v>0</v>
      </c>
      <c r="D1285" s="53">
        <v>2296</v>
      </c>
      <c r="E1285" s="53">
        <v>3723</v>
      </c>
      <c r="F1285" s="53">
        <v>331.49299999999999</v>
      </c>
      <c r="G1285" s="53">
        <v>0.76589772039962489</v>
      </c>
      <c r="H1285" s="53">
        <v>0.61670695675530485</v>
      </c>
      <c r="I1285" s="53">
        <v>0.45179063360881544</v>
      </c>
      <c r="J1285" s="53">
        <v>54.068086656658501</v>
      </c>
      <c r="K1285" s="53">
        <v>251</v>
      </c>
      <c r="L1285" s="53">
        <v>124.06010452961672</v>
      </c>
      <c r="M1285" s="53">
        <v>1852.4547736709853</v>
      </c>
      <c r="N1285" s="53">
        <v>43.040153039586016</v>
      </c>
      <c r="O1285" s="53">
        <v>0.95407789495484363</v>
      </c>
      <c r="P1285" s="53">
        <v>3.2619623977369847</v>
      </c>
      <c r="Q1285" s="53">
        <v>103.84609420430306</v>
      </c>
      <c r="R1285" s="53">
        <v>0.98259038063456683</v>
      </c>
      <c r="S1285" s="53">
        <v>7.1126688248147465</v>
      </c>
      <c r="T1285" s="53">
        <v>5.107216414509786E-4</v>
      </c>
      <c r="U1285" s="53">
        <v>0.2429593651120798</v>
      </c>
      <c r="V1285" s="53">
        <v>85.784964128117295</v>
      </c>
      <c r="W1285" s="53">
        <v>55.156508692755573</v>
      </c>
    </row>
    <row r="1286" spans="3:23" x14ac:dyDescent="0.25">
      <c r="C1286" s="70">
        <v>0</v>
      </c>
      <c r="D1286" s="53">
        <v>29</v>
      </c>
      <c r="E1286" s="53">
        <v>33</v>
      </c>
      <c r="F1286" s="53">
        <v>17.996000000000002</v>
      </c>
      <c r="G1286" s="53">
        <v>0</v>
      </c>
      <c r="H1286" s="53">
        <v>0.87878787878787878</v>
      </c>
      <c r="I1286" s="53">
        <v>0.59183673469387754</v>
      </c>
      <c r="J1286" s="53">
        <v>6.0765077797464979</v>
      </c>
      <c r="K1286" s="53">
        <v>94</v>
      </c>
      <c r="L1286" s="53">
        <v>82.758620689655174</v>
      </c>
      <c r="M1286" s="53">
        <v>63.046798029556633</v>
      </c>
      <c r="N1286" s="53">
        <v>7.9402013846977857</v>
      </c>
      <c r="O1286" s="53">
        <v>-0.17514277645229528</v>
      </c>
      <c r="P1286" s="53">
        <v>1.8121524899491648</v>
      </c>
      <c r="Q1286" s="53">
        <v>35.089285714285715</v>
      </c>
      <c r="R1286" s="53">
        <v>0.91954872623180317</v>
      </c>
      <c r="S1286" s="53">
        <v>3.9093680639438846</v>
      </c>
      <c r="T1286" s="53">
        <v>1.9132653061224501E-2</v>
      </c>
      <c r="U1286" s="53">
        <v>0.20785058195772482</v>
      </c>
      <c r="V1286" s="53">
        <v>6.2330229193099944</v>
      </c>
      <c r="W1286" s="53">
        <v>6.2330229193099944</v>
      </c>
    </row>
    <row r="1287" spans="3:23" x14ac:dyDescent="0.25">
      <c r="C1287" s="70">
        <v>0</v>
      </c>
      <c r="D1287" s="53">
        <v>2297</v>
      </c>
      <c r="E1287" s="53">
        <v>2925</v>
      </c>
      <c r="F1287" s="53">
        <v>280.18599999999998</v>
      </c>
      <c r="G1287" s="53">
        <v>0.95451765031420155</v>
      </c>
      <c r="H1287" s="53">
        <v>0.78529914529914535</v>
      </c>
      <c r="I1287" s="53">
        <v>0.42910517466841025</v>
      </c>
      <c r="J1287" s="53">
        <v>54.079859783996007</v>
      </c>
      <c r="K1287" s="53">
        <v>220</v>
      </c>
      <c r="L1287" s="53">
        <v>117.77579451458423</v>
      </c>
      <c r="M1287" s="53">
        <v>1385.1957901459127</v>
      </c>
      <c r="N1287" s="53">
        <v>37.218218524613896</v>
      </c>
      <c r="O1287" s="53">
        <v>0.78099879060139898</v>
      </c>
      <c r="P1287" s="53">
        <v>2.7269302764756764</v>
      </c>
      <c r="Q1287" s="53">
        <v>39.14759809314252</v>
      </c>
      <c r="R1287" s="53">
        <v>0.99188971290004557</v>
      </c>
      <c r="S1287" s="53">
        <v>6.9361492870698092</v>
      </c>
      <c r="T1287" s="53">
        <v>9.6147006217554224E-4</v>
      </c>
      <c r="U1287" s="53">
        <v>0.34319989722316874</v>
      </c>
      <c r="V1287" s="53">
        <v>105.51975612693923</v>
      </c>
      <c r="W1287" s="53">
        <v>31.461181168643179</v>
      </c>
    </row>
    <row r="1288" spans="3:23" x14ac:dyDescent="0.25">
      <c r="C1288" s="70">
        <v>0</v>
      </c>
      <c r="D1288" s="53">
        <v>36</v>
      </c>
      <c r="E1288" s="53">
        <v>40</v>
      </c>
      <c r="F1288" s="53">
        <v>19.592000000000002</v>
      </c>
      <c r="G1288" s="53">
        <v>0.38282074674438793</v>
      </c>
      <c r="H1288" s="53">
        <v>0.9</v>
      </c>
      <c r="I1288" s="53">
        <v>0.6428571428571429</v>
      </c>
      <c r="J1288" s="53">
        <v>6.7702750025730758</v>
      </c>
      <c r="K1288" s="53">
        <v>126</v>
      </c>
      <c r="L1288" s="53">
        <v>98.5</v>
      </c>
      <c r="M1288" s="53">
        <v>237.05714285714285</v>
      </c>
      <c r="N1288" s="53">
        <v>15.396660120206032</v>
      </c>
      <c r="O1288" s="53">
        <v>0.11065475359458932</v>
      </c>
      <c r="P1288" s="53">
        <v>1.9176929721407441</v>
      </c>
      <c r="Q1288" s="53">
        <v>239.20634920634916</v>
      </c>
      <c r="R1288" s="53">
        <v>0.8052180064196689</v>
      </c>
      <c r="S1288" s="53">
        <v>4.5724312513221186</v>
      </c>
      <c r="T1288" s="53">
        <v>1.5873015873015893E-2</v>
      </c>
      <c r="U1288" s="53">
        <v>0.13885513292976426</v>
      </c>
      <c r="V1288" s="53">
        <v>7.1802197428460053</v>
      </c>
      <c r="W1288" s="53">
        <v>6.6332495807108005</v>
      </c>
    </row>
    <row r="1289" spans="3:23" x14ac:dyDescent="0.25">
      <c r="C1289" s="70">
        <v>0</v>
      </c>
      <c r="D1289" s="53">
        <v>29</v>
      </c>
      <c r="E1289" s="53">
        <v>33</v>
      </c>
      <c r="F1289" s="53">
        <v>17.996000000000002</v>
      </c>
      <c r="G1289" s="53">
        <v>0</v>
      </c>
      <c r="H1289" s="53">
        <v>0.87878787878787878</v>
      </c>
      <c r="I1289" s="53">
        <v>0.59183673469387754</v>
      </c>
      <c r="J1289" s="53">
        <v>6.0765077797464979</v>
      </c>
      <c r="K1289" s="53">
        <v>166</v>
      </c>
      <c r="L1289" s="53">
        <v>119.48275862068965</v>
      </c>
      <c r="M1289" s="53">
        <v>631.9729064039409</v>
      </c>
      <c r="N1289" s="53">
        <v>25.139071311485253</v>
      </c>
      <c r="O1289" s="53">
        <v>-1.8592453596313428E-2</v>
      </c>
      <c r="P1289" s="53">
        <v>2.0916346991724715</v>
      </c>
      <c r="Q1289" s="53">
        <v>369.75</v>
      </c>
      <c r="R1289" s="53">
        <v>0.88332298937990128</v>
      </c>
      <c r="S1289" s="53">
        <v>4.720049960644813</v>
      </c>
      <c r="T1289" s="53">
        <v>1.785714285714287E-2</v>
      </c>
      <c r="U1289" s="53">
        <v>9.1157462544016174E-2</v>
      </c>
      <c r="V1289" s="53">
        <v>6.2330229193099944</v>
      </c>
      <c r="W1289" s="53">
        <v>6.2330229193099944</v>
      </c>
    </row>
    <row r="1290" spans="3:23" x14ac:dyDescent="0.25">
      <c r="C1290" s="70">
        <v>1</v>
      </c>
      <c r="D1290" s="53">
        <v>69</v>
      </c>
      <c r="E1290" s="53">
        <v>74</v>
      </c>
      <c r="F1290" s="53">
        <v>27.738</v>
      </c>
      <c r="G1290" s="53">
        <v>0.5199416708584802</v>
      </c>
      <c r="H1290" s="53">
        <v>0.93243243243243246</v>
      </c>
      <c r="I1290" s="53">
        <v>0.69696969696969702</v>
      </c>
      <c r="J1290" s="53">
        <v>9.3730213158152065</v>
      </c>
      <c r="K1290" s="53">
        <v>191</v>
      </c>
      <c r="L1290" s="53">
        <v>126.42028985507247</v>
      </c>
      <c r="M1290" s="53">
        <v>1247.2178175618076</v>
      </c>
      <c r="N1290" s="53">
        <v>35.315971140007001</v>
      </c>
      <c r="O1290" s="53">
        <v>0.1217970622289939</v>
      </c>
      <c r="P1290" s="53">
        <v>1.9165423381399349</v>
      </c>
      <c r="Q1290" s="53">
        <v>404.4</v>
      </c>
      <c r="R1290" s="53">
        <v>0.90908890270399301</v>
      </c>
      <c r="S1290" s="53">
        <v>5.4670076088580153</v>
      </c>
      <c r="T1290" s="53">
        <v>9.0909090909090662E-3</v>
      </c>
      <c r="U1290" s="53">
        <v>0.11183433912369131</v>
      </c>
      <c r="V1290" s="53">
        <v>10.265693311445743</v>
      </c>
      <c r="W1290" s="53">
        <v>8.7689733670722738</v>
      </c>
    </row>
    <row r="1291" spans="3:23" x14ac:dyDescent="0.25">
      <c r="C1291" s="70">
        <v>0</v>
      </c>
      <c r="D1291" s="53">
        <v>87</v>
      </c>
      <c r="E1291" s="53">
        <v>93</v>
      </c>
      <c r="F1291" s="53">
        <v>31.956</v>
      </c>
      <c r="G1291" s="53">
        <v>0.71755724137710053</v>
      </c>
      <c r="H1291" s="53">
        <v>0.93548387096774188</v>
      </c>
      <c r="I1291" s="53">
        <v>0.66923076923076918</v>
      </c>
      <c r="J1291" s="53">
        <v>10.524820207108489</v>
      </c>
      <c r="K1291" s="53">
        <v>113</v>
      </c>
      <c r="L1291" s="53">
        <v>85.632183908045974</v>
      </c>
      <c r="M1291" s="53">
        <v>146.14220796578456</v>
      </c>
      <c r="N1291" s="53">
        <v>12.088929148844597</v>
      </c>
      <c r="O1291" s="53">
        <v>0.46681044100343783</v>
      </c>
      <c r="P1291" s="53">
        <v>2.3934065931739394</v>
      </c>
      <c r="Q1291" s="53">
        <v>123.78321678321693</v>
      </c>
      <c r="R1291" s="53">
        <v>0.89056697349103109</v>
      </c>
      <c r="S1291" s="53">
        <v>5.0472747831756033</v>
      </c>
      <c r="T1291" s="53">
        <v>7.677637048266431E-3</v>
      </c>
      <c r="U1291" s="53">
        <v>0.25381625688329856</v>
      </c>
      <c r="V1291" s="53">
        <v>12.7114890465293</v>
      </c>
      <c r="W1291" s="53">
        <v>8.8535462382812096</v>
      </c>
    </row>
    <row r="1292" spans="3:23" x14ac:dyDescent="0.25">
      <c r="C1292" s="70">
        <v>0</v>
      </c>
      <c r="D1292" s="53">
        <v>51</v>
      </c>
      <c r="E1292" s="53">
        <v>55</v>
      </c>
      <c r="F1292" s="53">
        <v>23.628</v>
      </c>
      <c r="G1292" s="53">
        <v>0.59901417783933686</v>
      </c>
      <c r="H1292" s="53">
        <v>0.92727272727272725</v>
      </c>
      <c r="I1292" s="53">
        <v>0.62962962962962965</v>
      </c>
      <c r="J1292" s="53">
        <v>8.0582390620713973</v>
      </c>
      <c r="K1292" s="53">
        <v>117</v>
      </c>
      <c r="L1292" s="53">
        <v>95.313725490196077</v>
      </c>
      <c r="M1292" s="53">
        <v>220.45960784313723</v>
      </c>
      <c r="N1292" s="53">
        <v>14.847882267957853</v>
      </c>
      <c r="O1292" s="53">
        <v>-0.30777221544345185</v>
      </c>
      <c r="P1292" s="53">
        <v>1.789258709485642</v>
      </c>
      <c r="Q1292" s="53">
        <v>337.6999999999997</v>
      </c>
      <c r="R1292" s="53">
        <v>0.76489790938835689</v>
      </c>
      <c r="S1292" s="53">
        <v>4.6237205683369069</v>
      </c>
      <c r="T1292" s="53">
        <v>1.1604938271604961E-2</v>
      </c>
      <c r="U1292" s="53">
        <v>0.18662857963663362</v>
      </c>
      <c r="V1292" s="53">
        <v>9.1222632210712824</v>
      </c>
      <c r="W1292" s="53">
        <v>7.3045466241295927</v>
      </c>
    </row>
    <row r="1293" spans="3:23" x14ac:dyDescent="0.25">
      <c r="C1293" s="70">
        <v>0</v>
      </c>
      <c r="D1293" s="53">
        <v>2357</v>
      </c>
      <c r="E1293" s="53">
        <v>3696</v>
      </c>
      <c r="F1293" s="53">
        <v>318.82299999999998</v>
      </c>
      <c r="G1293" s="53">
        <v>0.8026807695977457</v>
      </c>
      <c r="H1293" s="53">
        <v>0.63771645021645018</v>
      </c>
      <c r="I1293" s="53">
        <v>0.4590068159688413</v>
      </c>
      <c r="J1293" s="53">
        <v>54.781617418079016</v>
      </c>
      <c r="K1293" s="53">
        <v>251</v>
      </c>
      <c r="L1293" s="53">
        <v>122.93211709800595</v>
      </c>
      <c r="M1293" s="53">
        <v>1807.5115189879807</v>
      </c>
      <c r="N1293" s="53">
        <v>42.514838809384905</v>
      </c>
      <c r="O1293" s="53">
        <v>0.91434794416864629</v>
      </c>
      <c r="P1293" s="53">
        <v>3.1960592708668094</v>
      </c>
      <c r="Q1293" s="53">
        <v>115.36229382431912</v>
      </c>
      <c r="R1293" s="53">
        <v>0.98032023470381668</v>
      </c>
      <c r="S1293" s="53">
        <v>7.1193641003584629</v>
      </c>
      <c r="T1293" s="53">
        <v>4.6642003787564663E-4</v>
      </c>
      <c r="U1293" s="53">
        <v>0.23689715755760726</v>
      </c>
      <c r="V1293" s="53">
        <v>86.892624695410049</v>
      </c>
      <c r="W1293" s="53">
        <v>51.823535158432769</v>
      </c>
    </row>
    <row r="1294" spans="3:23" x14ac:dyDescent="0.25">
      <c r="C1294" s="70">
        <v>0</v>
      </c>
      <c r="D1294" s="53">
        <v>60</v>
      </c>
      <c r="E1294" s="53">
        <v>64</v>
      </c>
      <c r="F1294" s="53">
        <v>25.405999999999999</v>
      </c>
      <c r="G1294" s="53">
        <v>0.59203031074345425</v>
      </c>
      <c r="H1294" s="53">
        <v>0.9375</v>
      </c>
      <c r="I1294" s="53">
        <v>0.66666666666666663</v>
      </c>
      <c r="J1294" s="53">
        <v>8.7403874447366334</v>
      </c>
      <c r="K1294" s="53">
        <v>109</v>
      </c>
      <c r="L1294" s="53">
        <v>88.783333333333331</v>
      </c>
      <c r="M1294" s="53">
        <v>136.00310734463275</v>
      </c>
      <c r="N1294" s="53">
        <v>11.662037015231634</v>
      </c>
      <c r="O1294" s="53">
        <v>-0.23728236082814022</v>
      </c>
      <c r="P1294" s="53">
        <v>2.0359522502370075</v>
      </c>
      <c r="Q1294" s="53">
        <v>55.260000000000005</v>
      </c>
      <c r="R1294" s="53">
        <v>0.91991558712117205</v>
      </c>
      <c r="S1294" s="53">
        <v>4.8460782540794423</v>
      </c>
      <c r="T1294" s="53">
        <v>9.999999999999995E-3</v>
      </c>
      <c r="U1294" s="53">
        <v>0.20514330114330129</v>
      </c>
      <c r="V1294" s="53">
        <v>9.8375882074045986</v>
      </c>
      <c r="W1294" s="53">
        <v>7.9282667599601844</v>
      </c>
    </row>
    <row r="1295" spans="3:23" x14ac:dyDescent="0.25">
      <c r="C1295" s="70">
        <v>0</v>
      </c>
      <c r="D1295" s="53">
        <v>2394</v>
      </c>
      <c r="E1295" s="53">
        <v>3220</v>
      </c>
      <c r="F1295" s="53">
        <v>290.48200000000003</v>
      </c>
      <c r="G1295" s="53">
        <v>0.94334938794566248</v>
      </c>
      <c r="H1295" s="53">
        <v>0.74347826086956526</v>
      </c>
      <c r="I1295" s="53">
        <v>0.3861290322580645</v>
      </c>
      <c r="J1295" s="53">
        <v>55.209921844682761</v>
      </c>
      <c r="K1295" s="53">
        <v>221</v>
      </c>
      <c r="L1295" s="53">
        <v>113.95572263993317</v>
      </c>
      <c r="M1295" s="53">
        <v>1334.3231536146354</v>
      </c>
      <c r="N1295" s="53">
        <v>36.528388324899247</v>
      </c>
      <c r="O1295" s="53">
        <v>0.82810594970019491</v>
      </c>
      <c r="P1295" s="53">
        <v>2.9075410456230557</v>
      </c>
      <c r="Q1295" s="53">
        <v>39.567777777777827</v>
      </c>
      <c r="R1295" s="53">
        <v>0.9910266406575412</v>
      </c>
      <c r="S1295" s="53">
        <v>6.9063112708374819</v>
      </c>
      <c r="T1295" s="53">
        <v>8.913076341647907E-4</v>
      </c>
      <c r="U1295" s="53">
        <v>0.34103902692732735</v>
      </c>
      <c r="V1295" s="53">
        <v>103.41053097305659</v>
      </c>
      <c r="W1295" s="53">
        <v>34.311722053781089</v>
      </c>
    </row>
    <row r="1296" spans="3:23" x14ac:dyDescent="0.25">
      <c r="C1296" s="70">
        <v>0</v>
      </c>
      <c r="D1296" s="53">
        <v>29</v>
      </c>
      <c r="E1296" s="53">
        <v>33</v>
      </c>
      <c r="F1296" s="53">
        <v>17.996000000000002</v>
      </c>
      <c r="G1296" s="53">
        <v>0</v>
      </c>
      <c r="H1296" s="53">
        <v>0.87878787878787878</v>
      </c>
      <c r="I1296" s="53">
        <v>0.59183673469387754</v>
      </c>
      <c r="J1296" s="53">
        <v>6.0765077797464979</v>
      </c>
      <c r="K1296" s="53">
        <v>174</v>
      </c>
      <c r="L1296" s="53">
        <v>122.20689655172414</v>
      </c>
      <c r="M1296" s="53">
        <v>696.38423645320199</v>
      </c>
      <c r="N1296" s="53">
        <v>26.389093134346279</v>
      </c>
      <c r="O1296" s="53">
        <v>0.15468409130743208</v>
      </c>
      <c r="P1296" s="53">
        <v>2.1626479826838723</v>
      </c>
      <c r="Q1296" s="53">
        <v>450.75000000000011</v>
      </c>
      <c r="R1296" s="53">
        <v>0.85130200410256063</v>
      </c>
      <c r="S1296" s="53">
        <v>4.4181572881564177</v>
      </c>
      <c r="T1296" s="53">
        <v>1.785714285714287E-2</v>
      </c>
      <c r="U1296" s="53">
        <v>7.4320570946676379E-2</v>
      </c>
      <c r="V1296" s="53">
        <v>6.2330229193099944</v>
      </c>
      <c r="W1296" s="53">
        <v>6.2330229193099944</v>
      </c>
    </row>
    <row r="1297" spans="3:23" x14ac:dyDescent="0.25">
      <c r="C1297" s="70">
        <v>1</v>
      </c>
      <c r="D1297" s="53">
        <v>73</v>
      </c>
      <c r="E1297" s="53">
        <v>79</v>
      </c>
      <c r="F1297" s="53">
        <v>29.144000000000002</v>
      </c>
      <c r="G1297" s="53">
        <v>0.54607128601433541</v>
      </c>
      <c r="H1297" s="53">
        <v>0.92405063291139244</v>
      </c>
      <c r="I1297" s="53">
        <v>0.66363636363636369</v>
      </c>
      <c r="J1297" s="53">
        <v>9.6408758298023347</v>
      </c>
      <c r="K1297" s="53">
        <v>188</v>
      </c>
      <c r="L1297" s="53">
        <v>124.89041095890411</v>
      </c>
      <c r="M1297" s="53">
        <v>1306.6267123287666</v>
      </c>
      <c r="N1297" s="53">
        <v>36.147291908644647</v>
      </c>
      <c r="O1297" s="53">
        <v>0.13859087990064861</v>
      </c>
      <c r="P1297" s="53">
        <v>1.8716098992960786</v>
      </c>
      <c r="Q1297" s="53">
        <v>348.96694214876032</v>
      </c>
      <c r="R1297" s="53">
        <v>0.91981201868200835</v>
      </c>
      <c r="S1297" s="53">
        <v>5.627912914925858</v>
      </c>
      <c r="T1297" s="53">
        <v>8.4010655009903786E-3</v>
      </c>
      <c r="U1297" s="53">
        <v>0.15292509148851929</v>
      </c>
      <c r="V1297" s="53">
        <v>10.66286456001348</v>
      </c>
      <c r="W1297" s="53">
        <v>8.9326944291462329</v>
      </c>
    </row>
    <row r="1298" spans="3:23" x14ac:dyDescent="0.25">
      <c r="C1298" s="70">
        <v>0</v>
      </c>
      <c r="D1298" s="53">
        <v>78</v>
      </c>
      <c r="E1298" s="53">
        <v>85</v>
      </c>
      <c r="F1298" s="53">
        <v>31.219999999999995</v>
      </c>
      <c r="G1298" s="53">
        <v>0.81510816604234826</v>
      </c>
      <c r="H1298" s="53">
        <v>0.91764705882352937</v>
      </c>
      <c r="I1298" s="53">
        <v>0.6</v>
      </c>
      <c r="J1298" s="53">
        <v>9.9655749703337584</v>
      </c>
      <c r="K1298" s="53">
        <v>105</v>
      </c>
      <c r="L1298" s="53">
        <v>83.474358974358978</v>
      </c>
      <c r="M1298" s="53">
        <v>103.03180153180158</v>
      </c>
      <c r="N1298" s="53">
        <v>10.150458193195101</v>
      </c>
      <c r="O1298" s="53">
        <v>0.25557677821399111</v>
      </c>
      <c r="P1298" s="53">
        <v>2.2598476630612438</v>
      </c>
      <c r="Q1298" s="53">
        <v>59.818181818181763</v>
      </c>
      <c r="R1298" s="53">
        <v>0.93235546195874852</v>
      </c>
      <c r="S1298" s="53">
        <v>4.8887907192526656</v>
      </c>
      <c r="T1298" s="53">
        <v>7.2864198738324714E-3</v>
      </c>
      <c r="U1298" s="53">
        <v>0.26036446594998736</v>
      </c>
      <c r="V1298" s="53">
        <v>13.2426852932937</v>
      </c>
      <c r="W1298" s="53">
        <v>7.6716040333821196</v>
      </c>
    </row>
    <row r="1299" spans="3:23" x14ac:dyDescent="0.25">
      <c r="C1299" s="70">
        <v>0</v>
      </c>
      <c r="D1299" s="53">
        <v>60</v>
      </c>
      <c r="E1299" s="53">
        <v>64</v>
      </c>
      <c r="F1299" s="53">
        <v>25.405999999999999</v>
      </c>
      <c r="G1299" s="53">
        <v>0.59203031074345447</v>
      </c>
      <c r="H1299" s="53">
        <v>0.9375</v>
      </c>
      <c r="I1299" s="53">
        <v>0.66666666666666663</v>
      </c>
      <c r="J1299" s="53">
        <v>8.7403874447366334</v>
      </c>
      <c r="K1299" s="53">
        <v>118</v>
      </c>
      <c r="L1299" s="53">
        <v>90</v>
      </c>
      <c r="M1299" s="53">
        <v>167.35593220338984</v>
      </c>
      <c r="N1299" s="53">
        <v>12.936612083671282</v>
      </c>
      <c r="O1299" s="53">
        <v>2.6005160331136788E-2</v>
      </c>
      <c r="P1299" s="53">
        <v>2.1796158844708469</v>
      </c>
      <c r="Q1299" s="53">
        <v>425.34999999999997</v>
      </c>
      <c r="R1299" s="53">
        <v>0.71799538621453263</v>
      </c>
      <c r="S1299" s="53">
        <v>5.0150610122030681</v>
      </c>
      <c r="T1299" s="53">
        <v>1.1199999999999991E-2</v>
      </c>
      <c r="U1299" s="53">
        <v>0.16513696631971922</v>
      </c>
      <c r="V1299" s="53">
        <v>9.8375882074045933</v>
      </c>
      <c r="W1299" s="53">
        <v>7.928266759960179</v>
      </c>
    </row>
    <row r="1300" spans="3:23" x14ac:dyDescent="0.25">
      <c r="C1300" s="70">
        <v>0</v>
      </c>
      <c r="D1300" s="53">
        <v>2400</v>
      </c>
      <c r="E1300" s="53">
        <v>3717</v>
      </c>
      <c r="F1300" s="53">
        <v>324.14899999999994</v>
      </c>
      <c r="G1300" s="53">
        <v>0.81080663552840693</v>
      </c>
      <c r="H1300" s="53">
        <v>0.64568200161420497</v>
      </c>
      <c r="I1300" s="53">
        <v>0.45454545454545453</v>
      </c>
      <c r="J1300" s="53">
        <v>55.279063915413673</v>
      </c>
      <c r="K1300" s="53">
        <v>254</v>
      </c>
      <c r="L1300" s="53">
        <v>122.69625000000001</v>
      </c>
      <c r="M1300" s="53">
        <v>1726.9452131096336</v>
      </c>
      <c r="N1300" s="53">
        <v>41.556530330498404</v>
      </c>
      <c r="O1300" s="53">
        <v>0.86232920696716986</v>
      </c>
      <c r="P1300" s="53">
        <v>3.1610128700009237</v>
      </c>
      <c r="Q1300" s="53">
        <v>115.097388059702</v>
      </c>
      <c r="R1300" s="53">
        <v>0.97997086941029032</v>
      </c>
      <c r="S1300" s="53">
        <v>7.1209806548473713</v>
      </c>
      <c r="T1300" s="53">
        <v>4.6363332590774385E-4</v>
      </c>
      <c r="U1300" s="53">
        <v>0.2353424809550681</v>
      </c>
      <c r="V1300" s="53">
        <v>87.390274443865479</v>
      </c>
      <c r="W1300" s="53">
        <v>51.150760142752894</v>
      </c>
    </row>
    <row r="1301" spans="3:23" x14ac:dyDescent="0.25">
      <c r="C1301" s="70">
        <v>0</v>
      </c>
      <c r="D1301" s="53">
        <v>81</v>
      </c>
      <c r="E1301" s="53">
        <v>87</v>
      </c>
      <c r="F1301" s="53">
        <v>30.459</v>
      </c>
      <c r="G1301" s="53">
        <v>0.66910727865347475</v>
      </c>
      <c r="H1301" s="53">
        <v>0.93103448275862066</v>
      </c>
      <c r="I1301" s="53">
        <v>0.66942148760330578</v>
      </c>
      <c r="J1301" s="53">
        <v>10.155412503859614</v>
      </c>
      <c r="K1301" s="53">
        <v>116</v>
      </c>
      <c r="L1301" s="53">
        <v>89.716049382716051</v>
      </c>
      <c r="M1301" s="53">
        <v>197.63086419753094</v>
      </c>
      <c r="N1301" s="53">
        <v>14.058124490753769</v>
      </c>
      <c r="O1301" s="53">
        <v>0.10661917414813875</v>
      </c>
      <c r="P1301" s="53">
        <v>2.0493377702652174</v>
      </c>
      <c r="Q1301" s="53">
        <v>62.181818181818223</v>
      </c>
      <c r="R1301" s="53">
        <v>0.93123442305466197</v>
      </c>
      <c r="S1301" s="53">
        <v>5.2670863857293018</v>
      </c>
      <c r="T1301" s="53">
        <v>8.1496786042240723E-3</v>
      </c>
      <c r="U1301" s="53">
        <v>0.20307203504061794</v>
      </c>
      <c r="V1301" s="53">
        <v>11.89546648971195</v>
      </c>
      <c r="W1301" s="53">
        <v>8.8403042172468158</v>
      </c>
    </row>
    <row r="1302" spans="3:23" x14ac:dyDescent="0.25">
      <c r="C1302" s="70">
        <v>0</v>
      </c>
      <c r="D1302" s="53">
        <v>2245</v>
      </c>
      <c r="E1302" s="53">
        <v>3072</v>
      </c>
      <c r="F1302" s="53">
        <v>293.74899999999997</v>
      </c>
      <c r="G1302" s="53">
        <v>0.92765519734577928</v>
      </c>
      <c r="H1302" s="53">
        <v>0.73079427083333337</v>
      </c>
      <c r="I1302" s="53">
        <v>0.39159253444967729</v>
      </c>
      <c r="J1302" s="53">
        <v>53.464219604614456</v>
      </c>
      <c r="K1302" s="53">
        <v>228</v>
      </c>
      <c r="L1302" s="53">
        <v>115.78307349665924</v>
      </c>
      <c r="M1302" s="53">
        <v>1284.2403550770337</v>
      </c>
      <c r="N1302" s="53">
        <v>35.836299405449687</v>
      </c>
      <c r="O1302" s="53">
        <v>0.76076487974349194</v>
      </c>
      <c r="P1302" s="53">
        <v>2.9093909932895725</v>
      </c>
      <c r="Q1302" s="53">
        <v>45.514251373626387</v>
      </c>
      <c r="R1302" s="53">
        <v>0.98983386960832442</v>
      </c>
      <c r="S1302" s="53">
        <v>6.9407828058994401</v>
      </c>
      <c r="T1302" s="53">
        <v>8.1718268853399627E-4</v>
      </c>
      <c r="U1302" s="53">
        <v>0.32747628950694757</v>
      </c>
      <c r="V1302" s="53">
        <v>94.98002081802592</v>
      </c>
      <c r="W1302" s="53">
        <v>35.469135660573578</v>
      </c>
    </row>
    <row r="1303" spans="3:23" x14ac:dyDescent="0.25">
      <c r="C1303" s="70">
        <v>0</v>
      </c>
      <c r="D1303" s="53">
        <v>36</v>
      </c>
      <c r="E1303" s="53">
        <v>40</v>
      </c>
      <c r="F1303" s="53">
        <v>19.592000000000002</v>
      </c>
      <c r="G1303" s="53">
        <v>0.38282074674438793</v>
      </c>
      <c r="H1303" s="53">
        <v>0.9</v>
      </c>
      <c r="I1303" s="53">
        <v>0.6428571428571429</v>
      </c>
      <c r="J1303" s="53">
        <v>6.7702750025730758</v>
      </c>
      <c r="K1303" s="53">
        <v>188</v>
      </c>
      <c r="L1303" s="53">
        <v>123.77777777777777</v>
      </c>
      <c r="M1303" s="53">
        <v>1149.9492063492064</v>
      </c>
      <c r="N1303" s="53">
        <v>33.910900995833281</v>
      </c>
      <c r="O1303" s="53">
        <v>0.21866732457854832</v>
      </c>
      <c r="P1303" s="53">
        <v>1.9722094639598338</v>
      </c>
      <c r="Q1303" s="53">
        <v>616.359375</v>
      </c>
      <c r="R1303" s="53">
        <v>0.85394475812085113</v>
      </c>
      <c r="S1303" s="53">
        <v>4.8921472236645327</v>
      </c>
      <c r="T1303" s="53">
        <v>1.5625E-2</v>
      </c>
      <c r="U1303" s="53">
        <v>9.4366271841110752E-2</v>
      </c>
      <c r="V1303" s="53">
        <v>7.1802197428460053</v>
      </c>
      <c r="W1303" s="53">
        <v>6.6332495807108005</v>
      </c>
    </row>
    <row r="1304" spans="3:23" x14ac:dyDescent="0.25">
      <c r="C1304" s="70">
        <v>1</v>
      </c>
      <c r="D1304" s="53">
        <v>80</v>
      </c>
      <c r="E1304" s="53">
        <v>85</v>
      </c>
      <c r="F1304" s="53">
        <v>29.515999999999998</v>
      </c>
      <c r="G1304" s="53">
        <v>0.39440915611016814</v>
      </c>
      <c r="H1304" s="53">
        <v>0.94117647058823528</v>
      </c>
      <c r="I1304" s="53">
        <v>0.72727272727272729</v>
      </c>
      <c r="J1304" s="53">
        <v>10.09253008808064</v>
      </c>
      <c r="K1304" s="53">
        <v>200</v>
      </c>
      <c r="L1304" s="53">
        <v>123.65</v>
      </c>
      <c r="M1304" s="53">
        <v>1519.5721518987345</v>
      </c>
      <c r="N1304" s="53">
        <v>38.981689956936634</v>
      </c>
      <c r="O1304" s="53">
        <v>0.34294307889712022</v>
      </c>
      <c r="P1304" s="53">
        <v>1.9673561061785489</v>
      </c>
      <c r="Q1304" s="53">
        <v>386.6694214876033</v>
      </c>
      <c r="R1304" s="53">
        <v>0.91439435627436449</v>
      </c>
      <c r="S1304" s="53">
        <v>5.7686198135562314</v>
      </c>
      <c r="T1304" s="53">
        <v>8.4010655009903804E-3</v>
      </c>
      <c r="U1304" s="53">
        <v>0.11978285623593661</v>
      </c>
      <c r="V1304" s="53">
        <v>10.633518782770263</v>
      </c>
      <c r="W1304" s="53">
        <v>9.7715119077417452</v>
      </c>
    </row>
    <row r="1305" spans="3:23" x14ac:dyDescent="0.25">
      <c r="C1305" s="70">
        <v>0</v>
      </c>
      <c r="D1305" s="53">
        <v>57</v>
      </c>
      <c r="E1305" s="53">
        <v>61</v>
      </c>
      <c r="F1305" s="53">
        <v>25.471999999999998</v>
      </c>
      <c r="G1305" s="53">
        <v>0.71204260390783725</v>
      </c>
      <c r="H1305" s="53">
        <v>0.93442622950819676</v>
      </c>
      <c r="I1305" s="53">
        <v>0.74025974025974028</v>
      </c>
      <c r="J1305" s="53">
        <v>8.5190758917798277</v>
      </c>
      <c r="K1305" s="53">
        <v>98</v>
      </c>
      <c r="L1305" s="53">
        <v>80.94736842105263</v>
      </c>
      <c r="M1305" s="53">
        <v>94.229323308270665</v>
      </c>
      <c r="N1305" s="53">
        <v>9.7071789572599645</v>
      </c>
      <c r="O1305" s="53">
        <v>0.11396441417775621</v>
      </c>
      <c r="P1305" s="53">
        <v>1.7698709781856228</v>
      </c>
      <c r="Q1305" s="53">
        <v>37.056818181818159</v>
      </c>
      <c r="R1305" s="53">
        <v>0.90141881843802785</v>
      </c>
      <c r="S1305" s="53">
        <v>4.5586936898999895</v>
      </c>
      <c r="T1305" s="53">
        <v>1.1880165289256176E-2</v>
      </c>
      <c r="U1305" s="53">
        <v>0.28428137519046592</v>
      </c>
      <c r="V1305" s="53">
        <v>10.256363022833209</v>
      </c>
      <c r="W1305" s="53">
        <v>7.2013643931415547</v>
      </c>
    </row>
    <row r="1306" spans="3:23" x14ac:dyDescent="0.25">
      <c r="C1306" s="70">
        <v>0</v>
      </c>
      <c r="D1306" s="53">
        <v>68</v>
      </c>
      <c r="E1306" s="53">
        <v>73</v>
      </c>
      <c r="F1306" s="53">
        <v>28.010999999999999</v>
      </c>
      <c r="G1306" s="53">
        <v>0.72261660391428306</v>
      </c>
      <c r="H1306" s="53">
        <v>0.93150684931506844</v>
      </c>
      <c r="I1306" s="53">
        <v>0.70833333333333337</v>
      </c>
      <c r="J1306" s="53">
        <v>9.3048529833625562</v>
      </c>
      <c r="K1306" s="53">
        <v>96</v>
      </c>
      <c r="L1306" s="53">
        <v>82.102941176470594</v>
      </c>
      <c r="M1306" s="53">
        <v>79.645961369622441</v>
      </c>
      <c r="N1306" s="53">
        <v>8.9244586037261922</v>
      </c>
      <c r="O1306" s="53">
        <v>-0.18969062075093884</v>
      </c>
      <c r="P1306" s="53">
        <v>1.9470826920871915</v>
      </c>
      <c r="Q1306" s="53">
        <v>27.703703703703699</v>
      </c>
      <c r="R1306" s="53">
        <v>0.94285379237909228</v>
      </c>
      <c r="S1306" s="53">
        <v>4.6166794814217385</v>
      </c>
      <c r="T1306" s="53">
        <v>9.7736625514403385E-3</v>
      </c>
      <c r="U1306" s="53">
        <v>0.29126937876937903</v>
      </c>
      <c r="V1306" s="53">
        <v>11.289049454168104</v>
      </c>
      <c r="W1306" s="53">
        <v>7.8035446666774453</v>
      </c>
    </row>
    <row r="1307" spans="3:23" x14ac:dyDescent="0.25">
      <c r="C1307" s="70">
        <v>0</v>
      </c>
      <c r="D1307" s="53">
        <v>68</v>
      </c>
      <c r="E1307" s="53">
        <v>72</v>
      </c>
      <c r="F1307" s="53">
        <v>27.638999999999999</v>
      </c>
      <c r="G1307" s="53">
        <v>0.57209385739487439</v>
      </c>
      <c r="H1307" s="53">
        <v>0.94444444444444442</v>
      </c>
      <c r="I1307" s="53">
        <v>0.68</v>
      </c>
      <c r="J1307" s="53">
        <v>9.3048529833625562</v>
      </c>
      <c r="K1307" s="53">
        <v>113</v>
      </c>
      <c r="L1307" s="53">
        <v>89.794117647058826</v>
      </c>
      <c r="M1307" s="53">
        <v>159.47936786654961</v>
      </c>
      <c r="N1307" s="53">
        <v>12.628514079912554</v>
      </c>
      <c r="O1307" s="53">
        <v>-3.7462493865028243E-2</v>
      </c>
      <c r="P1307" s="53">
        <v>2.0681775052370543</v>
      </c>
      <c r="Q1307" s="53">
        <v>339.19090909090937</v>
      </c>
      <c r="R1307" s="53">
        <v>0.73182643192145358</v>
      </c>
      <c r="S1307" s="53">
        <v>5.0193865106166538</v>
      </c>
      <c r="T1307" s="53">
        <v>9.4214876033057605E-3</v>
      </c>
      <c r="U1307" s="53">
        <v>0.20217041754088183</v>
      </c>
      <c r="V1307" s="53">
        <v>10.388530628893147</v>
      </c>
      <c r="W1307" s="53">
        <v>8.5205498249521732</v>
      </c>
    </row>
    <row r="1308" spans="3:23" x14ac:dyDescent="0.25">
      <c r="C1308" s="70">
        <v>0</v>
      </c>
      <c r="D1308" s="53">
        <v>2409</v>
      </c>
      <c r="E1308" s="53">
        <v>3745</v>
      </c>
      <c r="F1308" s="53">
        <v>326.94399999999996</v>
      </c>
      <c r="G1308" s="53">
        <v>0.80270570558016363</v>
      </c>
      <c r="H1308" s="53">
        <v>0.64325767690253677</v>
      </c>
      <c r="I1308" s="53">
        <v>0.45624999999999999</v>
      </c>
      <c r="J1308" s="53">
        <v>55.382615171793823</v>
      </c>
      <c r="K1308" s="53">
        <v>251</v>
      </c>
      <c r="L1308" s="53">
        <v>122.0925695309257</v>
      </c>
      <c r="M1308" s="53">
        <v>1814.1961615426108</v>
      </c>
      <c r="N1308" s="53">
        <v>42.593381663617777</v>
      </c>
      <c r="O1308" s="53">
        <v>0.90517567763452667</v>
      </c>
      <c r="P1308" s="53">
        <v>3.1246851645872544</v>
      </c>
      <c r="Q1308" s="53">
        <v>108.62761194029898</v>
      </c>
      <c r="R1308" s="53">
        <v>0.98100903440123388</v>
      </c>
      <c r="S1308" s="53">
        <v>7.1252437861841704</v>
      </c>
      <c r="T1308" s="53">
        <v>4.5910837603026688E-4</v>
      </c>
      <c r="U1308" s="53">
        <v>0.23324617603431855</v>
      </c>
      <c r="V1308" s="53">
        <v>86.851318650836447</v>
      </c>
      <c r="W1308" s="53">
        <v>51.795984986124537</v>
      </c>
    </row>
    <row r="1309" spans="3:23" x14ac:dyDescent="0.25">
      <c r="C1309" s="70">
        <v>0</v>
      </c>
      <c r="D1309" s="53">
        <v>91</v>
      </c>
      <c r="E1309" s="53">
        <v>97</v>
      </c>
      <c r="F1309" s="53">
        <v>32.600999999999999</v>
      </c>
      <c r="G1309" s="53">
        <v>0.63414185933891476</v>
      </c>
      <c r="H1309" s="53">
        <v>0.93814432989690721</v>
      </c>
      <c r="I1309" s="53">
        <v>0.68939393939393945</v>
      </c>
      <c r="J1309" s="53">
        <v>10.764051215546115</v>
      </c>
      <c r="K1309" s="53">
        <v>119</v>
      </c>
      <c r="L1309" s="53">
        <v>89.439560439560438</v>
      </c>
      <c r="M1309" s="53">
        <v>205.11575091575094</v>
      </c>
      <c r="N1309" s="53">
        <v>14.32186269015839</v>
      </c>
      <c r="O1309" s="53">
        <v>0.27746784762668925</v>
      </c>
      <c r="P1309" s="53">
        <v>2.092451020176366</v>
      </c>
      <c r="Q1309" s="53">
        <v>63.750000000000021</v>
      </c>
      <c r="R1309" s="53">
        <v>0.92530004287364664</v>
      </c>
      <c r="S1309" s="53">
        <v>5.291659579754759</v>
      </c>
      <c r="T1309" s="53">
        <v>7.0408950617284168E-3</v>
      </c>
      <c r="U1309" s="53">
        <v>0.2062977299343719</v>
      </c>
      <c r="V1309" s="53">
        <v>12.353861585357402</v>
      </c>
      <c r="W1309" s="53">
        <v>9.5522123834670776</v>
      </c>
    </row>
    <row r="1310" spans="3:23" x14ac:dyDescent="0.25">
      <c r="C1310" s="70">
        <v>0</v>
      </c>
      <c r="D1310" s="53">
        <v>2321</v>
      </c>
      <c r="E1310" s="53">
        <v>3203</v>
      </c>
      <c r="F1310" s="53">
        <v>311.20799999999997</v>
      </c>
      <c r="G1310" s="53">
        <v>0.91139442865117126</v>
      </c>
      <c r="H1310" s="53">
        <v>0.72463315641586012</v>
      </c>
      <c r="I1310" s="53">
        <v>0.39513108614232212</v>
      </c>
      <c r="J1310" s="53">
        <v>54.361649932009165</v>
      </c>
      <c r="K1310" s="53">
        <v>229</v>
      </c>
      <c r="L1310" s="53">
        <v>114.99956915122792</v>
      </c>
      <c r="M1310" s="53">
        <v>1331.5107756763578</v>
      </c>
      <c r="N1310" s="53">
        <v>36.489872234311228</v>
      </c>
      <c r="O1310" s="53">
        <v>0.71267606010297735</v>
      </c>
      <c r="P1310" s="53">
        <v>2.7368177591298575</v>
      </c>
      <c r="Q1310" s="53">
        <v>47.669293979541123</v>
      </c>
      <c r="R1310" s="53">
        <v>0.98942856140659385</v>
      </c>
      <c r="S1310" s="53">
        <v>6.9319496599908836</v>
      </c>
      <c r="T1310" s="53">
        <v>7.523897507714615E-4</v>
      </c>
      <c r="U1310" s="53">
        <v>0.32457673457719477</v>
      </c>
      <c r="V1310" s="53">
        <v>93.181005948810196</v>
      </c>
      <c r="W1310" s="53">
        <v>38.347147830385261</v>
      </c>
    </row>
    <row r="1311" spans="3:23" x14ac:dyDescent="0.25">
      <c r="C1311" s="70">
        <v>0</v>
      </c>
      <c r="D1311" s="53">
        <v>36</v>
      </c>
      <c r="E1311" s="53">
        <v>40</v>
      </c>
      <c r="F1311" s="53">
        <v>19.592000000000002</v>
      </c>
      <c r="G1311" s="53">
        <v>0.38282074674438793</v>
      </c>
      <c r="H1311" s="53">
        <v>0.9</v>
      </c>
      <c r="I1311" s="53">
        <v>0.6428571428571429</v>
      </c>
      <c r="J1311" s="53">
        <v>6.7702750025730758</v>
      </c>
      <c r="K1311" s="53">
        <v>173</v>
      </c>
      <c r="L1311" s="53">
        <v>121.41666666666667</v>
      </c>
      <c r="M1311" s="53">
        <v>925.22142857142842</v>
      </c>
      <c r="N1311" s="53">
        <v>30.417452696953905</v>
      </c>
      <c r="O1311" s="53">
        <v>0.11292140113462319</v>
      </c>
      <c r="P1311" s="53">
        <v>1.920945636854128</v>
      </c>
      <c r="Q1311" s="53">
        <v>544.9375</v>
      </c>
      <c r="R1311" s="53">
        <v>0.85889204699742505</v>
      </c>
      <c r="S1311" s="53">
        <v>5.1143694458867541</v>
      </c>
      <c r="T1311" s="53">
        <v>1.5625E-2</v>
      </c>
      <c r="U1311" s="53">
        <v>0.11334066879248099</v>
      </c>
      <c r="V1311" s="53">
        <v>7.1802197428460053</v>
      </c>
      <c r="W1311" s="53">
        <v>6.6332495807108005</v>
      </c>
    </row>
    <row r="1312" spans="3:23" x14ac:dyDescent="0.25">
      <c r="C1312" s="70">
        <v>1</v>
      </c>
      <c r="D1312" s="53">
        <v>81</v>
      </c>
      <c r="E1312" s="53">
        <v>86</v>
      </c>
      <c r="F1312" s="53">
        <v>29.788999999999998</v>
      </c>
      <c r="G1312" s="53">
        <v>0.49247629408969079</v>
      </c>
      <c r="H1312" s="53">
        <v>0.94186046511627908</v>
      </c>
      <c r="I1312" s="53">
        <v>0.73636363636363633</v>
      </c>
      <c r="J1312" s="53">
        <v>10.155412503859614</v>
      </c>
      <c r="K1312" s="53">
        <v>212</v>
      </c>
      <c r="L1312" s="53">
        <v>128.72839506172841</v>
      </c>
      <c r="M1312" s="53">
        <v>1591.1753086419749</v>
      </c>
      <c r="N1312" s="53">
        <v>39.889538837168509</v>
      </c>
      <c r="O1312" s="53">
        <v>0.2308281704351815</v>
      </c>
      <c r="P1312" s="53">
        <v>1.9893461805348636</v>
      </c>
      <c r="Q1312" s="53">
        <v>418.43801652892557</v>
      </c>
      <c r="R1312" s="53">
        <v>0.91614689475980227</v>
      </c>
      <c r="S1312" s="53">
        <v>5.8520750028312003</v>
      </c>
      <c r="T1312" s="53">
        <v>8.264462809917366E-3</v>
      </c>
      <c r="U1312" s="53">
        <v>0.12192423515799085</v>
      </c>
      <c r="V1312" s="53">
        <v>10.9628674934226</v>
      </c>
      <c r="W1312" s="53">
        <v>9.5412670614864759</v>
      </c>
    </row>
    <row r="1313" spans="3:23" x14ac:dyDescent="0.25">
      <c r="C1313" s="70">
        <v>0</v>
      </c>
      <c r="D1313" s="53">
        <v>43</v>
      </c>
      <c r="E1313" s="53">
        <v>47</v>
      </c>
      <c r="F1313" s="53">
        <v>21.552</v>
      </c>
      <c r="G1313" s="53">
        <v>0.53810701977690156</v>
      </c>
      <c r="H1313" s="53">
        <v>0.91489361702127658</v>
      </c>
      <c r="I1313" s="53">
        <v>0.68253968253968256</v>
      </c>
      <c r="J1313" s="53">
        <v>7.399277020331918</v>
      </c>
      <c r="K1313" s="53">
        <v>91</v>
      </c>
      <c r="L1313" s="53">
        <v>77.558139534883722</v>
      </c>
      <c r="M1313" s="53">
        <v>51.300110741971224</v>
      </c>
      <c r="N1313" s="53">
        <v>7.1624095625683974</v>
      </c>
      <c r="O1313" s="53">
        <v>5.053963502447862E-2</v>
      </c>
      <c r="P1313" s="53">
        <v>2.253515845742291</v>
      </c>
      <c r="Q1313" s="53">
        <v>36.166666666666664</v>
      </c>
      <c r="R1313" s="53">
        <v>0.8911592360834758</v>
      </c>
      <c r="S1313" s="53">
        <v>4.3015082901299984</v>
      </c>
      <c r="T1313" s="53">
        <v>1.5817901234567926E-2</v>
      </c>
      <c r="U1313" s="53">
        <v>0.30442434857263262</v>
      </c>
      <c r="V1313" s="53">
        <v>8.1744544421237428</v>
      </c>
      <c r="W1313" s="53">
        <v>6.8900557484721601</v>
      </c>
    </row>
    <row r="1314" spans="3:23" x14ac:dyDescent="0.25">
      <c r="C1314" s="70">
        <v>0</v>
      </c>
      <c r="D1314" s="53">
        <v>73</v>
      </c>
      <c r="E1314" s="53">
        <v>78</v>
      </c>
      <c r="F1314" s="53">
        <v>29.88</v>
      </c>
      <c r="G1314" s="53">
        <v>0.78965988320908975</v>
      </c>
      <c r="H1314" s="53">
        <v>0.9358974358974359</v>
      </c>
      <c r="I1314" s="53">
        <v>0.70192307692307687</v>
      </c>
      <c r="J1314" s="53">
        <v>9.6408758298023347</v>
      </c>
      <c r="K1314" s="53">
        <v>103</v>
      </c>
      <c r="L1314" s="53">
        <v>81.013698630136986</v>
      </c>
      <c r="M1314" s="53">
        <v>100.68036529680367</v>
      </c>
      <c r="N1314" s="53">
        <v>10.033960598726889</v>
      </c>
      <c r="O1314" s="53">
        <v>0.4075397598370718</v>
      </c>
      <c r="P1314" s="53">
        <v>2.266809026697588</v>
      </c>
      <c r="Q1314" s="53">
        <v>26.794871794871778</v>
      </c>
      <c r="R1314" s="53">
        <v>0.95020275585870639</v>
      </c>
      <c r="S1314" s="53">
        <v>4.869226915127852</v>
      </c>
      <c r="T1314" s="53">
        <v>1.0154138359266592E-2</v>
      </c>
      <c r="U1314" s="53">
        <v>0.26081335568515052</v>
      </c>
      <c r="V1314" s="53">
        <v>12.423241557910776</v>
      </c>
      <c r="W1314" s="53">
        <v>7.6222157352970381</v>
      </c>
    </row>
    <row r="1315" spans="3:23" x14ac:dyDescent="0.25">
      <c r="C1315" s="70">
        <v>0</v>
      </c>
      <c r="D1315" s="53">
        <v>94</v>
      </c>
      <c r="E1315" s="53">
        <v>101</v>
      </c>
      <c r="F1315" s="53">
        <v>34.097999999999999</v>
      </c>
      <c r="G1315" s="53">
        <v>0.62076487270209779</v>
      </c>
      <c r="H1315" s="53">
        <v>0.93069306930693074</v>
      </c>
      <c r="I1315" s="53">
        <v>0.65734265734265729</v>
      </c>
      <c r="J1315" s="53">
        <v>10.940041919714261</v>
      </c>
      <c r="K1315" s="53">
        <v>119</v>
      </c>
      <c r="L1315" s="53">
        <v>88.829787234042556</v>
      </c>
      <c r="M1315" s="53">
        <v>250.91695264241579</v>
      </c>
      <c r="N1315" s="53">
        <v>15.840358349558125</v>
      </c>
      <c r="O1315" s="53">
        <v>-3.192150016737364E-3</v>
      </c>
      <c r="P1315" s="53">
        <v>1.5415320160199604</v>
      </c>
      <c r="Q1315" s="53">
        <v>499.36363636363677</v>
      </c>
      <c r="R1315" s="53">
        <v>0.73011750193481184</v>
      </c>
      <c r="S1315" s="53">
        <v>4.9851947721811296</v>
      </c>
      <c r="T1315" s="53">
        <v>8.0114690504300718E-3</v>
      </c>
      <c r="U1315" s="53">
        <v>0.19983320480675235</v>
      </c>
      <c r="V1315" s="53">
        <v>12.631814930076732</v>
      </c>
      <c r="W1315" s="53">
        <v>9.9033024061061887</v>
      </c>
    </row>
    <row r="1316" spans="3:23" x14ac:dyDescent="0.25">
      <c r="C1316" s="70">
        <v>0</v>
      </c>
      <c r="D1316" s="53">
        <v>4810</v>
      </c>
      <c r="E1316" s="53">
        <v>8620</v>
      </c>
      <c r="F1316" s="53">
        <v>641.10599999999999</v>
      </c>
      <c r="G1316" s="53">
        <v>0.84638038652151992</v>
      </c>
      <c r="H1316" s="53">
        <v>0.55800464037122965</v>
      </c>
      <c r="I1316" s="53">
        <v>0.42289432037981362</v>
      </c>
      <c r="J1316" s="53">
        <v>78.257793287161704</v>
      </c>
      <c r="K1316" s="53">
        <v>249</v>
      </c>
      <c r="L1316" s="53">
        <v>118.24968814968815</v>
      </c>
      <c r="M1316" s="53">
        <v>1588.2293875092957</v>
      </c>
      <c r="N1316" s="53">
        <v>39.852595743681434</v>
      </c>
      <c r="O1316" s="53">
        <v>0.82024520056498784</v>
      </c>
      <c r="P1316" s="53">
        <v>3.0438766896064977</v>
      </c>
      <c r="Q1316" s="53">
        <v>69.011510289501814</v>
      </c>
      <c r="R1316" s="53">
        <v>0.98680068332124771</v>
      </c>
      <c r="S1316" s="53">
        <v>7.0682118672245036</v>
      </c>
      <c r="T1316" s="53">
        <v>5.9898859920380491E-4</v>
      </c>
      <c r="U1316" s="53">
        <v>0.30233408235880943</v>
      </c>
      <c r="V1316" s="53">
        <v>147.05325086273774</v>
      </c>
      <c r="W1316" s="53">
        <v>78.317452592328323</v>
      </c>
    </row>
    <row r="1317" spans="3:23" x14ac:dyDescent="0.25">
      <c r="C1317" s="70">
        <v>0</v>
      </c>
      <c r="D1317" s="53">
        <v>114</v>
      </c>
      <c r="E1317" s="53">
        <v>122</v>
      </c>
      <c r="F1317" s="53">
        <v>37.009</v>
      </c>
      <c r="G1317" s="53">
        <v>0.62589160385065523</v>
      </c>
      <c r="H1317" s="53">
        <v>0.93442622950819676</v>
      </c>
      <c r="I1317" s="53">
        <v>0.67455621301775148</v>
      </c>
      <c r="J1317" s="53">
        <v>12.047792665040703</v>
      </c>
      <c r="K1317" s="53">
        <v>112</v>
      </c>
      <c r="L1317" s="53">
        <v>82.771929824561397</v>
      </c>
      <c r="M1317" s="53">
        <v>151.69973606582823</v>
      </c>
      <c r="N1317" s="53">
        <v>12.316644675634198</v>
      </c>
      <c r="O1317" s="53">
        <v>0.60203278626007761</v>
      </c>
      <c r="P1317" s="53">
        <v>2.4827250753678274</v>
      </c>
      <c r="Q1317" s="53">
        <v>41.554945054945044</v>
      </c>
      <c r="R1317" s="53">
        <v>0.94251399386356116</v>
      </c>
      <c r="S1317" s="53">
        <v>5.0668176474265421</v>
      </c>
      <c r="T1317" s="53">
        <v>6.3398140321217385E-3</v>
      </c>
      <c r="U1317" s="53">
        <v>0.26465909363282858</v>
      </c>
      <c r="V1317" s="53">
        <v>13.855734738033391</v>
      </c>
      <c r="W1317" s="53">
        <v>10.806226897915115</v>
      </c>
    </row>
    <row r="1318" spans="3:23" x14ac:dyDescent="0.25">
      <c r="C1318" s="70">
        <v>0</v>
      </c>
      <c r="D1318" s="53">
        <v>65</v>
      </c>
      <c r="E1318" s="53">
        <v>71</v>
      </c>
      <c r="F1318" s="53">
        <v>28.126999999999995</v>
      </c>
      <c r="G1318" s="53">
        <v>0.77179633495456923</v>
      </c>
      <c r="H1318" s="53">
        <v>0.91549295774647887</v>
      </c>
      <c r="I1318" s="53">
        <v>0.59090909090909094</v>
      </c>
      <c r="J1318" s="53">
        <v>9.0972836829344601</v>
      </c>
      <c r="K1318" s="53">
        <v>147</v>
      </c>
      <c r="L1318" s="53">
        <v>101.49230769230769</v>
      </c>
      <c r="M1318" s="53">
        <v>507.69134615384615</v>
      </c>
      <c r="N1318" s="53">
        <v>22.532007148806034</v>
      </c>
      <c r="O1318" s="53">
        <v>0.19044036602449207</v>
      </c>
      <c r="P1318" s="53">
        <v>1.9414805861520306</v>
      </c>
      <c r="Q1318" s="53">
        <v>209.74166666666662</v>
      </c>
      <c r="R1318" s="53">
        <v>0.89640443805489334</v>
      </c>
      <c r="S1318" s="53">
        <v>5.2566072359389588</v>
      </c>
      <c r="T1318" s="53">
        <v>8.749999999999987E-3</v>
      </c>
      <c r="U1318" s="53">
        <v>0.11791364946634271</v>
      </c>
      <c r="V1318" s="53">
        <v>11.586875157452658</v>
      </c>
      <c r="W1318" s="53">
        <v>7.3677441238255748</v>
      </c>
    </row>
    <row r="1319" spans="3:23" x14ac:dyDescent="0.25">
      <c r="C1319" s="70">
        <v>0</v>
      </c>
      <c r="D1319" s="53">
        <v>36</v>
      </c>
      <c r="E1319" s="53">
        <v>40</v>
      </c>
      <c r="F1319" s="53">
        <v>19.592000000000002</v>
      </c>
      <c r="G1319" s="53">
        <v>0.38282074674438793</v>
      </c>
      <c r="H1319" s="53">
        <v>0.9</v>
      </c>
      <c r="I1319" s="53">
        <v>0.6428571428571429</v>
      </c>
      <c r="J1319" s="53">
        <v>6.7702750025730758</v>
      </c>
      <c r="K1319" s="53">
        <v>168</v>
      </c>
      <c r="L1319" s="53">
        <v>118.38888888888889</v>
      </c>
      <c r="M1319" s="53">
        <v>881.44444444444457</v>
      </c>
      <c r="N1319" s="53">
        <v>29.689130072207313</v>
      </c>
      <c r="O1319" s="53">
        <v>0.11532919424460644</v>
      </c>
      <c r="P1319" s="53">
        <v>1.8992953109041109</v>
      </c>
      <c r="Q1319" s="53">
        <v>485.953125</v>
      </c>
      <c r="R1319" s="53">
        <v>0.86319606473386612</v>
      </c>
      <c r="S1319" s="53">
        <v>4.9477027792200881</v>
      </c>
      <c r="T1319" s="53">
        <v>1.5625E-2</v>
      </c>
      <c r="U1319" s="53">
        <v>0.11259313221969476</v>
      </c>
      <c r="V1319" s="53">
        <v>7.1802197428460053</v>
      </c>
      <c r="W1319" s="53">
        <v>6.6332495807108005</v>
      </c>
    </row>
    <row r="1320" spans="3:23" x14ac:dyDescent="0.25">
      <c r="C1320" s="70">
        <v>1</v>
      </c>
      <c r="D1320" s="53">
        <v>84</v>
      </c>
      <c r="E1320" s="53">
        <v>89</v>
      </c>
      <c r="F1320" s="53">
        <v>30.434000000000005</v>
      </c>
      <c r="G1320" s="53">
        <v>0.39096523171774761</v>
      </c>
      <c r="H1320" s="53">
        <v>0.9438202247191011</v>
      </c>
      <c r="I1320" s="53">
        <v>0.76363636363636367</v>
      </c>
      <c r="J1320" s="53">
        <v>10.34176589165282</v>
      </c>
      <c r="K1320" s="53">
        <v>177</v>
      </c>
      <c r="L1320" s="53">
        <v>117.79761904761905</v>
      </c>
      <c r="M1320" s="53">
        <v>1034.5248135398738</v>
      </c>
      <c r="N1320" s="53">
        <v>32.164029808776661</v>
      </c>
      <c r="O1320" s="53">
        <v>0.16649814367766314</v>
      </c>
      <c r="P1320" s="53">
        <v>1.8967522681817606</v>
      </c>
      <c r="Q1320" s="53">
        <v>251.67499999999998</v>
      </c>
      <c r="R1320" s="53">
        <v>0.93799491947977864</v>
      </c>
      <c r="S1320" s="53">
        <v>5.728336023840459</v>
      </c>
      <c r="T1320" s="53">
        <v>8.4722222222222057E-3</v>
      </c>
      <c r="U1320" s="53">
        <v>0.13426890835431238</v>
      </c>
      <c r="V1320" s="53">
        <v>10.855839801714531</v>
      </c>
      <c r="W1320" s="53">
        <v>9.9917740895071656</v>
      </c>
    </row>
    <row r="1321" spans="3:23" x14ac:dyDescent="0.25">
      <c r="C1321" s="70">
        <v>0</v>
      </c>
      <c r="D1321" s="53">
        <v>60</v>
      </c>
      <c r="E1321" s="53">
        <v>64</v>
      </c>
      <c r="F1321" s="53">
        <v>25.107999999999997</v>
      </c>
      <c r="G1321" s="53">
        <v>0.54667227359053405</v>
      </c>
      <c r="H1321" s="53">
        <v>0.9375</v>
      </c>
      <c r="I1321" s="53">
        <v>0.75</v>
      </c>
      <c r="J1321" s="53">
        <v>8.7403874447366334</v>
      </c>
      <c r="K1321" s="53">
        <v>113</v>
      </c>
      <c r="L1321" s="53">
        <v>87.75</v>
      </c>
      <c r="M1321" s="53">
        <v>146.86864406779662</v>
      </c>
      <c r="N1321" s="53">
        <v>12.11893741496327</v>
      </c>
      <c r="O1321" s="53">
        <v>0.11343826829326284</v>
      </c>
      <c r="P1321" s="53">
        <v>2.0378402643527105</v>
      </c>
      <c r="Q1321" s="53">
        <v>46.688888888888883</v>
      </c>
      <c r="R1321" s="53">
        <v>0.93158580009573488</v>
      </c>
      <c r="S1321" s="53">
        <v>4.7362434129830602</v>
      </c>
      <c r="T1321" s="53">
        <v>1.2592592592592615E-2</v>
      </c>
      <c r="U1321" s="53">
        <v>0.21420114290212328</v>
      </c>
      <c r="V1321" s="53">
        <v>9.633275663033837</v>
      </c>
      <c r="W1321" s="53">
        <v>8.0663911798688925</v>
      </c>
    </row>
    <row r="1322" spans="3:23" x14ac:dyDescent="0.25">
      <c r="C1322" s="70">
        <v>0</v>
      </c>
      <c r="D1322" s="53">
        <v>97</v>
      </c>
      <c r="E1322" s="53">
        <v>102</v>
      </c>
      <c r="F1322" s="53">
        <v>34.288000000000004</v>
      </c>
      <c r="G1322" s="53">
        <v>0.70763540926842405</v>
      </c>
      <c r="H1322" s="53">
        <v>0.9509803921568627</v>
      </c>
      <c r="I1322" s="53">
        <v>0.69285714285714284</v>
      </c>
      <c r="J1322" s="53">
        <v>11.113245963232828</v>
      </c>
      <c r="K1322" s="53">
        <v>132</v>
      </c>
      <c r="L1322" s="53">
        <v>93.020618556701038</v>
      </c>
      <c r="M1322" s="53">
        <v>218.79123711340205</v>
      </c>
      <c r="N1322" s="53">
        <v>14.791593460929152</v>
      </c>
      <c r="O1322" s="53">
        <v>0.30273673501675136</v>
      </c>
      <c r="P1322" s="53">
        <v>2.907915813655721</v>
      </c>
      <c r="Q1322" s="53">
        <v>440.34000000000037</v>
      </c>
      <c r="R1322" s="53">
        <v>0.72384709119068447</v>
      </c>
      <c r="S1322" s="53">
        <v>5.357608785857046</v>
      </c>
      <c r="T1322" s="53">
        <v>7.3777777777777644E-3</v>
      </c>
      <c r="U1322" s="53">
        <v>0.19391004883715263</v>
      </c>
      <c r="V1322" s="53">
        <v>13.436110598195539</v>
      </c>
      <c r="W1322" s="53">
        <v>9.4936568974761375</v>
      </c>
    </row>
    <row r="1323" spans="3:23" x14ac:dyDescent="0.25">
      <c r="C1323" s="70">
        <v>0</v>
      </c>
      <c r="D1323" s="53">
        <v>2409</v>
      </c>
      <c r="E1323" s="53">
        <v>3785</v>
      </c>
      <c r="F1323" s="53">
        <v>335.19799999999998</v>
      </c>
      <c r="G1323" s="53">
        <v>0.83086827747963621</v>
      </c>
      <c r="H1323" s="53">
        <v>0.6364597093791281</v>
      </c>
      <c r="I1323" s="53">
        <v>0.4451219512195122</v>
      </c>
      <c r="J1323" s="53">
        <v>55.382615171793823</v>
      </c>
      <c r="K1323" s="53">
        <v>250</v>
      </c>
      <c r="L1323" s="53">
        <v>122.22955583229556</v>
      </c>
      <c r="M1323" s="53">
        <v>1890.4153054920037</v>
      </c>
      <c r="N1323" s="53">
        <v>43.478906443147849</v>
      </c>
      <c r="O1323" s="53">
        <v>0.88893323048286377</v>
      </c>
      <c r="P1323" s="53">
        <v>3.0371652554097106</v>
      </c>
      <c r="Q1323" s="53">
        <v>98.672551874773688</v>
      </c>
      <c r="R1323" s="53">
        <v>0.98277932083705066</v>
      </c>
      <c r="S1323" s="53">
        <v>7.1534930132112526</v>
      </c>
      <c r="T1323" s="53">
        <v>5.3677380983780255E-4</v>
      </c>
      <c r="U1323" s="53">
        <v>0.24497981830895524</v>
      </c>
      <c r="V1323" s="53">
        <v>89.246696116803363</v>
      </c>
      <c r="W1323" s="53">
        <v>49.663032372737867</v>
      </c>
    </row>
    <row r="1324" spans="3:23" x14ac:dyDescent="0.25">
      <c r="C1324" s="70">
        <v>0</v>
      </c>
      <c r="D1324" s="53">
        <v>124</v>
      </c>
      <c r="E1324" s="53">
        <v>131</v>
      </c>
      <c r="F1324" s="53">
        <v>38.596999999999994</v>
      </c>
      <c r="G1324" s="53">
        <v>0.62595173126459835</v>
      </c>
      <c r="H1324" s="53">
        <v>0.94656488549618323</v>
      </c>
      <c r="I1324" s="53">
        <v>0.68131868131868134</v>
      </c>
      <c r="J1324" s="53">
        <v>12.565098628628434</v>
      </c>
      <c r="K1324" s="53">
        <v>99</v>
      </c>
      <c r="L1324" s="53">
        <v>79.959677419354833</v>
      </c>
      <c r="M1324" s="53">
        <v>100.46177550485183</v>
      </c>
      <c r="N1324" s="53">
        <v>10.023062182030591</v>
      </c>
      <c r="O1324" s="53">
        <v>0.19073609688492915</v>
      </c>
      <c r="P1324" s="53">
        <v>1.885355613144202</v>
      </c>
      <c r="Q1324" s="53">
        <v>24.658163265306104</v>
      </c>
      <c r="R1324" s="53">
        <v>0.9505659390072061</v>
      </c>
      <c r="S1324" s="53">
        <v>4.900369828020402</v>
      </c>
      <c r="T1324" s="53">
        <v>7.0283215326947127E-3</v>
      </c>
      <c r="U1324" s="53">
        <v>0.29919475365903958</v>
      </c>
      <c r="V1324" s="53">
        <v>14.442400406876573</v>
      </c>
      <c r="W1324" s="53">
        <v>11.263076405661941</v>
      </c>
    </row>
    <row r="1325" spans="3:23" x14ac:dyDescent="0.25">
      <c r="C1325" s="70">
        <v>0</v>
      </c>
      <c r="D1325" s="53">
        <v>2327</v>
      </c>
      <c r="E1325" s="53">
        <v>3017</v>
      </c>
      <c r="F1325" s="53">
        <v>280.15299999999996</v>
      </c>
      <c r="G1325" s="53">
        <v>0.89888015079996963</v>
      </c>
      <c r="H1325" s="53">
        <v>0.77129598939343724</v>
      </c>
      <c r="I1325" s="53">
        <v>0.45044521873790166</v>
      </c>
      <c r="J1325" s="53">
        <v>54.431869530622627</v>
      </c>
      <c r="K1325" s="53">
        <v>214</v>
      </c>
      <c r="L1325" s="53">
        <v>115.34207133648475</v>
      </c>
      <c r="M1325" s="53">
        <v>1395.7221458366973</v>
      </c>
      <c r="N1325" s="53">
        <v>37.35936490140989</v>
      </c>
      <c r="O1325" s="53">
        <v>0.51354328675509997</v>
      </c>
      <c r="P1325" s="53">
        <v>2.1310540642784508</v>
      </c>
      <c r="Q1325" s="53">
        <v>46.787728658536395</v>
      </c>
      <c r="R1325" s="53">
        <v>0.98979483783772582</v>
      </c>
      <c r="S1325" s="53">
        <v>6.9303627905579779</v>
      </c>
      <c r="T1325" s="53">
        <v>6.7933835421629804E-4</v>
      </c>
      <c r="U1325" s="53">
        <v>0.31164625525249434</v>
      </c>
      <c r="V1325" s="53">
        <v>87.822906829177271</v>
      </c>
      <c r="W1325" s="53">
        <v>38.483520224792947</v>
      </c>
    </row>
    <row r="1326" spans="3:23" x14ac:dyDescent="0.25">
      <c r="C1326" s="70">
        <v>0</v>
      </c>
      <c r="D1326" s="53">
        <v>60</v>
      </c>
      <c r="E1326" s="53">
        <v>65</v>
      </c>
      <c r="F1326" s="53">
        <v>26.050999999999998</v>
      </c>
      <c r="G1326" s="53">
        <v>0.68068677120167342</v>
      </c>
      <c r="H1326" s="53">
        <v>0.92307692307692313</v>
      </c>
      <c r="I1326" s="53">
        <v>0.68181818181818177</v>
      </c>
      <c r="J1326" s="53">
        <v>8.7403874447366334</v>
      </c>
      <c r="K1326" s="53">
        <v>125</v>
      </c>
      <c r="L1326" s="53">
        <v>91.05</v>
      </c>
      <c r="M1326" s="53">
        <v>292.28559322033902</v>
      </c>
      <c r="N1326" s="53">
        <v>17.096361987871543</v>
      </c>
      <c r="O1326" s="53">
        <v>0.27759986311722828</v>
      </c>
      <c r="P1326" s="53">
        <v>1.8344565892967977</v>
      </c>
      <c r="Q1326" s="53">
        <v>71.828282828282823</v>
      </c>
      <c r="R1326" s="53">
        <v>0.9580523856599773</v>
      </c>
      <c r="S1326" s="53">
        <v>4.9395722619867222</v>
      </c>
      <c r="T1326" s="53">
        <v>1.0305070911131536E-2</v>
      </c>
      <c r="U1326" s="53">
        <v>0.20948462207961224</v>
      </c>
      <c r="V1326" s="53">
        <v>10.323477795994288</v>
      </c>
      <c r="W1326" s="53">
        <v>7.5627174404774458</v>
      </c>
    </row>
    <row r="1327" spans="3:23" x14ac:dyDescent="0.25">
      <c r="C1327" s="70">
        <v>0</v>
      </c>
      <c r="D1327" s="53">
        <v>90</v>
      </c>
      <c r="E1327" s="53">
        <v>97</v>
      </c>
      <c r="F1327" s="53">
        <v>34.213999999999992</v>
      </c>
      <c r="G1327" s="53">
        <v>0.81268928231675219</v>
      </c>
      <c r="H1327" s="53">
        <v>0.92783505154639179</v>
      </c>
      <c r="I1327" s="53">
        <v>0.57692307692307687</v>
      </c>
      <c r="J1327" s="53">
        <v>10.704744696916627</v>
      </c>
      <c r="K1327" s="53">
        <v>149</v>
      </c>
      <c r="L1327" s="53">
        <v>97.37777777777778</v>
      </c>
      <c r="M1327" s="53">
        <v>517.45118601747811</v>
      </c>
      <c r="N1327" s="53">
        <v>22.747553407289278</v>
      </c>
      <c r="O1327" s="53">
        <v>0.43444306503839791</v>
      </c>
      <c r="P1327" s="53">
        <v>2.0836979939317262</v>
      </c>
      <c r="Q1327" s="53">
        <v>152.13690476190476</v>
      </c>
      <c r="R1327" s="53">
        <v>0.9232504719877499</v>
      </c>
      <c r="S1327" s="53">
        <v>5.5959732020731066</v>
      </c>
      <c r="T1327" s="53">
        <v>5.9523809523809468E-3</v>
      </c>
      <c r="U1327" s="53">
        <v>0.15524892050285993</v>
      </c>
      <c r="V1327" s="53">
        <v>14.247214118072808</v>
      </c>
      <c r="W1327" s="53">
        <v>8.3018130399527941</v>
      </c>
    </row>
    <row r="1328" spans="3:23" x14ac:dyDescent="0.25">
      <c r="C1328" s="70">
        <v>0</v>
      </c>
      <c r="D1328" s="53">
        <v>29</v>
      </c>
      <c r="E1328" s="53">
        <v>33</v>
      </c>
      <c r="F1328" s="53">
        <v>17.996000000000002</v>
      </c>
      <c r="G1328" s="53">
        <v>0</v>
      </c>
      <c r="H1328" s="53">
        <v>0.87878787878787878</v>
      </c>
      <c r="I1328" s="53">
        <v>0.59183673469387754</v>
      </c>
      <c r="J1328" s="53">
        <v>6.0765077797464979</v>
      </c>
      <c r="K1328" s="53">
        <v>157</v>
      </c>
      <c r="L1328" s="53">
        <v>117.96551724137932</v>
      </c>
      <c r="M1328" s="53">
        <v>631.89162561576347</v>
      </c>
      <c r="N1328" s="53">
        <v>25.137454636771867</v>
      </c>
      <c r="O1328" s="53">
        <v>-3.096121973752922E-2</v>
      </c>
      <c r="P1328" s="53">
        <v>1.8407836309399095</v>
      </c>
      <c r="Q1328" s="53">
        <v>495.96428571428572</v>
      </c>
      <c r="R1328" s="53">
        <v>0.8262533933253372</v>
      </c>
      <c r="S1328" s="53">
        <v>4.5821189261620541</v>
      </c>
      <c r="T1328" s="53">
        <v>1.785714285714287E-2</v>
      </c>
      <c r="U1328" s="53">
        <v>0.13586074127932821</v>
      </c>
      <c r="V1328" s="53">
        <v>6.2330229193099944</v>
      </c>
      <c r="W1328" s="53">
        <v>6.2330229193099944</v>
      </c>
    </row>
    <row r="1329" spans="3:23" x14ac:dyDescent="0.25">
      <c r="C1329" s="70">
        <v>1</v>
      </c>
      <c r="D1329" s="53">
        <v>85</v>
      </c>
      <c r="E1329" s="53">
        <v>92</v>
      </c>
      <c r="F1329" s="53">
        <v>30.922000000000001</v>
      </c>
      <c r="G1329" s="53">
        <v>0.41630795953015637</v>
      </c>
      <c r="H1329" s="53">
        <v>0.92391304347826086</v>
      </c>
      <c r="I1329" s="53">
        <v>0.7024793388429752</v>
      </c>
      <c r="J1329" s="53">
        <v>10.403141895720196</v>
      </c>
      <c r="K1329" s="53">
        <v>171</v>
      </c>
      <c r="L1329" s="53">
        <v>113.83529411764705</v>
      </c>
      <c r="M1329" s="53">
        <v>982.85350140056039</v>
      </c>
      <c r="N1329" s="53">
        <v>31.350494436301325</v>
      </c>
      <c r="O1329" s="53">
        <v>0.17527151489220075</v>
      </c>
      <c r="P1329" s="53">
        <v>1.8163165502411702</v>
      </c>
      <c r="Q1329" s="53">
        <v>235.37121212121207</v>
      </c>
      <c r="R1329" s="53">
        <v>0.93423385518770219</v>
      </c>
      <c r="S1329" s="53">
        <v>5.8651007890025237</v>
      </c>
      <c r="T1329" s="53">
        <v>7.8053259871441833E-3</v>
      </c>
      <c r="U1329" s="53">
        <v>0.13925820701873182</v>
      </c>
      <c r="V1329" s="53">
        <v>11.01187787601749</v>
      </c>
      <c r="W1329" s="53">
        <v>10.012260020527219</v>
      </c>
    </row>
    <row r="1330" spans="3:23" x14ac:dyDescent="0.25">
      <c r="C1330" s="70">
        <v>0</v>
      </c>
      <c r="D1330" s="53">
        <v>92</v>
      </c>
      <c r="E1330" s="53">
        <v>99</v>
      </c>
      <c r="F1330" s="53">
        <v>33.617999999999995</v>
      </c>
      <c r="G1330" s="53">
        <v>0.77490081199121186</v>
      </c>
      <c r="H1330" s="53">
        <v>0.92929292929292928</v>
      </c>
      <c r="I1330" s="53">
        <v>0.73015873015873012</v>
      </c>
      <c r="J1330" s="53">
        <v>10.823032759612019</v>
      </c>
      <c r="K1330" s="53">
        <v>116</v>
      </c>
      <c r="L1330" s="53">
        <v>86.706521739130437</v>
      </c>
      <c r="M1330" s="53">
        <v>181.98984710941238</v>
      </c>
      <c r="N1330" s="53">
        <v>13.490361266823523</v>
      </c>
      <c r="O1330" s="53">
        <v>0.35922240108737197</v>
      </c>
      <c r="P1330" s="53">
        <v>2.1289455465763112</v>
      </c>
      <c r="Q1330" s="53">
        <v>44.742857142857162</v>
      </c>
      <c r="R1330" s="53">
        <v>0.94232450393714906</v>
      </c>
      <c r="S1330" s="53">
        <v>5.1920022444916016</v>
      </c>
      <c r="T1330" s="53">
        <v>8.877551020408157E-3</v>
      </c>
      <c r="U1330" s="53">
        <v>0.23334951346505961</v>
      </c>
      <c r="V1330" s="53">
        <v>13.791299829642599</v>
      </c>
      <c r="W1330" s="53">
        <v>8.7172441267392475</v>
      </c>
    </row>
    <row r="1331" spans="3:23" x14ac:dyDescent="0.25">
      <c r="C1331" s="70">
        <v>0</v>
      </c>
      <c r="D1331" s="53">
        <v>186</v>
      </c>
      <c r="E1331" s="53">
        <v>207</v>
      </c>
      <c r="F1331" s="53">
        <v>56.816000000000003</v>
      </c>
      <c r="G1331" s="53">
        <v>0.91461338562064631</v>
      </c>
      <c r="H1331" s="53">
        <v>0.89855072463768115</v>
      </c>
      <c r="I1331" s="53">
        <v>0.62</v>
      </c>
      <c r="J1331" s="53">
        <v>15.389040103942163</v>
      </c>
      <c r="K1331" s="53">
        <v>144</v>
      </c>
      <c r="L1331" s="53">
        <v>95.623655913978496</v>
      </c>
      <c r="M1331" s="53">
        <v>496.72246439988351</v>
      </c>
      <c r="N1331" s="53">
        <v>22.287271353844183</v>
      </c>
      <c r="O1331" s="53">
        <v>0.50037789650532638</v>
      </c>
      <c r="P1331" s="53">
        <v>2.09450570127267</v>
      </c>
      <c r="Q1331" s="53">
        <v>535.06730769230808</v>
      </c>
      <c r="R1331" s="53">
        <v>0.76609924562792753</v>
      </c>
      <c r="S1331" s="53">
        <v>5.8774181400766272</v>
      </c>
      <c r="T1331" s="53">
        <v>3.8214990138067326E-3</v>
      </c>
      <c r="U1331" s="53">
        <v>0.16980107313049875</v>
      </c>
      <c r="V1331" s="53">
        <v>25.022001132568615</v>
      </c>
      <c r="W1331" s="53">
        <v>10.117133524813031</v>
      </c>
    </row>
    <row r="1332" spans="3:23" x14ac:dyDescent="0.25">
      <c r="C1332" s="70">
        <v>0</v>
      </c>
      <c r="D1332" s="53">
        <v>2445</v>
      </c>
      <c r="E1332" s="53">
        <v>3863</v>
      </c>
      <c r="F1332" s="53">
        <v>373.63</v>
      </c>
      <c r="G1332" s="53">
        <v>0.78687128610648427</v>
      </c>
      <c r="H1332" s="53">
        <v>0.63292777633963238</v>
      </c>
      <c r="I1332" s="53">
        <v>0.44389978213507625</v>
      </c>
      <c r="J1332" s="53">
        <v>55.794898394723084</v>
      </c>
      <c r="K1332" s="53">
        <v>252</v>
      </c>
      <c r="L1332" s="53">
        <v>125.39877300613497</v>
      </c>
      <c r="M1332" s="53">
        <v>1880.0082636329896</v>
      </c>
      <c r="N1332" s="53">
        <v>43.359062070494439</v>
      </c>
      <c r="O1332" s="53">
        <v>0.9040275585695805</v>
      </c>
      <c r="P1332" s="53">
        <v>3.0649026356997982</v>
      </c>
      <c r="Q1332" s="53">
        <v>98.52674897119347</v>
      </c>
      <c r="R1332" s="53">
        <v>0.98350852175322911</v>
      </c>
      <c r="S1332" s="53">
        <v>7.1280748748294096</v>
      </c>
      <c r="T1332" s="53">
        <v>5.4829347617193613E-4</v>
      </c>
      <c r="U1332" s="53">
        <v>0.25754168064521737</v>
      </c>
      <c r="V1332" s="53">
        <v>88.135631536415346</v>
      </c>
      <c r="W1332" s="53">
        <v>54.390009909801762</v>
      </c>
    </row>
    <row r="1333" spans="3:23" x14ac:dyDescent="0.25">
      <c r="C1333" s="70">
        <v>0</v>
      </c>
      <c r="D1333" s="53">
        <v>124</v>
      </c>
      <c r="E1333" s="53">
        <v>129</v>
      </c>
      <c r="F1333" s="53">
        <v>37.009</v>
      </c>
      <c r="G1333" s="53">
        <v>0.37475725824403633</v>
      </c>
      <c r="H1333" s="53">
        <v>0.96124031007751942</v>
      </c>
      <c r="I1333" s="53">
        <v>0.73372781065088755</v>
      </c>
      <c r="J1333" s="53">
        <v>12.565098628628434</v>
      </c>
      <c r="K1333" s="53">
        <v>95</v>
      </c>
      <c r="L1333" s="53">
        <v>81.088709677419359</v>
      </c>
      <c r="M1333" s="53">
        <v>64.000196695515356</v>
      </c>
      <c r="N1333" s="53">
        <v>8.000012293460264</v>
      </c>
      <c r="O1333" s="53">
        <v>-4.8819689638496554E-2</v>
      </c>
      <c r="P1333" s="53">
        <v>1.8290651502333843</v>
      </c>
      <c r="Q1333" s="53">
        <v>20.71978021978023</v>
      </c>
      <c r="R1333" s="53">
        <v>0.94245348338630308</v>
      </c>
      <c r="S1333" s="53">
        <v>4.7494581867123618</v>
      </c>
      <c r="T1333" s="53">
        <v>7.1247433884796584E-3</v>
      </c>
      <c r="U1333" s="53">
        <v>0.28665170299785642</v>
      </c>
      <c r="V1333" s="53">
        <v>13.154663789846733</v>
      </c>
      <c r="W1333" s="53">
        <v>12.195990933049105</v>
      </c>
    </row>
    <row r="1334" spans="3:23" x14ac:dyDescent="0.25">
      <c r="C1334" s="70">
        <v>0</v>
      </c>
      <c r="D1334" s="53">
        <v>2116</v>
      </c>
      <c r="E1334" s="53">
        <v>2672</v>
      </c>
      <c r="F1334" s="53">
        <v>246.72499999999994</v>
      </c>
      <c r="G1334" s="53">
        <v>0.87620524360563345</v>
      </c>
      <c r="H1334" s="53">
        <v>0.79191616766467066</v>
      </c>
      <c r="I1334" s="53">
        <v>0.46251366120218579</v>
      </c>
      <c r="J1334" s="53">
        <v>51.90544168639358</v>
      </c>
      <c r="K1334" s="53">
        <v>225</v>
      </c>
      <c r="L1334" s="53">
        <v>120.42060491493383</v>
      </c>
      <c r="M1334" s="53">
        <v>1426.3970031327242</v>
      </c>
      <c r="N1334" s="53">
        <v>37.767671402043362</v>
      </c>
      <c r="O1334" s="53">
        <v>0.47385381848218133</v>
      </c>
      <c r="P1334" s="53">
        <v>2.1529158935385366</v>
      </c>
      <c r="Q1334" s="53">
        <v>46.614623655913476</v>
      </c>
      <c r="R1334" s="53">
        <v>0.99009807499698033</v>
      </c>
      <c r="S1334" s="53">
        <v>6.9754595969834643</v>
      </c>
      <c r="T1334" s="53">
        <v>6.0982772574861687E-4</v>
      </c>
      <c r="U1334" s="53">
        <v>0.29264143110670732</v>
      </c>
      <c r="V1334" s="53">
        <v>80.752183024455604</v>
      </c>
      <c r="W1334" s="53">
        <v>38.917556912153152</v>
      </c>
    </row>
    <row r="1335" spans="3:23" x14ac:dyDescent="0.25">
      <c r="C1335" s="70">
        <v>0</v>
      </c>
      <c r="D1335" s="53">
        <v>80</v>
      </c>
      <c r="E1335" s="53">
        <v>85</v>
      </c>
      <c r="F1335" s="53">
        <v>29.788999999999998</v>
      </c>
      <c r="G1335" s="53">
        <v>0.61569002730995559</v>
      </c>
      <c r="H1335" s="53">
        <v>0.94117647058823528</v>
      </c>
      <c r="I1335" s="53">
        <v>0.7407407407407407</v>
      </c>
      <c r="J1335" s="53">
        <v>10.09253008808064</v>
      </c>
      <c r="K1335" s="53">
        <v>133</v>
      </c>
      <c r="L1335" s="53">
        <v>94.712500000000006</v>
      </c>
      <c r="M1335" s="53">
        <v>286.73908227848091</v>
      </c>
      <c r="N1335" s="53">
        <v>16.933371852011074</v>
      </c>
      <c r="O1335" s="53">
        <v>0.20393337481186338</v>
      </c>
      <c r="P1335" s="53">
        <v>2.0089771399630552</v>
      </c>
      <c r="Q1335" s="53">
        <v>65.566666666666677</v>
      </c>
      <c r="R1335" s="53">
        <v>0.94454549467800331</v>
      </c>
      <c r="S1335" s="53">
        <v>5.4153115322251013</v>
      </c>
      <c r="T1335" s="53">
        <v>8.6111111111110954E-3</v>
      </c>
      <c r="U1335" s="53">
        <v>0.17085839269662792</v>
      </c>
      <c r="V1335" s="53">
        <v>11.447285267554843</v>
      </c>
      <c r="W1335" s="53">
        <v>9.0203285233903028</v>
      </c>
    </row>
    <row r="1336" spans="3:23" x14ac:dyDescent="0.25">
      <c r="C1336" s="70">
        <v>1</v>
      </c>
      <c r="D1336" s="53">
        <v>80</v>
      </c>
      <c r="E1336" s="53">
        <v>85</v>
      </c>
      <c r="F1336" s="53">
        <v>29.515999999999998</v>
      </c>
      <c r="G1336" s="53">
        <v>0.39440915611016814</v>
      </c>
      <c r="H1336" s="53">
        <v>0.94117647058823528</v>
      </c>
      <c r="I1336" s="53">
        <v>0.72727272727272729</v>
      </c>
      <c r="J1336" s="53">
        <v>10.09253008808064</v>
      </c>
      <c r="K1336" s="53">
        <v>176</v>
      </c>
      <c r="L1336" s="53">
        <v>117.925</v>
      </c>
      <c r="M1336" s="53">
        <v>1039.5386075949361</v>
      </c>
      <c r="N1336" s="53">
        <v>32.241876614039327</v>
      </c>
      <c r="O1336" s="53">
        <v>0.18146429172192016</v>
      </c>
      <c r="P1336" s="53">
        <v>1.8100182701946403</v>
      </c>
      <c r="Q1336" s="53">
        <v>284.59504132231416</v>
      </c>
      <c r="R1336" s="53">
        <v>0.91099995861167926</v>
      </c>
      <c r="S1336" s="53">
        <v>5.659183719779187</v>
      </c>
      <c r="T1336" s="53">
        <v>8.4010655009903804E-3</v>
      </c>
      <c r="U1336" s="53">
        <v>0.14580444948462346</v>
      </c>
      <c r="V1336" s="53">
        <v>10.633518782770263</v>
      </c>
      <c r="W1336" s="53">
        <v>9.7715119077417452</v>
      </c>
    </row>
    <row r="1337" spans="3:23" x14ac:dyDescent="0.25">
      <c r="C1337" s="70">
        <v>0</v>
      </c>
      <c r="D1337" s="53">
        <v>91</v>
      </c>
      <c r="E1337" s="53">
        <v>97</v>
      </c>
      <c r="F1337" s="53">
        <v>32.972999999999999</v>
      </c>
      <c r="G1337" s="53">
        <v>0.77597959115175319</v>
      </c>
      <c r="H1337" s="53">
        <v>0.93814432989690721</v>
      </c>
      <c r="I1337" s="53">
        <v>0.72222222222222221</v>
      </c>
      <c r="J1337" s="53">
        <v>10.764051215546115</v>
      </c>
      <c r="K1337" s="53">
        <v>111</v>
      </c>
      <c r="L1337" s="53">
        <v>89</v>
      </c>
      <c r="M1337" s="53">
        <v>134.55555555555554</v>
      </c>
      <c r="N1337" s="53">
        <v>11.599808427536876</v>
      </c>
      <c r="O1337" s="53">
        <v>0.18588441711101245</v>
      </c>
      <c r="P1337" s="53">
        <v>1.9142166937943614</v>
      </c>
      <c r="Q1337" s="53">
        <v>30.89285714285711</v>
      </c>
      <c r="R1337" s="53">
        <v>0.96515832078947295</v>
      </c>
      <c r="S1337" s="53">
        <v>5.0592942278017157</v>
      </c>
      <c r="T1337" s="53">
        <v>8.0612244897959092E-3</v>
      </c>
      <c r="U1337" s="53">
        <v>0.22968749504463765</v>
      </c>
      <c r="V1337" s="53">
        <v>13.676807695560926</v>
      </c>
      <c r="W1337" s="53">
        <v>8.6267560804104377</v>
      </c>
    </row>
    <row r="1338" spans="3:23" x14ac:dyDescent="0.25">
      <c r="C1338" s="70">
        <v>0</v>
      </c>
      <c r="D1338" s="53">
        <v>215</v>
      </c>
      <c r="E1338" s="53">
        <v>237</v>
      </c>
      <c r="F1338" s="53">
        <v>64.47399999999999</v>
      </c>
      <c r="G1338" s="53">
        <v>0.94212987839341156</v>
      </c>
      <c r="H1338" s="53">
        <v>0.90717299578059074</v>
      </c>
      <c r="I1338" s="53">
        <v>0.6739811912225705</v>
      </c>
      <c r="J1338" s="53">
        <v>16.545286401814263</v>
      </c>
      <c r="K1338" s="53">
        <v>138</v>
      </c>
      <c r="L1338" s="53">
        <v>96.786046511627902</v>
      </c>
      <c r="M1338" s="53">
        <v>340.57083242773308</v>
      </c>
      <c r="N1338" s="53">
        <v>18.454561290578898</v>
      </c>
      <c r="O1338" s="53">
        <v>0.36113920743068129</v>
      </c>
      <c r="P1338" s="53">
        <v>2.0258940457506158</v>
      </c>
      <c r="Q1338" s="53">
        <v>394.89696969696871</v>
      </c>
      <c r="R1338" s="53">
        <v>0.73554906194288505</v>
      </c>
      <c r="S1338" s="53">
        <v>5.8620687858448175</v>
      </c>
      <c r="T1338" s="53">
        <v>3.581267217630872E-3</v>
      </c>
      <c r="U1338" s="53">
        <v>0.17966399044119666</v>
      </c>
      <c r="V1338" s="53">
        <v>29.613921317880251</v>
      </c>
      <c r="W1338" s="53">
        <v>9.9280110181162868</v>
      </c>
    </row>
    <row r="1339" spans="3:23" x14ac:dyDescent="0.25">
      <c r="C1339" s="70">
        <v>0</v>
      </c>
      <c r="D1339" s="53">
        <v>41</v>
      </c>
      <c r="E1339" s="53">
        <v>45</v>
      </c>
      <c r="F1339" s="53">
        <v>20.907</v>
      </c>
      <c r="G1339" s="53">
        <v>0.37986972501764654</v>
      </c>
      <c r="H1339" s="53">
        <v>0.91111111111111109</v>
      </c>
      <c r="I1339" s="53">
        <v>0.640625</v>
      </c>
      <c r="J1339" s="53">
        <v>7.2251519938435669</v>
      </c>
      <c r="K1339" s="53">
        <v>101</v>
      </c>
      <c r="L1339" s="53">
        <v>87.170731707317074</v>
      </c>
      <c r="M1339" s="53">
        <v>83.7951219512195</v>
      </c>
      <c r="N1339" s="53">
        <v>9.1539675524451969</v>
      </c>
      <c r="O1339" s="53">
        <v>-0.27202628988134153</v>
      </c>
      <c r="P1339" s="53">
        <v>2.1448525880288938</v>
      </c>
      <c r="Q1339" s="53">
        <v>366.27777777777783</v>
      </c>
      <c r="R1339" s="53">
        <v>0.40590274987245639</v>
      </c>
      <c r="S1339" s="53">
        <v>4.3082946873338432</v>
      </c>
      <c r="T1339" s="53">
        <v>1.774691358024694E-2</v>
      </c>
      <c r="U1339" s="53">
        <v>0.14709359269608682</v>
      </c>
      <c r="V1339" s="53">
        <v>7.6360292750506709</v>
      </c>
      <c r="W1339" s="53">
        <v>7.0636324810317692</v>
      </c>
    </row>
    <row r="1340" spans="3:23" x14ac:dyDescent="0.25">
      <c r="C1340" s="70">
        <v>0</v>
      </c>
      <c r="D1340" s="53">
        <v>4652</v>
      </c>
      <c r="E1340" s="53">
        <v>8108</v>
      </c>
      <c r="F1340" s="53">
        <v>613.07699999999988</v>
      </c>
      <c r="G1340" s="53">
        <v>0.8579809876879817</v>
      </c>
      <c r="H1340" s="53">
        <v>0.57375431672422295</v>
      </c>
      <c r="I1340" s="53">
        <v>0.44495456719273074</v>
      </c>
      <c r="J1340" s="53">
        <v>76.961746095758357</v>
      </c>
      <c r="K1340" s="53">
        <v>255</v>
      </c>
      <c r="L1340" s="53">
        <v>122.88929492691315</v>
      </c>
      <c r="M1340" s="53">
        <v>1772.9094790125459</v>
      </c>
      <c r="N1340" s="53">
        <v>42.105931636914839</v>
      </c>
      <c r="O1340" s="53">
        <v>0.82276737042597126</v>
      </c>
      <c r="P1340" s="53">
        <v>2.9263855939276864</v>
      </c>
      <c r="Q1340" s="53">
        <v>68.325901328272025</v>
      </c>
      <c r="R1340" s="53">
        <v>0.98745090892310361</v>
      </c>
      <c r="S1340" s="53">
        <v>7.1381209428312706</v>
      </c>
      <c r="T1340" s="53">
        <v>4.7985626275975278E-4</v>
      </c>
      <c r="U1340" s="53">
        <v>0.28976228634700862</v>
      </c>
      <c r="V1340" s="53">
        <v>144.16455045380201</v>
      </c>
      <c r="W1340" s="53">
        <v>74.054654290192488</v>
      </c>
    </row>
    <row r="1341" spans="3:23" x14ac:dyDescent="0.25">
      <c r="C1341" s="70">
        <v>0</v>
      </c>
      <c r="D1341" s="53">
        <v>124</v>
      </c>
      <c r="E1341" s="53">
        <v>131</v>
      </c>
      <c r="F1341" s="53">
        <v>37.289999999999992</v>
      </c>
      <c r="G1341" s="53">
        <v>0.37291257944954237</v>
      </c>
      <c r="H1341" s="53">
        <v>0.94656488549618323</v>
      </c>
      <c r="I1341" s="53">
        <v>0.73372781065088755</v>
      </c>
      <c r="J1341" s="53">
        <v>12.565098628628434</v>
      </c>
      <c r="K1341" s="53">
        <v>100</v>
      </c>
      <c r="L1341" s="53">
        <v>82.185483870967744</v>
      </c>
      <c r="M1341" s="53">
        <v>86.851494885916622</v>
      </c>
      <c r="N1341" s="53">
        <v>9.3194149433275388</v>
      </c>
      <c r="O1341" s="53">
        <v>0.15527053300980589</v>
      </c>
      <c r="P1341" s="53">
        <v>1.8459038901426994</v>
      </c>
      <c r="Q1341" s="53">
        <v>28.302197802197817</v>
      </c>
      <c r="R1341" s="53">
        <v>0.92494879044007516</v>
      </c>
      <c r="S1341" s="53">
        <v>4.9232615656179552</v>
      </c>
      <c r="T1341" s="53">
        <v>6.5209515758966399E-3</v>
      </c>
      <c r="U1341" s="53">
        <v>0.26341902907836934</v>
      </c>
      <c r="V1341" s="53">
        <v>13.187897562570843</v>
      </c>
      <c r="W1341" s="53">
        <v>12.236608114008359</v>
      </c>
    </row>
    <row r="1342" spans="3:23" x14ac:dyDescent="0.25">
      <c r="C1342" s="70">
        <v>0</v>
      </c>
      <c r="D1342" s="53">
        <v>158</v>
      </c>
      <c r="E1342" s="53">
        <v>166</v>
      </c>
      <c r="F1342" s="53">
        <v>43.558999999999997</v>
      </c>
      <c r="G1342" s="53">
        <v>0.7520983415815724</v>
      </c>
      <c r="H1342" s="53">
        <v>0.95180722891566261</v>
      </c>
      <c r="I1342" s="53">
        <v>0.73148148148148151</v>
      </c>
      <c r="J1342" s="53">
        <v>14.183506197980657</v>
      </c>
      <c r="K1342" s="53">
        <v>129</v>
      </c>
      <c r="L1342" s="53">
        <v>87.981012658227854</v>
      </c>
      <c r="M1342" s="53">
        <v>222.17161170684508</v>
      </c>
      <c r="N1342" s="53">
        <v>14.905422225044317</v>
      </c>
      <c r="O1342" s="53">
        <v>0.72632772985280858</v>
      </c>
      <c r="P1342" s="53">
        <v>2.5883181434426676</v>
      </c>
      <c r="Q1342" s="53">
        <v>34.46581196581198</v>
      </c>
      <c r="R1342" s="53">
        <v>0.97632979239327189</v>
      </c>
      <c r="S1342" s="53">
        <v>5.4214350841141687</v>
      </c>
      <c r="T1342" s="53">
        <v>4.8944407918766839E-3</v>
      </c>
      <c r="U1342" s="53">
        <v>0.26500572077495138</v>
      </c>
      <c r="V1342" s="53">
        <v>17.592799299876805</v>
      </c>
      <c r="W1342" s="53">
        <v>11.594550156037981</v>
      </c>
    </row>
    <row r="1343" spans="3:23" x14ac:dyDescent="0.25">
      <c r="C1343" s="70">
        <v>1</v>
      </c>
      <c r="D1343" s="53">
        <v>123</v>
      </c>
      <c r="E1343" s="53">
        <v>135</v>
      </c>
      <c r="F1343" s="53">
        <v>41.209999999999994</v>
      </c>
      <c r="G1343" s="53">
        <v>0.77321733134420023</v>
      </c>
      <c r="H1343" s="53">
        <v>0.91111111111111109</v>
      </c>
      <c r="I1343" s="53">
        <v>0.62755102040816324</v>
      </c>
      <c r="J1343" s="53">
        <v>12.514330345744634</v>
      </c>
      <c r="K1343" s="53">
        <v>172</v>
      </c>
      <c r="L1343" s="53">
        <v>109.6260162601626</v>
      </c>
      <c r="M1343" s="53">
        <v>806.66226842596359</v>
      </c>
      <c r="N1343" s="53">
        <v>28.401800443386747</v>
      </c>
      <c r="O1343" s="53">
        <v>0.62497944232615599</v>
      </c>
      <c r="P1343" s="53">
        <v>2.3383991216633842</v>
      </c>
      <c r="Q1343" s="53">
        <v>171.6333333333333</v>
      </c>
      <c r="R1343" s="53">
        <v>0.94264948617578082</v>
      </c>
      <c r="S1343" s="53">
        <v>5.8343538344140491</v>
      </c>
      <c r="T1343" s="53">
        <v>5.1700680272108689E-3</v>
      </c>
      <c r="U1343" s="53">
        <v>0.16795002195477085</v>
      </c>
      <c r="V1343" s="53">
        <v>16.087375643332745</v>
      </c>
      <c r="W1343" s="53">
        <v>10.201666388461261</v>
      </c>
    </row>
    <row r="1344" spans="3:23" x14ac:dyDescent="0.25">
      <c r="C1344" s="70">
        <v>0</v>
      </c>
      <c r="D1344" s="53">
        <v>113</v>
      </c>
      <c r="E1344" s="53">
        <v>122</v>
      </c>
      <c r="F1344" s="53">
        <v>38.804000000000002</v>
      </c>
      <c r="G1344" s="53">
        <v>0.79929375432646632</v>
      </c>
      <c r="H1344" s="53">
        <v>0.92622950819672134</v>
      </c>
      <c r="I1344" s="53">
        <v>0.64204545454545459</v>
      </c>
      <c r="J1344" s="53">
        <v>11.994835078277374</v>
      </c>
      <c r="K1344" s="53">
        <v>109</v>
      </c>
      <c r="L1344" s="53">
        <v>85.548672566371678</v>
      </c>
      <c r="M1344" s="53">
        <v>129.49984197218717</v>
      </c>
      <c r="N1344" s="53">
        <v>11.379799733395451</v>
      </c>
      <c r="O1344" s="53">
        <v>0.25323396229491618</v>
      </c>
      <c r="P1344" s="53">
        <v>2.1167003942019056</v>
      </c>
      <c r="Q1344" s="53">
        <v>39.734375000000043</v>
      </c>
      <c r="R1344" s="53">
        <v>0.95306711391199905</v>
      </c>
      <c r="S1344" s="53">
        <v>5.1782646974504409</v>
      </c>
      <c r="T1344" s="53">
        <v>5.967881944444431E-3</v>
      </c>
      <c r="U1344" s="53">
        <v>0.21867024247538919</v>
      </c>
      <c r="V1344" s="53">
        <v>15.65755939608456</v>
      </c>
      <c r="W1344" s="53">
        <v>9.4092616993393268</v>
      </c>
    </row>
    <row r="1345" spans="3:23" x14ac:dyDescent="0.25">
      <c r="C1345" s="70">
        <v>0</v>
      </c>
      <c r="D1345" s="53">
        <v>255</v>
      </c>
      <c r="E1345" s="53">
        <v>282</v>
      </c>
      <c r="F1345" s="53">
        <v>68.881999999999991</v>
      </c>
      <c r="G1345" s="53">
        <v>0.93573154681353909</v>
      </c>
      <c r="H1345" s="53">
        <v>0.9042553191489362</v>
      </c>
      <c r="I1345" s="53">
        <v>0.68548387096774188</v>
      </c>
      <c r="J1345" s="53">
        <v>18.01877032173579</v>
      </c>
      <c r="K1345" s="53">
        <v>172</v>
      </c>
      <c r="L1345" s="53">
        <v>101.26274509803922</v>
      </c>
      <c r="M1345" s="53">
        <v>560.23384282846996</v>
      </c>
      <c r="N1345" s="53">
        <v>23.669259448247846</v>
      </c>
      <c r="O1345" s="53">
        <v>0.77509644255758359</v>
      </c>
      <c r="P1345" s="53">
        <v>3.0301308369350912</v>
      </c>
      <c r="Q1345" s="53">
        <v>603.41406249999875</v>
      </c>
      <c r="R1345" s="53">
        <v>0.73398607977671448</v>
      </c>
      <c r="S1345" s="53">
        <v>6.084991404926182</v>
      </c>
      <c r="T1345" s="53">
        <v>3.146701388888912E-3</v>
      </c>
      <c r="U1345" s="53">
        <v>0.17230483546989753</v>
      </c>
      <c r="V1345" s="53">
        <v>31.212823894842941</v>
      </c>
      <c r="W1345" s="53">
        <v>11.009169282238885</v>
      </c>
    </row>
    <row r="1346" spans="3:23" x14ac:dyDescent="0.25">
      <c r="C1346" s="70">
        <v>0</v>
      </c>
      <c r="D1346" s="53">
        <v>51</v>
      </c>
      <c r="E1346" s="53">
        <v>55</v>
      </c>
      <c r="F1346" s="53">
        <v>23.628</v>
      </c>
      <c r="G1346" s="53">
        <v>0.59901417783933686</v>
      </c>
      <c r="H1346" s="53">
        <v>0.92727272727272725</v>
      </c>
      <c r="I1346" s="53">
        <v>0.62962962962962965</v>
      </c>
      <c r="J1346" s="53">
        <v>8.0582390620713973</v>
      </c>
      <c r="K1346" s="53">
        <v>113</v>
      </c>
      <c r="L1346" s="53">
        <v>88.941176470588232</v>
      </c>
      <c r="M1346" s="53">
        <v>190.65647058823527</v>
      </c>
      <c r="N1346" s="53">
        <v>13.80784090972355</v>
      </c>
      <c r="O1346" s="53">
        <v>9.3859076002104479E-3</v>
      </c>
      <c r="P1346" s="53">
        <v>1.8047364619445851</v>
      </c>
      <c r="Q1346" s="53">
        <v>551.96666666666681</v>
      </c>
      <c r="R1346" s="53">
        <v>0.59027876408205049</v>
      </c>
      <c r="S1346" s="53">
        <v>4.8681204398410305</v>
      </c>
      <c r="T1346" s="53">
        <v>1.2839506172839528E-2</v>
      </c>
      <c r="U1346" s="53">
        <v>0.13693295628919536</v>
      </c>
      <c r="V1346" s="53">
        <v>9.1222632210712824</v>
      </c>
      <c r="W1346" s="53">
        <v>7.3045466241295927</v>
      </c>
    </row>
    <row r="1347" spans="3:23" x14ac:dyDescent="0.25">
      <c r="C1347" s="70">
        <v>0</v>
      </c>
      <c r="D1347" s="53">
        <v>4746</v>
      </c>
      <c r="E1347" s="53">
        <v>8191</v>
      </c>
      <c r="F1347" s="53">
        <v>601.05100000000004</v>
      </c>
      <c r="G1347" s="53">
        <v>0.85605997377686416</v>
      </c>
      <c r="H1347" s="53">
        <v>0.57941643267000364</v>
      </c>
      <c r="I1347" s="53">
        <v>0.45564516129032256</v>
      </c>
      <c r="J1347" s="53">
        <v>77.735415862482398</v>
      </c>
      <c r="K1347" s="53">
        <v>254</v>
      </c>
      <c r="L1347" s="53">
        <v>122.40665823851664</v>
      </c>
      <c r="M1347" s="53">
        <v>1737.009304446723</v>
      </c>
      <c r="N1347" s="53">
        <v>41.677443592988318</v>
      </c>
      <c r="O1347" s="53">
        <v>0.86708787858186764</v>
      </c>
      <c r="P1347" s="53">
        <v>3.0113941554933898</v>
      </c>
      <c r="Q1347" s="53">
        <v>66.424285714286697</v>
      </c>
      <c r="R1347" s="53">
        <v>0.98752631839118665</v>
      </c>
      <c r="S1347" s="53">
        <v>7.1069000124710167</v>
      </c>
      <c r="T1347" s="53">
        <v>4.6835374149655726E-4</v>
      </c>
      <c r="U1347" s="53">
        <v>0.29013860923081813</v>
      </c>
      <c r="V1347" s="53">
        <v>143.86633244063773</v>
      </c>
      <c r="W1347" s="53">
        <v>74.361127081847428</v>
      </c>
    </row>
    <row r="1348" spans="3:23" x14ac:dyDescent="0.25">
      <c r="C1348" s="70">
        <v>0</v>
      </c>
      <c r="D1348" s="53">
        <v>118</v>
      </c>
      <c r="E1348" s="53">
        <v>127</v>
      </c>
      <c r="F1348" s="53">
        <v>38.050999999999995</v>
      </c>
      <c r="G1348" s="53">
        <v>0.61213259750959914</v>
      </c>
      <c r="H1348" s="53">
        <v>0.92913385826771655</v>
      </c>
      <c r="I1348" s="53">
        <v>0.69822485207100593</v>
      </c>
      <c r="J1348" s="53">
        <v>12.257335203001881</v>
      </c>
      <c r="K1348" s="53">
        <v>111</v>
      </c>
      <c r="L1348" s="53">
        <v>84.220338983050851</v>
      </c>
      <c r="M1348" s="53">
        <v>140.87411270462115</v>
      </c>
      <c r="N1348" s="53">
        <v>11.869040091962836</v>
      </c>
      <c r="O1348" s="53">
        <v>0.65644232403786651</v>
      </c>
      <c r="P1348" s="53">
        <v>2.4114275680968937</v>
      </c>
      <c r="Q1348" s="53">
        <v>36.417582417582409</v>
      </c>
      <c r="R1348" s="53">
        <v>0.92409425280559521</v>
      </c>
      <c r="S1348" s="53">
        <v>5.0755875458260888</v>
      </c>
      <c r="T1348" s="53">
        <v>6.6417099384132542E-3</v>
      </c>
      <c r="U1348" s="53">
        <v>0.28198668386127945</v>
      </c>
      <c r="V1348" s="53">
        <v>14.040466902660487</v>
      </c>
      <c r="W1348" s="53">
        <v>11.102571296968376</v>
      </c>
    </row>
    <row r="1349" spans="3:23" x14ac:dyDescent="0.25">
      <c r="C1349" s="70">
        <v>0</v>
      </c>
      <c r="D1349" s="53">
        <v>199</v>
      </c>
      <c r="E1349" s="53">
        <v>207</v>
      </c>
      <c r="F1349" s="53">
        <v>50.935999999999993</v>
      </c>
      <c r="G1349" s="53">
        <v>0.77925156513597904</v>
      </c>
      <c r="H1349" s="53">
        <v>0.96135265700483097</v>
      </c>
      <c r="I1349" s="53">
        <v>0.76538461538461533</v>
      </c>
      <c r="J1349" s="53">
        <v>15.91774699517169</v>
      </c>
      <c r="K1349" s="53">
        <v>120</v>
      </c>
      <c r="L1349" s="53">
        <v>90.306532663316588</v>
      </c>
      <c r="M1349" s="53">
        <v>157.09243185625098</v>
      </c>
      <c r="N1349" s="53">
        <v>12.533651976030409</v>
      </c>
      <c r="O1349" s="53">
        <v>0.47631841630314764</v>
      </c>
      <c r="P1349" s="53">
        <v>2.6485896072685886</v>
      </c>
      <c r="Q1349" s="53">
        <v>30.460714285714342</v>
      </c>
      <c r="R1349" s="53">
        <v>0.9731772536557235</v>
      </c>
      <c r="S1349" s="53">
        <v>5.3880220040446591</v>
      </c>
      <c r="T1349" s="53">
        <v>4.7193877551020575E-3</v>
      </c>
      <c r="U1349" s="53">
        <v>0.25687229932765621</v>
      </c>
      <c r="V1349" s="53">
        <v>20.30835483865992</v>
      </c>
      <c r="W1349" s="53">
        <v>12.727474565573534</v>
      </c>
    </row>
    <row r="1350" spans="3:23" x14ac:dyDescent="0.25">
      <c r="C1350" s="70">
        <v>0</v>
      </c>
      <c r="D1350" s="53">
        <v>29</v>
      </c>
      <c r="E1350" s="53">
        <v>33</v>
      </c>
      <c r="F1350" s="53">
        <v>17.996000000000002</v>
      </c>
      <c r="G1350" s="53">
        <v>0</v>
      </c>
      <c r="H1350" s="53">
        <v>0.87878787878787878</v>
      </c>
      <c r="I1350" s="53">
        <v>0.59183673469387754</v>
      </c>
      <c r="J1350" s="53">
        <v>6.0765077797464979</v>
      </c>
      <c r="K1350" s="53">
        <v>129</v>
      </c>
      <c r="L1350" s="53">
        <v>101.17241379310344</v>
      </c>
      <c r="M1350" s="53">
        <v>292.64778325123149</v>
      </c>
      <c r="N1350" s="53">
        <v>17.10695131375639</v>
      </c>
      <c r="O1350" s="53">
        <v>-0.26443913005957892</v>
      </c>
      <c r="P1350" s="53">
        <v>2.2652761126803447</v>
      </c>
      <c r="Q1350" s="53">
        <v>342.28571428571433</v>
      </c>
      <c r="R1350" s="53">
        <v>0.73254915137876953</v>
      </c>
      <c r="S1350" s="53">
        <v>4.3062568571965389</v>
      </c>
      <c r="T1350" s="53">
        <v>1.785714285714287E-2</v>
      </c>
      <c r="U1350" s="53">
        <v>0.10645984645410927</v>
      </c>
      <c r="V1350" s="53">
        <v>6.2330229193099944</v>
      </c>
      <c r="W1350" s="53">
        <v>6.2330229193099944</v>
      </c>
    </row>
    <row r="1351" spans="3:23" x14ac:dyDescent="0.25">
      <c r="C1351" s="70">
        <v>1</v>
      </c>
      <c r="D1351" s="53">
        <v>109</v>
      </c>
      <c r="E1351" s="53">
        <v>115</v>
      </c>
      <c r="F1351" s="53">
        <v>34.750999999999998</v>
      </c>
      <c r="G1351" s="53">
        <v>0.43414258975485837</v>
      </c>
      <c r="H1351" s="53">
        <v>0.94782608695652171</v>
      </c>
      <c r="I1351" s="53">
        <v>0.75694444444444442</v>
      </c>
      <c r="J1351" s="53">
        <v>11.780624362746346</v>
      </c>
      <c r="K1351" s="53">
        <v>187</v>
      </c>
      <c r="L1351" s="53">
        <v>117.92660550458716</v>
      </c>
      <c r="M1351" s="53">
        <v>972.58715596330285</v>
      </c>
      <c r="N1351" s="53">
        <v>31.18632963276222</v>
      </c>
      <c r="O1351" s="53">
        <v>0.40962758077703082</v>
      </c>
      <c r="P1351" s="53">
        <v>2.2737136102527264</v>
      </c>
      <c r="Q1351" s="53">
        <v>215.35256410256426</v>
      </c>
      <c r="R1351" s="53">
        <v>0.92566599509280945</v>
      </c>
      <c r="S1351" s="53">
        <v>6.0513130817730927</v>
      </c>
      <c r="T1351" s="53">
        <v>6.4924391847468671E-3</v>
      </c>
      <c r="U1351" s="53">
        <v>0.17285134101417707</v>
      </c>
      <c r="V1351" s="53">
        <v>12.512180700158609</v>
      </c>
      <c r="W1351" s="53">
        <v>11.27152499006958</v>
      </c>
    </row>
    <row r="1352" spans="3:23" x14ac:dyDescent="0.25">
      <c r="C1352" s="70">
        <v>0</v>
      </c>
      <c r="D1352" s="53">
        <v>36</v>
      </c>
      <c r="E1352" s="53">
        <v>40</v>
      </c>
      <c r="F1352" s="53">
        <v>19.592000000000002</v>
      </c>
      <c r="G1352" s="53">
        <v>0.38282074674438793</v>
      </c>
      <c r="H1352" s="53">
        <v>0.9</v>
      </c>
      <c r="I1352" s="53">
        <v>0.6428571428571429</v>
      </c>
      <c r="J1352" s="53">
        <v>6.7702750025730758</v>
      </c>
      <c r="K1352" s="53">
        <v>115</v>
      </c>
      <c r="L1352" s="53">
        <v>84.722222222222229</v>
      </c>
      <c r="M1352" s="53">
        <v>156.72063492063489</v>
      </c>
      <c r="N1352" s="53">
        <v>12.518811242311903</v>
      </c>
      <c r="O1352" s="53">
        <v>0.76655310542258848</v>
      </c>
      <c r="P1352" s="53">
        <v>2.9024990083206212</v>
      </c>
      <c r="Q1352" s="53">
        <v>40.671875</v>
      </c>
      <c r="R1352" s="53">
        <v>0.96268122495120434</v>
      </c>
      <c r="S1352" s="53">
        <v>4.5934003486044368</v>
      </c>
      <c r="T1352" s="53">
        <v>1.5625E-2</v>
      </c>
      <c r="U1352" s="53">
        <v>0.22882542804417796</v>
      </c>
      <c r="V1352" s="53">
        <v>7.1802197428460053</v>
      </c>
      <c r="W1352" s="53">
        <v>6.6332495807108005</v>
      </c>
    </row>
    <row r="1353" spans="3:23" x14ac:dyDescent="0.25">
      <c r="C1353" s="70">
        <v>0</v>
      </c>
      <c r="D1353" s="53">
        <v>98</v>
      </c>
      <c r="E1353" s="53">
        <v>104</v>
      </c>
      <c r="F1353" s="53">
        <v>34.494999999999997</v>
      </c>
      <c r="G1353" s="53">
        <v>0.77511008366939693</v>
      </c>
      <c r="H1353" s="53">
        <v>0.94230769230769229</v>
      </c>
      <c r="I1353" s="53">
        <v>0.63636363636363635</v>
      </c>
      <c r="J1353" s="53">
        <v>11.170383851240114</v>
      </c>
      <c r="K1353" s="53">
        <v>117</v>
      </c>
      <c r="L1353" s="53">
        <v>93.275510204081627</v>
      </c>
      <c r="M1353" s="53">
        <v>189.35630128339997</v>
      </c>
      <c r="N1353" s="53">
        <v>13.760679535669739</v>
      </c>
      <c r="O1353" s="53">
        <v>-9.5158913177497279E-2</v>
      </c>
      <c r="P1353" s="53">
        <v>1.8324985237655773</v>
      </c>
      <c r="Q1353" s="53">
        <v>59.488095238095234</v>
      </c>
      <c r="R1353" s="53">
        <v>0.94787832542152384</v>
      </c>
      <c r="S1353" s="53">
        <v>5.3071693799578865</v>
      </c>
      <c r="T1353" s="53">
        <v>6.4484126984126885E-3</v>
      </c>
      <c r="U1353" s="53">
        <v>0.21321756302406433</v>
      </c>
      <c r="V1353" s="53">
        <v>14.170235613543781</v>
      </c>
      <c r="W1353" s="53">
        <v>8.9531262462643539</v>
      </c>
    </row>
    <row r="1354" spans="3:23" x14ac:dyDescent="0.25">
      <c r="C1354" s="70">
        <v>0</v>
      </c>
      <c r="D1354" s="53">
        <v>293</v>
      </c>
      <c r="E1354" s="53">
        <v>326</v>
      </c>
      <c r="F1354" s="53">
        <v>75.530999999999992</v>
      </c>
      <c r="G1354" s="53">
        <v>0.93644008851084348</v>
      </c>
      <c r="H1354" s="53">
        <v>0.89877300613496935</v>
      </c>
      <c r="I1354" s="53">
        <v>0.68298368298368295</v>
      </c>
      <c r="J1354" s="53">
        <v>19.314740138231286</v>
      </c>
      <c r="K1354" s="53">
        <v>158</v>
      </c>
      <c r="L1354" s="53">
        <v>105.75767918088737</v>
      </c>
      <c r="M1354" s="53">
        <v>510.72532610220156</v>
      </c>
      <c r="N1354" s="53">
        <v>22.599232865347478</v>
      </c>
      <c r="O1354" s="53">
        <v>0.35992198682751403</v>
      </c>
      <c r="P1354" s="53">
        <v>2.309445574476074</v>
      </c>
      <c r="Q1354" s="53">
        <v>427.57466063348352</v>
      </c>
      <c r="R1354" s="53">
        <v>0.80249173449342892</v>
      </c>
      <c r="S1354" s="53">
        <v>6.1529414176599957</v>
      </c>
      <c r="T1354" s="53">
        <v>2.5797997583997183E-3</v>
      </c>
      <c r="U1354" s="53">
        <v>0.18479734718751756</v>
      </c>
      <c r="V1354" s="53">
        <v>33.635144969760304</v>
      </c>
      <c r="W1354" s="53">
        <v>11.800135062175716</v>
      </c>
    </row>
    <row r="1355" spans="3:23" x14ac:dyDescent="0.25">
      <c r="C1355" s="70">
        <v>0</v>
      </c>
      <c r="D1355" s="53">
        <v>69</v>
      </c>
      <c r="E1355" s="53">
        <v>73</v>
      </c>
      <c r="F1355" s="53">
        <v>27.919999999999998</v>
      </c>
      <c r="G1355" s="53">
        <v>0.53788289738016426</v>
      </c>
      <c r="H1355" s="53">
        <v>0.9452054794520548</v>
      </c>
      <c r="I1355" s="53">
        <v>0.69</v>
      </c>
      <c r="J1355" s="53">
        <v>9.3730213158152065</v>
      </c>
      <c r="K1355" s="53">
        <v>119</v>
      </c>
      <c r="L1355" s="53">
        <v>94.043478260869563</v>
      </c>
      <c r="M1355" s="53">
        <v>174.54219948849104</v>
      </c>
      <c r="N1355" s="53">
        <v>13.211441991262387</v>
      </c>
      <c r="O1355" s="53">
        <v>-0.17350856960847089</v>
      </c>
      <c r="P1355" s="53">
        <v>2.0557884049594644</v>
      </c>
      <c r="Q1355" s="53">
        <v>349.54545454545439</v>
      </c>
      <c r="R1355" s="53">
        <v>0.60066253837618366</v>
      </c>
      <c r="S1355" s="53">
        <v>5.1733168478943883</v>
      </c>
      <c r="T1355" s="53">
        <v>9.9173553719008028E-3</v>
      </c>
      <c r="U1355" s="53">
        <v>0.15605329114343999</v>
      </c>
      <c r="V1355" s="53">
        <v>10.313913495574942</v>
      </c>
      <c r="W1355" s="53">
        <v>8.6948308790891993</v>
      </c>
    </row>
    <row r="1356" spans="3:23" x14ac:dyDescent="0.25">
      <c r="C1356" s="70">
        <v>0</v>
      </c>
      <c r="D1356" s="53">
        <v>4610</v>
      </c>
      <c r="E1356" s="53">
        <v>7793</v>
      </c>
      <c r="F1356" s="53">
        <v>418.149</v>
      </c>
      <c r="G1356" s="53">
        <v>0.84504329500651365</v>
      </c>
      <c r="H1356" s="53">
        <v>0.59155652508661616</v>
      </c>
      <c r="I1356" s="53">
        <v>0.47161125319693092</v>
      </c>
      <c r="J1356" s="53">
        <v>76.61353862881613</v>
      </c>
      <c r="K1356" s="53">
        <v>243</v>
      </c>
      <c r="L1356" s="53">
        <v>124.14164859002169</v>
      </c>
      <c r="M1356" s="53">
        <v>1676.7963774074078</v>
      </c>
      <c r="N1356" s="53">
        <v>40.948704221347562</v>
      </c>
      <c r="O1356" s="53">
        <v>0.80603634945722369</v>
      </c>
      <c r="P1356" s="53">
        <v>2.9008082601900935</v>
      </c>
      <c r="Q1356" s="53">
        <v>68.59908722109509</v>
      </c>
      <c r="R1356" s="53">
        <v>0.9874878603360171</v>
      </c>
      <c r="S1356" s="53">
        <v>7.1150680692466617</v>
      </c>
      <c r="T1356" s="53">
        <v>4.5145217631012999E-4</v>
      </c>
      <c r="U1356" s="53">
        <v>0.28532924512008484</v>
      </c>
      <c r="V1356" s="53">
        <v>138.58154871537477</v>
      </c>
      <c r="W1356" s="53">
        <v>74.099261171921668</v>
      </c>
    </row>
    <row r="1357" spans="3:23" x14ac:dyDescent="0.25">
      <c r="C1357" s="70">
        <v>0</v>
      </c>
      <c r="D1357" s="53">
        <v>120</v>
      </c>
      <c r="E1357" s="53">
        <v>126</v>
      </c>
      <c r="F1357" s="53">
        <v>37.951999999999998</v>
      </c>
      <c r="G1357" s="53">
        <v>0.71330935992467759</v>
      </c>
      <c r="H1357" s="53">
        <v>0.95238095238095233</v>
      </c>
      <c r="I1357" s="53">
        <v>0.65934065934065933</v>
      </c>
      <c r="J1357" s="53">
        <v>12.360774464742066</v>
      </c>
      <c r="K1357" s="53">
        <v>110</v>
      </c>
      <c r="L1357" s="53">
        <v>85.083333333333329</v>
      </c>
      <c r="M1357" s="53">
        <v>155.23669467787116</v>
      </c>
      <c r="N1357" s="53">
        <v>12.459401858751935</v>
      </c>
      <c r="O1357" s="53">
        <v>0.3710397468563818</v>
      </c>
      <c r="P1357" s="53">
        <v>1.9050982651685353</v>
      </c>
      <c r="Q1357" s="53">
        <v>34.260204081632658</v>
      </c>
      <c r="R1357" s="53">
        <v>0.93909007156436586</v>
      </c>
      <c r="S1357" s="53">
        <v>5.0820247677607551</v>
      </c>
      <c r="T1357" s="53">
        <v>6.403581840899627E-3</v>
      </c>
      <c r="U1357" s="53">
        <v>0.29401611710285197</v>
      </c>
      <c r="V1357" s="53">
        <v>14.923332050187744</v>
      </c>
      <c r="W1357" s="53">
        <v>10.459006988548486</v>
      </c>
    </row>
    <row r="1358" spans="3:23" x14ac:dyDescent="0.25">
      <c r="C1358" s="70">
        <v>0</v>
      </c>
      <c r="D1358" s="53">
        <v>431</v>
      </c>
      <c r="E1358" s="53">
        <v>517</v>
      </c>
      <c r="F1358" s="53">
        <v>103.22800000000001</v>
      </c>
      <c r="G1358" s="53">
        <v>0.96453922291650196</v>
      </c>
      <c r="H1358" s="53">
        <v>0.83365570599613148</v>
      </c>
      <c r="I1358" s="53">
        <v>0.63851851851851849</v>
      </c>
      <c r="J1358" s="53">
        <v>23.425760260466578</v>
      </c>
      <c r="K1358" s="53">
        <v>175</v>
      </c>
      <c r="L1358" s="53">
        <v>100.17169373549883</v>
      </c>
      <c r="M1358" s="53">
        <v>600.78440619435571</v>
      </c>
      <c r="N1358" s="53">
        <v>24.510903822469619</v>
      </c>
      <c r="O1358" s="53">
        <v>1.1269291418554157</v>
      </c>
      <c r="P1358" s="53">
        <v>3.7461937279743251</v>
      </c>
      <c r="Q1358" s="53">
        <v>25.666666666666682</v>
      </c>
      <c r="R1358" s="53">
        <v>0.988491071295025</v>
      </c>
      <c r="S1358" s="53">
        <v>6.1426850093794494</v>
      </c>
      <c r="T1358" s="53">
        <v>2.1990740740740885E-3</v>
      </c>
      <c r="U1358" s="53">
        <v>0.36504124229982016</v>
      </c>
      <c r="V1358" s="53">
        <v>48.315536656385234</v>
      </c>
      <c r="W1358" s="53">
        <v>12.75238113136426</v>
      </c>
    </row>
    <row r="1359" spans="3:23" x14ac:dyDescent="0.25">
      <c r="C1359" s="70">
        <v>0</v>
      </c>
      <c r="D1359" s="53">
        <v>29</v>
      </c>
      <c r="E1359" s="53">
        <v>33</v>
      </c>
      <c r="F1359" s="53">
        <v>17.996000000000002</v>
      </c>
      <c r="G1359" s="53">
        <v>0</v>
      </c>
      <c r="H1359" s="53">
        <v>0.87878787878787878</v>
      </c>
      <c r="I1359" s="53">
        <v>0.59183673469387754</v>
      </c>
      <c r="J1359" s="53">
        <v>6.0765077797464979</v>
      </c>
      <c r="K1359" s="53">
        <v>110</v>
      </c>
      <c r="L1359" s="53">
        <v>93.862068965517238</v>
      </c>
      <c r="M1359" s="53">
        <v>125.76600985221674</v>
      </c>
      <c r="N1359" s="53">
        <v>11.214544567311538</v>
      </c>
      <c r="O1359" s="53">
        <v>-0.70071042814376394</v>
      </c>
      <c r="P1359" s="53">
        <v>2.4450269430661238</v>
      </c>
      <c r="Q1359" s="53">
        <v>216.2321428571428</v>
      </c>
      <c r="R1359" s="53">
        <v>0.72879696848560649</v>
      </c>
      <c r="S1359" s="53">
        <v>4.4181572881564177</v>
      </c>
      <c r="T1359" s="53">
        <v>1.785714285714287E-2</v>
      </c>
      <c r="U1359" s="53">
        <v>0.1112762714141437</v>
      </c>
      <c r="V1359" s="53">
        <v>6.2330229193099944</v>
      </c>
      <c r="W1359" s="53">
        <v>6.2330229193099944</v>
      </c>
    </row>
    <row r="1360" spans="3:23" x14ac:dyDescent="0.25">
      <c r="C1360" s="70">
        <v>1</v>
      </c>
      <c r="D1360" s="53">
        <v>112</v>
      </c>
      <c r="E1360" s="53">
        <v>118</v>
      </c>
      <c r="F1360" s="53">
        <v>36.066000000000003</v>
      </c>
      <c r="G1360" s="53">
        <v>0.57078886475761548</v>
      </c>
      <c r="H1360" s="53">
        <v>0.94915254237288138</v>
      </c>
      <c r="I1360" s="53">
        <v>0.72727272727272729</v>
      </c>
      <c r="J1360" s="53">
        <v>11.941642642883693</v>
      </c>
      <c r="K1360" s="53">
        <v>172</v>
      </c>
      <c r="L1360" s="53">
        <v>116.23214285714286</v>
      </c>
      <c r="M1360" s="53">
        <v>821.13481338481324</v>
      </c>
      <c r="N1360" s="53">
        <v>28.655449977008097</v>
      </c>
      <c r="O1360" s="53">
        <v>0.32788585092617661</v>
      </c>
      <c r="P1360" s="53">
        <v>2.0290135205057132</v>
      </c>
      <c r="Q1360" s="53">
        <v>185.85714285714269</v>
      </c>
      <c r="R1360" s="53">
        <v>0.9351068470238757</v>
      </c>
      <c r="S1360" s="53">
        <v>5.9152709667162178</v>
      </c>
      <c r="T1360" s="53">
        <v>5.9523809523809468E-3</v>
      </c>
      <c r="U1360" s="53">
        <v>0.15360965533530546</v>
      </c>
      <c r="V1360" s="53">
        <v>13.309524284534827</v>
      </c>
      <c r="W1360" s="53">
        <v>10.928408746983537</v>
      </c>
    </row>
    <row r="1361" spans="3:23" x14ac:dyDescent="0.25">
      <c r="C1361" s="70">
        <v>0</v>
      </c>
      <c r="D1361" s="53">
        <v>46</v>
      </c>
      <c r="E1361" s="53">
        <v>50</v>
      </c>
      <c r="F1361" s="53">
        <v>22.222000000000001</v>
      </c>
      <c r="G1361" s="53">
        <v>0.5304053027866894</v>
      </c>
      <c r="H1361" s="53">
        <v>0.92</v>
      </c>
      <c r="I1361" s="53">
        <v>0.63888888888888884</v>
      </c>
      <c r="J1361" s="53">
        <v>7.6530398573258118</v>
      </c>
      <c r="K1361" s="53">
        <v>117</v>
      </c>
      <c r="L1361" s="53">
        <v>96.608695652173907</v>
      </c>
      <c r="M1361" s="53">
        <v>221.53236714975856</v>
      </c>
      <c r="N1361" s="53">
        <v>14.883963422078091</v>
      </c>
      <c r="O1361" s="53">
        <v>-0.33271949031496428</v>
      </c>
      <c r="P1361" s="53">
        <v>1.9666416228464045</v>
      </c>
      <c r="Q1361" s="53">
        <v>47.358024691358032</v>
      </c>
      <c r="R1361" s="53">
        <v>0.97624991280988749</v>
      </c>
      <c r="S1361" s="53">
        <v>4.7786779885246116</v>
      </c>
      <c r="T1361" s="53">
        <v>1.3565005334552642E-2</v>
      </c>
      <c r="U1361" s="53">
        <v>0.28696307122233061</v>
      </c>
      <c r="V1361" s="53">
        <v>8.4302691971197312</v>
      </c>
      <c r="W1361" s="53">
        <v>7.1467117473930717</v>
      </c>
    </row>
    <row r="1362" spans="3:23" x14ac:dyDescent="0.25">
      <c r="C1362" s="70">
        <v>0</v>
      </c>
      <c r="D1362" s="53">
        <v>91</v>
      </c>
      <c r="E1362" s="53">
        <v>97</v>
      </c>
      <c r="F1362" s="53">
        <v>33.361999999999995</v>
      </c>
      <c r="G1362" s="53">
        <v>0.7637972231975243</v>
      </c>
      <c r="H1362" s="53">
        <v>0.93814432989690721</v>
      </c>
      <c r="I1362" s="53">
        <v>0.63636363636363635</v>
      </c>
      <c r="J1362" s="53">
        <v>10.764051215546115</v>
      </c>
      <c r="K1362" s="53">
        <v>134</v>
      </c>
      <c r="L1362" s="53">
        <v>95.494505494505489</v>
      </c>
      <c r="M1362" s="53">
        <v>326.43052503052502</v>
      </c>
      <c r="N1362" s="53">
        <v>18.067388439686713</v>
      </c>
      <c r="O1362" s="53">
        <v>0.46145999562344031</v>
      </c>
      <c r="P1362" s="53">
        <v>2.0769881503684342</v>
      </c>
      <c r="Q1362" s="53">
        <v>81.391025641025649</v>
      </c>
      <c r="R1362" s="53">
        <v>0.94124795420340701</v>
      </c>
      <c r="S1362" s="53">
        <v>5.5320365355891248</v>
      </c>
      <c r="T1362" s="53">
        <v>6.4924391847468671E-3</v>
      </c>
      <c r="U1362" s="53">
        <v>0.20702247685830058</v>
      </c>
      <c r="V1362" s="53">
        <v>13.546141794906871</v>
      </c>
      <c r="W1362" s="53">
        <v>8.7434422120077944</v>
      </c>
    </row>
    <row r="1363" spans="3:23" x14ac:dyDescent="0.25">
      <c r="C1363" s="70">
        <v>0</v>
      </c>
      <c r="D1363" s="53">
        <v>325</v>
      </c>
      <c r="E1363" s="53">
        <v>372</v>
      </c>
      <c r="F1363" s="53">
        <v>79.228000000000009</v>
      </c>
      <c r="G1363" s="53">
        <v>0.9203346811327644</v>
      </c>
      <c r="H1363" s="53">
        <v>0.87365591397849462</v>
      </c>
      <c r="I1363" s="53">
        <v>0.63725490196078427</v>
      </c>
      <c r="J1363" s="53">
        <v>20.342144725641095</v>
      </c>
      <c r="K1363" s="53">
        <v>161</v>
      </c>
      <c r="L1363" s="53">
        <v>106.65230769230769</v>
      </c>
      <c r="M1363" s="53">
        <v>481.14725546058867</v>
      </c>
      <c r="N1363" s="53">
        <v>21.935069078090194</v>
      </c>
      <c r="O1363" s="53">
        <v>0.20635797140795054</v>
      </c>
      <c r="P1363" s="53">
        <v>2.2753161040709413</v>
      </c>
      <c r="Q1363" s="53">
        <v>442.36380952380972</v>
      </c>
      <c r="R1363" s="53">
        <v>0.8342824123864393</v>
      </c>
      <c r="S1363" s="53">
        <v>6.1652747076558407</v>
      </c>
      <c r="T1363" s="53">
        <v>2.3473922902494436E-3</v>
      </c>
      <c r="U1363" s="53">
        <v>0.16622186771972122</v>
      </c>
      <c r="V1363" s="53">
        <v>33.648409929155122</v>
      </c>
      <c r="W1363" s="53">
        <v>13.160962701102507</v>
      </c>
    </row>
    <row r="1364" spans="3:23" x14ac:dyDescent="0.25">
      <c r="C1364" s="70">
        <v>0</v>
      </c>
      <c r="D1364" s="53">
        <v>84</v>
      </c>
      <c r="E1364" s="53">
        <v>89</v>
      </c>
      <c r="F1364" s="53">
        <v>31.286000000000001</v>
      </c>
      <c r="G1364" s="53">
        <v>0.59820223158691099</v>
      </c>
      <c r="H1364" s="53">
        <v>0.9438202247191011</v>
      </c>
      <c r="I1364" s="53">
        <v>0.69421487603305787</v>
      </c>
      <c r="J1364" s="53">
        <v>10.34176589165282</v>
      </c>
      <c r="K1364" s="53">
        <v>138</v>
      </c>
      <c r="L1364" s="53">
        <v>100.51190476190476</v>
      </c>
      <c r="M1364" s="53">
        <v>296.20467584624214</v>
      </c>
      <c r="N1364" s="53">
        <v>17.210597777132616</v>
      </c>
      <c r="O1364" s="53">
        <v>-6.8516675272731259E-3</v>
      </c>
      <c r="P1364" s="53">
        <v>2.3825298857955666</v>
      </c>
      <c r="Q1364" s="53">
        <v>601.37121212121269</v>
      </c>
      <c r="R1364" s="53">
        <v>0.6646689784498484</v>
      </c>
      <c r="S1364" s="53">
        <v>5.3387044053499775</v>
      </c>
      <c r="T1364" s="53">
        <v>8.2644628099173643E-3</v>
      </c>
      <c r="U1364" s="53">
        <v>0.15462516023965833</v>
      </c>
      <c r="V1364" s="53">
        <v>11.682557399071102</v>
      </c>
      <c r="W1364" s="53">
        <v>9.3617610079886884</v>
      </c>
    </row>
    <row r="1365" spans="3:23" x14ac:dyDescent="0.25">
      <c r="C1365" s="70">
        <v>0</v>
      </c>
      <c r="D1365" s="53">
        <v>60</v>
      </c>
      <c r="E1365" s="53">
        <v>64</v>
      </c>
      <c r="F1365" s="53">
        <v>26.050999999999998</v>
      </c>
      <c r="G1365" s="53">
        <v>0.6493380593139082</v>
      </c>
      <c r="H1365" s="53">
        <v>0.9375</v>
      </c>
      <c r="I1365" s="53">
        <v>0.68181818181818177</v>
      </c>
      <c r="J1365" s="53">
        <v>8.7403874447366334</v>
      </c>
      <c r="K1365" s="53">
        <v>153</v>
      </c>
      <c r="L1365" s="53">
        <v>102.61666666666666</v>
      </c>
      <c r="M1365" s="53">
        <v>511.79971751412432</v>
      </c>
      <c r="N1365" s="53">
        <v>22.622990905583734</v>
      </c>
      <c r="O1365" s="53">
        <v>0.50092458803768203</v>
      </c>
      <c r="P1365" s="53">
        <v>2.2152999876659338</v>
      </c>
      <c r="Q1365" s="53">
        <v>1011.1562499999983</v>
      </c>
      <c r="R1365" s="53">
        <v>0.55004278004652374</v>
      </c>
      <c r="S1365" s="53">
        <v>5.3106499704282291</v>
      </c>
      <c r="T1365" s="53">
        <v>1.1284722222222205E-2</v>
      </c>
      <c r="U1365" s="53">
        <v>7.2204042123633363E-2</v>
      </c>
      <c r="V1365" s="53">
        <v>10.141189961334106</v>
      </c>
      <c r="W1365" s="53">
        <v>7.7123738636415231</v>
      </c>
    </row>
    <row r="1366" spans="3:23" x14ac:dyDescent="0.25">
      <c r="C1366" s="70">
        <v>0</v>
      </c>
      <c r="D1366" s="53">
        <v>5301</v>
      </c>
      <c r="E1366" s="53">
        <v>9118</v>
      </c>
      <c r="F1366" s="53">
        <v>510.45199999999994</v>
      </c>
      <c r="G1366" s="53">
        <v>0.87966008653273731</v>
      </c>
      <c r="H1366" s="53">
        <v>0.58137749506470715</v>
      </c>
      <c r="I1366" s="53">
        <v>0.49495798319327733</v>
      </c>
      <c r="J1366" s="53">
        <v>82.15499270671927</v>
      </c>
      <c r="K1366" s="53">
        <v>245</v>
      </c>
      <c r="L1366" s="53">
        <v>120.67515563101301</v>
      </c>
      <c r="M1366" s="53">
        <v>1565.0684184899233</v>
      </c>
      <c r="N1366" s="53">
        <v>39.560945621786182</v>
      </c>
      <c r="O1366" s="53">
        <v>0.85716530801078472</v>
      </c>
      <c r="P1366" s="53">
        <v>3.0914751941653265</v>
      </c>
      <c r="Q1366" s="53">
        <v>65.299768411301727</v>
      </c>
      <c r="R1366" s="53">
        <v>0.9871963066346513</v>
      </c>
      <c r="S1366" s="53">
        <v>7.0694110112149664</v>
      </c>
      <c r="T1366" s="53">
        <v>4.2459572808415118E-4</v>
      </c>
      <c r="U1366" s="53">
        <v>0.2858267790828864</v>
      </c>
      <c r="V1366" s="53">
        <v>151.91122829356308</v>
      </c>
      <c r="W1366" s="53">
        <v>72.249422902580548</v>
      </c>
    </row>
    <row r="1367" spans="3:23" x14ac:dyDescent="0.25">
      <c r="C1367" s="70">
        <v>0</v>
      </c>
      <c r="D1367" s="53">
        <v>107</v>
      </c>
      <c r="E1367" s="53">
        <v>115</v>
      </c>
      <c r="F1367" s="53">
        <v>37.306999999999995</v>
      </c>
      <c r="G1367" s="53">
        <v>0.78974735866344481</v>
      </c>
      <c r="H1367" s="53">
        <v>0.93043478260869561</v>
      </c>
      <c r="I1367" s="53">
        <v>0.59444444444444444</v>
      </c>
      <c r="J1367" s="53">
        <v>11.672044863118991</v>
      </c>
      <c r="K1367" s="53">
        <v>105</v>
      </c>
      <c r="L1367" s="53">
        <v>83.112149532710276</v>
      </c>
      <c r="M1367" s="53">
        <v>117.45900193969314</v>
      </c>
      <c r="N1367" s="53">
        <v>10.837850429845078</v>
      </c>
      <c r="O1367" s="53">
        <v>0.34701905777583808</v>
      </c>
      <c r="P1367" s="53">
        <v>1.9016390030941654</v>
      </c>
      <c r="Q1367" s="53">
        <v>24.21538461538459</v>
      </c>
      <c r="R1367" s="53">
        <v>0.95120574668613467</v>
      </c>
      <c r="S1367" s="53">
        <v>5.03018799202595</v>
      </c>
      <c r="T1367" s="53">
        <v>6.2853385930309227E-3</v>
      </c>
      <c r="U1367" s="53">
        <v>0.31723423300346348</v>
      </c>
      <c r="V1367" s="53">
        <v>15.166076260824166</v>
      </c>
      <c r="W1367" s="53">
        <v>9.3033600883431582</v>
      </c>
    </row>
    <row r="1368" spans="3:23" x14ac:dyDescent="0.25">
      <c r="C1368" s="70">
        <v>0</v>
      </c>
      <c r="D1368" s="53">
        <v>29</v>
      </c>
      <c r="E1368" s="53">
        <v>33</v>
      </c>
      <c r="F1368" s="53">
        <v>17.996000000000002</v>
      </c>
      <c r="G1368" s="53">
        <v>0</v>
      </c>
      <c r="H1368" s="53">
        <v>0.87878787878787878</v>
      </c>
      <c r="I1368" s="53">
        <v>0.59183673469387754</v>
      </c>
      <c r="J1368" s="53">
        <v>6.0765077797464979</v>
      </c>
      <c r="K1368" s="53">
        <v>109</v>
      </c>
      <c r="L1368" s="53">
        <v>95</v>
      </c>
      <c r="M1368" s="53">
        <v>123.85714285714286</v>
      </c>
      <c r="N1368" s="53">
        <v>11.129112402035611</v>
      </c>
      <c r="O1368" s="53">
        <v>-0.69169043388466478</v>
      </c>
      <c r="P1368" s="53">
        <v>2.4832167957759128</v>
      </c>
      <c r="Q1368" s="53">
        <v>224.35714285714283</v>
      </c>
      <c r="R1368" s="53">
        <v>0.70254878781245267</v>
      </c>
      <c r="S1368" s="53">
        <v>4.1422952191909008</v>
      </c>
      <c r="T1368" s="53">
        <v>1.785714285714287E-2</v>
      </c>
      <c r="U1368" s="53">
        <v>0.11608070093016874</v>
      </c>
      <c r="V1368" s="53">
        <v>6.2330229193099944</v>
      </c>
      <c r="W1368" s="53">
        <v>6.2330229193099944</v>
      </c>
    </row>
    <row r="1369" spans="3:23" x14ac:dyDescent="0.25">
      <c r="C1369" s="70">
        <v>1</v>
      </c>
      <c r="D1369" s="53">
        <v>108</v>
      </c>
      <c r="E1369" s="53">
        <v>114</v>
      </c>
      <c r="F1369" s="53">
        <v>34.750999999999998</v>
      </c>
      <c r="G1369" s="53">
        <v>0.57170695447397812</v>
      </c>
      <c r="H1369" s="53">
        <v>0.94736842105263153</v>
      </c>
      <c r="I1369" s="53">
        <v>0.75524475524475521</v>
      </c>
      <c r="J1369" s="53">
        <v>11.726460285670079</v>
      </c>
      <c r="K1369" s="53">
        <v>176</v>
      </c>
      <c r="L1369" s="53">
        <v>112.26851851851852</v>
      </c>
      <c r="M1369" s="53">
        <v>896.6094669435787</v>
      </c>
      <c r="N1369" s="53">
        <v>29.943437794341161</v>
      </c>
      <c r="O1369" s="53">
        <v>0.36741869507944191</v>
      </c>
      <c r="P1369" s="53">
        <v>2.0841449153735496</v>
      </c>
      <c r="Q1369" s="53">
        <v>163.12820512820511</v>
      </c>
      <c r="R1369" s="53">
        <v>0.94014548526617636</v>
      </c>
      <c r="S1369" s="53">
        <v>5.8956839140202106</v>
      </c>
      <c r="T1369" s="53">
        <v>6.7389875082182671E-3</v>
      </c>
      <c r="U1369" s="53">
        <v>0.16030389537489001</v>
      </c>
      <c r="V1369" s="53">
        <v>13.055320420927508</v>
      </c>
      <c r="W1369" s="53">
        <v>10.711340716978363</v>
      </c>
    </row>
    <row r="1370" spans="3:23" x14ac:dyDescent="0.25">
      <c r="C1370" s="70">
        <v>0</v>
      </c>
      <c r="D1370" s="53">
        <v>76</v>
      </c>
      <c r="E1370" s="53">
        <v>81</v>
      </c>
      <c r="F1370" s="53">
        <v>29.417000000000002</v>
      </c>
      <c r="G1370" s="53">
        <v>0.57117362716006037</v>
      </c>
      <c r="H1370" s="53">
        <v>0.93827160493827155</v>
      </c>
      <c r="I1370" s="53">
        <v>0.70370370370370372</v>
      </c>
      <c r="J1370" s="53">
        <v>9.8369815187318714</v>
      </c>
      <c r="K1370" s="53">
        <v>117</v>
      </c>
      <c r="L1370" s="53">
        <v>91.434210526315795</v>
      </c>
      <c r="M1370" s="53">
        <v>206.67561403508773</v>
      </c>
      <c r="N1370" s="53">
        <v>14.376216958403477</v>
      </c>
      <c r="O1370" s="53">
        <v>7.080050503489578E-2</v>
      </c>
      <c r="P1370" s="53">
        <v>1.8414237438725871</v>
      </c>
      <c r="Q1370" s="53">
        <v>47.241666666666646</v>
      </c>
      <c r="R1370" s="53">
        <v>0.95753361284162863</v>
      </c>
      <c r="S1370" s="53">
        <v>5.18484873029265</v>
      </c>
      <c r="T1370" s="53">
        <v>8.4722222222222039E-3</v>
      </c>
      <c r="U1370" s="53">
        <v>0.22518275705775687</v>
      </c>
      <c r="V1370" s="53">
        <v>10.981412581909906</v>
      </c>
      <c r="W1370" s="53">
        <v>9.0138648541008575</v>
      </c>
    </row>
    <row r="1371" spans="3:23" x14ac:dyDescent="0.25">
      <c r="C1371" s="70">
        <v>0</v>
      </c>
      <c r="D1371" s="53">
        <v>89</v>
      </c>
      <c r="E1371" s="53">
        <v>97</v>
      </c>
      <c r="F1371" s="53">
        <v>33.452999999999996</v>
      </c>
      <c r="G1371" s="53">
        <v>0.7509928748779946</v>
      </c>
      <c r="H1371" s="53">
        <v>0.91752577319587625</v>
      </c>
      <c r="I1371" s="53">
        <v>0.61805555555555558</v>
      </c>
      <c r="J1371" s="53">
        <v>10.64510777218481</v>
      </c>
      <c r="K1371" s="53">
        <v>133</v>
      </c>
      <c r="L1371" s="53">
        <v>92.573033707865164</v>
      </c>
      <c r="M1371" s="53">
        <v>328.63381001021452</v>
      </c>
      <c r="N1371" s="53">
        <v>18.128259982971738</v>
      </c>
      <c r="O1371" s="53">
        <v>0.52057972289171039</v>
      </c>
      <c r="P1371" s="53">
        <v>2.2816287323809017</v>
      </c>
      <c r="Q1371" s="53">
        <v>106.22435897435895</v>
      </c>
      <c r="R1371" s="53">
        <v>0.92995078369192674</v>
      </c>
      <c r="S1371" s="53">
        <v>5.3785565715085966</v>
      </c>
      <c r="T1371" s="53">
        <v>6.9855358316896687E-3</v>
      </c>
      <c r="U1371" s="53">
        <v>0.18770773410940697</v>
      </c>
      <c r="V1371" s="53">
        <v>13.263169703465701</v>
      </c>
      <c r="W1371" s="53">
        <v>8.7578076622242271</v>
      </c>
    </row>
    <row r="1372" spans="3:23" x14ac:dyDescent="0.25">
      <c r="C1372" s="70">
        <v>0</v>
      </c>
      <c r="D1372" s="53">
        <v>373</v>
      </c>
      <c r="E1372" s="53">
        <v>424</v>
      </c>
      <c r="F1372" s="53">
        <v>89.11099999999999</v>
      </c>
      <c r="G1372" s="53">
        <v>0.93905606780777606</v>
      </c>
      <c r="H1372" s="53">
        <v>0.87971698113207553</v>
      </c>
      <c r="I1372" s="53">
        <v>0.68315018315018317</v>
      </c>
      <c r="J1372" s="53">
        <v>21.792621462004419</v>
      </c>
      <c r="K1372" s="53">
        <v>148</v>
      </c>
      <c r="L1372" s="53">
        <v>103.97050938337802</v>
      </c>
      <c r="M1372" s="53">
        <v>422.66310646026091</v>
      </c>
      <c r="N1372" s="53">
        <v>20.558772007594737</v>
      </c>
      <c r="O1372" s="53">
        <v>0.12057044171535877</v>
      </c>
      <c r="P1372" s="53">
        <v>2.0240960173844891</v>
      </c>
      <c r="Q1372" s="53">
        <v>291.38928571428528</v>
      </c>
      <c r="R1372" s="53">
        <v>0.86006906052973486</v>
      </c>
      <c r="S1372" s="53">
        <v>6.0941132696024303</v>
      </c>
      <c r="T1372" s="53">
        <v>2.1109693877551156E-3</v>
      </c>
      <c r="U1372" s="53">
        <v>0.18370855475889697</v>
      </c>
      <c r="V1372" s="53">
        <v>38.299744464045794</v>
      </c>
      <c r="W1372" s="53">
        <v>13.166074125656385</v>
      </c>
    </row>
    <row r="1373" spans="3:23" x14ac:dyDescent="0.25">
      <c r="C1373" s="70">
        <v>0</v>
      </c>
      <c r="D1373" s="53">
        <v>117</v>
      </c>
      <c r="E1373" s="53">
        <v>125</v>
      </c>
      <c r="F1373" s="53">
        <v>38.869999999999997</v>
      </c>
      <c r="G1373" s="53">
        <v>0.76210107365220447</v>
      </c>
      <c r="H1373" s="53">
        <v>0.93600000000000005</v>
      </c>
      <c r="I1373" s="53">
        <v>0.6428571428571429</v>
      </c>
      <c r="J1373" s="53">
        <v>12.205286835384658</v>
      </c>
      <c r="K1373" s="53">
        <v>144</v>
      </c>
      <c r="L1373" s="53">
        <v>103.64957264957265</v>
      </c>
      <c r="M1373" s="53">
        <v>326.6951075744181</v>
      </c>
      <c r="N1373" s="53">
        <v>18.074709059191466</v>
      </c>
      <c r="O1373" s="53">
        <v>-4.2314290090006021E-2</v>
      </c>
      <c r="P1373" s="53">
        <v>2.305902808114594</v>
      </c>
      <c r="Q1373" s="53">
        <v>356.55897435897356</v>
      </c>
      <c r="R1373" s="53">
        <v>0.78382037705570984</v>
      </c>
      <c r="S1373" s="53">
        <v>5.6049364080593769</v>
      </c>
      <c r="T1373" s="53">
        <v>6.1275476660092301E-3</v>
      </c>
      <c r="U1373" s="53">
        <v>0.18319305157093055</v>
      </c>
      <c r="V1373" s="53">
        <v>15.472827717043613</v>
      </c>
      <c r="W1373" s="53">
        <v>10.018007184622212</v>
      </c>
    </row>
    <row r="1374" spans="3:23" x14ac:dyDescent="0.25">
      <c r="C1374" s="70">
        <v>0</v>
      </c>
      <c r="D1374" s="53">
        <v>74</v>
      </c>
      <c r="E1374" s="53">
        <v>78</v>
      </c>
      <c r="F1374" s="53">
        <v>29.88</v>
      </c>
      <c r="G1374" s="53">
        <v>0.76154791607994776</v>
      </c>
      <c r="H1374" s="53">
        <v>0.94871794871794868</v>
      </c>
      <c r="I1374" s="53">
        <v>0.71153846153846156</v>
      </c>
      <c r="J1374" s="53">
        <v>9.7066846199102415</v>
      </c>
      <c r="K1374" s="53">
        <v>150</v>
      </c>
      <c r="L1374" s="53">
        <v>109.41891891891892</v>
      </c>
      <c r="M1374" s="53">
        <v>478.0549796371713</v>
      </c>
      <c r="N1374" s="53">
        <v>21.864468427957981</v>
      </c>
      <c r="O1374" s="53">
        <v>-6.8708215842805911E-2</v>
      </c>
      <c r="P1374" s="53">
        <v>2.0497766641715036</v>
      </c>
      <c r="Q1374" s="53">
        <v>644.02678571428521</v>
      </c>
      <c r="R1374" s="53">
        <v>0.65453089667585795</v>
      </c>
      <c r="S1374" s="53">
        <v>5.6214834331380503</v>
      </c>
      <c r="T1374" s="53">
        <v>8.9285714285714246E-3</v>
      </c>
      <c r="U1374" s="53">
        <v>9.1839862115430063E-2</v>
      </c>
      <c r="V1374" s="53">
        <v>12.180326775598443</v>
      </c>
      <c r="W1374" s="53">
        <v>7.8941746667618853</v>
      </c>
    </row>
    <row r="1375" spans="3:23" x14ac:dyDescent="0.25">
      <c r="C1375" s="70">
        <v>0</v>
      </c>
      <c r="D1375" s="53">
        <v>5525</v>
      </c>
      <c r="E1375" s="53">
        <v>9650</v>
      </c>
      <c r="F1375" s="53">
        <v>530.84799999999996</v>
      </c>
      <c r="G1375" s="53">
        <v>0.87701360322902044</v>
      </c>
      <c r="H1375" s="53">
        <v>0.57253886010362698</v>
      </c>
      <c r="I1375" s="53">
        <v>0.48498946629213485</v>
      </c>
      <c r="J1375" s="53">
        <v>83.872811355419415</v>
      </c>
      <c r="K1375" s="53">
        <v>249</v>
      </c>
      <c r="L1375" s="53">
        <v>119.91384615384615</v>
      </c>
      <c r="M1375" s="53">
        <v>1532.0237130284631</v>
      </c>
      <c r="N1375" s="53">
        <v>39.14107450017773</v>
      </c>
      <c r="O1375" s="53">
        <v>0.84762840424283636</v>
      </c>
      <c r="P1375" s="53">
        <v>3.1083909582249318</v>
      </c>
      <c r="Q1375" s="53">
        <v>60.512324710391326</v>
      </c>
      <c r="R1375" s="53">
        <v>0.9882808864684911</v>
      </c>
      <c r="S1375" s="53">
        <v>7.0624164740016582</v>
      </c>
      <c r="T1375" s="53">
        <v>4.6882197321407022E-4</v>
      </c>
      <c r="U1375" s="53">
        <v>0.29237652910201439</v>
      </c>
      <c r="V1375" s="53">
        <v>153.63421304201441</v>
      </c>
      <c r="W1375" s="53">
        <v>73.815945870955687</v>
      </c>
    </row>
    <row r="1376" spans="3:23" x14ac:dyDescent="0.25">
      <c r="C1376" s="70">
        <v>0</v>
      </c>
      <c r="D1376" s="53">
        <v>83</v>
      </c>
      <c r="E1376" s="53">
        <v>89</v>
      </c>
      <c r="F1376" s="53">
        <v>31.401999999999997</v>
      </c>
      <c r="G1376" s="53">
        <v>0.68135529567645325</v>
      </c>
      <c r="H1376" s="53">
        <v>0.93258426966292129</v>
      </c>
      <c r="I1376" s="53">
        <v>0.62878787878787878</v>
      </c>
      <c r="J1376" s="53">
        <v>10.280023453913834</v>
      </c>
      <c r="K1376" s="53">
        <v>105</v>
      </c>
      <c r="L1376" s="53">
        <v>83.253012048192772</v>
      </c>
      <c r="M1376" s="53">
        <v>113.43520423156035</v>
      </c>
      <c r="N1376" s="53">
        <v>10.6505964260956</v>
      </c>
      <c r="O1376" s="53">
        <v>0.23986353260735943</v>
      </c>
      <c r="P1376" s="53">
        <v>1.7997916997116705</v>
      </c>
      <c r="Q1376" s="53">
        <v>28.874999999999993</v>
      </c>
      <c r="R1376" s="53">
        <v>0.92995662496095632</v>
      </c>
      <c r="S1376" s="53">
        <v>4.8140166909536948</v>
      </c>
      <c r="T1376" s="53">
        <v>7.7160493827160715E-3</v>
      </c>
      <c r="U1376" s="53">
        <v>0.31972267701434348</v>
      </c>
      <c r="V1376" s="53">
        <v>12.127854412561021</v>
      </c>
      <c r="W1376" s="53">
        <v>8.8770174892416609</v>
      </c>
    </row>
    <row r="1377" spans="3:23" x14ac:dyDescent="0.25">
      <c r="C1377" s="70">
        <v>0</v>
      </c>
      <c r="D1377" s="53">
        <v>36</v>
      </c>
      <c r="E1377" s="53">
        <v>40</v>
      </c>
      <c r="F1377" s="53">
        <v>19.592000000000002</v>
      </c>
      <c r="G1377" s="53">
        <v>0.38282074674438793</v>
      </c>
      <c r="H1377" s="53">
        <v>0.9</v>
      </c>
      <c r="I1377" s="53">
        <v>0.6428571428571429</v>
      </c>
      <c r="J1377" s="53">
        <v>6.7702750025730758</v>
      </c>
      <c r="K1377" s="53">
        <v>110</v>
      </c>
      <c r="L1377" s="53">
        <v>91.777777777777771</v>
      </c>
      <c r="M1377" s="53">
        <v>158.97777777777773</v>
      </c>
      <c r="N1377" s="53">
        <v>12.608639013699207</v>
      </c>
      <c r="O1377" s="53">
        <v>-0.48407140059695042</v>
      </c>
      <c r="P1377" s="53">
        <v>2.0139813744865291</v>
      </c>
      <c r="Q1377" s="53">
        <v>226.01587301587298</v>
      </c>
      <c r="R1377" s="53">
        <v>0.72216356330210141</v>
      </c>
      <c r="S1377" s="53">
        <v>4.4057645846554516</v>
      </c>
      <c r="T1377" s="53">
        <v>1.6880826404635941E-2</v>
      </c>
      <c r="U1377" s="53">
        <v>0.12290169007078645</v>
      </c>
      <c r="V1377" s="53">
        <v>7.1802197428460053</v>
      </c>
      <c r="W1377" s="53">
        <v>6.6332495807108005</v>
      </c>
    </row>
    <row r="1378" spans="3:23" x14ac:dyDescent="0.25">
      <c r="C1378" s="70">
        <v>1</v>
      </c>
      <c r="D1378" s="53">
        <v>99</v>
      </c>
      <c r="E1378" s="53">
        <v>103</v>
      </c>
      <c r="F1378" s="53">
        <v>33.064</v>
      </c>
      <c r="G1378" s="53">
        <v>0.56609605799115448</v>
      </c>
      <c r="H1378" s="53">
        <v>0.96116504854368934</v>
      </c>
      <c r="I1378" s="53">
        <v>0.7615384615384615</v>
      </c>
      <c r="J1378" s="53">
        <v>11.227230955528665</v>
      </c>
      <c r="K1378" s="53">
        <v>174</v>
      </c>
      <c r="L1378" s="53">
        <v>113.27272727272727</v>
      </c>
      <c r="M1378" s="53">
        <v>905.75139146567722</v>
      </c>
      <c r="N1378" s="53">
        <v>30.09570387058055</v>
      </c>
      <c r="O1378" s="53">
        <v>0.35607060331364149</v>
      </c>
      <c r="P1378" s="53">
        <v>1.9778022463862852</v>
      </c>
      <c r="Q1378" s="53">
        <v>180.94405594405592</v>
      </c>
      <c r="R1378" s="53">
        <v>0.93733022828479873</v>
      </c>
      <c r="S1378" s="53">
        <v>5.8437562411824704</v>
      </c>
      <c r="T1378" s="53">
        <v>7.0908112866154924E-3</v>
      </c>
      <c r="U1378" s="53">
        <v>0.14276132572677686</v>
      </c>
      <c r="V1378" s="53">
        <v>12.432803836856611</v>
      </c>
      <c r="W1378" s="53">
        <v>10.248848597763237</v>
      </c>
    </row>
    <row r="1379" spans="3:23" x14ac:dyDescent="0.25">
      <c r="C1379" s="70">
        <v>0</v>
      </c>
      <c r="D1379" s="53">
        <v>81</v>
      </c>
      <c r="E1379" s="53">
        <v>85</v>
      </c>
      <c r="F1379" s="53">
        <v>29.971</v>
      </c>
      <c r="G1379" s="53">
        <v>0.63247358764068484</v>
      </c>
      <c r="H1379" s="53">
        <v>0.95294117647058818</v>
      </c>
      <c r="I1379" s="53">
        <v>0.75</v>
      </c>
      <c r="J1379" s="53">
        <v>10.155412503859614</v>
      </c>
      <c r="K1379" s="53">
        <v>113</v>
      </c>
      <c r="L1379" s="53">
        <v>90.81481481481481</v>
      </c>
      <c r="M1379" s="53">
        <v>165.95277777777784</v>
      </c>
      <c r="N1379" s="53">
        <v>12.882266018747549</v>
      </c>
      <c r="O1379" s="53">
        <v>-0.11773222017837141</v>
      </c>
      <c r="P1379" s="53">
        <v>1.9138323941163167</v>
      </c>
      <c r="Q1379" s="53">
        <v>46.741666666666632</v>
      </c>
      <c r="R1379" s="53">
        <v>0.93493844352791622</v>
      </c>
      <c r="S1379" s="53">
        <v>5.1327581817634211</v>
      </c>
      <c r="T1379" s="53">
        <v>8.749999999999987E-3</v>
      </c>
      <c r="U1379" s="53">
        <v>0.21040465321715321</v>
      </c>
      <c r="V1379" s="53">
        <v>11.62086933511956</v>
      </c>
      <c r="W1379" s="53">
        <v>9.0013153577753098</v>
      </c>
    </row>
    <row r="1380" spans="3:23" x14ac:dyDescent="0.25">
      <c r="C1380" s="70">
        <v>0</v>
      </c>
      <c r="D1380" s="53">
        <v>655</v>
      </c>
      <c r="E1380" s="53">
        <v>1076</v>
      </c>
      <c r="F1380" s="53">
        <v>174.83999999999997</v>
      </c>
      <c r="G1380" s="53">
        <v>0.98099336398209647</v>
      </c>
      <c r="H1380" s="53">
        <v>0.60873605947955389</v>
      </c>
      <c r="I1380" s="53">
        <v>0.4332010582010582</v>
      </c>
      <c r="J1380" s="53">
        <v>28.878571671769564</v>
      </c>
      <c r="K1380" s="53">
        <v>165</v>
      </c>
      <c r="L1380" s="53">
        <v>101.09160305343511</v>
      </c>
      <c r="M1380" s="53">
        <v>466.44113733454736</v>
      </c>
      <c r="N1380" s="53">
        <v>21.597248374145892</v>
      </c>
      <c r="O1380" s="53">
        <v>0.34336621356544395</v>
      </c>
      <c r="P1380" s="53">
        <v>2.2459914770183578</v>
      </c>
      <c r="Q1380" s="53">
        <v>264.60600130462865</v>
      </c>
      <c r="R1380" s="53">
        <v>0.89806925746226074</v>
      </c>
      <c r="S1380" s="53">
        <v>6.2110687189333094</v>
      </c>
      <c r="T1380" s="53">
        <v>1.1561264275523197E-3</v>
      </c>
      <c r="U1380" s="53">
        <v>0.25340157252515988</v>
      </c>
      <c r="V1380" s="53">
        <v>79.209567969769324</v>
      </c>
      <c r="W1380" s="53">
        <v>15.369926258982771</v>
      </c>
    </row>
    <row r="1381" spans="3:23" x14ac:dyDescent="0.25">
      <c r="C1381" s="70">
        <v>0</v>
      </c>
      <c r="D1381" s="53">
        <v>84</v>
      </c>
      <c r="E1381" s="53">
        <v>89</v>
      </c>
      <c r="F1381" s="53">
        <v>31.013000000000002</v>
      </c>
      <c r="G1381" s="53">
        <v>0.69354044350233668</v>
      </c>
      <c r="H1381" s="53">
        <v>0.9438202247191011</v>
      </c>
      <c r="I1381" s="53">
        <v>0.71794871794871795</v>
      </c>
      <c r="J1381" s="53">
        <v>10.34176589165282</v>
      </c>
      <c r="K1381" s="53">
        <v>149</v>
      </c>
      <c r="L1381" s="53">
        <v>108.19047619047619</v>
      </c>
      <c r="M1381" s="53">
        <v>552.15605278255896</v>
      </c>
      <c r="N1381" s="53">
        <v>23.498001038015104</v>
      </c>
      <c r="O1381" s="53">
        <v>-0.11490444080017824</v>
      </c>
      <c r="P1381" s="53">
        <v>1.8676410586303449</v>
      </c>
      <c r="Q1381" s="53">
        <v>735.00000000000034</v>
      </c>
      <c r="R1381" s="53">
        <v>0.73332939660033725</v>
      </c>
      <c r="S1381" s="53">
        <v>5.6092884047928404</v>
      </c>
      <c r="T1381" s="53">
        <v>8.4404132023179514E-3</v>
      </c>
      <c r="U1381" s="53">
        <v>0.10904760083945884</v>
      </c>
      <c r="V1381" s="53">
        <v>12.29331671483482</v>
      </c>
      <c r="W1381" s="53">
        <v>8.856322874179245</v>
      </c>
    </row>
    <row r="1382" spans="3:23" x14ac:dyDescent="0.25">
      <c r="C1382" s="70">
        <v>0</v>
      </c>
      <c r="D1382" s="53">
        <v>93</v>
      </c>
      <c r="E1382" s="53">
        <v>103</v>
      </c>
      <c r="F1382" s="53">
        <v>36.273000000000003</v>
      </c>
      <c r="G1382" s="53">
        <v>0.85068479461028745</v>
      </c>
      <c r="H1382" s="53">
        <v>0.90291262135922334</v>
      </c>
      <c r="I1382" s="53">
        <v>0.5535714285714286</v>
      </c>
      <c r="J1382" s="53">
        <v>10.881694613449236</v>
      </c>
      <c r="K1382" s="53">
        <v>101</v>
      </c>
      <c r="L1382" s="53">
        <v>84.602150537634415</v>
      </c>
      <c r="M1382" s="53">
        <v>68.024777933613862</v>
      </c>
      <c r="N1382" s="53">
        <v>8.2477134973041988</v>
      </c>
      <c r="O1382" s="53">
        <v>-0.20782917853843594</v>
      </c>
      <c r="P1382" s="53">
        <v>2.2093236710750004</v>
      </c>
      <c r="Q1382" s="53">
        <v>26.777777777777779</v>
      </c>
      <c r="R1382" s="53">
        <v>0.93417463544103796</v>
      </c>
      <c r="S1382" s="53">
        <v>4.7870193977973621</v>
      </c>
      <c r="T1382" s="53">
        <v>7.2839506172839652E-3</v>
      </c>
      <c r="U1382" s="53">
        <v>0.28465747215747195</v>
      </c>
      <c r="V1382" s="53">
        <v>15.421704877209528</v>
      </c>
      <c r="W1382" s="53">
        <v>8.1068219408134947</v>
      </c>
    </row>
    <row r="1383" spans="3:23" x14ac:dyDescent="0.25">
      <c r="C1383" s="70">
        <v>0</v>
      </c>
      <c r="D1383" s="53">
        <v>5647</v>
      </c>
      <c r="E1383" s="53">
        <v>9507</v>
      </c>
      <c r="F1383" s="53">
        <v>509.2949999999999</v>
      </c>
      <c r="G1383" s="53">
        <v>0.88161800243350108</v>
      </c>
      <c r="H1383" s="53">
        <v>0.59398338066687706</v>
      </c>
      <c r="I1383" s="53">
        <v>0.4956987359550562</v>
      </c>
      <c r="J1383" s="53">
        <v>84.793771641079061</v>
      </c>
      <c r="K1383" s="53">
        <v>252</v>
      </c>
      <c r="L1383" s="53">
        <v>120.31308659465203</v>
      </c>
      <c r="M1383" s="53">
        <v>1463.1424836876863</v>
      </c>
      <c r="N1383" s="53">
        <v>38.251045524111966</v>
      </c>
      <c r="O1383" s="53">
        <v>0.86853741584076594</v>
      </c>
      <c r="P1383" s="53">
        <v>3.2418653828598418</v>
      </c>
      <c r="Q1383" s="53">
        <v>58.631390993815913</v>
      </c>
      <c r="R1383" s="53">
        <v>0.9885371352864778</v>
      </c>
      <c r="S1383" s="53">
        <v>7.0388099638167585</v>
      </c>
      <c r="T1383" s="53">
        <v>4.5824641403384306E-4</v>
      </c>
      <c r="U1383" s="53">
        <v>0.29170460826476408</v>
      </c>
      <c r="V1383" s="53">
        <v>153.73441574388633</v>
      </c>
      <c r="W1383" s="53">
        <v>72.557057754460985</v>
      </c>
    </row>
    <row r="1384" spans="3:23" x14ac:dyDescent="0.25">
      <c r="C1384" s="70">
        <v>0</v>
      </c>
      <c r="D1384" s="53">
        <v>29</v>
      </c>
      <c r="E1384" s="53">
        <v>33</v>
      </c>
      <c r="F1384" s="53">
        <v>17.996000000000002</v>
      </c>
      <c r="G1384" s="53">
        <v>0</v>
      </c>
      <c r="H1384" s="53">
        <v>0.87878787878787878</v>
      </c>
      <c r="I1384" s="53">
        <v>0.59183673469387754</v>
      </c>
      <c r="J1384" s="53">
        <v>6.0765077797464979</v>
      </c>
      <c r="K1384" s="53">
        <v>90</v>
      </c>
      <c r="L1384" s="53">
        <v>79.482758620689651</v>
      </c>
      <c r="M1384" s="53">
        <v>30.972906403940872</v>
      </c>
      <c r="N1384" s="53">
        <v>5.5653307542266406</v>
      </c>
      <c r="O1384" s="53">
        <v>0.19540847136246156</v>
      </c>
      <c r="P1384" s="53">
        <v>2.441442083087956</v>
      </c>
      <c r="Q1384" s="53">
        <v>14.482142857142854</v>
      </c>
      <c r="R1384" s="53">
        <v>0.90398023631596736</v>
      </c>
      <c r="S1384" s="53">
        <v>3.5949054612278935</v>
      </c>
      <c r="T1384" s="53">
        <v>2.1683673469387765E-2</v>
      </c>
      <c r="U1384" s="53">
        <v>0.34233276643990918</v>
      </c>
      <c r="V1384" s="53">
        <v>6.2330229193099944</v>
      </c>
      <c r="W1384" s="53">
        <v>6.2330229193099944</v>
      </c>
    </row>
    <row r="1385" spans="3:23" x14ac:dyDescent="0.25">
      <c r="C1385" s="70">
        <v>0</v>
      </c>
      <c r="D1385" s="53">
        <v>29</v>
      </c>
      <c r="E1385" s="53">
        <v>33</v>
      </c>
      <c r="F1385" s="53">
        <v>17.996000000000002</v>
      </c>
      <c r="G1385" s="53">
        <v>0</v>
      </c>
      <c r="H1385" s="53">
        <v>0.87878787878787878</v>
      </c>
      <c r="I1385" s="53">
        <v>0.59183673469387754</v>
      </c>
      <c r="J1385" s="53">
        <v>6.0765077797464979</v>
      </c>
      <c r="K1385" s="53">
        <v>109</v>
      </c>
      <c r="L1385" s="53">
        <v>91.896551724137936</v>
      </c>
      <c r="M1385" s="53">
        <v>117.23891625615768</v>
      </c>
      <c r="N1385" s="53">
        <v>10.827692102020526</v>
      </c>
      <c r="O1385" s="53">
        <v>-0.29921196087808166</v>
      </c>
      <c r="P1385" s="53">
        <v>2.2262291682660953</v>
      </c>
      <c r="Q1385" s="53">
        <v>164.94642857142858</v>
      </c>
      <c r="R1385" s="53">
        <v>0.70632402680676165</v>
      </c>
      <c r="S1385" s="53">
        <v>4.3921266846335403</v>
      </c>
      <c r="T1385" s="53">
        <v>1.8494897959183687E-2</v>
      </c>
      <c r="U1385" s="53">
        <v>0.12817606904528572</v>
      </c>
      <c r="V1385" s="53">
        <v>6.2330229193099944</v>
      </c>
      <c r="W1385" s="53">
        <v>6.2330229193099944</v>
      </c>
    </row>
    <row r="1386" spans="3:23" x14ac:dyDescent="0.25">
      <c r="C1386" s="70">
        <v>1</v>
      </c>
      <c r="D1386" s="53">
        <v>92</v>
      </c>
      <c r="E1386" s="53">
        <v>97</v>
      </c>
      <c r="F1386" s="53">
        <v>31.566999999999997</v>
      </c>
      <c r="G1386" s="53">
        <v>0.5517392903786581</v>
      </c>
      <c r="H1386" s="53">
        <v>0.94845360824742264</v>
      </c>
      <c r="I1386" s="53">
        <v>0.76666666666666672</v>
      </c>
      <c r="J1386" s="53">
        <v>10.823032759612019</v>
      </c>
      <c r="K1386" s="53">
        <v>166</v>
      </c>
      <c r="L1386" s="53">
        <v>112.55434782608695</v>
      </c>
      <c r="M1386" s="53">
        <v>853.28272814142417</v>
      </c>
      <c r="N1386" s="53">
        <v>29.211003545606307</v>
      </c>
      <c r="O1386" s="53">
        <v>0.25768540090492448</v>
      </c>
      <c r="P1386" s="53">
        <v>1.8785623240433338</v>
      </c>
      <c r="Q1386" s="53">
        <v>185.37878787878802</v>
      </c>
      <c r="R1386" s="53">
        <v>0.93937640195122207</v>
      </c>
      <c r="S1386" s="53">
        <v>5.8820451081368663</v>
      </c>
      <c r="T1386" s="53">
        <v>7.8053259871441851E-3</v>
      </c>
      <c r="U1386" s="53">
        <v>0.13941870344324325</v>
      </c>
      <c r="V1386" s="53">
        <v>11.927961777095959</v>
      </c>
      <c r="W1386" s="53">
        <v>9.9481186009189777</v>
      </c>
    </row>
    <row r="1387" spans="3:23" x14ac:dyDescent="0.25">
      <c r="C1387" s="70">
        <v>0</v>
      </c>
      <c r="D1387" s="53">
        <v>87</v>
      </c>
      <c r="E1387" s="53">
        <v>94</v>
      </c>
      <c r="F1387" s="53">
        <v>31.773999999999997</v>
      </c>
      <c r="G1387" s="53">
        <v>0.56522945607156105</v>
      </c>
      <c r="H1387" s="53">
        <v>0.92553191489361697</v>
      </c>
      <c r="I1387" s="53">
        <v>0.71900826446280997</v>
      </c>
      <c r="J1387" s="53">
        <v>10.524820207108489</v>
      </c>
      <c r="K1387" s="53">
        <v>102</v>
      </c>
      <c r="L1387" s="53">
        <v>85.58620689655173</v>
      </c>
      <c r="M1387" s="53">
        <v>102.71050521251003</v>
      </c>
      <c r="N1387" s="53">
        <v>10.134619144916597</v>
      </c>
      <c r="O1387" s="53">
        <v>-0.10330531891965822</v>
      </c>
      <c r="P1387" s="53">
        <v>1.779206997483322</v>
      </c>
      <c r="Q1387" s="53">
        <v>36.454545454545475</v>
      </c>
      <c r="R1387" s="53">
        <v>0.95873135873118576</v>
      </c>
      <c r="S1387" s="53">
        <v>5.0197993863300487</v>
      </c>
      <c r="T1387" s="53">
        <v>8.4940312213039586E-3</v>
      </c>
      <c r="U1387" s="53">
        <v>0.24613467340740069</v>
      </c>
      <c r="V1387" s="53">
        <v>11.704808193342021</v>
      </c>
      <c r="W1387" s="53">
        <v>9.6556911038419013</v>
      </c>
    </row>
    <row r="1388" spans="3:23" x14ac:dyDescent="0.25">
      <c r="C1388" s="70">
        <v>0</v>
      </c>
      <c r="D1388" s="53">
        <v>694</v>
      </c>
      <c r="E1388" s="53">
        <v>1136</v>
      </c>
      <c r="F1388" s="53">
        <v>175.12099999999998</v>
      </c>
      <c r="G1388" s="53">
        <v>0.97796968300313336</v>
      </c>
      <c r="H1388" s="53">
        <v>0.6109154929577465</v>
      </c>
      <c r="I1388" s="53">
        <v>0.43813131313131315</v>
      </c>
      <c r="J1388" s="53">
        <v>29.72588508432008</v>
      </c>
      <c r="K1388" s="53">
        <v>187</v>
      </c>
      <c r="L1388" s="53">
        <v>100.65273775216139</v>
      </c>
      <c r="M1388" s="53">
        <v>433.92108195998668</v>
      </c>
      <c r="N1388" s="53">
        <v>20.830772476314618</v>
      </c>
      <c r="O1388" s="53">
        <v>0.65766038639801749</v>
      </c>
      <c r="P1388" s="53">
        <v>3.4594444302866019</v>
      </c>
      <c r="Q1388" s="53">
        <v>187.24968866749654</v>
      </c>
      <c r="R1388" s="53">
        <v>0.92153402332493495</v>
      </c>
      <c r="S1388" s="53">
        <v>6.1560837729305335</v>
      </c>
      <c r="T1388" s="53">
        <v>1.1662368236175617E-3</v>
      </c>
      <c r="U1388" s="53">
        <v>0.240626458472881</v>
      </c>
      <c r="V1388" s="53">
        <v>79.363061171120052</v>
      </c>
      <c r="W1388" s="53">
        <v>16.5667988616385</v>
      </c>
    </row>
    <row r="1389" spans="3:23" x14ac:dyDescent="0.25">
      <c r="C1389" s="70">
        <v>0</v>
      </c>
      <c r="D1389" s="53">
        <v>103</v>
      </c>
      <c r="E1389" s="53">
        <v>107</v>
      </c>
      <c r="F1389" s="53">
        <v>35.114999999999995</v>
      </c>
      <c r="G1389" s="53">
        <v>0.76869380071973914</v>
      </c>
      <c r="H1389" s="53">
        <v>0.96261682242990654</v>
      </c>
      <c r="I1389" s="53">
        <v>0.76296296296296295</v>
      </c>
      <c r="J1389" s="53">
        <v>11.45179781116143</v>
      </c>
      <c r="K1389" s="53">
        <v>149</v>
      </c>
      <c r="L1389" s="53">
        <v>104.49514563106796</v>
      </c>
      <c r="M1389" s="53">
        <v>496.37007424328948</v>
      </c>
      <c r="N1389" s="53">
        <v>22.279364314165015</v>
      </c>
      <c r="O1389" s="53">
        <v>0.31827721441950646</v>
      </c>
      <c r="P1389" s="53">
        <v>1.9420637118941932</v>
      </c>
      <c r="Q1389" s="53">
        <v>447.48611111111069</v>
      </c>
      <c r="R1389" s="53">
        <v>0.7699886848574351</v>
      </c>
      <c r="S1389" s="53">
        <v>5.6932601143308119</v>
      </c>
      <c r="T1389" s="53">
        <v>8.1983024691358233E-3</v>
      </c>
      <c r="U1389" s="53">
        <v>0.17792043557343212</v>
      </c>
      <c r="V1389" s="53">
        <v>14.429029603214532</v>
      </c>
      <c r="W1389" s="53">
        <v>9.2290518837962239</v>
      </c>
    </row>
    <row r="1390" spans="3:23" x14ac:dyDescent="0.25">
      <c r="C1390" s="70">
        <v>0</v>
      </c>
      <c r="D1390" s="53">
        <v>158</v>
      </c>
      <c r="E1390" s="53">
        <v>178</v>
      </c>
      <c r="F1390" s="53">
        <v>49.464000000000006</v>
      </c>
      <c r="G1390" s="53">
        <v>0.86640441064578222</v>
      </c>
      <c r="H1390" s="53">
        <v>0.88764044943820219</v>
      </c>
      <c r="I1390" s="53">
        <v>0.54861111111111116</v>
      </c>
      <c r="J1390" s="53">
        <v>14.183506197980657</v>
      </c>
      <c r="K1390" s="53">
        <v>115</v>
      </c>
      <c r="L1390" s="53">
        <v>90.196202531645568</v>
      </c>
      <c r="M1390" s="53">
        <v>141.07590905426105</v>
      </c>
      <c r="N1390" s="53">
        <v>11.877538004749177</v>
      </c>
      <c r="O1390" s="53">
        <v>-2.4066488234156712E-2</v>
      </c>
      <c r="P1390" s="53">
        <v>1.9915551507504023</v>
      </c>
      <c r="Q1390" s="53">
        <v>26.825657894736821</v>
      </c>
      <c r="R1390" s="53">
        <v>0.95908605239649869</v>
      </c>
      <c r="S1390" s="53">
        <v>5.3022473285067697</v>
      </c>
      <c r="T1390" s="53">
        <v>5.0207756232686753E-3</v>
      </c>
      <c r="U1390" s="53">
        <v>0.31012781078570517</v>
      </c>
      <c r="V1390" s="53">
        <v>20.700696840422268</v>
      </c>
      <c r="W1390" s="53">
        <v>10.33674734861092</v>
      </c>
    </row>
    <row r="1391" spans="3:23" x14ac:dyDescent="0.25">
      <c r="C1391" s="70">
        <v>0</v>
      </c>
      <c r="D1391" s="53">
        <v>5662</v>
      </c>
      <c r="E1391" s="53">
        <v>9508</v>
      </c>
      <c r="F1391" s="53">
        <v>488.661</v>
      </c>
      <c r="G1391" s="53">
        <v>0.8847171226694448</v>
      </c>
      <c r="H1391" s="53">
        <v>0.59549852755574251</v>
      </c>
      <c r="I1391" s="53">
        <v>0.47861369399830939</v>
      </c>
      <c r="J1391" s="53">
        <v>84.90631485520079</v>
      </c>
      <c r="K1391" s="53">
        <v>255</v>
      </c>
      <c r="L1391" s="53">
        <v>121.11303426351112</v>
      </c>
      <c r="M1391" s="53">
        <v>1429.0736014964348</v>
      </c>
      <c r="N1391" s="53">
        <v>37.803089840599469</v>
      </c>
      <c r="O1391" s="53">
        <v>0.88723690051766235</v>
      </c>
      <c r="P1391" s="53">
        <v>3.3284831470888085</v>
      </c>
      <c r="Q1391" s="53">
        <v>56.740709672007533</v>
      </c>
      <c r="R1391" s="53">
        <v>0.98904770769579509</v>
      </c>
      <c r="S1391" s="53">
        <v>7.0264592102920806</v>
      </c>
      <c r="T1391" s="53">
        <v>4.917098128065224E-4</v>
      </c>
      <c r="U1391" s="53">
        <v>0.30846944988407371</v>
      </c>
      <c r="V1391" s="53">
        <v>153.94122933900138</v>
      </c>
      <c r="W1391" s="53">
        <v>71.756366965461069</v>
      </c>
    </row>
    <row r="1392" spans="3:23" x14ac:dyDescent="0.25">
      <c r="C1392" s="70">
        <v>1</v>
      </c>
      <c r="D1392" s="53">
        <v>90</v>
      </c>
      <c r="E1392" s="53">
        <v>95</v>
      </c>
      <c r="F1392" s="53">
        <v>31.683</v>
      </c>
      <c r="G1392" s="53">
        <v>0.62948313042491133</v>
      </c>
      <c r="H1392" s="53">
        <v>0.94736842105263153</v>
      </c>
      <c r="I1392" s="53">
        <v>0.69230769230769229</v>
      </c>
      <c r="J1392" s="53">
        <v>10.704744696916627</v>
      </c>
      <c r="K1392" s="53">
        <v>166</v>
      </c>
      <c r="L1392" s="53">
        <v>112.85555555555555</v>
      </c>
      <c r="M1392" s="53">
        <v>781.09126092384531</v>
      </c>
      <c r="N1392" s="53">
        <v>27.948009963570669</v>
      </c>
      <c r="O1392" s="53">
        <v>0.23539421182720691</v>
      </c>
      <c r="P1392" s="53">
        <v>1.9043167165066337</v>
      </c>
      <c r="Q1392" s="53">
        <v>159.79720279720274</v>
      </c>
      <c r="R1392" s="53">
        <v>0.9399573541288464</v>
      </c>
      <c r="S1392" s="53">
        <v>5.7723543463056304</v>
      </c>
      <c r="T1392" s="53">
        <v>7.3842241674409613E-3</v>
      </c>
      <c r="U1392" s="53">
        <v>0.14676468446321184</v>
      </c>
      <c r="V1392" s="53">
        <v>12.232664557835045</v>
      </c>
      <c r="W1392" s="53">
        <v>9.5049534474245956</v>
      </c>
    </row>
    <row r="1393" spans="3:23" x14ac:dyDescent="0.25">
      <c r="C1393" s="70">
        <v>0</v>
      </c>
      <c r="D1393" s="53">
        <v>76</v>
      </c>
      <c r="E1393" s="53">
        <v>81</v>
      </c>
      <c r="F1393" s="53">
        <v>29.417000000000002</v>
      </c>
      <c r="G1393" s="53">
        <v>0.47994956439130299</v>
      </c>
      <c r="H1393" s="53">
        <v>0.93827160493827155</v>
      </c>
      <c r="I1393" s="53">
        <v>0.69090909090909092</v>
      </c>
      <c r="J1393" s="53">
        <v>9.8369815187318714</v>
      </c>
      <c r="K1393" s="53">
        <v>115</v>
      </c>
      <c r="L1393" s="53">
        <v>86.513157894736835</v>
      </c>
      <c r="M1393" s="53">
        <v>140.51982456140357</v>
      </c>
      <c r="N1393" s="53">
        <v>11.854105810283775</v>
      </c>
      <c r="O1393" s="53">
        <v>0.5829891431524431</v>
      </c>
      <c r="P1393" s="53">
        <v>2.459412485550573</v>
      </c>
      <c r="Q1393" s="53">
        <v>38.54999999999999</v>
      </c>
      <c r="R1393" s="53">
        <v>0.93160428555724784</v>
      </c>
      <c r="S1393" s="53">
        <v>4.9139264873218211</v>
      </c>
      <c r="T1393" s="53">
        <v>1.0694444444444453E-2</v>
      </c>
      <c r="U1393" s="53">
        <v>0.19299783549783536</v>
      </c>
      <c r="V1393" s="53">
        <v>10.632015686994896</v>
      </c>
      <c r="W1393" s="53">
        <v>9.3274257068602608</v>
      </c>
    </row>
    <row r="1394" spans="3:23" x14ac:dyDescent="0.25">
      <c r="C1394" s="70">
        <v>0</v>
      </c>
      <c r="D1394" s="53">
        <v>707</v>
      </c>
      <c r="E1394" s="53">
        <v>1136</v>
      </c>
      <c r="F1394" s="53">
        <v>169.125</v>
      </c>
      <c r="G1394" s="53">
        <v>0.9770319498031228</v>
      </c>
      <c r="H1394" s="53">
        <v>0.6223591549295775</v>
      </c>
      <c r="I1394" s="53">
        <v>0.4329454990814452</v>
      </c>
      <c r="J1394" s="53">
        <v>30.003005818213612</v>
      </c>
      <c r="K1394" s="53">
        <v>213</v>
      </c>
      <c r="L1394" s="53">
        <v>103.46817538896747</v>
      </c>
      <c r="M1394" s="53">
        <v>577.0283766944076</v>
      </c>
      <c r="N1394" s="53">
        <v>24.021414960289238</v>
      </c>
      <c r="O1394" s="53">
        <v>1.1270757593312215</v>
      </c>
      <c r="P1394" s="53">
        <v>5.1622899779040088</v>
      </c>
      <c r="Q1394" s="53">
        <v>296.65579710144834</v>
      </c>
      <c r="R1394" s="53">
        <v>0.88865324900212461</v>
      </c>
      <c r="S1394" s="53">
        <v>6.2697298281186367</v>
      </c>
      <c r="T1394" s="53">
        <v>1.0334255175149928E-3</v>
      </c>
      <c r="U1394" s="53">
        <v>0.23285877952387518</v>
      </c>
      <c r="V1394" s="53">
        <v>78.010694227490802</v>
      </c>
      <c r="W1394" s="53">
        <v>16.623522324422776</v>
      </c>
    </row>
    <row r="1395" spans="3:23" x14ac:dyDescent="0.25">
      <c r="C1395" s="70">
        <v>0</v>
      </c>
      <c r="D1395" s="53">
        <v>110</v>
      </c>
      <c r="E1395" s="53">
        <v>114</v>
      </c>
      <c r="F1395" s="53">
        <v>36.314</v>
      </c>
      <c r="G1395" s="53">
        <v>0.76247082991250126</v>
      </c>
      <c r="H1395" s="53">
        <v>0.96491228070175439</v>
      </c>
      <c r="I1395" s="53">
        <v>0.81481481481481477</v>
      </c>
      <c r="J1395" s="53">
        <v>11.834540545406394</v>
      </c>
      <c r="K1395" s="53">
        <v>136</v>
      </c>
      <c r="L1395" s="53">
        <v>104.43636363636364</v>
      </c>
      <c r="M1395" s="53">
        <v>316.7436196830692</v>
      </c>
      <c r="N1395" s="53">
        <v>17.797292481809393</v>
      </c>
      <c r="O1395" s="53">
        <v>-5.6887755439073789E-2</v>
      </c>
      <c r="P1395" s="53">
        <v>1.8741751158456661</v>
      </c>
      <c r="Q1395" s="53">
        <v>323.43055555555532</v>
      </c>
      <c r="R1395" s="53">
        <v>0.7053340841464425</v>
      </c>
      <c r="S1395" s="53">
        <v>5.5979227543907948</v>
      </c>
      <c r="T1395" s="53">
        <v>8.0054012345679212E-3</v>
      </c>
      <c r="U1395" s="53">
        <v>0.26133911008798594</v>
      </c>
      <c r="V1395" s="53">
        <v>14.803169494124965</v>
      </c>
      <c r="W1395" s="53">
        <v>9.5779850841688212</v>
      </c>
    </row>
    <row r="1396" spans="3:23" x14ac:dyDescent="0.25">
      <c r="C1396" s="70">
        <v>0</v>
      </c>
      <c r="D1396" s="53">
        <v>257</v>
      </c>
      <c r="E1396" s="53">
        <v>300</v>
      </c>
      <c r="F1396" s="53">
        <v>67.071000000000012</v>
      </c>
      <c r="G1396" s="53">
        <v>0.81757484762172616</v>
      </c>
      <c r="H1396" s="53">
        <v>0.85666666666666669</v>
      </c>
      <c r="I1396" s="53">
        <v>0.62077294685990336</v>
      </c>
      <c r="J1396" s="53">
        <v>18.089294154193436</v>
      </c>
      <c r="K1396" s="53">
        <v>125</v>
      </c>
      <c r="L1396" s="53">
        <v>93.233463035019454</v>
      </c>
      <c r="M1396" s="53">
        <v>268.86715710116761</v>
      </c>
      <c r="N1396" s="53">
        <v>16.397169179500697</v>
      </c>
      <c r="O1396" s="53">
        <v>0.20090297317565237</v>
      </c>
      <c r="P1396" s="53">
        <v>1.7973094029895218</v>
      </c>
      <c r="Q1396" s="53">
        <v>57.79398148148158</v>
      </c>
      <c r="R1396" s="53">
        <v>0.94517209411738978</v>
      </c>
      <c r="S1396" s="53">
        <v>5.5684390576841354</v>
      </c>
      <c r="T1396" s="53">
        <v>3.3221879286693947E-3</v>
      </c>
      <c r="U1396" s="53">
        <v>0.28657065149015115</v>
      </c>
      <c r="V1396" s="53">
        <v>24.710034905623761</v>
      </c>
      <c r="W1396" s="53">
        <v>14.228590148586006</v>
      </c>
    </row>
    <row r="1397" spans="3:23" x14ac:dyDescent="0.25">
      <c r="C1397" s="70">
        <v>0</v>
      </c>
      <c r="D1397" s="53">
        <v>5674</v>
      </c>
      <c r="E1397" s="53">
        <v>9498</v>
      </c>
      <c r="F1397" s="53">
        <v>497.91500000000008</v>
      </c>
      <c r="G1397" s="53">
        <v>0.88513944668980848</v>
      </c>
      <c r="H1397" s="53">
        <v>0.59738892398399668</v>
      </c>
      <c r="I1397" s="53">
        <v>0.47962806424344884</v>
      </c>
      <c r="J1397" s="53">
        <v>84.996242133563243</v>
      </c>
      <c r="K1397" s="53">
        <v>255</v>
      </c>
      <c r="L1397" s="53">
        <v>121.81318293972507</v>
      </c>
      <c r="M1397" s="53">
        <v>1446.4368013248929</v>
      </c>
      <c r="N1397" s="53">
        <v>38.032049659792108</v>
      </c>
      <c r="O1397" s="53">
        <v>0.8430567341762919</v>
      </c>
      <c r="P1397" s="53">
        <v>3.1869566532024218</v>
      </c>
      <c r="Q1397" s="53">
        <v>56.443335290663683</v>
      </c>
      <c r="R1397" s="53">
        <v>0.98914411520604006</v>
      </c>
      <c r="S1397" s="53">
        <v>7.0468531432499928</v>
      </c>
      <c r="T1397" s="53">
        <v>5.1160985646348791E-4</v>
      </c>
      <c r="U1397" s="53">
        <v>0.31008068999096505</v>
      </c>
      <c r="V1397" s="53">
        <v>153.74452446837043</v>
      </c>
      <c r="W1397" s="53">
        <v>71.541303717596762</v>
      </c>
    </row>
    <row r="1398" spans="3:23" x14ac:dyDescent="0.25">
      <c r="C1398" s="70">
        <v>1</v>
      </c>
      <c r="D1398" s="53">
        <v>87</v>
      </c>
      <c r="E1398" s="53">
        <v>92</v>
      </c>
      <c r="F1398" s="53">
        <v>30.831000000000003</v>
      </c>
      <c r="G1398" s="53">
        <v>0.59902036390346558</v>
      </c>
      <c r="H1398" s="53">
        <v>0.94565217391304346</v>
      </c>
      <c r="I1398" s="53">
        <v>0.72499999999999998</v>
      </c>
      <c r="J1398" s="53">
        <v>10.524820207108489</v>
      </c>
      <c r="K1398" s="53">
        <v>174</v>
      </c>
      <c r="L1398" s="53">
        <v>115.06896551724138</v>
      </c>
      <c r="M1398" s="53">
        <v>937.25100240577399</v>
      </c>
      <c r="N1398" s="53">
        <v>30.614555401079631</v>
      </c>
      <c r="O1398" s="53">
        <v>0.3656378960083147</v>
      </c>
      <c r="P1398" s="53">
        <v>1.9767956584279895</v>
      </c>
      <c r="Q1398" s="53">
        <v>177.56060606060618</v>
      </c>
      <c r="R1398" s="53">
        <v>0.94106506353787622</v>
      </c>
      <c r="S1398" s="53">
        <v>5.8335233808067288</v>
      </c>
      <c r="T1398" s="53">
        <v>7.9201101928374814E-3</v>
      </c>
      <c r="U1398" s="53">
        <v>0.14109094871708816</v>
      </c>
      <c r="V1398" s="53">
        <v>11.850246609219935</v>
      </c>
      <c r="W1398" s="53">
        <v>9.4888928885757213</v>
      </c>
    </row>
    <row r="1399" spans="3:23" x14ac:dyDescent="0.25">
      <c r="C1399" s="70">
        <v>0</v>
      </c>
      <c r="D1399" s="53">
        <v>67</v>
      </c>
      <c r="E1399" s="53">
        <v>72</v>
      </c>
      <c r="F1399" s="53">
        <v>27.457000000000001</v>
      </c>
      <c r="G1399" s="53">
        <v>0.31858331177542076</v>
      </c>
      <c r="H1399" s="53">
        <v>0.93055555555555558</v>
      </c>
      <c r="I1399" s="53">
        <v>0.67</v>
      </c>
      <c r="J1399" s="53">
        <v>9.2361815431083798</v>
      </c>
      <c r="K1399" s="53">
        <v>97</v>
      </c>
      <c r="L1399" s="53">
        <v>82.089552238805965</v>
      </c>
      <c r="M1399" s="53">
        <v>57.688828584350965</v>
      </c>
      <c r="N1399" s="53">
        <v>7.5953162267512582</v>
      </c>
      <c r="O1399" s="53">
        <v>0.15626126931038109</v>
      </c>
      <c r="P1399" s="53">
        <v>1.9466225624465927</v>
      </c>
      <c r="Q1399" s="53">
        <v>25.163636363636339</v>
      </c>
      <c r="R1399" s="53">
        <v>0.9066159944296005</v>
      </c>
      <c r="S1399" s="53">
        <v>4.4569319139185914</v>
      </c>
      <c r="T1399" s="53">
        <v>1.0413223140495845E-2</v>
      </c>
      <c r="U1399" s="53">
        <v>0.28029712711530902</v>
      </c>
      <c r="V1399" s="53">
        <v>9.6143841324040125</v>
      </c>
      <c r="W1399" s="53">
        <v>9.1134253409506112</v>
      </c>
    </row>
    <row r="1400" spans="3:23" x14ac:dyDescent="0.25">
      <c r="C1400" s="70">
        <v>0</v>
      </c>
      <c r="D1400" s="53">
        <v>38</v>
      </c>
      <c r="E1400" s="53">
        <v>42</v>
      </c>
      <c r="F1400" s="53">
        <v>20.625999999999998</v>
      </c>
      <c r="G1400" s="53">
        <v>0.52748477726821907</v>
      </c>
      <c r="H1400" s="53">
        <v>0.90476190476190477</v>
      </c>
      <c r="I1400" s="53">
        <v>0.59375</v>
      </c>
      <c r="J1400" s="53">
        <v>6.955796338302048</v>
      </c>
      <c r="K1400" s="53">
        <v>115</v>
      </c>
      <c r="L1400" s="53">
        <v>93.89473684210526</v>
      </c>
      <c r="M1400" s="53">
        <v>159.44807965860599</v>
      </c>
      <c r="N1400" s="53">
        <v>12.627275227007845</v>
      </c>
      <c r="O1400" s="53">
        <v>-1.7071828250557499E-2</v>
      </c>
      <c r="P1400" s="53">
        <v>1.9527073328738249</v>
      </c>
      <c r="Q1400" s="53">
        <v>162.02777777777774</v>
      </c>
      <c r="R1400" s="53">
        <v>0.83201776351140222</v>
      </c>
      <c r="S1400" s="53">
        <v>4.5964831054919149</v>
      </c>
      <c r="T1400" s="53">
        <v>1.427469135802472E-2</v>
      </c>
      <c r="U1400" s="53">
        <v>0.11111560909516274</v>
      </c>
      <c r="V1400" s="53">
        <v>7.6822876709772538</v>
      </c>
      <c r="W1400" s="53">
        <v>6.5265987488178077</v>
      </c>
    </row>
    <row r="1401" spans="3:23" x14ac:dyDescent="0.25">
      <c r="C1401" s="70">
        <v>0</v>
      </c>
      <c r="D1401" s="53">
        <v>750</v>
      </c>
      <c r="E1401" s="53">
        <v>1153</v>
      </c>
      <c r="F1401" s="53">
        <v>167.32199999999997</v>
      </c>
      <c r="G1401" s="53">
        <v>0.97341917682567314</v>
      </c>
      <c r="H1401" s="53">
        <v>0.65047701647875111</v>
      </c>
      <c r="I1401" s="53">
        <v>0.48015364916773368</v>
      </c>
      <c r="J1401" s="53">
        <v>30.901936161855168</v>
      </c>
      <c r="K1401" s="53">
        <v>221</v>
      </c>
      <c r="L1401" s="53">
        <v>104.47333333333333</v>
      </c>
      <c r="M1401" s="53">
        <v>666.19621717845962</v>
      </c>
      <c r="N1401" s="53">
        <v>25.810777151772466</v>
      </c>
      <c r="O1401" s="53">
        <v>1.3862185464323331</v>
      </c>
      <c r="P1401" s="53">
        <v>5.6699130381898435</v>
      </c>
      <c r="Q1401" s="53">
        <v>212.49810606060765</v>
      </c>
      <c r="R1401" s="53">
        <v>0.91828574921568318</v>
      </c>
      <c r="S1401" s="53">
        <v>6.3010070823825242</v>
      </c>
      <c r="T1401" s="53">
        <v>9.9081088664422457E-4</v>
      </c>
      <c r="U1401" s="53">
        <v>0.22478751028696697</v>
      </c>
      <c r="V1401" s="53">
        <v>76.306988712219024</v>
      </c>
      <c r="W1401" s="53">
        <v>17.476650477008047</v>
      </c>
    </row>
    <row r="1402" spans="3:23" x14ac:dyDescent="0.25">
      <c r="C1402" s="70">
        <v>0</v>
      </c>
      <c r="D1402" s="53">
        <v>145</v>
      </c>
      <c r="E1402" s="53">
        <v>150</v>
      </c>
      <c r="F1402" s="53">
        <v>41.573999999999998</v>
      </c>
      <c r="G1402" s="53">
        <v>0.72129189048601372</v>
      </c>
      <c r="H1402" s="53">
        <v>0.96666666666666667</v>
      </c>
      <c r="I1402" s="53">
        <v>0.77540106951871657</v>
      </c>
      <c r="J1402" s="53">
        <v>13.587484461319491</v>
      </c>
      <c r="K1402" s="53">
        <v>133</v>
      </c>
      <c r="L1402" s="53">
        <v>99.517241379310349</v>
      </c>
      <c r="M1402" s="53">
        <v>352.1958812260537</v>
      </c>
      <c r="N1402" s="53">
        <v>18.76688256546765</v>
      </c>
      <c r="O1402" s="53">
        <v>0.18441523571148419</v>
      </c>
      <c r="P1402" s="53">
        <v>1.892123459161992</v>
      </c>
      <c r="Q1402" s="53">
        <v>343.08585858585951</v>
      </c>
      <c r="R1402" s="53">
        <v>0.77512619945808814</v>
      </c>
      <c r="S1402" s="53">
        <v>5.5436644560539063</v>
      </c>
      <c r="T1402" s="53">
        <v>5.8667482909907052E-3</v>
      </c>
      <c r="U1402" s="53">
        <v>0.2911850973683841</v>
      </c>
      <c r="V1402" s="53">
        <v>16.425975506210808</v>
      </c>
      <c r="W1402" s="53">
        <v>11.377143475905731</v>
      </c>
    </row>
    <row r="1403" spans="3:23" x14ac:dyDescent="0.25">
      <c r="C1403" s="70">
        <v>0</v>
      </c>
      <c r="D1403" s="53">
        <v>6064</v>
      </c>
      <c r="E1403" s="53">
        <v>10392</v>
      </c>
      <c r="F1403" s="53">
        <v>578.44999999999993</v>
      </c>
      <c r="G1403" s="53">
        <v>0.85847518618726226</v>
      </c>
      <c r="H1403" s="53">
        <v>0.58352578906851427</v>
      </c>
      <c r="I1403" s="53">
        <v>0.46290076335877861</v>
      </c>
      <c r="J1403" s="53">
        <v>87.868791952968294</v>
      </c>
      <c r="K1403" s="53">
        <v>255</v>
      </c>
      <c r="L1403" s="53">
        <v>120.22410949868073</v>
      </c>
      <c r="M1403" s="53">
        <v>1412.2316403086306</v>
      </c>
      <c r="N1403" s="53">
        <v>37.57967057211426</v>
      </c>
      <c r="O1403" s="53">
        <v>0.85044245869379465</v>
      </c>
      <c r="P1403" s="53">
        <v>3.1924828457590686</v>
      </c>
      <c r="Q1403" s="53">
        <v>52.953787878786869</v>
      </c>
      <c r="R1403" s="53">
        <v>0.98932712087703589</v>
      </c>
      <c r="S1403" s="53">
        <v>7.0128157321660725</v>
      </c>
      <c r="T1403" s="53">
        <v>5.1461202938473251E-4</v>
      </c>
      <c r="U1403" s="53">
        <v>0.31258474008316461</v>
      </c>
      <c r="V1403" s="53">
        <v>153.22000268907581</v>
      </c>
      <c r="W1403" s="53">
        <v>78.579659966130976</v>
      </c>
    </row>
    <row r="1404" spans="3:23" x14ac:dyDescent="0.25">
      <c r="C1404" s="70">
        <v>1</v>
      </c>
      <c r="D1404" s="53">
        <v>80</v>
      </c>
      <c r="E1404" s="53">
        <v>85</v>
      </c>
      <c r="F1404" s="53">
        <v>29.788999999999998</v>
      </c>
      <c r="G1404" s="53">
        <v>0.62533803680914113</v>
      </c>
      <c r="H1404" s="53">
        <v>0.94117647058823528</v>
      </c>
      <c r="I1404" s="53">
        <v>0.7407407407407407</v>
      </c>
      <c r="J1404" s="53">
        <v>10.09253008808064</v>
      </c>
      <c r="K1404" s="53">
        <v>155</v>
      </c>
      <c r="L1404" s="53">
        <v>109.9875</v>
      </c>
      <c r="M1404" s="53">
        <v>607.75933544303768</v>
      </c>
      <c r="N1404" s="53">
        <v>24.652775410550383</v>
      </c>
      <c r="O1404" s="53">
        <v>0.22160884986751631</v>
      </c>
      <c r="P1404" s="53">
        <v>1.9017271782788752</v>
      </c>
      <c r="Q1404" s="53">
        <v>144.08333333333326</v>
      </c>
      <c r="R1404" s="53">
        <v>0.93546018036506806</v>
      </c>
      <c r="S1404" s="53">
        <v>5.4984993076257709</v>
      </c>
      <c r="T1404" s="53">
        <v>8.7499999999999835E-3</v>
      </c>
      <c r="U1404" s="53">
        <v>0.16868560689296982</v>
      </c>
      <c r="V1404" s="53">
        <v>11.513779267556851</v>
      </c>
      <c r="W1404" s="53">
        <v>8.9848235177239157</v>
      </c>
    </row>
    <row r="1405" spans="3:23" x14ac:dyDescent="0.25">
      <c r="C1405" s="70">
        <v>0</v>
      </c>
      <c r="D1405" s="53">
        <v>60</v>
      </c>
      <c r="E1405" s="53">
        <v>65</v>
      </c>
      <c r="F1405" s="53">
        <v>26.439999999999998</v>
      </c>
      <c r="G1405" s="53">
        <v>0.37216585049587653</v>
      </c>
      <c r="H1405" s="53">
        <v>0.92307692307692313</v>
      </c>
      <c r="I1405" s="53">
        <v>0.6</v>
      </c>
      <c r="J1405" s="53">
        <v>8.7403874447366334</v>
      </c>
      <c r="K1405" s="53">
        <v>101</v>
      </c>
      <c r="L1405" s="53">
        <v>81.916666666666671</v>
      </c>
      <c r="M1405" s="53">
        <v>72.213276836158187</v>
      </c>
      <c r="N1405" s="53">
        <v>8.4978395393275221</v>
      </c>
      <c r="O1405" s="53">
        <v>0.47590144159059605</v>
      </c>
      <c r="P1405" s="53">
        <v>2.2624989855039002</v>
      </c>
      <c r="Q1405" s="53">
        <v>23.66363636363635</v>
      </c>
      <c r="R1405" s="53">
        <v>0.95181762653431634</v>
      </c>
      <c r="S1405" s="53">
        <v>4.6984990378748863</v>
      </c>
      <c r="T1405" s="53">
        <v>9.9173553719007993E-3</v>
      </c>
      <c r="U1405" s="53">
        <v>0.25625551216460302</v>
      </c>
      <c r="V1405" s="53">
        <v>9.2043764280471976</v>
      </c>
      <c r="W1405" s="53">
        <v>8.5431915135665601</v>
      </c>
    </row>
    <row r="1406" spans="3:23" x14ac:dyDescent="0.25">
      <c r="C1406" s="70">
        <v>0</v>
      </c>
      <c r="D1406" s="53">
        <v>46</v>
      </c>
      <c r="E1406" s="53">
        <v>50</v>
      </c>
      <c r="F1406" s="53">
        <v>22.222000000000001</v>
      </c>
      <c r="G1406" s="53">
        <v>0.5304053027866894</v>
      </c>
      <c r="H1406" s="53">
        <v>0.92</v>
      </c>
      <c r="I1406" s="53">
        <v>0.63888888888888884</v>
      </c>
      <c r="J1406" s="53">
        <v>7.6530398573258118</v>
      </c>
      <c r="K1406" s="53">
        <v>116</v>
      </c>
      <c r="L1406" s="53">
        <v>92.739130434782609</v>
      </c>
      <c r="M1406" s="53">
        <v>156.90821256038646</v>
      </c>
      <c r="N1406" s="53">
        <v>12.526300833062667</v>
      </c>
      <c r="O1406" s="53">
        <v>5.8993134323932397E-2</v>
      </c>
      <c r="P1406" s="53">
        <v>2.0284427221602082</v>
      </c>
      <c r="Q1406" s="53">
        <v>123.9875</v>
      </c>
      <c r="R1406" s="53">
        <v>0.85791455930247007</v>
      </c>
      <c r="S1406" s="53">
        <v>4.762267390651493</v>
      </c>
      <c r="T1406" s="53">
        <v>1.343750000000001E-2</v>
      </c>
      <c r="U1406" s="53">
        <v>0.13546124852529645</v>
      </c>
      <c r="V1406" s="53">
        <v>8.4302691971197312</v>
      </c>
      <c r="W1406" s="53">
        <v>7.1467117473930717</v>
      </c>
    </row>
    <row r="1407" spans="3:23" x14ac:dyDescent="0.25">
      <c r="C1407" s="70">
        <v>0</v>
      </c>
      <c r="D1407" s="53">
        <v>819</v>
      </c>
      <c r="E1407" s="53">
        <v>1334</v>
      </c>
      <c r="F1407" s="53">
        <v>176.13</v>
      </c>
      <c r="G1407" s="53">
        <v>0.9675228184049911</v>
      </c>
      <c r="H1407" s="53">
        <v>0.6139430284857571</v>
      </c>
      <c r="I1407" s="53">
        <v>0.49456521739130432</v>
      </c>
      <c r="J1407" s="53">
        <v>32.292153646638347</v>
      </c>
      <c r="K1407" s="53">
        <v>231</v>
      </c>
      <c r="L1407" s="53">
        <v>104.16849816849818</v>
      </c>
      <c r="M1407" s="53">
        <v>749.05959321851674</v>
      </c>
      <c r="N1407" s="53">
        <v>27.36895308955965</v>
      </c>
      <c r="O1407" s="53">
        <v>1.7005788632669836</v>
      </c>
      <c r="P1407" s="53">
        <v>6.8153065929721466</v>
      </c>
      <c r="Q1407" s="53">
        <v>292.53186420488402</v>
      </c>
      <c r="R1407" s="53">
        <v>0.89545263837348299</v>
      </c>
      <c r="S1407" s="53">
        <v>6.2641485035347317</v>
      </c>
      <c r="T1407" s="53">
        <v>9.6947862766094911E-4</v>
      </c>
      <c r="U1407" s="53">
        <v>0.22764450327217881</v>
      </c>
      <c r="V1407" s="53">
        <v>77.665390006924426</v>
      </c>
      <c r="W1407" s="53">
        <v>19.632544168593984</v>
      </c>
    </row>
    <row r="1408" spans="3:23" x14ac:dyDescent="0.25">
      <c r="C1408" s="70">
        <v>0</v>
      </c>
      <c r="D1408" s="53">
        <v>167</v>
      </c>
      <c r="E1408" s="53">
        <v>172</v>
      </c>
      <c r="F1408" s="53">
        <v>44.46</v>
      </c>
      <c r="G1408" s="53">
        <v>0.6781266865099832</v>
      </c>
      <c r="H1408" s="53">
        <v>0.97093023255813948</v>
      </c>
      <c r="I1408" s="53">
        <v>0.81862745098039214</v>
      </c>
      <c r="J1408" s="53">
        <v>14.581872443920643</v>
      </c>
      <c r="K1408" s="53">
        <v>136</v>
      </c>
      <c r="L1408" s="53">
        <v>104.49101796407186</v>
      </c>
      <c r="M1408" s="53">
        <v>315.38395498160338</v>
      </c>
      <c r="N1408" s="53">
        <v>17.759052761383511</v>
      </c>
      <c r="O1408" s="53">
        <v>-0.10130442435828393</v>
      </c>
      <c r="P1408" s="53">
        <v>1.905715517787695</v>
      </c>
      <c r="Q1408" s="53">
        <v>261.42129629629591</v>
      </c>
      <c r="R1408" s="53">
        <v>0.77879672951769885</v>
      </c>
      <c r="S1408" s="53">
        <v>5.7617739425571237</v>
      </c>
      <c r="T1408" s="53">
        <v>5.0582990397805422E-3</v>
      </c>
      <c r="U1408" s="53">
        <v>0.28828446933324958</v>
      </c>
      <c r="V1408" s="53">
        <v>17.115478476848864</v>
      </c>
      <c r="W1408" s="53">
        <v>12.578935841715539</v>
      </c>
    </row>
    <row r="1409" spans="3:23" x14ac:dyDescent="0.25">
      <c r="C1409" s="70">
        <v>0</v>
      </c>
      <c r="D1409" s="53">
        <v>6314</v>
      </c>
      <c r="E1409" s="53">
        <v>10695</v>
      </c>
      <c r="F1409" s="53">
        <v>567.16999999999996</v>
      </c>
      <c r="G1409" s="53">
        <v>0.85000850122754534</v>
      </c>
      <c r="H1409" s="53">
        <v>0.59036933146330062</v>
      </c>
      <c r="I1409" s="53">
        <v>0.4819847328244275</v>
      </c>
      <c r="J1409" s="53">
        <v>89.661778286278803</v>
      </c>
      <c r="K1409" s="53">
        <v>255</v>
      </c>
      <c r="L1409" s="53">
        <v>119.2941083306937</v>
      </c>
      <c r="M1409" s="53">
        <v>1441.2752797132732</v>
      </c>
      <c r="N1409" s="53">
        <v>37.964131488989359</v>
      </c>
      <c r="O1409" s="53">
        <v>0.83574655645248286</v>
      </c>
      <c r="P1409" s="53">
        <v>2.9993560795087841</v>
      </c>
      <c r="Q1409" s="53">
        <v>54.586666666665835</v>
      </c>
      <c r="R1409" s="53">
        <v>0.98892323147717787</v>
      </c>
      <c r="S1409" s="53">
        <v>7.0000385643676655</v>
      </c>
      <c r="T1409" s="53">
        <v>5.0772497704313529E-4</v>
      </c>
      <c r="U1409" s="53">
        <v>0.30619829811783106</v>
      </c>
      <c r="V1409" s="53">
        <v>153.21597898627968</v>
      </c>
      <c r="W1409" s="53">
        <v>80.709423450657141</v>
      </c>
    </row>
    <row r="1410" spans="3:23" x14ac:dyDescent="0.25">
      <c r="C1410" s="70">
        <v>0</v>
      </c>
      <c r="D1410" s="53">
        <v>72</v>
      </c>
      <c r="E1410" s="53">
        <v>76</v>
      </c>
      <c r="F1410" s="53">
        <v>28.010999999999999</v>
      </c>
      <c r="G1410" s="53">
        <v>0.56922593726839921</v>
      </c>
      <c r="H1410" s="53">
        <v>0.94736842105263153</v>
      </c>
      <c r="I1410" s="53">
        <v>0.72727272727272729</v>
      </c>
      <c r="J1410" s="53">
        <v>9.5746147296343835</v>
      </c>
      <c r="K1410" s="53">
        <v>88</v>
      </c>
      <c r="L1410" s="53">
        <v>76.708333333333329</v>
      </c>
      <c r="M1410" s="53">
        <v>30.265845070422529</v>
      </c>
      <c r="N1410" s="53">
        <v>5.5014402723670939</v>
      </c>
      <c r="O1410" s="53">
        <v>0.52140548214384863</v>
      </c>
      <c r="P1410" s="53">
        <v>2.1714287163495705</v>
      </c>
      <c r="Q1410" s="53">
        <v>13.918181818181825</v>
      </c>
      <c r="R1410" s="53">
        <v>0.90728477865166102</v>
      </c>
      <c r="S1410" s="53">
        <v>4.1149910156339597</v>
      </c>
      <c r="T1410" s="53">
        <v>1.057851239669419E-2</v>
      </c>
      <c r="U1410" s="53">
        <v>0.33951659451659466</v>
      </c>
      <c r="V1410" s="53">
        <v>10.647278640640343</v>
      </c>
      <c r="W1410" s="53">
        <v>8.7539917254250881</v>
      </c>
    </row>
    <row r="1411" spans="3:23" x14ac:dyDescent="0.25">
      <c r="C1411" s="70">
        <v>1</v>
      </c>
      <c r="D1411" s="53">
        <v>78</v>
      </c>
      <c r="E1411" s="53">
        <v>83</v>
      </c>
      <c r="F1411" s="53">
        <v>29.144000000000002</v>
      </c>
      <c r="G1411" s="53">
        <v>0.51786891796875911</v>
      </c>
      <c r="H1411" s="53">
        <v>0.93975903614457834</v>
      </c>
      <c r="I1411" s="53">
        <v>0.70909090909090911</v>
      </c>
      <c r="J1411" s="53">
        <v>9.9655749703337584</v>
      </c>
      <c r="K1411" s="53">
        <v>154</v>
      </c>
      <c r="L1411" s="53">
        <v>107.71794871794872</v>
      </c>
      <c r="M1411" s="53">
        <v>565.73759573759594</v>
      </c>
      <c r="N1411" s="53">
        <v>23.785239030491073</v>
      </c>
      <c r="O1411" s="53">
        <v>0.12133855851079074</v>
      </c>
      <c r="P1411" s="53">
        <v>1.9039105911538543</v>
      </c>
      <c r="Q1411" s="53">
        <v>134.06611570247932</v>
      </c>
      <c r="R1411" s="53">
        <v>0.92716891378375199</v>
      </c>
      <c r="S1411" s="53">
        <v>5.5224563854734434</v>
      </c>
      <c r="T1411" s="53">
        <v>8.8108735742094234E-3</v>
      </c>
      <c r="U1411" s="53">
        <v>0.18994516110444482</v>
      </c>
      <c r="V1411" s="53">
        <v>10.854282655670573</v>
      </c>
      <c r="W1411" s="53">
        <v>9.2854044642652394</v>
      </c>
    </row>
    <row r="1412" spans="3:23" x14ac:dyDescent="0.25">
      <c r="C1412" s="70">
        <v>0</v>
      </c>
      <c r="D1412" s="53">
        <v>55</v>
      </c>
      <c r="E1412" s="53">
        <v>59</v>
      </c>
      <c r="F1412" s="53">
        <v>23.818000000000001</v>
      </c>
      <c r="G1412" s="53">
        <v>0.49054763299991205</v>
      </c>
      <c r="H1412" s="53">
        <v>0.93220338983050843</v>
      </c>
      <c r="I1412" s="53">
        <v>0.67901234567901236</v>
      </c>
      <c r="J1412" s="53">
        <v>8.3682838718840049</v>
      </c>
      <c r="K1412" s="53">
        <v>110</v>
      </c>
      <c r="L1412" s="53">
        <v>88.8</v>
      </c>
      <c r="M1412" s="53">
        <v>141.31111111111113</v>
      </c>
      <c r="N1412" s="53">
        <v>11.887435009753414</v>
      </c>
      <c r="O1412" s="53">
        <v>6.5974342779627576E-2</v>
      </c>
      <c r="P1412" s="53">
        <v>1.8932733585461248</v>
      </c>
      <c r="Q1412" s="53">
        <v>75.477777777777831</v>
      </c>
      <c r="R1412" s="53">
        <v>0.89200119524057875</v>
      </c>
      <c r="S1412" s="53">
        <v>4.8173678951854972</v>
      </c>
      <c r="T1412" s="53">
        <v>1.1358024691358047E-2</v>
      </c>
      <c r="U1412" s="53">
        <v>0.15435289383818787</v>
      </c>
      <c r="V1412" s="53">
        <v>9.0667557927883227</v>
      </c>
      <c r="W1412" s="53">
        <v>7.9009013678340798</v>
      </c>
    </row>
    <row r="1413" spans="3:23" x14ac:dyDescent="0.25">
      <c r="C1413" s="70">
        <v>0</v>
      </c>
      <c r="D1413" s="53">
        <v>905</v>
      </c>
      <c r="E1413" s="53">
        <v>1477</v>
      </c>
      <c r="F1413" s="53">
        <v>180.99299999999999</v>
      </c>
      <c r="G1413" s="53">
        <v>0.95705328377250343</v>
      </c>
      <c r="H1413" s="53">
        <v>0.61272850372376442</v>
      </c>
      <c r="I1413" s="53">
        <v>0.48344017094017094</v>
      </c>
      <c r="J1413" s="53">
        <v>33.945276372204162</v>
      </c>
      <c r="K1413" s="53">
        <v>216</v>
      </c>
      <c r="L1413" s="53">
        <v>103.01988950276242</v>
      </c>
      <c r="M1413" s="53">
        <v>658.13013494352856</v>
      </c>
      <c r="N1413" s="53">
        <v>25.654047145499842</v>
      </c>
      <c r="O1413" s="53">
        <v>1.6309549485967383</v>
      </c>
      <c r="P1413" s="53">
        <v>6.533446931179105</v>
      </c>
      <c r="Q1413" s="53">
        <v>194.92465753424639</v>
      </c>
      <c r="R1413" s="53">
        <v>0.9223361262359876</v>
      </c>
      <c r="S1413" s="53">
        <v>6.2365029999737382</v>
      </c>
      <c r="T1413" s="53">
        <v>9.5602825224487878E-4</v>
      </c>
      <c r="U1413" s="53">
        <v>0.22702621823724506</v>
      </c>
      <c r="V1413" s="53">
        <v>78.174155869333092</v>
      </c>
      <c r="W1413" s="53">
        <v>22.663631845890169</v>
      </c>
    </row>
    <row r="1414" spans="3:23" x14ac:dyDescent="0.25">
      <c r="C1414" s="70">
        <v>0</v>
      </c>
      <c r="D1414" s="53">
        <v>238</v>
      </c>
      <c r="E1414" s="53">
        <v>280</v>
      </c>
      <c r="F1414" s="53">
        <v>69.956999999999994</v>
      </c>
      <c r="G1414" s="53">
        <v>0.81891014340017054</v>
      </c>
      <c r="H1414" s="53">
        <v>0.85</v>
      </c>
      <c r="I1414" s="53">
        <v>0.63466666666666671</v>
      </c>
      <c r="J1414" s="53">
        <v>17.407785949022028</v>
      </c>
      <c r="K1414" s="53">
        <v>143</v>
      </c>
      <c r="L1414" s="53">
        <v>101.94117647058823</v>
      </c>
      <c r="M1414" s="53">
        <v>355.65053363117397</v>
      </c>
      <c r="N1414" s="53">
        <v>18.85869915002554</v>
      </c>
      <c r="O1414" s="53">
        <v>0.30015775416372753</v>
      </c>
      <c r="P1414" s="53">
        <v>2.1073204251803577</v>
      </c>
      <c r="Q1414" s="53">
        <v>254.26923076923003</v>
      </c>
      <c r="R1414" s="53">
        <v>0.84970562285397511</v>
      </c>
      <c r="S1414" s="53">
        <v>5.9445722705818698</v>
      </c>
      <c r="T1414" s="53">
        <v>3.1952662721893422E-3</v>
      </c>
      <c r="U1414" s="53">
        <v>0.22067945588224855</v>
      </c>
      <c r="V1414" s="53">
        <v>24.781479927161897</v>
      </c>
      <c r="W1414" s="53">
        <v>14.222630368692917</v>
      </c>
    </row>
    <row r="1415" spans="3:23" x14ac:dyDescent="0.25">
      <c r="C1415" s="70">
        <v>0</v>
      </c>
      <c r="D1415" s="53">
        <v>6169</v>
      </c>
      <c r="E1415" s="53">
        <v>9680</v>
      </c>
      <c r="F1415" s="53">
        <v>526.24799999999993</v>
      </c>
      <c r="G1415" s="53">
        <v>0.86702596615745831</v>
      </c>
      <c r="H1415" s="53">
        <v>0.63729338842975203</v>
      </c>
      <c r="I1415" s="53">
        <v>0.47817998604759321</v>
      </c>
      <c r="J1415" s="53">
        <v>88.626264456261609</v>
      </c>
      <c r="K1415" s="53">
        <v>253</v>
      </c>
      <c r="L1415" s="53">
        <v>121.67174582590371</v>
      </c>
      <c r="M1415" s="53">
        <v>1525.8920696007629</v>
      </c>
      <c r="N1415" s="53">
        <v>39.062668490526384</v>
      </c>
      <c r="O1415" s="53">
        <v>0.77054637746166277</v>
      </c>
      <c r="P1415" s="53">
        <v>2.7827552038872225</v>
      </c>
      <c r="Q1415" s="53">
        <v>80.838975226957558</v>
      </c>
      <c r="R1415" s="53">
        <v>0.98407315471000667</v>
      </c>
      <c r="S1415" s="53">
        <v>7.0334555280504389</v>
      </c>
      <c r="T1415" s="53">
        <v>4.7216894021427874E-4</v>
      </c>
      <c r="U1415" s="53">
        <v>0.30409123189456266</v>
      </c>
      <c r="V1415" s="53">
        <v>151.2667766113087</v>
      </c>
      <c r="W1415" s="53">
        <v>75.370631363204851</v>
      </c>
    </row>
    <row r="1416" spans="3:23" x14ac:dyDescent="0.25">
      <c r="C1416" s="70">
        <v>0</v>
      </c>
      <c r="D1416" s="53">
        <v>38</v>
      </c>
      <c r="E1416" s="53">
        <v>42</v>
      </c>
      <c r="F1416" s="53">
        <v>20.625999999999998</v>
      </c>
      <c r="G1416" s="53">
        <v>0.52748477726821907</v>
      </c>
      <c r="H1416" s="53">
        <v>0.90476190476190477</v>
      </c>
      <c r="I1416" s="53">
        <v>0.59375</v>
      </c>
      <c r="J1416" s="53">
        <v>6.955796338302048</v>
      </c>
      <c r="K1416" s="53">
        <v>84</v>
      </c>
      <c r="L1416" s="53">
        <v>76.763157894736835</v>
      </c>
      <c r="M1416" s="53">
        <v>17.050497866287337</v>
      </c>
      <c r="N1416" s="53">
        <v>4.1292248505363975</v>
      </c>
      <c r="O1416" s="53">
        <v>0.16874331236685677</v>
      </c>
      <c r="P1416" s="53">
        <v>2.053503633167427</v>
      </c>
      <c r="Q1416" s="53">
        <v>15.277777777777771</v>
      </c>
      <c r="R1416" s="53">
        <v>0.89089602509190713</v>
      </c>
      <c r="S1416" s="53">
        <v>3.3744156871301456</v>
      </c>
      <c r="T1416" s="53">
        <v>1.6589506172839528E-2</v>
      </c>
      <c r="U1416" s="53">
        <v>0.31302910052910038</v>
      </c>
      <c r="V1416" s="53">
        <v>7.6822876709772538</v>
      </c>
      <c r="W1416" s="53">
        <v>6.5265987488178077</v>
      </c>
    </row>
    <row r="1417" spans="3:23" x14ac:dyDescent="0.25">
      <c r="C1417" s="70">
        <v>1</v>
      </c>
      <c r="D1417" s="53">
        <v>77</v>
      </c>
      <c r="E1417" s="53">
        <v>81</v>
      </c>
      <c r="F1417" s="53">
        <v>28.680999999999997</v>
      </c>
      <c r="G1417" s="53">
        <v>0.35614067880876782</v>
      </c>
      <c r="H1417" s="53">
        <v>0.95061728395061729</v>
      </c>
      <c r="I1417" s="53">
        <v>0.7</v>
      </c>
      <c r="J1417" s="53">
        <v>9.9014870067383072</v>
      </c>
      <c r="K1417" s="53">
        <v>155</v>
      </c>
      <c r="L1417" s="53">
        <v>109.14285714285714</v>
      </c>
      <c r="M1417" s="53">
        <v>588.65037593984971</v>
      </c>
      <c r="N1417" s="53">
        <v>24.262118125585197</v>
      </c>
      <c r="O1417" s="53">
        <v>0.1969016522824521</v>
      </c>
      <c r="P1417" s="53">
        <v>1.9732994102923749</v>
      </c>
      <c r="Q1417" s="53">
        <v>163.90909090909082</v>
      </c>
      <c r="R1417" s="53">
        <v>0.9130307619235537</v>
      </c>
      <c r="S1417" s="53">
        <v>5.5262729042188781</v>
      </c>
      <c r="T1417" s="53">
        <v>8.4010655009903786E-3</v>
      </c>
      <c r="U1417" s="53">
        <v>0.16089302632222713</v>
      </c>
      <c r="V1417" s="53">
        <v>10.325740563192594</v>
      </c>
      <c r="W1417" s="53">
        <v>9.6487060208997733</v>
      </c>
    </row>
    <row r="1418" spans="3:23" x14ac:dyDescent="0.25">
      <c r="C1418" s="70">
        <v>0</v>
      </c>
      <c r="D1418" s="53">
        <v>161</v>
      </c>
      <c r="E1418" s="53">
        <v>174</v>
      </c>
      <c r="F1418" s="53">
        <v>45.18</v>
      </c>
      <c r="G1418" s="53">
        <v>0.27705320873487504</v>
      </c>
      <c r="H1418" s="53">
        <v>0.92528735632183912</v>
      </c>
      <c r="I1418" s="53">
        <v>0.62890625</v>
      </c>
      <c r="J1418" s="53">
        <v>14.317526556719256</v>
      </c>
      <c r="K1418" s="53">
        <v>114</v>
      </c>
      <c r="L1418" s="53">
        <v>89.447204968944106</v>
      </c>
      <c r="M1418" s="53">
        <v>136.19875776397498</v>
      </c>
      <c r="N1418" s="53">
        <v>11.670422347283537</v>
      </c>
      <c r="O1418" s="53">
        <v>0.1964252490015726</v>
      </c>
      <c r="P1418" s="53">
        <v>2.0237821917702572</v>
      </c>
      <c r="Q1418" s="53">
        <v>43.845588235294109</v>
      </c>
      <c r="R1418" s="53">
        <v>0.94826252601585714</v>
      </c>
      <c r="S1418" s="53">
        <v>5.207226763916097</v>
      </c>
      <c r="T1418" s="53">
        <v>4.0819636678200927E-3</v>
      </c>
      <c r="U1418" s="53">
        <v>0.22405664698863176</v>
      </c>
      <c r="V1418" s="53">
        <v>14.866183958861695</v>
      </c>
      <c r="W1418" s="53">
        <v>14.284240910132617</v>
      </c>
    </row>
    <row r="1419" spans="3:23" x14ac:dyDescent="0.25">
      <c r="C1419" s="70">
        <v>0</v>
      </c>
      <c r="D1419" s="53">
        <v>58</v>
      </c>
      <c r="E1419" s="53">
        <v>62</v>
      </c>
      <c r="F1419" s="53">
        <v>24.462999999999997</v>
      </c>
      <c r="G1419" s="53">
        <v>0.35223150850765261</v>
      </c>
      <c r="H1419" s="53">
        <v>0.93548387096774188</v>
      </c>
      <c r="I1419" s="53">
        <v>0.71604938271604934</v>
      </c>
      <c r="J1419" s="53">
        <v>8.5934797139831218</v>
      </c>
      <c r="K1419" s="53">
        <v>108</v>
      </c>
      <c r="L1419" s="53">
        <v>88.051724137931032</v>
      </c>
      <c r="M1419" s="53">
        <v>121.20780399274044</v>
      </c>
      <c r="N1419" s="53">
        <v>11.009441584055953</v>
      </c>
      <c r="O1419" s="53">
        <v>0.10072322101668817</v>
      </c>
      <c r="P1419" s="53">
        <v>1.9714241316586736</v>
      </c>
      <c r="Q1419" s="53">
        <v>62.500000000000007</v>
      </c>
      <c r="R1419" s="53">
        <v>0.88644292705485128</v>
      </c>
      <c r="S1419" s="53">
        <v>4.8143719431796255</v>
      </c>
      <c r="T1419" s="53">
        <v>1.1604938271604959E-2</v>
      </c>
      <c r="U1419" s="53">
        <v>0.1821770558780362</v>
      </c>
      <c r="V1419" s="53">
        <v>8.9724994915818588</v>
      </c>
      <c r="W1419" s="53">
        <v>8.3974780578967678</v>
      </c>
    </row>
    <row r="1420" spans="3:23" x14ac:dyDescent="0.25">
      <c r="C1420" s="70">
        <v>0</v>
      </c>
      <c r="D1420" s="53">
        <v>948</v>
      </c>
      <c r="E1420" s="53">
        <v>1418</v>
      </c>
      <c r="F1420" s="53">
        <v>175.31099999999998</v>
      </c>
      <c r="G1420" s="53">
        <v>0.94617046443558972</v>
      </c>
      <c r="H1420" s="53">
        <v>0.66854724964739065</v>
      </c>
      <c r="I1420" s="53">
        <v>0.48790530108080288</v>
      </c>
      <c r="J1420" s="53">
        <v>34.742352948655252</v>
      </c>
      <c r="K1420" s="53">
        <v>234</v>
      </c>
      <c r="L1420" s="53">
        <v>105.4957805907173</v>
      </c>
      <c r="M1420" s="53">
        <v>731.4836147015435</v>
      </c>
      <c r="N1420" s="53">
        <v>27.0459537584006</v>
      </c>
      <c r="O1420" s="53">
        <v>1.8482049785284413</v>
      </c>
      <c r="P1420" s="53">
        <v>7.6778640390021531</v>
      </c>
      <c r="Q1420" s="53">
        <v>296.96855983772787</v>
      </c>
      <c r="R1420" s="53">
        <v>0.90083942040485843</v>
      </c>
      <c r="S1420" s="53">
        <v>6.281205384238679</v>
      </c>
      <c r="T1420" s="53">
        <v>8.9745277701205526E-4</v>
      </c>
      <c r="U1420" s="53">
        <v>0.24923307423970972</v>
      </c>
      <c r="V1420" s="53">
        <v>73.499851621472061</v>
      </c>
      <c r="W1420" s="53">
        <v>23.78960424830478</v>
      </c>
    </row>
    <row r="1421" spans="3:23" x14ac:dyDescent="0.25">
      <c r="C1421" s="70">
        <v>0</v>
      </c>
      <c r="D1421" s="53">
        <v>278</v>
      </c>
      <c r="E1421" s="53">
        <v>333</v>
      </c>
      <c r="F1421" s="53">
        <v>77.665000000000006</v>
      </c>
      <c r="G1421" s="53">
        <v>0.87151321942455995</v>
      </c>
      <c r="H1421" s="53">
        <v>0.83483483483483478</v>
      </c>
      <c r="I1421" s="53">
        <v>0.58403361344537819</v>
      </c>
      <c r="J1421" s="53">
        <v>18.813840475468457</v>
      </c>
      <c r="K1421" s="53">
        <v>149</v>
      </c>
      <c r="L1421" s="53">
        <v>104.76618705035972</v>
      </c>
      <c r="M1421" s="53">
        <v>411.87654208762973</v>
      </c>
      <c r="N1421" s="53">
        <v>20.294741734932963</v>
      </c>
      <c r="O1421" s="53">
        <v>0.2141112066833904</v>
      </c>
      <c r="P1421" s="53">
        <v>2.1448066360726807</v>
      </c>
      <c r="Q1421" s="53">
        <v>355.20892494929012</v>
      </c>
      <c r="R1421" s="53">
        <v>0.84621214431362235</v>
      </c>
      <c r="S1421" s="53">
        <v>6.0696701443303134</v>
      </c>
      <c r="T1421" s="53">
        <v>2.4069220609835656E-3</v>
      </c>
      <c r="U1421" s="53">
        <v>0.20165938980940465</v>
      </c>
      <c r="V1421" s="53">
        <v>29.141376010349276</v>
      </c>
      <c r="W1421" s="53">
        <v>14.290115133614073</v>
      </c>
    </row>
    <row r="1422" spans="3:23" x14ac:dyDescent="0.25">
      <c r="C1422" s="70">
        <v>0</v>
      </c>
      <c r="D1422" s="53">
        <v>29</v>
      </c>
      <c r="E1422" s="53">
        <v>33</v>
      </c>
      <c r="F1422" s="53">
        <v>17.996000000000002</v>
      </c>
      <c r="G1422" s="53">
        <v>0</v>
      </c>
      <c r="H1422" s="53">
        <v>0.87878787878787878</v>
      </c>
      <c r="I1422" s="53">
        <v>0.59183673469387754</v>
      </c>
      <c r="J1422" s="53">
        <v>6.0765077797464979</v>
      </c>
      <c r="K1422" s="53">
        <v>127</v>
      </c>
      <c r="L1422" s="53">
        <v>104.86206896551724</v>
      </c>
      <c r="M1422" s="53">
        <v>235.83743842364532</v>
      </c>
      <c r="N1422" s="53">
        <v>15.356999655650361</v>
      </c>
      <c r="O1422" s="53">
        <v>-0.42331578402675091</v>
      </c>
      <c r="P1422" s="53">
        <v>2.1214385983952444</v>
      </c>
      <c r="Q1422" s="53">
        <v>331.83928571428589</v>
      </c>
      <c r="R1422" s="53">
        <v>0.72932104673728859</v>
      </c>
      <c r="S1422" s="53">
        <v>4.5560883226391757</v>
      </c>
      <c r="T1422" s="53">
        <v>1.785714285714287E-2</v>
      </c>
      <c r="U1422" s="53">
        <v>8.8694525465206592E-2</v>
      </c>
      <c r="V1422" s="53">
        <v>6.2330229193099944</v>
      </c>
      <c r="W1422" s="53">
        <v>6.2330229193099944</v>
      </c>
    </row>
    <row r="1423" spans="3:23" x14ac:dyDescent="0.25">
      <c r="C1423" s="70">
        <v>0</v>
      </c>
      <c r="D1423" s="53">
        <v>43</v>
      </c>
      <c r="E1423" s="53">
        <v>47</v>
      </c>
      <c r="F1423" s="53">
        <v>21.552</v>
      </c>
      <c r="G1423" s="53">
        <v>0.53810701977690156</v>
      </c>
      <c r="H1423" s="53">
        <v>0.91489361702127658</v>
      </c>
      <c r="I1423" s="53">
        <v>0.68253968253968256</v>
      </c>
      <c r="J1423" s="53">
        <v>7.399277020331918</v>
      </c>
      <c r="K1423" s="53">
        <v>157</v>
      </c>
      <c r="L1423" s="53">
        <v>110.69767441860465</v>
      </c>
      <c r="M1423" s="53">
        <v>567.12070874861558</v>
      </c>
      <c r="N1423" s="53">
        <v>23.814296310170821</v>
      </c>
      <c r="O1423" s="53">
        <v>0.19898245280426194</v>
      </c>
      <c r="P1423" s="53">
        <v>2.1046951222405261</v>
      </c>
      <c r="Q1423" s="53">
        <v>301.41428571428577</v>
      </c>
      <c r="R1423" s="53">
        <v>0.82005460827954979</v>
      </c>
      <c r="S1423" s="53">
        <v>5.1006833593532601</v>
      </c>
      <c r="T1423" s="53">
        <v>1.4285714285714304E-2</v>
      </c>
      <c r="U1423" s="53">
        <v>7.2688806244505244E-2</v>
      </c>
      <c r="V1423" s="53">
        <v>8.1744544421237428</v>
      </c>
      <c r="W1423" s="53">
        <v>6.8900557484721601</v>
      </c>
    </row>
    <row r="1424" spans="3:23" x14ac:dyDescent="0.25">
      <c r="C1424" s="70">
        <v>0</v>
      </c>
      <c r="D1424" s="53">
        <v>6104</v>
      </c>
      <c r="E1424" s="53">
        <v>9570</v>
      </c>
      <c r="F1424" s="53">
        <v>566.03599999999994</v>
      </c>
      <c r="G1424" s="53">
        <v>0.86003834066169949</v>
      </c>
      <c r="H1424" s="53">
        <v>0.63782654127481708</v>
      </c>
      <c r="I1424" s="53">
        <v>0.47807017543859648</v>
      </c>
      <c r="J1424" s="53">
        <v>88.158120335357836</v>
      </c>
      <c r="K1424" s="53">
        <v>255</v>
      </c>
      <c r="L1424" s="53">
        <v>124.13253604193972</v>
      </c>
      <c r="M1424" s="53">
        <v>1602.6058951895827</v>
      </c>
      <c r="N1424" s="53">
        <v>40.032560437593581</v>
      </c>
      <c r="O1424" s="53">
        <v>0.72842268607235805</v>
      </c>
      <c r="P1424" s="53">
        <v>2.6655902108126153</v>
      </c>
      <c r="Q1424" s="53">
        <v>63.818174751244229</v>
      </c>
      <c r="R1424" s="53">
        <v>0.98776781899474397</v>
      </c>
      <c r="S1424" s="53">
        <v>7.0656966455657679</v>
      </c>
      <c r="T1424" s="53">
        <v>4.5850166533620707E-4</v>
      </c>
      <c r="U1424" s="53">
        <v>0.29560409883423355</v>
      </c>
      <c r="V1424" s="53">
        <v>149.55271096033312</v>
      </c>
      <c r="W1424" s="53">
        <v>76.306191735555316</v>
      </c>
    </row>
    <row r="1425" spans="3:23" x14ac:dyDescent="0.25">
      <c r="C1425" s="70">
        <v>1</v>
      </c>
      <c r="D1425" s="53">
        <v>74</v>
      </c>
      <c r="E1425" s="53">
        <v>78</v>
      </c>
      <c r="F1425" s="53">
        <v>27.738</v>
      </c>
      <c r="G1425" s="53">
        <v>0.10474190144536999</v>
      </c>
      <c r="H1425" s="53">
        <v>0.94871794871794868</v>
      </c>
      <c r="I1425" s="53">
        <v>0.74</v>
      </c>
      <c r="J1425" s="53">
        <v>9.7066846199102415</v>
      </c>
      <c r="K1425" s="53">
        <v>144</v>
      </c>
      <c r="L1425" s="53">
        <v>105.94594594594595</v>
      </c>
      <c r="M1425" s="53">
        <v>443.86005183265462</v>
      </c>
      <c r="N1425" s="53">
        <v>21.067986420933885</v>
      </c>
      <c r="O1425" s="53">
        <v>0.13627240431075827</v>
      </c>
      <c r="P1425" s="53">
        <v>1.8670438184584135</v>
      </c>
      <c r="Q1425" s="53">
        <v>135.27272727272731</v>
      </c>
      <c r="R1425" s="53">
        <v>0.92356241120800497</v>
      </c>
      <c r="S1425" s="53">
        <v>5.540402352056967</v>
      </c>
      <c r="T1425" s="53">
        <v>9.2561983471074125E-3</v>
      </c>
      <c r="U1425" s="53">
        <v>0.16998066759985964</v>
      </c>
      <c r="V1425" s="53">
        <v>9.805312037061551</v>
      </c>
      <c r="W1425" s="53">
        <v>9.7513773196354272</v>
      </c>
    </row>
    <row r="1426" spans="3:23" x14ac:dyDescent="0.25">
      <c r="C1426" s="70">
        <v>0</v>
      </c>
      <c r="D1426" s="53">
        <v>150</v>
      </c>
      <c r="E1426" s="53">
        <v>157</v>
      </c>
      <c r="F1426" s="53">
        <v>42.84</v>
      </c>
      <c r="G1426" s="53">
        <v>0.54017011002449322</v>
      </c>
      <c r="H1426" s="53">
        <v>0.95541401273885351</v>
      </c>
      <c r="I1426" s="53">
        <v>0.63025210084033612</v>
      </c>
      <c r="J1426" s="53">
        <v>13.819765978853418</v>
      </c>
      <c r="K1426" s="53">
        <v>119</v>
      </c>
      <c r="L1426" s="53">
        <v>92.946666666666673</v>
      </c>
      <c r="M1426" s="53">
        <v>141.40653243847862</v>
      </c>
      <c r="N1426" s="53">
        <v>11.891447869728843</v>
      </c>
      <c r="O1426" s="53">
        <v>0.26088201261771921</v>
      </c>
      <c r="P1426" s="53">
        <v>2.2760003057093292</v>
      </c>
      <c r="Q1426" s="53">
        <v>48.882352941176535</v>
      </c>
      <c r="R1426" s="53">
        <v>0.95428758627664678</v>
      </c>
      <c r="S1426" s="53">
        <v>5.2344527592215071</v>
      </c>
      <c r="T1426" s="53">
        <v>4.5059592464436696E-3</v>
      </c>
      <c r="U1426" s="53">
        <v>0.21683922830981628</v>
      </c>
      <c r="V1426" s="53">
        <v>15.241784233050472</v>
      </c>
      <c r="W1426" s="53">
        <v>12.826812718062268</v>
      </c>
    </row>
    <row r="1427" spans="3:23" x14ac:dyDescent="0.25">
      <c r="C1427" s="70">
        <v>0</v>
      </c>
      <c r="D1427" s="53">
        <v>60</v>
      </c>
      <c r="E1427" s="53">
        <v>65</v>
      </c>
      <c r="F1427" s="53">
        <v>26.439999999999998</v>
      </c>
      <c r="G1427" s="53">
        <v>0.64536677875759607</v>
      </c>
      <c r="H1427" s="53">
        <v>0.92307692307692313</v>
      </c>
      <c r="I1427" s="53">
        <v>0.6</v>
      </c>
      <c r="J1427" s="53">
        <v>8.7403874447366334</v>
      </c>
      <c r="K1427" s="53">
        <v>105</v>
      </c>
      <c r="L1427" s="53">
        <v>89.983333333333334</v>
      </c>
      <c r="M1427" s="53">
        <v>93.101412429378556</v>
      </c>
      <c r="N1427" s="53">
        <v>9.6489073178976366</v>
      </c>
      <c r="O1427" s="53">
        <v>-0.29126721422557561</v>
      </c>
      <c r="P1427" s="53">
        <v>1.9923502625785776</v>
      </c>
      <c r="Q1427" s="53">
        <v>66.48181818181817</v>
      </c>
      <c r="R1427" s="53">
        <v>0.91315190429078819</v>
      </c>
      <c r="S1427" s="53">
        <v>4.6565647621309534</v>
      </c>
      <c r="T1427" s="53">
        <v>1.0247933884297502E-2</v>
      </c>
      <c r="U1427" s="53">
        <v>0.2077701440989507</v>
      </c>
      <c r="V1427" s="53">
        <v>10.145067152791189</v>
      </c>
      <c r="W1427" s="53">
        <v>7.749541292433709</v>
      </c>
    </row>
    <row r="1428" spans="3:23" x14ac:dyDescent="0.25">
      <c r="C1428" s="70">
        <v>0</v>
      </c>
      <c r="D1428" s="53">
        <v>900</v>
      </c>
      <c r="E1428" s="53">
        <v>1251</v>
      </c>
      <c r="F1428" s="53">
        <v>150.839</v>
      </c>
      <c r="G1428" s="53">
        <v>0.91390843221623885</v>
      </c>
      <c r="H1428" s="53">
        <v>0.71942446043165464</v>
      </c>
      <c r="I1428" s="53">
        <v>0.54545454545454541</v>
      </c>
      <c r="J1428" s="53">
        <v>33.851375012865375</v>
      </c>
      <c r="K1428" s="53">
        <v>243</v>
      </c>
      <c r="L1428" s="53">
        <v>109.91888888888889</v>
      </c>
      <c r="M1428" s="53">
        <v>910.7064281300211</v>
      </c>
      <c r="N1428" s="53">
        <v>30.177912918722878</v>
      </c>
      <c r="O1428" s="53">
        <v>1.6571679874803431</v>
      </c>
      <c r="P1428" s="53">
        <v>6.5358131088061384</v>
      </c>
      <c r="Q1428" s="53">
        <v>223.93988095238285</v>
      </c>
      <c r="R1428" s="53">
        <v>0.93274016242732916</v>
      </c>
      <c r="S1428" s="53">
        <v>6.4102378680561651</v>
      </c>
      <c r="T1428" s="53">
        <v>9.7151360544216398E-4</v>
      </c>
      <c r="U1428" s="53">
        <v>0.26100691984646635</v>
      </c>
      <c r="V1428" s="53">
        <v>61.840379930233411</v>
      </c>
      <c r="W1428" s="53">
        <v>25.102272244017797</v>
      </c>
    </row>
    <row r="1429" spans="3:23" x14ac:dyDescent="0.25">
      <c r="C1429" s="70">
        <v>0</v>
      </c>
      <c r="D1429" s="53">
        <v>72</v>
      </c>
      <c r="E1429" s="53">
        <v>80</v>
      </c>
      <c r="F1429" s="53">
        <v>29.88</v>
      </c>
      <c r="G1429" s="53">
        <v>0.77415151690519068</v>
      </c>
      <c r="H1429" s="53">
        <v>0.9</v>
      </c>
      <c r="I1429" s="53">
        <v>0.66666666666666663</v>
      </c>
      <c r="J1429" s="53">
        <v>9.5746147296343835</v>
      </c>
      <c r="K1429" s="53">
        <v>106</v>
      </c>
      <c r="L1429" s="53">
        <v>88.652777777777771</v>
      </c>
      <c r="M1429" s="53">
        <v>79.779147104851305</v>
      </c>
      <c r="N1429" s="53">
        <v>8.9319173252360162</v>
      </c>
      <c r="O1429" s="53">
        <v>-6.9657782805556734E-2</v>
      </c>
      <c r="P1429" s="53">
        <v>2.0979523355456102</v>
      </c>
      <c r="Q1429" s="53">
        <v>68.324786324786359</v>
      </c>
      <c r="R1429" s="53">
        <v>0.84139073074819004</v>
      </c>
      <c r="S1429" s="53">
        <v>4.8222088564470722</v>
      </c>
      <c r="T1429" s="53">
        <v>9.2775220980349446E-3</v>
      </c>
      <c r="U1429" s="53">
        <v>0.19156471496215077</v>
      </c>
      <c r="V1429" s="53">
        <v>12.18598788374365</v>
      </c>
      <c r="W1429" s="53">
        <v>7.7137344585649927</v>
      </c>
    </row>
    <row r="1430" spans="3:23" x14ac:dyDescent="0.25">
      <c r="C1430" s="70">
        <v>0</v>
      </c>
      <c r="D1430" s="53">
        <v>318</v>
      </c>
      <c r="E1430" s="53">
        <v>351</v>
      </c>
      <c r="F1430" s="53">
        <v>74.356999999999999</v>
      </c>
      <c r="G1430" s="53">
        <v>0.89326828910539324</v>
      </c>
      <c r="H1430" s="53">
        <v>0.90598290598290598</v>
      </c>
      <c r="I1430" s="53">
        <v>0.58888888888888891</v>
      </c>
      <c r="J1430" s="53">
        <v>20.121882994038646</v>
      </c>
      <c r="K1430" s="53">
        <v>154</v>
      </c>
      <c r="L1430" s="53">
        <v>105.45283018867924</v>
      </c>
      <c r="M1430" s="53">
        <v>434.75959764299751</v>
      </c>
      <c r="N1430" s="53">
        <v>20.850889612747881</v>
      </c>
      <c r="O1430" s="53">
        <v>0.26694535569257472</v>
      </c>
      <c r="P1430" s="53">
        <v>2.0888523424699823</v>
      </c>
      <c r="Q1430" s="53">
        <v>241.62724014336914</v>
      </c>
      <c r="R1430" s="53">
        <v>0.88207769462265229</v>
      </c>
      <c r="S1430" s="53">
        <v>6.1385550621510854</v>
      </c>
      <c r="T1430" s="53">
        <v>2.068318752328463E-3</v>
      </c>
      <c r="U1430" s="53">
        <v>0.16930761176826759</v>
      </c>
      <c r="V1430" s="53">
        <v>31.395810696753085</v>
      </c>
      <c r="W1430" s="53">
        <v>14.113168211200396</v>
      </c>
    </row>
    <row r="1431" spans="3:23" x14ac:dyDescent="0.25">
      <c r="C1431" s="70">
        <v>0</v>
      </c>
      <c r="D1431" s="53">
        <v>5994</v>
      </c>
      <c r="E1431" s="53">
        <v>9384</v>
      </c>
      <c r="F1431" s="53">
        <v>585.34699999999998</v>
      </c>
      <c r="G1431" s="53">
        <v>0.84977682557908296</v>
      </c>
      <c r="H1431" s="53">
        <v>0.63874680306905374</v>
      </c>
      <c r="I1431" s="53">
        <v>0.46595149253731344</v>
      </c>
      <c r="J1431" s="53">
        <v>87.36016157919218</v>
      </c>
      <c r="K1431" s="53">
        <v>251</v>
      </c>
      <c r="L1431" s="53">
        <v>125.85869202535869</v>
      </c>
      <c r="M1431" s="53">
        <v>1623.3681481971473</v>
      </c>
      <c r="N1431" s="53">
        <v>40.291043026920356</v>
      </c>
      <c r="O1431" s="53">
        <v>0.669860883856223</v>
      </c>
      <c r="P1431" s="53">
        <v>2.5819999582921938</v>
      </c>
      <c r="Q1431" s="53">
        <v>77.896450617285012</v>
      </c>
      <c r="R1431" s="53">
        <v>0.98521205589300664</v>
      </c>
      <c r="S1431" s="53">
        <v>7.0766320842056603</v>
      </c>
      <c r="T1431" s="53">
        <v>4.8219354900172256E-4</v>
      </c>
      <c r="U1431" s="53">
        <v>0.30280680840402069</v>
      </c>
      <c r="V1431" s="53">
        <v>146.49759266318668</v>
      </c>
      <c r="W1431" s="53">
        <v>77.225125499412044</v>
      </c>
    </row>
    <row r="1432" spans="3:23" x14ac:dyDescent="0.25">
      <c r="C1432" s="70">
        <v>0</v>
      </c>
      <c r="D1432" s="53">
        <v>54</v>
      </c>
      <c r="E1432" s="53">
        <v>58</v>
      </c>
      <c r="F1432" s="53">
        <v>24.273</v>
      </c>
      <c r="G1432" s="53">
        <v>0.50028663442978849</v>
      </c>
      <c r="H1432" s="53">
        <v>0.93103448275862066</v>
      </c>
      <c r="I1432" s="53">
        <v>0.66666666666666663</v>
      </c>
      <c r="J1432" s="53">
        <v>8.291859587312052</v>
      </c>
      <c r="K1432" s="53">
        <v>113</v>
      </c>
      <c r="L1432" s="53">
        <v>97.277777777777771</v>
      </c>
      <c r="M1432" s="53">
        <v>121.48742138364783</v>
      </c>
      <c r="N1432" s="53">
        <v>11.022133250131203</v>
      </c>
      <c r="O1432" s="53">
        <v>-0.4069700304226726</v>
      </c>
      <c r="P1432" s="53">
        <v>2.0221062960927241</v>
      </c>
      <c r="Q1432" s="53">
        <v>98.455555555555463</v>
      </c>
      <c r="R1432" s="53">
        <v>0.95006948277771852</v>
      </c>
      <c r="S1432" s="53">
        <v>4.6759122705617955</v>
      </c>
      <c r="T1432" s="53">
        <v>1.2098765432098785E-2</v>
      </c>
      <c r="U1432" s="53">
        <v>0.23935926608269217</v>
      </c>
      <c r="V1432" s="53">
        <v>9.0184995056457904</v>
      </c>
      <c r="W1432" s="53">
        <v>7.8087566477697203</v>
      </c>
    </row>
    <row r="1433" spans="3:23" x14ac:dyDescent="0.25">
      <c r="C1433" s="70">
        <v>1</v>
      </c>
      <c r="D1433" s="53">
        <v>71</v>
      </c>
      <c r="E1433" s="53">
        <v>76</v>
      </c>
      <c r="F1433" s="53">
        <v>27.828999999999997</v>
      </c>
      <c r="G1433" s="53">
        <v>0.52220189836800568</v>
      </c>
      <c r="H1433" s="53">
        <v>0.93421052631578949</v>
      </c>
      <c r="I1433" s="53">
        <v>0.71</v>
      </c>
      <c r="J1433" s="53">
        <v>9.5078918628787825</v>
      </c>
      <c r="K1433" s="53">
        <v>148</v>
      </c>
      <c r="L1433" s="53">
        <v>110.46478873239437</v>
      </c>
      <c r="M1433" s="53">
        <v>459.28088531187126</v>
      </c>
      <c r="N1433" s="53">
        <v>21.43083958485694</v>
      </c>
      <c r="O1433" s="53">
        <v>0.18941198584311511</v>
      </c>
      <c r="P1433" s="53">
        <v>1.8712328908469131</v>
      </c>
      <c r="Q1433" s="53">
        <v>155.60909090909084</v>
      </c>
      <c r="R1433" s="53">
        <v>0.91025173740587095</v>
      </c>
      <c r="S1433" s="53">
        <v>5.4524263447958496</v>
      </c>
      <c r="T1433" s="53">
        <v>9.0909090909090662E-3</v>
      </c>
      <c r="U1433" s="53">
        <v>0.16221552224387256</v>
      </c>
      <c r="V1433" s="53">
        <v>10.387493021337233</v>
      </c>
      <c r="W1433" s="53">
        <v>8.8586814385997865</v>
      </c>
    </row>
    <row r="1434" spans="3:23" x14ac:dyDescent="0.25">
      <c r="C1434" s="70">
        <v>0</v>
      </c>
      <c r="D1434" s="53">
        <v>141</v>
      </c>
      <c r="E1434" s="53">
        <v>148</v>
      </c>
      <c r="F1434" s="53">
        <v>40.491</v>
      </c>
      <c r="G1434" s="53">
        <v>0.63483101525280761</v>
      </c>
      <c r="H1434" s="53">
        <v>0.95270270270270274</v>
      </c>
      <c r="I1434" s="53">
        <v>0.67788461538461542</v>
      </c>
      <c r="J1434" s="53">
        <v>13.398760233979035</v>
      </c>
      <c r="K1434" s="53">
        <v>121</v>
      </c>
      <c r="L1434" s="53">
        <v>95.01418439716312</v>
      </c>
      <c r="M1434" s="53">
        <v>153.24265450861179</v>
      </c>
      <c r="N1434" s="53">
        <v>12.379121717981926</v>
      </c>
      <c r="O1434" s="53">
        <v>0.16800718729848368</v>
      </c>
      <c r="P1434" s="53">
        <v>2.1576290510124383</v>
      </c>
      <c r="Q1434" s="53">
        <v>48.151785714285722</v>
      </c>
      <c r="R1434" s="53">
        <v>0.94809482987072569</v>
      </c>
      <c r="S1434" s="53">
        <v>5.2860164068787086</v>
      </c>
      <c r="T1434" s="53">
        <v>4.8230229591836532E-3</v>
      </c>
      <c r="U1434" s="53">
        <v>0.22811822354233038</v>
      </c>
      <c r="V1434" s="53">
        <v>15.368632618419408</v>
      </c>
      <c r="W1434" s="53">
        <v>11.874589503195883</v>
      </c>
    </row>
    <row r="1435" spans="3:23" x14ac:dyDescent="0.25">
      <c r="C1435" s="70">
        <v>0</v>
      </c>
      <c r="D1435" s="53">
        <v>70</v>
      </c>
      <c r="E1435" s="53">
        <v>76</v>
      </c>
      <c r="F1435" s="53">
        <v>29.532999999999994</v>
      </c>
      <c r="G1435" s="53">
        <v>0.77998211278852014</v>
      </c>
      <c r="H1435" s="53">
        <v>0.92105263157894735</v>
      </c>
      <c r="I1435" s="53">
        <v>0.57851239669421484</v>
      </c>
      <c r="J1435" s="53">
        <v>9.4406974388262963</v>
      </c>
      <c r="K1435" s="53">
        <v>114</v>
      </c>
      <c r="L1435" s="53">
        <v>92.914285714285711</v>
      </c>
      <c r="M1435" s="53">
        <v>136.4563146997929</v>
      </c>
      <c r="N1435" s="53">
        <v>11.681451737681961</v>
      </c>
      <c r="O1435" s="53">
        <v>0.24365963799352108</v>
      </c>
      <c r="P1435" s="53">
        <v>2.0490024661755957</v>
      </c>
      <c r="Q1435" s="53">
        <v>82.719696969696983</v>
      </c>
      <c r="R1435" s="53">
        <v>0.92242598493097727</v>
      </c>
      <c r="S1435" s="53">
        <v>5.0537942667286186</v>
      </c>
      <c r="T1435" s="53">
        <v>8.0348943985307768E-3</v>
      </c>
      <c r="U1435" s="53">
        <v>0.19597165755980561</v>
      </c>
      <c r="V1435" s="53">
        <v>12.073867453573254</v>
      </c>
      <c r="W1435" s="53">
        <v>7.5558480900427751</v>
      </c>
    </row>
    <row r="1436" spans="3:23" x14ac:dyDescent="0.25">
      <c r="C1436" s="70">
        <v>0</v>
      </c>
      <c r="D1436" s="53">
        <v>1028</v>
      </c>
      <c r="E1436" s="53">
        <v>1439</v>
      </c>
      <c r="F1436" s="53">
        <v>176.709</v>
      </c>
      <c r="G1436" s="53">
        <v>0.92307509582824854</v>
      </c>
      <c r="H1436" s="53">
        <v>0.71438498957609453</v>
      </c>
      <c r="I1436" s="53">
        <v>0.5191919191919192</v>
      </c>
      <c r="J1436" s="53">
        <v>36.178588308386871</v>
      </c>
      <c r="K1436" s="53">
        <v>250</v>
      </c>
      <c r="L1436" s="53">
        <v>112.82003891050584</v>
      </c>
      <c r="M1436" s="53">
        <v>1135.374593182516</v>
      </c>
      <c r="N1436" s="53">
        <v>33.695320048673167</v>
      </c>
      <c r="O1436" s="53">
        <v>1.8389208787916178</v>
      </c>
      <c r="P1436" s="53">
        <v>6.7946193276970979</v>
      </c>
      <c r="Q1436" s="53">
        <v>347.36915422885556</v>
      </c>
      <c r="R1436" s="53">
        <v>0.905895482610377</v>
      </c>
      <c r="S1436" s="53">
        <v>6.5298055353497881</v>
      </c>
      <c r="T1436" s="53">
        <v>8.1384124155345068E-4</v>
      </c>
      <c r="U1436" s="53">
        <v>0.23382674179801216</v>
      </c>
      <c r="V1436" s="53">
        <v>68.620279632102807</v>
      </c>
      <c r="W1436" s="53">
        <v>26.392716168259064</v>
      </c>
    </row>
    <row r="1437" spans="3:23" x14ac:dyDescent="0.25">
      <c r="C1437" s="70">
        <v>0</v>
      </c>
      <c r="D1437" s="53">
        <v>332</v>
      </c>
      <c r="E1437" s="53">
        <v>373</v>
      </c>
      <c r="F1437" s="53">
        <v>77.143999999999991</v>
      </c>
      <c r="G1437" s="53">
        <v>0.9010548491562751</v>
      </c>
      <c r="H1437" s="53">
        <v>0.89008042895442363</v>
      </c>
      <c r="I1437" s="53">
        <v>0.59498207885304655</v>
      </c>
      <c r="J1437" s="53">
        <v>20.560046907827669</v>
      </c>
      <c r="K1437" s="53">
        <v>150</v>
      </c>
      <c r="L1437" s="53">
        <v>107.68975903614458</v>
      </c>
      <c r="M1437" s="53">
        <v>437.5197739598874</v>
      </c>
      <c r="N1437" s="53">
        <v>20.916973346062459</v>
      </c>
      <c r="O1437" s="53">
        <v>0.22127453428852292</v>
      </c>
      <c r="P1437" s="53">
        <v>1.9617292687579684</v>
      </c>
      <c r="Q1437" s="53">
        <v>197.27777777777828</v>
      </c>
      <c r="R1437" s="53">
        <v>0.89951177970822427</v>
      </c>
      <c r="S1437" s="53">
        <v>6.0598201331463475</v>
      </c>
      <c r="T1437" s="53">
        <v>2.0917727623456762E-3</v>
      </c>
      <c r="U1437" s="53">
        <v>0.22583659880086787</v>
      </c>
      <c r="V1437" s="53">
        <v>32.565752192785176</v>
      </c>
      <c r="W1437" s="53">
        <v>14.123934502536855</v>
      </c>
    </row>
    <row r="1438" spans="3:23" x14ac:dyDescent="0.25">
      <c r="C1438" s="70">
        <v>0</v>
      </c>
      <c r="D1438" s="53">
        <v>6129</v>
      </c>
      <c r="E1438" s="53">
        <v>9618</v>
      </c>
      <c r="F1438" s="53">
        <v>609.53700000000003</v>
      </c>
      <c r="G1438" s="53">
        <v>0.84108852213119434</v>
      </c>
      <c r="H1438" s="53">
        <v>0.63724266999376167</v>
      </c>
      <c r="I1438" s="53">
        <v>0.47438080495356039</v>
      </c>
      <c r="J1438" s="53">
        <v>88.338469364608144</v>
      </c>
      <c r="K1438" s="53">
        <v>246</v>
      </c>
      <c r="L1438" s="53">
        <v>124.80372001957905</v>
      </c>
      <c r="M1438" s="53">
        <v>1564.7498164464002</v>
      </c>
      <c r="N1438" s="53">
        <v>39.556918692516994</v>
      </c>
      <c r="O1438" s="53">
        <v>0.71077098274597317</v>
      </c>
      <c r="P1438" s="53">
        <v>2.6731168314025409</v>
      </c>
      <c r="Q1438" s="53">
        <v>64.695351517480319</v>
      </c>
      <c r="R1438" s="53">
        <v>0.98743370459254809</v>
      </c>
      <c r="S1438" s="53">
        <v>7.0554503087514897</v>
      </c>
      <c r="T1438" s="53">
        <v>4.8026974401852183E-4</v>
      </c>
      <c r="U1438" s="53">
        <v>0.30022090337104818</v>
      </c>
      <c r="V1438" s="53">
        <v>145.45523419434133</v>
      </c>
      <c r="W1438" s="53">
        <v>78.676371520183721</v>
      </c>
    </row>
    <row r="1439" spans="3:23" x14ac:dyDescent="0.25">
      <c r="C1439" s="70">
        <v>0</v>
      </c>
      <c r="D1439" s="53">
        <v>29</v>
      </c>
      <c r="E1439" s="53">
        <v>33</v>
      </c>
      <c r="F1439" s="53">
        <v>17.996000000000002</v>
      </c>
      <c r="G1439" s="53">
        <v>0</v>
      </c>
      <c r="H1439" s="53">
        <v>0.87878787878787878</v>
      </c>
      <c r="I1439" s="53">
        <v>0.59183673469387754</v>
      </c>
      <c r="J1439" s="53">
        <v>6.0765077797464979</v>
      </c>
      <c r="K1439" s="53">
        <v>98</v>
      </c>
      <c r="L1439" s="53">
        <v>87.206896551724142</v>
      </c>
      <c r="M1439" s="53">
        <v>57.02709359605911</v>
      </c>
      <c r="N1439" s="53">
        <v>7.5516285393323681</v>
      </c>
      <c r="O1439" s="53">
        <v>-0.42042352765340701</v>
      </c>
      <c r="P1439" s="53">
        <v>2.1465131609576487</v>
      </c>
      <c r="Q1439" s="53">
        <v>29.928571428571413</v>
      </c>
      <c r="R1439" s="53">
        <v>0.91484413603001402</v>
      </c>
      <c r="S1439" s="53">
        <v>3.7974676329840045</v>
      </c>
      <c r="T1439" s="53">
        <v>1.9132653061224504E-2</v>
      </c>
      <c r="U1439" s="53">
        <v>0.25586799113584824</v>
      </c>
      <c r="V1439" s="53">
        <v>6.2330229193099944</v>
      </c>
      <c r="W1439" s="53">
        <v>6.2330229193099944</v>
      </c>
    </row>
    <row r="1440" spans="3:23" x14ac:dyDescent="0.25">
      <c r="C1440" s="70">
        <v>1</v>
      </c>
      <c r="D1440" s="53">
        <v>84</v>
      </c>
      <c r="E1440" s="53">
        <v>89</v>
      </c>
      <c r="F1440" s="53">
        <v>30.922000000000001</v>
      </c>
      <c r="G1440" s="53">
        <v>0.4360006934950984</v>
      </c>
      <c r="H1440" s="53">
        <v>0.9438202247191011</v>
      </c>
      <c r="I1440" s="53">
        <v>0.76363636363636367</v>
      </c>
      <c r="J1440" s="53">
        <v>10.34176589165282</v>
      </c>
      <c r="K1440" s="53">
        <v>166</v>
      </c>
      <c r="L1440" s="53">
        <v>110.80952380952381</v>
      </c>
      <c r="M1440" s="53">
        <v>703.96328169822107</v>
      </c>
      <c r="N1440" s="53">
        <v>26.532306377286936</v>
      </c>
      <c r="O1440" s="53">
        <v>0.44588498556342027</v>
      </c>
      <c r="P1440" s="53">
        <v>2.0712337726858925</v>
      </c>
      <c r="Q1440" s="53">
        <v>173.05785123966942</v>
      </c>
      <c r="R1440" s="53">
        <v>0.91925294929396029</v>
      </c>
      <c r="S1440" s="53">
        <v>5.6569074524118879</v>
      </c>
      <c r="T1440" s="53">
        <v>8.6742708831364073E-3</v>
      </c>
      <c r="U1440" s="53">
        <v>0.15750899411306904</v>
      </c>
      <c r="V1440" s="53">
        <v>11.00829684585322</v>
      </c>
      <c r="W1440" s="53">
        <v>9.9068763361373833</v>
      </c>
    </row>
    <row r="1441" spans="3:23" x14ac:dyDescent="0.25">
      <c r="C1441" s="70">
        <v>0</v>
      </c>
      <c r="D1441" s="53">
        <v>115</v>
      </c>
      <c r="E1441" s="53">
        <v>122</v>
      </c>
      <c r="F1441" s="53">
        <v>36.826999999999998</v>
      </c>
      <c r="G1441" s="53">
        <v>0.51441369759124822</v>
      </c>
      <c r="H1441" s="53">
        <v>0.94262295081967218</v>
      </c>
      <c r="I1441" s="53">
        <v>0.68452380952380953</v>
      </c>
      <c r="J1441" s="53">
        <v>12.100518486599807</v>
      </c>
      <c r="K1441" s="53">
        <v>122</v>
      </c>
      <c r="L1441" s="53">
        <v>98.660869565217396</v>
      </c>
      <c r="M1441" s="53">
        <v>195.03310450038131</v>
      </c>
      <c r="N1441" s="53">
        <v>13.965425324721812</v>
      </c>
      <c r="O1441" s="53">
        <v>-9.7615897593628057E-2</v>
      </c>
      <c r="P1441" s="53">
        <v>1.8143085778027765</v>
      </c>
      <c r="Q1441" s="53">
        <v>66.423076923076977</v>
      </c>
      <c r="R1441" s="53">
        <v>0.93468652289422771</v>
      </c>
      <c r="S1441" s="53">
        <v>5.3234655424487354</v>
      </c>
      <c r="T1441" s="53">
        <v>5.9171597633136171E-3</v>
      </c>
      <c r="U1441" s="53">
        <v>0.2516119530444792</v>
      </c>
      <c r="V1441" s="53">
        <v>13.189816386849287</v>
      </c>
      <c r="W1441" s="53">
        <v>11.310823569420938</v>
      </c>
    </row>
    <row r="1442" spans="3:23" x14ac:dyDescent="0.25">
      <c r="C1442" s="70">
        <v>0</v>
      </c>
      <c r="D1442" s="53">
        <v>71</v>
      </c>
      <c r="E1442" s="53">
        <v>75</v>
      </c>
      <c r="F1442" s="53">
        <v>28.126999999999995</v>
      </c>
      <c r="G1442" s="53">
        <v>0.5923508894335483</v>
      </c>
      <c r="H1442" s="53">
        <v>0.94666666666666666</v>
      </c>
      <c r="I1442" s="53">
        <v>0.6454545454545455</v>
      </c>
      <c r="J1442" s="53">
        <v>9.5078918628787825</v>
      </c>
      <c r="K1442" s="53">
        <v>117</v>
      </c>
      <c r="L1442" s="53">
        <v>93.943661971830991</v>
      </c>
      <c r="M1442" s="53">
        <v>166.88249496981896</v>
      </c>
      <c r="N1442" s="53">
        <v>12.918300777185015</v>
      </c>
      <c r="O1442" s="53">
        <v>6.5084461646003178E-2</v>
      </c>
      <c r="P1442" s="53">
        <v>1.819224571145611</v>
      </c>
      <c r="Q1442" s="53">
        <v>79.741666666666603</v>
      </c>
      <c r="R1442" s="53">
        <v>0.91611084165641132</v>
      </c>
      <c r="S1442" s="53">
        <v>4.9572359856962542</v>
      </c>
      <c r="T1442" s="53">
        <v>8.4722222222222039E-3</v>
      </c>
      <c r="U1442" s="53">
        <v>0.1681899838565859</v>
      </c>
      <c r="V1442" s="53">
        <v>10.700891238110193</v>
      </c>
      <c r="W1442" s="53">
        <v>8.6214951244784324</v>
      </c>
    </row>
    <row r="1443" spans="3:23" x14ac:dyDescent="0.25">
      <c r="C1443" s="70">
        <v>0</v>
      </c>
      <c r="D1443" s="53">
        <v>1092</v>
      </c>
      <c r="E1443" s="53">
        <v>1451</v>
      </c>
      <c r="F1443" s="53">
        <v>169.94399999999999</v>
      </c>
      <c r="G1443" s="53">
        <v>0.92278222622397255</v>
      </c>
      <c r="H1443" s="53">
        <v>0.75258442453480356</v>
      </c>
      <c r="I1443" s="53">
        <v>0.54328358208955219</v>
      </c>
      <c r="J1443" s="53">
        <v>37.287767201198804</v>
      </c>
      <c r="K1443" s="53">
        <v>253</v>
      </c>
      <c r="L1443" s="53">
        <v>114.83608058608058</v>
      </c>
      <c r="M1443" s="53">
        <v>1323.9593569430879</v>
      </c>
      <c r="N1443" s="53">
        <v>36.386252306923389</v>
      </c>
      <c r="O1443" s="53">
        <v>1.6947803132209038</v>
      </c>
      <c r="P1443" s="53">
        <v>5.9187568778725224</v>
      </c>
      <c r="Q1443" s="53">
        <v>288.17009803921655</v>
      </c>
      <c r="R1443" s="53">
        <v>0.92185474924001887</v>
      </c>
      <c r="S1443" s="53">
        <v>6.6223964771209838</v>
      </c>
      <c r="T1443" s="53">
        <v>7.6749327181851947E-4</v>
      </c>
      <c r="U1443" s="53">
        <v>0.21369977318929148</v>
      </c>
      <c r="V1443" s="53">
        <v>69.045723589556943</v>
      </c>
      <c r="W1443" s="53">
        <v>26.604829072980202</v>
      </c>
    </row>
    <row r="1444" spans="3:23" x14ac:dyDescent="0.25">
      <c r="C1444" s="70">
        <v>0</v>
      </c>
      <c r="D1444" s="53">
        <v>354</v>
      </c>
      <c r="E1444" s="53">
        <v>393</v>
      </c>
      <c r="F1444" s="53">
        <v>77.722999999999999</v>
      </c>
      <c r="G1444" s="53">
        <v>0.90932970237023691</v>
      </c>
      <c r="H1444" s="53">
        <v>0.9007633587786259</v>
      </c>
      <c r="I1444" s="53">
        <v>0.57096774193548383</v>
      </c>
      <c r="J1444" s="53">
        <v>21.230327337001839</v>
      </c>
      <c r="K1444" s="53">
        <v>145</v>
      </c>
      <c r="L1444" s="53">
        <v>105.18079096045197</v>
      </c>
      <c r="M1444" s="53">
        <v>382.07487076071112</v>
      </c>
      <c r="N1444" s="53">
        <v>19.546735552534368</v>
      </c>
      <c r="O1444" s="53">
        <v>0.12838870785005699</v>
      </c>
      <c r="P1444" s="53">
        <v>1.9138334184024735</v>
      </c>
      <c r="Q1444" s="53">
        <v>219.09375000000017</v>
      </c>
      <c r="R1444" s="53">
        <v>0.8881253506522101</v>
      </c>
      <c r="S1444" s="53">
        <v>5.9780406654676757</v>
      </c>
      <c r="T1444" s="53">
        <v>2.285156249999976E-3</v>
      </c>
      <c r="U1444" s="53">
        <v>0.23603648129229046</v>
      </c>
      <c r="V1444" s="53">
        <v>34.072620013349862</v>
      </c>
      <c r="W1444" s="53">
        <v>14.176809869776458</v>
      </c>
    </row>
    <row r="1445" spans="3:23" x14ac:dyDescent="0.25">
      <c r="C1445" s="70">
        <v>0</v>
      </c>
      <c r="D1445" s="53">
        <v>5930</v>
      </c>
      <c r="E1445" s="53">
        <v>8878</v>
      </c>
      <c r="F1445" s="53">
        <v>561.12299999999993</v>
      </c>
      <c r="G1445" s="53">
        <v>0.84565773326517901</v>
      </c>
      <c r="H1445" s="53">
        <v>0.66794323045731019</v>
      </c>
      <c r="I1445" s="53">
        <v>0.4954879679144385</v>
      </c>
      <c r="J1445" s="53">
        <v>86.892522694875851</v>
      </c>
      <c r="K1445" s="53">
        <v>249</v>
      </c>
      <c r="L1445" s="53">
        <v>127.11585160202361</v>
      </c>
      <c r="M1445" s="53">
        <v>1522.9848895175269</v>
      </c>
      <c r="N1445" s="53">
        <v>39.025439004802074</v>
      </c>
      <c r="O1445" s="53">
        <v>0.75130205540296924</v>
      </c>
      <c r="P1445" s="53">
        <v>2.8051477681530494</v>
      </c>
      <c r="Q1445" s="53">
        <v>57.698241539482645</v>
      </c>
      <c r="R1445" s="53">
        <v>0.98866943403526664</v>
      </c>
      <c r="S1445" s="53">
        <v>7.0610658901504255</v>
      </c>
      <c r="T1445" s="53">
        <v>4.8712346144890595E-4</v>
      </c>
      <c r="U1445" s="53">
        <v>0.29370844747936115</v>
      </c>
      <c r="V1445" s="53">
        <v>142.38528408532179</v>
      </c>
      <c r="W1445" s="53">
        <v>75.994668788418977</v>
      </c>
    </row>
    <row r="1446" spans="3:23" x14ac:dyDescent="0.25">
      <c r="C1446" s="70">
        <v>0</v>
      </c>
      <c r="D1446" s="53">
        <v>62</v>
      </c>
      <c r="E1446" s="53">
        <v>67</v>
      </c>
      <c r="F1446" s="53">
        <v>26.994</v>
      </c>
      <c r="G1446" s="53">
        <v>0.71500456757027309</v>
      </c>
      <c r="H1446" s="53">
        <v>0.92537313432835822</v>
      </c>
      <c r="I1446" s="53">
        <v>0.6262626262626263</v>
      </c>
      <c r="J1446" s="53">
        <v>8.8848664465809541</v>
      </c>
      <c r="K1446" s="53">
        <v>105</v>
      </c>
      <c r="L1446" s="53">
        <v>89.08064516129032</v>
      </c>
      <c r="M1446" s="53">
        <v>84.632734003172928</v>
      </c>
      <c r="N1446" s="53">
        <v>9.1996051003927839</v>
      </c>
      <c r="O1446" s="53">
        <v>7.0643239620587064E-2</v>
      </c>
      <c r="P1446" s="53">
        <v>1.8643264574765492</v>
      </c>
      <c r="Q1446" s="53">
        <v>34.754545454545436</v>
      </c>
      <c r="R1446" s="53">
        <v>0.93020449491449442</v>
      </c>
      <c r="S1446" s="53">
        <v>4.7076767536909996</v>
      </c>
      <c r="T1446" s="53">
        <v>1.0578512396694193E-2</v>
      </c>
      <c r="U1446" s="53">
        <v>0.23808566433566436</v>
      </c>
      <c r="V1446" s="53">
        <v>10.747484993788127</v>
      </c>
      <c r="W1446" s="53">
        <v>7.5137793564504838</v>
      </c>
    </row>
    <row r="1447" spans="3:23" x14ac:dyDescent="0.25">
      <c r="C1447" s="70">
        <v>1</v>
      </c>
      <c r="D1447" s="53">
        <v>87</v>
      </c>
      <c r="E1447" s="53">
        <v>92</v>
      </c>
      <c r="F1447" s="53">
        <v>31.195</v>
      </c>
      <c r="G1447" s="53">
        <v>0.50645579555148423</v>
      </c>
      <c r="H1447" s="53">
        <v>0.94565217391304346</v>
      </c>
      <c r="I1447" s="53">
        <v>0.72499999999999998</v>
      </c>
      <c r="J1447" s="53">
        <v>10.524820207108489</v>
      </c>
      <c r="K1447" s="53">
        <v>155</v>
      </c>
      <c r="L1447" s="53">
        <v>108.43678160919541</v>
      </c>
      <c r="M1447" s="53">
        <v>531.59770114942557</v>
      </c>
      <c r="N1447" s="53">
        <v>23.056402606422051</v>
      </c>
      <c r="O1447" s="53">
        <v>0.35078625564406385</v>
      </c>
      <c r="P1447" s="53">
        <v>1.9618808095869993</v>
      </c>
      <c r="Q1447" s="53">
        <v>148.98484848484853</v>
      </c>
      <c r="R1447" s="53">
        <v>0.92227480049511223</v>
      </c>
      <c r="S1447" s="53">
        <v>5.5429002484487491</v>
      </c>
      <c r="T1447" s="53">
        <v>7.6905417814508879E-3</v>
      </c>
      <c r="U1447" s="53">
        <v>0.1684500350725999</v>
      </c>
      <c r="V1447" s="53">
        <v>11.454025081181021</v>
      </c>
      <c r="W1447" s="53">
        <v>9.8764155431293261</v>
      </c>
    </row>
    <row r="1448" spans="3:23" x14ac:dyDescent="0.25">
      <c r="C1448" s="70">
        <v>0</v>
      </c>
      <c r="D1448" s="53">
        <v>83</v>
      </c>
      <c r="E1448" s="53">
        <v>89</v>
      </c>
      <c r="F1448" s="53">
        <v>30.459</v>
      </c>
      <c r="G1448" s="53">
        <v>0.46213473493418178</v>
      </c>
      <c r="H1448" s="53">
        <v>0.93258426966292129</v>
      </c>
      <c r="I1448" s="53">
        <v>0.68595041322314054</v>
      </c>
      <c r="J1448" s="53">
        <v>10.280023453913834</v>
      </c>
      <c r="K1448" s="53">
        <v>139</v>
      </c>
      <c r="L1448" s="53">
        <v>101.8433734939759</v>
      </c>
      <c r="M1448" s="53">
        <v>318.40199823684992</v>
      </c>
      <c r="N1448" s="53">
        <v>17.843822411043266</v>
      </c>
      <c r="O1448" s="53">
        <v>0.31596476330224965</v>
      </c>
      <c r="P1448" s="53">
        <v>1.9577657247428801</v>
      </c>
      <c r="Q1448" s="53">
        <v>84.287878787878796</v>
      </c>
      <c r="R1448" s="53">
        <v>0.92039609693538305</v>
      </c>
      <c r="S1448" s="53">
        <v>5.3925228648212071</v>
      </c>
      <c r="T1448" s="53">
        <v>7.6905417814508879E-3</v>
      </c>
      <c r="U1448" s="53">
        <v>0.20153186225695371</v>
      </c>
      <c r="V1448" s="53">
        <v>11.029776204267336</v>
      </c>
      <c r="W1448" s="53">
        <v>9.781312792647002</v>
      </c>
    </row>
    <row r="1449" spans="3:23" x14ac:dyDescent="0.25">
      <c r="C1449" s="70">
        <v>0</v>
      </c>
      <c r="D1449" s="53">
        <v>63</v>
      </c>
      <c r="E1449" s="53">
        <v>67</v>
      </c>
      <c r="F1449" s="53">
        <v>26.050999999999998</v>
      </c>
      <c r="G1449" s="53">
        <v>0.51317805089436974</v>
      </c>
      <c r="H1449" s="53">
        <v>0.94029850746268662</v>
      </c>
      <c r="I1449" s="53">
        <v>0.7</v>
      </c>
      <c r="J1449" s="53">
        <v>8.9562319821627696</v>
      </c>
      <c r="K1449" s="53">
        <v>109</v>
      </c>
      <c r="L1449" s="53">
        <v>92.365079365079367</v>
      </c>
      <c r="M1449" s="53">
        <v>96.751664106502815</v>
      </c>
      <c r="N1449" s="53">
        <v>9.8362423773767809</v>
      </c>
      <c r="O1449" s="53">
        <v>-0.15095552882770744</v>
      </c>
      <c r="P1449" s="53">
        <v>1.8341751264169397</v>
      </c>
      <c r="Q1449" s="53">
        <v>58.740000000000016</v>
      </c>
      <c r="R1449" s="53">
        <v>0.90977944406907352</v>
      </c>
      <c r="S1449" s="53">
        <v>4.8775305184976254</v>
      </c>
      <c r="T1449" s="53">
        <v>1.0599999999999991E-2</v>
      </c>
      <c r="U1449" s="53">
        <v>0.24944441669441678</v>
      </c>
      <c r="V1449" s="53">
        <v>9.7646107364017958</v>
      </c>
      <c r="W1449" s="53">
        <v>8.3807913190095125</v>
      </c>
    </row>
    <row r="1450" spans="3:23" x14ac:dyDescent="0.25">
      <c r="C1450" s="70">
        <v>0</v>
      </c>
      <c r="D1450" s="53">
        <v>1159</v>
      </c>
      <c r="E1450" s="53">
        <v>1567</v>
      </c>
      <c r="F1450" s="53">
        <v>179.761</v>
      </c>
      <c r="G1450" s="53">
        <v>0.91125733148446053</v>
      </c>
      <c r="H1450" s="53">
        <v>0.73962986598596048</v>
      </c>
      <c r="I1450" s="53">
        <v>0.54057835820895528</v>
      </c>
      <c r="J1450" s="53">
        <v>38.414640859287665</v>
      </c>
      <c r="K1450" s="53">
        <v>251</v>
      </c>
      <c r="L1450" s="53">
        <v>118.55996548748921</v>
      </c>
      <c r="M1450" s="53">
        <v>1539.3433354046801</v>
      </c>
      <c r="N1450" s="53">
        <v>39.234466166938986</v>
      </c>
      <c r="O1450" s="53">
        <v>1.6213316611744206</v>
      </c>
      <c r="P1450" s="53">
        <v>5.1820520095717777</v>
      </c>
      <c r="Q1450" s="53">
        <v>443.04411764705782</v>
      </c>
      <c r="R1450" s="53">
        <v>0.89776745688057824</v>
      </c>
      <c r="S1450" s="53">
        <v>6.6781369573709979</v>
      </c>
      <c r="T1450" s="53">
        <v>7.3368904087372057E-4</v>
      </c>
      <c r="U1450" s="53">
        <v>0.20537338620305309</v>
      </c>
      <c r="V1450" s="53">
        <v>68.84845694267058</v>
      </c>
      <c r="W1450" s="53">
        <v>28.354372157428518</v>
      </c>
    </row>
    <row r="1451" spans="3:23" x14ac:dyDescent="0.25">
      <c r="C1451" s="70">
        <v>0</v>
      </c>
      <c r="D1451" s="53">
        <v>351</v>
      </c>
      <c r="E1451" s="53">
        <v>394</v>
      </c>
      <c r="F1451" s="53">
        <v>78.028999999999996</v>
      </c>
      <c r="G1451" s="53">
        <v>0.90018142943185753</v>
      </c>
      <c r="H1451" s="53">
        <v>0.8908629441624365</v>
      </c>
      <c r="I1451" s="53">
        <v>0.56612903225806455</v>
      </c>
      <c r="J1451" s="53">
        <v>21.140176919837781</v>
      </c>
      <c r="K1451" s="53">
        <v>146</v>
      </c>
      <c r="L1451" s="53">
        <v>106.35042735042735</v>
      </c>
      <c r="M1451" s="53">
        <v>339.67970695970661</v>
      </c>
      <c r="N1451" s="53">
        <v>18.43040170369888</v>
      </c>
      <c r="O1451" s="53">
        <v>0.14363671616351206</v>
      </c>
      <c r="P1451" s="53">
        <v>2.0201971373809711</v>
      </c>
      <c r="Q1451" s="53">
        <v>174.55312500000014</v>
      </c>
      <c r="R1451" s="53">
        <v>0.9011219877561728</v>
      </c>
      <c r="S1451" s="53">
        <v>5.9456447472668197</v>
      </c>
      <c r="T1451" s="53">
        <v>2.0019531249999794E-3</v>
      </c>
      <c r="U1451" s="53">
        <v>0.24863983021283478</v>
      </c>
      <c r="V1451" s="53">
        <v>33.182197622542226</v>
      </c>
      <c r="W1451" s="53">
        <v>14.451347802581587</v>
      </c>
    </row>
    <row r="1452" spans="3:23" x14ac:dyDescent="0.25">
      <c r="C1452" s="70">
        <v>0</v>
      </c>
      <c r="D1452" s="53">
        <v>5930</v>
      </c>
      <c r="E1452" s="53">
        <v>8988</v>
      </c>
      <c r="F1452" s="53">
        <v>583.57799999999997</v>
      </c>
      <c r="G1452" s="53">
        <v>0.84064076898743378</v>
      </c>
      <c r="H1452" s="53">
        <v>0.65976858032932795</v>
      </c>
      <c r="I1452" s="53">
        <v>0.47220895046982003</v>
      </c>
      <c r="J1452" s="53">
        <v>86.892522694875851</v>
      </c>
      <c r="K1452" s="53">
        <v>251</v>
      </c>
      <c r="L1452" s="53">
        <v>127.835413153457</v>
      </c>
      <c r="M1452" s="53">
        <v>1486.2714392372691</v>
      </c>
      <c r="N1452" s="53">
        <v>38.552191108123402</v>
      </c>
      <c r="O1452" s="53">
        <v>0.81680057100986547</v>
      </c>
      <c r="P1452" s="53">
        <v>3.0299385467459072</v>
      </c>
      <c r="Q1452" s="53">
        <v>58.686457427464568</v>
      </c>
      <c r="R1452" s="53">
        <v>0.98852979605325209</v>
      </c>
      <c r="S1452" s="53">
        <v>7.0481841279022603</v>
      </c>
      <c r="T1452" s="53">
        <v>4.8043965469119209E-4</v>
      </c>
      <c r="U1452" s="53">
        <v>0.30011516975811653</v>
      </c>
      <c r="V1452" s="53">
        <v>140.84216947765867</v>
      </c>
      <c r="W1452" s="53">
        <v>76.279148679747451</v>
      </c>
    </row>
    <row r="1453" spans="3:23" x14ac:dyDescent="0.25">
      <c r="C1453" s="70">
        <v>0</v>
      </c>
      <c r="D1453" s="53">
        <v>79</v>
      </c>
      <c r="E1453" s="53">
        <v>85</v>
      </c>
      <c r="F1453" s="53">
        <v>31.583999999999996</v>
      </c>
      <c r="G1453" s="53">
        <v>0.80013808199929137</v>
      </c>
      <c r="H1453" s="53">
        <v>0.92941176470588238</v>
      </c>
      <c r="I1453" s="53">
        <v>0.60769230769230764</v>
      </c>
      <c r="J1453" s="53">
        <v>10.029253413593549</v>
      </c>
      <c r="K1453" s="53">
        <v>112</v>
      </c>
      <c r="L1453" s="53">
        <v>93.518987341772146</v>
      </c>
      <c r="M1453" s="53">
        <v>103.22719896137622</v>
      </c>
      <c r="N1453" s="53">
        <v>10.160078688739384</v>
      </c>
      <c r="O1453" s="53">
        <v>-6.8083301261643941E-2</v>
      </c>
      <c r="P1453" s="53">
        <v>1.954445640889827</v>
      </c>
      <c r="Q1453" s="53">
        <v>45.419580419580399</v>
      </c>
      <c r="R1453" s="53">
        <v>0.93837805880294067</v>
      </c>
      <c r="S1453" s="53">
        <v>4.9112077295904601</v>
      </c>
      <c r="T1453" s="53">
        <v>7.7754413418749183E-3</v>
      </c>
      <c r="U1453" s="53">
        <v>0.25066265319761816</v>
      </c>
      <c r="V1453" s="53">
        <v>13.068329601703569</v>
      </c>
      <c r="W1453" s="53">
        <v>7.8385911826263142</v>
      </c>
    </row>
    <row r="1454" spans="3:23" x14ac:dyDescent="0.25">
      <c r="C1454" s="70">
        <v>1</v>
      </c>
      <c r="D1454" s="53">
        <v>88</v>
      </c>
      <c r="E1454" s="53">
        <v>92</v>
      </c>
      <c r="F1454" s="53">
        <v>30.922000000000001</v>
      </c>
      <c r="G1454" s="53">
        <v>0.57641524733806715</v>
      </c>
      <c r="H1454" s="53">
        <v>0.95652173913043481</v>
      </c>
      <c r="I1454" s="53">
        <v>0.73333333333333328</v>
      </c>
      <c r="J1454" s="53">
        <v>10.585134856802455</v>
      </c>
      <c r="K1454" s="53">
        <v>152</v>
      </c>
      <c r="L1454" s="53">
        <v>108.80681818181819</v>
      </c>
      <c r="M1454" s="53">
        <v>468.36455067920605</v>
      </c>
      <c r="N1454" s="53">
        <v>21.641731693171092</v>
      </c>
      <c r="O1454" s="53">
        <v>0.44083165328283413</v>
      </c>
      <c r="P1454" s="53">
        <v>2.0388715533618722</v>
      </c>
      <c r="Q1454" s="53">
        <v>116.99242424242415</v>
      </c>
      <c r="R1454" s="53">
        <v>0.9331790045431021</v>
      </c>
      <c r="S1454" s="53">
        <v>5.570060453790818</v>
      </c>
      <c r="T1454" s="53">
        <v>7.5757575757575907E-3</v>
      </c>
      <c r="U1454" s="53">
        <v>0.17345820730477299</v>
      </c>
      <c r="V1454" s="53">
        <v>11.806386712996465</v>
      </c>
      <c r="W1454" s="53">
        <v>9.6476708247332557</v>
      </c>
    </row>
    <row r="1455" spans="3:23" x14ac:dyDescent="0.25">
      <c r="C1455" s="70">
        <v>0</v>
      </c>
      <c r="D1455" s="53">
        <v>69</v>
      </c>
      <c r="E1455" s="53">
        <v>74</v>
      </c>
      <c r="F1455" s="53">
        <v>28.035999999999998</v>
      </c>
      <c r="G1455" s="53">
        <v>0.72375371761971374</v>
      </c>
      <c r="H1455" s="53">
        <v>0.93243243243243246</v>
      </c>
      <c r="I1455" s="53">
        <v>0.62727272727272732</v>
      </c>
      <c r="J1455" s="53">
        <v>9.3730213158152065</v>
      </c>
      <c r="K1455" s="53">
        <v>130</v>
      </c>
      <c r="L1455" s="53">
        <v>99.333333333333329</v>
      </c>
      <c r="M1455" s="53">
        <v>254.34313725490193</v>
      </c>
      <c r="N1455" s="53">
        <v>15.948138990330563</v>
      </c>
      <c r="O1455" s="53">
        <v>0.21374849667422033</v>
      </c>
      <c r="P1455" s="53">
        <v>1.8373250673527961</v>
      </c>
      <c r="Q1455" s="53">
        <v>97.793388429752071</v>
      </c>
      <c r="R1455" s="53">
        <v>0.90480229360102071</v>
      </c>
      <c r="S1455" s="53">
        <v>5.2422282609692195</v>
      </c>
      <c r="T1455" s="53">
        <v>8.537668192063393E-3</v>
      </c>
      <c r="U1455" s="53">
        <v>0.1889393613420044</v>
      </c>
      <c r="V1455" s="53">
        <v>11.407964563857258</v>
      </c>
      <c r="W1455" s="53">
        <v>7.8721614503414061</v>
      </c>
    </row>
    <row r="1456" spans="3:23" x14ac:dyDescent="0.25">
      <c r="C1456" s="70">
        <v>0</v>
      </c>
      <c r="D1456" s="53">
        <v>38</v>
      </c>
      <c r="E1456" s="53">
        <v>42</v>
      </c>
      <c r="F1456" s="53">
        <v>20.625999999999998</v>
      </c>
      <c r="G1456" s="53">
        <v>0.52748477726821907</v>
      </c>
      <c r="H1456" s="53">
        <v>0.90476190476190477</v>
      </c>
      <c r="I1456" s="53">
        <v>0.59375</v>
      </c>
      <c r="J1456" s="53">
        <v>6.955796338302048</v>
      </c>
      <c r="K1456" s="53">
        <v>106</v>
      </c>
      <c r="L1456" s="53">
        <v>91.315789473684205</v>
      </c>
      <c r="M1456" s="53">
        <v>66.438122332859166</v>
      </c>
      <c r="N1456" s="53">
        <v>8.1509583689808629</v>
      </c>
      <c r="O1456" s="53">
        <v>-0.14485730509990463</v>
      </c>
      <c r="P1456" s="53">
        <v>2.1819787557162726</v>
      </c>
      <c r="Q1456" s="53">
        <v>62.916666666666636</v>
      </c>
      <c r="R1456" s="53">
        <v>0.88295109886389023</v>
      </c>
      <c r="S1456" s="53">
        <v>4.5637169871277967</v>
      </c>
      <c r="T1456" s="53">
        <v>1.4660493827160524E-2</v>
      </c>
      <c r="U1456" s="53">
        <v>0.19405565356126497</v>
      </c>
      <c r="V1456" s="53">
        <v>7.6822876709772538</v>
      </c>
      <c r="W1456" s="53">
        <v>6.5265987488178077</v>
      </c>
    </row>
    <row r="1457" spans="3:23" x14ac:dyDescent="0.25">
      <c r="C1457" s="70">
        <v>0</v>
      </c>
      <c r="D1457" s="53">
        <v>1618</v>
      </c>
      <c r="E1457" s="53">
        <v>2272</v>
      </c>
      <c r="F1457" s="53">
        <v>286.214</v>
      </c>
      <c r="G1457" s="53">
        <v>0.95857875851682084</v>
      </c>
      <c r="H1457" s="53">
        <v>0.71214788732394363</v>
      </c>
      <c r="I1457" s="53">
        <v>0.54368279569892475</v>
      </c>
      <c r="J1457" s="53">
        <v>45.388341932499507</v>
      </c>
      <c r="K1457" s="53">
        <v>252</v>
      </c>
      <c r="L1457" s="53">
        <v>117.54820766378245</v>
      </c>
      <c r="M1457" s="53">
        <v>1462.887284973548</v>
      </c>
      <c r="N1457" s="53">
        <v>38.247709538919423</v>
      </c>
      <c r="O1457" s="53">
        <v>1.6164276468754797</v>
      </c>
      <c r="P1457" s="53">
        <v>5.2580358146456607</v>
      </c>
      <c r="Q1457" s="53">
        <v>321.61768617021323</v>
      </c>
      <c r="R1457" s="53">
        <v>0.92129271725447037</v>
      </c>
      <c r="S1457" s="53">
        <v>6.6785775936259029</v>
      </c>
      <c r="T1457" s="53">
        <v>6.5406257073337046E-4</v>
      </c>
      <c r="U1457" s="53">
        <v>0.21915464472639162</v>
      </c>
      <c r="V1457" s="53">
        <v>100.62390060583911</v>
      </c>
      <c r="W1457" s="53">
        <v>28.660464465230763</v>
      </c>
    </row>
    <row r="1458" spans="3:23" x14ac:dyDescent="0.25">
      <c r="C1458" s="70">
        <v>0</v>
      </c>
      <c r="D1458" s="53">
        <v>5979</v>
      </c>
      <c r="E1458" s="53">
        <v>8877</v>
      </c>
      <c r="F1458" s="53">
        <v>496.85700000000003</v>
      </c>
      <c r="G1458" s="53">
        <v>0.8249857653650714</v>
      </c>
      <c r="H1458" s="53">
        <v>0.67353835755322744</v>
      </c>
      <c r="I1458" s="53">
        <v>0.48140096618357486</v>
      </c>
      <c r="J1458" s="53">
        <v>87.25078359517201</v>
      </c>
      <c r="K1458" s="53">
        <v>249</v>
      </c>
      <c r="L1458" s="53">
        <v>127.84746613146011</v>
      </c>
      <c r="M1458" s="53">
        <v>1490.6689342776624</v>
      </c>
      <c r="N1458" s="53">
        <v>38.609181994412445</v>
      </c>
      <c r="O1458" s="53">
        <v>0.87148538553049548</v>
      </c>
      <c r="P1458" s="53">
        <v>3.1249164760572454</v>
      </c>
      <c r="Q1458" s="53">
        <v>49.708872901678433</v>
      </c>
      <c r="R1458" s="53">
        <v>0.99031609137387466</v>
      </c>
      <c r="S1458" s="53">
        <v>7.0313434552560796</v>
      </c>
      <c r="T1458" s="53">
        <v>5.0913705486445673E-4</v>
      </c>
      <c r="U1458" s="53">
        <v>0.30244285965464157</v>
      </c>
      <c r="V1458" s="53">
        <v>136.70581109919422</v>
      </c>
      <c r="W1458" s="53">
        <v>77.259768626907231</v>
      </c>
    </row>
    <row r="1459" spans="3:23" x14ac:dyDescent="0.25">
      <c r="C1459" s="70">
        <v>1</v>
      </c>
      <c r="D1459" s="53">
        <v>96</v>
      </c>
      <c r="E1459" s="53">
        <v>102</v>
      </c>
      <c r="F1459" s="53">
        <v>33.361999999999995</v>
      </c>
      <c r="G1459" s="53">
        <v>0.56882695132501138</v>
      </c>
      <c r="H1459" s="53">
        <v>0.94117647058823528</v>
      </c>
      <c r="I1459" s="53">
        <v>0.67132867132867136</v>
      </c>
      <c r="J1459" s="53">
        <v>11.055812783082734</v>
      </c>
      <c r="K1459" s="53">
        <v>150</v>
      </c>
      <c r="L1459" s="53">
        <v>106.27083333333333</v>
      </c>
      <c r="M1459" s="53">
        <v>506.28377192982458</v>
      </c>
      <c r="N1459" s="53">
        <v>22.500750474813604</v>
      </c>
      <c r="O1459" s="53">
        <v>0.41800611107800373</v>
      </c>
      <c r="P1459" s="53">
        <v>1.9069919188319799</v>
      </c>
      <c r="Q1459" s="53">
        <v>115.76923076923072</v>
      </c>
      <c r="R1459" s="53">
        <v>0.9326317324779182</v>
      </c>
      <c r="S1459" s="53">
        <v>5.4636214539321539</v>
      </c>
      <c r="T1459" s="53">
        <v>6.8211702827087346E-3</v>
      </c>
      <c r="U1459" s="53">
        <v>0.17525994891364607</v>
      </c>
      <c r="V1459" s="53">
        <v>12.375722417114094</v>
      </c>
      <c r="W1459" s="53">
        <v>10.17850241053203</v>
      </c>
    </row>
    <row r="1460" spans="3:23" x14ac:dyDescent="0.25">
      <c r="C1460" s="70">
        <v>0</v>
      </c>
      <c r="D1460" s="53">
        <v>47</v>
      </c>
      <c r="E1460" s="53">
        <v>51</v>
      </c>
      <c r="F1460" s="53">
        <v>22.776000000000003</v>
      </c>
      <c r="G1460" s="53">
        <v>0.54029913508406824</v>
      </c>
      <c r="H1460" s="53">
        <v>0.92156862745098034</v>
      </c>
      <c r="I1460" s="53">
        <v>0.65277777777777779</v>
      </c>
      <c r="J1460" s="53">
        <v>7.7357778278950491</v>
      </c>
      <c r="K1460" s="53">
        <v>108</v>
      </c>
      <c r="L1460" s="53">
        <v>91.319148936170208</v>
      </c>
      <c r="M1460" s="53">
        <v>85.700277520814055</v>
      </c>
      <c r="N1460" s="53">
        <v>9.2574444379004532</v>
      </c>
      <c r="O1460" s="53">
        <v>0.33389239450075558</v>
      </c>
      <c r="P1460" s="53">
        <v>2.0053559177261784</v>
      </c>
      <c r="Q1460" s="53">
        <v>65.212499999999977</v>
      </c>
      <c r="R1460" s="53">
        <v>0.82402256269626528</v>
      </c>
      <c r="S1460" s="53">
        <v>4.5967260855360657</v>
      </c>
      <c r="T1460" s="53">
        <v>1.343750000000001E-2</v>
      </c>
      <c r="U1460" s="53">
        <v>0.23934081339412214</v>
      </c>
      <c r="V1460" s="53">
        <v>8.5656174876903943</v>
      </c>
      <c r="W1460" s="53">
        <v>7.2077360218402147</v>
      </c>
    </row>
    <row r="1461" spans="3:23" x14ac:dyDescent="0.25">
      <c r="C1461" s="70">
        <v>0</v>
      </c>
      <c r="D1461" s="53">
        <v>1635</v>
      </c>
      <c r="E1461" s="53">
        <v>2298</v>
      </c>
      <c r="F1461" s="53">
        <v>284.30300000000005</v>
      </c>
      <c r="G1461" s="53">
        <v>0.95253985528877938</v>
      </c>
      <c r="H1461" s="53">
        <v>0.71148825065274146</v>
      </c>
      <c r="I1461" s="53">
        <v>0.54445554445554445</v>
      </c>
      <c r="J1461" s="53">
        <v>45.626161964841955</v>
      </c>
      <c r="K1461" s="53">
        <v>254</v>
      </c>
      <c r="L1461" s="53">
        <v>121.17981651376147</v>
      </c>
      <c r="M1461" s="53">
        <v>1781.3850268940978</v>
      </c>
      <c r="N1461" s="53">
        <v>42.206457170604807</v>
      </c>
      <c r="O1461" s="53">
        <v>1.4323707340132752</v>
      </c>
      <c r="P1461" s="53">
        <v>4.1999901489100342</v>
      </c>
      <c r="Q1461" s="53">
        <v>422.06455862977629</v>
      </c>
      <c r="R1461" s="53">
        <v>0.91164573508066948</v>
      </c>
      <c r="S1461" s="53">
        <v>6.7429920827494083</v>
      </c>
      <c r="T1461" s="53">
        <v>6.3424240688378668E-4</v>
      </c>
      <c r="U1461" s="53">
        <v>0.21916881018453305</v>
      </c>
      <c r="V1461" s="53">
        <v>97.519712150103345</v>
      </c>
      <c r="W1461" s="53">
        <v>29.686356154482905</v>
      </c>
    </row>
    <row r="1462" spans="3:23" x14ac:dyDescent="0.25">
      <c r="C1462" s="70">
        <v>0</v>
      </c>
      <c r="D1462" s="53">
        <v>5978</v>
      </c>
      <c r="E1462" s="53">
        <v>8945</v>
      </c>
      <c r="F1462" s="53">
        <v>499.85900000000004</v>
      </c>
      <c r="G1462" s="53">
        <v>0.82401886756399134</v>
      </c>
      <c r="H1462" s="53">
        <v>0.66830631637786475</v>
      </c>
      <c r="I1462" s="53">
        <v>0.4674695026587426</v>
      </c>
      <c r="J1462" s="53">
        <v>87.243486853901032</v>
      </c>
      <c r="K1462" s="53">
        <v>252</v>
      </c>
      <c r="L1462" s="53">
        <v>127.78404148544664</v>
      </c>
      <c r="M1462" s="53">
        <v>1476.2831182127702</v>
      </c>
      <c r="N1462" s="53">
        <v>38.422429884284654</v>
      </c>
      <c r="O1462" s="53">
        <v>0.86407557415895997</v>
      </c>
      <c r="P1462" s="53">
        <v>3.080372855667965</v>
      </c>
      <c r="Q1462" s="53">
        <v>53.134083850931624</v>
      </c>
      <c r="R1462" s="53">
        <v>0.98953528737138119</v>
      </c>
      <c r="S1462" s="53">
        <v>7.0266157810103884</v>
      </c>
      <c r="T1462" s="53">
        <v>5.1596678368893121E-4</v>
      </c>
      <c r="U1462" s="53">
        <v>0.30374155868886854</v>
      </c>
      <c r="V1462" s="53">
        <v>136.5829850301545</v>
      </c>
      <c r="W1462" s="53">
        <v>77.382778109100016</v>
      </c>
    </row>
    <row r="1463" spans="3:23" x14ac:dyDescent="0.25">
      <c r="C1463" s="70">
        <v>1</v>
      </c>
      <c r="D1463" s="53">
        <v>96</v>
      </c>
      <c r="E1463" s="53">
        <v>100</v>
      </c>
      <c r="F1463" s="53">
        <v>32.808</v>
      </c>
      <c r="G1463" s="53">
        <v>0.43583438888166992</v>
      </c>
      <c r="H1463" s="53">
        <v>0.96</v>
      </c>
      <c r="I1463" s="53">
        <v>0.67132867132867136</v>
      </c>
      <c r="J1463" s="53">
        <v>11.055812783082734</v>
      </c>
      <c r="K1463" s="53">
        <v>156</v>
      </c>
      <c r="L1463" s="53">
        <v>108.375</v>
      </c>
      <c r="M1463" s="53">
        <v>531.58421052631581</v>
      </c>
      <c r="N1463" s="53">
        <v>23.056110047584259</v>
      </c>
      <c r="O1463" s="53">
        <v>0.38846197444711816</v>
      </c>
      <c r="P1463" s="53">
        <v>1.9548490692611666</v>
      </c>
      <c r="Q1463" s="53">
        <v>125.70512820512818</v>
      </c>
      <c r="R1463" s="53">
        <v>0.93610659767270465</v>
      </c>
      <c r="S1463" s="53">
        <v>5.591378355041428</v>
      </c>
      <c r="T1463" s="53">
        <v>6.4102564102564005E-3</v>
      </c>
      <c r="U1463" s="53">
        <v>0.14788724908475201</v>
      </c>
      <c r="V1463" s="53">
        <v>11.763938705018594</v>
      </c>
      <c r="W1463" s="53">
        <v>10.587861054061911</v>
      </c>
    </row>
    <row r="1464" spans="3:23" x14ac:dyDescent="0.25">
      <c r="C1464" s="70">
        <v>0</v>
      </c>
      <c r="D1464" s="53">
        <v>41</v>
      </c>
      <c r="E1464" s="53">
        <v>45</v>
      </c>
      <c r="F1464" s="53">
        <v>20.907</v>
      </c>
      <c r="G1464" s="53">
        <v>0.37986972501764632</v>
      </c>
      <c r="H1464" s="53">
        <v>0.91111111111111109</v>
      </c>
      <c r="I1464" s="53">
        <v>0.640625</v>
      </c>
      <c r="J1464" s="53">
        <v>7.2251519938435669</v>
      </c>
      <c r="K1464" s="53">
        <v>96</v>
      </c>
      <c r="L1464" s="53">
        <v>87.146341463414629</v>
      </c>
      <c r="M1464" s="53">
        <v>25.128048780487802</v>
      </c>
      <c r="N1464" s="53">
        <v>5.0127885234156651</v>
      </c>
      <c r="O1464" s="53">
        <v>-3.6852485635224662E-2</v>
      </c>
      <c r="P1464" s="53">
        <v>2.068776967021797</v>
      </c>
      <c r="Q1464" s="53">
        <v>22.402777777777782</v>
      </c>
      <c r="R1464" s="53">
        <v>0.83809237056706909</v>
      </c>
      <c r="S1464" s="53">
        <v>3.9419641993178951</v>
      </c>
      <c r="T1464" s="53">
        <v>1.5432098765432122E-2</v>
      </c>
      <c r="U1464" s="53">
        <v>0.29860159130992459</v>
      </c>
      <c r="V1464" s="53">
        <v>7.6360292750506691</v>
      </c>
      <c r="W1464" s="53">
        <v>7.0636324810317683</v>
      </c>
    </row>
    <row r="1465" spans="3:23" x14ac:dyDescent="0.25">
      <c r="C1465" s="70">
        <v>0</v>
      </c>
      <c r="D1465" s="53">
        <v>1661</v>
      </c>
      <c r="E1465" s="53">
        <v>2344</v>
      </c>
      <c r="F1465" s="53">
        <v>285.44400000000002</v>
      </c>
      <c r="G1465" s="53">
        <v>0.95092139456939806</v>
      </c>
      <c r="H1465" s="53">
        <v>0.70861774744027306</v>
      </c>
      <c r="I1465" s="53">
        <v>0.56419836956521741</v>
      </c>
      <c r="J1465" s="53">
        <v>45.987507910356541</v>
      </c>
      <c r="K1465" s="53">
        <v>254</v>
      </c>
      <c r="L1465" s="53">
        <v>122.8458759783263</v>
      </c>
      <c r="M1465" s="53">
        <v>1867.1039423195493</v>
      </c>
      <c r="N1465" s="53">
        <v>43.209998175417105</v>
      </c>
      <c r="O1465" s="53">
        <v>1.338151198569147</v>
      </c>
      <c r="P1465" s="53">
        <v>3.9154966405930729</v>
      </c>
      <c r="Q1465" s="53">
        <v>375.29536290322631</v>
      </c>
      <c r="R1465" s="53">
        <v>0.92114558221070353</v>
      </c>
      <c r="S1465" s="53">
        <v>6.8237712556400805</v>
      </c>
      <c r="T1465" s="53">
        <v>6.1694271013991442E-4</v>
      </c>
      <c r="U1465" s="53">
        <v>0.2129134884394088</v>
      </c>
      <c r="V1465" s="53">
        <v>97.730260420711659</v>
      </c>
      <c r="W1465" s="53">
        <v>30.240923433688049</v>
      </c>
    </row>
    <row r="1466" spans="3:23" x14ac:dyDescent="0.25">
      <c r="C1466" s="70">
        <v>0</v>
      </c>
      <c r="D1466" s="53">
        <v>5807</v>
      </c>
      <c r="E1466" s="53">
        <v>8240</v>
      </c>
      <c r="F1466" s="53">
        <v>477.07499999999993</v>
      </c>
      <c r="G1466" s="53">
        <v>0.8045478511313916</v>
      </c>
      <c r="H1466" s="53">
        <v>0.70473300970873787</v>
      </c>
      <c r="I1466" s="53">
        <v>0.51316719688936019</v>
      </c>
      <c r="J1466" s="53">
        <v>85.986638707866049</v>
      </c>
      <c r="K1466" s="53">
        <v>249</v>
      </c>
      <c r="L1466" s="53">
        <v>127.82452212846565</v>
      </c>
      <c r="M1466" s="53">
        <v>1466.5777106525886</v>
      </c>
      <c r="N1466" s="53">
        <v>38.295922898561784</v>
      </c>
      <c r="O1466" s="53">
        <v>0.82054005554070963</v>
      </c>
      <c r="P1466" s="53">
        <v>2.8920047213547089</v>
      </c>
      <c r="Q1466" s="53">
        <v>50.431889901822565</v>
      </c>
      <c r="R1466" s="53">
        <v>0.98993300488237468</v>
      </c>
      <c r="S1466" s="53">
        <v>7.0176378010743532</v>
      </c>
      <c r="T1466" s="53">
        <v>4.5387184309037817E-4</v>
      </c>
      <c r="U1466" s="53">
        <v>0.29823080257192724</v>
      </c>
      <c r="V1466" s="53">
        <v>129.56228194175887</v>
      </c>
      <c r="W1466" s="53">
        <v>76.945462539623506</v>
      </c>
    </row>
    <row r="1467" spans="3:23" x14ac:dyDescent="0.25">
      <c r="C1467" s="70">
        <v>0</v>
      </c>
      <c r="D1467" s="53">
        <v>120</v>
      </c>
      <c r="E1467" s="53">
        <v>125</v>
      </c>
      <c r="F1467" s="53">
        <v>36.182000000000002</v>
      </c>
      <c r="G1467" s="53">
        <v>0.55443851443803971</v>
      </c>
      <c r="H1467" s="53">
        <v>0.96</v>
      </c>
      <c r="I1467" s="53">
        <v>0.7142857142857143</v>
      </c>
      <c r="J1467" s="53">
        <v>12.360774464742066</v>
      </c>
      <c r="K1467" s="53">
        <v>134</v>
      </c>
      <c r="L1467" s="53">
        <v>100.325</v>
      </c>
      <c r="M1467" s="53">
        <v>241.78424369747913</v>
      </c>
      <c r="N1467" s="53">
        <v>15.5494129695458</v>
      </c>
      <c r="O1467" s="53">
        <v>0.25013171428297953</v>
      </c>
      <c r="P1467" s="53">
        <v>1.9749595101592388</v>
      </c>
      <c r="Q1467" s="53">
        <v>79.816666666666691</v>
      </c>
      <c r="R1467" s="53">
        <v>0.9331595709148871</v>
      </c>
      <c r="S1467" s="53">
        <v>5.3086597124488346</v>
      </c>
      <c r="T1467" s="53">
        <v>5.9259259259259404E-3</v>
      </c>
      <c r="U1467" s="53">
        <v>0.16583909745416442</v>
      </c>
      <c r="V1467" s="53">
        <v>13.626458706177969</v>
      </c>
      <c r="W1467" s="53">
        <v>11.340275364868749</v>
      </c>
    </row>
    <row r="1468" spans="3:23" x14ac:dyDescent="0.25">
      <c r="C1468" s="70">
        <v>0</v>
      </c>
      <c r="D1468" s="53">
        <v>95</v>
      </c>
      <c r="E1468" s="53">
        <v>111</v>
      </c>
      <c r="F1468" s="53">
        <v>37.96</v>
      </c>
      <c r="G1468" s="53">
        <v>0.84254854321442196</v>
      </c>
      <c r="H1468" s="53">
        <v>0.85585585585585588</v>
      </c>
      <c r="I1468" s="53">
        <v>0.6333333333333333</v>
      </c>
      <c r="J1468" s="53">
        <v>10.99807968464679</v>
      </c>
      <c r="K1468" s="53">
        <v>96</v>
      </c>
      <c r="L1468" s="53">
        <v>86.547368421052639</v>
      </c>
      <c r="M1468" s="53">
        <v>30.314221724524089</v>
      </c>
      <c r="N1468" s="53">
        <v>5.5058352431328794</v>
      </c>
      <c r="O1468" s="53">
        <v>-4.6828514796771893E-2</v>
      </c>
      <c r="P1468" s="53">
        <v>2.1039240707512814</v>
      </c>
      <c r="Q1468" s="53">
        <v>18.327272727272735</v>
      </c>
      <c r="R1468" s="53">
        <v>0.92632008689536693</v>
      </c>
      <c r="S1468" s="53">
        <v>4.2398739005503341</v>
      </c>
      <c r="T1468" s="53">
        <v>8.3379247015610801E-3</v>
      </c>
      <c r="U1468" s="53">
        <v>0.35205822796731939</v>
      </c>
      <c r="V1468" s="53">
        <v>15.696868979479984</v>
      </c>
      <c r="W1468" s="53">
        <v>8.4546540966414039</v>
      </c>
    </row>
    <row r="1469" spans="3:23" x14ac:dyDescent="0.25">
      <c r="C1469" s="70">
        <v>1</v>
      </c>
      <c r="D1469" s="53">
        <v>87</v>
      </c>
      <c r="E1469" s="53">
        <v>91</v>
      </c>
      <c r="F1469" s="53">
        <v>30.343000000000004</v>
      </c>
      <c r="G1469" s="53">
        <v>0.41868485872850492</v>
      </c>
      <c r="H1469" s="53">
        <v>0.95604395604395609</v>
      </c>
      <c r="I1469" s="53">
        <v>0.79090909090909089</v>
      </c>
      <c r="J1469" s="53">
        <v>10.524820207108489</v>
      </c>
      <c r="K1469" s="53">
        <v>162</v>
      </c>
      <c r="L1469" s="53">
        <v>116.37931034482759</v>
      </c>
      <c r="M1469" s="53">
        <v>607.44747393744979</v>
      </c>
      <c r="N1469" s="53">
        <v>24.646449519909552</v>
      </c>
      <c r="O1469" s="53">
        <v>0.20978337891019186</v>
      </c>
      <c r="P1469" s="53">
        <v>1.889823494325551</v>
      </c>
      <c r="Q1469" s="53">
        <v>171.02479338842969</v>
      </c>
      <c r="R1469" s="53">
        <v>0.91102082296571418</v>
      </c>
      <c r="S1469" s="53">
        <v>5.6726038405768442</v>
      </c>
      <c r="T1469" s="53">
        <v>8.4010655009903804E-3</v>
      </c>
      <c r="U1469" s="53">
        <v>0.14799747291068033</v>
      </c>
      <c r="V1469" s="53">
        <v>11.101607444252974</v>
      </c>
      <c r="W1469" s="53">
        <v>10.081720446283457</v>
      </c>
    </row>
    <row r="1470" spans="3:23" x14ac:dyDescent="0.25">
      <c r="C1470" s="70">
        <v>0</v>
      </c>
      <c r="D1470" s="53">
        <v>1723</v>
      </c>
      <c r="E1470" s="53">
        <v>2416</v>
      </c>
      <c r="F1470" s="53">
        <v>288.68600000000004</v>
      </c>
      <c r="G1470" s="53">
        <v>0.94757232794757862</v>
      </c>
      <c r="H1470" s="53">
        <v>0.71316225165562919</v>
      </c>
      <c r="I1470" s="53">
        <v>0.6041374474053296</v>
      </c>
      <c r="J1470" s="53">
        <v>46.837930521946475</v>
      </c>
      <c r="K1470" s="53">
        <v>254</v>
      </c>
      <c r="L1470" s="53">
        <v>125.1677307022635</v>
      </c>
      <c r="M1470" s="53">
        <v>1965.2895039646016</v>
      </c>
      <c r="N1470" s="53">
        <v>44.33158584987234</v>
      </c>
      <c r="O1470" s="53">
        <v>1.1864431532505062</v>
      </c>
      <c r="P1470" s="53">
        <v>3.404883330083476</v>
      </c>
      <c r="Q1470" s="53">
        <v>435.21262573708077</v>
      </c>
      <c r="R1470" s="53">
        <v>0.91591897099711161</v>
      </c>
      <c r="S1470" s="53">
        <v>6.8857238561881768</v>
      </c>
      <c r="T1470" s="53">
        <v>6.531765084088081E-4</v>
      </c>
      <c r="U1470" s="53">
        <v>0.21605918025542595</v>
      </c>
      <c r="V1470" s="53">
        <v>97.493669548995655</v>
      </c>
      <c r="W1470" s="53">
        <v>31.153260149207846</v>
      </c>
    </row>
    <row r="1471" spans="3:23" x14ac:dyDescent="0.25">
      <c r="C1471" s="70">
        <v>0</v>
      </c>
      <c r="D1471" s="53">
        <v>69</v>
      </c>
      <c r="E1471" s="53">
        <v>73</v>
      </c>
      <c r="F1471" s="53">
        <v>27.919999999999998</v>
      </c>
      <c r="G1471" s="53">
        <v>0.39999144961149108</v>
      </c>
      <c r="H1471" s="53">
        <v>0.9452054794520548</v>
      </c>
      <c r="I1471" s="53">
        <v>0.69696969696969702</v>
      </c>
      <c r="J1471" s="53">
        <v>9.3730213158152065</v>
      </c>
      <c r="K1471" s="53">
        <v>121</v>
      </c>
      <c r="L1471" s="53">
        <v>98.971014492753625</v>
      </c>
      <c r="M1471" s="53">
        <v>133.70502983802211</v>
      </c>
      <c r="N1471" s="53">
        <v>11.563089113122933</v>
      </c>
      <c r="O1471" s="53">
        <v>-6.16041037980384E-2</v>
      </c>
      <c r="P1471" s="53">
        <v>2.2886226777808223</v>
      </c>
      <c r="Q1471" s="53">
        <v>458.0370370370365</v>
      </c>
      <c r="R1471" s="53">
        <v>0.45151683373020179</v>
      </c>
      <c r="S1471" s="53">
        <v>4.9399854642696077</v>
      </c>
      <c r="T1471" s="53">
        <v>1.0288065843621411E-2</v>
      </c>
      <c r="U1471" s="53">
        <v>0.18012373932147377</v>
      </c>
      <c r="V1471" s="53">
        <v>9.9126620826706997</v>
      </c>
      <c r="W1471" s="53">
        <v>9.0851418570370637</v>
      </c>
    </row>
    <row r="1472" spans="3:23" x14ac:dyDescent="0.25">
      <c r="C1472" s="70">
        <v>0</v>
      </c>
      <c r="D1472" s="53">
        <v>5744</v>
      </c>
      <c r="E1472" s="53">
        <v>7940</v>
      </c>
      <c r="F1472" s="53">
        <v>475.31400000000002</v>
      </c>
      <c r="G1472" s="53">
        <v>0.7998208707948824</v>
      </c>
      <c r="H1472" s="53">
        <v>0.72342569269521406</v>
      </c>
      <c r="I1472" s="53">
        <v>0.51176051318602989</v>
      </c>
      <c r="J1472" s="53">
        <v>85.518933254331316</v>
      </c>
      <c r="K1472" s="53">
        <v>248</v>
      </c>
      <c r="L1472" s="53">
        <v>127.75591922005572</v>
      </c>
      <c r="M1472" s="53">
        <v>1477.8791221916256</v>
      </c>
      <c r="N1472" s="53">
        <v>38.443193444244791</v>
      </c>
      <c r="O1472" s="53">
        <v>0.76665336569326459</v>
      </c>
      <c r="P1472" s="53">
        <v>2.7211865296743869</v>
      </c>
      <c r="Q1472" s="53">
        <v>55.62981618946624</v>
      </c>
      <c r="R1472" s="53">
        <v>0.98886986301287561</v>
      </c>
      <c r="S1472" s="53">
        <v>7.0158243456581442</v>
      </c>
      <c r="T1472" s="53">
        <v>4.6025104079711103E-4</v>
      </c>
      <c r="U1472" s="53">
        <v>0.28763708056398918</v>
      </c>
      <c r="V1472" s="53">
        <v>126.74703366112044</v>
      </c>
      <c r="W1472" s="53">
        <v>76.078482913330888</v>
      </c>
    </row>
    <row r="1473" spans="3:23" x14ac:dyDescent="0.25">
      <c r="C1473" s="70">
        <v>0</v>
      </c>
      <c r="D1473" s="53">
        <v>99</v>
      </c>
      <c r="E1473" s="53">
        <v>105</v>
      </c>
      <c r="F1473" s="53">
        <v>34.106000000000002</v>
      </c>
      <c r="G1473" s="53">
        <v>0.66122883704606839</v>
      </c>
      <c r="H1473" s="53">
        <v>0.94285714285714284</v>
      </c>
      <c r="I1473" s="53">
        <v>0.70714285714285718</v>
      </c>
      <c r="J1473" s="53">
        <v>11.227230955528665</v>
      </c>
      <c r="K1473" s="53">
        <v>137</v>
      </c>
      <c r="L1473" s="53">
        <v>98.090909090909093</v>
      </c>
      <c r="M1473" s="53">
        <v>287.89981447124308</v>
      </c>
      <c r="N1473" s="53">
        <v>16.967610747280922</v>
      </c>
      <c r="O1473" s="53">
        <v>0.63175322632583431</v>
      </c>
      <c r="P1473" s="53">
        <v>2.3007093373606575</v>
      </c>
      <c r="Q1473" s="53">
        <v>82.666666666666657</v>
      </c>
      <c r="R1473" s="53">
        <v>0.9105466647185585</v>
      </c>
      <c r="S1473" s="53">
        <v>5.2812948836513183</v>
      </c>
      <c r="T1473" s="53">
        <v>7.7333333333333178E-3</v>
      </c>
      <c r="U1473" s="53">
        <v>0.1570057298222933</v>
      </c>
      <c r="V1473" s="53">
        <v>13.073001797275204</v>
      </c>
      <c r="W1473" s="53">
        <v>9.8071601889126931</v>
      </c>
    </row>
    <row r="1474" spans="3:23" x14ac:dyDescent="0.25">
      <c r="C1474" s="70">
        <v>1</v>
      </c>
      <c r="D1474" s="53">
        <v>81</v>
      </c>
      <c r="E1474" s="53">
        <v>85</v>
      </c>
      <c r="F1474" s="53">
        <v>29.053000000000001</v>
      </c>
      <c r="G1474" s="53">
        <v>0.41054587745123727</v>
      </c>
      <c r="H1474" s="53">
        <v>0.95294117647058818</v>
      </c>
      <c r="I1474" s="53">
        <v>0.73636363636363633</v>
      </c>
      <c r="J1474" s="53">
        <v>10.155412503859614</v>
      </c>
      <c r="K1474" s="53">
        <v>169</v>
      </c>
      <c r="L1474" s="53">
        <v>116.66666666666667</v>
      </c>
      <c r="M1474" s="53">
        <v>725.62500000000023</v>
      </c>
      <c r="N1474" s="53">
        <v>26.937427494101961</v>
      </c>
      <c r="O1474" s="53">
        <v>0.34216987529466175</v>
      </c>
      <c r="P1474" s="53">
        <v>1.9587359894237111</v>
      </c>
      <c r="Q1474" s="53">
        <v>174.77685950413226</v>
      </c>
      <c r="R1474" s="53">
        <v>0.92287236499505465</v>
      </c>
      <c r="S1474" s="53">
        <v>5.6359049410493878</v>
      </c>
      <c r="T1474" s="53">
        <v>8.4010655009903786E-3</v>
      </c>
      <c r="U1474" s="53">
        <v>0.13947606419318792</v>
      </c>
      <c r="V1474" s="53">
        <v>10.703134619130617</v>
      </c>
      <c r="W1474" s="53">
        <v>9.7595456660623316</v>
      </c>
    </row>
    <row r="1475" spans="3:23" x14ac:dyDescent="0.25">
      <c r="C1475" s="70">
        <v>0</v>
      </c>
      <c r="D1475" s="53">
        <v>49</v>
      </c>
      <c r="E1475" s="53">
        <v>53</v>
      </c>
      <c r="F1475" s="53">
        <v>22.685000000000002</v>
      </c>
      <c r="G1475" s="53">
        <v>0.43919593041394639</v>
      </c>
      <c r="H1475" s="53">
        <v>0.92452830188679247</v>
      </c>
      <c r="I1475" s="53">
        <v>0.68055555555555558</v>
      </c>
      <c r="J1475" s="53">
        <v>7.8986541696685881</v>
      </c>
      <c r="K1475" s="53">
        <v>104</v>
      </c>
      <c r="L1475" s="53">
        <v>88.693877551020407</v>
      </c>
      <c r="M1475" s="53">
        <v>48.758503401360542</v>
      </c>
      <c r="N1475" s="53">
        <v>6.982728936551994</v>
      </c>
      <c r="O1475" s="53">
        <v>0.30861308716209496</v>
      </c>
      <c r="P1475" s="53">
        <v>2.2344583688020307</v>
      </c>
      <c r="Q1475" s="53">
        <v>36.800000000000026</v>
      </c>
      <c r="R1475" s="53">
        <v>0.88270320272583347</v>
      </c>
      <c r="S1475" s="53">
        <v>4.4202338234421301</v>
      </c>
      <c r="T1475" s="53">
        <v>1.2500000000000009E-2</v>
      </c>
      <c r="U1475" s="53">
        <v>0.24100677100677098</v>
      </c>
      <c r="V1475" s="53">
        <v>8.4402427849180892</v>
      </c>
      <c r="W1475" s="53">
        <v>7.5826407197637087</v>
      </c>
    </row>
    <row r="1476" spans="3:23" x14ac:dyDescent="0.25">
      <c r="C1476" s="70">
        <v>0</v>
      </c>
      <c r="D1476" s="53">
        <v>1841</v>
      </c>
      <c r="E1476" s="53">
        <v>2616</v>
      </c>
      <c r="F1476" s="53">
        <v>295.73199999999997</v>
      </c>
      <c r="G1476" s="53">
        <v>0.94851778651318508</v>
      </c>
      <c r="H1476" s="53">
        <v>0.70374617737003053</v>
      </c>
      <c r="I1476" s="53">
        <v>0.58724082934609245</v>
      </c>
      <c r="J1476" s="53">
        <v>48.415224897313387</v>
      </c>
      <c r="K1476" s="53">
        <v>250</v>
      </c>
      <c r="L1476" s="53">
        <v>124.50461705594786</v>
      </c>
      <c r="M1476" s="53">
        <v>1965.0251145407801</v>
      </c>
      <c r="N1476" s="53">
        <v>44.328603796429007</v>
      </c>
      <c r="O1476" s="53">
        <v>1.1618015981182328</v>
      </c>
      <c r="P1476" s="53">
        <v>3.3552701547750039</v>
      </c>
      <c r="Q1476" s="53">
        <v>331.13289141414145</v>
      </c>
      <c r="R1476" s="53">
        <v>0.93261854891879081</v>
      </c>
      <c r="S1476" s="53">
        <v>6.8836118005401303</v>
      </c>
      <c r="T1476" s="53">
        <v>6.448640444852758E-4</v>
      </c>
      <c r="U1476" s="53">
        <v>0.22900920731232463</v>
      </c>
      <c r="V1476" s="53">
        <v>99.570415761880994</v>
      </c>
      <c r="W1476" s="53">
        <v>31.536327235328983</v>
      </c>
    </row>
    <row r="1477" spans="3:23" x14ac:dyDescent="0.25">
      <c r="C1477" s="70">
        <v>0</v>
      </c>
      <c r="D1477" s="53">
        <v>127</v>
      </c>
      <c r="E1477" s="53">
        <v>133</v>
      </c>
      <c r="F1477" s="53">
        <v>39.523000000000003</v>
      </c>
      <c r="G1477" s="53">
        <v>0.67394924356851227</v>
      </c>
      <c r="H1477" s="53">
        <v>0.95488721804511278</v>
      </c>
      <c r="I1477" s="53">
        <v>0.72159090909090906</v>
      </c>
      <c r="J1477" s="53">
        <v>12.716187407449043</v>
      </c>
      <c r="K1477" s="53">
        <v>177</v>
      </c>
      <c r="L1477" s="53">
        <v>108.74015748031496</v>
      </c>
      <c r="M1477" s="53">
        <v>489.431946006749</v>
      </c>
      <c r="N1477" s="53">
        <v>22.123108868482952</v>
      </c>
      <c r="O1477" s="53">
        <v>0.88042967751645596</v>
      </c>
      <c r="P1477" s="53">
        <v>3.5434991594336767</v>
      </c>
      <c r="Q1477" s="53">
        <v>691.64171122994583</v>
      </c>
      <c r="R1477" s="53">
        <v>0.66734202585820268</v>
      </c>
      <c r="S1477" s="53">
        <v>5.7493355020981527</v>
      </c>
      <c r="T1477" s="53">
        <v>5.6907546684206185E-3</v>
      </c>
      <c r="U1477" s="53">
        <v>0.15740238387835345</v>
      </c>
      <c r="V1477" s="53">
        <v>15.066906731729532</v>
      </c>
      <c r="W1477" s="53">
        <v>11.131093957763497</v>
      </c>
    </row>
    <row r="1478" spans="3:23" x14ac:dyDescent="0.25">
      <c r="C1478" s="70">
        <v>0</v>
      </c>
      <c r="D1478" s="53">
        <v>5495</v>
      </c>
      <c r="E1478" s="53">
        <v>7527</v>
      </c>
      <c r="F1478" s="53">
        <v>531.07899999999995</v>
      </c>
      <c r="G1478" s="53">
        <v>0.79249989567001344</v>
      </c>
      <c r="H1478" s="53">
        <v>0.73003852796598911</v>
      </c>
      <c r="I1478" s="53">
        <v>0.51883674818241898</v>
      </c>
      <c r="J1478" s="53">
        <v>83.644792416023847</v>
      </c>
      <c r="K1478" s="53">
        <v>248</v>
      </c>
      <c r="L1478" s="53">
        <v>130.04676979071883</v>
      </c>
      <c r="M1478" s="53">
        <v>1412.6750964986875</v>
      </c>
      <c r="N1478" s="53">
        <v>37.585570322913654</v>
      </c>
      <c r="O1478" s="53">
        <v>0.67024097889158207</v>
      </c>
      <c r="P1478" s="53">
        <v>2.5639659316111989</v>
      </c>
      <c r="Q1478" s="53">
        <v>51.268632958800005</v>
      </c>
      <c r="R1478" s="53">
        <v>0.98959332870153116</v>
      </c>
      <c r="S1478" s="53">
        <v>7.0108342949358695</v>
      </c>
      <c r="T1478" s="53">
        <v>4.4840368079231401E-4</v>
      </c>
      <c r="U1478" s="53">
        <v>0.28566948497860606</v>
      </c>
      <c r="V1478" s="53">
        <v>122.93879466492537</v>
      </c>
      <c r="W1478" s="53">
        <v>74.976934524420855</v>
      </c>
    </row>
    <row r="1479" spans="3:23" x14ac:dyDescent="0.25">
      <c r="C1479" s="70">
        <v>0</v>
      </c>
      <c r="D1479" s="53">
        <v>44</v>
      </c>
      <c r="E1479" s="53">
        <v>49</v>
      </c>
      <c r="F1479" s="53">
        <v>22.312999999999999</v>
      </c>
      <c r="G1479" s="53">
        <v>0.60751669847806056</v>
      </c>
      <c r="H1479" s="53">
        <v>0.89795918367346939</v>
      </c>
      <c r="I1479" s="53">
        <v>0.61111111111111116</v>
      </c>
      <c r="J1479" s="53">
        <v>7.4848206370191104</v>
      </c>
      <c r="K1479" s="53">
        <v>88</v>
      </c>
      <c r="L1479" s="53">
        <v>83.931818181818187</v>
      </c>
      <c r="M1479" s="53">
        <v>10.065010570824519</v>
      </c>
      <c r="N1479" s="53">
        <v>3.1725400818310425</v>
      </c>
      <c r="O1479" s="53">
        <v>-0.57350662931374274</v>
      </c>
      <c r="P1479" s="53">
        <v>2.1236625753456662</v>
      </c>
      <c r="Q1479" s="53">
        <v>7.8271604938271579</v>
      </c>
      <c r="R1479" s="53">
        <v>0.86919448569702096</v>
      </c>
      <c r="S1479" s="53">
        <v>3.2257799155124358</v>
      </c>
      <c r="T1479" s="53">
        <v>1.9356805365035805E-2</v>
      </c>
      <c r="U1479" s="53">
        <v>0.4057074270037232</v>
      </c>
      <c r="V1479" s="53">
        <v>8.5442171759943601</v>
      </c>
      <c r="W1479" s="53">
        <v>6.7867307100684098</v>
      </c>
    </row>
    <row r="1480" spans="3:23" x14ac:dyDescent="0.25">
      <c r="C1480" s="70">
        <v>0</v>
      </c>
      <c r="D1480" s="53">
        <v>70</v>
      </c>
      <c r="E1480" s="53">
        <v>75</v>
      </c>
      <c r="F1480" s="53">
        <v>28.59</v>
      </c>
      <c r="G1480" s="53">
        <v>0.51995276296594928</v>
      </c>
      <c r="H1480" s="53">
        <v>0.93333333333333335</v>
      </c>
      <c r="I1480" s="53">
        <v>0.63636363636363635</v>
      </c>
      <c r="J1480" s="53">
        <v>9.4406974388262963</v>
      </c>
      <c r="K1480" s="53">
        <v>108</v>
      </c>
      <c r="L1480" s="53">
        <v>91.8</v>
      </c>
      <c r="M1480" s="53">
        <v>56.684057971014504</v>
      </c>
      <c r="N1480" s="53">
        <v>7.5288815883246896</v>
      </c>
      <c r="O1480" s="53">
        <v>0.31807776277037803</v>
      </c>
      <c r="P1480" s="53">
        <v>2.2555722517491086</v>
      </c>
      <c r="Q1480" s="53">
        <v>40.199999999999996</v>
      </c>
      <c r="R1480" s="53">
        <v>0.88741022643641676</v>
      </c>
      <c r="S1480" s="53">
        <v>4.5778064607431403</v>
      </c>
      <c r="T1480" s="53">
        <v>9.0277777777777648E-3</v>
      </c>
      <c r="U1480" s="53">
        <v>0.22810152810152806</v>
      </c>
      <c r="V1480" s="53">
        <v>10.368072681467828</v>
      </c>
      <c r="W1480" s="53">
        <v>8.8563560035104896</v>
      </c>
    </row>
    <row r="1481" spans="3:23" x14ac:dyDescent="0.25">
      <c r="C1481" s="70">
        <v>1</v>
      </c>
      <c r="D1481" s="53">
        <v>66</v>
      </c>
      <c r="E1481" s="53">
        <v>71</v>
      </c>
      <c r="F1481" s="53">
        <v>27.093</v>
      </c>
      <c r="G1481" s="53">
        <v>0.63731798731823941</v>
      </c>
      <c r="H1481" s="53">
        <v>0.92957746478873238</v>
      </c>
      <c r="I1481" s="53">
        <v>0.66</v>
      </c>
      <c r="J1481" s="53">
        <v>9.1669956884750814</v>
      </c>
      <c r="K1481" s="53">
        <v>144</v>
      </c>
      <c r="L1481" s="53">
        <v>110.27272727272727</v>
      </c>
      <c r="M1481" s="53">
        <v>286.38601398601401</v>
      </c>
      <c r="N1481" s="53">
        <v>16.922943419689556</v>
      </c>
      <c r="O1481" s="53">
        <v>6.5490714618661516E-2</v>
      </c>
      <c r="P1481" s="53">
        <v>2.0534720598096845</v>
      </c>
      <c r="Q1481" s="53">
        <v>93.781818181818238</v>
      </c>
      <c r="R1481" s="53">
        <v>0.94300990155092157</v>
      </c>
      <c r="S1481" s="53">
        <v>5.2976636267047548</v>
      </c>
      <c r="T1481" s="53">
        <v>9.2561983471074125E-3</v>
      </c>
      <c r="U1481" s="53">
        <v>0.16599052059099603</v>
      </c>
      <c r="V1481" s="53">
        <v>10.558485598559701</v>
      </c>
      <c r="W1481" s="53">
        <v>8.1363787512411392</v>
      </c>
    </row>
    <row r="1482" spans="3:23" x14ac:dyDescent="0.25">
      <c r="C1482" s="70">
        <v>0</v>
      </c>
      <c r="D1482" s="53">
        <v>2116</v>
      </c>
      <c r="E1482" s="53">
        <v>2984</v>
      </c>
      <c r="F1482" s="53">
        <v>347.61099999999999</v>
      </c>
      <c r="G1482" s="53">
        <v>0.96094333904328877</v>
      </c>
      <c r="H1482" s="53">
        <v>0.70911528150134051</v>
      </c>
      <c r="I1482" s="53">
        <v>0.53434343434343434</v>
      </c>
      <c r="J1482" s="53">
        <v>51.90544168639358</v>
      </c>
      <c r="K1482" s="53">
        <v>241</v>
      </c>
      <c r="L1482" s="53">
        <v>124.74054820415878</v>
      </c>
      <c r="M1482" s="53">
        <v>1765.4584212596137</v>
      </c>
      <c r="N1482" s="53">
        <v>42.017358570709959</v>
      </c>
      <c r="O1482" s="53">
        <v>1.1800824157873264</v>
      </c>
      <c r="P1482" s="53">
        <v>3.4537566190150386</v>
      </c>
      <c r="Q1482" s="53">
        <v>303.80230230230251</v>
      </c>
      <c r="R1482" s="53">
        <v>0.94063506881819026</v>
      </c>
      <c r="S1482" s="53">
        <v>6.8468895143018811</v>
      </c>
      <c r="T1482" s="53">
        <v>5.791577363148876E-4</v>
      </c>
      <c r="U1482" s="53">
        <v>0.25002726980192985</v>
      </c>
      <c r="V1482" s="53">
        <v>112.28092093788905</v>
      </c>
      <c r="W1482" s="53">
        <v>31.073204587397257</v>
      </c>
    </row>
    <row r="1483" spans="3:23" x14ac:dyDescent="0.25">
      <c r="C1483" s="70">
        <v>0</v>
      </c>
      <c r="D1483" s="53">
        <v>5194</v>
      </c>
      <c r="E1483" s="53">
        <v>7273</v>
      </c>
      <c r="F1483" s="53">
        <v>506.08600000000001</v>
      </c>
      <c r="G1483" s="53">
        <v>0.79709647257860061</v>
      </c>
      <c r="H1483" s="53">
        <v>0.71414821944177098</v>
      </c>
      <c r="I1483" s="53">
        <v>0.50446775446775449</v>
      </c>
      <c r="J1483" s="53">
        <v>81.321621942472561</v>
      </c>
      <c r="K1483" s="53">
        <v>238</v>
      </c>
      <c r="L1483" s="53">
        <v>132.6153253754332</v>
      </c>
      <c r="M1483" s="53">
        <v>1289.5735451762132</v>
      </c>
      <c r="N1483" s="53">
        <v>35.910632759340416</v>
      </c>
      <c r="O1483" s="53">
        <v>0.5958057637652201</v>
      </c>
      <c r="P1483" s="53">
        <v>2.5214682028143454</v>
      </c>
      <c r="Q1483" s="53">
        <v>48.713020030816743</v>
      </c>
      <c r="R1483" s="53">
        <v>0.98993762569536414</v>
      </c>
      <c r="S1483" s="53">
        <v>6.9904133537952546</v>
      </c>
      <c r="T1483" s="53">
        <v>4.6993596881297027E-4</v>
      </c>
      <c r="U1483" s="53">
        <v>0.29363399659909889</v>
      </c>
      <c r="V1483" s="53">
        <v>120.97316551135725</v>
      </c>
      <c r="W1483" s="53">
        <v>73.049885486125675</v>
      </c>
    </row>
    <row r="1484" spans="3:23" x14ac:dyDescent="0.25">
      <c r="C1484" s="70">
        <v>0</v>
      </c>
      <c r="D1484" s="53">
        <v>86</v>
      </c>
      <c r="E1484" s="53">
        <v>91</v>
      </c>
      <c r="F1484" s="53">
        <v>31.219999999999995</v>
      </c>
      <c r="G1484" s="53">
        <v>0.61209258647603926</v>
      </c>
      <c r="H1484" s="53">
        <v>0.94505494505494503</v>
      </c>
      <c r="I1484" s="53">
        <v>0.65151515151515149</v>
      </c>
      <c r="J1484" s="53">
        <v>10.464157913908982</v>
      </c>
      <c r="K1484" s="53">
        <v>106</v>
      </c>
      <c r="L1484" s="53">
        <v>93.220930232558146</v>
      </c>
      <c r="M1484" s="53">
        <v>48.150615595075266</v>
      </c>
      <c r="N1484" s="53">
        <v>6.9390644610837322</v>
      </c>
      <c r="O1484" s="53">
        <v>-8.5448247718261108E-2</v>
      </c>
      <c r="P1484" s="53">
        <v>2.0141050792827371</v>
      </c>
      <c r="Q1484" s="53">
        <v>23.85416666666665</v>
      </c>
      <c r="R1484" s="53">
        <v>0.92855998553701613</v>
      </c>
      <c r="S1484" s="53">
        <v>4.4899914303413837</v>
      </c>
      <c r="T1484" s="53">
        <v>8.584104938271624E-3</v>
      </c>
      <c r="U1484" s="53">
        <v>0.30115873709623686</v>
      </c>
      <c r="V1484" s="53">
        <v>11.896420272193154</v>
      </c>
      <c r="W1484" s="53">
        <v>9.4075238634283345</v>
      </c>
    </row>
    <row r="1485" spans="3:23" x14ac:dyDescent="0.25">
      <c r="C1485" s="70">
        <v>0</v>
      </c>
      <c r="D1485" s="53">
        <v>29</v>
      </c>
      <c r="E1485" s="53">
        <v>33</v>
      </c>
      <c r="F1485" s="53">
        <v>17.996000000000002</v>
      </c>
      <c r="G1485" s="53">
        <v>0</v>
      </c>
      <c r="H1485" s="53">
        <v>0.87878787878787878</v>
      </c>
      <c r="I1485" s="53">
        <v>0.59183673469387754</v>
      </c>
      <c r="J1485" s="53">
        <v>6.0765077797464979</v>
      </c>
      <c r="K1485" s="53">
        <v>108</v>
      </c>
      <c r="L1485" s="53">
        <v>94.448275862068968</v>
      </c>
      <c r="M1485" s="53">
        <v>69.470443349753694</v>
      </c>
      <c r="N1485" s="53">
        <v>8.334893121675508</v>
      </c>
      <c r="O1485" s="53">
        <v>-5.7720433673595334E-2</v>
      </c>
      <c r="P1485" s="53">
        <v>1.9052734089920387</v>
      </c>
      <c r="Q1485" s="53">
        <v>42.267857142857153</v>
      </c>
      <c r="R1485" s="53">
        <v>0.87475654386995172</v>
      </c>
      <c r="S1485" s="53">
        <v>4.0472990984266435</v>
      </c>
      <c r="T1485" s="53">
        <v>1.785714285714287E-2</v>
      </c>
      <c r="U1485" s="53">
        <v>0.24139714452214434</v>
      </c>
      <c r="V1485" s="53">
        <v>6.2330229193099944</v>
      </c>
      <c r="W1485" s="53">
        <v>6.2330229193099944</v>
      </c>
    </row>
    <row r="1486" spans="3:23" x14ac:dyDescent="0.25">
      <c r="C1486" s="70">
        <v>1</v>
      </c>
      <c r="D1486" s="53">
        <v>61</v>
      </c>
      <c r="E1486" s="53">
        <v>66</v>
      </c>
      <c r="F1486" s="53">
        <v>25.868999999999996</v>
      </c>
      <c r="G1486" s="53">
        <v>0.59462455441122919</v>
      </c>
      <c r="H1486" s="53">
        <v>0.9242424242424242</v>
      </c>
      <c r="I1486" s="53">
        <v>0.67777777777777781</v>
      </c>
      <c r="J1486" s="53">
        <v>8.8129230241075476</v>
      </c>
      <c r="K1486" s="53">
        <v>134</v>
      </c>
      <c r="L1486" s="53">
        <v>106.63934426229508</v>
      </c>
      <c r="M1486" s="53">
        <v>218.2344262295083</v>
      </c>
      <c r="N1486" s="53">
        <v>14.772759601019313</v>
      </c>
      <c r="O1486" s="53">
        <v>0.15844283484911081</v>
      </c>
      <c r="P1486" s="53">
        <v>1.8976861686174704</v>
      </c>
      <c r="Q1486" s="53">
        <v>81.760000000000019</v>
      </c>
      <c r="R1486" s="53">
        <v>0.92387808709597241</v>
      </c>
      <c r="S1486" s="53">
        <v>5.0863147965083453</v>
      </c>
      <c r="T1486" s="53">
        <v>1.0399999999999994E-2</v>
      </c>
      <c r="U1486" s="53">
        <v>0.18501280908633852</v>
      </c>
      <c r="V1486" s="53">
        <v>9.9411389447857967</v>
      </c>
      <c r="W1486" s="53">
        <v>7.9927105753239305</v>
      </c>
    </row>
    <row r="1487" spans="3:23" x14ac:dyDescent="0.25">
      <c r="C1487" s="70">
        <v>0</v>
      </c>
      <c r="D1487" s="53">
        <v>54</v>
      </c>
      <c r="E1487" s="53">
        <v>58</v>
      </c>
      <c r="F1487" s="53">
        <v>24.182000000000002</v>
      </c>
      <c r="G1487" s="53">
        <v>0.57784691467431337</v>
      </c>
      <c r="H1487" s="53">
        <v>0.93103448275862066</v>
      </c>
      <c r="I1487" s="53">
        <v>0.67500000000000004</v>
      </c>
      <c r="J1487" s="53">
        <v>8.291859587312052</v>
      </c>
      <c r="K1487" s="53">
        <v>126</v>
      </c>
      <c r="L1487" s="53">
        <v>101.62962962962963</v>
      </c>
      <c r="M1487" s="53">
        <v>160.72816212438852</v>
      </c>
      <c r="N1487" s="53">
        <v>12.677861102109793</v>
      </c>
      <c r="O1487" s="53">
        <v>0.11471647412256777</v>
      </c>
      <c r="P1487" s="53">
        <v>2.0190382991434523</v>
      </c>
      <c r="Q1487" s="53">
        <v>66.333333333333343</v>
      </c>
      <c r="R1487" s="53">
        <v>0.90461313260185472</v>
      </c>
      <c r="S1487" s="53">
        <v>4.8890562521234049</v>
      </c>
      <c r="T1487" s="53">
        <v>1.1604938271604959E-2</v>
      </c>
      <c r="U1487" s="53">
        <v>0.18825404533737858</v>
      </c>
      <c r="V1487" s="53">
        <v>9.2776114422880465</v>
      </c>
      <c r="W1487" s="53">
        <v>7.5718777944003648</v>
      </c>
    </row>
    <row r="1488" spans="3:23" x14ac:dyDescent="0.25">
      <c r="C1488" s="70">
        <v>0</v>
      </c>
      <c r="D1488" s="53">
        <v>2200</v>
      </c>
      <c r="E1488" s="53">
        <v>3066</v>
      </c>
      <c r="F1488" s="53">
        <v>307.67499999999995</v>
      </c>
      <c r="G1488" s="53">
        <v>0.9620099495628861</v>
      </c>
      <c r="H1488" s="53">
        <v>0.7175472928897586</v>
      </c>
      <c r="I1488" s="53">
        <v>0.53567080594107619</v>
      </c>
      <c r="J1488" s="53">
        <v>52.925674284012274</v>
      </c>
      <c r="K1488" s="53">
        <v>248</v>
      </c>
      <c r="L1488" s="53">
        <v>126.925</v>
      </c>
      <c r="M1488" s="53">
        <v>1720.3559004092851</v>
      </c>
      <c r="N1488" s="53">
        <v>41.477173245163236</v>
      </c>
      <c r="O1488" s="53">
        <v>1.1309195375827874</v>
      </c>
      <c r="P1488" s="53">
        <v>3.3607529660983473</v>
      </c>
      <c r="Q1488" s="53">
        <v>267.52509652509264</v>
      </c>
      <c r="R1488" s="53">
        <v>0.9477500065605291</v>
      </c>
      <c r="S1488" s="53">
        <v>6.8760550086547676</v>
      </c>
      <c r="T1488" s="53">
        <v>6.1038613765450138E-4</v>
      </c>
      <c r="U1488" s="53">
        <v>0.26348259089810588</v>
      </c>
      <c r="V1488" s="53">
        <v>113.09351505307302</v>
      </c>
      <c r="W1488" s="53">
        <v>30.876156982698799</v>
      </c>
    </row>
    <row r="1489" spans="3:23" x14ac:dyDescent="0.25">
      <c r="C1489" s="70">
        <v>0</v>
      </c>
      <c r="D1489" s="53">
        <v>4889</v>
      </c>
      <c r="E1489" s="53">
        <v>7046</v>
      </c>
      <c r="F1489" s="53">
        <v>484.33699999999999</v>
      </c>
      <c r="G1489" s="53">
        <v>0.80413868427886548</v>
      </c>
      <c r="H1489" s="53">
        <v>0.69386886176554075</v>
      </c>
      <c r="I1489" s="53">
        <v>0.4789380877742947</v>
      </c>
      <c r="J1489" s="53">
        <v>78.897833520383884</v>
      </c>
      <c r="K1489" s="53">
        <v>240</v>
      </c>
      <c r="L1489" s="53">
        <v>134.01329515238291</v>
      </c>
      <c r="M1489" s="53">
        <v>1257.8592749212585</v>
      </c>
      <c r="N1489" s="53">
        <v>35.466311831388083</v>
      </c>
      <c r="O1489" s="53">
        <v>0.59270423255700355</v>
      </c>
      <c r="P1489" s="53">
        <v>2.5186308328352647</v>
      </c>
      <c r="Q1489" s="53">
        <v>48.336926961926835</v>
      </c>
      <c r="R1489" s="53">
        <v>0.98993696863479852</v>
      </c>
      <c r="S1489" s="53">
        <v>6.9774923085624261</v>
      </c>
      <c r="T1489" s="53">
        <v>4.5277878902585256E-4</v>
      </c>
      <c r="U1489" s="53">
        <v>0.29745073969118785</v>
      </c>
      <c r="V1489" s="53">
        <v>120.25402808204929</v>
      </c>
      <c r="W1489" s="53">
        <v>71.484013107633331</v>
      </c>
    </row>
    <row r="1490" spans="3:23" x14ac:dyDescent="0.25">
      <c r="C1490" s="70">
        <v>0</v>
      </c>
      <c r="D1490" s="53">
        <v>198</v>
      </c>
      <c r="E1490" s="53">
        <v>235</v>
      </c>
      <c r="F1490" s="53">
        <v>59.72</v>
      </c>
      <c r="G1490" s="53">
        <v>0.82450755944463705</v>
      </c>
      <c r="H1490" s="53">
        <v>0.8425531914893617</v>
      </c>
      <c r="I1490" s="53">
        <v>0.57391304347826089</v>
      </c>
      <c r="J1490" s="53">
        <v>15.87770228520368</v>
      </c>
      <c r="K1490" s="53">
        <v>116</v>
      </c>
      <c r="L1490" s="53">
        <v>92.833333333333329</v>
      </c>
      <c r="M1490" s="53">
        <v>68.565989847715869</v>
      </c>
      <c r="N1490" s="53">
        <v>8.2804583114532893</v>
      </c>
      <c r="O1490" s="53">
        <v>0.87302685146927583</v>
      </c>
      <c r="P1490" s="53">
        <v>3.0284565127872689</v>
      </c>
      <c r="Q1490" s="53">
        <v>25.798913043478262</v>
      </c>
      <c r="R1490" s="53">
        <v>0.96637745247237195</v>
      </c>
      <c r="S1490" s="53">
        <v>4.7168905111465973</v>
      </c>
      <c r="T1490" s="53">
        <v>4.1794659735349821E-3</v>
      </c>
      <c r="U1490" s="53">
        <v>0.33830219182281207</v>
      </c>
      <c r="V1490" s="53">
        <v>22.21844072071617</v>
      </c>
      <c r="W1490" s="53">
        <v>12.572325530237297</v>
      </c>
    </row>
    <row r="1491" spans="3:23" x14ac:dyDescent="0.25">
      <c r="C1491" s="70">
        <v>1</v>
      </c>
      <c r="D1491" s="53">
        <v>60</v>
      </c>
      <c r="E1491" s="53">
        <v>65</v>
      </c>
      <c r="F1491" s="53">
        <v>25.595999999999997</v>
      </c>
      <c r="G1491" s="53">
        <v>0.6312248968027353</v>
      </c>
      <c r="H1491" s="53">
        <v>0.92307692307692313</v>
      </c>
      <c r="I1491" s="53">
        <v>0.66666666666666663</v>
      </c>
      <c r="J1491" s="53">
        <v>8.7403874447366334</v>
      </c>
      <c r="K1491" s="53">
        <v>131</v>
      </c>
      <c r="L1491" s="53">
        <v>107.4</v>
      </c>
      <c r="M1491" s="53">
        <v>196.44745762711861</v>
      </c>
      <c r="N1491" s="53">
        <v>14.015971519203319</v>
      </c>
      <c r="O1491" s="53">
        <v>-7.736731997721083E-3</v>
      </c>
      <c r="P1491" s="53">
        <v>1.8717926625847148</v>
      </c>
      <c r="Q1491" s="53">
        <v>69.199999999999989</v>
      </c>
      <c r="R1491" s="53">
        <v>0.93500076136103016</v>
      </c>
      <c r="S1491" s="53">
        <v>5.0549003376291219</v>
      </c>
      <c r="T1491" s="53">
        <v>1.0999999999999987E-2</v>
      </c>
      <c r="U1491" s="53">
        <v>0.20457086682667186</v>
      </c>
      <c r="V1491" s="53">
        <v>10.053279693395362</v>
      </c>
      <c r="W1491" s="53">
        <v>7.7973222373473288</v>
      </c>
    </row>
    <row r="1492" spans="3:23" x14ac:dyDescent="0.25">
      <c r="C1492" s="70">
        <v>0</v>
      </c>
      <c r="D1492" s="53">
        <v>49</v>
      </c>
      <c r="E1492" s="53">
        <v>53</v>
      </c>
      <c r="F1492" s="53">
        <v>22.685000000000002</v>
      </c>
      <c r="G1492" s="53">
        <v>0.43919593041394511</v>
      </c>
      <c r="H1492" s="53">
        <v>0.92452830188679247</v>
      </c>
      <c r="I1492" s="53">
        <v>0.68055555555555558</v>
      </c>
      <c r="J1492" s="53">
        <v>7.8986541696685881</v>
      </c>
      <c r="K1492" s="53">
        <v>135</v>
      </c>
      <c r="L1492" s="53">
        <v>110.36734693877551</v>
      </c>
      <c r="M1492" s="53">
        <v>193.69557823129253</v>
      </c>
      <c r="N1492" s="53">
        <v>13.917455882139254</v>
      </c>
      <c r="O1492" s="53">
        <v>0.12119633310885711</v>
      </c>
      <c r="P1492" s="53">
        <v>1.8019778998537896</v>
      </c>
      <c r="Q1492" s="53">
        <v>86.246913580246897</v>
      </c>
      <c r="R1492" s="53">
        <v>0.89533839366959844</v>
      </c>
      <c r="S1492" s="53">
        <v>4.7829774461118735</v>
      </c>
      <c r="T1492" s="53">
        <v>1.2650510592897412E-2</v>
      </c>
      <c r="U1492" s="53">
        <v>0.1656888137280294</v>
      </c>
      <c r="V1492" s="53">
        <v>8.4402427849180874</v>
      </c>
      <c r="W1492" s="53">
        <v>7.5826407197637122</v>
      </c>
    </row>
    <row r="1493" spans="3:23" x14ac:dyDescent="0.25">
      <c r="C1493" s="70">
        <v>0</v>
      </c>
      <c r="D1493" s="53">
        <v>2261</v>
      </c>
      <c r="E1493" s="53">
        <v>3153</v>
      </c>
      <c r="F1493" s="53">
        <v>307.75700000000001</v>
      </c>
      <c r="G1493" s="53">
        <v>0.96005693176791818</v>
      </c>
      <c r="H1493" s="53">
        <v>0.71709483032032983</v>
      </c>
      <c r="I1493" s="53">
        <v>0.54090909090909089</v>
      </c>
      <c r="J1493" s="53">
        <v>53.654399732418987</v>
      </c>
      <c r="K1493" s="53">
        <v>246</v>
      </c>
      <c r="L1493" s="53">
        <v>130.2830605926581</v>
      </c>
      <c r="M1493" s="53">
        <v>1669.2189562923422</v>
      </c>
      <c r="N1493" s="53">
        <v>40.856076124517173</v>
      </c>
      <c r="O1493" s="53">
        <v>1.0409133613434849</v>
      </c>
      <c r="P1493" s="53">
        <v>3.1632502011588333</v>
      </c>
      <c r="Q1493" s="53">
        <v>281.09080132764336</v>
      </c>
      <c r="R1493" s="53">
        <v>0.94831410896203061</v>
      </c>
      <c r="S1493" s="53">
        <v>6.8980778106880738</v>
      </c>
      <c r="T1493" s="53">
        <v>5.5914265691908607E-4</v>
      </c>
      <c r="U1493" s="53">
        <v>0.24767156102490392</v>
      </c>
      <c r="V1493" s="53">
        <v>112.61072183518792</v>
      </c>
      <c r="W1493" s="53">
        <v>31.509012786026016</v>
      </c>
    </row>
    <row r="1494" spans="3:23" x14ac:dyDescent="0.25">
      <c r="C1494" s="70">
        <v>0</v>
      </c>
      <c r="D1494" s="53">
        <v>4551</v>
      </c>
      <c r="E1494" s="53">
        <v>6628</v>
      </c>
      <c r="F1494" s="53">
        <v>436.06299999999999</v>
      </c>
      <c r="G1494" s="53">
        <v>0.81734539535638295</v>
      </c>
      <c r="H1494" s="53">
        <v>0.68663246831623415</v>
      </c>
      <c r="I1494" s="53">
        <v>0.46292340555386025</v>
      </c>
      <c r="J1494" s="53">
        <v>76.121699718869422</v>
      </c>
      <c r="K1494" s="53">
        <v>241</v>
      </c>
      <c r="L1494" s="53">
        <v>135.19072731267852</v>
      </c>
      <c r="M1494" s="53">
        <v>1268.6686700423281</v>
      </c>
      <c r="N1494" s="53">
        <v>35.618375454845328</v>
      </c>
      <c r="O1494" s="53">
        <v>0.58106347824780724</v>
      </c>
      <c r="P1494" s="53">
        <v>2.5291176846544325</v>
      </c>
      <c r="Q1494" s="53">
        <v>47.062512603347606</v>
      </c>
      <c r="R1494" s="53">
        <v>0.99013461350398202</v>
      </c>
      <c r="S1494" s="53">
        <v>6.9917530628016209</v>
      </c>
      <c r="T1494" s="53">
        <v>4.629411059780978E-4</v>
      </c>
      <c r="U1494" s="53">
        <v>0.29207683953196445</v>
      </c>
      <c r="V1494" s="53">
        <v>118.83414549599162</v>
      </c>
      <c r="W1494" s="53">
        <v>68.466053896460252</v>
      </c>
    </row>
    <row r="1495" spans="3:23" x14ac:dyDescent="0.25">
      <c r="C1495" s="70">
        <v>0</v>
      </c>
      <c r="D1495" s="53">
        <v>243</v>
      </c>
      <c r="E1495" s="53">
        <v>304</v>
      </c>
      <c r="F1495" s="53">
        <v>77.872</v>
      </c>
      <c r="G1495" s="53">
        <v>0.90785209659847677</v>
      </c>
      <c r="H1495" s="53">
        <v>0.79934210526315785</v>
      </c>
      <c r="I1495" s="53">
        <v>0.54</v>
      </c>
      <c r="J1495" s="53">
        <v>17.589690428505119</v>
      </c>
      <c r="K1495" s="53">
        <v>119</v>
      </c>
      <c r="L1495" s="53">
        <v>95.329218106995881</v>
      </c>
      <c r="M1495" s="53">
        <v>63.907696493555157</v>
      </c>
      <c r="N1495" s="53">
        <v>7.9942289492830492</v>
      </c>
      <c r="O1495" s="53">
        <v>0.58939683584397751</v>
      </c>
      <c r="P1495" s="53">
        <v>2.9200427804785138</v>
      </c>
      <c r="Q1495" s="53">
        <v>24.710416666666674</v>
      </c>
      <c r="R1495" s="53">
        <v>0.96865699136745143</v>
      </c>
      <c r="S1495" s="53">
        <v>4.8334392942255224</v>
      </c>
      <c r="T1495" s="53">
        <v>3.3680555555555382E-3</v>
      </c>
      <c r="U1495" s="53">
        <v>0.31234172826084577</v>
      </c>
      <c r="V1495" s="53">
        <v>29.726127517808976</v>
      </c>
      <c r="W1495" s="53">
        <v>12.463884547109929</v>
      </c>
    </row>
    <row r="1496" spans="3:23" x14ac:dyDescent="0.25">
      <c r="C1496" s="70">
        <v>0</v>
      </c>
      <c r="D1496" s="53">
        <v>36</v>
      </c>
      <c r="E1496" s="53">
        <v>40</v>
      </c>
      <c r="F1496" s="53">
        <v>19.592000000000002</v>
      </c>
      <c r="G1496" s="53">
        <v>0.38282074674438793</v>
      </c>
      <c r="H1496" s="53">
        <v>0.9</v>
      </c>
      <c r="I1496" s="53">
        <v>0.6428571428571429</v>
      </c>
      <c r="J1496" s="53">
        <v>6.7702750025730758</v>
      </c>
      <c r="K1496" s="53">
        <v>111</v>
      </c>
      <c r="L1496" s="53">
        <v>96.111111111111114</v>
      </c>
      <c r="M1496" s="53">
        <v>70.615873015873021</v>
      </c>
      <c r="N1496" s="53">
        <v>8.4033251166352603</v>
      </c>
      <c r="O1496" s="53">
        <v>0.12491454000893097</v>
      </c>
      <c r="P1496" s="53">
        <v>1.8965013782986104</v>
      </c>
      <c r="Q1496" s="53">
        <v>30.671875</v>
      </c>
      <c r="R1496" s="53">
        <v>0.87685591980180089</v>
      </c>
      <c r="S1496" s="53">
        <v>4.4267336819377707</v>
      </c>
      <c r="T1496" s="53">
        <v>1.7578125E-2</v>
      </c>
      <c r="U1496" s="53">
        <v>0.24287743506493506</v>
      </c>
      <c r="V1496" s="53">
        <v>7.1802197428460053</v>
      </c>
      <c r="W1496" s="53">
        <v>6.6332495807108005</v>
      </c>
    </row>
    <row r="1497" spans="3:23" x14ac:dyDescent="0.25">
      <c r="C1497" s="70">
        <v>1</v>
      </c>
      <c r="D1497" s="53">
        <v>64</v>
      </c>
      <c r="E1497" s="53">
        <v>69</v>
      </c>
      <c r="F1497" s="53">
        <v>27.274999999999999</v>
      </c>
      <c r="G1497" s="53">
        <v>0.71326127797121375</v>
      </c>
      <c r="H1497" s="53">
        <v>0.92753623188405798</v>
      </c>
      <c r="I1497" s="53">
        <v>0.64646464646464652</v>
      </c>
      <c r="J1497" s="53">
        <v>9.0270333367641005</v>
      </c>
      <c r="K1497" s="53">
        <v>136</v>
      </c>
      <c r="L1497" s="53">
        <v>108.125</v>
      </c>
      <c r="M1497" s="53">
        <v>259.41269841269843</v>
      </c>
      <c r="N1497" s="53">
        <v>16.106293751595942</v>
      </c>
      <c r="O1497" s="53">
        <v>0.14050836064811356</v>
      </c>
      <c r="P1497" s="53">
        <v>1.8664579066797653</v>
      </c>
      <c r="Q1497" s="53">
        <v>83.072727272727263</v>
      </c>
      <c r="R1497" s="53">
        <v>0.93689279004786952</v>
      </c>
      <c r="S1497" s="53">
        <v>5.089614648336088</v>
      </c>
      <c r="T1497" s="53">
        <v>9.2561983471074125E-3</v>
      </c>
      <c r="U1497" s="53">
        <v>0.18528304786185457</v>
      </c>
      <c r="V1497" s="53">
        <v>10.905826933480382</v>
      </c>
      <c r="W1497" s="53">
        <v>7.6438749540818982</v>
      </c>
    </row>
    <row r="1498" spans="3:23" x14ac:dyDescent="0.25">
      <c r="C1498" s="70">
        <v>0</v>
      </c>
      <c r="D1498" s="53">
        <v>55</v>
      </c>
      <c r="E1498" s="53">
        <v>59</v>
      </c>
      <c r="F1498" s="53">
        <v>23.818000000000001</v>
      </c>
      <c r="G1498" s="53">
        <v>0.49054763299991205</v>
      </c>
      <c r="H1498" s="53">
        <v>0.93220338983050843</v>
      </c>
      <c r="I1498" s="53">
        <v>0.67901234567901236</v>
      </c>
      <c r="J1498" s="53">
        <v>8.3682838718840049</v>
      </c>
      <c r="K1498" s="53">
        <v>132</v>
      </c>
      <c r="L1498" s="53">
        <v>106.83636363636364</v>
      </c>
      <c r="M1498" s="53">
        <v>217.62087542087539</v>
      </c>
      <c r="N1498" s="53">
        <v>14.751978695106477</v>
      </c>
      <c r="O1498" s="53">
        <v>5.934605522109665E-2</v>
      </c>
      <c r="P1498" s="53">
        <v>1.8407816072864169</v>
      </c>
      <c r="Q1498" s="53">
        <v>67.45555555555552</v>
      </c>
      <c r="R1498" s="53">
        <v>0.92166503402547706</v>
      </c>
      <c r="S1498" s="53">
        <v>4.9472814775077998</v>
      </c>
      <c r="T1498" s="53">
        <v>1.1604938271604959E-2</v>
      </c>
      <c r="U1498" s="53">
        <v>0.24803280506711872</v>
      </c>
      <c r="V1498" s="53">
        <v>9.0667557927883227</v>
      </c>
      <c r="W1498" s="53">
        <v>7.9009013678340798</v>
      </c>
    </row>
    <row r="1499" spans="3:23" x14ac:dyDescent="0.25">
      <c r="C1499" s="70">
        <v>0</v>
      </c>
      <c r="D1499" s="53">
        <v>2348</v>
      </c>
      <c r="E1499" s="53">
        <v>3190</v>
      </c>
      <c r="F1499" s="53">
        <v>308.452</v>
      </c>
      <c r="G1499" s="53">
        <v>0.95924487685203907</v>
      </c>
      <c r="H1499" s="53">
        <v>0.73605015673981189</v>
      </c>
      <c r="I1499" s="53">
        <v>0.54731934731934728</v>
      </c>
      <c r="J1499" s="53">
        <v>54.676927959041024</v>
      </c>
      <c r="K1499" s="53">
        <v>248</v>
      </c>
      <c r="L1499" s="53">
        <v>131.80579216354343</v>
      </c>
      <c r="M1499" s="53">
        <v>1690.7649941314764</v>
      </c>
      <c r="N1499" s="53">
        <v>41.118912852013445</v>
      </c>
      <c r="O1499" s="53">
        <v>0.98865786894513508</v>
      </c>
      <c r="P1499" s="53">
        <v>2.9837852083826815</v>
      </c>
      <c r="Q1499" s="53">
        <v>253.97366597366673</v>
      </c>
      <c r="R1499" s="53">
        <v>0.95363375772797887</v>
      </c>
      <c r="S1499" s="53">
        <v>6.9436894597499856</v>
      </c>
      <c r="T1499" s="53">
        <v>5.4913914927777127E-4</v>
      </c>
      <c r="U1499" s="53">
        <v>0.24871524337613135</v>
      </c>
      <c r="V1499" s="53">
        <v>113.11922848172573</v>
      </c>
      <c r="W1499" s="53">
        <v>31.964793209946492</v>
      </c>
    </row>
    <row r="1500" spans="3:23" x14ac:dyDescent="0.25">
      <c r="C1500" s="70">
        <v>0</v>
      </c>
      <c r="D1500" s="53">
        <v>4329</v>
      </c>
      <c r="E1500" s="53">
        <v>6383</v>
      </c>
      <c r="F1500" s="53">
        <v>420.78800000000001</v>
      </c>
      <c r="G1500" s="53">
        <v>0.8286051736050547</v>
      </c>
      <c r="H1500" s="53">
        <v>0.67820773930753564</v>
      </c>
      <c r="I1500" s="53">
        <v>0.45070275897969808</v>
      </c>
      <c r="J1500" s="53">
        <v>74.241861433819921</v>
      </c>
      <c r="K1500" s="53">
        <v>252</v>
      </c>
      <c r="L1500" s="53">
        <v>135.4855624855625</v>
      </c>
      <c r="M1500" s="53">
        <v>1407.1694426190734</v>
      </c>
      <c r="N1500" s="53">
        <v>37.512257231724583</v>
      </c>
      <c r="O1500" s="53">
        <v>0.64505463817590214</v>
      </c>
      <c r="P1500" s="53">
        <v>2.5906086853311141</v>
      </c>
      <c r="Q1500" s="53">
        <v>45.168627450980161</v>
      </c>
      <c r="R1500" s="53">
        <v>0.99062808278232817</v>
      </c>
      <c r="S1500" s="53">
        <v>7.0097202379414725</v>
      </c>
      <c r="T1500" s="53">
        <v>4.8338535892329687E-4</v>
      </c>
      <c r="U1500" s="53">
        <v>0.28861602781696488</v>
      </c>
      <c r="V1500" s="53">
        <v>118.27499487758804</v>
      </c>
      <c r="W1500" s="53">
        <v>66.214295741189574</v>
      </c>
    </row>
    <row r="1501" spans="3:23" x14ac:dyDescent="0.25">
      <c r="C1501" s="70">
        <v>0</v>
      </c>
      <c r="D1501" s="53">
        <v>265</v>
      </c>
      <c r="E1501" s="53">
        <v>297</v>
      </c>
      <c r="F1501" s="53">
        <v>64.938000000000002</v>
      </c>
      <c r="G1501" s="53">
        <v>0.79308233417278173</v>
      </c>
      <c r="H1501" s="53">
        <v>0.8922558922558923</v>
      </c>
      <c r="I1501" s="53">
        <v>0.59954751131221717</v>
      </c>
      <c r="J1501" s="53">
        <v>18.368682025524262</v>
      </c>
      <c r="K1501" s="53">
        <v>113</v>
      </c>
      <c r="L1501" s="53">
        <v>94.554716981132074</v>
      </c>
      <c r="M1501" s="53">
        <v>50.778244711263639</v>
      </c>
      <c r="N1501" s="53">
        <v>7.1258855387427911</v>
      </c>
      <c r="O1501" s="53">
        <v>0.40991056856102021</v>
      </c>
      <c r="P1501" s="53">
        <v>2.3188176642699738</v>
      </c>
      <c r="Q1501" s="53">
        <v>22.504273504273559</v>
      </c>
      <c r="R1501" s="53">
        <v>0.97411162267396778</v>
      </c>
      <c r="S1501" s="53">
        <v>4.7091395433845777</v>
      </c>
      <c r="T1501" s="53">
        <v>3.7621447877858281E-3</v>
      </c>
      <c r="U1501" s="53">
        <v>0.37317477453695336</v>
      </c>
      <c r="V1501" s="53">
        <v>24.380877393567651</v>
      </c>
      <c r="W1501" s="53">
        <v>14.850744684558956</v>
      </c>
    </row>
    <row r="1502" spans="3:23" x14ac:dyDescent="0.25">
      <c r="C1502" s="70">
        <v>1</v>
      </c>
      <c r="D1502" s="53">
        <v>57</v>
      </c>
      <c r="E1502" s="53">
        <v>61</v>
      </c>
      <c r="F1502" s="53">
        <v>24.645</v>
      </c>
      <c r="G1502" s="53">
        <v>0.54591534803443809</v>
      </c>
      <c r="H1502" s="53">
        <v>0.93442622950819676</v>
      </c>
      <c r="I1502" s="53">
        <v>0.71250000000000002</v>
      </c>
      <c r="J1502" s="53">
        <v>8.5190758917798277</v>
      </c>
      <c r="K1502" s="53">
        <v>136</v>
      </c>
      <c r="L1502" s="53">
        <v>110.87719298245614</v>
      </c>
      <c r="M1502" s="53">
        <v>221.50250626566412</v>
      </c>
      <c r="N1502" s="53">
        <v>14.882960265540728</v>
      </c>
      <c r="O1502" s="53">
        <v>5.8860520531675634E-3</v>
      </c>
      <c r="P1502" s="53">
        <v>1.8041941962320625</v>
      </c>
      <c r="Q1502" s="53">
        <v>86.3333333333333</v>
      </c>
      <c r="R1502" s="53">
        <v>0.92040602152223583</v>
      </c>
      <c r="S1502" s="53">
        <v>5.1483365052409855</v>
      </c>
      <c r="T1502" s="53">
        <v>1.1851851851851874E-2</v>
      </c>
      <c r="U1502" s="53">
        <v>0.18767223789282605</v>
      </c>
      <c r="V1502" s="53">
        <v>9.3993248468658948</v>
      </c>
      <c r="W1502" s="53">
        <v>7.8751335111600413</v>
      </c>
    </row>
    <row r="1503" spans="3:23" x14ac:dyDescent="0.25">
      <c r="C1503" s="70">
        <v>0</v>
      </c>
      <c r="D1503" s="53">
        <v>62</v>
      </c>
      <c r="E1503" s="53">
        <v>67</v>
      </c>
      <c r="F1503" s="53">
        <v>25.868999999999996</v>
      </c>
      <c r="G1503" s="53">
        <v>0.52482784781911707</v>
      </c>
      <c r="H1503" s="53">
        <v>0.92537313432835822</v>
      </c>
      <c r="I1503" s="53">
        <v>0.68888888888888888</v>
      </c>
      <c r="J1503" s="53">
        <v>8.8848664465809541</v>
      </c>
      <c r="K1503" s="53">
        <v>131</v>
      </c>
      <c r="L1503" s="53">
        <v>105.04838709677419</v>
      </c>
      <c r="M1503" s="53">
        <v>179.03040719196204</v>
      </c>
      <c r="N1503" s="53">
        <v>13.380224482121443</v>
      </c>
      <c r="O1503" s="53">
        <v>0.20065993292095133</v>
      </c>
      <c r="P1503" s="53">
        <v>2.0035818446901077</v>
      </c>
      <c r="Q1503" s="53">
        <v>72.979999999999976</v>
      </c>
      <c r="R1503" s="53">
        <v>0.89924283144475536</v>
      </c>
      <c r="S1503" s="53">
        <v>5.0329154155681053</v>
      </c>
      <c r="T1503" s="53">
        <v>1.0199999999999992E-2</v>
      </c>
      <c r="U1503" s="53">
        <v>0.2189476989298971</v>
      </c>
      <c r="V1503" s="53">
        <v>9.7305411609056094</v>
      </c>
      <c r="W1503" s="53">
        <v>8.2827183151112393</v>
      </c>
    </row>
    <row r="1504" spans="3:23" x14ac:dyDescent="0.25">
      <c r="C1504" s="70">
        <v>0</v>
      </c>
      <c r="D1504" s="53">
        <v>2385</v>
      </c>
      <c r="E1504" s="53">
        <v>3184</v>
      </c>
      <c r="F1504" s="53">
        <v>305.47500000000002</v>
      </c>
      <c r="G1504" s="53">
        <v>0.95873057489958935</v>
      </c>
      <c r="H1504" s="53">
        <v>0.74905778894472363</v>
      </c>
      <c r="I1504" s="53">
        <v>0.55594405594405594</v>
      </c>
      <c r="J1504" s="53">
        <v>55.106046076572788</v>
      </c>
      <c r="K1504" s="53">
        <v>244</v>
      </c>
      <c r="L1504" s="53">
        <v>134.01509433962264</v>
      </c>
      <c r="M1504" s="53">
        <v>1784.5048056223857</v>
      </c>
      <c r="N1504" s="53">
        <v>42.243399550964</v>
      </c>
      <c r="O1504" s="53">
        <v>0.9335536011197838</v>
      </c>
      <c r="P1504" s="53">
        <v>2.7917055396118302</v>
      </c>
      <c r="Q1504" s="53">
        <v>173.3668283668284</v>
      </c>
      <c r="R1504" s="53">
        <v>0.96887508498448383</v>
      </c>
      <c r="S1504" s="53">
        <v>6.9598138660758631</v>
      </c>
      <c r="T1504" s="53">
        <v>5.3345098390145996E-4</v>
      </c>
      <c r="U1504" s="53">
        <v>0.23651302297672935</v>
      </c>
      <c r="V1504" s="53">
        <v>112.59968874750119</v>
      </c>
      <c r="W1504" s="53">
        <v>32.013912293274203</v>
      </c>
    </row>
    <row r="1505" spans="3:23" x14ac:dyDescent="0.25">
      <c r="C1505" s="70">
        <v>0</v>
      </c>
      <c r="D1505" s="53">
        <v>250</v>
      </c>
      <c r="E1505" s="53">
        <v>291</v>
      </c>
      <c r="F1505" s="53">
        <v>65.591000000000008</v>
      </c>
      <c r="G1505" s="53">
        <v>0.80601740880434969</v>
      </c>
      <c r="H1505" s="53">
        <v>0.85910652920962194</v>
      </c>
      <c r="I1505" s="53">
        <v>0.57870370370370372</v>
      </c>
      <c r="J1505" s="53">
        <v>17.841241161527712</v>
      </c>
      <c r="K1505" s="53">
        <v>117</v>
      </c>
      <c r="L1505" s="53">
        <v>94.444000000000003</v>
      </c>
      <c r="M1505" s="53">
        <v>47.846248995983906</v>
      </c>
      <c r="N1505" s="53">
        <v>6.9170983075263504</v>
      </c>
      <c r="O1505" s="53">
        <v>0.86377849408988261</v>
      </c>
      <c r="P1505" s="53">
        <v>3.4955431163820156</v>
      </c>
      <c r="Q1505" s="53">
        <v>22.320261437908425</v>
      </c>
      <c r="R1505" s="53">
        <v>0.97541661221334952</v>
      </c>
      <c r="S1505" s="53">
        <v>4.6179581237598173</v>
      </c>
      <c r="T1505" s="53">
        <v>3.7639844124529604E-3</v>
      </c>
      <c r="U1505" s="53">
        <v>0.35124712662451191</v>
      </c>
      <c r="V1505" s="53">
        <v>24.65753613500738</v>
      </c>
      <c r="W1505" s="53">
        <v>14.594594150488453</v>
      </c>
    </row>
    <row r="1506" spans="3:23" x14ac:dyDescent="0.25">
      <c r="C1506" s="70">
        <v>0</v>
      </c>
      <c r="D1506" s="53">
        <v>4107</v>
      </c>
      <c r="E1506" s="53">
        <v>6152</v>
      </c>
      <c r="F1506" s="53">
        <v>405.67800000000005</v>
      </c>
      <c r="G1506" s="53">
        <v>0.83952832911481445</v>
      </c>
      <c r="H1506" s="53">
        <v>0.6675877763328999</v>
      </c>
      <c r="I1506" s="53">
        <v>0.43405199746353834</v>
      </c>
      <c r="J1506" s="53">
        <v>72.313171761632148</v>
      </c>
      <c r="K1506" s="53">
        <v>253</v>
      </c>
      <c r="L1506" s="53">
        <v>136.02337472607744</v>
      </c>
      <c r="M1506" s="53">
        <v>1485.4412459878984</v>
      </c>
      <c r="N1506" s="53">
        <v>38.541422469700031</v>
      </c>
      <c r="O1506" s="53">
        <v>0.71436051392022848</v>
      </c>
      <c r="P1506" s="53">
        <v>2.7775324098623959</v>
      </c>
      <c r="Q1506" s="53">
        <v>44.080460974331928</v>
      </c>
      <c r="R1506" s="53">
        <v>0.99089258656456747</v>
      </c>
      <c r="S1506" s="53">
        <v>7.0050665437932222</v>
      </c>
      <c r="T1506" s="53">
        <v>4.9070859244935321E-4</v>
      </c>
      <c r="U1506" s="53">
        <v>0.2907580777171716</v>
      </c>
      <c r="V1506" s="53">
        <v>117.7266319237127</v>
      </c>
      <c r="W1506" s="53">
        <v>63.962752864993668</v>
      </c>
    </row>
    <row r="1507" spans="3:23" x14ac:dyDescent="0.25">
      <c r="C1507" s="70">
        <v>1</v>
      </c>
      <c r="D1507" s="53">
        <v>60</v>
      </c>
      <c r="E1507" s="53">
        <v>64</v>
      </c>
      <c r="F1507" s="53">
        <v>25.588000000000001</v>
      </c>
      <c r="G1507" s="53">
        <v>0.44784430871677428</v>
      </c>
      <c r="H1507" s="53">
        <v>0.9375</v>
      </c>
      <c r="I1507" s="53">
        <v>0.66666666666666663</v>
      </c>
      <c r="J1507" s="53">
        <v>8.7403874447366334</v>
      </c>
      <c r="K1507" s="53">
        <v>137</v>
      </c>
      <c r="L1507" s="53">
        <v>109.73333333333333</v>
      </c>
      <c r="M1507" s="53">
        <v>276.19887005649724</v>
      </c>
      <c r="N1507" s="53">
        <v>16.619231933410678</v>
      </c>
      <c r="O1507" s="53">
        <v>0.11075417602796819</v>
      </c>
      <c r="P1507" s="53">
        <v>1.7627691171245892</v>
      </c>
      <c r="Q1507" s="53">
        <v>109.00000000000001</v>
      </c>
      <c r="R1507" s="53">
        <v>0.91286253705434361</v>
      </c>
      <c r="S1507" s="53">
        <v>4.9647351787255047</v>
      </c>
      <c r="T1507" s="53">
        <v>1.079999999999999E-2</v>
      </c>
      <c r="U1507" s="53">
        <v>0.19405769329569639</v>
      </c>
      <c r="V1507" s="53">
        <v>9.3472248008319063</v>
      </c>
      <c r="W1507" s="53">
        <v>8.3574617139709684</v>
      </c>
    </row>
    <row r="1508" spans="3:23" x14ac:dyDescent="0.25">
      <c r="C1508" s="70">
        <v>0</v>
      </c>
      <c r="D1508" s="53">
        <v>46</v>
      </c>
      <c r="E1508" s="53">
        <v>50</v>
      </c>
      <c r="F1508" s="53">
        <v>22.222000000000001</v>
      </c>
      <c r="G1508" s="53">
        <v>0.5304053027866894</v>
      </c>
      <c r="H1508" s="53">
        <v>0.92</v>
      </c>
      <c r="I1508" s="53">
        <v>0.63888888888888884</v>
      </c>
      <c r="J1508" s="53">
        <v>7.6530398573258118</v>
      </c>
      <c r="K1508" s="53">
        <v>130</v>
      </c>
      <c r="L1508" s="53">
        <v>107.04347826086956</v>
      </c>
      <c r="M1508" s="53">
        <v>163.33140096618362</v>
      </c>
      <c r="N1508" s="53">
        <v>12.780117408153323</v>
      </c>
      <c r="O1508" s="53">
        <v>2.3543245533236938E-2</v>
      </c>
      <c r="P1508" s="53">
        <v>1.98410852798767</v>
      </c>
      <c r="Q1508" s="53">
        <v>81.41975308641976</v>
      </c>
      <c r="R1508" s="53">
        <v>0.88001123430468908</v>
      </c>
      <c r="S1508" s="53">
        <v>4.8656345102637415</v>
      </c>
      <c r="T1508" s="53">
        <v>1.265051059289741E-2</v>
      </c>
      <c r="U1508" s="53">
        <v>0.18356912795910615</v>
      </c>
      <c r="V1508" s="53">
        <v>8.4302691971197312</v>
      </c>
      <c r="W1508" s="53">
        <v>7.1467117473930717</v>
      </c>
    </row>
    <row r="1509" spans="3:23" x14ac:dyDescent="0.25">
      <c r="C1509" s="70">
        <v>0</v>
      </c>
      <c r="D1509" s="53">
        <v>2390</v>
      </c>
      <c r="E1509" s="53">
        <v>3215</v>
      </c>
      <c r="F1509" s="53">
        <v>298.55299999999994</v>
      </c>
      <c r="G1509" s="53">
        <v>0.95643387736393037</v>
      </c>
      <c r="H1509" s="53">
        <v>0.74339035769828932</v>
      </c>
      <c r="I1509" s="53">
        <v>0.54816513761467889</v>
      </c>
      <c r="J1509" s="53">
        <v>55.163778985100713</v>
      </c>
      <c r="K1509" s="53">
        <v>246</v>
      </c>
      <c r="L1509" s="53">
        <v>138.49707112970711</v>
      </c>
      <c r="M1509" s="53">
        <v>2013.4966427366728</v>
      </c>
      <c r="N1509" s="53">
        <v>44.87200288305251</v>
      </c>
      <c r="O1509" s="53">
        <v>0.82842830986288662</v>
      </c>
      <c r="P1509" s="53">
        <v>2.4530868138161899</v>
      </c>
      <c r="Q1509" s="53">
        <v>212.80954545454293</v>
      </c>
      <c r="R1509" s="53">
        <v>0.96604001505412351</v>
      </c>
      <c r="S1509" s="53">
        <v>7.002065780229338</v>
      </c>
      <c r="T1509" s="53">
        <v>5.5154958677688525E-4</v>
      </c>
      <c r="U1509" s="53">
        <v>0.25291643438107297</v>
      </c>
      <c r="V1509" s="53">
        <v>111.35918040833391</v>
      </c>
      <c r="W1509" s="53">
        <v>32.511205104727395</v>
      </c>
    </row>
    <row r="1510" spans="3:23" x14ac:dyDescent="0.25">
      <c r="C1510" s="70">
        <v>0</v>
      </c>
      <c r="D1510" s="53">
        <v>3783</v>
      </c>
      <c r="E1510" s="53">
        <v>5637</v>
      </c>
      <c r="F1510" s="53">
        <v>373.226</v>
      </c>
      <c r="G1510" s="53">
        <v>0.85326719853102473</v>
      </c>
      <c r="H1510" s="53">
        <v>0.67110164981373066</v>
      </c>
      <c r="I1510" s="53">
        <v>0.41191202090592333</v>
      </c>
      <c r="J1510" s="53">
        <v>69.402198796098105</v>
      </c>
      <c r="K1510" s="53">
        <v>255</v>
      </c>
      <c r="L1510" s="53">
        <v>137.28892413428497</v>
      </c>
      <c r="M1510" s="53">
        <v>1444.8448455635225</v>
      </c>
      <c r="N1510" s="53">
        <v>38.011114763494142</v>
      </c>
      <c r="O1510" s="53">
        <v>0.7561078492311446</v>
      </c>
      <c r="P1510" s="53">
        <v>2.9157954015241616</v>
      </c>
      <c r="Q1510" s="53">
        <v>42.596913447010394</v>
      </c>
      <c r="R1510" s="53">
        <v>0.99106022571618102</v>
      </c>
      <c r="S1510" s="53">
        <v>6.987769133952245</v>
      </c>
      <c r="T1510" s="53">
        <v>5.3751069954935838E-4</v>
      </c>
      <c r="U1510" s="53">
        <v>0.30557037940236792</v>
      </c>
      <c r="V1510" s="53">
        <v>115.10703475563696</v>
      </c>
      <c r="W1510" s="53">
        <v>60.025320901584237</v>
      </c>
    </row>
    <row r="1511" spans="3:23" x14ac:dyDescent="0.25">
      <c r="C1511" s="70">
        <v>0</v>
      </c>
      <c r="D1511" s="53">
        <v>36</v>
      </c>
      <c r="E1511" s="53">
        <v>40</v>
      </c>
      <c r="F1511" s="53">
        <v>19.592000000000002</v>
      </c>
      <c r="G1511" s="53">
        <v>0.38282074674438793</v>
      </c>
      <c r="H1511" s="53">
        <v>0.9</v>
      </c>
      <c r="I1511" s="53">
        <v>0.6428571428571429</v>
      </c>
      <c r="J1511" s="53">
        <v>6.7702750025730758</v>
      </c>
      <c r="K1511" s="53">
        <v>97</v>
      </c>
      <c r="L1511" s="53">
        <v>91.777777777777771</v>
      </c>
      <c r="M1511" s="53">
        <v>9.0349206349206295</v>
      </c>
      <c r="N1511" s="53">
        <v>3.0058144711409969</v>
      </c>
      <c r="O1511" s="53">
        <v>-2.6450955234517955E-2</v>
      </c>
      <c r="P1511" s="53">
        <v>2.1637410496861902</v>
      </c>
      <c r="Q1511" s="53">
        <v>7.640625</v>
      </c>
      <c r="R1511" s="53">
        <v>0.84608523667788416</v>
      </c>
      <c r="S1511" s="53">
        <v>3.2771759601251564</v>
      </c>
      <c r="T1511" s="53">
        <v>2.099609375E-2</v>
      </c>
      <c r="U1511" s="53">
        <v>0.41190476190476183</v>
      </c>
      <c r="V1511" s="53">
        <v>7.1802197428460053</v>
      </c>
      <c r="W1511" s="53">
        <v>6.6332495807108005</v>
      </c>
    </row>
    <row r="1512" spans="3:23" x14ac:dyDescent="0.25">
      <c r="C1512" s="70">
        <v>0</v>
      </c>
      <c r="D1512" s="53">
        <v>41</v>
      </c>
      <c r="E1512" s="53">
        <v>45</v>
      </c>
      <c r="F1512" s="53">
        <v>20.907</v>
      </c>
      <c r="G1512" s="53">
        <v>0.37986972501764632</v>
      </c>
      <c r="H1512" s="53">
        <v>0.91111111111111109</v>
      </c>
      <c r="I1512" s="53">
        <v>0.640625</v>
      </c>
      <c r="J1512" s="53">
        <v>7.2251519938435669</v>
      </c>
      <c r="K1512" s="53">
        <v>141</v>
      </c>
      <c r="L1512" s="53">
        <v>114.1219512195122</v>
      </c>
      <c r="M1512" s="53">
        <v>225.00975609756102</v>
      </c>
      <c r="N1512" s="53">
        <v>15.000325199726872</v>
      </c>
      <c r="O1512" s="53">
        <v>-1.7922512829861439E-4</v>
      </c>
      <c r="P1512" s="53">
        <v>1.9884072928493013</v>
      </c>
      <c r="Q1512" s="53">
        <v>108.01388888888894</v>
      </c>
      <c r="R1512" s="53">
        <v>0.87897851872454258</v>
      </c>
      <c r="S1512" s="53">
        <v>4.8513352362726323</v>
      </c>
      <c r="T1512" s="53">
        <v>1.3888888888888916E-2</v>
      </c>
      <c r="U1512" s="53">
        <v>0.16676673857261184</v>
      </c>
      <c r="V1512" s="53">
        <v>7.6360292750506691</v>
      </c>
      <c r="W1512" s="53">
        <v>7.0636324810317683</v>
      </c>
    </row>
    <row r="1513" spans="3:23" x14ac:dyDescent="0.25">
      <c r="C1513" s="70">
        <v>0</v>
      </c>
      <c r="D1513" s="53">
        <v>2344</v>
      </c>
      <c r="E1513" s="53">
        <v>3198</v>
      </c>
      <c r="F1513" s="53">
        <v>303.72200000000004</v>
      </c>
      <c r="G1513" s="53">
        <v>0.95498201867191068</v>
      </c>
      <c r="H1513" s="53">
        <v>0.73295809881175733</v>
      </c>
      <c r="I1513" s="53">
        <v>0.54259259259259263</v>
      </c>
      <c r="J1513" s="53">
        <v>54.630334914397345</v>
      </c>
      <c r="K1513" s="53">
        <v>250</v>
      </c>
      <c r="L1513" s="53">
        <v>141.72952218430035</v>
      </c>
      <c r="M1513" s="53">
        <v>2034.8854106123949</v>
      </c>
      <c r="N1513" s="53">
        <v>45.109704173408133</v>
      </c>
      <c r="O1513" s="53">
        <v>0.69918767631033374</v>
      </c>
      <c r="P1513" s="53">
        <v>2.2334896874420131</v>
      </c>
      <c r="Q1513" s="53">
        <v>157.66490825688118</v>
      </c>
      <c r="R1513" s="53">
        <v>0.97463993111860803</v>
      </c>
      <c r="S1513" s="53">
        <v>7.0463848955572592</v>
      </c>
      <c r="T1513" s="53">
        <v>5.1531857587741559E-4</v>
      </c>
      <c r="U1513" s="53">
        <v>0.23971178726067102</v>
      </c>
      <c r="V1513" s="53">
        <v>109.19008225849655</v>
      </c>
      <c r="W1513" s="53">
        <v>32.392732539179249</v>
      </c>
    </row>
    <row r="1514" spans="3:23" x14ac:dyDescent="0.25">
      <c r="C1514" s="70">
        <v>0</v>
      </c>
      <c r="D1514" s="53">
        <v>3631</v>
      </c>
      <c r="E1514" s="53">
        <v>5359</v>
      </c>
      <c r="F1514" s="53">
        <v>349.72199999999998</v>
      </c>
      <c r="G1514" s="53">
        <v>0.86753809851219332</v>
      </c>
      <c r="H1514" s="53">
        <v>0.67755178204888977</v>
      </c>
      <c r="I1514" s="53">
        <v>0.41037522603978299</v>
      </c>
      <c r="J1514" s="53">
        <v>67.993623134330591</v>
      </c>
      <c r="K1514" s="53">
        <v>255</v>
      </c>
      <c r="L1514" s="53">
        <v>136.2277609473974</v>
      </c>
      <c r="M1514" s="53">
        <v>1274.6211134150124</v>
      </c>
      <c r="N1514" s="53">
        <v>35.701836275113529</v>
      </c>
      <c r="O1514" s="53">
        <v>0.67507276733256882</v>
      </c>
      <c r="P1514" s="53">
        <v>2.997144945094393</v>
      </c>
      <c r="Q1514" s="53">
        <v>41.714461745267087</v>
      </c>
      <c r="R1514" s="53">
        <v>0.99080658390319298</v>
      </c>
      <c r="S1514" s="53">
        <v>6.9616804179733771</v>
      </c>
      <c r="T1514" s="53">
        <v>5.2717153204963438E-4</v>
      </c>
      <c r="U1514" s="53">
        <v>0.30616640599046957</v>
      </c>
      <c r="V1514" s="53">
        <v>114.74402615285162</v>
      </c>
      <c r="W1514" s="53">
        <v>57.070320577833066</v>
      </c>
    </row>
    <row r="1515" spans="3:23" x14ac:dyDescent="0.25">
      <c r="C1515" s="70">
        <v>0</v>
      </c>
      <c r="D1515" s="53">
        <v>29</v>
      </c>
      <c r="E1515" s="53">
        <v>33</v>
      </c>
      <c r="F1515" s="53">
        <v>17.996000000000002</v>
      </c>
      <c r="G1515" s="53">
        <v>0</v>
      </c>
      <c r="H1515" s="53">
        <v>0.87878787878787878</v>
      </c>
      <c r="I1515" s="53">
        <v>0.59183673469387754</v>
      </c>
      <c r="J1515" s="53">
        <v>6.0765077797464979</v>
      </c>
      <c r="K1515" s="53">
        <v>103</v>
      </c>
      <c r="L1515" s="53">
        <v>95.517241379310349</v>
      </c>
      <c r="M1515" s="53">
        <v>24.615763546798018</v>
      </c>
      <c r="N1515" s="53">
        <v>4.9614275714554195</v>
      </c>
      <c r="O1515" s="53">
        <v>-0.50608696306803591</v>
      </c>
      <c r="P1515" s="53">
        <v>2.3748536494320076</v>
      </c>
      <c r="Q1515" s="53">
        <v>22.839285714285712</v>
      </c>
      <c r="R1515" s="53">
        <v>0.83274537747304589</v>
      </c>
      <c r="S1515" s="53">
        <v>3.9783335811852636</v>
      </c>
      <c r="T1515" s="53">
        <v>1.8494897959183687E-2</v>
      </c>
      <c r="U1515" s="53">
        <v>0.2713873428159142</v>
      </c>
      <c r="V1515" s="53">
        <v>6.2330229193099944</v>
      </c>
      <c r="W1515" s="53">
        <v>6.2330229193099944</v>
      </c>
    </row>
    <row r="1516" spans="3:23" x14ac:dyDescent="0.25">
      <c r="C1516" s="70">
        <v>0</v>
      </c>
      <c r="D1516" s="53">
        <v>38</v>
      </c>
      <c r="E1516" s="53">
        <v>42</v>
      </c>
      <c r="F1516" s="53">
        <v>20.625999999999998</v>
      </c>
      <c r="G1516" s="53">
        <v>0.52748477726821907</v>
      </c>
      <c r="H1516" s="53">
        <v>0.90476190476190477</v>
      </c>
      <c r="I1516" s="53">
        <v>0.59375</v>
      </c>
      <c r="J1516" s="53">
        <v>6.955796338302048</v>
      </c>
      <c r="K1516" s="53">
        <v>100</v>
      </c>
      <c r="L1516" s="53">
        <v>93.10526315789474</v>
      </c>
      <c r="M1516" s="53">
        <v>14.475106685632994</v>
      </c>
      <c r="N1516" s="53">
        <v>3.8046164965253717</v>
      </c>
      <c r="O1516" s="53">
        <v>-9.706880019904246E-2</v>
      </c>
      <c r="P1516" s="53">
        <v>2.361589097914444</v>
      </c>
      <c r="Q1516" s="53">
        <v>21.444444444444443</v>
      </c>
      <c r="R1516" s="53">
        <v>0.81410450544957302</v>
      </c>
      <c r="S1516" s="53">
        <v>3.6513213433631351</v>
      </c>
      <c r="T1516" s="53">
        <v>1.5817901234567926E-2</v>
      </c>
      <c r="U1516" s="53">
        <v>0.35837488129154793</v>
      </c>
      <c r="V1516" s="53">
        <v>7.6822876709772538</v>
      </c>
      <c r="W1516" s="53">
        <v>6.5265987488178077</v>
      </c>
    </row>
    <row r="1517" spans="3:23" x14ac:dyDescent="0.25">
      <c r="C1517" s="70">
        <v>0</v>
      </c>
      <c r="D1517" s="53">
        <v>58</v>
      </c>
      <c r="E1517" s="53">
        <v>62</v>
      </c>
      <c r="F1517" s="53">
        <v>25.497</v>
      </c>
      <c r="G1517" s="53">
        <v>0.61672579521106197</v>
      </c>
      <c r="H1517" s="53">
        <v>0.93548387096774188</v>
      </c>
      <c r="I1517" s="53">
        <v>0.64444444444444449</v>
      </c>
      <c r="J1517" s="53">
        <v>8.5934797139831218</v>
      </c>
      <c r="K1517" s="53">
        <v>143</v>
      </c>
      <c r="L1517" s="53">
        <v>112.56896551724138</v>
      </c>
      <c r="M1517" s="53">
        <v>279.33726557773747</v>
      </c>
      <c r="N1517" s="53">
        <v>16.71338582028601</v>
      </c>
      <c r="O1517" s="53">
        <v>0.17167162464997598</v>
      </c>
      <c r="P1517" s="53">
        <v>1.9299756821740315</v>
      </c>
      <c r="Q1517" s="53">
        <v>96.919999999999973</v>
      </c>
      <c r="R1517" s="53">
        <v>0.9033819498175254</v>
      </c>
      <c r="S1517" s="53">
        <v>5.0947971588087704</v>
      </c>
      <c r="T1517" s="53">
        <v>1.0199999999999994E-2</v>
      </c>
      <c r="U1517" s="53">
        <v>0.18713553315449605</v>
      </c>
      <c r="V1517" s="53">
        <v>9.8025533116085146</v>
      </c>
      <c r="W1517" s="53">
        <v>7.7163548700872449</v>
      </c>
    </row>
    <row r="1518" spans="3:23" x14ac:dyDescent="0.25">
      <c r="C1518" s="70">
        <v>0</v>
      </c>
      <c r="D1518" s="53">
        <v>2445</v>
      </c>
      <c r="E1518" s="53">
        <v>3428</v>
      </c>
      <c r="F1518" s="53">
        <v>303.42500000000001</v>
      </c>
      <c r="G1518" s="53">
        <v>0.94523423372155224</v>
      </c>
      <c r="H1518" s="53">
        <v>0.71324387397899647</v>
      </c>
      <c r="I1518" s="53">
        <v>0.54405874499332441</v>
      </c>
      <c r="J1518" s="53">
        <v>55.794898394723084</v>
      </c>
      <c r="K1518" s="53">
        <v>246</v>
      </c>
      <c r="L1518" s="53">
        <v>140.9562372188139</v>
      </c>
      <c r="M1518" s="53">
        <v>2154.9845815803619</v>
      </c>
      <c r="N1518" s="53">
        <v>46.421811485339106</v>
      </c>
      <c r="O1518" s="53">
        <v>0.65745788677886297</v>
      </c>
      <c r="P1518" s="53">
        <v>2.0918906406171334</v>
      </c>
      <c r="Q1518" s="53">
        <v>182.29563492063323</v>
      </c>
      <c r="R1518" s="53">
        <v>0.97188072225543065</v>
      </c>
      <c r="S1518" s="53">
        <v>7.0229305543661722</v>
      </c>
      <c r="T1518" s="53">
        <v>5.1177878558827407E-4</v>
      </c>
      <c r="U1518" s="53">
        <v>0.24068072155983011</v>
      </c>
      <c r="V1518" s="53">
        <v>106.57754814450864</v>
      </c>
      <c r="W1518" s="53">
        <v>34.786141663603296</v>
      </c>
    </row>
    <row r="1519" spans="3:23" x14ac:dyDescent="0.25">
      <c r="C1519" s="70">
        <v>0</v>
      </c>
      <c r="D1519" s="53">
        <v>3556</v>
      </c>
      <c r="E1519" s="53">
        <v>5069</v>
      </c>
      <c r="F1519" s="53">
        <v>348.94499999999999</v>
      </c>
      <c r="G1519" s="53">
        <v>0.87636459643822029</v>
      </c>
      <c r="H1519" s="53">
        <v>0.70151903728546061</v>
      </c>
      <c r="I1519" s="53">
        <v>0.42905405405405406</v>
      </c>
      <c r="J1519" s="53">
        <v>67.287739010002696</v>
      </c>
      <c r="K1519" s="53">
        <v>242</v>
      </c>
      <c r="L1519" s="53">
        <v>132.76940382452193</v>
      </c>
      <c r="M1519" s="53">
        <v>1079.628948280196</v>
      </c>
      <c r="N1519" s="53">
        <v>32.857707593199436</v>
      </c>
      <c r="O1519" s="53">
        <v>0.5409418473497688</v>
      </c>
      <c r="P1519" s="53">
        <v>2.6231450218021455</v>
      </c>
      <c r="Q1519" s="53">
        <v>43.394881607270278</v>
      </c>
      <c r="R1519" s="53">
        <v>0.98974413232994607</v>
      </c>
      <c r="S1519" s="53">
        <v>6.8752944502377495</v>
      </c>
      <c r="T1519" s="53">
        <v>5.3690454322893823E-4</v>
      </c>
      <c r="U1519" s="53">
        <v>0.29738079862526945</v>
      </c>
      <c r="V1519" s="53">
        <v>113.3840446872223</v>
      </c>
      <c r="W1519" s="53">
        <v>54.611233455578869</v>
      </c>
    </row>
    <row r="1520" spans="3:23" x14ac:dyDescent="0.25">
      <c r="C1520" s="70">
        <v>0</v>
      </c>
      <c r="D1520" s="53">
        <v>103</v>
      </c>
      <c r="E1520" s="53">
        <v>115</v>
      </c>
      <c r="F1520" s="53">
        <v>37.306999999999995</v>
      </c>
      <c r="G1520" s="53">
        <v>0.78990972107459956</v>
      </c>
      <c r="H1520" s="53">
        <v>0.89565217391304353</v>
      </c>
      <c r="I1520" s="53">
        <v>0.56593406593406592</v>
      </c>
      <c r="J1520" s="53">
        <v>11.45179781116143</v>
      </c>
      <c r="K1520" s="53">
        <v>100</v>
      </c>
      <c r="L1520" s="53">
        <v>91.533980582524265</v>
      </c>
      <c r="M1520" s="53">
        <v>16.937559489815353</v>
      </c>
      <c r="N1520" s="53">
        <v>4.1155266357800864</v>
      </c>
      <c r="O1520" s="53">
        <v>-3.2824021621408385E-2</v>
      </c>
      <c r="P1520" s="53">
        <v>2.1147610881996006</v>
      </c>
      <c r="Q1520" s="53">
        <v>12.312820512820497</v>
      </c>
      <c r="R1520" s="53">
        <v>0.93405666955474731</v>
      </c>
      <c r="S1520" s="53">
        <v>3.85838153015494</v>
      </c>
      <c r="T1520" s="53">
        <v>7.6002629848783854E-3</v>
      </c>
      <c r="U1520" s="53">
        <v>0.33363858363858312</v>
      </c>
      <c r="V1520" s="53">
        <v>14.982953104452667</v>
      </c>
      <c r="W1520" s="53">
        <v>9.1878937094712132</v>
      </c>
    </row>
    <row r="1521" spans="3:23" x14ac:dyDescent="0.25">
      <c r="C1521" s="70">
        <v>0</v>
      </c>
      <c r="D1521" s="53">
        <v>36</v>
      </c>
      <c r="E1521" s="53">
        <v>40</v>
      </c>
      <c r="F1521" s="53">
        <v>19.592000000000002</v>
      </c>
      <c r="G1521" s="53">
        <v>0.38282074674438793</v>
      </c>
      <c r="H1521" s="53">
        <v>0.9</v>
      </c>
      <c r="I1521" s="53">
        <v>0.6428571428571429</v>
      </c>
      <c r="J1521" s="53">
        <v>6.7702750025730758</v>
      </c>
      <c r="K1521" s="53">
        <v>92</v>
      </c>
      <c r="L1521" s="53">
        <v>88.916666666666671</v>
      </c>
      <c r="M1521" s="53">
        <v>5.2214285714285715</v>
      </c>
      <c r="N1521" s="53">
        <v>2.2850445447361789</v>
      </c>
      <c r="O1521" s="53">
        <v>-0.65401556782020664</v>
      </c>
      <c r="P1521" s="53">
        <v>2.5499559286699487</v>
      </c>
      <c r="Q1521" s="53">
        <v>7.603174603174601</v>
      </c>
      <c r="R1521" s="53">
        <v>0.78921547123166214</v>
      </c>
      <c r="S1521" s="53">
        <v>2.7040666699654521</v>
      </c>
      <c r="T1521" s="53">
        <v>2.5447215923406399E-2</v>
      </c>
      <c r="U1521" s="53">
        <v>0.39856386999244137</v>
      </c>
      <c r="V1521" s="53">
        <v>7.1802197428460053</v>
      </c>
      <c r="W1521" s="53">
        <v>6.6332495807108005</v>
      </c>
    </row>
    <row r="1522" spans="3:23" x14ac:dyDescent="0.25">
      <c r="C1522" s="70">
        <v>1</v>
      </c>
      <c r="D1522" s="53">
        <v>29</v>
      </c>
      <c r="E1522" s="53">
        <v>33</v>
      </c>
      <c r="F1522" s="53">
        <v>17.996000000000002</v>
      </c>
      <c r="G1522" s="53">
        <v>0</v>
      </c>
      <c r="H1522" s="53">
        <v>0.87878787878787878</v>
      </c>
      <c r="I1522" s="53">
        <v>0.59183673469387754</v>
      </c>
      <c r="J1522" s="53">
        <v>6.0765077797464979</v>
      </c>
      <c r="K1522" s="53">
        <v>124</v>
      </c>
      <c r="L1522" s="53">
        <v>106.37931034482759</v>
      </c>
      <c r="M1522" s="53">
        <v>128.95812807881774</v>
      </c>
      <c r="N1522" s="53">
        <v>11.355973233449335</v>
      </c>
      <c r="O1522" s="53">
        <v>-0.28654968781998141</v>
      </c>
      <c r="P1522" s="53">
        <v>2.2079965435939202</v>
      </c>
      <c r="Q1522" s="53">
        <v>62.499999999999993</v>
      </c>
      <c r="R1522" s="53">
        <v>0.95118301903845826</v>
      </c>
      <c r="S1522" s="53">
        <v>4.5560883226391775</v>
      </c>
      <c r="T1522" s="53">
        <v>1.785714285714287E-2</v>
      </c>
      <c r="U1522" s="53">
        <v>0.19913336400993958</v>
      </c>
      <c r="V1522" s="53">
        <v>6.2330229193099944</v>
      </c>
      <c r="W1522" s="53">
        <v>6.2330229193099944</v>
      </c>
    </row>
    <row r="1523" spans="3:23" x14ac:dyDescent="0.25">
      <c r="C1523" s="70">
        <v>0</v>
      </c>
      <c r="D1523" s="53">
        <v>93</v>
      </c>
      <c r="E1523" s="53">
        <v>100</v>
      </c>
      <c r="F1523" s="53">
        <v>33.155000000000001</v>
      </c>
      <c r="G1523" s="53">
        <v>0.68284537793028899</v>
      </c>
      <c r="H1523" s="53">
        <v>0.93</v>
      </c>
      <c r="I1523" s="53">
        <v>0.7153846153846154</v>
      </c>
      <c r="J1523" s="53">
        <v>10.881694613449236</v>
      </c>
      <c r="K1523" s="53">
        <v>144</v>
      </c>
      <c r="L1523" s="53">
        <v>108.0752688172043</v>
      </c>
      <c r="M1523" s="53">
        <v>260.00514258999539</v>
      </c>
      <c r="N1523" s="53">
        <v>16.124674960754881</v>
      </c>
      <c r="O1523" s="53">
        <v>0.45879966440751463</v>
      </c>
      <c r="P1523" s="53">
        <v>2.1609342428533127</v>
      </c>
      <c r="Q1523" s="53">
        <v>39.482517482517473</v>
      </c>
      <c r="R1523" s="53">
        <v>0.95572879595848903</v>
      </c>
      <c r="S1523" s="53">
        <v>5.3224005799674794</v>
      </c>
      <c r="T1523" s="53">
        <v>7.9710499290918981E-3</v>
      </c>
      <c r="U1523" s="53">
        <v>0.2662109315338439</v>
      </c>
      <c r="V1523" s="53">
        <v>12.857457433012916</v>
      </c>
      <c r="W1523" s="53">
        <v>9.393181731925381</v>
      </c>
    </row>
    <row r="1524" spans="3:23" x14ac:dyDescent="0.25">
      <c r="C1524" s="70">
        <v>0</v>
      </c>
      <c r="D1524" s="53">
        <v>2471</v>
      </c>
      <c r="E1524" s="53">
        <v>3571</v>
      </c>
      <c r="F1524" s="53">
        <v>308.08100000000002</v>
      </c>
      <c r="G1524" s="53">
        <v>0.93780403912252719</v>
      </c>
      <c r="H1524" s="53">
        <v>0.69196303556426775</v>
      </c>
      <c r="I1524" s="53">
        <v>0.51159420289855073</v>
      </c>
      <c r="J1524" s="53">
        <v>56.090773885199575</v>
      </c>
      <c r="K1524" s="53">
        <v>247</v>
      </c>
      <c r="L1524" s="53">
        <v>140.33346823148523</v>
      </c>
      <c r="M1524" s="53">
        <v>2235.1559603956484</v>
      </c>
      <c r="N1524" s="53">
        <v>47.277436059875839</v>
      </c>
      <c r="O1524" s="53">
        <v>0.6383221978587249</v>
      </c>
      <c r="P1524" s="53">
        <v>2.0319064925108736</v>
      </c>
      <c r="Q1524" s="53">
        <v>141.46349466776087</v>
      </c>
      <c r="R1524" s="53">
        <v>0.97737913801211962</v>
      </c>
      <c r="S1524" s="53">
        <v>7.0257206041491189</v>
      </c>
      <c r="T1524" s="53">
        <v>5.3896098215226393E-4</v>
      </c>
      <c r="U1524" s="53">
        <v>0.26249363944982484</v>
      </c>
      <c r="V1524" s="53">
        <v>104.39972718322394</v>
      </c>
      <c r="W1524" s="53">
        <v>36.24393835156539</v>
      </c>
    </row>
    <row r="1525" spans="3:23" x14ac:dyDescent="0.25">
      <c r="C1525" s="70">
        <v>0</v>
      </c>
      <c r="D1525" s="53">
        <v>3668</v>
      </c>
      <c r="E1525" s="53">
        <v>5367</v>
      </c>
      <c r="F1525" s="53">
        <v>403.90899999999999</v>
      </c>
      <c r="G1525" s="53">
        <v>0.83423554948206469</v>
      </c>
      <c r="H1525" s="53">
        <v>0.6834358114402832</v>
      </c>
      <c r="I1525" s="53">
        <v>0.46126760563380281</v>
      </c>
      <c r="J1525" s="53">
        <v>68.339173612859682</v>
      </c>
      <c r="K1525" s="53">
        <v>212</v>
      </c>
      <c r="L1525" s="53">
        <v>126.26908396946565</v>
      </c>
      <c r="M1525" s="53">
        <v>1020.7475904341816</v>
      </c>
      <c r="N1525" s="53">
        <v>31.949140683814669</v>
      </c>
      <c r="O1525" s="53">
        <v>0.5927358262298047</v>
      </c>
      <c r="P1525" s="53">
        <v>2.3434750577976606</v>
      </c>
      <c r="Q1525" s="53">
        <v>40.21326187211757</v>
      </c>
      <c r="R1525" s="53">
        <v>0.98972744452949046</v>
      </c>
      <c r="S1525" s="53">
        <v>6.7620890903420197</v>
      </c>
      <c r="T1525" s="53">
        <v>5.783105591864805E-4</v>
      </c>
      <c r="U1525" s="53">
        <v>0.30300786284353404</v>
      </c>
      <c r="V1525" s="53">
        <v>109.02813568030213</v>
      </c>
      <c r="W1525" s="53">
        <v>60.1190124890473</v>
      </c>
    </row>
    <row r="1526" spans="3:23" x14ac:dyDescent="0.25">
      <c r="C1526" s="70">
        <v>0</v>
      </c>
      <c r="D1526" s="53">
        <v>29</v>
      </c>
      <c r="E1526" s="53">
        <v>33</v>
      </c>
      <c r="F1526" s="53">
        <v>17.996000000000002</v>
      </c>
      <c r="G1526" s="53">
        <v>0</v>
      </c>
      <c r="H1526" s="53">
        <v>0.87878787878787878</v>
      </c>
      <c r="I1526" s="53">
        <v>0.59183673469387754</v>
      </c>
      <c r="J1526" s="53">
        <v>6.0765077797464979</v>
      </c>
      <c r="K1526" s="53">
        <v>94</v>
      </c>
      <c r="L1526" s="53">
        <v>88.310344827586206</v>
      </c>
      <c r="M1526" s="53">
        <v>10.721674876847294</v>
      </c>
      <c r="N1526" s="53">
        <v>3.2743968722265926</v>
      </c>
      <c r="O1526" s="53">
        <v>4.2064621413352959E-2</v>
      </c>
      <c r="P1526" s="53">
        <v>1.9405830528246153</v>
      </c>
      <c r="Q1526" s="53">
        <v>6.803571428571427</v>
      </c>
      <c r="R1526" s="53">
        <v>0.85299631913961138</v>
      </c>
      <c r="S1526" s="53">
        <v>3.4435137534498521</v>
      </c>
      <c r="T1526" s="53">
        <v>2.2321428571428582E-2</v>
      </c>
      <c r="U1526" s="53">
        <v>0.42546768707482979</v>
      </c>
      <c r="V1526" s="53">
        <v>6.2330229193099944</v>
      </c>
      <c r="W1526" s="53">
        <v>6.2330229193099944</v>
      </c>
    </row>
    <row r="1527" spans="3:23" x14ac:dyDescent="0.25">
      <c r="C1527" s="70">
        <v>1</v>
      </c>
      <c r="D1527" s="53">
        <v>43</v>
      </c>
      <c r="E1527" s="53">
        <v>47</v>
      </c>
      <c r="F1527" s="53">
        <v>21.552</v>
      </c>
      <c r="G1527" s="53">
        <v>0.53810701977690156</v>
      </c>
      <c r="H1527" s="53">
        <v>0.91489361702127658</v>
      </c>
      <c r="I1527" s="53">
        <v>0.68253968253968256</v>
      </c>
      <c r="J1527" s="53">
        <v>7.399277020331918</v>
      </c>
      <c r="K1527" s="53">
        <v>123</v>
      </c>
      <c r="L1527" s="53">
        <v>101.04651162790698</v>
      </c>
      <c r="M1527" s="53">
        <v>140.18826135105206</v>
      </c>
      <c r="N1527" s="53">
        <v>11.840112387602241</v>
      </c>
      <c r="O1527" s="53">
        <v>0.16715161868997785</v>
      </c>
      <c r="P1527" s="53">
        <v>1.8890494976417542</v>
      </c>
      <c r="Q1527" s="53">
        <v>81.152777777777771</v>
      </c>
      <c r="R1527" s="53">
        <v>0.88619229191155635</v>
      </c>
      <c r="S1527" s="53">
        <v>4.7689470219930179</v>
      </c>
      <c r="T1527" s="53">
        <v>1.3888888888888916E-2</v>
      </c>
      <c r="U1527" s="53">
        <v>0.17467408280908014</v>
      </c>
      <c r="V1527" s="53">
        <v>8.1744544421237428</v>
      </c>
      <c r="W1527" s="53">
        <v>6.8900557484721601</v>
      </c>
    </row>
    <row r="1528" spans="3:23" x14ac:dyDescent="0.25">
      <c r="C1528" s="70">
        <v>0</v>
      </c>
      <c r="D1528" s="53">
        <v>143</v>
      </c>
      <c r="E1528" s="53">
        <v>156</v>
      </c>
      <c r="F1528" s="53">
        <v>44.666999999999994</v>
      </c>
      <c r="G1528" s="53">
        <v>0.83110788155461457</v>
      </c>
      <c r="H1528" s="53">
        <v>0.91666666666666663</v>
      </c>
      <c r="I1528" s="53">
        <v>0.68421052631578949</v>
      </c>
      <c r="J1528" s="53">
        <v>13.493452297211721</v>
      </c>
      <c r="K1528" s="53">
        <v>148</v>
      </c>
      <c r="L1528" s="53">
        <v>106.11188811188811</v>
      </c>
      <c r="M1528" s="53">
        <v>314.43809711415372</v>
      </c>
      <c r="N1528" s="53">
        <v>17.732402463122522</v>
      </c>
      <c r="O1528" s="53">
        <v>0.63414900904553417</v>
      </c>
      <c r="P1528" s="53">
        <v>2.3393264007631149</v>
      </c>
      <c r="Q1528" s="53">
        <v>36.013157894736864</v>
      </c>
      <c r="R1528" s="53">
        <v>0.96493657462184568</v>
      </c>
      <c r="S1528" s="53">
        <v>5.6060665959691018</v>
      </c>
      <c r="T1528" s="53">
        <v>5.5016928285626168E-3</v>
      </c>
      <c r="U1528" s="53">
        <v>0.2783605540403446</v>
      </c>
      <c r="V1528" s="53">
        <v>18.540043190590847</v>
      </c>
      <c r="W1528" s="53">
        <v>10.310326041037937</v>
      </c>
    </row>
    <row r="1529" spans="3:23" x14ac:dyDescent="0.25">
      <c r="C1529" s="70">
        <v>0</v>
      </c>
      <c r="D1529" s="53">
        <v>2452</v>
      </c>
      <c r="E1529" s="53">
        <v>3353</v>
      </c>
      <c r="F1529" s="53">
        <v>281.07799999999997</v>
      </c>
      <c r="G1529" s="53">
        <v>0.9124506360882052</v>
      </c>
      <c r="H1529" s="53">
        <v>0.73128541604533259</v>
      </c>
      <c r="I1529" s="53">
        <v>0.55600907029478464</v>
      </c>
      <c r="J1529" s="53">
        <v>55.874711307447654</v>
      </c>
      <c r="K1529" s="53">
        <v>247</v>
      </c>
      <c r="L1529" s="53">
        <v>140.77854812398041</v>
      </c>
      <c r="M1529" s="53">
        <v>2248.0231544803446</v>
      </c>
      <c r="N1529" s="53">
        <v>47.413322542090896</v>
      </c>
      <c r="O1529" s="53">
        <v>0.59728564726029043</v>
      </c>
      <c r="P1529" s="53">
        <v>2.0255385316417378</v>
      </c>
      <c r="Q1529" s="53">
        <v>192.60439560439593</v>
      </c>
      <c r="R1529" s="53">
        <v>0.96917868153331566</v>
      </c>
      <c r="S1529" s="53">
        <v>7.097372044329056</v>
      </c>
      <c r="T1529" s="53">
        <v>5.45449579963599E-4</v>
      </c>
      <c r="U1529" s="53">
        <v>0.25342349423520666</v>
      </c>
      <c r="V1529" s="53">
        <v>94.911603622858848</v>
      </c>
      <c r="W1529" s="53">
        <v>38.836575300647091</v>
      </c>
    </row>
    <row r="1530" spans="3:23" x14ac:dyDescent="0.25">
      <c r="C1530" s="70">
        <v>0</v>
      </c>
      <c r="D1530" s="53">
        <v>55</v>
      </c>
      <c r="E1530" s="53">
        <v>60</v>
      </c>
      <c r="F1530" s="53">
        <v>25.405999999999999</v>
      </c>
      <c r="G1530" s="53">
        <v>0.50756449508891377</v>
      </c>
      <c r="H1530" s="53">
        <v>0.91666666666666663</v>
      </c>
      <c r="I1530" s="53">
        <v>0.61111111111111116</v>
      </c>
      <c r="J1530" s="53">
        <v>8.3682838718840049</v>
      </c>
      <c r="K1530" s="53">
        <v>98</v>
      </c>
      <c r="L1530" s="53">
        <v>89.272727272727266</v>
      </c>
      <c r="M1530" s="53">
        <v>19.127946127946121</v>
      </c>
      <c r="N1530" s="53">
        <v>4.373550746012457</v>
      </c>
      <c r="O1530" s="53">
        <v>0.1400235709620776</v>
      </c>
      <c r="P1530" s="53">
        <v>2.0377130046913372</v>
      </c>
      <c r="Q1530" s="53">
        <v>22.333333333333343</v>
      </c>
      <c r="R1530" s="53">
        <v>0.82719555466138006</v>
      </c>
      <c r="S1530" s="53">
        <v>3.9144980252469375</v>
      </c>
      <c r="T1530" s="53">
        <v>1.1937557392102862E-2</v>
      </c>
      <c r="U1530" s="53">
        <v>0.2798781465448133</v>
      </c>
      <c r="V1530" s="53">
        <v>9.192109491444219</v>
      </c>
      <c r="W1530" s="53">
        <v>7.9200480847526604</v>
      </c>
    </row>
    <row r="1531" spans="3:23" x14ac:dyDescent="0.25">
      <c r="C1531" s="70">
        <v>0</v>
      </c>
      <c r="D1531" s="53">
        <v>29</v>
      </c>
      <c r="E1531" s="53">
        <v>33</v>
      </c>
      <c r="F1531" s="53">
        <v>17.996000000000002</v>
      </c>
      <c r="G1531" s="53">
        <v>0</v>
      </c>
      <c r="H1531" s="53">
        <v>0.87878787878787878</v>
      </c>
      <c r="I1531" s="53">
        <v>0.59183673469387754</v>
      </c>
      <c r="J1531" s="53">
        <v>6.0765077797464979</v>
      </c>
      <c r="K1531" s="53">
        <v>109</v>
      </c>
      <c r="L1531" s="53">
        <v>95.34482758620689</v>
      </c>
      <c r="M1531" s="53">
        <v>48.876847290640384</v>
      </c>
      <c r="N1531" s="53">
        <v>6.9911978437632838</v>
      </c>
      <c r="O1531" s="53">
        <v>6.4146549214146795E-2</v>
      </c>
      <c r="P1531" s="53">
        <v>2.2791956051801932</v>
      </c>
      <c r="Q1531" s="53">
        <v>35.785714285714299</v>
      </c>
      <c r="R1531" s="53">
        <v>0.94146419584176089</v>
      </c>
      <c r="S1531" s="53">
        <v>4.0043641847081419</v>
      </c>
      <c r="T1531" s="53">
        <v>1.8494897959183687E-2</v>
      </c>
      <c r="U1531" s="53">
        <v>0.22391556855842565</v>
      </c>
      <c r="V1531" s="53">
        <v>6.2330229193099944</v>
      </c>
      <c r="W1531" s="53">
        <v>6.2330229193099944</v>
      </c>
    </row>
    <row r="1532" spans="3:23" x14ac:dyDescent="0.25">
      <c r="C1532" s="70">
        <v>0</v>
      </c>
      <c r="D1532" s="53">
        <v>3632</v>
      </c>
      <c r="E1532" s="53">
        <v>5304</v>
      </c>
      <c r="F1532" s="53">
        <v>391.28899999999993</v>
      </c>
      <c r="G1532" s="53">
        <v>0.81445673624738091</v>
      </c>
      <c r="H1532" s="53">
        <v>0.68476621417797889</v>
      </c>
      <c r="I1532" s="53">
        <v>0.42669172932330829</v>
      </c>
      <c r="J1532" s="53">
        <v>68.002985423274694</v>
      </c>
      <c r="K1532" s="53">
        <v>212</v>
      </c>
      <c r="L1532" s="53">
        <v>125.58259911894272</v>
      </c>
      <c r="M1532" s="53">
        <v>1020.056518938124</v>
      </c>
      <c r="N1532" s="53">
        <v>31.93832367138457</v>
      </c>
      <c r="O1532" s="53">
        <v>0.69044386094013144</v>
      </c>
      <c r="P1532" s="53">
        <v>2.4740313962193774</v>
      </c>
      <c r="Q1532" s="53">
        <v>37.488588728458616</v>
      </c>
      <c r="R1532" s="53">
        <v>0.9902906651858433</v>
      </c>
      <c r="S1532" s="53">
        <v>6.7209199774179762</v>
      </c>
      <c r="T1532" s="53">
        <v>6.4099796750655765E-4</v>
      </c>
      <c r="U1532" s="53">
        <v>0.31026828969313214</v>
      </c>
      <c r="V1532" s="53">
        <v>107.81860450216851</v>
      </c>
      <c r="W1532" s="53">
        <v>62.558973067231747</v>
      </c>
    </row>
    <row r="1533" spans="3:23" x14ac:dyDescent="0.25">
      <c r="C1533" s="70">
        <v>1</v>
      </c>
      <c r="D1533" s="53">
        <v>36</v>
      </c>
      <c r="E1533" s="53">
        <v>40</v>
      </c>
      <c r="F1533" s="53">
        <v>19.592000000000002</v>
      </c>
      <c r="G1533" s="53">
        <v>0.38282074674438793</v>
      </c>
      <c r="H1533" s="53">
        <v>0.9</v>
      </c>
      <c r="I1533" s="53">
        <v>0.6428571428571429</v>
      </c>
      <c r="J1533" s="53">
        <v>6.7702750025730758</v>
      </c>
      <c r="K1533" s="53">
        <v>124</v>
      </c>
      <c r="L1533" s="53">
        <v>104.94444444444444</v>
      </c>
      <c r="M1533" s="53">
        <v>112.91111111111113</v>
      </c>
      <c r="N1533" s="53">
        <v>10.625964008555229</v>
      </c>
      <c r="O1533" s="53">
        <v>-0.16556690140757041</v>
      </c>
      <c r="P1533" s="53">
        <v>2.1689942430238265</v>
      </c>
      <c r="Q1533" s="53">
        <v>80.984375</v>
      </c>
      <c r="R1533" s="53">
        <v>0.89433652989219248</v>
      </c>
      <c r="S1533" s="53">
        <v>4.6489559041599922</v>
      </c>
      <c r="T1533" s="53">
        <v>1.5625E-2</v>
      </c>
      <c r="U1533" s="53">
        <v>0.16056361811187173</v>
      </c>
      <c r="V1533" s="53">
        <v>7.1802197428460053</v>
      </c>
      <c r="W1533" s="53">
        <v>6.6332495807108005</v>
      </c>
    </row>
    <row r="1534" spans="3:23" x14ac:dyDescent="0.25">
      <c r="C1534" s="70">
        <v>0</v>
      </c>
      <c r="D1534" s="53">
        <v>160</v>
      </c>
      <c r="E1534" s="53">
        <v>180</v>
      </c>
      <c r="F1534" s="53">
        <v>49.835999999999999</v>
      </c>
      <c r="G1534" s="53">
        <v>0.88677956735395946</v>
      </c>
      <c r="H1534" s="53">
        <v>0.88888888888888884</v>
      </c>
      <c r="I1534" s="53">
        <v>0.69264069264069261</v>
      </c>
      <c r="J1534" s="53">
        <v>14.27299292922217</v>
      </c>
      <c r="K1534" s="53">
        <v>156</v>
      </c>
      <c r="L1534" s="53">
        <v>106.875</v>
      </c>
      <c r="M1534" s="53">
        <v>341.44339622641508</v>
      </c>
      <c r="N1534" s="53">
        <v>18.478187038408695</v>
      </c>
      <c r="O1534" s="53">
        <v>0.8546717729235912</v>
      </c>
      <c r="P1534" s="53">
        <v>2.7541327374918785</v>
      </c>
      <c r="Q1534" s="53">
        <v>42.535714285714263</v>
      </c>
      <c r="R1534" s="53">
        <v>0.96031244462364562</v>
      </c>
      <c r="S1534" s="53">
        <v>5.5004503044441959</v>
      </c>
      <c r="T1534" s="53">
        <v>4.8500881834215347E-3</v>
      </c>
      <c r="U1534" s="53">
        <v>0.24840068376482924</v>
      </c>
      <c r="V1534" s="53">
        <v>21.617787146444705</v>
      </c>
      <c r="W1534" s="53">
        <v>9.991581234102874</v>
      </c>
    </row>
    <row r="1535" spans="3:23" x14ac:dyDescent="0.25">
      <c r="C1535" s="70">
        <v>0</v>
      </c>
      <c r="D1535" s="53">
        <v>2422</v>
      </c>
      <c r="E1535" s="53">
        <v>3264</v>
      </c>
      <c r="F1535" s="53">
        <v>277.52199999999999</v>
      </c>
      <c r="G1535" s="53">
        <v>0.91620859124780396</v>
      </c>
      <c r="H1535" s="53">
        <v>0.74203431372549022</v>
      </c>
      <c r="I1535" s="53">
        <v>0.55448717948717952</v>
      </c>
      <c r="J1535" s="53">
        <v>55.531848315615818</v>
      </c>
      <c r="K1535" s="53">
        <v>248</v>
      </c>
      <c r="L1535" s="53">
        <v>141.9186622625929</v>
      </c>
      <c r="M1535" s="53">
        <v>2232.0995359214048</v>
      </c>
      <c r="N1535" s="53">
        <v>47.245100655215083</v>
      </c>
      <c r="O1535" s="53">
        <v>0.59561367640830909</v>
      </c>
      <c r="P1535" s="53">
        <v>2.0347249245338253</v>
      </c>
      <c r="Q1535" s="53">
        <v>148.03396739130434</v>
      </c>
      <c r="R1535" s="53">
        <v>0.97522908532235453</v>
      </c>
      <c r="S1535" s="53">
        <v>7.1046835931925854</v>
      </c>
      <c r="T1535" s="53">
        <v>5.5730315322413931E-4</v>
      </c>
      <c r="U1535" s="53">
        <v>0.25218993562507808</v>
      </c>
      <c r="V1535" s="53">
        <v>94.677161442423468</v>
      </c>
      <c r="W1535" s="53">
        <v>37.937295399290178</v>
      </c>
    </row>
    <row r="1536" spans="3:23" x14ac:dyDescent="0.25">
      <c r="C1536" s="70">
        <v>0</v>
      </c>
      <c r="D1536" s="53">
        <v>3658</v>
      </c>
      <c r="E1536" s="53">
        <v>5302</v>
      </c>
      <c r="F1536" s="53">
        <v>402.85099999999994</v>
      </c>
      <c r="G1536" s="53">
        <v>0.7984486810724426</v>
      </c>
      <c r="H1536" s="53">
        <v>0.68992832893247835</v>
      </c>
      <c r="I1536" s="53">
        <v>0.42094361334867664</v>
      </c>
      <c r="J1536" s="53">
        <v>68.245954126535779</v>
      </c>
      <c r="K1536" s="53">
        <v>232</v>
      </c>
      <c r="L1536" s="53">
        <v>125.0773646801531</v>
      </c>
      <c r="M1536" s="53">
        <v>1039.2193343712163</v>
      </c>
      <c r="N1536" s="53">
        <v>32.23692501420097</v>
      </c>
      <c r="O1536" s="53">
        <v>0.87385267902433983</v>
      </c>
      <c r="P1536" s="53">
        <v>3.0574211985688309</v>
      </c>
      <c r="Q1536" s="53">
        <v>36.658569962367373</v>
      </c>
      <c r="R1536" s="53">
        <v>0.99065776817855455</v>
      </c>
      <c r="S1536" s="53">
        <v>6.7409292968034196</v>
      </c>
      <c r="T1536" s="53">
        <v>6.1089510978428396E-4</v>
      </c>
      <c r="U1536" s="53">
        <v>0.3145935006986269</v>
      </c>
      <c r="V1536" s="53">
        <v>105.89942497213447</v>
      </c>
      <c r="W1536" s="53">
        <v>63.758112104819254</v>
      </c>
    </row>
    <row r="1537" spans="3:23" x14ac:dyDescent="0.25">
      <c r="C1537" s="70">
        <v>0</v>
      </c>
      <c r="D1537" s="53">
        <v>36</v>
      </c>
      <c r="E1537" s="53">
        <v>40</v>
      </c>
      <c r="F1537" s="53">
        <v>19.592000000000002</v>
      </c>
      <c r="G1537" s="53">
        <v>0.38282074674438793</v>
      </c>
      <c r="H1537" s="53">
        <v>0.9</v>
      </c>
      <c r="I1537" s="53">
        <v>0.6428571428571429</v>
      </c>
      <c r="J1537" s="53">
        <v>6.7702750025730758</v>
      </c>
      <c r="K1537" s="53">
        <v>95</v>
      </c>
      <c r="L1537" s="53">
        <v>89.555555555555557</v>
      </c>
      <c r="M1537" s="53">
        <v>12.825396825396822</v>
      </c>
      <c r="N1537" s="53">
        <v>3.5812563194215548</v>
      </c>
      <c r="O1537" s="53">
        <v>-0.14530363569606602</v>
      </c>
      <c r="P1537" s="53">
        <v>2.086936574845605</v>
      </c>
      <c r="Q1537" s="53">
        <v>5.203125</v>
      </c>
      <c r="R1537" s="53">
        <v>0.85472002443083794</v>
      </c>
      <c r="S1537" s="53">
        <v>3.4302252658009045</v>
      </c>
      <c r="T1537" s="53">
        <v>2.44140625E-2</v>
      </c>
      <c r="U1537" s="53">
        <v>0.47526041666666652</v>
      </c>
      <c r="V1537" s="53">
        <v>7.1802197428460053</v>
      </c>
      <c r="W1537" s="53">
        <v>6.6332495807108005</v>
      </c>
    </row>
    <row r="1538" spans="3:23" x14ac:dyDescent="0.25">
      <c r="C1538" s="70">
        <v>0</v>
      </c>
      <c r="D1538" s="53">
        <v>201</v>
      </c>
      <c r="E1538" s="53">
        <v>218</v>
      </c>
      <c r="F1538" s="53">
        <v>54.309999999999995</v>
      </c>
      <c r="G1538" s="53">
        <v>0.87028539466214205</v>
      </c>
      <c r="H1538" s="53">
        <v>0.92201834862385323</v>
      </c>
      <c r="I1538" s="53">
        <v>0.72826086956521741</v>
      </c>
      <c r="J1538" s="53">
        <v>15.997535700593629</v>
      </c>
      <c r="K1538" s="53">
        <v>165</v>
      </c>
      <c r="L1538" s="53">
        <v>114.51741293532338</v>
      </c>
      <c r="M1538" s="53">
        <v>419.89094527363193</v>
      </c>
      <c r="N1538" s="53">
        <v>20.491240696298306</v>
      </c>
      <c r="O1538" s="53">
        <v>0.51740620729737141</v>
      </c>
      <c r="P1538" s="53">
        <v>2.5075499141275803</v>
      </c>
      <c r="Q1538" s="53">
        <v>52.17725752508364</v>
      </c>
      <c r="R1538" s="53">
        <v>0.96633799769078066</v>
      </c>
      <c r="S1538" s="53">
        <v>5.8849102790027263</v>
      </c>
      <c r="T1538" s="53">
        <v>3.8813883513607143E-3</v>
      </c>
      <c r="U1538" s="53">
        <v>0.29318604598303716</v>
      </c>
      <c r="V1538" s="53">
        <v>23.302695250245865</v>
      </c>
      <c r="W1538" s="53">
        <v>11.477691198037457</v>
      </c>
    </row>
    <row r="1539" spans="3:23" x14ac:dyDescent="0.25">
      <c r="C1539" s="70">
        <v>0</v>
      </c>
      <c r="D1539" s="53">
        <v>2428</v>
      </c>
      <c r="E1539" s="53">
        <v>3117</v>
      </c>
      <c r="F1539" s="53">
        <v>299.27300000000002</v>
      </c>
      <c r="G1539" s="53">
        <v>0.9137884450962056</v>
      </c>
      <c r="H1539" s="53">
        <v>0.77895412255373753</v>
      </c>
      <c r="I1539" s="53">
        <v>0.58647342995169083</v>
      </c>
      <c r="J1539" s="53">
        <v>55.60059005637418</v>
      </c>
      <c r="K1539" s="53">
        <v>249</v>
      </c>
      <c r="L1539" s="53">
        <v>141.48723228995058</v>
      </c>
      <c r="M1539" s="53">
        <v>2091.49921887144</v>
      </c>
      <c r="N1539" s="53">
        <v>45.732911769003294</v>
      </c>
      <c r="O1539" s="53">
        <v>0.55550144714938965</v>
      </c>
      <c r="P1539" s="53">
        <v>2.0473396926170899</v>
      </c>
      <c r="Q1539" s="53">
        <v>184.17367415193482</v>
      </c>
      <c r="R1539" s="53">
        <v>0.96825510215355259</v>
      </c>
      <c r="S1539" s="53">
        <v>7.1136970179819237</v>
      </c>
      <c r="T1539" s="53">
        <v>5.702351409574163E-4</v>
      </c>
      <c r="U1539" s="53">
        <v>0.2419483645194011</v>
      </c>
      <c r="V1539" s="53">
        <v>92.950841144256842</v>
      </c>
      <c r="W1539" s="53">
        <v>37.755743527436842</v>
      </c>
    </row>
    <row r="1540" spans="3:23" x14ac:dyDescent="0.25">
      <c r="C1540" s="70">
        <v>0</v>
      </c>
      <c r="D1540" s="53">
        <v>50</v>
      </c>
      <c r="E1540" s="53">
        <v>54</v>
      </c>
      <c r="F1540" s="53">
        <v>23.511999999999997</v>
      </c>
      <c r="G1540" s="53">
        <v>0.64027308405573846</v>
      </c>
      <c r="H1540" s="53">
        <v>0.92592592592592593</v>
      </c>
      <c r="I1540" s="53">
        <v>0.7142857142857143</v>
      </c>
      <c r="J1540" s="53">
        <v>7.9788456080286538</v>
      </c>
      <c r="K1540" s="53">
        <v>174</v>
      </c>
      <c r="L1540" s="53">
        <v>127.06</v>
      </c>
      <c r="M1540" s="53">
        <v>553.40448979591838</v>
      </c>
      <c r="N1540" s="53">
        <v>23.524550788398031</v>
      </c>
      <c r="O1540" s="53">
        <v>8.5995232084086937E-2</v>
      </c>
      <c r="P1540" s="53">
        <v>2.1653559264151854</v>
      </c>
      <c r="Q1540" s="53">
        <v>497.37662337662329</v>
      </c>
      <c r="R1540" s="53">
        <v>0.75452307974471555</v>
      </c>
      <c r="S1540" s="53">
        <v>5.1736606896881874</v>
      </c>
      <c r="T1540" s="53">
        <v>1.332433799966265E-2</v>
      </c>
      <c r="U1540" s="53">
        <v>5.0311645349695108E-2</v>
      </c>
      <c r="V1540" s="53">
        <v>9.202898094259945</v>
      </c>
      <c r="W1540" s="53">
        <v>7.0691819422995001</v>
      </c>
    </row>
    <row r="1541" spans="3:23" x14ac:dyDescent="0.25">
      <c r="C1541" s="70">
        <v>0</v>
      </c>
      <c r="D1541" s="53">
        <v>3565</v>
      </c>
      <c r="E1541" s="53">
        <v>5228</v>
      </c>
      <c r="F1541" s="53">
        <v>384.58199999999999</v>
      </c>
      <c r="G1541" s="53">
        <v>0.78125454624303148</v>
      </c>
      <c r="H1541" s="53">
        <v>0.68190512624330524</v>
      </c>
      <c r="I1541" s="53">
        <v>0.42572247432529259</v>
      </c>
      <c r="J1541" s="53">
        <v>67.372835601456288</v>
      </c>
      <c r="K1541" s="53">
        <v>234</v>
      </c>
      <c r="L1541" s="53">
        <v>125.20841514726507</v>
      </c>
      <c r="M1541" s="53">
        <v>1071.3457204112237</v>
      </c>
      <c r="N1541" s="53">
        <v>32.731417940737366</v>
      </c>
      <c r="O1541" s="53">
        <v>0.9618095599493276</v>
      </c>
      <c r="P1541" s="53">
        <v>3.4048757572686394</v>
      </c>
      <c r="Q1541" s="53">
        <v>38.406128001892526</v>
      </c>
      <c r="R1541" s="53">
        <v>0.99049208955842616</v>
      </c>
      <c r="S1541" s="53">
        <v>6.7505251526273531</v>
      </c>
      <c r="T1541" s="53">
        <v>6.5440028032893419E-4</v>
      </c>
      <c r="U1541" s="53">
        <v>0.31866500029220596</v>
      </c>
      <c r="V1541" s="53">
        <v>101.72984859517095</v>
      </c>
      <c r="W1541" s="53">
        <v>63.501050353713403</v>
      </c>
    </row>
    <row r="1542" spans="3:23" x14ac:dyDescent="0.25">
      <c r="C1542" s="70">
        <v>0</v>
      </c>
      <c r="D1542" s="53">
        <v>234</v>
      </c>
      <c r="E1542" s="53">
        <v>251</v>
      </c>
      <c r="F1542" s="53">
        <v>58.692999999999998</v>
      </c>
      <c r="G1542" s="53">
        <v>0.8725457910976655</v>
      </c>
      <c r="H1542" s="53">
        <v>0.9322709163346613</v>
      </c>
      <c r="I1542" s="53">
        <v>0.72</v>
      </c>
      <c r="J1542" s="53">
        <v>17.260882175254778</v>
      </c>
      <c r="K1542" s="53">
        <v>192</v>
      </c>
      <c r="L1542" s="53">
        <v>124.42735042735043</v>
      </c>
      <c r="M1542" s="53">
        <v>757.87667363633011</v>
      </c>
      <c r="N1542" s="53">
        <v>27.529559997143618</v>
      </c>
      <c r="O1542" s="53">
        <v>0.49658586584528097</v>
      </c>
      <c r="P1542" s="53">
        <v>2.3964992543588348</v>
      </c>
      <c r="Q1542" s="53">
        <v>56.905714285714289</v>
      </c>
      <c r="R1542" s="53">
        <v>0.97770453710643479</v>
      </c>
      <c r="S1542" s="53">
        <v>6.1791290517611461</v>
      </c>
      <c r="T1542" s="53">
        <v>3.3959183673469302E-3</v>
      </c>
      <c r="U1542" s="53">
        <v>0.31388265551162375</v>
      </c>
      <c r="V1542" s="53">
        <v>25.145347894586553</v>
      </c>
      <c r="W1542" s="53">
        <v>12.284315523831118</v>
      </c>
    </row>
    <row r="1543" spans="3:23" x14ac:dyDescent="0.25">
      <c r="C1543" s="70">
        <v>0</v>
      </c>
      <c r="D1543" s="53">
        <v>2429</v>
      </c>
      <c r="E1543" s="53">
        <v>3035</v>
      </c>
      <c r="F1543" s="53">
        <v>264.66200000000003</v>
      </c>
      <c r="G1543" s="53">
        <v>0.90555758299694045</v>
      </c>
      <c r="H1543" s="53">
        <v>0.80032948929159797</v>
      </c>
      <c r="I1543" s="53">
        <v>0.58671497584541066</v>
      </c>
      <c r="J1543" s="53">
        <v>55.612038752069772</v>
      </c>
      <c r="K1543" s="53">
        <v>249</v>
      </c>
      <c r="L1543" s="53">
        <v>140.37505146150679</v>
      </c>
      <c r="M1543" s="53">
        <v>1913.7320132284019</v>
      </c>
      <c r="N1543" s="53">
        <v>43.746222845274332</v>
      </c>
      <c r="O1543" s="53">
        <v>0.59343496421046427</v>
      </c>
      <c r="P1543" s="53">
        <v>2.1672310299509401</v>
      </c>
      <c r="Q1543" s="53">
        <v>134.7814142379367</v>
      </c>
      <c r="R1543" s="53">
        <v>0.9742387537254984</v>
      </c>
      <c r="S1543" s="53">
        <v>7.0941686019820471</v>
      </c>
      <c r="T1543" s="53">
        <v>5.5231542175599368E-4</v>
      </c>
      <c r="U1543" s="53">
        <v>0.25299881471883062</v>
      </c>
      <c r="V1543" s="53">
        <v>89.967099250969625</v>
      </c>
      <c r="W1543" s="53">
        <v>38.166145632823223</v>
      </c>
    </row>
    <row r="1544" spans="3:23" x14ac:dyDescent="0.25">
      <c r="C1544" s="70">
        <v>0</v>
      </c>
      <c r="D1544" s="53">
        <v>66</v>
      </c>
      <c r="E1544" s="53">
        <v>76</v>
      </c>
      <c r="F1544" s="53">
        <v>31.583999999999996</v>
      </c>
      <c r="G1544" s="53">
        <v>0.84822148208820025</v>
      </c>
      <c r="H1544" s="53">
        <v>0.86842105263157898</v>
      </c>
      <c r="I1544" s="53">
        <v>0.63461538461538458</v>
      </c>
      <c r="J1544" s="53">
        <v>9.1669956884750814</v>
      </c>
      <c r="K1544" s="53">
        <v>148</v>
      </c>
      <c r="L1544" s="53">
        <v>111.21212121212122</v>
      </c>
      <c r="M1544" s="53">
        <v>324.63123543123544</v>
      </c>
      <c r="N1544" s="53">
        <v>18.017525785502166</v>
      </c>
      <c r="O1544" s="53">
        <v>0.2951239940829215</v>
      </c>
      <c r="P1544" s="53">
        <v>2.0723551734258892</v>
      </c>
      <c r="Q1544" s="53">
        <v>289.62499999999989</v>
      </c>
      <c r="R1544" s="53">
        <v>0.74844246251478475</v>
      </c>
      <c r="S1544" s="53">
        <v>5.3622797252879453</v>
      </c>
      <c r="T1544" s="53">
        <v>9.2474489795918297E-3</v>
      </c>
      <c r="U1544" s="53">
        <v>0.10473376534618264</v>
      </c>
      <c r="V1544" s="53">
        <v>12.932076649536898</v>
      </c>
      <c r="W1544" s="53">
        <v>6.8493669018138617</v>
      </c>
    </row>
    <row r="1545" spans="3:23" x14ac:dyDescent="0.25">
      <c r="C1545" s="70">
        <v>0</v>
      </c>
      <c r="D1545" s="53">
        <v>3356</v>
      </c>
      <c r="E1545" s="53">
        <v>4896</v>
      </c>
      <c r="F1545" s="53">
        <v>377.09</v>
      </c>
      <c r="G1545" s="53">
        <v>0.78369917991497384</v>
      </c>
      <c r="H1545" s="53">
        <v>0.68545751633986929</v>
      </c>
      <c r="I1545" s="53">
        <v>0.42182001005530417</v>
      </c>
      <c r="J1545" s="53">
        <v>65.368126117636308</v>
      </c>
      <c r="K1545" s="53">
        <v>237</v>
      </c>
      <c r="L1545" s="53">
        <v>124.87127532777116</v>
      </c>
      <c r="M1545" s="53">
        <v>1065.4379704743935</v>
      </c>
      <c r="N1545" s="53">
        <v>32.641047325023038</v>
      </c>
      <c r="O1545" s="53">
        <v>1.0561439744381291</v>
      </c>
      <c r="P1545" s="53">
        <v>3.6469452054782154</v>
      </c>
      <c r="Q1545" s="53">
        <v>40.067338810057073</v>
      </c>
      <c r="R1545" s="53">
        <v>0.98998749437239242</v>
      </c>
      <c r="S1545" s="53">
        <v>6.7350904201224582</v>
      </c>
      <c r="T1545" s="53">
        <v>6.1367889481893422E-4</v>
      </c>
      <c r="U1545" s="53">
        <v>0.31534097051871607</v>
      </c>
      <c r="V1545" s="53">
        <v>98.981480133279291</v>
      </c>
      <c r="W1545" s="53">
        <v>61.481412009452839</v>
      </c>
    </row>
    <row r="1546" spans="3:23" x14ac:dyDescent="0.25">
      <c r="C1546" s="70">
        <v>0</v>
      </c>
      <c r="D1546" s="53">
        <v>236</v>
      </c>
      <c r="E1546" s="53">
        <v>257</v>
      </c>
      <c r="F1546" s="53">
        <v>60.190000000000005</v>
      </c>
      <c r="G1546" s="53">
        <v>0.89830623151842837</v>
      </c>
      <c r="H1546" s="53">
        <v>0.91828793774319062</v>
      </c>
      <c r="I1546" s="53">
        <v>0.75641025641025639</v>
      </c>
      <c r="J1546" s="53">
        <v>17.334489682638434</v>
      </c>
      <c r="K1546" s="53">
        <v>198</v>
      </c>
      <c r="L1546" s="53">
        <v>129.81779661016949</v>
      </c>
      <c r="M1546" s="53">
        <v>900.17517129462669</v>
      </c>
      <c r="N1546" s="53">
        <v>30.00291937953083</v>
      </c>
      <c r="O1546" s="53">
        <v>0.4736058027185881</v>
      </c>
      <c r="P1546" s="53">
        <v>2.2850786045493239</v>
      </c>
      <c r="Q1546" s="53">
        <v>54.431952662721947</v>
      </c>
      <c r="R1546" s="53">
        <v>0.98123830684342361</v>
      </c>
      <c r="S1546" s="53">
        <v>6.3604150074738524</v>
      </c>
      <c r="T1546" s="53">
        <v>3.2386821189734115E-3</v>
      </c>
      <c r="U1546" s="53">
        <v>0.25622824352036344</v>
      </c>
      <c r="V1546" s="53">
        <v>26.56441465744366</v>
      </c>
      <c r="W1546" s="53">
        <v>11.671604374514224</v>
      </c>
    </row>
    <row r="1547" spans="3:23" x14ac:dyDescent="0.25">
      <c r="C1547" s="70">
        <v>0</v>
      </c>
      <c r="D1547" s="53">
        <v>36</v>
      </c>
      <c r="E1547" s="53">
        <v>40</v>
      </c>
      <c r="F1547" s="53">
        <v>19.592000000000002</v>
      </c>
      <c r="G1547" s="53">
        <v>0.38282074674438793</v>
      </c>
      <c r="H1547" s="53">
        <v>0.9</v>
      </c>
      <c r="I1547" s="53">
        <v>0.6428571428571429</v>
      </c>
      <c r="J1547" s="53">
        <v>6.7702750025730758</v>
      </c>
      <c r="K1547" s="53">
        <v>125</v>
      </c>
      <c r="L1547" s="53">
        <v>102</v>
      </c>
      <c r="M1547" s="53">
        <v>111.31428571428572</v>
      </c>
      <c r="N1547" s="53">
        <v>10.550558549872406</v>
      </c>
      <c r="O1547" s="53">
        <v>0.36876339615746812</v>
      </c>
      <c r="P1547" s="53">
        <v>2.1640865796120066</v>
      </c>
      <c r="Q1547" s="53">
        <v>19</v>
      </c>
      <c r="R1547" s="53">
        <v>0.97117884168070079</v>
      </c>
      <c r="S1547" s="53">
        <v>4.2390979179887855</v>
      </c>
      <c r="T1547" s="53">
        <v>1.611328125E-2</v>
      </c>
      <c r="U1547" s="53">
        <v>0.23479042658730148</v>
      </c>
      <c r="V1547" s="53">
        <v>7.1802197428460053</v>
      </c>
      <c r="W1547" s="53">
        <v>6.6332495807108005</v>
      </c>
    </row>
    <row r="1548" spans="3:23" x14ac:dyDescent="0.25">
      <c r="C1548" s="70">
        <v>0</v>
      </c>
      <c r="D1548" s="53">
        <v>2302</v>
      </c>
      <c r="E1548" s="53">
        <v>2662</v>
      </c>
      <c r="F1548" s="53">
        <v>215.54599999999999</v>
      </c>
      <c r="G1548" s="53">
        <v>0.85791289656700154</v>
      </c>
      <c r="H1548" s="53">
        <v>0.86476333583771603</v>
      </c>
      <c r="I1548" s="53">
        <v>0.7166874221668742</v>
      </c>
      <c r="J1548" s="53">
        <v>54.138687017514052</v>
      </c>
      <c r="K1548" s="53">
        <v>251</v>
      </c>
      <c r="L1548" s="53">
        <v>139.76759339704606</v>
      </c>
      <c r="M1548" s="53">
        <v>1825.6743426629355</v>
      </c>
      <c r="N1548" s="53">
        <v>42.727910581526629</v>
      </c>
      <c r="O1548" s="53">
        <v>0.59878804307353828</v>
      </c>
      <c r="P1548" s="53">
        <v>2.307036264537957</v>
      </c>
      <c r="Q1548" s="53">
        <v>174.0503685503692</v>
      </c>
      <c r="R1548" s="53">
        <v>0.9672683647184015</v>
      </c>
      <c r="S1548" s="53">
        <v>7.102323922286943</v>
      </c>
      <c r="T1548" s="53">
        <v>5.8048192261949533E-4</v>
      </c>
      <c r="U1548" s="53">
        <v>0.2226316334188391</v>
      </c>
      <c r="V1548" s="53">
        <v>78.03336035423186</v>
      </c>
      <c r="W1548" s="53">
        <v>40.093162524129461</v>
      </c>
    </row>
    <row r="1549" spans="3:23" x14ac:dyDescent="0.25">
      <c r="C1549" s="70">
        <v>0</v>
      </c>
      <c r="D1549" s="53">
        <v>158</v>
      </c>
      <c r="E1549" s="53">
        <v>167</v>
      </c>
      <c r="F1549" s="53">
        <v>42.731999999999999</v>
      </c>
      <c r="G1549" s="53">
        <v>0.58564992637387436</v>
      </c>
      <c r="H1549" s="53">
        <v>0.94610778443113774</v>
      </c>
      <c r="I1549" s="53">
        <v>0.7053571428571429</v>
      </c>
      <c r="J1549" s="53">
        <v>14.183506197980657</v>
      </c>
      <c r="K1549" s="53">
        <v>155</v>
      </c>
      <c r="L1549" s="53">
        <v>110.84177215189874</v>
      </c>
      <c r="M1549" s="53">
        <v>440.12130129807321</v>
      </c>
      <c r="N1549" s="53">
        <v>20.979068170394825</v>
      </c>
      <c r="O1549" s="53">
        <v>0.49575124878509869</v>
      </c>
      <c r="P1549" s="53">
        <v>2.0740451833943458</v>
      </c>
      <c r="Q1549" s="53">
        <v>51.24583333333333</v>
      </c>
      <c r="R1549" s="53">
        <v>0.96194446473355266</v>
      </c>
      <c r="S1549" s="53">
        <v>5.761762258469604</v>
      </c>
      <c r="T1549" s="53">
        <v>4.756944444444456E-3</v>
      </c>
      <c r="U1549" s="53">
        <v>0.23906237043185555</v>
      </c>
      <c r="V1549" s="53">
        <v>15.880206799147082</v>
      </c>
      <c r="W1549" s="53">
        <v>12.871925566538385</v>
      </c>
    </row>
    <row r="1550" spans="3:23" x14ac:dyDescent="0.25">
      <c r="C1550" s="70">
        <v>0</v>
      </c>
      <c r="D1550" s="53">
        <v>6396</v>
      </c>
      <c r="E1550" s="53">
        <v>11492</v>
      </c>
      <c r="F1550" s="53">
        <v>701.36300000000006</v>
      </c>
      <c r="G1550" s="53">
        <v>0.84136774463309671</v>
      </c>
      <c r="H1550" s="53">
        <v>0.5565610859728507</v>
      </c>
      <c r="I1550" s="53">
        <v>0.40770015298317186</v>
      </c>
      <c r="J1550" s="53">
        <v>90.242119479354542</v>
      </c>
      <c r="K1550" s="53">
        <v>247</v>
      </c>
      <c r="L1550" s="53">
        <v>126.14368355222014</v>
      </c>
      <c r="M1550" s="53">
        <v>1324.2791172502691</v>
      </c>
      <c r="N1550" s="53">
        <v>36.390646013093381</v>
      </c>
      <c r="O1550" s="53">
        <v>0.95733142925011427</v>
      </c>
      <c r="P1550" s="53">
        <v>3.3096089713118872</v>
      </c>
      <c r="Q1550" s="53">
        <v>51.305948471836643</v>
      </c>
      <c r="R1550" s="53">
        <v>0.98853101031424773</v>
      </c>
      <c r="S1550" s="53">
        <v>6.8982467385367441</v>
      </c>
      <c r="T1550" s="53">
        <v>5.7007189313091711E-4</v>
      </c>
      <c r="U1550" s="53">
        <v>0.31814514050514409</v>
      </c>
      <c r="V1550" s="53">
        <v>169.63168014732693</v>
      </c>
      <c r="W1550" s="53">
        <v>91.679656778862324</v>
      </c>
    </row>
    <row r="1551" spans="3:23" x14ac:dyDescent="0.25">
      <c r="C1551" s="70">
        <v>0</v>
      </c>
      <c r="D1551" s="53">
        <v>103</v>
      </c>
      <c r="E1551" s="53">
        <v>111</v>
      </c>
      <c r="F1551" s="53">
        <v>35.603000000000002</v>
      </c>
      <c r="G1551" s="53">
        <v>0.75329066708579906</v>
      </c>
      <c r="H1551" s="53">
        <v>0.92792792792792789</v>
      </c>
      <c r="I1551" s="53">
        <v>0.68666666666666665</v>
      </c>
      <c r="J1551" s="53">
        <v>11.45179781116143</v>
      </c>
      <c r="K1551" s="53">
        <v>117</v>
      </c>
      <c r="L1551" s="53">
        <v>98.582524271844662</v>
      </c>
      <c r="M1551" s="53">
        <v>112.40243670283647</v>
      </c>
      <c r="N1551" s="53">
        <v>10.602001542295515</v>
      </c>
      <c r="O1551" s="53">
        <v>-0.1811358536884268</v>
      </c>
      <c r="P1551" s="53">
        <v>1.8058616407692309</v>
      </c>
      <c r="Q1551" s="53">
        <v>17.715151515151529</v>
      </c>
      <c r="R1551" s="53">
        <v>0.98424335323078416</v>
      </c>
      <c r="S1551" s="53">
        <v>4.8890958286676032</v>
      </c>
      <c r="T1551" s="53">
        <v>7.529843893480279E-3</v>
      </c>
      <c r="U1551" s="53">
        <v>0.33605382832655628</v>
      </c>
      <c r="V1551" s="53">
        <v>14.346408041552342</v>
      </c>
      <c r="W1551" s="53">
        <v>9.4354567641497393</v>
      </c>
    </row>
    <row r="1552" spans="3:23" x14ac:dyDescent="0.25">
      <c r="C1552" s="70">
        <v>1</v>
      </c>
      <c r="D1552" s="53">
        <v>29</v>
      </c>
      <c r="E1552" s="53">
        <v>33</v>
      </c>
      <c r="F1552" s="53">
        <v>17.996000000000002</v>
      </c>
      <c r="G1552" s="53">
        <v>0</v>
      </c>
      <c r="H1552" s="53">
        <v>0.87878787878787878</v>
      </c>
      <c r="I1552" s="53">
        <v>0.59183673469387754</v>
      </c>
      <c r="J1552" s="53">
        <v>6.0765077797464979</v>
      </c>
      <c r="K1552" s="53">
        <v>104</v>
      </c>
      <c r="L1552" s="53">
        <v>92</v>
      </c>
      <c r="M1552" s="53">
        <v>46.357142857142854</v>
      </c>
      <c r="N1552" s="53">
        <v>6.8086079970242706</v>
      </c>
      <c r="O1552" s="53">
        <v>5.5965866156780925E-2</v>
      </c>
      <c r="P1552" s="53">
        <v>2.0608058860259115</v>
      </c>
      <c r="Q1552" s="53">
        <v>24.964285714285712</v>
      </c>
      <c r="R1552" s="53">
        <v>0.90693835027434688</v>
      </c>
      <c r="S1552" s="53">
        <v>4.0212684949037651</v>
      </c>
      <c r="T1552" s="53">
        <v>1.8494897959183687E-2</v>
      </c>
      <c r="U1552" s="53">
        <v>0.27001906823335381</v>
      </c>
      <c r="V1552" s="53">
        <v>6.2330229193099944</v>
      </c>
      <c r="W1552" s="53">
        <v>6.2330229193099944</v>
      </c>
    </row>
    <row r="1553" spans="3:23" x14ac:dyDescent="0.25">
      <c r="C1553" s="70">
        <v>0</v>
      </c>
      <c r="D1553" s="53">
        <v>36</v>
      </c>
      <c r="E1553" s="53">
        <v>40</v>
      </c>
      <c r="F1553" s="53">
        <v>19.592000000000002</v>
      </c>
      <c r="G1553" s="53">
        <v>0.38282074674438793</v>
      </c>
      <c r="H1553" s="53">
        <v>0.9</v>
      </c>
      <c r="I1553" s="53">
        <v>0.6428571428571429</v>
      </c>
      <c r="J1553" s="53">
        <v>6.7702750025730758</v>
      </c>
      <c r="K1553" s="53">
        <v>114</v>
      </c>
      <c r="L1553" s="53">
        <v>97.083333333333329</v>
      </c>
      <c r="M1553" s="53">
        <v>99.85</v>
      </c>
      <c r="N1553" s="53">
        <v>9.9924971853886451</v>
      </c>
      <c r="O1553" s="53">
        <v>-0.3873832660006602</v>
      </c>
      <c r="P1553" s="53">
        <v>2.1868555902231424</v>
      </c>
      <c r="Q1553" s="53">
        <v>84.301587301587261</v>
      </c>
      <c r="R1553" s="53">
        <v>0.85127351903690185</v>
      </c>
      <c r="S1553" s="53">
        <v>4.4057645846554525</v>
      </c>
      <c r="T1553" s="53">
        <v>1.5873015873015893E-2</v>
      </c>
      <c r="U1553" s="53">
        <v>0.1556962201312046</v>
      </c>
      <c r="V1553" s="53">
        <v>7.1802197428460053</v>
      </c>
      <c r="W1553" s="53">
        <v>6.6332495807108005</v>
      </c>
    </row>
    <row r="1554" spans="3:23" x14ac:dyDescent="0.25">
      <c r="C1554" s="70">
        <v>0</v>
      </c>
      <c r="D1554" s="53">
        <v>6859</v>
      </c>
      <c r="E1554" s="53">
        <v>11724</v>
      </c>
      <c r="F1554" s="53">
        <v>663.90700000000004</v>
      </c>
      <c r="G1554" s="53">
        <v>0.8394673675547466</v>
      </c>
      <c r="H1554" s="53">
        <v>0.58503923575571481</v>
      </c>
      <c r="I1554" s="53">
        <v>0.42517976692288617</v>
      </c>
      <c r="J1554" s="53">
        <v>93.451324427952756</v>
      </c>
      <c r="K1554" s="53">
        <v>241</v>
      </c>
      <c r="L1554" s="53">
        <v>121.47208047820382</v>
      </c>
      <c r="M1554" s="53">
        <v>1279.5015169745664</v>
      </c>
      <c r="N1554" s="53">
        <v>35.770120449539533</v>
      </c>
      <c r="O1554" s="53">
        <v>0.91582420072609139</v>
      </c>
      <c r="P1554" s="53">
        <v>3.2263976606552882</v>
      </c>
      <c r="Q1554" s="53">
        <v>45.289742014741684</v>
      </c>
      <c r="R1554" s="53">
        <v>0.989561809341027</v>
      </c>
      <c r="S1554" s="53">
        <v>6.8719833553079077</v>
      </c>
      <c r="T1554" s="53">
        <v>6.4721942178944309E-4</v>
      </c>
      <c r="U1554" s="53">
        <v>0.32799698544549072</v>
      </c>
      <c r="V1554" s="53">
        <v>168.07766058249373</v>
      </c>
      <c r="W1554" s="53">
        <v>91.335098658638216</v>
      </c>
    </row>
    <row r="1555" spans="3:23" x14ac:dyDescent="0.25">
      <c r="C1555" s="70">
        <v>0</v>
      </c>
      <c r="D1555" s="53">
        <v>71</v>
      </c>
      <c r="E1555" s="53">
        <v>75</v>
      </c>
      <c r="F1555" s="53">
        <v>29.391999999999999</v>
      </c>
      <c r="G1555" s="53">
        <v>0.80391390579452982</v>
      </c>
      <c r="H1555" s="53">
        <v>0.94666666666666666</v>
      </c>
      <c r="I1555" s="53">
        <v>0.78021978021978022</v>
      </c>
      <c r="J1555" s="53">
        <v>9.5078918628787825</v>
      </c>
      <c r="K1555" s="53">
        <v>161</v>
      </c>
      <c r="L1555" s="53">
        <v>115.32394366197182</v>
      </c>
      <c r="M1555" s="53">
        <v>601.47927565392354</v>
      </c>
      <c r="N1555" s="53">
        <v>24.525074427082245</v>
      </c>
      <c r="O1555" s="53">
        <v>0.13456521024746496</v>
      </c>
      <c r="P1555" s="53">
        <v>1.9064580789652188</v>
      </c>
      <c r="Q1555" s="53">
        <v>423.4795918367347</v>
      </c>
      <c r="R1555" s="53">
        <v>0.80414408580655561</v>
      </c>
      <c r="S1555" s="53">
        <v>5.4242573307113435</v>
      </c>
      <c r="T1555" s="53">
        <v>1.0412328196584759E-2</v>
      </c>
      <c r="U1555" s="53">
        <v>9.2559878391013553E-2</v>
      </c>
      <c r="V1555" s="53">
        <v>12.414590840124358</v>
      </c>
      <c r="W1555" s="53">
        <v>7.3835243566255429</v>
      </c>
    </row>
    <row r="1556" spans="3:23" x14ac:dyDescent="0.25">
      <c r="C1556" s="70">
        <v>0</v>
      </c>
      <c r="D1556" s="53">
        <v>49</v>
      </c>
      <c r="E1556" s="53">
        <v>54</v>
      </c>
      <c r="F1556" s="53">
        <v>23.718999999999998</v>
      </c>
      <c r="G1556" s="53">
        <v>0.6433279446430149</v>
      </c>
      <c r="H1556" s="53">
        <v>0.90740740740740744</v>
      </c>
      <c r="I1556" s="53">
        <v>0.60493827160493829</v>
      </c>
      <c r="J1556" s="53">
        <v>7.8986541696685881</v>
      </c>
      <c r="K1556" s="53">
        <v>86</v>
      </c>
      <c r="L1556" s="53">
        <v>80.897959183673464</v>
      </c>
      <c r="M1556" s="53">
        <v>6.1352040816326552</v>
      </c>
      <c r="N1556" s="53">
        <v>2.4769344120571009</v>
      </c>
      <c r="O1556" s="53">
        <v>-0.31414625404995589</v>
      </c>
      <c r="P1556" s="53">
        <v>2.8295812172319401</v>
      </c>
      <c r="Q1556" s="53">
        <v>9.8444444444444361</v>
      </c>
      <c r="R1556" s="53">
        <v>0.87436419688945299</v>
      </c>
      <c r="S1556" s="53">
        <v>3.0020747556648169</v>
      </c>
      <c r="T1556" s="53">
        <v>2.3950617283950631E-2</v>
      </c>
      <c r="U1556" s="53">
        <v>0.38568783068783075</v>
      </c>
      <c r="V1556" s="53">
        <v>9.1657500769087186</v>
      </c>
      <c r="W1556" s="53">
        <v>7.0172132311973021</v>
      </c>
    </row>
    <row r="1557" spans="3:23" x14ac:dyDescent="0.25">
      <c r="C1557" s="70">
        <v>0</v>
      </c>
      <c r="D1557" s="53">
        <v>165</v>
      </c>
      <c r="E1557" s="53">
        <v>177</v>
      </c>
      <c r="F1557" s="53">
        <v>47.114999999999995</v>
      </c>
      <c r="G1557" s="53">
        <v>0.80783882801724316</v>
      </c>
      <c r="H1557" s="53">
        <v>0.93220338983050843</v>
      </c>
      <c r="I1557" s="53">
        <v>0.6875</v>
      </c>
      <c r="J1557" s="53">
        <v>14.494292838262302</v>
      </c>
      <c r="K1557" s="53">
        <v>110</v>
      </c>
      <c r="L1557" s="53">
        <v>91.696969696969703</v>
      </c>
      <c r="M1557" s="53">
        <v>78.663710273466407</v>
      </c>
      <c r="N1557" s="53">
        <v>8.8692564667770437</v>
      </c>
      <c r="O1557" s="53">
        <v>0.10393839996892024</v>
      </c>
      <c r="P1557" s="53">
        <v>2.1527485484066924</v>
      </c>
      <c r="Q1557" s="53">
        <v>10.903846153846162</v>
      </c>
      <c r="R1557" s="53">
        <v>0.98394905207675709</v>
      </c>
      <c r="S1557" s="53">
        <v>4.9478392365154509</v>
      </c>
      <c r="T1557" s="53">
        <v>5.3254437869822554E-3</v>
      </c>
      <c r="U1557" s="53">
        <v>0.36335622710622639</v>
      </c>
      <c r="V1557" s="53">
        <v>19.152965726332297</v>
      </c>
      <c r="W1557" s="53">
        <v>11.288824094311742</v>
      </c>
    </row>
    <row r="1558" spans="3:23" x14ac:dyDescent="0.25">
      <c r="C1558" s="70">
        <v>0</v>
      </c>
      <c r="D1558" s="53">
        <v>36</v>
      </c>
      <c r="E1558" s="53">
        <v>40</v>
      </c>
      <c r="F1558" s="53">
        <v>19.592000000000002</v>
      </c>
      <c r="G1558" s="53">
        <v>0.38282074674438793</v>
      </c>
      <c r="H1558" s="53">
        <v>0.9</v>
      </c>
      <c r="I1558" s="53">
        <v>0.6428571428571429</v>
      </c>
      <c r="J1558" s="53">
        <v>6.7702750025730758</v>
      </c>
      <c r="K1558" s="53">
        <v>82</v>
      </c>
      <c r="L1558" s="53">
        <v>79.166666666666671</v>
      </c>
      <c r="M1558" s="53">
        <v>3.3428571428571439</v>
      </c>
      <c r="N1558" s="53">
        <v>1.8283482006601324</v>
      </c>
      <c r="O1558" s="53">
        <v>-0.24969410542333031</v>
      </c>
      <c r="P1558" s="53">
        <v>2.0554459785229029</v>
      </c>
      <c r="Q1558" s="53">
        <v>7.936507936507935</v>
      </c>
      <c r="R1558" s="53">
        <v>0.67861635960981603</v>
      </c>
      <c r="S1558" s="53">
        <v>2.6496734471867414</v>
      </c>
      <c r="T1558" s="53">
        <v>2.998236331569664E-2</v>
      </c>
      <c r="U1558" s="53">
        <v>0.41179138321995457</v>
      </c>
      <c r="V1558" s="53">
        <v>7.1802197428460053</v>
      </c>
      <c r="W1558" s="53">
        <v>6.6332495807108005</v>
      </c>
    </row>
    <row r="1559" spans="3:23" x14ac:dyDescent="0.25">
      <c r="C1559" s="70">
        <v>0</v>
      </c>
      <c r="D1559" s="53">
        <v>51</v>
      </c>
      <c r="E1559" s="53">
        <v>56</v>
      </c>
      <c r="F1559" s="53">
        <v>25.125</v>
      </c>
      <c r="G1559" s="53">
        <v>0.75455347886751356</v>
      </c>
      <c r="H1559" s="53">
        <v>0.9107142857142857</v>
      </c>
      <c r="I1559" s="53">
        <v>0.56666666666666665</v>
      </c>
      <c r="J1559" s="53">
        <v>8.0582390620713973</v>
      </c>
      <c r="K1559" s="53">
        <v>120</v>
      </c>
      <c r="L1559" s="53">
        <v>102.23529411764706</v>
      </c>
      <c r="M1559" s="53">
        <v>129.10352941176473</v>
      </c>
      <c r="N1559" s="53">
        <v>11.362373405753075</v>
      </c>
      <c r="O1559" s="53">
        <v>-0.43271483214864559</v>
      </c>
      <c r="P1559" s="53">
        <v>2.1340047764205781</v>
      </c>
      <c r="Q1559" s="53">
        <v>131.46464646464653</v>
      </c>
      <c r="R1559" s="53">
        <v>0.89004492384652156</v>
      </c>
      <c r="S1559" s="53">
        <v>4.8585081850239087</v>
      </c>
      <c r="T1559" s="53">
        <v>1.0101010101010119E-2</v>
      </c>
      <c r="U1559" s="53">
        <v>0.1268969911419954</v>
      </c>
      <c r="V1559" s="53">
        <v>10.120211309358613</v>
      </c>
      <c r="W1559" s="53">
        <v>6.6412728957631684</v>
      </c>
    </row>
    <row r="1560" spans="3:23" x14ac:dyDescent="0.25">
      <c r="C1560" s="70">
        <v>0</v>
      </c>
      <c r="D1560" s="53">
        <v>36</v>
      </c>
      <c r="E1560" s="53">
        <v>40</v>
      </c>
      <c r="F1560" s="53">
        <v>19.592000000000002</v>
      </c>
      <c r="G1560" s="53">
        <v>0.38282074674438793</v>
      </c>
      <c r="H1560" s="53">
        <v>0.9</v>
      </c>
      <c r="I1560" s="53">
        <v>0.6428571428571429</v>
      </c>
      <c r="J1560" s="53">
        <v>6.7702750025730758</v>
      </c>
      <c r="K1560" s="53">
        <v>107</v>
      </c>
      <c r="L1560" s="53">
        <v>93.472222222222229</v>
      </c>
      <c r="M1560" s="53">
        <v>55.227777777777746</v>
      </c>
      <c r="N1560" s="53">
        <v>7.4315393948883663</v>
      </c>
      <c r="O1560" s="53">
        <v>-9.7935908909034489E-2</v>
      </c>
      <c r="P1560" s="53">
        <v>2.1793689751750831</v>
      </c>
      <c r="Q1560" s="53">
        <v>47.746031746031754</v>
      </c>
      <c r="R1560" s="53">
        <v>0.83008774081659442</v>
      </c>
      <c r="S1560" s="53">
        <v>4.0203672796296965</v>
      </c>
      <c r="T1560" s="53">
        <v>1.6880826404635941E-2</v>
      </c>
      <c r="U1560" s="53">
        <v>0.19977667834810686</v>
      </c>
      <c r="V1560" s="53">
        <v>7.1802197428460053</v>
      </c>
      <c r="W1560" s="53">
        <v>6.6332495807108005</v>
      </c>
    </row>
    <row r="1561" spans="3:23" x14ac:dyDescent="0.25">
      <c r="C1561" s="70">
        <v>0</v>
      </c>
      <c r="D1561" s="53">
        <v>29</v>
      </c>
      <c r="E1561" s="53">
        <v>33</v>
      </c>
      <c r="F1561" s="53">
        <v>17.996000000000002</v>
      </c>
      <c r="G1561" s="53">
        <v>0</v>
      </c>
      <c r="H1561" s="53">
        <v>0.87878787878787878</v>
      </c>
      <c r="I1561" s="53">
        <v>0.59183673469387754</v>
      </c>
      <c r="J1561" s="53">
        <v>6.0765077797464979</v>
      </c>
      <c r="K1561" s="53">
        <v>119</v>
      </c>
      <c r="L1561" s="53">
        <v>103.93103448275862</v>
      </c>
      <c r="M1561" s="53">
        <v>137.63793103448276</v>
      </c>
      <c r="N1561" s="53">
        <v>11.731919324410766</v>
      </c>
      <c r="O1561" s="53">
        <v>-0.47288188945595083</v>
      </c>
      <c r="P1561" s="53">
        <v>2.2344782170698587</v>
      </c>
      <c r="Q1561" s="53">
        <v>159.87500000000006</v>
      </c>
      <c r="R1561" s="53">
        <v>0.76295120609510281</v>
      </c>
      <c r="S1561" s="53">
        <v>4.3231611673921613</v>
      </c>
      <c r="T1561" s="53">
        <v>1.785714285714287E-2</v>
      </c>
      <c r="U1561" s="53">
        <v>0.12496066163552894</v>
      </c>
      <c r="V1561" s="53">
        <v>6.2330229193099944</v>
      </c>
      <c r="W1561" s="53">
        <v>6.2330229193099944</v>
      </c>
    </row>
    <row r="1562" spans="3:23" x14ac:dyDescent="0.25">
      <c r="C1562" s="70">
        <v>0</v>
      </c>
      <c r="D1562" s="53">
        <v>6488</v>
      </c>
      <c r="E1562" s="53">
        <v>11093</v>
      </c>
      <c r="F1562" s="53">
        <v>634.71300000000008</v>
      </c>
      <c r="G1562" s="53">
        <v>0.83962339637787675</v>
      </c>
      <c r="H1562" s="53">
        <v>0.58487334354998644</v>
      </c>
      <c r="I1562" s="53">
        <v>0.44831398562741848</v>
      </c>
      <c r="J1562" s="53">
        <v>90.888823109564655</v>
      </c>
      <c r="K1562" s="53">
        <v>236</v>
      </c>
      <c r="L1562" s="53">
        <v>123.31565967940814</v>
      </c>
      <c r="M1562" s="53">
        <v>1206.2934374867484</v>
      </c>
      <c r="N1562" s="53">
        <v>34.731735307737623</v>
      </c>
      <c r="O1562" s="53">
        <v>0.87137110261237449</v>
      </c>
      <c r="P1562" s="53">
        <v>3.0888722273105587</v>
      </c>
      <c r="Q1562" s="53">
        <v>46.657469533069005</v>
      </c>
      <c r="R1562" s="53">
        <v>0.98964691687786077</v>
      </c>
      <c r="S1562" s="53">
        <v>6.8603017983767876</v>
      </c>
      <c r="T1562" s="53">
        <v>5.8203230899935661E-4</v>
      </c>
      <c r="U1562" s="53">
        <v>0.31914838280230134</v>
      </c>
      <c r="V1562" s="53">
        <v>163.7735535670019</v>
      </c>
      <c r="W1562" s="53">
        <v>88.956715763710207</v>
      </c>
    </row>
    <row r="1563" spans="3:23" x14ac:dyDescent="0.25">
      <c r="C1563" s="70">
        <v>0</v>
      </c>
      <c r="D1563" s="53">
        <v>87</v>
      </c>
      <c r="E1563" s="53">
        <v>93</v>
      </c>
      <c r="F1563" s="53">
        <v>31.566999999999997</v>
      </c>
      <c r="G1563" s="53">
        <v>0.73658668717876674</v>
      </c>
      <c r="H1563" s="53">
        <v>0.93548387096774188</v>
      </c>
      <c r="I1563" s="53">
        <v>0.74358974358974361</v>
      </c>
      <c r="J1563" s="53">
        <v>10.524820207108489</v>
      </c>
      <c r="K1563" s="53">
        <v>122</v>
      </c>
      <c r="L1563" s="53">
        <v>98.839080459770116</v>
      </c>
      <c r="M1563" s="53">
        <v>132.90403635391613</v>
      </c>
      <c r="N1563" s="53">
        <v>11.528401292196422</v>
      </c>
      <c r="O1563" s="53">
        <v>0.22117991988182811</v>
      </c>
      <c r="P1563" s="53">
        <v>1.9342176454295594</v>
      </c>
      <c r="Q1563" s="53">
        <v>68.777777777777729</v>
      </c>
      <c r="R1563" s="53">
        <v>0.87656793744978367</v>
      </c>
      <c r="S1563" s="53">
        <v>5.0381963762100543</v>
      </c>
      <c r="T1563" s="53">
        <v>8.1884605694129402E-3</v>
      </c>
      <c r="U1563" s="53">
        <v>0.1996498573529385</v>
      </c>
      <c r="V1563" s="53">
        <v>12.902834303490151</v>
      </c>
      <c r="W1563" s="53">
        <v>8.7267435559163484</v>
      </c>
    </row>
    <row r="1564" spans="3:23" x14ac:dyDescent="0.25">
      <c r="C1564" s="70">
        <v>0</v>
      </c>
      <c r="D1564" s="53">
        <v>189</v>
      </c>
      <c r="E1564" s="53">
        <v>202</v>
      </c>
      <c r="F1564" s="53">
        <v>50.141999999999996</v>
      </c>
      <c r="G1564" s="53">
        <v>0.74274587811569326</v>
      </c>
      <c r="H1564" s="53">
        <v>0.9356435643564357</v>
      </c>
      <c r="I1564" s="53">
        <v>0.6428571428571429</v>
      </c>
      <c r="J1564" s="53">
        <v>15.512648837479231</v>
      </c>
      <c r="K1564" s="53">
        <v>109</v>
      </c>
      <c r="L1564" s="53">
        <v>90.767195767195773</v>
      </c>
      <c r="M1564" s="53">
        <v>65.668918158279894</v>
      </c>
      <c r="N1564" s="53">
        <v>8.1036361072224796</v>
      </c>
      <c r="O1564" s="53">
        <v>0.23007319568516169</v>
      </c>
      <c r="P1564" s="53">
        <v>2.1178121400560301</v>
      </c>
      <c r="Q1564" s="53">
        <v>9.7809523809523622</v>
      </c>
      <c r="R1564" s="53">
        <v>0.97652178403460022</v>
      </c>
      <c r="S1564" s="53">
        <v>4.7797400939164776</v>
      </c>
      <c r="T1564" s="53">
        <v>4.8072562358276527E-3</v>
      </c>
      <c r="U1564" s="53">
        <v>0.38542076089695054</v>
      </c>
      <c r="V1564" s="53">
        <v>19.294559336106804</v>
      </c>
      <c r="W1564" s="53">
        <v>12.9191240211475</v>
      </c>
    </row>
    <row r="1565" spans="3:23" x14ac:dyDescent="0.25">
      <c r="C1565" s="70">
        <v>0</v>
      </c>
      <c r="D1565" s="53">
        <v>43</v>
      </c>
      <c r="E1565" s="53">
        <v>47</v>
      </c>
      <c r="F1565" s="53">
        <v>21.552</v>
      </c>
      <c r="G1565" s="53">
        <v>0.53810701977690156</v>
      </c>
      <c r="H1565" s="53">
        <v>0.91489361702127658</v>
      </c>
      <c r="I1565" s="53">
        <v>0.68253968253968256</v>
      </c>
      <c r="J1565" s="53">
        <v>7.399277020331918</v>
      </c>
      <c r="K1565" s="53">
        <v>113</v>
      </c>
      <c r="L1565" s="53">
        <v>97.604651162790702</v>
      </c>
      <c r="M1565" s="53">
        <v>102.14950166112959</v>
      </c>
      <c r="N1565" s="53">
        <v>10.106903663394124</v>
      </c>
      <c r="O1565" s="53">
        <v>-8.7409550919033796E-2</v>
      </c>
      <c r="P1565" s="53">
        <v>1.9045194356394917</v>
      </c>
      <c r="Q1565" s="53">
        <v>36.472222222222221</v>
      </c>
      <c r="R1565" s="53">
        <v>0.93038548025254719</v>
      </c>
      <c r="S1565" s="53">
        <v>4.6004560336712386</v>
      </c>
      <c r="T1565" s="53">
        <v>1.5432098765432129E-2</v>
      </c>
      <c r="U1565" s="53">
        <v>0.22810827289993951</v>
      </c>
      <c r="V1565" s="53">
        <v>8.1744544421237428</v>
      </c>
      <c r="W1565" s="53">
        <v>6.8900557484721601</v>
      </c>
    </row>
    <row r="1566" spans="3:23" x14ac:dyDescent="0.25">
      <c r="C1566" s="70">
        <v>0</v>
      </c>
      <c r="D1566" s="53">
        <v>38</v>
      </c>
      <c r="E1566" s="53">
        <v>42</v>
      </c>
      <c r="F1566" s="53">
        <v>20.625999999999998</v>
      </c>
      <c r="G1566" s="53">
        <v>0.52748477726821907</v>
      </c>
      <c r="H1566" s="53">
        <v>0.90476190476190477</v>
      </c>
      <c r="I1566" s="53">
        <v>0.59375</v>
      </c>
      <c r="J1566" s="53">
        <v>6.955796338302048</v>
      </c>
      <c r="K1566" s="53">
        <v>113</v>
      </c>
      <c r="L1566" s="53">
        <v>96.736842105263165</v>
      </c>
      <c r="M1566" s="53">
        <v>81.388335704125183</v>
      </c>
      <c r="N1566" s="53">
        <v>9.0215484094541765</v>
      </c>
      <c r="O1566" s="53">
        <v>-0.27223536661466236</v>
      </c>
      <c r="P1566" s="53">
        <v>2.2400745030840405</v>
      </c>
      <c r="Q1566" s="53">
        <v>73.333333333333357</v>
      </c>
      <c r="R1566" s="53">
        <v>0.87083030749346757</v>
      </c>
      <c r="S1566" s="53">
        <v>4.5368867237421684</v>
      </c>
      <c r="T1566" s="53">
        <v>1.5432098765432129E-2</v>
      </c>
      <c r="U1566" s="53">
        <v>0.20301372216200644</v>
      </c>
      <c r="V1566" s="53">
        <v>7.6822876709772538</v>
      </c>
      <c r="W1566" s="53">
        <v>6.5265987488178077</v>
      </c>
    </row>
    <row r="1567" spans="3:23" x14ac:dyDescent="0.25">
      <c r="C1567" s="70">
        <v>0</v>
      </c>
      <c r="D1567" s="53">
        <v>50</v>
      </c>
      <c r="E1567" s="53">
        <v>54</v>
      </c>
      <c r="F1567" s="53">
        <v>23.511999999999997</v>
      </c>
      <c r="G1567" s="53">
        <v>0.64027308405573846</v>
      </c>
      <c r="H1567" s="53">
        <v>0.92592592592592593</v>
      </c>
      <c r="I1567" s="53">
        <v>0.7142857142857143</v>
      </c>
      <c r="J1567" s="53">
        <v>7.9788456080286538</v>
      </c>
      <c r="K1567" s="53">
        <v>157</v>
      </c>
      <c r="L1567" s="53">
        <v>113.76</v>
      </c>
      <c r="M1567" s="53">
        <v>522.83918367346939</v>
      </c>
      <c r="N1567" s="53">
        <v>22.865676978245567</v>
      </c>
      <c r="O1567" s="53">
        <v>0.24556607776878961</v>
      </c>
      <c r="P1567" s="53">
        <v>1.8579376330019577</v>
      </c>
      <c r="Q1567" s="53">
        <v>377.05194805194805</v>
      </c>
      <c r="R1567" s="53">
        <v>0.78597655138951517</v>
      </c>
      <c r="S1567" s="53">
        <v>5.0136606896881872</v>
      </c>
      <c r="T1567" s="53">
        <v>1.2987012987012964E-2</v>
      </c>
      <c r="U1567" s="53">
        <v>9.0825427947047108E-2</v>
      </c>
      <c r="V1567" s="53">
        <v>9.202898094259945</v>
      </c>
      <c r="W1567" s="53">
        <v>7.0691819422995001</v>
      </c>
    </row>
    <row r="1568" spans="3:23" x14ac:dyDescent="0.25">
      <c r="C1568" s="70">
        <v>0</v>
      </c>
      <c r="D1568" s="53">
        <v>6158</v>
      </c>
      <c r="E1568" s="53">
        <v>10591</v>
      </c>
      <c r="F1568" s="53">
        <v>621.22199999999998</v>
      </c>
      <c r="G1568" s="53">
        <v>0.84357830008776902</v>
      </c>
      <c r="H1568" s="53">
        <v>0.58143706920970639</v>
      </c>
      <c r="I1568" s="53">
        <v>0.44769174845510723</v>
      </c>
      <c r="J1568" s="53">
        <v>88.547214052612247</v>
      </c>
      <c r="K1568" s="53">
        <v>228</v>
      </c>
      <c r="L1568" s="53">
        <v>124.75836310490419</v>
      </c>
      <c r="M1568" s="53">
        <v>1115.235414049064</v>
      </c>
      <c r="N1568" s="53">
        <v>33.395140575375095</v>
      </c>
      <c r="O1568" s="53">
        <v>0.80096850564373123</v>
      </c>
      <c r="P1568" s="53">
        <v>2.952909838775474</v>
      </c>
      <c r="Q1568" s="53">
        <v>44.325867780498164</v>
      </c>
      <c r="R1568" s="53">
        <v>0.99011353059148477</v>
      </c>
      <c r="S1568" s="53">
        <v>6.834828911371166</v>
      </c>
      <c r="T1568" s="53">
        <v>5.928607484217553E-4</v>
      </c>
      <c r="U1568" s="53">
        <v>0.32446781067117708</v>
      </c>
      <c r="V1568" s="53">
        <v>159.76904652201017</v>
      </c>
      <c r="W1568" s="53">
        <v>85.796967476752911</v>
      </c>
    </row>
    <row r="1569" spans="3:23" x14ac:dyDescent="0.25">
      <c r="C1569" s="70">
        <v>0</v>
      </c>
      <c r="D1569" s="53">
        <v>122</v>
      </c>
      <c r="E1569" s="53">
        <v>128</v>
      </c>
      <c r="F1569" s="53">
        <v>37.009</v>
      </c>
      <c r="G1569" s="53">
        <v>0.60017640502313074</v>
      </c>
      <c r="H1569" s="53">
        <v>0.953125</v>
      </c>
      <c r="I1569" s="53">
        <v>0.72619047619047616</v>
      </c>
      <c r="J1569" s="53">
        <v>12.463355264843004</v>
      </c>
      <c r="K1569" s="53">
        <v>134</v>
      </c>
      <c r="L1569" s="53">
        <v>104.8360655737705</v>
      </c>
      <c r="M1569" s="53">
        <v>222.93158108657363</v>
      </c>
      <c r="N1569" s="53">
        <v>14.930893512666067</v>
      </c>
      <c r="O1569" s="53">
        <v>0.25182778810457923</v>
      </c>
      <c r="P1569" s="53">
        <v>2.0137391339578139</v>
      </c>
      <c r="Q1569" s="53">
        <v>74.200000000000031</v>
      </c>
      <c r="R1569" s="53">
        <v>0.92365781417188486</v>
      </c>
      <c r="S1569" s="53">
        <v>5.4170628252645381</v>
      </c>
      <c r="T1569" s="53">
        <v>6.0493827160493976E-3</v>
      </c>
      <c r="U1569" s="53">
        <v>0.17279040857472225</v>
      </c>
      <c r="V1569" s="53">
        <v>14.040135536995194</v>
      </c>
      <c r="W1569" s="53">
        <v>11.23025044002884</v>
      </c>
    </row>
    <row r="1570" spans="3:23" x14ac:dyDescent="0.25">
      <c r="C1570" s="70">
        <v>0</v>
      </c>
      <c r="D1570" s="53">
        <v>61</v>
      </c>
      <c r="E1570" s="53">
        <v>67</v>
      </c>
      <c r="F1570" s="53">
        <v>26.811999999999998</v>
      </c>
      <c r="G1570" s="53">
        <v>0.68768815153583018</v>
      </c>
      <c r="H1570" s="53">
        <v>0.91044776119402981</v>
      </c>
      <c r="I1570" s="53">
        <v>0.61616161616161613</v>
      </c>
      <c r="J1570" s="53">
        <v>8.8129230241075476</v>
      </c>
      <c r="K1570" s="53">
        <v>94</v>
      </c>
      <c r="L1570" s="53">
        <v>87.573770491803273</v>
      </c>
      <c r="M1570" s="53">
        <v>20.681967213114742</v>
      </c>
      <c r="N1570" s="53">
        <v>4.5477430900518936</v>
      </c>
      <c r="O1570" s="53">
        <v>-0.29168302106823346</v>
      </c>
      <c r="P1570" s="53">
        <v>1.8722159312750797</v>
      </c>
      <c r="Q1570" s="53">
        <v>6.9090909090909021</v>
      </c>
      <c r="R1570" s="53">
        <v>0.93854469182318334</v>
      </c>
      <c r="S1570" s="53">
        <v>3.8597721357648869</v>
      </c>
      <c r="T1570" s="53">
        <v>1.3719008264462795E-2</v>
      </c>
      <c r="U1570" s="53">
        <v>0.43721861471861451</v>
      </c>
      <c r="V1570" s="53">
        <v>10.487882953167112</v>
      </c>
      <c r="W1570" s="53">
        <v>7.6142680763123085</v>
      </c>
    </row>
    <row r="1571" spans="3:23" x14ac:dyDescent="0.25">
      <c r="C1571" s="70">
        <v>0</v>
      </c>
      <c r="D1571" s="53">
        <v>204</v>
      </c>
      <c r="E1571" s="53">
        <v>218</v>
      </c>
      <c r="F1571" s="53">
        <v>53.482999999999997</v>
      </c>
      <c r="G1571" s="53">
        <v>0.79887454573305072</v>
      </c>
      <c r="H1571" s="53">
        <v>0.93577981651376152</v>
      </c>
      <c r="I1571" s="53">
        <v>0.66233766233766234</v>
      </c>
      <c r="J1571" s="53">
        <v>16.116478124142795</v>
      </c>
      <c r="K1571" s="53">
        <v>103</v>
      </c>
      <c r="L1571" s="53">
        <v>89.916666666666671</v>
      </c>
      <c r="M1571" s="53">
        <v>29.978243021346451</v>
      </c>
      <c r="N1571" s="53">
        <v>5.4752390834872635</v>
      </c>
      <c r="O1571" s="53">
        <v>-0.13741653654852454</v>
      </c>
      <c r="P1571" s="53">
        <v>2.2666800757612271</v>
      </c>
      <c r="Q1571" s="53">
        <v>8.9363636363636392</v>
      </c>
      <c r="R1571" s="53">
        <v>0.97781249058675357</v>
      </c>
      <c r="S1571" s="53">
        <v>4.3300533973331872</v>
      </c>
      <c r="T1571" s="53">
        <v>5.7483930211202983E-3</v>
      </c>
      <c r="U1571" s="53">
        <v>0.40993145743145798</v>
      </c>
      <c r="V1571" s="53">
        <v>21.376366662727424</v>
      </c>
      <c r="W1571" s="53">
        <v>12.857834974617889</v>
      </c>
    </row>
    <row r="1572" spans="3:23" x14ac:dyDescent="0.25">
      <c r="C1572" s="70">
        <v>0</v>
      </c>
      <c r="D1572" s="53">
        <v>60</v>
      </c>
      <c r="E1572" s="53">
        <v>64</v>
      </c>
      <c r="F1572" s="53">
        <v>25.107999999999997</v>
      </c>
      <c r="G1572" s="53">
        <v>0.54667227359053405</v>
      </c>
      <c r="H1572" s="53">
        <v>0.9375</v>
      </c>
      <c r="I1572" s="53">
        <v>0.75</v>
      </c>
      <c r="J1572" s="53">
        <v>8.7403874447366334</v>
      </c>
      <c r="K1572" s="53">
        <v>132</v>
      </c>
      <c r="L1572" s="53">
        <v>100.03333333333333</v>
      </c>
      <c r="M1572" s="53">
        <v>178.13446327683616</v>
      </c>
      <c r="N1572" s="53">
        <v>13.346702337163146</v>
      </c>
      <c r="O1572" s="53">
        <v>0.47759478647340714</v>
      </c>
      <c r="P1572" s="53">
        <v>2.4069431849662069</v>
      </c>
      <c r="Q1572" s="53">
        <v>101.25000000000006</v>
      </c>
      <c r="R1572" s="53">
        <v>0.84973210493008011</v>
      </c>
      <c r="S1572" s="53">
        <v>5.0647351787255053</v>
      </c>
      <c r="T1572" s="53">
        <v>1.136363636363634E-2</v>
      </c>
      <c r="U1572" s="53">
        <v>0.1349764076535466</v>
      </c>
      <c r="V1572" s="53">
        <v>9.633275663033837</v>
      </c>
      <c r="W1572" s="53">
        <v>8.0663911798688925</v>
      </c>
    </row>
    <row r="1573" spans="3:23" x14ac:dyDescent="0.25">
      <c r="C1573" s="70">
        <v>0</v>
      </c>
      <c r="D1573" s="53">
        <v>29</v>
      </c>
      <c r="E1573" s="53">
        <v>33</v>
      </c>
      <c r="F1573" s="53">
        <v>17.996000000000002</v>
      </c>
      <c r="G1573" s="53">
        <v>0</v>
      </c>
      <c r="H1573" s="53">
        <v>0.87878787878787878</v>
      </c>
      <c r="I1573" s="53">
        <v>0.59183673469387754</v>
      </c>
      <c r="J1573" s="53">
        <v>6.0765077797464979</v>
      </c>
      <c r="K1573" s="53">
        <v>107</v>
      </c>
      <c r="L1573" s="53">
        <v>94.931034482758619</v>
      </c>
      <c r="M1573" s="53">
        <v>55.709359605911331</v>
      </c>
      <c r="N1573" s="53">
        <v>7.463870283298828</v>
      </c>
      <c r="O1573" s="53">
        <v>-0.573006635502044</v>
      </c>
      <c r="P1573" s="53">
        <v>2.5220152307841239</v>
      </c>
      <c r="Q1573" s="53">
        <v>60.089285714285708</v>
      </c>
      <c r="R1573" s="53">
        <v>0.82371087687947864</v>
      </c>
      <c r="S1573" s="53">
        <v>4.1422952191909008</v>
      </c>
      <c r="T1573" s="53">
        <v>1.8494897959183687E-2</v>
      </c>
      <c r="U1573" s="53">
        <v>0.20043582409653832</v>
      </c>
      <c r="V1573" s="53">
        <v>6.2330229193099944</v>
      </c>
      <c r="W1573" s="53">
        <v>6.2330229193099944</v>
      </c>
    </row>
    <row r="1574" spans="3:23" x14ac:dyDescent="0.25">
      <c r="C1574" s="70">
        <v>0</v>
      </c>
      <c r="D1574" s="53">
        <v>51</v>
      </c>
      <c r="E1574" s="53">
        <v>56</v>
      </c>
      <c r="F1574" s="53">
        <v>25.125</v>
      </c>
      <c r="G1574" s="53">
        <v>0.75455347886751389</v>
      </c>
      <c r="H1574" s="53">
        <v>0.9107142857142857</v>
      </c>
      <c r="I1574" s="53">
        <v>0.56666666666666665</v>
      </c>
      <c r="J1574" s="53">
        <v>8.0582390620713973</v>
      </c>
      <c r="K1574" s="53">
        <v>102</v>
      </c>
      <c r="L1574" s="53">
        <v>91.254901960784309</v>
      </c>
      <c r="M1574" s="53">
        <v>37.873725490196108</v>
      </c>
      <c r="N1574" s="53">
        <v>6.1541632648310616</v>
      </c>
      <c r="O1574" s="53">
        <v>-0.19203682126240848</v>
      </c>
      <c r="P1574" s="53">
        <v>2.39417977239835</v>
      </c>
      <c r="Q1574" s="53">
        <v>34.939999999999976</v>
      </c>
      <c r="R1574" s="53">
        <v>0.93143751241205219</v>
      </c>
      <c r="S1574" s="53">
        <v>4.3191008319978899</v>
      </c>
      <c r="T1574" s="53">
        <v>1.0799999999999992E-2</v>
      </c>
      <c r="U1574" s="53">
        <v>0.23309235209235218</v>
      </c>
      <c r="V1574" s="53">
        <v>10.120211309358616</v>
      </c>
      <c r="W1574" s="53">
        <v>6.6412728957631666</v>
      </c>
    </row>
    <row r="1575" spans="3:23" x14ac:dyDescent="0.25">
      <c r="C1575" s="70">
        <v>0</v>
      </c>
      <c r="D1575" s="53">
        <v>6189</v>
      </c>
      <c r="E1575" s="53">
        <v>10524</v>
      </c>
      <c r="F1575" s="53">
        <v>605.41999999999996</v>
      </c>
      <c r="G1575" s="53">
        <v>0.84479524615058466</v>
      </c>
      <c r="H1575" s="53">
        <v>0.58808437856328388</v>
      </c>
      <c r="I1575" s="53">
        <v>0.45083041958041958</v>
      </c>
      <c r="J1575" s="53">
        <v>88.769812111809287</v>
      </c>
      <c r="K1575" s="53">
        <v>239</v>
      </c>
      <c r="L1575" s="53">
        <v>123.7715301341089</v>
      </c>
      <c r="M1575" s="53">
        <v>1083.1329902407224</v>
      </c>
      <c r="N1575" s="53">
        <v>32.910985859447031</v>
      </c>
      <c r="O1575" s="53">
        <v>0.76846266023387444</v>
      </c>
      <c r="P1575" s="53">
        <v>2.9958605889490451</v>
      </c>
      <c r="Q1575" s="53">
        <v>41.464069264069451</v>
      </c>
      <c r="R1575" s="53">
        <v>0.99080876669604889</v>
      </c>
      <c r="S1575" s="53">
        <v>6.8343291820950167</v>
      </c>
      <c r="T1575" s="53">
        <v>5.9862696226334051E-4</v>
      </c>
      <c r="U1575" s="53">
        <v>0.32602316456875968</v>
      </c>
      <c r="V1575" s="53">
        <v>157.89389362041001</v>
      </c>
      <c r="W1575" s="53">
        <v>84.48739691208101</v>
      </c>
    </row>
    <row r="1576" spans="3:23" x14ac:dyDescent="0.25">
      <c r="C1576" s="70">
        <v>0</v>
      </c>
      <c r="D1576" s="53">
        <v>163</v>
      </c>
      <c r="E1576" s="53">
        <v>173</v>
      </c>
      <c r="F1576" s="53">
        <v>44.99</v>
      </c>
      <c r="G1576" s="53">
        <v>0.55588749096141532</v>
      </c>
      <c r="H1576" s="53">
        <v>0.94219653179190754</v>
      </c>
      <c r="I1576" s="53">
        <v>0.63671875</v>
      </c>
      <c r="J1576" s="53">
        <v>14.406180819073162</v>
      </c>
      <c r="K1576" s="53">
        <v>129</v>
      </c>
      <c r="L1576" s="53">
        <v>100.90184049079754</v>
      </c>
      <c r="M1576" s="53">
        <v>214.13845338180715</v>
      </c>
      <c r="N1576" s="53">
        <v>14.633470312328759</v>
      </c>
      <c r="O1576" s="53">
        <v>0.23719830021217136</v>
      </c>
      <c r="P1576" s="53">
        <v>1.8532361809102695</v>
      </c>
      <c r="Q1576" s="53">
        <v>41.919117647058826</v>
      </c>
      <c r="R1576" s="53">
        <v>0.96470226790798042</v>
      </c>
      <c r="S1576" s="53">
        <v>5.5362780234604871</v>
      </c>
      <c r="T1576" s="53">
        <v>4.1900951557093695E-3</v>
      </c>
      <c r="U1576" s="53">
        <v>0.21497305288665533</v>
      </c>
      <c r="V1576" s="53">
        <v>15.994367065798503</v>
      </c>
      <c r="W1576" s="53">
        <v>13.295438216987554</v>
      </c>
    </row>
    <row r="1577" spans="3:23" x14ac:dyDescent="0.25">
      <c r="C1577" s="70">
        <v>0</v>
      </c>
      <c r="D1577" s="53">
        <v>49</v>
      </c>
      <c r="E1577" s="53">
        <v>53</v>
      </c>
      <c r="F1577" s="53">
        <v>22.685000000000002</v>
      </c>
      <c r="G1577" s="53">
        <v>0.43919593041394511</v>
      </c>
      <c r="H1577" s="53">
        <v>0.92452830188679247</v>
      </c>
      <c r="I1577" s="53">
        <v>0.68055555555555558</v>
      </c>
      <c r="J1577" s="53">
        <v>7.8986541696685881</v>
      </c>
      <c r="K1577" s="53">
        <v>89</v>
      </c>
      <c r="L1577" s="53">
        <v>84.551020408163268</v>
      </c>
      <c r="M1577" s="53">
        <v>7.4608843537414922</v>
      </c>
      <c r="N1577" s="53">
        <v>2.7314619444066013</v>
      </c>
      <c r="O1577" s="53">
        <v>-0.3503496266734909</v>
      </c>
      <c r="P1577" s="53">
        <v>2.1715186595038141</v>
      </c>
      <c r="Q1577" s="53">
        <v>6.7901234567901234</v>
      </c>
      <c r="R1577" s="53">
        <v>0.85783040895584828</v>
      </c>
      <c r="S1577" s="53">
        <v>3.2254310184628587</v>
      </c>
      <c r="T1577" s="53">
        <v>2.1795458009449761E-2</v>
      </c>
      <c r="U1577" s="53">
        <v>0.38106995884773653</v>
      </c>
      <c r="V1577" s="53">
        <v>8.4402427849180874</v>
      </c>
      <c r="W1577" s="53">
        <v>7.5826407197637122</v>
      </c>
    </row>
    <row r="1578" spans="3:23" x14ac:dyDescent="0.25">
      <c r="C1578" s="70">
        <v>0</v>
      </c>
      <c r="D1578" s="53">
        <v>281</v>
      </c>
      <c r="E1578" s="53">
        <v>356</v>
      </c>
      <c r="F1578" s="53">
        <v>81.444999999999993</v>
      </c>
      <c r="G1578" s="53">
        <v>0.84164297514984465</v>
      </c>
      <c r="H1578" s="53">
        <v>0.7893258426966292</v>
      </c>
      <c r="I1578" s="53">
        <v>0.50178571428571428</v>
      </c>
      <c r="J1578" s="53">
        <v>18.915081603592959</v>
      </c>
      <c r="K1578" s="53">
        <v>101</v>
      </c>
      <c r="L1578" s="53">
        <v>87.533807829181498</v>
      </c>
      <c r="M1578" s="53">
        <v>44.721174377224223</v>
      </c>
      <c r="N1578" s="53">
        <v>6.6873892048559744</v>
      </c>
      <c r="O1578" s="53">
        <v>0.31049628692893283</v>
      </c>
      <c r="P1578" s="53">
        <v>1.8228302830215752</v>
      </c>
      <c r="Q1578" s="53">
        <v>10.447278911564609</v>
      </c>
      <c r="R1578" s="53">
        <v>0.97597664079513691</v>
      </c>
      <c r="S1578" s="53">
        <v>4.4458503682455701</v>
      </c>
      <c r="T1578" s="53">
        <v>3.8467768059604703E-3</v>
      </c>
      <c r="U1578" s="53">
        <v>0.40721979267897629</v>
      </c>
      <c r="V1578" s="53">
        <v>28.578066001697294</v>
      </c>
      <c r="W1578" s="53">
        <v>15.433137382180403</v>
      </c>
    </row>
    <row r="1579" spans="3:23" x14ac:dyDescent="0.25">
      <c r="C1579" s="70">
        <v>0</v>
      </c>
      <c r="D1579" s="53">
        <v>64</v>
      </c>
      <c r="E1579" s="53">
        <v>68</v>
      </c>
      <c r="F1579" s="53">
        <v>27.431999999999999</v>
      </c>
      <c r="G1579" s="53">
        <v>0.76447078715643835</v>
      </c>
      <c r="H1579" s="53">
        <v>0.94117647058823528</v>
      </c>
      <c r="I1579" s="53">
        <v>0.76190476190476186</v>
      </c>
      <c r="J1579" s="53">
        <v>9.0270333367641005</v>
      </c>
      <c r="K1579" s="53">
        <v>150</v>
      </c>
      <c r="L1579" s="53">
        <v>109.6875</v>
      </c>
      <c r="M1579" s="53">
        <v>453.99603174603175</v>
      </c>
      <c r="N1579" s="53">
        <v>21.307182632765688</v>
      </c>
      <c r="O1579" s="53">
        <v>0.16181799482440212</v>
      </c>
      <c r="P1579" s="53">
        <v>1.9498991099076144</v>
      </c>
      <c r="Q1579" s="53">
        <v>115.08791208791207</v>
      </c>
      <c r="R1579" s="53">
        <v>0.95250106059529871</v>
      </c>
      <c r="S1579" s="53">
        <v>5.2653195311147831</v>
      </c>
      <c r="T1579" s="53">
        <v>1.19550778891438E-2</v>
      </c>
      <c r="U1579" s="53">
        <v>0.13916726675759433</v>
      </c>
      <c r="V1579" s="53">
        <v>11.328430311977622</v>
      </c>
      <c r="W1579" s="53">
        <v>7.3029674334022161</v>
      </c>
    </row>
    <row r="1580" spans="3:23" x14ac:dyDescent="0.25">
      <c r="C1580" s="70">
        <v>0</v>
      </c>
      <c r="D1580" s="53">
        <v>29</v>
      </c>
      <c r="E1580" s="53">
        <v>33</v>
      </c>
      <c r="F1580" s="53">
        <v>17.996000000000002</v>
      </c>
      <c r="G1580" s="53">
        <v>0</v>
      </c>
      <c r="H1580" s="53">
        <v>0.87878787878787878</v>
      </c>
      <c r="I1580" s="53">
        <v>0.59183673469387754</v>
      </c>
      <c r="J1580" s="53">
        <v>6.0765077797464979</v>
      </c>
      <c r="K1580" s="53">
        <v>92</v>
      </c>
      <c r="L1580" s="53">
        <v>85.517241379310349</v>
      </c>
      <c r="M1580" s="53">
        <v>22.33004926108373</v>
      </c>
      <c r="N1580" s="53">
        <v>4.7254681525837974</v>
      </c>
      <c r="O1580" s="53">
        <v>-0.60114110046354607</v>
      </c>
      <c r="P1580" s="53">
        <v>2.3152459579087918</v>
      </c>
      <c r="Q1580" s="53">
        <v>36.375000000000014</v>
      </c>
      <c r="R1580" s="53">
        <v>0.78697790014727886</v>
      </c>
      <c r="S1580" s="53">
        <v>3.3416303588849137</v>
      </c>
      <c r="T1580" s="53">
        <v>1.9132653061224501E-2</v>
      </c>
      <c r="U1580" s="53">
        <v>0.25050569470212325</v>
      </c>
      <c r="V1580" s="53">
        <v>6.2330229193099944</v>
      </c>
      <c r="W1580" s="53">
        <v>6.2330229193099944</v>
      </c>
    </row>
    <row r="1581" spans="3:23" x14ac:dyDescent="0.25">
      <c r="C1581" s="70">
        <v>0</v>
      </c>
      <c r="D1581" s="53">
        <v>69</v>
      </c>
      <c r="E1581" s="53">
        <v>73</v>
      </c>
      <c r="F1581" s="53">
        <v>27.366</v>
      </c>
      <c r="G1581" s="53">
        <v>0.61404332880739221</v>
      </c>
      <c r="H1581" s="53">
        <v>0.9452054794520548</v>
      </c>
      <c r="I1581" s="53">
        <v>0.69696969696969702</v>
      </c>
      <c r="J1581" s="53">
        <v>9.3730213158152065</v>
      </c>
      <c r="K1581" s="53">
        <v>118</v>
      </c>
      <c r="L1581" s="53">
        <v>95.420289855072468</v>
      </c>
      <c r="M1581" s="53">
        <v>147.51193520886616</v>
      </c>
      <c r="N1581" s="53">
        <v>12.145449156324609</v>
      </c>
      <c r="O1581" s="53">
        <v>0.25931568557793988</v>
      </c>
      <c r="P1581" s="53">
        <v>1.8879623534148962</v>
      </c>
      <c r="Q1581" s="53">
        <v>73.611111111111057</v>
      </c>
      <c r="R1581" s="53">
        <v>0.89610706032999898</v>
      </c>
      <c r="S1581" s="53">
        <v>4.8796260869307586</v>
      </c>
      <c r="T1581" s="53">
        <v>9.6021947873799803E-3</v>
      </c>
      <c r="U1581" s="53">
        <v>0.20503238138042054</v>
      </c>
      <c r="V1581" s="53">
        <v>10.636814439214167</v>
      </c>
      <c r="W1581" s="53">
        <v>8.3953431776990044</v>
      </c>
    </row>
    <row r="1582" spans="3:23" x14ac:dyDescent="0.25">
      <c r="C1582" s="70">
        <v>0</v>
      </c>
      <c r="D1582" s="53">
        <v>38</v>
      </c>
      <c r="E1582" s="53">
        <v>42</v>
      </c>
      <c r="F1582" s="53">
        <v>20.625999999999998</v>
      </c>
      <c r="G1582" s="53">
        <v>0.52748477726821907</v>
      </c>
      <c r="H1582" s="53">
        <v>0.90476190476190477</v>
      </c>
      <c r="I1582" s="53">
        <v>0.59375</v>
      </c>
      <c r="J1582" s="53">
        <v>6.955796338302048</v>
      </c>
      <c r="K1582" s="53">
        <v>103</v>
      </c>
      <c r="L1582" s="53">
        <v>89.026315789473685</v>
      </c>
      <c r="M1582" s="53">
        <v>61.701991465149355</v>
      </c>
      <c r="N1582" s="53">
        <v>7.8550615188647219</v>
      </c>
      <c r="O1582" s="53">
        <v>-8.3368460582036244E-2</v>
      </c>
      <c r="P1582" s="53">
        <v>2.0504724402515562</v>
      </c>
      <c r="Q1582" s="53">
        <v>32.44444444444445</v>
      </c>
      <c r="R1582" s="53">
        <v>0.91324985548961102</v>
      </c>
      <c r="S1582" s="53">
        <v>4.293594289588575</v>
      </c>
      <c r="T1582" s="53">
        <v>1.5432098765432122E-2</v>
      </c>
      <c r="U1582" s="53">
        <v>0.23458042728876055</v>
      </c>
      <c r="V1582" s="53">
        <v>7.6822876709772538</v>
      </c>
      <c r="W1582" s="53">
        <v>6.5265987488178077</v>
      </c>
    </row>
    <row r="1583" spans="3:23" x14ac:dyDescent="0.25">
      <c r="C1583" s="70">
        <v>0</v>
      </c>
      <c r="D1583" s="53">
        <v>6258</v>
      </c>
      <c r="E1583" s="53">
        <v>10334</v>
      </c>
      <c r="F1583" s="53">
        <v>554.89700000000005</v>
      </c>
      <c r="G1583" s="53">
        <v>0.84223914207576034</v>
      </c>
      <c r="H1583" s="53">
        <v>0.60557383394619702</v>
      </c>
      <c r="I1583" s="53">
        <v>0.47298012243972487</v>
      </c>
      <c r="J1583" s="53">
        <v>89.263279521607586</v>
      </c>
      <c r="K1583" s="53">
        <v>240</v>
      </c>
      <c r="L1583" s="53">
        <v>120.95525727069351</v>
      </c>
      <c r="M1583" s="53">
        <v>1066.5525766398894</v>
      </c>
      <c r="N1583" s="53">
        <v>32.658116550712002</v>
      </c>
      <c r="O1583" s="53">
        <v>0.75578031451100758</v>
      </c>
      <c r="P1583" s="53">
        <v>3.0411590847080188</v>
      </c>
      <c r="Q1583" s="53">
        <v>37.585765603951117</v>
      </c>
      <c r="R1583" s="53">
        <v>0.9912218855287096</v>
      </c>
      <c r="S1583" s="53">
        <v>6.8423692172990638</v>
      </c>
      <c r="T1583" s="53">
        <v>5.8009540825342757E-4</v>
      </c>
      <c r="U1583" s="53">
        <v>0.32827953364871015</v>
      </c>
      <c r="V1583" s="53">
        <v>155.93905954198172</v>
      </c>
      <c r="W1583" s="53">
        <v>84.067385903580984</v>
      </c>
    </row>
    <row r="1584" spans="3:23" x14ac:dyDescent="0.25">
      <c r="C1584" s="70">
        <v>0</v>
      </c>
      <c r="D1584" s="53">
        <v>152</v>
      </c>
      <c r="E1584" s="53">
        <v>161</v>
      </c>
      <c r="F1584" s="53">
        <v>42.889000000000003</v>
      </c>
      <c r="G1584" s="53">
        <v>0.57037721187804391</v>
      </c>
      <c r="H1584" s="53">
        <v>0.94409937888198758</v>
      </c>
      <c r="I1584" s="53">
        <v>0.72380952380952379</v>
      </c>
      <c r="J1584" s="53">
        <v>13.911592676604096</v>
      </c>
      <c r="K1584" s="53">
        <v>123</v>
      </c>
      <c r="L1584" s="53">
        <v>97.098684210526315</v>
      </c>
      <c r="M1584" s="53">
        <v>191.85112408504708</v>
      </c>
      <c r="N1584" s="53">
        <v>13.85103332192393</v>
      </c>
      <c r="O1584" s="53">
        <v>0.22233663116481747</v>
      </c>
      <c r="P1584" s="53">
        <v>1.8192143676696901</v>
      </c>
      <c r="Q1584" s="53">
        <v>40.325892857142854</v>
      </c>
      <c r="R1584" s="53">
        <v>0.95684038102093905</v>
      </c>
      <c r="S1584" s="53">
        <v>5.3952278696135627</v>
      </c>
      <c r="T1584" s="53">
        <v>5.1419005102040609E-3</v>
      </c>
      <c r="U1584" s="53">
        <v>0.23249016608391593</v>
      </c>
      <c r="V1584" s="53">
        <v>15.518657934859837</v>
      </c>
      <c r="W1584" s="53">
        <v>12.746759954062103</v>
      </c>
    </row>
    <row r="1585" spans="3:23" x14ac:dyDescent="0.25">
      <c r="C1585" s="70">
        <v>0</v>
      </c>
      <c r="D1585" s="53">
        <v>406</v>
      </c>
      <c r="E1585" s="53">
        <v>529</v>
      </c>
      <c r="F1585" s="53">
        <v>102.261</v>
      </c>
      <c r="G1585" s="53">
        <v>0.9070317610109585</v>
      </c>
      <c r="H1585" s="53">
        <v>0.76748582230623819</v>
      </c>
      <c r="I1585" s="53">
        <v>0.41093117408906882</v>
      </c>
      <c r="J1585" s="53">
        <v>22.736210219877808</v>
      </c>
      <c r="K1585" s="53">
        <v>105</v>
      </c>
      <c r="L1585" s="53">
        <v>84.716748768472911</v>
      </c>
      <c r="M1585" s="53">
        <v>56.722039773763946</v>
      </c>
      <c r="N1585" s="53">
        <v>7.5314035726260178</v>
      </c>
      <c r="O1585" s="53">
        <v>0.93200126049321885</v>
      </c>
      <c r="P1585" s="53">
        <v>2.9590741890928691</v>
      </c>
      <c r="Q1585" s="53">
        <v>10.020467836257321</v>
      </c>
      <c r="R1585" s="53">
        <v>0.98216655164026057</v>
      </c>
      <c r="S1585" s="53">
        <v>4.5839615239444678</v>
      </c>
      <c r="T1585" s="53">
        <v>2.5743913606846038E-3</v>
      </c>
      <c r="U1585" s="53">
        <v>0.37890095609393826</v>
      </c>
      <c r="V1585" s="53">
        <v>40.104317503141019</v>
      </c>
      <c r="W1585" s="53">
        <v>16.886412550188602</v>
      </c>
    </row>
    <row r="1586" spans="3:23" x14ac:dyDescent="0.25">
      <c r="C1586" s="70">
        <v>0</v>
      </c>
      <c r="D1586" s="53">
        <v>97</v>
      </c>
      <c r="E1586" s="53">
        <v>103</v>
      </c>
      <c r="F1586" s="53">
        <v>34.006999999999998</v>
      </c>
      <c r="G1586" s="53">
        <v>0.75466468872302761</v>
      </c>
      <c r="H1586" s="53">
        <v>0.94174757281553401</v>
      </c>
      <c r="I1586" s="53">
        <v>0.69285714285714284</v>
      </c>
      <c r="J1586" s="53">
        <v>11.113245963232828</v>
      </c>
      <c r="K1586" s="53">
        <v>162</v>
      </c>
      <c r="L1586" s="53">
        <v>112.32989690721649</v>
      </c>
      <c r="M1586" s="53">
        <v>522.45253436426094</v>
      </c>
      <c r="N1586" s="53">
        <v>22.857220617657365</v>
      </c>
      <c r="O1586" s="53">
        <v>0.16301260227230294</v>
      </c>
      <c r="P1586" s="53">
        <v>2.0521142905905823</v>
      </c>
      <c r="Q1586" s="53">
        <v>258.14</v>
      </c>
      <c r="R1586" s="53">
        <v>0.8665974527901753</v>
      </c>
      <c r="S1586" s="53">
        <v>5.6432737955946424</v>
      </c>
      <c r="T1586" s="53">
        <v>7.1999999999999877E-3</v>
      </c>
      <c r="U1586" s="53">
        <v>0.11440812945595806</v>
      </c>
      <c r="V1586" s="53">
        <v>13.835603351885549</v>
      </c>
      <c r="W1586" s="53">
        <v>9.0776869461192913</v>
      </c>
    </row>
    <row r="1587" spans="3:23" x14ac:dyDescent="0.25">
      <c r="C1587" s="70">
        <v>0</v>
      </c>
      <c r="D1587" s="53">
        <v>184</v>
      </c>
      <c r="E1587" s="53">
        <v>196</v>
      </c>
      <c r="F1587" s="53">
        <v>59.833999999999996</v>
      </c>
      <c r="G1587" s="53">
        <v>0.96230711539269553</v>
      </c>
      <c r="H1587" s="53">
        <v>0.93877551020408168</v>
      </c>
      <c r="I1587" s="53">
        <v>0.8214285714285714</v>
      </c>
      <c r="J1587" s="53">
        <v>15.306079714651624</v>
      </c>
      <c r="K1587" s="53">
        <v>155</v>
      </c>
      <c r="L1587" s="53">
        <v>109.7445652173913</v>
      </c>
      <c r="M1587" s="53">
        <v>459.7977845093846</v>
      </c>
      <c r="N1587" s="53">
        <v>21.442895898394521</v>
      </c>
      <c r="O1587" s="53">
        <v>0.13645253011050598</v>
      </c>
      <c r="P1587" s="53">
        <v>2.0411141730378586</v>
      </c>
      <c r="Q1587" s="53">
        <v>341.26293103448285</v>
      </c>
      <c r="R1587" s="53">
        <v>0.82152375166523584</v>
      </c>
      <c r="S1587" s="53">
        <v>5.9577830711630195</v>
      </c>
      <c r="T1587" s="53">
        <v>5.0163495838287829E-3</v>
      </c>
      <c r="U1587" s="53">
        <v>0.11452042531644746</v>
      </c>
      <c r="V1587" s="53">
        <v>29.89372267492379</v>
      </c>
      <c r="W1587" s="53">
        <v>8.1300492792178574</v>
      </c>
    </row>
    <row r="1588" spans="3:23" x14ac:dyDescent="0.25">
      <c r="C1588" s="70">
        <v>0</v>
      </c>
      <c r="D1588" s="53">
        <v>196</v>
      </c>
      <c r="E1588" s="53">
        <v>222</v>
      </c>
      <c r="F1588" s="53">
        <v>60.190999999999995</v>
      </c>
      <c r="G1588" s="53">
        <v>0.94791304008289246</v>
      </c>
      <c r="H1588" s="53">
        <v>0.88288288288288286</v>
      </c>
      <c r="I1588" s="53">
        <v>0.42982456140350878</v>
      </c>
      <c r="J1588" s="53">
        <v>15.797308339337176</v>
      </c>
      <c r="K1588" s="53">
        <v>131</v>
      </c>
      <c r="L1588" s="53">
        <v>94.841836734693871</v>
      </c>
      <c r="M1588" s="53">
        <v>205.00562532705379</v>
      </c>
      <c r="N1588" s="53">
        <v>14.318017506870628</v>
      </c>
      <c r="O1588" s="53">
        <v>0.53245274532163922</v>
      </c>
      <c r="P1588" s="53">
        <v>2.6478674160661839</v>
      </c>
      <c r="Q1588" s="53">
        <v>62.39157894736833</v>
      </c>
      <c r="R1588" s="53">
        <v>0.96718637639162897</v>
      </c>
      <c r="S1588" s="53">
        <v>5.460545131463288</v>
      </c>
      <c r="T1588" s="53">
        <v>2.6371191135733927E-3</v>
      </c>
      <c r="U1588" s="53">
        <v>0.20093607312427661</v>
      </c>
      <c r="V1588" s="53">
        <v>28.680031836563721</v>
      </c>
      <c r="W1588" s="53">
        <v>9.1354283706773849</v>
      </c>
    </row>
    <row r="1589" spans="3:23" x14ac:dyDescent="0.25">
      <c r="C1589" s="70">
        <v>0</v>
      </c>
      <c r="D1589" s="53">
        <v>29</v>
      </c>
      <c r="E1589" s="53">
        <v>33</v>
      </c>
      <c r="F1589" s="53">
        <v>17.996000000000002</v>
      </c>
      <c r="G1589" s="53">
        <v>0</v>
      </c>
      <c r="H1589" s="53">
        <v>0.87878787878787878</v>
      </c>
      <c r="I1589" s="53">
        <v>0.59183673469387754</v>
      </c>
      <c r="J1589" s="53">
        <v>6.0765077797464979</v>
      </c>
      <c r="K1589" s="53">
        <v>91</v>
      </c>
      <c r="L1589" s="53">
        <v>84.379310344827587</v>
      </c>
      <c r="M1589" s="53">
        <v>26.315270935960594</v>
      </c>
      <c r="N1589" s="53">
        <v>5.1298412193712775</v>
      </c>
      <c r="O1589" s="53">
        <v>-0.75470934768476028</v>
      </c>
      <c r="P1589" s="53">
        <v>2.3511960049429228</v>
      </c>
      <c r="Q1589" s="53">
        <v>17.678571428571431</v>
      </c>
      <c r="R1589" s="53">
        <v>0.90382277203164041</v>
      </c>
      <c r="S1589" s="53">
        <v>3.6040317545551481</v>
      </c>
      <c r="T1589" s="53">
        <v>2.2321428571428582E-2</v>
      </c>
      <c r="U1589" s="53">
        <v>0.35339427437641713</v>
      </c>
      <c r="V1589" s="53">
        <v>6.2330229193099944</v>
      </c>
      <c r="W1589" s="53">
        <v>6.2330229193099944</v>
      </c>
    </row>
    <row r="1590" spans="3:23" x14ac:dyDescent="0.25">
      <c r="C1590" s="70">
        <v>0</v>
      </c>
      <c r="D1590" s="53">
        <v>6276</v>
      </c>
      <c r="E1590" s="53">
        <v>10414</v>
      </c>
      <c r="F1590" s="53">
        <v>562.71899999999994</v>
      </c>
      <c r="G1590" s="53">
        <v>0.82941004451047484</v>
      </c>
      <c r="H1590" s="53">
        <v>0.6026502784712886</v>
      </c>
      <c r="I1590" s="53">
        <v>0.47697218422252624</v>
      </c>
      <c r="J1590" s="53">
        <v>89.391562145192879</v>
      </c>
      <c r="K1590" s="53">
        <v>231</v>
      </c>
      <c r="L1590" s="53">
        <v>118.08875079668579</v>
      </c>
      <c r="M1590" s="53">
        <v>1024.988934789842</v>
      </c>
      <c r="N1590" s="53">
        <v>32.015448377148211</v>
      </c>
      <c r="O1590" s="53">
        <v>0.77883799853569557</v>
      </c>
      <c r="P1590" s="53">
        <v>3.1315672793097677</v>
      </c>
      <c r="Q1590" s="53">
        <v>33.836682471588389</v>
      </c>
      <c r="R1590" s="53">
        <v>0.99179893597571445</v>
      </c>
      <c r="S1590" s="53">
        <v>6.8126053390188144</v>
      </c>
      <c r="T1590" s="53">
        <v>5.9739656720521307E-4</v>
      </c>
      <c r="U1590" s="53">
        <v>0.33367688890262392</v>
      </c>
      <c r="V1590" s="53">
        <v>152.78439307916281</v>
      </c>
      <c r="W1590" s="53">
        <v>85.351518266266382</v>
      </c>
    </row>
    <row r="1591" spans="3:23" x14ac:dyDescent="0.25">
      <c r="C1591" s="70">
        <v>0</v>
      </c>
      <c r="D1591" s="53">
        <v>144</v>
      </c>
      <c r="E1591" s="53">
        <v>152</v>
      </c>
      <c r="F1591" s="53">
        <v>41.970999999999997</v>
      </c>
      <c r="G1591" s="53">
        <v>0.74028666378191643</v>
      </c>
      <c r="H1591" s="53">
        <v>0.94736842105263153</v>
      </c>
      <c r="I1591" s="53">
        <v>0.70588235294117652</v>
      </c>
      <c r="J1591" s="53">
        <v>13.540550005146152</v>
      </c>
      <c r="K1591" s="53">
        <v>122</v>
      </c>
      <c r="L1591" s="53">
        <v>90.722222222222229</v>
      </c>
      <c r="M1591" s="53">
        <v>185.61460761460756</v>
      </c>
      <c r="N1591" s="53">
        <v>13.624045200108798</v>
      </c>
      <c r="O1591" s="53">
        <v>0.5951380796356367</v>
      </c>
      <c r="P1591" s="53">
        <v>2.2547399052593211</v>
      </c>
      <c r="Q1591" s="53">
        <v>45.962962962962976</v>
      </c>
      <c r="R1591" s="53">
        <v>0.93372061952858909</v>
      </c>
      <c r="S1591" s="53">
        <v>5.2614300818671804</v>
      </c>
      <c r="T1591" s="53">
        <v>5.4441015089163455E-3</v>
      </c>
      <c r="U1591" s="53">
        <v>0.23343796952865623</v>
      </c>
      <c r="V1591" s="53">
        <v>16.692485728072928</v>
      </c>
      <c r="W1591" s="53">
        <v>11.222213717084003</v>
      </c>
    </row>
    <row r="1592" spans="3:23" x14ac:dyDescent="0.25">
      <c r="C1592" s="70">
        <v>0</v>
      </c>
      <c r="D1592" s="53">
        <v>50</v>
      </c>
      <c r="E1592" s="53">
        <v>54</v>
      </c>
      <c r="F1592" s="53">
        <v>23.628</v>
      </c>
      <c r="G1592" s="53">
        <v>0.46211778099215928</v>
      </c>
      <c r="H1592" s="53">
        <v>0.92592592592592593</v>
      </c>
      <c r="I1592" s="53">
        <v>0.61728395061728392</v>
      </c>
      <c r="J1592" s="53">
        <v>7.9788456080286538</v>
      </c>
      <c r="K1592" s="53">
        <v>80</v>
      </c>
      <c r="L1592" s="53">
        <v>76.86</v>
      </c>
      <c r="M1592" s="53">
        <v>3.8371428571428545</v>
      </c>
      <c r="N1592" s="53">
        <v>1.9588626437662378</v>
      </c>
      <c r="O1592" s="53">
        <v>-0.23009750102367466</v>
      </c>
      <c r="P1592" s="53">
        <v>2.2062541559032938</v>
      </c>
      <c r="Q1592" s="53">
        <v>8.8333333333333286</v>
      </c>
      <c r="R1592" s="53">
        <v>0.83908720177101237</v>
      </c>
      <c r="S1592" s="53">
        <v>2.8328528675001756</v>
      </c>
      <c r="T1592" s="53">
        <v>1.901234567901236E-2</v>
      </c>
      <c r="U1592" s="53">
        <v>0.3866931216931217</v>
      </c>
      <c r="V1592" s="53">
        <v>8.6043805503026736</v>
      </c>
      <c r="W1592" s="53">
        <v>7.6305243602415471</v>
      </c>
    </row>
    <row r="1593" spans="3:23" x14ac:dyDescent="0.25">
      <c r="C1593" s="70">
        <v>0</v>
      </c>
      <c r="D1593" s="53">
        <v>477</v>
      </c>
      <c r="E1593" s="53">
        <v>682</v>
      </c>
      <c r="F1593" s="53">
        <v>118.35499999999999</v>
      </c>
      <c r="G1593" s="53">
        <v>0.91608496254285621</v>
      </c>
      <c r="H1593" s="53">
        <v>0.69941348973607043</v>
      </c>
      <c r="I1593" s="53">
        <v>0.37062937062937062</v>
      </c>
      <c r="J1593" s="53">
        <v>24.644172999690465</v>
      </c>
      <c r="K1593" s="53">
        <v>109</v>
      </c>
      <c r="L1593" s="53">
        <v>82.943396226415089</v>
      </c>
      <c r="M1593" s="53">
        <v>66.011495164103422</v>
      </c>
      <c r="N1593" s="53">
        <v>8.1247458522776839</v>
      </c>
      <c r="O1593" s="53">
        <v>1.0691428902135136</v>
      </c>
      <c r="P1593" s="53">
        <v>3.4158673691049679</v>
      </c>
      <c r="Q1593" s="53">
        <v>8.7006033182503533</v>
      </c>
      <c r="R1593" s="53">
        <v>0.98440853035296372</v>
      </c>
      <c r="S1593" s="53">
        <v>4.670031607652037</v>
      </c>
      <c r="T1593" s="53">
        <v>2.6537358184949554E-3</v>
      </c>
      <c r="U1593" s="53">
        <v>0.41949836655718925</v>
      </c>
      <c r="V1593" s="53">
        <v>46.835620949210785</v>
      </c>
      <c r="W1593" s="53">
        <v>18.780344742620784</v>
      </c>
    </row>
    <row r="1594" spans="3:23" x14ac:dyDescent="0.25">
      <c r="C1594" s="70">
        <v>0</v>
      </c>
      <c r="D1594" s="53">
        <v>140</v>
      </c>
      <c r="E1594" s="53">
        <v>149</v>
      </c>
      <c r="F1594" s="53">
        <v>42.889000000000003</v>
      </c>
      <c r="G1594" s="53">
        <v>0.7840635232400498</v>
      </c>
      <c r="H1594" s="53">
        <v>0.93959731543624159</v>
      </c>
      <c r="I1594" s="53">
        <v>0.68627450980392157</v>
      </c>
      <c r="J1594" s="53">
        <v>13.351162356249091</v>
      </c>
      <c r="K1594" s="53">
        <v>183</v>
      </c>
      <c r="L1594" s="53">
        <v>122.65</v>
      </c>
      <c r="M1594" s="53">
        <v>887.25071942446061</v>
      </c>
      <c r="N1594" s="53">
        <v>29.786754093463433</v>
      </c>
      <c r="O1594" s="53">
        <v>-1.7658419194801076E-2</v>
      </c>
      <c r="P1594" s="53">
        <v>1.8028011353219171</v>
      </c>
      <c r="Q1594" s="53">
        <v>494.86574074074082</v>
      </c>
      <c r="R1594" s="53">
        <v>0.83986516544518619</v>
      </c>
      <c r="S1594" s="53">
        <v>6.1530809419421262</v>
      </c>
      <c r="T1594" s="53">
        <v>4.9725651577503674E-3</v>
      </c>
      <c r="U1594" s="53">
        <v>0.12955590512122278</v>
      </c>
      <c r="V1594" s="53">
        <v>17.185819367915322</v>
      </c>
      <c r="W1594" s="53">
        <v>10.666904459524561</v>
      </c>
    </row>
    <row r="1595" spans="3:23" x14ac:dyDescent="0.25">
      <c r="C1595" s="70">
        <v>0</v>
      </c>
      <c r="D1595" s="53">
        <v>227</v>
      </c>
      <c r="E1595" s="53">
        <v>253</v>
      </c>
      <c r="F1595" s="53">
        <v>67.906000000000006</v>
      </c>
      <c r="G1595" s="53">
        <v>0.95084682796228359</v>
      </c>
      <c r="H1595" s="53">
        <v>0.89723320158102771</v>
      </c>
      <c r="I1595" s="53">
        <v>0.68787878787878787</v>
      </c>
      <c r="J1595" s="53">
        <v>17.000746355818674</v>
      </c>
      <c r="K1595" s="53">
        <v>163</v>
      </c>
      <c r="L1595" s="53">
        <v>116.5330396475771</v>
      </c>
      <c r="M1595" s="53">
        <v>530.35620443647406</v>
      </c>
      <c r="N1595" s="53">
        <v>23.029463833022124</v>
      </c>
      <c r="O1595" s="53">
        <v>5.7749371677507461E-2</v>
      </c>
      <c r="P1595" s="53">
        <v>1.9054153408921959</v>
      </c>
      <c r="Q1595" s="53">
        <v>207.98826979472136</v>
      </c>
      <c r="R1595" s="53">
        <v>0.94090100627145512</v>
      </c>
      <c r="S1595" s="53">
        <v>6.0824213844335553</v>
      </c>
      <c r="T1595" s="53">
        <v>3.2937453238276117E-3</v>
      </c>
      <c r="U1595" s="53">
        <v>0.13163590992388255</v>
      </c>
      <c r="V1595" s="53">
        <v>31.606272404961281</v>
      </c>
      <c r="W1595" s="53">
        <v>9.7872490482795715</v>
      </c>
    </row>
    <row r="1596" spans="3:23" x14ac:dyDescent="0.25">
      <c r="C1596" s="70">
        <v>0</v>
      </c>
      <c r="D1596" s="53">
        <v>280</v>
      </c>
      <c r="E1596" s="53">
        <v>328</v>
      </c>
      <c r="F1596" s="53">
        <v>80.42</v>
      </c>
      <c r="G1596" s="53">
        <v>0.96567565959041246</v>
      </c>
      <c r="H1596" s="53">
        <v>0.85365853658536583</v>
      </c>
      <c r="I1596" s="53">
        <v>0.36458333333333331</v>
      </c>
      <c r="J1596" s="53">
        <v>18.881394877652593</v>
      </c>
      <c r="K1596" s="53">
        <v>141</v>
      </c>
      <c r="L1596" s="53">
        <v>98.035714285714292</v>
      </c>
      <c r="M1596" s="53">
        <v>300.71556579621114</v>
      </c>
      <c r="N1596" s="53">
        <v>17.341152377976819</v>
      </c>
      <c r="O1596" s="53">
        <v>0.57455449162604366</v>
      </c>
      <c r="P1596" s="53">
        <v>2.4379406392649723</v>
      </c>
      <c r="Q1596" s="53">
        <v>64.665404040403928</v>
      </c>
      <c r="R1596" s="53">
        <v>0.97241995021232297</v>
      </c>
      <c r="S1596" s="53">
        <v>5.8047037556666705</v>
      </c>
      <c r="T1596" s="53">
        <v>2.3307570656055658E-3</v>
      </c>
      <c r="U1596" s="53">
        <v>0.26769153054189915</v>
      </c>
      <c r="V1596" s="53">
        <v>38.572919414133061</v>
      </c>
      <c r="W1596" s="53">
        <v>10.019349822418194</v>
      </c>
    </row>
    <row r="1597" spans="3:23" x14ac:dyDescent="0.25">
      <c r="C1597" s="70">
        <v>0</v>
      </c>
      <c r="D1597" s="53">
        <v>6399</v>
      </c>
      <c r="E1597" s="53">
        <v>10969</v>
      </c>
      <c r="F1597" s="53">
        <v>617.93899999999996</v>
      </c>
      <c r="G1597" s="53">
        <v>0.77279598884553991</v>
      </c>
      <c r="H1597" s="53">
        <v>0.58337131917221263</v>
      </c>
      <c r="I1597" s="53">
        <v>0.48447910357359175</v>
      </c>
      <c r="J1597" s="53">
        <v>90.263280722341932</v>
      </c>
      <c r="K1597" s="53">
        <v>226</v>
      </c>
      <c r="L1597" s="53">
        <v>115.6100953273949</v>
      </c>
      <c r="M1597" s="53">
        <v>1003.2129083841578</v>
      </c>
      <c r="N1597" s="53">
        <v>31.673536404767905</v>
      </c>
      <c r="O1597" s="53">
        <v>0.75937845658171155</v>
      </c>
      <c r="P1597" s="53">
        <v>3.0203360649010724</v>
      </c>
      <c r="Q1597" s="53">
        <v>31.88106486689119</v>
      </c>
      <c r="R1597" s="53">
        <v>0.99181989087819233</v>
      </c>
      <c r="S1597" s="53">
        <v>6.7803923635680059</v>
      </c>
      <c r="T1597" s="53">
        <v>6.4216382401021202E-4</v>
      </c>
      <c r="U1597" s="53">
        <v>0.34159378328928003</v>
      </c>
      <c r="V1597" s="53">
        <v>148.10700354916619</v>
      </c>
      <c r="W1597" s="53">
        <v>93.996779230710445</v>
      </c>
    </row>
    <row r="1598" spans="3:23" x14ac:dyDescent="0.25">
      <c r="C1598" s="70">
        <v>0</v>
      </c>
      <c r="D1598" s="53">
        <v>454</v>
      </c>
      <c r="E1598" s="53">
        <v>580</v>
      </c>
      <c r="F1598" s="53">
        <v>99.482000000000014</v>
      </c>
      <c r="G1598" s="53">
        <v>0.9048356444303427</v>
      </c>
      <c r="H1598" s="53">
        <v>0.78275862068965518</v>
      </c>
      <c r="I1598" s="53">
        <v>0.50444444444444447</v>
      </c>
      <c r="J1598" s="53">
        <v>24.042686066863741</v>
      </c>
      <c r="K1598" s="53">
        <v>104</v>
      </c>
      <c r="L1598" s="53">
        <v>82.969162995594715</v>
      </c>
      <c r="M1598" s="53">
        <v>50.038782079333998</v>
      </c>
      <c r="N1598" s="53">
        <v>7.0738095874382987</v>
      </c>
      <c r="O1598" s="53">
        <v>0.59652486542084304</v>
      </c>
      <c r="P1598" s="53">
        <v>2.8482879696514427</v>
      </c>
      <c r="Q1598" s="53">
        <v>7.6794871794871931</v>
      </c>
      <c r="R1598" s="53">
        <v>0.98281702704867535</v>
      </c>
      <c r="S1598" s="53">
        <v>4.7008518425062409</v>
      </c>
      <c r="T1598" s="53">
        <v>3.0293483819124807E-3</v>
      </c>
      <c r="U1598" s="53">
        <v>0.40372998914665492</v>
      </c>
      <c r="V1598" s="53">
        <v>41.068721039173326</v>
      </c>
      <c r="W1598" s="53">
        <v>17.485461062138008</v>
      </c>
    </row>
    <row r="1599" spans="3:23" x14ac:dyDescent="0.25">
      <c r="C1599" s="70">
        <v>0</v>
      </c>
      <c r="D1599" s="53">
        <v>531</v>
      </c>
      <c r="E1599" s="53">
        <v>705</v>
      </c>
      <c r="F1599" s="53">
        <v>130.17999999999998</v>
      </c>
      <c r="G1599" s="53">
        <v>0.98232685659837371</v>
      </c>
      <c r="H1599" s="53">
        <v>0.7531914893617021</v>
      </c>
      <c r="I1599" s="53">
        <v>0.65394088669950734</v>
      </c>
      <c r="J1599" s="53">
        <v>26.001734523957655</v>
      </c>
      <c r="K1599" s="53">
        <v>183</v>
      </c>
      <c r="L1599" s="53">
        <v>118.15065913370998</v>
      </c>
      <c r="M1599" s="53">
        <v>789.70556088547903</v>
      </c>
      <c r="N1599" s="53">
        <v>28.101700320184882</v>
      </c>
      <c r="O1599" s="53">
        <v>0.33872061108104601</v>
      </c>
      <c r="P1599" s="53">
        <v>2.1132901445598193</v>
      </c>
      <c r="Q1599" s="53">
        <v>262.79418886198573</v>
      </c>
      <c r="R1599" s="53">
        <v>0.92435713285010435</v>
      </c>
      <c r="S1599" s="53">
        <v>6.5532966530849039</v>
      </c>
      <c r="T1599" s="53">
        <v>1.4246433994454005E-3</v>
      </c>
      <c r="U1599" s="53">
        <v>0.1361760575123746</v>
      </c>
      <c r="V1599" s="53">
        <v>67.79071143684007</v>
      </c>
      <c r="W1599" s="53">
        <v>12.688629743930214</v>
      </c>
    </row>
    <row r="1600" spans="3:23" x14ac:dyDescent="0.25">
      <c r="C1600" s="70">
        <v>0</v>
      </c>
      <c r="D1600" s="53">
        <v>290</v>
      </c>
      <c r="E1600" s="53">
        <v>331</v>
      </c>
      <c r="F1600" s="53">
        <v>82.313999999999993</v>
      </c>
      <c r="G1600" s="53">
        <v>0.9652308180343423</v>
      </c>
      <c r="H1600" s="53">
        <v>0.8761329305135952</v>
      </c>
      <c r="I1600" s="53">
        <v>0.36616161616161619</v>
      </c>
      <c r="J1600" s="53">
        <v>19.215604803731711</v>
      </c>
      <c r="K1600" s="53">
        <v>138</v>
      </c>
      <c r="L1600" s="53">
        <v>97.106896551724134</v>
      </c>
      <c r="M1600" s="53">
        <v>269.085419401026</v>
      </c>
      <c r="N1600" s="53">
        <v>16.403823316563308</v>
      </c>
      <c r="O1600" s="53">
        <v>0.53485432813464195</v>
      </c>
      <c r="P1600" s="53">
        <v>2.3404460865752901</v>
      </c>
      <c r="Q1600" s="53">
        <v>62.042892156862969</v>
      </c>
      <c r="R1600" s="53">
        <v>0.97373048207535939</v>
      </c>
      <c r="S1600" s="53">
        <v>5.728694331504486</v>
      </c>
      <c r="T1600" s="53">
        <v>2.6552287581699647E-3</v>
      </c>
      <c r="U1600" s="53">
        <v>0.26375031245629188</v>
      </c>
      <c r="V1600" s="53">
        <v>38.790518079537911</v>
      </c>
      <c r="W1600" s="53">
        <v>10.139804914517619</v>
      </c>
    </row>
    <row r="1601" spans="3:23" x14ac:dyDescent="0.25">
      <c r="C1601" s="70">
        <v>0</v>
      </c>
      <c r="D1601" s="53">
        <v>6052</v>
      </c>
      <c r="E1601" s="53">
        <v>10362</v>
      </c>
      <c r="F1601" s="53">
        <v>618.54399999999998</v>
      </c>
      <c r="G1601" s="53">
        <v>0.77388696188389616</v>
      </c>
      <c r="H1601" s="53">
        <v>0.58405713182783248</v>
      </c>
      <c r="I1601" s="53">
        <v>0.4903581267217631</v>
      </c>
      <c r="J1601" s="53">
        <v>87.781807481602954</v>
      </c>
      <c r="K1601" s="53">
        <v>224</v>
      </c>
      <c r="L1601" s="53">
        <v>116.82567746199604</v>
      </c>
      <c r="M1601" s="53">
        <v>1001.3897024826292</v>
      </c>
      <c r="N1601" s="53">
        <v>31.644742098532408</v>
      </c>
      <c r="O1601" s="53">
        <v>0.64799615025329205</v>
      </c>
      <c r="P1601" s="53">
        <v>2.7456641846485534</v>
      </c>
      <c r="Q1601" s="53">
        <v>32.674636925298842</v>
      </c>
      <c r="R1601" s="53">
        <v>0.99155839265712598</v>
      </c>
      <c r="S1601" s="53">
        <v>6.7963046498258004</v>
      </c>
      <c r="T1601" s="53">
        <v>6.0387042202737513E-4</v>
      </c>
      <c r="U1601" s="53">
        <v>0.3389406237790602</v>
      </c>
      <c r="V1601" s="53">
        <v>143.96882377787847</v>
      </c>
      <c r="W1601" s="53">
        <v>91.17887512077607</v>
      </c>
    </row>
    <row r="1602" spans="3:23" x14ac:dyDescent="0.25">
      <c r="C1602" s="70">
        <v>0</v>
      </c>
      <c r="D1602" s="53">
        <v>457</v>
      </c>
      <c r="E1602" s="53">
        <v>605</v>
      </c>
      <c r="F1602" s="53">
        <v>103.27</v>
      </c>
      <c r="G1602" s="53">
        <v>0.92099042398859687</v>
      </c>
      <c r="H1602" s="53">
        <v>0.75537190082644623</v>
      </c>
      <c r="I1602" s="53">
        <v>0.44585365853658537</v>
      </c>
      <c r="J1602" s="53">
        <v>24.121991458915023</v>
      </c>
      <c r="K1602" s="53">
        <v>103</v>
      </c>
      <c r="L1602" s="53">
        <v>83.126914660831517</v>
      </c>
      <c r="M1602" s="53">
        <v>49.891752082613728</v>
      </c>
      <c r="N1602" s="53">
        <v>7.0634093809302687</v>
      </c>
      <c r="O1602" s="53">
        <v>0.64891690914665401</v>
      </c>
      <c r="P1602" s="53">
        <v>2.9915153995113726</v>
      </c>
      <c r="Q1602" s="53">
        <v>8.4165103189493458</v>
      </c>
      <c r="R1602" s="53">
        <v>0.98345962023559175</v>
      </c>
      <c r="S1602" s="53">
        <v>4.6826536263908647</v>
      </c>
      <c r="T1602" s="53">
        <v>2.6910580839103319E-3</v>
      </c>
      <c r="U1602" s="53">
        <v>0.4165296762857757</v>
      </c>
      <c r="V1602" s="53">
        <v>43.725012044204789</v>
      </c>
      <c r="W1602" s="53">
        <v>17.034618171805903</v>
      </c>
    </row>
    <row r="1603" spans="3:23" x14ac:dyDescent="0.25">
      <c r="C1603" s="70">
        <v>0</v>
      </c>
      <c r="D1603" s="53">
        <v>69</v>
      </c>
      <c r="E1603" s="53">
        <v>74</v>
      </c>
      <c r="F1603" s="53">
        <v>28.474</v>
      </c>
      <c r="G1603" s="53">
        <v>0.75023854985328986</v>
      </c>
      <c r="H1603" s="53">
        <v>0.93243243243243246</v>
      </c>
      <c r="I1603" s="53">
        <v>0.71875</v>
      </c>
      <c r="J1603" s="53">
        <v>9.3730213158152065</v>
      </c>
      <c r="K1603" s="53">
        <v>85</v>
      </c>
      <c r="L1603" s="53">
        <v>77.492753623188406</v>
      </c>
      <c r="M1603" s="53">
        <v>12.341858482523449</v>
      </c>
      <c r="N1603" s="53">
        <v>3.5130981316387175</v>
      </c>
      <c r="O1603" s="53">
        <v>0.37210531369815752</v>
      </c>
      <c r="P1603" s="53">
        <v>2.1445103112086605</v>
      </c>
      <c r="Q1603" s="53">
        <v>4.4722222222222232</v>
      </c>
      <c r="R1603" s="53">
        <v>0.91772890441453825</v>
      </c>
      <c r="S1603" s="53">
        <v>3.5764935222801277</v>
      </c>
      <c r="T1603" s="53">
        <v>2.1604938271604944E-2</v>
      </c>
      <c r="U1603" s="53">
        <v>0.52633377425044103</v>
      </c>
      <c r="V1603" s="53">
        <v>11.656138904223281</v>
      </c>
      <c r="W1603" s="53">
        <v>7.7066571801184471</v>
      </c>
    </row>
    <row r="1604" spans="3:23" x14ac:dyDescent="0.25">
      <c r="C1604" s="70">
        <v>0</v>
      </c>
      <c r="D1604" s="53">
        <v>926</v>
      </c>
      <c r="E1604" s="53">
        <v>1893</v>
      </c>
      <c r="F1604" s="53">
        <v>232.26</v>
      </c>
      <c r="G1604" s="53">
        <v>0.98485067050739572</v>
      </c>
      <c r="H1604" s="53">
        <v>0.48917062863180139</v>
      </c>
      <c r="I1604" s="53">
        <v>0.2527982527982528</v>
      </c>
      <c r="J1604" s="53">
        <v>34.336858016201198</v>
      </c>
      <c r="K1604" s="53">
        <v>199</v>
      </c>
      <c r="L1604" s="53">
        <v>110.49676025917927</v>
      </c>
      <c r="M1604" s="53">
        <v>793.85025976300437</v>
      </c>
      <c r="N1604" s="53">
        <v>28.175348440844601</v>
      </c>
      <c r="O1604" s="53">
        <v>0.82643021223027835</v>
      </c>
      <c r="P1604" s="53">
        <v>2.883699908094143</v>
      </c>
      <c r="Q1604" s="53">
        <v>109.65324324324339</v>
      </c>
      <c r="R1604" s="53">
        <v>0.96177072151505216</v>
      </c>
      <c r="S1604" s="53">
        <v>6.4877032806531334</v>
      </c>
      <c r="T1604" s="53">
        <v>1.3975164353542532E-3</v>
      </c>
      <c r="U1604" s="53">
        <v>0.30853274775777423</v>
      </c>
      <c r="V1604" s="53">
        <v>115.96866695628692</v>
      </c>
      <c r="W1604" s="53">
        <v>20.109500807660364</v>
      </c>
    </row>
    <row r="1605" spans="3:23" x14ac:dyDescent="0.25">
      <c r="C1605" s="70">
        <v>0</v>
      </c>
      <c r="D1605" s="53">
        <v>5690</v>
      </c>
      <c r="E1605" s="53">
        <v>9371</v>
      </c>
      <c r="F1605" s="53">
        <v>539.86899999999991</v>
      </c>
      <c r="G1605" s="53">
        <v>0.79314827469507765</v>
      </c>
      <c r="H1605" s="53">
        <v>0.60719240209155911</v>
      </c>
      <c r="I1605" s="53">
        <v>0.48984159779614322</v>
      </c>
      <c r="J1605" s="53">
        <v>85.115997377361879</v>
      </c>
      <c r="K1605" s="53">
        <v>221</v>
      </c>
      <c r="L1605" s="53">
        <v>118.99384885764499</v>
      </c>
      <c r="M1605" s="53">
        <v>1010.7123896484379</v>
      </c>
      <c r="N1605" s="53">
        <v>31.791703157403159</v>
      </c>
      <c r="O1605" s="53">
        <v>0.60932710316638505</v>
      </c>
      <c r="P1605" s="53">
        <v>2.5950119591945295</v>
      </c>
      <c r="Q1605" s="53">
        <v>34.193746272471849</v>
      </c>
      <c r="R1605" s="53">
        <v>0.99131204305798648</v>
      </c>
      <c r="S1605" s="53">
        <v>6.8116534566843363</v>
      </c>
      <c r="T1605" s="53">
        <v>5.5563714437252315E-4</v>
      </c>
      <c r="U1605" s="53">
        <v>0.32865273600026595</v>
      </c>
      <c r="V1605" s="53">
        <v>142.253496024208</v>
      </c>
      <c r="W1605" s="53">
        <v>86.636445044695648</v>
      </c>
    </row>
    <row r="1606" spans="3:23" x14ac:dyDescent="0.25">
      <c r="C1606" s="70">
        <v>0</v>
      </c>
      <c r="D1606" s="53">
        <v>29</v>
      </c>
      <c r="E1606" s="53">
        <v>33</v>
      </c>
      <c r="F1606" s="53">
        <v>17.996000000000002</v>
      </c>
      <c r="G1606" s="53">
        <v>0</v>
      </c>
      <c r="H1606" s="53">
        <v>0.87878787878787878</v>
      </c>
      <c r="I1606" s="53">
        <v>0.59183673469387754</v>
      </c>
      <c r="J1606" s="53">
        <v>6.0765077797464979</v>
      </c>
      <c r="K1606" s="53">
        <v>92</v>
      </c>
      <c r="L1606" s="53">
        <v>82.448275862068968</v>
      </c>
      <c r="M1606" s="53">
        <v>35.541871921182263</v>
      </c>
      <c r="N1606" s="53">
        <v>5.9617004219586764</v>
      </c>
      <c r="O1606" s="53">
        <v>2.5396081901378039E-2</v>
      </c>
      <c r="P1606" s="53">
        <v>1.9126580682713747</v>
      </c>
      <c r="Q1606" s="53">
        <v>31.285714285714281</v>
      </c>
      <c r="R1606" s="53">
        <v>0.74810065261990644</v>
      </c>
      <c r="S1606" s="53">
        <v>3.7454064259382482</v>
      </c>
      <c r="T1606" s="53">
        <v>1.9770408163265318E-2</v>
      </c>
      <c r="U1606" s="53">
        <v>0.33512871057513899</v>
      </c>
      <c r="V1606" s="53">
        <v>6.2330229193099944</v>
      </c>
      <c r="W1606" s="53">
        <v>6.2330229193099944</v>
      </c>
    </row>
    <row r="1607" spans="3:23" x14ac:dyDescent="0.25">
      <c r="C1607" s="70">
        <v>0</v>
      </c>
      <c r="D1607" s="53">
        <v>426</v>
      </c>
      <c r="E1607" s="53">
        <v>553</v>
      </c>
      <c r="F1607" s="53">
        <v>97.430999999999997</v>
      </c>
      <c r="G1607" s="53">
        <v>0.92486734399704473</v>
      </c>
      <c r="H1607" s="53">
        <v>0.77034358047016271</v>
      </c>
      <c r="I1607" s="53">
        <v>0.45174973488865322</v>
      </c>
      <c r="J1607" s="53">
        <v>23.28948359361322</v>
      </c>
      <c r="K1607" s="53">
        <v>105</v>
      </c>
      <c r="L1607" s="53">
        <v>83.960093896713616</v>
      </c>
      <c r="M1607" s="53">
        <v>48.268991991162665</v>
      </c>
      <c r="N1607" s="53">
        <v>6.9475889336634378</v>
      </c>
      <c r="O1607" s="53">
        <v>0.54460679741442108</v>
      </c>
      <c r="P1607" s="53">
        <v>2.9429232029664658</v>
      </c>
      <c r="Q1607" s="53">
        <v>6.672764227642257</v>
      </c>
      <c r="R1607" s="53">
        <v>0.98679190833462682</v>
      </c>
      <c r="S1607" s="53">
        <v>4.6470340195764797</v>
      </c>
      <c r="T1607" s="53">
        <v>3.3235012228170976E-3</v>
      </c>
      <c r="U1607" s="53">
        <v>0.47276224791468563</v>
      </c>
      <c r="V1607" s="53">
        <v>42.028699297868606</v>
      </c>
      <c r="W1607" s="53">
        <v>15.983089188123826</v>
      </c>
    </row>
    <row r="1608" spans="3:23" x14ac:dyDescent="0.25">
      <c r="C1608" s="70">
        <v>0</v>
      </c>
      <c r="D1608" s="53">
        <v>122</v>
      </c>
      <c r="E1608" s="53">
        <v>131</v>
      </c>
      <c r="F1608" s="53">
        <v>38.762</v>
      </c>
      <c r="G1608" s="53">
        <v>0.73642539249018202</v>
      </c>
      <c r="H1608" s="53">
        <v>0.93129770992366412</v>
      </c>
      <c r="I1608" s="53">
        <v>0.73939393939393938</v>
      </c>
      <c r="J1608" s="53">
        <v>12.463355264843004</v>
      </c>
      <c r="K1608" s="53">
        <v>104</v>
      </c>
      <c r="L1608" s="53">
        <v>85.090163934426229</v>
      </c>
      <c r="M1608" s="53">
        <v>70.975274353068698</v>
      </c>
      <c r="N1608" s="53">
        <v>8.4246824482035336</v>
      </c>
      <c r="O1608" s="53">
        <v>0.51291903534232153</v>
      </c>
      <c r="P1608" s="53">
        <v>2.1991413619453968</v>
      </c>
      <c r="Q1608" s="53">
        <v>9.6722222222222189</v>
      </c>
      <c r="R1608" s="53">
        <v>0.96187162784435587</v>
      </c>
      <c r="S1608" s="53">
        <v>4.7170620841476723</v>
      </c>
      <c r="T1608" s="53">
        <v>8.2716049382716116E-3</v>
      </c>
      <c r="U1608" s="53">
        <v>0.37344135802469092</v>
      </c>
      <c r="V1608" s="53">
        <v>15.341385068780523</v>
      </c>
      <c r="W1608" s="53">
        <v>10.378734901647574</v>
      </c>
    </row>
    <row r="1609" spans="3:23" x14ac:dyDescent="0.25">
      <c r="C1609" s="70">
        <v>0</v>
      </c>
      <c r="D1609" s="53">
        <v>65</v>
      </c>
      <c r="E1609" s="53">
        <v>71</v>
      </c>
      <c r="F1609" s="53">
        <v>27.093</v>
      </c>
      <c r="G1609" s="53">
        <v>0.61301107885096784</v>
      </c>
      <c r="H1609" s="53">
        <v>0.91549295774647887</v>
      </c>
      <c r="I1609" s="53">
        <v>0.65656565656565657</v>
      </c>
      <c r="J1609" s="53">
        <v>9.0972836829344601</v>
      </c>
      <c r="K1609" s="53">
        <v>93</v>
      </c>
      <c r="L1609" s="53">
        <v>82.707692307692312</v>
      </c>
      <c r="M1609" s="53">
        <v>32.928846153846152</v>
      </c>
      <c r="N1609" s="53">
        <v>5.7383661571780298</v>
      </c>
      <c r="O1609" s="53">
        <v>9.3058317489858697E-2</v>
      </c>
      <c r="P1609" s="53">
        <v>1.9163668279388231</v>
      </c>
      <c r="Q1609" s="53">
        <v>25.768518518518515</v>
      </c>
      <c r="R1609" s="53">
        <v>0.83935187335504946</v>
      </c>
      <c r="S1609" s="53">
        <v>4.143306805529722</v>
      </c>
      <c r="T1609" s="53">
        <v>9.7736625514403402E-3</v>
      </c>
      <c r="U1609" s="53">
        <v>0.33521925605258945</v>
      </c>
      <c r="V1609" s="53">
        <v>10.387986917205707</v>
      </c>
      <c r="W1609" s="53">
        <v>8.2072816082858253</v>
      </c>
    </row>
    <row r="1610" spans="3:23" x14ac:dyDescent="0.25">
      <c r="C1610" s="70">
        <v>0</v>
      </c>
      <c r="D1610" s="53">
        <v>934</v>
      </c>
      <c r="E1610" s="53">
        <v>1596</v>
      </c>
      <c r="F1610" s="53">
        <v>207.30800000000002</v>
      </c>
      <c r="G1610" s="53">
        <v>0.98545591984457181</v>
      </c>
      <c r="H1610" s="53">
        <v>0.58521303258145363</v>
      </c>
      <c r="I1610" s="53">
        <v>0.33108826657213752</v>
      </c>
      <c r="J1610" s="53">
        <v>34.484862400517741</v>
      </c>
      <c r="K1610" s="53">
        <v>209</v>
      </c>
      <c r="L1610" s="53">
        <v>113.06638115631692</v>
      </c>
      <c r="M1610" s="53">
        <v>915.48969385670785</v>
      </c>
      <c r="N1610" s="53">
        <v>30.257060231567571</v>
      </c>
      <c r="O1610" s="53">
        <v>1.0221504644770214</v>
      </c>
      <c r="P1610" s="53">
        <v>3.3762266634164049</v>
      </c>
      <c r="Q1610" s="53">
        <v>107.01332398316926</v>
      </c>
      <c r="R1610" s="53">
        <v>0.97030399119381971</v>
      </c>
      <c r="S1610" s="53">
        <v>6.510058600735368</v>
      </c>
      <c r="T1610" s="53">
        <v>1.3442499444300303E-3</v>
      </c>
      <c r="U1610" s="53">
        <v>0.29232238261964216</v>
      </c>
      <c r="V1610" s="53">
        <v>106.91753784529764</v>
      </c>
      <c r="W1610" s="53">
        <v>18.168630952612808</v>
      </c>
    </row>
    <row r="1611" spans="3:23" x14ac:dyDescent="0.25">
      <c r="C1611" s="70">
        <v>0</v>
      </c>
      <c r="D1611" s="53">
        <v>29</v>
      </c>
      <c r="E1611" s="53">
        <v>33</v>
      </c>
      <c r="F1611" s="53">
        <v>17.996000000000002</v>
      </c>
      <c r="G1611" s="53">
        <v>0</v>
      </c>
      <c r="H1611" s="53">
        <v>0.87878787878787878</v>
      </c>
      <c r="I1611" s="53">
        <v>0.59183673469387754</v>
      </c>
      <c r="J1611" s="53">
        <v>6.0765077797464979</v>
      </c>
      <c r="K1611" s="53">
        <v>108</v>
      </c>
      <c r="L1611" s="53">
        <v>94.034482758620683</v>
      </c>
      <c r="M1611" s="53">
        <v>77.463054187192114</v>
      </c>
      <c r="N1611" s="53">
        <v>8.8013097995237111</v>
      </c>
      <c r="O1611" s="53">
        <v>-0.50290646154581586</v>
      </c>
      <c r="P1611" s="53">
        <v>2.4573050133833432</v>
      </c>
      <c r="Q1611" s="53">
        <v>62.660714285714278</v>
      </c>
      <c r="R1611" s="53">
        <v>0.87096809349953297</v>
      </c>
      <c r="S1611" s="53">
        <v>4.1162646156680225</v>
      </c>
      <c r="T1611" s="53">
        <v>1.8494897959183687E-2</v>
      </c>
      <c r="U1611" s="53">
        <v>0.17747901899687613</v>
      </c>
      <c r="V1611" s="53">
        <v>6.2330229193099944</v>
      </c>
      <c r="W1611" s="53">
        <v>6.2330229193099944</v>
      </c>
    </row>
    <row r="1612" spans="3:23" x14ac:dyDescent="0.25">
      <c r="C1612" s="70">
        <v>0</v>
      </c>
      <c r="D1612" s="53">
        <v>5364</v>
      </c>
      <c r="E1612" s="53">
        <v>8924</v>
      </c>
      <c r="F1612" s="53">
        <v>537.495</v>
      </c>
      <c r="G1612" s="53">
        <v>0.79480578545318892</v>
      </c>
      <c r="H1612" s="53">
        <v>0.60107575078440156</v>
      </c>
      <c r="I1612" s="53">
        <v>0.49410464259395726</v>
      </c>
      <c r="J1612" s="53">
        <v>82.641738352719884</v>
      </c>
      <c r="K1612" s="53">
        <v>231</v>
      </c>
      <c r="L1612" s="53">
        <v>120.98173005219985</v>
      </c>
      <c r="M1612" s="53">
        <v>1139.2497127624645</v>
      </c>
      <c r="N1612" s="53">
        <v>33.752773408454374</v>
      </c>
      <c r="O1612" s="53">
        <v>0.65259881266290043</v>
      </c>
      <c r="P1612" s="53">
        <v>2.5359028198657829</v>
      </c>
      <c r="Q1612" s="53">
        <v>37.063787133223897</v>
      </c>
      <c r="R1612" s="53">
        <v>0.99082165201363337</v>
      </c>
      <c r="S1612" s="53">
        <v>6.8583882863136099</v>
      </c>
      <c r="T1612" s="53">
        <v>5.1934474476829405E-4</v>
      </c>
      <c r="U1612" s="53">
        <v>0.31903949948365917</v>
      </c>
      <c r="V1612" s="53">
        <v>138.80868082223725</v>
      </c>
      <c r="W1612" s="53">
        <v>84.237973999485547</v>
      </c>
    </row>
    <row r="1613" spans="3:23" x14ac:dyDescent="0.25">
      <c r="C1613" s="70">
        <v>0</v>
      </c>
      <c r="D1613" s="53">
        <v>145</v>
      </c>
      <c r="E1613" s="53">
        <v>158</v>
      </c>
      <c r="F1613" s="53">
        <v>50.058999999999997</v>
      </c>
      <c r="G1613" s="53">
        <v>0.93951552889978762</v>
      </c>
      <c r="H1613" s="53">
        <v>0.91772151898734178</v>
      </c>
      <c r="I1613" s="53">
        <v>0.78804347826086951</v>
      </c>
      <c r="J1613" s="53">
        <v>13.587484461319491</v>
      </c>
      <c r="K1613" s="53">
        <v>157</v>
      </c>
      <c r="L1613" s="53">
        <v>108.84827586206896</v>
      </c>
      <c r="M1613" s="53">
        <v>354.06015325670501</v>
      </c>
      <c r="N1613" s="53">
        <v>18.816486209085504</v>
      </c>
      <c r="O1613" s="53">
        <v>0.1627542630686471</v>
      </c>
      <c r="P1613" s="53">
        <v>2.3873058875408026</v>
      </c>
      <c r="Q1613" s="53">
        <v>46.980676328502348</v>
      </c>
      <c r="R1613" s="53">
        <v>0.9803540410291004</v>
      </c>
      <c r="S1613" s="53">
        <v>5.7463798493231497</v>
      </c>
      <c r="T1613" s="53">
        <v>5.157646619524379E-3</v>
      </c>
      <c r="U1613" s="53">
        <v>0.24644234787031058</v>
      </c>
      <c r="V1613" s="53">
        <v>23.748431601246665</v>
      </c>
      <c r="W1613" s="53">
        <v>8.1339876263272632</v>
      </c>
    </row>
    <row r="1614" spans="3:23" x14ac:dyDescent="0.25">
      <c r="C1614" s="70">
        <v>0</v>
      </c>
      <c r="D1614" s="53">
        <v>319</v>
      </c>
      <c r="E1614" s="53">
        <v>371</v>
      </c>
      <c r="F1614" s="53">
        <v>79.757999999999996</v>
      </c>
      <c r="G1614" s="53">
        <v>0.94582512200249202</v>
      </c>
      <c r="H1614" s="53">
        <v>0.85983827493261455</v>
      </c>
      <c r="I1614" s="53">
        <v>0.44677871148459386</v>
      </c>
      <c r="J1614" s="53">
        <v>20.153496341094684</v>
      </c>
      <c r="K1614" s="53">
        <v>103</v>
      </c>
      <c r="L1614" s="53">
        <v>87.075235109717866</v>
      </c>
      <c r="M1614" s="53">
        <v>58.937718104926965</v>
      </c>
      <c r="N1614" s="53">
        <v>7.6770904713261627</v>
      </c>
      <c r="O1614" s="53">
        <v>6.9328021497992803E-2</v>
      </c>
      <c r="P1614" s="53">
        <v>1.9626606306473553</v>
      </c>
      <c r="Q1614" s="53">
        <v>7.9024064171122852</v>
      </c>
      <c r="R1614" s="53">
        <v>0.98775772955200236</v>
      </c>
      <c r="S1614" s="53">
        <v>4.7814741272597514</v>
      </c>
      <c r="T1614" s="53">
        <v>3.0312562555406151E-3</v>
      </c>
      <c r="U1614" s="53">
        <v>0.40547067311773261</v>
      </c>
      <c r="V1614" s="53">
        <v>36.663185829291166</v>
      </c>
      <c r="W1614" s="53">
        <v>11.903675358480948</v>
      </c>
    </row>
    <row r="1615" spans="3:23" x14ac:dyDescent="0.25">
      <c r="C1615" s="70">
        <v>0</v>
      </c>
      <c r="D1615" s="53">
        <v>169</v>
      </c>
      <c r="E1615" s="53">
        <v>181</v>
      </c>
      <c r="F1615" s="53">
        <v>47.205999999999996</v>
      </c>
      <c r="G1615" s="53">
        <v>0.79917456881782789</v>
      </c>
      <c r="H1615" s="53">
        <v>0.93370165745856348</v>
      </c>
      <c r="I1615" s="53">
        <v>0.74122807017543857</v>
      </c>
      <c r="J1615" s="53">
        <v>14.668929172241663</v>
      </c>
      <c r="K1615" s="53">
        <v>132</v>
      </c>
      <c r="L1615" s="53">
        <v>93.408284023668642</v>
      </c>
      <c r="M1615" s="53">
        <v>232.55255001408855</v>
      </c>
      <c r="N1615" s="53">
        <v>15.249673767464291</v>
      </c>
      <c r="O1615" s="53">
        <v>0.86323118870614735</v>
      </c>
      <c r="P1615" s="53">
        <v>2.7770666267252868</v>
      </c>
      <c r="Q1615" s="53">
        <v>33.04453441295545</v>
      </c>
      <c r="R1615" s="53">
        <v>0.94888715441713312</v>
      </c>
      <c r="S1615" s="53">
        <v>5.3980326240606447</v>
      </c>
      <c r="T1615" s="53">
        <v>5.163172646658702E-3</v>
      </c>
      <c r="U1615" s="53">
        <v>0.31666891817162585</v>
      </c>
      <c r="V1615" s="53">
        <v>19.222831358664827</v>
      </c>
      <c r="W1615" s="53">
        <v>11.554824718915754</v>
      </c>
    </row>
    <row r="1616" spans="3:23" x14ac:dyDescent="0.25">
      <c r="C1616" s="70">
        <v>0</v>
      </c>
      <c r="D1616" s="53">
        <v>53</v>
      </c>
      <c r="E1616" s="53">
        <v>57</v>
      </c>
      <c r="F1616" s="53">
        <v>24.091000000000001</v>
      </c>
      <c r="G1616" s="53">
        <v>0.30859105000220743</v>
      </c>
      <c r="H1616" s="53">
        <v>0.92982456140350878</v>
      </c>
      <c r="I1616" s="53">
        <v>0.65432098765432101</v>
      </c>
      <c r="J1616" s="53">
        <v>8.2147243332301549</v>
      </c>
      <c r="K1616" s="53">
        <v>94</v>
      </c>
      <c r="L1616" s="53">
        <v>82.132075471698116</v>
      </c>
      <c r="M1616" s="53">
        <v>33.578374455732941</v>
      </c>
      <c r="N1616" s="53">
        <v>5.794685017818737</v>
      </c>
      <c r="O1616" s="53">
        <v>0.39742732355725696</v>
      </c>
      <c r="P1616" s="53">
        <v>1.9235747418635354</v>
      </c>
      <c r="Q1616" s="53">
        <v>23.222222222222232</v>
      </c>
      <c r="R1616" s="53">
        <v>0.8379753158377683</v>
      </c>
      <c r="S1616" s="53">
        <v>4.0857400311734366</v>
      </c>
      <c r="T1616" s="53">
        <v>1.5555555555555571E-2</v>
      </c>
      <c r="U1616" s="53">
        <v>0.27997699831033157</v>
      </c>
      <c r="V1616" s="53">
        <v>8.5458402002932718</v>
      </c>
      <c r="W1616" s="53">
        <v>8.1287588334237793</v>
      </c>
    </row>
    <row r="1617" spans="3:23" x14ac:dyDescent="0.25">
      <c r="C1617" s="70">
        <v>0</v>
      </c>
      <c r="D1617" s="53">
        <v>46</v>
      </c>
      <c r="E1617" s="53">
        <v>50</v>
      </c>
      <c r="F1617" s="53">
        <v>22.222000000000001</v>
      </c>
      <c r="G1617" s="53">
        <v>0.5304053027866894</v>
      </c>
      <c r="H1617" s="53">
        <v>0.92</v>
      </c>
      <c r="I1617" s="53">
        <v>0.63888888888888884</v>
      </c>
      <c r="J1617" s="53">
        <v>7.6530398573258118</v>
      </c>
      <c r="K1617" s="53">
        <v>92</v>
      </c>
      <c r="L1617" s="53">
        <v>82.195652173913047</v>
      </c>
      <c r="M1617" s="53">
        <v>23.271980676328496</v>
      </c>
      <c r="N1617" s="53">
        <v>4.8241041319947167</v>
      </c>
      <c r="O1617" s="53">
        <v>0.1608980777321142</v>
      </c>
      <c r="P1617" s="53">
        <v>2.0635938683737689</v>
      </c>
      <c r="Q1617" s="53">
        <v>19.012500000000003</v>
      </c>
      <c r="R1617" s="53">
        <v>0.87242406014896223</v>
      </c>
      <c r="S1617" s="53">
        <v>4.004555369515117</v>
      </c>
      <c r="T1617" s="53">
        <v>1.5000000000000012E-2</v>
      </c>
      <c r="U1617" s="53">
        <v>0.32482638888888876</v>
      </c>
      <c r="V1617" s="53">
        <v>8.4302691971197312</v>
      </c>
      <c r="W1617" s="53">
        <v>7.1467117473930717</v>
      </c>
    </row>
    <row r="1618" spans="3:23" x14ac:dyDescent="0.25">
      <c r="C1618" s="70">
        <v>0</v>
      </c>
      <c r="D1618" s="53">
        <v>1083</v>
      </c>
      <c r="E1618" s="53">
        <v>1843</v>
      </c>
      <c r="F1618" s="53">
        <v>209.36700000000002</v>
      </c>
      <c r="G1618" s="53">
        <v>0.82128886694606407</v>
      </c>
      <c r="H1618" s="53">
        <v>0.58762886597938147</v>
      </c>
      <c r="I1618" s="53">
        <v>0.46282051282051284</v>
      </c>
      <c r="J1618" s="53">
        <v>37.133790904621911</v>
      </c>
      <c r="K1618" s="53">
        <v>192</v>
      </c>
      <c r="L1618" s="53">
        <v>109.95752539242844</v>
      </c>
      <c r="M1618" s="53">
        <v>1057.7671406359077</v>
      </c>
      <c r="N1618" s="53">
        <v>32.523332249877285</v>
      </c>
      <c r="O1618" s="53">
        <v>0.34369383526097735</v>
      </c>
      <c r="P1618" s="53">
        <v>2.1824088896517631</v>
      </c>
      <c r="Q1618" s="53">
        <v>126.41346153846195</v>
      </c>
      <c r="R1618" s="53">
        <v>0.97627633169774009</v>
      </c>
      <c r="S1618" s="53">
        <v>6.7995471312622238</v>
      </c>
      <c r="T1618" s="53">
        <v>1.7320136240085676E-3</v>
      </c>
      <c r="U1618" s="53">
        <v>0.28875478600737103</v>
      </c>
      <c r="V1618" s="53">
        <v>69.258228278949531</v>
      </c>
      <c r="W1618" s="53">
        <v>39.512690082360727</v>
      </c>
    </row>
    <row r="1619" spans="3:23" x14ac:dyDescent="0.25">
      <c r="C1619" s="70">
        <v>0</v>
      </c>
      <c r="D1619" s="53">
        <v>354</v>
      </c>
      <c r="E1619" s="53">
        <v>375</v>
      </c>
      <c r="F1619" s="53">
        <v>72.215000000000003</v>
      </c>
      <c r="G1619" s="53">
        <v>0.79863139550006179</v>
      </c>
      <c r="H1619" s="53">
        <v>0.94399999999999995</v>
      </c>
      <c r="I1619" s="53">
        <v>0.64130434782608692</v>
      </c>
      <c r="J1619" s="53">
        <v>21.230327337001839</v>
      </c>
      <c r="K1619" s="53">
        <v>210</v>
      </c>
      <c r="L1619" s="53">
        <v>112.2457627118644</v>
      </c>
      <c r="M1619" s="53">
        <v>1221.8969366687461</v>
      </c>
      <c r="N1619" s="53">
        <v>34.955642415334694</v>
      </c>
      <c r="O1619" s="53">
        <v>0.80067116136951899</v>
      </c>
      <c r="P1619" s="53">
        <v>2.9745639025708761</v>
      </c>
      <c r="Q1619" s="53">
        <v>114.9444444444444</v>
      </c>
      <c r="R1619" s="53">
        <v>0.97502807330170671</v>
      </c>
      <c r="S1619" s="53">
        <v>6.665961364774196</v>
      </c>
      <c r="T1619" s="53">
        <v>1.9350405092592663E-3</v>
      </c>
      <c r="U1619" s="53">
        <v>0.22691624148970826</v>
      </c>
      <c r="V1619" s="53">
        <v>27.923994385384333</v>
      </c>
      <c r="W1619" s="53">
        <v>16.805231796729021</v>
      </c>
    </row>
    <row r="1620" spans="3:23" x14ac:dyDescent="0.25">
      <c r="C1620" s="70">
        <v>0</v>
      </c>
      <c r="D1620" s="53">
        <v>358</v>
      </c>
      <c r="E1620" s="53">
        <v>417</v>
      </c>
      <c r="F1620" s="53">
        <v>82.834000000000003</v>
      </c>
      <c r="G1620" s="53">
        <v>0.89658777977412485</v>
      </c>
      <c r="H1620" s="53">
        <v>0.85851318944844124</v>
      </c>
      <c r="I1620" s="53">
        <v>0.64157706093189959</v>
      </c>
      <c r="J1620" s="53">
        <v>21.349935761383179</v>
      </c>
      <c r="K1620" s="53">
        <v>215</v>
      </c>
      <c r="L1620" s="53">
        <v>106.86033519553072</v>
      </c>
      <c r="M1620" s="53">
        <v>1788.2045287388694</v>
      </c>
      <c r="N1620" s="53">
        <v>42.287167423922703</v>
      </c>
      <c r="O1620" s="53">
        <v>0.87055791833882379</v>
      </c>
      <c r="P1620" s="53">
        <v>2.5744346229478272</v>
      </c>
      <c r="Q1620" s="53">
        <v>210.48556876061113</v>
      </c>
      <c r="R1620" s="53">
        <v>0.9554112622341786</v>
      </c>
      <c r="S1620" s="53">
        <v>6.5676939589004126</v>
      </c>
      <c r="T1620" s="53">
        <v>2.2800579959126222E-3</v>
      </c>
      <c r="U1620" s="53">
        <v>0.28439635279625253</v>
      </c>
      <c r="V1620" s="53">
        <v>34.808121141963611</v>
      </c>
      <c r="W1620" s="53">
        <v>15.41533570428567</v>
      </c>
    </row>
    <row r="1621" spans="3:23" x14ac:dyDescent="0.25">
      <c r="C1621" s="70">
        <v>0</v>
      </c>
      <c r="D1621" s="53">
        <v>1153</v>
      </c>
      <c r="E1621" s="53">
        <v>1967</v>
      </c>
      <c r="F1621" s="53">
        <v>218.39799999999997</v>
      </c>
      <c r="G1621" s="53">
        <v>0.80452076528256122</v>
      </c>
      <c r="H1621" s="53">
        <v>0.58617183528215555</v>
      </c>
      <c r="I1621" s="53">
        <v>0.48202341137123744</v>
      </c>
      <c r="J1621" s="53">
        <v>38.31507790778511</v>
      </c>
      <c r="K1621" s="53">
        <v>211</v>
      </c>
      <c r="L1621" s="53">
        <v>110.82827406764962</v>
      </c>
      <c r="M1621" s="53">
        <v>1262.0503457164878</v>
      </c>
      <c r="N1621" s="53">
        <v>35.525347932377635</v>
      </c>
      <c r="O1621" s="53">
        <v>0.50110288720985297</v>
      </c>
      <c r="P1621" s="53">
        <v>2.3088659459029128</v>
      </c>
      <c r="Q1621" s="53">
        <v>173.46440261865894</v>
      </c>
      <c r="R1621" s="53">
        <v>0.96908728901430219</v>
      </c>
      <c r="S1621" s="53">
        <v>6.8918254352023194</v>
      </c>
      <c r="T1621" s="53">
        <v>1.485986590628291E-3</v>
      </c>
      <c r="U1621" s="53">
        <v>0.27280023386452201</v>
      </c>
      <c r="V1621" s="53">
        <v>69.309560015240748</v>
      </c>
      <c r="W1621" s="53">
        <v>41.164647325201933</v>
      </c>
    </row>
    <row r="1622" spans="3:23" x14ac:dyDescent="0.25">
      <c r="C1622" s="70">
        <v>0</v>
      </c>
      <c r="D1622" s="53">
        <v>382</v>
      </c>
      <c r="E1622" s="53">
        <v>410</v>
      </c>
      <c r="F1622" s="53">
        <v>75.192000000000007</v>
      </c>
      <c r="G1622" s="53">
        <v>0.76746968522243686</v>
      </c>
      <c r="H1622" s="53">
        <v>0.93170731707317078</v>
      </c>
      <c r="I1622" s="53">
        <v>0.66319444444444442</v>
      </c>
      <c r="J1622" s="53">
        <v>22.05396803500069</v>
      </c>
      <c r="K1622" s="53">
        <v>202</v>
      </c>
      <c r="L1622" s="53">
        <v>110.74083769633508</v>
      </c>
      <c r="M1622" s="53">
        <v>1174.8749158318549</v>
      </c>
      <c r="N1622" s="53">
        <v>34.276448413332659</v>
      </c>
      <c r="O1622" s="53">
        <v>0.71024841026086993</v>
      </c>
      <c r="P1622" s="53">
        <v>2.8163862530368742</v>
      </c>
      <c r="Q1622" s="53">
        <v>92.113333333333401</v>
      </c>
      <c r="R1622" s="53">
        <v>0.98144231363420553</v>
      </c>
      <c r="S1622" s="53">
        <v>6.6190984885238286</v>
      </c>
      <c r="T1622" s="53">
        <v>3.5166666666666558E-3</v>
      </c>
      <c r="U1622" s="53">
        <v>0.25535312908056401</v>
      </c>
      <c r="V1622" s="53">
        <v>28.129744391433643</v>
      </c>
      <c r="W1622" s="53">
        <v>18.033563875495773</v>
      </c>
    </row>
    <row r="1623" spans="3:23" x14ac:dyDescent="0.25">
      <c r="C1623" s="70">
        <v>0</v>
      </c>
      <c r="D1623" s="53">
        <v>419</v>
      </c>
      <c r="E1623" s="53">
        <v>475</v>
      </c>
      <c r="F1623" s="53">
        <v>88.631</v>
      </c>
      <c r="G1623" s="53">
        <v>0.87885210957882209</v>
      </c>
      <c r="H1623" s="53">
        <v>0.88210526315789473</v>
      </c>
      <c r="I1623" s="53">
        <v>0.66826156299840511</v>
      </c>
      <c r="J1623" s="53">
        <v>23.097345502114159</v>
      </c>
      <c r="K1623" s="53">
        <v>215</v>
      </c>
      <c r="L1623" s="53">
        <v>108.31264916467781</v>
      </c>
      <c r="M1623" s="53">
        <v>1872.4690022952807</v>
      </c>
      <c r="N1623" s="53">
        <v>43.272034875832688</v>
      </c>
      <c r="O1623" s="53">
        <v>0.85477313000656885</v>
      </c>
      <c r="P1623" s="53">
        <v>2.5713277023514198</v>
      </c>
      <c r="Q1623" s="53">
        <v>266.4712121212109</v>
      </c>
      <c r="R1623" s="53">
        <v>0.95037813571081564</v>
      </c>
      <c r="S1623" s="53">
        <v>6.7479051092462221</v>
      </c>
      <c r="T1623" s="53">
        <v>4.2791551882461016E-3</v>
      </c>
      <c r="U1623" s="53">
        <v>0.2924909677614192</v>
      </c>
      <c r="V1623" s="53">
        <v>35.777509961633996</v>
      </c>
      <c r="W1623" s="53">
        <v>17.069246010760118</v>
      </c>
    </row>
    <row r="1624" spans="3:23" x14ac:dyDescent="0.25">
      <c r="C1624" s="70">
        <v>0</v>
      </c>
      <c r="D1624" s="53">
        <v>1124</v>
      </c>
      <c r="E1624" s="53">
        <v>1778</v>
      </c>
      <c r="F1624" s="53">
        <v>204.39699999999996</v>
      </c>
      <c r="G1624" s="53">
        <v>0.81809609537645389</v>
      </c>
      <c r="H1624" s="53">
        <v>0.63217097862767158</v>
      </c>
      <c r="I1624" s="53">
        <v>0.45990180032733224</v>
      </c>
      <c r="J1624" s="53">
        <v>37.830163207185919</v>
      </c>
      <c r="K1624" s="53">
        <v>236</v>
      </c>
      <c r="L1624" s="53">
        <v>114.00800711743773</v>
      </c>
      <c r="M1624" s="53">
        <v>1384.8236223828544</v>
      </c>
      <c r="N1624" s="53">
        <v>37.213218382489501</v>
      </c>
      <c r="O1624" s="53">
        <v>0.58987780886276231</v>
      </c>
      <c r="P1624" s="53">
        <v>2.5217356354822464</v>
      </c>
      <c r="Q1624" s="53">
        <v>135.5008012820513</v>
      </c>
      <c r="R1624" s="53">
        <v>0.97669539687639606</v>
      </c>
      <c r="S1624" s="53">
        <v>6.9640328476740372</v>
      </c>
      <c r="T1624" s="53">
        <v>1.4866735494739958E-3</v>
      </c>
      <c r="U1624" s="53">
        <v>0.27298058906552508</v>
      </c>
      <c r="V1624" s="53">
        <v>68.592869462560387</v>
      </c>
      <c r="W1624" s="53">
        <v>39.446493068018057</v>
      </c>
    </row>
    <row r="1625" spans="3:23" x14ac:dyDescent="0.25">
      <c r="C1625" s="70">
        <v>0</v>
      </c>
      <c r="D1625" s="53">
        <v>421</v>
      </c>
      <c r="E1625" s="53">
        <v>453</v>
      </c>
      <c r="F1625" s="53">
        <v>82.676999999999992</v>
      </c>
      <c r="G1625" s="53">
        <v>0.81787557250690257</v>
      </c>
      <c r="H1625" s="53">
        <v>0.92935982339955847</v>
      </c>
      <c r="I1625" s="53">
        <v>0.62370370370370365</v>
      </c>
      <c r="J1625" s="53">
        <v>23.152404806704283</v>
      </c>
      <c r="K1625" s="53">
        <v>194</v>
      </c>
      <c r="L1625" s="53">
        <v>109.11401425178147</v>
      </c>
      <c r="M1625" s="53">
        <v>1085.3250650378916</v>
      </c>
      <c r="N1625" s="53">
        <v>32.944272112734431</v>
      </c>
      <c r="O1625" s="53">
        <v>0.71306896107346218</v>
      </c>
      <c r="P1625" s="53">
        <v>2.7701189281559175</v>
      </c>
      <c r="Q1625" s="53">
        <v>108.7171428571431</v>
      </c>
      <c r="R1625" s="53">
        <v>0.97656945066005918</v>
      </c>
      <c r="S1625" s="53">
        <v>6.6288150541147415</v>
      </c>
      <c r="T1625" s="53">
        <v>1.9591836734694228E-3</v>
      </c>
      <c r="U1625" s="53">
        <v>0.252840154497667</v>
      </c>
      <c r="V1625" s="53">
        <v>31.2742318066141</v>
      </c>
      <c r="W1625" s="53">
        <v>17.995040465911085</v>
      </c>
    </row>
    <row r="1626" spans="3:23" x14ac:dyDescent="0.25">
      <c r="C1626" s="70">
        <v>0</v>
      </c>
      <c r="D1626" s="53">
        <v>520</v>
      </c>
      <c r="E1626" s="53">
        <v>599</v>
      </c>
      <c r="F1626" s="53">
        <v>110.58800000000001</v>
      </c>
      <c r="G1626" s="53">
        <v>0.93921519046397683</v>
      </c>
      <c r="H1626" s="53">
        <v>0.86811352253756258</v>
      </c>
      <c r="I1626" s="53">
        <v>0.59090909090909094</v>
      </c>
      <c r="J1626" s="53">
        <v>25.731003930322743</v>
      </c>
      <c r="K1626" s="53">
        <v>221</v>
      </c>
      <c r="L1626" s="53">
        <v>112.20384615384616</v>
      </c>
      <c r="M1626" s="53">
        <v>1764.5749370090407</v>
      </c>
      <c r="N1626" s="53">
        <v>42.006843930591131</v>
      </c>
      <c r="O1626" s="53">
        <v>0.86557902277150411</v>
      </c>
      <c r="P1626" s="53">
        <v>2.6685780028094248</v>
      </c>
      <c r="Q1626" s="53">
        <v>179.96428571428569</v>
      </c>
      <c r="R1626" s="53">
        <v>0.96686487330933246</v>
      </c>
      <c r="S1626" s="53">
        <v>6.8036144542580894</v>
      </c>
      <c r="T1626" s="53">
        <v>1.6795974588182097E-3</v>
      </c>
      <c r="U1626" s="53">
        <v>0.30860988197603262</v>
      </c>
      <c r="V1626" s="53">
        <v>48.341027796563907</v>
      </c>
      <c r="W1626" s="53">
        <v>16.596878405131328</v>
      </c>
    </row>
    <row r="1627" spans="3:23" x14ac:dyDescent="0.25">
      <c r="C1627" s="70">
        <v>0</v>
      </c>
      <c r="D1627" s="53">
        <v>1230</v>
      </c>
      <c r="E1627" s="53">
        <v>2164</v>
      </c>
      <c r="F1627" s="53">
        <v>224.36099999999999</v>
      </c>
      <c r="G1627" s="53">
        <v>0.77965618234348122</v>
      </c>
      <c r="H1627" s="53">
        <v>0.56839186691312382</v>
      </c>
      <c r="I1627" s="53">
        <v>0.45555555555555555</v>
      </c>
      <c r="J1627" s="53">
        <v>39.573787284315486</v>
      </c>
      <c r="K1627" s="53">
        <v>241</v>
      </c>
      <c r="L1627" s="53">
        <v>112.92926829268292</v>
      </c>
      <c r="M1627" s="53">
        <v>1484.8387683819874</v>
      </c>
      <c r="N1627" s="53">
        <v>38.533605701802514</v>
      </c>
      <c r="O1627" s="53">
        <v>0.87070505745236837</v>
      </c>
      <c r="P1627" s="53">
        <v>3.112954136762133</v>
      </c>
      <c r="Q1627" s="53">
        <v>177.29230210602771</v>
      </c>
      <c r="R1627" s="53">
        <v>0.96943532580202407</v>
      </c>
      <c r="S1627" s="53">
        <v>6.9428658885964047</v>
      </c>
      <c r="T1627" s="53">
        <v>1.4039129194269094E-3</v>
      </c>
      <c r="U1627" s="53">
        <v>0.27365744485320626</v>
      </c>
      <c r="V1627" s="53">
        <v>70.177061429429685</v>
      </c>
      <c r="W1627" s="53">
        <v>43.945424848094575</v>
      </c>
    </row>
    <row r="1628" spans="3:23" x14ac:dyDescent="0.25">
      <c r="C1628" s="70">
        <v>0</v>
      </c>
      <c r="D1628" s="53">
        <v>468</v>
      </c>
      <c r="E1628" s="53">
        <v>515</v>
      </c>
      <c r="F1628" s="53">
        <v>90.061999999999983</v>
      </c>
      <c r="G1628" s="53">
        <v>0.85462456853742119</v>
      </c>
      <c r="H1628" s="53">
        <v>0.90873786407766988</v>
      </c>
      <c r="I1628" s="53">
        <v>0.55913978494623651</v>
      </c>
      <c r="J1628" s="53">
        <v>24.410573670769317</v>
      </c>
      <c r="K1628" s="53">
        <v>186</v>
      </c>
      <c r="L1628" s="53">
        <v>110.39957264957265</v>
      </c>
      <c r="M1628" s="53">
        <v>1048.3003852559527</v>
      </c>
      <c r="N1628" s="53">
        <v>32.377467245847889</v>
      </c>
      <c r="O1628" s="53">
        <v>0.5892698052622839</v>
      </c>
      <c r="P1628" s="53">
        <v>2.3559825596637833</v>
      </c>
      <c r="Q1628" s="53">
        <v>179.92129629629591</v>
      </c>
      <c r="R1628" s="53">
        <v>0.96419742625627625</v>
      </c>
      <c r="S1628" s="53">
        <v>6.6272920227744292</v>
      </c>
      <c r="T1628" s="53">
        <v>3.0917781207132722E-3</v>
      </c>
      <c r="U1628" s="53">
        <v>0.26965453912687509</v>
      </c>
      <c r="V1628" s="53">
        <v>35.242257115498681</v>
      </c>
      <c r="W1628" s="53">
        <v>18.299415913563251</v>
      </c>
    </row>
    <row r="1629" spans="3:23" x14ac:dyDescent="0.25">
      <c r="C1629" s="70">
        <v>0</v>
      </c>
      <c r="D1629" s="53">
        <v>573</v>
      </c>
      <c r="E1629" s="53">
        <v>645</v>
      </c>
      <c r="F1629" s="53">
        <v>112.89599999999999</v>
      </c>
      <c r="G1629" s="53">
        <v>0.92569719019988372</v>
      </c>
      <c r="H1629" s="53">
        <v>0.88837209302325582</v>
      </c>
      <c r="I1629" s="53">
        <v>0.57878787878787874</v>
      </c>
      <c r="J1629" s="53">
        <v>27.010484244701136</v>
      </c>
      <c r="K1629" s="53">
        <v>223</v>
      </c>
      <c r="L1629" s="53">
        <v>115.35078534031413</v>
      </c>
      <c r="M1629" s="53">
        <v>1857.3889722842584</v>
      </c>
      <c r="N1629" s="53">
        <v>43.097435797089581</v>
      </c>
      <c r="O1629" s="53">
        <v>0.72471828863705723</v>
      </c>
      <c r="P1629" s="53">
        <v>2.3049374144425672</v>
      </c>
      <c r="Q1629" s="53">
        <v>198.18550724637745</v>
      </c>
      <c r="R1629" s="53">
        <v>0.96770071991070628</v>
      </c>
      <c r="S1629" s="53">
        <v>6.8140257328391076</v>
      </c>
      <c r="T1629" s="53">
        <v>3.3036943685966743E-3</v>
      </c>
      <c r="U1629" s="53">
        <v>0.33673029208011135</v>
      </c>
      <c r="V1629" s="53">
        <v>47.109495715055679</v>
      </c>
      <c r="W1629" s="53">
        <v>17.819892191813171</v>
      </c>
    </row>
    <row r="1630" spans="3:23" x14ac:dyDescent="0.25">
      <c r="C1630" s="70">
        <v>0</v>
      </c>
      <c r="D1630" s="53">
        <v>1256</v>
      </c>
      <c r="E1630" s="53">
        <v>2125</v>
      </c>
      <c r="F1630" s="53">
        <v>223.91499999999999</v>
      </c>
      <c r="G1630" s="53">
        <v>0.76458781843462786</v>
      </c>
      <c r="H1630" s="53">
        <v>0.59105882352941175</v>
      </c>
      <c r="I1630" s="53">
        <v>0.47396226415094339</v>
      </c>
      <c r="J1630" s="53">
        <v>39.989859566987278</v>
      </c>
      <c r="K1630" s="53">
        <v>250</v>
      </c>
      <c r="L1630" s="53">
        <v>112.76831210191082</v>
      </c>
      <c r="M1630" s="53">
        <v>1513.1630110132683</v>
      </c>
      <c r="N1630" s="53">
        <v>38.899396023759394</v>
      </c>
      <c r="O1630" s="53">
        <v>1.0819201230470716</v>
      </c>
      <c r="P1630" s="53">
        <v>3.7729122426339532</v>
      </c>
      <c r="Q1630" s="53">
        <v>137.96744358120603</v>
      </c>
      <c r="R1630" s="53">
        <v>0.9767606301577032</v>
      </c>
      <c r="S1630" s="53">
        <v>6.9551384276204624</v>
      </c>
      <c r="T1630" s="53">
        <v>1.4208462966223531E-3</v>
      </c>
      <c r="U1630" s="53">
        <v>0.27269809951806712</v>
      </c>
      <c r="V1630" s="53">
        <v>69.134184663110872</v>
      </c>
      <c r="W1630" s="53">
        <v>44.558334530961048</v>
      </c>
    </row>
    <row r="1631" spans="3:23" x14ac:dyDescent="0.25">
      <c r="C1631" s="70">
        <v>0</v>
      </c>
      <c r="D1631" s="53">
        <v>527</v>
      </c>
      <c r="E1631" s="53">
        <v>589</v>
      </c>
      <c r="F1631" s="53">
        <v>101.02</v>
      </c>
      <c r="G1631" s="53">
        <v>0.87464891294352354</v>
      </c>
      <c r="H1631" s="53">
        <v>0.89473684210526316</v>
      </c>
      <c r="I1631" s="53">
        <v>0.5146484375</v>
      </c>
      <c r="J1631" s="53">
        <v>25.903614421069328</v>
      </c>
      <c r="K1631" s="53">
        <v>192</v>
      </c>
      <c r="L1631" s="53">
        <v>108.90702087286527</v>
      </c>
      <c r="M1631" s="53">
        <v>977.9171939596398</v>
      </c>
      <c r="N1631" s="53">
        <v>31.271667591601823</v>
      </c>
      <c r="O1631" s="53">
        <v>0.63404286488517536</v>
      </c>
      <c r="P1631" s="53">
        <v>2.5949683881457899</v>
      </c>
      <c r="Q1631" s="53">
        <v>110.07575757575778</v>
      </c>
      <c r="R1631" s="53">
        <v>0.97855128990725881</v>
      </c>
      <c r="S1631" s="53">
        <v>6.6063312871569115</v>
      </c>
      <c r="T1631" s="53">
        <v>3.698203627180804E-3</v>
      </c>
      <c r="U1631" s="53">
        <v>0.31493427900801396</v>
      </c>
      <c r="V1631" s="53">
        <v>39.811044774991956</v>
      </c>
      <c r="W1631" s="53">
        <v>19.298679759136984</v>
      </c>
    </row>
    <row r="1632" spans="3:23" x14ac:dyDescent="0.25">
      <c r="C1632" s="70">
        <v>0</v>
      </c>
      <c r="D1632" s="53">
        <v>612</v>
      </c>
      <c r="E1632" s="53">
        <v>683</v>
      </c>
      <c r="F1632" s="53">
        <v>116.675</v>
      </c>
      <c r="G1632" s="53">
        <v>0.9266238847270728</v>
      </c>
      <c r="H1632" s="53">
        <v>0.89604685212298685</v>
      </c>
      <c r="I1632" s="53">
        <v>0.60474308300395252</v>
      </c>
      <c r="J1632" s="53">
        <v>27.914558950087667</v>
      </c>
      <c r="K1632" s="53">
        <v>220</v>
      </c>
      <c r="L1632" s="53">
        <v>117.83660130718954</v>
      </c>
      <c r="M1632" s="53">
        <v>1735.3284126525675</v>
      </c>
      <c r="N1632" s="53">
        <v>41.657273226323483</v>
      </c>
      <c r="O1632" s="53">
        <v>0.70401713133668564</v>
      </c>
      <c r="P1632" s="53">
        <v>2.3717690981678272</v>
      </c>
      <c r="Q1632" s="53">
        <v>165.4168241965973</v>
      </c>
      <c r="R1632" s="53">
        <v>0.97236871541657188</v>
      </c>
      <c r="S1632" s="53">
        <v>6.8643192473455468</v>
      </c>
      <c r="T1632" s="53">
        <v>1.5526674075635695E-3</v>
      </c>
      <c r="U1632" s="53">
        <v>0.32058630163280261</v>
      </c>
      <c r="V1632" s="53">
        <v>48.714619677380369</v>
      </c>
      <c r="W1632" s="53">
        <v>18.316190168751366</v>
      </c>
    </row>
    <row r="1633" spans="3:23" x14ac:dyDescent="0.25">
      <c r="C1633" s="70">
        <v>0</v>
      </c>
      <c r="D1633" s="53">
        <v>1239</v>
      </c>
      <c r="E1633" s="53">
        <v>1963</v>
      </c>
      <c r="F1633" s="53">
        <v>214.08099999999999</v>
      </c>
      <c r="G1633" s="53">
        <v>0.77043538617277196</v>
      </c>
      <c r="H1633" s="53">
        <v>0.63117677024961794</v>
      </c>
      <c r="I1633" s="53">
        <v>0.52813299232736577</v>
      </c>
      <c r="J1633" s="53">
        <v>39.718305552060841</v>
      </c>
      <c r="K1633" s="53">
        <v>255</v>
      </c>
      <c r="L1633" s="53">
        <v>113.83696529459242</v>
      </c>
      <c r="M1633" s="53">
        <v>1677.7359184083277</v>
      </c>
      <c r="N1633" s="53">
        <v>40.960174784884984</v>
      </c>
      <c r="O1633" s="53">
        <v>1.1194907824519695</v>
      </c>
      <c r="P1633" s="53">
        <v>3.7693968102915303</v>
      </c>
      <c r="Q1633" s="53">
        <v>188.21693783896578</v>
      </c>
      <c r="R1633" s="53">
        <v>0.97020836203777172</v>
      </c>
      <c r="S1633" s="53">
        <v>6.9579677312406663</v>
      </c>
      <c r="T1633" s="53">
        <v>1.2905507492766018E-3</v>
      </c>
      <c r="U1633" s="53">
        <v>0.26008655048376961</v>
      </c>
      <c r="V1633" s="53">
        <v>66.091795285417618</v>
      </c>
      <c r="W1633" s="53">
        <v>42.134715129011738</v>
      </c>
    </row>
    <row r="1634" spans="3:23" x14ac:dyDescent="0.25">
      <c r="C1634" s="70">
        <v>0</v>
      </c>
      <c r="D1634" s="53">
        <v>571</v>
      </c>
      <c r="E1634" s="53">
        <v>649</v>
      </c>
      <c r="F1634" s="53">
        <v>104.47699999999999</v>
      </c>
      <c r="G1634" s="53">
        <v>0.84036339098383606</v>
      </c>
      <c r="H1634" s="53">
        <v>0.87981510015408315</v>
      </c>
      <c r="I1634" s="53">
        <v>0.54071969696969702</v>
      </c>
      <c r="J1634" s="53">
        <v>26.96330432353902</v>
      </c>
      <c r="K1634" s="53">
        <v>186</v>
      </c>
      <c r="L1634" s="53">
        <v>106.06654991243433</v>
      </c>
      <c r="M1634" s="53">
        <v>832.12187912864567</v>
      </c>
      <c r="N1634" s="53">
        <v>28.846522825613587</v>
      </c>
      <c r="O1634" s="53">
        <v>0.5191185049360767</v>
      </c>
      <c r="P1634" s="53">
        <v>2.5451248314256945</v>
      </c>
      <c r="Q1634" s="53">
        <v>67.242647058823565</v>
      </c>
      <c r="R1634" s="53">
        <v>0.98669969596691487</v>
      </c>
      <c r="S1634" s="53">
        <v>6.5891378256725819</v>
      </c>
      <c r="T1634" s="53">
        <v>3.2574610726644627E-3</v>
      </c>
      <c r="U1634" s="53">
        <v>0.31383621923045329</v>
      </c>
      <c r="V1634" s="53">
        <v>39.273020287659307</v>
      </c>
      <c r="W1634" s="53">
        <v>21.286896163791866</v>
      </c>
    </row>
    <row r="1635" spans="3:23" x14ac:dyDescent="0.25">
      <c r="C1635" s="70">
        <v>0</v>
      </c>
      <c r="D1635" s="53">
        <v>632</v>
      </c>
      <c r="E1635" s="53">
        <v>718</v>
      </c>
      <c r="F1635" s="53">
        <v>119.032</v>
      </c>
      <c r="G1635" s="53">
        <v>0.92657548765166831</v>
      </c>
      <c r="H1635" s="53">
        <v>0.88022284122562677</v>
      </c>
      <c r="I1635" s="53">
        <v>0.56028368794326244</v>
      </c>
      <c r="J1635" s="53">
        <v>28.367012395961314</v>
      </c>
      <c r="K1635" s="53">
        <v>233</v>
      </c>
      <c r="L1635" s="53">
        <v>121.56487341772151</v>
      </c>
      <c r="M1635" s="53">
        <v>1605.9070367509883</v>
      </c>
      <c r="N1635" s="53">
        <v>40.073769934347183</v>
      </c>
      <c r="O1635" s="53">
        <v>0.6285942405715661</v>
      </c>
      <c r="P1635" s="53">
        <v>2.4883757128857025</v>
      </c>
      <c r="Q1635" s="53">
        <v>167.32255319148945</v>
      </c>
      <c r="R1635" s="53">
        <v>0.97387874117472972</v>
      </c>
      <c r="S1635" s="53">
        <v>6.9342194095482288</v>
      </c>
      <c r="T1635" s="53">
        <v>2.9211407876867834E-3</v>
      </c>
      <c r="U1635" s="53">
        <v>0.34644546542310478</v>
      </c>
      <c r="V1635" s="53">
        <v>49.664421197794418</v>
      </c>
      <c r="W1635" s="53">
        <v>18.679228252478861</v>
      </c>
    </row>
    <row r="1636" spans="3:23" x14ac:dyDescent="0.25">
      <c r="C1636" s="70">
        <v>0</v>
      </c>
      <c r="D1636" s="53">
        <v>1211</v>
      </c>
      <c r="E1636" s="53">
        <v>1991</v>
      </c>
      <c r="F1636" s="53">
        <v>217.25700000000001</v>
      </c>
      <c r="G1636" s="53">
        <v>0.75515827057639484</v>
      </c>
      <c r="H1636" s="53">
        <v>0.60823706680060274</v>
      </c>
      <c r="I1636" s="53">
        <v>0.51619778346121059</v>
      </c>
      <c r="J1636" s="53">
        <v>39.2669465157947</v>
      </c>
      <c r="K1636" s="53">
        <v>249</v>
      </c>
      <c r="L1636" s="53">
        <v>115.5309661436829</v>
      </c>
      <c r="M1636" s="53">
        <v>1839.1682551814947</v>
      </c>
      <c r="N1636" s="53">
        <v>42.885525007646748</v>
      </c>
      <c r="O1636" s="53">
        <v>1.0541959243559835</v>
      </c>
      <c r="P1636" s="53">
        <v>3.4276631295079931</v>
      </c>
      <c r="Q1636" s="53">
        <v>150.60951188986249</v>
      </c>
      <c r="R1636" s="53">
        <v>0.97695050285750618</v>
      </c>
      <c r="S1636" s="53">
        <v>7.0077366476084206</v>
      </c>
      <c r="T1636" s="53">
        <v>1.331973686340394E-3</v>
      </c>
      <c r="U1636" s="53">
        <v>0.25401970591030065</v>
      </c>
      <c r="V1636" s="53">
        <v>65.964088510176111</v>
      </c>
      <c r="W1636" s="53">
        <v>43.242264351210224</v>
      </c>
    </row>
    <row r="1637" spans="3:23" x14ac:dyDescent="0.25">
      <c r="C1637" s="70">
        <v>0</v>
      </c>
      <c r="D1637" s="53">
        <v>617</v>
      </c>
      <c r="E1637" s="53">
        <v>725</v>
      </c>
      <c r="F1637" s="53">
        <v>112.16</v>
      </c>
      <c r="G1637" s="53">
        <v>0.85435542386860641</v>
      </c>
      <c r="H1637" s="53">
        <v>0.8510344827586207</v>
      </c>
      <c r="I1637" s="53">
        <v>0.53419913419913423</v>
      </c>
      <c r="J1637" s="53">
        <v>28.028357053198739</v>
      </c>
      <c r="K1637" s="53">
        <v>182</v>
      </c>
      <c r="L1637" s="53">
        <v>104.64019448946516</v>
      </c>
      <c r="M1637" s="53">
        <v>720.54890126081261</v>
      </c>
      <c r="N1637" s="53">
        <v>26.843041952446683</v>
      </c>
      <c r="O1637" s="53">
        <v>0.42559893362776935</v>
      </c>
      <c r="P1637" s="53">
        <v>2.4407118625259945</v>
      </c>
      <c r="Q1637" s="53">
        <v>94.605042016807147</v>
      </c>
      <c r="R1637" s="53">
        <v>0.979179065076066</v>
      </c>
      <c r="S1637" s="53">
        <v>6.5201869872069214</v>
      </c>
      <c r="T1637" s="53">
        <v>2.3444671986441283E-3</v>
      </c>
      <c r="U1637" s="53">
        <v>0.30474596429762935</v>
      </c>
      <c r="V1637" s="53">
        <v>42.498010893263455</v>
      </c>
      <c r="W1637" s="53">
        <v>22.085755038359689</v>
      </c>
    </row>
    <row r="1638" spans="3:23" x14ac:dyDescent="0.25">
      <c r="C1638" s="70">
        <v>0</v>
      </c>
      <c r="D1638" s="53">
        <v>727</v>
      </c>
      <c r="E1638" s="53">
        <v>796</v>
      </c>
      <c r="F1638" s="53">
        <v>128.435</v>
      </c>
      <c r="G1638" s="53">
        <v>0.93700973980772317</v>
      </c>
      <c r="H1638" s="53">
        <v>0.91331658291457285</v>
      </c>
      <c r="I1638" s="53">
        <v>0.58253205128205132</v>
      </c>
      <c r="J1638" s="53">
        <v>30.424416987387996</v>
      </c>
      <c r="K1638" s="53">
        <v>236</v>
      </c>
      <c r="L1638" s="53">
        <v>120.767537826685</v>
      </c>
      <c r="M1638" s="53">
        <v>1469.217236766819</v>
      </c>
      <c r="N1638" s="53">
        <v>38.330369640362449</v>
      </c>
      <c r="O1638" s="53">
        <v>0.60487243581640926</v>
      </c>
      <c r="P1638" s="53">
        <v>2.700744187945086</v>
      </c>
      <c r="Q1638" s="53">
        <v>128.17461538461544</v>
      </c>
      <c r="R1638" s="53">
        <v>0.9793266314386766</v>
      </c>
      <c r="S1638" s="53">
        <v>6.9314546826584049</v>
      </c>
      <c r="T1638" s="53">
        <v>1.6390532544378143E-3</v>
      </c>
      <c r="U1638" s="53">
        <v>0.34495196244029847</v>
      </c>
      <c r="V1638" s="53">
        <v>55.667697737992583</v>
      </c>
      <c r="W1638" s="53">
        <v>19.444906707585424</v>
      </c>
    </row>
    <row r="1639" spans="3:23" x14ac:dyDescent="0.25">
      <c r="C1639" s="70">
        <v>0</v>
      </c>
      <c r="D1639" s="53">
        <v>1137</v>
      </c>
      <c r="E1639" s="53">
        <v>1984</v>
      </c>
      <c r="F1639" s="53">
        <v>221.417</v>
      </c>
      <c r="G1639" s="53">
        <v>0.75389363131408194</v>
      </c>
      <c r="H1639" s="53">
        <v>0.57308467741935487</v>
      </c>
      <c r="I1639" s="53">
        <v>0.47533444816053511</v>
      </c>
      <c r="J1639" s="53">
        <v>38.048303015560101</v>
      </c>
      <c r="K1639" s="53">
        <v>255</v>
      </c>
      <c r="L1639" s="53">
        <v>120.53122251539138</v>
      </c>
      <c r="M1639" s="53">
        <v>1963.7545260569527</v>
      </c>
      <c r="N1639" s="53">
        <v>44.314270004784603</v>
      </c>
      <c r="O1639" s="53">
        <v>0.87849546839351156</v>
      </c>
      <c r="P1639" s="53">
        <v>2.9248251837951194</v>
      </c>
      <c r="Q1639" s="53">
        <v>203.17225859247216</v>
      </c>
      <c r="R1639" s="53">
        <v>0.96955163720462445</v>
      </c>
      <c r="S1639" s="53">
        <v>7.0945649657384831</v>
      </c>
      <c r="T1639" s="53">
        <v>1.1253719988963205E-3</v>
      </c>
      <c r="U1639" s="53">
        <v>0.23682604900148335</v>
      </c>
      <c r="V1639" s="53">
        <v>66.640152972778594</v>
      </c>
      <c r="W1639" s="53">
        <v>43.782346839195696</v>
      </c>
    </row>
    <row r="1640" spans="3:23" x14ac:dyDescent="0.25">
      <c r="C1640" s="70">
        <v>0</v>
      </c>
      <c r="D1640" s="53">
        <v>632</v>
      </c>
      <c r="E1640" s="53">
        <v>751</v>
      </c>
      <c r="F1640" s="53">
        <v>121.274</v>
      </c>
      <c r="G1640" s="53">
        <v>0.85835019497210097</v>
      </c>
      <c r="H1640" s="53">
        <v>0.8415446071904128</v>
      </c>
      <c r="I1640" s="53">
        <v>0.50158730158730158</v>
      </c>
      <c r="J1640" s="53">
        <v>28.367012395961314</v>
      </c>
      <c r="K1640" s="53">
        <v>186</v>
      </c>
      <c r="L1640" s="53">
        <v>107.0617088607595</v>
      </c>
      <c r="M1640" s="53">
        <v>724.05165349355082</v>
      </c>
      <c r="N1640" s="53">
        <v>26.908207920512858</v>
      </c>
      <c r="O1640" s="53">
        <v>0.30566677849791818</v>
      </c>
      <c r="P1640" s="53">
        <v>2.3370072621376123</v>
      </c>
      <c r="Q1640" s="53">
        <v>153.66898148148115</v>
      </c>
      <c r="R1640" s="53">
        <v>0.96602457636203598</v>
      </c>
      <c r="S1640" s="53">
        <v>6.4914119181136387</v>
      </c>
      <c r="T1640" s="53">
        <v>2.2481329065691647E-3</v>
      </c>
      <c r="U1640" s="53">
        <v>0.29400213123761332</v>
      </c>
      <c r="V1640" s="53">
        <v>43.879578159314732</v>
      </c>
      <c r="W1640" s="53">
        <v>22.513043635328756</v>
      </c>
    </row>
    <row r="1641" spans="3:23" x14ac:dyDescent="0.25">
      <c r="C1641" s="70">
        <v>0</v>
      </c>
      <c r="D1641" s="53">
        <v>761</v>
      </c>
      <c r="E1641" s="53">
        <v>849</v>
      </c>
      <c r="F1641" s="53">
        <v>132.38</v>
      </c>
      <c r="G1641" s="53">
        <v>0.94145923504793072</v>
      </c>
      <c r="H1641" s="53">
        <v>0.89634864546525328</v>
      </c>
      <c r="I1641" s="53">
        <v>0.57651515151515154</v>
      </c>
      <c r="J1641" s="53">
        <v>31.127725479762553</v>
      </c>
      <c r="K1641" s="53">
        <v>224</v>
      </c>
      <c r="L1641" s="53">
        <v>122.83048620236531</v>
      </c>
      <c r="M1641" s="53">
        <v>1163.2646483159299</v>
      </c>
      <c r="N1641" s="53">
        <v>34.106665746096169</v>
      </c>
      <c r="O1641" s="53">
        <v>0.42122379938525467</v>
      </c>
      <c r="P1641" s="53">
        <v>2.8149461822699853</v>
      </c>
      <c r="Q1641" s="53">
        <v>116.57381818181804</v>
      </c>
      <c r="R1641" s="53">
        <v>0.98084659041905187</v>
      </c>
      <c r="S1641" s="53">
        <v>6.8689927266269342</v>
      </c>
      <c r="T1641" s="53">
        <v>2.9455867768595659E-3</v>
      </c>
      <c r="U1641" s="53">
        <v>0.34699265477917263</v>
      </c>
      <c r="V1641" s="53">
        <v>57.690854870584538</v>
      </c>
      <c r="W1641" s="53">
        <v>19.449135812861336</v>
      </c>
    </row>
    <row r="1642" spans="3:23" x14ac:dyDescent="0.25">
      <c r="C1642" s="70">
        <v>0</v>
      </c>
      <c r="D1642" s="53">
        <v>1213</v>
      </c>
      <c r="E1642" s="53">
        <v>2015</v>
      </c>
      <c r="F1642" s="53">
        <v>232.89599999999999</v>
      </c>
      <c r="G1642" s="53">
        <v>0.74679843130090651</v>
      </c>
      <c r="H1642" s="53">
        <v>0.60198511166253099</v>
      </c>
      <c r="I1642" s="53">
        <v>0.50604922820191911</v>
      </c>
      <c r="J1642" s="53">
        <v>39.299358363257689</v>
      </c>
      <c r="K1642" s="53">
        <v>242</v>
      </c>
      <c r="L1642" s="53">
        <v>121.86892003297609</v>
      </c>
      <c r="M1642" s="53">
        <v>1916.7229028756092</v>
      </c>
      <c r="N1642" s="53">
        <v>43.780394046600463</v>
      </c>
      <c r="O1642" s="53">
        <v>0.83830083763690622</v>
      </c>
      <c r="P1642" s="53">
        <v>2.8205544241957519</v>
      </c>
      <c r="Q1642" s="53">
        <v>181.43137254901973</v>
      </c>
      <c r="R1642" s="53">
        <v>0.97409287780750708</v>
      </c>
      <c r="S1642" s="53">
        <v>7.0912346172322982</v>
      </c>
      <c r="T1642" s="53">
        <v>1.3155997693196186E-3</v>
      </c>
      <c r="U1642" s="53">
        <v>0.26080772893652571</v>
      </c>
      <c r="V1642" s="53">
        <v>66.379667367604242</v>
      </c>
      <c r="W1642" s="53">
        <v>44.145827751555778</v>
      </c>
    </row>
    <row r="1643" spans="3:23" x14ac:dyDescent="0.25">
      <c r="C1643" s="70">
        <v>0</v>
      </c>
      <c r="D1643" s="53">
        <v>1499</v>
      </c>
      <c r="E1643" s="53">
        <v>2894</v>
      </c>
      <c r="F1643" s="53">
        <v>266.72899999999998</v>
      </c>
      <c r="G1643" s="53">
        <v>0.97240790769160435</v>
      </c>
      <c r="H1643" s="53">
        <v>0.51796821008984106</v>
      </c>
      <c r="I1643" s="53">
        <v>0.41340319911748485</v>
      </c>
      <c r="J1643" s="53">
        <v>43.687367482580235</v>
      </c>
      <c r="K1643" s="53">
        <v>212</v>
      </c>
      <c r="L1643" s="53">
        <v>117.21547698465643</v>
      </c>
      <c r="M1643" s="53">
        <v>967.86208340050302</v>
      </c>
      <c r="N1643" s="53">
        <v>31.110481889557786</v>
      </c>
      <c r="O1643" s="53">
        <v>0.41784752047197693</v>
      </c>
      <c r="P1643" s="53">
        <v>2.6949735155265344</v>
      </c>
      <c r="Q1643" s="53">
        <v>85.92883995703545</v>
      </c>
      <c r="R1643" s="53">
        <v>0.98462443618035833</v>
      </c>
      <c r="S1643" s="53">
        <v>6.8131466890452286</v>
      </c>
      <c r="T1643" s="53">
        <v>2.1071264166245157E-3</v>
      </c>
      <c r="U1643" s="53">
        <v>0.37114656093383069</v>
      </c>
      <c r="V1643" s="53">
        <v>129.7613771679485</v>
      </c>
      <c r="W1643" s="53">
        <v>30.271652599383053</v>
      </c>
    </row>
    <row r="1644" spans="3:23" x14ac:dyDescent="0.25">
      <c r="C1644" s="70">
        <v>0</v>
      </c>
      <c r="D1644" s="53">
        <v>1228</v>
      </c>
      <c r="E1644" s="53">
        <v>2042</v>
      </c>
      <c r="F1644" s="53">
        <v>235.93899999999999</v>
      </c>
      <c r="G1644" s="53">
        <v>0.73893188685359812</v>
      </c>
      <c r="H1644" s="53">
        <v>0.60137120470127325</v>
      </c>
      <c r="I1644" s="53">
        <v>0.49198717948717946</v>
      </c>
      <c r="J1644" s="53">
        <v>39.541600384086372</v>
      </c>
      <c r="K1644" s="53">
        <v>235</v>
      </c>
      <c r="L1644" s="53">
        <v>123.42671009771988</v>
      </c>
      <c r="M1644" s="53">
        <v>1818.080198784676</v>
      </c>
      <c r="N1644" s="53">
        <v>42.638951661417238</v>
      </c>
      <c r="O1644" s="53">
        <v>0.66883921410888536</v>
      </c>
      <c r="P1644" s="53">
        <v>2.4647646470163758</v>
      </c>
      <c r="Q1644" s="53">
        <v>217.59379905808433</v>
      </c>
      <c r="R1644" s="53">
        <v>0.96832551803462741</v>
      </c>
      <c r="S1644" s="53">
        <v>7.0719394078447984</v>
      </c>
      <c r="T1644" s="53">
        <v>1.2174414506776528E-3</v>
      </c>
      <c r="U1644" s="53">
        <v>0.2500409084827438</v>
      </c>
      <c r="V1644" s="53">
        <v>66.500866104701359</v>
      </c>
      <c r="W1644" s="53">
        <v>44.806962357588439</v>
      </c>
    </row>
    <row r="1645" spans="3:23" x14ac:dyDescent="0.25">
      <c r="C1645" s="70">
        <v>0</v>
      </c>
      <c r="D1645" s="53">
        <v>1571</v>
      </c>
      <c r="E1645" s="53">
        <v>2988</v>
      </c>
      <c r="F1645" s="53">
        <v>266.25700000000001</v>
      </c>
      <c r="G1645" s="53">
        <v>0.97190801452941156</v>
      </c>
      <c r="H1645" s="53">
        <v>0.52576974564926371</v>
      </c>
      <c r="I1645" s="53">
        <v>0.41104133961276818</v>
      </c>
      <c r="J1645" s="53">
        <v>44.724258795187886</v>
      </c>
      <c r="K1645" s="53">
        <v>198</v>
      </c>
      <c r="L1645" s="53">
        <v>119.62889879057924</v>
      </c>
      <c r="M1645" s="53">
        <v>879.06538088847515</v>
      </c>
      <c r="N1645" s="53">
        <v>29.649036761562343</v>
      </c>
      <c r="O1645" s="53">
        <v>0.2230805995750102</v>
      </c>
      <c r="P1645" s="53">
        <v>2.3347439930555871</v>
      </c>
      <c r="Q1645" s="53">
        <v>55.920408163265314</v>
      </c>
      <c r="R1645" s="53">
        <v>0.99030578574187</v>
      </c>
      <c r="S1645" s="53">
        <v>6.7864399697154409</v>
      </c>
      <c r="T1645" s="53">
        <v>2.6030820491462518E-3</v>
      </c>
      <c r="U1645" s="53">
        <v>0.39575201786851577</v>
      </c>
      <c r="V1645" s="53">
        <v>129.90028744096105</v>
      </c>
      <c r="W1645" s="53">
        <v>30.573464580358568</v>
      </c>
    </row>
    <row r="1646" spans="3:23" x14ac:dyDescent="0.25">
      <c r="C1646" s="70">
        <v>0</v>
      </c>
      <c r="D1646" s="53">
        <v>1312</v>
      </c>
      <c r="E1646" s="53">
        <v>2303</v>
      </c>
      <c r="F1646" s="53">
        <v>256.209</v>
      </c>
      <c r="G1646" s="53">
        <v>0.69042023124022345</v>
      </c>
      <c r="H1646" s="53">
        <v>0.56969170646982192</v>
      </c>
      <c r="I1646" s="53">
        <v>0.51491365777080067</v>
      </c>
      <c r="J1646" s="53">
        <v>40.87163175960233</v>
      </c>
      <c r="K1646" s="53">
        <v>244</v>
      </c>
      <c r="L1646" s="53">
        <v>123.8185975609756</v>
      </c>
      <c r="M1646" s="53">
        <v>1731.3873579096178</v>
      </c>
      <c r="N1646" s="53">
        <v>41.609943017380083</v>
      </c>
      <c r="O1646" s="53">
        <v>0.73832400383004204</v>
      </c>
      <c r="P1646" s="53">
        <v>2.7479638633031787</v>
      </c>
      <c r="Q1646" s="53">
        <v>187.02999999999938</v>
      </c>
      <c r="R1646" s="53">
        <v>0.97302150485750438</v>
      </c>
      <c r="S1646" s="53">
        <v>7.0975932483949942</v>
      </c>
      <c r="T1646" s="53">
        <v>1.391420118343228E-3</v>
      </c>
      <c r="U1646" s="53">
        <v>0.2510826344009886</v>
      </c>
      <c r="V1646" s="53">
        <v>67.235179690519303</v>
      </c>
      <c r="W1646" s="53">
        <v>48.638502644427966</v>
      </c>
    </row>
    <row r="1647" spans="3:23" x14ac:dyDescent="0.25">
      <c r="C1647" s="70">
        <v>0</v>
      </c>
      <c r="D1647" s="53">
        <v>1764</v>
      </c>
      <c r="E1647" s="53">
        <v>3210</v>
      </c>
      <c r="F1647" s="53">
        <v>278.17399999999998</v>
      </c>
      <c r="G1647" s="53">
        <v>0.96552708084612404</v>
      </c>
      <c r="H1647" s="53">
        <v>0.54953271028037387</v>
      </c>
      <c r="I1647" s="53">
        <v>0.41023255813953491</v>
      </c>
      <c r="J1647" s="53">
        <v>47.391925018011527</v>
      </c>
      <c r="K1647" s="53">
        <v>188</v>
      </c>
      <c r="L1647" s="53">
        <v>118.24546485260771</v>
      </c>
      <c r="M1647" s="53">
        <v>889.58974119048105</v>
      </c>
      <c r="N1647" s="53">
        <v>29.825991034506817</v>
      </c>
      <c r="O1647" s="53">
        <v>9.8923910618637756E-2</v>
      </c>
      <c r="P1647" s="53">
        <v>2.1105852116715207</v>
      </c>
      <c r="Q1647" s="53">
        <v>78.226818181817649</v>
      </c>
      <c r="R1647" s="53">
        <v>0.98618299560276435</v>
      </c>
      <c r="S1647" s="53">
        <v>6.7577050395674982</v>
      </c>
      <c r="T1647" s="53">
        <v>2.2384297520662774E-3</v>
      </c>
      <c r="U1647" s="53">
        <v>0.38528346625527432</v>
      </c>
      <c r="V1647" s="53">
        <v>130.31800261444687</v>
      </c>
      <c r="W1647" s="53">
        <v>33.922118057877896</v>
      </c>
    </row>
    <row r="1648" spans="3:23" x14ac:dyDescent="0.25">
      <c r="C1648" s="70">
        <v>0</v>
      </c>
      <c r="D1648" s="53">
        <v>1379</v>
      </c>
      <c r="E1648" s="53">
        <v>2345</v>
      </c>
      <c r="F1648" s="53">
        <v>251.66099999999997</v>
      </c>
      <c r="G1648" s="53">
        <v>0.68073501180405316</v>
      </c>
      <c r="H1648" s="53">
        <v>0.58805970149253728</v>
      </c>
      <c r="I1648" s="53">
        <v>0.52037735849056599</v>
      </c>
      <c r="J1648" s="53">
        <v>41.902235408027927</v>
      </c>
      <c r="K1648" s="53">
        <v>243</v>
      </c>
      <c r="L1648" s="53">
        <v>124.15300942712111</v>
      </c>
      <c r="M1648" s="53">
        <v>1740.045511618925</v>
      </c>
      <c r="N1648" s="53">
        <v>41.713852754437887</v>
      </c>
      <c r="O1648" s="53">
        <v>0.79584203181065338</v>
      </c>
      <c r="P1648" s="53">
        <v>2.8463034701812764</v>
      </c>
      <c r="Q1648" s="53">
        <v>228.13392526822054</v>
      </c>
      <c r="R1648" s="53">
        <v>0.96685254261982712</v>
      </c>
      <c r="S1648" s="53">
        <v>7.0723980681009708</v>
      </c>
      <c r="T1648" s="53">
        <v>1.364182163417278E-3</v>
      </c>
      <c r="U1648" s="53">
        <v>0.24601977026210048</v>
      </c>
      <c r="V1648" s="53">
        <v>66.820766149170097</v>
      </c>
      <c r="W1648" s="53">
        <v>48.948199535696752</v>
      </c>
    </row>
    <row r="1649" spans="3:23" x14ac:dyDescent="0.25">
      <c r="C1649" s="70">
        <v>0</v>
      </c>
      <c r="D1649" s="53">
        <v>1827</v>
      </c>
      <c r="E1649" s="53">
        <v>3197</v>
      </c>
      <c r="F1649" s="53">
        <v>267.87799999999999</v>
      </c>
      <c r="G1649" s="53">
        <v>0.96522000648449147</v>
      </c>
      <c r="H1649" s="53">
        <v>0.57147325617766653</v>
      </c>
      <c r="I1649" s="53">
        <v>0.42488372093023258</v>
      </c>
      <c r="J1649" s="53">
        <v>48.230785274875444</v>
      </c>
      <c r="K1649" s="53">
        <v>183</v>
      </c>
      <c r="L1649" s="53">
        <v>119.80514504652436</v>
      </c>
      <c r="M1649" s="53">
        <v>748.31359892473358</v>
      </c>
      <c r="N1649" s="53">
        <v>27.355321217721674</v>
      </c>
      <c r="O1649" s="53">
        <v>-3.8586708821556299E-2</v>
      </c>
      <c r="P1649" s="53">
        <v>2.1749490264665194</v>
      </c>
      <c r="Q1649" s="53">
        <v>53.251363636363244</v>
      </c>
      <c r="R1649" s="53">
        <v>0.99055808038377136</v>
      </c>
      <c r="S1649" s="53">
        <v>6.6697363528583775</v>
      </c>
      <c r="T1649" s="53">
        <v>1.6388429752065073E-3</v>
      </c>
      <c r="U1649" s="53">
        <v>0.36024500982609642</v>
      </c>
      <c r="V1649" s="53">
        <v>129.87917852285224</v>
      </c>
      <c r="W1649" s="53">
        <v>33.955479662810411</v>
      </c>
    </row>
    <row r="1650" spans="3:23" x14ac:dyDescent="0.25">
      <c r="C1650" s="70">
        <v>0</v>
      </c>
      <c r="D1650" s="53">
        <v>1466</v>
      </c>
      <c r="E1650" s="53">
        <v>2366</v>
      </c>
      <c r="F1650" s="53">
        <v>248.23700000000002</v>
      </c>
      <c r="G1650" s="53">
        <v>0.65501616497834869</v>
      </c>
      <c r="H1650" s="53">
        <v>0.61961115807269651</v>
      </c>
      <c r="I1650" s="53">
        <v>0.55320754716981135</v>
      </c>
      <c r="J1650" s="53">
        <v>43.203809699860358</v>
      </c>
      <c r="K1650" s="53">
        <v>248</v>
      </c>
      <c r="L1650" s="53">
        <v>124.27148703956344</v>
      </c>
      <c r="M1650" s="53">
        <v>1921.7706130773038</v>
      </c>
      <c r="N1650" s="53">
        <v>43.838004209558896</v>
      </c>
      <c r="O1650" s="53">
        <v>0.89468810372222485</v>
      </c>
      <c r="P1650" s="53">
        <v>2.9754927220138208</v>
      </c>
      <c r="Q1650" s="53">
        <v>207.69959304476507</v>
      </c>
      <c r="R1650" s="53">
        <v>0.97121619693550509</v>
      </c>
      <c r="S1650" s="53">
        <v>7.111175584766527</v>
      </c>
      <c r="T1650" s="53">
        <v>1.2270385366746506E-3</v>
      </c>
      <c r="U1650" s="53">
        <v>0.24012346048884997</v>
      </c>
      <c r="V1650" s="53">
        <v>66.033747924973497</v>
      </c>
      <c r="W1650" s="53">
        <v>49.896081497909087</v>
      </c>
    </row>
    <row r="1651" spans="3:23" x14ac:dyDescent="0.25">
      <c r="C1651" s="70">
        <v>0</v>
      </c>
      <c r="D1651" s="53">
        <v>2004</v>
      </c>
      <c r="E1651" s="53">
        <v>3616</v>
      </c>
      <c r="F1651" s="53">
        <v>285.428</v>
      </c>
      <c r="G1651" s="53">
        <v>0.95689996389628851</v>
      </c>
      <c r="H1651" s="53">
        <v>0.55420353982300885</v>
      </c>
      <c r="I1651" s="53">
        <v>0.39294117647058824</v>
      </c>
      <c r="J1651" s="53">
        <v>50.513087884718217</v>
      </c>
      <c r="K1651" s="53">
        <v>174</v>
      </c>
      <c r="L1651" s="53">
        <v>116.83532934131736</v>
      </c>
      <c r="M1651" s="53">
        <v>724.09868131933877</v>
      </c>
      <c r="N1651" s="53">
        <v>26.909081762842426</v>
      </c>
      <c r="O1651" s="53">
        <v>-0.16265164172566551</v>
      </c>
      <c r="P1651" s="53">
        <v>2.0450222375452753</v>
      </c>
      <c r="Q1651" s="53">
        <v>66.933487120337972</v>
      </c>
      <c r="R1651" s="53">
        <v>0.98755835119836821</v>
      </c>
      <c r="S1651" s="53">
        <v>6.6130923385048836</v>
      </c>
      <c r="T1651" s="53">
        <v>1.930097864054657E-3</v>
      </c>
      <c r="U1651" s="53">
        <v>0.37736554348332668</v>
      </c>
      <c r="V1651" s="53">
        <v>130.07097275450917</v>
      </c>
      <c r="W1651" s="53">
        <v>37.774916914293925</v>
      </c>
    </row>
    <row r="1652" spans="3:23" x14ac:dyDescent="0.25">
      <c r="C1652" s="70">
        <v>1</v>
      </c>
      <c r="D1652" s="53">
        <v>54</v>
      </c>
      <c r="E1652" s="53">
        <v>58</v>
      </c>
      <c r="F1652" s="53">
        <v>24.182000000000002</v>
      </c>
      <c r="G1652" s="53">
        <v>0.57784691467431337</v>
      </c>
      <c r="H1652" s="53">
        <v>0.93103448275862066</v>
      </c>
      <c r="I1652" s="53">
        <v>0.67500000000000004</v>
      </c>
      <c r="J1652" s="53">
        <v>8.291859587312052</v>
      </c>
      <c r="K1652" s="53">
        <v>225</v>
      </c>
      <c r="L1652" s="53">
        <v>138.44444444444446</v>
      </c>
      <c r="M1652" s="53">
        <v>1775.0817610062893</v>
      </c>
      <c r="N1652" s="53">
        <v>42.13171917933434</v>
      </c>
      <c r="O1652" s="53">
        <v>0.27457217970718822</v>
      </c>
      <c r="P1652" s="53">
        <v>2.0092509864390049</v>
      </c>
      <c r="Q1652" s="53">
        <v>594.29999999999995</v>
      </c>
      <c r="R1652" s="53">
        <v>0.90286749490068607</v>
      </c>
      <c r="S1652" s="53">
        <v>5.4816488447159957</v>
      </c>
      <c r="T1652" s="53">
        <v>1.1111111111111134E-2</v>
      </c>
      <c r="U1652" s="53">
        <v>7.3031355562346634E-2</v>
      </c>
      <c r="V1652" s="53">
        <v>9.2776114422880465</v>
      </c>
      <c r="W1652" s="53">
        <v>7.5718777944003648</v>
      </c>
    </row>
    <row r="1653" spans="3:23" x14ac:dyDescent="0.25">
      <c r="C1653" s="70">
        <v>0</v>
      </c>
      <c r="D1653" s="53">
        <v>1391</v>
      </c>
      <c r="E1653" s="53">
        <v>2367</v>
      </c>
      <c r="F1653" s="53">
        <v>249.56</v>
      </c>
      <c r="G1653" s="53">
        <v>0.6616103822063345</v>
      </c>
      <c r="H1653" s="53">
        <v>0.58766370933671319</v>
      </c>
      <c r="I1653" s="53">
        <v>0.51461339252682203</v>
      </c>
      <c r="J1653" s="53">
        <v>42.084156243491577</v>
      </c>
      <c r="K1653" s="53">
        <v>249</v>
      </c>
      <c r="L1653" s="53">
        <v>127.87922358015815</v>
      </c>
      <c r="M1653" s="53">
        <v>1979.8933162312646</v>
      </c>
      <c r="N1653" s="53">
        <v>44.495992136722435</v>
      </c>
      <c r="O1653" s="53">
        <v>0.78771158864299873</v>
      </c>
      <c r="P1653" s="53">
        <v>2.7164254570636182</v>
      </c>
      <c r="Q1653" s="53">
        <v>247.70972423802681</v>
      </c>
      <c r="R1653" s="53">
        <v>0.96597562465161635</v>
      </c>
      <c r="S1653" s="53">
        <v>7.140010697050311</v>
      </c>
      <c r="T1653" s="53">
        <v>1.1527823711190801E-3</v>
      </c>
      <c r="U1653" s="53">
        <v>0.22913250028174811</v>
      </c>
      <c r="V1653" s="53">
        <v>67.313653575644366</v>
      </c>
      <c r="W1653" s="53">
        <v>50.4749941007152</v>
      </c>
    </row>
    <row r="1654" spans="3:23" x14ac:dyDescent="0.25">
      <c r="C1654" s="70">
        <v>0</v>
      </c>
      <c r="D1654" s="53">
        <v>2021</v>
      </c>
      <c r="E1654" s="53">
        <v>3586</v>
      </c>
      <c r="F1654" s="53">
        <v>283.46699999999998</v>
      </c>
      <c r="G1654" s="53">
        <v>0.95670380660331511</v>
      </c>
      <c r="H1654" s="53">
        <v>0.56358059118795312</v>
      </c>
      <c r="I1654" s="53">
        <v>0.39627450980392159</v>
      </c>
      <c r="J1654" s="53">
        <v>50.726887544080249</v>
      </c>
      <c r="K1654" s="53">
        <v>175</v>
      </c>
      <c r="L1654" s="53">
        <v>118.06877783275606</v>
      </c>
      <c r="M1654" s="53">
        <v>622.08388112932903</v>
      </c>
      <c r="N1654" s="53">
        <v>24.941609433421274</v>
      </c>
      <c r="O1654" s="53">
        <v>-0.21218170699780126</v>
      </c>
      <c r="P1654" s="53">
        <v>2.1158825665357366</v>
      </c>
      <c r="Q1654" s="53">
        <v>45.935793925413122</v>
      </c>
      <c r="R1654" s="53">
        <v>0.99136991057609836</v>
      </c>
      <c r="S1654" s="53">
        <v>6.5311851177387972</v>
      </c>
      <c r="T1654" s="53">
        <v>1.6645477347975897E-3</v>
      </c>
      <c r="U1654" s="53">
        <v>0.36073358020215274</v>
      </c>
      <c r="V1654" s="53">
        <v>129.69723704766781</v>
      </c>
      <c r="W1654" s="53">
        <v>37.750101766344784</v>
      </c>
    </row>
    <row r="1655" spans="3:23" x14ac:dyDescent="0.25">
      <c r="C1655" s="70">
        <v>1</v>
      </c>
      <c r="D1655" s="53">
        <v>52</v>
      </c>
      <c r="E1655" s="53">
        <v>56</v>
      </c>
      <c r="F1655" s="53">
        <v>23.147999999999996</v>
      </c>
      <c r="G1655" s="53">
        <v>0.40283323917633496</v>
      </c>
      <c r="H1655" s="53">
        <v>0.9285714285714286</v>
      </c>
      <c r="I1655" s="53">
        <v>0.72222222222222221</v>
      </c>
      <c r="J1655" s="53">
        <v>8.1368578902564384</v>
      </c>
      <c r="K1655" s="53">
        <v>206</v>
      </c>
      <c r="L1655" s="53">
        <v>136.32692307692307</v>
      </c>
      <c r="M1655" s="53">
        <v>1210.4988687782807</v>
      </c>
      <c r="N1655" s="53">
        <v>34.792224257415342</v>
      </c>
      <c r="O1655" s="53">
        <v>0.24563499735854707</v>
      </c>
      <c r="P1655" s="53">
        <v>1.898990549829519</v>
      </c>
      <c r="Q1655" s="53">
        <v>529.85185185185185</v>
      </c>
      <c r="R1655" s="53">
        <v>0.87776400398555132</v>
      </c>
      <c r="S1655" s="53">
        <v>5.4312089489103244</v>
      </c>
      <c r="T1655" s="53">
        <v>1.2345679012345668E-2</v>
      </c>
      <c r="U1655" s="53">
        <v>9.918798753412976E-2</v>
      </c>
      <c r="V1655" s="53">
        <v>8.5993440417695783</v>
      </c>
      <c r="W1655" s="53">
        <v>7.8707507868511462</v>
      </c>
    </row>
    <row r="1656" spans="3:23" x14ac:dyDescent="0.25">
      <c r="C1656" s="70">
        <v>0</v>
      </c>
      <c r="D1656" s="53">
        <v>1435</v>
      </c>
      <c r="E1656" s="53">
        <v>2503</v>
      </c>
      <c r="F1656" s="53">
        <v>255.05099999999999</v>
      </c>
      <c r="G1656" s="53">
        <v>0.60505920923649892</v>
      </c>
      <c r="H1656" s="53">
        <v>0.57331202556931682</v>
      </c>
      <c r="I1656" s="53">
        <v>0.51103988603988604</v>
      </c>
      <c r="J1656" s="53">
        <v>42.744575640599813</v>
      </c>
      <c r="K1656" s="53">
        <v>251</v>
      </c>
      <c r="L1656" s="53">
        <v>131.17491289198605</v>
      </c>
      <c r="M1656" s="53">
        <v>2207.6311693613025</v>
      </c>
      <c r="N1656" s="53">
        <v>46.985435715350164</v>
      </c>
      <c r="O1656" s="53">
        <v>0.79019301113384655</v>
      </c>
      <c r="P1656" s="53">
        <v>2.5445461205695743</v>
      </c>
      <c r="Q1656" s="53">
        <v>236.30069930069959</v>
      </c>
      <c r="R1656" s="53">
        <v>0.96964970927506566</v>
      </c>
      <c r="S1656" s="53">
        <v>7.1548571550575168</v>
      </c>
      <c r="T1656" s="53">
        <v>8.8806298596505744E-4</v>
      </c>
      <c r="U1656" s="53">
        <v>0.2211306707939393</v>
      </c>
      <c r="V1656" s="53">
        <v>67.824510049244665</v>
      </c>
      <c r="W1656" s="53">
        <v>54.0005508213181</v>
      </c>
    </row>
    <row r="1657" spans="3:23" x14ac:dyDescent="0.25">
      <c r="C1657" s="70">
        <v>0</v>
      </c>
      <c r="D1657" s="53">
        <v>2080</v>
      </c>
      <c r="E1657" s="53">
        <v>3584</v>
      </c>
      <c r="F1657" s="53">
        <v>287.46199999999999</v>
      </c>
      <c r="G1657" s="53">
        <v>0.95315483040177384</v>
      </c>
      <c r="H1657" s="53">
        <v>0.5803571428571429</v>
      </c>
      <c r="I1657" s="53">
        <v>0.39596421092708928</v>
      </c>
      <c r="J1657" s="53">
        <v>51.462007860645485</v>
      </c>
      <c r="K1657" s="53">
        <v>178</v>
      </c>
      <c r="L1657" s="53">
        <v>119.03749999999999</v>
      </c>
      <c r="M1657" s="53">
        <v>663.03274410774952</v>
      </c>
      <c r="N1657" s="53">
        <v>25.749422209202084</v>
      </c>
      <c r="O1657" s="53">
        <v>-0.21020658166680714</v>
      </c>
      <c r="P1657" s="53">
        <v>1.9938567161038572</v>
      </c>
      <c r="Q1657" s="53">
        <v>57.160754294249386</v>
      </c>
      <c r="R1657" s="53">
        <v>0.98929717310844678</v>
      </c>
      <c r="S1657" s="53">
        <v>6.5436710065355745</v>
      </c>
      <c r="T1657" s="53">
        <v>1.6543534266151264E-3</v>
      </c>
      <c r="U1657" s="53">
        <v>0.36739046717468804</v>
      </c>
      <c r="V1657" s="53">
        <v>127.71529006239328</v>
      </c>
      <c r="W1657" s="53">
        <v>38.631683815704712</v>
      </c>
    </row>
    <row r="1658" spans="3:23" x14ac:dyDescent="0.25">
      <c r="C1658" s="70">
        <v>1</v>
      </c>
      <c r="D1658" s="53">
        <v>41</v>
      </c>
      <c r="E1658" s="53">
        <v>45</v>
      </c>
      <c r="F1658" s="53">
        <v>20.907</v>
      </c>
      <c r="G1658" s="53">
        <v>0.37986972501764632</v>
      </c>
      <c r="H1658" s="53">
        <v>0.91111111111111109</v>
      </c>
      <c r="I1658" s="53">
        <v>0.640625</v>
      </c>
      <c r="J1658" s="53">
        <v>7.2251519938435669</v>
      </c>
      <c r="K1658" s="53">
        <v>188</v>
      </c>
      <c r="L1658" s="53">
        <v>131.80487804878049</v>
      </c>
      <c r="M1658" s="53">
        <v>1067.360975609756</v>
      </c>
      <c r="N1658" s="53">
        <v>32.67049089943027</v>
      </c>
      <c r="O1658" s="53">
        <v>2.9256883124493076E-2</v>
      </c>
      <c r="P1658" s="53">
        <v>2.1247467540828331</v>
      </c>
      <c r="Q1658" s="53">
        <v>395.52777777777777</v>
      </c>
      <c r="R1658" s="53">
        <v>0.91729823165480229</v>
      </c>
      <c r="S1658" s="53">
        <v>5.0648690777888143</v>
      </c>
      <c r="T1658" s="53">
        <v>1.3888888888888916E-2</v>
      </c>
      <c r="U1658" s="53">
        <v>0.1203453011777964</v>
      </c>
      <c r="V1658" s="53">
        <v>7.6360292750506691</v>
      </c>
      <c r="W1658" s="53">
        <v>7.0636324810317683</v>
      </c>
    </row>
    <row r="1659" spans="3:23" x14ac:dyDescent="0.25">
      <c r="C1659" s="70">
        <v>0</v>
      </c>
      <c r="D1659" s="53">
        <v>1422</v>
      </c>
      <c r="E1659" s="53">
        <v>2402</v>
      </c>
      <c r="F1659" s="53">
        <v>248.78300000000002</v>
      </c>
      <c r="G1659" s="53">
        <v>0.63298280100830562</v>
      </c>
      <c r="H1659" s="53">
        <v>0.59200666111573685</v>
      </c>
      <c r="I1659" s="53">
        <v>0.53619909502262442</v>
      </c>
      <c r="J1659" s="53">
        <v>42.550518593941973</v>
      </c>
      <c r="K1659" s="53">
        <v>250</v>
      </c>
      <c r="L1659" s="53">
        <v>134.30168776371309</v>
      </c>
      <c r="M1659" s="53">
        <v>2255.8505108721938</v>
      </c>
      <c r="N1659" s="53">
        <v>47.495794665130028</v>
      </c>
      <c r="O1659" s="53">
        <v>0.75281518614631837</v>
      </c>
      <c r="P1659" s="53">
        <v>2.4764360338163427</v>
      </c>
      <c r="Q1659" s="53">
        <v>177.89497041420114</v>
      </c>
      <c r="R1659" s="53">
        <v>0.97808976992937802</v>
      </c>
      <c r="S1659" s="53">
        <v>7.1724093019346835</v>
      </c>
      <c r="T1659" s="53">
        <v>8.0584100696758283E-4</v>
      </c>
      <c r="U1659" s="53">
        <v>0.20954774739199075</v>
      </c>
      <c r="V1659" s="53">
        <v>66.084038145476697</v>
      </c>
      <c r="W1659" s="53">
        <v>51.160006002853457</v>
      </c>
    </row>
    <row r="1660" spans="3:23" x14ac:dyDescent="0.25">
      <c r="C1660" s="70">
        <v>0</v>
      </c>
      <c r="D1660" s="53">
        <v>2064</v>
      </c>
      <c r="E1660" s="53">
        <v>3495</v>
      </c>
      <c r="F1660" s="53">
        <v>289.65299999999996</v>
      </c>
      <c r="G1660" s="53">
        <v>0.95266327454165078</v>
      </c>
      <c r="H1660" s="53">
        <v>0.59055793991416305</v>
      </c>
      <c r="I1660" s="53">
        <v>0.38536221060492903</v>
      </c>
      <c r="J1660" s="53">
        <v>51.26369495396694</v>
      </c>
      <c r="K1660" s="53">
        <v>192</v>
      </c>
      <c r="L1660" s="53">
        <v>122.24757751937985</v>
      </c>
      <c r="M1660" s="53">
        <v>717.41177309141676</v>
      </c>
      <c r="N1660" s="53">
        <v>26.784543548311902</v>
      </c>
      <c r="O1660" s="53">
        <v>-0.11015079057631388</v>
      </c>
      <c r="P1660" s="53">
        <v>2.044001208948846</v>
      </c>
      <c r="Q1660" s="53">
        <v>40.85436893203876</v>
      </c>
      <c r="R1660" s="53">
        <v>0.99250126613389422</v>
      </c>
      <c r="S1660" s="53">
        <v>6.6075206774765425</v>
      </c>
      <c r="T1660" s="53">
        <v>1.5476491963387347E-3</v>
      </c>
      <c r="U1660" s="53">
        <v>0.37051996981063617</v>
      </c>
      <c r="V1660" s="53">
        <v>125.8016262576173</v>
      </c>
      <c r="W1660" s="53">
        <v>38.247146599616379</v>
      </c>
    </row>
    <row r="1661" spans="3:23" x14ac:dyDescent="0.25">
      <c r="C1661" s="70">
        <v>1</v>
      </c>
      <c r="D1661" s="53">
        <v>53</v>
      </c>
      <c r="E1661" s="53">
        <v>57</v>
      </c>
      <c r="F1661" s="53">
        <v>23.908999999999999</v>
      </c>
      <c r="G1661" s="53">
        <v>0.55069650178299112</v>
      </c>
      <c r="H1661" s="53">
        <v>0.92982456140350878</v>
      </c>
      <c r="I1661" s="53">
        <v>0.65432098765432101</v>
      </c>
      <c r="J1661" s="53">
        <v>8.2147243332301549</v>
      </c>
      <c r="K1661" s="53">
        <v>201</v>
      </c>
      <c r="L1661" s="53">
        <v>129.67924528301887</v>
      </c>
      <c r="M1661" s="53">
        <v>1386.2989840348332</v>
      </c>
      <c r="N1661" s="53">
        <v>37.233036191463533</v>
      </c>
      <c r="O1661" s="53">
        <v>0.18346823251030878</v>
      </c>
      <c r="P1661" s="53">
        <v>1.9425699437064914</v>
      </c>
      <c r="Q1661" s="53">
        <v>499.82222222222219</v>
      </c>
      <c r="R1661" s="53">
        <v>0.89832959273195545</v>
      </c>
      <c r="S1661" s="53">
        <v>5.3363188035789806</v>
      </c>
      <c r="T1661" s="53">
        <v>1.1111111111111134E-2</v>
      </c>
      <c r="U1661" s="53">
        <v>0.13133149394639237</v>
      </c>
      <c r="V1661" s="53">
        <v>9.1137305838585068</v>
      </c>
      <c r="W1661" s="53">
        <v>7.6072815417141619</v>
      </c>
    </row>
    <row r="1662" spans="3:23" x14ac:dyDescent="0.25">
      <c r="C1662" s="70">
        <v>0</v>
      </c>
      <c r="D1662" s="53">
        <v>3560</v>
      </c>
      <c r="E1662" s="53">
        <v>8068</v>
      </c>
      <c r="F1662" s="53">
        <v>539.21400000000006</v>
      </c>
      <c r="G1662" s="53">
        <v>0.8289701629844114</v>
      </c>
      <c r="H1662" s="53">
        <v>0.44124938026772437</v>
      </c>
      <c r="I1662" s="53">
        <v>0.32926378098409176</v>
      </c>
      <c r="J1662" s="53">
        <v>67.325572996129637</v>
      </c>
      <c r="K1662" s="53">
        <v>255</v>
      </c>
      <c r="L1662" s="53">
        <v>129.52331460674156</v>
      </c>
      <c r="M1662" s="53">
        <v>1423.6662166023095</v>
      </c>
      <c r="N1662" s="53">
        <v>37.731501647857982</v>
      </c>
      <c r="O1662" s="53">
        <v>0.8074318719197382</v>
      </c>
      <c r="P1662" s="53">
        <v>3.3966595175251415</v>
      </c>
      <c r="Q1662" s="53">
        <v>94.508063038300534</v>
      </c>
      <c r="R1662" s="53">
        <v>0.98557463428197123</v>
      </c>
      <c r="S1662" s="53">
        <v>7.060851223352218</v>
      </c>
      <c r="T1662" s="53">
        <v>2.5689878074204981E-3</v>
      </c>
      <c r="U1662" s="53">
        <v>0.37236791300377986</v>
      </c>
      <c r="V1662" s="53">
        <v>161.13481424996749</v>
      </c>
      <c r="W1662" s="53">
        <v>90.121546157021726</v>
      </c>
    </row>
    <row r="1663" spans="3:23" x14ac:dyDescent="0.25">
      <c r="C1663" s="70">
        <v>1</v>
      </c>
      <c r="D1663" s="53">
        <v>58</v>
      </c>
      <c r="E1663" s="53">
        <v>63</v>
      </c>
      <c r="F1663" s="53">
        <v>25.405999999999999</v>
      </c>
      <c r="G1663" s="53">
        <v>0.63766685837758641</v>
      </c>
      <c r="H1663" s="53">
        <v>0.92063492063492058</v>
      </c>
      <c r="I1663" s="53">
        <v>0.64444444444444449</v>
      </c>
      <c r="J1663" s="53">
        <v>8.5934797139831218</v>
      </c>
      <c r="K1663" s="53">
        <v>201</v>
      </c>
      <c r="L1663" s="53">
        <v>132.98275862068965</v>
      </c>
      <c r="M1663" s="53">
        <v>1302.3330308529946</v>
      </c>
      <c r="N1663" s="53">
        <v>36.087851568817378</v>
      </c>
      <c r="O1663" s="53">
        <v>0.26717279331835925</v>
      </c>
      <c r="P1663" s="53">
        <v>2.0397277646944385</v>
      </c>
      <c r="Q1663" s="53">
        <v>447.54000000000019</v>
      </c>
      <c r="R1663" s="53">
        <v>0.90702980241623721</v>
      </c>
      <c r="S1663" s="53">
        <v>5.4656553485385455</v>
      </c>
      <c r="T1663" s="53">
        <v>1.0199999999999996E-2</v>
      </c>
      <c r="U1663" s="53">
        <v>0.12936601737170075</v>
      </c>
      <c r="V1663" s="53">
        <v>9.9101706455625873</v>
      </c>
      <c r="W1663" s="53">
        <v>7.6339259458146618</v>
      </c>
    </row>
    <row r="1664" spans="3:23" x14ac:dyDescent="0.25">
      <c r="C1664" s="70">
        <v>0</v>
      </c>
      <c r="D1664" s="53">
        <v>3680</v>
      </c>
      <c r="E1664" s="53">
        <v>8123</v>
      </c>
      <c r="F1664" s="53">
        <v>542.76199999999994</v>
      </c>
      <c r="G1664" s="53">
        <v>0.83140511246590321</v>
      </c>
      <c r="H1664" s="53">
        <v>0.45303459313061678</v>
      </c>
      <c r="I1664" s="53">
        <v>0.33705806924345116</v>
      </c>
      <c r="J1664" s="53">
        <v>68.450869421983228</v>
      </c>
      <c r="K1664" s="53">
        <v>252</v>
      </c>
      <c r="L1664" s="53">
        <v>130.24972826086957</v>
      </c>
      <c r="M1664" s="53">
        <v>1374.4412883197249</v>
      </c>
      <c r="N1664" s="53">
        <v>37.073458003263262</v>
      </c>
      <c r="O1664" s="53">
        <v>0.76478810015779985</v>
      </c>
      <c r="P1664" s="53">
        <v>3.2735064010112498</v>
      </c>
      <c r="Q1664" s="53">
        <v>72.253243807277059</v>
      </c>
      <c r="R1664" s="53">
        <v>0.98911630540583528</v>
      </c>
      <c r="S1664" s="53">
        <v>7.0702160616902354</v>
      </c>
      <c r="T1664" s="53">
        <v>1.9617998620660832E-3</v>
      </c>
      <c r="U1664" s="53">
        <v>0.3550778744188624</v>
      </c>
      <c r="V1664" s="53">
        <v>161.73439823704175</v>
      </c>
      <c r="W1664" s="53">
        <v>89.870427709547982</v>
      </c>
    </row>
    <row r="1665" spans="3:23" x14ac:dyDescent="0.25">
      <c r="C1665" s="70">
        <v>1</v>
      </c>
      <c r="D1665" s="53">
        <v>99</v>
      </c>
      <c r="E1665" s="53">
        <v>104</v>
      </c>
      <c r="F1665" s="53">
        <v>33.271000000000001</v>
      </c>
      <c r="G1665" s="53">
        <v>0.65572006841815778</v>
      </c>
      <c r="H1665" s="53">
        <v>0.95192307692307687</v>
      </c>
      <c r="I1665" s="53">
        <v>0.69230769230769229</v>
      </c>
      <c r="J1665" s="53">
        <v>11.227230955528665</v>
      </c>
      <c r="K1665" s="53">
        <v>228</v>
      </c>
      <c r="L1665" s="53">
        <v>135.36363636363637</v>
      </c>
      <c r="M1665" s="53">
        <v>2051.2541743970323</v>
      </c>
      <c r="N1665" s="53">
        <v>45.290773612260502</v>
      </c>
      <c r="O1665" s="53">
        <v>0.38059542124506646</v>
      </c>
      <c r="P1665" s="53">
        <v>1.9322040388738879</v>
      </c>
      <c r="Q1665" s="53">
        <v>357.08974358974359</v>
      </c>
      <c r="R1665" s="53">
        <v>0.94291410863971103</v>
      </c>
      <c r="S1665" s="53">
        <v>6.0371425747958725</v>
      </c>
      <c r="T1665" s="53">
        <v>6.4924391847468671E-3</v>
      </c>
      <c r="U1665" s="53">
        <v>0.11125030488822814</v>
      </c>
      <c r="V1665" s="53">
        <v>13.007558712084542</v>
      </c>
      <c r="W1665" s="53">
        <v>9.8207601659958801</v>
      </c>
    </row>
    <row r="1666" spans="3:23" x14ac:dyDescent="0.25">
      <c r="C1666" s="70">
        <v>0</v>
      </c>
      <c r="D1666" s="53">
        <v>3820</v>
      </c>
      <c r="E1666" s="53">
        <v>8248</v>
      </c>
      <c r="F1666" s="53">
        <v>557.30999999999995</v>
      </c>
      <c r="G1666" s="53">
        <v>0.8329502668246862</v>
      </c>
      <c r="H1666" s="53">
        <v>0.46314258001939862</v>
      </c>
      <c r="I1666" s="53">
        <v>0.33686067019400351</v>
      </c>
      <c r="J1666" s="53">
        <v>69.74077043515021</v>
      </c>
      <c r="K1666" s="53">
        <v>255</v>
      </c>
      <c r="L1666" s="53">
        <v>130.25366492146597</v>
      </c>
      <c r="M1666" s="53">
        <v>1455.7871690733418</v>
      </c>
      <c r="N1666" s="53">
        <v>38.154779111840526</v>
      </c>
      <c r="O1666" s="53">
        <v>0.68426979674451194</v>
      </c>
      <c r="P1666" s="53">
        <v>3.019264893976259</v>
      </c>
      <c r="Q1666" s="53">
        <v>95.073569244210802</v>
      </c>
      <c r="R1666" s="53">
        <v>0.98585843927527972</v>
      </c>
      <c r="S1666" s="53">
        <v>7.0947860331570798</v>
      </c>
      <c r="T1666" s="53">
        <v>1.9786465213138269E-3</v>
      </c>
      <c r="U1666" s="53">
        <v>0.35834795891758847</v>
      </c>
      <c r="V1666" s="53">
        <v>161.87774753951791</v>
      </c>
      <c r="W1666" s="53">
        <v>89.574705011490423</v>
      </c>
    </row>
    <row r="1667" spans="3:23" x14ac:dyDescent="0.25">
      <c r="C1667" s="70">
        <v>1</v>
      </c>
      <c r="D1667" s="53">
        <v>104</v>
      </c>
      <c r="E1667" s="53">
        <v>110</v>
      </c>
      <c r="F1667" s="53">
        <v>34.403999999999996</v>
      </c>
      <c r="G1667" s="53">
        <v>0.58474283242705127</v>
      </c>
      <c r="H1667" s="53">
        <v>0.94545454545454544</v>
      </c>
      <c r="I1667" s="53">
        <v>0.66666666666666663</v>
      </c>
      <c r="J1667" s="53">
        <v>11.507254783503184</v>
      </c>
      <c r="K1667" s="53">
        <v>239</v>
      </c>
      <c r="L1667" s="53">
        <v>143.67307692307693</v>
      </c>
      <c r="M1667" s="53">
        <v>2162.0862584017923</v>
      </c>
      <c r="N1667" s="53">
        <v>46.498239304319817</v>
      </c>
      <c r="O1667" s="53">
        <v>0.36686752692412183</v>
      </c>
      <c r="P1667" s="53">
        <v>1.9602311723301189</v>
      </c>
      <c r="Q1667" s="53">
        <v>436.04733727810674</v>
      </c>
      <c r="R1667" s="53">
        <v>0.93833538352981327</v>
      </c>
      <c r="S1667" s="53">
        <v>6.0140543528982704</v>
      </c>
      <c r="T1667" s="53">
        <v>5.9871853226427839E-3</v>
      </c>
      <c r="U1667" s="53">
        <v>0.10279888600559794</v>
      </c>
      <c r="V1667" s="53">
        <v>12.875510411248241</v>
      </c>
      <c r="W1667" s="53">
        <v>10.444855140604909</v>
      </c>
    </row>
    <row r="1668" spans="3:23" x14ac:dyDescent="0.25">
      <c r="C1668" s="70">
        <v>0</v>
      </c>
      <c r="D1668" s="53">
        <v>4028</v>
      </c>
      <c r="E1668" s="53">
        <v>8691</v>
      </c>
      <c r="F1668" s="53">
        <v>566.90199999999993</v>
      </c>
      <c r="G1668" s="53">
        <v>0.82965833195437411</v>
      </c>
      <c r="H1668" s="53">
        <v>0.46346795535611551</v>
      </c>
      <c r="I1668" s="53">
        <v>0.35520282186948854</v>
      </c>
      <c r="J1668" s="53">
        <v>71.614306435189576</v>
      </c>
      <c r="K1668" s="53">
        <v>253</v>
      </c>
      <c r="L1668" s="53">
        <v>127.93445878848064</v>
      </c>
      <c r="M1668" s="53">
        <v>1523.3167859746911</v>
      </c>
      <c r="N1668" s="53">
        <v>39.029691082234962</v>
      </c>
      <c r="O1668" s="53">
        <v>0.72819050309475819</v>
      </c>
      <c r="P1668" s="53">
        <v>3.0009110338593183</v>
      </c>
      <c r="Q1668" s="53">
        <v>74.879685452161979</v>
      </c>
      <c r="R1668" s="53">
        <v>0.98880317117014949</v>
      </c>
      <c r="S1668" s="53">
        <v>7.1052822619836995</v>
      </c>
      <c r="T1668" s="53">
        <v>1.8006149798809323E-3</v>
      </c>
      <c r="U1668" s="53">
        <v>0.35707236334920311</v>
      </c>
      <c r="V1668" s="53">
        <v>161.86833496618087</v>
      </c>
      <c r="W1668" s="53">
        <v>90.366475917927204</v>
      </c>
    </row>
    <row r="1669" spans="3:23" x14ac:dyDescent="0.25">
      <c r="C1669" s="70">
        <v>1</v>
      </c>
      <c r="D1669" s="53">
        <v>101</v>
      </c>
      <c r="E1669" s="53">
        <v>106</v>
      </c>
      <c r="F1669" s="53">
        <v>33.552</v>
      </c>
      <c r="G1669" s="53">
        <v>0.67254992649695078</v>
      </c>
      <c r="H1669" s="53">
        <v>0.95283018867924529</v>
      </c>
      <c r="I1669" s="53">
        <v>0.70138888888888884</v>
      </c>
      <c r="J1669" s="53">
        <v>11.340070282773887</v>
      </c>
      <c r="K1669" s="53">
        <v>225</v>
      </c>
      <c r="L1669" s="53">
        <v>138.1881188118812</v>
      </c>
      <c r="M1669" s="53">
        <v>1863.0142574257436</v>
      </c>
      <c r="N1669" s="53">
        <v>43.162648869430427</v>
      </c>
      <c r="O1669" s="53">
        <v>0.23027971425018637</v>
      </c>
      <c r="P1669" s="53">
        <v>1.876350634056386</v>
      </c>
      <c r="Q1669" s="53">
        <v>459.69230769230774</v>
      </c>
      <c r="R1669" s="53">
        <v>0.92556158850404002</v>
      </c>
      <c r="S1669" s="53">
        <v>6.0540575222700665</v>
      </c>
      <c r="T1669" s="53">
        <v>6.4102564102564005E-3</v>
      </c>
      <c r="U1669" s="53">
        <v>8.8676082931226211E-2</v>
      </c>
      <c r="V1669" s="53">
        <v>13.273595036695284</v>
      </c>
      <c r="W1669" s="53">
        <v>9.8231472687975696</v>
      </c>
    </row>
    <row r="1670" spans="3:23" x14ac:dyDescent="0.25">
      <c r="C1670" s="70">
        <v>0</v>
      </c>
      <c r="D1670" s="53">
        <v>4080</v>
      </c>
      <c r="E1670" s="53">
        <v>8454</v>
      </c>
      <c r="F1670" s="53">
        <v>576.90100000000007</v>
      </c>
      <c r="G1670" s="53">
        <v>0.83888993470242468</v>
      </c>
      <c r="H1670" s="53">
        <v>0.48261178140525196</v>
      </c>
      <c r="I1670" s="53">
        <v>0.34991423670668953</v>
      </c>
      <c r="J1670" s="53">
        <v>72.07508128694316</v>
      </c>
      <c r="K1670" s="53">
        <v>251</v>
      </c>
      <c r="L1670" s="53">
        <v>127.86470588235294</v>
      </c>
      <c r="M1670" s="53">
        <v>1551.1584500237948</v>
      </c>
      <c r="N1670" s="53">
        <v>39.384748952148911</v>
      </c>
      <c r="O1670" s="53">
        <v>0.69490678218139235</v>
      </c>
      <c r="P1670" s="53">
        <v>2.8324748928895889</v>
      </c>
      <c r="Q1670" s="53">
        <v>93.812595614482419</v>
      </c>
      <c r="R1670" s="53">
        <v>0.9857425045795859</v>
      </c>
      <c r="S1670" s="53">
        <v>7.1076551202826588</v>
      </c>
      <c r="T1670" s="53">
        <v>1.7149821831686665E-3</v>
      </c>
      <c r="U1670" s="53">
        <v>0.36018941402659271</v>
      </c>
      <c r="V1670" s="53">
        <v>161.61703334616809</v>
      </c>
      <c r="W1670" s="53">
        <v>87.96832754349937</v>
      </c>
    </row>
    <row r="1671" spans="3:23" x14ac:dyDescent="0.25">
      <c r="C1671" s="70">
        <v>1</v>
      </c>
      <c r="D1671" s="53">
        <v>93</v>
      </c>
      <c r="E1671" s="53">
        <v>100</v>
      </c>
      <c r="F1671" s="53">
        <v>33.088999999999999</v>
      </c>
      <c r="G1671" s="53">
        <v>0.75470536016910295</v>
      </c>
      <c r="H1671" s="53">
        <v>0.93</v>
      </c>
      <c r="I1671" s="53">
        <v>0.64583333333333337</v>
      </c>
      <c r="J1671" s="53">
        <v>10.881694613449236</v>
      </c>
      <c r="K1671" s="53">
        <v>205</v>
      </c>
      <c r="L1671" s="53">
        <v>133</v>
      </c>
      <c r="M1671" s="53">
        <v>1235.6304347826087</v>
      </c>
      <c r="N1671" s="53">
        <v>35.151535311883727</v>
      </c>
      <c r="O1671" s="53">
        <v>0.16373732404778799</v>
      </c>
      <c r="P1671" s="53">
        <v>2.0026780730793989</v>
      </c>
      <c r="Q1671" s="53">
        <v>417.60256410256397</v>
      </c>
      <c r="R1671" s="53">
        <v>0.92411104167160363</v>
      </c>
      <c r="S1671" s="53">
        <v>5.9126570637264191</v>
      </c>
      <c r="T1671" s="53">
        <v>6.6568047337278004E-3</v>
      </c>
      <c r="U1671" s="53">
        <v>0.10325515221357677</v>
      </c>
      <c r="V1671" s="53">
        <v>13.582521782688353</v>
      </c>
      <c r="W1671" s="53">
        <v>8.9110019894978674</v>
      </c>
    </row>
    <row r="1672" spans="3:23" x14ac:dyDescent="0.25">
      <c r="C1672" s="70">
        <v>0</v>
      </c>
      <c r="D1672" s="53">
        <v>4124</v>
      </c>
      <c r="E1672" s="53">
        <v>8759</v>
      </c>
      <c r="F1672" s="53">
        <v>594.41799999999989</v>
      </c>
      <c r="G1672" s="53">
        <v>0.8359363272453586</v>
      </c>
      <c r="H1672" s="53">
        <v>0.47083000342504855</v>
      </c>
      <c r="I1672" s="53">
        <v>0.35705627705627707</v>
      </c>
      <c r="J1672" s="53">
        <v>72.4626792389559</v>
      </c>
      <c r="K1672" s="53">
        <v>253</v>
      </c>
      <c r="L1672" s="53">
        <v>127.43816682832201</v>
      </c>
      <c r="M1672" s="53">
        <v>1566.0255232940117</v>
      </c>
      <c r="N1672" s="53">
        <v>39.573040359492367</v>
      </c>
      <c r="O1672" s="53">
        <v>0.7422185616024054</v>
      </c>
      <c r="P1672" s="53">
        <v>2.814086042182586</v>
      </c>
      <c r="Q1672" s="53">
        <v>76.791505791505287</v>
      </c>
      <c r="R1672" s="53">
        <v>0.98826857442824789</v>
      </c>
      <c r="S1672" s="53">
        <v>7.1054606118411732</v>
      </c>
      <c r="T1672" s="53">
        <v>1.6901991161965867E-3</v>
      </c>
      <c r="U1672" s="53">
        <v>0.35322843397784998</v>
      </c>
      <c r="V1672" s="53">
        <v>161.85085840372028</v>
      </c>
      <c r="W1672" s="53">
        <v>88.828029772271492</v>
      </c>
    </row>
    <row r="1673" spans="3:23" x14ac:dyDescent="0.25">
      <c r="C1673" s="70">
        <v>1</v>
      </c>
      <c r="D1673" s="53">
        <v>93</v>
      </c>
      <c r="E1673" s="53">
        <v>102</v>
      </c>
      <c r="F1673" s="53">
        <v>34.585999999999999</v>
      </c>
      <c r="G1673" s="53">
        <v>0.80310772988586165</v>
      </c>
      <c r="H1673" s="53">
        <v>0.91176470588235292</v>
      </c>
      <c r="I1673" s="53">
        <v>0.59615384615384615</v>
      </c>
      <c r="J1673" s="53">
        <v>10.881694613449236</v>
      </c>
      <c r="K1673" s="53">
        <v>204</v>
      </c>
      <c r="L1673" s="53">
        <v>133.03225806451613</v>
      </c>
      <c r="M1673" s="53">
        <v>1190.1837307152869</v>
      </c>
      <c r="N1673" s="53">
        <v>34.49903956221516</v>
      </c>
      <c r="O1673" s="53">
        <v>0.20408865040547119</v>
      </c>
      <c r="P1673" s="53">
        <v>2.213345661299555</v>
      </c>
      <c r="Q1673" s="53">
        <v>418.63313609467451</v>
      </c>
      <c r="R1673" s="53">
        <v>0.92804697159228877</v>
      </c>
      <c r="S1673" s="53">
        <v>5.9824444292712906</v>
      </c>
      <c r="T1673" s="53">
        <v>6.0572108819719403E-3</v>
      </c>
      <c r="U1673" s="53">
        <v>0.10364728290982771</v>
      </c>
      <c r="V1673" s="53">
        <v>14.285018448054043</v>
      </c>
      <c r="W1673" s="53">
        <v>8.5114975079589481</v>
      </c>
    </row>
    <row r="1674" spans="3:23" x14ac:dyDescent="0.25">
      <c r="C1674" s="70">
        <v>0</v>
      </c>
      <c r="D1674" s="53">
        <v>4143</v>
      </c>
      <c r="E1674" s="53">
        <v>8646</v>
      </c>
      <c r="F1674" s="53">
        <v>591.26799999999992</v>
      </c>
      <c r="G1674" s="53">
        <v>0.83823147116421626</v>
      </c>
      <c r="H1674" s="53">
        <v>0.47918112421929215</v>
      </c>
      <c r="I1674" s="53">
        <v>0.35211626721060685</v>
      </c>
      <c r="J1674" s="53">
        <v>72.629411630810964</v>
      </c>
      <c r="K1674" s="53">
        <v>254</v>
      </c>
      <c r="L1674" s="53">
        <v>128.00651701665458</v>
      </c>
      <c r="M1674" s="53">
        <v>1664.6279150266969</v>
      </c>
      <c r="N1674" s="53">
        <v>40.799851899568175</v>
      </c>
      <c r="O1674" s="53">
        <v>0.79459505517134799</v>
      </c>
      <c r="P1674" s="53">
        <v>2.8188291189454171</v>
      </c>
      <c r="Q1674" s="53">
        <v>93.32900943396335</v>
      </c>
      <c r="R1674" s="53">
        <v>0.98566443995143338</v>
      </c>
      <c r="S1674" s="53">
        <v>7.1066173087996249</v>
      </c>
      <c r="T1674" s="53">
        <v>1.5035150318581866E-3</v>
      </c>
      <c r="U1674" s="53">
        <v>0.34131707073254586</v>
      </c>
      <c r="V1674" s="53">
        <v>161.14042331445336</v>
      </c>
      <c r="W1674" s="53">
        <v>87.872223677561706</v>
      </c>
    </row>
    <row r="1675" spans="3:23" x14ac:dyDescent="0.25">
      <c r="C1675" s="70">
        <v>1</v>
      </c>
      <c r="D1675" s="53">
        <v>97</v>
      </c>
      <c r="E1675" s="53">
        <v>103</v>
      </c>
      <c r="F1675" s="53">
        <v>35.710999999999999</v>
      </c>
      <c r="G1675" s="53">
        <v>0.83424727808148469</v>
      </c>
      <c r="H1675" s="53">
        <v>0.94174757281553401</v>
      </c>
      <c r="I1675" s="53">
        <v>0.57396449704142016</v>
      </c>
      <c r="J1675" s="53">
        <v>11.113245963232828</v>
      </c>
      <c r="K1675" s="53">
        <v>206</v>
      </c>
      <c r="L1675" s="53">
        <v>132.28865979381445</v>
      </c>
      <c r="M1675" s="53">
        <v>1187.7491408934709</v>
      </c>
      <c r="N1675" s="53">
        <v>34.463736606663403</v>
      </c>
      <c r="O1675" s="53">
        <v>0.23649604685835751</v>
      </c>
      <c r="P1675" s="53">
        <v>2.2567111032315892</v>
      </c>
      <c r="Q1675" s="53">
        <v>413.21428571428601</v>
      </c>
      <c r="R1675" s="53">
        <v>0.932411441686127</v>
      </c>
      <c r="S1675" s="53">
        <v>6.0148109091751385</v>
      </c>
      <c r="T1675" s="53">
        <v>5.6152638570221075E-3</v>
      </c>
      <c r="U1675" s="53">
        <v>0.12865426710037461</v>
      </c>
      <c r="V1675" s="53">
        <v>15.178823798770987</v>
      </c>
      <c r="W1675" s="53">
        <v>8.3694591821994955</v>
      </c>
    </row>
    <row r="1676" spans="3:23" x14ac:dyDescent="0.25">
      <c r="C1676" s="70">
        <v>0</v>
      </c>
      <c r="D1676" s="53">
        <v>4143</v>
      </c>
      <c r="E1676" s="53">
        <v>8791</v>
      </c>
      <c r="F1676" s="53">
        <v>578.13499999999988</v>
      </c>
      <c r="G1676" s="53">
        <v>0.83422824065876644</v>
      </c>
      <c r="H1676" s="53">
        <v>0.47127744283926742</v>
      </c>
      <c r="I1676" s="53">
        <v>0.35229591836734692</v>
      </c>
      <c r="J1676" s="53">
        <v>72.629411630810964</v>
      </c>
      <c r="K1676" s="53">
        <v>252</v>
      </c>
      <c r="L1676" s="53">
        <v>128.17016654598117</v>
      </c>
      <c r="M1676" s="53">
        <v>1728.4802106675722</v>
      </c>
      <c r="N1676" s="53">
        <v>41.574995017048074</v>
      </c>
      <c r="O1676" s="53">
        <v>0.78022300357457153</v>
      </c>
      <c r="P1676" s="53">
        <v>2.7306322231468734</v>
      </c>
      <c r="Q1676" s="53">
        <v>77.841635061103901</v>
      </c>
      <c r="R1676" s="53">
        <v>0.9880741376369665</v>
      </c>
      <c r="S1676" s="53">
        <v>7.120406325179176</v>
      </c>
      <c r="T1676" s="53">
        <v>1.322725869004081E-3</v>
      </c>
      <c r="U1676" s="53">
        <v>0.33713223720135427</v>
      </c>
      <c r="V1676" s="53">
        <v>160.94415460158689</v>
      </c>
      <c r="W1676" s="53">
        <v>88.747712788555319</v>
      </c>
    </row>
    <row r="1677" spans="3:23" x14ac:dyDescent="0.25">
      <c r="C1677" s="70">
        <v>1</v>
      </c>
      <c r="D1677" s="53">
        <v>104</v>
      </c>
      <c r="E1677" s="53">
        <v>114</v>
      </c>
      <c r="F1677" s="53">
        <v>37.496999999999993</v>
      </c>
      <c r="G1677" s="53">
        <v>0.83471081943220193</v>
      </c>
      <c r="H1677" s="53">
        <v>0.91228070175438591</v>
      </c>
      <c r="I1677" s="53">
        <v>0.5714285714285714</v>
      </c>
      <c r="J1677" s="53">
        <v>11.507254783503184</v>
      </c>
      <c r="K1677" s="53">
        <v>213</v>
      </c>
      <c r="L1677" s="53">
        <v>133.60576923076923</v>
      </c>
      <c r="M1677" s="53">
        <v>1402.5323935772967</v>
      </c>
      <c r="N1677" s="53">
        <v>37.450399111054836</v>
      </c>
      <c r="O1677" s="53">
        <v>0.32645209136707631</v>
      </c>
      <c r="P1677" s="53">
        <v>2.2084208026778591</v>
      </c>
      <c r="Q1677" s="53">
        <v>409.98461538461498</v>
      </c>
      <c r="R1677" s="53">
        <v>0.93637411309875196</v>
      </c>
      <c r="S1677" s="53">
        <v>6.0222731314778217</v>
      </c>
      <c r="T1677" s="53">
        <v>5.2859960552268416E-3</v>
      </c>
      <c r="U1677" s="53">
        <v>0.11026936417771072</v>
      </c>
      <c r="V1677" s="53">
        <v>15.764444173396742</v>
      </c>
      <c r="W1677" s="53">
        <v>8.6812984571367817</v>
      </c>
    </row>
    <row r="1678" spans="3:23" x14ac:dyDescent="0.25">
      <c r="C1678" s="70">
        <v>0</v>
      </c>
      <c r="D1678" s="53">
        <v>2009</v>
      </c>
      <c r="E1678" s="53">
        <v>3417</v>
      </c>
      <c r="F1678" s="53">
        <v>324.71199999999999</v>
      </c>
      <c r="G1678" s="53">
        <v>0.85114542420056827</v>
      </c>
      <c r="H1678" s="53">
        <v>0.58794263974246419</v>
      </c>
      <c r="I1678" s="53">
        <v>0.39024864024864026</v>
      </c>
      <c r="J1678" s="53">
        <v>50.576063956904967</v>
      </c>
      <c r="K1678" s="53">
        <v>249</v>
      </c>
      <c r="L1678" s="53">
        <v>133.76903932304629</v>
      </c>
      <c r="M1678" s="53">
        <v>2156.0820887678792</v>
      </c>
      <c r="N1678" s="53">
        <v>46.433631009946652</v>
      </c>
      <c r="O1678" s="53">
        <v>0.65013218966707065</v>
      </c>
      <c r="P1678" s="53">
        <v>2.2325476384491361</v>
      </c>
      <c r="Q1678" s="53">
        <v>147.78078250863095</v>
      </c>
      <c r="R1678" s="53">
        <v>0.97895816294961091</v>
      </c>
      <c r="S1678" s="53">
        <v>7.1823534642869236</v>
      </c>
      <c r="T1678" s="53">
        <v>7.3722321759505066E-4</v>
      </c>
      <c r="U1678" s="53">
        <v>0.24938482200242415</v>
      </c>
      <c r="V1678" s="53">
        <v>92.235602527072899</v>
      </c>
      <c r="W1678" s="53">
        <v>48.417231492740441</v>
      </c>
    </row>
    <row r="1679" spans="3:23" x14ac:dyDescent="0.25">
      <c r="C1679" s="70">
        <v>0</v>
      </c>
      <c r="D1679" s="53">
        <v>2133</v>
      </c>
      <c r="E1679" s="53">
        <v>2784</v>
      </c>
      <c r="F1679" s="53">
        <v>248.76000000000002</v>
      </c>
      <c r="G1679" s="53">
        <v>0.95505632384552741</v>
      </c>
      <c r="H1679" s="53">
        <v>0.76616379310344829</v>
      </c>
      <c r="I1679" s="53">
        <v>0.5290178571428571</v>
      </c>
      <c r="J1679" s="53">
        <v>52.113529422982872</v>
      </c>
      <c r="K1679" s="53">
        <v>222</v>
      </c>
      <c r="L1679" s="53">
        <v>123.68588842006564</v>
      </c>
      <c r="M1679" s="53">
        <v>1307.5288673740338</v>
      </c>
      <c r="N1679" s="53">
        <v>36.159768629984811</v>
      </c>
      <c r="O1679" s="53">
        <v>0.5388978980785768</v>
      </c>
      <c r="P1679" s="53">
        <v>2.3149239175033038</v>
      </c>
      <c r="Q1679" s="53">
        <v>40.078730620154779</v>
      </c>
      <c r="R1679" s="53">
        <v>0.99272134605185969</v>
      </c>
      <c r="S1679" s="53">
        <v>6.9565451213447647</v>
      </c>
      <c r="T1679" s="53">
        <v>6.9587633705908388E-4</v>
      </c>
      <c r="U1679" s="53">
        <v>0.30214730516805255</v>
      </c>
      <c r="V1679" s="53">
        <v>104.60216217338835</v>
      </c>
      <c r="W1679" s="53">
        <v>31.006631990677892</v>
      </c>
    </row>
    <row r="1680" spans="3:23" x14ac:dyDescent="0.25">
      <c r="C1680" s="70">
        <v>1</v>
      </c>
      <c r="D1680" s="53">
        <v>107</v>
      </c>
      <c r="E1680" s="53">
        <v>117</v>
      </c>
      <c r="F1680" s="53">
        <v>37.951999999999998</v>
      </c>
      <c r="G1680" s="53">
        <v>0.8227316717147477</v>
      </c>
      <c r="H1680" s="53">
        <v>0.9145299145299145</v>
      </c>
      <c r="I1680" s="53">
        <v>0.58791208791208793</v>
      </c>
      <c r="J1680" s="53">
        <v>11.672044863118991</v>
      </c>
      <c r="K1680" s="53">
        <v>213</v>
      </c>
      <c r="L1680" s="53">
        <v>132.41121495327104</v>
      </c>
      <c r="M1680" s="53">
        <v>1435.7349673778876</v>
      </c>
      <c r="N1680" s="53">
        <v>37.891093509925092</v>
      </c>
      <c r="O1680" s="53">
        <v>0.23908411072490568</v>
      </c>
      <c r="P1680" s="53">
        <v>2.1139097720191931</v>
      </c>
      <c r="Q1680" s="53">
        <v>422.32307692307643</v>
      </c>
      <c r="R1680" s="53">
        <v>0.93286130289829983</v>
      </c>
      <c r="S1680" s="53">
        <v>6.0636228274013204</v>
      </c>
      <c r="T1680" s="53">
        <v>5.3911900065746407E-3</v>
      </c>
      <c r="U1680" s="53">
        <v>0.1295851704857485</v>
      </c>
      <c r="V1680" s="53">
        <v>15.812781962592922</v>
      </c>
      <c r="W1680" s="53">
        <v>8.9884586976265801</v>
      </c>
    </row>
    <row r="1681" spans="3:23" x14ac:dyDescent="0.25">
      <c r="C1681" s="70">
        <v>0</v>
      </c>
      <c r="D1681" s="53">
        <v>64</v>
      </c>
      <c r="E1681" s="53">
        <v>68</v>
      </c>
      <c r="F1681" s="53">
        <v>27.431999999999999</v>
      </c>
      <c r="G1681" s="53">
        <v>0.76447078715643835</v>
      </c>
      <c r="H1681" s="53">
        <v>0.94117647058823528</v>
      </c>
      <c r="I1681" s="53">
        <v>0.76190476190476186</v>
      </c>
      <c r="J1681" s="53">
        <v>9.0270333367641005</v>
      </c>
      <c r="K1681" s="53">
        <v>116</v>
      </c>
      <c r="L1681" s="53">
        <v>99.03125</v>
      </c>
      <c r="M1681" s="53">
        <v>127.84027777777777</v>
      </c>
      <c r="N1681" s="53">
        <v>11.306647503914579</v>
      </c>
      <c r="O1681" s="53">
        <v>-0.61020243449460854</v>
      </c>
      <c r="P1681" s="53">
        <v>2.2955320283175453</v>
      </c>
      <c r="Q1681" s="53">
        <v>379.01098901098874</v>
      </c>
      <c r="R1681" s="53">
        <v>0.62451320983097547</v>
      </c>
      <c r="S1681" s="53">
        <v>4.8061933125951883</v>
      </c>
      <c r="T1681" s="53">
        <v>1.3404178239343055E-2</v>
      </c>
      <c r="U1681" s="53">
        <v>0.21029300285770824</v>
      </c>
      <c r="V1681" s="53">
        <v>11.328430311977622</v>
      </c>
      <c r="W1681" s="53">
        <v>7.3029674334022161</v>
      </c>
    </row>
    <row r="1682" spans="3:23" x14ac:dyDescent="0.25">
      <c r="C1682" s="70">
        <v>0</v>
      </c>
      <c r="D1682" s="53">
        <v>1944</v>
      </c>
      <c r="E1682" s="53">
        <v>3032</v>
      </c>
      <c r="F1682" s="53">
        <v>297.63499999999999</v>
      </c>
      <c r="G1682" s="53">
        <v>0.87016035655318313</v>
      </c>
      <c r="H1682" s="53">
        <v>0.64116094986807393</v>
      </c>
      <c r="I1682" s="53">
        <v>0.42669007901668132</v>
      </c>
      <c r="J1682" s="53">
        <v>49.751157523872308</v>
      </c>
      <c r="K1682" s="53">
        <v>248</v>
      </c>
      <c r="L1682" s="53">
        <v>134.29218106995884</v>
      </c>
      <c r="M1682" s="53">
        <v>2138.2007417150157</v>
      </c>
      <c r="N1682" s="53">
        <v>46.240682755718645</v>
      </c>
      <c r="O1682" s="53">
        <v>0.60793138543634173</v>
      </c>
      <c r="P1682" s="53">
        <v>2.2104952395281838</v>
      </c>
      <c r="Q1682" s="53">
        <v>131.21955440190388</v>
      </c>
      <c r="R1682" s="53">
        <v>0.9822035092979674</v>
      </c>
      <c r="S1682" s="53">
        <v>7.2031386369747805</v>
      </c>
      <c r="T1682" s="53">
        <v>6.6146896268504444E-4</v>
      </c>
      <c r="U1682" s="53">
        <v>0.24187874799282247</v>
      </c>
      <c r="V1682" s="53">
        <v>88.643097116945725</v>
      </c>
      <c r="W1682" s="53">
        <v>43.680540328930952</v>
      </c>
    </row>
    <row r="1683" spans="3:23" x14ac:dyDescent="0.25">
      <c r="C1683" s="70">
        <v>0</v>
      </c>
      <c r="D1683" s="53">
        <v>2240</v>
      </c>
      <c r="E1683" s="53">
        <v>3014</v>
      </c>
      <c r="F1683" s="53">
        <v>265.55600000000004</v>
      </c>
      <c r="G1683" s="53">
        <v>0.952719201970324</v>
      </c>
      <c r="H1683" s="53">
        <v>0.74319840743198406</v>
      </c>
      <c r="I1683" s="53">
        <v>0.47277332207682565</v>
      </c>
      <c r="J1683" s="53">
        <v>53.404649424996364</v>
      </c>
      <c r="K1683" s="53">
        <v>230</v>
      </c>
      <c r="L1683" s="53">
        <v>121.51205357142857</v>
      </c>
      <c r="M1683" s="53">
        <v>1375.5192829627385</v>
      </c>
      <c r="N1683" s="53">
        <v>37.087993784548907</v>
      </c>
      <c r="O1683" s="53">
        <v>0.65900360795245061</v>
      </c>
      <c r="P1683" s="53">
        <v>2.4793536262827063</v>
      </c>
      <c r="Q1683" s="53">
        <v>40.550712662673213</v>
      </c>
      <c r="R1683" s="53">
        <v>0.99240577999630586</v>
      </c>
      <c r="S1683" s="53">
        <v>6.9464187205164176</v>
      </c>
      <c r="T1683" s="53">
        <v>8.1573589836621968E-4</v>
      </c>
      <c r="U1683" s="53">
        <v>0.31725569583090435</v>
      </c>
      <c r="V1683" s="53">
        <v>108.97902074008294</v>
      </c>
      <c r="W1683" s="53">
        <v>33.113508526106585</v>
      </c>
    </row>
    <row r="1684" spans="3:23" x14ac:dyDescent="0.25">
      <c r="C1684" s="70">
        <v>1</v>
      </c>
      <c r="D1684" s="53">
        <v>103</v>
      </c>
      <c r="E1684" s="53">
        <v>115</v>
      </c>
      <c r="F1684" s="53">
        <v>38.323999999999998</v>
      </c>
      <c r="G1684" s="53">
        <v>0.835051053281337</v>
      </c>
      <c r="H1684" s="53">
        <v>0.89565217391304353</v>
      </c>
      <c r="I1684" s="53">
        <v>0.56593406593406592</v>
      </c>
      <c r="J1684" s="53">
        <v>11.45179781116143</v>
      </c>
      <c r="K1684" s="53">
        <v>231</v>
      </c>
      <c r="L1684" s="53">
        <v>134.18446601941747</v>
      </c>
      <c r="M1684" s="53">
        <v>1635.9950504473629</v>
      </c>
      <c r="N1684" s="53">
        <v>40.447435647360429</v>
      </c>
      <c r="O1684" s="53">
        <v>0.53488662213375682</v>
      </c>
      <c r="P1684" s="53">
        <v>2.5531378123156134</v>
      </c>
      <c r="Q1684" s="53">
        <v>440.75897435897429</v>
      </c>
      <c r="R1684" s="53">
        <v>0.93003699458072575</v>
      </c>
      <c r="S1684" s="53">
        <v>6.1475706727722876</v>
      </c>
      <c r="T1684" s="53">
        <v>5.3911900065746407E-3</v>
      </c>
      <c r="U1684" s="53">
        <v>0.12248313611702036</v>
      </c>
      <c r="V1684" s="53">
        <v>15.81288881685485</v>
      </c>
      <c r="W1684" s="53">
        <v>8.6998159784640485</v>
      </c>
    </row>
    <row r="1685" spans="3:23" x14ac:dyDescent="0.25">
      <c r="C1685" s="70">
        <v>0</v>
      </c>
      <c r="D1685" s="53">
        <v>81</v>
      </c>
      <c r="E1685" s="53">
        <v>85</v>
      </c>
      <c r="F1685" s="53">
        <v>29.971</v>
      </c>
      <c r="G1685" s="53">
        <v>0.63247358764068451</v>
      </c>
      <c r="H1685" s="53">
        <v>0.95294117647058818</v>
      </c>
      <c r="I1685" s="53">
        <v>0.75</v>
      </c>
      <c r="J1685" s="53">
        <v>10.155412503859614</v>
      </c>
      <c r="K1685" s="53">
        <v>110</v>
      </c>
      <c r="L1685" s="53">
        <v>92</v>
      </c>
      <c r="M1685" s="53">
        <v>100.85</v>
      </c>
      <c r="N1685" s="53">
        <v>10.042410069301093</v>
      </c>
      <c r="O1685" s="53">
        <v>-0.21326252895051992</v>
      </c>
      <c r="P1685" s="53">
        <v>2.3736261730668593</v>
      </c>
      <c r="Q1685" s="53">
        <v>113.62393162393164</v>
      </c>
      <c r="R1685" s="53">
        <v>0.82597338726249891</v>
      </c>
      <c r="S1685" s="53">
        <v>4.832996762782015</v>
      </c>
      <c r="T1685" s="53">
        <v>9.8619329388560384E-3</v>
      </c>
      <c r="U1685" s="53">
        <v>0.23027123892040405</v>
      </c>
      <c r="V1685" s="53">
        <v>11.620869335119558</v>
      </c>
      <c r="W1685" s="53">
        <v>9.0013153577753116</v>
      </c>
    </row>
    <row r="1686" spans="3:23" x14ac:dyDescent="0.25">
      <c r="C1686" s="70">
        <v>0</v>
      </c>
      <c r="D1686" s="53">
        <v>4222</v>
      </c>
      <c r="E1686" s="53">
        <v>9009</v>
      </c>
      <c r="F1686" s="53">
        <v>558.82499999999993</v>
      </c>
      <c r="G1686" s="53">
        <v>0.82950930324430172</v>
      </c>
      <c r="H1686" s="53">
        <v>0.46864246864246867</v>
      </c>
      <c r="I1686" s="53">
        <v>0.35301003344481607</v>
      </c>
      <c r="J1686" s="53">
        <v>73.318601717925972</v>
      </c>
      <c r="K1686" s="53">
        <v>248</v>
      </c>
      <c r="L1686" s="53">
        <v>127.40075793462813</v>
      </c>
      <c r="M1686" s="53">
        <v>1744.1828755211075</v>
      </c>
      <c r="N1686" s="53">
        <v>41.763415515509593</v>
      </c>
      <c r="O1686" s="53">
        <v>0.72691236356717193</v>
      </c>
      <c r="P1686" s="53">
        <v>2.5777578574709668</v>
      </c>
      <c r="Q1686" s="53">
        <v>69.161140583554641</v>
      </c>
      <c r="R1686" s="53">
        <v>0.98902223117143417</v>
      </c>
      <c r="S1686" s="53">
        <v>7.1266874903189965</v>
      </c>
      <c r="T1686" s="53">
        <v>1.0536065607653872E-3</v>
      </c>
      <c r="U1686" s="53">
        <v>0.33042044087350919</v>
      </c>
      <c r="V1686" s="53">
        <v>159.88909050800211</v>
      </c>
      <c r="W1686" s="53">
        <v>89.296921332418336</v>
      </c>
    </row>
    <row r="1687" spans="3:23" x14ac:dyDescent="0.25">
      <c r="C1687" s="70">
        <v>0</v>
      </c>
      <c r="D1687" s="53">
        <v>36</v>
      </c>
      <c r="E1687" s="53">
        <v>40</v>
      </c>
      <c r="F1687" s="53">
        <v>19.592000000000002</v>
      </c>
      <c r="G1687" s="53">
        <v>0.38282074674438793</v>
      </c>
      <c r="H1687" s="53">
        <v>0.9</v>
      </c>
      <c r="I1687" s="53">
        <v>0.6428571428571429</v>
      </c>
      <c r="J1687" s="53">
        <v>6.7702750025730758</v>
      </c>
      <c r="K1687" s="53">
        <v>102</v>
      </c>
      <c r="L1687" s="53">
        <v>85.527777777777771</v>
      </c>
      <c r="M1687" s="53">
        <v>86.713492063492012</v>
      </c>
      <c r="N1687" s="53">
        <v>9.312007950141151</v>
      </c>
      <c r="O1687" s="53">
        <v>0.17664051649291093</v>
      </c>
      <c r="P1687" s="53">
        <v>2.2454790152230197</v>
      </c>
      <c r="Q1687" s="53">
        <v>71.793650793650784</v>
      </c>
      <c r="R1687" s="53">
        <v>0.88729472343315186</v>
      </c>
      <c r="S1687" s="53">
        <v>4.2527152789797036</v>
      </c>
      <c r="T1687" s="53">
        <v>1.7384731670445967E-2</v>
      </c>
      <c r="U1687" s="53">
        <v>0.18644145303809173</v>
      </c>
      <c r="V1687" s="53">
        <v>7.1802197428460053</v>
      </c>
      <c r="W1687" s="53">
        <v>6.6332495807108005</v>
      </c>
    </row>
    <row r="1688" spans="3:23" x14ac:dyDescent="0.25">
      <c r="C1688" s="70">
        <v>1</v>
      </c>
      <c r="D1688" s="53">
        <v>108</v>
      </c>
      <c r="E1688" s="53">
        <v>120</v>
      </c>
      <c r="F1688" s="53">
        <v>39.085000000000001</v>
      </c>
      <c r="G1688" s="53">
        <v>0.80282817345760105</v>
      </c>
      <c r="H1688" s="53">
        <v>0.9</v>
      </c>
      <c r="I1688" s="53">
        <v>0.59340659340659341</v>
      </c>
      <c r="J1688" s="53">
        <v>11.726460285670079</v>
      </c>
      <c r="K1688" s="53">
        <v>229</v>
      </c>
      <c r="L1688" s="53">
        <v>131.92592592592592</v>
      </c>
      <c r="M1688" s="53">
        <v>1669.4150224991342</v>
      </c>
      <c r="N1688" s="53">
        <v>40.858475528329912</v>
      </c>
      <c r="O1688" s="53">
        <v>0.53276296993996519</v>
      </c>
      <c r="P1688" s="53">
        <v>2.475248615798781</v>
      </c>
      <c r="Q1688" s="53">
        <v>454.29743589743572</v>
      </c>
      <c r="R1688" s="53">
        <v>0.92724690559928924</v>
      </c>
      <c r="S1688" s="53">
        <v>6.2524369233996611</v>
      </c>
      <c r="T1688" s="53">
        <v>5.2859960552268399E-3</v>
      </c>
      <c r="U1688" s="53">
        <v>0.11885972833765344</v>
      </c>
      <c r="V1688" s="53">
        <v>15.626619415776286</v>
      </c>
      <c r="W1688" s="53">
        <v>9.316754098070918</v>
      </c>
    </row>
    <row r="1689" spans="3:23" x14ac:dyDescent="0.25">
      <c r="C1689" s="70">
        <v>0</v>
      </c>
      <c r="D1689" s="53">
        <v>85</v>
      </c>
      <c r="E1689" s="53">
        <v>89</v>
      </c>
      <c r="F1689" s="53">
        <v>30.731999999999999</v>
      </c>
      <c r="G1689" s="53">
        <v>0.64294572846892351</v>
      </c>
      <c r="H1689" s="53">
        <v>0.9550561797752809</v>
      </c>
      <c r="I1689" s="53">
        <v>0.70833333333333337</v>
      </c>
      <c r="J1689" s="53">
        <v>10.403141895720196</v>
      </c>
      <c r="K1689" s="53">
        <v>105</v>
      </c>
      <c r="L1689" s="53">
        <v>89.082352941176467</v>
      </c>
      <c r="M1689" s="53">
        <v>89.100280112044828</v>
      </c>
      <c r="N1689" s="53">
        <v>9.4392944710950104</v>
      </c>
      <c r="O1689" s="53">
        <v>-0.26937071107265087</v>
      </c>
      <c r="P1689" s="53">
        <v>2.0032999892275587</v>
      </c>
      <c r="Q1689" s="53">
        <v>162.83846153846162</v>
      </c>
      <c r="R1689" s="53">
        <v>0.85576094679326042</v>
      </c>
      <c r="S1689" s="53">
        <v>4.8092348365101154</v>
      </c>
      <c r="T1689" s="53">
        <v>8.757396449704127E-3</v>
      </c>
      <c r="U1689" s="53">
        <v>0.17327444160853603</v>
      </c>
      <c r="V1689" s="53">
        <v>11.976607024042236</v>
      </c>
      <c r="W1689" s="53">
        <v>9.1730238998557834</v>
      </c>
    </row>
    <row r="1690" spans="3:23" x14ac:dyDescent="0.25">
      <c r="C1690" s="70">
        <v>0</v>
      </c>
      <c r="D1690" s="53">
        <v>4301</v>
      </c>
      <c r="E1690" s="53">
        <v>9139</v>
      </c>
      <c r="F1690" s="53">
        <v>574.81100000000004</v>
      </c>
      <c r="G1690" s="53">
        <v>0.82706105126883511</v>
      </c>
      <c r="H1690" s="53">
        <v>0.47062041798883902</v>
      </c>
      <c r="I1690" s="53">
        <v>0.35997656511550052</v>
      </c>
      <c r="J1690" s="53">
        <v>74.001373513644566</v>
      </c>
      <c r="K1690" s="53">
        <v>249</v>
      </c>
      <c r="L1690" s="53">
        <v>126.80306905370844</v>
      </c>
      <c r="M1690" s="53">
        <v>1708.133999881044</v>
      </c>
      <c r="N1690" s="53">
        <v>41.329577784935623</v>
      </c>
      <c r="O1690" s="53">
        <v>0.71671520716686066</v>
      </c>
      <c r="P1690" s="53">
        <v>2.6079304168656949</v>
      </c>
      <c r="Q1690" s="53">
        <v>73.878599286365855</v>
      </c>
      <c r="R1690" s="53">
        <v>0.9881324994837285</v>
      </c>
      <c r="S1690" s="53">
        <v>7.1256260903728794</v>
      </c>
      <c r="T1690" s="53">
        <v>1.0349137070281998E-3</v>
      </c>
      <c r="U1690" s="53">
        <v>0.32716278120918268</v>
      </c>
      <c r="V1690" s="53">
        <v>159.64571943141453</v>
      </c>
      <c r="W1690" s="53">
        <v>89.738791245717266</v>
      </c>
    </row>
    <row r="1691" spans="3:23" x14ac:dyDescent="0.25">
      <c r="C1691" s="70">
        <v>0</v>
      </c>
      <c r="D1691" s="53">
        <v>29</v>
      </c>
      <c r="E1691" s="53">
        <v>33</v>
      </c>
      <c r="F1691" s="53">
        <v>17.996000000000002</v>
      </c>
      <c r="G1691" s="53">
        <v>0</v>
      </c>
      <c r="H1691" s="53">
        <v>0.87878787878787878</v>
      </c>
      <c r="I1691" s="53">
        <v>0.59183673469387754</v>
      </c>
      <c r="J1691" s="53">
        <v>6.0765077797464979</v>
      </c>
      <c r="K1691" s="53">
        <v>117</v>
      </c>
      <c r="L1691" s="53">
        <v>93.862068965517238</v>
      </c>
      <c r="M1691" s="53">
        <v>151.48029556650249</v>
      </c>
      <c r="N1691" s="53">
        <v>12.307733161167514</v>
      </c>
      <c r="O1691" s="53">
        <v>9.9261408120381901E-3</v>
      </c>
      <c r="P1691" s="53">
        <v>2.3385125103107183</v>
      </c>
      <c r="Q1691" s="53">
        <v>182.39285714285722</v>
      </c>
      <c r="R1691" s="53">
        <v>0.72077447775506387</v>
      </c>
      <c r="S1691" s="53">
        <v>4.2802262536736597</v>
      </c>
      <c r="T1691" s="53">
        <v>1.785714285714287E-2</v>
      </c>
      <c r="U1691" s="53">
        <v>0.12083914225305104</v>
      </c>
      <c r="V1691" s="53">
        <v>6.2330229193099944</v>
      </c>
      <c r="W1691" s="53">
        <v>6.2330229193099944</v>
      </c>
    </row>
    <row r="1692" spans="3:23" x14ac:dyDescent="0.25">
      <c r="C1692" s="70">
        <v>1</v>
      </c>
      <c r="D1692" s="53">
        <v>87</v>
      </c>
      <c r="E1692" s="53">
        <v>94</v>
      </c>
      <c r="F1692" s="53">
        <v>32.328000000000003</v>
      </c>
      <c r="G1692" s="53">
        <v>0.68481868594312467</v>
      </c>
      <c r="H1692" s="53">
        <v>0.92553191489361697</v>
      </c>
      <c r="I1692" s="53">
        <v>0.65909090909090906</v>
      </c>
      <c r="J1692" s="53">
        <v>10.524820207108489</v>
      </c>
      <c r="K1692" s="53">
        <v>214</v>
      </c>
      <c r="L1692" s="53">
        <v>128.14942528735631</v>
      </c>
      <c r="M1692" s="53">
        <v>1592.7564822240049</v>
      </c>
      <c r="N1692" s="53">
        <v>39.90935331753704</v>
      </c>
      <c r="O1692" s="53">
        <v>0.47700683334067789</v>
      </c>
      <c r="P1692" s="53">
        <v>2.1329553072230514</v>
      </c>
      <c r="Q1692" s="53">
        <v>467.7832167832168</v>
      </c>
      <c r="R1692" s="53">
        <v>0.9109966552080131</v>
      </c>
      <c r="S1692" s="53">
        <v>5.9571427773833161</v>
      </c>
      <c r="T1692" s="53">
        <v>7.2864198738324722E-3</v>
      </c>
      <c r="U1692" s="53">
        <v>0.10320136412636627</v>
      </c>
      <c r="V1692" s="53">
        <v>12.444336138183159</v>
      </c>
      <c r="W1692" s="53">
        <v>9.0683557620781663</v>
      </c>
    </row>
    <row r="1693" spans="3:23" x14ac:dyDescent="0.25">
      <c r="C1693" s="70">
        <v>0</v>
      </c>
      <c r="D1693" s="53">
        <v>67</v>
      </c>
      <c r="E1693" s="53">
        <v>71</v>
      </c>
      <c r="F1693" s="53">
        <v>29.252000000000002</v>
      </c>
      <c r="G1693" s="53">
        <v>0.80346328521947663</v>
      </c>
      <c r="H1693" s="53">
        <v>0.94366197183098588</v>
      </c>
      <c r="I1693" s="53">
        <v>0.55371900826446285</v>
      </c>
      <c r="J1693" s="53">
        <v>9.2361815431083798</v>
      </c>
      <c r="K1693" s="53">
        <v>109</v>
      </c>
      <c r="L1693" s="53">
        <v>87.582089552238813</v>
      </c>
      <c r="M1693" s="53">
        <v>81.428765264586247</v>
      </c>
      <c r="N1693" s="53">
        <v>9.0237888530586883</v>
      </c>
      <c r="O1693" s="53">
        <v>0.23299516135990708</v>
      </c>
      <c r="P1693" s="53">
        <v>2.6581949306036918</v>
      </c>
      <c r="Q1693" s="53">
        <v>96.606060606060524</v>
      </c>
      <c r="R1693" s="53">
        <v>0.86433139041514329</v>
      </c>
      <c r="S1693" s="53">
        <v>4.7436509974110876</v>
      </c>
      <c r="T1693" s="53">
        <v>9.1827364554637227E-3</v>
      </c>
      <c r="U1693" s="53">
        <v>0.18759736179287728</v>
      </c>
      <c r="V1693" s="53">
        <v>12.114708793620622</v>
      </c>
      <c r="W1693" s="53">
        <v>7.2125440424697045</v>
      </c>
    </row>
    <row r="1694" spans="3:23" x14ac:dyDescent="0.25">
      <c r="C1694" s="70">
        <v>0</v>
      </c>
      <c r="D1694" s="53">
        <v>41</v>
      </c>
      <c r="E1694" s="53">
        <v>45</v>
      </c>
      <c r="F1694" s="53">
        <v>20.907</v>
      </c>
      <c r="G1694" s="53">
        <v>0.37986972501764632</v>
      </c>
      <c r="H1694" s="53">
        <v>0.91111111111111109</v>
      </c>
      <c r="I1694" s="53">
        <v>0.640625</v>
      </c>
      <c r="J1694" s="53">
        <v>7.2251519938435669</v>
      </c>
      <c r="K1694" s="53">
        <v>126</v>
      </c>
      <c r="L1694" s="53">
        <v>100</v>
      </c>
      <c r="M1694" s="53">
        <v>211.2</v>
      </c>
      <c r="N1694" s="53">
        <v>14.53272169966796</v>
      </c>
      <c r="O1694" s="53">
        <v>-0.15630106847325548</v>
      </c>
      <c r="P1694" s="53">
        <v>1.8801193867833161</v>
      </c>
      <c r="Q1694" s="53">
        <v>104.38888888888893</v>
      </c>
      <c r="R1694" s="53">
        <v>0.8809868661902629</v>
      </c>
      <c r="S1694" s="53">
        <v>4.8697471265693029</v>
      </c>
      <c r="T1694" s="53">
        <v>1.5046296296296321E-2</v>
      </c>
      <c r="U1694" s="53">
        <v>0.14965203611843175</v>
      </c>
      <c r="V1694" s="53">
        <v>7.6360292750506691</v>
      </c>
      <c r="W1694" s="53">
        <v>7.0636324810317683</v>
      </c>
    </row>
    <row r="1695" spans="3:23" x14ac:dyDescent="0.25">
      <c r="C1695" s="70">
        <v>0</v>
      </c>
      <c r="D1695" s="53">
        <v>4209</v>
      </c>
      <c r="E1695" s="53">
        <v>8913</v>
      </c>
      <c r="F1695" s="53">
        <v>544.02199999999993</v>
      </c>
      <c r="G1695" s="53">
        <v>0.83065124582597161</v>
      </c>
      <c r="H1695" s="53">
        <v>0.47223157186132614</v>
      </c>
      <c r="I1695" s="53">
        <v>0.3628448275862069</v>
      </c>
      <c r="J1695" s="53">
        <v>73.205636694111874</v>
      </c>
      <c r="K1695" s="53">
        <v>254</v>
      </c>
      <c r="L1695" s="53">
        <v>128.79425041577571</v>
      </c>
      <c r="M1695" s="53">
        <v>1685.1943490637054</v>
      </c>
      <c r="N1695" s="53">
        <v>41.051118730964028</v>
      </c>
      <c r="O1695" s="53">
        <v>0.66784209915245929</v>
      </c>
      <c r="P1695" s="53">
        <v>2.5818009602911567</v>
      </c>
      <c r="Q1695" s="53">
        <v>70.893589743589899</v>
      </c>
      <c r="R1695" s="53">
        <v>0.98876582262258994</v>
      </c>
      <c r="S1695" s="53">
        <v>7.1408207696132573</v>
      </c>
      <c r="T1695" s="53">
        <v>1.0059902111183381E-3</v>
      </c>
      <c r="U1695" s="53">
        <v>0.32365553543110231</v>
      </c>
      <c r="V1695" s="53">
        <v>158.05774163482585</v>
      </c>
      <c r="W1695" s="53">
        <v>88.005453074182526</v>
      </c>
    </row>
    <row r="1696" spans="3:23" x14ac:dyDescent="0.25">
      <c r="C1696" s="70">
        <v>0</v>
      </c>
      <c r="D1696" s="53">
        <v>36</v>
      </c>
      <c r="E1696" s="53">
        <v>40</v>
      </c>
      <c r="F1696" s="53">
        <v>19.592000000000002</v>
      </c>
      <c r="G1696" s="53">
        <v>0.38282074674438793</v>
      </c>
      <c r="H1696" s="53">
        <v>0.9</v>
      </c>
      <c r="I1696" s="53">
        <v>0.6428571428571429</v>
      </c>
      <c r="J1696" s="53">
        <v>6.7702750025730758</v>
      </c>
      <c r="K1696" s="53">
        <v>138</v>
      </c>
      <c r="L1696" s="53">
        <v>108.61111111111111</v>
      </c>
      <c r="M1696" s="53">
        <v>283.73015873015873</v>
      </c>
      <c r="N1696" s="53">
        <v>16.84429157697523</v>
      </c>
      <c r="O1696" s="53">
        <v>-0.45927722978454438</v>
      </c>
      <c r="P1696" s="53">
        <v>2.7244086543811443</v>
      </c>
      <c r="Q1696" s="53">
        <v>327.9682539682538</v>
      </c>
      <c r="R1696" s="53">
        <v>0.80826022942779163</v>
      </c>
      <c r="S1696" s="53">
        <v>4.6835423624332293</v>
      </c>
      <c r="T1696" s="53">
        <v>1.5873015873015893E-2</v>
      </c>
      <c r="U1696" s="53">
        <v>8.7809456662909818E-2</v>
      </c>
      <c r="V1696" s="53">
        <v>7.1802197428460053</v>
      </c>
      <c r="W1696" s="53">
        <v>6.6332495807108005</v>
      </c>
    </row>
    <row r="1697" spans="3:23" x14ac:dyDescent="0.25">
      <c r="C1697" s="70">
        <v>1</v>
      </c>
      <c r="D1697" s="53">
        <v>107</v>
      </c>
      <c r="E1697" s="53">
        <v>127</v>
      </c>
      <c r="F1697" s="53">
        <v>48.173999999999999</v>
      </c>
      <c r="G1697" s="53">
        <v>0.89516780466475943</v>
      </c>
      <c r="H1697" s="53">
        <v>0.84251968503937003</v>
      </c>
      <c r="I1697" s="53">
        <v>0.47767857142857145</v>
      </c>
      <c r="J1697" s="53">
        <v>11.672044863118991</v>
      </c>
      <c r="K1697" s="53">
        <v>214</v>
      </c>
      <c r="L1697" s="53">
        <v>127.20560747663552</v>
      </c>
      <c r="M1697" s="53">
        <v>1474.5422324105095</v>
      </c>
      <c r="N1697" s="53">
        <v>38.399768650481597</v>
      </c>
      <c r="O1697" s="53">
        <v>0.47845614096629602</v>
      </c>
      <c r="P1697" s="53">
        <v>2.2315743466016844</v>
      </c>
      <c r="Q1697" s="53">
        <v>415.02521008403352</v>
      </c>
      <c r="R1697" s="53">
        <v>0.93451060630931393</v>
      </c>
      <c r="S1697" s="53">
        <v>6.011196280911256</v>
      </c>
      <c r="T1697" s="53">
        <v>4.6253795635901708E-3</v>
      </c>
      <c r="U1697" s="53">
        <v>0.15837498669946595</v>
      </c>
      <c r="V1697" s="53">
        <v>18.916760464928963</v>
      </c>
      <c r="W1697" s="53">
        <v>8.4317542435521702</v>
      </c>
    </row>
    <row r="1698" spans="3:23" x14ac:dyDescent="0.25">
      <c r="C1698" s="70">
        <v>0</v>
      </c>
      <c r="D1698" s="53">
        <v>38</v>
      </c>
      <c r="E1698" s="53">
        <v>42</v>
      </c>
      <c r="F1698" s="53">
        <v>20.625999999999998</v>
      </c>
      <c r="G1698" s="53">
        <v>0.52748477726821907</v>
      </c>
      <c r="H1698" s="53">
        <v>0.90476190476190477</v>
      </c>
      <c r="I1698" s="53">
        <v>0.59375</v>
      </c>
      <c r="J1698" s="53">
        <v>6.955796338302048</v>
      </c>
      <c r="K1698" s="53">
        <v>96</v>
      </c>
      <c r="L1698" s="53">
        <v>84.421052631578945</v>
      </c>
      <c r="M1698" s="53">
        <v>44.142247510668568</v>
      </c>
      <c r="N1698" s="53">
        <v>6.6439632382086948</v>
      </c>
      <c r="O1698" s="53">
        <v>-0.195926660903703</v>
      </c>
      <c r="P1698" s="53">
        <v>2.2380317640329155</v>
      </c>
      <c r="Q1698" s="53">
        <v>235.11111111111103</v>
      </c>
      <c r="R1698" s="53">
        <v>0.68397554590497067</v>
      </c>
      <c r="S1698" s="53">
        <v>4.1658376324234858</v>
      </c>
      <c r="T1698" s="53">
        <v>1.5432098765432122E-2</v>
      </c>
      <c r="U1698" s="53">
        <v>0.20670310995880958</v>
      </c>
      <c r="V1698" s="53">
        <v>7.6822876709772538</v>
      </c>
      <c r="W1698" s="53">
        <v>6.5265987488178077</v>
      </c>
    </row>
    <row r="1699" spans="3:23" x14ac:dyDescent="0.25">
      <c r="C1699" s="70">
        <v>0</v>
      </c>
      <c r="D1699" s="53">
        <v>4355</v>
      </c>
      <c r="E1699" s="53">
        <v>9022</v>
      </c>
      <c r="F1699" s="53">
        <v>584.03399999999999</v>
      </c>
      <c r="G1699" s="53">
        <v>0.82147119109893607</v>
      </c>
      <c r="H1699" s="53">
        <v>0.48270893371757922</v>
      </c>
      <c r="I1699" s="53">
        <v>0.37222222222222223</v>
      </c>
      <c r="J1699" s="53">
        <v>74.46447621061759</v>
      </c>
      <c r="K1699" s="53">
        <v>255</v>
      </c>
      <c r="L1699" s="53">
        <v>128.77680826636052</v>
      </c>
      <c r="M1699" s="53">
        <v>1739.1467748357661</v>
      </c>
      <c r="N1699" s="53">
        <v>41.703078721309844</v>
      </c>
      <c r="O1699" s="53">
        <v>0.71661226120069144</v>
      </c>
      <c r="P1699" s="53">
        <v>2.6771659130386656</v>
      </c>
      <c r="Q1699" s="53">
        <v>78.834576271187046</v>
      </c>
      <c r="R1699" s="53">
        <v>0.98747813737667067</v>
      </c>
      <c r="S1699" s="53">
        <v>7.1543093577885948</v>
      </c>
      <c r="T1699" s="53">
        <v>8.631284113761712E-4</v>
      </c>
      <c r="U1699" s="53">
        <v>0.31160106161358325</v>
      </c>
      <c r="V1699" s="53">
        <v>154.317627919095</v>
      </c>
      <c r="W1699" s="53">
        <v>87.999629985666871</v>
      </c>
    </row>
    <row r="1700" spans="3:23" x14ac:dyDescent="0.25">
      <c r="C1700" s="70">
        <v>0</v>
      </c>
      <c r="D1700" s="53">
        <v>68</v>
      </c>
      <c r="E1700" s="53">
        <v>73</v>
      </c>
      <c r="F1700" s="53">
        <v>27.366</v>
      </c>
      <c r="G1700" s="53">
        <v>0.41326538920237238</v>
      </c>
      <c r="H1700" s="53">
        <v>0.93150684931506844</v>
      </c>
      <c r="I1700" s="53">
        <v>0.68</v>
      </c>
      <c r="J1700" s="53">
        <v>9.3048529833625562</v>
      </c>
      <c r="K1700" s="53">
        <v>137</v>
      </c>
      <c r="L1700" s="53">
        <v>98.485294117647058</v>
      </c>
      <c r="M1700" s="53">
        <v>298.64157155399465</v>
      </c>
      <c r="N1700" s="53">
        <v>17.281249131761125</v>
      </c>
      <c r="O1700" s="53">
        <v>0.27029382040377703</v>
      </c>
      <c r="P1700" s="53">
        <v>2.1088395937031406</v>
      </c>
      <c r="Q1700" s="53">
        <v>97.081818181818164</v>
      </c>
      <c r="R1700" s="53">
        <v>0.92140840637701193</v>
      </c>
      <c r="S1700" s="53">
        <v>5.3482766279195983</v>
      </c>
      <c r="T1700" s="53">
        <v>9.2561983471074142E-3</v>
      </c>
      <c r="U1700" s="53">
        <v>0.19168300210954001</v>
      </c>
      <c r="V1700" s="53">
        <v>9.8606028454091508</v>
      </c>
      <c r="W1700" s="53">
        <v>8.9791697617575288</v>
      </c>
    </row>
    <row r="1701" spans="3:23" x14ac:dyDescent="0.25">
      <c r="C1701" s="70">
        <v>1</v>
      </c>
      <c r="D1701" s="53">
        <v>74</v>
      </c>
      <c r="E1701" s="53">
        <v>78</v>
      </c>
      <c r="F1701" s="53">
        <v>27.738</v>
      </c>
      <c r="G1701" s="53">
        <v>0.45562214070702495</v>
      </c>
      <c r="H1701" s="53">
        <v>0.94871794871794868</v>
      </c>
      <c r="I1701" s="53">
        <v>0.74</v>
      </c>
      <c r="J1701" s="53">
        <v>9.7066846199102415</v>
      </c>
      <c r="K1701" s="53">
        <v>208</v>
      </c>
      <c r="L1701" s="53">
        <v>127.86486486486487</v>
      </c>
      <c r="M1701" s="53">
        <v>1548.2006664198443</v>
      </c>
      <c r="N1701" s="53">
        <v>39.347181175019948</v>
      </c>
      <c r="O1701" s="53">
        <v>0.35564319654771187</v>
      </c>
      <c r="P1701" s="53">
        <v>1.9456522622561598</v>
      </c>
      <c r="Q1701" s="53">
        <v>484.69090909090926</v>
      </c>
      <c r="R1701" s="53">
        <v>0.89568081356044293</v>
      </c>
      <c r="S1701" s="53">
        <v>5.7295915412461582</v>
      </c>
      <c r="T1701" s="53">
        <v>9.0909090909090662E-3</v>
      </c>
      <c r="U1701" s="53">
        <v>8.9207864267103781E-2</v>
      </c>
      <c r="V1701" s="53">
        <v>10.357571109062166</v>
      </c>
      <c r="W1701" s="53">
        <v>9.2200330264597756</v>
      </c>
    </row>
    <row r="1702" spans="3:23" x14ac:dyDescent="0.25">
      <c r="C1702" s="70">
        <v>0</v>
      </c>
      <c r="D1702" s="53">
        <v>89</v>
      </c>
      <c r="E1702" s="53">
        <v>96</v>
      </c>
      <c r="F1702" s="53">
        <v>31.773999999999997</v>
      </c>
      <c r="G1702" s="53">
        <v>0.46121947736380037</v>
      </c>
      <c r="H1702" s="53">
        <v>0.92708333333333337</v>
      </c>
      <c r="I1702" s="53">
        <v>0.6742424242424242</v>
      </c>
      <c r="J1702" s="53">
        <v>10.64510777218481</v>
      </c>
      <c r="K1702" s="53">
        <v>126</v>
      </c>
      <c r="L1702" s="53">
        <v>95.82022471910112</v>
      </c>
      <c r="M1702" s="53">
        <v>225.21731358529115</v>
      </c>
      <c r="N1702" s="53">
        <v>15.007242037939255</v>
      </c>
      <c r="O1702" s="53">
        <v>0.31572610793687206</v>
      </c>
      <c r="P1702" s="53">
        <v>1.9440793958284133</v>
      </c>
      <c r="Q1702" s="53">
        <v>84.298611111111057</v>
      </c>
      <c r="R1702" s="53">
        <v>0.91054919595955675</v>
      </c>
      <c r="S1702" s="53">
        <v>5.1522452293729062</v>
      </c>
      <c r="T1702" s="53">
        <v>7.6195987654321196E-3</v>
      </c>
      <c r="U1702" s="53">
        <v>0.20383157714652791</v>
      </c>
      <c r="V1702" s="53">
        <v>11.45310334538361</v>
      </c>
      <c r="W1702" s="53">
        <v>10.162179209487414</v>
      </c>
    </row>
    <row r="1703" spans="3:23" x14ac:dyDescent="0.25">
      <c r="C1703" s="70">
        <v>0</v>
      </c>
      <c r="D1703" s="53">
        <v>4362</v>
      </c>
      <c r="E1703" s="53">
        <v>8965</v>
      </c>
      <c r="F1703" s="53">
        <v>587.33499999999992</v>
      </c>
      <c r="G1703" s="53">
        <v>0.82242319652489471</v>
      </c>
      <c r="H1703" s="53">
        <v>0.48655883993307308</v>
      </c>
      <c r="I1703" s="53">
        <v>0.37339496661530558</v>
      </c>
      <c r="J1703" s="53">
        <v>74.524297340765173</v>
      </c>
      <c r="K1703" s="53">
        <v>253</v>
      </c>
      <c r="L1703" s="53">
        <v>129.09559834938102</v>
      </c>
      <c r="M1703" s="53">
        <v>1798.2286483577775</v>
      </c>
      <c r="N1703" s="53">
        <v>42.405526153530715</v>
      </c>
      <c r="O1703" s="53">
        <v>0.75051024701107028</v>
      </c>
      <c r="P1703" s="53">
        <v>2.7389113144683348</v>
      </c>
      <c r="Q1703" s="53">
        <v>76.81088192852971</v>
      </c>
      <c r="R1703" s="53">
        <v>0.9878468584076695</v>
      </c>
      <c r="S1703" s="53">
        <v>7.1674521219855825</v>
      </c>
      <c r="T1703" s="53">
        <v>8.1393042641719586E-4</v>
      </c>
      <c r="U1703" s="53">
        <v>0.3081802457546779</v>
      </c>
      <c r="V1703" s="53">
        <v>152.94297222074283</v>
      </c>
      <c r="W1703" s="53">
        <v>87.005610789885139</v>
      </c>
    </row>
    <row r="1704" spans="3:23" x14ac:dyDescent="0.25">
      <c r="C1704" s="70">
        <v>1</v>
      </c>
      <c r="D1704" s="53">
        <v>71</v>
      </c>
      <c r="E1704" s="53">
        <v>75</v>
      </c>
      <c r="F1704" s="53">
        <v>27.093</v>
      </c>
      <c r="G1704" s="53">
        <v>0.33630223351151073</v>
      </c>
      <c r="H1704" s="53">
        <v>0.94666666666666666</v>
      </c>
      <c r="I1704" s="53">
        <v>0.71</v>
      </c>
      <c r="J1704" s="53">
        <v>9.5078918628787825</v>
      </c>
      <c r="K1704" s="53">
        <v>211</v>
      </c>
      <c r="L1704" s="53">
        <v>131.74647887323943</v>
      </c>
      <c r="M1704" s="53">
        <v>1583.3633802816901</v>
      </c>
      <c r="N1704" s="53">
        <v>39.791498844372398</v>
      </c>
      <c r="O1704" s="53">
        <v>0.36269283736356861</v>
      </c>
      <c r="P1704" s="53">
        <v>1.9245010517640062</v>
      </c>
      <c r="Q1704" s="53">
        <v>522.56363636363653</v>
      </c>
      <c r="R1704" s="53">
        <v>0.89287070543562286</v>
      </c>
      <c r="S1704" s="53">
        <v>5.6657396832145341</v>
      </c>
      <c r="T1704" s="53">
        <v>9.2561983471074125E-3</v>
      </c>
      <c r="U1704" s="53">
        <v>8.3940834798561847E-2</v>
      </c>
      <c r="V1704" s="53">
        <v>9.876698007216552</v>
      </c>
      <c r="W1704" s="53">
        <v>9.3014209626746052</v>
      </c>
    </row>
    <row r="1705" spans="3:23" x14ac:dyDescent="0.25">
      <c r="C1705" s="70">
        <v>0</v>
      </c>
      <c r="D1705" s="53">
        <v>41</v>
      </c>
      <c r="E1705" s="53">
        <v>45</v>
      </c>
      <c r="F1705" s="53">
        <v>20.907</v>
      </c>
      <c r="G1705" s="53">
        <v>0.37986972501764632</v>
      </c>
      <c r="H1705" s="53">
        <v>0.91111111111111109</v>
      </c>
      <c r="I1705" s="53">
        <v>0.640625</v>
      </c>
      <c r="J1705" s="53">
        <v>7.2251519938435669</v>
      </c>
      <c r="K1705" s="53">
        <v>96</v>
      </c>
      <c r="L1705" s="53">
        <v>81.926829268292678</v>
      </c>
      <c r="M1705" s="53">
        <v>53.419512195121946</v>
      </c>
      <c r="N1705" s="53">
        <v>7.3088653151581573</v>
      </c>
      <c r="O1705" s="53">
        <v>0.24880805685729024</v>
      </c>
      <c r="P1705" s="53">
        <v>1.939191294147053</v>
      </c>
      <c r="Q1705" s="53">
        <v>44.402777777777764</v>
      </c>
      <c r="R1705" s="53">
        <v>0.88944782034532022</v>
      </c>
      <c r="S1705" s="53">
        <v>4.2898827970371718</v>
      </c>
      <c r="T1705" s="53">
        <v>1.5046296296296318E-2</v>
      </c>
      <c r="U1705" s="53">
        <v>0.22705993851827178</v>
      </c>
      <c r="V1705" s="53">
        <v>7.6360292750506691</v>
      </c>
      <c r="W1705" s="53">
        <v>7.0636324810317683</v>
      </c>
    </row>
    <row r="1706" spans="3:23" x14ac:dyDescent="0.25">
      <c r="C1706" s="70">
        <v>0</v>
      </c>
      <c r="D1706" s="53">
        <v>4449</v>
      </c>
      <c r="E1706" s="53">
        <v>8796</v>
      </c>
      <c r="F1706" s="53">
        <v>555.06399999999985</v>
      </c>
      <c r="G1706" s="53">
        <v>0.82020165246141674</v>
      </c>
      <c r="H1706" s="53">
        <v>0.50579809004092768</v>
      </c>
      <c r="I1706" s="53">
        <v>0.38944327731092437</v>
      </c>
      <c r="J1706" s="53">
        <v>75.263820887108423</v>
      </c>
      <c r="K1706" s="53">
        <v>255</v>
      </c>
      <c r="L1706" s="53">
        <v>128.58530006743089</v>
      </c>
      <c r="M1706" s="53">
        <v>1880.2607640792523</v>
      </c>
      <c r="N1706" s="53">
        <v>43.361973710605611</v>
      </c>
      <c r="O1706" s="53">
        <v>0.78216737658594826</v>
      </c>
      <c r="P1706" s="53">
        <v>2.8073184109934557</v>
      </c>
      <c r="Q1706" s="53">
        <v>80.985677083333073</v>
      </c>
      <c r="R1706" s="53">
        <v>0.98719836608822509</v>
      </c>
      <c r="S1706" s="53">
        <v>7.1793782222611657</v>
      </c>
      <c r="T1706" s="53">
        <v>6.9709683641987761E-4</v>
      </c>
      <c r="U1706" s="53">
        <v>0.29547890173985608</v>
      </c>
      <c r="V1706" s="53">
        <v>151.25704654996736</v>
      </c>
      <c r="W1706" s="53">
        <v>86.530301358615787</v>
      </c>
    </row>
    <row r="1707" spans="3:23" x14ac:dyDescent="0.25">
      <c r="C1707" s="70">
        <v>0</v>
      </c>
      <c r="D1707" s="53">
        <v>108</v>
      </c>
      <c r="E1707" s="53">
        <v>112</v>
      </c>
      <c r="F1707" s="53">
        <v>34.841999999999999</v>
      </c>
      <c r="G1707" s="53">
        <v>0.68684003136691651</v>
      </c>
      <c r="H1707" s="53">
        <v>0.9642857142857143</v>
      </c>
      <c r="I1707" s="53">
        <v>0.77142857142857146</v>
      </c>
      <c r="J1707" s="53">
        <v>11.726460285670079</v>
      </c>
      <c r="K1707" s="53">
        <v>116</v>
      </c>
      <c r="L1707" s="53">
        <v>89.555555555555557</v>
      </c>
      <c r="M1707" s="53">
        <v>124.99688473520247</v>
      </c>
      <c r="N1707" s="53">
        <v>11.180200567753804</v>
      </c>
      <c r="O1707" s="53">
        <v>0.51086812313651597</v>
      </c>
      <c r="P1707" s="53">
        <v>2.4986643886257469</v>
      </c>
      <c r="Q1707" s="53">
        <v>40.441558441558385</v>
      </c>
      <c r="R1707" s="53">
        <v>0.92445793825677136</v>
      </c>
      <c r="S1707" s="53">
        <v>5.0380717350591961</v>
      </c>
      <c r="T1707" s="53">
        <v>7.5054815314555372E-3</v>
      </c>
      <c r="U1707" s="53">
        <v>0.24776621286361536</v>
      </c>
      <c r="V1707" s="53">
        <v>13.851799853980488</v>
      </c>
      <c r="W1707" s="53">
        <v>10.067607547876047</v>
      </c>
    </row>
    <row r="1708" spans="3:23" x14ac:dyDescent="0.25">
      <c r="C1708" s="70">
        <v>1</v>
      </c>
      <c r="D1708" s="53">
        <v>67</v>
      </c>
      <c r="E1708" s="53">
        <v>71</v>
      </c>
      <c r="F1708" s="53">
        <v>26.422999999999998</v>
      </c>
      <c r="G1708" s="53">
        <v>0.43138281063974099</v>
      </c>
      <c r="H1708" s="53">
        <v>0.94366197183098588</v>
      </c>
      <c r="I1708" s="53">
        <v>0.74444444444444446</v>
      </c>
      <c r="J1708" s="53">
        <v>9.2361815431083798</v>
      </c>
      <c r="K1708" s="53">
        <v>225</v>
      </c>
      <c r="L1708" s="53">
        <v>141.19402985074626</v>
      </c>
      <c r="M1708" s="53">
        <v>1719.1284486657617</v>
      </c>
      <c r="N1708" s="53">
        <v>41.462373890863532</v>
      </c>
      <c r="O1708" s="53">
        <v>0.35046320131838521</v>
      </c>
      <c r="P1708" s="53">
        <v>2.0262741051955588</v>
      </c>
      <c r="Q1708" s="53">
        <v>510.76767676767645</v>
      </c>
      <c r="R1708" s="53">
        <v>0.91047793569195146</v>
      </c>
      <c r="S1708" s="53">
        <v>5.648178742696575</v>
      </c>
      <c r="T1708" s="53">
        <v>1.0101010101010119E-2</v>
      </c>
      <c r="U1708" s="53">
        <v>0.11228028821623871</v>
      </c>
      <c r="V1708" s="53">
        <v>9.8008008462154272</v>
      </c>
      <c r="W1708" s="53">
        <v>8.8419785146193064</v>
      </c>
    </row>
    <row r="1709" spans="3:23" x14ac:dyDescent="0.25">
      <c r="C1709" s="70">
        <v>0</v>
      </c>
      <c r="D1709" s="53">
        <v>89</v>
      </c>
      <c r="E1709" s="53">
        <v>99</v>
      </c>
      <c r="F1709" s="53">
        <v>36.471999999999994</v>
      </c>
      <c r="G1709" s="53">
        <v>0.88134020802807933</v>
      </c>
      <c r="H1709" s="53">
        <v>0.89898989898989901</v>
      </c>
      <c r="I1709" s="53">
        <v>0.48901098901098899</v>
      </c>
      <c r="J1709" s="53">
        <v>10.64510777218481</v>
      </c>
      <c r="K1709" s="53">
        <v>91</v>
      </c>
      <c r="L1709" s="53">
        <v>79.550561797752806</v>
      </c>
      <c r="M1709" s="53">
        <v>30.727528089887652</v>
      </c>
      <c r="N1709" s="53">
        <v>5.5432416589832751</v>
      </c>
      <c r="O1709" s="53">
        <v>0.11244530783781789</v>
      </c>
      <c r="P1709" s="53">
        <v>2.2461393547002051</v>
      </c>
      <c r="Q1709" s="53">
        <v>27.446153846153802</v>
      </c>
      <c r="R1709" s="53">
        <v>0.94646571097543442</v>
      </c>
      <c r="S1709" s="53">
        <v>4.2497450168171707</v>
      </c>
      <c r="T1709" s="53">
        <v>5.8645627876397289E-3</v>
      </c>
      <c r="U1709" s="53">
        <v>0.25735072619687976</v>
      </c>
      <c r="V1709" s="53">
        <v>15.909317998498567</v>
      </c>
      <c r="W1709" s="53">
        <v>7.5168697097874047</v>
      </c>
    </row>
    <row r="1710" spans="3:23" x14ac:dyDescent="0.25">
      <c r="C1710" s="70">
        <v>0</v>
      </c>
      <c r="D1710" s="53">
        <v>4437</v>
      </c>
      <c r="E1710" s="53">
        <v>9033</v>
      </c>
      <c r="F1710" s="53">
        <v>557.33799999999997</v>
      </c>
      <c r="G1710" s="53">
        <v>0.81301824609550211</v>
      </c>
      <c r="H1710" s="53">
        <v>0.49119893723015612</v>
      </c>
      <c r="I1710" s="53">
        <v>0.38118556701030926</v>
      </c>
      <c r="J1710" s="53">
        <v>75.162250232346807</v>
      </c>
      <c r="K1710" s="53">
        <v>255</v>
      </c>
      <c r="L1710" s="53">
        <v>130.25377507324768</v>
      </c>
      <c r="M1710" s="53">
        <v>1848.7813907275804</v>
      </c>
      <c r="N1710" s="53">
        <v>42.997457956576696</v>
      </c>
      <c r="O1710" s="53">
        <v>0.74684555428948285</v>
      </c>
      <c r="P1710" s="53">
        <v>2.7818645854621633</v>
      </c>
      <c r="Q1710" s="53">
        <v>71.247422680412797</v>
      </c>
      <c r="R1710" s="53">
        <v>0.98873816380969715</v>
      </c>
      <c r="S1710" s="53">
        <v>7.1849597228854138</v>
      </c>
      <c r="T1710" s="53">
        <v>7.510970263914481E-4</v>
      </c>
      <c r="U1710" s="53">
        <v>0.30829794248493808</v>
      </c>
      <c r="V1710" s="53">
        <v>149.59935535415687</v>
      </c>
      <c r="W1710" s="53">
        <v>87.10246066424456</v>
      </c>
    </row>
    <row r="1711" spans="3:23" x14ac:dyDescent="0.25">
      <c r="C1711" s="70">
        <v>0</v>
      </c>
      <c r="D1711" s="53">
        <v>101</v>
      </c>
      <c r="E1711" s="53">
        <v>109</v>
      </c>
      <c r="F1711" s="53">
        <v>35.512</v>
      </c>
      <c r="G1711" s="53">
        <v>0.63527936644469596</v>
      </c>
      <c r="H1711" s="53">
        <v>0.92660550458715596</v>
      </c>
      <c r="I1711" s="53">
        <v>0.77692307692307694</v>
      </c>
      <c r="J1711" s="53">
        <v>11.340070282773887</v>
      </c>
      <c r="K1711" s="53">
        <v>100</v>
      </c>
      <c r="L1711" s="53">
        <v>86.683168316831683</v>
      </c>
      <c r="M1711" s="53">
        <v>60.858613861386111</v>
      </c>
      <c r="N1711" s="53">
        <v>7.8011931049927297</v>
      </c>
      <c r="O1711" s="53">
        <v>-0.15249786511889812</v>
      </c>
      <c r="P1711" s="53">
        <v>2.0748478248927142</v>
      </c>
      <c r="Q1711" s="53">
        <v>19.727272727272727</v>
      </c>
      <c r="R1711" s="53">
        <v>0.92500624248278018</v>
      </c>
      <c r="S1711" s="53">
        <v>4.6480827762266523</v>
      </c>
      <c r="T1711" s="53">
        <v>8.0688542227003827E-3</v>
      </c>
      <c r="U1711" s="53">
        <v>0.2964115721108726</v>
      </c>
      <c r="V1711" s="53">
        <v>13.079151798899622</v>
      </c>
      <c r="W1711" s="53">
        <v>10.100798920905275</v>
      </c>
    </row>
    <row r="1712" spans="3:23" x14ac:dyDescent="0.25">
      <c r="C1712" s="70">
        <v>0</v>
      </c>
      <c r="D1712" s="53">
        <v>29</v>
      </c>
      <c r="E1712" s="53">
        <v>33</v>
      </c>
      <c r="F1712" s="53">
        <v>17.996000000000002</v>
      </c>
      <c r="G1712" s="53">
        <v>0</v>
      </c>
      <c r="H1712" s="53">
        <v>0.87878787878787878</v>
      </c>
      <c r="I1712" s="53">
        <v>0.59183673469387754</v>
      </c>
      <c r="J1712" s="53">
        <v>6.0765077797464979</v>
      </c>
      <c r="K1712" s="53">
        <v>158</v>
      </c>
      <c r="L1712" s="53">
        <v>114.13793103448276</v>
      </c>
      <c r="M1712" s="53">
        <v>647.12315270935972</v>
      </c>
      <c r="N1712" s="53">
        <v>25.438615385066846</v>
      </c>
      <c r="O1712" s="53">
        <v>4.0542127355456719E-3</v>
      </c>
      <c r="P1712" s="53">
        <v>1.9353422672542213</v>
      </c>
      <c r="Q1712" s="53">
        <v>418.67857142857144</v>
      </c>
      <c r="R1712" s="53">
        <v>0.8487938187692049</v>
      </c>
      <c r="S1712" s="53">
        <v>4.5560883226391757</v>
      </c>
      <c r="T1712" s="53">
        <v>1.785714285714287E-2</v>
      </c>
      <c r="U1712" s="53">
        <v>0.1456694672589513</v>
      </c>
      <c r="V1712" s="53">
        <v>6.2330229193099944</v>
      </c>
      <c r="W1712" s="53">
        <v>6.2330229193099944</v>
      </c>
    </row>
    <row r="1713" spans="3:23" x14ac:dyDescent="0.25">
      <c r="C1713" s="70">
        <v>1</v>
      </c>
      <c r="D1713" s="53">
        <v>82</v>
      </c>
      <c r="E1713" s="53">
        <v>86</v>
      </c>
      <c r="F1713" s="53">
        <v>29.904999999999998</v>
      </c>
      <c r="G1713" s="53">
        <v>0.57910707772517589</v>
      </c>
      <c r="H1713" s="53">
        <v>0.95348837209302328</v>
      </c>
      <c r="I1713" s="53">
        <v>0.6776859504132231</v>
      </c>
      <c r="J1713" s="53">
        <v>10.217907939900583</v>
      </c>
      <c r="K1713" s="53">
        <v>228</v>
      </c>
      <c r="L1713" s="53">
        <v>133.84146341463415</v>
      </c>
      <c r="M1713" s="53">
        <v>1874.8757904245701</v>
      </c>
      <c r="N1713" s="53">
        <v>43.299835916831952</v>
      </c>
      <c r="O1713" s="53">
        <v>0.44703544861915412</v>
      </c>
      <c r="P1713" s="53">
        <v>2.1277125450627974</v>
      </c>
      <c r="Q1713" s="53">
        <v>503.3333333333332</v>
      </c>
      <c r="R1713" s="53">
        <v>0.90794342845546749</v>
      </c>
      <c r="S1713" s="53">
        <v>5.7841428581710854</v>
      </c>
      <c r="T1713" s="53">
        <v>7.8053259871441842E-3</v>
      </c>
      <c r="U1713" s="53">
        <v>0.11223877192807319</v>
      </c>
      <c r="V1713" s="53">
        <v>11.400406133086962</v>
      </c>
      <c r="W1713" s="53">
        <v>9.2941980906693171</v>
      </c>
    </row>
    <row r="1714" spans="3:23" x14ac:dyDescent="0.25">
      <c r="C1714" s="70">
        <v>0</v>
      </c>
      <c r="D1714" s="53">
        <v>83</v>
      </c>
      <c r="E1714" s="53">
        <v>90</v>
      </c>
      <c r="F1714" s="53">
        <v>31.683</v>
      </c>
      <c r="G1714" s="53">
        <v>0.76650471628945627</v>
      </c>
      <c r="H1714" s="53">
        <v>0.92222222222222228</v>
      </c>
      <c r="I1714" s="53">
        <v>0.62878787878787878</v>
      </c>
      <c r="J1714" s="53">
        <v>10.280023453913834</v>
      </c>
      <c r="K1714" s="53">
        <v>89</v>
      </c>
      <c r="L1714" s="53">
        <v>79.92771084337349</v>
      </c>
      <c r="M1714" s="53">
        <v>26.141052012929748</v>
      </c>
      <c r="N1714" s="53">
        <v>5.1128320931681053</v>
      </c>
      <c r="O1714" s="53">
        <v>-0.13247372775925242</v>
      </c>
      <c r="P1714" s="53">
        <v>2.0044724460443435</v>
      </c>
      <c r="Q1714" s="53">
        <v>26.888111888111901</v>
      </c>
      <c r="R1714" s="53">
        <v>0.89985572633727084</v>
      </c>
      <c r="S1714" s="53">
        <v>4.1625223063615602</v>
      </c>
      <c r="T1714" s="53">
        <v>8.3622671035258472E-3</v>
      </c>
      <c r="U1714" s="53">
        <v>0.28358611085883806</v>
      </c>
      <c r="V1714" s="53">
        <v>13.00301386590645</v>
      </c>
      <c r="W1714" s="53">
        <v>8.3510384391714059</v>
      </c>
    </row>
    <row r="1715" spans="3:23" x14ac:dyDescent="0.25">
      <c r="C1715" s="70">
        <v>0</v>
      </c>
      <c r="D1715" s="53">
        <v>4389</v>
      </c>
      <c r="E1715" s="53">
        <v>8911</v>
      </c>
      <c r="F1715" s="53">
        <v>534.74299999999994</v>
      </c>
      <c r="G1715" s="53">
        <v>0.8055070610545596</v>
      </c>
      <c r="H1715" s="53">
        <v>0.4925373134328358</v>
      </c>
      <c r="I1715" s="53">
        <v>0.39487179487179486</v>
      </c>
      <c r="J1715" s="53">
        <v>74.754587563858777</v>
      </c>
      <c r="K1715" s="53">
        <v>255</v>
      </c>
      <c r="L1715" s="53">
        <v>132.64092048302575</v>
      </c>
      <c r="M1715" s="53">
        <v>1858.6167025253421</v>
      </c>
      <c r="N1715" s="53">
        <v>43.111677101747524</v>
      </c>
      <c r="O1715" s="53">
        <v>0.75355919070296284</v>
      </c>
      <c r="P1715" s="53">
        <v>2.7713641183434046</v>
      </c>
      <c r="Q1715" s="53">
        <v>76.283140053523837</v>
      </c>
      <c r="R1715" s="53">
        <v>0.98829415436604795</v>
      </c>
      <c r="S1715" s="53">
        <v>7.201350060114696</v>
      </c>
      <c r="T1715" s="53">
        <v>6.4715380128440485E-4</v>
      </c>
      <c r="U1715" s="53">
        <v>0.30478782972555052</v>
      </c>
      <c r="V1715" s="53">
        <v>147.27941020500162</v>
      </c>
      <c r="W1715" s="53">
        <v>87.27574232355586</v>
      </c>
    </row>
    <row r="1716" spans="3:23" x14ac:dyDescent="0.25">
      <c r="C1716" s="70">
        <v>0</v>
      </c>
      <c r="D1716" s="53">
        <v>73</v>
      </c>
      <c r="E1716" s="53">
        <v>77</v>
      </c>
      <c r="F1716" s="53">
        <v>28.771999999999998</v>
      </c>
      <c r="G1716" s="53">
        <v>0.65567060404115463</v>
      </c>
      <c r="H1716" s="53">
        <v>0.94805194805194803</v>
      </c>
      <c r="I1716" s="53">
        <v>0.67592592592592593</v>
      </c>
      <c r="J1716" s="53">
        <v>9.6408758298023347</v>
      </c>
      <c r="K1716" s="53">
        <v>100</v>
      </c>
      <c r="L1716" s="53">
        <v>87.041095890410958</v>
      </c>
      <c r="M1716" s="53">
        <v>51.289954337899552</v>
      </c>
      <c r="N1716" s="53">
        <v>7.1617005199812391</v>
      </c>
      <c r="O1716" s="53">
        <v>-0.12709791880556862</v>
      </c>
      <c r="P1716" s="53">
        <v>2.0310826002024047</v>
      </c>
      <c r="Q1716" s="53">
        <v>14.18333333333333</v>
      </c>
      <c r="R1716" s="53">
        <v>0.94084735326585756</v>
      </c>
      <c r="S1716" s="53">
        <v>4.6343605174877602</v>
      </c>
      <c r="T1716" s="53">
        <v>9.7222222222222154E-3</v>
      </c>
      <c r="U1716" s="53">
        <v>0.3168749999999998</v>
      </c>
      <c r="V1716" s="53">
        <v>11.202267015206358</v>
      </c>
      <c r="W1716" s="53">
        <v>8.4582387468411362</v>
      </c>
    </row>
    <row r="1717" spans="3:23" x14ac:dyDescent="0.25">
      <c r="C1717" s="70">
        <v>0</v>
      </c>
      <c r="D1717" s="53">
        <v>41</v>
      </c>
      <c r="E1717" s="53">
        <v>45</v>
      </c>
      <c r="F1717" s="53">
        <v>20.907</v>
      </c>
      <c r="G1717" s="53">
        <v>0.37986972501764632</v>
      </c>
      <c r="H1717" s="53">
        <v>0.91111111111111109</v>
      </c>
      <c r="I1717" s="53">
        <v>0.640625</v>
      </c>
      <c r="J1717" s="53">
        <v>7.2251519938435669</v>
      </c>
      <c r="K1717" s="53">
        <v>146</v>
      </c>
      <c r="L1717" s="53">
        <v>108.46341463414635</v>
      </c>
      <c r="M1717" s="53">
        <v>398.90487804878052</v>
      </c>
      <c r="N1717" s="53">
        <v>19.97260318658488</v>
      </c>
      <c r="O1717" s="53">
        <v>8.7687393674923272E-2</v>
      </c>
      <c r="P1717" s="53">
        <v>1.9655488442997149</v>
      </c>
      <c r="Q1717" s="53">
        <v>252.13888888888877</v>
      </c>
      <c r="R1717" s="53">
        <v>0.8366808184777873</v>
      </c>
      <c r="S1717" s="53">
        <v>4.7353623703662056</v>
      </c>
      <c r="T1717" s="53">
        <v>1.3888888888888916E-2</v>
      </c>
      <c r="U1717" s="53">
        <v>0.11245651361520137</v>
      </c>
      <c r="V1717" s="53">
        <v>7.6360292750506691</v>
      </c>
      <c r="W1717" s="53">
        <v>7.0636324810317683</v>
      </c>
    </row>
    <row r="1718" spans="3:23" x14ac:dyDescent="0.25">
      <c r="C1718" s="70">
        <v>1</v>
      </c>
      <c r="D1718" s="53">
        <v>81</v>
      </c>
      <c r="E1718" s="53">
        <v>85</v>
      </c>
      <c r="F1718" s="53">
        <v>29.788999999999998</v>
      </c>
      <c r="G1718" s="53">
        <v>0.49027260333240336</v>
      </c>
      <c r="H1718" s="53">
        <v>0.95294117647058818</v>
      </c>
      <c r="I1718" s="53">
        <v>0.73636363636363633</v>
      </c>
      <c r="J1718" s="53">
        <v>10.155412503859614</v>
      </c>
      <c r="K1718" s="53">
        <v>199</v>
      </c>
      <c r="L1718" s="53">
        <v>132.1358024691358</v>
      </c>
      <c r="M1718" s="53">
        <v>1248.6938271604938</v>
      </c>
      <c r="N1718" s="53">
        <v>35.336862157816078</v>
      </c>
      <c r="O1718" s="53">
        <v>0.16637343365763232</v>
      </c>
      <c r="P1718" s="53">
        <v>1.9344909329024862</v>
      </c>
      <c r="Q1718" s="53">
        <v>412.46280991735523</v>
      </c>
      <c r="R1718" s="53">
        <v>0.90203287575357194</v>
      </c>
      <c r="S1718" s="53">
        <v>5.8026922867818174</v>
      </c>
      <c r="T1718" s="53">
        <v>8.264462809917366E-3</v>
      </c>
      <c r="U1718" s="53">
        <v>0.10631682452639393</v>
      </c>
      <c r="V1718" s="53">
        <v>10.967876787580746</v>
      </c>
      <c r="W1718" s="53">
        <v>9.5592629936233617</v>
      </c>
    </row>
    <row r="1719" spans="3:23" x14ac:dyDescent="0.25">
      <c r="C1719" s="70">
        <v>0</v>
      </c>
      <c r="D1719" s="53">
        <v>74</v>
      </c>
      <c r="E1719" s="53">
        <v>81</v>
      </c>
      <c r="F1719" s="53">
        <v>29.904999999999998</v>
      </c>
      <c r="G1719" s="53">
        <v>0.49402646752606288</v>
      </c>
      <c r="H1719" s="53">
        <v>0.9135802469135802</v>
      </c>
      <c r="I1719" s="53">
        <v>0.61157024793388426</v>
      </c>
      <c r="J1719" s="53">
        <v>9.7066846199102415</v>
      </c>
      <c r="K1719" s="53">
        <v>89</v>
      </c>
      <c r="L1719" s="53">
        <v>81.337837837837839</v>
      </c>
      <c r="M1719" s="53">
        <v>18.856904850055535</v>
      </c>
      <c r="N1719" s="53">
        <v>4.3424537821438625</v>
      </c>
      <c r="O1719" s="53">
        <v>-0.36667920289570854</v>
      </c>
      <c r="P1719" s="53">
        <v>2.329980120495073</v>
      </c>
      <c r="Q1719" s="53">
        <v>34.136363636363626</v>
      </c>
      <c r="R1719" s="53">
        <v>0.91785304300130577</v>
      </c>
      <c r="S1719" s="53">
        <v>3.912797919472967</v>
      </c>
      <c r="T1719" s="53">
        <v>1.0674931129476577E-2</v>
      </c>
      <c r="U1719" s="53">
        <v>0.26221646619373884</v>
      </c>
      <c r="V1719" s="53">
        <v>10.637976451811683</v>
      </c>
      <c r="W1719" s="53">
        <v>9.2491552657267917</v>
      </c>
    </row>
    <row r="1720" spans="3:23" x14ac:dyDescent="0.25">
      <c r="C1720" s="70">
        <v>0</v>
      </c>
      <c r="D1720" s="53">
        <v>78</v>
      </c>
      <c r="E1720" s="53">
        <v>82</v>
      </c>
      <c r="F1720" s="53">
        <v>30.061999999999998</v>
      </c>
      <c r="G1720" s="53">
        <v>0.73705078744371</v>
      </c>
      <c r="H1720" s="53">
        <v>0.95121951219512191</v>
      </c>
      <c r="I1720" s="53">
        <v>0.75</v>
      </c>
      <c r="J1720" s="53">
        <v>9.9655749703337584</v>
      </c>
      <c r="K1720" s="53">
        <v>102</v>
      </c>
      <c r="L1720" s="53">
        <v>88.461538461538467</v>
      </c>
      <c r="M1720" s="53">
        <v>59.316683316683317</v>
      </c>
      <c r="N1720" s="53">
        <v>7.7017324879979645</v>
      </c>
      <c r="O1720" s="53">
        <v>-0.11970452695620552</v>
      </c>
      <c r="P1720" s="53">
        <v>1.8980634246936121</v>
      </c>
      <c r="Q1720" s="53">
        <v>27.025641025641008</v>
      </c>
      <c r="R1720" s="53">
        <v>0.92385480486778582</v>
      </c>
      <c r="S1720" s="53">
        <v>4.6379215334261215</v>
      </c>
      <c r="T1720" s="53">
        <v>1.0592446489882413E-2</v>
      </c>
      <c r="U1720" s="53">
        <v>0.29090301910814731</v>
      </c>
      <c r="V1720" s="53">
        <v>12.207605867885851</v>
      </c>
      <c r="W1720" s="53">
        <v>8.2503561176700746</v>
      </c>
    </row>
    <row r="1721" spans="3:23" x14ac:dyDescent="0.25">
      <c r="C1721" s="70">
        <v>0</v>
      </c>
      <c r="D1721" s="53">
        <v>4268</v>
      </c>
      <c r="E1721" s="53">
        <v>8666</v>
      </c>
      <c r="F1721" s="53">
        <v>530.01299999999992</v>
      </c>
      <c r="G1721" s="53">
        <v>0.80627716928556592</v>
      </c>
      <c r="H1721" s="53">
        <v>0.49249942303254096</v>
      </c>
      <c r="I1721" s="53">
        <v>0.39562476826103077</v>
      </c>
      <c r="J1721" s="53">
        <v>73.716934125950161</v>
      </c>
      <c r="K1721" s="53">
        <v>255</v>
      </c>
      <c r="L1721" s="53">
        <v>135.311152764761</v>
      </c>
      <c r="M1721" s="53">
        <v>1905.8501966553567</v>
      </c>
      <c r="N1721" s="53">
        <v>43.656044216756023</v>
      </c>
      <c r="O1721" s="53">
        <v>0.73139205031276922</v>
      </c>
      <c r="P1721" s="53">
        <v>2.6762066040447396</v>
      </c>
      <c r="Q1721" s="53">
        <v>71.036761327084733</v>
      </c>
      <c r="R1721" s="53">
        <v>0.98926820916538283</v>
      </c>
      <c r="S1721" s="53">
        <v>7.2115495548816995</v>
      </c>
      <c r="T1721" s="53">
        <v>5.4406324880745848E-4</v>
      </c>
      <c r="U1721" s="53">
        <v>0.29630196376065993</v>
      </c>
      <c r="V1721" s="53">
        <v>145.0385688455425</v>
      </c>
      <c r="W1721" s="53">
        <v>85.795815233771336</v>
      </c>
    </row>
    <row r="1722" spans="3:23" x14ac:dyDescent="0.25">
      <c r="C1722" s="70">
        <v>0</v>
      </c>
      <c r="D1722" s="53">
        <v>53</v>
      </c>
      <c r="E1722" s="53">
        <v>58</v>
      </c>
      <c r="F1722" s="53">
        <v>25.125</v>
      </c>
      <c r="G1722" s="53">
        <v>0.72306239203331479</v>
      </c>
      <c r="H1722" s="53">
        <v>0.91379310344827591</v>
      </c>
      <c r="I1722" s="53">
        <v>0.58888888888888891</v>
      </c>
      <c r="J1722" s="53">
        <v>8.2147243332301549</v>
      </c>
      <c r="K1722" s="53">
        <v>129</v>
      </c>
      <c r="L1722" s="53">
        <v>101.47169811320755</v>
      </c>
      <c r="M1722" s="53">
        <v>199.33091436865018</v>
      </c>
      <c r="N1722" s="53">
        <v>14.118460056558938</v>
      </c>
      <c r="O1722" s="53">
        <v>-3.1391482124633163E-2</v>
      </c>
      <c r="P1722" s="53">
        <v>2.2126363390235371</v>
      </c>
      <c r="Q1722" s="53">
        <v>151.47</v>
      </c>
      <c r="R1722" s="53">
        <v>0.88844811662059742</v>
      </c>
      <c r="S1722" s="53">
        <v>4.9001034171872133</v>
      </c>
      <c r="T1722" s="53">
        <v>1.0399999999999993E-2</v>
      </c>
      <c r="U1722" s="53">
        <v>0.14745076558101869</v>
      </c>
      <c r="V1722" s="53">
        <v>10.040869221703723</v>
      </c>
      <c r="W1722" s="53">
        <v>6.9360590319069422</v>
      </c>
    </row>
    <row r="1723" spans="3:23" x14ac:dyDescent="0.25">
      <c r="C1723" s="70">
        <v>0</v>
      </c>
      <c r="D1723" s="53">
        <v>29</v>
      </c>
      <c r="E1723" s="53">
        <v>33</v>
      </c>
      <c r="F1723" s="53">
        <v>17.996000000000002</v>
      </c>
      <c r="G1723" s="53">
        <v>0</v>
      </c>
      <c r="H1723" s="53">
        <v>0.87878787878787878</v>
      </c>
      <c r="I1723" s="53">
        <v>0.59183673469387754</v>
      </c>
      <c r="J1723" s="53">
        <v>6.0765077797464979</v>
      </c>
      <c r="K1723" s="53">
        <v>159</v>
      </c>
      <c r="L1723" s="53">
        <v>115.17241379310344</v>
      </c>
      <c r="M1723" s="53">
        <v>572.93349753694588</v>
      </c>
      <c r="N1723" s="53">
        <v>23.936029276739824</v>
      </c>
      <c r="O1723" s="53">
        <v>9.2707618651509741E-2</v>
      </c>
      <c r="P1723" s="53">
        <v>1.9955431430054189</v>
      </c>
      <c r="Q1723" s="53">
        <v>396.58928571428561</v>
      </c>
      <c r="R1723" s="53">
        <v>0.82127715645867982</v>
      </c>
      <c r="S1723" s="53">
        <v>4.651084443403434</v>
      </c>
      <c r="T1723" s="53">
        <v>1.785714285714287E-2</v>
      </c>
      <c r="U1723" s="53">
        <v>0.10499287468177219</v>
      </c>
      <c r="V1723" s="53">
        <v>6.2330229193099944</v>
      </c>
      <c r="W1723" s="53">
        <v>6.2330229193099944</v>
      </c>
    </row>
    <row r="1724" spans="3:23" x14ac:dyDescent="0.25">
      <c r="C1724" s="70">
        <v>1</v>
      </c>
      <c r="D1724" s="53">
        <v>109</v>
      </c>
      <c r="E1724" s="53">
        <v>114</v>
      </c>
      <c r="F1724" s="53">
        <v>36.917999999999999</v>
      </c>
      <c r="G1724" s="53">
        <v>0.77341389317874565</v>
      </c>
      <c r="H1724" s="53">
        <v>0.95614035087719296</v>
      </c>
      <c r="I1724" s="53">
        <v>0.72666666666666668</v>
      </c>
      <c r="J1724" s="53">
        <v>11.780624362746346</v>
      </c>
      <c r="K1724" s="53">
        <v>195</v>
      </c>
      <c r="L1724" s="53">
        <v>116.18348623853211</v>
      </c>
      <c r="M1724" s="53">
        <v>1055.7252803261977</v>
      </c>
      <c r="N1724" s="53">
        <v>32.491926386814889</v>
      </c>
      <c r="O1724" s="53">
        <v>0.73481885143224035</v>
      </c>
      <c r="P1724" s="53">
        <v>2.3345530096583609</v>
      </c>
      <c r="Q1724" s="53">
        <v>241.66250000000002</v>
      </c>
      <c r="R1724" s="53">
        <v>0.9139597349241696</v>
      </c>
      <c r="S1724" s="53">
        <v>5.8445968526387828</v>
      </c>
      <c r="T1724" s="53">
        <v>6.640625000000005E-3</v>
      </c>
      <c r="U1724" s="53">
        <v>0.17017521334045424</v>
      </c>
      <c r="V1724" s="53">
        <v>14.96380561125496</v>
      </c>
      <c r="W1724" s="53">
        <v>9.4855769122094777</v>
      </c>
    </row>
    <row r="1725" spans="3:23" x14ac:dyDescent="0.25">
      <c r="C1725" s="70">
        <v>0</v>
      </c>
      <c r="D1725" s="53">
        <v>29</v>
      </c>
      <c r="E1725" s="53">
        <v>33</v>
      </c>
      <c r="F1725" s="53">
        <v>17.996000000000002</v>
      </c>
      <c r="G1725" s="53">
        <v>0</v>
      </c>
      <c r="H1725" s="53">
        <v>0.87878787878787878</v>
      </c>
      <c r="I1725" s="53">
        <v>0.59183673469387754</v>
      </c>
      <c r="J1725" s="53">
        <v>6.0765077797464979</v>
      </c>
      <c r="K1725" s="53">
        <v>92</v>
      </c>
      <c r="L1725" s="53">
        <v>83.517241379310349</v>
      </c>
      <c r="M1725" s="53">
        <v>22.33004926108373</v>
      </c>
      <c r="N1725" s="53">
        <v>4.7254681525837974</v>
      </c>
      <c r="O1725" s="53">
        <v>-0.29733533224656339</v>
      </c>
      <c r="P1725" s="53">
        <v>2.1754243788802006</v>
      </c>
      <c r="Q1725" s="53">
        <v>6.9999999999999991</v>
      </c>
      <c r="R1725" s="53">
        <v>0.98806551461687664</v>
      </c>
      <c r="S1725" s="53">
        <v>3.8833374604210062</v>
      </c>
      <c r="T1725" s="53">
        <v>2.359693877551022E-2</v>
      </c>
      <c r="U1725" s="53">
        <v>0.45265022675736949</v>
      </c>
      <c r="V1725" s="53">
        <v>6.2330229193099944</v>
      </c>
      <c r="W1725" s="53">
        <v>6.2330229193099944</v>
      </c>
    </row>
    <row r="1726" spans="3:23" x14ac:dyDescent="0.25">
      <c r="C1726" s="70">
        <v>0</v>
      </c>
      <c r="D1726" s="53">
        <v>68</v>
      </c>
      <c r="E1726" s="53">
        <v>75</v>
      </c>
      <c r="F1726" s="53">
        <v>31.219999999999995</v>
      </c>
      <c r="G1726" s="53">
        <v>0.87821698540630566</v>
      </c>
      <c r="H1726" s="53">
        <v>0.90666666666666662</v>
      </c>
      <c r="I1726" s="53">
        <v>0.52307692307692311</v>
      </c>
      <c r="J1726" s="53">
        <v>9.3048529833625562</v>
      </c>
      <c r="K1726" s="53">
        <v>99</v>
      </c>
      <c r="L1726" s="53">
        <v>85.720588235294116</v>
      </c>
      <c r="M1726" s="53">
        <v>49.338674275680404</v>
      </c>
      <c r="N1726" s="53">
        <v>7.0241493631386005</v>
      </c>
      <c r="O1726" s="53">
        <v>0.32798207505888449</v>
      </c>
      <c r="P1726" s="53">
        <v>2.0270756970699635</v>
      </c>
      <c r="Q1726" s="53">
        <v>52.735714285714351</v>
      </c>
      <c r="R1726" s="53">
        <v>0.91554986397089355</v>
      </c>
      <c r="S1726" s="53">
        <v>4.4074800330514048</v>
      </c>
      <c r="T1726" s="53">
        <v>7.6530612244897827E-3</v>
      </c>
      <c r="U1726" s="53">
        <v>0.21436186829043957</v>
      </c>
      <c r="V1726" s="53">
        <v>13.715317761436676</v>
      </c>
      <c r="W1726" s="53">
        <v>6.5595208365230855</v>
      </c>
    </row>
    <row r="1727" spans="3:23" x14ac:dyDescent="0.25">
      <c r="C1727" s="70">
        <v>0</v>
      </c>
      <c r="D1727" s="53">
        <v>4347</v>
      </c>
      <c r="E1727" s="53">
        <v>8622</v>
      </c>
      <c r="F1727" s="53">
        <v>533.78400000000011</v>
      </c>
      <c r="G1727" s="53">
        <v>0.80771232454214215</v>
      </c>
      <c r="H1727" s="53">
        <v>0.50417536534446761</v>
      </c>
      <c r="I1727" s="53">
        <v>0.40732758620689657</v>
      </c>
      <c r="J1727" s="53">
        <v>74.396050304863309</v>
      </c>
      <c r="K1727" s="53">
        <v>255</v>
      </c>
      <c r="L1727" s="53">
        <v>135.49367379802163</v>
      </c>
      <c r="M1727" s="53">
        <v>1898.3066212677106</v>
      </c>
      <c r="N1727" s="53">
        <v>43.569560719241942</v>
      </c>
      <c r="O1727" s="53">
        <v>0.686061319561723</v>
      </c>
      <c r="P1727" s="53">
        <v>2.6078125215684489</v>
      </c>
      <c r="Q1727" s="53">
        <v>74.592437755480333</v>
      </c>
      <c r="R1727" s="53">
        <v>0.98887180886497617</v>
      </c>
      <c r="S1727" s="53">
        <v>7.2222480562504563</v>
      </c>
      <c r="T1727" s="53">
        <v>5.2796520490762877E-4</v>
      </c>
      <c r="U1727" s="53">
        <v>0.29036176959955556</v>
      </c>
      <c r="V1727" s="53">
        <v>143.82015230421808</v>
      </c>
      <c r="W1727" s="53">
        <v>84.793024888613033</v>
      </c>
    </row>
    <row r="1728" spans="3:23" x14ac:dyDescent="0.25">
      <c r="C1728" s="70">
        <v>0</v>
      </c>
      <c r="D1728" s="53">
        <v>72</v>
      </c>
      <c r="E1728" s="53">
        <v>77</v>
      </c>
      <c r="F1728" s="53">
        <v>29.417000000000002</v>
      </c>
      <c r="G1728" s="53">
        <v>0.71372018752211086</v>
      </c>
      <c r="H1728" s="53">
        <v>0.93506493506493504</v>
      </c>
      <c r="I1728" s="53">
        <v>0.75</v>
      </c>
      <c r="J1728" s="53">
        <v>9.5746147296343835</v>
      </c>
      <c r="K1728" s="53">
        <v>111</v>
      </c>
      <c r="L1728" s="53">
        <v>89.763888888888886</v>
      </c>
      <c r="M1728" s="53">
        <v>106.63360719874801</v>
      </c>
      <c r="N1728" s="53">
        <v>10.326354981248127</v>
      </c>
      <c r="O1728" s="53">
        <v>0.39778944217862616</v>
      </c>
      <c r="P1728" s="53">
        <v>2.104548346605184</v>
      </c>
      <c r="Q1728" s="53">
        <v>28.601851851851844</v>
      </c>
      <c r="R1728" s="53">
        <v>0.91727012763845273</v>
      </c>
      <c r="S1728" s="53">
        <v>4.603119446574607</v>
      </c>
      <c r="T1728" s="53">
        <v>1.1316872427983554E-2</v>
      </c>
      <c r="U1728" s="53">
        <v>0.30056538112093678</v>
      </c>
      <c r="V1728" s="53">
        <v>11.546371393786901</v>
      </c>
      <c r="W1728" s="53">
        <v>8.0874357047654399</v>
      </c>
    </row>
    <row r="1729" spans="3:23" x14ac:dyDescent="0.25">
      <c r="C1729" s="70">
        <v>0</v>
      </c>
      <c r="D1729" s="53">
        <v>69</v>
      </c>
      <c r="E1729" s="53">
        <v>74</v>
      </c>
      <c r="F1729" s="53">
        <v>29.161000000000001</v>
      </c>
      <c r="G1729" s="53">
        <v>0.73880988134398007</v>
      </c>
      <c r="H1729" s="53">
        <v>0.93243243243243246</v>
      </c>
      <c r="I1729" s="53">
        <v>0.57024793388429751</v>
      </c>
      <c r="J1729" s="53">
        <v>9.3730213158152065</v>
      </c>
      <c r="K1729" s="53">
        <v>146</v>
      </c>
      <c r="L1729" s="53">
        <v>107.01449275362319</v>
      </c>
      <c r="M1729" s="53">
        <v>358.66155157715258</v>
      </c>
      <c r="N1729" s="53">
        <v>18.938361903215192</v>
      </c>
      <c r="O1729" s="53">
        <v>0.28738604691499914</v>
      </c>
      <c r="P1729" s="53">
        <v>2.2395633425248702</v>
      </c>
      <c r="Q1729" s="53">
        <v>163.18939393939399</v>
      </c>
      <c r="R1729" s="53">
        <v>0.92122449221420288</v>
      </c>
      <c r="S1729" s="53">
        <v>5.3330204712082114</v>
      </c>
      <c r="T1729" s="53">
        <v>8.0348943985307751E-3</v>
      </c>
      <c r="U1729" s="53">
        <v>0.13669581098596223</v>
      </c>
      <c r="V1729" s="53">
        <v>11.589129048448527</v>
      </c>
      <c r="W1729" s="53">
        <v>7.8100752803109295</v>
      </c>
    </row>
    <row r="1730" spans="3:23" x14ac:dyDescent="0.25">
      <c r="C1730" s="70">
        <v>1</v>
      </c>
      <c r="D1730" s="53">
        <v>139</v>
      </c>
      <c r="E1730" s="53">
        <v>155</v>
      </c>
      <c r="F1730" s="53">
        <v>43.286000000000001</v>
      </c>
      <c r="G1730" s="53">
        <v>0.65609370055575134</v>
      </c>
      <c r="H1730" s="53">
        <v>0.89677419354838706</v>
      </c>
      <c r="I1730" s="53">
        <v>0.66190476190476188</v>
      </c>
      <c r="J1730" s="53">
        <v>13.303394180365686</v>
      </c>
      <c r="K1730" s="53">
        <v>189</v>
      </c>
      <c r="L1730" s="53">
        <v>116.77697841726619</v>
      </c>
      <c r="M1730" s="53">
        <v>790.76874152851622</v>
      </c>
      <c r="N1730" s="53">
        <v>28.120610617988298</v>
      </c>
      <c r="O1730" s="53">
        <v>0.64584416946178702</v>
      </c>
      <c r="P1730" s="53">
        <v>2.6347436559845714</v>
      </c>
      <c r="Q1730" s="53">
        <v>205.19196428571431</v>
      </c>
      <c r="R1730" s="53">
        <v>0.93408937872656728</v>
      </c>
      <c r="S1730" s="53">
        <v>6.094454540393242</v>
      </c>
      <c r="T1730" s="53">
        <v>4.5440051020407936E-3</v>
      </c>
      <c r="U1730" s="53">
        <v>0.15180321092144633</v>
      </c>
      <c r="V1730" s="53">
        <v>15.718757893996139</v>
      </c>
      <c r="W1730" s="53">
        <v>11.862623393817834</v>
      </c>
    </row>
    <row r="1731" spans="3:23" x14ac:dyDescent="0.25">
      <c r="C1731" s="70">
        <v>0</v>
      </c>
      <c r="D1731" s="53">
        <v>60</v>
      </c>
      <c r="E1731" s="53">
        <v>66</v>
      </c>
      <c r="F1731" s="53">
        <v>26.902999999999999</v>
      </c>
      <c r="G1731" s="53">
        <v>0.74772038792419349</v>
      </c>
      <c r="H1731" s="53">
        <v>0.90909090909090906</v>
      </c>
      <c r="I1731" s="53">
        <v>0.60606060606060608</v>
      </c>
      <c r="J1731" s="53">
        <v>8.7403874447366334</v>
      </c>
      <c r="K1731" s="53">
        <v>96</v>
      </c>
      <c r="L1731" s="53">
        <v>86.033333333333331</v>
      </c>
      <c r="M1731" s="53">
        <v>31.185310734463261</v>
      </c>
      <c r="N1731" s="53">
        <v>5.5843809625117142</v>
      </c>
      <c r="O1731" s="53">
        <v>-0.34174384900541599</v>
      </c>
      <c r="P1731" s="53">
        <v>2.4779442042666084</v>
      </c>
      <c r="Q1731" s="53">
        <v>51.166666666666707</v>
      </c>
      <c r="R1731" s="53">
        <v>0.89550969372411948</v>
      </c>
      <c r="S1731" s="53">
        <v>4.0593598634344987</v>
      </c>
      <c r="T1731" s="53">
        <v>1.0973936899862841E-2</v>
      </c>
      <c r="U1731" s="53">
        <v>0.20044166224721788</v>
      </c>
      <c r="V1731" s="53">
        <v>10.885859013475521</v>
      </c>
      <c r="W1731" s="53">
        <v>7.2283597482309165</v>
      </c>
    </row>
    <row r="1732" spans="3:23" x14ac:dyDescent="0.25">
      <c r="C1732" s="70">
        <v>0</v>
      </c>
      <c r="D1732" s="53">
        <v>4060</v>
      </c>
      <c r="E1732" s="53">
        <v>8200</v>
      </c>
      <c r="F1732" s="53">
        <v>449.66699999999992</v>
      </c>
      <c r="G1732" s="53">
        <v>0.81840157070101827</v>
      </c>
      <c r="H1732" s="53">
        <v>0.49512195121951219</v>
      </c>
      <c r="I1732" s="53">
        <v>0.40118577075098816</v>
      </c>
      <c r="J1732" s="53">
        <v>71.898209655211588</v>
      </c>
      <c r="K1732" s="53">
        <v>254</v>
      </c>
      <c r="L1732" s="53">
        <v>138.98768472906403</v>
      </c>
      <c r="M1732" s="53">
        <v>1850.2984440099665</v>
      </c>
      <c r="N1732" s="53">
        <v>43.015095536450531</v>
      </c>
      <c r="O1732" s="53">
        <v>0.55977907417985739</v>
      </c>
      <c r="P1732" s="53">
        <v>2.4712214097407537</v>
      </c>
      <c r="Q1732" s="53">
        <v>79.52213949843302</v>
      </c>
      <c r="R1732" s="53">
        <v>0.98812076893095746</v>
      </c>
      <c r="S1732" s="53">
        <v>7.2365570695435073</v>
      </c>
      <c r="T1732" s="53">
        <v>4.7718274928514227E-4</v>
      </c>
      <c r="U1732" s="53">
        <v>0.28173715924925241</v>
      </c>
      <c r="V1732" s="53">
        <v>144.96686016094299</v>
      </c>
      <c r="W1732" s="53">
        <v>83.304732752076816</v>
      </c>
    </row>
    <row r="1733" spans="3:23" x14ac:dyDescent="0.25">
      <c r="C1733" s="70">
        <v>0</v>
      </c>
      <c r="D1733" s="53">
        <v>61</v>
      </c>
      <c r="E1733" s="53">
        <v>68</v>
      </c>
      <c r="F1733" s="53">
        <v>27.274999999999999</v>
      </c>
      <c r="G1733" s="53">
        <v>0.6379767172493841</v>
      </c>
      <c r="H1733" s="53">
        <v>0.8970588235294118</v>
      </c>
      <c r="I1733" s="53">
        <v>0.61616161616161613</v>
      </c>
      <c r="J1733" s="53">
        <v>8.8129230241075476</v>
      </c>
      <c r="K1733" s="53">
        <v>103</v>
      </c>
      <c r="L1733" s="53">
        <v>87.52459016393442</v>
      </c>
      <c r="M1733" s="53">
        <v>59.28688524590163</v>
      </c>
      <c r="N1733" s="53">
        <v>7.6997977405839455</v>
      </c>
      <c r="O1733" s="53">
        <v>0.32619755854784249</v>
      </c>
      <c r="P1733" s="53">
        <v>2.1360246742016971</v>
      </c>
      <c r="Q1733" s="53">
        <v>16.000000000000004</v>
      </c>
      <c r="R1733" s="53">
        <v>0.94600082074576342</v>
      </c>
      <c r="S1733" s="53">
        <v>4.4546865176070209</v>
      </c>
      <c r="T1733" s="53">
        <v>1.1735537190082621E-2</v>
      </c>
      <c r="U1733" s="53">
        <v>0.30356782106782104</v>
      </c>
      <c r="V1733" s="53">
        <v>10.218058504354225</v>
      </c>
      <c r="W1733" s="53">
        <v>7.868473710847363</v>
      </c>
    </row>
    <row r="1734" spans="3:23" x14ac:dyDescent="0.25">
      <c r="C1734" s="70">
        <v>0</v>
      </c>
      <c r="D1734" s="53">
        <v>75</v>
      </c>
      <c r="E1734" s="53">
        <v>80</v>
      </c>
      <c r="F1734" s="53">
        <v>30.848000000000003</v>
      </c>
      <c r="G1734" s="53">
        <v>0.73533543529665557</v>
      </c>
      <c r="H1734" s="53">
        <v>0.9375</v>
      </c>
      <c r="I1734" s="53">
        <v>0.56818181818181823</v>
      </c>
      <c r="J1734" s="53">
        <v>9.7720502380583998</v>
      </c>
      <c r="K1734" s="53">
        <v>136</v>
      </c>
      <c r="L1734" s="53">
        <v>105.18666666666667</v>
      </c>
      <c r="M1734" s="53">
        <v>278.55927927927928</v>
      </c>
      <c r="N1734" s="53">
        <v>16.690095244763562</v>
      </c>
      <c r="O1734" s="53">
        <v>3.0538051867642281E-2</v>
      </c>
      <c r="P1734" s="53">
        <v>1.8220643027918098</v>
      </c>
      <c r="Q1734" s="53">
        <v>110.31249999999993</v>
      </c>
      <c r="R1734" s="53">
        <v>0.93731549918714141</v>
      </c>
      <c r="S1734" s="53">
        <v>5.0903643173591586</v>
      </c>
      <c r="T1734" s="53">
        <v>7.5231481481481677E-3</v>
      </c>
      <c r="U1734" s="53">
        <v>0.1566382521540306</v>
      </c>
      <c r="V1734" s="53">
        <v>12.101043803827324</v>
      </c>
      <c r="W1734" s="53">
        <v>8.2009176296901742</v>
      </c>
    </row>
    <row r="1735" spans="3:23" x14ac:dyDescent="0.25">
      <c r="C1735" s="70">
        <v>0</v>
      </c>
      <c r="D1735" s="53">
        <v>209</v>
      </c>
      <c r="E1735" s="53">
        <v>238</v>
      </c>
      <c r="F1735" s="53">
        <v>64.929000000000002</v>
      </c>
      <c r="G1735" s="53">
        <v>0.9572223467696358</v>
      </c>
      <c r="H1735" s="53">
        <v>0.87815126050420167</v>
      </c>
      <c r="I1735" s="53">
        <v>0.48045977011494251</v>
      </c>
      <c r="J1735" s="53">
        <v>16.312788383647014</v>
      </c>
      <c r="K1735" s="53">
        <v>147</v>
      </c>
      <c r="L1735" s="53">
        <v>104.76076555023923</v>
      </c>
      <c r="M1735" s="53">
        <v>292.10595325726894</v>
      </c>
      <c r="N1735" s="53">
        <v>17.091107432149297</v>
      </c>
      <c r="O1735" s="53">
        <v>0.2912375132723819</v>
      </c>
      <c r="P1735" s="53">
        <v>2.4377451320659493</v>
      </c>
      <c r="Q1735" s="53">
        <v>147.78000000000009</v>
      </c>
      <c r="R1735" s="53">
        <v>0.93331944313630988</v>
      </c>
      <c r="S1735" s="53">
        <v>5.7494157482596346</v>
      </c>
      <c r="T1735" s="53">
        <v>2.469135802469131E-3</v>
      </c>
      <c r="U1735" s="53">
        <v>0.16773270865186563</v>
      </c>
      <c r="V1735" s="53">
        <v>31.317575513137182</v>
      </c>
      <c r="W1735" s="53">
        <v>9.0618463458495828</v>
      </c>
    </row>
    <row r="1736" spans="3:23" x14ac:dyDescent="0.25">
      <c r="C1736" s="70">
        <v>0</v>
      </c>
      <c r="D1736" s="53">
        <v>29</v>
      </c>
      <c r="E1736" s="53">
        <v>33</v>
      </c>
      <c r="F1736" s="53">
        <v>17.996000000000002</v>
      </c>
      <c r="G1736" s="53">
        <v>0</v>
      </c>
      <c r="H1736" s="53">
        <v>0.87878787878787878</v>
      </c>
      <c r="I1736" s="53">
        <v>0.59183673469387754</v>
      </c>
      <c r="J1736" s="53">
        <v>6.0765077797464979</v>
      </c>
      <c r="K1736" s="53">
        <v>155</v>
      </c>
      <c r="L1736" s="53">
        <v>113.58620689655173</v>
      </c>
      <c r="M1736" s="53">
        <v>436.25123152709369</v>
      </c>
      <c r="N1736" s="53">
        <v>20.886628055459159</v>
      </c>
      <c r="O1736" s="53">
        <v>6.5424699027885891E-2</v>
      </c>
      <c r="P1736" s="53">
        <v>2.1604337069269786</v>
      </c>
      <c r="Q1736" s="53">
        <v>321.78571428571428</v>
      </c>
      <c r="R1736" s="53">
        <v>0.88953030526424826</v>
      </c>
      <c r="S1736" s="53">
        <v>4.857980995127571</v>
      </c>
      <c r="T1736" s="53">
        <v>1.785714285714287E-2</v>
      </c>
      <c r="U1736" s="53">
        <v>8.6359104751851101E-2</v>
      </c>
      <c r="V1736" s="53">
        <v>6.2330229193099944</v>
      </c>
      <c r="W1736" s="53">
        <v>6.2330229193099944</v>
      </c>
    </row>
    <row r="1737" spans="3:23" x14ac:dyDescent="0.25">
      <c r="C1737" s="70">
        <v>1</v>
      </c>
      <c r="D1737" s="53">
        <v>115</v>
      </c>
      <c r="E1737" s="53">
        <v>125</v>
      </c>
      <c r="F1737" s="53">
        <v>38.232999999999997</v>
      </c>
      <c r="G1737" s="53">
        <v>0.78242027015115001</v>
      </c>
      <c r="H1737" s="53">
        <v>0.92</v>
      </c>
      <c r="I1737" s="53">
        <v>0.63186813186813184</v>
      </c>
      <c r="J1737" s="53">
        <v>12.100518486599807</v>
      </c>
      <c r="K1737" s="53">
        <v>195</v>
      </c>
      <c r="L1737" s="53">
        <v>122.61739130434782</v>
      </c>
      <c r="M1737" s="53">
        <v>883.6242562929059</v>
      </c>
      <c r="N1737" s="53">
        <v>29.725818008810219</v>
      </c>
      <c r="O1737" s="53">
        <v>0.46424226495999288</v>
      </c>
      <c r="P1737" s="53">
        <v>2.402320806018746</v>
      </c>
      <c r="Q1737" s="53">
        <v>239.89230769230798</v>
      </c>
      <c r="R1737" s="53">
        <v>0.94032449605356083</v>
      </c>
      <c r="S1737" s="53">
        <v>5.992107742358141</v>
      </c>
      <c r="T1737" s="53">
        <v>5.4963839579224398E-3</v>
      </c>
      <c r="U1737" s="53">
        <v>0.12551566034577066</v>
      </c>
      <c r="V1737" s="53">
        <v>15.595287052789272</v>
      </c>
      <c r="W1737" s="53">
        <v>9.7119770119936994</v>
      </c>
    </row>
    <row r="1738" spans="3:23" x14ac:dyDescent="0.25">
      <c r="C1738" s="70">
        <v>0</v>
      </c>
      <c r="D1738" s="53">
        <v>29</v>
      </c>
      <c r="E1738" s="53">
        <v>33</v>
      </c>
      <c r="F1738" s="53">
        <v>17.996000000000002</v>
      </c>
      <c r="G1738" s="53">
        <v>0</v>
      </c>
      <c r="H1738" s="53">
        <v>0.87878787878787878</v>
      </c>
      <c r="I1738" s="53">
        <v>0.59183673469387754</v>
      </c>
      <c r="J1738" s="53">
        <v>6.0765077797464979</v>
      </c>
      <c r="K1738" s="53">
        <v>98</v>
      </c>
      <c r="L1738" s="53">
        <v>88.310344827586206</v>
      </c>
      <c r="M1738" s="53">
        <v>35.578817733990142</v>
      </c>
      <c r="N1738" s="53">
        <v>5.9647982140211706</v>
      </c>
      <c r="O1738" s="53">
        <v>-0.11840910178880505</v>
      </c>
      <c r="P1738" s="53">
        <v>2.08526672051075</v>
      </c>
      <c r="Q1738" s="53">
        <v>58.91071428571427</v>
      </c>
      <c r="R1738" s="53">
        <v>0.88209734539816553</v>
      </c>
      <c r="S1738" s="53">
        <v>3.8924637537482618</v>
      </c>
      <c r="T1738" s="53">
        <v>1.9132653061224504E-2</v>
      </c>
      <c r="U1738" s="53">
        <v>0.19653420954628939</v>
      </c>
      <c r="V1738" s="53">
        <v>6.2330229193099944</v>
      </c>
      <c r="W1738" s="53">
        <v>6.2330229193099944</v>
      </c>
    </row>
    <row r="1739" spans="3:23" x14ac:dyDescent="0.25">
      <c r="C1739" s="70">
        <v>0</v>
      </c>
      <c r="D1739" s="53">
        <v>36</v>
      </c>
      <c r="E1739" s="53">
        <v>40</v>
      </c>
      <c r="F1739" s="53">
        <v>19.592000000000002</v>
      </c>
      <c r="G1739" s="53">
        <v>0.38282074674438793</v>
      </c>
      <c r="H1739" s="53">
        <v>0.9</v>
      </c>
      <c r="I1739" s="53">
        <v>0.6428571428571429</v>
      </c>
      <c r="J1739" s="53">
        <v>6.7702750025730758</v>
      </c>
      <c r="K1739" s="53">
        <v>114</v>
      </c>
      <c r="L1739" s="53">
        <v>96.555555555555557</v>
      </c>
      <c r="M1739" s="53">
        <v>99.739682539682519</v>
      </c>
      <c r="N1739" s="53">
        <v>9.9869756452933505</v>
      </c>
      <c r="O1739" s="53">
        <v>-0.18961948142061272</v>
      </c>
      <c r="P1739" s="53">
        <v>2.0723472627831123</v>
      </c>
      <c r="Q1739" s="53">
        <v>497.26984126984121</v>
      </c>
      <c r="R1739" s="53">
        <v>0.31050042769926467</v>
      </c>
      <c r="S1739" s="53">
        <v>4.5724312513221186</v>
      </c>
      <c r="T1739" s="53">
        <v>1.9400352733686062E-2</v>
      </c>
      <c r="U1739" s="53">
        <v>0.11588211129457753</v>
      </c>
      <c r="V1739" s="53">
        <v>7.1802197428460053</v>
      </c>
      <c r="W1739" s="53">
        <v>6.6332495807108005</v>
      </c>
    </row>
    <row r="1740" spans="3:23" x14ac:dyDescent="0.25">
      <c r="C1740" s="70">
        <v>0</v>
      </c>
      <c r="D1740" s="53">
        <v>29</v>
      </c>
      <c r="E1740" s="53">
        <v>33</v>
      </c>
      <c r="F1740" s="53">
        <v>17.996000000000002</v>
      </c>
      <c r="G1740" s="53">
        <v>0</v>
      </c>
      <c r="H1740" s="53">
        <v>0.87878787878787878</v>
      </c>
      <c r="I1740" s="53">
        <v>0.59183673469387754</v>
      </c>
      <c r="J1740" s="53">
        <v>6.0765077797464979</v>
      </c>
      <c r="K1740" s="53">
        <v>142</v>
      </c>
      <c r="L1740" s="53">
        <v>107.82758620689656</v>
      </c>
      <c r="M1740" s="53">
        <v>382.93349753694571</v>
      </c>
      <c r="N1740" s="53">
        <v>19.568686658458859</v>
      </c>
      <c r="O1740" s="53">
        <v>9.1396350275858435E-2</v>
      </c>
      <c r="P1740" s="53">
        <v>1.806645903889248</v>
      </c>
      <c r="Q1740" s="53">
        <v>805.19642857142833</v>
      </c>
      <c r="R1740" s="53">
        <v>0.35627109103310295</v>
      </c>
      <c r="S1740" s="53">
        <v>4.3062568571965381</v>
      </c>
      <c r="T1740" s="53">
        <v>1.785714285714287E-2</v>
      </c>
      <c r="U1740" s="53">
        <v>7.9568013604875476E-2</v>
      </c>
      <c r="V1740" s="53">
        <v>6.2330229193099944</v>
      </c>
      <c r="W1740" s="53">
        <v>6.2330229193099944</v>
      </c>
    </row>
    <row r="1741" spans="3:23" x14ac:dyDescent="0.25">
      <c r="C1741" s="70">
        <v>0</v>
      </c>
      <c r="D1741" s="53">
        <v>4475</v>
      </c>
      <c r="E1741" s="53">
        <v>8352</v>
      </c>
      <c r="F1741" s="53">
        <v>543.77300000000002</v>
      </c>
      <c r="G1741" s="53">
        <v>0.82290871367423013</v>
      </c>
      <c r="H1741" s="53">
        <v>0.53579980842911878</v>
      </c>
      <c r="I1741" s="53">
        <v>0.4578005115089514</v>
      </c>
      <c r="J1741" s="53">
        <v>75.483421773856108</v>
      </c>
      <c r="K1741" s="53">
        <v>255</v>
      </c>
      <c r="L1741" s="53">
        <v>135.46279329608939</v>
      </c>
      <c r="M1741" s="53">
        <v>1756.4766551371902</v>
      </c>
      <c r="N1741" s="53">
        <v>41.910340670736502</v>
      </c>
      <c r="O1741" s="53">
        <v>0.7081352070945669</v>
      </c>
      <c r="P1741" s="53">
        <v>2.8048420692299936</v>
      </c>
      <c r="Q1741" s="53">
        <v>81.205476673427853</v>
      </c>
      <c r="R1741" s="53">
        <v>0.9879344662341053</v>
      </c>
      <c r="S1741" s="53">
        <v>7.1917022430579074</v>
      </c>
      <c r="T1741" s="53">
        <v>4.5192533192895328E-4</v>
      </c>
      <c r="U1741" s="53">
        <v>0.2767366579699399</v>
      </c>
      <c r="V1741" s="53">
        <v>143.05238709043368</v>
      </c>
      <c r="W1741" s="53">
        <v>81.278590922711686</v>
      </c>
    </row>
    <row r="1742" spans="3:23" x14ac:dyDescent="0.25">
      <c r="C1742" s="70">
        <v>0</v>
      </c>
      <c r="D1742" s="53">
        <v>55</v>
      </c>
      <c r="E1742" s="53">
        <v>60</v>
      </c>
      <c r="F1742" s="53">
        <v>24.553999999999998</v>
      </c>
      <c r="G1742" s="53">
        <v>0.60536091721412688</v>
      </c>
      <c r="H1742" s="53">
        <v>0.91666666666666663</v>
      </c>
      <c r="I1742" s="53">
        <v>0.6875</v>
      </c>
      <c r="J1742" s="53">
        <v>8.3682838718840049</v>
      </c>
      <c r="K1742" s="53">
        <v>91</v>
      </c>
      <c r="L1742" s="53">
        <v>82.818181818181813</v>
      </c>
      <c r="M1742" s="53">
        <v>20.299663299663283</v>
      </c>
      <c r="N1742" s="53">
        <v>4.5055147652253105</v>
      </c>
      <c r="O1742" s="53">
        <v>7.238770021380056E-2</v>
      </c>
      <c r="P1742" s="53">
        <v>1.7872105605788127</v>
      </c>
      <c r="Q1742" s="53">
        <v>12.277777777777771</v>
      </c>
      <c r="R1742" s="53">
        <v>0.93059921076437679</v>
      </c>
      <c r="S1742" s="53">
        <v>3.8741987500777308</v>
      </c>
      <c r="T1742" s="53">
        <v>1.2098765432098786E-2</v>
      </c>
      <c r="U1742" s="53">
        <v>0.36632275132275116</v>
      </c>
      <c r="V1742" s="53">
        <v>9.5019227365344729</v>
      </c>
      <c r="W1742" s="53">
        <v>7.563065891973956</v>
      </c>
    </row>
    <row r="1743" spans="3:23" x14ac:dyDescent="0.25">
      <c r="C1743" s="70">
        <v>1</v>
      </c>
      <c r="D1743" s="53">
        <v>99</v>
      </c>
      <c r="E1743" s="53">
        <v>105</v>
      </c>
      <c r="F1743" s="53">
        <v>34.130999999999993</v>
      </c>
      <c r="G1743" s="53">
        <v>0.71321853574752547</v>
      </c>
      <c r="H1743" s="53">
        <v>0.94285714285714284</v>
      </c>
      <c r="I1743" s="53">
        <v>0.63461538461538458</v>
      </c>
      <c r="J1743" s="53">
        <v>11.227230955528665</v>
      </c>
      <c r="K1743" s="53">
        <v>195</v>
      </c>
      <c r="L1743" s="53">
        <v>123.97979797979798</v>
      </c>
      <c r="M1743" s="53">
        <v>997.10162853020017</v>
      </c>
      <c r="N1743" s="53">
        <v>31.576916070607659</v>
      </c>
      <c r="O1743" s="53">
        <v>0.43137580578829104</v>
      </c>
      <c r="P1743" s="53">
        <v>2.1535217339439616</v>
      </c>
      <c r="Q1743" s="53">
        <v>238.17261904761895</v>
      </c>
      <c r="R1743" s="53">
        <v>0.93857754783452274</v>
      </c>
      <c r="S1743" s="53">
        <v>5.9901221502296735</v>
      </c>
      <c r="T1743" s="53">
        <v>6.0941043083900153E-3</v>
      </c>
      <c r="U1743" s="53">
        <v>0.12656250118929213</v>
      </c>
      <c r="V1743" s="53">
        <v>13.601194301058706</v>
      </c>
      <c r="W1743" s="53">
        <v>9.5336447741584358</v>
      </c>
    </row>
    <row r="1744" spans="3:23" x14ac:dyDescent="0.25">
      <c r="C1744" s="70">
        <v>0</v>
      </c>
      <c r="D1744" s="53">
        <v>29</v>
      </c>
      <c r="E1744" s="53">
        <v>33</v>
      </c>
      <c r="F1744" s="53">
        <v>17.996000000000002</v>
      </c>
      <c r="G1744" s="53">
        <v>0</v>
      </c>
      <c r="H1744" s="53">
        <v>0.87878787878787878</v>
      </c>
      <c r="I1744" s="53">
        <v>0.59183673469387754</v>
      </c>
      <c r="J1744" s="53">
        <v>6.0765077797464979</v>
      </c>
      <c r="K1744" s="53">
        <v>95</v>
      </c>
      <c r="L1744" s="53">
        <v>86.41379310344827</v>
      </c>
      <c r="M1744" s="53">
        <v>34.536945812807879</v>
      </c>
      <c r="N1744" s="53">
        <v>5.876814257130123</v>
      </c>
      <c r="O1744" s="53">
        <v>-0.35179575001630242</v>
      </c>
      <c r="P1744" s="53">
        <v>2.119695091282376</v>
      </c>
      <c r="Q1744" s="53">
        <v>31.107142857142858</v>
      </c>
      <c r="R1744" s="53">
        <v>0.88914390210164829</v>
      </c>
      <c r="S1744" s="53">
        <v>3.9353986674667625</v>
      </c>
      <c r="T1744" s="53">
        <v>1.785714285714287E-2</v>
      </c>
      <c r="U1744" s="53">
        <v>0.25259547000618426</v>
      </c>
      <c r="V1744" s="53">
        <v>6.2330229193099944</v>
      </c>
      <c r="W1744" s="53">
        <v>6.2330229193099944</v>
      </c>
    </row>
    <row r="1745" spans="3:23" x14ac:dyDescent="0.25">
      <c r="C1745" s="70">
        <v>0</v>
      </c>
      <c r="D1745" s="53">
        <v>76</v>
      </c>
      <c r="E1745" s="53">
        <v>83</v>
      </c>
      <c r="F1745" s="53">
        <v>30.922000000000001</v>
      </c>
      <c r="G1745" s="53">
        <v>0.81165528162843359</v>
      </c>
      <c r="H1745" s="53">
        <v>0.91566265060240959</v>
      </c>
      <c r="I1745" s="53">
        <v>0.6495726495726496</v>
      </c>
      <c r="J1745" s="53">
        <v>9.8369815187318714</v>
      </c>
      <c r="K1745" s="53">
        <v>147</v>
      </c>
      <c r="L1745" s="53">
        <v>104.07894736842105</v>
      </c>
      <c r="M1745" s="53">
        <v>242.6336842105263</v>
      </c>
      <c r="N1745" s="53">
        <v>15.576703252310043</v>
      </c>
      <c r="O1745" s="53">
        <v>0.33676345347919379</v>
      </c>
      <c r="P1745" s="53">
        <v>3.2236919461473938</v>
      </c>
      <c r="Q1745" s="53">
        <v>807.83333333333314</v>
      </c>
      <c r="R1745" s="53">
        <v>0.56443445407277593</v>
      </c>
      <c r="S1745" s="53">
        <v>5.2573457698232673</v>
      </c>
      <c r="T1745" s="53">
        <v>9.1962711010329986E-3</v>
      </c>
      <c r="U1745" s="53">
        <v>0.1204008245761039</v>
      </c>
      <c r="V1745" s="53">
        <v>13.056787374067621</v>
      </c>
      <c r="W1745" s="53">
        <v>7.626948907422948</v>
      </c>
    </row>
    <row r="1746" spans="3:23" x14ac:dyDescent="0.25">
      <c r="C1746" s="70">
        <v>0</v>
      </c>
      <c r="D1746" s="53">
        <v>74</v>
      </c>
      <c r="E1746" s="53">
        <v>80</v>
      </c>
      <c r="F1746" s="53">
        <v>29.788999999999998</v>
      </c>
      <c r="G1746" s="53">
        <v>0.66036457768389678</v>
      </c>
      <c r="H1746" s="53">
        <v>0.92500000000000004</v>
      </c>
      <c r="I1746" s="53">
        <v>0.68518518518518523</v>
      </c>
      <c r="J1746" s="53">
        <v>9.7066846199102415</v>
      </c>
      <c r="K1746" s="53">
        <v>138</v>
      </c>
      <c r="L1746" s="53">
        <v>110.41891891891892</v>
      </c>
      <c r="M1746" s="53">
        <v>414.8768974453908</v>
      </c>
      <c r="N1746" s="53">
        <v>20.368527129996188</v>
      </c>
      <c r="O1746" s="53">
        <v>-0.30926855262928127</v>
      </c>
      <c r="P1746" s="53">
        <v>1.7165789120757473</v>
      </c>
      <c r="Q1746" s="53">
        <v>917.29914529914424</v>
      </c>
      <c r="R1746" s="53">
        <v>0.59983037854235344</v>
      </c>
      <c r="S1746" s="53">
        <v>5.2731802235324059</v>
      </c>
      <c r="T1746" s="53">
        <v>1.0008035649061324E-2</v>
      </c>
      <c r="U1746" s="53">
        <v>0.14824594035188005</v>
      </c>
      <c r="V1746" s="53">
        <v>11.333220425065104</v>
      </c>
      <c r="W1746" s="53">
        <v>8.5106269591089081</v>
      </c>
    </row>
    <row r="1747" spans="3:23" x14ac:dyDescent="0.25">
      <c r="C1747" s="70">
        <v>0</v>
      </c>
      <c r="D1747" s="53">
        <v>50</v>
      </c>
      <c r="E1747" s="53">
        <v>55</v>
      </c>
      <c r="F1747" s="53">
        <v>24</v>
      </c>
      <c r="G1747" s="53">
        <v>0.69211022312786008</v>
      </c>
      <c r="H1747" s="53">
        <v>0.90909090909090906</v>
      </c>
      <c r="I1747" s="53">
        <v>0.625</v>
      </c>
      <c r="J1747" s="53">
        <v>7.9788456080286538</v>
      </c>
      <c r="K1747" s="53">
        <v>137</v>
      </c>
      <c r="L1747" s="53">
        <v>104.1</v>
      </c>
      <c r="M1747" s="53">
        <v>283.27551020408168</v>
      </c>
      <c r="N1747" s="53">
        <v>16.830790540081047</v>
      </c>
      <c r="O1747" s="53">
        <v>0.16587755837255636</v>
      </c>
      <c r="P1747" s="53">
        <v>1.974563492009993</v>
      </c>
      <c r="Q1747" s="53">
        <v>738.05681818181699</v>
      </c>
      <c r="R1747" s="53">
        <v>0.65965089089850293</v>
      </c>
      <c r="S1747" s="53">
        <v>5.0385629396449163</v>
      </c>
      <c r="T1747" s="53">
        <v>1.2396694214876011E-2</v>
      </c>
      <c r="U1747" s="53">
        <v>0.18678705888148231</v>
      </c>
      <c r="V1747" s="53">
        <v>9.5482503023152479</v>
      </c>
      <c r="W1747" s="53">
        <v>6.8918490139441859</v>
      </c>
    </row>
    <row r="1748" spans="3:23" x14ac:dyDescent="0.25">
      <c r="C1748" s="70">
        <v>0</v>
      </c>
      <c r="D1748" s="53">
        <v>4445</v>
      </c>
      <c r="E1748" s="53">
        <v>7955</v>
      </c>
      <c r="F1748" s="53">
        <v>528.74700000000007</v>
      </c>
      <c r="G1748" s="53">
        <v>0.83028836163861353</v>
      </c>
      <c r="H1748" s="53">
        <v>0.55876807039597742</v>
      </c>
      <c r="I1748" s="53">
        <v>0.47718733225979604</v>
      </c>
      <c r="J1748" s="53">
        <v>75.229979239315213</v>
      </c>
      <c r="K1748" s="53">
        <v>250</v>
      </c>
      <c r="L1748" s="53">
        <v>135.81664791901014</v>
      </c>
      <c r="M1748" s="53">
        <v>1607.5444572578685</v>
      </c>
      <c r="N1748" s="53">
        <v>40.094194807451473</v>
      </c>
      <c r="O1748" s="53">
        <v>0.72947773542917849</v>
      </c>
      <c r="P1748" s="53">
        <v>2.9836035085643888</v>
      </c>
      <c r="Q1748" s="53">
        <v>80.991379310344414</v>
      </c>
      <c r="R1748" s="53">
        <v>0.98768135983196348</v>
      </c>
      <c r="S1748" s="53">
        <v>7.1428268416018899</v>
      </c>
      <c r="T1748" s="53">
        <v>4.2627941819569438E-4</v>
      </c>
      <c r="U1748" s="53">
        <v>0.27477215156895624</v>
      </c>
      <c r="V1748" s="53">
        <v>141.12803979640091</v>
      </c>
      <c r="W1748" s="53">
        <v>78.655461132161179</v>
      </c>
    </row>
    <row r="1749" spans="3:23" x14ac:dyDescent="0.25">
      <c r="C1749" s="70">
        <v>1</v>
      </c>
      <c r="D1749" s="53">
        <v>79</v>
      </c>
      <c r="E1749" s="53">
        <v>84</v>
      </c>
      <c r="F1749" s="53">
        <v>29.698</v>
      </c>
      <c r="G1749" s="53">
        <v>0.54370423820672675</v>
      </c>
      <c r="H1749" s="53">
        <v>0.94047619047619047</v>
      </c>
      <c r="I1749" s="53">
        <v>0.71818181818181814</v>
      </c>
      <c r="J1749" s="53">
        <v>10.029253413593549</v>
      </c>
      <c r="K1749" s="53">
        <v>206</v>
      </c>
      <c r="L1749" s="53">
        <v>131.86075949367088</v>
      </c>
      <c r="M1749" s="53">
        <v>1223.1983122362869</v>
      </c>
      <c r="N1749" s="53">
        <v>34.974252132623036</v>
      </c>
      <c r="O1749" s="53">
        <v>0.41175097532896726</v>
      </c>
      <c r="P1749" s="53">
        <v>2.0762647071212759</v>
      </c>
      <c r="Q1749" s="53">
        <v>311.7603305785122</v>
      </c>
      <c r="R1749" s="53">
        <v>0.91898422754741504</v>
      </c>
      <c r="S1749" s="53">
        <v>5.7878960962509849</v>
      </c>
      <c r="T1749" s="53">
        <v>8.6742708831364073E-3</v>
      </c>
      <c r="U1749" s="53">
        <v>0.10743586983696893</v>
      </c>
      <c r="V1749" s="53">
        <v>11.048526718260666</v>
      </c>
      <c r="W1749" s="53">
        <v>9.2727731646940583</v>
      </c>
    </row>
    <row r="1750" spans="3:23" x14ac:dyDescent="0.25">
      <c r="C1750" s="70">
        <v>0</v>
      </c>
      <c r="D1750" s="53">
        <v>91</v>
      </c>
      <c r="E1750" s="53">
        <v>98</v>
      </c>
      <c r="F1750" s="53">
        <v>32.972999999999999</v>
      </c>
      <c r="G1750" s="53">
        <v>0.68705946659319428</v>
      </c>
      <c r="H1750" s="53">
        <v>0.9285714285714286</v>
      </c>
      <c r="I1750" s="53">
        <v>0.7</v>
      </c>
      <c r="J1750" s="53">
        <v>10.764051215546115</v>
      </c>
      <c r="K1750" s="53">
        <v>159</v>
      </c>
      <c r="L1750" s="53">
        <v>106.45054945054945</v>
      </c>
      <c r="M1750" s="53">
        <v>257.27252747252754</v>
      </c>
      <c r="N1750" s="53">
        <v>16.039717188046911</v>
      </c>
      <c r="O1750" s="53">
        <v>0.51289032763551035</v>
      </c>
      <c r="P1750" s="53">
        <v>3.9733826752742294</v>
      </c>
      <c r="Q1750" s="53">
        <v>557.10714285714255</v>
      </c>
      <c r="R1750" s="53">
        <v>0.65219647419950877</v>
      </c>
      <c r="S1750" s="53">
        <v>5.2703950914720208</v>
      </c>
      <c r="T1750" s="53">
        <v>7.9591836734693791E-3</v>
      </c>
      <c r="U1750" s="53">
        <v>0.16888793684399556</v>
      </c>
      <c r="V1750" s="53">
        <v>12.776563966111759</v>
      </c>
      <c r="W1750" s="53">
        <v>9.2834665823737623</v>
      </c>
    </row>
    <row r="1751" spans="3:23" x14ac:dyDescent="0.25">
      <c r="C1751" s="70">
        <v>0</v>
      </c>
      <c r="D1751" s="53">
        <v>160</v>
      </c>
      <c r="E1751" s="53">
        <v>187</v>
      </c>
      <c r="F1751" s="53">
        <v>60.975999999999999</v>
      </c>
      <c r="G1751" s="53">
        <v>0.92897440551013166</v>
      </c>
      <c r="H1751" s="53">
        <v>0.85561497326203206</v>
      </c>
      <c r="I1751" s="53">
        <v>0.64</v>
      </c>
      <c r="J1751" s="53">
        <v>14.27299292922217</v>
      </c>
      <c r="K1751" s="53">
        <v>144</v>
      </c>
      <c r="L1751" s="53">
        <v>111.1125</v>
      </c>
      <c r="M1751" s="53">
        <v>316.51556603773577</v>
      </c>
      <c r="N1751" s="53">
        <v>17.790884352323122</v>
      </c>
      <c r="O1751" s="53">
        <v>-8.0351740626830329E-2</v>
      </c>
      <c r="P1751" s="53">
        <v>2.0814824460643861</v>
      </c>
      <c r="Q1751" s="53">
        <v>513.69615384615429</v>
      </c>
      <c r="R1751" s="53">
        <v>0.72177954945396861</v>
      </c>
      <c r="S1751" s="53">
        <v>5.8239404611930343</v>
      </c>
      <c r="T1751" s="53">
        <v>4.1420118343195216E-3</v>
      </c>
      <c r="U1751" s="53">
        <v>0.15210295453309342</v>
      </c>
      <c r="V1751" s="53">
        <v>24.752093651125239</v>
      </c>
      <c r="W1751" s="53">
        <v>9.1618380553572543</v>
      </c>
    </row>
    <row r="1752" spans="3:23" x14ac:dyDescent="0.25">
      <c r="C1752" s="70">
        <v>0</v>
      </c>
      <c r="D1752" s="53">
        <v>29</v>
      </c>
      <c r="E1752" s="53">
        <v>33</v>
      </c>
      <c r="F1752" s="53">
        <v>17.996000000000002</v>
      </c>
      <c r="G1752" s="53">
        <v>0</v>
      </c>
      <c r="H1752" s="53">
        <v>0.87878787878787878</v>
      </c>
      <c r="I1752" s="53">
        <v>0.59183673469387754</v>
      </c>
      <c r="J1752" s="53">
        <v>6.0765077797464979</v>
      </c>
      <c r="K1752" s="53">
        <v>102</v>
      </c>
      <c r="L1752" s="53">
        <v>90.275862068965523</v>
      </c>
      <c r="M1752" s="53">
        <v>65.135467980295587</v>
      </c>
      <c r="N1752" s="53">
        <v>8.0706547429744262</v>
      </c>
      <c r="O1752" s="53">
        <v>-6.5265978218406531E-2</v>
      </c>
      <c r="P1752" s="53">
        <v>1.8177822913318633</v>
      </c>
      <c r="Q1752" s="53">
        <v>45.892857142857146</v>
      </c>
      <c r="R1752" s="53">
        <v>0.89085186541912853</v>
      </c>
      <c r="S1752" s="53">
        <v>4.2541956501507823</v>
      </c>
      <c r="T1752" s="53">
        <v>1.785714285714287E-2</v>
      </c>
      <c r="U1752" s="53">
        <v>0.24841534953142089</v>
      </c>
      <c r="V1752" s="53">
        <v>6.2330229193099944</v>
      </c>
      <c r="W1752" s="53">
        <v>6.2330229193099944</v>
      </c>
    </row>
    <row r="1753" spans="3:23" x14ac:dyDescent="0.25">
      <c r="C1753" s="70">
        <v>0</v>
      </c>
      <c r="D1753" s="53">
        <v>4490</v>
      </c>
      <c r="E1753" s="53">
        <v>7990</v>
      </c>
      <c r="F1753" s="53">
        <v>527.24199999999996</v>
      </c>
      <c r="G1753" s="53">
        <v>0.83316774137729444</v>
      </c>
      <c r="H1753" s="53">
        <v>0.56195244055068838</v>
      </c>
      <c r="I1753" s="53">
        <v>0.47786292039165601</v>
      </c>
      <c r="J1753" s="53">
        <v>75.609824466539266</v>
      </c>
      <c r="K1753" s="53">
        <v>250</v>
      </c>
      <c r="L1753" s="53">
        <v>135.93830734966593</v>
      </c>
      <c r="M1753" s="53">
        <v>1598.282448459765</v>
      </c>
      <c r="N1753" s="53">
        <v>39.978524840966365</v>
      </c>
      <c r="O1753" s="53">
        <v>0.71247524519987004</v>
      </c>
      <c r="P1753" s="53">
        <v>2.9834248543437139</v>
      </c>
      <c r="Q1753" s="53">
        <v>78.633006225599416</v>
      </c>
      <c r="R1753" s="53">
        <v>0.987986634069699</v>
      </c>
      <c r="S1753" s="53">
        <v>7.143050580770808</v>
      </c>
      <c r="T1753" s="53">
        <v>4.273632316574178E-4</v>
      </c>
      <c r="U1753" s="53">
        <v>0.27587982626008217</v>
      </c>
      <c r="V1753" s="53">
        <v>141.61473597310382</v>
      </c>
      <c r="W1753" s="53">
        <v>78.315831776683623</v>
      </c>
    </row>
    <row r="1754" spans="3:23" x14ac:dyDescent="0.25">
      <c r="C1754" s="70">
        <v>1</v>
      </c>
      <c r="D1754" s="53">
        <v>74</v>
      </c>
      <c r="E1754" s="53">
        <v>79</v>
      </c>
      <c r="F1754" s="53">
        <v>28.474</v>
      </c>
      <c r="G1754" s="53">
        <v>0.43142588473696825</v>
      </c>
      <c r="H1754" s="53">
        <v>0.93670886075949367</v>
      </c>
      <c r="I1754" s="53">
        <v>0.74</v>
      </c>
      <c r="J1754" s="53">
        <v>9.7066846199102415</v>
      </c>
      <c r="K1754" s="53">
        <v>196</v>
      </c>
      <c r="L1754" s="53">
        <v>130.44594594594594</v>
      </c>
      <c r="M1754" s="53">
        <v>1085.1271751203255</v>
      </c>
      <c r="N1754" s="53">
        <v>32.941268571813161</v>
      </c>
      <c r="O1754" s="53">
        <v>0.33781269993232749</v>
      </c>
      <c r="P1754" s="53">
        <v>1.9911299202459436</v>
      </c>
      <c r="Q1754" s="53">
        <v>306.22727272727275</v>
      </c>
      <c r="R1754" s="53">
        <v>0.91180908541649186</v>
      </c>
      <c r="S1754" s="53">
        <v>5.7295915412461573</v>
      </c>
      <c r="T1754" s="53">
        <v>9.0909090909090662E-3</v>
      </c>
      <c r="U1754" s="53">
        <v>0.12407020002345118</v>
      </c>
      <c r="V1754" s="53">
        <v>10.30486654684778</v>
      </c>
      <c r="W1754" s="53">
        <v>9.2965186981487768</v>
      </c>
    </row>
    <row r="1755" spans="3:23" x14ac:dyDescent="0.25">
      <c r="C1755" s="70">
        <v>0</v>
      </c>
      <c r="D1755" s="53">
        <v>146</v>
      </c>
      <c r="E1755" s="53">
        <v>158</v>
      </c>
      <c r="F1755" s="53">
        <v>45.544000000000004</v>
      </c>
      <c r="G1755" s="53">
        <v>0.80555889945858072</v>
      </c>
      <c r="H1755" s="53">
        <v>0.92405063291139244</v>
      </c>
      <c r="I1755" s="53">
        <v>0.64035087719298245</v>
      </c>
      <c r="J1755" s="53">
        <v>13.63425735166143</v>
      </c>
      <c r="K1755" s="53">
        <v>139</v>
      </c>
      <c r="L1755" s="53">
        <v>113.42465753424658</v>
      </c>
      <c r="M1755" s="53">
        <v>366.397732640529</v>
      </c>
      <c r="N1755" s="53">
        <v>19.141518556283067</v>
      </c>
      <c r="O1755" s="53">
        <v>-0.57664130353552912</v>
      </c>
      <c r="P1755" s="53">
        <v>2.1143442665937848</v>
      </c>
      <c r="Q1755" s="53">
        <v>695.80833333333351</v>
      </c>
      <c r="R1755" s="53">
        <v>0.73882093838432661</v>
      </c>
      <c r="S1755" s="53">
        <v>5.4729857137948192</v>
      </c>
      <c r="T1755" s="53">
        <v>5.65972222222223E-3</v>
      </c>
      <c r="U1755" s="53">
        <v>0.21600152076408269</v>
      </c>
      <c r="V1755" s="53">
        <v>18.15609366446369</v>
      </c>
      <c r="W1755" s="53">
        <v>10.757770619741903</v>
      </c>
    </row>
    <row r="1756" spans="3:23" x14ac:dyDescent="0.25">
      <c r="C1756" s="70">
        <v>0</v>
      </c>
      <c r="D1756" s="53">
        <v>44</v>
      </c>
      <c r="E1756" s="53">
        <v>48</v>
      </c>
      <c r="F1756" s="53">
        <v>22.312999999999999</v>
      </c>
      <c r="G1756" s="53">
        <v>0.60751669847806078</v>
      </c>
      <c r="H1756" s="53">
        <v>0.91666666666666663</v>
      </c>
      <c r="I1756" s="53">
        <v>0.61111111111111116</v>
      </c>
      <c r="J1756" s="53">
        <v>7.4848206370191104</v>
      </c>
      <c r="K1756" s="53">
        <v>105</v>
      </c>
      <c r="L1756" s="53">
        <v>91.840909090909093</v>
      </c>
      <c r="M1756" s="53">
        <v>55.392706131078221</v>
      </c>
      <c r="N1756" s="53">
        <v>7.4426276361966561</v>
      </c>
      <c r="O1756" s="53">
        <v>-0.12587889825606061</v>
      </c>
      <c r="P1756" s="53">
        <v>2.1994749558730975</v>
      </c>
      <c r="Q1756" s="53">
        <v>53.374999999999993</v>
      </c>
      <c r="R1756" s="53">
        <v>0.8817842761804342</v>
      </c>
      <c r="S1756" s="53">
        <v>4.2827398570278117</v>
      </c>
      <c r="T1756" s="53">
        <v>1.343750000000001E-2</v>
      </c>
      <c r="U1756" s="53">
        <v>0.19027332042957043</v>
      </c>
      <c r="V1756" s="53">
        <v>8.5442171759943637</v>
      </c>
      <c r="W1756" s="53">
        <v>6.7867307100684107</v>
      </c>
    </row>
    <row r="1757" spans="3:23" x14ac:dyDescent="0.25">
      <c r="C1757" s="70">
        <v>0</v>
      </c>
      <c r="D1757" s="53">
        <v>137</v>
      </c>
      <c r="E1757" s="53">
        <v>150</v>
      </c>
      <c r="F1757" s="53">
        <v>44.666999999999994</v>
      </c>
      <c r="G1757" s="53">
        <v>0.88587819282799363</v>
      </c>
      <c r="H1757" s="53">
        <v>0.91333333333333333</v>
      </c>
      <c r="I1757" s="53">
        <v>0.65550239234449759</v>
      </c>
      <c r="J1757" s="53">
        <v>13.207339536360731</v>
      </c>
      <c r="K1757" s="53">
        <v>188</v>
      </c>
      <c r="L1757" s="53">
        <v>112.95620437956204</v>
      </c>
      <c r="M1757" s="53">
        <v>519.10100901674548</v>
      </c>
      <c r="N1757" s="53">
        <v>22.783788293801045</v>
      </c>
      <c r="O1757" s="53">
        <v>0.92389184397327706</v>
      </c>
      <c r="P1757" s="53">
        <v>4.0023737190143081</v>
      </c>
      <c r="Q1757" s="53">
        <v>842.36363636363592</v>
      </c>
      <c r="R1757" s="53">
        <v>0.70120175954846697</v>
      </c>
      <c r="S1757" s="53">
        <v>5.7093306272972191</v>
      </c>
      <c r="T1757" s="53">
        <v>4.9173553719008087E-3</v>
      </c>
      <c r="U1757" s="53">
        <v>0.12264985221081658</v>
      </c>
      <c r="V1757" s="53">
        <v>19.856426228230763</v>
      </c>
      <c r="W1757" s="53">
        <v>9.2117517612852531</v>
      </c>
    </row>
    <row r="1758" spans="3:23" x14ac:dyDescent="0.25">
      <c r="C1758" s="70">
        <v>0</v>
      </c>
      <c r="D1758" s="53">
        <v>4610</v>
      </c>
      <c r="E1758" s="53">
        <v>7989</v>
      </c>
      <c r="F1758" s="53">
        <v>535.851</v>
      </c>
      <c r="G1758" s="53">
        <v>0.83525971264062315</v>
      </c>
      <c r="H1758" s="53">
        <v>0.57704343472274378</v>
      </c>
      <c r="I1758" s="53">
        <v>0.46210906174819566</v>
      </c>
      <c r="J1758" s="53">
        <v>76.61353862881613</v>
      </c>
      <c r="K1758" s="53">
        <v>249</v>
      </c>
      <c r="L1758" s="53">
        <v>135.85162689804773</v>
      </c>
      <c r="M1758" s="53">
        <v>1538.4770042955631</v>
      </c>
      <c r="N1758" s="53">
        <v>39.223424178615041</v>
      </c>
      <c r="O1758" s="53">
        <v>0.63914912806865276</v>
      </c>
      <c r="P1758" s="53">
        <v>2.8528653248981191</v>
      </c>
      <c r="Q1758" s="53">
        <v>74.472967600874682</v>
      </c>
      <c r="R1758" s="53">
        <v>0.98827594216988579</v>
      </c>
      <c r="S1758" s="53">
        <v>7.1297527841802903</v>
      </c>
      <c r="T1758" s="53">
        <v>4.2955698126198491E-4</v>
      </c>
      <c r="U1758" s="53">
        <v>0.27549041857771339</v>
      </c>
      <c r="V1758" s="53">
        <v>140.43114725302283</v>
      </c>
      <c r="W1758" s="53">
        <v>77.216856765248366</v>
      </c>
    </row>
    <row r="1759" spans="3:23" x14ac:dyDescent="0.25">
      <c r="C1759" s="70">
        <v>0</v>
      </c>
      <c r="D1759" s="53">
        <v>113</v>
      </c>
      <c r="E1759" s="53">
        <v>117</v>
      </c>
      <c r="F1759" s="53">
        <v>41.151999999999994</v>
      </c>
      <c r="G1759" s="53">
        <v>0.91622912689744085</v>
      </c>
      <c r="H1759" s="53">
        <v>0.96581196581196582</v>
      </c>
      <c r="I1759" s="53">
        <v>0.84962406015037595</v>
      </c>
      <c r="J1759" s="53">
        <v>11.994835078277374</v>
      </c>
      <c r="K1759" s="53">
        <v>173</v>
      </c>
      <c r="L1759" s="53">
        <v>123.76106194690266</v>
      </c>
      <c r="M1759" s="53">
        <v>713.3441845764853</v>
      </c>
      <c r="N1759" s="53">
        <v>26.708503974885701</v>
      </c>
      <c r="O1759" s="53">
        <v>-7.0470647426159133E-2</v>
      </c>
      <c r="P1759" s="53">
        <v>2.0407035331356411</v>
      </c>
      <c r="Q1759" s="53">
        <v>29.500000000000028</v>
      </c>
      <c r="R1759" s="53">
        <v>0.98890762525578457</v>
      </c>
      <c r="S1759" s="53">
        <v>5.878553935920432</v>
      </c>
      <c r="T1759" s="53">
        <v>7.2714681440442909E-3</v>
      </c>
      <c r="U1759" s="53">
        <v>0.29326519606124857</v>
      </c>
      <c r="V1759" s="53">
        <v>19.096092976356498</v>
      </c>
      <c r="W1759" s="53">
        <v>7.6509393643095978</v>
      </c>
    </row>
    <row r="1760" spans="3:23" x14ac:dyDescent="0.25">
      <c r="C1760" s="70">
        <v>1</v>
      </c>
      <c r="D1760" s="53">
        <v>72</v>
      </c>
      <c r="E1760" s="53">
        <v>76</v>
      </c>
      <c r="F1760" s="53">
        <v>27.646999999999998</v>
      </c>
      <c r="G1760" s="53">
        <v>0.27701569739043885</v>
      </c>
      <c r="H1760" s="53">
        <v>0.94736842105263153</v>
      </c>
      <c r="I1760" s="53">
        <v>0.72</v>
      </c>
      <c r="J1760" s="53">
        <v>9.5746147296343835</v>
      </c>
      <c r="K1760" s="53">
        <v>193</v>
      </c>
      <c r="L1760" s="53">
        <v>127.44444444444444</v>
      </c>
      <c r="M1760" s="53">
        <v>977.91236306729252</v>
      </c>
      <c r="N1760" s="53">
        <v>31.271590350784727</v>
      </c>
      <c r="O1760" s="53">
        <v>0.35729044597463855</v>
      </c>
      <c r="P1760" s="53">
        <v>2.0411317280171382</v>
      </c>
      <c r="Q1760" s="53">
        <v>288.99090909090921</v>
      </c>
      <c r="R1760" s="53">
        <v>0.91013845109051361</v>
      </c>
      <c r="S1760" s="53">
        <v>5.6316626750233771</v>
      </c>
      <c r="T1760" s="53">
        <v>9.0909090909090662E-3</v>
      </c>
      <c r="U1760" s="53">
        <v>0.11398117098824312</v>
      </c>
      <c r="V1760" s="53">
        <v>9.8657657246324977</v>
      </c>
      <c r="W1760" s="53">
        <v>9.4796728599073585</v>
      </c>
    </row>
    <row r="1761" spans="3:23" x14ac:dyDescent="0.25">
      <c r="C1761" s="70">
        <v>0</v>
      </c>
      <c r="D1761" s="53">
        <v>176</v>
      </c>
      <c r="E1761" s="53">
        <v>197</v>
      </c>
      <c r="F1761" s="53">
        <v>54.210999999999999</v>
      </c>
      <c r="G1761" s="53">
        <v>0.88720190226235285</v>
      </c>
      <c r="H1761" s="53">
        <v>0.89340101522842641</v>
      </c>
      <c r="I1761" s="53">
        <v>0.5714285714285714</v>
      </c>
      <c r="J1761" s="53">
        <v>14.969641274038221</v>
      </c>
      <c r="K1761" s="53">
        <v>182</v>
      </c>
      <c r="L1761" s="53">
        <v>117.21022727272727</v>
      </c>
      <c r="M1761" s="53">
        <v>570.4069805194805</v>
      </c>
      <c r="N1761" s="53">
        <v>23.883194520823224</v>
      </c>
      <c r="O1761" s="53">
        <v>0.44882458473851683</v>
      </c>
      <c r="P1761" s="53">
        <v>2.8094315264784044</v>
      </c>
      <c r="Q1761" s="53">
        <v>465</v>
      </c>
      <c r="R1761" s="53">
        <v>0.8426719686412405</v>
      </c>
      <c r="S1761" s="53">
        <v>5.97134307386301</v>
      </c>
      <c r="T1761" s="53">
        <v>3.4142201303961795E-3</v>
      </c>
      <c r="U1761" s="53">
        <v>0.18066786021978506</v>
      </c>
      <c r="V1761" s="53">
        <v>23.254460920983973</v>
      </c>
      <c r="W1761" s="53">
        <v>10.729175442532073</v>
      </c>
    </row>
    <row r="1762" spans="3:23" x14ac:dyDescent="0.25">
      <c r="C1762" s="70">
        <v>0</v>
      </c>
      <c r="D1762" s="53">
        <v>211</v>
      </c>
      <c r="E1762" s="53">
        <v>228</v>
      </c>
      <c r="F1762" s="53">
        <v>59.445999999999998</v>
      </c>
      <c r="G1762" s="53">
        <v>0.87062655658904953</v>
      </c>
      <c r="H1762" s="53">
        <v>0.92543859649122806</v>
      </c>
      <c r="I1762" s="53">
        <v>0.62426035502958577</v>
      </c>
      <c r="J1762" s="53">
        <v>16.390654164465776</v>
      </c>
      <c r="K1762" s="53">
        <v>145</v>
      </c>
      <c r="L1762" s="53">
        <v>111.34123222748815</v>
      </c>
      <c r="M1762" s="53">
        <v>340.44491085533753</v>
      </c>
      <c r="N1762" s="53">
        <v>18.451149309875998</v>
      </c>
      <c r="O1762" s="53">
        <v>-0.13880326057948869</v>
      </c>
      <c r="P1762" s="53">
        <v>1.9099558457253274</v>
      </c>
      <c r="Q1762" s="53">
        <v>412.44444444444554</v>
      </c>
      <c r="R1762" s="53">
        <v>0.82252605119986277</v>
      </c>
      <c r="S1762" s="53">
        <v>5.9607834192619382</v>
      </c>
      <c r="T1762" s="53">
        <v>3.4334136898239655E-3</v>
      </c>
      <c r="U1762" s="53">
        <v>0.16605077180743341</v>
      </c>
      <c r="V1762" s="53">
        <v>24.454315622871189</v>
      </c>
      <c r="W1762" s="53">
        <v>12.030166267831866</v>
      </c>
    </row>
    <row r="1763" spans="3:23" x14ac:dyDescent="0.25">
      <c r="C1763" s="70">
        <v>0</v>
      </c>
      <c r="D1763" s="53">
        <v>48</v>
      </c>
      <c r="E1763" s="53">
        <v>53</v>
      </c>
      <c r="F1763" s="53">
        <v>23.718999999999998</v>
      </c>
      <c r="G1763" s="53">
        <v>0.50991301249904253</v>
      </c>
      <c r="H1763" s="53">
        <v>0.90566037735849059</v>
      </c>
      <c r="I1763" s="53">
        <v>0.59259259259259256</v>
      </c>
      <c r="J1763" s="53">
        <v>7.8176401904467179</v>
      </c>
      <c r="K1763" s="53">
        <v>112</v>
      </c>
      <c r="L1763" s="53">
        <v>96.041666666666671</v>
      </c>
      <c r="M1763" s="53">
        <v>101.18971631205673</v>
      </c>
      <c r="N1763" s="53">
        <v>10.059309932199959</v>
      </c>
      <c r="O1763" s="53">
        <v>-0.18906721377887087</v>
      </c>
      <c r="P1763" s="53">
        <v>1.8418640395897015</v>
      </c>
      <c r="Q1763" s="53">
        <v>62.444444444444457</v>
      </c>
      <c r="R1763" s="53">
        <v>0.91991332441416751</v>
      </c>
      <c r="S1763" s="53">
        <v>4.8137218755408684</v>
      </c>
      <c r="T1763" s="53">
        <v>1.1111111111111134E-2</v>
      </c>
      <c r="U1763" s="53">
        <v>0.2041191261534398</v>
      </c>
      <c r="V1763" s="53">
        <v>8.5950567188355436</v>
      </c>
      <c r="W1763" s="53">
        <v>7.393691004272946</v>
      </c>
    </row>
    <row r="1764" spans="3:23" x14ac:dyDescent="0.25">
      <c r="C1764" s="70">
        <v>0</v>
      </c>
      <c r="D1764" s="53">
        <v>4754</v>
      </c>
      <c r="E1764" s="53">
        <v>7989</v>
      </c>
      <c r="F1764" s="53">
        <v>536.56299999999999</v>
      </c>
      <c r="G1764" s="53">
        <v>0.84080123130056861</v>
      </c>
      <c r="H1764" s="53">
        <v>0.59506821880085115</v>
      </c>
      <c r="I1764" s="53">
        <v>0.48954793533106788</v>
      </c>
      <c r="J1764" s="53">
        <v>77.800904851235259</v>
      </c>
      <c r="K1764" s="53">
        <v>249</v>
      </c>
      <c r="L1764" s="53">
        <v>134.35990744636095</v>
      </c>
      <c r="M1764" s="53">
        <v>1534.8081629201106</v>
      </c>
      <c r="N1764" s="53">
        <v>39.176627763503468</v>
      </c>
      <c r="O1764" s="53">
        <v>0.6166080321077515</v>
      </c>
      <c r="P1764" s="53">
        <v>2.7621866614635953</v>
      </c>
      <c r="Q1764" s="53">
        <v>73.149275066366727</v>
      </c>
      <c r="R1764" s="53">
        <v>0.98835940567567404</v>
      </c>
      <c r="S1764" s="53">
        <v>7.1305893969415806</v>
      </c>
      <c r="T1764" s="53">
        <v>4.6794057648822187E-4</v>
      </c>
      <c r="U1764" s="53">
        <v>0.28293468083328249</v>
      </c>
      <c r="V1764" s="53">
        <v>139.49363525486996</v>
      </c>
      <c r="W1764" s="53">
        <v>75.51403773017185</v>
      </c>
    </row>
    <row r="1765" spans="3:23" x14ac:dyDescent="0.25">
      <c r="C1765" s="70">
        <v>0</v>
      </c>
      <c r="D1765" s="53">
        <v>213</v>
      </c>
      <c r="E1765" s="53">
        <v>230</v>
      </c>
      <c r="F1765" s="53">
        <v>62.215999999999994</v>
      </c>
      <c r="G1765" s="53">
        <v>0.94355911487197619</v>
      </c>
      <c r="H1765" s="53">
        <v>0.92608695652173911</v>
      </c>
      <c r="I1765" s="53">
        <v>0.73448275862068968</v>
      </c>
      <c r="J1765" s="53">
        <v>16.46815177937675</v>
      </c>
      <c r="K1765" s="53">
        <v>158</v>
      </c>
      <c r="L1765" s="53">
        <v>112.46009389671362</v>
      </c>
      <c r="M1765" s="53">
        <v>572.0420320666135</v>
      </c>
      <c r="N1765" s="53">
        <v>23.917400194557381</v>
      </c>
      <c r="O1765" s="53">
        <v>0.19177503343232419</v>
      </c>
      <c r="P1765" s="53">
        <v>1.8247183892424654</v>
      </c>
      <c r="Q1765" s="53">
        <v>26.244514106583097</v>
      </c>
      <c r="R1765" s="53">
        <v>0.99165893347807332</v>
      </c>
      <c r="S1765" s="53">
        <v>5.9846841375464219</v>
      </c>
      <c r="T1765" s="53">
        <v>5.4539558376981443E-3</v>
      </c>
      <c r="U1765" s="53">
        <v>0.37464974506510551</v>
      </c>
      <c r="V1765" s="53">
        <v>28.876176589567564</v>
      </c>
      <c r="W1765" s="53">
        <v>9.5639098610859126</v>
      </c>
    </row>
    <row r="1766" spans="3:23" x14ac:dyDescent="0.25">
      <c r="C1766" s="70">
        <v>0</v>
      </c>
      <c r="D1766" s="53">
        <v>47</v>
      </c>
      <c r="E1766" s="53">
        <v>52</v>
      </c>
      <c r="F1766" s="53">
        <v>22.776000000000003</v>
      </c>
      <c r="G1766" s="53">
        <v>0.54029913508406835</v>
      </c>
      <c r="H1766" s="53">
        <v>0.90384615384615385</v>
      </c>
      <c r="I1766" s="53">
        <v>0.65277777777777779</v>
      </c>
      <c r="J1766" s="53">
        <v>7.7357778278950491</v>
      </c>
      <c r="K1766" s="53">
        <v>144</v>
      </c>
      <c r="L1766" s="53">
        <v>108.57446808510639</v>
      </c>
      <c r="M1766" s="53">
        <v>426.90194264569857</v>
      </c>
      <c r="N1766" s="53">
        <v>20.661605519554829</v>
      </c>
      <c r="O1766" s="53">
        <v>4.1710649865526646E-2</v>
      </c>
      <c r="P1766" s="53">
        <v>1.8642430776431398</v>
      </c>
      <c r="Q1766" s="53">
        <v>140.98765432098759</v>
      </c>
      <c r="R1766" s="53">
        <v>0.92288409962892581</v>
      </c>
      <c r="S1766" s="53">
        <v>4.7990617239260001</v>
      </c>
      <c r="T1766" s="53">
        <v>1.2345679012345668E-2</v>
      </c>
      <c r="U1766" s="53">
        <v>0.19034452671143795</v>
      </c>
      <c r="V1766" s="53">
        <v>8.5656174876903961</v>
      </c>
      <c r="W1766" s="53">
        <v>7.2077360218402147</v>
      </c>
    </row>
    <row r="1767" spans="3:23" x14ac:dyDescent="0.25">
      <c r="C1767" s="70">
        <v>1</v>
      </c>
      <c r="D1767" s="53">
        <v>94</v>
      </c>
      <c r="E1767" s="53">
        <v>100</v>
      </c>
      <c r="F1767" s="53">
        <v>33.246000000000002</v>
      </c>
      <c r="G1767" s="53">
        <v>0.68395513577353029</v>
      </c>
      <c r="H1767" s="53">
        <v>0.94</v>
      </c>
      <c r="I1767" s="53">
        <v>0.72307692307692306</v>
      </c>
      <c r="J1767" s="53">
        <v>10.940041919714261</v>
      </c>
      <c r="K1767" s="53">
        <v>197</v>
      </c>
      <c r="L1767" s="53">
        <v>120.12765957446808</v>
      </c>
      <c r="M1767" s="53">
        <v>990.58567833447694</v>
      </c>
      <c r="N1767" s="53">
        <v>31.473571108701297</v>
      </c>
      <c r="O1767" s="53">
        <v>0.71519014790974123</v>
      </c>
      <c r="P1767" s="53">
        <v>2.4883477952503994</v>
      </c>
      <c r="Q1767" s="53">
        <v>193.13986013986016</v>
      </c>
      <c r="R1767" s="53">
        <v>0.94863234368351101</v>
      </c>
      <c r="S1767" s="53">
        <v>5.8123076015625532</v>
      </c>
      <c r="T1767" s="53">
        <v>7.2864198738324722E-3</v>
      </c>
      <c r="U1767" s="53">
        <v>0.15473282337159844</v>
      </c>
      <c r="V1767" s="53">
        <v>12.971129813233912</v>
      </c>
      <c r="W1767" s="53">
        <v>9.4627514453166697</v>
      </c>
    </row>
    <row r="1768" spans="3:23" x14ac:dyDescent="0.25">
      <c r="C1768" s="70">
        <v>0</v>
      </c>
      <c r="D1768" s="53">
        <v>447</v>
      </c>
      <c r="E1768" s="53">
        <v>605</v>
      </c>
      <c r="F1768" s="53">
        <v>112.46599999999999</v>
      </c>
      <c r="G1768" s="53">
        <v>0.9693906430189545</v>
      </c>
      <c r="H1768" s="53">
        <v>0.73884297520661157</v>
      </c>
      <c r="I1768" s="53">
        <v>0.57015306122448983</v>
      </c>
      <c r="J1768" s="53">
        <v>23.856614942120721</v>
      </c>
      <c r="K1768" s="53">
        <v>199</v>
      </c>
      <c r="L1768" s="53">
        <v>115.9440715883669</v>
      </c>
      <c r="M1768" s="53">
        <v>619.23229100831668</v>
      </c>
      <c r="N1768" s="53">
        <v>24.884378453325223</v>
      </c>
      <c r="O1768" s="53">
        <v>0.58843783014396811</v>
      </c>
      <c r="P1768" s="53">
        <v>3.3200868086966526</v>
      </c>
      <c r="Q1768" s="53">
        <v>570.83249999999884</v>
      </c>
      <c r="R1768" s="53">
        <v>0.83575165846935706</v>
      </c>
      <c r="S1768" s="53">
        <v>6.3420259617250894</v>
      </c>
      <c r="T1768" s="53">
        <v>1.4968750000000171E-3</v>
      </c>
      <c r="U1768" s="53">
        <v>0.17753814587757891</v>
      </c>
      <c r="V1768" s="53">
        <v>54.636387249016117</v>
      </c>
      <c r="W1768" s="53">
        <v>13.414516154089771</v>
      </c>
    </row>
    <row r="1769" spans="3:23" x14ac:dyDescent="0.25">
      <c r="C1769" s="70">
        <v>0</v>
      </c>
      <c r="D1769" s="53">
        <v>90</v>
      </c>
      <c r="E1769" s="53">
        <v>100</v>
      </c>
      <c r="F1769" s="53">
        <v>35.347000000000001</v>
      </c>
      <c r="G1769" s="53">
        <v>0.84997090838584699</v>
      </c>
      <c r="H1769" s="53">
        <v>0.9</v>
      </c>
      <c r="I1769" s="53">
        <v>0.5357142857142857</v>
      </c>
      <c r="J1769" s="53">
        <v>10.704744696916627</v>
      </c>
      <c r="K1769" s="53">
        <v>131</v>
      </c>
      <c r="L1769" s="53">
        <v>97.9</v>
      </c>
      <c r="M1769" s="53">
        <v>182.69775280898878</v>
      </c>
      <c r="N1769" s="53">
        <v>13.516573264292573</v>
      </c>
      <c r="O1769" s="53">
        <v>0.42210208691453471</v>
      </c>
      <c r="P1769" s="53">
        <v>2.6116761291872641</v>
      </c>
      <c r="Q1769" s="53">
        <v>97.094444444444434</v>
      </c>
      <c r="R1769" s="53">
        <v>0.91230976106385442</v>
      </c>
      <c r="S1769" s="53">
        <v>5.1889821967054353</v>
      </c>
      <c r="T1769" s="53">
        <v>5.7407407407407554E-3</v>
      </c>
      <c r="U1769" s="53">
        <v>0.1568816629015678</v>
      </c>
      <c r="V1769" s="53">
        <v>15.036195071504773</v>
      </c>
      <c r="W1769" s="53">
        <v>7.921513026932006</v>
      </c>
    </row>
    <row r="1770" spans="3:23" x14ac:dyDescent="0.25">
      <c r="C1770" s="70">
        <v>0</v>
      </c>
      <c r="D1770" s="53">
        <v>5241</v>
      </c>
      <c r="E1770" s="53">
        <v>8708</v>
      </c>
      <c r="F1770" s="53">
        <v>517.25900000000001</v>
      </c>
      <c r="G1770" s="53">
        <v>0.86559122809669253</v>
      </c>
      <c r="H1770" s="53">
        <v>0.60186035829122642</v>
      </c>
      <c r="I1770" s="53">
        <v>0.49165103189493431</v>
      </c>
      <c r="J1770" s="53">
        <v>81.688729050934484</v>
      </c>
      <c r="K1770" s="53">
        <v>249</v>
      </c>
      <c r="L1770" s="53">
        <v>131.44991413852318</v>
      </c>
      <c r="M1770" s="53">
        <v>1556.0208210804165</v>
      </c>
      <c r="N1770" s="53">
        <v>39.446429763419864</v>
      </c>
      <c r="O1770" s="53">
        <v>0.6594226098185475</v>
      </c>
      <c r="P1770" s="53">
        <v>2.7780581309323886</v>
      </c>
      <c r="Q1770" s="53">
        <v>65.98882889592258</v>
      </c>
      <c r="R1770" s="53">
        <v>0.98913082922020334</v>
      </c>
      <c r="S1770" s="53">
        <v>7.1242569615551066</v>
      </c>
      <c r="T1770" s="53">
        <v>5.0182612852121204E-4</v>
      </c>
      <c r="U1770" s="53">
        <v>0.29573545288773878</v>
      </c>
      <c r="V1770" s="53">
        <v>147.97395666651195</v>
      </c>
      <c r="W1770" s="53">
        <v>74.098145462251324</v>
      </c>
    </row>
    <row r="1771" spans="3:23" x14ac:dyDescent="0.25">
      <c r="C1771" s="70">
        <v>1</v>
      </c>
      <c r="D1771" s="53">
        <v>105</v>
      </c>
      <c r="E1771" s="53">
        <v>113</v>
      </c>
      <c r="F1771" s="53">
        <v>35.420999999999999</v>
      </c>
      <c r="G1771" s="53">
        <v>0.70366822107219584</v>
      </c>
      <c r="H1771" s="53">
        <v>0.92920353982300885</v>
      </c>
      <c r="I1771" s="53">
        <v>0.68181818181818177</v>
      </c>
      <c r="J1771" s="53">
        <v>11.562445770562215</v>
      </c>
      <c r="K1771" s="53">
        <v>187</v>
      </c>
      <c r="L1771" s="53">
        <v>118.94285714285714</v>
      </c>
      <c r="M1771" s="53">
        <v>775.99670329670346</v>
      </c>
      <c r="N1771" s="53">
        <v>27.856717381929684</v>
      </c>
      <c r="O1771" s="53">
        <v>0.51906445609470842</v>
      </c>
      <c r="P1771" s="53">
        <v>2.4411619112582454</v>
      </c>
      <c r="Q1771" s="53">
        <v>143.37499999999997</v>
      </c>
      <c r="R1771" s="53">
        <v>0.96406820832069995</v>
      </c>
      <c r="S1771" s="53">
        <v>5.8604479891733119</v>
      </c>
      <c r="T1771" s="53">
        <v>6.1649659863945499E-3</v>
      </c>
      <c r="U1771" s="53">
        <v>0.1470653194741936</v>
      </c>
      <c r="V1771" s="53">
        <v>13.926028269365995</v>
      </c>
      <c r="W1771" s="53">
        <v>9.8948427734637381</v>
      </c>
    </row>
    <row r="1772" spans="3:23" x14ac:dyDescent="0.25">
      <c r="C1772" s="70">
        <v>0</v>
      </c>
      <c r="D1772" s="53">
        <v>52</v>
      </c>
      <c r="E1772" s="53">
        <v>56</v>
      </c>
      <c r="F1772" s="53">
        <v>23.147999999999996</v>
      </c>
      <c r="G1772" s="53">
        <v>0.40283323917633496</v>
      </c>
      <c r="H1772" s="53">
        <v>0.9285714285714286</v>
      </c>
      <c r="I1772" s="53">
        <v>0.72222222222222221</v>
      </c>
      <c r="J1772" s="53">
        <v>8.1368578902564384</v>
      </c>
      <c r="K1772" s="53">
        <v>111</v>
      </c>
      <c r="L1772" s="53">
        <v>90.115384615384613</v>
      </c>
      <c r="M1772" s="53">
        <v>106.22171945701359</v>
      </c>
      <c r="N1772" s="53">
        <v>10.306392164914627</v>
      </c>
      <c r="O1772" s="53">
        <v>0.190161778105158</v>
      </c>
      <c r="P1772" s="53">
        <v>1.9432162563894921</v>
      </c>
      <c r="Q1772" s="53">
        <v>52.23749999999999</v>
      </c>
      <c r="R1772" s="53">
        <v>0.87419025398923567</v>
      </c>
      <c r="S1772" s="53">
        <v>4.8397688046379495</v>
      </c>
      <c r="T1772" s="53">
        <v>1.312500000000001E-2</v>
      </c>
      <c r="U1772" s="53">
        <v>0.22709488428238417</v>
      </c>
      <c r="V1772" s="53">
        <v>8.5993440417695783</v>
      </c>
      <c r="W1772" s="53">
        <v>7.8707507868511462</v>
      </c>
    </row>
    <row r="1773" spans="3:23" x14ac:dyDescent="0.25">
      <c r="C1773" s="70">
        <v>0</v>
      </c>
      <c r="D1773" s="53">
        <v>521</v>
      </c>
      <c r="E1773" s="53">
        <v>673</v>
      </c>
      <c r="F1773" s="53">
        <v>116.05500000000001</v>
      </c>
      <c r="G1773" s="53">
        <v>0.96201482659832416</v>
      </c>
      <c r="H1773" s="53">
        <v>0.77414561664190196</v>
      </c>
      <c r="I1773" s="53">
        <v>0.55961331901181521</v>
      </c>
      <c r="J1773" s="53">
        <v>25.755733396799627</v>
      </c>
      <c r="K1773" s="53">
        <v>217</v>
      </c>
      <c r="L1773" s="53">
        <v>117.0595009596929</v>
      </c>
      <c r="M1773" s="53">
        <v>768.14837590432637</v>
      </c>
      <c r="N1773" s="53">
        <v>27.715489818950093</v>
      </c>
      <c r="O1773" s="53">
        <v>0.77689854360184196</v>
      </c>
      <c r="P1773" s="53">
        <v>3.5567689117314072</v>
      </c>
      <c r="Q1773" s="53">
        <v>349.88210526315868</v>
      </c>
      <c r="R1773" s="53">
        <v>0.90453893305403976</v>
      </c>
      <c r="S1773" s="53">
        <v>6.5189427009489016</v>
      </c>
      <c r="T1773" s="53">
        <v>1.3451523545706427E-3</v>
      </c>
      <c r="U1773" s="53">
        <v>0.18771745784380681</v>
      </c>
      <c r="V1773" s="53">
        <v>55.059328216850631</v>
      </c>
      <c r="W1773" s="53">
        <v>15.031042658647488</v>
      </c>
    </row>
    <row r="1774" spans="3:23" x14ac:dyDescent="0.25">
      <c r="C1774" s="70">
        <v>0</v>
      </c>
      <c r="D1774" s="53">
        <v>76</v>
      </c>
      <c r="E1774" s="53">
        <v>83</v>
      </c>
      <c r="F1774" s="53">
        <v>29.904999999999998</v>
      </c>
      <c r="G1774" s="53">
        <v>0.58083871862034531</v>
      </c>
      <c r="H1774" s="53">
        <v>0.91566265060240959</v>
      </c>
      <c r="I1774" s="53">
        <v>0.62809917355371903</v>
      </c>
      <c r="J1774" s="53">
        <v>9.8369815187318714</v>
      </c>
      <c r="K1774" s="53">
        <v>135</v>
      </c>
      <c r="L1774" s="53">
        <v>98.118421052631575</v>
      </c>
      <c r="M1774" s="53">
        <v>264.61245614035096</v>
      </c>
      <c r="N1774" s="53">
        <v>16.266912925947288</v>
      </c>
      <c r="O1774" s="53">
        <v>0.54664706211555791</v>
      </c>
      <c r="P1774" s="53">
        <v>2.3541246340320963</v>
      </c>
      <c r="Q1774" s="53">
        <v>86.037878787878796</v>
      </c>
      <c r="R1774" s="53">
        <v>0.91156230234872504</v>
      </c>
      <c r="S1774" s="53">
        <v>5.0304363948517343</v>
      </c>
      <c r="T1774" s="53">
        <v>7.690541781450887E-3</v>
      </c>
      <c r="U1774" s="53">
        <v>0.16180298612662122</v>
      </c>
      <c r="V1774" s="53">
        <v>11.085207258670023</v>
      </c>
      <c r="W1774" s="53">
        <v>9.0235655866000073</v>
      </c>
    </row>
    <row r="1775" spans="3:23" x14ac:dyDescent="0.25">
      <c r="C1775" s="70">
        <v>0</v>
      </c>
      <c r="D1775" s="53">
        <v>29</v>
      </c>
      <c r="E1775" s="53">
        <v>33</v>
      </c>
      <c r="F1775" s="53">
        <v>17.996000000000002</v>
      </c>
      <c r="G1775" s="53">
        <v>0</v>
      </c>
      <c r="H1775" s="53">
        <v>0.87878787878787878</v>
      </c>
      <c r="I1775" s="53">
        <v>0.59183673469387754</v>
      </c>
      <c r="J1775" s="53">
        <v>6.0765077797464979</v>
      </c>
      <c r="K1775" s="53">
        <v>137</v>
      </c>
      <c r="L1775" s="53">
        <v>94.620689655172413</v>
      </c>
      <c r="M1775" s="53">
        <v>222.10098522167485</v>
      </c>
      <c r="N1775" s="53">
        <v>14.903052882603445</v>
      </c>
      <c r="O1775" s="53">
        <v>0.98892694586555896</v>
      </c>
      <c r="P1775" s="53">
        <v>3.6823526890898903</v>
      </c>
      <c r="Q1775" s="53">
        <v>599.92857142857156</v>
      </c>
      <c r="R1775" s="53">
        <v>0.56640961293248715</v>
      </c>
      <c r="S1775" s="53">
        <v>4.4871228053977967</v>
      </c>
      <c r="T1775" s="53">
        <v>1.785714285714287E-2</v>
      </c>
      <c r="U1775" s="53">
        <v>0.18693313077956097</v>
      </c>
      <c r="V1775" s="53">
        <v>6.2330229193099944</v>
      </c>
      <c r="W1775" s="53">
        <v>6.2330229193099944</v>
      </c>
    </row>
    <row r="1776" spans="3:23" x14ac:dyDescent="0.25">
      <c r="C1776" s="70">
        <v>0</v>
      </c>
      <c r="D1776" s="53">
        <v>5319</v>
      </c>
      <c r="E1776" s="53">
        <v>8663</v>
      </c>
      <c r="F1776" s="53">
        <v>459.40099999999995</v>
      </c>
      <c r="G1776" s="53">
        <v>0.86742135939575482</v>
      </c>
      <c r="H1776" s="53">
        <v>0.61399053445688556</v>
      </c>
      <c r="I1776" s="53">
        <v>0.48336968375136313</v>
      </c>
      <c r="J1776" s="53">
        <v>82.294356662205757</v>
      </c>
      <c r="K1776" s="53">
        <v>253</v>
      </c>
      <c r="L1776" s="53">
        <v>131.48223350253807</v>
      </c>
      <c r="M1776" s="53">
        <v>1520.813853152687</v>
      </c>
      <c r="N1776" s="53">
        <v>38.997613428935459</v>
      </c>
      <c r="O1776" s="53">
        <v>0.65368670714414168</v>
      </c>
      <c r="P1776" s="53">
        <v>2.6965263127509655</v>
      </c>
      <c r="Q1776" s="53">
        <v>63.602092352092185</v>
      </c>
      <c r="R1776" s="53">
        <v>0.98949435981465506</v>
      </c>
      <c r="S1776" s="53">
        <v>7.101347818132103</v>
      </c>
      <c r="T1776" s="53">
        <v>5.3295920449598054E-4</v>
      </c>
      <c r="U1776" s="53">
        <v>0.3051356141081859</v>
      </c>
      <c r="V1776" s="53">
        <v>148.23777050126665</v>
      </c>
      <c r="W1776" s="53">
        <v>73.759305075965258</v>
      </c>
    </row>
    <row r="1777" spans="3:23" x14ac:dyDescent="0.25">
      <c r="C1777" s="70">
        <v>1</v>
      </c>
      <c r="D1777" s="53">
        <v>93</v>
      </c>
      <c r="E1777" s="53">
        <v>99</v>
      </c>
      <c r="F1777" s="53">
        <v>32.328000000000003</v>
      </c>
      <c r="G1777" s="53">
        <v>0.63562149312122573</v>
      </c>
      <c r="H1777" s="53">
        <v>0.93939393939393945</v>
      </c>
      <c r="I1777" s="53">
        <v>0.7153846153846154</v>
      </c>
      <c r="J1777" s="53">
        <v>10.881694613449236</v>
      </c>
      <c r="K1777" s="53">
        <v>176</v>
      </c>
      <c r="L1777" s="53">
        <v>122.46236559139786</v>
      </c>
      <c r="M1777" s="53">
        <v>720.12085086489026</v>
      </c>
      <c r="N1777" s="53">
        <v>26.835067558418597</v>
      </c>
      <c r="O1777" s="53">
        <v>0.21115739983473358</v>
      </c>
      <c r="P1777" s="53">
        <v>2.0799881458569294</v>
      </c>
      <c r="Q1777" s="53">
        <v>130.63636363636365</v>
      </c>
      <c r="R1777" s="53">
        <v>0.95863232197330339</v>
      </c>
      <c r="S1777" s="53">
        <v>5.831906794862685</v>
      </c>
      <c r="T1777" s="53">
        <v>7.1886155802239815E-3</v>
      </c>
      <c r="U1777" s="53">
        <v>0.14263192504906957</v>
      </c>
      <c r="V1777" s="53">
        <v>12.492114010241451</v>
      </c>
      <c r="W1777" s="53">
        <v>9.6439226753173752</v>
      </c>
    </row>
    <row r="1778" spans="3:23" x14ac:dyDescent="0.25">
      <c r="C1778" s="70">
        <v>0</v>
      </c>
      <c r="D1778" s="53">
        <v>57</v>
      </c>
      <c r="E1778" s="53">
        <v>61</v>
      </c>
      <c r="F1778" s="53">
        <v>24.645</v>
      </c>
      <c r="G1778" s="53">
        <v>0.54591534803443797</v>
      </c>
      <c r="H1778" s="53">
        <v>0.93442622950819676</v>
      </c>
      <c r="I1778" s="53">
        <v>0.71250000000000002</v>
      </c>
      <c r="J1778" s="53">
        <v>8.5190758917798277</v>
      </c>
      <c r="K1778" s="53">
        <v>113</v>
      </c>
      <c r="L1778" s="53">
        <v>91.403508771929822</v>
      </c>
      <c r="M1778" s="53">
        <v>121.7092731829574</v>
      </c>
      <c r="N1778" s="53">
        <v>11.032192582753321</v>
      </c>
      <c r="O1778" s="53">
        <v>0.3080195990347781</v>
      </c>
      <c r="P1778" s="53">
        <v>1.9561442617138958</v>
      </c>
      <c r="Q1778" s="53">
        <v>64.215909090909065</v>
      </c>
      <c r="R1778" s="53">
        <v>0.87227792543752092</v>
      </c>
      <c r="S1778" s="53">
        <v>4.7606195671688845</v>
      </c>
      <c r="T1778" s="53">
        <v>1.136363636363634E-2</v>
      </c>
      <c r="U1778" s="53">
        <v>0.17417298610480417</v>
      </c>
      <c r="V1778" s="53">
        <v>9.3993248468658948</v>
      </c>
      <c r="W1778" s="53">
        <v>7.8751335111600422</v>
      </c>
    </row>
    <row r="1779" spans="3:23" x14ac:dyDescent="0.25">
      <c r="C1779" s="70">
        <v>0</v>
      </c>
      <c r="D1779" s="53">
        <v>585</v>
      </c>
      <c r="E1779" s="53">
        <v>772</v>
      </c>
      <c r="F1779" s="53">
        <v>121.29</v>
      </c>
      <c r="G1779" s="53">
        <v>0.95314700505807071</v>
      </c>
      <c r="H1779" s="53">
        <v>0.75777202072538863</v>
      </c>
      <c r="I1779" s="53">
        <v>0.51907719609582958</v>
      </c>
      <c r="J1779" s="53">
        <v>27.291851048803377</v>
      </c>
      <c r="K1779" s="53">
        <v>229</v>
      </c>
      <c r="L1779" s="53">
        <v>119.7948717948718</v>
      </c>
      <c r="M1779" s="53">
        <v>895.82086406743997</v>
      </c>
      <c r="N1779" s="53">
        <v>29.930266688879335</v>
      </c>
      <c r="O1779" s="53">
        <v>1.0731014876987215</v>
      </c>
      <c r="P1779" s="53">
        <v>4.2899849190701929</v>
      </c>
      <c r="Q1779" s="53">
        <v>437.61739130434813</v>
      </c>
      <c r="R1779" s="53">
        <v>0.9011458772147265</v>
      </c>
      <c r="S1779" s="53">
        <v>6.5251750170942397</v>
      </c>
      <c r="T1779" s="53">
        <v>1.2809073724007562E-3</v>
      </c>
      <c r="U1779" s="53">
        <v>0.2232497567609269</v>
      </c>
      <c r="V1779" s="53">
        <v>56.085291924371418</v>
      </c>
      <c r="W1779" s="53">
        <v>16.966221371963435</v>
      </c>
    </row>
    <row r="1780" spans="3:23" x14ac:dyDescent="0.25">
      <c r="C1780" s="70">
        <v>0</v>
      </c>
      <c r="D1780" s="53">
        <v>76</v>
      </c>
      <c r="E1780" s="53">
        <v>82</v>
      </c>
      <c r="F1780" s="53">
        <v>30.177999999999997</v>
      </c>
      <c r="G1780" s="53">
        <v>0.7238714059006337</v>
      </c>
      <c r="H1780" s="53">
        <v>0.92682926829268297</v>
      </c>
      <c r="I1780" s="53">
        <v>0.6333333333333333</v>
      </c>
      <c r="J1780" s="53">
        <v>9.8369815187318714</v>
      </c>
      <c r="K1780" s="53">
        <v>135</v>
      </c>
      <c r="L1780" s="53">
        <v>101.67105263157895</v>
      </c>
      <c r="M1780" s="53">
        <v>297.53035087719303</v>
      </c>
      <c r="N1780" s="53">
        <v>17.249068116196685</v>
      </c>
      <c r="O1780" s="53">
        <v>0.30654432076612137</v>
      </c>
      <c r="P1780" s="53">
        <v>1.9067068303391825</v>
      </c>
      <c r="Q1780" s="53">
        <v>133.33076923076925</v>
      </c>
      <c r="R1780" s="53">
        <v>0.87998455439866397</v>
      </c>
      <c r="S1780" s="53">
        <v>5.3199100790622627</v>
      </c>
      <c r="T1780" s="53">
        <v>7.6923076923076754E-3</v>
      </c>
      <c r="U1780" s="53">
        <v>0.1468878677058548</v>
      </c>
      <c r="V1780" s="53">
        <v>11.962151668790121</v>
      </c>
      <c r="W1780" s="53">
        <v>8.2531061016149998</v>
      </c>
    </row>
    <row r="1781" spans="3:23" x14ac:dyDescent="0.25">
      <c r="C1781" s="70">
        <v>0</v>
      </c>
      <c r="D1781" s="53">
        <v>36</v>
      </c>
      <c r="E1781" s="53">
        <v>40</v>
      </c>
      <c r="F1781" s="53">
        <v>19.592000000000002</v>
      </c>
      <c r="G1781" s="53">
        <v>0.38282074674438793</v>
      </c>
      <c r="H1781" s="53">
        <v>0.9</v>
      </c>
      <c r="I1781" s="53">
        <v>0.6428571428571429</v>
      </c>
      <c r="J1781" s="53">
        <v>6.7702750025730758</v>
      </c>
      <c r="K1781" s="53">
        <v>131</v>
      </c>
      <c r="L1781" s="53">
        <v>94.138888888888886</v>
      </c>
      <c r="M1781" s="53">
        <v>263.09444444444449</v>
      </c>
      <c r="N1781" s="53">
        <v>16.220186325823896</v>
      </c>
      <c r="O1781" s="53">
        <v>0.65749444939404023</v>
      </c>
      <c r="P1781" s="53">
        <v>2.3235637632813186</v>
      </c>
      <c r="Q1781" s="53">
        <v>577.4603174603177</v>
      </c>
      <c r="R1781" s="53">
        <v>0.34811318240390432</v>
      </c>
      <c r="S1781" s="53">
        <v>4.5378447930488814</v>
      </c>
      <c r="T1781" s="53">
        <v>1.7384731670445967E-2</v>
      </c>
      <c r="U1781" s="53">
        <v>0.15588140302369585</v>
      </c>
      <c r="V1781" s="53">
        <v>7.1802197428460053</v>
      </c>
      <c r="W1781" s="53">
        <v>6.6332495807108005</v>
      </c>
    </row>
    <row r="1782" spans="3:23" x14ac:dyDescent="0.25">
      <c r="C1782" s="70">
        <v>0</v>
      </c>
      <c r="D1782" s="53">
        <v>29</v>
      </c>
      <c r="E1782" s="53">
        <v>33</v>
      </c>
      <c r="F1782" s="53">
        <v>17.996000000000002</v>
      </c>
      <c r="G1782" s="53">
        <v>0</v>
      </c>
      <c r="H1782" s="53">
        <v>0.87878787878787878</v>
      </c>
      <c r="I1782" s="53">
        <v>0.59183673469387754</v>
      </c>
      <c r="J1782" s="53">
        <v>6.0765077797464979</v>
      </c>
      <c r="K1782" s="53">
        <v>108</v>
      </c>
      <c r="L1782" s="53">
        <v>94</v>
      </c>
      <c r="M1782" s="53">
        <v>89.785714285714292</v>
      </c>
      <c r="N1782" s="53">
        <v>9.4755324011748439</v>
      </c>
      <c r="O1782" s="53">
        <v>-0.1799448623170985</v>
      </c>
      <c r="P1782" s="53">
        <v>1.7382666613503757</v>
      </c>
      <c r="Q1782" s="53">
        <v>124.91071428571426</v>
      </c>
      <c r="R1782" s="53">
        <v>0.70034767201828596</v>
      </c>
      <c r="S1782" s="53">
        <v>4.3491917709150387</v>
      </c>
      <c r="T1782" s="53">
        <v>1.9770408163265321E-2</v>
      </c>
      <c r="U1782" s="53">
        <v>0.1678794647525238</v>
      </c>
      <c r="V1782" s="53">
        <v>6.2330229193099944</v>
      </c>
      <c r="W1782" s="53">
        <v>6.2330229193099944</v>
      </c>
    </row>
    <row r="1783" spans="3:23" x14ac:dyDescent="0.25">
      <c r="C1783" s="70">
        <v>0</v>
      </c>
      <c r="D1783" s="53">
        <v>5333</v>
      </c>
      <c r="E1783" s="53">
        <v>8009</v>
      </c>
      <c r="F1783" s="53">
        <v>427.577</v>
      </c>
      <c r="G1783" s="53">
        <v>0.87864973365379073</v>
      </c>
      <c r="H1783" s="53">
        <v>0.66587588962417277</v>
      </c>
      <c r="I1783" s="53">
        <v>0.49270140428677012</v>
      </c>
      <c r="J1783" s="53">
        <v>82.402587896695465</v>
      </c>
      <c r="K1783" s="53">
        <v>253</v>
      </c>
      <c r="L1783" s="53">
        <v>131.67222951434465</v>
      </c>
      <c r="M1783" s="53">
        <v>1500.9814435842197</v>
      </c>
      <c r="N1783" s="53">
        <v>38.742501772397453</v>
      </c>
      <c r="O1783" s="53">
        <v>0.63005919668753796</v>
      </c>
      <c r="P1783" s="53">
        <v>2.520252533802573</v>
      </c>
      <c r="Q1783" s="53">
        <v>60.618466898954772</v>
      </c>
      <c r="R1783" s="53">
        <v>0.989827100442494</v>
      </c>
      <c r="S1783" s="53">
        <v>7.0863627371012798</v>
      </c>
      <c r="T1783" s="53">
        <v>4.955068585527372E-4</v>
      </c>
      <c r="U1783" s="53">
        <v>0.29263462242312999</v>
      </c>
      <c r="V1783" s="53">
        <v>148.33674122451703</v>
      </c>
      <c r="W1783" s="53">
        <v>70.825884758192458</v>
      </c>
    </row>
    <row r="1784" spans="3:23" x14ac:dyDescent="0.25">
      <c r="C1784" s="70">
        <v>1</v>
      </c>
      <c r="D1784" s="53">
        <v>91</v>
      </c>
      <c r="E1784" s="53">
        <v>96</v>
      </c>
      <c r="F1784" s="53">
        <v>32.211999999999996</v>
      </c>
      <c r="G1784" s="53">
        <v>0.71864386857723328</v>
      </c>
      <c r="H1784" s="53">
        <v>0.94791666666666663</v>
      </c>
      <c r="I1784" s="53">
        <v>0.77777777777777779</v>
      </c>
      <c r="J1784" s="53">
        <v>10.764051215546115</v>
      </c>
      <c r="K1784" s="53">
        <v>177</v>
      </c>
      <c r="L1784" s="53">
        <v>118.93406593406593</v>
      </c>
      <c r="M1784" s="53">
        <v>681.90671550671561</v>
      </c>
      <c r="N1784" s="53">
        <v>26.113343629392151</v>
      </c>
      <c r="O1784" s="53">
        <v>0.37640609069492564</v>
      </c>
      <c r="P1784" s="53">
        <v>2.2306680374436403</v>
      </c>
      <c r="Q1784" s="53">
        <v>152.28461538461534</v>
      </c>
      <c r="R1784" s="53">
        <v>0.94681964128501461</v>
      </c>
      <c r="S1784" s="53">
        <v>5.8372501346090946</v>
      </c>
      <c r="T1784" s="53">
        <v>7.8106508875739481E-3</v>
      </c>
      <c r="U1784" s="53">
        <v>0.11635088925330293</v>
      </c>
      <c r="V1784" s="53">
        <v>13.00174485657152</v>
      </c>
      <c r="W1784" s="53">
        <v>9.0411313293082678</v>
      </c>
    </row>
    <row r="1785" spans="3:23" x14ac:dyDescent="0.25">
      <c r="C1785" s="70">
        <v>0</v>
      </c>
      <c r="D1785" s="53">
        <v>41</v>
      </c>
      <c r="E1785" s="53">
        <v>45</v>
      </c>
      <c r="F1785" s="53">
        <v>20.907</v>
      </c>
      <c r="G1785" s="53">
        <v>0.37986972501764632</v>
      </c>
      <c r="H1785" s="53">
        <v>0.91111111111111109</v>
      </c>
      <c r="I1785" s="53">
        <v>0.640625</v>
      </c>
      <c r="J1785" s="53">
        <v>7.2251519938435669</v>
      </c>
      <c r="K1785" s="53">
        <v>115</v>
      </c>
      <c r="L1785" s="53">
        <v>95.170731707317074</v>
      </c>
      <c r="M1785" s="53">
        <v>125.24512195121949</v>
      </c>
      <c r="N1785" s="53">
        <v>11.191296705530574</v>
      </c>
      <c r="O1785" s="53">
        <v>0.18109631353740394</v>
      </c>
      <c r="P1785" s="53">
        <v>1.8660884861475178</v>
      </c>
      <c r="Q1785" s="53">
        <v>69.263888888888872</v>
      </c>
      <c r="R1785" s="53">
        <v>0.8485485122150086</v>
      </c>
      <c r="S1785" s="53">
        <v>4.6193895044597806</v>
      </c>
      <c r="T1785" s="53">
        <v>1.4660493827160524E-2</v>
      </c>
      <c r="U1785" s="53">
        <v>0.19260829690557493</v>
      </c>
      <c r="V1785" s="53">
        <v>7.6360292750506691</v>
      </c>
      <c r="W1785" s="53">
        <v>7.0636324810317683</v>
      </c>
    </row>
    <row r="1786" spans="3:23" x14ac:dyDescent="0.25">
      <c r="C1786" s="70">
        <v>0</v>
      </c>
      <c r="D1786" s="53">
        <v>65</v>
      </c>
      <c r="E1786" s="53">
        <v>70</v>
      </c>
      <c r="F1786" s="53">
        <v>26.513999999999999</v>
      </c>
      <c r="G1786" s="53">
        <v>0.42368734512605127</v>
      </c>
      <c r="H1786" s="53">
        <v>0.9285714285714286</v>
      </c>
      <c r="I1786" s="53">
        <v>0.72222222222222221</v>
      </c>
      <c r="J1786" s="53">
        <v>9.0972836829344601</v>
      </c>
      <c r="K1786" s="53">
        <v>113</v>
      </c>
      <c r="L1786" s="53">
        <v>92.123076923076923</v>
      </c>
      <c r="M1786" s="53">
        <v>114.42211538461541</v>
      </c>
      <c r="N1786" s="53">
        <v>10.696827351351214</v>
      </c>
      <c r="O1786" s="53">
        <v>0.17404246735426349</v>
      </c>
      <c r="P1786" s="53">
        <v>1.9168880478559764</v>
      </c>
      <c r="Q1786" s="53">
        <v>54.404040404040408</v>
      </c>
      <c r="R1786" s="53">
        <v>0.88811173408820332</v>
      </c>
      <c r="S1786" s="53">
        <v>4.7935323825526526</v>
      </c>
      <c r="T1786" s="53">
        <v>1.152943577186003E-2</v>
      </c>
      <c r="U1786" s="53">
        <v>0.18508018356503197</v>
      </c>
      <c r="V1786" s="53">
        <v>9.6508675844265337</v>
      </c>
      <c r="W1786" s="53">
        <v>8.7418378632207308</v>
      </c>
    </row>
    <row r="1787" spans="3:23" x14ac:dyDescent="0.25">
      <c r="C1787" s="70">
        <v>0</v>
      </c>
      <c r="D1787" s="53">
        <v>661</v>
      </c>
      <c r="E1787" s="53">
        <v>874</v>
      </c>
      <c r="F1787" s="53">
        <v>128.51000000000002</v>
      </c>
      <c r="G1787" s="53">
        <v>0.94419910452794231</v>
      </c>
      <c r="H1787" s="53">
        <v>0.75629290617848965</v>
      </c>
      <c r="I1787" s="53">
        <v>0.50846153846153841</v>
      </c>
      <c r="J1787" s="53">
        <v>29.010538413996088</v>
      </c>
      <c r="K1787" s="53">
        <v>220</v>
      </c>
      <c r="L1787" s="53">
        <v>121.32223903177004</v>
      </c>
      <c r="M1787" s="53">
        <v>941.82782285792882</v>
      </c>
      <c r="N1787" s="53">
        <v>30.689213461050592</v>
      </c>
      <c r="O1787" s="53">
        <v>0.86754977157600799</v>
      </c>
      <c r="P1787" s="53">
        <v>3.5775677437277467</v>
      </c>
      <c r="Q1787" s="53">
        <v>263.20739064856798</v>
      </c>
      <c r="R1787" s="53">
        <v>0.94170784282468112</v>
      </c>
      <c r="S1787" s="53">
        <v>6.6493203349672223</v>
      </c>
      <c r="T1787" s="53">
        <v>1.1272405469903634E-3</v>
      </c>
      <c r="U1787" s="53">
        <v>0.23729347005232818</v>
      </c>
      <c r="V1787" s="53">
        <v>57.596452791062823</v>
      </c>
      <c r="W1787" s="53">
        <v>18.970845660864477</v>
      </c>
    </row>
    <row r="1788" spans="3:23" x14ac:dyDescent="0.25">
      <c r="C1788" s="70">
        <v>0</v>
      </c>
      <c r="D1788" s="53">
        <v>52</v>
      </c>
      <c r="E1788" s="53">
        <v>56</v>
      </c>
      <c r="F1788" s="53">
        <v>24.091000000000001</v>
      </c>
      <c r="G1788" s="53">
        <v>0.63922586392294201</v>
      </c>
      <c r="H1788" s="53">
        <v>0.9285714285714286</v>
      </c>
      <c r="I1788" s="53">
        <v>0.65</v>
      </c>
      <c r="J1788" s="53">
        <v>8.1368578902564384</v>
      </c>
      <c r="K1788" s="53">
        <v>124</v>
      </c>
      <c r="L1788" s="53">
        <v>100.76923076923077</v>
      </c>
      <c r="M1788" s="53">
        <v>169.553544494721</v>
      </c>
      <c r="N1788" s="53">
        <v>13.02127276784881</v>
      </c>
      <c r="O1788" s="53">
        <v>4.7665522175718421E-2</v>
      </c>
      <c r="P1788" s="53">
        <v>1.8926426368820717</v>
      </c>
      <c r="Q1788" s="53">
        <v>119.34090909090916</v>
      </c>
      <c r="R1788" s="53">
        <v>0.85816315692986944</v>
      </c>
      <c r="S1788" s="53">
        <v>4.8346791410515948</v>
      </c>
      <c r="T1788" s="53">
        <v>1.1621900826446256E-2</v>
      </c>
      <c r="U1788" s="53">
        <v>0.17705533679270655</v>
      </c>
      <c r="V1788" s="53">
        <v>9.408241769189468</v>
      </c>
      <c r="W1788" s="53">
        <v>7.2351171207752225</v>
      </c>
    </row>
    <row r="1789" spans="3:23" x14ac:dyDescent="0.25">
      <c r="C1789" s="70">
        <v>0</v>
      </c>
      <c r="D1789" s="53">
        <v>200</v>
      </c>
      <c r="E1789" s="53">
        <v>209</v>
      </c>
      <c r="F1789" s="53">
        <v>59.858999999999995</v>
      </c>
      <c r="G1789" s="53">
        <v>0.94649435945541738</v>
      </c>
      <c r="H1789" s="53">
        <v>0.9569377990430622</v>
      </c>
      <c r="I1789" s="53">
        <v>0.79365079365079361</v>
      </c>
      <c r="J1789" s="53">
        <v>15.957691216057308</v>
      </c>
      <c r="K1789" s="53">
        <v>153</v>
      </c>
      <c r="L1789" s="53">
        <v>112.09</v>
      </c>
      <c r="M1789" s="53">
        <v>501.32854271356786</v>
      </c>
      <c r="N1789" s="53">
        <v>22.390367185769147</v>
      </c>
      <c r="O1789" s="53">
        <v>0.14443759452978011</v>
      </c>
      <c r="P1789" s="53">
        <v>1.8596701072878232</v>
      </c>
      <c r="Q1789" s="53">
        <v>652.9999999999992</v>
      </c>
      <c r="R1789" s="53">
        <v>0.67218535713766459</v>
      </c>
      <c r="S1789" s="53">
        <v>6.0458853480147985</v>
      </c>
      <c r="T1789" s="53">
        <v>4.125012844790883E-3</v>
      </c>
      <c r="U1789" s="53">
        <v>0.11928394543169935</v>
      </c>
      <c r="V1789" s="53">
        <v>28.391450779836401</v>
      </c>
      <c r="W1789" s="53">
        <v>9.1624990740951162</v>
      </c>
    </row>
    <row r="1790" spans="3:23" x14ac:dyDescent="0.25">
      <c r="C1790" s="70">
        <v>0</v>
      </c>
      <c r="D1790" s="53">
        <v>62</v>
      </c>
      <c r="E1790" s="53">
        <v>66</v>
      </c>
      <c r="F1790" s="53">
        <v>26.141999999999996</v>
      </c>
      <c r="G1790" s="53">
        <v>0.61451404806717069</v>
      </c>
      <c r="H1790" s="53">
        <v>0.93939393939393945</v>
      </c>
      <c r="I1790" s="53">
        <v>0.70454545454545459</v>
      </c>
      <c r="J1790" s="53">
        <v>8.8848664465809541</v>
      </c>
      <c r="K1790" s="53">
        <v>120</v>
      </c>
      <c r="L1790" s="53">
        <v>97.274193548387103</v>
      </c>
      <c r="M1790" s="53">
        <v>146.43178212585934</v>
      </c>
      <c r="N1790" s="53">
        <v>12.100900054370308</v>
      </c>
      <c r="O1790" s="53">
        <v>-0.10951774392165466</v>
      </c>
      <c r="P1790" s="53">
        <v>1.8226859666335968</v>
      </c>
      <c r="Q1790" s="53">
        <v>89.5416666666667</v>
      </c>
      <c r="R1790" s="53">
        <v>0.9491647526342043</v>
      </c>
      <c r="S1790" s="53">
        <v>4.8150158187241221</v>
      </c>
      <c r="T1790" s="53">
        <v>1.2152777777777759E-2</v>
      </c>
      <c r="U1790" s="53">
        <v>0.22542938236872045</v>
      </c>
      <c r="V1790" s="53">
        <v>10.098440207460552</v>
      </c>
      <c r="W1790" s="53">
        <v>7.9667188407622263</v>
      </c>
    </row>
    <row r="1791" spans="3:23" x14ac:dyDescent="0.25">
      <c r="C1791" s="70">
        <v>0</v>
      </c>
      <c r="D1791" s="53">
        <v>5248</v>
      </c>
      <c r="E1791" s="53">
        <v>7853</v>
      </c>
      <c r="F1791" s="53">
        <v>411.77300000000002</v>
      </c>
      <c r="G1791" s="53">
        <v>0.87766328001012639</v>
      </c>
      <c r="H1791" s="53">
        <v>0.66827963835476889</v>
      </c>
      <c r="I1791" s="53">
        <v>0.49696969696969695</v>
      </c>
      <c r="J1791" s="53">
        <v>81.74326351920466</v>
      </c>
      <c r="K1791" s="53">
        <v>245</v>
      </c>
      <c r="L1791" s="53">
        <v>133.66272865853659</v>
      </c>
      <c r="M1791" s="53">
        <v>1535.5191594674357</v>
      </c>
      <c r="N1791" s="53">
        <v>39.185700956693829</v>
      </c>
      <c r="O1791" s="53">
        <v>0.56483413150383543</v>
      </c>
      <c r="P1791" s="53">
        <v>2.3392492596755017</v>
      </c>
      <c r="Q1791" s="53">
        <v>61.210808270676566</v>
      </c>
      <c r="R1791" s="53">
        <v>0.98996432632955433</v>
      </c>
      <c r="S1791" s="53">
        <v>7.1026141401566774</v>
      </c>
      <c r="T1791" s="53">
        <v>4.4978517722878218E-4</v>
      </c>
      <c r="U1791" s="53">
        <v>0.29326977468710136</v>
      </c>
      <c r="V1791" s="53">
        <v>145.95034292069272</v>
      </c>
      <c r="W1791" s="53">
        <v>69.950752770207984</v>
      </c>
    </row>
    <row r="1792" spans="3:23" x14ac:dyDescent="0.25">
      <c r="C1792" s="70">
        <v>1</v>
      </c>
      <c r="D1792" s="53">
        <v>87</v>
      </c>
      <c r="E1792" s="53">
        <v>93</v>
      </c>
      <c r="F1792" s="53">
        <v>30.831000000000003</v>
      </c>
      <c r="G1792" s="53">
        <v>0.56616913613441</v>
      </c>
      <c r="H1792" s="53">
        <v>0.93548387096774188</v>
      </c>
      <c r="I1792" s="53">
        <v>0.72499999999999998</v>
      </c>
      <c r="J1792" s="53">
        <v>10.524820207108489</v>
      </c>
      <c r="K1792" s="53">
        <v>173</v>
      </c>
      <c r="L1792" s="53">
        <v>116.20689655172414</v>
      </c>
      <c r="M1792" s="53">
        <v>708.81716118684858</v>
      </c>
      <c r="N1792" s="53">
        <v>26.623620362130477</v>
      </c>
      <c r="O1792" s="53">
        <v>0.37898376890723223</v>
      </c>
      <c r="P1792" s="53">
        <v>2.0694603929178865</v>
      </c>
      <c r="Q1792" s="53">
        <v>154.78787878787881</v>
      </c>
      <c r="R1792" s="53">
        <v>0.93828150380323716</v>
      </c>
      <c r="S1792" s="53">
        <v>5.865188754394814</v>
      </c>
      <c r="T1792" s="53">
        <v>7.690541781450887E-3</v>
      </c>
      <c r="U1792" s="53">
        <v>0.12419416729298542</v>
      </c>
      <c r="V1792" s="53">
        <v>11.695605165272417</v>
      </c>
      <c r="W1792" s="53">
        <v>9.6405597769613554</v>
      </c>
    </row>
    <row r="1793" spans="3:23" x14ac:dyDescent="0.25">
      <c r="C1793" s="70">
        <v>0</v>
      </c>
      <c r="D1793" s="53">
        <v>47</v>
      </c>
      <c r="E1793" s="53">
        <v>51</v>
      </c>
      <c r="F1793" s="53">
        <v>22.776000000000003</v>
      </c>
      <c r="G1793" s="53">
        <v>0.54029913508406846</v>
      </c>
      <c r="H1793" s="53">
        <v>0.92156862745098034</v>
      </c>
      <c r="I1793" s="53">
        <v>0.65277777777777779</v>
      </c>
      <c r="J1793" s="53">
        <v>7.7357778278950491</v>
      </c>
      <c r="K1793" s="53">
        <v>105</v>
      </c>
      <c r="L1793" s="53">
        <v>91.255319148936167</v>
      </c>
      <c r="M1793" s="53">
        <v>65.716003700277483</v>
      </c>
      <c r="N1793" s="53">
        <v>8.1065407974226265</v>
      </c>
      <c r="O1793" s="53">
        <v>-0.16557963792361494</v>
      </c>
      <c r="P1793" s="53">
        <v>2.0477395188321581</v>
      </c>
      <c r="Q1793" s="53">
        <v>61.849999999999994</v>
      </c>
      <c r="R1793" s="53">
        <v>0.82289029764845945</v>
      </c>
      <c r="S1793" s="53">
        <v>4.4586361920111068</v>
      </c>
      <c r="T1793" s="53">
        <v>1.4375000000000009E-2</v>
      </c>
      <c r="U1793" s="53">
        <v>0.17999965312465313</v>
      </c>
      <c r="V1793" s="53">
        <v>8.5656174876903943</v>
      </c>
      <c r="W1793" s="53">
        <v>7.2077360218402129</v>
      </c>
    </row>
    <row r="1794" spans="3:23" x14ac:dyDescent="0.25">
      <c r="C1794" s="70">
        <v>0</v>
      </c>
      <c r="D1794" s="53">
        <v>71</v>
      </c>
      <c r="E1794" s="53">
        <v>75</v>
      </c>
      <c r="F1794" s="53">
        <v>27.828999999999997</v>
      </c>
      <c r="G1794" s="53">
        <v>0.47408509384591641</v>
      </c>
      <c r="H1794" s="53">
        <v>0.94666666666666666</v>
      </c>
      <c r="I1794" s="53">
        <v>0.71717171717171713</v>
      </c>
      <c r="J1794" s="53">
        <v>9.5078918628787825</v>
      </c>
      <c r="K1794" s="53">
        <v>139</v>
      </c>
      <c r="L1794" s="53">
        <v>102.71830985915493</v>
      </c>
      <c r="M1794" s="53">
        <v>326.94808853118724</v>
      </c>
      <c r="N1794" s="53">
        <v>18.081705907662233</v>
      </c>
      <c r="O1794" s="53">
        <v>0.40351958590942288</v>
      </c>
      <c r="P1794" s="53">
        <v>2.057481867345377</v>
      </c>
      <c r="Q1794" s="53">
        <v>102.02727272727273</v>
      </c>
      <c r="R1794" s="53">
        <v>0.89855254528054762</v>
      </c>
      <c r="S1794" s="53">
        <v>5.2782780634352839</v>
      </c>
      <c r="T1794" s="53">
        <v>9.4214876033057605E-3</v>
      </c>
      <c r="U1794" s="53">
        <v>0.17334061405071516</v>
      </c>
      <c r="V1794" s="53">
        <v>10.234410369556226</v>
      </c>
      <c r="W1794" s="53">
        <v>9.0111837236623806</v>
      </c>
    </row>
    <row r="1795" spans="3:23" x14ac:dyDescent="0.25">
      <c r="C1795" s="70">
        <v>0</v>
      </c>
      <c r="D1795" s="53">
        <v>751</v>
      </c>
      <c r="E1795" s="53">
        <v>999</v>
      </c>
      <c r="F1795" s="53">
        <v>137.16899999999998</v>
      </c>
      <c r="G1795" s="53">
        <v>0.93424288250246679</v>
      </c>
      <c r="H1795" s="53">
        <v>0.7517517517517518</v>
      </c>
      <c r="I1795" s="53">
        <v>0.52591036414565828</v>
      </c>
      <c r="J1795" s="53">
        <v>30.922530590107062</v>
      </c>
      <c r="K1795" s="53">
        <v>235</v>
      </c>
      <c r="L1795" s="53">
        <v>121.67909454061251</v>
      </c>
      <c r="M1795" s="53">
        <v>1049.4102157123843</v>
      </c>
      <c r="N1795" s="53">
        <v>32.394601644600975</v>
      </c>
      <c r="O1795" s="53">
        <v>1.0357484455080144</v>
      </c>
      <c r="P1795" s="53">
        <v>3.9617307401990631</v>
      </c>
      <c r="Q1795" s="53">
        <v>367.20123626373567</v>
      </c>
      <c r="R1795" s="53">
        <v>0.92427567825946511</v>
      </c>
      <c r="S1795" s="53">
        <v>6.6236201646478499</v>
      </c>
      <c r="T1795" s="53">
        <v>1.0821081391136349E-3</v>
      </c>
      <c r="U1795" s="53">
        <v>0.24748446243845271</v>
      </c>
      <c r="V1795" s="53">
        <v>58.770832742201875</v>
      </c>
      <c r="W1795" s="53">
        <v>20.959877101580879</v>
      </c>
    </row>
    <row r="1796" spans="3:23" x14ac:dyDescent="0.25">
      <c r="C1796" s="70">
        <v>0</v>
      </c>
      <c r="D1796" s="53">
        <v>38</v>
      </c>
      <c r="E1796" s="53">
        <v>42</v>
      </c>
      <c r="F1796" s="53">
        <v>20.625999999999998</v>
      </c>
      <c r="G1796" s="53">
        <v>0.52748477726821907</v>
      </c>
      <c r="H1796" s="53">
        <v>0.90476190476190477</v>
      </c>
      <c r="I1796" s="53">
        <v>0.59375</v>
      </c>
      <c r="J1796" s="53">
        <v>6.955796338302048</v>
      </c>
      <c r="K1796" s="53">
        <v>125</v>
      </c>
      <c r="L1796" s="53">
        <v>102</v>
      </c>
      <c r="M1796" s="53">
        <v>167.67567567567568</v>
      </c>
      <c r="N1796" s="53">
        <v>12.948964270383778</v>
      </c>
      <c r="O1796" s="53">
        <v>-1.0899281190171417E-2</v>
      </c>
      <c r="P1796" s="53">
        <v>2.0121896773405061</v>
      </c>
      <c r="Q1796" s="53">
        <v>134.31944444444443</v>
      </c>
      <c r="R1796" s="53">
        <v>0.85218808002565938</v>
      </c>
      <c r="S1796" s="53">
        <v>4.7017462633866529</v>
      </c>
      <c r="T1796" s="53">
        <v>1.427469135802472E-2</v>
      </c>
      <c r="U1796" s="53">
        <v>0.13593552381284577</v>
      </c>
      <c r="V1796" s="53">
        <v>7.6822876709772538</v>
      </c>
      <c r="W1796" s="53">
        <v>6.5265987488178077</v>
      </c>
    </row>
    <row r="1797" spans="3:23" x14ac:dyDescent="0.25">
      <c r="C1797" s="70">
        <v>0</v>
      </c>
      <c r="D1797" s="53">
        <v>243</v>
      </c>
      <c r="E1797" s="53">
        <v>252</v>
      </c>
      <c r="F1797" s="53">
        <v>63.902999999999992</v>
      </c>
      <c r="G1797" s="53">
        <v>0.93631585872753453</v>
      </c>
      <c r="H1797" s="53">
        <v>0.9642857142857143</v>
      </c>
      <c r="I1797" s="53">
        <v>0.83793103448275863</v>
      </c>
      <c r="J1797" s="53">
        <v>17.589690428505119</v>
      </c>
      <c r="K1797" s="53">
        <v>165</v>
      </c>
      <c r="L1797" s="53">
        <v>115.7119341563786</v>
      </c>
      <c r="M1797" s="53">
        <v>570.28031153283644</v>
      </c>
      <c r="N1797" s="53">
        <v>23.880542530119296</v>
      </c>
      <c r="O1797" s="53">
        <v>-3.9636844291573832E-2</v>
      </c>
      <c r="P1797" s="53">
        <v>1.8017453556410832</v>
      </c>
      <c r="Q1797" s="53">
        <v>466.92666666666491</v>
      </c>
      <c r="R1797" s="53">
        <v>0.71957275187205993</v>
      </c>
      <c r="S1797" s="53">
        <v>6.1499115557297506</v>
      </c>
      <c r="T1797" s="53">
        <v>3.8444444444444333E-3</v>
      </c>
      <c r="U1797" s="53">
        <v>0.200304217929863</v>
      </c>
      <c r="V1797" s="53">
        <v>30.000633733987037</v>
      </c>
      <c r="W1797" s="53">
        <v>10.534991234876939</v>
      </c>
    </row>
    <row r="1798" spans="3:23" x14ac:dyDescent="0.25">
      <c r="C1798" s="70">
        <v>0</v>
      </c>
      <c r="D1798" s="53">
        <v>97</v>
      </c>
      <c r="E1798" s="53">
        <v>105</v>
      </c>
      <c r="F1798" s="53">
        <v>35.966999999999999</v>
      </c>
      <c r="G1798" s="53">
        <v>0.74387897442329709</v>
      </c>
      <c r="H1798" s="53">
        <v>0.92380952380952386</v>
      </c>
      <c r="I1798" s="53">
        <v>0.64666666666666661</v>
      </c>
      <c r="J1798" s="53">
        <v>11.113245963232828</v>
      </c>
      <c r="K1798" s="53">
        <v>125</v>
      </c>
      <c r="L1798" s="53">
        <v>99</v>
      </c>
      <c r="M1798" s="53">
        <v>174.77083333333334</v>
      </c>
      <c r="N1798" s="53">
        <v>13.220092031953989</v>
      </c>
      <c r="O1798" s="53">
        <v>0.27669666886736421</v>
      </c>
      <c r="P1798" s="53">
        <v>2.0174123042365948</v>
      </c>
      <c r="Q1798" s="53">
        <v>148.41875000000002</v>
      </c>
      <c r="R1798" s="53">
        <v>0.85776615349462226</v>
      </c>
      <c r="S1798" s="53">
        <v>5.1808536618598646</v>
      </c>
      <c r="T1798" s="53">
        <v>6.9531250000000053E-3</v>
      </c>
      <c r="U1798" s="53">
        <v>0.18204451341230379</v>
      </c>
      <c r="V1798" s="53">
        <v>13.906726091665142</v>
      </c>
      <c r="W1798" s="53">
        <v>9.2940646189317597</v>
      </c>
    </row>
    <row r="1799" spans="3:23" x14ac:dyDescent="0.25">
      <c r="C1799" s="70">
        <v>0</v>
      </c>
      <c r="D1799" s="53">
        <v>5150</v>
      </c>
      <c r="E1799" s="53">
        <v>7767</v>
      </c>
      <c r="F1799" s="53">
        <v>480.67199999999997</v>
      </c>
      <c r="G1799" s="53">
        <v>0.87726483952477408</v>
      </c>
      <c r="H1799" s="53">
        <v>0.66306167117291104</v>
      </c>
      <c r="I1799" s="53">
        <v>0.49272866437045543</v>
      </c>
      <c r="J1799" s="53">
        <v>80.976438890495103</v>
      </c>
      <c r="K1799" s="53">
        <v>242</v>
      </c>
      <c r="L1799" s="53">
        <v>135.1904854368932</v>
      </c>
      <c r="M1799" s="53">
        <v>1599.2973652721732</v>
      </c>
      <c r="N1799" s="53">
        <v>39.991216101441239</v>
      </c>
      <c r="O1799" s="53">
        <v>0.53489166341755168</v>
      </c>
      <c r="P1799" s="53">
        <v>2.2465485715250932</v>
      </c>
      <c r="Q1799" s="53">
        <v>59.855270655271582</v>
      </c>
      <c r="R1799" s="53">
        <v>0.99042781678223191</v>
      </c>
      <c r="S1799" s="53">
        <v>7.1027182627854586</v>
      </c>
      <c r="T1799" s="53">
        <v>4.7600623732307792E-4</v>
      </c>
      <c r="U1799" s="53">
        <v>0.29467885970976165</v>
      </c>
      <c r="V1799" s="53">
        <v>145.12207173018388</v>
      </c>
      <c r="W1799" s="53">
        <v>69.659562105839697</v>
      </c>
    </row>
    <row r="1800" spans="3:23" x14ac:dyDescent="0.25">
      <c r="C1800" s="70">
        <v>0</v>
      </c>
      <c r="D1800" s="53">
        <v>36</v>
      </c>
      <c r="E1800" s="53">
        <v>40</v>
      </c>
      <c r="F1800" s="53">
        <v>19.592000000000002</v>
      </c>
      <c r="G1800" s="53">
        <v>0.38282074674438793</v>
      </c>
      <c r="H1800" s="53">
        <v>0.9</v>
      </c>
      <c r="I1800" s="53">
        <v>0.6428571428571429</v>
      </c>
      <c r="J1800" s="53">
        <v>6.7702750025730758</v>
      </c>
      <c r="K1800" s="53">
        <v>100</v>
      </c>
      <c r="L1800" s="53">
        <v>88.972222222222229</v>
      </c>
      <c r="M1800" s="53">
        <v>40.827777777777747</v>
      </c>
      <c r="N1800" s="53">
        <v>6.3896617889977358</v>
      </c>
      <c r="O1800" s="53">
        <v>-6.4192154088863237E-2</v>
      </c>
      <c r="P1800" s="53">
        <v>1.9533835215805999</v>
      </c>
      <c r="Q1800" s="53">
        <v>25.75</v>
      </c>
      <c r="R1800" s="53">
        <v>0.84787255151565744</v>
      </c>
      <c r="S1800" s="53">
        <v>4.148955904159993</v>
      </c>
      <c r="T1800" s="53">
        <v>1.66015625E-2</v>
      </c>
      <c r="U1800" s="53">
        <v>0.27864583333333326</v>
      </c>
      <c r="V1800" s="53">
        <v>7.1802197428460053</v>
      </c>
      <c r="W1800" s="53">
        <v>6.6332495807108005</v>
      </c>
    </row>
    <row r="1801" spans="3:23" x14ac:dyDescent="0.25">
      <c r="C1801" s="70">
        <v>1</v>
      </c>
      <c r="D1801" s="53">
        <v>77</v>
      </c>
      <c r="E1801" s="53">
        <v>81</v>
      </c>
      <c r="F1801" s="53">
        <v>28.382999999999999</v>
      </c>
      <c r="G1801" s="53">
        <v>0.32639575867763476</v>
      </c>
      <c r="H1801" s="53">
        <v>0.95061728395061729</v>
      </c>
      <c r="I1801" s="53">
        <v>0.77</v>
      </c>
      <c r="J1801" s="53">
        <v>9.9014870067383072</v>
      </c>
      <c r="K1801" s="53">
        <v>181</v>
      </c>
      <c r="L1801" s="53">
        <v>120.72727272727273</v>
      </c>
      <c r="M1801" s="53">
        <v>777.96411483253632</v>
      </c>
      <c r="N1801" s="53">
        <v>27.892008081752312</v>
      </c>
      <c r="O1801" s="53">
        <v>0.39451786480375739</v>
      </c>
      <c r="P1801" s="53">
        <v>2.06730061263141</v>
      </c>
      <c r="Q1801" s="53">
        <v>213.87272727272725</v>
      </c>
      <c r="R1801" s="53">
        <v>0.9126069643146878</v>
      </c>
      <c r="S1801" s="53">
        <v>5.4372501383451999</v>
      </c>
      <c r="T1801" s="53">
        <v>9.0909090909090662E-3</v>
      </c>
      <c r="U1801" s="53">
        <v>0.12513691292574308</v>
      </c>
      <c r="V1801" s="53">
        <v>10.248006880444853</v>
      </c>
      <c r="W1801" s="53">
        <v>9.6867563715662932</v>
      </c>
    </row>
    <row r="1802" spans="3:23" x14ac:dyDescent="0.25">
      <c r="C1802" s="70">
        <v>0</v>
      </c>
      <c r="D1802" s="53">
        <v>70</v>
      </c>
      <c r="E1802" s="53">
        <v>74</v>
      </c>
      <c r="F1802" s="53">
        <v>28.4</v>
      </c>
      <c r="G1802" s="53">
        <v>0.54039640953410129</v>
      </c>
      <c r="H1802" s="53">
        <v>0.94594594594594594</v>
      </c>
      <c r="I1802" s="53">
        <v>0.63636363636363635</v>
      </c>
      <c r="J1802" s="53">
        <v>9.4406974388262963</v>
      </c>
      <c r="K1802" s="53">
        <v>153</v>
      </c>
      <c r="L1802" s="53">
        <v>111.44285714285714</v>
      </c>
      <c r="M1802" s="53">
        <v>416.71407867494815</v>
      </c>
      <c r="N1802" s="53">
        <v>20.413575842437506</v>
      </c>
      <c r="O1802" s="53">
        <v>0.35059345576588502</v>
      </c>
      <c r="P1802" s="53">
        <v>2.0039318359180225</v>
      </c>
      <c r="Q1802" s="53">
        <v>135.78333333333333</v>
      </c>
      <c r="R1802" s="53">
        <v>0.91092393492594748</v>
      </c>
      <c r="S1802" s="53">
        <v>5.4575751596784849</v>
      </c>
      <c r="T1802" s="53">
        <v>8.3333333333333141E-3</v>
      </c>
      <c r="U1802" s="53">
        <v>0.14034828505345229</v>
      </c>
      <c r="V1802" s="53">
        <v>10.424127959448647</v>
      </c>
      <c r="W1802" s="53">
        <v>8.7709712824419768</v>
      </c>
    </row>
    <row r="1803" spans="3:23" x14ac:dyDescent="0.25">
      <c r="C1803" s="70">
        <v>0</v>
      </c>
      <c r="D1803" s="53">
        <v>794</v>
      </c>
      <c r="E1803" s="53">
        <v>1037</v>
      </c>
      <c r="F1803" s="53">
        <v>135.10999999999999</v>
      </c>
      <c r="G1803" s="53">
        <v>0.92729309141151628</v>
      </c>
      <c r="H1803" s="53">
        <v>0.76567020250723239</v>
      </c>
      <c r="I1803" s="53">
        <v>0.54532967032967028</v>
      </c>
      <c r="J1803" s="53">
        <v>31.795474497477141</v>
      </c>
      <c r="K1803" s="53">
        <v>244</v>
      </c>
      <c r="L1803" s="53">
        <v>122.36397984886649</v>
      </c>
      <c r="M1803" s="53">
        <v>1049.0691170538178</v>
      </c>
      <c r="N1803" s="53">
        <v>32.389336471342197</v>
      </c>
      <c r="O1803" s="53">
        <v>1.1359397543415513</v>
      </c>
      <c r="P1803" s="53">
        <v>4.1864565004466101</v>
      </c>
      <c r="Q1803" s="53">
        <v>267.8456873315381</v>
      </c>
      <c r="R1803" s="53">
        <v>0.94140680030959478</v>
      </c>
      <c r="S1803" s="53">
        <v>6.6595771748494279</v>
      </c>
      <c r="T1803" s="53">
        <v>9.6446552989296551E-4</v>
      </c>
      <c r="U1803" s="53">
        <v>0.23359216714300679</v>
      </c>
      <c r="V1803" s="53">
        <v>58.425172535335342</v>
      </c>
      <c r="W1803" s="53">
        <v>21.870651763834328</v>
      </c>
    </row>
    <row r="1804" spans="3:23" x14ac:dyDescent="0.25">
      <c r="C1804" s="70">
        <v>0</v>
      </c>
      <c r="D1804" s="53">
        <v>41</v>
      </c>
      <c r="E1804" s="53">
        <v>45</v>
      </c>
      <c r="F1804" s="53">
        <v>20.907</v>
      </c>
      <c r="G1804" s="53">
        <v>0.37986972501764632</v>
      </c>
      <c r="H1804" s="53">
        <v>0.91111111111111109</v>
      </c>
      <c r="I1804" s="53">
        <v>0.640625</v>
      </c>
      <c r="J1804" s="53">
        <v>7.2251519938435669</v>
      </c>
      <c r="K1804" s="53">
        <v>117</v>
      </c>
      <c r="L1804" s="53">
        <v>97.878048780487802</v>
      </c>
      <c r="M1804" s="53">
        <v>120.60975609756102</v>
      </c>
      <c r="N1804" s="53">
        <v>10.982247315443274</v>
      </c>
      <c r="O1804" s="53">
        <v>5.5302032450029466E-2</v>
      </c>
      <c r="P1804" s="53">
        <v>1.9029324491550621</v>
      </c>
      <c r="Q1804" s="53">
        <v>79.972222222222243</v>
      </c>
      <c r="R1804" s="53">
        <v>0.88361726460191692</v>
      </c>
      <c r="S1804" s="53">
        <v>4.7169504800695368</v>
      </c>
      <c r="T1804" s="53">
        <v>1.5046296296296328E-2</v>
      </c>
      <c r="U1804" s="53">
        <v>0.18730258711876349</v>
      </c>
      <c r="V1804" s="53">
        <v>7.6360292750506691</v>
      </c>
      <c r="W1804" s="53">
        <v>7.0636324810317683</v>
      </c>
    </row>
    <row r="1805" spans="3:23" x14ac:dyDescent="0.25">
      <c r="C1805" s="70">
        <v>0</v>
      </c>
      <c r="D1805" s="53">
        <v>286</v>
      </c>
      <c r="E1805" s="53">
        <v>295</v>
      </c>
      <c r="F1805" s="53">
        <v>66.525000000000006</v>
      </c>
      <c r="G1805" s="53">
        <v>0.90478126503836065</v>
      </c>
      <c r="H1805" s="53">
        <v>0.96949152542372885</v>
      </c>
      <c r="I1805" s="53">
        <v>0.7944444444444444</v>
      </c>
      <c r="J1805" s="53">
        <v>19.082623241951211</v>
      </c>
      <c r="K1805" s="53">
        <v>166</v>
      </c>
      <c r="L1805" s="53">
        <v>117.67832167832168</v>
      </c>
      <c r="M1805" s="53">
        <v>482.65405471721243</v>
      </c>
      <c r="N1805" s="53">
        <v>21.969389038323584</v>
      </c>
      <c r="O1805" s="53">
        <v>0.13409904513139101</v>
      </c>
      <c r="P1805" s="53">
        <v>2.0809643137626259</v>
      </c>
      <c r="Q1805" s="53">
        <v>462.36559139784822</v>
      </c>
      <c r="R1805" s="53">
        <v>0.79912576646256128</v>
      </c>
      <c r="S1805" s="53">
        <v>6.1834854689667997</v>
      </c>
      <c r="T1805" s="53">
        <v>3.194010868308483E-3</v>
      </c>
      <c r="U1805" s="53">
        <v>0.1794327360093724</v>
      </c>
      <c r="V1805" s="53">
        <v>29.489080587980254</v>
      </c>
      <c r="W1805" s="53">
        <v>12.558708824266809</v>
      </c>
    </row>
    <row r="1806" spans="3:23" x14ac:dyDescent="0.25">
      <c r="C1806" s="70">
        <v>0</v>
      </c>
      <c r="D1806" s="53">
        <v>64</v>
      </c>
      <c r="E1806" s="53">
        <v>70</v>
      </c>
      <c r="F1806" s="53">
        <v>27.548000000000002</v>
      </c>
      <c r="G1806" s="53">
        <v>0.55909000675658937</v>
      </c>
      <c r="H1806" s="53">
        <v>0.91428571428571426</v>
      </c>
      <c r="I1806" s="53">
        <v>0.64646464646464652</v>
      </c>
      <c r="J1806" s="53">
        <v>9.0270333367641005</v>
      </c>
      <c r="K1806" s="53">
        <v>131</v>
      </c>
      <c r="L1806" s="53">
        <v>106.03125</v>
      </c>
      <c r="M1806" s="53">
        <v>160.95138888888889</v>
      </c>
      <c r="N1806" s="53">
        <v>12.686661849710068</v>
      </c>
      <c r="O1806" s="53">
        <v>-2.5578192541190828E-2</v>
      </c>
      <c r="P1806" s="53">
        <v>2.1258158653757322</v>
      </c>
      <c r="Q1806" s="53">
        <v>66.453703703703709</v>
      </c>
      <c r="R1806" s="53">
        <v>0.95970504531681189</v>
      </c>
      <c r="S1806" s="53">
        <v>4.9722744138934791</v>
      </c>
      <c r="T1806" s="53">
        <v>1.0459533607681761E-2</v>
      </c>
      <c r="U1806" s="53">
        <v>0.26655099445984648</v>
      </c>
      <c r="V1806" s="53">
        <v>10.082505839213701</v>
      </c>
      <c r="W1806" s="53">
        <v>8.3594758459420362</v>
      </c>
    </row>
    <row r="1807" spans="3:23" x14ac:dyDescent="0.25">
      <c r="C1807" s="70">
        <v>0</v>
      </c>
      <c r="D1807" s="53">
        <v>4979</v>
      </c>
      <c r="E1807" s="53">
        <v>7990</v>
      </c>
      <c r="F1807" s="53">
        <v>500.74500000000006</v>
      </c>
      <c r="G1807" s="53">
        <v>0.87532840741157536</v>
      </c>
      <c r="H1807" s="53">
        <v>0.62315394242803501</v>
      </c>
      <c r="I1807" s="53">
        <v>0.48255475867416164</v>
      </c>
      <c r="J1807" s="53">
        <v>79.620724018539136</v>
      </c>
      <c r="K1807" s="53">
        <v>246</v>
      </c>
      <c r="L1807" s="53">
        <v>136.911227154047</v>
      </c>
      <c r="M1807" s="53">
        <v>1638.6614629172582</v>
      </c>
      <c r="N1807" s="53">
        <v>40.480383680460072</v>
      </c>
      <c r="O1807" s="53">
        <v>0.57692610831209801</v>
      </c>
      <c r="P1807" s="53">
        <v>2.4146160353451225</v>
      </c>
      <c r="Q1807" s="53">
        <v>61.84675324675365</v>
      </c>
      <c r="R1807" s="53">
        <v>0.99019305396017543</v>
      </c>
      <c r="S1807" s="53">
        <v>7.1252339807534906</v>
      </c>
      <c r="T1807" s="53">
        <v>4.6996916645788706E-4</v>
      </c>
      <c r="U1807" s="53">
        <v>0.29232347043037871</v>
      </c>
      <c r="V1807" s="53">
        <v>145.27165956200534</v>
      </c>
      <c r="W1807" s="53">
        <v>70.243043051701747</v>
      </c>
    </row>
    <row r="1808" spans="3:23" x14ac:dyDescent="0.25">
      <c r="C1808" s="70">
        <v>1</v>
      </c>
      <c r="D1808" s="53">
        <v>71</v>
      </c>
      <c r="E1808" s="53">
        <v>75</v>
      </c>
      <c r="F1808" s="53">
        <v>27.093</v>
      </c>
      <c r="G1808" s="53">
        <v>0.33630223351151073</v>
      </c>
      <c r="H1808" s="53">
        <v>0.94666666666666666</v>
      </c>
      <c r="I1808" s="53">
        <v>0.71</v>
      </c>
      <c r="J1808" s="53">
        <v>9.5078918628787825</v>
      </c>
      <c r="K1808" s="53">
        <v>178</v>
      </c>
      <c r="L1808" s="53">
        <v>121.45070422535211</v>
      </c>
      <c r="M1808" s="53">
        <v>686.59396378269616</v>
      </c>
      <c r="N1808" s="53">
        <v>26.202938075389486</v>
      </c>
      <c r="O1808" s="53">
        <v>0.38956785126731786</v>
      </c>
      <c r="P1808" s="53">
        <v>2.0484962619420304</v>
      </c>
      <c r="Q1808" s="53">
        <v>264.35454545454536</v>
      </c>
      <c r="R1808" s="53">
        <v>0.89126408510959021</v>
      </c>
      <c r="S1808" s="53">
        <v>5.6389772250470687</v>
      </c>
      <c r="T1808" s="53">
        <v>9.0909090909090662E-3</v>
      </c>
      <c r="U1808" s="53">
        <v>0.10118814463018491</v>
      </c>
      <c r="V1808" s="53">
        <v>9.876698007216552</v>
      </c>
      <c r="W1808" s="53">
        <v>9.3014209626746052</v>
      </c>
    </row>
    <row r="1809" spans="3:23" x14ac:dyDescent="0.25">
      <c r="C1809" s="70">
        <v>0</v>
      </c>
      <c r="D1809" s="53">
        <v>65</v>
      </c>
      <c r="E1809" s="53">
        <v>70</v>
      </c>
      <c r="F1809" s="53">
        <v>26.63</v>
      </c>
      <c r="G1809" s="53">
        <v>0.54197351552721151</v>
      </c>
      <c r="H1809" s="53">
        <v>0.9285714285714286</v>
      </c>
      <c r="I1809" s="53">
        <v>0.65</v>
      </c>
      <c r="J1809" s="53">
        <v>9.0972836829344601</v>
      </c>
      <c r="K1809" s="53">
        <v>146</v>
      </c>
      <c r="L1809" s="53">
        <v>109.83076923076923</v>
      </c>
      <c r="M1809" s="53">
        <v>362.17403846153854</v>
      </c>
      <c r="N1809" s="53">
        <v>19.030870670085974</v>
      </c>
      <c r="O1809" s="53">
        <v>0.17077678261173668</v>
      </c>
      <c r="P1809" s="53">
        <v>1.9052306922394722</v>
      </c>
      <c r="Q1809" s="53">
        <v>164.92727272727268</v>
      </c>
      <c r="R1809" s="53">
        <v>0.88521272898182246</v>
      </c>
      <c r="S1809" s="53">
        <v>5.3912978128953197</v>
      </c>
      <c r="T1809" s="53">
        <v>9.0909090909090662E-3</v>
      </c>
      <c r="U1809" s="53">
        <v>0.1355486332651375</v>
      </c>
      <c r="V1809" s="53">
        <v>10.041209674369831</v>
      </c>
      <c r="W1809" s="53">
        <v>8.4385880942755289</v>
      </c>
    </row>
    <row r="1810" spans="3:23" x14ac:dyDescent="0.25">
      <c r="C1810" s="70">
        <v>0</v>
      </c>
      <c r="D1810" s="53">
        <v>848</v>
      </c>
      <c r="E1810" s="53">
        <v>1094</v>
      </c>
      <c r="F1810" s="53">
        <v>138.584</v>
      </c>
      <c r="G1810" s="53">
        <v>0.91603780522096545</v>
      </c>
      <c r="H1810" s="53">
        <v>0.77513711151736742</v>
      </c>
      <c r="I1810" s="53">
        <v>0.53333333333333333</v>
      </c>
      <c r="J1810" s="53">
        <v>32.85889733292062</v>
      </c>
      <c r="K1810" s="53">
        <v>240</v>
      </c>
      <c r="L1810" s="53">
        <v>123.75117924528301</v>
      </c>
      <c r="M1810" s="53">
        <v>1147.0112146644094</v>
      </c>
      <c r="N1810" s="53">
        <v>33.867554010651688</v>
      </c>
      <c r="O1810" s="53">
        <v>1.3365276272279534</v>
      </c>
      <c r="P1810" s="53">
        <v>4.6178471366719887</v>
      </c>
      <c r="Q1810" s="53">
        <v>351.34753086419755</v>
      </c>
      <c r="R1810" s="53">
        <v>0.92811504975272374</v>
      </c>
      <c r="S1810" s="53">
        <v>6.6474687521047588</v>
      </c>
      <c r="T1810" s="53">
        <v>9.3659503124523397E-4</v>
      </c>
      <c r="U1810" s="53">
        <v>0.23715511781366039</v>
      </c>
      <c r="V1810" s="53">
        <v>58.243031969974382</v>
      </c>
      <c r="W1810" s="53">
        <v>23.360810326590794</v>
      </c>
    </row>
    <row r="1811" spans="3:23" x14ac:dyDescent="0.25">
      <c r="C1811" s="70">
        <v>0</v>
      </c>
      <c r="D1811" s="53">
        <v>36</v>
      </c>
      <c r="E1811" s="53">
        <v>40</v>
      </c>
      <c r="F1811" s="53">
        <v>19.592000000000002</v>
      </c>
      <c r="G1811" s="53">
        <v>0.38282074674438793</v>
      </c>
      <c r="H1811" s="53">
        <v>0.9</v>
      </c>
      <c r="I1811" s="53">
        <v>0.6428571428571429</v>
      </c>
      <c r="J1811" s="53">
        <v>6.7702750025730758</v>
      </c>
      <c r="K1811" s="53">
        <v>111</v>
      </c>
      <c r="L1811" s="53">
        <v>97.944444444444443</v>
      </c>
      <c r="M1811" s="53">
        <v>63.882539682539679</v>
      </c>
      <c r="N1811" s="53">
        <v>7.992655358673967</v>
      </c>
      <c r="O1811" s="53">
        <v>-0.18190758005747976</v>
      </c>
      <c r="P1811" s="53">
        <v>1.9323452399211338</v>
      </c>
      <c r="Q1811" s="53">
        <v>68.841269841269806</v>
      </c>
      <c r="R1811" s="53">
        <v>0.84375621819223334</v>
      </c>
      <c r="S1811" s="53">
        <v>4.4403510429286888</v>
      </c>
      <c r="T1811" s="53">
        <v>1.7384731670445963E-2</v>
      </c>
      <c r="U1811" s="53">
        <v>0.22090554947697805</v>
      </c>
      <c r="V1811" s="53">
        <v>7.1802197428460053</v>
      </c>
      <c r="W1811" s="53">
        <v>6.6332495807108005</v>
      </c>
    </row>
    <row r="1812" spans="3:23" x14ac:dyDescent="0.25">
      <c r="C1812" s="70">
        <v>0</v>
      </c>
      <c r="D1812" s="53">
        <v>307</v>
      </c>
      <c r="E1812" s="53">
        <v>323</v>
      </c>
      <c r="F1812" s="53">
        <v>68.600999999999999</v>
      </c>
      <c r="G1812" s="53">
        <v>0.8754227273322257</v>
      </c>
      <c r="H1812" s="53">
        <v>0.9504643962848297</v>
      </c>
      <c r="I1812" s="53">
        <v>0.73095238095238091</v>
      </c>
      <c r="J1812" s="53">
        <v>19.770800192043186</v>
      </c>
      <c r="K1812" s="53">
        <v>154</v>
      </c>
      <c r="L1812" s="53">
        <v>118.08469055374593</v>
      </c>
      <c r="M1812" s="53">
        <v>416.31960145621724</v>
      </c>
      <c r="N1812" s="53">
        <v>20.403911425415895</v>
      </c>
      <c r="O1812" s="53">
        <v>-6.8957532855626599E-2</v>
      </c>
      <c r="P1812" s="53">
        <v>1.9016425946344846</v>
      </c>
      <c r="Q1812" s="53">
        <v>298.61059907834192</v>
      </c>
      <c r="R1812" s="53">
        <v>0.82368954725691479</v>
      </c>
      <c r="S1812" s="53">
        <v>6.0389373690074457</v>
      </c>
      <c r="T1812" s="53">
        <v>2.8669115929410411E-3</v>
      </c>
      <c r="U1812" s="53">
        <v>0.23893899877982383</v>
      </c>
      <c r="V1812" s="53">
        <v>28.777753589347906</v>
      </c>
      <c r="W1812" s="53">
        <v>13.909960167263625</v>
      </c>
    </row>
    <row r="1813" spans="3:23" x14ac:dyDescent="0.25">
      <c r="C1813" s="70">
        <v>0</v>
      </c>
      <c r="D1813" s="53">
        <v>153</v>
      </c>
      <c r="E1813" s="53">
        <v>169</v>
      </c>
      <c r="F1813" s="53">
        <v>48.586999999999996</v>
      </c>
      <c r="G1813" s="53">
        <v>0.90166118722120714</v>
      </c>
      <c r="H1813" s="53">
        <v>0.90532544378698221</v>
      </c>
      <c r="I1813" s="53">
        <v>0.72857142857142854</v>
      </c>
      <c r="J1813" s="53">
        <v>13.957279475043833</v>
      </c>
      <c r="K1813" s="53">
        <v>133</v>
      </c>
      <c r="L1813" s="53">
        <v>103.96078431372548</v>
      </c>
      <c r="M1813" s="53">
        <v>194.43266253869962</v>
      </c>
      <c r="N1813" s="53">
        <v>13.943911307043646</v>
      </c>
      <c r="O1813" s="53">
        <v>0.22139933066056955</v>
      </c>
      <c r="P1813" s="53">
        <v>2.046580782735242</v>
      </c>
      <c r="Q1813" s="53">
        <v>167.47272727272721</v>
      </c>
      <c r="R1813" s="53">
        <v>0.83326237756805088</v>
      </c>
      <c r="S1813" s="53">
        <v>5.453461663687901</v>
      </c>
      <c r="T1813" s="53">
        <v>5.1239669421487442E-3</v>
      </c>
      <c r="U1813" s="53">
        <v>0.18779630578399159</v>
      </c>
      <c r="V1813" s="53">
        <v>21.702906016808136</v>
      </c>
      <c r="W1813" s="53">
        <v>9.3852736813640654</v>
      </c>
    </row>
    <row r="1814" spans="3:23" x14ac:dyDescent="0.25">
      <c r="C1814" s="70">
        <v>0</v>
      </c>
      <c r="D1814" s="53">
        <v>4816</v>
      </c>
      <c r="E1814" s="53">
        <v>7802</v>
      </c>
      <c r="F1814" s="53">
        <v>488.86099999999999</v>
      </c>
      <c r="G1814" s="53">
        <v>0.8737077318508979</v>
      </c>
      <c r="H1814" s="53">
        <v>0.61727762112278906</v>
      </c>
      <c r="I1814" s="53">
        <v>0.46939571150097464</v>
      </c>
      <c r="J1814" s="53">
        <v>78.306587509893077</v>
      </c>
      <c r="K1814" s="53">
        <v>255</v>
      </c>
      <c r="L1814" s="53">
        <v>137.71490863787375</v>
      </c>
      <c r="M1814" s="53">
        <v>1598.9149677175119</v>
      </c>
      <c r="N1814" s="53">
        <v>39.986434796284499</v>
      </c>
      <c r="O1814" s="53">
        <v>0.6213465780898566</v>
      </c>
      <c r="P1814" s="53">
        <v>2.6022876267633896</v>
      </c>
      <c r="Q1814" s="53">
        <v>61.481133900928405</v>
      </c>
      <c r="R1814" s="53">
        <v>0.99007045012738149</v>
      </c>
      <c r="S1814" s="53">
        <v>7.1342919763267743</v>
      </c>
      <c r="T1814" s="53">
        <v>4.801517315415488E-4</v>
      </c>
      <c r="U1814" s="53">
        <v>0.29679926525472516</v>
      </c>
      <c r="V1814" s="53">
        <v>144.06210387396453</v>
      </c>
      <c r="W1814" s="53">
        <v>70.079187645933999</v>
      </c>
    </row>
    <row r="1815" spans="3:23" x14ac:dyDescent="0.25">
      <c r="C1815" s="70">
        <v>1</v>
      </c>
      <c r="D1815" s="53">
        <v>69</v>
      </c>
      <c r="E1815" s="53">
        <v>73</v>
      </c>
      <c r="F1815" s="53">
        <v>27.184000000000001</v>
      </c>
      <c r="G1815" s="53">
        <v>0.30012906512921694</v>
      </c>
      <c r="H1815" s="53">
        <v>0.9452054794520548</v>
      </c>
      <c r="I1815" s="53">
        <v>0.69</v>
      </c>
      <c r="J1815" s="53">
        <v>9.3730213158152065</v>
      </c>
      <c r="K1815" s="53">
        <v>175</v>
      </c>
      <c r="L1815" s="53">
        <v>122.46376811594203</v>
      </c>
      <c r="M1815" s="53">
        <v>675.98763853367427</v>
      </c>
      <c r="N1815" s="53">
        <v>25.999762278406976</v>
      </c>
      <c r="O1815" s="53">
        <v>0.29545856539080134</v>
      </c>
      <c r="P1815" s="53">
        <v>2.0368810048115278</v>
      </c>
      <c r="Q1815" s="53">
        <v>252.12727272727278</v>
      </c>
      <c r="R1815" s="53">
        <v>0.90506075420954324</v>
      </c>
      <c r="S1815" s="53">
        <v>5.6228755436719773</v>
      </c>
      <c r="T1815" s="53">
        <v>9.0909090909090662E-3</v>
      </c>
      <c r="U1815" s="53">
        <v>8.8663995057784425E-2</v>
      </c>
      <c r="V1815" s="53">
        <v>9.6894864468185098</v>
      </c>
      <c r="W1815" s="53">
        <v>9.24278758266151</v>
      </c>
    </row>
    <row r="1816" spans="3:23" x14ac:dyDescent="0.25">
      <c r="C1816" s="70">
        <v>0</v>
      </c>
      <c r="D1816" s="53">
        <v>44</v>
      </c>
      <c r="E1816" s="53">
        <v>48</v>
      </c>
      <c r="F1816" s="53">
        <v>22.312999999999999</v>
      </c>
      <c r="G1816" s="53">
        <v>0.60751669847806133</v>
      </c>
      <c r="H1816" s="53">
        <v>0.91666666666666663</v>
      </c>
      <c r="I1816" s="53">
        <v>0.61111111111111116</v>
      </c>
      <c r="J1816" s="53">
        <v>7.4848206370191104</v>
      </c>
      <c r="K1816" s="53">
        <v>124</v>
      </c>
      <c r="L1816" s="53">
        <v>104.79545454545455</v>
      </c>
      <c r="M1816" s="53">
        <v>140.35253699788581</v>
      </c>
      <c r="N1816" s="53">
        <v>11.847047606804228</v>
      </c>
      <c r="O1816" s="53">
        <v>-0.10018483270977729</v>
      </c>
      <c r="P1816" s="53">
        <v>1.9247288710543533</v>
      </c>
      <c r="Q1816" s="53">
        <v>141.13749999999999</v>
      </c>
      <c r="R1816" s="53">
        <v>0.82837321471326175</v>
      </c>
      <c r="S1816" s="53">
        <v>4.6635327548042547</v>
      </c>
      <c r="T1816" s="53">
        <v>1.281250000000001E-2</v>
      </c>
      <c r="U1816" s="53">
        <v>0.15113032156182304</v>
      </c>
      <c r="V1816" s="53">
        <v>8.5442171759943655</v>
      </c>
      <c r="W1816" s="53">
        <v>6.786730710068408</v>
      </c>
    </row>
    <row r="1817" spans="3:23" x14ac:dyDescent="0.25">
      <c r="C1817" s="70">
        <v>0</v>
      </c>
      <c r="D1817" s="53">
        <v>50</v>
      </c>
      <c r="E1817" s="53">
        <v>55</v>
      </c>
      <c r="F1817" s="53">
        <v>24</v>
      </c>
      <c r="G1817" s="53">
        <v>0.69211022312786008</v>
      </c>
      <c r="H1817" s="53">
        <v>0.90909090909090906</v>
      </c>
      <c r="I1817" s="53">
        <v>0.625</v>
      </c>
      <c r="J1817" s="53">
        <v>7.9788456080286538</v>
      </c>
      <c r="K1817" s="53">
        <v>113</v>
      </c>
      <c r="L1817" s="53">
        <v>99.92</v>
      </c>
      <c r="M1817" s="53">
        <v>76.687346938775505</v>
      </c>
      <c r="N1817" s="53">
        <v>8.7571312048396024</v>
      </c>
      <c r="O1817" s="53">
        <v>-0.27892299236713314</v>
      </c>
      <c r="P1817" s="53">
        <v>1.9990502293907093</v>
      </c>
      <c r="Q1817" s="53">
        <v>35.311111111111124</v>
      </c>
      <c r="R1817" s="53">
        <v>0.9408670225895811</v>
      </c>
      <c r="S1817" s="53">
        <v>4.4483674395583765</v>
      </c>
      <c r="T1817" s="53">
        <v>1.2098765432098788E-2</v>
      </c>
      <c r="U1817" s="53">
        <v>0.25076331076331071</v>
      </c>
      <c r="V1817" s="53">
        <v>9.5482503023152479</v>
      </c>
      <c r="W1817" s="53">
        <v>6.8918490139441859</v>
      </c>
    </row>
    <row r="1818" spans="3:23" x14ac:dyDescent="0.25">
      <c r="C1818" s="70">
        <v>0</v>
      </c>
      <c r="D1818" s="53">
        <v>894</v>
      </c>
      <c r="E1818" s="53">
        <v>1151</v>
      </c>
      <c r="F1818" s="53">
        <v>139.13800000000001</v>
      </c>
      <c r="G1818" s="53">
        <v>0.90200930900848186</v>
      </c>
      <c r="H1818" s="53">
        <v>0.77671589921807127</v>
      </c>
      <c r="I1818" s="53">
        <v>0.55459057071960294</v>
      </c>
      <c r="J1818" s="53">
        <v>33.73834840345976</v>
      </c>
      <c r="K1818" s="53">
        <v>239</v>
      </c>
      <c r="L1818" s="53">
        <v>123.11409395973155</v>
      </c>
      <c r="M1818" s="53">
        <v>1264.0496779575662</v>
      </c>
      <c r="N1818" s="53">
        <v>35.553476313260369</v>
      </c>
      <c r="O1818" s="53">
        <v>1.403261866463831</v>
      </c>
      <c r="P1818" s="53">
        <v>4.5555543840629706</v>
      </c>
      <c r="Q1818" s="53">
        <v>285.95739500913038</v>
      </c>
      <c r="R1818" s="53">
        <v>0.93964309075341657</v>
      </c>
      <c r="S1818" s="53">
        <v>6.6415759122132796</v>
      </c>
      <c r="T1818" s="53">
        <v>9.2129912437687402E-4</v>
      </c>
      <c r="U1818" s="53">
        <v>0.2372573635750434</v>
      </c>
      <c r="V1818" s="53">
        <v>57.318311079516832</v>
      </c>
      <c r="W1818" s="53">
        <v>24.745265298014658</v>
      </c>
    </row>
    <row r="1819" spans="3:23" x14ac:dyDescent="0.25">
      <c r="C1819" s="70">
        <v>0</v>
      </c>
      <c r="D1819" s="53">
        <v>43</v>
      </c>
      <c r="E1819" s="53">
        <v>47</v>
      </c>
      <c r="F1819" s="53">
        <v>21.552</v>
      </c>
      <c r="G1819" s="53">
        <v>0.53810701977690156</v>
      </c>
      <c r="H1819" s="53">
        <v>0.91489361702127658</v>
      </c>
      <c r="I1819" s="53">
        <v>0.68253968253968256</v>
      </c>
      <c r="J1819" s="53">
        <v>7.399277020331918</v>
      </c>
      <c r="K1819" s="53">
        <v>120</v>
      </c>
      <c r="L1819" s="53">
        <v>98.348837209302332</v>
      </c>
      <c r="M1819" s="53">
        <v>111.23255813953492</v>
      </c>
      <c r="N1819" s="53">
        <v>10.546684698972228</v>
      </c>
      <c r="O1819" s="53">
        <v>0.23920380380127285</v>
      </c>
      <c r="P1819" s="53">
        <v>2.1883902594116096</v>
      </c>
      <c r="Q1819" s="53">
        <v>79.914285714285711</v>
      </c>
      <c r="R1819" s="53">
        <v>0.81736106270416586</v>
      </c>
      <c r="S1819" s="53">
        <v>4.5074327778572849</v>
      </c>
      <c r="T1819" s="53">
        <v>1.5102040816326545E-2</v>
      </c>
      <c r="U1819" s="53">
        <v>0.19530401321367696</v>
      </c>
      <c r="V1819" s="53">
        <v>8.1744544421237428</v>
      </c>
      <c r="W1819" s="53">
        <v>6.8900557484721601</v>
      </c>
    </row>
    <row r="1820" spans="3:23" x14ac:dyDescent="0.25">
      <c r="C1820" s="70">
        <v>0</v>
      </c>
      <c r="D1820" s="53">
        <v>370</v>
      </c>
      <c r="E1820" s="53">
        <v>390</v>
      </c>
      <c r="F1820" s="53">
        <v>74.97699999999999</v>
      </c>
      <c r="G1820" s="53">
        <v>0.8549501593453811</v>
      </c>
      <c r="H1820" s="53">
        <v>0.94871794871794868</v>
      </c>
      <c r="I1820" s="53">
        <v>0.72265625</v>
      </c>
      <c r="J1820" s="53">
        <v>21.704806646271006</v>
      </c>
      <c r="K1820" s="53">
        <v>168</v>
      </c>
      <c r="L1820" s="53">
        <v>117.47837837837838</v>
      </c>
      <c r="M1820" s="53">
        <v>507.36131985644181</v>
      </c>
      <c r="N1820" s="53">
        <v>22.524682458504088</v>
      </c>
      <c r="O1820" s="53">
        <v>0.27329082191809595</v>
      </c>
      <c r="P1820" s="53">
        <v>2.2037198848185544</v>
      </c>
      <c r="Q1820" s="53">
        <v>316.14015151514997</v>
      </c>
      <c r="R1820" s="53">
        <v>0.86264513142757837</v>
      </c>
      <c r="S1820" s="53">
        <v>6.2537422422314695</v>
      </c>
      <c r="T1820" s="53">
        <v>2.3243801652892567E-3</v>
      </c>
      <c r="U1820" s="53">
        <v>0.19519703637952665</v>
      </c>
      <c r="V1820" s="53">
        <v>30.71051483870183</v>
      </c>
      <c r="W1820" s="53">
        <v>15.929855916114624</v>
      </c>
    </row>
    <row r="1821" spans="3:23" x14ac:dyDescent="0.25">
      <c r="C1821" s="70">
        <v>0</v>
      </c>
      <c r="D1821" s="53">
        <v>166</v>
      </c>
      <c r="E1821" s="53">
        <v>178</v>
      </c>
      <c r="F1821" s="53">
        <v>48.86</v>
      </c>
      <c r="G1821" s="53">
        <v>0.88503966636646247</v>
      </c>
      <c r="H1821" s="53">
        <v>0.93258426966292129</v>
      </c>
      <c r="I1821" s="53">
        <v>0.7186147186147186</v>
      </c>
      <c r="J1821" s="53">
        <v>14.538148590038452</v>
      </c>
      <c r="K1821" s="53">
        <v>136</v>
      </c>
      <c r="L1821" s="53">
        <v>105.0421686746988</v>
      </c>
      <c r="M1821" s="53">
        <v>169.66487769258848</v>
      </c>
      <c r="N1821" s="53">
        <v>13.02554711682348</v>
      </c>
      <c r="O1821" s="53">
        <v>0.25373239874652476</v>
      </c>
      <c r="P1821" s="53">
        <v>2.6739918053328315</v>
      </c>
      <c r="Q1821" s="53">
        <v>75.008264462809876</v>
      </c>
      <c r="R1821" s="53">
        <v>0.94890705447467671</v>
      </c>
      <c r="S1821" s="53">
        <v>5.4701045354336175</v>
      </c>
      <c r="T1821" s="53">
        <v>4.7127928420189818E-3</v>
      </c>
      <c r="U1821" s="53">
        <v>0.22004733429320047</v>
      </c>
      <c r="V1821" s="53">
        <v>21.554962541447392</v>
      </c>
      <c r="W1821" s="53">
        <v>10.034171670387764</v>
      </c>
    </row>
    <row r="1822" spans="3:23" x14ac:dyDescent="0.25">
      <c r="C1822" s="70">
        <v>0</v>
      </c>
      <c r="D1822" s="53">
        <v>4753</v>
      </c>
      <c r="E1822" s="53">
        <v>7401</v>
      </c>
      <c r="F1822" s="53">
        <v>466.93599999999998</v>
      </c>
      <c r="G1822" s="53">
        <v>0.87772147899346475</v>
      </c>
      <c r="H1822" s="53">
        <v>0.64221051209296043</v>
      </c>
      <c r="I1822" s="53">
        <v>0.48293029871977239</v>
      </c>
      <c r="J1822" s="53">
        <v>77.792721742629809</v>
      </c>
      <c r="K1822" s="53">
        <v>255</v>
      </c>
      <c r="L1822" s="53">
        <v>136.62949715968861</v>
      </c>
      <c r="M1822" s="53">
        <v>1643.3591213169727</v>
      </c>
      <c r="N1822" s="53">
        <v>40.538366041528768</v>
      </c>
      <c r="O1822" s="53">
        <v>0.61492388922780628</v>
      </c>
      <c r="P1822" s="53">
        <v>2.6195415634960462</v>
      </c>
      <c r="Q1822" s="53">
        <v>59.67345703912838</v>
      </c>
      <c r="R1822" s="53">
        <v>0.99010492831309982</v>
      </c>
      <c r="S1822" s="53">
        <v>7.1232434201330603</v>
      </c>
      <c r="T1822" s="53">
        <v>4.656093842573091E-4</v>
      </c>
      <c r="U1822" s="53">
        <v>0.29114978156819221</v>
      </c>
      <c r="V1822" s="53">
        <v>143.08760126952754</v>
      </c>
      <c r="W1822" s="53">
        <v>68.563452589322466</v>
      </c>
    </row>
    <row r="1823" spans="3:23" x14ac:dyDescent="0.25">
      <c r="C1823" s="70">
        <v>0</v>
      </c>
      <c r="D1823" s="53">
        <v>68</v>
      </c>
      <c r="E1823" s="53">
        <v>73</v>
      </c>
      <c r="F1823" s="53">
        <v>27.093</v>
      </c>
      <c r="G1823" s="53">
        <v>0.60359367942513809</v>
      </c>
      <c r="H1823" s="53">
        <v>0.93150684931506844</v>
      </c>
      <c r="I1823" s="53">
        <v>0.68</v>
      </c>
      <c r="J1823" s="53">
        <v>9.3048529833625562</v>
      </c>
      <c r="K1823" s="53">
        <v>119</v>
      </c>
      <c r="L1823" s="53">
        <v>97.57352941176471</v>
      </c>
      <c r="M1823" s="53">
        <v>126.66615452151007</v>
      </c>
      <c r="N1823" s="53">
        <v>11.254605924754099</v>
      </c>
      <c r="O1823" s="53">
        <v>0.15389048790565757</v>
      </c>
      <c r="P1823" s="53">
        <v>2.0140444098622869</v>
      </c>
      <c r="Q1823" s="53">
        <v>47.190909090909059</v>
      </c>
      <c r="R1823" s="53">
        <v>0.90927468635485464</v>
      </c>
      <c r="S1823" s="53">
        <v>4.829391149755712</v>
      </c>
      <c r="T1823" s="53">
        <v>9.9173553719008028E-3</v>
      </c>
      <c r="U1823" s="53">
        <v>0.20741831400922317</v>
      </c>
      <c r="V1823" s="53">
        <v>10.526298665251318</v>
      </c>
      <c r="W1823" s="53">
        <v>8.3925346190915597</v>
      </c>
    </row>
    <row r="1824" spans="3:23" x14ac:dyDescent="0.25">
      <c r="C1824" s="70">
        <v>1</v>
      </c>
      <c r="D1824" s="53">
        <v>81</v>
      </c>
      <c r="E1824" s="53">
        <v>85</v>
      </c>
      <c r="F1824" s="53">
        <v>29.053000000000001</v>
      </c>
      <c r="G1824" s="53">
        <v>0.41054587745123949</v>
      </c>
      <c r="H1824" s="53">
        <v>0.95294117647058818</v>
      </c>
      <c r="I1824" s="53">
        <v>0.73636363636363633</v>
      </c>
      <c r="J1824" s="53">
        <v>10.155412503859614</v>
      </c>
      <c r="K1824" s="53">
        <v>177</v>
      </c>
      <c r="L1824" s="53">
        <v>119.80246913580247</v>
      </c>
      <c r="M1824" s="53">
        <v>765.33549382716035</v>
      </c>
      <c r="N1824" s="53">
        <v>27.66469760953769</v>
      </c>
      <c r="O1824" s="53">
        <v>0.35750674189202242</v>
      </c>
      <c r="P1824" s="53">
        <v>1.9828053552842118</v>
      </c>
      <c r="Q1824" s="53">
        <v>243.30833333333328</v>
      </c>
      <c r="R1824" s="53">
        <v>0.90992279758401806</v>
      </c>
      <c r="S1824" s="53">
        <v>5.7533095707324344</v>
      </c>
      <c r="T1824" s="53">
        <v>8.8888888888888767E-3</v>
      </c>
      <c r="U1824" s="53">
        <v>0.10115357172870799</v>
      </c>
      <c r="V1824" s="53">
        <v>10.703134619130626</v>
      </c>
      <c r="W1824" s="53">
        <v>9.7595456660623299</v>
      </c>
    </row>
    <row r="1825" spans="3:23" x14ac:dyDescent="0.25">
      <c r="C1825" s="70">
        <v>0</v>
      </c>
      <c r="D1825" s="53">
        <v>1013</v>
      </c>
      <c r="E1825" s="53">
        <v>1517</v>
      </c>
      <c r="F1825" s="53">
        <v>174.75700000000001</v>
      </c>
      <c r="G1825" s="53">
        <v>0.84699694154360994</v>
      </c>
      <c r="H1825" s="53">
        <v>0.66776532630191165</v>
      </c>
      <c r="I1825" s="53">
        <v>0.42832980972515855</v>
      </c>
      <c r="J1825" s="53">
        <v>35.91366952591617</v>
      </c>
      <c r="K1825" s="53">
        <v>240</v>
      </c>
      <c r="L1825" s="53">
        <v>122.14906219151037</v>
      </c>
      <c r="M1825" s="53">
        <v>1483.470841510951</v>
      </c>
      <c r="N1825" s="53">
        <v>38.515851821178131</v>
      </c>
      <c r="O1825" s="53">
        <v>1.4435325856276442</v>
      </c>
      <c r="P1825" s="53">
        <v>4.3008261850692762</v>
      </c>
      <c r="Q1825" s="53">
        <v>322.83554817275746</v>
      </c>
      <c r="R1825" s="53">
        <v>0.93628144202692132</v>
      </c>
      <c r="S1825" s="53">
        <v>6.6201303135619716</v>
      </c>
      <c r="T1825" s="53">
        <v>8.885111643359121E-4</v>
      </c>
      <c r="U1825" s="53">
        <v>0.27197099919029227</v>
      </c>
      <c r="V1825" s="53">
        <v>59.729495580024953</v>
      </c>
      <c r="W1825" s="53">
        <v>31.752066201143496</v>
      </c>
    </row>
    <row r="1826" spans="3:23" x14ac:dyDescent="0.25">
      <c r="C1826" s="70">
        <v>0</v>
      </c>
      <c r="D1826" s="53">
        <v>396</v>
      </c>
      <c r="E1826" s="53">
        <v>414</v>
      </c>
      <c r="F1826" s="53">
        <v>75.663999999999987</v>
      </c>
      <c r="G1826" s="53">
        <v>0.8106533345897281</v>
      </c>
      <c r="H1826" s="53">
        <v>0.95652173913043481</v>
      </c>
      <c r="I1826" s="53">
        <v>0.70967741935483875</v>
      </c>
      <c r="J1826" s="53">
        <v>22.454461911057329</v>
      </c>
      <c r="K1826" s="53">
        <v>165</v>
      </c>
      <c r="L1826" s="53">
        <v>116.97727272727273</v>
      </c>
      <c r="M1826" s="53">
        <v>536.71593785960852</v>
      </c>
      <c r="N1826" s="53">
        <v>23.167130548680571</v>
      </c>
      <c r="O1826" s="53">
        <v>0.17736760506664384</v>
      </c>
      <c r="P1826" s="53">
        <v>1.8524094412715446</v>
      </c>
      <c r="Q1826" s="53">
        <v>224.43576388888937</v>
      </c>
      <c r="R1826" s="53">
        <v>0.87666614671144527</v>
      </c>
      <c r="S1826" s="53">
        <v>6.2307962316625582</v>
      </c>
      <c r="T1826" s="53">
        <v>2.2665895061728361E-3</v>
      </c>
      <c r="U1826" s="53">
        <v>0.23553758598747013</v>
      </c>
      <c r="V1826" s="53">
        <v>29.824924475803712</v>
      </c>
      <c r="W1826" s="53">
        <v>17.463280811950035</v>
      </c>
    </row>
    <row r="1827" spans="3:23" x14ac:dyDescent="0.25">
      <c r="C1827" s="70">
        <v>0</v>
      </c>
      <c r="D1827" s="53">
        <v>172</v>
      </c>
      <c r="E1827" s="53">
        <v>182</v>
      </c>
      <c r="F1827" s="53">
        <v>49.902000000000001</v>
      </c>
      <c r="G1827" s="53">
        <v>0.89802987796618861</v>
      </c>
      <c r="H1827" s="53">
        <v>0.94505494505494503</v>
      </c>
      <c r="I1827" s="53">
        <v>0.71074380165289253</v>
      </c>
      <c r="J1827" s="53">
        <v>14.798554040663836</v>
      </c>
      <c r="K1827" s="53">
        <v>157</v>
      </c>
      <c r="L1827" s="53">
        <v>102.69767441860465</v>
      </c>
      <c r="M1827" s="53">
        <v>258.72677818577455</v>
      </c>
      <c r="N1827" s="53">
        <v>16.084986110835612</v>
      </c>
      <c r="O1827" s="53">
        <v>1.0845599441411751</v>
      </c>
      <c r="P1827" s="53">
        <v>4.3317130252466232</v>
      </c>
      <c r="Q1827" s="53">
        <v>156.50988142292479</v>
      </c>
      <c r="R1827" s="53">
        <v>0.83803931625014827</v>
      </c>
      <c r="S1827" s="53">
        <v>5.4336106480865052</v>
      </c>
      <c r="T1827" s="53">
        <v>4.6087268977800036E-3</v>
      </c>
      <c r="U1827" s="53">
        <v>0.18339779920913343</v>
      </c>
      <c r="V1827" s="53">
        <v>22.451037625776134</v>
      </c>
      <c r="W1827" s="53">
        <v>9.8769853486914041</v>
      </c>
    </row>
    <row r="1828" spans="3:23" x14ac:dyDescent="0.25">
      <c r="C1828" s="70">
        <v>0</v>
      </c>
      <c r="D1828" s="53">
        <v>4534</v>
      </c>
      <c r="E1828" s="53">
        <v>7153</v>
      </c>
      <c r="F1828" s="53">
        <v>465.87799999999999</v>
      </c>
      <c r="G1828" s="53">
        <v>0.87820045200941899</v>
      </c>
      <c r="H1828" s="53">
        <v>0.63385991891514049</v>
      </c>
      <c r="I1828" s="53">
        <v>0.46416871416871419</v>
      </c>
      <c r="J1828" s="53">
        <v>75.979392573442084</v>
      </c>
      <c r="K1828" s="53">
        <v>251</v>
      </c>
      <c r="L1828" s="53">
        <v>138.54565505072785</v>
      </c>
      <c r="M1828" s="53">
        <v>1663.9241229659142</v>
      </c>
      <c r="N1828" s="53">
        <v>40.791226053722802</v>
      </c>
      <c r="O1828" s="53">
        <v>0.52152164370762244</v>
      </c>
      <c r="P1828" s="53">
        <v>2.4708172055387374</v>
      </c>
      <c r="Q1828" s="53">
        <v>62.10922576711971</v>
      </c>
      <c r="R1828" s="53">
        <v>0.98962181090691359</v>
      </c>
      <c r="S1828" s="53">
        <v>7.1375705901987549</v>
      </c>
      <c r="T1828" s="53">
        <v>4.5849395040291655E-4</v>
      </c>
      <c r="U1828" s="53">
        <v>0.2839232605370296</v>
      </c>
      <c r="V1828" s="53">
        <v>141.81697759847762</v>
      </c>
      <c r="W1828" s="53">
        <v>67.830033900556685</v>
      </c>
    </row>
    <row r="1829" spans="3:23" x14ac:dyDescent="0.25">
      <c r="C1829" s="70">
        <v>0</v>
      </c>
      <c r="D1829" s="53">
        <v>73</v>
      </c>
      <c r="E1829" s="53">
        <v>78</v>
      </c>
      <c r="F1829" s="53">
        <v>28.292000000000002</v>
      </c>
      <c r="G1829" s="53">
        <v>0.6132864752963908</v>
      </c>
      <c r="H1829" s="53">
        <v>0.9358974358974359</v>
      </c>
      <c r="I1829" s="53">
        <v>0.73737373737373735</v>
      </c>
      <c r="J1829" s="53">
        <v>9.6408758298023347</v>
      </c>
      <c r="K1829" s="53">
        <v>141</v>
      </c>
      <c r="L1829" s="53">
        <v>105.27397260273973</v>
      </c>
      <c r="M1829" s="53">
        <v>267.84056316590585</v>
      </c>
      <c r="N1829" s="53">
        <v>16.365835241927186</v>
      </c>
      <c r="O1829" s="53">
        <v>0.51178267236567121</v>
      </c>
      <c r="P1829" s="53">
        <v>2.1461128368266866</v>
      </c>
      <c r="Q1829" s="53">
        <v>58.399999999999977</v>
      </c>
      <c r="R1829" s="53">
        <v>0.92469887907363923</v>
      </c>
      <c r="S1829" s="53">
        <v>5.2393577371642088</v>
      </c>
      <c r="T1829" s="53">
        <v>9.7520661157024548E-3</v>
      </c>
      <c r="U1829" s="53">
        <v>0.19475624123351401</v>
      </c>
      <c r="V1829" s="53">
        <v>10.948690305132084</v>
      </c>
      <c r="W1829" s="53">
        <v>8.6479386208511677</v>
      </c>
    </row>
    <row r="1830" spans="3:23" x14ac:dyDescent="0.25">
      <c r="C1830" s="70">
        <v>0</v>
      </c>
      <c r="D1830" s="53">
        <v>29</v>
      </c>
      <c r="E1830" s="53">
        <v>33</v>
      </c>
      <c r="F1830" s="53">
        <v>17.996000000000002</v>
      </c>
      <c r="G1830" s="53">
        <v>0</v>
      </c>
      <c r="H1830" s="53">
        <v>0.87878787878787878</v>
      </c>
      <c r="I1830" s="53">
        <v>0.59183673469387754</v>
      </c>
      <c r="J1830" s="53">
        <v>6.0765077797464979</v>
      </c>
      <c r="K1830" s="53">
        <v>122</v>
      </c>
      <c r="L1830" s="53">
        <v>103.31034482758621</v>
      </c>
      <c r="M1830" s="53">
        <v>144.36453201970446</v>
      </c>
      <c r="N1830" s="53">
        <v>12.015179233773605</v>
      </c>
      <c r="O1830" s="53">
        <v>-0.18580724050458888</v>
      </c>
      <c r="P1830" s="53">
        <v>2.061400466383537</v>
      </c>
      <c r="Q1830" s="53">
        <v>90.982142857142847</v>
      </c>
      <c r="R1830" s="53">
        <v>0.84773990296212987</v>
      </c>
      <c r="S1830" s="53">
        <v>4.2112607364322798</v>
      </c>
      <c r="T1830" s="53">
        <v>1.785714285714287E-2</v>
      </c>
      <c r="U1830" s="53">
        <v>0.16643696814390083</v>
      </c>
      <c r="V1830" s="53">
        <v>6.2330229193099944</v>
      </c>
      <c r="W1830" s="53">
        <v>6.2330229193099944</v>
      </c>
    </row>
    <row r="1831" spans="3:23" x14ac:dyDescent="0.25">
      <c r="C1831" s="70">
        <v>1</v>
      </c>
      <c r="D1831" s="53">
        <v>87</v>
      </c>
      <c r="E1831" s="53">
        <v>91</v>
      </c>
      <c r="F1831" s="53">
        <v>30.343000000000004</v>
      </c>
      <c r="G1831" s="53">
        <v>0.41868485872850542</v>
      </c>
      <c r="H1831" s="53">
        <v>0.95604395604395609</v>
      </c>
      <c r="I1831" s="53">
        <v>0.79090909090909089</v>
      </c>
      <c r="J1831" s="53">
        <v>10.524820207108489</v>
      </c>
      <c r="K1831" s="53">
        <v>185</v>
      </c>
      <c r="L1831" s="53">
        <v>121.9080459770115</v>
      </c>
      <c r="M1831" s="53">
        <v>876.57284148623364</v>
      </c>
      <c r="N1831" s="53">
        <v>29.606972852458821</v>
      </c>
      <c r="O1831" s="53">
        <v>0.44048998340093265</v>
      </c>
      <c r="P1831" s="53">
        <v>2.0595797135177754</v>
      </c>
      <c r="Q1831" s="53">
        <v>225.27500000000001</v>
      </c>
      <c r="R1831" s="53">
        <v>0.90573158516285512</v>
      </c>
      <c r="S1831" s="53">
        <v>5.8565118865538546</v>
      </c>
      <c r="T1831" s="53">
        <v>8.4722222222222039E-3</v>
      </c>
      <c r="U1831" s="53">
        <v>0.12119646817366975</v>
      </c>
      <c r="V1831" s="53">
        <v>11.101607444252979</v>
      </c>
      <c r="W1831" s="53">
        <v>10.081720446283459</v>
      </c>
    </row>
    <row r="1832" spans="3:23" x14ac:dyDescent="0.25">
      <c r="C1832" s="70">
        <v>0</v>
      </c>
      <c r="D1832" s="53">
        <v>1042</v>
      </c>
      <c r="E1832" s="53">
        <v>1607</v>
      </c>
      <c r="F1832" s="53">
        <v>189.24600000000001</v>
      </c>
      <c r="G1832" s="53">
        <v>0.85287791236293931</v>
      </c>
      <c r="H1832" s="53">
        <v>0.6484131922837586</v>
      </c>
      <c r="I1832" s="53">
        <v>0.4305785123966942</v>
      </c>
      <c r="J1832" s="53">
        <v>36.424107478619696</v>
      </c>
      <c r="K1832" s="53">
        <v>245</v>
      </c>
      <c r="L1832" s="53">
        <v>125.65642994241843</v>
      </c>
      <c r="M1832" s="53">
        <v>1734.3871296055584</v>
      </c>
      <c r="N1832" s="53">
        <v>41.645973750238547</v>
      </c>
      <c r="O1832" s="53">
        <v>1.2509622285006368</v>
      </c>
      <c r="P1832" s="53">
        <v>3.6163266482523078</v>
      </c>
      <c r="Q1832" s="53">
        <v>267.23254870129858</v>
      </c>
      <c r="R1832" s="53">
        <v>0.94952901522519362</v>
      </c>
      <c r="S1832" s="53">
        <v>6.7598380247085625</v>
      </c>
      <c r="T1832" s="53">
        <v>8.6406592595718367E-4</v>
      </c>
      <c r="U1832" s="53">
        <v>0.26592079730355223</v>
      </c>
      <c r="V1832" s="53">
        <v>61.913244955747501</v>
      </c>
      <c r="W1832" s="53">
        <v>32.325548900316676</v>
      </c>
    </row>
    <row r="1833" spans="3:23" x14ac:dyDescent="0.25">
      <c r="C1833" s="70">
        <v>0</v>
      </c>
      <c r="D1833" s="53">
        <v>413</v>
      </c>
      <c r="E1833" s="53">
        <v>433</v>
      </c>
      <c r="F1833" s="53">
        <v>77.74799999999999</v>
      </c>
      <c r="G1833" s="53">
        <v>0.82480858240652022</v>
      </c>
      <c r="H1833" s="53">
        <v>0.95381062355658197</v>
      </c>
      <c r="I1833" s="53">
        <v>0.67927631578947367</v>
      </c>
      <c r="J1833" s="53">
        <v>22.931374402238131</v>
      </c>
      <c r="K1833" s="53">
        <v>157</v>
      </c>
      <c r="L1833" s="53">
        <v>115.87893462469734</v>
      </c>
      <c r="M1833" s="53">
        <v>478.67948235736617</v>
      </c>
      <c r="N1833" s="53">
        <v>21.878744990455147</v>
      </c>
      <c r="O1833" s="53">
        <v>0.11257602152815602</v>
      </c>
      <c r="P1833" s="53">
        <v>1.7291069481274679</v>
      </c>
      <c r="Q1833" s="53">
        <v>259.75438596491227</v>
      </c>
      <c r="R1833" s="53">
        <v>0.87533794931051911</v>
      </c>
      <c r="S1833" s="53">
        <v>6.1015086049496006</v>
      </c>
      <c r="T1833" s="53">
        <v>2.0171495870312242E-3</v>
      </c>
      <c r="U1833" s="53">
        <v>0.23521193521286821</v>
      </c>
      <c r="V1833" s="53">
        <v>30.941957061951161</v>
      </c>
      <c r="W1833" s="53">
        <v>17.494955814034434</v>
      </c>
    </row>
    <row r="1834" spans="3:23" x14ac:dyDescent="0.25">
      <c r="C1834" s="70">
        <v>0</v>
      </c>
      <c r="D1834" s="53">
        <v>119</v>
      </c>
      <c r="E1834" s="53">
        <v>126</v>
      </c>
      <c r="F1834" s="53">
        <v>39.730000000000004</v>
      </c>
      <c r="G1834" s="53">
        <v>0.85737379362393296</v>
      </c>
      <c r="H1834" s="53">
        <v>0.94444444444444442</v>
      </c>
      <c r="I1834" s="53">
        <v>0.63636363636363635</v>
      </c>
      <c r="J1834" s="53">
        <v>12.309163489997374</v>
      </c>
      <c r="K1834" s="53">
        <v>126</v>
      </c>
      <c r="L1834" s="53">
        <v>99.327731092436977</v>
      </c>
      <c r="M1834" s="53">
        <v>131.20524141860142</v>
      </c>
      <c r="N1834" s="53">
        <v>11.454485646182521</v>
      </c>
      <c r="O1834" s="53">
        <v>0.17514056015259746</v>
      </c>
      <c r="P1834" s="53">
        <v>2.2290044977020691</v>
      </c>
      <c r="Q1834" s="53">
        <v>67.429292929292998</v>
      </c>
      <c r="R1834" s="53">
        <v>0.91478001280784327</v>
      </c>
      <c r="S1834" s="53">
        <v>5.2061709949222941</v>
      </c>
      <c r="T1834" s="53">
        <v>5.4586266707478725E-3</v>
      </c>
      <c r="U1834" s="53">
        <v>0.18864038310339559</v>
      </c>
      <c r="V1834" s="53">
        <v>17.26365563374344</v>
      </c>
      <c r="W1834" s="53">
        <v>8.8855044064632303</v>
      </c>
    </row>
    <row r="1835" spans="3:23" x14ac:dyDescent="0.25">
      <c r="C1835" s="70">
        <v>0</v>
      </c>
      <c r="D1835" s="53">
        <v>4634</v>
      </c>
      <c r="E1835" s="53">
        <v>7145</v>
      </c>
      <c r="F1835" s="53">
        <v>424.16199999999998</v>
      </c>
      <c r="G1835" s="53">
        <v>0.88886346921560389</v>
      </c>
      <c r="H1835" s="53">
        <v>0.64856543037088876</v>
      </c>
      <c r="I1835" s="53">
        <v>0.4817047817047817</v>
      </c>
      <c r="J1835" s="53">
        <v>76.812707609501331</v>
      </c>
      <c r="K1835" s="53">
        <v>247</v>
      </c>
      <c r="L1835" s="53">
        <v>135.87268018990073</v>
      </c>
      <c r="M1835" s="53">
        <v>1559.189052733009</v>
      </c>
      <c r="N1835" s="53">
        <v>39.486568003980913</v>
      </c>
      <c r="O1835" s="53">
        <v>0.53735008470970202</v>
      </c>
      <c r="P1835" s="53">
        <v>2.4839387338171011</v>
      </c>
      <c r="Q1835" s="53">
        <v>59.355477615018515</v>
      </c>
      <c r="R1835" s="53">
        <v>0.98961876358541001</v>
      </c>
      <c r="S1835" s="53">
        <v>7.0991909701421099</v>
      </c>
      <c r="T1835" s="53">
        <v>4.5487225800220379E-4</v>
      </c>
      <c r="U1835" s="53">
        <v>0.28267569256128811</v>
      </c>
      <c r="V1835" s="53">
        <v>142.95395777972678</v>
      </c>
      <c r="W1835" s="53">
        <v>65.497524380118833</v>
      </c>
    </row>
    <row r="1836" spans="3:23" x14ac:dyDescent="0.25">
      <c r="C1836" s="70">
        <v>0</v>
      </c>
      <c r="D1836" s="53">
        <v>29</v>
      </c>
      <c r="E1836" s="53">
        <v>33</v>
      </c>
      <c r="F1836" s="53">
        <v>17.996000000000002</v>
      </c>
      <c r="G1836" s="53">
        <v>0</v>
      </c>
      <c r="H1836" s="53">
        <v>0.87878787878787878</v>
      </c>
      <c r="I1836" s="53">
        <v>0.59183673469387754</v>
      </c>
      <c r="J1836" s="53">
        <v>6.0765077797464979</v>
      </c>
      <c r="K1836" s="53">
        <v>111</v>
      </c>
      <c r="L1836" s="53">
        <v>95.758620689655174</v>
      </c>
      <c r="M1836" s="53">
        <v>78.975369458128071</v>
      </c>
      <c r="N1836" s="53">
        <v>8.886808733067685</v>
      </c>
      <c r="O1836" s="53">
        <v>-5.7862027910377152E-2</v>
      </c>
      <c r="P1836" s="53">
        <v>2.0795119155401776</v>
      </c>
      <c r="Q1836" s="53">
        <v>50.73214285714284</v>
      </c>
      <c r="R1836" s="53">
        <v>0.82915116787184573</v>
      </c>
      <c r="S1836" s="53">
        <v>4.3491917709150378</v>
      </c>
      <c r="T1836" s="53">
        <v>1.785714285714287E-2</v>
      </c>
      <c r="U1836" s="53">
        <v>0.21796918359418352</v>
      </c>
      <c r="V1836" s="53">
        <v>6.2330229193099944</v>
      </c>
      <c r="W1836" s="53">
        <v>6.2330229193099944</v>
      </c>
    </row>
    <row r="1837" spans="3:23" x14ac:dyDescent="0.25">
      <c r="C1837" s="70">
        <v>1</v>
      </c>
      <c r="D1837" s="53">
        <v>88</v>
      </c>
      <c r="E1837" s="53">
        <v>94</v>
      </c>
      <c r="F1837" s="53">
        <v>31.310999999999996</v>
      </c>
      <c r="G1837" s="53">
        <v>0.44852802025338234</v>
      </c>
      <c r="H1837" s="53">
        <v>0.93617021276595747</v>
      </c>
      <c r="I1837" s="53">
        <v>0.66666666666666663</v>
      </c>
      <c r="J1837" s="53">
        <v>10.585134856802455</v>
      </c>
      <c r="K1837" s="53">
        <v>168</v>
      </c>
      <c r="L1837" s="53">
        <v>115.57954545454545</v>
      </c>
      <c r="M1837" s="53">
        <v>642.20049634273789</v>
      </c>
      <c r="N1837" s="53">
        <v>25.341675089518805</v>
      </c>
      <c r="O1837" s="53">
        <v>0.45947007285353458</v>
      </c>
      <c r="P1837" s="53">
        <v>2.0576020991365831</v>
      </c>
      <c r="Q1837" s="53">
        <v>176.74125874125872</v>
      </c>
      <c r="R1837" s="53">
        <v>0.91778197500551573</v>
      </c>
      <c r="S1837" s="53">
        <v>5.6296640049025966</v>
      </c>
      <c r="T1837" s="53">
        <v>7.5798327546579376E-3</v>
      </c>
      <c r="U1837" s="53">
        <v>0.15533199711709894</v>
      </c>
      <c r="V1837" s="53">
        <v>11.285552201472942</v>
      </c>
      <c r="W1837" s="53">
        <v>10.086674115059999</v>
      </c>
    </row>
    <row r="1838" spans="3:23" x14ac:dyDescent="0.25">
      <c r="C1838" s="70">
        <v>0</v>
      </c>
      <c r="D1838" s="53">
        <v>131</v>
      </c>
      <c r="E1838" s="53">
        <v>143</v>
      </c>
      <c r="F1838" s="53">
        <v>41.391999999999996</v>
      </c>
      <c r="G1838" s="53">
        <v>0.77252938350578393</v>
      </c>
      <c r="H1838" s="53">
        <v>0.91608391608391604</v>
      </c>
      <c r="I1838" s="53">
        <v>0.70053475935828879</v>
      </c>
      <c r="J1838" s="53">
        <v>12.914889870235298</v>
      </c>
      <c r="K1838" s="53">
        <v>155</v>
      </c>
      <c r="L1838" s="53">
        <v>106.73282442748092</v>
      </c>
      <c r="M1838" s="53">
        <v>394.39729888432191</v>
      </c>
      <c r="N1838" s="53">
        <v>19.859438533964699</v>
      </c>
      <c r="O1838" s="53">
        <v>0.65875951988843429</v>
      </c>
      <c r="P1838" s="53">
        <v>2.388457375952576</v>
      </c>
      <c r="Q1838" s="53">
        <v>52.196078431372591</v>
      </c>
      <c r="R1838" s="53">
        <v>0.9571033521938378</v>
      </c>
      <c r="S1838" s="53">
        <v>5.6074134138442009</v>
      </c>
      <c r="T1838" s="53">
        <v>5.9111880046136241E-3</v>
      </c>
      <c r="U1838" s="53">
        <v>0.26616725608143355</v>
      </c>
      <c r="V1838" s="53">
        <v>16.522154090382074</v>
      </c>
      <c r="W1838" s="53">
        <v>10.491221157697771</v>
      </c>
    </row>
    <row r="1839" spans="3:23" x14ac:dyDescent="0.25">
      <c r="C1839" s="70">
        <v>0</v>
      </c>
      <c r="D1839" s="53">
        <v>954</v>
      </c>
      <c r="E1839" s="53">
        <v>1333</v>
      </c>
      <c r="F1839" s="53">
        <v>178.78399999999996</v>
      </c>
      <c r="G1839" s="53">
        <v>0.89874552249497341</v>
      </c>
      <c r="H1839" s="53">
        <v>0.71567891972993247</v>
      </c>
      <c r="I1839" s="53">
        <v>0.5482758620689655</v>
      </c>
      <c r="J1839" s="53">
        <v>34.8521236896311</v>
      </c>
      <c r="K1839" s="53">
        <v>249</v>
      </c>
      <c r="L1839" s="53">
        <v>134.11740041928721</v>
      </c>
      <c r="M1839" s="53">
        <v>2243.0649015247031</v>
      </c>
      <c r="N1839" s="53">
        <v>47.361006128720526</v>
      </c>
      <c r="O1839" s="53">
        <v>0.91651536909185649</v>
      </c>
      <c r="P1839" s="53">
        <v>2.6226240510057539</v>
      </c>
      <c r="Q1839" s="53">
        <v>542.83436970039384</v>
      </c>
      <c r="R1839" s="53">
        <v>0.91180594330785036</v>
      </c>
      <c r="S1839" s="53">
        <v>6.9471549005993189</v>
      </c>
      <c r="T1839" s="53">
        <v>8.3563385624095651E-4</v>
      </c>
      <c r="U1839" s="53">
        <v>0.20831734074665889</v>
      </c>
      <c r="V1839" s="53">
        <v>59.70932095947019</v>
      </c>
      <c r="W1839" s="53">
        <v>26.180783062042586</v>
      </c>
    </row>
    <row r="1840" spans="3:23" x14ac:dyDescent="0.25">
      <c r="C1840" s="70">
        <v>0</v>
      </c>
      <c r="D1840" s="53">
        <v>443</v>
      </c>
      <c r="E1840" s="53">
        <v>465</v>
      </c>
      <c r="F1840" s="53">
        <v>80.716999999999999</v>
      </c>
      <c r="G1840" s="53">
        <v>0.79716623938324738</v>
      </c>
      <c r="H1840" s="53">
        <v>0.95268817204301071</v>
      </c>
      <c r="I1840" s="53">
        <v>0.67121212121212126</v>
      </c>
      <c r="J1840" s="53">
        <v>23.749634067026737</v>
      </c>
      <c r="K1840" s="53">
        <v>159</v>
      </c>
      <c r="L1840" s="53">
        <v>116.14446952595937</v>
      </c>
      <c r="M1840" s="53">
        <v>475.18270124510997</v>
      </c>
      <c r="N1840" s="53">
        <v>21.798685768759317</v>
      </c>
      <c r="O1840" s="53">
        <v>0.11598590707401168</v>
      </c>
      <c r="P1840" s="53">
        <v>1.7920741336839274</v>
      </c>
      <c r="Q1840" s="53">
        <v>204.65882352941145</v>
      </c>
      <c r="R1840" s="53">
        <v>0.88399212097139279</v>
      </c>
      <c r="S1840" s="53">
        <v>6.1669646499886754</v>
      </c>
      <c r="T1840" s="53">
        <v>1.9766435986158953E-3</v>
      </c>
      <c r="U1840" s="53">
        <v>0.25475913026866154</v>
      </c>
      <c r="V1840" s="53">
        <v>31.070979458175536</v>
      </c>
      <c r="W1840" s="53">
        <v>18.759410677077788</v>
      </c>
    </row>
    <row r="1841" spans="3:23" x14ac:dyDescent="0.25">
      <c r="C1841" s="70">
        <v>0</v>
      </c>
      <c r="D1841" s="53">
        <v>43</v>
      </c>
      <c r="E1841" s="53">
        <v>47</v>
      </c>
      <c r="F1841" s="53">
        <v>21.552</v>
      </c>
      <c r="G1841" s="53">
        <v>0.53810701977690156</v>
      </c>
      <c r="H1841" s="53">
        <v>0.91489361702127658</v>
      </c>
      <c r="I1841" s="53">
        <v>0.68253968253968256</v>
      </c>
      <c r="J1841" s="53">
        <v>7.399277020331918</v>
      </c>
      <c r="K1841" s="53">
        <v>133</v>
      </c>
      <c r="L1841" s="53">
        <v>111.55813953488372</v>
      </c>
      <c r="M1841" s="53">
        <v>213.39534883720933</v>
      </c>
      <c r="N1841" s="53">
        <v>14.608057668191529</v>
      </c>
      <c r="O1841" s="53">
        <v>-0.41465801083851928</v>
      </c>
      <c r="P1841" s="53">
        <v>2.1160364081898009</v>
      </c>
      <c r="Q1841" s="53">
        <v>342.55714285714276</v>
      </c>
      <c r="R1841" s="53">
        <v>0.63778868500151009</v>
      </c>
      <c r="S1841" s="53">
        <v>4.737668464598916</v>
      </c>
      <c r="T1841" s="53">
        <v>1.6734693877551037E-2</v>
      </c>
      <c r="U1841" s="53">
        <v>0.2215472886636301</v>
      </c>
      <c r="V1841" s="53">
        <v>8.1744544421237428</v>
      </c>
      <c r="W1841" s="53">
        <v>6.8900557484721601</v>
      </c>
    </row>
    <row r="1842" spans="3:23" x14ac:dyDescent="0.25">
      <c r="C1842" s="70">
        <v>0</v>
      </c>
      <c r="D1842" s="53">
        <v>36</v>
      </c>
      <c r="E1842" s="53">
        <v>40</v>
      </c>
      <c r="F1842" s="53">
        <v>19.592000000000002</v>
      </c>
      <c r="G1842" s="53">
        <v>0.38282074674438793</v>
      </c>
      <c r="H1842" s="53">
        <v>0.9</v>
      </c>
      <c r="I1842" s="53">
        <v>0.6428571428571429</v>
      </c>
      <c r="J1842" s="53">
        <v>6.7702750025730758</v>
      </c>
      <c r="K1842" s="53">
        <v>141</v>
      </c>
      <c r="L1842" s="53">
        <v>104.77777777777777</v>
      </c>
      <c r="M1842" s="53">
        <v>327.2063492063491</v>
      </c>
      <c r="N1842" s="53">
        <v>18.088845988795114</v>
      </c>
      <c r="O1842" s="53">
        <v>0.43689021390009469</v>
      </c>
      <c r="P1842" s="53">
        <v>2.1182572132646249</v>
      </c>
      <c r="Q1842" s="53">
        <v>314.95238095238091</v>
      </c>
      <c r="R1842" s="53">
        <v>0.6367204560982942</v>
      </c>
      <c r="S1842" s="53">
        <v>4.7045114597155475</v>
      </c>
      <c r="T1842" s="53">
        <v>1.6880826404635944E-2</v>
      </c>
      <c r="U1842" s="53">
        <v>0.10607150283313434</v>
      </c>
      <c r="V1842" s="53">
        <v>7.1802197428460053</v>
      </c>
      <c r="W1842" s="53">
        <v>6.6332495807108005</v>
      </c>
    </row>
    <row r="1843" spans="3:23" x14ac:dyDescent="0.25">
      <c r="C1843" s="70">
        <v>0</v>
      </c>
      <c r="D1843" s="53">
        <v>109</v>
      </c>
      <c r="E1843" s="53">
        <v>118</v>
      </c>
      <c r="F1843" s="53">
        <v>38.969000000000001</v>
      </c>
      <c r="G1843" s="53">
        <v>0.87511198674979995</v>
      </c>
      <c r="H1843" s="53">
        <v>0.92372881355932202</v>
      </c>
      <c r="I1843" s="53">
        <v>0.64117647058823535</v>
      </c>
      <c r="J1843" s="53">
        <v>11.780624362746346</v>
      </c>
      <c r="K1843" s="53">
        <v>120</v>
      </c>
      <c r="L1843" s="53">
        <v>96.9908256880734</v>
      </c>
      <c r="M1843" s="53">
        <v>91.249915052667419</v>
      </c>
      <c r="N1843" s="53">
        <v>9.5524821409237628</v>
      </c>
      <c r="O1843" s="53">
        <v>0.33891072811225414</v>
      </c>
      <c r="P1843" s="53">
        <v>2.593431632704168</v>
      </c>
      <c r="Q1843" s="53">
        <v>62.788888888888941</v>
      </c>
      <c r="R1843" s="53">
        <v>0.89414413779973378</v>
      </c>
      <c r="S1843" s="53">
        <v>4.9520228076171202</v>
      </c>
      <c r="T1843" s="53">
        <v>6.4197530864197683E-3</v>
      </c>
      <c r="U1843" s="53">
        <v>0.18429017877547271</v>
      </c>
      <c r="V1843" s="53">
        <v>17.140266364446767</v>
      </c>
      <c r="W1843" s="53">
        <v>8.2945255666078541</v>
      </c>
    </row>
    <row r="1844" spans="3:23" x14ac:dyDescent="0.25">
      <c r="C1844" s="70">
        <v>0</v>
      </c>
      <c r="D1844" s="53">
        <v>4662</v>
      </c>
      <c r="E1844" s="53">
        <v>7260</v>
      </c>
      <c r="F1844" s="53">
        <v>418.64599999999996</v>
      </c>
      <c r="G1844" s="53">
        <v>0.88822299200314447</v>
      </c>
      <c r="H1844" s="53">
        <v>0.64214876033057855</v>
      </c>
      <c r="I1844" s="53">
        <v>0.48186046511627906</v>
      </c>
      <c r="J1844" s="53">
        <v>77.04442067765406</v>
      </c>
      <c r="K1844" s="53">
        <v>248</v>
      </c>
      <c r="L1844" s="53">
        <v>135.23530673530672</v>
      </c>
      <c r="M1844" s="53">
        <v>1492.827905709383</v>
      </c>
      <c r="N1844" s="53">
        <v>38.637131178561681</v>
      </c>
      <c r="O1844" s="53">
        <v>0.51023175272449284</v>
      </c>
      <c r="P1844" s="53">
        <v>2.4428964355795948</v>
      </c>
      <c r="Q1844" s="53">
        <v>58.735692307692084</v>
      </c>
      <c r="R1844" s="53">
        <v>0.98946749167701542</v>
      </c>
      <c r="S1844" s="53">
        <v>7.0761437772604028</v>
      </c>
      <c r="T1844" s="53">
        <v>4.6655621301781278E-4</v>
      </c>
      <c r="U1844" s="53">
        <v>0.28430720815591937</v>
      </c>
      <c r="V1844" s="53">
        <v>141.55004667326776</v>
      </c>
      <c r="W1844" s="53">
        <v>65.029871804632847</v>
      </c>
    </row>
    <row r="1845" spans="3:23" x14ac:dyDescent="0.25">
      <c r="C1845" s="70">
        <v>0</v>
      </c>
      <c r="D1845" s="53">
        <v>29</v>
      </c>
      <c r="E1845" s="53">
        <v>33</v>
      </c>
      <c r="F1845" s="53">
        <v>17.996000000000002</v>
      </c>
      <c r="G1845" s="53">
        <v>0</v>
      </c>
      <c r="H1845" s="53">
        <v>0.87878787878787878</v>
      </c>
      <c r="I1845" s="53">
        <v>0.59183673469387754</v>
      </c>
      <c r="J1845" s="53">
        <v>6.0765077797464979</v>
      </c>
      <c r="K1845" s="53">
        <v>93</v>
      </c>
      <c r="L1845" s="53">
        <v>85.724137931034477</v>
      </c>
      <c r="M1845" s="53">
        <v>17.635467980295569</v>
      </c>
      <c r="N1845" s="53">
        <v>4.1994604391868693</v>
      </c>
      <c r="O1845" s="53">
        <v>9.6812594509538927E-2</v>
      </c>
      <c r="P1845" s="53">
        <v>1.7364486907399892</v>
      </c>
      <c r="Q1845" s="53">
        <v>13.5</v>
      </c>
      <c r="R1845" s="53">
        <v>0.71321304709973044</v>
      </c>
      <c r="S1845" s="53">
        <v>3.7623107361338706</v>
      </c>
      <c r="T1845" s="53">
        <v>2.0408163265306135E-2</v>
      </c>
      <c r="U1845" s="53">
        <v>0.3087443310657596</v>
      </c>
      <c r="V1845" s="53">
        <v>6.2330229193099944</v>
      </c>
      <c r="W1845" s="53">
        <v>6.2330229193099944</v>
      </c>
    </row>
    <row r="1846" spans="3:23" x14ac:dyDescent="0.25">
      <c r="C1846" s="70">
        <v>1</v>
      </c>
      <c r="D1846" s="53">
        <v>104</v>
      </c>
      <c r="E1846" s="53">
        <v>110</v>
      </c>
      <c r="F1846" s="53">
        <v>35.048999999999999</v>
      </c>
      <c r="G1846" s="53">
        <v>0.63816251084561249</v>
      </c>
      <c r="H1846" s="53">
        <v>0.94545454545454544</v>
      </c>
      <c r="I1846" s="53">
        <v>0.66666666666666663</v>
      </c>
      <c r="J1846" s="53">
        <v>11.507254783503184</v>
      </c>
      <c r="K1846" s="53">
        <v>173</v>
      </c>
      <c r="L1846" s="53">
        <v>113.74038461538461</v>
      </c>
      <c r="M1846" s="53">
        <v>645.72806198655758</v>
      </c>
      <c r="N1846" s="53">
        <v>25.411179862150391</v>
      </c>
      <c r="O1846" s="53">
        <v>0.60846904544098734</v>
      </c>
      <c r="P1846" s="53">
        <v>2.3323883366165941</v>
      </c>
      <c r="Q1846" s="53">
        <v>178.20238095238088</v>
      </c>
      <c r="R1846" s="53">
        <v>0.91767340756547355</v>
      </c>
      <c r="S1846" s="53">
        <v>5.8144881269159274</v>
      </c>
      <c r="T1846" s="53">
        <v>6.2358276643990854E-3</v>
      </c>
      <c r="U1846" s="53">
        <v>0.12741552685080826</v>
      </c>
      <c r="V1846" s="53">
        <v>13.28954018022282</v>
      </c>
      <c r="W1846" s="53">
        <v>10.231639422382111</v>
      </c>
    </row>
    <row r="1847" spans="3:23" x14ac:dyDescent="0.25">
      <c r="C1847" s="70">
        <v>0</v>
      </c>
      <c r="D1847" s="53">
        <v>134</v>
      </c>
      <c r="E1847" s="53">
        <v>142</v>
      </c>
      <c r="F1847" s="53">
        <v>39.829000000000001</v>
      </c>
      <c r="G1847" s="53">
        <v>0.68597860936552135</v>
      </c>
      <c r="H1847" s="53">
        <v>0.94366197183098588</v>
      </c>
      <c r="I1847" s="53">
        <v>0.69791666666666663</v>
      </c>
      <c r="J1847" s="53">
        <v>13.061933202803932</v>
      </c>
      <c r="K1847" s="53">
        <v>155</v>
      </c>
      <c r="L1847" s="53">
        <v>110.34328358208955</v>
      </c>
      <c r="M1847" s="53">
        <v>397.27976658063091</v>
      </c>
      <c r="N1847" s="53">
        <v>19.931878149854089</v>
      </c>
      <c r="O1847" s="53">
        <v>0.36830815981449028</v>
      </c>
      <c r="P1847" s="53">
        <v>2.1226129140757775</v>
      </c>
      <c r="Q1847" s="53">
        <v>62.889423076923052</v>
      </c>
      <c r="R1847" s="53">
        <v>0.95784233223420312</v>
      </c>
      <c r="S1847" s="53">
        <v>5.6889056570150434</v>
      </c>
      <c r="T1847" s="53">
        <v>4.9926035502958696E-3</v>
      </c>
      <c r="U1847" s="53">
        <v>0.23157418512264877</v>
      </c>
      <c r="V1847" s="53">
        <v>15.50636960091825</v>
      </c>
      <c r="W1847" s="53">
        <v>11.282771107687998</v>
      </c>
    </row>
    <row r="1848" spans="3:23" x14ac:dyDescent="0.25">
      <c r="C1848" s="70">
        <v>0</v>
      </c>
      <c r="D1848" s="53">
        <v>1482</v>
      </c>
      <c r="E1848" s="53">
        <v>2035</v>
      </c>
      <c r="F1848" s="53">
        <v>265.00900000000001</v>
      </c>
      <c r="G1848" s="53">
        <v>0.96775490083992133</v>
      </c>
      <c r="H1848" s="53">
        <v>0.72825552825552831</v>
      </c>
      <c r="I1848" s="53">
        <v>0.54565537555228272</v>
      </c>
      <c r="J1848" s="53">
        <v>43.438934209963193</v>
      </c>
      <c r="K1848" s="53">
        <v>252</v>
      </c>
      <c r="L1848" s="53">
        <v>128.89541160593791</v>
      </c>
      <c r="M1848" s="53">
        <v>1784.4488783247255</v>
      </c>
      <c r="N1848" s="53">
        <v>42.242737580851994</v>
      </c>
      <c r="O1848" s="53">
        <v>1.2271028972663116</v>
      </c>
      <c r="P1848" s="53">
        <v>3.7793683798585738</v>
      </c>
      <c r="Q1848" s="53">
        <v>381.07543731778554</v>
      </c>
      <c r="R1848" s="53">
        <v>0.92055496932225944</v>
      </c>
      <c r="S1848" s="53">
        <v>6.8727883693853196</v>
      </c>
      <c r="T1848" s="53">
        <v>6.7228578228458282E-4</v>
      </c>
      <c r="U1848" s="53">
        <v>0.22193246952985718</v>
      </c>
      <c r="V1848" s="53">
        <v>100.70199966359708</v>
      </c>
      <c r="W1848" s="53">
        <v>25.366202451046718</v>
      </c>
    </row>
    <row r="1849" spans="3:23" x14ac:dyDescent="0.25">
      <c r="C1849" s="70">
        <v>0</v>
      </c>
      <c r="D1849" s="53">
        <v>194</v>
      </c>
      <c r="E1849" s="53">
        <v>215</v>
      </c>
      <c r="F1849" s="53">
        <v>62.215999999999994</v>
      </c>
      <c r="G1849" s="53">
        <v>0.95861494427551219</v>
      </c>
      <c r="H1849" s="53">
        <v>0.9023255813953488</v>
      </c>
      <c r="I1849" s="53">
        <v>0.74329501915708818</v>
      </c>
      <c r="J1849" s="53">
        <v>15.716503163191918</v>
      </c>
      <c r="K1849" s="53">
        <v>123</v>
      </c>
      <c r="L1849" s="53">
        <v>99.907216494845358</v>
      </c>
      <c r="M1849" s="53">
        <v>127.87735697879383</v>
      </c>
      <c r="N1849" s="53">
        <v>11.308287093047905</v>
      </c>
      <c r="O1849" s="53">
        <v>7.7873982306678483E-2</v>
      </c>
      <c r="P1849" s="53">
        <v>1.9486648432703619</v>
      </c>
      <c r="Q1849" s="53">
        <v>70.766666666666694</v>
      </c>
      <c r="R1849" s="53">
        <v>0.88442484225631091</v>
      </c>
      <c r="S1849" s="53">
        <v>5.2894226484709002</v>
      </c>
      <c r="T1849" s="53">
        <v>4.6090534979423749E-3</v>
      </c>
      <c r="U1849" s="53">
        <v>0.22479188672429123</v>
      </c>
      <c r="V1849" s="53">
        <v>29.969967924341169</v>
      </c>
      <c r="W1849" s="53">
        <v>8.5326234863946038</v>
      </c>
    </row>
    <row r="1850" spans="3:23" x14ac:dyDescent="0.25">
      <c r="C1850" s="70">
        <v>0</v>
      </c>
      <c r="D1850" s="53">
        <v>76</v>
      </c>
      <c r="E1850" s="53">
        <v>83</v>
      </c>
      <c r="F1850" s="53">
        <v>30.640999999999998</v>
      </c>
      <c r="G1850" s="53">
        <v>0.75337298306164546</v>
      </c>
      <c r="H1850" s="53">
        <v>0.91566265060240959</v>
      </c>
      <c r="I1850" s="53">
        <v>0.6495726495726496</v>
      </c>
      <c r="J1850" s="53">
        <v>9.8369815187318714</v>
      </c>
      <c r="K1850" s="53">
        <v>108</v>
      </c>
      <c r="L1850" s="53">
        <v>92.815789473684205</v>
      </c>
      <c r="M1850" s="53">
        <v>54.178947368421042</v>
      </c>
      <c r="N1850" s="53">
        <v>7.3606349840500203</v>
      </c>
      <c r="O1850" s="53">
        <v>-5.1492779367572648E-2</v>
      </c>
      <c r="P1850" s="53">
        <v>2.3816571770580897</v>
      </c>
      <c r="Q1850" s="53">
        <v>57.293650793650706</v>
      </c>
      <c r="R1850" s="53">
        <v>0.83079177380478697</v>
      </c>
      <c r="S1850" s="53">
        <v>4.6707632520887463</v>
      </c>
      <c r="T1850" s="53">
        <v>9.7001763668430226E-3</v>
      </c>
      <c r="U1850" s="53">
        <v>0.17815299779585483</v>
      </c>
      <c r="V1850" s="53">
        <v>12.323290919758708</v>
      </c>
      <c r="W1850" s="53">
        <v>8.1037154185434943</v>
      </c>
    </row>
    <row r="1851" spans="3:23" x14ac:dyDescent="0.25">
      <c r="C1851" s="70">
        <v>0</v>
      </c>
      <c r="D1851" s="53">
        <v>56</v>
      </c>
      <c r="E1851" s="53">
        <v>61</v>
      </c>
      <c r="F1851" s="53">
        <v>25.497</v>
      </c>
      <c r="G1851" s="53">
        <v>0.53161016922461646</v>
      </c>
      <c r="H1851" s="53">
        <v>0.91803278688524592</v>
      </c>
      <c r="I1851" s="53">
        <v>0.62222222222222223</v>
      </c>
      <c r="J1851" s="53">
        <v>8.4440164912895046</v>
      </c>
      <c r="K1851" s="53">
        <v>119</v>
      </c>
      <c r="L1851" s="53">
        <v>96.857142857142861</v>
      </c>
      <c r="M1851" s="53">
        <v>122.96103896103897</v>
      </c>
      <c r="N1851" s="53">
        <v>11.088779868003465</v>
      </c>
      <c r="O1851" s="53">
        <v>0.11639690712244695</v>
      </c>
      <c r="P1851" s="53">
        <v>2.0462656413732763</v>
      </c>
      <c r="Q1851" s="53">
        <v>74.260000000000005</v>
      </c>
      <c r="R1851" s="53">
        <v>0.88786493925572363</v>
      </c>
      <c r="S1851" s="53">
        <v>5.0169145201559919</v>
      </c>
      <c r="T1851" s="53">
        <v>1.0599999999999995E-2</v>
      </c>
      <c r="U1851" s="53">
        <v>0.18189260533068591</v>
      </c>
      <c r="V1851" s="53">
        <v>9.3370441015361418</v>
      </c>
      <c r="W1851" s="53">
        <v>7.908375089840856</v>
      </c>
    </row>
    <row r="1852" spans="3:23" x14ac:dyDescent="0.25">
      <c r="C1852" s="70">
        <v>0</v>
      </c>
      <c r="D1852" s="53">
        <v>4785</v>
      </c>
      <c r="E1852" s="53">
        <v>7018</v>
      </c>
      <c r="F1852" s="53">
        <v>407.6049999999999</v>
      </c>
      <c r="G1852" s="53">
        <v>0.88668503293050704</v>
      </c>
      <c r="H1852" s="53">
        <v>0.68181818181818177</v>
      </c>
      <c r="I1852" s="53">
        <v>0.51319176319176318</v>
      </c>
      <c r="J1852" s="53">
        <v>78.054155696911835</v>
      </c>
      <c r="K1852" s="53">
        <v>243</v>
      </c>
      <c r="L1852" s="53">
        <v>132.56927899686519</v>
      </c>
      <c r="M1852" s="53">
        <v>1436.0964222434172</v>
      </c>
      <c r="N1852" s="53">
        <v>37.895862864479248</v>
      </c>
      <c r="O1852" s="53">
        <v>0.50299251035270831</v>
      </c>
      <c r="P1852" s="53">
        <v>2.3273512205025479</v>
      </c>
      <c r="Q1852" s="53">
        <v>57.911257714407384</v>
      </c>
      <c r="R1852" s="53">
        <v>0.98910998684070761</v>
      </c>
      <c r="S1852" s="53">
        <v>7.0223011993937154</v>
      </c>
      <c r="T1852" s="53">
        <v>4.5447132530497845E-4</v>
      </c>
      <c r="U1852" s="53">
        <v>0.28180734780952732</v>
      </c>
      <c r="V1852" s="53">
        <v>136.96157948747432</v>
      </c>
      <c r="W1852" s="53">
        <v>63.327463949303144</v>
      </c>
    </row>
    <row r="1853" spans="3:23" x14ac:dyDescent="0.25">
      <c r="C1853" s="70">
        <v>0</v>
      </c>
      <c r="D1853" s="53">
        <v>43</v>
      </c>
      <c r="E1853" s="53">
        <v>47</v>
      </c>
      <c r="F1853" s="53">
        <v>21.552</v>
      </c>
      <c r="G1853" s="53">
        <v>0.53810701977690156</v>
      </c>
      <c r="H1853" s="53">
        <v>0.91489361702127658</v>
      </c>
      <c r="I1853" s="53">
        <v>0.68253968253968256</v>
      </c>
      <c r="J1853" s="53">
        <v>7.399277020331918</v>
      </c>
      <c r="K1853" s="53">
        <v>103</v>
      </c>
      <c r="L1853" s="53">
        <v>90.20930232558139</v>
      </c>
      <c r="M1853" s="53">
        <v>47.740863787375417</v>
      </c>
      <c r="N1853" s="53">
        <v>6.9094763757737399</v>
      </c>
      <c r="O1853" s="53">
        <v>0.32146478678573553</v>
      </c>
      <c r="P1853" s="53">
        <v>1.8887189573628802</v>
      </c>
      <c r="Q1853" s="53">
        <v>19.874999999999996</v>
      </c>
      <c r="R1853" s="53">
        <v>0.94168179642146577</v>
      </c>
      <c r="S1853" s="53">
        <v>4.2839527668238713</v>
      </c>
      <c r="T1853" s="53">
        <v>1.5817901234567933E-2</v>
      </c>
      <c r="U1853" s="53">
        <v>0.30233285233285201</v>
      </c>
      <c r="V1853" s="53">
        <v>8.1744544421237428</v>
      </c>
      <c r="W1853" s="53">
        <v>6.8900557484721601</v>
      </c>
    </row>
    <row r="1854" spans="3:23" x14ac:dyDescent="0.25">
      <c r="C1854" s="70">
        <v>1</v>
      </c>
      <c r="D1854" s="53">
        <v>103</v>
      </c>
      <c r="E1854" s="53">
        <v>109</v>
      </c>
      <c r="F1854" s="53">
        <v>34.288000000000004</v>
      </c>
      <c r="G1854" s="53">
        <v>0.64895291455527304</v>
      </c>
      <c r="H1854" s="53">
        <v>0.94495412844036697</v>
      </c>
      <c r="I1854" s="53">
        <v>0.72027972027972031</v>
      </c>
      <c r="J1854" s="53">
        <v>11.45179781116143</v>
      </c>
      <c r="K1854" s="53">
        <v>174</v>
      </c>
      <c r="L1854" s="53">
        <v>117.94174757281553</v>
      </c>
      <c r="M1854" s="53">
        <v>681.66324005330273</v>
      </c>
      <c r="N1854" s="53">
        <v>26.108681315863173</v>
      </c>
      <c r="O1854" s="53">
        <v>0.3577930133848683</v>
      </c>
      <c r="P1854" s="53">
        <v>2.1057132755831605</v>
      </c>
      <c r="Q1854" s="53">
        <v>195.90909090909076</v>
      </c>
      <c r="R1854" s="53">
        <v>0.92642158933930419</v>
      </c>
      <c r="S1854" s="53">
        <v>5.7467530755378728</v>
      </c>
      <c r="T1854" s="53">
        <v>6.4935064935064714E-3</v>
      </c>
      <c r="U1854" s="53">
        <v>0.12385420707777348</v>
      </c>
      <c r="V1854" s="53">
        <v>13.225783184714389</v>
      </c>
      <c r="W1854" s="53">
        <v>10.062553722870817</v>
      </c>
    </row>
    <row r="1855" spans="3:23" x14ac:dyDescent="0.25">
      <c r="C1855" s="70">
        <v>0</v>
      </c>
      <c r="D1855" s="53">
        <v>171</v>
      </c>
      <c r="E1855" s="53">
        <v>177</v>
      </c>
      <c r="F1855" s="53">
        <v>44.410999999999994</v>
      </c>
      <c r="G1855" s="53">
        <v>0.58163751893603843</v>
      </c>
      <c r="H1855" s="53">
        <v>0.96610169491525422</v>
      </c>
      <c r="I1855" s="53">
        <v>0.71848739495798319</v>
      </c>
      <c r="J1855" s="53">
        <v>14.755472278097805</v>
      </c>
      <c r="K1855" s="53">
        <v>154</v>
      </c>
      <c r="L1855" s="53">
        <v>109.28070175438596</v>
      </c>
      <c r="M1855" s="53">
        <v>372.68544891640869</v>
      </c>
      <c r="N1855" s="53">
        <v>19.305062779395687</v>
      </c>
      <c r="O1855" s="53">
        <v>0.35323020491012302</v>
      </c>
      <c r="P1855" s="53">
        <v>2.2837520844606161</v>
      </c>
      <c r="Q1855" s="53">
        <v>68.345098039215728</v>
      </c>
      <c r="R1855" s="53">
        <v>0.95933993057742173</v>
      </c>
      <c r="S1855" s="53">
        <v>5.7788172989034212</v>
      </c>
      <c r="T1855" s="53">
        <v>4.2906574394463671E-3</v>
      </c>
      <c r="U1855" s="53">
        <v>0.20939179211488418</v>
      </c>
      <c r="V1855" s="53">
        <v>16.486896087547141</v>
      </c>
      <c r="W1855" s="53">
        <v>13.411234147049578</v>
      </c>
    </row>
    <row r="1856" spans="3:23" x14ac:dyDescent="0.25">
      <c r="C1856" s="70">
        <v>0</v>
      </c>
      <c r="D1856" s="53">
        <v>52</v>
      </c>
      <c r="E1856" s="53">
        <v>56</v>
      </c>
      <c r="F1856" s="53">
        <v>23.147999999999996</v>
      </c>
      <c r="G1856" s="53">
        <v>0.40283323917633496</v>
      </c>
      <c r="H1856" s="53">
        <v>0.9285714285714286</v>
      </c>
      <c r="I1856" s="53">
        <v>0.72222222222222221</v>
      </c>
      <c r="J1856" s="53">
        <v>8.1368578902564384</v>
      </c>
      <c r="K1856" s="53">
        <v>93</v>
      </c>
      <c r="L1856" s="53">
        <v>86.5</v>
      </c>
      <c r="M1856" s="53">
        <v>15</v>
      </c>
      <c r="N1856" s="53">
        <v>3.872983346207417</v>
      </c>
      <c r="O1856" s="53">
        <v>-0.2801440072572049</v>
      </c>
      <c r="P1856" s="53">
        <v>2.0460797129309238</v>
      </c>
      <c r="Q1856" s="53">
        <v>12.629629629629623</v>
      </c>
      <c r="R1856" s="53">
        <v>0.82540715995077174</v>
      </c>
      <c r="S1856" s="53">
        <v>3.6019894204725591</v>
      </c>
      <c r="T1856" s="53">
        <v>1.7222984301173597E-2</v>
      </c>
      <c r="U1856" s="53">
        <v>0.38438218160440396</v>
      </c>
      <c r="V1856" s="53">
        <v>8.5993440417695783</v>
      </c>
      <c r="W1856" s="53">
        <v>7.8707507868511462</v>
      </c>
    </row>
    <row r="1857" spans="3:23" x14ac:dyDescent="0.25">
      <c r="C1857" s="70">
        <v>0</v>
      </c>
      <c r="D1857" s="53">
        <v>1638</v>
      </c>
      <c r="E1857" s="53">
        <v>2050</v>
      </c>
      <c r="F1857" s="53">
        <v>255.96099999999998</v>
      </c>
      <c r="G1857" s="53">
        <v>0.96457419142766354</v>
      </c>
      <c r="H1857" s="53">
        <v>0.79902439024390248</v>
      </c>
      <c r="I1857" s="53">
        <v>0.69230769230769229</v>
      </c>
      <c r="J1857" s="53">
        <v>45.66800164531174</v>
      </c>
      <c r="K1857" s="53">
        <v>255</v>
      </c>
      <c r="L1857" s="53">
        <v>129.63431013431014</v>
      </c>
      <c r="M1857" s="53">
        <v>1858.8527500124924</v>
      </c>
      <c r="N1857" s="53">
        <v>43.114414643045919</v>
      </c>
      <c r="O1857" s="53">
        <v>1.2388737615139507</v>
      </c>
      <c r="P1857" s="53">
        <v>3.6297874501079157</v>
      </c>
      <c r="Q1857" s="53">
        <v>499.10200668896783</v>
      </c>
      <c r="R1857" s="53">
        <v>0.90467494234362011</v>
      </c>
      <c r="S1857" s="53">
        <v>6.8819028072287312</v>
      </c>
      <c r="T1857" s="53">
        <v>7.4174226239082054E-4</v>
      </c>
      <c r="U1857" s="53">
        <v>0.19929592020736647</v>
      </c>
      <c r="V1857" s="53">
        <v>98.290870358610505</v>
      </c>
      <c r="W1857" s="53">
        <v>25.93028461698125</v>
      </c>
    </row>
    <row r="1858" spans="3:23" x14ac:dyDescent="0.25">
      <c r="C1858" s="70">
        <v>0</v>
      </c>
      <c r="D1858" s="53">
        <v>303</v>
      </c>
      <c r="E1858" s="53">
        <v>363</v>
      </c>
      <c r="F1858" s="53">
        <v>83.395999999999987</v>
      </c>
      <c r="G1858" s="53">
        <v>0.96725885460843708</v>
      </c>
      <c r="H1858" s="53">
        <v>0.83471074380165289</v>
      </c>
      <c r="I1858" s="53">
        <v>0.61336032388663964</v>
      </c>
      <c r="J1858" s="53">
        <v>19.641577891166339</v>
      </c>
      <c r="K1858" s="53">
        <v>135</v>
      </c>
      <c r="L1858" s="53">
        <v>100.36303630363037</v>
      </c>
      <c r="M1858" s="53">
        <v>172.51015233973735</v>
      </c>
      <c r="N1858" s="53">
        <v>13.134312023845686</v>
      </c>
      <c r="O1858" s="53">
        <v>0.50773478080569168</v>
      </c>
      <c r="P1858" s="53">
        <v>2.5920271978869898</v>
      </c>
      <c r="Q1858" s="53">
        <v>64.410256410256309</v>
      </c>
      <c r="R1858" s="53">
        <v>0.93112428020787852</v>
      </c>
      <c r="S1858" s="53">
        <v>5.4917704129873446</v>
      </c>
      <c r="T1858" s="53">
        <v>2.517029826997984E-3</v>
      </c>
      <c r="U1858" s="53">
        <v>0.18812955614639224</v>
      </c>
      <c r="V1858" s="53">
        <v>41.307898415300677</v>
      </c>
      <c r="W1858" s="53">
        <v>10.483608369826795</v>
      </c>
    </row>
    <row r="1859" spans="3:23" x14ac:dyDescent="0.25">
      <c r="C1859" s="70">
        <v>0</v>
      </c>
      <c r="D1859" s="53">
        <v>4611</v>
      </c>
      <c r="E1859" s="53">
        <v>6544</v>
      </c>
      <c r="F1859" s="53">
        <v>360.03500000000003</v>
      </c>
      <c r="G1859" s="53">
        <v>0.88217605097124219</v>
      </c>
      <c r="H1859" s="53">
        <v>0.7046149144254279</v>
      </c>
      <c r="I1859" s="53">
        <v>0.51774084886593308</v>
      </c>
      <c r="J1859" s="53">
        <v>76.621847672669944</v>
      </c>
      <c r="K1859" s="53">
        <v>248</v>
      </c>
      <c r="L1859" s="53">
        <v>133.70180004337453</v>
      </c>
      <c r="M1859" s="53">
        <v>1380.4414262602406</v>
      </c>
      <c r="N1859" s="53">
        <v>37.154292164704749</v>
      </c>
      <c r="O1859" s="53">
        <v>0.46180039150922886</v>
      </c>
      <c r="P1859" s="53">
        <v>2.3363130081974464</v>
      </c>
      <c r="Q1859" s="53">
        <v>59.199799532242764</v>
      </c>
      <c r="R1859" s="53">
        <v>0.98885753332038229</v>
      </c>
      <c r="S1859" s="53">
        <v>7.0310721904301303</v>
      </c>
      <c r="T1859" s="53">
        <v>4.3093460789660572E-4</v>
      </c>
      <c r="U1859" s="53">
        <v>0.2769007524442636</v>
      </c>
      <c r="V1859" s="53">
        <v>132.9387460997969</v>
      </c>
      <c r="W1859" s="53">
        <v>62.603481664778151</v>
      </c>
    </row>
    <row r="1860" spans="3:23" x14ac:dyDescent="0.25">
      <c r="C1860" s="70">
        <v>0</v>
      </c>
      <c r="D1860" s="53">
        <v>60</v>
      </c>
      <c r="E1860" s="53">
        <v>64</v>
      </c>
      <c r="F1860" s="53">
        <v>26.050999999999998</v>
      </c>
      <c r="G1860" s="53">
        <v>0.64933805931390753</v>
      </c>
      <c r="H1860" s="53">
        <v>0.9375</v>
      </c>
      <c r="I1860" s="53">
        <v>0.68181818181818177</v>
      </c>
      <c r="J1860" s="53">
        <v>8.7403874447366334</v>
      </c>
      <c r="K1860" s="53">
        <v>103</v>
      </c>
      <c r="L1860" s="53">
        <v>91.35</v>
      </c>
      <c r="M1860" s="53">
        <v>48.773728813559295</v>
      </c>
      <c r="N1860" s="53">
        <v>6.98381907079209</v>
      </c>
      <c r="O1860" s="53">
        <v>-4.9230489942745578E-2</v>
      </c>
      <c r="P1860" s="53">
        <v>1.7649927212097318</v>
      </c>
      <c r="Q1860" s="53">
        <v>20.848484848484851</v>
      </c>
      <c r="R1860" s="53">
        <v>0.93793904556836771</v>
      </c>
      <c r="S1860" s="53">
        <v>4.3444138295776105</v>
      </c>
      <c r="T1860" s="53">
        <v>1.3774104683195607E-2</v>
      </c>
      <c r="U1860" s="53">
        <v>0.28538232250353468</v>
      </c>
      <c r="V1860" s="53">
        <v>10.141189961334099</v>
      </c>
      <c r="W1860" s="53">
        <v>7.7123738636415231</v>
      </c>
    </row>
    <row r="1861" spans="3:23" x14ac:dyDescent="0.25">
      <c r="C1861" s="70">
        <v>0</v>
      </c>
      <c r="D1861" s="53">
        <v>53</v>
      </c>
      <c r="E1861" s="53">
        <v>57</v>
      </c>
      <c r="F1861" s="53">
        <v>23.908999999999999</v>
      </c>
      <c r="G1861" s="53">
        <v>0.55069650178299145</v>
      </c>
      <c r="H1861" s="53">
        <v>0.92982456140350878</v>
      </c>
      <c r="I1861" s="53">
        <v>0.65432098765432101</v>
      </c>
      <c r="J1861" s="53">
        <v>8.2147243332301549</v>
      </c>
      <c r="K1861" s="53">
        <v>100</v>
      </c>
      <c r="L1861" s="53">
        <v>88.188679245283012</v>
      </c>
      <c r="M1861" s="53">
        <v>25.732946298984025</v>
      </c>
      <c r="N1861" s="53">
        <v>5.0727651531471496</v>
      </c>
      <c r="O1861" s="53">
        <v>-0.10497046367963711</v>
      </c>
      <c r="P1861" s="53">
        <v>2.2651844551139817</v>
      </c>
      <c r="Q1861" s="53">
        <v>12.33333333333333</v>
      </c>
      <c r="R1861" s="53">
        <v>0.92089098026538407</v>
      </c>
      <c r="S1861" s="53">
        <v>3.9113039463085961</v>
      </c>
      <c r="T1861" s="53">
        <v>1.7283950617283966E-2</v>
      </c>
      <c r="U1861" s="53">
        <v>0.41283068783068783</v>
      </c>
      <c r="V1861" s="53">
        <v>9.113730583858505</v>
      </c>
      <c r="W1861" s="53">
        <v>7.6072815417141593</v>
      </c>
    </row>
    <row r="1862" spans="3:23" x14ac:dyDescent="0.25">
      <c r="C1862" s="70">
        <v>1</v>
      </c>
      <c r="D1862" s="53">
        <v>96</v>
      </c>
      <c r="E1862" s="53">
        <v>102</v>
      </c>
      <c r="F1862" s="53">
        <v>32.972999999999999</v>
      </c>
      <c r="G1862" s="53">
        <v>0.57679673764112827</v>
      </c>
      <c r="H1862" s="53">
        <v>0.94117647058823528</v>
      </c>
      <c r="I1862" s="53">
        <v>0.72727272727272729</v>
      </c>
      <c r="J1862" s="53">
        <v>11.055812783082734</v>
      </c>
      <c r="K1862" s="53">
        <v>177</v>
      </c>
      <c r="L1862" s="53">
        <v>120.94791666666667</v>
      </c>
      <c r="M1862" s="53">
        <v>801.81831140350903</v>
      </c>
      <c r="N1862" s="53">
        <v>28.31639651162395</v>
      </c>
      <c r="O1862" s="53">
        <v>0.26073438644026931</v>
      </c>
      <c r="P1862" s="53">
        <v>1.8987442526501535</v>
      </c>
      <c r="Q1862" s="53">
        <v>207.08391608391599</v>
      </c>
      <c r="R1862" s="53">
        <v>0.93031449245880993</v>
      </c>
      <c r="S1862" s="53">
        <v>5.657268229617392</v>
      </c>
      <c r="T1862" s="53">
        <v>7.2864198738324722E-3</v>
      </c>
      <c r="U1862" s="53">
        <v>0.11448996260667382</v>
      </c>
      <c r="V1862" s="53">
        <v>12.339214779788369</v>
      </c>
      <c r="W1862" s="53">
        <v>10.079752849506837</v>
      </c>
    </row>
    <row r="1863" spans="3:23" x14ac:dyDescent="0.25">
      <c r="C1863" s="70">
        <v>0</v>
      </c>
      <c r="D1863" s="53">
        <v>177</v>
      </c>
      <c r="E1863" s="53">
        <v>187</v>
      </c>
      <c r="F1863" s="53">
        <v>46.578000000000003</v>
      </c>
      <c r="G1863" s="53">
        <v>0.60682244318913714</v>
      </c>
      <c r="H1863" s="53">
        <v>0.946524064171123</v>
      </c>
      <c r="I1863" s="53">
        <v>0.65555555555555556</v>
      </c>
      <c r="J1863" s="53">
        <v>15.012108426804136</v>
      </c>
      <c r="K1863" s="53">
        <v>146</v>
      </c>
      <c r="L1863" s="53">
        <v>112.19209039548022</v>
      </c>
      <c r="M1863" s="53">
        <v>325.12198253723687</v>
      </c>
      <c r="N1863" s="53">
        <v>18.031139246792947</v>
      </c>
      <c r="O1863" s="53">
        <v>-7.2336508020889026E-3</v>
      </c>
      <c r="P1863" s="53">
        <v>1.8742348404324418</v>
      </c>
      <c r="Q1863" s="53">
        <v>69.753472222222257</v>
      </c>
      <c r="R1863" s="53">
        <v>0.96158950228123263</v>
      </c>
      <c r="S1863" s="53">
        <v>5.7753499750224524</v>
      </c>
      <c r="T1863" s="53">
        <v>3.7374614197530995E-3</v>
      </c>
      <c r="U1863" s="53">
        <v>0.2115844983225979</v>
      </c>
      <c r="V1863" s="53">
        <v>16.97172881805799</v>
      </c>
      <c r="W1863" s="53">
        <v>13.489765127571321</v>
      </c>
    </row>
    <row r="1864" spans="3:23" x14ac:dyDescent="0.25">
      <c r="C1864" s="70">
        <v>0</v>
      </c>
      <c r="D1864" s="53">
        <v>36</v>
      </c>
      <c r="E1864" s="53">
        <v>40</v>
      </c>
      <c r="F1864" s="53">
        <v>19.592000000000002</v>
      </c>
      <c r="G1864" s="53">
        <v>0.38282074674438793</v>
      </c>
      <c r="H1864" s="53">
        <v>0.9</v>
      </c>
      <c r="I1864" s="53">
        <v>0.6428571428571429</v>
      </c>
      <c r="J1864" s="53">
        <v>6.7702750025730758</v>
      </c>
      <c r="K1864" s="53">
        <v>116</v>
      </c>
      <c r="L1864" s="53">
        <v>91.055555555555557</v>
      </c>
      <c r="M1864" s="53">
        <v>94.396825396825406</v>
      </c>
      <c r="N1864" s="53">
        <v>9.7158028693888916</v>
      </c>
      <c r="O1864" s="53">
        <v>1.1172281867452143</v>
      </c>
      <c r="P1864" s="53">
        <v>3.1759176656282437</v>
      </c>
      <c r="Q1864" s="53">
        <v>20.25</v>
      </c>
      <c r="R1864" s="53">
        <v>0.93706938114318672</v>
      </c>
      <c r="S1864" s="53">
        <v>4.2390979179887855</v>
      </c>
      <c r="T1864" s="53">
        <v>1.66015625E-2</v>
      </c>
      <c r="U1864" s="53">
        <v>0.31787067099567096</v>
      </c>
      <c r="V1864" s="53">
        <v>7.1802197428460053</v>
      </c>
      <c r="W1864" s="53">
        <v>6.6332495807108005</v>
      </c>
    </row>
    <row r="1865" spans="3:23" x14ac:dyDescent="0.25">
      <c r="C1865" s="70">
        <v>0</v>
      </c>
      <c r="D1865" s="53">
        <v>1753</v>
      </c>
      <c r="E1865" s="53">
        <v>2107</v>
      </c>
      <c r="F1865" s="53">
        <v>251.94200000000001</v>
      </c>
      <c r="G1865" s="53">
        <v>0.96352857353547572</v>
      </c>
      <c r="H1865" s="53">
        <v>0.83198860939724728</v>
      </c>
      <c r="I1865" s="53">
        <v>0.69812823576264438</v>
      </c>
      <c r="J1865" s="53">
        <v>47.243930000802642</v>
      </c>
      <c r="K1865" s="53">
        <v>253</v>
      </c>
      <c r="L1865" s="53">
        <v>130.46035367940672</v>
      </c>
      <c r="M1865" s="53">
        <v>1913.5156932538366</v>
      </c>
      <c r="N1865" s="53">
        <v>43.743750333662938</v>
      </c>
      <c r="O1865" s="53">
        <v>1.2113088570010599</v>
      </c>
      <c r="P1865" s="53">
        <v>3.5760545593622783</v>
      </c>
      <c r="Q1865" s="53">
        <v>434.86761229314538</v>
      </c>
      <c r="R1865" s="53">
        <v>0.91671222950620579</v>
      </c>
      <c r="S1865" s="53">
        <v>6.9095605757618515</v>
      </c>
      <c r="T1865" s="53">
        <v>6.9301231214614423E-4</v>
      </c>
      <c r="U1865" s="53">
        <v>0.21444438604580829</v>
      </c>
      <c r="V1865" s="53">
        <v>99.144221531747803</v>
      </c>
      <c r="W1865" s="53">
        <v>26.531536076138938</v>
      </c>
    </row>
    <row r="1866" spans="3:23" x14ac:dyDescent="0.25">
      <c r="C1866" s="70">
        <v>0</v>
      </c>
      <c r="D1866" s="53">
        <v>354</v>
      </c>
      <c r="E1866" s="53">
        <v>439</v>
      </c>
      <c r="F1866" s="53">
        <v>92.667000000000002</v>
      </c>
      <c r="G1866" s="53">
        <v>0.96562682818057211</v>
      </c>
      <c r="H1866" s="53">
        <v>0.806378132118451</v>
      </c>
      <c r="I1866" s="53">
        <v>0.55312499999999998</v>
      </c>
      <c r="J1866" s="53">
        <v>21.230327337001839</v>
      </c>
      <c r="K1866" s="53">
        <v>135</v>
      </c>
      <c r="L1866" s="53">
        <v>102.22598870056497</v>
      </c>
      <c r="M1866" s="53">
        <v>216.15275043613266</v>
      </c>
      <c r="N1866" s="53">
        <v>14.702134213648462</v>
      </c>
      <c r="O1866" s="53">
        <v>0.40812486515161323</v>
      </c>
      <c r="P1866" s="53">
        <v>2.1824486171553406</v>
      </c>
      <c r="Q1866" s="53">
        <v>69.952743902439096</v>
      </c>
      <c r="R1866" s="53">
        <v>0.93531577287967393</v>
      </c>
      <c r="S1866" s="53">
        <v>5.6716454697888361</v>
      </c>
      <c r="T1866" s="53">
        <v>1.9937908982748513E-3</v>
      </c>
      <c r="U1866" s="53">
        <v>0.22938852809138005</v>
      </c>
      <c r="V1866" s="53">
        <v>43.945813189384118</v>
      </c>
      <c r="W1866" s="53">
        <v>11.422938674306728</v>
      </c>
    </row>
    <row r="1867" spans="3:23" x14ac:dyDescent="0.25">
      <c r="C1867" s="70">
        <v>0</v>
      </c>
      <c r="D1867" s="53">
        <v>4517</v>
      </c>
      <c r="E1867" s="53">
        <v>6471</v>
      </c>
      <c r="F1867" s="53">
        <v>358.57099999999997</v>
      </c>
      <c r="G1867" s="53">
        <v>0.88369598081995615</v>
      </c>
      <c r="H1867" s="53">
        <v>0.69803739762015149</v>
      </c>
      <c r="I1867" s="53">
        <v>0.51137778784105059</v>
      </c>
      <c r="J1867" s="53">
        <v>75.836818390335509</v>
      </c>
      <c r="K1867" s="53">
        <v>247</v>
      </c>
      <c r="L1867" s="53">
        <v>133.44077927828204</v>
      </c>
      <c r="M1867" s="53">
        <v>1425.3532791091591</v>
      </c>
      <c r="N1867" s="53">
        <v>37.753851182484141</v>
      </c>
      <c r="O1867" s="53">
        <v>0.52775677166047685</v>
      </c>
      <c r="P1867" s="53">
        <v>2.4189286020124801</v>
      </c>
      <c r="Q1867" s="53">
        <v>61.650011228385694</v>
      </c>
      <c r="R1867" s="53">
        <v>0.98825797497478696</v>
      </c>
      <c r="S1867" s="53">
        <v>7.0434078279996886</v>
      </c>
      <c r="T1867" s="53">
        <v>4.3365320321143454E-4</v>
      </c>
      <c r="U1867" s="53">
        <v>0.27294723447729691</v>
      </c>
      <c r="V1867" s="53">
        <v>131.48290450722811</v>
      </c>
      <c r="W1867" s="53">
        <v>61.542063835898063</v>
      </c>
    </row>
    <row r="1868" spans="3:23" x14ac:dyDescent="0.25">
      <c r="C1868" s="70">
        <v>0</v>
      </c>
      <c r="D1868" s="53">
        <v>93</v>
      </c>
      <c r="E1868" s="53">
        <v>97</v>
      </c>
      <c r="F1868" s="53">
        <v>32.046999999999997</v>
      </c>
      <c r="G1868" s="53">
        <v>0.58586511664457985</v>
      </c>
      <c r="H1868" s="53">
        <v>0.95876288659793818</v>
      </c>
      <c r="I1868" s="53">
        <v>0.7153846153846154</v>
      </c>
      <c r="J1868" s="53">
        <v>10.881694613449236</v>
      </c>
      <c r="K1868" s="53">
        <v>105</v>
      </c>
      <c r="L1868" s="53">
        <v>91.602150537634415</v>
      </c>
      <c r="M1868" s="53">
        <v>60.611734455352966</v>
      </c>
      <c r="N1868" s="53">
        <v>7.7853538426556419</v>
      </c>
      <c r="O1868" s="53">
        <v>6.4015898636137752E-3</v>
      </c>
      <c r="P1868" s="53">
        <v>1.7514049976379311</v>
      </c>
      <c r="Q1868" s="53">
        <v>19.146853146853157</v>
      </c>
      <c r="R1868" s="53">
        <v>0.94981041481050454</v>
      </c>
      <c r="S1868" s="53">
        <v>4.619345977975498</v>
      </c>
      <c r="T1868" s="53">
        <v>9.4381143332192257E-3</v>
      </c>
      <c r="U1868" s="53">
        <v>0.28356920856920848</v>
      </c>
      <c r="V1868" s="53">
        <v>12.177228684232281</v>
      </c>
      <c r="W1868" s="53">
        <v>9.868530595515848</v>
      </c>
    </row>
    <row r="1869" spans="3:23" x14ac:dyDescent="0.25">
      <c r="C1869" s="70">
        <v>1</v>
      </c>
      <c r="D1869" s="53">
        <v>80</v>
      </c>
      <c r="E1869" s="53">
        <v>84</v>
      </c>
      <c r="F1869" s="53">
        <v>29.027999999999999</v>
      </c>
      <c r="G1869" s="53">
        <v>0</v>
      </c>
      <c r="H1869" s="53">
        <v>0.95238095238095233</v>
      </c>
      <c r="I1869" s="53">
        <v>0.8</v>
      </c>
      <c r="J1869" s="53">
        <v>10.09253008808064</v>
      </c>
      <c r="K1869" s="53">
        <v>181</v>
      </c>
      <c r="L1869" s="53">
        <v>127.6</v>
      </c>
      <c r="M1869" s="53">
        <v>779.3822784810128</v>
      </c>
      <c r="N1869" s="53">
        <v>27.917418907932962</v>
      </c>
      <c r="O1869" s="53">
        <v>0.21986740839874405</v>
      </c>
      <c r="P1869" s="53">
        <v>1.8859277873993805</v>
      </c>
      <c r="Q1869" s="53">
        <v>265.87272727272722</v>
      </c>
      <c r="R1869" s="53">
        <v>0.8945548160255532</v>
      </c>
      <c r="S1869" s="53">
        <v>5.646928094887361</v>
      </c>
      <c r="T1869" s="53">
        <v>9.0909090909090662E-3</v>
      </c>
      <c r="U1869" s="53">
        <v>0.10069469750721873</v>
      </c>
      <c r="V1869" s="53">
        <v>10.145606602531627</v>
      </c>
      <c r="W1869" s="53">
        <v>10.145606602531627</v>
      </c>
    </row>
    <row r="1870" spans="3:23" x14ac:dyDescent="0.25">
      <c r="C1870" s="70">
        <v>0</v>
      </c>
      <c r="D1870" s="53">
        <v>182</v>
      </c>
      <c r="E1870" s="53">
        <v>190</v>
      </c>
      <c r="F1870" s="53">
        <v>46.585999999999991</v>
      </c>
      <c r="G1870" s="53">
        <v>0.45857833365571854</v>
      </c>
      <c r="H1870" s="53">
        <v>0.95789473684210524</v>
      </c>
      <c r="I1870" s="53">
        <v>0.66911764705882348</v>
      </c>
      <c r="J1870" s="53">
        <v>15.222667215103916</v>
      </c>
      <c r="K1870" s="53">
        <v>141</v>
      </c>
      <c r="L1870" s="53">
        <v>112.95604395604396</v>
      </c>
      <c r="M1870" s="53">
        <v>313.77706271628932</v>
      </c>
      <c r="N1870" s="53">
        <v>17.713753490333136</v>
      </c>
      <c r="O1870" s="53">
        <v>-0.22146450215604327</v>
      </c>
      <c r="P1870" s="53">
        <v>1.7585967443307546</v>
      </c>
      <c r="Q1870" s="53">
        <v>74.190311418685013</v>
      </c>
      <c r="R1870" s="53">
        <v>0.96213466580118001</v>
      </c>
      <c r="S1870" s="53">
        <v>5.6918724398716254</v>
      </c>
      <c r="T1870" s="53">
        <v>3.8672908609810844E-3</v>
      </c>
      <c r="U1870" s="53">
        <v>0.19545656470182707</v>
      </c>
      <c r="V1870" s="53">
        <v>16.276034336588481</v>
      </c>
      <c r="W1870" s="53">
        <v>14.463762835892073</v>
      </c>
    </row>
    <row r="1871" spans="3:23" x14ac:dyDescent="0.25">
      <c r="C1871" s="70">
        <v>0</v>
      </c>
      <c r="D1871" s="53">
        <v>1840</v>
      </c>
      <c r="E1871" s="53">
        <v>2249</v>
      </c>
      <c r="F1871" s="53">
        <v>245.88799999999998</v>
      </c>
      <c r="G1871" s="53">
        <v>0.95830948444038933</v>
      </c>
      <c r="H1871" s="53">
        <v>0.81814139617607828</v>
      </c>
      <c r="I1871" s="53">
        <v>0.65248226950354615</v>
      </c>
      <c r="J1871" s="53">
        <v>48.402073946399227</v>
      </c>
      <c r="K1871" s="53">
        <v>247</v>
      </c>
      <c r="L1871" s="53">
        <v>131.72445652173914</v>
      </c>
      <c r="M1871" s="53">
        <v>1830.9011960068099</v>
      </c>
      <c r="N1871" s="53">
        <v>42.789031258101765</v>
      </c>
      <c r="O1871" s="53">
        <v>1.0782058041409306</v>
      </c>
      <c r="P1871" s="53">
        <v>3.2354208101834891</v>
      </c>
      <c r="Q1871" s="53">
        <v>418.82491228070137</v>
      </c>
      <c r="R1871" s="53">
        <v>0.92462837966023692</v>
      </c>
      <c r="S1871" s="53">
        <v>6.9687708805675284</v>
      </c>
      <c r="T1871" s="53">
        <v>6.7860880270854181E-4</v>
      </c>
      <c r="U1871" s="53">
        <v>0.21781999598061141</v>
      </c>
      <c r="V1871" s="53">
        <v>97.687376259703058</v>
      </c>
      <c r="W1871" s="53">
        <v>27.912436095911833</v>
      </c>
    </row>
    <row r="1872" spans="3:23" x14ac:dyDescent="0.25">
      <c r="C1872" s="70">
        <v>0</v>
      </c>
      <c r="D1872" s="53">
        <v>47</v>
      </c>
      <c r="E1872" s="53">
        <v>52</v>
      </c>
      <c r="F1872" s="53">
        <v>22.776000000000003</v>
      </c>
      <c r="G1872" s="53">
        <v>0.54029913508406713</v>
      </c>
      <c r="H1872" s="53">
        <v>0.90384615384615385</v>
      </c>
      <c r="I1872" s="53">
        <v>0.65277777777777779</v>
      </c>
      <c r="J1872" s="53">
        <v>7.7357778278950491</v>
      </c>
      <c r="K1872" s="53">
        <v>122</v>
      </c>
      <c r="L1872" s="53">
        <v>93.021276595744681</v>
      </c>
      <c r="M1872" s="53">
        <v>138.62997224791863</v>
      </c>
      <c r="N1872" s="53">
        <v>11.77412299272938</v>
      </c>
      <c r="O1872" s="53">
        <v>0.93467552645522822</v>
      </c>
      <c r="P1872" s="53">
        <v>2.850418995548071</v>
      </c>
      <c r="Q1872" s="53">
        <v>38.500000000000014</v>
      </c>
      <c r="R1872" s="53">
        <v>0.89997206945612407</v>
      </c>
      <c r="S1872" s="53">
        <v>4.6071564045929403</v>
      </c>
      <c r="T1872" s="53">
        <v>1.375000000000001E-2</v>
      </c>
      <c r="U1872" s="53">
        <v>0.30396455260425836</v>
      </c>
      <c r="V1872" s="53">
        <v>8.5656174876903926</v>
      </c>
      <c r="W1872" s="53">
        <v>7.2077360218402182</v>
      </c>
    </row>
    <row r="1873" spans="3:23" x14ac:dyDescent="0.25">
      <c r="C1873" s="70">
        <v>0</v>
      </c>
      <c r="D1873" s="53">
        <v>4751</v>
      </c>
      <c r="E1873" s="53">
        <v>7163</v>
      </c>
      <c r="F1873" s="53">
        <v>451.44500000000005</v>
      </c>
      <c r="G1873" s="53">
        <v>0.82160704553827257</v>
      </c>
      <c r="H1873" s="53">
        <v>0.66326957978500634</v>
      </c>
      <c r="I1873" s="53">
        <v>0.46918822832312856</v>
      </c>
      <c r="J1873" s="53">
        <v>77.776352942502754</v>
      </c>
      <c r="K1873" s="53">
        <v>236</v>
      </c>
      <c r="L1873" s="53">
        <v>131.24878972847822</v>
      </c>
      <c r="M1873" s="53">
        <v>1276.5700906401955</v>
      </c>
      <c r="N1873" s="53">
        <v>35.729121044887115</v>
      </c>
      <c r="O1873" s="53">
        <v>0.57248574780325867</v>
      </c>
      <c r="P1873" s="53">
        <v>2.5031790509206098</v>
      </c>
      <c r="Q1873" s="53">
        <v>55.322264668430272</v>
      </c>
      <c r="R1873" s="53">
        <v>0.98804571588502632</v>
      </c>
      <c r="S1873" s="53">
        <v>6.9621961322471826</v>
      </c>
      <c r="T1873" s="53">
        <v>4.6247646923928466E-4</v>
      </c>
      <c r="U1873" s="53">
        <v>0.28514804557507362</v>
      </c>
      <c r="V1873" s="53">
        <v>125.41058607932202</v>
      </c>
      <c r="W1873" s="53">
        <v>71.490839215159767</v>
      </c>
    </row>
    <row r="1874" spans="3:23" x14ac:dyDescent="0.25">
      <c r="C1874" s="70">
        <v>0</v>
      </c>
      <c r="D1874" s="53">
        <v>88</v>
      </c>
      <c r="E1874" s="53">
        <v>92</v>
      </c>
      <c r="F1874" s="53">
        <v>31.377000000000002</v>
      </c>
      <c r="G1874" s="53">
        <v>0.5978841988278697</v>
      </c>
      <c r="H1874" s="53">
        <v>0.95652173913043481</v>
      </c>
      <c r="I1874" s="53">
        <v>0.73333333333333328</v>
      </c>
      <c r="J1874" s="53">
        <v>10.585134856802455</v>
      </c>
      <c r="K1874" s="53">
        <v>106</v>
      </c>
      <c r="L1874" s="53">
        <v>93.147727272727266</v>
      </c>
      <c r="M1874" s="53">
        <v>48.173328108672919</v>
      </c>
      <c r="N1874" s="53">
        <v>6.9407008369957079</v>
      </c>
      <c r="O1874" s="53">
        <v>0.19179381903109799</v>
      </c>
      <c r="P1874" s="53">
        <v>2.0151015079430294</v>
      </c>
      <c r="Q1874" s="53">
        <v>15.651515151515163</v>
      </c>
      <c r="R1874" s="53">
        <v>0.93524334422653244</v>
      </c>
      <c r="S1874" s="53">
        <v>4.4878723922315142</v>
      </c>
      <c r="T1874" s="53">
        <v>9.6418732782369131E-3</v>
      </c>
      <c r="U1874" s="53">
        <v>0.28878968253968251</v>
      </c>
      <c r="V1874" s="53">
        <v>11.926639483733009</v>
      </c>
      <c r="W1874" s="53">
        <v>9.5601853487941231</v>
      </c>
    </row>
    <row r="1875" spans="3:23" x14ac:dyDescent="0.25">
      <c r="C1875" s="70">
        <v>0</v>
      </c>
      <c r="D1875" s="53">
        <v>29</v>
      </c>
      <c r="E1875" s="53">
        <v>33</v>
      </c>
      <c r="F1875" s="53">
        <v>17.996000000000002</v>
      </c>
      <c r="G1875" s="53">
        <v>0</v>
      </c>
      <c r="H1875" s="53">
        <v>0.87878787878787878</v>
      </c>
      <c r="I1875" s="53">
        <v>0.59183673469387754</v>
      </c>
      <c r="J1875" s="53">
        <v>6.0765077797464979</v>
      </c>
      <c r="K1875" s="53">
        <v>98</v>
      </c>
      <c r="L1875" s="53">
        <v>89.58620689655173</v>
      </c>
      <c r="M1875" s="53">
        <v>27.179802955665025</v>
      </c>
      <c r="N1875" s="53">
        <v>5.2134252613483421</v>
      </c>
      <c r="O1875" s="53">
        <v>-0.14036175081931554</v>
      </c>
      <c r="P1875" s="53">
        <v>1.9937196369667796</v>
      </c>
      <c r="Q1875" s="53">
        <v>21.821428571428573</v>
      </c>
      <c r="R1875" s="53">
        <v>0.86503415367426628</v>
      </c>
      <c r="S1875" s="53">
        <v>3.8538632199977876</v>
      </c>
      <c r="T1875" s="53">
        <v>1.9770408163265318E-2</v>
      </c>
      <c r="U1875" s="53">
        <v>0.3509656514120798</v>
      </c>
      <c r="V1875" s="53">
        <v>6.2330229193099944</v>
      </c>
      <c r="W1875" s="53">
        <v>6.2330229193099944</v>
      </c>
    </row>
    <row r="1876" spans="3:23" x14ac:dyDescent="0.25">
      <c r="C1876" s="70">
        <v>1</v>
      </c>
      <c r="D1876" s="53">
        <v>78</v>
      </c>
      <c r="E1876" s="53">
        <v>83</v>
      </c>
      <c r="F1876" s="53">
        <v>29.144000000000002</v>
      </c>
      <c r="G1876" s="53">
        <v>0.56922151750695338</v>
      </c>
      <c r="H1876" s="53">
        <v>0.93975903614457834</v>
      </c>
      <c r="I1876" s="53">
        <v>0.70909090909090911</v>
      </c>
      <c r="J1876" s="53">
        <v>9.9655749703337584</v>
      </c>
      <c r="K1876" s="53">
        <v>172</v>
      </c>
      <c r="L1876" s="53">
        <v>120.58974358974359</v>
      </c>
      <c r="M1876" s="53">
        <v>646.76456876456882</v>
      </c>
      <c r="N1876" s="53">
        <v>25.431566384408349</v>
      </c>
      <c r="O1876" s="53">
        <v>0.36897337217910442</v>
      </c>
      <c r="P1876" s="53">
        <v>1.9839119430752323</v>
      </c>
      <c r="Q1876" s="53">
        <v>193.29752066115699</v>
      </c>
      <c r="R1876" s="53">
        <v>0.91905292231378766</v>
      </c>
      <c r="S1876" s="53">
        <v>5.5447043020568989</v>
      </c>
      <c r="T1876" s="53">
        <v>8.4010655009903786E-3</v>
      </c>
      <c r="U1876" s="53">
        <v>0.14695927916357232</v>
      </c>
      <c r="V1876" s="53">
        <v>11.076650868777437</v>
      </c>
      <c r="W1876" s="53">
        <v>9.1070473687745199</v>
      </c>
    </row>
    <row r="1877" spans="3:23" x14ac:dyDescent="0.25">
      <c r="C1877" s="70">
        <v>0</v>
      </c>
      <c r="D1877" s="53">
        <v>192</v>
      </c>
      <c r="E1877" s="53">
        <v>200</v>
      </c>
      <c r="F1877" s="53">
        <v>47.710999999999999</v>
      </c>
      <c r="G1877" s="53">
        <v>0.5099766170313953</v>
      </c>
      <c r="H1877" s="53">
        <v>0.96</v>
      </c>
      <c r="I1877" s="53">
        <v>0.66666666666666663</v>
      </c>
      <c r="J1877" s="53">
        <v>15.635280380893436</v>
      </c>
      <c r="K1877" s="53">
        <v>158</v>
      </c>
      <c r="L1877" s="53">
        <v>117.74479166666667</v>
      </c>
      <c r="M1877" s="53">
        <v>460.01306173647487</v>
      </c>
      <c r="N1877" s="53">
        <v>21.447915090667319</v>
      </c>
      <c r="O1877" s="53">
        <v>3.6595880713125521E-2</v>
      </c>
      <c r="P1877" s="53">
        <v>1.9737260401327694</v>
      </c>
      <c r="Q1877" s="53">
        <v>83.186274509804079</v>
      </c>
      <c r="R1877" s="53">
        <v>0.96627290536593746</v>
      </c>
      <c r="S1877" s="53">
        <v>6.0239358267190726</v>
      </c>
      <c r="T1877" s="53">
        <v>3.567004143705429E-3</v>
      </c>
      <c r="U1877" s="53">
        <v>0.2150509286709428</v>
      </c>
      <c r="V1877" s="53">
        <v>17.043475754430954</v>
      </c>
      <c r="W1877" s="53">
        <v>14.660597827256874</v>
      </c>
    </row>
    <row r="1878" spans="3:23" x14ac:dyDescent="0.25">
      <c r="C1878" s="70">
        <v>0</v>
      </c>
      <c r="D1878" s="53">
        <v>1961</v>
      </c>
      <c r="E1878" s="53">
        <v>2334</v>
      </c>
      <c r="F1878" s="53">
        <v>260.31099999999998</v>
      </c>
      <c r="G1878" s="53">
        <v>0.95618336631722967</v>
      </c>
      <c r="H1878" s="53">
        <v>0.84018851756640955</v>
      </c>
      <c r="I1878" s="53">
        <v>0.62531887755102045</v>
      </c>
      <c r="J1878" s="53">
        <v>49.968217370901421</v>
      </c>
      <c r="K1878" s="53">
        <v>251</v>
      </c>
      <c r="L1878" s="53">
        <v>133.92962774094849</v>
      </c>
      <c r="M1878" s="53">
        <v>1724.6266778715608</v>
      </c>
      <c r="N1878" s="53">
        <v>41.528624801112315</v>
      </c>
      <c r="O1878" s="53">
        <v>1.0362839494485403</v>
      </c>
      <c r="P1878" s="53">
        <v>3.2919107225957691</v>
      </c>
      <c r="Q1878" s="53">
        <v>338.04419191919214</v>
      </c>
      <c r="R1878" s="53">
        <v>0.93910219395632966</v>
      </c>
      <c r="S1878" s="53">
        <v>6.9869461527468948</v>
      </c>
      <c r="T1878" s="53">
        <v>6.4904888531783201E-4</v>
      </c>
      <c r="U1878" s="53">
        <v>0.23704471885221101</v>
      </c>
      <c r="V1878" s="53">
        <v>98.196189902139807</v>
      </c>
      <c r="W1878" s="53">
        <v>28.748747095527872</v>
      </c>
    </row>
    <row r="1879" spans="3:23" x14ac:dyDescent="0.25">
      <c r="C1879" s="70">
        <v>0</v>
      </c>
      <c r="D1879" s="53">
        <v>47</v>
      </c>
      <c r="E1879" s="53">
        <v>51</v>
      </c>
      <c r="F1879" s="53">
        <v>22.776000000000003</v>
      </c>
      <c r="G1879" s="53">
        <v>0.54029913508406824</v>
      </c>
      <c r="H1879" s="53">
        <v>0.92156862745098034</v>
      </c>
      <c r="I1879" s="53">
        <v>0.65277777777777779</v>
      </c>
      <c r="J1879" s="53">
        <v>7.7357778278950491</v>
      </c>
      <c r="K1879" s="53">
        <v>109</v>
      </c>
      <c r="L1879" s="53">
        <v>91.468085106382972</v>
      </c>
      <c r="M1879" s="53">
        <v>63.906567992599449</v>
      </c>
      <c r="N1879" s="53">
        <v>7.9941583667450224</v>
      </c>
      <c r="O1879" s="53">
        <v>0.36332972077873754</v>
      </c>
      <c r="P1879" s="53">
        <v>2.1028399182131059</v>
      </c>
      <c r="Q1879" s="53">
        <v>13.444444444444446</v>
      </c>
      <c r="R1879" s="53">
        <v>0.94359752362062232</v>
      </c>
      <c r="S1879" s="53">
        <v>4.5646032131035783</v>
      </c>
      <c r="T1879" s="53">
        <v>1.32601737540009E-2</v>
      </c>
      <c r="U1879" s="53">
        <v>0.36832745443856552</v>
      </c>
      <c r="V1879" s="53">
        <v>8.5656174876903961</v>
      </c>
      <c r="W1879" s="53">
        <v>7.2077360218402156</v>
      </c>
    </row>
    <row r="1880" spans="3:23" x14ac:dyDescent="0.25">
      <c r="C1880" s="70">
        <v>0</v>
      </c>
      <c r="D1880" s="53">
        <v>4678</v>
      </c>
      <c r="E1880" s="53">
        <v>6917</v>
      </c>
      <c r="F1880" s="53">
        <v>437.08000000000004</v>
      </c>
      <c r="G1880" s="53">
        <v>0.82172441017809983</v>
      </c>
      <c r="H1880" s="53">
        <v>0.67630475639728205</v>
      </c>
      <c r="I1880" s="53">
        <v>0.47362559481623973</v>
      </c>
      <c r="J1880" s="53">
        <v>77.17651579509851</v>
      </c>
      <c r="K1880" s="53">
        <v>234</v>
      </c>
      <c r="L1880" s="53">
        <v>130.35100470286446</v>
      </c>
      <c r="M1880" s="53">
        <v>1219.4080928539422</v>
      </c>
      <c r="N1880" s="53">
        <v>34.920024239022837</v>
      </c>
      <c r="O1880" s="53">
        <v>0.61529589448154298</v>
      </c>
      <c r="P1880" s="53">
        <v>2.6507284366438713</v>
      </c>
      <c r="Q1880" s="53">
        <v>54.649096385542201</v>
      </c>
      <c r="R1880" s="53">
        <v>0.98771159521740592</v>
      </c>
      <c r="S1880" s="53">
        <v>6.9356543974684479</v>
      </c>
      <c r="T1880" s="53">
        <v>4.667061821583425E-4</v>
      </c>
      <c r="U1880" s="53">
        <v>0.28397429407608638</v>
      </c>
      <c r="V1880" s="53">
        <v>124.1264067470823</v>
      </c>
      <c r="W1880" s="53">
        <v>70.737786075073856</v>
      </c>
    </row>
    <row r="1881" spans="3:23" x14ac:dyDescent="0.25">
      <c r="C1881" s="70">
        <v>0</v>
      </c>
      <c r="D1881" s="53">
        <v>29</v>
      </c>
      <c r="E1881" s="53">
        <v>33</v>
      </c>
      <c r="F1881" s="53">
        <v>17.996000000000002</v>
      </c>
      <c r="G1881" s="53">
        <v>0</v>
      </c>
      <c r="H1881" s="53">
        <v>0.87878787878787878</v>
      </c>
      <c r="I1881" s="53">
        <v>0.59183673469387754</v>
      </c>
      <c r="J1881" s="53">
        <v>6.0765077797464979</v>
      </c>
      <c r="K1881" s="53">
        <v>100</v>
      </c>
      <c r="L1881" s="53">
        <v>90.827586206896555</v>
      </c>
      <c r="M1881" s="53">
        <v>29.076354679802961</v>
      </c>
      <c r="N1881" s="53">
        <v>5.3922495008857814</v>
      </c>
      <c r="O1881" s="53">
        <v>-0.14969711519625509</v>
      </c>
      <c r="P1881" s="53">
        <v>2.1251607899867979</v>
      </c>
      <c r="Q1881" s="53">
        <v>22.910714285714278</v>
      </c>
      <c r="R1881" s="53">
        <v>0.79231279094891893</v>
      </c>
      <c r="S1881" s="53">
        <v>3.7623107361338706</v>
      </c>
      <c r="T1881" s="53">
        <v>1.785714285714287E-2</v>
      </c>
      <c r="U1881" s="53">
        <v>0.26410920428777546</v>
      </c>
      <c r="V1881" s="53">
        <v>6.2330229193099944</v>
      </c>
      <c r="W1881" s="53">
        <v>6.2330229193099944</v>
      </c>
    </row>
    <row r="1882" spans="3:23" x14ac:dyDescent="0.25">
      <c r="C1882" s="70">
        <v>0</v>
      </c>
      <c r="D1882" s="53">
        <v>91</v>
      </c>
      <c r="E1882" s="53">
        <v>97</v>
      </c>
      <c r="F1882" s="53">
        <v>32.808</v>
      </c>
      <c r="G1882" s="53">
        <v>0.63093054292923523</v>
      </c>
      <c r="H1882" s="53">
        <v>0.93814432989690721</v>
      </c>
      <c r="I1882" s="53">
        <v>0.63636363636363635</v>
      </c>
      <c r="J1882" s="53">
        <v>10.764051215546115</v>
      </c>
      <c r="K1882" s="53">
        <v>115</v>
      </c>
      <c r="L1882" s="53">
        <v>94.142857142857139</v>
      </c>
      <c r="M1882" s="53">
        <v>101.43492063492067</v>
      </c>
      <c r="N1882" s="53">
        <v>10.071490487257616</v>
      </c>
      <c r="O1882" s="53">
        <v>0.49365138506283651</v>
      </c>
      <c r="P1882" s="53">
        <v>2.0621289159029597</v>
      </c>
      <c r="Q1882" s="53">
        <v>22.769230769230745</v>
      </c>
      <c r="R1882" s="53">
        <v>0.95501154756207374</v>
      </c>
      <c r="S1882" s="53">
        <v>4.8855648715966993</v>
      </c>
      <c r="T1882" s="53">
        <v>8.0539119000657359E-3</v>
      </c>
      <c r="U1882" s="53">
        <v>0.2756618381618377</v>
      </c>
      <c r="V1882" s="53">
        <v>12.38092977845043</v>
      </c>
      <c r="W1882" s="53">
        <v>9.6056121366180101</v>
      </c>
    </row>
    <row r="1883" spans="3:23" x14ac:dyDescent="0.25">
      <c r="C1883" s="70">
        <v>0</v>
      </c>
      <c r="D1883" s="53">
        <v>77</v>
      </c>
      <c r="E1883" s="53">
        <v>87</v>
      </c>
      <c r="F1883" s="53">
        <v>32.626000000000005</v>
      </c>
      <c r="G1883" s="53">
        <v>0.85491006158029825</v>
      </c>
      <c r="H1883" s="53">
        <v>0.88505747126436785</v>
      </c>
      <c r="I1883" s="53">
        <v>0.53846153846153844</v>
      </c>
      <c r="J1883" s="53">
        <v>9.9014870067383072</v>
      </c>
      <c r="K1883" s="53">
        <v>133</v>
      </c>
      <c r="L1883" s="53">
        <v>104.75324675324676</v>
      </c>
      <c r="M1883" s="53">
        <v>223.74094326725898</v>
      </c>
      <c r="N1883" s="53">
        <v>14.957972565399997</v>
      </c>
      <c r="O1883" s="53">
        <v>9.5996974872282731E-2</v>
      </c>
      <c r="P1883" s="53">
        <v>1.9382687018315874</v>
      </c>
      <c r="Q1883" s="53">
        <v>68.67948717948714</v>
      </c>
      <c r="R1883" s="53">
        <v>0.93349971016206901</v>
      </c>
      <c r="S1883" s="53">
        <v>5.165565923558912</v>
      </c>
      <c r="T1883" s="53">
        <v>7.0677186061801336E-3</v>
      </c>
      <c r="U1883" s="53">
        <v>0.19820057602863</v>
      </c>
      <c r="V1883" s="53">
        <v>14.016926496995616</v>
      </c>
      <c r="W1883" s="53">
        <v>7.2716484166353341</v>
      </c>
    </row>
    <row r="1884" spans="3:23" x14ac:dyDescent="0.25">
      <c r="C1884" s="70">
        <v>0</v>
      </c>
      <c r="D1884" s="53">
        <v>29</v>
      </c>
      <c r="E1884" s="53">
        <v>33</v>
      </c>
      <c r="F1884" s="53">
        <v>17.996000000000002</v>
      </c>
      <c r="G1884" s="53">
        <v>0</v>
      </c>
      <c r="H1884" s="53">
        <v>0.87878787878787878</v>
      </c>
      <c r="I1884" s="53">
        <v>0.59183673469387754</v>
      </c>
      <c r="J1884" s="53">
        <v>6.0765077797464979</v>
      </c>
      <c r="K1884" s="53">
        <v>96</v>
      </c>
      <c r="L1884" s="53">
        <v>89.310344827586206</v>
      </c>
      <c r="M1884" s="53">
        <v>27.078817733990149</v>
      </c>
      <c r="N1884" s="53">
        <v>5.2037311358284208</v>
      </c>
      <c r="O1884" s="53">
        <v>-0.31153477255163681</v>
      </c>
      <c r="P1884" s="53">
        <v>1.7027324411890001</v>
      </c>
      <c r="Q1884" s="53">
        <v>31.339285714285712</v>
      </c>
      <c r="R1884" s="53">
        <v>0.68722021018727475</v>
      </c>
      <c r="S1884" s="53">
        <v>3.0952425303426154</v>
      </c>
      <c r="T1884" s="53">
        <v>2.423469387755103E-2</v>
      </c>
      <c r="U1884" s="53">
        <v>0.23823007349793068</v>
      </c>
      <c r="V1884" s="53">
        <v>6.2330229193099944</v>
      </c>
      <c r="W1884" s="53">
        <v>6.2330229193099944</v>
      </c>
    </row>
    <row r="1885" spans="3:23" x14ac:dyDescent="0.25">
      <c r="C1885" s="70">
        <v>1</v>
      </c>
      <c r="D1885" s="53">
        <v>77</v>
      </c>
      <c r="E1885" s="53">
        <v>82</v>
      </c>
      <c r="F1885" s="53">
        <v>29.234999999999999</v>
      </c>
      <c r="G1885" s="53">
        <v>0.59374975751477421</v>
      </c>
      <c r="H1885" s="53">
        <v>0.93902439024390238</v>
      </c>
      <c r="I1885" s="53">
        <v>0.7</v>
      </c>
      <c r="J1885" s="53">
        <v>9.9014870067383072</v>
      </c>
      <c r="K1885" s="53">
        <v>154</v>
      </c>
      <c r="L1885" s="53">
        <v>111.41558441558442</v>
      </c>
      <c r="M1885" s="53">
        <v>436.74606971975385</v>
      </c>
      <c r="N1885" s="53">
        <v>20.898470511493272</v>
      </c>
      <c r="O1885" s="53">
        <v>0.37019307990278527</v>
      </c>
      <c r="P1885" s="53">
        <v>2.0137810009437387</v>
      </c>
      <c r="Q1885" s="53">
        <v>141.89256198347104</v>
      </c>
      <c r="R1885" s="53">
        <v>0.9229144562595305</v>
      </c>
      <c r="S1885" s="53">
        <v>5.4125730665284433</v>
      </c>
      <c r="T1885" s="53">
        <v>8.4010655009903804E-3</v>
      </c>
      <c r="U1885" s="53">
        <v>0.14291234909252426</v>
      </c>
      <c r="V1885" s="53">
        <v>11.141832764171191</v>
      </c>
      <c r="W1885" s="53">
        <v>8.9652729847606292</v>
      </c>
    </row>
    <row r="1886" spans="3:23" x14ac:dyDescent="0.25">
      <c r="C1886" s="70">
        <v>0</v>
      </c>
      <c r="D1886" s="53">
        <v>226</v>
      </c>
      <c r="E1886" s="53">
        <v>238</v>
      </c>
      <c r="F1886" s="53">
        <v>52.192999999999998</v>
      </c>
      <c r="G1886" s="53">
        <v>0.62063060176360385</v>
      </c>
      <c r="H1886" s="53">
        <v>0.94957983193277307</v>
      </c>
      <c r="I1886" s="53">
        <v>0.70625000000000004</v>
      </c>
      <c r="J1886" s="53">
        <v>16.963258446128407</v>
      </c>
      <c r="K1886" s="53">
        <v>179</v>
      </c>
      <c r="L1886" s="53">
        <v>121.3141592920354</v>
      </c>
      <c r="M1886" s="53">
        <v>767.44308751229073</v>
      </c>
      <c r="N1886" s="53">
        <v>27.702763174677912</v>
      </c>
      <c r="O1886" s="53">
        <v>0.4552283605243741</v>
      </c>
      <c r="P1886" s="53">
        <v>2.1248734428981444</v>
      </c>
      <c r="Q1886" s="53">
        <v>78.664705882352976</v>
      </c>
      <c r="R1886" s="53">
        <v>0.97333899612768959</v>
      </c>
      <c r="S1886" s="53">
        <v>6.2287267399677031</v>
      </c>
      <c r="T1886" s="53">
        <v>3.2525951557093131E-3</v>
      </c>
      <c r="U1886" s="53">
        <v>0.1912033379708416</v>
      </c>
      <c r="V1886" s="53">
        <v>19.314575649367406</v>
      </c>
      <c r="W1886" s="53">
        <v>15.144618453720479</v>
      </c>
    </row>
    <row r="1887" spans="3:23" x14ac:dyDescent="0.25">
      <c r="C1887" s="70">
        <v>0</v>
      </c>
      <c r="D1887" s="53">
        <v>2032</v>
      </c>
      <c r="E1887" s="53">
        <v>2417</v>
      </c>
      <c r="F1887" s="53">
        <v>239.214</v>
      </c>
      <c r="G1887" s="53">
        <v>0.95356786051214781</v>
      </c>
      <c r="H1887" s="53">
        <v>0.84071162598262306</v>
      </c>
      <c r="I1887" s="53">
        <v>0.62254901960784315</v>
      </c>
      <c r="J1887" s="53">
        <v>50.864749629796172</v>
      </c>
      <c r="K1887" s="53">
        <v>250</v>
      </c>
      <c r="L1887" s="53">
        <v>135.71062992125985</v>
      </c>
      <c r="M1887" s="53">
        <v>1650.1505910357962</v>
      </c>
      <c r="N1887" s="53">
        <v>40.62204562839981</v>
      </c>
      <c r="O1887" s="53">
        <v>0.92310612329097153</v>
      </c>
      <c r="P1887" s="53">
        <v>3.0877586872585061</v>
      </c>
      <c r="Q1887" s="53">
        <v>324.42935112189605</v>
      </c>
      <c r="R1887" s="53">
        <v>0.94367100260651182</v>
      </c>
      <c r="S1887" s="53">
        <v>7.0343958453215896</v>
      </c>
      <c r="T1887" s="53">
        <v>5.867532411175288E-4</v>
      </c>
      <c r="U1887" s="53">
        <v>0.21900640338564581</v>
      </c>
      <c r="V1887" s="53">
        <v>97.589023494296384</v>
      </c>
      <c r="W1887" s="53">
        <v>29.391690849472432</v>
      </c>
    </row>
    <row r="1888" spans="3:23" x14ac:dyDescent="0.25">
      <c r="C1888" s="70">
        <v>0</v>
      </c>
      <c r="D1888" s="53">
        <v>49</v>
      </c>
      <c r="E1888" s="53">
        <v>53</v>
      </c>
      <c r="F1888" s="53">
        <v>22.685000000000002</v>
      </c>
      <c r="G1888" s="53">
        <v>0.439195930413946</v>
      </c>
      <c r="H1888" s="53">
        <v>0.92452830188679247</v>
      </c>
      <c r="I1888" s="53">
        <v>0.68055555555555558</v>
      </c>
      <c r="J1888" s="53">
        <v>7.8986541696685881</v>
      </c>
      <c r="K1888" s="53">
        <v>111</v>
      </c>
      <c r="L1888" s="53">
        <v>97.020408163265301</v>
      </c>
      <c r="M1888" s="53">
        <v>85.02040816326533</v>
      </c>
      <c r="N1888" s="53">
        <v>9.2206511789171017</v>
      </c>
      <c r="O1888" s="53">
        <v>-0.15940720364816996</v>
      </c>
      <c r="P1888" s="53">
        <v>1.8630840554027757</v>
      </c>
      <c r="Q1888" s="53">
        <v>41.675000000000011</v>
      </c>
      <c r="R1888" s="53">
        <v>0.85397508817276724</v>
      </c>
      <c r="S1888" s="53">
        <v>4.6805376500168965</v>
      </c>
      <c r="T1888" s="53">
        <v>1.3437500000000008E-2</v>
      </c>
      <c r="U1888" s="53">
        <v>0.22095265845265838</v>
      </c>
      <c r="V1888" s="53">
        <v>8.4402427849180874</v>
      </c>
      <c r="W1888" s="53">
        <v>7.5826407197637087</v>
      </c>
    </row>
    <row r="1889" spans="3:23" x14ac:dyDescent="0.25">
      <c r="C1889" s="70">
        <v>0</v>
      </c>
      <c r="D1889" s="53">
        <v>4468</v>
      </c>
      <c r="E1889" s="53">
        <v>6556</v>
      </c>
      <c r="F1889" s="53">
        <v>411.49099999999993</v>
      </c>
      <c r="G1889" s="53">
        <v>0.85617841007596263</v>
      </c>
      <c r="H1889" s="53">
        <v>0.68151311775472845</v>
      </c>
      <c r="I1889" s="53">
        <v>0.45619767204410866</v>
      </c>
      <c r="J1889" s="53">
        <v>75.424361355444745</v>
      </c>
      <c r="K1889" s="53">
        <v>241</v>
      </c>
      <c r="L1889" s="53">
        <v>131.60116383169202</v>
      </c>
      <c r="M1889" s="53">
        <v>1205.2628775348353</v>
      </c>
      <c r="N1889" s="53">
        <v>34.716896139125616</v>
      </c>
      <c r="O1889" s="53">
        <v>0.65626378257593831</v>
      </c>
      <c r="P1889" s="53">
        <v>2.8020548163218786</v>
      </c>
      <c r="Q1889" s="53">
        <v>52.418143160879083</v>
      </c>
      <c r="R1889" s="53">
        <v>0.98818652474068103</v>
      </c>
      <c r="S1889" s="53">
        <v>6.9395889835328237</v>
      </c>
      <c r="T1889" s="53">
        <v>4.8718094565788656E-4</v>
      </c>
      <c r="U1889" s="53">
        <v>0.29077920735094392</v>
      </c>
      <c r="V1889" s="53">
        <v>124.33810707848387</v>
      </c>
      <c r="W1889" s="53">
        <v>64.24305019140651</v>
      </c>
    </row>
    <row r="1890" spans="3:23" x14ac:dyDescent="0.25">
      <c r="C1890" s="70">
        <v>0</v>
      </c>
      <c r="D1890" s="53">
        <v>143</v>
      </c>
      <c r="E1890" s="53">
        <v>151</v>
      </c>
      <c r="F1890" s="53">
        <v>41.300999999999995</v>
      </c>
      <c r="G1890" s="53">
        <v>0.66090487671939324</v>
      </c>
      <c r="H1890" s="53">
        <v>0.94701986754966883</v>
      </c>
      <c r="I1890" s="53">
        <v>0.73333333333333328</v>
      </c>
      <c r="J1890" s="53">
        <v>13.493452297211721</v>
      </c>
      <c r="K1890" s="53">
        <v>117</v>
      </c>
      <c r="L1890" s="53">
        <v>96.92307692307692</v>
      </c>
      <c r="M1890" s="53">
        <v>97.141928494041224</v>
      </c>
      <c r="N1890" s="53">
        <v>9.8560604956565285</v>
      </c>
      <c r="O1890" s="53">
        <v>0.19914650999068581</v>
      </c>
      <c r="P1890" s="53">
        <v>1.9158998284571986</v>
      </c>
      <c r="Q1890" s="53">
        <v>33.764423076923059</v>
      </c>
      <c r="R1890" s="53">
        <v>0.90808628622114973</v>
      </c>
      <c r="S1890" s="53">
        <v>5.0057276349064113</v>
      </c>
      <c r="T1890" s="53">
        <v>6.8879437869822568E-3</v>
      </c>
      <c r="U1890" s="53">
        <v>0.29521967749131178</v>
      </c>
      <c r="V1890" s="53">
        <v>15.716829926163461</v>
      </c>
      <c r="W1890" s="53">
        <v>11.795004360163688</v>
      </c>
    </row>
    <row r="1891" spans="3:23" x14ac:dyDescent="0.25">
      <c r="C1891" s="70">
        <v>0</v>
      </c>
      <c r="D1891" s="53">
        <v>114</v>
      </c>
      <c r="E1891" s="53">
        <v>129</v>
      </c>
      <c r="F1891" s="53">
        <v>41.226999999999997</v>
      </c>
      <c r="G1891" s="53">
        <v>0.83738262556089837</v>
      </c>
      <c r="H1891" s="53">
        <v>0.88372093023255816</v>
      </c>
      <c r="I1891" s="53">
        <v>0.6705882352941176</v>
      </c>
      <c r="J1891" s="53">
        <v>12.047792665040703</v>
      </c>
      <c r="K1891" s="53">
        <v>101</v>
      </c>
      <c r="L1891" s="53">
        <v>89.28947368421052</v>
      </c>
      <c r="M1891" s="53">
        <v>24.880065207265943</v>
      </c>
      <c r="N1891" s="53">
        <v>4.9879921017645907</v>
      </c>
      <c r="O1891" s="53">
        <v>0.39369571111618806</v>
      </c>
      <c r="P1891" s="53">
        <v>2.4044579829688262</v>
      </c>
      <c r="Q1891" s="53">
        <v>9.0748663101604308</v>
      </c>
      <c r="R1891" s="53">
        <v>0.95857782377549217</v>
      </c>
      <c r="S1891" s="53">
        <v>4.0827316543010967</v>
      </c>
      <c r="T1891" s="53">
        <v>8.4360433526838082E-3</v>
      </c>
      <c r="U1891" s="53">
        <v>0.43996477378830351</v>
      </c>
      <c r="V1891" s="53">
        <v>16.873080269466801</v>
      </c>
      <c r="W1891" s="53">
        <v>9.2231155075439712</v>
      </c>
    </row>
    <row r="1892" spans="3:23" x14ac:dyDescent="0.25">
      <c r="C1892" s="70">
        <v>1</v>
      </c>
      <c r="D1892" s="53">
        <v>68</v>
      </c>
      <c r="E1892" s="53">
        <v>72</v>
      </c>
      <c r="F1892" s="53">
        <v>27.638999999999999</v>
      </c>
      <c r="G1892" s="53">
        <v>0.57209385739487417</v>
      </c>
      <c r="H1892" s="53">
        <v>0.94444444444444442</v>
      </c>
      <c r="I1892" s="53">
        <v>0.68</v>
      </c>
      <c r="J1892" s="53">
        <v>9.3048529833625562</v>
      </c>
      <c r="K1892" s="53">
        <v>151</v>
      </c>
      <c r="L1892" s="53">
        <v>112.33823529411765</v>
      </c>
      <c r="M1892" s="53">
        <v>363.68985952590003</v>
      </c>
      <c r="N1892" s="53">
        <v>19.070654407384662</v>
      </c>
      <c r="O1892" s="53">
        <v>0.30537217959705826</v>
      </c>
      <c r="P1892" s="53">
        <v>2.0212032883753155</v>
      </c>
      <c r="Q1892" s="53">
        <v>136.89090909090908</v>
      </c>
      <c r="R1892" s="53">
        <v>0.9309402782756151</v>
      </c>
      <c r="S1892" s="53">
        <v>5.1832872022008702</v>
      </c>
      <c r="T1892" s="53">
        <v>9.586776859504105E-3</v>
      </c>
      <c r="U1892" s="53">
        <v>0.15011215945967962</v>
      </c>
      <c r="V1892" s="53">
        <v>10.388530628893145</v>
      </c>
      <c r="W1892" s="53">
        <v>8.5205498249521732</v>
      </c>
    </row>
    <row r="1893" spans="3:23" x14ac:dyDescent="0.25">
      <c r="C1893" s="70">
        <v>0</v>
      </c>
      <c r="D1893" s="53">
        <v>248</v>
      </c>
      <c r="E1893" s="53">
        <v>262</v>
      </c>
      <c r="F1893" s="53">
        <v>56.228999999999999</v>
      </c>
      <c r="G1893" s="53">
        <v>0.65981189430156917</v>
      </c>
      <c r="H1893" s="53">
        <v>0.94656488549618323</v>
      </c>
      <c r="I1893" s="53">
        <v>0.66310160427807485</v>
      </c>
      <c r="J1893" s="53">
        <v>17.769732893161908</v>
      </c>
      <c r="K1893" s="53">
        <v>200</v>
      </c>
      <c r="L1893" s="53">
        <v>123.83870967741936</v>
      </c>
      <c r="M1893" s="53">
        <v>893.43946715423783</v>
      </c>
      <c r="N1893" s="53">
        <v>29.890457794323556</v>
      </c>
      <c r="O1893" s="53">
        <v>0.6617392260122209</v>
      </c>
      <c r="P1893" s="53">
        <v>2.5855824017122293</v>
      </c>
      <c r="Q1893" s="53">
        <v>81.035353535353536</v>
      </c>
      <c r="R1893" s="53">
        <v>0.97547709775255553</v>
      </c>
      <c r="S1893" s="53">
        <v>6.274772424514115</v>
      </c>
      <c r="T1893" s="53">
        <v>2.9461279461279579E-3</v>
      </c>
      <c r="U1893" s="53">
        <v>0.20648611159157768</v>
      </c>
      <c r="V1893" s="53">
        <v>20.696823719655015</v>
      </c>
      <c r="W1893" s="53">
        <v>15.552231038541724</v>
      </c>
    </row>
    <row r="1894" spans="3:23" x14ac:dyDescent="0.25">
      <c r="C1894" s="70">
        <v>0</v>
      </c>
      <c r="D1894" s="53">
        <v>2082</v>
      </c>
      <c r="E1894" s="53">
        <v>2389</v>
      </c>
      <c r="F1894" s="53">
        <v>231.61400000000003</v>
      </c>
      <c r="G1894" s="53">
        <v>0.95007110854449084</v>
      </c>
      <c r="H1894" s="53">
        <v>0.87149434910004187</v>
      </c>
      <c r="I1894" s="53">
        <v>0.66411483253588521</v>
      </c>
      <c r="J1894" s="53">
        <v>51.486743265996232</v>
      </c>
      <c r="K1894" s="53">
        <v>245</v>
      </c>
      <c r="L1894" s="53">
        <v>137.87079731027859</v>
      </c>
      <c r="M1894" s="53">
        <v>1621.6089593832082</v>
      </c>
      <c r="N1894" s="53">
        <v>40.269206093281852</v>
      </c>
      <c r="O1894" s="53">
        <v>0.82890170082208359</v>
      </c>
      <c r="P1894" s="53">
        <v>2.9365289202957432</v>
      </c>
      <c r="Q1894" s="53">
        <v>295.16161616161617</v>
      </c>
      <c r="R1894" s="53">
        <v>0.94610643620305335</v>
      </c>
      <c r="S1894" s="53">
        <v>7.0592195594174179</v>
      </c>
      <c r="T1894" s="53">
        <v>5.4383003009896263E-4</v>
      </c>
      <c r="U1894" s="53">
        <v>0.21295293143998573</v>
      </c>
      <c r="V1894" s="53">
        <v>96.227984077530721</v>
      </c>
      <c r="W1894" s="53">
        <v>30.026352138822197</v>
      </c>
    </row>
    <row r="1895" spans="3:23" x14ac:dyDescent="0.25">
      <c r="C1895" s="70">
        <v>0</v>
      </c>
      <c r="D1895" s="53">
        <v>58</v>
      </c>
      <c r="E1895" s="53">
        <v>62</v>
      </c>
      <c r="F1895" s="53">
        <v>24.462999999999997</v>
      </c>
      <c r="G1895" s="53">
        <v>0.35223150850765261</v>
      </c>
      <c r="H1895" s="53">
        <v>0.93548387096774188</v>
      </c>
      <c r="I1895" s="53">
        <v>0.71604938271604934</v>
      </c>
      <c r="J1895" s="53">
        <v>8.5934797139831218</v>
      </c>
      <c r="K1895" s="53">
        <v>112</v>
      </c>
      <c r="L1895" s="53">
        <v>95.689655172413794</v>
      </c>
      <c r="M1895" s="53">
        <v>61.305505142165742</v>
      </c>
      <c r="N1895" s="53">
        <v>7.8297832116965882</v>
      </c>
      <c r="O1895" s="53">
        <v>-8.9916001737152459E-2</v>
      </c>
      <c r="P1895" s="53">
        <v>2.1002126322545087</v>
      </c>
      <c r="Q1895" s="53">
        <v>33.455555555555563</v>
      </c>
      <c r="R1895" s="53">
        <v>0.85785830145379294</v>
      </c>
      <c r="S1895" s="53">
        <v>4.5469620293119206</v>
      </c>
      <c r="T1895" s="53">
        <v>1.1604938271604963E-2</v>
      </c>
      <c r="U1895" s="53">
        <v>0.2317384159050824</v>
      </c>
      <c r="V1895" s="53">
        <v>8.9724994915818588</v>
      </c>
      <c r="W1895" s="53">
        <v>8.3974780578967678</v>
      </c>
    </row>
    <row r="1896" spans="3:23" x14ac:dyDescent="0.25">
      <c r="C1896" s="70">
        <v>0</v>
      </c>
      <c r="D1896" s="53">
        <v>49</v>
      </c>
      <c r="E1896" s="53">
        <v>54</v>
      </c>
      <c r="F1896" s="53">
        <v>23.718999999999998</v>
      </c>
      <c r="G1896" s="53">
        <v>0.64332794464301479</v>
      </c>
      <c r="H1896" s="53">
        <v>0.90740740740740744</v>
      </c>
      <c r="I1896" s="53">
        <v>0.60493827160493829</v>
      </c>
      <c r="J1896" s="53">
        <v>7.8986541696685881</v>
      </c>
      <c r="K1896" s="53">
        <v>122</v>
      </c>
      <c r="L1896" s="53">
        <v>95.775510204081627</v>
      </c>
      <c r="M1896" s="53">
        <v>80.469387755102034</v>
      </c>
      <c r="N1896" s="53">
        <v>8.9704731065369145</v>
      </c>
      <c r="O1896" s="53">
        <v>0.71870649365803674</v>
      </c>
      <c r="P1896" s="53">
        <v>3.3672843484239583</v>
      </c>
      <c r="Q1896" s="53">
        <v>55.699999999999996</v>
      </c>
      <c r="R1896" s="53">
        <v>0.85940215617871718</v>
      </c>
      <c r="S1896" s="53">
        <v>4.4918618847549254</v>
      </c>
      <c r="T1896" s="53">
        <v>1.3580246913580271E-2</v>
      </c>
      <c r="U1896" s="53">
        <v>0.24809062669356774</v>
      </c>
      <c r="V1896" s="53">
        <v>9.1657500769087168</v>
      </c>
      <c r="W1896" s="53">
        <v>7.0172132311973021</v>
      </c>
    </row>
    <row r="1897" spans="3:23" x14ac:dyDescent="0.25">
      <c r="C1897" s="70">
        <v>0</v>
      </c>
      <c r="D1897" s="53">
        <v>183</v>
      </c>
      <c r="E1897" s="53">
        <v>200</v>
      </c>
      <c r="F1897" s="53">
        <v>50.803999999999995</v>
      </c>
      <c r="G1897" s="53">
        <v>0.7307093808378714</v>
      </c>
      <c r="H1897" s="53">
        <v>0.91500000000000004</v>
      </c>
      <c r="I1897" s="53">
        <v>0.63541666666666663</v>
      </c>
      <c r="J1897" s="53">
        <v>15.26443044094783</v>
      </c>
      <c r="K1897" s="53">
        <v>118</v>
      </c>
      <c r="L1897" s="53">
        <v>93.546448087431699</v>
      </c>
      <c r="M1897" s="53">
        <v>90.743709842070473</v>
      </c>
      <c r="N1897" s="53">
        <v>9.525949288237392</v>
      </c>
      <c r="O1897" s="53">
        <v>0.80245125671743334</v>
      </c>
      <c r="P1897" s="53">
        <v>2.6426132422100901</v>
      </c>
      <c r="Q1897" s="53">
        <v>16.822368421052651</v>
      </c>
      <c r="R1897" s="53">
        <v>0.96005344187053698</v>
      </c>
      <c r="S1897" s="53">
        <v>4.8797412510677445</v>
      </c>
      <c r="T1897" s="53">
        <v>5.0207756232686813E-3</v>
      </c>
      <c r="U1897" s="53">
        <v>0.31881135129490362</v>
      </c>
      <c r="V1897" s="53">
        <v>18.771745783279194</v>
      </c>
      <c r="W1897" s="53">
        <v>12.815257895772145</v>
      </c>
    </row>
    <row r="1898" spans="3:23" x14ac:dyDescent="0.25">
      <c r="C1898" s="70">
        <v>0</v>
      </c>
      <c r="D1898" s="53">
        <v>4348</v>
      </c>
      <c r="E1898" s="53">
        <v>6132</v>
      </c>
      <c r="F1898" s="53">
        <v>358.53800000000001</v>
      </c>
      <c r="G1898" s="53">
        <v>0.88018253734015084</v>
      </c>
      <c r="H1898" s="53">
        <v>0.70906718851924333</v>
      </c>
      <c r="I1898" s="53">
        <v>0.51177024482109224</v>
      </c>
      <c r="J1898" s="53">
        <v>74.404606984436697</v>
      </c>
      <c r="K1898" s="53">
        <v>241</v>
      </c>
      <c r="L1898" s="53">
        <v>132.31301747930084</v>
      </c>
      <c r="M1898" s="53">
        <v>1223.418215599417</v>
      </c>
      <c r="N1898" s="53">
        <v>34.977395780695524</v>
      </c>
      <c r="O1898" s="53">
        <v>0.71012091421240109</v>
      </c>
      <c r="P1898" s="53">
        <v>2.8935184872166784</v>
      </c>
      <c r="Q1898" s="53">
        <v>54.682656395892117</v>
      </c>
      <c r="R1898" s="53">
        <v>0.98851280777319084</v>
      </c>
      <c r="S1898" s="53">
        <v>6.9586496467491408</v>
      </c>
      <c r="T1898" s="53">
        <v>4.4761913479986556E-4</v>
      </c>
      <c r="U1898" s="53">
        <v>0.28045118764030746</v>
      </c>
      <c r="V1898" s="53">
        <v>125.64889752820046</v>
      </c>
      <c r="W1898" s="53">
        <v>59.63740653505797</v>
      </c>
    </row>
    <row r="1899" spans="3:23" x14ac:dyDescent="0.25">
      <c r="C1899" s="70">
        <v>0</v>
      </c>
      <c r="D1899" s="53">
        <v>80</v>
      </c>
      <c r="E1899" s="53">
        <v>89</v>
      </c>
      <c r="F1899" s="53">
        <v>32.600999999999999</v>
      </c>
      <c r="G1899" s="53">
        <v>0.8134417326107507</v>
      </c>
      <c r="H1899" s="53">
        <v>0.898876404494382</v>
      </c>
      <c r="I1899" s="53">
        <v>0.7142857142857143</v>
      </c>
      <c r="J1899" s="53">
        <v>10.09253008808064</v>
      </c>
      <c r="K1899" s="53">
        <v>101</v>
      </c>
      <c r="L1899" s="53">
        <v>89.424999999999997</v>
      </c>
      <c r="M1899" s="53">
        <v>25.412025316455701</v>
      </c>
      <c r="N1899" s="53">
        <v>5.0410341514867465</v>
      </c>
      <c r="O1899" s="53">
        <v>0.37648936826297658</v>
      </c>
      <c r="P1899" s="53">
        <v>2.3775975047139686</v>
      </c>
      <c r="Q1899" s="53">
        <v>5.761904761904761</v>
      </c>
      <c r="R1899" s="53">
        <v>0.95787350548536565</v>
      </c>
      <c r="S1899" s="53">
        <v>4.0523670017293849</v>
      </c>
      <c r="T1899" s="53">
        <v>1.0959939531368097E-2</v>
      </c>
      <c r="U1899" s="53">
        <v>0.43486394557823083</v>
      </c>
      <c r="V1899" s="53">
        <v>13.499839621794148</v>
      </c>
      <c r="W1899" s="53">
        <v>7.8521332676224747</v>
      </c>
    </row>
    <row r="1900" spans="3:23" x14ac:dyDescent="0.25">
      <c r="C1900" s="70">
        <v>0</v>
      </c>
      <c r="D1900" s="53">
        <v>253</v>
      </c>
      <c r="E1900" s="53">
        <v>269</v>
      </c>
      <c r="F1900" s="53">
        <v>57.518999999999998</v>
      </c>
      <c r="G1900" s="53">
        <v>0.71972626961125474</v>
      </c>
      <c r="H1900" s="53">
        <v>0.94052044609665431</v>
      </c>
      <c r="I1900" s="53">
        <v>0.6875</v>
      </c>
      <c r="J1900" s="53">
        <v>17.94796937867892</v>
      </c>
      <c r="K1900" s="53">
        <v>210</v>
      </c>
      <c r="L1900" s="53">
        <v>127.7707509881423</v>
      </c>
      <c r="M1900" s="53">
        <v>1153.5345379258415</v>
      </c>
      <c r="N1900" s="53">
        <v>33.963723852455303</v>
      </c>
      <c r="O1900" s="53">
        <v>0.60519678908805974</v>
      </c>
      <c r="P1900" s="53">
        <v>2.3212480920395255</v>
      </c>
      <c r="Q1900" s="53">
        <v>82.191815856777509</v>
      </c>
      <c r="R1900" s="53">
        <v>0.97764500122073217</v>
      </c>
      <c r="S1900" s="53">
        <v>6.4949619189213186</v>
      </c>
      <c r="T1900" s="53">
        <v>2.8976785866131416E-3</v>
      </c>
      <c r="U1900" s="53">
        <v>0.19225161470932955</v>
      </c>
      <c r="V1900" s="53">
        <v>21.848567511444038</v>
      </c>
      <c r="W1900" s="53">
        <v>15.168541623164426</v>
      </c>
    </row>
    <row r="1901" spans="3:23" x14ac:dyDescent="0.25">
      <c r="C1901" s="70">
        <v>1</v>
      </c>
      <c r="D1901" s="53">
        <v>70</v>
      </c>
      <c r="E1901" s="53">
        <v>75</v>
      </c>
      <c r="F1901" s="53">
        <v>27.919999999999998</v>
      </c>
      <c r="G1901" s="53">
        <v>0.54242669389747478</v>
      </c>
      <c r="H1901" s="53">
        <v>0.93333333333333335</v>
      </c>
      <c r="I1901" s="53">
        <v>0.7</v>
      </c>
      <c r="J1901" s="53">
        <v>9.4406974388262963</v>
      </c>
      <c r="K1901" s="53">
        <v>156</v>
      </c>
      <c r="L1901" s="53">
        <v>114.24285714285715</v>
      </c>
      <c r="M1901" s="53">
        <v>428.82422360248444</v>
      </c>
      <c r="N1901" s="53">
        <v>20.708071460241886</v>
      </c>
      <c r="O1901" s="53">
        <v>0.30706116983766008</v>
      </c>
      <c r="P1901" s="53">
        <v>2.0279257090430436</v>
      </c>
      <c r="Q1901" s="53">
        <v>161.56363636363631</v>
      </c>
      <c r="R1901" s="53">
        <v>0.92365640274684546</v>
      </c>
      <c r="S1901" s="53">
        <v>5.4112164097093913</v>
      </c>
      <c r="T1901" s="53">
        <v>9.586776859504105E-3</v>
      </c>
      <c r="U1901" s="53">
        <v>0.11873416406430463</v>
      </c>
      <c r="V1901" s="53">
        <v>10.42276521747034</v>
      </c>
      <c r="W1901" s="53">
        <v>8.7561977613057529</v>
      </c>
    </row>
    <row r="1902" spans="3:23" x14ac:dyDescent="0.25">
      <c r="C1902" s="70">
        <v>0</v>
      </c>
      <c r="D1902" s="53">
        <v>2186</v>
      </c>
      <c r="E1902" s="53">
        <v>2502</v>
      </c>
      <c r="F1902" s="53">
        <v>236.45999999999998</v>
      </c>
      <c r="G1902" s="53">
        <v>0.9496623504158952</v>
      </c>
      <c r="H1902" s="53">
        <v>0.87370103916866504</v>
      </c>
      <c r="I1902" s="53">
        <v>0.66282595512431774</v>
      </c>
      <c r="J1902" s="53">
        <v>52.757005646559072</v>
      </c>
      <c r="K1902" s="53">
        <v>245</v>
      </c>
      <c r="L1902" s="53">
        <v>135.97072278133578</v>
      </c>
      <c r="M1902" s="53">
        <v>1672.9291195688829</v>
      </c>
      <c r="N1902" s="53">
        <v>40.901456203525115</v>
      </c>
      <c r="O1902" s="53">
        <v>0.81052188220879329</v>
      </c>
      <c r="P1902" s="53">
        <v>2.7652279655985108</v>
      </c>
      <c r="Q1902" s="53">
        <v>197.25990396158574</v>
      </c>
      <c r="R1902" s="53">
        <v>0.9618632580125055</v>
      </c>
      <c r="S1902" s="53">
        <v>7.0389905933331409</v>
      </c>
      <c r="T1902" s="53">
        <v>5.3160519910246606E-4</v>
      </c>
      <c r="U1902" s="53">
        <v>0.21783760030005778</v>
      </c>
      <c r="V1902" s="53">
        <v>98.378552383866563</v>
      </c>
      <c r="W1902" s="53">
        <v>30.819571549885545</v>
      </c>
    </row>
    <row r="1903" spans="3:23" x14ac:dyDescent="0.25">
      <c r="C1903" s="70">
        <v>0</v>
      </c>
      <c r="D1903" s="53">
        <v>72</v>
      </c>
      <c r="E1903" s="53">
        <v>76</v>
      </c>
      <c r="F1903" s="53">
        <v>28.010999999999999</v>
      </c>
      <c r="G1903" s="53">
        <v>0.56922593726839898</v>
      </c>
      <c r="H1903" s="53">
        <v>0.94736842105263153</v>
      </c>
      <c r="I1903" s="53">
        <v>0.72727272727272729</v>
      </c>
      <c r="J1903" s="53">
        <v>9.5746147296343835</v>
      </c>
      <c r="K1903" s="53">
        <v>111</v>
      </c>
      <c r="L1903" s="53">
        <v>95.791666666666671</v>
      </c>
      <c r="M1903" s="53">
        <v>57.096830985915496</v>
      </c>
      <c r="N1903" s="53">
        <v>7.5562445027881076</v>
      </c>
      <c r="O1903" s="53">
        <v>0.19229425791041144</v>
      </c>
      <c r="P1903" s="53">
        <v>2.0833753529067285</v>
      </c>
      <c r="Q1903" s="53">
        <v>42.962962962962983</v>
      </c>
      <c r="R1903" s="53">
        <v>0.8543649326270607</v>
      </c>
      <c r="S1903" s="53">
        <v>4.4789721408609999</v>
      </c>
      <c r="T1903" s="53">
        <v>1.0116598079561051E-2</v>
      </c>
      <c r="U1903" s="53">
        <v>0.23436725311725315</v>
      </c>
      <c r="V1903" s="53">
        <v>10.647278640640341</v>
      </c>
      <c r="W1903" s="53">
        <v>8.7539917254250881</v>
      </c>
    </row>
    <row r="1904" spans="3:23" x14ac:dyDescent="0.25">
      <c r="C1904" s="70">
        <v>0</v>
      </c>
      <c r="D1904" s="53">
        <v>4694</v>
      </c>
      <c r="E1904" s="53">
        <v>6924</v>
      </c>
      <c r="F1904" s="53">
        <v>446.459</v>
      </c>
      <c r="G1904" s="53">
        <v>0.81576160999089853</v>
      </c>
      <c r="H1904" s="53">
        <v>0.67793183131138068</v>
      </c>
      <c r="I1904" s="53">
        <v>0.47606490872210955</v>
      </c>
      <c r="J1904" s="53">
        <v>77.308385204884814</v>
      </c>
      <c r="K1904" s="53">
        <v>238</v>
      </c>
      <c r="L1904" s="53">
        <v>128.17128248828291</v>
      </c>
      <c r="M1904" s="53">
        <v>1250.6525226676802</v>
      </c>
      <c r="N1904" s="53">
        <v>35.364565919401301</v>
      </c>
      <c r="O1904" s="53">
        <v>0.77198159788472098</v>
      </c>
      <c r="P1904" s="53">
        <v>2.9294638898194578</v>
      </c>
      <c r="Q1904" s="53">
        <v>46.496732026145331</v>
      </c>
      <c r="R1904" s="53">
        <v>0.98954516830478556</v>
      </c>
      <c r="S1904" s="53">
        <v>6.9190218296419292</v>
      </c>
      <c r="T1904" s="53">
        <v>4.9087477354711653E-4</v>
      </c>
      <c r="U1904" s="53">
        <v>0.29612999402638535</v>
      </c>
      <c r="V1904" s="53">
        <v>120.49032339691307</v>
      </c>
      <c r="W1904" s="53">
        <v>69.690190200361968</v>
      </c>
    </row>
    <row r="1905" spans="3:23" x14ac:dyDescent="0.25">
      <c r="C1905" s="70">
        <v>0</v>
      </c>
      <c r="D1905" s="53">
        <v>41</v>
      </c>
      <c r="E1905" s="53">
        <v>45</v>
      </c>
      <c r="F1905" s="53">
        <v>20.907</v>
      </c>
      <c r="G1905" s="53">
        <v>0.37986972501764593</v>
      </c>
      <c r="H1905" s="53">
        <v>0.91111111111111109</v>
      </c>
      <c r="I1905" s="53">
        <v>0.640625</v>
      </c>
      <c r="J1905" s="53">
        <v>7.2251519938435669</v>
      </c>
      <c r="K1905" s="53">
        <v>96</v>
      </c>
      <c r="L1905" s="53">
        <v>87.951219512195124</v>
      </c>
      <c r="M1905" s="53">
        <v>18.847560975609753</v>
      </c>
      <c r="N1905" s="53">
        <v>4.3413777738881185</v>
      </c>
      <c r="O1905" s="53">
        <v>0.1114607528436185</v>
      </c>
      <c r="P1905" s="53">
        <v>1.9925146539022669</v>
      </c>
      <c r="Q1905" s="53">
        <v>12.444444444444441</v>
      </c>
      <c r="R1905" s="53">
        <v>0.85269984985876124</v>
      </c>
      <c r="S1905" s="53">
        <v>3.8091631398531076</v>
      </c>
      <c r="T1905" s="53">
        <v>1.8132716049382745E-2</v>
      </c>
      <c r="U1905" s="53">
        <v>0.31921296296296281</v>
      </c>
      <c r="V1905" s="53">
        <v>7.6360292750506709</v>
      </c>
      <c r="W1905" s="53">
        <v>7.063632481031771</v>
      </c>
    </row>
    <row r="1906" spans="3:23" x14ac:dyDescent="0.25">
      <c r="C1906" s="70">
        <v>0</v>
      </c>
      <c r="D1906" s="53">
        <v>141</v>
      </c>
      <c r="E1906" s="53">
        <v>167</v>
      </c>
      <c r="F1906" s="53">
        <v>48.43</v>
      </c>
      <c r="G1906" s="53">
        <v>0.88868674151482319</v>
      </c>
      <c r="H1906" s="53">
        <v>0.84431137724550898</v>
      </c>
      <c r="I1906" s="53">
        <v>0.64090909090909087</v>
      </c>
      <c r="J1906" s="53">
        <v>13.398760233979035</v>
      </c>
      <c r="K1906" s="53">
        <v>97</v>
      </c>
      <c r="L1906" s="53">
        <v>88.191489361702125</v>
      </c>
      <c r="M1906" s="53">
        <v>20.498784194528874</v>
      </c>
      <c r="N1906" s="53">
        <v>4.527558303824355</v>
      </c>
      <c r="O1906" s="53">
        <v>2.6139599224821874E-4</v>
      </c>
      <c r="P1906" s="53">
        <v>2.090928844383475</v>
      </c>
      <c r="Q1906" s="53">
        <v>6.9916666666666609</v>
      </c>
      <c r="R1906" s="53">
        <v>0.9577714081371772</v>
      </c>
      <c r="S1906" s="53">
        <v>4.0239736605183243</v>
      </c>
      <c r="T1906" s="53">
        <v>8.1249999999999916E-3</v>
      </c>
      <c r="U1906" s="53">
        <v>0.44639880952380917</v>
      </c>
      <c r="V1906" s="53">
        <v>20.76278810144915</v>
      </c>
      <c r="W1906" s="53">
        <v>9.520046848186146</v>
      </c>
    </row>
    <row r="1907" spans="3:23" x14ac:dyDescent="0.25">
      <c r="C1907" s="70">
        <v>0</v>
      </c>
      <c r="D1907" s="53">
        <v>43</v>
      </c>
      <c r="E1907" s="53">
        <v>47</v>
      </c>
      <c r="F1907" s="53">
        <v>21.552</v>
      </c>
      <c r="G1907" s="53">
        <v>0.53810701977690156</v>
      </c>
      <c r="H1907" s="53">
        <v>0.91489361702127658</v>
      </c>
      <c r="I1907" s="53">
        <v>0.68253968253968256</v>
      </c>
      <c r="J1907" s="53">
        <v>7.399277020331918</v>
      </c>
      <c r="K1907" s="53">
        <v>115</v>
      </c>
      <c r="L1907" s="53">
        <v>97.348837209302332</v>
      </c>
      <c r="M1907" s="53">
        <v>91.423034330011077</v>
      </c>
      <c r="N1907" s="53">
        <v>9.5615393284769308</v>
      </c>
      <c r="O1907" s="53">
        <v>0.13186873857944284</v>
      </c>
      <c r="P1907" s="53">
        <v>2.2147040081023825</v>
      </c>
      <c r="Q1907" s="53">
        <v>76.01428571428572</v>
      </c>
      <c r="R1907" s="53">
        <v>0.81815586147282993</v>
      </c>
      <c r="S1907" s="53">
        <v>4.3152313242179732</v>
      </c>
      <c r="T1907" s="53">
        <v>1.6326530612244903E-2</v>
      </c>
      <c r="U1907" s="53">
        <v>0.21073416429508859</v>
      </c>
      <c r="V1907" s="53">
        <v>8.1744544421237428</v>
      </c>
      <c r="W1907" s="53">
        <v>6.8900557484721601</v>
      </c>
    </row>
    <row r="1908" spans="3:23" x14ac:dyDescent="0.25">
      <c r="C1908" s="70">
        <v>0</v>
      </c>
      <c r="D1908" s="53">
        <v>275</v>
      </c>
      <c r="E1908" s="53">
        <v>291</v>
      </c>
      <c r="F1908" s="53">
        <v>61.074999999999996</v>
      </c>
      <c r="G1908" s="53">
        <v>0.78438680028666841</v>
      </c>
      <c r="H1908" s="53">
        <v>0.94501718213058417</v>
      </c>
      <c r="I1908" s="53">
        <v>0.6875</v>
      </c>
      <c r="J1908" s="53">
        <v>18.712051592547777</v>
      </c>
      <c r="K1908" s="53">
        <v>215</v>
      </c>
      <c r="L1908" s="53">
        <v>127.40363636363637</v>
      </c>
      <c r="M1908" s="53">
        <v>1250.2707896483075</v>
      </c>
      <c r="N1908" s="53">
        <v>35.359168395881532</v>
      </c>
      <c r="O1908" s="53">
        <v>0.71604274762076559</v>
      </c>
      <c r="P1908" s="53">
        <v>2.5251604555054623</v>
      </c>
      <c r="Q1908" s="53">
        <v>67.64941176470586</v>
      </c>
      <c r="R1908" s="53">
        <v>0.98243916915575036</v>
      </c>
      <c r="S1908" s="53">
        <v>6.5024167671565483</v>
      </c>
      <c r="T1908" s="53">
        <v>2.7737024221453047E-3</v>
      </c>
      <c r="U1908" s="53">
        <v>0.20688327962330869</v>
      </c>
      <c r="V1908" s="53">
        <v>24.085544457488769</v>
      </c>
      <c r="W1908" s="53">
        <v>14.939588706546385</v>
      </c>
    </row>
    <row r="1909" spans="3:23" x14ac:dyDescent="0.25">
      <c r="C1909" s="70">
        <v>1</v>
      </c>
      <c r="D1909" s="53">
        <v>70</v>
      </c>
      <c r="E1909" s="53">
        <v>74</v>
      </c>
      <c r="F1909" s="53">
        <v>27.184000000000001</v>
      </c>
      <c r="G1909" s="53">
        <v>0.56054981994595254</v>
      </c>
      <c r="H1909" s="53">
        <v>0.94594594594594594</v>
      </c>
      <c r="I1909" s="53">
        <v>0.7</v>
      </c>
      <c r="J1909" s="53">
        <v>9.4406974388262963</v>
      </c>
      <c r="K1909" s="53">
        <v>155</v>
      </c>
      <c r="L1909" s="53">
        <v>115.41428571428571</v>
      </c>
      <c r="M1909" s="53">
        <v>399.66645962732923</v>
      </c>
      <c r="N1909" s="53">
        <v>19.991659751689685</v>
      </c>
      <c r="O1909" s="53">
        <v>0.20395033191559284</v>
      </c>
      <c r="P1909" s="53">
        <v>1.9204120906246513</v>
      </c>
      <c r="Q1909" s="53">
        <v>165.36363636363635</v>
      </c>
      <c r="R1909" s="53">
        <v>0.91080656943602245</v>
      </c>
      <c r="S1909" s="53">
        <v>5.4360069453309565</v>
      </c>
      <c r="T1909" s="53">
        <v>9.7520661157024548E-3</v>
      </c>
      <c r="U1909" s="53">
        <v>0.1277406301149587</v>
      </c>
      <c r="V1909" s="53">
        <v>10.461721610118436</v>
      </c>
      <c r="W1909" s="53">
        <v>8.6635682582863307</v>
      </c>
    </row>
    <row r="1910" spans="3:23" x14ac:dyDescent="0.25">
      <c r="C1910" s="70">
        <v>0</v>
      </c>
      <c r="D1910" s="53">
        <v>2311</v>
      </c>
      <c r="E1910" s="53">
        <v>2774</v>
      </c>
      <c r="F1910" s="53">
        <v>265.447</v>
      </c>
      <c r="G1910" s="53">
        <v>0.94571379577934955</v>
      </c>
      <c r="H1910" s="53">
        <v>0.83309300648882478</v>
      </c>
      <c r="I1910" s="53">
        <v>0.64842873176206506</v>
      </c>
      <c r="J1910" s="53">
        <v>54.244415269066735</v>
      </c>
      <c r="K1910" s="53">
        <v>246</v>
      </c>
      <c r="L1910" s="53">
        <v>135.52747728256165</v>
      </c>
      <c r="M1910" s="53">
        <v>1773.6658031136669</v>
      </c>
      <c r="N1910" s="53">
        <v>42.114911885384103</v>
      </c>
      <c r="O1910" s="53">
        <v>0.81655225476970716</v>
      </c>
      <c r="P1910" s="53">
        <v>2.6909212399922655</v>
      </c>
      <c r="Q1910" s="53">
        <v>229.52166666666591</v>
      </c>
      <c r="R1910" s="53">
        <v>0.95829826784797845</v>
      </c>
      <c r="S1910" s="53">
        <v>7.0564827984913805</v>
      </c>
      <c r="T1910" s="53">
        <v>5.285493827160494E-4</v>
      </c>
      <c r="U1910" s="53">
        <v>0.21950434804670305</v>
      </c>
      <c r="V1910" s="53">
        <v>100.07225303196981</v>
      </c>
      <c r="W1910" s="53">
        <v>32.52354635433143</v>
      </c>
    </row>
    <row r="1911" spans="3:23" x14ac:dyDescent="0.25">
      <c r="C1911" s="70">
        <v>0</v>
      </c>
      <c r="D1911" s="53">
        <v>68</v>
      </c>
      <c r="E1911" s="53">
        <v>73</v>
      </c>
      <c r="F1911" s="53">
        <v>28.217999999999996</v>
      </c>
      <c r="G1911" s="53">
        <v>0.50847363244099741</v>
      </c>
      <c r="H1911" s="53">
        <v>0.93150684931506844</v>
      </c>
      <c r="I1911" s="53">
        <v>0.61818181818181817</v>
      </c>
      <c r="J1911" s="53">
        <v>9.3048529833625562</v>
      </c>
      <c r="K1911" s="53">
        <v>116</v>
      </c>
      <c r="L1911" s="53">
        <v>96.17647058823529</v>
      </c>
      <c r="M1911" s="53">
        <v>91.938542581211564</v>
      </c>
      <c r="N1911" s="53">
        <v>9.5884588220011437</v>
      </c>
      <c r="O1911" s="53">
        <v>0.21546937557328341</v>
      </c>
      <c r="P1911" s="53">
        <v>2.0683679288759054</v>
      </c>
      <c r="Q1911" s="53">
        <v>56.616666666666667</v>
      </c>
      <c r="R1911" s="53">
        <v>0.87932658505401651</v>
      </c>
      <c r="S1911" s="53">
        <v>4.8626950101452779</v>
      </c>
      <c r="T1911" s="53">
        <v>8.7499999999999852E-3</v>
      </c>
      <c r="U1911" s="53">
        <v>0.18902519457666508</v>
      </c>
      <c r="V1911" s="53">
        <v>10.199354902262675</v>
      </c>
      <c r="W1911" s="53">
        <v>8.7824356374143626</v>
      </c>
    </row>
    <row r="1912" spans="3:23" x14ac:dyDescent="0.25">
      <c r="C1912" s="70">
        <v>0</v>
      </c>
      <c r="D1912" s="53">
        <v>433</v>
      </c>
      <c r="E1912" s="53">
        <v>576</v>
      </c>
      <c r="F1912" s="53">
        <v>105.627</v>
      </c>
      <c r="G1912" s="53">
        <v>0.87629875743835384</v>
      </c>
      <c r="H1912" s="53">
        <v>0.75173611111111116</v>
      </c>
      <c r="I1912" s="53">
        <v>0.52294685990338163</v>
      </c>
      <c r="J1912" s="53">
        <v>23.480049464818542</v>
      </c>
      <c r="K1912" s="53">
        <v>121</v>
      </c>
      <c r="L1912" s="53">
        <v>91.09237875288683</v>
      </c>
      <c r="M1912" s="53">
        <v>49.440520485843756</v>
      </c>
      <c r="N1912" s="53">
        <v>7.0313953441577839</v>
      </c>
      <c r="O1912" s="53">
        <v>0.97064987401693392</v>
      </c>
      <c r="P1912" s="53">
        <v>4.1541204902922342</v>
      </c>
      <c r="Q1912" s="53">
        <v>28.263219741480615</v>
      </c>
      <c r="R1912" s="53">
        <v>0.93756890481671251</v>
      </c>
      <c r="S1912" s="53">
        <v>4.598116637294801</v>
      </c>
      <c r="T1912" s="53">
        <v>2.6746718107265523E-3</v>
      </c>
      <c r="U1912" s="53">
        <v>0.32793243469141997</v>
      </c>
      <c r="V1912" s="53">
        <v>37.928317619260909</v>
      </c>
      <c r="W1912" s="53">
        <v>18.272652946208275</v>
      </c>
    </row>
    <row r="1913" spans="3:23" x14ac:dyDescent="0.25">
      <c r="C1913" s="70">
        <v>0</v>
      </c>
      <c r="D1913" s="53">
        <v>287</v>
      </c>
      <c r="E1913" s="53">
        <v>361</v>
      </c>
      <c r="F1913" s="53">
        <v>82.461999999999989</v>
      </c>
      <c r="G1913" s="53">
        <v>0.86187403943084562</v>
      </c>
      <c r="H1913" s="53">
        <v>0.79501385041551242</v>
      </c>
      <c r="I1913" s="53">
        <v>0.50617283950617287</v>
      </c>
      <c r="J1913" s="53">
        <v>19.115955360352558</v>
      </c>
      <c r="K1913" s="53">
        <v>105</v>
      </c>
      <c r="L1913" s="53">
        <v>90.620209059233446</v>
      </c>
      <c r="M1913" s="53">
        <v>36.746862893204359</v>
      </c>
      <c r="N1913" s="53">
        <v>6.0619190767614475</v>
      </c>
      <c r="O1913" s="53">
        <v>0.31946460290172057</v>
      </c>
      <c r="P1913" s="53">
        <v>2.2159387613818748</v>
      </c>
      <c r="Q1913" s="53">
        <v>14.589225589225633</v>
      </c>
      <c r="R1913" s="53">
        <v>0.96640033693676219</v>
      </c>
      <c r="S1913" s="53">
        <v>4.4623793408533299</v>
      </c>
      <c r="T1913" s="53">
        <v>3.8034667664297189E-3</v>
      </c>
      <c r="U1913" s="53">
        <v>0.37914225224831399</v>
      </c>
      <c r="V1913" s="53">
        <v>29.614068378992719</v>
      </c>
      <c r="W1913" s="53">
        <v>15.017957768040636</v>
      </c>
    </row>
    <row r="1914" spans="3:23" x14ac:dyDescent="0.25">
      <c r="C1914" s="70">
        <v>0</v>
      </c>
      <c r="D1914" s="53">
        <v>4545</v>
      </c>
      <c r="E1914" s="53">
        <v>7561</v>
      </c>
      <c r="F1914" s="53">
        <v>420.51399999999995</v>
      </c>
      <c r="G1914" s="53">
        <v>0.85520298068813649</v>
      </c>
      <c r="H1914" s="53">
        <v>0.60111096415818011</v>
      </c>
      <c r="I1914" s="53">
        <v>0.38412778904665312</v>
      </c>
      <c r="J1914" s="53">
        <v>76.071504065723019</v>
      </c>
      <c r="K1914" s="53">
        <v>244</v>
      </c>
      <c r="L1914" s="53">
        <v>131.80836083608361</v>
      </c>
      <c r="M1914" s="53">
        <v>1299.9824124754059</v>
      </c>
      <c r="N1914" s="53">
        <v>36.055268858731395</v>
      </c>
      <c r="O1914" s="53">
        <v>0.69834317666142776</v>
      </c>
      <c r="P1914" s="53">
        <v>2.7970572483379703</v>
      </c>
      <c r="Q1914" s="53">
        <v>44.966901290430883</v>
      </c>
      <c r="R1914" s="53">
        <v>0.99084614496148427</v>
      </c>
      <c r="S1914" s="53">
        <v>6.9756734580375062</v>
      </c>
      <c r="T1914" s="53">
        <v>6.4245029692241756E-4</v>
      </c>
      <c r="U1914" s="53">
        <v>0.31135613877255663</v>
      </c>
      <c r="V1914" s="53">
        <v>128.74579972595518</v>
      </c>
      <c r="W1914" s="53">
        <v>66.728075092020774</v>
      </c>
    </row>
    <row r="1915" spans="3:23" x14ac:dyDescent="0.25">
      <c r="C1915" s="70">
        <v>0</v>
      </c>
      <c r="D1915" s="53">
        <v>54</v>
      </c>
      <c r="E1915" s="53">
        <v>59</v>
      </c>
      <c r="F1915" s="53">
        <v>25.033999999999999</v>
      </c>
      <c r="G1915" s="53">
        <v>0.70178215009987577</v>
      </c>
      <c r="H1915" s="53">
        <v>0.9152542372881356</v>
      </c>
      <c r="I1915" s="53">
        <v>0.6</v>
      </c>
      <c r="J1915" s="53">
        <v>8.291859587312052</v>
      </c>
      <c r="K1915" s="53">
        <v>121</v>
      </c>
      <c r="L1915" s="53">
        <v>100.16666666666667</v>
      </c>
      <c r="M1915" s="53">
        <v>129.87735849056602</v>
      </c>
      <c r="N1915" s="53">
        <v>11.396374795985169</v>
      </c>
      <c r="O1915" s="53">
        <v>0.19214539029151589</v>
      </c>
      <c r="P1915" s="53">
        <v>1.9828370598854521</v>
      </c>
      <c r="Q1915" s="53">
        <v>87.858585858585855</v>
      </c>
      <c r="R1915" s="53">
        <v>0.87853959249136981</v>
      </c>
      <c r="S1915" s="53">
        <v>4.6570317148459832</v>
      </c>
      <c r="T1915" s="53">
        <v>1.0509131721252951E-2</v>
      </c>
      <c r="U1915" s="53">
        <v>0.16257698899245954</v>
      </c>
      <c r="V1915" s="53">
        <v>9.9585625540423681</v>
      </c>
      <c r="W1915" s="53">
        <v>7.0943964656978684</v>
      </c>
    </row>
    <row r="1916" spans="3:23" x14ac:dyDescent="0.25">
      <c r="C1916" s="70">
        <v>1</v>
      </c>
      <c r="D1916" s="53">
        <v>70</v>
      </c>
      <c r="E1916" s="53">
        <v>74</v>
      </c>
      <c r="F1916" s="53">
        <v>27.366</v>
      </c>
      <c r="G1916" s="53">
        <v>0.35820843557380694</v>
      </c>
      <c r="H1916" s="53">
        <v>0.94594594594594594</v>
      </c>
      <c r="I1916" s="53">
        <v>0.7</v>
      </c>
      <c r="J1916" s="53">
        <v>9.4406974388262963</v>
      </c>
      <c r="K1916" s="53">
        <v>153</v>
      </c>
      <c r="L1916" s="53">
        <v>114.2</v>
      </c>
      <c r="M1916" s="53">
        <v>455.78550724637671</v>
      </c>
      <c r="N1916" s="53">
        <v>21.349133641587816</v>
      </c>
      <c r="O1916" s="53">
        <v>0.18180302921329788</v>
      </c>
      <c r="P1916" s="53">
        <v>1.8077032588139794</v>
      </c>
      <c r="Q1916" s="53">
        <v>164.97272727272724</v>
      </c>
      <c r="R1916" s="53">
        <v>0.9123089363894874</v>
      </c>
      <c r="S1916" s="53">
        <v>5.2360069453309546</v>
      </c>
      <c r="T1916" s="53">
        <v>9.752066115702453E-3</v>
      </c>
      <c r="U1916" s="53">
        <v>0.11525847880926875</v>
      </c>
      <c r="V1916" s="53">
        <v>9.8599113134168483</v>
      </c>
      <c r="W1916" s="53">
        <v>9.2056237939518315</v>
      </c>
    </row>
    <row r="1917" spans="3:23" x14ac:dyDescent="0.25">
      <c r="C1917" s="70">
        <v>0</v>
      </c>
      <c r="D1917" s="53">
        <v>2408</v>
      </c>
      <c r="E1917" s="53">
        <v>2869</v>
      </c>
      <c r="F1917" s="53">
        <v>258.01199999999994</v>
      </c>
      <c r="G1917" s="53">
        <v>0.94267419394694174</v>
      </c>
      <c r="H1917" s="53">
        <v>0.83931683513419308</v>
      </c>
      <c r="I1917" s="53">
        <v>0.67564534231200901</v>
      </c>
      <c r="J1917" s="53">
        <v>55.371119039823199</v>
      </c>
      <c r="K1917" s="53">
        <v>242</v>
      </c>
      <c r="L1917" s="53">
        <v>135.05564784053155</v>
      </c>
      <c r="M1917" s="53">
        <v>1788.5328388821642</v>
      </c>
      <c r="N1917" s="53">
        <v>42.291049157973895</v>
      </c>
      <c r="O1917" s="53">
        <v>0.81459649324577776</v>
      </c>
      <c r="P1917" s="53">
        <v>2.5434818919671938</v>
      </c>
      <c r="Q1917" s="53">
        <v>181.11166666666637</v>
      </c>
      <c r="R1917" s="53">
        <v>0.96478090005489892</v>
      </c>
      <c r="S1917" s="53">
        <v>7.0139889718034807</v>
      </c>
      <c r="T1917" s="53">
        <v>5.4506172839505662E-4</v>
      </c>
      <c r="U1917" s="53">
        <v>0.22692891553141628</v>
      </c>
      <c r="V1917" s="53">
        <v>101.26601364055513</v>
      </c>
      <c r="W1917" s="53">
        <v>33.793936586543808</v>
      </c>
    </row>
    <row r="1918" spans="3:23" x14ac:dyDescent="0.25">
      <c r="C1918" s="70">
        <v>0</v>
      </c>
      <c r="D1918" s="53">
        <v>55</v>
      </c>
      <c r="E1918" s="53">
        <v>59</v>
      </c>
      <c r="F1918" s="53">
        <v>23.818000000000001</v>
      </c>
      <c r="G1918" s="53">
        <v>0.49054763299991205</v>
      </c>
      <c r="H1918" s="53">
        <v>0.93220338983050843</v>
      </c>
      <c r="I1918" s="53">
        <v>0.67901234567901236</v>
      </c>
      <c r="J1918" s="53">
        <v>8.3682838718840049</v>
      </c>
      <c r="K1918" s="53">
        <v>99</v>
      </c>
      <c r="L1918" s="53">
        <v>92.163636363636357</v>
      </c>
      <c r="M1918" s="53">
        <v>20.287542087542082</v>
      </c>
      <c r="N1918" s="53">
        <v>4.5041694115055311</v>
      </c>
      <c r="O1918" s="53">
        <v>-0.57329303972379819</v>
      </c>
      <c r="P1918" s="53">
        <v>2.3649968934852725</v>
      </c>
      <c r="Q1918" s="53">
        <v>35.544444444444458</v>
      </c>
      <c r="R1918" s="53">
        <v>0.85551837721111845</v>
      </c>
      <c r="S1918" s="53">
        <v>3.8624178977731334</v>
      </c>
      <c r="T1918" s="53">
        <v>1.2839506172839523E-2</v>
      </c>
      <c r="U1918" s="53">
        <v>0.26983134149800814</v>
      </c>
      <c r="V1918" s="53">
        <v>9.0667557927883227</v>
      </c>
      <c r="W1918" s="53">
        <v>7.9009013678340798</v>
      </c>
    </row>
    <row r="1919" spans="3:23" x14ac:dyDescent="0.25">
      <c r="C1919" s="70">
        <v>0</v>
      </c>
      <c r="D1919" s="53">
        <v>773</v>
      </c>
      <c r="E1919" s="53">
        <v>1040</v>
      </c>
      <c r="F1919" s="53">
        <v>172.375</v>
      </c>
      <c r="G1919" s="53">
        <v>0.95513992835789441</v>
      </c>
      <c r="H1919" s="53">
        <v>0.74326923076923079</v>
      </c>
      <c r="I1919" s="53">
        <v>0.36037296037296035</v>
      </c>
      <c r="J1919" s="53">
        <v>31.372187811504009</v>
      </c>
      <c r="K1919" s="53">
        <v>111</v>
      </c>
      <c r="L1919" s="53">
        <v>93.151358344113845</v>
      </c>
      <c r="M1919" s="53">
        <v>56.620843359765239</v>
      </c>
      <c r="N1919" s="53">
        <v>7.5246822763333494</v>
      </c>
      <c r="O1919" s="53">
        <v>0.2982473012417779</v>
      </c>
      <c r="P1919" s="53">
        <v>2.2685390362195124</v>
      </c>
      <c r="Q1919" s="53">
        <v>39.529304029304235</v>
      </c>
      <c r="R1919" s="53">
        <v>0.98467160004610133</v>
      </c>
      <c r="S1919" s="53">
        <v>4.7905050806254499</v>
      </c>
      <c r="T1919" s="53">
        <v>1.2298065182680369E-3</v>
      </c>
      <c r="U1919" s="53">
        <v>0.30657999710900852</v>
      </c>
      <c r="V1919" s="53">
        <v>64.74121491175589</v>
      </c>
      <c r="W1919" s="53">
        <v>19.173427204194809</v>
      </c>
    </row>
    <row r="1920" spans="3:23" x14ac:dyDescent="0.25">
      <c r="C1920" s="70">
        <v>0</v>
      </c>
      <c r="D1920" s="53">
        <v>4420</v>
      </c>
      <c r="E1920" s="53">
        <v>7645</v>
      </c>
      <c r="F1920" s="53">
        <v>438.40300000000002</v>
      </c>
      <c r="G1920" s="53">
        <v>0.85740473840593945</v>
      </c>
      <c r="H1920" s="53">
        <v>0.57815565729234797</v>
      </c>
      <c r="I1920" s="53">
        <v>0.37315322921063743</v>
      </c>
      <c r="J1920" s="53">
        <v>75.018123061893647</v>
      </c>
      <c r="K1920" s="53">
        <v>244</v>
      </c>
      <c r="L1920" s="53">
        <v>131.57760180995476</v>
      </c>
      <c r="M1920" s="53">
        <v>1333.8706455259453</v>
      </c>
      <c r="N1920" s="53">
        <v>36.522193876134345</v>
      </c>
      <c r="O1920" s="53">
        <v>0.77225367035382841</v>
      </c>
      <c r="P1920" s="53">
        <v>2.8847590859099137</v>
      </c>
      <c r="Q1920" s="53">
        <v>46.339052561098924</v>
      </c>
      <c r="R1920" s="53">
        <v>0.99025879488764401</v>
      </c>
      <c r="S1920" s="53">
        <v>6.9669795367518832</v>
      </c>
      <c r="T1920" s="53">
        <v>6.0842828688859366E-4</v>
      </c>
      <c r="U1920" s="53">
        <v>0.30911854312145043</v>
      </c>
      <c r="V1920" s="53">
        <v>129.52901874472894</v>
      </c>
      <c r="W1920" s="53">
        <v>66.661164677080876</v>
      </c>
    </row>
    <row r="1921" spans="3:23" x14ac:dyDescent="0.25">
      <c r="C1921" s="70">
        <v>0</v>
      </c>
      <c r="D1921" s="53">
        <v>57</v>
      </c>
      <c r="E1921" s="53">
        <v>61</v>
      </c>
      <c r="F1921" s="53">
        <v>24.645</v>
      </c>
      <c r="G1921" s="53">
        <v>0.54591534803443809</v>
      </c>
      <c r="H1921" s="53">
        <v>0.93442622950819676</v>
      </c>
      <c r="I1921" s="53">
        <v>0.71250000000000002</v>
      </c>
      <c r="J1921" s="53">
        <v>8.5190758917798277</v>
      </c>
      <c r="K1921" s="53">
        <v>132</v>
      </c>
      <c r="L1921" s="53">
        <v>103.14035087719299</v>
      </c>
      <c r="M1921" s="53">
        <v>215.22994987468675</v>
      </c>
      <c r="N1921" s="53">
        <v>14.670717428765601</v>
      </c>
      <c r="O1921" s="53">
        <v>0.32184689327646038</v>
      </c>
      <c r="P1921" s="53">
        <v>1.9883480167592213</v>
      </c>
      <c r="Q1921" s="53">
        <v>123.15909090909101</v>
      </c>
      <c r="R1921" s="53">
        <v>0.83966446663515382</v>
      </c>
      <c r="S1921" s="53">
        <v>4.981498347270338</v>
      </c>
      <c r="T1921" s="53">
        <v>1.136363636363634E-2</v>
      </c>
      <c r="U1921" s="53">
        <v>0.13136808298731317</v>
      </c>
      <c r="V1921" s="53">
        <v>9.3993248468658948</v>
      </c>
      <c r="W1921" s="53">
        <v>7.8751335111600413</v>
      </c>
    </row>
    <row r="1922" spans="3:23" x14ac:dyDescent="0.25">
      <c r="C1922" s="70">
        <v>1</v>
      </c>
      <c r="D1922" s="53">
        <v>44</v>
      </c>
      <c r="E1922" s="53">
        <v>48</v>
      </c>
      <c r="F1922" s="53">
        <v>21.187999999999999</v>
      </c>
      <c r="G1922" s="53">
        <v>0</v>
      </c>
      <c r="H1922" s="53">
        <v>0.91666666666666663</v>
      </c>
      <c r="I1922" s="53">
        <v>0.6875</v>
      </c>
      <c r="J1922" s="53">
        <v>7.4848206370191104</v>
      </c>
      <c r="K1922" s="53">
        <v>155</v>
      </c>
      <c r="L1922" s="53">
        <v>119.95454545454545</v>
      </c>
      <c r="M1922" s="53">
        <v>322.27695560253704</v>
      </c>
      <c r="N1922" s="53">
        <v>17.952073852414294</v>
      </c>
      <c r="O1922" s="53">
        <v>0.18450294217703889</v>
      </c>
      <c r="P1922" s="53">
        <v>1.9259518428619284</v>
      </c>
      <c r="Q1922" s="53">
        <v>204.37499999999994</v>
      </c>
      <c r="R1922" s="53">
        <v>0.86549666261501557</v>
      </c>
      <c r="S1922" s="53">
        <v>4.879664004902593</v>
      </c>
      <c r="T1922" s="53">
        <v>1.3888888888888916E-2</v>
      </c>
      <c r="U1922" s="53">
        <v>9.6866611968628655E-2</v>
      </c>
      <c r="V1922" s="53">
        <v>7.5958521376452364</v>
      </c>
      <c r="W1922" s="53">
        <v>7.5958521376452364</v>
      </c>
    </row>
    <row r="1923" spans="3:23" x14ac:dyDescent="0.25">
      <c r="C1923" s="70">
        <v>0</v>
      </c>
      <c r="D1923" s="53">
        <v>2461</v>
      </c>
      <c r="E1923" s="53">
        <v>2929</v>
      </c>
      <c r="F1923" s="53">
        <v>269.74700000000001</v>
      </c>
      <c r="G1923" s="53">
        <v>0.93871610486686718</v>
      </c>
      <c r="H1923" s="53">
        <v>0.84021850460908165</v>
      </c>
      <c r="I1923" s="53">
        <v>0.69284909909909909</v>
      </c>
      <c r="J1923" s="53">
        <v>55.977160696066349</v>
      </c>
      <c r="K1923" s="53">
        <v>249</v>
      </c>
      <c r="L1923" s="53">
        <v>135.15318976026006</v>
      </c>
      <c r="M1923" s="53">
        <v>1810.1818079107234</v>
      </c>
      <c r="N1923" s="53">
        <v>42.546231418431447</v>
      </c>
      <c r="O1923" s="53">
        <v>0.90852415993230073</v>
      </c>
      <c r="P1923" s="53">
        <v>2.7736537122085361</v>
      </c>
      <c r="Q1923" s="53">
        <v>228.53803287823874</v>
      </c>
      <c r="R1923" s="53">
        <v>0.95684908621540277</v>
      </c>
      <c r="S1923" s="53">
        <v>7.0129971373911673</v>
      </c>
      <c r="T1923" s="53">
        <v>5.632361226343797E-4</v>
      </c>
      <c r="U1923" s="53">
        <v>0.22467845522530822</v>
      </c>
      <c r="V1923" s="53">
        <v>100.88572303380785</v>
      </c>
      <c r="W1923" s="53">
        <v>34.774428414373524</v>
      </c>
    </row>
    <row r="1924" spans="3:23" x14ac:dyDescent="0.25">
      <c r="C1924" s="70">
        <v>0</v>
      </c>
      <c r="D1924" s="53">
        <v>5260</v>
      </c>
      <c r="E1924" s="53">
        <v>9187</v>
      </c>
      <c r="F1924" s="53">
        <v>596.88499999999988</v>
      </c>
      <c r="G1924" s="53">
        <v>0.66406722147402752</v>
      </c>
      <c r="H1924" s="53">
        <v>0.57254816588657886</v>
      </c>
      <c r="I1924" s="53">
        <v>0.38436244062842528</v>
      </c>
      <c r="J1924" s="53">
        <v>81.836666631204835</v>
      </c>
      <c r="K1924" s="53">
        <v>251</v>
      </c>
      <c r="L1924" s="53">
        <v>123.99182509505704</v>
      </c>
      <c r="M1924" s="53">
        <v>1186.585025381075</v>
      </c>
      <c r="N1924" s="53">
        <v>34.446843474853758</v>
      </c>
      <c r="O1924" s="53">
        <v>0.96657356142564566</v>
      </c>
      <c r="P1924" s="53">
        <v>3.3052269757505668</v>
      </c>
      <c r="Q1924" s="53">
        <v>43.454433497537309</v>
      </c>
      <c r="R1924" s="53">
        <v>0.98952175940594977</v>
      </c>
      <c r="S1924" s="53">
        <v>6.7987089997273742</v>
      </c>
      <c r="T1924" s="53">
        <v>5.7284577116846393E-4</v>
      </c>
      <c r="U1924" s="53">
        <v>0.30742021296122041</v>
      </c>
      <c r="V1924" s="53">
        <v>121.17832261139051</v>
      </c>
      <c r="W1924" s="53">
        <v>90.601744640030873</v>
      </c>
    </row>
    <row r="1925" spans="3:23" x14ac:dyDescent="0.25">
      <c r="C1925" s="70">
        <v>0</v>
      </c>
      <c r="D1925" s="53">
        <v>62</v>
      </c>
      <c r="E1925" s="53">
        <v>67</v>
      </c>
      <c r="F1925" s="53">
        <v>26.513999999999999</v>
      </c>
      <c r="G1925" s="53">
        <v>0.68988421208119599</v>
      </c>
      <c r="H1925" s="53">
        <v>0.92537313432835822</v>
      </c>
      <c r="I1925" s="53">
        <v>0.70454545454545459</v>
      </c>
      <c r="J1925" s="53">
        <v>8.8848664465809541</v>
      </c>
      <c r="K1925" s="53">
        <v>121</v>
      </c>
      <c r="L1925" s="53">
        <v>102.2741935483871</v>
      </c>
      <c r="M1925" s="53">
        <v>108.66129032258071</v>
      </c>
      <c r="N1925" s="53">
        <v>10.424072636094815</v>
      </c>
      <c r="O1925" s="53">
        <v>-7.3723432571867184E-2</v>
      </c>
      <c r="P1925" s="53">
        <v>2.0812645267829648</v>
      </c>
      <c r="Q1925" s="53">
        <v>94.354166666666771</v>
      </c>
      <c r="R1925" s="53">
        <v>0.86732674817241251</v>
      </c>
      <c r="S1925" s="53">
        <v>4.9361412220197183</v>
      </c>
      <c r="T1925" s="53">
        <v>1.2152777777777761E-2</v>
      </c>
      <c r="U1925" s="53">
        <v>0.12637428101582507</v>
      </c>
      <c r="V1925" s="53">
        <v>10.564055011090126</v>
      </c>
      <c r="W1925" s="53">
        <v>7.6475278399352833</v>
      </c>
    </row>
    <row r="1926" spans="3:23" x14ac:dyDescent="0.25">
      <c r="C1926" s="70">
        <v>1</v>
      </c>
      <c r="D1926" s="53">
        <v>44</v>
      </c>
      <c r="E1926" s="53">
        <v>48</v>
      </c>
      <c r="F1926" s="53">
        <v>21.187999999999999</v>
      </c>
      <c r="G1926" s="53">
        <v>0</v>
      </c>
      <c r="H1926" s="53">
        <v>0.91666666666666663</v>
      </c>
      <c r="I1926" s="53">
        <v>0.6875</v>
      </c>
      <c r="J1926" s="53">
        <v>7.4848206370191104</v>
      </c>
      <c r="K1926" s="53">
        <v>148</v>
      </c>
      <c r="L1926" s="53">
        <v>113.75</v>
      </c>
      <c r="M1926" s="53">
        <v>289.26162790697674</v>
      </c>
      <c r="N1926" s="53">
        <v>17.007693197696646</v>
      </c>
      <c r="O1926" s="53">
        <v>0.21437748032224205</v>
      </c>
      <c r="P1926" s="53">
        <v>2.1382816299341654</v>
      </c>
      <c r="Q1926" s="53">
        <v>170.72222222222217</v>
      </c>
      <c r="R1926" s="53">
        <v>0.86980818950482885</v>
      </c>
      <c r="S1926" s="53">
        <v>5.0957952550009313</v>
      </c>
      <c r="T1926" s="53">
        <v>1.3888888888888916E-2</v>
      </c>
      <c r="U1926" s="53">
        <v>0.13280149761820217</v>
      </c>
      <c r="V1926" s="53">
        <v>7.5958521376452364</v>
      </c>
      <c r="W1926" s="53">
        <v>7.5958521376452364</v>
      </c>
    </row>
    <row r="1927" spans="3:23" x14ac:dyDescent="0.25">
      <c r="C1927" s="70">
        <v>0</v>
      </c>
      <c r="D1927" s="53">
        <v>2513</v>
      </c>
      <c r="E1927" s="53">
        <v>3017</v>
      </c>
      <c r="F1927" s="53">
        <v>288.51300000000003</v>
      </c>
      <c r="G1927" s="53">
        <v>0.93228599102749166</v>
      </c>
      <c r="H1927" s="53">
        <v>0.83294663573085848</v>
      </c>
      <c r="I1927" s="53">
        <v>0.69612188365650973</v>
      </c>
      <c r="J1927" s="53">
        <v>56.565457444623078</v>
      </c>
      <c r="K1927" s="53">
        <v>248</v>
      </c>
      <c r="L1927" s="53">
        <v>136.15479506565856</v>
      </c>
      <c r="M1927" s="53">
        <v>1828.6993569743088</v>
      </c>
      <c r="N1927" s="53">
        <v>42.763294505619051</v>
      </c>
      <c r="O1927" s="53">
        <v>0.79965341534955969</v>
      </c>
      <c r="P1927" s="53">
        <v>2.5068082631819077</v>
      </c>
      <c r="Q1927" s="53">
        <v>179.48930921052627</v>
      </c>
      <c r="R1927" s="53">
        <v>0.9649412467669346</v>
      </c>
      <c r="S1927" s="53">
        <v>7.040794899543183</v>
      </c>
      <c r="T1927" s="53">
        <v>5.1067395737150576E-4</v>
      </c>
      <c r="U1927" s="53">
        <v>0.222273529936136</v>
      </c>
      <c r="V1927" s="53">
        <v>99.860461452916383</v>
      </c>
      <c r="W1927" s="53">
        <v>36.12172937824927</v>
      </c>
    </row>
    <row r="1928" spans="3:23" x14ac:dyDescent="0.25">
      <c r="C1928" s="70">
        <v>0</v>
      </c>
      <c r="D1928" s="53">
        <v>5362</v>
      </c>
      <c r="E1928" s="53">
        <v>9209</v>
      </c>
      <c r="F1928" s="53">
        <v>617.62699999999995</v>
      </c>
      <c r="G1928" s="53">
        <v>0.66152348923334048</v>
      </c>
      <c r="H1928" s="53">
        <v>0.58225648821804754</v>
      </c>
      <c r="I1928" s="53">
        <v>0.38843813387423937</v>
      </c>
      <c r="J1928" s="53">
        <v>82.626330179125972</v>
      </c>
      <c r="K1928" s="53">
        <v>239</v>
      </c>
      <c r="L1928" s="53">
        <v>122.05333830660201</v>
      </c>
      <c r="M1928" s="53">
        <v>1070.423194412293</v>
      </c>
      <c r="N1928" s="53">
        <v>32.717322543452312</v>
      </c>
      <c r="O1928" s="53">
        <v>1.0046595040753703</v>
      </c>
      <c r="P1928" s="53">
        <v>3.4606063953382393</v>
      </c>
      <c r="Q1928" s="53">
        <v>40.341377576672961</v>
      </c>
      <c r="R1928" s="53">
        <v>0.98986354594497517</v>
      </c>
      <c r="S1928" s="53">
        <v>6.7547276704037458</v>
      </c>
      <c r="T1928" s="53">
        <v>5.8340490803071706E-4</v>
      </c>
      <c r="U1928" s="53">
        <v>0.31428815082686284</v>
      </c>
      <c r="V1928" s="53">
        <v>121.3583731326946</v>
      </c>
      <c r="W1928" s="53">
        <v>91.009610616343366</v>
      </c>
    </row>
    <row r="1929" spans="3:23" x14ac:dyDescent="0.25">
      <c r="C1929" s="70">
        <v>0</v>
      </c>
      <c r="D1929" s="53">
        <v>43</v>
      </c>
      <c r="E1929" s="53">
        <v>47</v>
      </c>
      <c r="F1929" s="53">
        <v>21.552</v>
      </c>
      <c r="G1929" s="53">
        <v>0.53810701977690156</v>
      </c>
      <c r="H1929" s="53">
        <v>0.91489361702127658</v>
      </c>
      <c r="I1929" s="53">
        <v>0.68253968253968256</v>
      </c>
      <c r="J1929" s="53">
        <v>7.399277020331918</v>
      </c>
      <c r="K1929" s="53">
        <v>110</v>
      </c>
      <c r="L1929" s="53">
        <v>96.069767441860463</v>
      </c>
      <c r="M1929" s="53">
        <v>64.923588039867099</v>
      </c>
      <c r="N1929" s="53">
        <v>8.0575174861657661</v>
      </c>
      <c r="O1929" s="53">
        <v>4.3209629262231763E-2</v>
      </c>
      <c r="P1929" s="53">
        <v>1.818764853479202</v>
      </c>
      <c r="Q1929" s="53">
        <v>64.842857142857113</v>
      </c>
      <c r="R1929" s="53">
        <v>0.77191747608013539</v>
      </c>
      <c r="S1929" s="53">
        <v>4.3213862662293785</v>
      </c>
      <c r="T1929" s="53">
        <v>1.5102040816326545E-2</v>
      </c>
      <c r="U1929" s="53">
        <v>0.21992825801649329</v>
      </c>
      <c r="V1929" s="53">
        <v>8.1744544421237428</v>
      </c>
      <c r="W1929" s="53">
        <v>6.8900557484721601</v>
      </c>
    </row>
    <row r="1930" spans="3:23" x14ac:dyDescent="0.25">
      <c r="C1930" s="70">
        <v>0</v>
      </c>
      <c r="D1930" s="53">
        <v>52</v>
      </c>
      <c r="E1930" s="53">
        <v>57</v>
      </c>
      <c r="F1930" s="53">
        <v>24.273</v>
      </c>
      <c r="G1930" s="53">
        <v>0.58332524634212968</v>
      </c>
      <c r="H1930" s="53">
        <v>0.91228070175438591</v>
      </c>
      <c r="I1930" s="53">
        <v>0.65</v>
      </c>
      <c r="J1930" s="53">
        <v>8.1368578902564384</v>
      </c>
      <c r="K1930" s="53">
        <v>115</v>
      </c>
      <c r="L1930" s="53">
        <v>98.07692307692308</v>
      </c>
      <c r="M1930" s="53">
        <v>105.56259426847662</v>
      </c>
      <c r="N1930" s="53">
        <v>10.274365881575203</v>
      </c>
      <c r="O1930" s="53">
        <v>-0.17364891663073728</v>
      </c>
      <c r="P1930" s="53">
        <v>1.8728873806334052</v>
      </c>
      <c r="Q1930" s="53">
        <v>94.784090909090963</v>
      </c>
      <c r="R1930" s="53">
        <v>0.81979124609248588</v>
      </c>
      <c r="S1930" s="53">
        <v>4.5269868333592873</v>
      </c>
      <c r="T1930" s="53">
        <v>1.2138429752066093E-2</v>
      </c>
      <c r="U1930" s="53">
        <v>0.15262628599861208</v>
      </c>
      <c r="V1930" s="53">
        <v>9.149406441002025</v>
      </c>
      <c r="W1930" s="53">
        <v>7.4315017185714121</v>
      </c>
    </row>
    <row r="1931" spans="3:23" x14ac:dyDescent="0.25">
      <c r="C1931" s="70">
        <v>1</v>
      </c>
      <c r="D1931" s="53">
        <v>44</v>
      </c>
      <c r="E1931" s="53">
        <v>48</v>
      </c>
      <c r="F1931" s="53">
        <v>21.187999999999999</v>
      </c>
      <c r="G1931" s="53">
        <v>0</v>
      </c>
      <c r="H1931" s="53">
        <v>0.91666666666666663</v>
      </c>
      <c r="I1931" s="53">
        <v>0.6875</v>
      </c>
      <c r="J1931" s="53">
        <v>7.4848206370191104</v>
      </c>
      <c r="K1931" s="53">
        <v>138</v>
      </c>
      <c r="L1931" s="53">
        <v>109.65909090909091</v>
      </c>
      <c r="M1931" s="53">
        <v>221.29968287526427</v>
      </c>
      <c r="N1931" s="53">
        <v>14.876144758480413</v>
      </c>
      <c r="O1931" s="53">
        <v>0.1284455153198211</v>
      </c>
      <c r="P1931" s="53">
        <v>2.0190008702103666</v>
      </c>
      <c r="Q1931" s="53">
        <v>149.0555555555556</v>
      </c>
      <c r="R1931" s="53">
        <v>0.87067786700790029</v>
      </c>
      <c r="S1931" s="53">
        <v>4.9877296299517626</v>
      </c>
      <c r="T1931" s="53">
        <v>1.4274691358024717E-2</v>
      </c>
      <c r="U1931" s="53">
        <v>0.12297286445258079</v>
      </c>
      <c r="V1931" s="53">
        <v>7.5958521376452364</v>
      </c>
      <c r="W1931" s="53">
        <v>7.5958521376452364</v>
      </c>
    </row>
    <row r="1932" spans="3:23" x14ac:dyDescent="0.25">
      <c r="C1932" s="70">
        <v>0</v>
      </c>
      <c r="D1932" s="53">
        <v>2580</v>
      </c>
      <c r="E1932" s="53">
        <v>3077</v>
      </c>
      <c r="F1932" s="53">
        <v>272.94799999999998</v>
      </c>
      <c r="G1932" s="53">
        <v>0.92837977985830322</v>
      </c>
      <c r="H1932" s="53">
        <v>0.83847903802404944</v>
      </c>
      <c r="I1932" s="53">
        <v>0.71468144044321325</v>
      </c>
      <c r="J1932" s="53">
        <v>57.314553347441517</v>
      </c>
      <c r="K1932" s="53">
        <v>247</v>
      </c>
      <c r="L1932" s="53">
        <v>134.85968992248061</v>
      </c>
      <c r="M1932" s="53">
        <v>1839.2715035874153</v>
      </c>
      <c r="N1932" s="53">
        <v>42.886728758293224</v>
      </c>
      <c r="O1932" s="53">
        <v>0.81363805881770457</v>
      </c>
      <c r="P1932" s="53">
        <v>2.552463185341546</v>
      </c>
      <c r="Q1932" s="53">
        <v>218.10827850877314</v>
      </c>
      <c r="R1932" s="53">
        <v>0.95932729129029026</v>
      </c>
      <c r="S1932" s="53">
        <v>7.0497619520577031</v>
      </c>
      <c r="T1932" s="53">
        <v>5.4764446752849402E-4</v>
      </c>
      <c r="U1932" s="53">
        <v>0.23285087493265327</v>
      </c>
      <c r="V1932" s="53">
        <v>99.601999984603694</v>
      </c>
      <c r="W1932" s="53">
        <v>37.015376346283212</v>
      </c>
    </row>
    <row r="1933" spans="3:23" x14ac:dyDescent="0.25">
      <c r="C1933" s="70">
        <v>0</v>
      </c>
      <c r="D1933" s="53">
        <v>5465</v>
      </c>
      <c r="E1933" s="53">
        <v>9090</v>
      </c>
      <c r="F1933" s="53">
        <v>622.9609999999999</v>
      </c>
      <c r="G1933" s="53">
        <v>0.6630989242181472</v>
      </c>
      <c r="H1933" s="53">
        <v>0.60121012101210125</v>
      </c>
      <c r="I1933" s="53">
        <v>0.3926005747126437</v>
      </c>
      <c r="J1933" s="53">
        <v>83.416150186745398</v>
      </c>
      <c r="K1933" s="53">
        <v>241</v>
      </c>
      <c r="L1933" s="53">
        <v>121.18462946020128</v>
      </c>
      <c r="M1933" s="53">
        <v>999.31235521131896</v>
      </c>
      <c r="N1933" s="53">
        <v>31.611902113149075</v>
      </c>
      <c r="O1933" s="53">
        <v>0.98388686868788855</v>
      </c>
      <c r="P1933" s="53">
        <v>3.4188423700174426</v>
      </c>
      <c r="Q1933" s="53">
        <v>40.358048433048943</v>
      </c>
      <c r="R1933" s="53">
        <v>0.98968895594609052</v>
      </c>
      <c r="S1933" s="53">
        <v>6.7160078058396504</v>
      </c>
      <c r="T1933" s="53">
        <v>5.8873304599799125E-4</v>
      </c>
      <c r="U1933" s="53">
        <v>0.31502791247385137</v>
      </c>
      <c r="V1933" s="53">
        <v>121.238925721157</v>
      </c>
      <c r="W1933" s="53">
        <v>90.751188148976723</v>
      </c>
    </row>
    <row r="1934" spans="3:23" x14ac:dyDescent="0.25">
      <c r="C1934" s="70">
        <v>0</v>
      </c>
      <c r="D1934" s="53">
        <v>43</v>
      </c>
      <c r="E1934" s="53">
        <v>47</v>
      </c>
      <c r="F1934" s="53">
        <v>21.552</v>
      </c>
      <c r="G1934" s="53">
        <v>0.53810701977690156</v>
      </c>
      <c r="H1934" s="53">
        <v>0.91489361702127658</v>
      </c>
      <c r="I1934" s="53">
        <v>0.68253968253968256</v>
      </c>
      <c r="J1934" s="53">
        <v>7.399277020331918</v>
      </c>
      <c r="K1934" s="53">
        <v>116</v>
      </c>
      <c r="L1934" s="53">
        <v>97.79069767441861</v>
      </c>
      <c r="M1934" s="53">
        <v>107.93133997785162</v>
      </c>
      <c r="N1934" s="53">
        <v>10.389000913362729</v>
      </c>
      <c r="O1934" s="53">
        <v>8.8299128003651167E-2</v>
      </c>
      <c r="P1934" s="53">
        <v>1.872375798233189</v>
      </c>
      <c r="Q1934" s="53">
        <v>84.35714285714289</v>
      </c>
      <c r="R1934" s="53">
        <v>0.78428600034073159</v>
      </c>
      <c r="S1934" s="53">
        <v>4.5363888824581347</v>
      </c>
      <c r="T1934" s="53">
        <v>1.5510204081632676E-2</v>
      </c>
      <c r="U1934" s="53">
        <v>0.20284267436578363</v>
      </c>
      <c r="V1934" s="53">
        <v>8.1744544421237428</v>
      </c>
      <c r="W1934" s="53">
        <v>6.8900557484721601</v>
      </c>
    </row>
    <row r="1935" spans="3:23" x14ac:dyDescent="0.25">
      <c r="C1935" s="70">
        <v>0</v>
      </c>
      <c r="D1935" s="53">
        <v>36</v>
      </c>
      <c r="E1935" s="53">
        <v>40</v>
      </c>
      <c r="F1935" s="53">
        <v>19.592000000000002</v>
      </c>
      <c r="G1935" s="53">
        <v>0.38282074674438793</v>
      </c>
      <c r="H1935" s="53">
        <v>0.9</v>
      </c>
      <c r="I1935" s="53">
        <v>0.6428571428571429</v>
      </c>
      <c r="J1935" s="53">
        <v>6.7702750025730758</v>
      </c>
      <c r="K1935" s="53">
        <v>112</v>
      </c>
      <c r="L1935" s="53">
        <v>96.805555555555557</v>
      </c>
      <c r="M1935" s="53">
        <v>80.389682539682525</v>
      </c>
      <c r="N1935" s="53">
        <v>8.9660293630838908</v>
      </c>
      <c r="O1935" s="53">
        <v>4.8103981168548582E-2</v>
      </c>
      <c r="P1935" s="53">
        <v>1.8502178450480398</v>
      </c>
      <c r="Q1935" s="53">
        <v>72.49206349206348</v>
      </c>
      <c r="R1935" s="53">
        <v>0.76065628574510313</v>
      </c>
      <c r="S1935" s="53">
        <v>4.4267336819377707</v>
      </c>
      <c r="T1935" s="53">
        <v>1.5873015873015893E-2</v>
      </c>
      <c r="U1935" s="53">
        <v>0.20266681264580425</v>
      </c>
      <c r="V1935" s="53">
        <v>7.1802197428460053</v>
      </c>
      <c r="W1935" s="53">
        <v>6.6332495807108005</v>
      </c>
    </row>
    <row r="1936" spans="3:23" x14ac:dyDescent="0.25">
      <c r="C1936" s="70">
        <v>1</v>
      </c>
      <c r="D1936" s="53">
        <v>44</v>
      </c>
      <c r="E1936" s="53">
        <v>48</v>
      </c>
      <c r="F1936" s="53">
        <v>21.187999999999999</v>
      </c>
      <c r="G1936" s="53">
        <v>0</v>
      </c>
      <c r="H1936" s="53">
        <v>0.91666666666666663</v>
      </c>
      <c r="I1936" s="53">
        <v>0.6875</v>
      </c>
      <c r="J1936" s="53">
        <v>7.4848206370191104</v>
      </c>
      <c r="K1936" s="53">
        <v>131</v>
      </c>
      <c r="L1936" s="53">
        <v>105.15909090909091</v>
      </c>
      <c r="M1936" s="53">
        <v>199.39270613107823</v>
      </c>
      <c r="N1936" s="53">
        <v>14.120648219224153</v>
      </c>
      <c r="O1936" s="53">
        <v>4.6182899914224513E-3</v>
      </c>
      <c r="P1936" s="53">
        <v>2.0140994229645504</v>
      </c>
      <c r="Q1936" s="53">
        <v>127.08333333333336</v>
      </c>
      <c r="R1936" s="53">
        <v>0.87692804460472518</v>
      </c>
      <c r="S1936" s="53">
        <v>4.9422750844972176</v>
      </c>
      <c r="T1936" s="53">
        <v>1.5046296296296318E-2</v>
      </c>
      <c r="U1936" s="53">
        <v>0.1316923779933325</v>
      </c>
      <c r="V1936" s="53">
        <v>7.5958521376452364</v>
      </c>
      <c r="W1936" s="53">
        <v>7.5958521376452364</v>
      </c>
    </row>
    <row r="1937" spans="3:23" x14ac:dyDescent="0.25">
      <c r="C1937" s="70">
        <v>0</v>
      </c>
      <c r="D1937" s="53">
        <v>2590</v>
      </c>
      <c r="E1937" s="53">
        <v>3038</v>
      </c>
      <c r="F1937" s="53">
        <v>261.01400000000001</v>
      </c>
      <c r="G1937" s="53">
        <v>0.92233080709735693</v>
      </c>
      <c r="H1937" s="53">
        <v>0.85253456221198154</v>
      </c>
      <c r="I1937" s="53">
        <v>0.70649208947081288</v>
      </c>
      <c r="J1937" s="53">
        <v>57.425520640774963</v>
      </c>
      <c r="K1937" s="53">
        <v>245</v>
      </c>
      <c r="L1937" s="53">
        <v>135.16293436293435</v>
      </c>
      <c r="M1937" s="53">
        <v>1890.2569492849984</v>
      </c>
      <c r="N1937" s="53">
        <v>43.47708533566847</v>
      </c>
      <c r="O1937" s="53">
        <v>0.79983701377692662</v>
      </c>
      <c r="P1937" s="53">
        <v>2.4751482332424914</v>
      </c>
      <c r="Q1937" s="53">
        <v>171.36248313090388</v>
      </c>
      <c r="R1937" s="53">
        <v>0.96624801412292116</v>
      </c>
      <c r="S1937" s="53">
        <v>7.0294056922944499</v>
      </c>
      <c r="T1937" s="53">
        <v>5.3289041143291102E-4</v>
      </c>
      <c r="U1937" s="53">
        <v>0.23423639469930876</v>
      </c>
      <c r="V1937" s="53">
        <v>97.150739640378347</v>
      </c>
      <c r="W1937" s="53">
        <v>37.539161739022092</v>
      </c>
    </row>
    <row r="1938" spans="3:23" x14ac:dyDescent="0.25">
      <c r="C1938" s="70">
        <v>0</v>
      </c>
      <c r="D1938" s="53">
        <v>8188</v>
      </c>
      <c r="E1938" s="53">
        <v>14422</v>
      </c>
      <c r="F1938" s="53">
        <v>893.02300000000002</v>
      </c>
      <c r="G1938" s="53">
        <v>0.81695675369434395</v>
      </c>
      <c r="H1938" s="53">
        <v>0.56774372486478986</v>
      </c>
      <c r="I1938" s="53">
        <v>0.46134775749380214</v>
      </c>
      <c r="J1938" s="53">
        <v>102.10428684581029</v>
      </c>
      <c r="K1938" s="53">
        <v>245</v>
      </c>
      <c r="L1938" s="53">
        <v>125.12591597459698</v>
      </c>
      <c r="M1938" s="53">
        <v>1254.4154367448659</v>
      </c>
      <c r="N1938" s="53">
        <v>35.41772771854324</v>
      </c>
      <c r="O1938" s="53">
        <v>1.0411271751422271</v>
      </c>
      <c r="P1938" s="53">
        <v>3.530040151465514</v>
      </c>
      <c r="Q1938" s="53">
        <v>69.21138483883729</v>
      </c>
      <c r="R1938" s="53">
        <v>0.98541204970742591</v>
      </c>
      <c r="S1938" s="53">
        <v>6.85980768158855</v>
      </c>
      <c r="T1938" s="53">
        <v>5.2659451137575426E-4</v>
      </c>
      <c r="U1938" s="53">
        <v>0.31721911582845902</v>
      </c>
      <c r="V1938" s="53">
        <v>187.7155299643841</v>
      </c>
      <c r="W1938" s="53">
        <v>108.25534637015973</v>
      </c>
    </row>
    <row r="1939" spans="3:23" x14ac:dyDescent="0.25">
      <c r="C1939" s="70">
        <v>0</v>
      </c>
      <c r="D1939" s="53">
        <v>60</v>
      </c>
      <c r="E1939" s="53">
        <v>64</v>
      </c>
      <c r="F1939" s="53">
        <v>25.405999999999999</v>
      </c>
      <c r="G1939" s="53">
        <v>0.59203031074345458</v>
      </c>
      <c r="H1939" s="53">
        <v>0.9375</v>
      </c>
      <c r="I1939" s="53">
        <v>0.66666666666666663</v>
      </c>
      <c r="J1939" s="53">
        <v>8.7403874447366334</v>
      </c>
      <c r="K1939" s="53">
        <v>119</v>
      </c>
      <c r="L1939" s="53">
        <v>98.533333333333331</v>
      </c>
      <c r="M1939" s="53">
        <v>128.08361581920906</v>
      </c>
      <c r="N1939" s="53">
        <v>11.31740322773776</v>
      </c>
      <c r="O1939" s="53">
        <v>0.17719553480700426</v>
      </c>
      <c r="P1939" s="53">
        <v>1.8130905510453956</v>
      </c>
      <c r="Q1939" s="53">
        <v>62.797979797979806</v>
      </c>
      <c r="R1939" s="53">
        <v>0.90916640655065672</v>
      </c>
      <c r="S1939" s="53">
        <v>4.9854870536894467</v>
      </c>
      <c r="T1939" s="53">
        <v>1.0509131721252951E-2</v>
      </c>
      <c r="U1939" s="53">
        <v>0.17838026171359514</v>
      </c>
      <c r="V1939" s="53">
        <v>9.8375882074045951</v>
      </c>
      <c r="W1939" s="53">
        <v>7.928266759960179</v>
      </c>
    </row>
    <row r="1940" spans="3:23" x14ac:dyDescent="0.25">
      <c r="C1940" s="70">
        <v>1</v>
      </c>
      <c r="D1940" s="53">
        <v>55</v>
      </c>
      <c r="E1940" s="53">
        <v>59</v>
      </c>
      <c r="F1940" s="53">
        <v>24</v>
      </c>
      <c r="G1940" s="53">
        <v>0.13683671329769864</v>
      </c>
      <c r="H1940" s="53">
        <v>0.93220338983050843</v>
      </c>
      <c r="I1940" s="53">
        <v>0.67901234567901236</v>
      </c>
      <c r="J1940" s="53">
        <v>8.3682838718840049</v>
      </c>
      <c r="K1940" s="53">
        <v>138</v>
      </c>
      <c r="L1940" s="53">
        <v>105.49090909090908</v>
      </c>
      <c r="M1940" s="53">
        <v>268.88417508417501</v>
      </c>
      <c r="N1940" s="53">
        <v>16.397688101807979</v>
      </c>
      <c r="O1940" s="53">
        <v>0.27112575214248485</v>
      </c>
      <c r="P1940" s="53">
        <v>1.9892933776788122</v>
      </c>
      <c r="Q1940" s="53">
        <v>128.46666666666667</v>
      </c>
      <c r="R1940" s="53">
        <v>0.89509156771222298</v>
      </c>
      <c r="S1940" s="53">
        <v>4.9472814775077998</v>
      </c>
      <c r="T1940" s="53">
        <v>1.1358024691358047E-2</v>
      </c>
      <c r="U1940" s="53">
        <v>0.14710555357631003</v>
      </c>
      <c r="V1940" s="53">
        <v>8.5038315784798755</v>
      </c>
      <c r="W1940" s="53">
        <v>8.4238412810531198</v>
      </c>
    </row>
    <row r="1941" spans="3:23" x14ac:dyDescent="0.25">
      <c r="C1941" s="70">
        <v>0</v>
      </c>
      <c r="D1941" s="53">
        <v>8075</v>
      </c>
      <c r="E1941" s="53">
        <v>14157</v>
      </c>
      <c r="F1941" s="53">
        <v>839.02</v>
      </c>
      <c r="G1941" s="53">
        <v>0.83029382156023634</v>
      </c>
      <c r="H1941" s="53">
        <v>0.5703892067528431</v>
      </c>
      <c r="I1941" s="53">
        <v>0.46402712331915874</v>
      </c>
      <c r="J1941" s="53">
        <v>101.39728459745082</v>
      </c>
      <c r="K1941" s="53">
        <v>248</v>
      </c>
      <c r="L1941" s="53">
        <v>125.19938080495356</v>
      </c>
      <c r="M1941" s="53">
        <v>1233.2188502482043</v>
      </c>
      <c r="N1941" s="53">
        <v>35.117215866981887</v>
      </c>
      <c r="O1941" s="53">
        <v>0.98126342100190767</v>
      </c>
      <c r="P1941" s="53">
        <v>3.4085813596978514</v>
      </c>
      <c r="Q1941" s="53">
        <v>58.34062428799264</v>
      </c>
      <c r="R1941" s="53">
        <v>0.98775303867726794</v>
      </c>
      <c r="S1941" s="53">
        <v>6.8654173993846621</v>
      </c>
      <c r="T1941" s="53">
        <v>5.4325393840455843E-4</v>
      </c>
      <c r="U1941" s="53">
        <v>0.31542161316954009</v>
      </c>
      <c r="V1941" s="53">
        <v>187.92338135289208</v>
      </c>
      <c r="W1941" s="53">
        <v>104.73456950955483</v>
      </c>
    </row>
    <row r="1942" spans="3:23" x14ac:dyDescent="0.25">
      <c r="C1942" s="70">
        <v>0</v>
      </c>
      <c r="D1942" s="53">
        <v>29</v>
      </c>
      <c r="E1942" s="53">
        <v>33</v>
      </c>
      <c r="F1942" s="53">
        <v>17.996000000000002</v>
      </c>
      <c r="G1942" s="53">
        <v>0</v>
      </c>
      <c r="H1942" s="53">
        <v>0.87878787878787878</v>
      </c>
      <c r="I1942" s="53">
        <v>0.59183673469387754</v>
      </c>
      <c r="J1942" s="53">
        <v>6.0765077797464979</v>
      </c>
      <c r="K1942" s="53">
        <v>112</v>
      </c>
      <c r="L1942" s="53">
        <v>97.310344827586206</v>
      </c>
      <c r="M1942" s="53">
        <v>64.578817733990149</v>
      </c>
      <c r="N1942" s="53">
        <v>8.0360946817462366</v>
      </c>
      <c r="O1942" s="53">
        <v>-1.3543018140877078E-2</v>
      </c>
      <c r="P1942" s="53">
        <v>2.1837004094407564</v>
      </c>
      <c r="Q1942" s="53">
        <v>66.946428571428569</v>
      </c>
      <c r="R1942" s="53">
        <v>0.8073736929933456</v>
      </c>
      <c r="S1942" s="53">
        <v>4.2541956501507805</v>
      </c>
      <c r="T1942" s="53">
        <v>1.8494897959183687E-2</v>
      </c>
      <c r="U1942" s="53">
        <v>0.1774900840289495</v>
      </c>
      <c r="V1942" s="53">
        <v>6.2330229193099944</v>
      </c>
      <c r="W1942" s="53">
        <v>6.2330229193099944</v>
      </c>
    </row>
    <row r="1943" spans="3:23" x14ac:dyDescent="0.25">
      <c r="C1943" s="70">
        <v>1</v>
      </c>
      <c r="D1943" s="53">
        <v>55</v>
      </c>
      <c r="E1943" s="53">
        <v>59</v>
      </c>
      <c r="F1943" s="53">
        <v>23.818000000000001</v>
      </c>
      <c r="G1943" s="53">
        <v>0.49054763299991205</v>
      </c>
      <c r="H1943" s="53">
        <v>0.93220338983050843</v>
      </c>
      <c r="I1943" s="53">
        <v>0.67901234567901236</v>
      </c>
      <c r="J1943" s="53">
        <v>8.3682838718840049</v>
      </c>
      <c r="K1943" s="53">
        <v>143</v>
      </c>
      <c r="L1943" s="53">
        <v>109.21818181818182</v>
      </c>
      <c r="M1943" s="53">
        <v>289.91447811447819</v>
      </c>
      <c r="N1943" s="53">
        <v>17.02687517175357</v>
      </c>
      <c r="O1943" s="53">
        <v>0.33699694655043522</v>
      </c>
      <c r="P1943" s="53">
        <v>2.0546756092029623</v>
      </c>
      <c r="Q1943" s="53">
        <v>145.37777777777774</v>
      </c>
      <c r="R1943" s="53">
        <v>0.87986648189881134</v>
      </c>
      <c r="S1943" s="53">
        <v>5.0266365316278039</v>
      </c>
      <c r="T1943" s="53">
        <v>1.1604938271604959E-2</v>
      </c>
      <c r="U1943" s="53">
        <v>0.13061040333536633</v>
      </c>
      <c r="V1943" s="53">
        <v>9.0667557927883227</v>
      </c>
      <c r="W1943" s="53">
        <v>7.9009013678340798</v>
      </c>
    </row>
    <row r="1944" spans="3:23" x14ac:dyDescent="0.25">
      <c r="C1944" s="70">
        <v>0</v>
      </c>
      <c r="D1944" s="53">
        <v>8147</v>
      </c>
      <c r="E1944" s="53">
        <v>13862</v>
      </c>
      <c r="F1944" s="53">
        <v>766.05200000000002</v>
      </c>
      <c r="G1944" s="53">
        <v>0.84270905596579515</v>
      </c>
      <c r="H1944" s="53">
        <v>0.58772182946183815</v>
      </c>
      <c r="I1944" s="53">
        <v>0.46514416214673138</v>
      </c>
      <c r="J1944" s="53">
        <v>101.84833121341444</v>
      </c>
      <c r="K1944" s="53">
        <v>252</v>
      </c>
      <c r="L1944" s="53">
        <v>124.38063090708236</v>
      </c>
      <c r="M1944" s="53">
        <v>1199.0015545736737</v>
      </c>
      <c r="N1944" s="53">
        <v>34.626601834047676</v>
      </c>
      <c r="O1944" s="53">
        <v>1.0060079788509371</v>
      </c>
      <c r="P1944" s="53">
        <v>3.6579909574591496</v>
      </c>
      <c r="Q1944" s="53">
        <v>58.706281833616288</v>
      </c>
      <c r="R1944" s="53">
        <v>0.98779133184250256</v>
      </c>
      <c r="S1944" s="53">
        <v>6.8655672329051578</v>
      </c>
      <c r="T1944" s="53">
        <v>6.3522627149506571E-4</v>
      </c>
      <c r="U1944" s="53">
        <v>0.33420575940677566</v>
      </c>
      <c r="V1944" s="53">
        <v>188.66757261737624</v>
      </c>
      <c r="W1944" s="53">
        <v>101.57281915715993</v>
      </c>
    </row>
    <row r="1945" spans="3:23" x14ac:dyDescent="0.25">
      <c r="C1945" s="70">
        <v>0</v>
      </c>
      <c r="D1945" s="53">
        <v>43</v>
      </c>
      <c r="E1945" s="53">
        <v>47</v>
      </c>
      <c r="F1945" s="53">
        <v>21.552</v>
      </c>
      <c r="G1945" s="53">
        <v>0.53810701977690156</v>
      </c>
      <c r="H1945" s="53">
        <v>0.91489361702127658</v>
      </c>
      <c r="I1945" s="53">
        <v>0.68253968253968256</v>
      </c>
      <c r="J1945" s="53">
        <v>7.399277020331918</v>
      </c>
      <c r="K1945" s="53">
        <v>127</v>
      </c>
      <c r="L1945" s="53">
        <v>101.69767441860465</v>
      </c>
      <c r="M1945" s="53">
        <v>193.78737541528238</v>
      </c>
      <c r="N1945" s="53">
        <v>13.920753406884355</v>
      </c>
      <c r="O1945" s="53">
        <v>7.9321231985017365E-2</v>
      </c>
      <c r="P1945" s="53">
        <v>1.898413365679626</v>
      </c>
      <c r="Q1945" s="53">
        <v>85.694444444444485</v>
      </c>
      <c r="R1945" s="53">
        <v>0.89828697988330586</v>
      </c>
      <c r="S1945" s="53">
        <v>4.786502545299145</v>
      </c>
      <c r="T1945" s="53">
        <v>1.3888888888888916E-2</v>
      </c>
      <c r="U1945" s="53">
        <v>0.17455594741133948</v>
      </c>
      <c r="V1945" s="53">
        <v>8.1744544421237428</v>
      </c>
      <c r="W1945" s="53">
        <v>6.8900557484721601</v>
      </c>
    </row>
    <row r="1946" spans="3:23" x14ac:dyDescent="0.25">
      <c r="C1946" s="70">
        <v>1</v>
      </c>
      <c r="D1946" s="53">
        <v>49</v>
      </c>
      <c r="E1946" s="53">
        <v>53</v>
      </c>
      <c r="F1946" s="53">
        <v>22.685000000000002</v>
      </c>
      <c r="G1946" s="53">
        <v>0.43919593041394589</v>
      </c>
      <c r="H1946" s="53">
        <v>0.92452830188679247</v>
      </c>
      <c r="I1946" s="53">
        <v>0.68055555555555558</v>
      </c>
      <c r="J1946" s="53">
        <v>7.8986541696685881</v>
      </c>
      <c r="K1946" s="53">
        <v>135</v>
      </c>
      <c r="L1946" s="53">
        <v>106.16326530612245</v>
      </c>
      <c r="M1946" s="53">
        <v>206.63945578231292</v>
      </c>
      <c r="N1946" s="53">
        <v>14.374959331501183</v>
      </c>
      <c r="O1946" s="53">
        <v>0.25989273592628465</v>
      </c>
      <c r="P1946" s="53">
        <v>2.1328283184134684</v>
      </c>
      <c r="Q1946" s="53">
        <v>96.387499999999989</v>
      </c>
      <c r="R1946" s="53">
        <v>0.90832659950528516</v>
      </c>
      <c r="S1946" s="53">
        <v>4.8646100991730972</v>
      </c>
      <c r="T1946" s="53">
        <v>1.2500000000000009E-2</v>
      </c>
      <c r="U1946" s="53">
        <v>0.15445080192854949</v>
      </c>
      <c r="V1946" s="53">
        <v>8.4402427849180857</v>
      </c>
      <c r="W1946" s="53">
        <v>7.5826407197637069</v>
      </c>
    </row>
    <row r="1947" spans="3:23" x14ac:dyDescent="0.25">
      <c r="C1947" s="70">
        <v>0</v>
      </c>
      <c r="D1947" s="53">
        <v>8098</v>
      </c>
      <c r="E1947" s="53">
        <v>13636</v>
      </c>
      <c r="F1947" s="53">
        <v>756.18499999999995</v>
      </c>
      <c r="G1947" s="53">
        <v>0.84817524131234368</v>
      </c>
      <c r="H1947" s="53">
        <v>0.5938691698445292</v>
      </c>
      <c r="I1947" s="53">
        <v>0.46765996765996765</v>
      </c>
      <c r="J1947" s="53">
        <v>101.54158671827689</v>
      </c>
      <c r="K1947" s="53">
        <v>249</v>
      </c>
      <c r="L1947" s="53">
        <v>123.64571499135589</v>
      </c>
      <c r="M1947" s="53">
        <v>1162.0309443386757</v>
      </c>
      <c r="N1947" s="53">
        <v>34.088574982516882</v>
      </c>
      <c r="O1947" s="53">
        <v>0.99377613720697655</v>
      </c>
      <c r="P1947" s="53">
        <v>3.5875080375186092</v>
      </c>
      <c r="Q1947" s="53">
        <v>50.991643772893781</v>
      </c>
      <c r="R1947" s="53">
        <v>0.98926568695689232</v>
      </c>
      <c r="S1947" s="53">
        <v>6.8429432565360937</v>
      </c>
      <c r="T1947" s="53">
        <v>6.4997376231069382E-4</v>
      </c>
      <c r="U1947" s="53">
        <v>0.3236860923831838</v>
      </c>
      <c r="V1947" s="53">
        <v>186.19782162804836</v>
      </c>
      <c r="W1947" s="53">
        <v>98.63191595986703</v>
      </c>
    </row>
    <row r="1948" spans="3:23" x14ac:dyDescent="0.25">
      <c r="C1948" s="70">
        <v>0</v>
      </c>
      <c r="D1948" s="53">
        <v>87</v>
      </c>
      <c r="E1948" s="53">
        <v>95</v>
      </c>
      <c r="F1948" s="53">
        <v>32.146000000000001</v>
      </c>
      <c r="G1948" s="53">
        <v>0.60914317136200991</v>
      </c>
      <c r="H1948" s="53">
        <v>0.91578947368421049</v>
      </c>
      <c r="I1948" s="53">
        <v>0.65909090909090906</v>
      </c>
      <c r="J1948" s="53">
        <v>10.524820207108489</v>
      </c>
      <c r="K1948" s="53">
        <v>100</v>
      </c>
      <c r="L1948" s="53">
        <v>90.011494252873561</v>
      </c>
      <c r="M1948" s="53">
        <v>28.313819834268912</v>
      </c>
      <c r="N1948" s="53">
        <v>5.3210731844496291</v>
      </c>
      <c r="O1948" s="53">
        <v>-0.27565170033293523</v>
      </c>
      <c r="P1948" s="53">
        <v>2.24224893552468</v>
      </c>
      <c r="Q1948" s="53">
        <v>14.076388888888896</v>
      </c>
      <c r="R1948" s="53">
        <v>0.94755050945651342</v>
      </c>
      <c r="S1948" s="53">
        <v>4.2246583301262133</v>
      </c>
      <c r="T1948" s="53">
        <v>9.5486111111111292E-3</v>
      </c>
      <c r="U1948" s="53">
        <v>0.34770998677248655</v>
      </c>
      <c r="V1948" s="53">
        <v>12.038338054027204</v>
      </c>
      <c r="W1948" s="53">
        <v>9.5471276649000547</v>
      </c>
    </row>
    <row r="1949" spans="3:23" x14ac:dyDescent="0.25">
      <c r="C1949" s="70">
        <v>0</v>
      </c>
      <c r="D1949" s="53">
        <v>36</v>
      </c>
      <c r="E1949" s="53">
        <v>40</v>
      </c>
      <c r="F1949" s="53">
        <v>19.592000000000002</v>
      </c>
      <c r="G1949" s="53">
        <v>0.38282074674438793</v>
      </c>
      <c r="H1949" s="53">
        <v>0.9</v>
      </c>
      <c r="I1949" s="53">
        <v>0.6428571428571429</v>
      </c>
      <c r="J1949" s="53">
        <v>6.7702750025730758</v>
      </c>
      <c r="K1949" s="53">
        <v>108</v>
      </c>
      <c r="L1949" s="53">
        <v>93.222222222222229</v>
      </c>
      <c r="M1949" s="53">
        <v>65.834920634920621</v>
      </c>
      <c r="N1949" s="53">
        <v>8.1138721110774608</v>
      </c>
      <c r="O1949" s="53">
        <v>-3.5397613604832019E-2</v>
      </c>
      <c r="P1949" s="53">
        <v>1.9296083497624146</v>
      </c>
      <c r="Q1949" s="53">
        <v>49.046875</v>
      </c>
      <c r="R1949" s="53">
        <v>0.83208066207618481</v>
      </c>
      <c r="S1949" s="53">
        <v>4.4477027792200889</v>
      </c>
      <c r="T1949" s="53">
        <v>1.66015625E-2</v>
      </c>
      <c r="U1949" s="53">
        <v>0.21465442109973359</v>
      </c>
      <c r="V1949" s="53">
        <v>7.1802197428460053</v>
      </c>
      <c r="W1949" s="53">
        <v>6.6332495807108005</v>
      </c>
    </row>
    <row r="1950" spans="3:23" x14ac:dyDescent="0.25">
      <c r="C1950" s="70">
        <v>0</v>
      </c>
      <c r="D1950" s="53">
        <v>7909</v>
      </c>
      <c r="E1950" s="53">
        <v>13267</v>
      </c>
      <c r="F1950" s="53">
        <v>726.7589999999999</v>
      </c>
      <c r="G1950" s="53">
        <v>0.8512901105171965</v>
      </c>
      <c r="H1950" s="53">
        <v>0.59614080048239992</v>
      </c>
      <c r="I1950" s="53">
        <v>0.46812666469369635</v>
      </c>
      <c r="J1950" s="53">
        <v>100.3496465330616</v>
      </c>
      <c r="K1950" s="53">
        <v>242</v>
      </c>
      <c r="L1950" s="53">
        <v>123.59628271589328</v>
      </c>
      <c r="M1950" s="53">
        <v>1146.0644828922384</v>
      </c>
      <c r="N1950" s="53">
        <v>33.85357415240285</v>
      </c>
      <c r="O1950" s="53">
        <v>0.95167320673847822</v>
      </c>
      <c r="P1950" s="53">
        <v>3.4265659235484551</v>
      </c>
      <c r="Q1950" s="53">
        <v>44.532961876832317</v>
      </c>
      <c r="R1950" s="53">
        <v>0.9905272155260415</v>
      </c>
      <c r="S1950" s="53">
        <v>6.835898495463927</v>
      </c>
      <c r="T1950" s="53">
        <v>6.2258150514697133E-4</v>
      </c>
      <c r="U1950" s="53">
        <v>0.32888517463392086</v>
      </c>
      <c r="V1950" s="53">
        <v>183.62612664653358</v>
      </c>
      <c r="W1950" s="53">
        <v>96.347763840174423</v>
      </c>
    </row>
    <row r="1951" spans="3:23" x14ac:dyDescent="0.25">
      <c r="C1951" s="70">
        <v>0</v>
      </c>
      <c r="D1951" s="53">
        <v>89</v>
      </c>
      <c r="E1951" s="53">
        <v>98</v>
      </c>
      <c r="F1951" s="53">
        <v>33.088999999999999</v>
      </c>
      <c r="G1951" s="53">
        <v>0.56773458683484912</v>
      </c>
      <c r="H1951" s="53">
        <v>0.90816326530612246</v>
      </c>
      <c r="I1951" s="53">
        <v>0.61805555555555558</v>
      </c>
      <c r="J1951" s="53">
        <v>10.64510777218481</v>
      </c>
      <c r="K1951" s="53">
        <v>104</v>
      </c>
      <c r="L1951" s="53">
        <v>92.224719101123597</v>
      </c>
      <c r="M1951" s="53">
        <v>44.608018386108263</v>
      </c>
      <c r="N1951" s="53">
        <v>6.6789234451450525</v>
      </c>
      <c r="O1951" s="53">
        <v>-0.10308295541953556</v>
      </c>
      <c r="P1951" s="53">
        <v>1.941556554766166</v>
      </c>
      <c r="Q1951" s="53">
        <v>21.0128205128205</v>
      </c>
      <c r="R1951" s="53">
        <v>0.94280317467528385</v>
      </c>
      <c r="S1951" s="53">
        <v>4.4928383532691507</v>
      </c>
      <c r="T1951" s="53">
        <v>7.971729125575271E-3</v>
      </c>
      <c r="U1951" s="53">
        <v>0.31673419173419137</v>
      </c>
      <c r="V1951" s="53">
        <v>12.032275325566911</v>
      </c>
      <c r="W1951" s="53">
        <v>9.9051093571372206</v>
      </c>
    </row>
    <row r="1952" spans="3:23" x14ac:dyDescent="0.25">
      <c r="C1952" s="70">
        <v>0</v>
      </c>
      <c r="D1952" s="53">
        <v>113</v>
      </c>
      <c r="E1952" s="53">
        <v>129</v>
      </c>
      <c r="F1952" s="53">
        <v>40.953999999999994</v>
      </c>
      <c r="G1952" s="53">
        <v>0.85922183458040768</v>
      </c>
      <c r="H1952" s="53">
        <v>0.87596899224806202</v>
      </c>
      <c r="I1952" s="53">
        <v>0.58854166666666663</v>
      </c>
      <c r="J1952" s="53">
        <v>11.994835078277374</v>
      </c>
      <c r="K1952" s="53">
        <v>102</v>
      </c>
      <c r="L1952" s="53">
        <v>88.486725663716811</v>
      </c>
      <c r="M1952" s="53">
        <v>35.519911504424797</v>
      </c>
      <c r="N1952" s="53">
        <v>5.9598583460032666</v>
      </c>
      <c r="O1952" s="53">
        <v>0.39649357950816955</v>
      </c>
      <c r="P1952" s="53">
        <v>2.1141189756659267</v>
      </c>
      <c r="Q1952" s="53">
        <v>10.975961538461537</v>
      </c>
      <c r="R1952" s="53">
        <v>0.95530689834811311</v>
      </c>
      <c r="S1952" s="53">
        <v>4.3746120964492592</v>
      </c>
      <c r="T1952" s="53">
        <v>6.8417159763313681E-3</v>
      </c>
      <c r="U1952" s="53">
        <v>0.36121222527472474</v>
      </c>
      <c r="V1952" s="53">
        <v>17.433849567139042</v>
      </c>
      <c r="W1952" s="53">
        <v>8.9192133074594651</v>
      </c>
    </row>
    <row r="1953" spans="3:23" x14ac:dyDescent="0.25">
      <c r="C1953" s="70">
        <v>0</v>
      </c>
      <c r="D1953" s="53">
        <v>29</v>
      </c>
      <c r="E1953" s="53">
        <v>33</v>
      </c>
      <c r="F1953" s="53">
        <v>17.996000000000002</v>
      </c>
      <c r="G1953" s="53">
        <v>0</v>
      </c>
      <c r="H1953" s="53">
        <v>0.87878787878787878</v>
      </c>
      <c r="I1953" s="53">
        <v>0.59183673469387754</v>
      </c>
      <c r="J1953" s="53">
        <v>6.0765077797464979</v>
      </c>
      <c r="K1953" s="53">
        <v>113</v>
      </c>
      <c r="L1953" s="53">
        <v>98.862068965517238</v>
      </c>
      <c r="M1953" s="53">
        <v>86.33743842364531</v>
      </c>
      <c r="N1953" s="53">
        <v>9.2917941444935863</v>
      </c>
      <c r="O1953" s="53">
        <v>-0.22887175957147096</v>
      </c>
      <c r="P1953" s="53">
        <v>1.9434127902055593</v>
      </c>
      <c r="Q1953" s="53">
        <v>68.607142857142847</v>
      </c>
      <c r="R1953" s="53">
        <v>0.87187486709846274</v>
      </c>
      <c r="S1953" s="53">
        <v>4.159199529386524</v>
      </c>
      <c r="T1953" s="53">
        <v>1.9132653061224504E-2</v>
      </c>
      <c r="U1953" s="53">
        <v>0.20314737345987335</v>
      </c>
      <c r="V1953" s="53">
        <v>6.2330229193099944</v>
      </c>
      <c r="W1953" s="53">
        <v>6.2330229193099944</v>
      </c>
    </row>
    <row r="1954" spans="3:23" x14ac:dyDescent="0.25">
      <c r="C1954" s="70">
        <v>0</v>
      </c>
      <c r="D1954" s="53">
        <v>29</v>
      </c>
      <c r="E1954" s="53">
        <v>33</v>
      </c>
      <c r="F1954" s="53">
        <v>17.996000000000002</v>
      </c>
      <c r="G1954" s="53">
        <v>0</v>
      </c>
      <c r="H1954" s="53">
        <v>0.87878787878787878</v>
      </c>
      <c r="I1954" s="53">
        <v>0.59183673469387754</v>
      </c>
      <c r="J1954" s="53">
        <v>6.0765077797464979</v>
      </c>
      <c r="K1954" s="53">
        <v>105</v>
      </c>
      <c r="L1954" s="53">
        <v>92.896551724137936</v>
      </c>
      <c r="M1954" s="53">
        <v>43.381773399014797</v>
      </c>
      <c r="N1954" s="53">
        <v>6.5864841455069785</v>
      </c>
      <c r="O1954" s="53">
        <v>-0.17147047838861779</v>
      </c>
      <c r="P1954" s="53">
        <v>2.3574527882701632</v>
      </c>
      <c r="Q1954" s="53">
        <v>41.321428571428569</v>
      </c>
      <c r="R1954" s="53">
        <v>0.80454225447139971</v>
      </c>
      <c r="S1954" s="53">
        <v>4.0733297019495218</v>
      </c>
      <c r="T1954" s="53">
        <v>1.8494897959183687E-2</v>
      </c>
      <c r="U1954" s="53">
        <v>0.1864538239538239</v>
      </c>
      <c r="V1954" s="53">
        <v>6.2330229193099944</v>
      </c>
      <c r="W1954" s="53">
        <v>6.2330229193099944</v>
      </c>
    </row>
    <row r="1955" spans="3:23" x14ac:dyDescent="0.25">
      <c r="C1955" s="70">
        <v>0</v>
      </c>
      <c r="D1955" s="53">
        <v>7997</v>
      </c>
      <c r="E1955" s="53">
        <v>13068</v>
      </c>
      <c r="F1955" s="53">
        <v>702.51899999999989</v>
      </c>
      <c r="G1955" s="53">
        <v>0.85154184867314098</v>
      </c>
      <c r="H1955" s="53">
        <v>0.61195286195286192</v>
      </c>
      <c r="I1955" s="53">
        <v>0.47771804062126644</v>
      </c>
      <c r="J1955" s="53">
        <v>100.90637561248097</v>
      </c>
      <c r="K1955" s="53">
        <v>235</v>
      </c>
      <c r="L1955" s="53">
        <v>122.19732399649868</v>
      </c>
      <c r="M1955" s="53">
        <v>1091.5420988911387</v>
      </c>
      <c r="N1955" s="53">
        <v>33.038494198300548</v>
      </c>
      <c r="O1955" s="53">
        <v>0.92024029039051336</v>
      </c>
      <c r="P1955" s="53">
        <v>3.303171753956351</v>
      </c>
      <c r="Q1955" s="53">
        <v>43.587866232612782</v>
      </c>
      <c r="R1955" s="53">
        <v>0.99066405433290983</v>
      </c>
      <c r="S1955" s="53">
        <v>6.8145286241447627</v>
      </c>
      <c r="T1955" s="53">
        <v>6.400586601032147E-4</v>
      </c>
      <c r="U1955" s="53">
        <v>0.32474718843556333</v>
      </c>
      <c r="V1955" s="53">
        <v>180.50723246011472</v>
      </c>
      <c r="W1955" s="53">
        <v>94.637530243122384</v>
      </c>
    </row>
    <row r="1956" spans="3:23" x14ac:dyDescent="0.25">
      <c r="C1956" s="70">
        <v>0</v>
      </c>
      <c r="D1956" s="53">
        <v>66</v>
      </c>
      <c r="E1956" s="53">
        <v>71</v>
      </c>
      <c r="F1956" s="53">
        <v>27.754999999999999</v>
      </c>
      <c r="G1956" s="53">
        <v>0.6893972977197822</v>
      </c>
      <c r="H1956" s="53">
        <v>0.92957746478873238</v>
      </c>
      <c r="I1956" s="53">
        <v>0.6</v>
      </c>
      <c r="J1956" s="53">
        <v>9.1669956884750814</v>
      </c>
      <c r="K1956" s="53">
        <v>103</v>
      </c>
      <c r="L1956" s="53">
        <v>90.106060606060609</v>
      </c>
      <c r="M1956" s="53">
        <v>50.988578088578095</v>
      </c>
      <c r="N1956" s="53">
        <v>7.1406286900088913</v>
      </c>
      <c r="O1956" s="53">
        <v>3.2035578389625612E-2</v>
      </c>
      <c r="P1956" s="53">
        <v>1.9208937180352754</v>
      </c>
      <c r="Q1956" s="53">
        <v>16.380165289256198</v>
      </c>
      <c r="R1956" s="53">
        <v>0.93018686761618008</v>
      </c>
      <c r="S1956" s="53">
        <v>4.4957123101377796</v>
      </c>
      <c r="T1956" s="53">
        <v>8.8108735742094216E-3</v>
      </c>
      <c r="U1956" s="53">
        <v>0.32927384828211248</v>
      </c>
      <c r="V1956" s="53">
        <v>10.904861684789715</v>
      </c>
      <c r="W1956" s="53">
        <v>7.8993012030196539</v>
      </c>
    </row>
    <row r="1957" spans="3:23" x14ac:dyDescent="0.25">
      <c r="C1957" s="70">
        <v>0</v>
      </c>
      <c r="D1957" s="53">
        <v>156</v>
      </c>
      <c r="E1957" s="53">
        <v>177</v>
      </c>
      <c r="F1957" s="53">
        <v>48.091000000000001</v>
      </c>
      <c r="G1957" s="53">
        <v>0.85146687145580169</v>
      </c>
      <c r="H1957" s="53">
        <v>0.88135593220338981</v>
      </c>
      <c r="I1957" s="53">
        <v>0.63157894736842102</v>
      </c>
      <c r="J1957" s="53">
        <v>14.093451279891855</v>
      </c>
      <c r="K1957" s="53">
        <v>98</v>
      </c>
      <c r="L1957" s="53">
        <v>86.897435897435898</v>
      </c>
      <c r="M1957" s="53">
        <v>24.079735318444996</v>
      </c>
      <c r="N1957" s="53">
        <v>4.9071106894429226</v>
      </c>
      <c r="O1957" s="53">
        <v>0.15176055127071716</v>
      </c>
      <c r="P1957" s="53">
        <v>2.0914113715543787</v>
      </c>
      <c r="Q1957" s="53">
        <v>10.357142857142859</v>
      </c>
      <c r="R1957" s="53">
        <v>0.9512979896357705</v>
      </c>
      <c r="S1957" s="53">
        <v>4.1978373123562314</v>
      </c>
      <c r="T1957" s="53">
        <v>6.5860139069478076E-3</v>
      </c>
      <c r="U1957" s="53">
        <v>0.37926512710347288</v>
      </c>
      <c r="V1957" s="53">
        <v>20.169006842334042</v>
      </c>
      <c r="W1957" s="53">
        <v>10.576796546677359</v>
      </c>
    </row>
    <row r="1958" spans="3:23" x14ac:dyDescent="0.25">
      <c r="C1958" s="70">
        <v>0</v>
      </c>
      <c r="D1958" s="53">
        <v>86</v>
      </c>
      <c r="E1958" s="53">
        <v>90</v>
      </c>
      <c r="F1958" s="53">
        <v>30.367999999999999</v>
      </c>
      <c r="G1958" s="53">
        <v>0.39895224719086436</v>
      </c>
      <c r="H1958" s="53">
        <v>0.9555555555555556</v>
      </c>
      <c r="I1958" s="53">
        <v>0.71074380165289253</v>
      </c>
      <c r="J1958" s="53">
        <v>10.464157913908982</v>
      </c>
      <c r="K1958" s="53">
        <v>126</v>
      </c>
      <c r="L1958" s="53">
        <v>99.20930232558139</v>
      </c>
      <c r="M1958" s="53">
        <v>185.53214774281813</v>
      </c>
      <c r="N1958" s="53">
        <v>13.621018601515017</v>
      </c>
      <c r="O1958" s="53">
        <v>0.18651466656807289</v>
      </c>
      <c r="P1958" s="53">
        <v>1.9287972739814665</v>
      </c>
      <c r="Q1958" s="53">
        <v>67.212121212121204</v>
      </c>
      <c r="R1958" s="53">
        <v>0.91709664894513443</v>
      </c>
      <c r="S1958" s="53">
        <v>5.1498178069018961</v>
      </c>
      <c r="T1958" s="53">
        <v>7.9201101928374797E-3</v>
      </c>
      <c r="U1958" s="53">
        <v>0.19853057914555236</v>
      </c>
      <c r="V1958" s="53">
        <v>11.020253659879097</v>
      </c>
      <c r="W1958" s="53">
        <v>10.105260768146399</v>
      </c>
    </row>
    <row r="1959" spans="3:23" x14ac:dyDescent="0.25">
      <c r="C1959" s="70">
        <v>0</v>
      </c>
      <c r="D1959" s="53">
        <v>7750</v>
      </c>
      <c r="E1959" s="53">
        <v>12678</v>
      </c>
      <c r="F1959" s="53">
        <v>671.745</v>
      </c>
      <c r="G1959" s="53">
        <v>0.85321942413017571</v>
      </c>
      <c r="H1959" s="53">
        <v>0.61129515696482095</v>
      </c>
      <c r="I1959" s="53">
        <v>0.47339808197422273</v>
      </c>
      <c r="J1959" s="53">
        <v>99.335826727810101</v>
      </c>
      <c r="K1959" s="53">
        <v>228</v>
      </c>
      <c r="L1959" s="53">
        <v>122.01935483870967</v>
      </c>
      <c r="M1959" s="53">
        <v>1023.8016643146415</v>
      </c>
      <c r="N1959" s="53">
        <v>31.996900854842824</v>
      </c>
      <c r="O1959" s="53">
        <v>0.83987537255324407</v>
      </c>
      <c r="P1959" s="53">
        <v>3.0344809823525303</v>
      </c>
      <c r="Q1959" s="53">
        <v>39.210784313725327</v>
      </c>
      <c r="R1959" s="53">
        <v>0.99133530984548457</v>
      </c>
      <c r="S1959" s="53">
        <v>6.7926800712158943</v>
      </c>
      <c r="T1959" s="53">
        <v>5.9168794246946892E-4</v>
      </c>
      <c r="U1959" s="53">
        <v>0.32354081597770884</v>
      </c>
      <c r="V1959" s="53">
        <v>176.99504871560552</v>
      </c>
      <c r="W1959" s="53">
        <v>92.312142956777535</v>
      </c>
    </row>
    <row r="1960" spans="3:23" x14ac:dyDescent="0.25">
      <c r="C1960" s="70">
        <v>0</v>
      </c>
      <c r="D1960" s="53">
        <v>122</v>
      </c>
      <c r="E1960" s="53">
        <v>133</v>
      </c>
      <c r="F1960" s="53">
        <v>39.730000000000004</v>
      </c>
      <c r="G1960" s="53">
        <v>0.70784976859634174</v>
      </c>
      <c r="H1960" s="53">
        <v>0.91729323308270672</v>
      </c>
      <c r="I1960" s="53">
        <v>0.69318181818181823</v>
      </c>
      <c r="J1960" s="53">
        <v>12.463355264843004</v>
      </c>
      <c r="K1960" s="53">
        <v>100</v>
      </c>
      <c r="L1960" s="53">
        <v>86.56557377049181</v>
      </c>
      <c r="M1960" s="53">
        <v>32.016325701124501</v>
      </c>
      <c r="N1960" s="53">
        <v>5.6582970672389141</v>
      </c>
      <c r="O1960" s="53">
        <v>0.5599553806465114</v>
      </c>
      <c r="P1960" s="53">
        <v>2.5639999341307655</v>
      </c>
      <c r="Q1960" s="53">
        <v>9.1614583333333393</v>
      </c>
      <c r="R1960" s="53">
        <v>0.9338675102362739</v>
      </c>
      <c r="S1960" s="53">
        <v>4.2754648877088428</v>
      </c>
      <c r="T1960" s="53">
        <v>8.8975694444444597E-3</v>
      </c>
      <c r="U1960" s="53">
        <v>0.43001818783068774</v>
      </c>
      <c r="V1960" s="53">
        <v>15.063509173152678</v>
      </c>
      <c r="W1960" s="53">
        <v>10.640305714851133</v>
      </c>
    </row>
    <row r="1961" spans="3:23" x14ac:dyDescent="0.25">
      <c r="C1961" s="70">
        <v>0</v>
      </c>
      <c r="D1961" s="53">
        <v>107</v>
      </c>
      <c r="E1961" s="53">
        <v>112</v>
      </c>
      <c r="F1961" s="53">
        <v>34.585999999999999</v>
      </c>
      <c r="G1961" s="53">
        <v>0.61016925604613637</v>
      </c>
      <c r="H1961" s="53">
        <v>0.9553571428571429</v>
      </c>
      <c r="I1961" s="53">
        <v>0.69480519480519476</v>
      </c>
      <c r="J1961" s="53">
        <v>11.672044863118991</v>
      </c>
      <c r="K1961" s="53">
        <v>131</v>
      </c>
      <c r="L1961" s="53">
        <v>102.71962616822429</v>
      </c>
      <c r="M1961" s="53">
        <v>214.07159231176152</v>
      </c>
      <c r="N1961" s="53">
        <v>14.631185608547296</v>
      </c>
      <c r="O1961" s="53">
        <v>0.11421626993875844</v>
      </c>
      <c r="P1961" s="53">
        <v>1.9125561958242532</v>
      </c>
      <c r="Q1961" s="53">
        <v>46.291666666666664</v>
      </c>
      <c r="R1961" s="53">
        <v>0.95491402103681688</v>
      </c>
      <c r="S1961" s="53">
        <v>5.2805345101880441</v>
      </c>
      <c r="T1961" s="53">
        <v>6.4484126984126902E-3</v>
      </c>
      <c r="U1961" s="53">
        <v>0.20057388048459449</v>
      </c>
      <c r="V1961" s="53">
        <v>13.187570083823502</v>
      </c>
      <c r="W1961" s="53">
        <v>10.448130515826358</v>
      </c>
    </row>
    <row r="1962" spans="3:23" x14ac:dyDescent="0.25">
      <c r="C1962" s="70">
        <v>0</v>
      </c>
      <c r="D1962" s="53">
        <v>7911</v>
      </c>
      <c r="E1962" s="53">
        <v>12675</v>
      </c>
      <c r="F1962" s="53">
        <v>672.67200000000003</v>
      </c>
      <c r="G1962" s="53">
        <v>0.84026292748341735</v>
      </c>
      <c r="H1962" s="53">
        <v>0.6241420118343195</v>
      </c>
      <c r="I1962" s="53">
        <v>0.47875816993464054</v>
      </c>
      <c r="J1962" s="53">
        <v>100.36233376321952</v>
      </c>
      <c r="K1962" s="53">
        <v>214</v>
      </c>
      <c r="L1962" s="53">
        <v>119.87485779294653</v>
      </c>
      <c r="M1962" s="53">
        <v>931.45816804235642</v>
      </c>
      <c r="N1962" s="53">
        <v>30.51979960685123</v>
      </c>
      <c r="O1962" s="53">
        <v>0.69952470224812735</v>
      </c>
      <c r="P1962" s="53">
        <v>2.8315123569804674</v>
      </c>
      <c r="Q1962" s="53">
        <v>34.110391557234628</v>
      </c>
      <c r="R1962" s="53">
        <v>0.99215458500759612</v>
      </c>
      <c r="S1962" s="53">
        <v>6.7714115377183903</v>
      </c>
      <c r="T1962" s="53">
        <v>6.081244918669992E-4</v>
      </c>
      <c r="U1962" s="53">
        <v>0.33364998433319959</v>
      </c>
      <c r="V1962" s="53">
        <v>174.27205220071147</v>
      </c>
      <c r="W1962" s="53">
        <v>94.486670238442741</v>
      </c>
    </row>
    <row r="1963" spans="3:23" x14ac:dyDescent="0.25">
      <c r="C1963" s="70">
        <v>0</v>
      </c>
      <c r="D1963" s="53">
        <v>168</v>
      </c>
      <c r="E1963" s="53">
        <v>183</v>
      </c>
      <c r="F1963" s="53">
        <v>47.602999999999994</v>
      </c>
      <c r="G1963" s="53">
        <v>0.57639394791083276</v>
      </c>
      <c r="H1963" s="53">
        <v>0.91803278688524592</v>
      </c>
      <c r="I1963" s="53">
        <v>0.61764705882352944</v>
      </c>
      <c r="J1963" s="53">
        <v>14.625465582862903</v>
      </c>
      <c r="K1963" s="53">
        <v>90</v>
      </c>
      <c r="L1963" s="53">
        <v>79.785714285714292</v>
      </c>
      <c r="M1963" s="53">
        <v>14.07356715141146</v>
      </c>
      <c r="N1963" s="53">
        <v>3.7514753299750567</v>
      </c>
      <c r="O1963" s="53">
        <v>0.60547118964364544</v>
      </c>
      <c r="P1963" s="53">
        <v>2.4210542066277512</v>
      </c>
      <c r="Q1963" s="53">
        <v>5.6332179930795867</v>
      </c>
      <c r="R1963" s="53">
        <v>0.95939807944340394</v>
      </c>
      <c r="S1963" s="53">
        <v>3.6991456433162089</v>
      </c>
      <c r="T1963" s="53">
        <v>9.5425102668789865E-3</v>
      </c>
      <c r="U1963" s="53">
        <v>0.45297413082880239</v>
      </c>
      <c r="V1963" s="53">
        <v>16.561964968367278</v>
      </c>
      <c r="W1963" s="53">
        <v>13.533973421282516</v>
      </c>
    </row>
    <row r="1964" spans="3:23" x14ac:dyDescent="0.25">
      <c r="C1964" s="70">
        <v>0</v>
      </c>
      <c r="D1964" s="53">
        <v>112</v>
      </c>
      <c r="E1964" s="53">
        <v>119</v>
      </c>
      <c r="F1964" s="53">
        <v>37.009</v>
      </c>
      <c r="G1964" s="53">
        <v>0.72499050856026326</v>
      </c>
      <c r="H1964" s="53">
        <v>0.94117647058823528</v>
      </c>
      <c r="I1964" s="53">
        <v>0.67878787878787883</v>
      </c>
      <c r="J1964" s="53">
        <v>11.941642642883693</v>
      </c>
      <c r="K1964" s="53">
        <v>118</v>
      </c>
      <c r="L1964" s="53">
        <v>93.857142857142861</v>
      </c>
      <c r="M1964" s="53">
        <v>131.51093951093949</v>
      </c>
      <c r="N1964" s="53">
        <v>11.467821916603846</v>
      </c>
      <c r="O1964" s="53">
        <v>0.29893191256230406</v>
      </c>
      <c r="P1964" s="53">
        <v>1.9728413006941627</v>
      </c>
      <c r="Q1964" s="53">
        <v>32.944444444444478</v>
      </c>
      <c r="R1964" s="53">
        <v>0.95272617918101443</v>
      </c>
      <c r="S1964" s="53">
        <v>5.0697064631069546</v>
      </c>
      <c r="T1964" s="53">
        <v>6.6049382716049524E-3</v>
      </c>
      <c r="U1964" s="53">
        <v>0.2558100541433872</v>
      </c>
      <c r="V1964" s="53">
        <v>14.605142094930372</v>
      </c>
      <c r="W1964" s="53">
        <v>10.059420969282122</v>
      </c>
    </row>
    <row r="1965" spans="3:23" x14ac:dyDescent="0.25">
      <c r="C1965" s="70">
        <v>0</v>
      </c>
      <c r="D1965" s="53">
        <v>7909</v>
      </c>
      <c r="E1965" s="53">
        <v>12593</v>
      </c>
      <c r="F1965" s="53">
        <v>697.23399999999992</v>
      </c>
      <c r="G1965" s="53">
        <v>0.82671887847926173</v>
      </c>
      <c r="H1965" s="53">
        <v>0.62804732788056861</v>
      </c>
      <c r="I1965" s="53">
        <v>0.48052737104319826</v>
      </c>
      <c r="J1965" s="53">
        <v>100.3496465330616</v>
      </c>
      <c r="K1965" s="53">
        <v>212</v>
      </c>
      <c r="L1965" s="53">
        <v>118.34188898722974</v>
      </c>
      <c r="M1965" s="53">
        <v>885.55836269328847</v>
      </c>
      <c r="N1965" s="53">
        <v>29.758332659833087</v>
      </c>
      <c r="O1965" s="53">
        <v>0.64483506511566624</v>
      </c>
      <c r="P1965" s="53">
        <v>2.7487640104446687</v>
      </c>
      <c r="Q1965" s="53">
        <v>32.533835039133237</v>
      </c>
      <c r="R1965" s="53">
        <v>0.99218466563976326</v>
      </c>
      <c r="S1965" s="53">
        <v>6.750063026468121</v>
      </c>
      <c r="T1965" s="53">
        <v>5.9526894753420294E-4</v>
      </c>
      <c r="U1965" s="53">
        <v>0.3387353769678233</v>
      </c>
      <c r="V1965" s="53">
        <v>170.78434059625013</v>
      </c>
      <c r="W1965" s="53">
        <v>96.085870903776083</v>
      </c>
    </row>
    <row r="1966" spans="3:23" x14ac:dyDescent="0.25">
      <c r="C1966" s="70">
        <v>0</v>
      </c>
      <c r="D1966" s="53">
        <v>201</v>
      </c>
      <c r="E1966" s="53">
        <v>216</v>
      </c>
      <c r="F1966" s="53">
        <v>50.811999999999998</v>
      </c>
      <c r="G1966" s="53">
        <v>0.64991837130390429</v>
      </c>
      <c r="H1966" s="53">
        <v>0.93055555555555558</v>
      </c>
      <c r="I1966" s="53">
        <v>0.65686274509803921</v>
      </c>
      <c r="J1966" s="53">
        <v>15.997535700593629</v>
      </c>
      <c r="K1966" s="53">
        <v>89</v>
      </c>
      <c r="L1966" s="53">
        <v>80.009950248756212</v>
      </c>
      <c r="M1966" s="53">
        <v>16.369900497512425</v>
      </c>
      <c r="N1966" s="53">
        <v>4.0459733683642094</v>
      </c>
      <c r="O1966" s="53">
        <v>0.22615368726107157</v>
      </c>
      <c r="P1966" s="53">
        <v>2.0897265055677807</v>
      </c>
      <c r="Q1966" s="53">
        <v>8.2006172839506153</v>
      </c>
      <c r="R1966" s="53">
        <v>0.95684330024791475</v>
      </c>
      <c r="S1966" s="53">
        <v>3.8200720293908725</v>
      </c>
      <c r="T1966" s="53">
        <v>7.3921658283798222E-3</v>
      </c>
      <c r="U1966" s="53">
        <v>0.40914168136390394</v>
      </c>
      <c r="V1966" s="53">
        <v>18.764515995903228</v>
      </c>
      <c r="W1966" s="53">
        <v>14.261107593024803</v>
      </c>
    </row>
    <row r="1967" spans="3:23" x14ac:dyDescent="0.25">
      <c r="C1967" s="70">
        <v>0</v>
      </c>
      <c r="D1967" s="53">
        <v>58</v>
      </c>
      <c r="E1967" s="53">
        <v>63</v>
      </c>
      <c r="F1967" s="53">
        <v>25.959999999999997</v>
      </c>
      <c r="G1967" s="53">
        <v>0.71857352637163452</v>
      </c>
      <c r="H1967" s="53">
        <v>0.92063492063492058</v>
      </c>
      <c r="I1967" s="53">
        <v>0.65909090909090906</v>
      </c>
      <c r="J1967" s="53">
        <v>8.5934797139831218</v>
      </c>
      <c r="K1967" s="53">
        <v>105</v>
      </c>
      <c r="L1967" s="53">
        <v>90.465517241379317</v>
      </c>
      <c r="M1967" s="53">
        <v>77.305807622504545</v>
      </c>
      <c r="N1967" s="53">
        <v>8.7923721271625297</v>
      </c>
      <c r="O1967" s="53">
        <v>-3.3135681016761988E-2</v>
      </c>
      <c r="P1967" s="53">
        <v>1.741450593913243</v>
      </c>
      <c r="Q1967" s="53">
        <v>15.13131313131313</v>
      </c>
      <c r="R1967" s="53">
        <v>0.96222311586007836</v>
      </c>
      <c r="S1967" s="53">
        <v>4.6074753914554893</v>
      </c>
      <c r="T1967" s="53">
        <v>1.2345679012345694E-2</v>
      </c>
      <c r="U1967" s="53">
        <v>0.31418550585217253</v>
      </c>
      <c r="V1967" s="53">
        <v>10.439760067337025</v>
      </c>
      <c r="W1967" s="53">
        <v>7.2603415320301989</v>
      </c>
    </row>
    <row r="1968" spans="3:23" x14ac:dyDescent="0.25">
      <c r="C1968" s="70">
        <v>0</v>
      </c>
      <c r="D1968" s="53">
        <v>44</v>
      </c>
      <c r="E1968" s="53">
        <v>48</v>
      </c>
      <c r="F1968" s="53">
        <v>22.312999999999999</v>
      </c>
      <c r="G1968" s="53">
        <v>0.60751669847806078</v>
      </c>
      <c r="H1968" s="53">
        <v>0.91666666666666663</v>
      </c>
      <c r="I1968" s="53">
        <v>0.61111111111111116</v>
      </c>
      <c r="J1968" s="53">
        <v>7.4848206370191104</v>
      </c>
      <c r="K1968" s="53">
        <v>83</v>
      </c>
      <c r="L1968" s="53">
        <v>79.340909090909093</v>
      </c>
      <c r="M1968" s="53">
        <v>6.4624735729386886</v>
      </c>
      <c r="N1968" s="53">
        <v>2.5421395659834825</v>
      </c>
      <c r="O1968" s="53">
        <v>-0.11304503110242861</v>
      </c>
      <c r="P1968" s="53">
        <v>1.8896003143929636</v>
      </c>
      <c r="Q1968" s="53">
        <v>10.135802469135797</v>
      </c>
      <c r="R1968" s="53">
        <v>0.85944079503222737</v>
      </c>
      <c r="S1968" s="53">
        <v>3.0506262341058901</v>
      </c>
      <c r="T1968" s="53">
        <v>2.0576131687242788E-2</v>
      </c>
      <c r="U1968" s="53">
        <v>0.46747991377621012</v>
      </c>
      <c r="V1968" s="53">
        <v>8.5442171759943601</v>
      </c>
      <c r="W1968" s="53">
        <v>6.786730710068408</v>
      </c>
    </row>
    <row r="1969" spans="3:23" x14ac:dyDescent="0.25">
      <c r="C1969" s="70">
        <v>0</v>
      </c>
      <c r="D1969" s="53">
        <v>7853</v>
      </c>
      <c r="E1969" s="53">
        <v>12203</v>
      </c>
      <c r="F1969" s="53">
        <v>679.81700000000001</v>
      </c>
      <c r="G1969" s="53">
        <v>0.81895400145941344</v>
      </c>
      <c r="H1969" s="53">
        <v>0.64353027943948204</v>
      </c>
      <c r="I1969" s="53">
        <v>0.4958954281384188</v>
      </c>
      <c r="J1969" s="53">
        <v>99.993750528746702</v>
      </c>
      <c r="K1969" s="53">
        <v>209</v>
      </c>
      <c r="L1969" s="53">
        <v>117.21927925633516</v>
      </c>
      <c r="M1969" s="53">
        <v>872.17274593995944</v>
      </c>
      <c r="N1969" s="53">
        <v>29.532570933461912</v>
      </c>
      <c r="O1969" s="53">
        <v>0.67597206026107726</v>
      </c>
      <c r="P1969" s="53">
        <v>2.8358053337668352</v>
      </c>
      <c r="Q1969" s="53">
        <v>31.382882882882921</v>
      </c>
      <c r="R1969" s="53">
        <v>0.99230413447427224</v>
      </c>
      <c r="S1969" s="53">
        <v>6.7411832770907774</v>
      </c>
      <c r="T1969" s="53">
        <v>5.6621780689601533E-4</v>
      </c>
      <c r="U1969" s="53">
        <v>0.33099067840158941</v>
      </c>
      <c r="V1969" s="53">
        <v>167.33241956547172</v>
      </c>
      <c r="W1969" s="53">
        <v>96.025242895725043</v>
      </c>
    </row>
    <row r="1970" spans="3:23" x14ac:dyDescent="0.25">
      <c r="C1970" s="70">
        <v>0</v>
      </c>
      <c r="D1970" s="53">
        <v>184</v>
      </c>
      <c r="E1970" s="53">
        <v>227</v>
      </c>
      <c r="F1970" s="53">
        <v>63.175999999999995</v>
      </c>
      <c r="G1970" s="53">
        <v>0.71676988020352006</v>
      </c>
      <c r="H1970" s="53">
        <v>0.81057268722466957</v>
      </c>
      <c r="I1970" s="53">
        <v>0.57499999999999996</v>
      </c>
      <c r="J1970" s="53">
        <v>15.306079714651624</v>
      </c>
      <c r="K1970" s="53">
        <v>104</v>
      </c>
      <c r="L1970" s="53">
        <v>81.483695652173907</v>
      </c>
      <c r="M1970" s="53">
        <v>49.114486813970053</v>
      </c>
      <c r="N1970" s="53">
        <v>7.0081728584539107</v>
      </c>
      <c r="O1970" s="53">
        <v>1.3817738837388172</v>
      </c>
      <c r="P1970" s="53">
        <v>4.3505085601570901</v>
      </c>
      <c r="Q1970" s="53">
        <v>11.852941176470599</v>
      </c>
      <c r="R1970" s="53">
        <v>0.95862290741299039</v>
      </c>
      <c r="S1970" s="53">
        <v>4.2504543914517301</v>
      </c>
      <c r="T1970" s="53">
        <v>6.1764705882352755E-3</v>
      </c>
      <c r="U1970" s="53">
        <v>0.3687640056022406</v>
      </c>
      <c r="V1970" s="53">
        <v>20.209493415208225</v>
      </c>
      <c r="W1970" s="53">
        <v>14.092277545650827</v>
      </c>
    </row>
    <row r="1971" spans="3:23" x14ac:dyDescent="0.25">
      <c r="C1971" s="70">
        <v>0</v>
      </c>
      <c r="D1971" s="53">
        <v>105</v>
      </c>
      <c r="E1971" s="53">
        <v>113</v>
      </c>
      <c r="F1971" s="53">
        <v>37.009</v>
      </c>
      <c r="G1971" s="53">
        <v>0.8195366543436895</v>
      </c>
      <c r="H1971" s="53">
        <v>0.92920353982300885</v>
      </c>
      <c r="I1971" s="53">
        <v>0.65625</v>
      </c>
      <c r="J1971" s="53">
        <v>11.562445770562215</v>
      </c>
      <c r="K1971" s="53">
        <v>106</v>
      </c>
      <c r="L1971" s="53">
        <v>88.314285714285717</v>
      </c>
      <c r="M1971" s="53">
        <v>89.352197802197821</v>
      </c>
      <c r="N1971" s="53">
        <v>9.4526291476074427</v>
      </c>
      <c r="O1971" s="53">
        <v>0.12228391337699927</v>
      </c>
      <c r="P1971" s="53">
        <v>1.7195721973616918</v>
      </c>
      <c r="Q1971" s="53">
        <v>14.829545454545471</v>
      </c>
      <c r="R1971" s="53">
        <v>0.96633490211565543</v>
      </c>
      <c r="S1971" s="53">
        <v>4.9095101660117502</v>
      </c>
      <c r="T1971" s="53">
        <v>7.6188016528925488E-3</v>
      </c>
      <c r="U1971" s="53">
        <v>0.30704160107569189</v>
      </c>
      <c r="V1971" s="53">
        <v>15.469280174430564</v>
      </c>
      <c r="W1971" s="53">
        <v>8.8643115587758032</v>
      </c>
    </row>
    <row r="1972" spans="3:23" x14ac:dyDescent="0.25">
      <c r="C1972" s="70">
        <v>0</v>
      </c>
      <c r="D1972" s="53">
        <v>7532</v>
      </c>
      <c r="E1972" s="53">
        <v>11912</v>
      </c>
      <c r="F1972" s="53">
        <v>626.13599999999997</v>
      </c>
      <c r="G1972" s="53">
        <v>0.81009674941789522</v>
      </c>
      <c r="H1972" s="53">
        <v>0.63230355943586303</v>
      </c>
      <c r="I1972" s="53">
        <v>0.49344863731656186</v>
      </c>
      <c r="J1972" s="53">
        <v>97.928750890355204</v>
      </c>
      <c r="K1972" s="53">
        <v>217</v>
      </c>
      <c r="L1972" s="53">
        <v>117.38183749336166</v>
      </c>
      <c r="M1972" s="53">
        <v>899.77211995339997</v>
      </c>
      <c r="N1972" s="53">
        <v>29.996201758779392</v>
      </c>
      <c r="O1972" s="53">
        <v>0.65328733666182437</v>
      </c>
      <c r="P1972" s="53">
        <v>2.7677604067334736</v>
      </c>
      <c r="Q1972" s="53">
        <v>33.184125129802595</v>
      </c>
      <c r="R1972" s="53">
        <v>0.99181893037108448</v>
      </c>
      <c r="S1972" s="53">
        <v>6.7569505282182725</v>
      </c>
      <c r="T1972" s="53">
        <v>5.7235172838426113E-4</v>
      </c>
      <c r="U1972" s="53">
        <v>0.32940807634851238</v>
      </c>
      <c r="V1972" s="53">
        <v>163.89169633827197</v>
      </c>
      <c r="W1972" s="53">
        <v>96.089081912226874</v>
      </c>
    </row>
    <row r="1973" spans="3:23" x14ac:dyDescent="0.25">
      <c r="C1973" s="70">
        <v>0</v>
      </c>
      <c r="D1973" s="53">
        <v>217</v>
      </c>
      <c r="E1973" s="53">
        <v>250</v>
      </c>
      <c r="F1973" s="53">
        <v>57.908000000000001</v>
      </c>
      <c r="G1973" s="53">
        <v>0.78858924681443465</v>
      </c>
      <c r="H1973" s="53">
        <v>0.86799999999999999</v>
      </c>
      <c r="I1973" s="53">
        <v>0.68888888888888888</v>
      </c>
      <c r="J1973" s="53">
        <v>16.622063085174783</v>
      </c>
      <c r="K1973" s="53">
        <v>94</v>
      </c>
      <c r="L1973" s="53">
        <v>82.47004608294931</v>
      </c>
      <c r="M1973" s="53">
        <v>34.046552312681357</v>
      </c>
      <c r="N1973" s="53">
        <v>5.8349423572715233</v>
      </c>
      <c r="O1973" s="53">
        <v>0.20754303400928875</v>
      </c>
      <c r="P1973" s="53">
        <v>1.9127370020330732</v>
      </c>
      <c r="Q1973" s="53">
        <v>8.9702380952381002</v>
      </c>
      <c r="R1973" s="53">
        <v>0.97356623472144088</v>
      </c>
      <c r="S1973" s="53">
        <v>4.3655052701243484</v>
      </c>
      <c r="T1973" s="53">
        <v>6.0232426303854798E-3</v>
      </c>
      <c r="U1973" s="53">
        <v>0.39415745464852553</v>
      </c>
      <c r="V1973" s="53">
        <v>22.243490559276996</v>
      </c>
      <c r="W1973" s="53">
        <v>13.67797433009078</v>
      </c>
    </row>
    <row r="1974" spans="3:23" x14ac:dyDescent="0.25">
      <c r="C1974" s="70">
        <v>0</v>
      </c>
      <c r="D1974" s="53">
        <v>118</v>
      </c>
      <c r="E1974" s="53">
        <v>128</v>
      </c>
      <c r="F1974" s="53">
        <v>40.837999999999994</v>
      </c>
      <c r="G1974" s="53">
        <v>0.85446108691302569</v>
      </c>
      <c r="H1974" s="53">
        <v>0.921875</v>
      </c>
      <c r="I1974" s="53">
        <v>0.63101604278074863</v>
      </c>
      <c r="J1974" s="53">
        <v>12.257335203001881</v>
      </c>
      <c r="K1974" s="53">
        <v>104</v>
      </c>
      <c r="L1974" s="53">
        <v>87.550847457627114</v>
      </c>
      <c r="M1974" s="53">
        <v>61.548674489352443</v>
      </c>
      <c r="N1974" s="53">
        <v>7.8452963289701456</v>
      </c>
      <c r="O1974" s="53">
        <v>-4.669761519644583E-2</v>
      </c>
      <c r="P1974" s="53">
        <v>2.1607039840872111</v>
      </c>
      <c r="Q1974" s="53">
        <v>14.647058823529424</v>
      </c>
      <c r="R1974" s="53">
        <v>0.9646184113426608</v>
      </c>
      <c r="S1974" s="53">
        <v>4.780014024814192</v>
      </c>
      <c r="T1974" s="53">
        <v>5.9111880046136206E-3</v>
      </c>
      <c r="U1974" s="53">
        <v>0.32918028322440018</v>
      </c>
      <c r="V1974" s="53">
        <v>17.302409600287476</v>
      </c>
      <c r="W1974" s="53">
        <v>8.9888682463597451</v>
      </c>
    </row>
    <row r="1975" spans="3:23" x14ac:dyDescent="0.25">
      <c r="C1975" s="70">
        <v>0</v>
      </c>
      <c r="D1975" s="53">
        <v>7092</v>
      </c>
      <c r="E1975" s="53">
        <v>11265</v>
      </c>
      <c r="F1975" s="53">
        <v>588.16799999999989</v>
      </c>
      <c r="G1975" s="53">
        <v>0.81679742431813662</v>
      </c>
      <c r="H1975" s="53">
        <v>0.62956058588548602</v>
      </c>
      <c r="I1975" s="53">
        <v>0.50962920379419374</v>
      </c>
      <c r="J1975" s="53">
        <v>95.025337943423139</v>
      </c>
      <c r="K1975" s="53">
        <v>217</v>
      </c>
      <c r="L1975" s="53">
        <v>118.89664410603497</v>
      </c>
      <c r="M1975" s="53">
        <v>915.99255960085918</v>
      </c>
      <c r="N1975" s="53">
        <v>30.265368981739826</v>
      </c>
      <c r="O1975" s="53">
        <v>0.64561564616402378</v>
      </c>
      <c r="P1975" s="53">
        <v>2.7573782405592562</v>
      </c>
      <c r="Q1975" s="53">
        <v>36.619078104993193</v>
      </c>
      <c r="R1975" s="53">
        <v>0.99082170144991633</v>
      </c>
      <c r="S1975" s="53">
        <v>6.7771753016238048</v>
      </c>
      <c r="T1975" s="53">
        <v>4.5549360259646005E-4</v>
      </c>
      <c r="U1975" s="53">
        <v>0.30491789062572078</v>
      </c>
      <c r="V1975" s="53">
        <v>161.52240412402062</v>
      </c>
      <c r="W1975" s="53">
        <v>93.186244686560585</v>
      </c>
    </row>
    <row r="1976" spans="3:23" x14ac:dyDescent="0.25">
      <c r="C1976" s="70">
        <v>0</v>
      </c>
      <c r="D1976" s="53">
        <v>178</v>
      </c>
      <c r="E1976" s="53">
        <v>206</v>
      </c>
      <c r="F1976" s="53">
        <v>52.499000000000002</v>
      </c>
      <c r="G1976" s="53">
        <v>0.84123304241788577</v>
      </c>
      <c r="H1976" s="53">
        <v>0.86407766990291257</v>
      </c>
      <c r="I1976" s="53">
        <v>0.60544217687074831</v>
      </c>
      <c r="J1976" s="53">
        <v>15.054455784347004</v>
      </c>
      <c r="K1976" s="53">
        <v>109</v>
      </c>
      <c r="L1976" s="53">
        <v>86.30898876404494</v>
      </c>
      <c r="M1976" s="53">
        <v>72.192122135466292</v>
      </c>
      <c r="N1976" s="53">
        <v>8.496594737626733</v>
      </c>
      <c r="O1976" s="53">
        <v>0.65596024334673053</v>
      </c>
      <c r="P1976" s="53">
        <v>2.714987324763142</v>
      </c>
      <c r="Q1976" s="53">
        <v>12.971428571428547</v>
      </c>
      <c r="R1976" s="53">
        <v>0.97144011575745759</v>
      </c>
      <c r="S1976" s="53">
        <v>4.8359211723408304</v>
      </c>
      <c r="T1976" s="53">
        <v>5.0894431846812659E-3</v>
      </c>
      <c r="U1976" s="53">
        <v>0.33525951121189196</v>
      </c>
      <c r="V1976" s="53">
        <v>21.598812772635601</v>
      </c>
      <c r="W1976" s="53">
        <v>11.677888414961233</v>
      </c>
    </row>
    <row r="1977" spans="3:23" x14ac:dyDescent="0.25">
      <c r="C1977" s="70">
        <v>0</v>
      </c>
      <c r="D1977" s="53">
        <v>68</v>
      </c>
      <c r="E1977" s="53">
        <v>74</v>
      </c>
      <c r="F1977" s="53">
        <v>28.771999999999998</v>
      </c>
      <c r="G1977" s="53">
        <v>0.76964755012518193</v>
      </c>
      <c r="H1977" s="53">
        <v>0.91891891891891897</v>
      </c>
      <c r="I1977" s="53">
        <v>0.62962962962962965</v>
      </c>
      <c r="J1977" s="53">
        <v>9.3048529833625562</v>
      </c>
      <c r="K1977" s="53">
        <v>108</v>
      </c>
      <c r="L1977" s="53">
        <v>90.044117647058826</v>
      </c>
      <c r="M1977" s="53">
        <v>87.386084284460082</v>
      </c>
      <c r="N1977" s="53">
        <v>9.3480524326974166</v>
      </c>
      <c r="O1977" s="53">
        <v>0.26829941869507246</v>
      </c>
      <c r="P1977" s="53">
        <v>1.9945141277111798</v>
      </c>
      <c r="Q1977" s="53">
        <v>23.916666666666668</v>
      </c>
      <c r="R1977" s="53">
        <v>0.94684058166725193</v>
      </c>
      <c r="S1977" s="53">
        <v>4.8515937233487554</v>
      </c>
      <c r="T1977" s="53">
        <v>8.7499999999999835E-3</v>
      </c>
      <c r="U1977" s="53">
        <v>0.25183201058201038</v>
      </c>
      <c r="V1977" s="53">
        <v>11.795272279825072</v>
      </c>
      <c r="W1977" s="53">
        <v>7.5309155552092202</v>
      </c>
    </row>
    <row r="1978" spans="3:23" x14ac:dyDescent="0.25">
      <c r="C1978" s="70">
        <v>0</v>
      </c>
      <c r="D1978" s="53">
        <v>111</v>
      </c>
      <c r="E1978" s="53">
        <v>119</v>
      </c>
      <c r="F1978" s="53">
        <v>36.826999999999998</v>
      </c>
      <c r="G1978" s="53">
        <v>0.73577400176379282</v>
      </c>
      <c r="H1978" s="53">
        <v>0.9327731092436975</v>
      </c>
      <c r="I1978" s="53">
        <v>0.67272727272727273</v>
      </c>
      <c r="J1978" s="53">
        <v>11.888212206450683</v>
      </c>
      <c r="K1978" s="53">
        <v>112</v>
      </c>
      <c r="L1978" s="53">
        <v>93.126126126126124</v>
      </c>
      <c r="M1978" s="53">
        <v>117.00212940212947</v>
      </c>
      <c r="N1978" s="53">
        <v>10.816752257592363</v>
      </c>
      <c r="O1978" s="53">
        <v>7.4148807833749428E-2</v>
      </c>
      <c r="P1978" s="53">
        <v>1.8670208120515634</v>
      </c>
      <c r="Q1978" s="53">
        <v>23.888888888888893</v>
      </c>
      <c r="R1978" s="53">
        <v>0.95829355597648291</v>
      </c>
      <c r="S1978" s="53">
        <v>5.0611383089091291</v>
      </c>
      <c r="T1978" s="53">
        <v>6.1728395061728548E-3</v>
      </c>
      <c r="U1978" s="53">
        <v>0.28139630431297075</v>
      </c>
      <c r="V1978" s="53">
        <v>14.631898528329135</v>
      </c>
      <c r="W1978" s="53">
        <v>9.9091190002641145</v>
      </c>
    </row>
    <row r="1979" spans="3:23" x14ac:dyDescent="0.25">
      <c r="C1979" s="70">
        <v>0</v>
      </c>
      <c r="D1979" s="53">
        <v>7098</v>
      </c>
      <c r="E1979" s="53">
        <v>11172</v>
      </c>
      <c r="F1979" s="53">
        <v>586.23199999999997</v>
      </c>
      <c r="G1979" s="53">
        <v>0.81786250748587963</v>
      </c>
      <c r="H1979" s="53">
        <v>0.63533834586466165</v>
      </c>
      <c r="I1979" s="53">
        <v>0.52437943262411346</v>
      </c>
      <c r="J1979" s="53">
        <v>95.065526288608865</v>
      </c>
      <c r="K1979" s="53">
        <v>222</v>
      </c>
      <c r="L1979" s="53">
        <v>118.30107072414765</v>
      </c>
      <c r="M1979" s="53">
        <v>948.60386245777863</v>
      </c>
      <c r="N1979" s="53">
        <v>30.799413346000254</v>
      </c>
      <c r="O1979" s="53">
        <v>0.64074068730555633</v>
      </c>
      <c r="P1979" s="53">
        <v>2.7260177228444511</v>
      </c>
      <c r="Q1979" s="53">
        <v>36.768662718432644</v>
      </c>
      <c r="R1979" s="53">
        <v>0.99079099334352572</v>
      </c>
      <c r="S1979" s="53">
        <v>6.788689551617729</v>
      </c>
      <c r="T1979" s="53">
        <v>4.492828621080944E-4</v>
      </c>
      <c r="U1979" s="53">
        <v>0.30708097523139349</v>
      </c>
      <c r="V1979" s="53">
        <v>161.11068665617307</v>
      </c>
      <c r="W1979" s="53">
        <v>92.705295296572572</v>
      </c>
    </row>
    <row r="1980" spans="3:23" x14ac:dyDescent="0.25">
      <c r="C1980" s="70">
        <v>0</v>
      </c>
      <c r="D1980" s="53">
        <v>84</v>
      </c>
      <c r="E1980" s="53">
        <v>93</v>
      </c>
      <c r="F1980" s="53">
        <v>33.361999999999995</v>
      </c>
      <c r="G1980" s="53">
        <v>0.80412023332228799</v>
      </c>
      <c r="H1980" s="53">
        <v>0.90322580645161288</v>
      </c>
      <c r="I1980" s="53">
        <v>0.6</v>
      </c>
      <c r="J1980" s="53">
        <v>10.34176589165282</v>
      </c>
      <c r="K1980" s="53">
        <v>105</v>
      </c>
      <c r="L1980" s="53">
        <v>87.892857142857139</v>
      </c>
      <c r="M1980" s="53">
        <v>70.675129087779666</v>
      </c>
      <c r="N1980" s="53">
        <v>8.4068501287806754</v>
      </c>
      <c r="O1980" s="53">
        <v>0.18503731285678551</v>
      </c>
      <c r="P1980" s="53">
        <v>2.091912511662696</v>
      </c>
      <c r="Q1980" s="53">
        <v>18.03896103896103</v>
      </c>
      <c r="R1980" s="53">
        <v>0.95859809699297471</v>
      </c>
      <c r="S1980" s="53">
        <v>4.7807191029300151</v>
      </c>
      <c r="T1980" s="53">
        <v>7.5898127846179605E-3</v>
      </c>
      <c r="U1980" s="53">
        <v>0.27835240156668695</v>
      </c>
      <c r="V1980" s="53">
        <v>13.637246670899588</v>
      </c>
      <c r="W1980" s="53">
        <v>8.106888944703428</v>
      </c>
    </row>
    <row r="1981" spans="3:23" x14ac:dyDescent="0.25">
      <c r="C1981" s="70">
        <v>0</v>
      </c>
      <c r="D1981" s="53">
        <v>194</v>
      </c>
      <c r="E1981" s="53">
        <v>210</v>
      </c>
      <c r="F1981" s="53">
        <v>52.855000000000004</v>
      </c>
      <c r="G1981" s="53">
        <v>0.8408138283900326</v>
      </c>
      <c r="H1981" s="53">
        <v>0.92380952380952386</v>
      </c>
      <c r="I1981" s="53">
        <v>0.61587301587301591</v>
      </c>
      <c r="J1981" s="53">
        <v>15.716503163191918</v>
      </c>
      <c r="K1981" s="53">
        <v>101</v>
      </c>
      <c r="L1981" s="53">
        <v>84.154639175257728</v>
      </c>
      <c r="M1981" s="53">
        <v>46.970781475348552</v>
      </c>
      <c r="N1981" s="53">
        <v>6.8535232891811608</v>
      </c>
      <c r="O1981" s="53">
        <v>0.22965721276768172</v>
      </c>
      <c r="P1981" s="53">
        <v>2.0863376414613191</v>
      </c>
      <c r="Q1981" s="53">
        <v>10.404761904761909</v>
      </c>
      <c r="R1981" s="53">
        <v>0.97512929255199654</v>
      </c>
      <c r="S1981" s="53">
        <v>4.6110337232317891</v>
      </c>
      <c r="T1981" s="53">
        <v>4.5705782312925221E-3</v>
      </c>
      <c r="U1981" s="53">
        <v>0.34583805744519946</v>
      </c>
      <c r="V1981" s="53">
        <v>21.763393709090153</v>
      </c>
      <c r="W1981" s="53">
        <v>11.781056040586916</v>
      </c>
    </row>
    <row r="1982" spans="3:23" x14ac:dyDescent="0.25">
      <c r="C1982" s="70">
        <v>0</v>
      </c>
      <c r="D1982" s="53">
        <v>114</v>
      </c>
      <c r="E1982" s="53">
        <v>121</v>
      </c>
      <c r="F1982" s="53">
        <v>36.735999999999997</v>
      </c>
      <c r="G1982" s="53">
        <v>0.7288370816017733</v>
      </c>
      <c r="H1982" s="53">
        <v>0.94214876033057848</v>
      </c>
      <c r="I1982" s="53">
        <v>0.69090909090909092</v>
      </c>
      <c r="J1982" s="53">
        <v>12.047792665040703</v>
      </c>
      <c r="K1982" s="53">
        <v>125</v>
      </c>
      <c r="L1982" s="53">
        <v>95.44736842105263</v>
      </c>
      <c r="M1982" s="53">
        <v>233.25826734979037</v>
      </c>
      <c r="N1982" s="53">
        <v>15.272795007783952</v>
      </c>
      <c r="O1982" s="53">
        <v>0.33373119246020633</v>
      </c>
      <c r="P1982" s="53">
        <v>1.9043361976325033</v>
      </c>
      <c r="Q1982" s="53">
        <v>33.966666666666683</v>
      </c>
      <c r="R1982" s="53">
        <v>0.95806277114626037</v>
      </c>
      <c r="S1982" s="53">
        <v>5.3118606593086106</v>
      </c>
      <c r="T1982" s="53">
        <v>6.2345679012345825E-3</v>
      </c>
      <c r="U1982" s="53">
        <v>0.26745376537043197</v>
      </c>
      <c r="V1982" s="53">
        <v>14.727604952615188</v>
      </c>
      <c r="W1982" s="53">
        <v>10.083802023808531</v>
      </c>
    </row>
    <row r="1983" spans="3:23" x14ac:dyDescent="0.25">
      <c r="C1983" s="70">
        <v>0</v>
      </c>
      <c r="D1983" s="53">
        <v>6950</v>
      </c>
      <c r="E1983" s="53">
        <v>10808</v>
      </c>
      <c r="F1983" s="53">
        <v>641.05600000000004</v>
      </c>
      <c r="G1983" s="53">
        <v>0.81800737901349352</v>
      </c>
      <c r="H1983" s="53">
        <v>0.64304219096965209</v>
      </c>
      <c r="I1983" s="53">
        <v>0.53576934936786924</v>
      </c>
      <c r="J1983" s="53">
        <v>94.069202377342279</v>
      </c>
      <c r="K1983" s="53">
        <v>219</v>
      </c>
      <c r="L1983" s="53">
        <v>119.77525179856116</v>
      </c>
      <c r="M1983" s="53">
        <v>1084.4105545127838</v>
      </c>
      <c r="N1983" s="53">
        <v>32.930389528713199</v>
      </c>
      <c r="O1983" s="53">
        <v>0.67740317268278372</v>
      </c>
      <c r="P1983" s="53">
        <v>2.679878985910725</v>
      </c>
      <c r="Q1983" s="53">
        <v>38.642028985507068</v>
      </c>
      <c r="R1983" s="53">
        <v>0.99068730922278314</v>
      </c>
      <c r="S1983" s="53">
        <v>6.8544458574867182</v>
      </c>
      <c r="T1983" s="53">
        <v>4.3747647233029137E-4</v>
      </c>
      <c r="U1983" s="53">
        <v>0.29748660876108501</v>
      </c>
      <c r="V1983" s="53">
        <v>158.3300423338608</v>
      </c>
      <c r="W1983" s="53">
        <v>91.072663584862127</v>
      </c>
    </row>
    <row r="1984" spans="3:23" x14ac:dyDescent="0.25">
      <c r="C1984" s="70">
        <v>0</v>
      </c>
      <c r="D1984" s="53">
        <v>209</v>
      </c>
      <c r="E1984" s="53">
        <v>222</v>
      </c>
      <c r="F1984" s="53">
        <v>54.028999999999996</v>
      </c>
      <c r="G1984" s="53">
        <v>0.81708998822520107</v>
      </c>
      <c r="H1984" s="53">
        <v>0.94144144144144148</v>
      </c>
      <c r="I1984" s="53">
        <v>0.6785714285714286</v>
      </c>
      <c r="J1984" s="53">
        <v>16.312788383647014</v>
      </c>
      <c r="K1984" s="53">
        <v>114</v>
      </c>
      <c r="L1984" s="53">
        <v>88.263157894736835</v>
      </c>
      <c r="M1984" s="53">
        <v>95.598684210526272</v>
      </c>
      <c r="N1984" s="53">
        <v>9.7774579626059381</v>
      </c>
      <c r="O1984" s="53">
        <v>0.55692913997254678</v>
      </c>
      <c r="P1984" s="53">
        <v>2.7025086072391447</v>
      </c>
      <c r="Q1984" s="53">
        <v>14.554545454545471</v>
      </c>
      <c r="R1984" s="53">
        <v>0.97369089273086673</v>
      </c>
      <c r="S1984" s="53">
        <v>5.0589399190235156</v>
      </c>
      <c r="T1984" s="53">
        <v>4.4444444444444427E-3</v>
      </c>
      <c r="U1984" s="53">
        <v>0.34524170274170313</v>
      </c>
      <c r="V1984" s="53">
        <v>21.892498542990268</v>
      </c>
      <c r="W1984" s="53">
        <v>12.621247582612019</v>
      </c>
    </row>
    <row r="1985" spans="3:23" x14ac:dyDescent="0.25">
      <c r="C1985" s="70">
        <v>0</v>
      </c>
      <c r="D1985" s="53">
        <v>114</v>
      </c>
      <c r="E1985" s="53">
        <v>121</v>
      </c>
      <c r="F1985" s="53">
        <v>37.769999999999996</v>
      </c>
      <c r="G1985" s="53">
        <v>0.75299005437820676</v>
      </c>
      <c r="H1985" s="53">
        <v>0.94214876033057848</v>
      </c>
      <c r="I1985" s="53">
        <v>0.64772727272727271</v>
      </c>
      <c r="J1985" s="53">
        <v>12.047792665040703</v>
      </c>
      <c r="K1985" s="53">
        <v>131</v>
      </c>
      <c r="L1985" s="53">
        <v>97.377192982456137</v>
      </c>
      <c r="M1985" s="53">
        <v>279.72372302437515</v>
      </c>
      <c r="N1985" s="53">
        <v>16.724943139645504</v>
      </c>
      <c r="O1985" s="53">
        <v>0.37811366169475602</v>
      </c>
      <c r="P1985" s="53">
        <v>1.9626370641958522</v>
      </c>
      <c r="Q1985" s="53">
        <v>32.328124999999964</v>
      </c>
      <c r="R1985" s="53">
        <v>0.9641362166204247</v>
      </c>
      <c r="S1985" s="53">
        <v>5.4654551768904263</v>
      </c>
      <c r="T1985" s="53">
        <v>6.5104166666666522E-3</v>
      </c>
      <c r="U1985" s="53">
        <v>0.24738067199004668</v>
      </c>
      <c r="V1985" s="53">
        <v>14.964596187172269</v>
      </c>
      <c r="W1985" s="53">
        <v>9.8471816230023688</v>
      </c>
    </row>
    <row r="1986" spans="3:23" x14ac:dyDescent="0.25">
      <c r="C1986" s="70">
        <v>0</v>
      </c>
      <c r="D1986" s="53">
        <v>304</v>
      </c>
      <c r="E1986" s="53">
        <v>365</v>
      </c>
      <c r="F1986" s="53">
        <v>81.891000000000005</v>
      </c>
      <c r="G1986" s="53">
        <v>0.82787770924934545</v>
      </c>
      <c r="H1986" s="53">
        <v>0.83287671232876714</v>
      </c>
      <c r="I1986" s="53">
        <v>0.5567765567765568</v>
      </c>
      <c r="J1986" s="53">
        <v>19.673963037463743</v>
      </c>
      <c r="K1986" s="53">
        <v>189</v>
      </c>
      <c r="L1986" s="53">
        <v>106.54934210526316</v>
      </c>
      <c r="M1986" s="53">
        <v>1137.9909566614551</v>
      </c>
      <c r="N1986" s="53">
        <v>33.734121548685025</v>
      </c>
      <c r="O1986" s="53">
        <v>0.52598966532741198</v>
      </c>
      <c r="P1986" s="53">
        <v>2.3028425433334947</v>
      </c>
      <c r="Q1986" s="53">
        <v>172.0828924162258</v>
      </c>
      <c r="R1986" s="53">
        <v>0.96725315846619309</v>
      </c>
      <c r="S1986" s="53">
        <v>6.6319759764832211</v>
      </c>
      <c r="T1986" s="53">
        <v>6.7218474037992375E-3</v>
      </c>
      <c r="U1986" s="53">
        <v>0.29107413560586826</v>
      </c>
      <c r="V1986" s="53">
        <v>29.949792429813542</v>
      </c>
      <c r="W1986" s="53">
        <v>16.799097236006048</v>
      </c>
    </row>
    <row r="1987" spans="3:23" x14ac:dyDescent="0.25">
      <c r="C1987" s="70">
        <v>0</v>
      </c>
      <c r="D1987" s="53">
        <v>319</v>
      </c>
      <c r="E1987" s="53">
        <v>340</v>
      </c>
      <c r="F1987" s="53">
        <v>65.822000000000003</v>
      </c>
      <c r="G1987" s="53">
        <v>0.72050378262971349</v>
      </c>
      <c r="H1987" s="53">
        <v>0.93823529411764706</v>
      </c>
      <c r="I1987" s="53">
        <v>0.72335600907029474</v>
      </c>
      <c r="J1987" s="53">
        <v>20.153496341094684</v>
      </c>
      <c r="K1987" s="53">
        <v>188</v>
      </c>
      <c r="L1987" s="53">
        <v>99.670846394984324</v>
      </c>
      <c r="M1987" s="53">
        <v>1122.5548392184696</v>
      </c>
      <c r="N1987" s="53">
        <v>33.504549530152907</v>
      </c>
      <c r="O1987" s="53">
        <v>0.91426000489997572</v>
      </c>
      <c r="P1987" s="53">
        <v>3.0781644772151786</v>
      </c>
      <c r="Q1987" s="53">
        <v>111.37229437229435</v>
      </c>
      <c r="R1987" s="53">
        <v>0.96980226958782467</v>
      </c>
      <c r="S1987" s="53">
        <v>6.4942899888556331</v>
      </c>
      <c r="T1987" s="53">
        <v>2.445606341710236E-3</v>
      </c>
      <c r="U1987" s="53">
        <v>0.21822921156625055</v>
      </c>
      <c r="V1987" s="53">
        <v>24.495773660504891</v>
      </c>
      <c r="W1987" s="53">
        <v>16.986618914010354</v>
      </c>
    </row>
    <row r="1988" spans="3:23" x14ac:dyDescent="0.25">
      <c r="C1988" s="70">
        <v>0</v>
      </c>
      <c r="D1988" s="53">
        <v>682</v>
      </c>
      <c r="E1988" s="53">
        <v>845</v>
      </c>
      <c r="F1988" s="53">
        <v>139.71599999999998</v>
      </c>
      <c r="G1988" s="53">
        <v>0.95147463573359459</v>
      </c>
      <c r="H1988" s="53">
        <v>0.80710059171597637</v>
      </c>
      <c r="I1988" s="53">
        <v>0.43137254901960786</v>
      </c>
      <c r="J1988" s="53">
        <v>29.467768315727287</v>
      </c>
      <c r="K1988" s="53">
        <v>206</v>
      </c>
      <c r="L1988" s="53">
        <v>102.3357771260997</v>
      </c>
      <c r="M1988" s="53">
        <v>1033.9825360324869</v>
      </c>
      <c r="N1988" s="53">
        <v>32.15559882870302</v>
      </c>
      <c r="O1988" s="53">
        <v>0.62912896725434575</v>
      </c>
      <c r="P1988" s="53">
        <v>3.006067472215169</v>
      </c>
      <c r="Q1988" s="53">
        <v>122.21898263027312</v>
      </c>
      <c r="R1988" s="53">
        <v>0.97092783847421671</v>
      </c>
      <c r="S1988" s="53">
        <v>6.7374931536740181</v>
      </c>
      <c r="T1988" s="53">
        <v>1.5508684863523344E-3</v>
      </c>
      <c r="U1988" s="53">
        <v>0.25688650537729657</v>
      </c>
      <c r="V1988" s="53">
        <v>58.900199891708233</v>
      </c>
      <c r="W1988" s="53">
        <v>18.125192437546314</v>
      </c>
    </row>
    <row r="1989" spans="3:23" x14ac:dyDescent="0.25">
      <c r="C1989" s="70">
        <v>0</v>
      </c>
      <c r="D1989" s="53">
        <v>359</v>
      </c>
      <c r="E1989" s="53">
        <v>401</v>
      </c>
      <c r="F1989" s="53">
        <v>85.074999999999989</v>
      </c>
      <c r="G1989" s="53">
        <v>0.93455570788222153</v>
      </c>
      <c r="H1989" s="53">
        <v>0.89526184538653364</v>
      </c>
      <c r="I1989" s="53">
        <v>0.73265306122448981</v>
      </c>
      <c r="J1989" s="53">
        <v>21.379733313582829</v>
      </c>
      <c r="K1989" s="53">
        <v>186</v>
      </c>
      <c r="L1989" s="53">
        <v>103.75766016713092</v>
      </c>
      <c r="M1989" s="53">
        <v>1159.7595431132409</v>
      </c>
      <c r="N1989" s="53">
        <v>34.055242520252897</v>
      </c>
      <c r="O1989" s="53">
        <v>0.53782871535029764</v>
      </c>
      <c r="P1989" s="53">
        <v>2.3523184252810907</v>
      </c>
      <c r="Q1989" s="53">
        <v>168.46476190476204</v>
      </c>
      <c r="R1989" s="53">
        <v>0.95420530785715907</v>
      </c>
      <c r="S1989" s="53">
        <v>6.5816120853050686</v>
      </c>
      <c r="T1989" s="53">
        <v>2.3691609977324374E-3</v>
      </c>
      <c r="U1989" s="53">
        <v>0.28873540952910692</v>
      </c>
      <c r="V1989" s="53">
        <v>37.117357189495742</v>
      </c>
      <c r="W1989" s="53">
        <v>13.206981017477938</v>
      </c>
    </row>
    <row r="1990" spans="3:23" x14ac:dyDescent="0.25">
      <c r="C1990" s="70">
        <v>0</v>
      </c>
      <c r="D1990" s="53">
        <v>1026</v>
      </c>
      <c r="E1990" s="53">
        <v>1955</v>
      </c>
      <c r="F1990" s="53">
        <v>226.40400000000002</v>
      </c>
      <c r="G1990" s="53">
        <v>0.83867518946302011</v>
      </c>
      <c r="H1990" s="53">
        <v>0.5248081841432225</v>
      </c>
      <c r="I1990" s="53">
        <v>0.35874125874125873</v>
      </c>
      <c r="J1990" s="53">
        <v>36.143377995122101</v>
      </c>
      <c r="K1990" s="53">
        <v>215</v>
      </c>
      <c r="L1990" s="53">
        <v>105.85769980506822</v>
      </c>
      <c r="M1990" s="53">
        <v>1188.1202187039403</v>
      </c>
      <c r="N1990" s="53">
        <v>34.469119784293014</v>
      </c>
      <c r="O1990" s="53">
        <v>0.79221829102866259</v>
      </c>
      <c r="P1990" s="53">
        <v>3.1563856324846657</v>
      </c>
      <c r="Q1990" s="53">
        <v>152.29811320754692</v>
      </c>
      <c r="R1990" s="53">
        <v>0.96697233462204224</v>
      </c>
      <c r="S1990" s="53">
        <v>6.8434850949816415</v>
      </c>
      <c r="T1990" s="53">
        <v>2.4792800002353338E-3</v>
      </c>
      <c r="U1990" s="53">
        <v>0.31149743140728781</v>
      </c>
      <c r="V1990" s="53">
        <v>74.422358543834974</v>
      </c>
      <c r="W1990" s="53">
        <v>40.532791908253145</v>
      </c>
    </row>
    <row r="1991" spans="3:23" x14ac:dyDescent="0.25">
      <c r="C1991" s="70">
        <v>0</v>
      </c>
      <c r="D1991" s="53">
        <v>328</v>
      </c>
      <c r="E1991" s="53">
        <v>343</v>
      </c>
      <c r="F1991" s="53">
        <v>65.632000000000005</v>
      </c>
      <c r="G1991" s="53">
        <v>0.70985850421027474</v>
      </c>
      <c r="H1991" s="53">
        <v>0.95626822157434399</v>
      </c>
      <c r="I1991" s="53">
        <v>0.74376417233560088</v>
      </c>
      <c r="J1991" s="53">
        <v>20.435815879801165</v>
      </c>
      <c r="K1991" s="53">
        <v>186</v>
      </c>
      <c r="L1991" s="53">
        <v>99.859756097560975</v>
      </c>
      <c r="M1991" s="53">
        <v>1007.8212500932344</v>
      </c>
      <c r="N1991" s="53">
        <v>31.74620056153546</v>
      </c>
      <c r="O1991" s="53">
        <v>0.84193171212075235</v>
      </c>
      <c r="P1991" s="53">
        <v>2.9423603376199683</v>
      </c>
      <c r="Q1991" s="53">
        <v>91.911255411255453</v>
      </c>
      <c r="R1991" s="53">
        <v>0.97330133613432246</v>
      </c>
      <c r="S1991" s="53">
        <v>6.436141838458548</v>
      </c>
      <c r="T1991" s="53">
        <v>2.4549764809505079E-3</v>
      </c>
      <c r="U1991" s="53">
        <v>0.21123582742920044</v>
      </c>
      <c r="V1991" s="53">
        <v>24.563768422950769</v>
      </c>
      <c r="W1991" s="53">
        <v>17.301350468044944</v>
      </c>
    </row>
    <row r="1992" spans="3:23" x14ac:dyDescent="0.25">
      <c r="C1992" s="70">
        <v>0</v>
      </c>
      <c r="D1992" s="53">
        <v>399</v>
      </c>
      <c r="E1992" s="53">
        <v>461</v>
      </c>
      <c r="F1992" s="53">
        <v>88.003000000000014</v>
      </c>
      <c r="G1992" s="53">
        <v>0.90908706720997023</v>
      </c>
      <c r="H1992" s="53">
        <v>0.86550976138828628</v>
      </c>
      <c r="I1992" s="53">
        <v>0.71250000000000002</v>
      </c>
      <c r="J1992" s="53">
        <v>22.539356209735224</v>
      </c>
      <c r="K1992" s="53">
        <v>195</v>
      </c>
      <c r="L1992" s="53">
        <v>108.85964912280701</v>
      </c>
      <c r="M1992" s="53">
        <v>1289.6737194745654</v>
      </c>
      <c r="N1992" s="53">
        <v>35.912027504369135</v>
      </c>
      <c r="O1992" s="53">
        <v>0.50289597313105572</v>
      </c>
      <c r="P1992" s="53">
        <v>2.2650379516812569</v>
      </c>
      <c r="Q1992" s="53">
        <v>219.69747899159918</v>
      </c>
      <c r="R1992" s="53">
        <v>0.95369244151565458</v>
      </c>
      <c r="S1992" s="53">
        <v>6.6769448154957374</v>
      </c>
      <c r="T1992" s="53">
        <v>5.4035731939834014E-3</v>
      </c>
      <c r="U1992" s="53">
        <v>0.30665092704686159</v>
      </c>
      <c r="V1992" s="53">
        <v>36.389913102671073</v>
      </c>
      <c r="W1992" s="53">
        <v>15.16026247062374</v>
      </c>
    </row>
    <row r="1993" spans="3:23" x14ac:dyDescent="0.25">
      <c r="C1993" s="70">
        <v>0</v>
      </c>
      <c r="D1993" s="53">
        <v>1031</v>
      </c>
      <c r="E1993" s="53">
        <v>1831</v>
      </c>
      <c r="F1993" s="53">
        <v>209.57399999999998</v>
      </c>
      <c r="G1993" s="53">
        <v>0.81327419910927778</v>
      </c>
      <c r="H1993" s="53">
        <v>0.5630802839978154</v>
      </c>
      <c r="I1993" s="53">
        <v>0.42116013071895425</v>
      </c>
      <c r="J1993" s="53">
        <v>36.23133961947795</v>
      </c>
      <c r="K1993" s="53">
        <v>234</v>
      </c>
      <c r="L1993" s="53">
        <v>107.65373423860329</v>
      </c>
      <c r="M1993" s="53">
        <v>1278.8091098283344</v>
      </c>
      <c r="N1993" s="53">
        <v>35.760440570948425</v>
      </c>
      <c r="O1993" s="53">
        <v>0.89236958885910067</v>
      </c>
      <c r="P1993" s="53">
        <v>3.3548593393851247</v>
      </c>
      <c r="Q1993" s="53">
        <v>140.4185674269709</v>
      </c>
      <c r="R1993" s="53">
        <v>0.9726526677566707</v>
      </c>
      <c r="S1993" s="53">
        <v>6.8601441225752104</v>
      </c>
      <c r="T1993" s="53">
        <v>2.4363486891357013E-3</v>
      </c>
      <c r="U1993" s="53">
        <v>0.30537272408800531</v>
      </c>
      <c r="V1993" s="53">
        <v>69.035731275317332</v>
      </c>
      <c r="W1993" s="53">
        <v>40.170555370185937</v>
      </c>
    </row>
    <row r="1994" spans="3:23" x14ac:dyDescent="0.25">
      <c r="C1994" s="70">
        <v>0</v>
      </c>
      <c r="D1994" s="53">
        <v>363</v>
      </c>
      <c r="E1994" s="53">
        <v>384</v>
      </c>
      <c r="F1994" s="53">
        <v>71.661000000000001</v>
      </c>
      <c r="G1994" s="53">
        <v>0.78185612457378828</v>
      </c>
      <c r="H1994" s="53">
        <v>0.9453125</v>
      </c>
      <c r="I1994" s="53">
        <v>0.6875</v>
      </c>
      <c r="J1994" s="53">
        <v>21.498510523728477</v>
      </c>
      <c r="K1994" s="53">
        <v>188</v>
      </c>
      <c r="L1994" s="53">
        <v>98.393939393939391</v>
      </c>
      <c r="M1994" s="53">
        <v>866.20626151012948</v>
      </c>
      <c r="N1994" s="53">
        <v>29.431382256192613</v>
      </c>
      <c r="O1994" s="53">
        <v>0.91777283178222879</v>
      </c>
      <c r="P1994" s="53">
        <v>3.214951764435984</v>
      </c>
      <c r="Q1994" s="53">
        <v>110.36000000000018</v>
      </c>
      <c r="R1994" s="53">
        <v>0.96551445772215316</v>
      </c>
      <c r="S1994" s="53">
        <v>6.4059229435881226</v>
      </c>
      <c r="T1994" s="53">
        <v>2.1619834710744014E-3</v>
      </c>
      <c r="U1994" s="53">
        <v>0.20861895562878466</v>
      </c>
      <c r="V1994" s="53">
        <v>27.506389354313495</v>
      </c>
      <c r="W1994" s="53">
        <v>17.149103260339832</v>
      </c>
    </row>
    <row r="1995" spans="3:23" x14ac:dyDescent="0.25">
      <c r="C1995" s="70">
        <v>0</v>
      </c>
      <c r="D1995" s="53">
        <v>428</v>
      </c>
      <c r="E1995" s="53">
        <v>479</v>
      </c>
      <c r="F1995" s="53">
        <v>89.64</v>
      </c>
      <c r="G1995" s="53">
        <v>0.91389814568027194</v>
      </c>
      <c r="H1995" s="53">
        <v>0.89352818371607512</v>
      </c>
      <c r="I1995" s="53">
        <v>0.74305555555555558</v>
      </c>
      <c r="J1995" s="53">
        <v>23.344089726237982</v>
      </c>
      <c r="K1995" s="53">
        <v>195</v>
      </c>
      <c r="L1995" s="53">
        <v>115.32710280373831</v>
      </c>
      <c r="M1995" s="53">
        <v>1231.9255400643478</v>
      </c>
      <c r="N1995" s="53">
        <v>35.098796846392723</v>
      </c>
      <c r="O1995" s="53">
        <v>0.38758295382445007</v>
      </c>
      <c r="P1995" s="53">
        <v>2.2339281012809455</v>
      </c>
      <c r="Q1995" s="53">
        <v>189.25490196078474</v>
      </c>
      <c r="R1995" s="53">
        <v>0.95769264519342789</v>
      </c>
      <c r="S1995" s="53">
        <v>6.7631272204964032</v>
      </c>
      <c r="T1995" s="53">
        <v>2.0077747874748882E-3</v>
      </c>
      <c r="U1995" s="53">
        <v>0.27667827081253554</v>
      </c>
      <c r="V1995" s="53">
        <v>37.949965433053158</v>
      </c>
      <c r="W1995" s="53">
        <v>15.405544322962234</v>
      </c>
    </row>
    <row r="1996" spans="3:23" x14ac:dyDescent="0.25">
      <c r="C1996" s="70">
        <v>0</v>
      </c>
      <c r="D1996" s="53">
        <v>1048</v>
      </c>
      <c r="E1996" s="53">
        <v>1905</v>
      </c>
      <c r="F1996" s="53">
        <v>211.97300000000001</v>
      </c>
      <c r="G1996" s="53">
        <v>0.79169954884325444</v>
      </c>
      <c r="H1996" s="53">
        <v>0.55013123359580052</v>
      </c>
      <c r="I1996" s="53">
        <v>0.41936774709883956</v>
      </c>
      <c r="J1996" s="53">
        <v>36.528824822083322</v>
      </c>
      <c r="K1996" s="53">
        <v>234</v>
      </c>
      <c r="L1996" s="53">
        <v>107.67461832061069</v>
      </c>
      <c r="M1996" s="53">
        <v>1495.4097849544671</v>
      </c>
      <c r="N1996" s="53">
        <v>38.670528635570356</v>
      </c>
      <c r="O1996" s="53">
        <v>1.0123099402225699</v>
      </c>
      <c r="P1996" s="53">
        <v>3.509929477692999</v>
      </c>
      <c r="Q1996" s="53">
        <v>177.12705882352932</v>
      </c>
      <c r="R1996" s="53">
        <v>0.96622735684260552</v>
      </c>
      <c r="S1996" s="53">
        <v>6.9247163611282572</v>
      </c>
      <c r="T1996" s="53">
        <v>2.1806997308728296E-3</v>
      </c>
      <c r="U1996" s="53">
        <v>0.29324116572864367</v>
      </c>
      <c r="V1996" s="53">
        <v>67.757272395107691</v>
      </c>
      <c r="W1996" s="53">
        <v>41.393639436357837</v>
      </c>
    </row>
    <row r="1997" spans="3:23" x14ac:dyDescent="0.25">
      <c r="C1997" s="70">
        <v>0</v>
      </c>
      <c r="D1997" s="53">
        <v>427</v>
      </c>
      <c r="E1997" s="53">
        <v>458</v>
      </c>
      <c r="F1997" s="53">
        <v>80.170999999999992</v>
      </c>
      <c r="G1997" s="53">
        <v>0.80886023404214147</v>
      </c>
      <c r="H1997" s="53">
        <v>0.93231441048034935</v>
      </c>
      <c r="I1997" s="53">
        <v>0.65692307692307694</v>
      </c>
      <c r="J1997" s="53">
        <v>23.316802645343863</v>
      </c>
      <c r="K1997" s="53">
        <v>179</v>
      </c>
      <c r="L1997" s="53">
        <v>97.583138173302103</v>
      </c>
      <c r="M1997" s="53">
        <v>790.29530186583929</v>
      </c>
      <c r="N1997" s="53">
        <v>28.112191338738416</v>
      </c>
      <c r="O1997" s="53">
        <v>0.59685165264711848</v>
      </c>
      <c r="P1997" s="53">
        <v>2.5661129027584648</v>
      </c>
      <c r="Q1997" s="53">
        <v>75.047407407407405</v>
      </c>
      <c r="R1997" s="53">
        <v>0.97997210038853755</v>
      </c>
      <c r="S1997" s="53">
        <v>6.4527339201562253</v>
      </c>
      <c r="T1997" s="53">
        <v>3.2899862825788388E-3</v>
      </c>
      <c r="U1997" s="53">
        <v>0.2690946700515075</v>
      </c>
      <c r="V1997" s="53">
        <v>30.953097688978051</v>
      </c>
      <c r="W1997" s="53">
        <v>18.200450967225869</v>
      </c>
    </row>
    <row r="1998" spans="3:23" x14ac:dyDescent="0.25">
      <c r="C1998" s="70">
        <v>0</v>
      </c>
      <c r="D1998" s="53">
        <v>488</v>
      </c>
      <c r="E1998" s="53">
        <v>548</v>
      </c>
      <c r="F1998" s="53">
        <v>93.964999999999989</v>
      </c>
      <c r="G1998" s="53">
        <v>0.89232523712045941</v>
      </c>
      <c r="H1998" s="53">
        <v>0.89051094890510951</v>
      </c>
      <c r="I1998" s="53">
        <v>0.73273273273273276</v>
      </c>
      <c r="J1998" s="53">
        <v>24.926710529686009</v>
      </c>
      <c r="K1998" s="53">
        <v>185</v>
      </c>
      <c r="L1998" s="53">
        <v>114.44467213114754</v>
      </c>
      <c r="M1998" s="53">
        <v>1225.3521686807821</v>
      </c>
      <c r="N1998" s="53">
        <v>35.005030619623547</v>
      </c>
      <c r="O1998" s="53">
        <v>0.17430160920075349</v>
      </c>
      <c r="P1998" s="53">
        <v>1.9847739406700655</v>
      </c>
      <c r="Q1998" s="53">
        <v>248.29729729729826</v>
      </c>
      <c r="R1998" s="53">
        <v>0.94970614841167267</v>
      </c>
      <c r="S1998" s="53">
        <v>6.7598308336731421</v>
      </c>
      <c r="T1998" s="53">
        <v>4.4212064126714504E-3</v>
      </c>
      <c r="U1998" s="53">
        <v>0.31761298065490007</v>
      </c>
      <c r="V1998" s="53">
        <v>38.321647957956252</v>
      </c>
      <c r="W1998" s="53">
        <v>17.29812494192208</v>
      </c>
    </row>
    <row r="1999" spans="3:23" x14ac:dyDescent="0.25">
      <c r="C1999" s="70">
        <v>0</v>
      </c>
      <c r="D1999" s="53">
        <v>1048</v>
      </c>
      <c r="E1999" s="53">
        <v>1925</v>
      </c>
      <c r="F1999" s="53">
        <v>216.30599999999998</v>
      </c>
      <c r="G1999" s="53">
        <v>0.77229456791263906</v>
      </c>
      <c r="H1999" s="53">
        <v>0.54441558441558446</v>
      </c>
      <c r="I1999" s="53">
        <v>0.41936774709883956</v>
      </c>
      <c r="J1999" s="53">
        <v>36.528824822083322</v>
      </c>
      <c r="K1999" s="53">
        <v>243</v>
      </c>
      <c r="L1999" s="53">
        <v>108.09732824427481</v>
      </c>
      <c r="M1999" s="53">
        <v>1577.8548925683726</v>
      </c>
      <c r="N1999" s="53">
        <v>39.722221646936774</v>
      </c>
      <c r="O1999" s="53">
        <v>1.1738648121648787</v>
      </c>
      <c r="P1999" s="53">
        <v>3.9734301939188859</v>
      </c>
      <c r="Q1999" s="53">
        <v>145.69686274509752</v>
      </c>
      <c r="R1999" s="53">
        <v>0.97247981293246633</v>
      </c>
      <c r="S1999" s="53">
        <v>6.8973931298847564</v>
      </c>
      <c r="T1999" s="53">
        <v>2.0232218377546629E-3</v>
      </c>
      <c r="U1999" s="53">
        <v>0.29082128075930075</v>
      </c>
      <c r="V1999" s="53">
        <v>67.675172822824536</v>
      </c>
      <c r="W1999" s="53">
        <v>42.991640973185689</v>
      </c>
    </row>
    <row r="2000" spans="3:23" x14ac:dyDescent="0.25">
      <c r="C2000" s="70">
        <v>0</v>
      </c>
      <c r="D2000" s="53">
        <v>464</v>
      </c>
      <c r="E2000" s="53">
        <v>494</v>
      </c>
      <c r="F2000" s="53">
        <v>82.204999999999998</v>
      </c>
      <c r="G2000" s="53">
        <v>0.8047207851039071</v>
      </c>
      <c r="H2000" s="53">
        <v>0.93927125506072873</v>
      </c>
      <c r="I2000" s="53">
        <v>0.66096866096866091</v>
      </c>
      <c r="J2000" s="53">
        <v>24.306031118985992</v>
      </c>
      <c r="K2000" s="53">
        <v>161</v>
      </c>
      <c r="L2000" s="53">
        <v>96.864224137931032</v>
      </c>
      <c r="M2000" s="53">
        <v>674.65323136218171</v>
      </c>
      <c r="N2000" s="53">
        <v>25.974087690661662</v>
      </c>
      <c r="O2000" s="53">
        <v>0.42530370236179599</v>
      </c>
      <c r="P2000" s="53">
        <v>2.2265883281751258</v>
      </c>
      <c r="Q2000" s="53">
        <v>101.2184065934068</v>
      </c>
      <c r="R2000" s="53">
        <v>0.96929507567885853</v>
      </c>
      <c r="S2000" s="53">
        <v>6.4105384388620958</v>
      </c>
      <c r="T2000" s="53">
        <v>2.0302499698103792E-3</v>
      </c>
      <c r="U2000" s="53">
        <v>0.24334174811940174</v>
      </c>
      <c r="V2000" s="53">
        <v>32.011113333875251</v>
      </c>
      <c r="W2000" s="53">
        <v>19.003508929237636</v>
      </c>
    </row>
    <row r="2001" spans="3:23" x14ac:dyDescent="0.25">
      <c r="C2001" s="70">
        <v>0</v>
      </c>
      <c r="D2001" s="53">
        <v>560</v>
      </c>
      <c r="E2001" s="53">
        <v>619</v>
      </c>
      <c r="F2001" s="53">
        <v>103.66599999999998</v>
      </c>
      <c r="G2001" s="53">
        <v>0.9141096191567637</v>
      </c>
      <c r="H2001" s="53">
        <v>0.90468497576736673</v>
      </c>
      <c r="I2001" s="53">
        <v>0.70175438596491224</v>
      </c>
      <c r="J2001" s="53">
        <v>26.702324712498182</v>
      </c>
      <c r="K2001" s="53">
        <v>189</v>
      </c>
      <c r="L2001" s="53">
        <v>114.55178571428571</v>
      </c>
      <c r="M2001" s="53">
        <v>1114.9847910810136</v>
      </c>
      <c r="N2001" s="53">
        <v>33.391387977755784</v>
      </c>
      <c r="O2001" s="53">
        <v>0.14224642351589084</v>
      </c>
      <c r="P2001" s="53">
        <v>2.0900929653236449</v>
      </c>
      <c r="Q2001" s="53">
        <v>186.16071428571379</v>
      </c>
      <c r="R2001" s="53">
        <v>0.95985816623745768</v>
      </c>
      <c r="S2001" s="53">
        <v>6.7808251784095095</v>
      </c>
      <c r="T2001" s="53">
        <v>1.6383219954648309E-3</v>
      </c>
      <c r="U2001" s="53">
        <v>0.29121234051000489</v>
      </c>
      <c r="V2001" s="53">
        <v>43.784241153412857</v>
      </c>
      <c r="W2001" s="53">
        <v>17.753071174971158</v>
      </c>
    </row>
    <row r="2002" spans="3:23" x14ac:dyDescent="0.25">
      <c r="C2002" s="70">
        <v>0</v>
      </c>
      <c r="D2002" s="53">
        <v>1015</v>
      </c>
      <c r="E2002" s="53">
        <v>1855</v>
      </c>
      <c r="F2002" s="53">
        <v>211.16199999999998</v>
      </c>
      <c r="G2002" s="53">
        <v>0.78005528047376582</v>
      </c>
      <c r="H2002" s="53">
        <v>0.54716981132075471</v>
      </c>
      <c r="I2002" s="53">
        <v>0.43191489361702129</v>
      </c>
      <c r="J2002" s="53">
        <v>35.949104827605794</v>
      </c>
      <c r="K2002" s="53">
        <v>242</v>
      </c>
      <c r="L2002" s="53">
        <v>112.27389162561576</v>
      </c>
      <c r="M2002" s="53">
        <v>1808.1122861223628</v>
      </c>
      <c r="N2002" s="53">
        <v>42.52190360417044</v>
      </c>
      <c r="O2002" s="53">
        <v>1.1062194095550064</v>
      </c>
      <c r="P2002" s="53">
        <v>3.6017875288580674</v>
      </c>
      <c r="Q2002" s="53">
        <v>197.61041666666657</v>
      </c>
      <c r="R2002" s="53">
        <v>0.96584918006233289</v>
      </c>
      <c r="S2002" s="53">
        <v>6.9801039878064284</v>
      </c>
      <c r="T2002" s="53">
        <v>1.8006944444445138E-3</v>
      </c>
      <c r="U2002" s="53">
        <v>0.26387398623907454</v>
      </c>
      <c r="V2002" s="53">
        <v>66.54461117452648</v>
      </c>
      <c r="W2002" s="53">
        <v>41.637668821549539</v>
      </c>
    </row>
    <row r="2003" spans="3:23" x14ac:dyDescent="0.25">
      <c r="C2003" s="70">
        <v>0</v>
      </c>
      <c r="D2003" s="53">
        <v>494</v>
      </c>
      <c r="E2003" s="53">
        <v>539</v>
      </c>
      <c r="F2003" s="53">
        <v>88.317000000000007</v>
      </c>
      <c r="G2003" s="53">
        <v>0.80084724229276616</v>
      </c>
      <c r="H2003" s="53">
        <v>0.91651205936920221</v>
      </c>
      <c r="I2003" s="53">
        <v>0.63010204081632648</v>
      </c>
      <c r="J2003" s="53">
        <v>25.079480359432697</v>
      </c>
      <c r="K2003" s="53">
        <v>151</v>
      </c>
      <c r="L2003" s="53">
        <v>95.431174089068833</v>
      </c>
      <c r="M2003" s="53">
        <v>544.14839740167963</v>
      </c>
      <c r="N2003" s="53">
        <v>23.32698860551185</v>
      </c>
      <c r="O2003" s="53">
        <v>0.35812703215710628</v>
      </c>
      <c r="P2003" s="53">
        <v>2.2529211416206936</v>
      </c>
      <c r="Q2003" s="53">
        <v>54.66379310344827</v>
      </c>
      <c r="R2003" s="53">
        <v>0.98444410426916984</v>
      </c>
      <c r="S2003" s="53">
        <v>6.3392649811780082</v>
      </c>
      <c r="T2003" s="53">
        <v>3.1243175034579656E-3</v>
      </c>
      <c r="U2003" s="53">
        <v>0.30338314926131982</v>
      </c>
      <c r="V2003" s="53">
        <v>33.448232250990166</v>
      </c>
      <c r="W2003" s="53">
        <v>20.031098658144867</v>
      </c>
    </row>
    <row r="2004" spans="3:23" x14ac:dyDescent="0.25">
      <c r="C2004" s="70">
        <v>0</v>
      </c>
      <c r="D2004" s="53">
        <v>587</v>
      </c>
      <c r="E2004" s="53">
        <v>658</v>
      </c>
      <c r="F2004" s="53">
        <v>107.52800000000001</v>
      </c>
      <c r="G2004" s="53">
        <v>0.92110316561377781</v>
      </c>
      <c r="H2004" s="53">
        <v>0.89209726443769</v>
      </c>
      <c r="I2004" s="53">
        <v>0.63528138528138534</v>
      </c>
      <c r="J2004" s="53">
        <v>27.338463979520512</v>
      </c>
      <c r="K2004" s="53">
        <v>195</v>
      </c>
      <c r="L2004" s="53">
        <v>118.49914821124361</v>
      </c>
      <c r="M2004" s="53">
        <v>1015.3152723107601</v>
      </c>
      <c r="N2004" s="53">
        <v>31.864012181625213</v>
      </c>
      <c r="O2004" s="53">
        <v>-0.16267221165082366</v>
      </c>
      <c r="P2004" s="53">
        <v>2.2555474335887169</v>
      </c>
      <c r="Q2004" s="53">
        <v>166.91632231405083</v>
      </c>
      <c r="R2004" s="53">
        <v>0.96843615929257609</v>
      </c>
      <c r="S2004" s="53">
        <v>6.76795899503177</v>
      </c>
      <c r="T2004" s="53">
        <v>3.4001263574892715E-3</v>
      </c>
      <c r="U2004" s="53">
        <v>0.32467327089945514</v>
      </c>
      <c r="V2004" s="53">
        <v>45.752551039567351</v>
      </c>
      <c r="W2004" s="53">
        <v>17.812318293947015</v>
      </c>
    </row>
    <row r="2005" spans="3:23" x14ac:dyDescent="0.25">
      <c r="C2005" s="70">
        <v>0</v>
      </c>
      <c r="D2005" s="53">
        <v>1033</v>
      </c>
      <c r="E2005" s="53">
        <v>1874</v>
      </c>
      <c r="F2005" s="53">
        <v>218.38200000000001</v>
      </c>
      <c r="G2005" s="53">
        <v>0.76529500025929686</v>
      </c>
      <c r="H2005" s="53">
        <v>0.55122732123799356</v>
      </c>
      <c r="I2005" s="53">
        <v>0.44854537559704732</v>
      </c>
      <c r="J2005" s="53">
        <v>36.266464532835606</v>
      </c>
      <c r="K2005" s="53">
        <v>240</v>
      </c>
      <c r="L2005" s="53">
        <v>115.1703775411423</v>
      </c>
      <c r="M2005" s="53">
        <v>1802.0407108069396</v>
      </c>
      <c r="N2005" s="53">
        <v>42.450450066011548</v>
      </c>
      <c r="O2005" s="53">
        <v>1.0377195561195904</v>
      </c>
      <c r="P2005" s="53">
        <v>3.3714498828752797</v>
      </c>
      <c r="Q2005" s="53">
        <v>167.94047619047566</v>
      </c>
      <c r="R2005" s="53">
        <v>0.97252258832595739</v>
      </c>
      <c r="S2005" s="53">
        <v>6.9737233828332741</v>
      </c>
      <c r="T2005" s="53">
        <v>1.6887494793837061E-3</v>
      </c>
      <c r="U2005" s="53">
        <v>0.26536243944651788</v>
      </c>
      <c r="V2005" s="53">
        <v>65.325051242533078</v>
      </c>
      <c r="W2005" s="53">
        <v>42.048409710327618</v>
      </c>
    </row>
    <row r="2006" spans="3:23" x14ac:dyDescent="0.25">
      <c r="C2006" s="70">
        <v>0</v>
      </c>
      <c r="D2006" s="53">
        <v>526</v>
      </c>
      <c r="E2006" s="53">
        <v>578</v>
      </c>
      <c r="F2006" s="53">
        <v>94.858999999999995</v>
      </c>
      <c r="G2006" s="53">
        <v>0.86911442537435968</v>
      </c>
      <c r="H2006" s="53">
        <v>0.91003460207612452</v>
      </c>
      <c r="I2006" s="53">
        <v>0.56559139784946233</v>
      </c>
      <c r="J2006" s="53">
        <v>25.879026267050612</v>
      </c>
      <c r="K2006" s="53">
        <v>158</v>
      </c>
      <c r="L2006" s="53">
        <v>95.123574144486696</v>
      </c>
      <c r="M2006" s="53">
        <v>518.22660510592107</v>
      </c>
      <c r="N2006" s="53">
        <v>22.764591037528458</v>
      </c>
      <c r="O2006" s="53">
        <v>0.46599445598494704</v>
      </c>
      <c r="P2006" s="53">
        <v>2.5418999357297767</v>
      </c>
      <c r="Q2006" s="53">
        <v>78.289583333333226</v>
      </c>
      <c r="R2006" s="53">
        <v>0.97651284111612979</v>
      </c>
      <c r="S2006" s="53">
        <v>6.232644985145587</v>
      </c>
      <c r="T2006" s="53">
        <v>2.7408854166667126E-3</v>
      </c>
      <c r="U2006" s="53">
        <v>0.32322738552995428</v>
      </c>
      <c r="V2006" s="53">
        <v>37.83135107252118</v>
      </c>
      <c r="W2006" s="53">
        <v>18.711805226259443</v>
      </c>
    </row>
    <row r="2007" spans="3:23" x14ac:dyDescent="0.25">
      <c r="C2007" s="70">
        <v>0</v>
      </c>
      <c r="D2007" s="53">
        <v>644</v>
      </c>
      <c r="E2007" s="53">
        <v>692</v>
      </c>
      <c r="F2007" s="53">
        <v>112.639</v>
      </c>
      <c r="G2007" s="53">
        <v>0.91623930497715966</v>
      </c>
      <c r="H2007" s="53">
        <v>0.93063583815028905</v>
      </c>
      <c r="I2007" s="53">
        <v>0.65050505050505047</v>
      </c>
      <c r="J2007" s="53">
        <v>28.635053113438513</v>
      </c>
      <c r="K2007" s="53">
        <v>190</v>
      </c>
      <c r="L2007" s="53">
        <v>118.14285714285714</v>
      </c>
      <c r="M2007" s="53">
        <v>884.48655854254559</v>
      </c>
      <c r="N2007" s="53">
        <v>29.740318736397995</v>
      </c>
      <c r="O2007" s="53">
        <v>-0.19889490191019066</v>
      </c>
      <c r="P2007" s="53">
        <v>2.1726287012058556</v>
      </c>
      <c r="Q2007" s="53">
        <v>141.11497584541081</v>
      </c>
      <c r="R2007" s="53">
        <v>0.97102772222570266</v>
      </c>
      <c r="S2007" s="53">
        <v>6.6255309393324389</v>
      </c>
      <c r="T2007" s="53">
        <v>1.4758804172792682E-3</v>
      </c>
      <c r="U2007" s="53">
        <v>0.31402228236049179</v>
      </c>
      <c r="V2007" s="53">
        <v>47.314380912142717</v>
      </c>
      <c r="W2007" s="53">
        <v>18.955627689420059</v>
      </c>
    </row>
    <row r="2008" spans="3:23" x14ac:dyDescent="0.25">
      <c r="C2008" s="70">
        <v>0</v>
      </c>
      <c r="D2008" s="53">
        <v>1059</v>
      </c>
      <c r="E2008" s="53">
        <v>1757</v>
      </c>
      <c r="F2008" s="53">
        <v>203.77699999999999</v>
      </c>
      <c r="G2008" s="53">
        <v>0.77819680874273911</v>
      </c>
      <c r="H2008" s="53">
        <v>0.60273192942515652</v>
      </c>
      <c r="I2008" s="53">
        <v>0.51658536585365855</v>
      </c>
      <c r="J2008" s="53">
        <v>36.720031016797044</v>
      </c>
      <c r="K2008" s="53">
        <v>232</v>
      </c>
      <c r="L2008" s="53">
        <v>116.4985835694051</v>
      </c>
      <c r="M2008" s="53">
        <v>1750.4959809785953</v>
      </c>
      <c r="N2008" s="53">
        <v>41.838929013283732</v>
      </c>
      <c r="O2008" s="53">
        <v>0.77947797926688278</v>
      </c>
      <c r="P2008" s="53">
        <v>2.6823035067180085</v>
      </c>
      <c r="Q2008" s="53">
        <v>233.25619047619074</v>
      </c>
      <c r="R2008" s="53">
        <v>0.9619817074197764</v>
      </c>
      <c r="S2008" s="53">
        <v>7.0429922045948947</v>
      </c>
      <c r="T2008" s="53">
        <v>1.3705215419501991E-3</v>
      </c>
      <c r="U2008" s="53">
        <v>0.23300633633928106</v>
      </c>
      <c r="V2008" s="53">
        <v>63.554922522463492</v>
      </c>
      <c r="W2008" s="53">
        <v>39.913793129215435</v>
      </c>
    </row>
    <row r="2009" spans="3:23" x14ac:dyDescent="0.25">
      <c r="C2009" s="70">
        <v>0</v>
      </c>
      <c r="D2009" s="53">
        <v>558</v>
      </c>
      <c r="E2009" s="53">
        <v>656</v>
      </c>
      <c r="F2009" s="53">
        <v>108.27299999999998</v>
      </c>
      <c r="G2009" s="53">
        <v>0.83957123164970171</v>
      </c>
      <c r="H2009" s="53">
        <v>0.85060975609756095</v>
      </c>
      <c r="I2009" s="53">
        <v>0.58125000000000004</v>
      </c>
      <c r="J2009" s="53">
        <v>26.654599339742862</v>
      </c>
      <c r="K2009" s="53">
        <v>150</v>
      </c>
      <c r="L2009" s="53">
        <v>93.811827956989248</v>
      </c>
      <c r="M2009" s="53">
        <v>395.59289395957586</v>
      </c>
      <c r="N2009" s="53">
        <v>19.889517187694022</v>
      </c>
      <c r="O2009" s="53">
        <v>0.40671682090422318</v>
      </c>
      <c r="P2009" s="53">
        <v>2.7315386800888808</v>
      </c>
      <c r="Q2009" s="53">
        <v>45.397979797979836</v>
      </c>
      <c r="R2009" s="53">
        <v>0.98638681330696898</v>
      </c>
      <c r="S2009" s="53">
        <v>6.1443457538743074</v>
      </c>
      <c r="T2009" s="53">
        <v>3.1813080297929458E-3</v>
      </c>
      <c r="U2009" s="53">
        <v>0.31577894881992369</v>
      </c>
      <c r="V2009" s="53">
        <v>38.313228238434093</v>
      </c>
      <c r="W2009" s="53">
        <v>20.813646588269258</v>
      </c>
    </row>
    <row r="2010" spans="3:23" x14ac:dyDescent="0.25">
      <c r="C2010" s="70">
        <v>0</v>
      </c>
      <c r="D2010" s="53">
        <v>29</v>
      </c>
      <c r="E2010" s="53">
        <v>33</v>
      </c>
      <c r="F2010" s="53">
        <v>17.996000000000002</v>
      </c>
      <c r="G2010" s="53">
        <v>0</v>
      </c>
      <c r="H2010" s="53">
        <v>0.87878787878787878</v>
      </c>
      <c r="I2010" s="53">
        <v>0.59183673469387754</v>
      </c>
      <c r="J2010" s="53">
        <v>6.0765077797464979</v>
      </c>
      <c r="K2010" s="53">
        <v>94</v>
      </c>
      <c r="L2010" s="53">
        <v>81.172413793103445</v>
      </c>
      <c r="M2010" s="53">
        <v>87.790640394088655</v>
      </c>
      <c r="N2010" s="53">
        <v>9.3696659702514822</v>
      </c>
      <c r="O2010" s="53">
        <v>-0.60980021381810601</v>
      </c>
      <c r="P2010" s="53">
        <v>2.1864755249019336</v>
      </c>
      <c r="Q2010" s="53">
        <v>101.37500000000001</v>
      </c>
      <c r="R2010" s="53">
        <v>0.81590388222538879</v>
      </c>
      <c r="S2010" s="53">
        <v>4.1422952191909008</v>
      </c>
      <c r="T2010" s="53">
        <v>1.9132653061224504E-2</v>
      </c>
      <c r="U2010" s="53">
        <v>0.16439595828209827</v>
      </c>
      <c r="V2010" s="53">
        <v>6.2330229193099944</v>
      </c>
      <c r="W2010" s="53">
        <v>6.2330229193099944</v>
      </c>
    </row>
    <row r="2011" spans="3:23" x14ac:dyDescent="0.25">
      <c r="C2011" s="70">
        <v>0</v>
      </c>
      <c r="D2011" s="53">
        <v>685</v>
      </c>
      <c r="E2011" s="53">
        <v>754</v>
      </c>
      <c r="F2011" s="53">
        <v>117.60099999999998</v>
      </c>
      <c r="G2011" s="53">
        <v>0.92267740836191914</v>
      </c>
      <c r="H2011" s="53">
        <v>0.90848806366047741</v>
      </c>
      <c r="I2011" s="53">
        <v>0.62047101449275366</v>
      </c>
      <c r="J2011" s="53">
        <v>29.532509005223147</v>
      </c>
      <c r="K2011" s="53">
        <v>177</v>
      </c>
      <c r="L2011" s="53">
        <v>118.69489051094891</v>
      </c>
      <c r="M2011" s="53">
        <v>765.93454987834616</v>
      </c>
      <c r="N2011" s="53">
        <v>27.675522576427461</v>
      </c>
      <c r="O2011" s="53">
        <v>-0.46062108620539821</v>
      </c>
      <c r="P2011" s="53">
        <v>2.3974449432798624</v>
      </c>
      <c r="Q2011" s="53">
        <v>145.95225694444403</v>
      </c>
      <c r="R2011" s="53">
        <v>0.97116293601637993</v>
      </c>
      <c r="S2011" s="53">
        <v>6.5693407187817909</v>
      </c>
      <c r="T2011" s="53">
        <v>2.9944902584877354E-3</v>
      </c>
      <c r="U2011" s="53">
        <v>0.35395181799373499</v>
      </c>
      <c r="V2011" s="53">
        <v>50.227792497664005</v>
      </c>
      <c r="W2011" s="53">
        <v>19.366471633202007</v>
      </c>
    </row>
    <row r="2012" spans="3:23" x14ac:dyDescent="0.25">
      <c r="C2012" s="70">
        <v>0</v>
      </c>
      <c r="D2012" s="53">
        <v>1129</v>
      </c>
      <c r="E2012" s="53">
        <v>1946</v>
      </c>
      <c r="F2012" s="53">
        <v>220.78799999999998</v>
      </c>
      <c r="G2012" s="53">
        <v>0.7461973622407041</v>
      </c>
      <c r="H2012" s="53">
        <v>0.5801644398766701</v>
      </c>
      <c r="I2012" s="53">
        <v>0.47041666666666665</v>
      </c>
      <c r="J2012" s="53">
        <v>37.914211662726132</v>
      </c>
      <c r="K2012" s="53">
        <v>235</v>
      </c>
      <c r="L2012" s="53">
        <v>117.63241806908769</v>
      </c>
      <c r="M2012" s="53">
        <v>1773.9808984917304</v>
      </c>
      <c r="N2012" s="53">
        <v>42.118652619614153</v>
      </c>
      <c r="O2012" s="53">
        <v>0.7975148812128493</v>
      </c>
      <c r="P2012" s="53">
        <v>2.6954498175105397</v>
      </c>
      <c r="Q2012" s="53">
        <v>184.23510204081623</v>
      </c>
      <c r="R2012" s="53">
        <v>0.97073905536897853</v>
      </c>
      <c r="S2012" s="53">
        <v>7.0460444133710016</v>
      </c>
      <c r="T2012" s="53">
        <v>1.4553935860056925E-3</v>
      </c>
      <c r="U2012" s="53">
        <v>0.24442301698090052</v>
      </c>
      <c r="V2012" s="53">
        <v>65.532056633023984</v>
      </c>
      <c r="W2012" s="53">
        <v>43.626314668070478</v>
      </c>
    </row>
    <row r="2013" spans="3:23" x14ac:dyDescent="0.25">
      <c r="C2013" s="70">
        <v>0</v>
      </c>
      <c r="D2013" s="53">
        <v>566</v>
      </c>
      <c r="E2013" s="53">
        <v>631</v>
      </c>
      <c r="F2013" s="53">
        <v>105.089</v>
      </c>
      <c r="G2013" s="53">
        <v>0.89754152654161545</v>
      </c>
      <c r="H2013" s="53">
        <v>0.89698890649762286</v>
      </c>
      <c r="I2013" s="53">
        <v>0.52165898617511519</v>
      </c>
      <c r="J2013" s="53">
        <v>26.844991754889811</v>
      </c>
      <c r="K2013" s="53">
        <v>156</v>
      </c>
      <c r="L2013" s="53">
        <v>94.007067137809187</v>
      </c>
      <c r="M2013" s="53">
        <v>391.38048094061696</v>
      </c>
      <c r="N2013" s="53">
        <v>19.78333846802953</v>
      </c>
      <c r="O2013" s="53">
        <v>0.5336651330510328</v>
      </c>
      <c r="P2013" s="53">
        <v>3.1012202970631408</v>
      </c>
      <c r="Q2013" s="53">
        <v>81.274193548387174</v>
      </c>
      <c r="R2013" s="53">
        <v>0.97410170216000613</v>
      </c>
      <c r="S2013" s="53">
        <v>6.1177896575348409</v>
      </c>
      <c r="T2013" s="53">
        <v>2.7331354941484134E-3</v>
      </c>
      <c r="U2013" s="53">
        <v>0.30936618061579135</v>
      </c>
      <c r="V2013" s="53">
        <v>41.57793305790748</v>
      </c>
      <c r="W2013" s="53">
        <v>18.332955346788914</v>
      </c>
    </row>
    <row r="2014" spans="3:23" x14ac:dyDescent="0.25">
      <c r="C2014" s="70">
        <v>0</v>
      </c>
      <c r="D2014" s="53">
        <v>793</v>
      </c>
      <c r="E2014" s="53">
        <v>877</v>
      </c>
      <c r="F2014" s="53">
        <v>132.97499999999999</v>
      </c>
      <c r="G2014" s="53">
        <v>0.94209729594519587</v>
      </c>
      <c r="H2014" s="53">
        <v>0.90421892816419613</v>
      </c>
      <c r="I2014" s="53">
        <v>0.61568322981366463</v>
      </c>
      <c r="J2014" s="53">
        <v>31.775445850136926</v>
      </c>
      <c r="K2014" s="53">
        <v>178</v>
      </c>
      <c r="L2014" s="53">
        <v>118.65069356872635</v>
      </c>
      <c r="M2014" s="53">
        <v>710.33616429108235</v>
      </c>
      <c r="N2014" s="53">
        <v>26.652132452977987</v>
      </c>
      <c r="O2014" s="53">
        <v>-0.4291282982511766</v>
      </c>
      <c r="P2014" s="53">
        <v>2.2155637814410212</v>
      </c>
      <c r="Q2014" s="53">
        <v>123.63020833333323</v>
      </c>
      <c r="R2014" s="53">
        <v>0.97588681092480167</v>
      </c>
      <c r="S2014" s="53">
        <v>6.4987158109326915</v>
      </c>
      <c r="T2014" s="53">
        <v>1.7505048894558243E-3</v>
      </c>
      <c r="U2014" s="53">
        <v>0.34921006349348555</v>
      </c>
      <c r="V2014" s="53">
        <v>58.558006006683677</v>
      </c>
      <c r="W2014" s="53">
        <v>19.636821597884197</v>
      </c>
    </row>
    <row r="2015" spans="3:23" x14ac:dyDescent="0.25">
      <c r="C2015" s="70">
        <v>0</v>
      </c>
      <c r="D2015" s="53">
        <v>1230</v>
      </c>
      <c r="E2015" s="53">
        <v>2093</v>
      </c>
      <c r="F2015" s="53">
        <v>223.30199999999999</v>
      </c>
      <c r="G2015" s="53">
        <v>0.69435359199908109</v>
      </c>
      <c r="H2015" s="53">
        <v>0.58767319636884852</v>
      </c>
      <c r="I2015" s="53">
        <v>0.52340425531914891</v>
      </c>
      <c r="J2015" s="53">
        <v>39.573787284315486</v>
      </c>
      <c r="K2015" s="53">
        <v>232</v>
      </c>
      <c r="L2015" s="53">
        <v>118.20406504065041</v>
      </c>
      <c r="M2015" s="53">
        <v>1837.2919281324639</v>
      </c>
      <c r="N2015" s="53">
        <v>42.863643430446551</v>
      </c>
      <c r="O2015" s="53">
        <v>0.74128627055338092</v>
      </c>
      <c r="P2015" s="53">
        <v>2.4567407641782348</v>
      </c>
      <c r="Q2015" s="53">
        <v>241.79458333333267</v>
      </c>
      <c r="R2015" s="53">
        <v>0.96318469864373535</v>
      </c>
      <c r="S2015" s="53">
        <v>7.0383811399485436</v>
      </c>
      <c r="T2015" s="53">
        <v>1.3184027777778536E-3</v>
      </c>
      <c r="U2015" s="53">
        <v>0.24077730087994817</v>
      </c>
      <c r="V2015" s="53">
        <v>64.282314040429867</v>
      </c>
      <c r="W2015" s="53">
        <v>46.259738573235076</v>
      </c>
    </row>
    <row r="2016" spans="3:23" x14ac:dyDescent="0.25">
      <c r="C2016" s="70">
        <v>0</v>
      </c>
      <c r="D2016" s="53">
        <v>565</v>
      </c>
      <c r="E2016" s="53">
        <v>654</v>
      </c>
      <c r="F2016" s="53">
        <v>110.092</v>
      </c>
      <c r="G2016" s="53">
        <v>0.91885315164312587</v>
      </c>
      <c r="H2016" s="53">
        <v>0.86391437308868502</v>
      </c>
      <c r="I2016" s="53">
        <v>0.47478991596638653</v>
      </c>
      <c r="J2016" s="53">
        <v>26.821266613927222</v>
      </c>
      <c r="K2016" s="53">
        <v>153</v>
      </c>
      <c r="L2016" s="53">
        <v>95.017699115044252</v>
      </c>
      <c r="M2016" s="53">
        <v>368.25145923554868</v>
      </c>
      <c r="N2016" s="53">
        <v>19.189879083400935</v>
      </c>
      <c r="O2016" s="53">
        <v>0.62137409672735922</v>
      </c>
      <c r="P2016" s="53">
        <v>3.1013742288368831</v>
      </c>
      <c r="Q2016" s="53">
        <v>46.365196078431474</v>
      </c>
      <c r="R2016" s="53">
        <v>0.98567320977275574</v>
      </c>
      <c r="S2016" s="53">
        <v>6.0812108960900435</v>
      </c>
      <c r="T2016" s="53">
        <v>3.1504976718355966E-3</v>
      </c>
      <c r="U2016" s="53">
        <v>0.32587977323293466</v>
      </c>
      <c r="V2016" s="53">
        <v>44.451553621673341</v>
      </c>
      <c r="W2016" s="53">
        <v>17.540567610078131</v>
      </c>
    </row>
    <row r="2017" spans="3:23" x14ac:dyDescent="0.25">
      <c r="C2017" s="70">
        <v>0</v>
      </c>
      <c r="D2017" s="53">
        <v>830</v>
      </c>
      <c r="E2017" s="53">
        <v>919</v>
      </c>
      <c r="F2017" s="53">
        <v>136.43199999999999</v>
      </c>
      <c r="G2017" s="53">
        <v>0.93940060551128846</v>
      </c>
      <c r="H2017" s="53">
        <v>0.90315560391730143</v>
      </c>
      <c r="I2017" s="53">
        <v>0.63310450038138821</v>
      </c>
      <c r="J2017" s="53">
        <v>32.5082885143187</v>
      </c>
      <c r="K2017" s="53">
        <v>196</v>
      </c>
      <c r="L2017" s="53">
        <v>120.94096385542169</v>
      </c>
      <c r="M2017" s="53">
        <v>635.17745142209424</v>
      </c>
      <c r="N2017" s="53">
        <v>25.202727063198822</v>
      </c>
      <c r="O2017" s="53">
        <v>-0.31014483636855267</v>
      </c>
      <c r="P2017" s="53">
        <v>2.7000612346788291</v>
      </c>
      <c r="Q2017" s="53">
        <v>81.994883040936188</v>
      </c>
      <c r="R2017" s="53">
        <v>0.98354907618565213</v>
      </c>
      <c r="S2017" s="53">
        <v>6.476021828605047</v>
      </c>
      <c r="T2017" s="53">
        <v>1.5025990903184071E-3</v>
      </c>
      <c r="U2017" s="53">
        <v>0.3305772871225775</v>
      </c>
      <c r="V2017" s="53">
        <v>60.003432366716247</v>
      </c>
      <c r="W2017" s="53">
        <v>20.570459819490772</v>
      </c>
    </row>
    <row r="2018" spans="3:23" x14ac:dyDescent="0.25">
      <c r="C2018" s="70">
        <v>0</v>
      </c>
      <c r="D2018" s="53">
        <v>29</v>
      </c>
      <c r="E2018" s="53">
        <v>33</v>
      </c>
      <c r="F2018" s="53">
        <v>17.996000000000002</v>
      </c>
      <c r="G2018" s="53">
        <v>0</v>
      </c>
      <c r="H2018" s="53">
        <v>0.87878787878787878</v>
      </c>
      <c r="I2018" s="53">
        <v>0.59183673469387754</v>
      </c>
      <c r="J2018" s="53">
        <v>6.0765077797464979</v>
      </c>
      <c r="K2018" s="53">
        <v>113</v>
      </c>
      <c r="L2018" s="53">
        <v>86.724137931034477</v>
      </c>
      <c r="M2018" s="53">
        <v>216.70689655172413</v>
      </c>
      <c r="N2018" s="53">
        <v>14.720967921700126</v>
      </c>
      <c r="O2018" s="53">
        <v>-6.3390177590678304E-2</v>
      </c>
      <c r="P2018" s="53">
        <v>2.1034410496159595</v>
      </c>
      <c r="Q2018" s="53">
        <v>171.28571428571425</v>
      </c>
      <c r="R2018" s="53">
        <v>0.82170013714403412</v>
      </c>
      <c r="S2018" s="53">
        <v>4.2802262536736588</v>
      </c>
      <c r="T2018" s="53">
        <v>1.785714285714287E-2</v>
      </c>
      <c r="U2018" s="53">
        <v>0.12688932856814561</v>
      </c>
      <c r="V2018" s="53">
        <v>6.2330229193099944</v>
      </c>
      <c r="W2018" s="53">
        <v>6.2330229193099944</v>
      </c>
    </row>
    <row r="2019" spans="3:23" x14ac:dyDescent="0.25">
      <c r="C2019" s="70">
        <v>0</v>
      </c>
      <c r="D2019" s="53">
        <v>1235</v>
      </c>
      <c r="E2019" s="53">
        <v>1995</v>
      </c>
      <c r="F2019" s="53">
        <v>217.49600000000001</v>
      </c>
      <c r="G2019" s="53">
        <v>0.70479714097290502</v>
      </c>
      <c r="H2019" s="53">
        <v>0.61904761904761907</v>
      </c>
      <c r="I2019" s="53">
        <v>0.52553191489361706</v>
      </c>
      <c r="J2019" s="53">
        <v>39.654140234632827</v>
      </c>
      <c r="K2019" s="53">
        <v>245</v>
      </c>
      <c r="L2019" s="53">
        <v>121.33765182186235</v>
      </c>
      <c r="M2019" s="53">
        <v>1991.4021063130224</v>
      </c>
      <c r="N2019" s="53">
        <v>44.625128641977298</v>
      </c>
      <c r="O2019" s="53">
        <v>0.78721461072184706</v>
      </c>
      <c r="P2019" s="53">
        <v>2.6207626177619368</v>
      </c>
      <c r="Q2019" s="53">
        <v>202.97166666666638</v>
      </c>
      <c r="R2019" s="53">
        <v>0.97115127947842472</v>
      </c>
      <c r="S2019" s="53">
        <v>7.1020017058614835</v>
      </c>
      <c r="T2019" s="53">
        <v>1.2937500000000774E-3</v>
      </c>
      <c r="U2019" s="53">
        <v>0.23968444863963592</v>
      </c>
      <c r="V2019" s="53">
        <v>64.001579035920642</v>
      </c>
      <c r="W2019" s="53">
        <v>45.403289902901982</v>
      </c>
    </row>
    <row r="2020" spans="3:23" x14ac:dyDescent="0.25">
      <c r="C2020" s="70">
        <v>0</v>
      </c>
      <c r="D2020" s="53">
        <v>1593</v>
      </c>
      <c r="E2020" s="53">
        <v>2903</v>
      </c>
      <c r="F2020" s="53">
        <v>274.75899999999996</v>
      </c>
      <c r="G2020" s="53">
        <v>0.97276809364950734</v>
      </c>
      <c r="H2020" s="53">
        <v>0.54874267998622117</v>
      </c>
      <c r="I2020" s="53">
        <v>0.4425</v>
      </c>
      <c r="J2020" s="53">
        <v>45.036325280412413</v>
      </c>
      <c r="K2020" s="53">
        <v>186</v>
      </c>
      <c r="L2020" s="53">
        <v>108.4601381042059</v>
      </c>
      <c r="M2020" s="53">
        <v>734.66062736785113</v>
      </c>
      <c r="N2020" s="53">
        <v>27.10462372673436</v>
      </c>
      <c r="O2020" s="53">
        <v>0.30773136682302499</v>
      </c>
      <c r="P2020" s="53">
        <v>2.3928011129015503</v>
      </c>
      <c r="Q2020" s="53">
        <v>67.703783783783905</v>
      </c>
      <c r="R2020" s="53">
        <v>0.9849917603406142</v>
      </c>
      <c r="S2020" s="53">
        <v>6.6430073066585305</v>
      </c>
      <c r="T2020" s="53">
        <v>1.6238130021913539E-3</v>
      </c>
      <c r="U2020" s="53">
        <v>0.36301278881887855</v>
      </c>
      <c r="V2020" s="53">
        <v>128.92479795835888</v>
      </c>
      <c r="W2020" s="53">
        <v>29.882264089056996</v>
      </c>
    </row>
    <row r="2021" spans="3:23" x14ac:dyDescent="0.25">
      <c r="C2021" s="70">
        <v>0</v>
      </c>
      <c r="D2021" s="53">
        <v>1339</v>
      </c>
      <c r="E2021" s="53">
        <v>2147</v>
      </c>
      <c r="F2021" s="53">
        <v>223.36100000000002</v>
      </c>
      <c r="G2021" s="53">
        <v>0.6543303441144136</v>
      </c>
      <c r="H2021" s="53">
        <v>0.62366092221704705</v>
      </c>
      <c r="I2021" s="53">
        <v>0.5586149353358365</v>
      </c>
      <c r="J2021" s="53">
        <v>41.290044204388821</v>
      </c>
      <c r="K2021" s="53">
        <v>250</v>
      </c>
      <c r="L2021" s="53">
        <v>122.84391336818521</v>
      </c>
      <c r="M2021" s="53">
        <v>1987.3650058998085</v>
      </c>
      <c r="N2021" s="53">
        <v>44.579872205960939</v>
      </c>
      <c r="O2021" s="53">
        <v>0.84550848541631951</v>
      </c>
      <c r="P2021" s="53">
        <v>2.7762031413004133</v>
      </c>
      <c r="Q2021" s="53">
        <v>263.39583333333252</v>
      </c>
      <c r="R2021" s="53">
        <v>0.96326526799293133</v>
      </c>
      <c r="S2021" s="53">
        <v>7.1226233933561733</v>
      </c>
      <c r="T2021" s="53">
        <v>1.1747618437353939E-3</v>
      </c>
      <c r="U2021" s="53">
        <v>0.23210287633471674</v>
      </c>
      <c r="V2021" s="53">
        <v>63.27386051613157</v>
      </c>
      <c r="W2021" s="53">
        <v>47.848252289919579</v>
      </c>
    </row>
    <row r="2022" spans="3:23" x14ac:dyDescent="0.25">
      <c r="C2022" s="70">
        <v>0</v>
      </c>
      <c r="D2022" s="53">
        <v>1632</v>
      </c>
      <c r="E2022" s="53">
        <v>2829</v>
      </c>
      <c r="F2022" s="53">
        <v>264.892</v>
      </c>
      <c r="G2022" s="53">
        <v>0.97294147501127459</v>
      </c>
      <c r="H2022" s="53">
        <v>0.5768822905620361</v>
      </c>
      <c r="I2022" s="53">
        <v>0.45333333333333331</v>
      </c>
      <c r="J2022" s="53">
        <v>45.584283881704067</v>
      </c>
      <c r="K2022" s="53">
        <v>188</v>
      </c>
      <c r="L2022" s="53">
        <v>110.12745098039215</v>
      </c>
      <c r="M2022" s="53">
        <v>689.79367884492922</v>
      </c>
      <c r="N2022" s="53">
        <v>26.263923523436652</v>
      </c>
      <c r="O2022" s="53">
        <v>0.36468954930610054</v>
      </c>
      <c r="P2022" s="53">
        <v>2.5704175001569856</v>
      </c>
      <c r="Q2022" s="53">
        <v>51.689459459459677</v>
      </c>
      <c r="R2022" s="53">
        <v>0.98846412848463128</v>
      </c>
      <c r="S2022" s="53">
        <v>6.6266816488717222</v>
      </c>
      <c r="T2022" s="53">
        <v>1.3992695398100548E-3</v>
      </c>
      <c r="U2022" s="53">
        <v>0.35806485083376438</v>
      </c>
      <c r="V2022" s="53">
        <v>126.96112122150487</v>
      </c>
      <c r="W2022" s="53">
        <v>29.334582378358228</v>
      </c>
    </row>
    <row r="2023" spans="3:23" x14ac:dyDescent="0.25">
      <c r="C2023" s="70">
        <v>0</v>
      </c>
      <c r="D2023" s="53">
        <v>29</v>
      </c>
      <c r="E2023" s="53">
        <v>33</v>
      </c>
      <c r="F2023" s="53">
        <v>17.996000000000002</v>
      </c>
      <c r="G2023" s="53">
        <v>0</v>
      </c>
      <c r="H2023" s="53">
        <v>0.87878787878787878</v>
      </c>
      <c r="I2023" s="53">
        <v>0.59183673469387754</v>
      </c>
      <c r="J2023" s="53">
        <v>6.0765077797464979</v>
      </c>
      <c r="K2023" s="53">
        <v>119</v>
      </c>
      <c r="L2023" s="53">
        <v>89.620689655172413</v>
      </c>
      <c r="M2023" s="53">
        <v>211.60098522167488</v>
      </c>
      <c r="N2023" s="53">
        <v>14.546511101349179</v>
      </c>
      <c r="O2023" s="53">
        <v>0.22984313034824413</v>
      </c>
      <c r="P2023" s="53">
        <v>2.4967677203207179</v>
      </c>
      <c r="Q2023" s="53">
        <v>211.14285714285714</v>
      </c>
      <c r="R2023" s="53">
        <v>0.79605142825353192</v>
      </c>
      <c r="S2023" s="53">
        <v>4.582118926162055</v>
      </c>
      <c r="T2023" s="53">
        <v>1.785714285714287E-2</v>
      </c>
      <c r="U2023" s="53">
        <v>0.12255125100448326</v>
      </c>
      <c r="V2023" s="53">
        <v>6.2330229193099944</v>
      </c>
      <c r="W2023" s="53">
        <v>6.2330229193099944</v>
      </c>
    </row>
    <row r="2024" spans="3:23" x14ac:dyDescent="0.25">
      <c r="C2024" s="70">
        <v>1</v>
      </c>
      <c r="D2024" s="53">
        <v>49</v>
      </c>
      <c r="E2024" s="53">
        <v>53</v>
      </c>
      <c r="F2024" s="53">
        <v>22.685000000000002</v>
      </c>
      <c r="G2024" s="53">
        <v>0.439195930413946</v>
      </c>
      <c r="H2024" s="53">
        <v>0.92452830188679247</v>
      </c>
      <c r="I2024" s="53">
        <v>0.68055555555555558</v>
      </c>
      <c r="J2024" s="53">
        <v>7.8986541696685881</v>
      </c>
      <c r="K2024" s="53">
        <v>237</v>
      </c>
      <c r="L2024" s="53">
        <v>141.38775510204081</v>
      </c>
      <c r="M2024" s="53">
        <v>2289.1173469387754</v>
      </c>
      <c r="N2024" s="53">
        <v>47.844721202435444</v>
      </c>
      <c r="O2024" s="53">
        <v>0.16413560656188936</v>
      </c>
      <c r="P2024" s="53">
        <v>1.96078085194809</v>
      </c>
      <c r="Q2024" s="53">
        <v>942.38750000000016</v>
      </c>
      <c r="R2024" s="53">
        <v>0.87240347933809692</v>
      </c>
      <c r="S2024" s="53">
        <v>5.4514445379927601</v>
      </c>
      <c r="T2024" s="53">
        <v>1.2500000000000009E-2</v>
      </c>
      <c r="U2024" s="53">
        <v>7.5424375729629095E-2</v>
      </c>
      <c r="V2024" s="53">
        <v>8.4402427849180874</v>
      </c>
      <c r="W2024" s="53">
        <v>7.5826407197637087</v>
      </c>
    </row>
    <row r="2025" spans="3:23" x14ac:dyDescent="0.25">
      <c r="C2025" s="70">
        <v>0</v>
      </c>
      <c r="D2025" s="53">
        <v>1379</v>
      </c>
      <c r="E2025" s="53">
        <v>2227</v>
      </c>
      <c r="F2025" s="53">
        <v>228.86799999999999</v>
      </c>
      <c r="G2025" s="53">
        <v>0.62495922032109286</v>
      </c>
      <c r="H2025" s="53">
        <v>0.61921867983834755</v>
      </c>
      <c r="I2025" s="53">
        <v>0.56285714285714283</v>
      </c>
      <c r="J2025" s="53">
        <v>41.902235408027927</v>
      </c>
      <c r="K2025" s="53">
        <v>252</v>
      </c>
      <c r="L2025" s="53">
        <v>125.15663524292965</v>
      </c>
      <c r="M2025" s="53">
        <v>2083.6155056513226</v>
      </c>
      <c r="N2025" s="53">
        <v>45.646637396979443</v>
      </c>
      <c r="O2025" s="53">
        <v>0.8608979345425668</v>
      </c>
      <c r="P2025" s="53">
        <v>2.7566292682094722</v>
      </c>
      <c r="Q2025" s="53">
        <v>234.45919999999936</v>
      </c>
      <c r="R2025" s="53">
        <v>0.96882659205142019</v>
      </c>
      <c r="S2025" s="53">
        <v>7.1389161530397365</v>
      </c>
      <c r="T2025" s="53">
        <v>1.1235199999999651E-3</v>
      </c>
      <c r="U2025" s="53">
        <v>0.22579802414585884</v>
      </c>
      <c r="V2025" s="53">
        <v>63.591707176356394</v>
      </c>
      <c r="W2025" s="53">
        <v>49.643336653928181</v>
      </c>
    </row>
    <row r="2026" spans="3:23" x14ac:dyDescent="0.25">
      <c r="C2026" s="70">
        <v>0</v>
      </c>
      <c r="D2026" s="53">
        <v>1726</v>
      </c>
      <c r="E2026" s="53">
        <v>2968</v>
      </c>
      <c r="F2026" s="53">
        <v>276.02500000000003</v>
      </c>
      <c r="G2026" s="53">
        <v>0.96990818999679929</v>
      </c>
      <c r="H2026" s="53">
        <v>0.58153638814016173</v>
      </c>
      <c r="I2026" s="53">
        <v>0.4453044375644995</v>
      </c>
      <c r="J2026" s="53">
        <v>46.878688699801437</v>
      </c>
      <c r="K2026" s="53">
        <v>191</v>
      </c>
      <c r="L2026" s="53">
        <v>109.70509849362688</v>
      </c>
      <c r="M2026" s="53">
        <v>722.86892471493206</v>
      </c>
      <c r="N2026" s="53">
        <v>26.886221837865804</v>
      </c>
      <c r="O2026" s="53">
        <v>0.30957688627580565</v>
      </c>
      <c r="P2026" s="53">
        <v>2.6013233138216871</v>
      </c>
      <c r="Q2026" s="53">
        <v>63.377325289091303</v>
      </c>
      <c r="R2026" s="53">
        <v>0.98601157093853686</v>
      </c>
      <c r="S2026" s="53">
        <v>6.6134889049311969</v>
      </c>
      <c r="T2026" s="53">
        <v>1.6205267735744432E-3</v>
      </c>
      <c r="U2026" s="53">
        <v>0.35547113728933083</v>
      </c>
      <c r="V2026" s="53">
        <v>125.88177977104505</v>
      </c>
      <c r="W2026" s="53">
        <v>30.648556374954371</v>
      </c>
    </row>
    <row r="2027" spans="3:23" x14ac:dyDescent="0.25">
      <c r="C2027" s="70">
        <v>1</v>
      </c>
      <c r="D2027" s="53">
        <v>55</v>
      </c>
      <c r="E2027" s="53">
        <v>59</v>
      </c>
      <c r="F2027" s="53">
        <v>23.818000000000001</v>
      </c>
      <c r="G2027" s="53">
        <v>0.49054763299991205</v>
      </c>
      <c r="H2027" s="53">
        <v>0.93220338983050843</v>
      </c>
      <c r="I2027" s="53">
        <v>0.67901234567901236</v>
      </c>
      <c r="J2027" s="53">
        <v>8.3682838718840049</v>
      </c>
      <c r="K2027" s="53">
        <v>177</v>
      </c>
      <c r="L2027" s="53">
        <v>121.54545454545455</v>
      </c>
      <c r="M2027" s="53">
        <v>1070.3265993265998</v>
      </c>
      <c r="N2027" s="53">
        <v>32.715846303077655</v>
      </c>
      <c r="O2027" s="53">
        <v>-3.3960156998535745E-3</v>
      </c>
      <c r="P2027" s="53">
        <v>1.7952295776818783</v>
      </c>
      <c r="Q2027" s="53">
        <v>569.17777777777792</v>
      </c>
      <c r="R2027" s="53">
        <v>0.86087412829680765</v>
      </c>
      <c r="S2027" s="53">
        <v>5.3902728952641663</v>
      </c>
      <c r="T2027" s="53">
        <v>1.1358024691358048E-2</v>
      </c>
      <c r="U2027" s="53">
        <v>9.0202338469737617E-2</v>
      </c>
      <c r="V2027" s="53">
        <v>9.0667557927883227</v>
      </c>
      <c r="W2027" s="53">
        <v>7.9009013678340798</v>
      </c>
    </row>
    <row r="2028" spans="3:23" x14ac:dyDescent="0.25">
      <c r="C2028" s="70">
        <v>0</v>
      </c>
      <c r="D2028" s="53">
        <v>1386</v>
      </c>
      <c r="E2028" s="53">
        <v>2296</v>
      </c>
      <c r="F2028" s="53">
        <v>233.85499999999996</v>
      </c>
      <c r="G2028" s="53">
        <v>0.62103604003721824</v>
      </c>
      <c r="H2028" s="53">
        <v>0.60365853658536583</v>
      </c>
      <c r="I2028" s="53">
        <v>0.53287197231833905</v>
      </c>
      <c r="J2028" s="53">
        <v>42.008451637770889</v>
      </c>
      <c r="K2028" s="53">
        <v>255</v>
      </c>
      <c r="L2028" s="53">
        <v>126.21356421356421</v>
      </c>
      <c r="M2028" s="53">
        <v>2102.5247545074271</v>
      </c>
      <c r="N2028" s="53">
        <v>45.853296004839471</v>
      </c>
      <c r="O2028" s="53">
        <v>0.84291358048357401</v>
      </c>
      <c r="P2028" s="53">
        <v>2.7373851756680128</v>
      </c>
      <c r="Q2028" s="53">
        <v>268.3838612368034</v>
      </c>
      <c r="R2028" s="53">
        <v>0.96397097117027797</v>
      </c>
      <c r="S2028" s="53">
        <v>7.1551918777779733</v>
      </c>
      <c r="T2028" s="53">
        <v>1.0692291767618268E-3</v>
      </c>
      <c r="U2028" s="53">
        <v>0.22712666646064522</v>
      </c>
      <c r="V2028" s="53">
        <v>63.839430783766083</v>
      </c>
      <c r="W2028" s="53">
        <v>50.036197286352582</v>
      </c>
    </row>
    <row r="2029" spans="3:23" x14ac:dyDescent="0.25">
      <c r="C2029" s="70">
        <v>0</v>
      </c>
      <c r="D2029" s="53">
        <v>65</v>
      </c>
      <c r="E2029" s="53">
        <v>75</v>
      </c>
      <c r="F2029" s="53">
        <v>30.731999999999999</v>
      </c>
      <c r="G2029" s="53">
        <v>0.84939024005879193</v>
      </c>
      <c r="H2029" s="53">
        <v>0.8666666666666667</v>
      </c>
      <c r="I2029" s="53">
        <v>0.7142857142857143</v>
      </c>
      <c r="J2029" s="53">
        <v>9.0972836829344601</v>
      </c>
      <c r="K2029" s="53">
        <v>115</v>
      </c>
      <c r="L2029" s="53">
        <v>86.553846153846152</v>
      </c>
      <c r="M2029" s="53">
        <v>209.03221153846155</v>
      </c>
      <c r="N2029" s="53">
        <v>14.457946311231812</v>
      </c>
      <c r="O2029" s="53">
        <v>0.3087277896148391</v>
      </c>
      <c r="P2029" s="53">
        <v>1.8753432240766663</v>
      </c>
      <c r="Q2029" s="53">
        <v>82.224489795918359</v>
      </c>
      <c r="R2029" s="53">
        <v>0.86571913474442175</v>
      </c>
      <c r="S2029" s="53">
        <v>4.8606789668080399</v>
      </c>
      <c r="T2029" s="53">
        <v>1.1037067888379845E-2</v>
      </c>
      <c r="U2029" s="53">
        <v>0.16488897857721699</v>
      </c>
      <c r="V2029" s="53">
        <v>12.869645341001272</v>
      </c>
      <c r="W2029" s="53">
        <v>6.7921523343733492</v>
      </c>
    </row>
    <row r="2030" spans="3:23" x14ac:dyDescent="0.25">
      <c r="C2030" s="70">
        <v>0</v>
      </c>
      <c r="D2030" s="53">
        <v>1672</v>
      </c>
      <c r="E2030" s="53">
        <v>2458</v>
      </c>
      <c r="F2030" s="53">
        <v>242.42200000000003</v>
      </c>
      <c r="G2030" s="53">
        <v>0.97556023520296986</v>
      </c>
      <c r="H2030" s="53">
        <v>0.68022782750203414</v>
      </c>
      <c r="I2030" s="53">
        <v>0.61561119293078059</v>
      </c>
      <c r="J2030" s="53">
        <v>46.139533144551777</v>
      </c>
      <c r="K2030" s="53">
        <v>187</v>
      </c>
      <c r="L2030" s="53">
        <v>112.23744019138756</v>
      </c>
      <c r="M2030" s="53">
        <v>684.59050642969567</v>
      </c>
      <c r="N2030" s="53">
        <v>26.164680514573377</v>
      </c>
      <c r="O2030" s="53">
        <v>0.28145724771812514</v>
      </c>
      <c r="P2030" s="53">
        <v>2.6534580774393519</v>
      </c>
      <c r="Q2030" s="53">
        <v>59.123355847849517</v>
      </c>
      <c r="R2030" s="53">
        <v>0.98644352805812074</v>
      </c>
      <c r="S2030" s="53">
        <v>6.6134382747925899</v>
      </c>
      <c r="T2030" s="53">
        <v>9.5299248613254334E-4</v>
      </c>
      <c r="U2030" s="53">
        <v>0.31760687984602365</v>
      </c>
      <c r="V2030" s="53">
        <v>121.07695642417195</v>
      </c>
      <c r="W2030" s="53">
        <v>26.604502635967282</v>
      </c>
    </row>
    <row r="2031" spans="3:23" x14ac:dyDescent="0.25">
      <c r="C2031" s="70">
        <v>1</v>
      </c>
      <c r="D2031" s="53">
        <v>41</v>
      </c>
      <c r="E2031" s="53">
        <v>45</v>
      </c>
      <c r="F2031" s="53">
        <v>20.907</v>
      </c>
      <c r="G2031" s="53">
        <v>0.37986972501764632</v>
      </c>
      <c r="H2031" s="53">
        <v>0.91111111111111109</v>
      </c>
      <c r="I2031" s="53">
        <v>0.640625</v>
      </c>
      <c r="J2031" s="53">
        <v>7.2251519938435669</v>
      </c>
      <c r="K2031" s="53">
        <v>174</v>
      </c>
      <c r="L2031" s="53">
        <v>118.3170731707317</v>
      </c>
      <c r="M2031" s="53">
        <v>894.12195121951231</v>
      </c>
      <c r="N2031" s="53">
        <v>29.901872035367823</v>
      </c>
      <c r="O2031" s="53">
        <v>6.3401051892300123E-2</v>
      </c>
      <c r="P2031" s="53">
        <v>1.9814425444344403</v>
      </c>
      <c r="Q2031" s="53">
        <v>524.38888888888891</v>
      </c>
      <c r="R2031" s="53">
        <v>0.85394199249834934</v>
      </c>
      <c r="S2031" s="53">
        <v>5.0952376752970219</v>
      </c>
      <c r="T2031" s="53">
        <v>1.3888888888888916E-2</v>
      </c>
      <c r="U2031" s="53">
        <v>8.8874505719133051E-2</v>
      </c>
      <c r="V2031" s="53">
        <v>7.6360292750506691</v>
      </c>
      <c r="W2031" s="53">
        <v>7.0636324810317683</v>
      </c>
    </row>
    <row r="2032" spans="3:23" x14ac:dyDescent="0.25">
      <c r="C2032" s="70">
        <v>0</v>
      </c>
      <c r="D2032" s="53">
        <v>1438</v>
      </c>
      <c r="E2032" s="53">
        <v>2521</v>
      </c>
      <c r="F2032" s="53">
        <v>250.59400000000002</v>
      </c>
      <c r="G2032" s="53">
        <v>0.57545849196463406</v>
      </c>
      <c r="H2032" s="53">
        <v>0.5704085680285601</v>
      </c>
      <c r="I2032" s="53">
        <v>0.54223227752639513</v>
      </c>
      <c r="J2032" s="53">
        <v>42.789233053762061</v>
      </c>
      <c r="K2032" s="53">
        <v>254</v>
      </c>
      <c r="L2032" s="53">
        <v>128.87065368567454</v>
      </c>
      <c r="M2032" s="53">
        <v>2266.4662084798415</v>
      </c>
      <c r="N2032" s="53">
        <v>47.607417578354756</v>
      </c>
      <c r="O2032" s="53">
        <v>0.87602781599297308</v>
      </c>
      <c r="P2032" s="53">
        <v>2.72247990558441</v>
      </c>
      <c r="Q2032" s="53">
        <v>240.83425823159499</v>
      </c>
      <c r="R2032" s="53">
        <v>0.96977073513185064</v>
      </c>
      <c r="S2032" s="53">
        <v>7.1681683369620304</v>
      </c>
      <c r="T2032" s="53">
        <v>1.3154564836564107E-3</v>
      </c>
      <c r="U2032" s="53">
        <v>0.23004999949470664</v>
      </c>
      <c r="V2032" s="53">
        <v>65.492186570415214</v>
      </c>
      <c r="W2032" s="53">
        <v>53.56153961283588</v>
      </c>
    </row>
    <row r="2033" spans="3:23" x14ac:dyDescent="0.25">
      <c r="C2033" s="70">
        <v>0</v>
      </c>
      <c r="D2033" s="53">
        <v>1672</v>
      </c>
      <c r="E2033" s="53">
        <v>2427</v>
      </c>
      <c r="F2033" s="53">
        <v>236.10399999999998</v>
      </c>
      <c r="G2033" s="53">
        <v>0.97362832634073759</v>
      </c>
      <c r="H2033" s="53">
        <v>0.68891635764318093</v>
      </c>
      <c r="I2033" s="53">
        <v>0.60057471264367812</v>
      </c>
      <c r="J2033" s="53">
        <v>46.139533144551777</v>
      </c>
      <c r="K2033" s="53">
        <v>179</v>
      </c>
      <c r="L2033" s="53">
        <v>116.35227272727273</v>
      </c>
      <c r="M2033" s="53">
        <v>658.03441733311729</v>
      </c>
      <c r="N2033" s="53">
        <v>25.652181531657639</v>
      </c>
      <c r="O2033" s="53">
        <v>3.5168093415547941E-2</v>
      </c>
      <c r="P2033" s="53">
        <v>2.4352088028150263</v>
      </c>
      <c r="Q2033" s="53">
        <v>52.431944444444731</v>
      </c>
      <c r="R2033" s="53">
        <v>0.98880330532809846</v>
      </c>
      <c r="S2033" s="53">
        <v>6.5728232743623431</v>
      </c>
      <c r="T2033" s="53">
        <v>1.0122492283950756E-3</v>
      </c>
      <c r="U2033" s="53">
        <v>0.32511106431022246</v>
      </c>
      <c r="V2033" s="53">
        <v>117.76634147925797</v>
      </c>
      <c r="W2033" s="53">
        <v>26.867218964464396</v>
      </c>
    </row>
    <row r="2034" spans="3:23" x14ac:dyDescent="0.25">
      <c r="C2034" s="70">
        <v>1</v>
      </c>
      <c r="D2034" s="53">
        <v>38</v>
      </c>
      <c r="E2034" s="53">
        <v>42</v>
      </c>
      <c r="F2034" s="53">
        <v>20.625999999999998</v>
      </c>
      <c r="G2034" s="53">
        <v>0.52748477726821907</v>
      </c>
      <c r="H2034" s="53">
        <v>0.90476190476190477</v>
      </c>
      <c r="I2034" s="53">
        <v>0.59375</v>
      </c>
      <c r="J2034" s="53">
        <v>6.955796338302048</v>
      </c>
      <c r="K2034" s="53">
        <v>176</v>
      </c>
      <c r="L2034" s="53">
        <v>134.31578947368422</v>
      </c>
      <c r="M2034" s="53">
        <v>694.33001422475104</v>
      </c>
      <c r="N2034" s="53">
        <v>26.350142584524111</v>
      </c>
      <c r="O2034" s="53">
        <v>-0.18302097385310978</v>
      </c>
      <c r="P2034" s="53">
        <v>1.8756121275563715</v>
      </c>
      <c r="Q2034" s="53">
        <v>589.7916666666664</v>
      </c>
      <c r="R2034" s="53">
        <v>0.86138072681153743</v>
      </c>
      <c r="S2034" s="53">
        <v>4.9321380397593764</v>
      </c>
      <c r="T2034" s="53">
        <v>1.3888888888888916E-2</v>
      </c>
      <c r="U2034" s="53">
        <v>7.7751253875176229E-2</v>
      </c>
      <c r="V2034" s="53">
        <v>7.6822876709772538</v>
      </c>
      <c r="W2034" s="53">
        <v>6.5265987488178077</v>
      </c>
    </row>
    <row r="2035" spans="3:23" x14ac:dyDescent="0.25">
      <c r="C2035" s="70">
        <v>0</v>
      </c>
      <c r="D2035" s="53">
        <v>1369</v>
      </c>
      <c r="E2035" s="53">
        <v>2431</v>
      </c>
      <c r="F2035" s="53">
        <v>254.001</v>
      </c>
      <c r="G2035" s="53">
        <v>0.67043013159705878</v>
      </c>
      <c r="H2035" s="53">
        <v>0.56314273961332784</v>
      </c>
      <c r="I2035" s="53">
        <v>0.52653846153846151</v>
      </c>
      <c r="J2035" s="53">
        <v>41.750029182533964</v>
      </c>
      <c r="K2035" s="53">
        <v>255</v>
      </c>
      <c r="L2035" s="53">
        <v>133.5317750182615</v>
      </c>
      <c r="M2035" s="53">
        <v>2493.0284121247882</v>
      </c>
      <c r="N2035" s="53">
        <v>49.93023545032397</v>
      </c>
      <c r="O2035" s="53">
        <v>0.79938324320301468</v>
      </c>
      <c r="P2035" s="53">
        <v>2.5213071251854595</v>
      </c>
      <c r="Q2035" s="53">
        <v>176.05886792452858</v>
      </c>
      <c r="R2035" s="53">
        <v>0.97914000125933687</v>
      </c>
      <c r="S2035" s="53">
        <v>7.2087306015336257</v>
      </c>
      <c r="T2035" s="53">
        <v>1.1824848700604531E-3</v>
      </c>
      <c r="U2035" s="53">
        <v>0.22917229743619211</v>
      </c>
      <c r="V2035" s="53">
        <v>66.958961866444241</v>
      </c>
      <c r="W2035" s="53">
        <v>49.681719518830285</v>
      </c>
    </row>
    <row r="2036" spans="3:23" x14ac:dyDescent="0.25">
      <c r="C2036" s="70">
        <v>0</v>
      </c>
      <c r="D2036" s="53">
        <v>1710</v>
      </c>
      <c r="E2036" s="53">
        <v>2560</v>
      </c>
      <c r="F2036" s="53">
        <v>240.60300000000001</v>
      </c>
      <c r="G2036" s="53">
        <v>0.96931177454654138</v>
      </c>
      <c r="H2036" s="53">
        <v>0.66796875</v>
      </c>
      <c r="I2036" s="53">
        <v>0.53977272727272729</v>
      </c>
      <c r="J2036" s="53">
        <v>46.660900350262509</v>
      </c>
      <c r="K2036" s="53">
        <v>185</v>
      </c>
      <c r="L2036" s="53">
        <v>118.40409356725146</v>
      </c>
      <c r="M2036" s="53">
        <v>661.62654847573367</v>
      </c>
      <c r="N2036" s="53">
        <v>25.722102333902136</v>
      </c>
      <c r="O2036" s="53">
        <v>7.1849126841059905E-3</v>
      </c>
      <c r="P2036" s="53">
        <v>2.2986347833858058</v>
      </c>
      <c r="Q2036" s="53">
        <v>44.161764705882419</v>
      </c>
      <c r="R2036" s="53">
        <v>0.99102477007278567</v>
      </c>
      <c r="S2036" s="53">
        <v>6.6109051226420519</v>
      </c>
      <c r="T2036" s="53">
        <v>9.4239595347947274E-4</v>
      </c>
      <c r="U2036" s="53">
        <v>0.30858122191228365</v>
      </c>
      <c r="V2036" s="53">
        <v>116.24137126078162</v>
      </c>
      <c r="W2036" s="53">
        <v>28.576158849051549</v>
      </c>
    </row>
    <row r="2037" spans="3:23" x14ac:dyDescent="0.25">
      <c r="C2037" s="70">
        <v>1</v>
      </c>
      <c r="D2037" s="53">
        <v>47</v>
      </c>
      <c r="E2037" s="53">
        <v>51</v>
      </c>
      <c r="F2037" s="53">
        <v>23.437999999999999</v>
      </c>
      <c r="G2037" s="53">
        <v>0.68403154873431504</v>
      </c>
      <c r="H2037" s="53">
        <v>0.92156862745098034</v>
      </c>
      <c r="I2037" s="53">
        <v>0.58024691358024694</v>
      </c>
      <c r="J2037" s="53">
        <v>7.7357778278950491</v>
      </c>
      <c r="K2037" s="53">
        <v>187</v>
      </c>
      <c r="L2037" s="53">
        <v>129.78723404255319</v>
      </c>
      <c r="M2037" s="53">
        <v>947.21461609620701</v>
      </c>
      <c r="N2037" s="53">
        <v>30.776851952339229</v>
      </c>
      <c r="O2037" s="53">
        <v>0.10367542722345419</v>
      </c>
      <c r="P2037" s="53">
        <v>1.8807520457189466</v>
      </c>
      <c r="Q2037" s="53">
        <v>523.35555555555538</v>
      </c>
      <c r="R2037" s="53">
        <v>0.89013656590553591</v>
      </c>
      <c r="S2037" s="53">
        <v>5.3418228942308312</v>
      </c>
      <c r="T2037" s="53">
        <v>1.1111111111111134E-2</v>
      </c>
      <c r="U2037" s="53">
        <v>7.1953616733423889E-2</v>
      </c>
      <c r="V2037" s="53">
        <v>9.1867928637020757</v>
      </c>
      <c r="W2037" s="53">
        <v>6.7013283323860291</v>
      </c>
    </row>
    <row r="2038" spans="3:23" x14ac:dyDescent="0.25">
      <c r="C2038" s="70">
        <v>0</v>
      </c>
      <c r="D2038" s="53">
        <v>1366</v>
      </c>
      <c r="E2038" s="53">
        <v>2383</v>
      </c>
      <c r="F2038" s="53">
        <v>248.93099999999995</v>
      </c>
      <c r="G2038" s="53">
        <v>0.70909589954950158</v>
      </c>
      <c r="H2038" s="53">
        <v>0.57322702475870746</v>
      </c>
      <c r="I2038" s="53">
        <v>0.50536440991490938</v>
      </c>
      <c r="J2038" s="53">
        <v>41.704258992436635</v>
      </c>
      <c r="K2038" s="53">
        <v>254</v>
      </c>
      <c r="L2038" s="53">
        <v>136.22913616398242</v>
      </c>
      <c r="M2038" s="53">
        <v>2665.3225497294316</v>
      </c>
      <c r="N2038" s="53">
        <v>51.626761952784058</v>
      </c>
      <c r="O2038" s="53">
        <v>0.71514278568559686</v>
      </c>
      <c r="P2038" s="53">
        <v>2.2644561384780864</v>
      </c>
      <c r="Q2038" s="53">
        <v>244.41975308641966</v>
      </c>
      <c r="R2038" s="53">
        <v>0.97153046639471641</v>
      </c>
      <c r="S2038" s="53">
        <v>7.1971299384067278</v>
      </c>
      <c r="T2038" s="53">
        <v>9.3743621873829477E-4</v>
      </c>
      <c r="U2038" s="53">
        <v>0.2224682298113054</v>
      </c>
      <c r="V2038" s="53">
        <v>67.8663509129928</v>
      </c>
      <c r="W2038" s="53">
        <v>47.853381923522292</v>
      </c>
    </row>
    <row r="2039" spans="3:23" x14ac:dyDescent="0.25">
      <c r="C2039" s="70">
        <v>0</v>
      </c>
      <c r="D2039" s="53">
        <v>1719</v>
      </c>
      <c r="E2039" s="53">
        <v>2609</v>
      </c>
      <c r="F2039" s="53">
        <v>240.81</v>
      </c>
      <c r="G2039" s="53">
        <v>0.96600678594391176</v>
      </c>
      <c r="H2039" s="53">
        <v>0.65887313146799542</v>
      </c>
      <c r="I2039" s="53">
        <v>0.52249240121580542</v>
      </c>
      <c r="J2039" s="53">
        <v>46.783531048861036</v>
      </c>
      <c r="K2039" s="53">
        <v>197</v>
      </c>
      <c r="L2039" s="53">
        <v>121.77777777777777</v>
      </c>
      <c r="M2039" s="53">
        <v>713.5606001810927</v>
      </c>
      <c r="N2039" s="53">
        <v>26.712555103941156</v>
      </c>
      <c r="O2039" s="53">
        <v>5.8675839541774868E-2</v>
      </c>
      <c r="P2039" s="53">
        <v>2.4156675436522432</v>
      </c>
      <c r="Q2039" s="53">
        <v>48.957151300236404</v>
      </c>
      <c r="R2039" s="53">
        <v>0.99092692570865881</v>
      </c>
      <c r="S2039" s="53">
        <v>6.6602109424019167</v>
      </c>
      <c r="T2039" s="53">
        <v>1.1898923595392444E-3</v>
      </c>
      <c r="U2039" s="53">
        <v>0.31995377785963708</v>
      </c>
      <c r="V2039" s="53">
        <v>113.15112632851228</v>
      </c>
      <c r="W2039" s="53">
        <v>29.251456946495278</v>
      </c>
    </row>
    <row r="2040" spans="3:23" x14ac:dyDescent="0.25">
      <c r="C2040" s="70">
        <v>1</v>
      </c>
      <c r="D2040" s="53">
        <v>80</v>
      </c>
      <c r="E2040" s="53">
        <v>84</v>
      </c>
      <c r="F2040" s="53">
        <v>29.144000000000002</v>
      </c>
      <c r="G2040" s="53">
        <v>0.56082577080101137</v>
      </c>
      <c r="H2040" s="53">
        <v>0.95238095238095233</v>
      </c>
      <c r="I2040" s="53">
        <v>0.72727272727272729</v>
      </c>
      <c r="J2040" s="53">
        <v>10.09253008808064</v>
      </c>
      <c r="K2040" s="53">
        <v>218</v>
      </c>
      <c r="L2040" s="53">
        <v>144.875</v>
      </c>
      <c r="M2040" s="53">
        <v>1787.1487341772151</v>
      </c>
      <c r="N2040" s="53">
        <v>42.274681952407583</v>
      </c>
      <c r="O2040" s="53">
        <v>4.113463377991549E-2</v>
      </c>
      <c r="P2040" s="53">
        <v>1.7529628935628889</v>
      </c>
      <c r="Q2040" s="53">
        <v>617.39166666666642</v>
      </c>
      <c r="R2040" s="53">
        <v>0.90863410073724038</v>
      </c>
      <c r="S2040" s="53">
        <v>5.9969280948873598</v>
      </c>
      <c r="T2040" s="53">
        <v>8.3333333333333141E-3</v>
      </c>
      <c r="U2040" s="53">
        <v>8.5379360967718948E-2</v>
      </c>
      <c r="V2040" s="53">
        <v>11.165932518213422</v>
      </c>
      <c r="W2040" s="53">
        <v>9.244653463779521</v>
      </c>
    </row>
    <row r="2041" spans="3:23" x14ac:dyDescent="0.25">
      <c r="C2041" s="70">
        <v>0</v>
      </c>
      <c r="D2041" s="53">
        <v>1281</v>
      </c>
      <c r="E2041" s="53">
        <v>2064</v>
      </c>
      <c r="F2041" s="53">
        <v>224.22</v>
      </c>
      <c r="G2041" s="53">
        <v>0.82200912045904329</v>
      </c>
      <c r="H2041" s="53">
        <v>0.62063953488372092</v>
      </c>
      <c r="I2041" s="53">
        <v>0.47391786903440619</v>
      </c>
      <c r="J2041" s="53">
        <v>40.385886851791966</v>
      </c>
      <c r="K2041" s="53">
        <v>255</v>
      </c>
      <c r="L2041" s="53">
        <v>139.89149102263858</v>
      </c>
      <c r="M2041" s="53">
        <v>2648.5030603532355</v>
      </c>
      <c r="N2041" s="53">
        <v>51.463609087910221</v>
      </c>
      <c r="O2041" s="53">
        <v>0.57920231539049438</v>
      </c>
      <c r="P2041" s="53">
        <v>2.0801842790576393</v>
      </c>
      <c r="Q2041" s="53">
        <v>184.5297748729119</v>
      </c>
      <c r="R2041" s="53">
        <v>0.97859570299076171</v>
      </c>
      <c r="S2041" s="53">
        <v>7.2707005396579154</v>
      </c>
      <c r="T2041" s="53">
        <v>9.8912046595987162E-4</v>
      </c>
      <c r="U2041" s="53">
        <v>0.2239662878123658</v>
      </c>
      <c r="V2041" s="53">
        <v>69.615842737224895</v>
      </c>
      <c r="W2041" s="53">
        <v>39.644434993894912</v>
      </c>
    </row>
    <row r="2042" spans="3:23" x14ac:dyDescent="0.25">
      <c r="C2042" s="70">
        <v>0</v>
      </c>
      <c r="D2042" s="53">
        <v>1769</v>
      </c>
      <c r="E2042" s="53">
        <v>2617</v>
      </c>
      <c r="F2042" s="53">
        <v>241.33100000000002</v>
      </c>
      <c r="G2042" s="53">
        <v>0.96438298261147548</v>
      </c>
      <c r="H2042" s="53">
        <v>0.67596484524264422</v>
      </c>
      <c r="I2042" s="53">
        <v>0.53768996960486326</v>
      </c>
      <c r="J2042" s="53">
        <v>47.459042917409356</v>
      </c>
      <c r="K2042" s="53">
        <v>194</v>
      </c>
      <c r="L2042" s="53">
        <v>121.60655737704919</v>
      </c>
      <c r="M2042" s="53">
        <v>770.669775981008</v>
      </c>
      <c r="N2042" s="53">
        <v>27.760939753203743</v>
      </c>
      <c r="O2042" s="53">
        <v>0.12593198588454194</v>
      </c>
      <c r="P2042" s="53">
        <v>2.2843453133205105</v>
      </c>
      <c r="Q2042" s="53">
        <v>48.709810874704445</v>
      </c>
      <c r="R2042" s="53">
        <v>0.99079019822614711</v>
      </c>
      <c r="S2042" s="53">
        <v>6.7007714304515593</v>
      </c>
      <c r="T2042" s="53">
        <v>9.4119036042227607E-4</v>
      </c>
      <c r="U2042" s="53">
        <v>0.31277368939825995</v>
      </c>
      <c r="V2042" s="53">
        <v>111.97570941968061</v>
      </c>
      <c r="W2042" s="53">
        <v>29.618678547244887</v>
      </c>
    </row>
    <row r="2043" spans="3:23" x14ac:dyDescent="0.25">
      <c r="C2043" s="70">
        <v>0</v>
      </c>
      <c r="D2043" s="53">
        <v>29</v>
      </c>
      <c r="E2043" s="53">
        <v>33</v>
      </c>
      <c r="F2043" s="53">
        <v>17.996000000000002</v>
      </c>
      <c r="G2043" s="53">
        <v>0</v>
      </c>
      <c r="H2043" s="53">
        <v>0.87878787878787878</v>
      </c>
      <c r="I2043" s="53">
        <v>0.59183673469387754</v>
      </c>
      <c r="J2043" s="53">
        <v>6.0765077797464979</v>
      </c>
      <c r="K2043" s="53">
        <v>117</v>
      </c>
      <c r="L2043" s="53">
        <v>98</v>
      </c>
      <c r="M2043" s="53">
        <v>158.28571428571428</v>
      </c>
      <c r="N2043" s="53">
        <v>12.581165060745141</v>
      </c>
      <c r="O2043" s="53">
        <v>-0.32546135397107118</v>
      </c>
      <c r="P2043" s="53">
        <v>2.3480365963325474</v>
      </c>
      <c r="Q2043" s="53">
        <v>236.10714285714289</v>
      </c>
      <c r="R2043" s="53">
        <v>0.6806872900317984</v>
      </c>
      <c r="S2043" s="53">
        <v>4.3491917709150396</v>
      </c>
      <c r="T2043" s="53">
        <v>1.8494897959183687E-2</v>
      </c>
      <c r="U2043" s="53">
        <v>0.1549223605171883</v>
      </c>
      <c r="V2043" s="53">
        <v>6.2330229193099944</v>
      </c>
      <c r="W2043" s="53">
        <v>6.2330229193099944</v>
      </c>
    </row>
    <row r="2044" spans="3:23" x14ac:dyDescent="0.25">
      <c r="C2044" s="70">
        <v>1</v>
      </c>
      <c r="D2044" s="53">
        <v>103</v>
      </c>
      <c r="E2044" s="53">
        <v>108</v>
      </c>
      <c r="F2044" s="53">
        <v>33.734000000000002</v>
      </c>
      <c r="G2044" s="53">
        <v>0.65424788611151052</v>
      </c>
      <c r="H2044" s="53">
        <v>0.95370370370370372</v>
      </c>
      <c r="I2044" s="53">
        <v>0.71527777777777779</v>
      </c>
      <c r="J2044" s="53">
        <v>11.45179781116143</v>
      </c>
      <c r="K2044" s="53">
        <v>234</v>
      </c>
      <c r="L2044" s="53">
        <v>143.37864077669903</v>
      </c>
      <c r="M2044" s="53">
        <v>2397.2767942128307</v>
      </c>
      <c r="N2044" s="53">
        <v>48.961993364372233</v>
      </c>
      <c r="O2044" s="53">
        <v>0.15538337336375199</v>
      </c>
      <c r="P2044" s="53">
        <v>1.7853278923806983</v>
      </c>
      <c r="Q2044" s="53">
        <v>587.80128205128199</v>
      </c>
      <c r="R2044" s="53">
        <v>0.93000817796724466</v>
      </c>
      <c r="S2044" s="53">
        <v>6.0841791677918868</v>
      </c>
      <c r="T2044" s="53">
        <v>6.4102564102564005E-3</v>
      </c>
      <c r="U2044" s="53">
        <v>0.10392541040706339</v>
      </c>
      <c r="V2044" s="53">
        <v>13.243555933945435</v>
      </c>
      <c r="W2044" s="53">
        <v>10.015838803029105</v>
      </c>
    </row>
    <row r="2045" spans="3:23" x14ac:dyDescent="0.25">
      <c r="C2045" s="70">
        <v>0</v>
      </c>
      <c r="D2045" s="53">
        <v>1409</v>
      </c>
      <c r="E2045" s="53">
        <v>2451</v>
      </c>
      <c r="F2045" s="53">
        <v>258.43400000000003</v>
      </c>
      <c r="G2045" s="53">
        <v>0.84279749905327839</v>
      </c>
      <c r="H2045" s="53">
        <v>0.57486740106079148</v>
      </c>
      <c r="I2045" s="53">
        <v>0.40442020665901263</v>
      </c>
      <c r="J2045" s="53">
        <v>42.355572461387467</v>
      </c>
      <c r="K2045" s="53">
        <v>245</v>
      </c>
      <c r="L2045" s="53">
        <v>137.43789921930448</v>
      </c>
      <c r="M2045" s="53">
        <v>2550.1085342199549</v>
      </c>
      <c r="N2045" s="53">
        <v>50.498599329287885</v>
      </c>
      <c r="O2045" s="53">
        <v>0.58053626664143809</v>
      </c>
      <c r="P2045" s="53">
        <v>1.9815004333282371</v>
      </c>
      <c r="Q2045" s="53">
        <v>212.19230769230765</v>
      </c>
      <c r="R2045" s="53">
        <v>0.97343973089396774</v>
      </c>
      <c r="S2045" s="53">
        <v>7.1893325610401524</v>
      </c>
      <c r="T2045" s="53">
        <v>1.024369894146365E-3</v>
      </c>
      <c r="U2045" s="53">
        <v>0.23913160782218557</v>
      </c>
      <c r="V2045" s="53">
        <v>76.765108307368635</v>
      </c>
      <c r="W2045" s="53">
        <v>41.317344338571793</v>
      </c>
    </row>
    <row r="2046" spans="3:23" x14ac:dyDescent="0.25">
      <c r="C2046" s="70">
        <v>0</v>
      </c>
      <c r="D2046" s="53">
        <v>29</v>
      </c>
      <c r="E2046" s="53">
        <v>33</v>
      </c>
      <c r="F2046" s="53">
        <v>17.996000000000002</v>
      </c>
      <c r="G2046" s="53">
        <v>0</v>
      </c>
      <c r="H2046" s="53">
        <v>0.87878787878787878</v>
      </c>
      <c r="I2046" s="53">
        <v>0.59183673469387754</v>
      </c>
      <c r="J2046" s="53">
        <v>6.0765077797464979</v>
      </c>
      <c r="K2046" s="53">
        <v>92</v>
      </c>
      <c r="L2046" s="53">
        <v>79.551724137931032</v>
      </c>
      <c r="M2046" s="53">
        <v>36.04187192118227</v>
      </c>
      <c r="N2046" s="53">
        <v>6.0034883127380425</v>
      </c>
      <c r="O2046" s="53">
        <v>0.36732889872896984</v>
      </c>
      <c r="P2046" s="53">
        <v>2.1759113331391702</v>
      </c>
      <c r="Q2046" s="53">
        <v>59.910714285714292</v>
      </c>
      <c r="R2046" s="53">
        <v>0.91901809938564938</v>
      </c>
      <c r="S2046" s="53">
        <v>3.853863219997788</v>
      </c>
      <c r="T2046" s="53">
        <v>1.8494897959183687E-2</v>
      </c>
      <c r="U2046" s="53">
        <v>0.18016009832960292</v>
      </c>
      <c r="V2046" s="53">
        <v>6.2330229193099944</v>
      </c>
      <c r="W2046" s="53">
        <v>6.2330229193099944</v>
      </c>
    </row>
    <row r="2047" spans="3:23" x14ac:dyDescent="0.25">
      <c r="C2047" s="70">
        <v>0</v>
      </c>
      <c r="D2047" s="53">
        <v>1847</v>
      </c>
      <c r="E2047" s="53">
        <v>2762</v>
      </c>
      <c r="F2047" s="53">
        <v>249.25399999999996</v>
      </c>
      <c r="G2047" s="53">
        <v>0.9612137693976921</v>
      </c>
      <c r="H2047" s="53">
        <v>0.66871832005792908</v>
      </c>
      <c r="I2047" s="53">
        <v>0.52831807780320361</v>
      </c>
      <c r="J2047" s="53">
        <v>48.494055709188167</v>
      </c>
      <c r="K2047" s="53">
        <v>199</v>
      </c>
      <c r="L2047" s="53">
        <v>121.76231727125068</v>
      </c>
      <c r="M2047" s="53">
        <v>844.08377967609817</v>
      </c>
      <c r="N2047" s="53">
        <v>29.053119964576922</v>
      </c>
      <c r="O2047" s="53">
        <v>0.12848052229170417</v>
      </c>
      <c r="P2047" s="53">
        <v>2.2184396713857804</v>
      </c>
      <c r="Q2047" s="53">
        <v>47.18896321070217</v>
      </c>
      <c r="R2047" s="53">
        <v>0.99163016549562222</v>
      </c>
      <c r="S2047" s="53">
        <v>6.7467323490693918</v>
      </c>
      <c r="T2047" s="53">
        <v>1.1726192473611665E-3</v>
      </c>
      <c r="U2047" s="53">
        <v>0.33002283738169447</v>
      </c>
      <c r="V2047" s="53">
        <v>112.2279980108692</v>
      </c>
      <c r="W2047" s="53">
        <v>30.952980224392665</v>
      </c>
    </row>
    <row r="2048" spans="3:23" x14ac:dyDescent="0.25">
      <c r="C2048" s="70">
        <v>1</v>
      </c>
      <c r="D2048" s="53">
        <v>91</v>
      </c>
      <c r="E2048" s="53">
        <v>96</v>
      </c>
      <c r="F2048" s="53">
        <v>32.237000000000002</v>
      </c>
      <c r="G2048" s="53">
        <v>0.6554169517620213</v>
      </c>
      <c r="H2048" s="53">
        <v>0.94791666666666663</v>
      </c>
      <c r="I2048" s="53">
        <v>0.68939393939393945</v>
      </c>
      <c r="J2048" s="53">
        <v>10.764051215546115</v>
      </c>
      <c r="K2048" s="53">
        <v>218</v>
      </c>
      <c r="L2048" s="53">
        <v>144.24175824175825</v>
      </c>
      <c r="M2048" s="53">
        <v>1836.4742368742361</v>
      </c>
      <c r="N2048" s="53">
        <v>42.854104084372551</v>
      </c>
      <c r="O2048" s="53">
        <v>4.6824619229155116E-2</v>
      </c>
      <c r="P2048" s="53">
        <v>1.8257547666527894</v>
      </c>
      <c r="Q2048" s="53">
        <v>586.70629370629365</v>
      </c>
      <c r="R2048" s="53">
        <v>0.91252140731903619</v>
      </c>
      <c r="S2048" s="53">
        <v>6.1478508214936083</v>
      </c>
      <c r="T2048" s="53">
        <v>7.0908112866154916E-3</v>
      </c>
      <c r="U2048" s="53">
        <v>9.9797632934491842E-2</v>
      </c>
      <c r="V2048" s="53">
        <v>12.488624369838497</v>
      </c>
      <c r="W2048" s="53">
        <v>9.432248987566787</v>
      </c>
    </row>
    <row r="2049" spans="3:23" x14ac:dyDescent="0.25">
      <c r="C2049" s="70">
        <v>0</v>
      </c>
      <c r="D2049" s="53">
        <v>1235</v>
      </c>
      <c r="E2049" s="53">
        <v>1639</v>
      </c>
      <c r="F2049" s="53">
        <v>183.71299999999999</v>
      </c>
      <c r="G2049" s="53">
        <v>0.91439312339240286</v>
      </c>
      <c r="H2049" s="53">
        <v>0.75350823672971323</v>
      </c>
      <c r="I2049" s="53">
        <v>0.43242296918767509</v>
      </c>
      <c r="J2049" s="53">
        <v>39.654140234632827</v>
      </c>
      <c r="K2049" s="53">
        <v>250</v>
      </c>
      <c r="L2049" s="53">
        <v>145.92307692307693</v>
      </c>
      <c r="M2049" s="53">
        <v>2548.6658770726913</v>
      </c>
      <c r="N2049" s="53">
        <v>50.48431317818131</v>
      </c>
      <c r="O2049" s="53">
        <v>0.28324216136174013</v>
      </c>
      <c r="P2049" s="53">
        <v>1.762494739289828</v>
      </c>
      <c r="Q2049" s="53">
        <v>167.03680770553837</v>
      </c>
      <c r="R2049" s="53">
        <v>0.9804890958717698</v>
      </c>
      <c r="S2049" s="53">
        <v>7.2744209162823781</v>
      </c>
      <c r="T2049" s="53">
        <v>9.9507150279235044E-4</v>
      </c>
      <c r="U2049" s="53">
        <v>0.23243591226326635</v>
      </c>
      <c r="V2049" s="53">
        <v>72.992659551010561</v>
      </c>
      <c r="W2049" s="53">
        <v>29.54942787308714</v>
      </c>
    </row>
    <row r="2050" spans="3:23" x14ac:dyDescent="0.25">
      <c r="C2050" s="70">
        <v>0</v>
      </c>
      <c r="D2050" s="53">
        <v>74</v>
      </c>
      <c r="E2050" s="53">
        <v>80</v>
      </c>
      <c r="F2050" s="53">
        <v>29.88</v>
      </c>
      <c r="G2050" s="53">
        <v>0.76154791607994776</v>
      </c>
      <c r="H2050" s="53">
        <v>0.92500000000000004</v>
      </c>
      <c r="I2050" s="53">
        <v>0.71153846153846156</v>
      </c>
      <c r="J2050" s="53">
        <v>9.7066846199102415</v>
      </c>
      <c r="K2050" s="53">
        <v>128</v>
      </c>
      <c r="L2050" s="53">
        <v>97.324324324324323</v>
      </c>
      <c r="M2050" s="53">
        <v>236.87967419474271</v>
      </c>
      <c r="N2050" s="53">
        <v>15.390895821710401</v>
      </c>
      <c r="O2050" s="53">
        <v>0.18179965911413354</v>
      </c>
      <c r="P2050" s="53">
        <v>2.0794473170175323</v>
      </c>
      <c r="Q2050" s="53">
        <v>134.30357142857144</v>
      </c>
      <c r="R2050" s="53">
        <v>0.84088130602642774</v>
      </c>
      <c r="S2050" s="53">
        <v>5.3206096154827716</v>
      </c>
      <c r="T2050" s="53">
        <v>9.2474489795918297E-3</v>
      </c>
      <c r="U2050" s="53">
        <v>0.15223484328046569</v>
      </c>
      <c r="V2050" s="53">
        <v>12.180326775598443</v>
      </c>
      <c r="W2050" s="53">
        <v>7.8941746667618853</v>
      </c>
    </row>
    <row r="2051" spans="3:23" x14ac:dyDescent="0.25">
      <c r="C2051" s="70">
        <v>0</v>
      </c>
      <c r="D2051" s="53">
        <v>1901</v>
      </c>
      <c r="E2051" s="53">
        <v>2773</v>
      </c>
      <c r="F2051" s="53">
        <v>253.26599999999996</v>
      </c>
      <c r="G2051" s="53">
        <v>0.9598797873969932</v>
      </c>
      <c r="H2051" s="53">
        <v>0.68553912729895417</v>
      </c>
      <c r="I2051" s="53">
        <v>0.5321948488241881</v>
      </c>
      <c r="J2051" s="53">
        <v>49.197849287764029</v>
      </c>
      <c r="K2051" s="53">
        <v>202</v>
      </c>
      <c r="L2051" s="53">
        <v>122.27354024197791</v>
      </c>
      <c r="M2051" s="53">
        <v>908.72408372324696</v>
      </c>
      <c r="N2051" s="53">
        <v>30.145050733466132</v>
      </c>
      <c r="O2051" s="53">
        <v>0.19910079488090504</v>
      </c>
      <c r="P2051" s="53">
        <v>2.2003891548877963</v>
      </c>
      <c r="Q2051" s="53">
        <v>45.804691762138582</v>
      </c>
      <c r="R2051" s="53">
        <v>0.99180621029629912</v>
      </c>
      <c r="S2051" s="53">
        <v>6.8032277476998342</v>
      </c>
      <c r="T2051" s="53">
        <v>9.5836499360544398E-4</v>
      </c>
      <c r="U2051" s="53">
        <v>0.32395452901259353</v>
      </c>
      <c r="V2051" s="53">
        <v>111.77112608263788</v>
      </c>
      <c r="W2051" s="53">
        <v>31.341945875005344</v>
      </c>
    </row>
    <row r="2052" spans="3:23" x14ac:dyDescent="0.25">
      <c r="C2052" s="70">
        <v>0</v>
      </c>
      <c r="D2052" s="53">
        <v>153</v>
      </c>
      <c r="E2052" s="53">
        <v>177</v>
      </c>
      <c r="F2052" s="53">
        <v>54.649000000000001</v>
      </c>
      <c r="G2052" s="53">
        <v>0.9561761569285927</v>
      </c>
      <c r="H2052" s="53">
        <v>0.86440677966101698</v>
      </c>
      <c r="I2052" s="53">
        <v>0.61199999999999999</v>
      </c>
      <c r="J2052" s="53">
        <v>13.957279475043833</v>
      </c>
      <c r="K2052" s="53">
        <v>133</v>
      </c>
      <c r="L2052" s="53">
        <v>98.777777777777771</v>
      </c>
      <c r="M2052" s="53">
        <v>254.80555555555557</v>
      </c>
      <c r="N2052" s="53">
        <v>15.962629969887656</v>
      </c>
      <c r="O2052" s="53">
        <v>0.10001682905319066</v>
      </c>
      <c r="P2052" s="53">
        <v>2.0617545766856979</v>
      </c>
      <c r="Q2052" s="53">
        <v>214.09615384615398</v>
      </c>
      <c r="R2052" s="53">
        <v>0.89104693271718716</v>
      </c>
      <c r="S2052" s="53">
        <v>5.6723109673177285</v>
      </c>
      <c r="T2052" s="53">
        <v>4.201183431952661E-3</v>
      </c>
      <c r="U2052" s="53">
        <v>0.10762374722380265</v>
      </c>
      <c r="V2052" s="53">
        <v>26.540054433014109</v>
      </c>
      <c r="W2052" s="53">
        <v>7.7707156926623471</v>
      </c>
    </row>
    <row r="2053" spans="3:23" x14ac:dyDescent="0.25">
      <c r="C2053" s="70">
        <v>0</v>
      </c>
      <c r="D2053" s="53">
        <v>44</v>
      </c>
      <c r="E2053" s="53">
        <v>49</v>
      </c>
      <c r="F2053" s="53">
        <v>22.312999999999999</v>
      </c>
      <c r="G2053" s="53">
        <v>0.60751669847806089</v>
      </c>
      <c r="H2053" s="53">
        <v>0.89795918367346939</v>
      </c>
      <c r="I2053" s="53">
        <v>0.61111111111111116</v>
      </c>
      <c r="J2053" s="53">
        <v>7.4848206370191104</v>
      </c>
      <c r="K2053" s="53">
        <v>119</v>
      </c>
      <c r="L2053" s="53">
        <v>96.477272727272734</v>
      </c>
      <c r="M2053" s="53">
        <v>188.44133192389012</v>
      </c>
      <c r="N2053" s="53">
        <v>13.727393486160805</v>
      </c>
      <c r="O2053" s="53">
        <v>-0.20821630349593984</v>
      </c>
      <c r="P2053" s="53">
        <v>2.0538553508528254</v>
      </c>
      <c r="Q2053" s="53">
        <v>196.42499999999995</v>
      </c>
      <c r="R2053" s="53">
        <v>0.81939674318755806</v>
      </c>
      <c r="S2053" s="53">
        <v>4.6806892889443326</v>
      </c>
      <c r="T2053" s="53">
        <v>1.2500000000000009E-2</v>
      </c>
      <c r="U2053" s="53">
        <v>0.12004657684136331</v>
      </c>
      <c r="V2053" s="53">
        <v>8.5442171759943637</v>
      </c>
      <c r="W2053" s="53">
        <v>6.7867307100684098</v>
      </c>
    </row>
    <row r="2054" spans="3:23" x14ac:dyDescent="0.25">
      <c r="C2054" s="70">
        <v>1</v>
      </c>
      <c r="D2054" s="53">
        <v>89</v>
      </c>
      <c r="E2054" s="53">
        <v>96</v>
      </c>
      <c r="F2054" s="53">
        <v>32.237000000000002</v>
      </c>
      <c r="G2054" s="53">
        <v>0.69020477480709275</v>
      </c>
      <c r="H2054" s="53">
        <v>0.92708333333333337</v>
      </c>
      <c r="I2054" s="53">
        <v>0.6742424242424242</v>
      </c>
      <c r="J2054" s="53">
        <v>10.64510777218481</v>
      </c>
      <c r="K2054" s="53">
        <v>211</v>
      </c>
      <c r="L2054" s="53">
        <v>136.57303370786516</v>
      </c>
      <c r="M2054" s="53">
        <v>1503.8838100102148</v>
      </c>
      <c r="N2054" s="53">
        <v>38.779940820096861</v>
      </c>
      <c r="O2054" s="53">
        <v>6.0111267377929815E-2</v>
      </c>
      <c r="P2054" s="53">
        <v>1.9555745597694021</v>
      </c>
      <c r="Q2054" s="53">
        <v>553.77622377622345</v>
      </c>
      <c r="R2054" s="53">
        <v>0.90872019159380024</v>
      </c>
      <c r="S2054" s="53">
        <v>5.8490543578111529</v>
      </c>
      <c r="T2054" s="53">
        <v>7.1886155802239823E-3</v>
      </c>
      <c r="U2054" s="53">
        <v>9.4405889436867618E-2</v>
      </c>
      <c r="V2054" s="53">
        <v>12.66829916561613</v>
      </c>
      <c r="W2054" s="53">
        <v>9.1669599265223951</v>
      </c>
    </row>
    <row r="2055" spans="3:23" x14ac:dyDescent="0.25">
      <c r="C2055" s="70">
        <v>0</v>
      </c>
      <c r="D2055" s="53">
        <v>1481</v>
      </c>
      <c r="E2055" s="53">
        <v>2440</v>
      </c>
      <c r="F2055" s="53">
        <v>247.60000000000002</v>
      </c>
      <c r="G2055" s="53">
        <v>0.91837583635435627</v>
      </c>
      <c r="H2055" s="53">
        <v>0.6069672131147541</v>
      </c>
      <c r="I2055" s="53">
        <v>0.37974358974358974</v>
      </c>
      <c r="J2055" s="53">
        <v>43.424276226009525</v>
      </c>
      <c r="K2055" s="53">
        <v>255</v>
      </c>
      <c r="L2055" s="53">
        <v>139.40378122889939</v>
      </c>
      <c r="M2055" s="53">
        <v>2452.29360731427</v>
      </c>
      <c r="N2055" s="53">
        <v>49.520638195748951</v>
      </c>
      <c r="O2055" s="53">
        <v>0.4675273185344625</v>
      </c>
      <c r="P2055" s="53">
        <v>1.9290818921285879</v>
      </c>
      <c r="Q2055" s="53">
        <v>176.29908906882599</v>
      </c>
      <c r="R2055" s="53">
        <v>0.97725856341421524</v>
      </c>
      <c r="S2055" s="53">
        <v>7.2489280627609327</v>
      </c>
      <c r="T2055" s="53">
        <v>9.5925908472526366E-4</v>
      </c>
      <c r="U2055" s="53">
        <v>0.26395442412878556</v>
      </c>
      <c r="V2055" s="53">
        <v>88.988947438891941</v>
      </c>
      <c r="W2055" s="53">
        <v>35.213751073401397</v>
      </c>
    </row>
    <row r="2056" spans="3:23" x14ac:dyDescent="0.25">
      <c r="C2056" s="70">
        <v>0</v>
      </c>
      <c r="D2056" s="53">
        <v>1926</v>
      </c>
      <c r="E2056" s="53">
        <v>2808</v>
      </c>
      <c r="F2056" s="53">
        <v>250.05699999999996</v>
      </c>
      <c r="G2056" s="53">
        <v>0.95919435770351202</v>
      </c>
      <c r="H2056" s="53">
        <v>0.6858974358974359</v>
      </c>
      <c r="I2056" s="53">
        <v>0.5253682487725041</v>
      </c>
      <c r="J2056" s="53">
        <v>49.520292438150278</v>
      </c>
      <c r="K2056" s="53">
        <v>207</v>
      </c>
      <c r="L2056" s="53">
        <v>123.43873312564901</v>
      </c>
      <c r="M2056" s="53">
        <v>994.51754312147182</v>
      </c>
      <c r="N2056" s="53">
        <v>31.535972208281002</v>
      </c>
      <c r="O2056" s="53">
        <v>0.30745615857493591</v>
      </c>
      <c r="P2056" s="53">
        <v>2.2039379769785197</v>
      </c>
      <c r="Q2056" s="53">
        <v>47.297872340425144</v>
      </c>
      <c r="R2056" s="53">
        <v>0.99177621320260889</v>
      </c>
      <c r="S2056" s="53">
        <v>6.8392268098679398</v>
      </c>
      <c r="T2056" s="53">
        <v>9.482514712540088E-4</v>
      </c>
      <c r="U2056" s="53">
        <v>0.31299516260374843</v>
      </c>
      <c r="V2056" s="53">
        <v>111.94345622410988</v>
      </c>
      <c r="W2056" s="53">
        <v>31.651739395101341</v>
      </c>
    </row>
    <row r="2057" spans="3:23" x14ac:dyDescent="0.25">
      <c r="C2057" s="70">
        <v>0</v>
      </c>
      <c r="D2057" s="53">
        <v>96</v>
      </c>
      <c r="E2057" s="53">
        <v>103</v>
      </c>
      <c r="F2057" s="53">
        <v>34.47</v>
      </c>
      <c r="G2057" s="53">
        <v>0.79217600663073218</v>
      </c>
      <c r="H2057" s="53">
        <v>0.93203883495145634</v>
      </c>
      <c r="I2057" s="53">
        <v>0.71111111111111114</v>
      </c>
      <c r="J2057" s="53">
        <v>11.055812783082734</v>
      </c>
      <c r="K2057" s="53">
        <v>124</v>
      </c>
      <c r="L2057" s="53">
        <v>98.25</v>
      </c>
      <c r="M2057" s="53">
        <v>227.26315789473685</v>
      </c>
      <c r="N2057" s="53">
        <v>15.075249845184551</v>
      </c>
      <c r="O2057" s="53">
        <v>-0.13001620450590701</v>
      </c>
      <c r="P2057" s="53">
        <v>1.9157090679579283</v>
      </c>
      <c r="Q2057" s="53">
        <v>174.31944444444454</v>
      </c>
      <c r="R2057" s="53">
        <v>0.86154275504201105</v>
      </c>
      <c r="S2057" s="53">
        <v>5.277430797880827</v>
      </c>
      <c r="T2057" s="53">
        <v>7.4266975308642192E-3</v>
      </c>
      <c r="U2057" s="53">
        <v>0.1073558396992111</v>
      </c>
      <c r="V2057" s="53">
        <v>14.25842701884029</v>
      </c>
      <c r="W2057" s="53">
        <v>8.7018138628656487</v>
      </c>
    </row>
    <row r="2058" spans="3:23" x14ac:dyDescent="0.25">
      <c r="C2058" s="70">
        <v>1</v>
      </c>
      <c r="D2058" s="53">
        <v>85</v>
      </c>
      <c r="E2058" s="53">
        <v>90</v>
      </c>
      <c r="F2058" s="53">
        <v>31.683</v>
      </c>
      <c r="G2058" s="53">
        <v>0.7331312823454289</v>
      </c>
      <c r="H2058" s="53">
        <v>0.94444444444444442</v>
      </c>
      <c r="I2058" s="53">
        <v>0.64393939393939392</v>
      </c>
      <c r="J2058" s="53">
        <v>10.403141895720196</v>
      </c>
      <c r="K2058" s="53">
        <v>208</v>
      </c>
      <c r="L2058" s="53">
        <v>139.48235294117646</v>
      </c>
      <c r="M2058" s="53">
        <v>1367.681232492997</v>
      </c>
      <c r="N2058" s="53">
        <v>36.982174523586316</v>
      </c>
      <c r="O2058" s="53">
        <v>3.5607631769915486E-2</v>
      </c>
      <c r="P2058" s="53">
        <v>2.0394244163748034</v>
      </c>
      <c r="Q2058" s="53">
        <v>581.34265734265716</v>
      </c>
      <c r="R2058" s="53">
        <v>0.91085103184707106</v>
      </c>
      <c r="S2058" s="53">
        <v>5.7945125537084046</v>
      </c>
      <c r="T2058" s="53">
        <v>7.2864198738324705E-3</v>
      </c>
      <c r="U2058" s="53">
        <v>9.6471393970934544E-2</v>
      </c>
      <c r="V2058" s="53">
        <v>12.767260841177954</v>
      </c>
      <c r="W2058" s="53">
        <v>8.68284995666491</v>
      </c>
    </row>
    <row r="2059" spans="3:23" x14ac:dyDescent="0.25">
      <c r="C2059" s="70">
        <v>0</v>
      </c>
      <c r="D2059" s="53">
        <v>1513</v>
      </c>
      <c r="E2059" s="53">
        <v>2396</v>
      </c>
      <c r="F2059" s="53">
        <v>232.01900000000001</v>
      </c>
      <c r="G2059" s="53">
        <v>0.92659647316152527</v>
      </c>
      <c r="H2059" s="53">
        <v>0.63146911519198667</v>
      </c>
      <c r="I2059" s="53">
        <v>0.37358024691358027</v>
      </c>
      <c r="J2059" s="53">
        <v>43.890903740801477</v>
      </c>
      <c r="K2059" s="53">
        <v>248</v>
      </c>
      <c r="L2059" s="53">
        <v>139.1883674818242</v>
      </c>
      <c r="M2059" s="53">
        <v>2325.570975706135</v>
      </c>
      <c r="N2059" s="53">
        <v>48.224174183765292</v>
      </c>
      <c r="O2059" s="53">
        <v>0.45789428232361123</v>
      </c>
      <c r="P2059" s="53">
        <v>1.9861606257268005</v>
      </c>
      <c r="Q2059" s="53">
        <v>121.83187134502877</v>
      </c>
      <c r="R2059" s="53">
        <v>0.98385458927767555</v>
      </c>
      <c r="S2059" s="53">
        <v>7.2449692691575942</v>
      </c>
      <c r="T2059" s="53">
        <v>8.4617679133943975E-4</v>
      </c>
      <c r="U2059" s="53">
        <v>0.25085500587705428</v>
      </c>
      <c r="V2059" s="53">
        <v>91.09515634565156</v>
      </c>
      <c r="W2059" s="53">
        <v>34.256984372536792</v>
      </c>
    </row>
    <row r="2060" spans="3:23" x14ac:dyDescent="0.25">
      <c r="C2060" s="70">
        <v>0</v>
      </c>
      <c r="D2060" s="53">
        <v>1970</v>
      </c>
      <c r="E2060" s="53">
        <v>2807</v>
      </c>
      <c r="F2060" s="53">
        <v>244.119</v>
      </c>
      <c r="G2060" s="53">
        <v>0.95823035121367772</v>
      </c>
      <c r="H2060" s="53">
        <v>0.70181688635553974</v>
      </c>
      <c r="I2060" s="53">
        <v>0.54314860766473672</v>
      </c>
      <c r="J2060" s="53">
        <v>50.082750554739611</v>
      </c>
      <c r="K2060" s="53">
        <v>204</v>
      </c>
      <c r="L2060" s="53">
        <v>122.80710659898477</v>
      </c>
      <c r="M2060" s="53">
        <v>1070.849517779387</v>
      </c>
      <c r="N2060" s="53">
        <v>32.723837149383733</v>
      </c>
      <c r="O2060" s="53">
        <v>0.40109197224722465</v>
      </c>
      <c r="P2060" s="53">
        <v>2.1559959936046238</v>
      </c>
      <c r="Q2060" s="53">
        <v>43.017473118279462</v>
      </c>
      <c r="R2060" s="53">
        <v>0.99245835414257821</v>
      </c>
      <c r="S2060" s="53">
        <v>6.8580887191614499</v>
      </c>
      <c r="T2060" s="53">
        <v>8.2032604925423114E-4</v>
      </c>
      <c r="U2060" s="53">
        <v>0.31017103197945156</v>
      </c>
      <c r="V2060" s="53">
        <v>109.68985893030708</v>
      </c>
      <c r="W2060" s="53">
        <v>31.371030033109651</v>
      </c>
    </row>
    <row r="2061" spans="3:23" x14ac:dyDescent="0.25">
      <c r="C2061" s="70">
        <v>0</v>
      </c>
      <c r="D2061" s="53">
        <v>29</v>
      </c>
      <c r="E2061" s="53">
        <v>33</v>
      </c>
      <c r="F2061" s="53">
        <v>17.996000000000002</v>
      </c>
      <c r="G2061" s="53">
        <v>0</v>
      </c>
      <c r="H2061" s="53">
        <v>0.87878787878787878</v>
      </c>
      <c r="I2061" s="53">
        <v>0.59183673469387754</v>
      </c>
      <c r="J2061" s="53">
        <v>6.0765077797464979</v>
      </c>
      <c r="K2061" s="53">
        <v>98</v>
      </c>
      <c r="L2061" s="53">
        <v>86.758620689655174</v>
      </c>
      <c r="M2061" s="53">
        <v>52.189655172413779</v>
      </c>
      <c r="N2061" s="53">
        <v>7.224240802493628</v>
      </c>
      <c r="O2061" s="53">
        <v>-0.2630229561405158</v>
      </c>
      <c r="P2061" s="53">
        <v>2.2042337161644272</v>
      </c>
      <c r="Q2061" s="53">
        <v>109.62499999999996</v>
      </c>
      <c r="R2061" s="53">
        <v>0.55106541669435671</v>
      </c>
      <c r="S2061" s="53">
        <v>4.3231611673921604</v>
      </c>
      <c r="T2061" s="53">
        <v>1.9132653061224501E-2</v>
      </c>
      <c r="U2061" s="53">
        <v>0.18177822644209196</v>
      </c>
      <c r="V2061" s="53">
        <v>6.2330229193099944</v>
      </c>
      <c r="W2061" s="53">
        <v>6.2330229193099944</v>
      </c>
    </row>
    <row r="2062" spans="3:23" x14ac:dyDescent="0.25">
      <c r="C2062" s="70">
        <v>0</v>
      </c>
      <c r="D2062" s="53">
        <v>76</v>
      </c>
      <c r="E2062" s="53">
        <v>81</v>
      </c>
      <c r="F2062" s="53">
        <v>29.971</v>
      </c>
      <c r="G2062" s="53">
        <v>0.7495019577760581</v>
      </c>
      <c r="H2062" s="53">
        <v>0.93827160493827155</v>
      </c>
      <c r="I2062" s="53">
        <v>0.73076923076923073</v>
      </c>
      <c r="J2062" s="53">
        <v>9.8369815187318714</v>
      </c>
      <c r="K2062" s="53">
        <v>118</v>
      </c>
      <c r="L2062" s="53">
        <v>93.34210526315789</v>
      </c>
      <c r="M2062" s="53">
        <v>152.5747368421053</v>
      </c>
      <c r="N2062" s="53">
        <v>12.352114670861232</v>
      </c>
      <c r="O2062" s="53">
        <v>-2.4593654667998059E-2</v>
      </c>
      <c r="P2062" s="53">
        <v>2.1544304745261265</v>
      </c>
      <c r="Q2062" s="53">
        <v>130.16071428571428</v>
      </c>
      <c r="R2062" s="53">
        <v>0.83483576699156103</v>
      </c>
      <c r="S2062" s="53">
        <v>5.0718212241639273</v>
      </c>
      <c r="T2062" s="53">
        <v>9.7257653061224355E-3</v>
      </c>
      <c r="U2062" s="53">
        <v>0.12059909386555499</v>
      </c>
      <c r="V2062" s="53">
        <v>12.19770134301274</v>
      </c>
      <c r="W2062" s="53">
        <v>8.074904225637658</v>
      </c>
    </row>
    <row r="2063" spans="3:23" x14ac:dyDescent="0.25">
      <c r="C2063" s="70">
        <v>1</v>
      </c>
      <c r="D2063" s="53">
        <v>85</v>
      </c>
      <c r="E2063" s="53">
        <v>92</v>
      </c>
      <c r="F2063" s="53">
        <v>31.683</v>
      </c>
      <c r="G2063" s="53">
        <v>0.72923083551439061</v>
      </c>
      <c r="H2063" s="53">
        <v>0.92391304347826086</v>
      </c>
      <c r="I2063" s="53">
        <v>0.64393939393939392</v>
      </c>
      <c r="J2063" s="53">
        <v>10.403141895720196</v>
      </c>
      <c r="K2063" s="53">
        <v>208</v>
      </c>
      <c r="L2063" s="53">
        <v>139</v>
      </c>
      <c r="M2063" s="53">
        <v>1374.0952380952381</v>
      </c>
      <c r="N2063" s="53">
        <v>37.068790620888052</v>
      </c>
      <c r="O2063" s="53">
        <v>6.9403541979628863E-2</v>
      </c>
      <c r="P2063" s="53">
        <v>2.1046291030674653</v>
      </c>
      <c r="Q2063" s="53">
        <v>579.67832167832148</v>
      </c>
      <c r="R2063" s="53">
        <v>0.91710354582935449</v>
      </c>
      <c r="S2063" s="53">
        <v>5.856219759565306</v>
      </c>
      <c r="T2063" s="53">
        <v>7.1886155802239815E-3</v>
      </c>
      <c r="U2063" s="53">
        <v>0.10551410999056558</v>
      </c>
      <c r="V2063" s="53">
        <v>12.706995475319687</v>
      </c>
      <c r="W2063" s="53">
        <v>8.69498752669592</v>
      </c>
    </row>
    <row r="2064" spans="3:23" x14ac:dyDescent="0.25">
      <c r="C2064" s="70">
        <v>0</v>
      </c>
      <c r="D2064" s="53">
        <v>1681</v>
      </c>
      <c r="E2064" s="53">
        <v>2742</v>
      </c>
      <c r="F2064" s="53">
        <v>271.137</v>
      </c>
      <c r="G2064" s="53">
        <v>0.91862252049780657</v>
      </c>
      <c r="H2064" s="53">
        <v>0.61305616338439095</v>
      </c>
      <c r="I2064" s="53">
        <v>0.34111201298701299</v>
      </c>
      <c r="J2064" s="53">
        <v>46.263545850916017</v>
      </c>
      <c r="K2064" s="53">
        <v>242</v>
      </c>
      <c r="L2064" s="53">
        <v>137.41225461035097</v>
      </c>
      <c r="M2064" s="53">
        <v>2101.0531592589459</v>
      </c>
      <c r="N2064" s="53">
        <v>45.837246418812569</v>
      </c>
      <c r="O2064" s="53">
        <v>0.50984721535266064</v>
      </c>
      <c r="P2064" s="53">
        <v>2.1144154914218989</v>
      </c>
      <c r="Q2064" s="53">
        <v>139.81430288461567</v>
      </c>
      <c r="R2064" s="53">
        <v>0.98054227080328982</v>
      </c>
      <c r="S2064" s="53">
        <v>7.2155865414182978</v>
      </c>
      <c r="T2064" s="53">
        <v>8.8659483378543435E-4</v>
      </c>
      <c r="U2064" s="53">
        <v>0.26366613072569423</v>
      </c>
      <c r="V2064" s="53">
        <v>96.805284709974813</v>
      </c>
      <c r="W2064" s="53">
        <v>38.251278254796226</v>
      </c>
    </row>
    <row r="2065" spans="3:23" x14ac:dyDescent="0.25">
      <c r="C2065" s="70">
        <v>0</v>
      </c>
      <c r="D2065" s="53">
        <v>2046</v>
      </c>
      <c r="E2065" s="53">
        <v>2862</v>
      </c>
      <c r="F2065" s="53">
        <v>245.75599999999997</v>
      </c>
      <c r="G2065" s="53">
        <v>0.95568365022125334</v>
      </c>
      <c r="H2065" s="53">
        <v>0.71488469601677151</v>
      </c>
      <c r="I2065" s="53">
        <v>0.54414893617021276</v>
      </c>
      <c r="J2065" s="53">
        <v>51.039671908508019</v>
      </c>
      <c r="K2065" s="53">
        <v>212</v>
      </c>
      <c r="L2065" s="53">
        <v>121.98435972629521</v>
      </c>
      <c r="M2065" s="53">
        <v>1135.3288506167521</v>
      </c>
      <c r="N2065" s="53">
        <v>33.694641274492774</v>
      </c>
      <c r="O2065" s="53">
        <v>0.48861264537829391</v>
      </c>
      <c r="P2065" s="53">
        <v>2.2256636056556038</v>
      </c>
      <c r="Q2065" s="53">
        <v>42.119097042034205</v>
      </c>
      <c r="R2065" s="53">
        <v>0.99262949375293619</v>
      </c>
      <c r="S2065" s="53">
        <v>6.8784756678150671</v>
      </c>
      <c r="T2065" s="53">
        <v>1.3751811380032263E-3</v>
      </c>
      <c r="U2065" s="53">
        <v>0.33062729769366134</v>
      </c>
      <c r="V2065" s="53">
        <v>108.81555761602299</v>
      </c>
      <c r="W2065" s="53">
        <v>32.034819784400014</v>
      </c>
    </row>
    <row r="2066" spans="3:23" x14ac:dyDescent="0.25">
      <c r="C2066" s="70">
        <v>0</v>
      </c>
      <c r="D2066" s="53">
        <v>43</v>
      </c>
      <c r="E2066" s="53">
        <v>47</v>
      </c>
      <c r="F2066" s="53">
        <v>21.552</v>
      </c>
      <c r="G2066" s="53">
        <v>0.53810701977690156</v>
      </c>
      <c r="H2066" s="53">
        <v>0.91489361702127658</v>
      </c>
      <c r="I2066" s="53">
        <v>0.68253968253968256</v>
      </c>
      <c r="J2066" s="53">
        <v>7.399277020331918</v>
      </c>
      <c r="K2066" s="53">
        <v>111</v>
      </c>
      <c r="L2066" s="53">
        <v>91.069767441860463</v>
      </c>
      <c r="M2066" s="53">
        <v>104.06644518272431</v>
      </c>
      <c r="N2066" s="53">
        <v>10.201296250120585</v>
      </c>
      <c r="O2066" s="53">
        <v>2.0699954815782608E-2</v>
      </c>
      <c r="P2066" s="53">
        <v>2.3237083575154589</v>
      </c>
      <c r="Q2066" s="53">
        <v>151.99999999999989</v>
      </c>
      <c r="R2066" s="53">
        <v>0.66343620441637652</v>
      </c>
      <c r="S2066" s="53">
        <v>4.6934792894851913</v>
      </c>
      <c r="T2066" s="53">
        <v>1.4693877551020428E-2</v>
      </c>
      <c r="U2066" s="53">
        <v>0.15375590505200817</v>
      </c>
      <c r="V2066" s="53">
        <v>8.1744544421237428</v>
      </c>
      <c r="W2066" s="53">
        <v>6.8900557484721601</v>
      </c>
    </row>
    <row r="2067" spans="3:23" x14ac:dyDescent="0.25">
      <c r="C2067" s="70">
        <v>0</v>
      </c>
      <c r="D2067" s="53">
        <v>51</v>
      </c>
      <c r="E2067" s="53">
        <v>56</v>
      </c>
      <c r="F2067" s="53">
        <v>24.273</v>
      </c>
      <c r="G2067" s="53">
        <v>0.66329250215502256</v>
      </c>
      <c r="H2067" s="53">
        <v>0.9107142857142857</v>
      </c>
      <c r="I2067" s="53">
        <v>0.63749999999999996</v>
      </c>
      <c r="J2067" s="53">
        <v>8.0582390620713973</v>
      </c>
      <c r="K2067" s="53">
        <v>116</v>
      </c>
      <c r="L2067" s="53">
        <v>95.254901960784309</v>
      </c>
      <c r="M2067" s="53">
        <v>125.67372549019606</v>
      </c>
      <c r="N2067" s="53">
        <v>11.210429317835962</v>
      </c>
      <c r="O2067" s="53">
        <v>-8.8073454563933284E-2</v>
      </c>
      <c r="P2067" s="53">
        <v>2.4073887009802695</v>
      </c>
      <c r="Q2067" s="53">
        <v>132.54545454545462</v>
      </c>
      <c r="R2067" s="53">
        <v>0.82421350739185417</v>
      </c>
      <c r="S2067" s="53">
        <v>4.7800768124748894</v>
      </c>
      <c r="T2067" s="53">
        <v>1.136363636363634E-2</v>
      </c>
      <c r="U2067" s="53">
        <v>0.11777083025411896</v>
      </c>
      <c r="V2067" s="53">
        <v>9.4504139575120956</v>
      </c>
      <c r="W2067" s="53">
        <v>7.0723141064165906</v>
      </c>
    </row>
    <row r="2068" spans="3:23" x14ac:dyDescent="0.25">
      <c r="C2068" s="70">
        <v>1</v>
      </c>
      <c r="D2068" s="53">
        <v>101</v>
      </c>
      <c r="E2068" s="53">
        <v>110</v>
      </c>
      <c r="F2068" s="53">
        <v>36.091000000000001</v>
      </c>
      <c r="G2068" s="53">
        <v>0.81355856491509637</v>
      </c>
      <c r="H2068" s="53">
        <v>0.91818181818181821</v>
      </c>
      <c r="I2068" s="53">
        <v>0.59763313609467461</v>
      </c>
      <c r="J2068" s="53">
        <v>11.340070282773887</v>
      </c>
      <c r="K2068" s="53">
        <v>211</v>
      </c>
      <c r="L2068" s="53">
        <v>135.0990099009901</v>
      </c>
      <c r="M2068" s="53">
        <v>1531.1700990099012</v>
      </c>
      <c r="N2068" s="53">
        <v>39.130168655525893</v>
      </c>
      <c r="O2068" s="53">
        <v>0.20528797676132396</v>
      </c>
      <c r="P2068" s="53">
        <v>2.1105293438066628</v>
      </c>
      <c r="Q2068" s="53">
        <v>530.19780219780205</v>
      </c>
      <c r="R2068" s="53">
        <v>0.92792653164457928</v>
      </c>
      <c r="S2068" s="53">
        <v>6.0936614826661062</v>
      </c>
      <c r="T2068" s="53">
        <v>5.6756430382804111E-3</v>
      </c>
      <c r="U2068" s="53">
        <v>0.13198927759829771</v>
      </c>
      <c r="V2068" s="53">
        <v>15.129099660706331</v>
      </c>
      <c r="W2068" s="53">
        <v>8.7973140259805831</v>
      </c>
    </row>
    <row r="2069" spans="3:23" x14ac:dyDescent="0.25">
      <c r="C2069" s="70">
        <v>0</v>
      </c>
      <c r="D2069" s="53">
        <v>3762</v>
      </c>
      <c r="E2069" s="53">
        <v>8828</v>
      </c>
      <c r="F2069" s="53">
        <v>516.04199999999992</v>
      </c>
      <c r="G2069" s="53">
        <v>0.83366745293590139</v>
      </c>
      <c r="H2069" s="53">
        <v>0.42614408699592204</v>
      </c>
      <c r="I2069" s="53">
        <v>0.32297390109890112</v>
      </c>
      <c r="J2069" s="53">
        <v>69.209299716827658</v>
      </c>
      <c r="K2069" s="53">
        <v>240</v>
      </c>
      <c r="L2069" s="53">
        <v>130.07416267942583</v>
      </c>
      <c r="M2069" s="53">
        <v>1621.7272822686571</v>
      </c>
      <c r="N2069" s="53">
        <v>40.270675214958302</v>
      </c>
      <c r="O2069" s="53">
        <v>0.64518991401079873</v>
      </c>
      <c r="P2069" s="53">
        <v>2.5326025847279485</v>
      </c>
      <c r="Q2069" s="53">
        <v>74.014210347176274</v>
      </c>
      <c r="R2069" s="53">
        <v>0.98864930491660452</v>
      </c>
      <c r="S2069" s="53">
        <v>7.1273282228537758</v>
      </c>
      <c r="T2069" s="53">
        <v>1.6801595348573753E-3</v>
      </c>
      <c r="U2069" s="53">
        <v>0.35008998484422738</v>
      </c>
      <c r="V2069" s="53">
        <v>165.29966053115194</v>
      </c>
      <c r="W2069" s="53">
        <v>91.28950850653041</v>
      </c>
    </row>
    <row r="2070" spans="3:23" x14ac:dyDescent="0.25">
      <c r="C2070" s="70">
        <v>0</v>
      </c>
      <c r="D2070" s="53">
        <v>42</v>
      </c>
      <c r="E2070" s="53">
        <v>47</v>
      </c>
      <c r="F2070" s="53">
        <v>22.404</v>
      </c>
      <c r="G2070" s="53">
        <v>0.67375875313591982</v>
      </c>
      <c r="H2070" s="53">
        <v>0.8936170212765957</v>
      </c>
      <c r="I2070" s="53">
        <v>0.58333333333333337</v>
      </c>
      <c r="J2070" s="53">
        <v>7.3127327914314515</v>
      </c>
      <c r="K2070" s="53">
        <v>117</v>
      </c>
      <c r="L2070" s="53">
        <v>97.5</v>
      </c>
      <c r="M2070" s="53">
        <v>160.30487804878049</v>
      </c>
      <c r="N2070" s="53">
        <v>12.661156268239505</v>
      </c>
      <c r="O2070" s="53">
        <v>-0.32346608165588014</v>
      </c>
      <c r="P2070" s="53">
        <v>2.0490682834944693</v>
      </c>
      <c r="Q2070" s="53">
        <v>243.77500000000003</v>
      </c>
      <c r="R2070" s="53">
        <v>0.75486885991243169</v>
      </c>
      <c r="S2070" s="53">
        <v>4.7013757559060503</v>
      </c>
      <c r="T2070" s="53">
        <v>1.2500000000000009E-2</v>
      </c>
      <c r="U2070" s="53">
        <v>8.5446646292322861E-2</v>
      </c>
      <c r="V2070" s="53">
        <v>8.6761950389428613</v>
      </c>
      <c r="W2070" s="53">
        <v>6.4112863005153402</v>
      </c>
    </row>
    <row r="2071" spans="3:23" x14ac:dyDescent="0.25">
      <c r="C2071" s="70">
        <v>0</v>
      </c>
      <c r="D2071" s="53">
        <v>43</v>
      </c>
      <c r="E2071" s="53">
        <v>47</v>
      </c>
      <c r="F2071" s="53">
        <v>21.552</v>
      </c>
      <c r="G2071" s="53">
        <v>0.53810701977690156</v>
      </c>
      <c r="H2071" s="53">
        <v>0.91489361702127658</v>
      </c>
      <c r="I2071" s="53">
        <v>0.68253968253968256</v>
      </c>
      <c r="J2071" s="53">
        <v>7.399277020331918</v>
      </c>
      <c r="K2071" s="53">
        <v>117</v>
      </c>
      <c r="L2071" s="53">
        <v>98.325581395348834</v>
      </c>
      <c r="M2071" s="53">
        <v>162.08194905869328</v>
      </c>
      <c r="N2071" s="53">
        <v>12.731140917399873</v>
      </c>
      <c r="O2071" s="53">
        <v>-0.49442168512386492</v>
      </c>
      <c r="P2071" s="53">
        <v>2.2564952135658776</v>
      </c>
      <c r="Q2071" s="53">
        <v>181.71428571428561</v>
      </c>
      <c r="R2071" s="53">
        <v>0.75226475464676557</v>
      </c>
      <c r="S2071" s="53">
        <v>4.8795258011130986</v>
      </c>
      <c r="T2071" s="53">
        <v>1.4285714285714304E-2</v>
      </c>
      <c r="U2071" s="53">
        <v>0.10050146362065865</v>
      </c>
      <c r="V2071" s="53">
        <v>8.1744544421237428</v>
      </c>
      <c r="W2071" s="53">
        <v>6.8900557484721601</v>
      </c>
    </row>
    <row r="2072" spans="3:23" x14ac:dyDescent="0.25">
      <c r="C2072" s="70">
        <v>1</v>
      </c>
      <c r="D2072" s="53">
        <v>109</v>
      </c>
      <c r="E2072" s="53">
        <v>119</v>
      </c>
      <c r="F2072" s="53">
        <v>38.44</v>
      </c>
      <c r="G2072" s="53">
        <v>0.82397852134828908</v>
      </c>
      <c r="H2072" s="53">
        <v>0.91596638655462181</v>
      </c>
      <c r="I2072" s="53">
        <v>0.55612244897959184</v>
      </c>
      <c r="J2072" s="53">
        <v>11.780624362746346</v>
      </c>
      <c r="K2072" s="53">
        <v>207</v>
      </c>
      <c r="L2072" s="53">
        <v>131.60550458715596</v>
      </c>
      <c r="M2072" s="53">
        <v>1393.7966360856271</v>
      </c>
      <c r="N2072" s="53">
        <v>37.33358589910199</v>
      </c>
      <c r="O2072" s="53">
        <v>0.29916153327509581</v>
      </c>
      <c r="P2072" s="53">
        <v>2.1354414671322957</v>
      </c>
      <c r="Q2072" s="53">
        <v>445.74761904761925</v>
      </c>
      <c r="R2072" s="53">
        <v>0.9344453490922715</v>
      </c>
      <c r="S2072" s="53">
        <v>6.1052057696715076</v>
      </c>
      <c r="T2072" s="53">
        <v>4.8072562358276536E-3</v>
      </c>
      <c r="U2072" s="53">
        <v>0.12633934513585313</v>
      </c>
      <c r="V2072" s="53">
        <v>15.969135279796946</v>
      </c>
      <c r="W2072" s="53">
        <v>9.048447946937813</v>
      </c>
    </row>
    <row r="2073" spans="3:23" x14ac:dyDescent="0.25">
      <c r="C2073" s="70">
        <v>0</v>
      </c>
      <c r="D2073" s="53">
        <v>3802</v>
      </c>
      <c r="E2073" s="53">
        <v>8842</v>
      </c>
      <c r="F2073" s="53">
        <v>504.06700000000001</v>
      </c>
      <c r="G2073" s="53">
        <v>0.82946548652412111</v>
      </c>
      <c r="H2073" s="53">
        <v>0.42999321420493103</v>
      </c>
      <c r="I2073" s="53">
        <v>0.32666036601082565</v>
      </c>
      <c r="J2073" s="53">
        <v>69.57626570234342</v>
      </c>
      <c r="K2073" s="53">
        <v>244</v>
      </c>
      <c r="L2073" s="53">
        <v>130.79247764334562</v>
      </c>
      <c r="M2073" s="53">
        <v>1765.3752341122295</v>
      </c>
      <c r="N2073" s="53">
        <v>42.016368644996312</v>
      </c>
      <c r="O2073" s="53">
        <v>0.64352400427593437</v>
      </c>
      <c r="P2073" s="53">
        <v>2.4659421686370293</v>
      </c>
      <c r="Q2073" s="53">
        <v>71.810083461079785</v>
      </c>
      <c r="R2073" s="53">
        <v>0.98912764026683087</v>
      </c>
      <c r="S2073" s="53">
        <v>7.1544958069371001</v>
      </c>
      <c r="T2073" s="53">
        <v>1.4502457465614539E-3</v>
      </c>
      <c r="U2073" s="53">
        <v>0.34663188973538211</v>
      </c>
      <c r="V2073" s="53">
        <v>164.35740248637185</v>
      </c>
      <c r="W2073" s="53">
        <v>91.803137207136899</v>
      </c>
    </row>
    <row r="2074" spans="3:23" x14ac:dyDescent="0.25">
      <c r="C2074" s="70">
        <v>0</v>
      </c>
      <c r="D2074" s="53">
        <v>36</v>
      </c>
      <c r="E2074" s="53">
        <v>40</v>
      </c>
      <c r="F2074" s="53">
        <v>19.592000000000002</v>
      </c>
      <c r="G2074" s="53">
        <v>0.38282074674438793</v>
      </c>
      <c r="H2074" s="53">
        <v>0.9</v>
      </c>
      <c r="I2074" s="53">
        <v>0.6428571428571429</v>
      </c>
      <c r="J2074" s="53">
        <v>6.7702750025730758</v>
      </c>
      <c r="K2074" s="53">
        <v>118</v>
      </c>
      <c r="L2074" s="53">
        <v>95.25</v>
      </c>
      <c r="M2074" s="53">
        <v>181.05</v>
      </c>
      <c r="N2074" s="53">
        <v>13.45548215412588</v>
      </c>
      <c r="O2074" s="53">
        <v>-2.9024414297602604E-2</v>
      </c>
      <c r="P2074" s="53">
        <v>2.0345299187156805</v>
      </c>
      <c r="Q2074" s="53">
        <v>207.90476190476178</v>
      </c>
      <c r="R2074" s="53">
        <v>0.68571673038231307</v>
      </c>
      <c r="S2074" s="53">
        <v>4.5168756957665632</v>
      </c>
      <c r="T2074" s="53">
        <v>1.6376921138825919E-2</v>
      </c>
      <c r="U2074" s="53">
        <v>0.11230744252856759</v>
      </c>
      <c r="V2074" s="53">
        <v>7.1802197428460053</v>
      </c>
      <c r="W2074" s="53">
        <v>6.6332495807108005</v>
      </c>
    </row>
    <row r="2075" spans="3:23" x14ac:dyDescent="0.25">
      <c r="C2075" s="70">
        <v>0</v>
      </c>
      <c r="D2075" s="53">
        <v>52</v>
      </c>
      <c r="E2075" s="53">
        <v>57</v>
      </c>
      <c r="F2075" s="53">
        <v>24.273</v>
      </c>
      <c r="G2075" s="53">
        <v>0.58332524634213023</v>
      </c>
      <c r="H2075" s="53">
        <v>0.91228070175438591</v>
      </c>
      <c r="I2075" s="53">
        <v>0.65</v>
      </c>
      <c r="J2075" s="53">
        <v>8.1368578902564384</v>
      </c>
      <c r="K2075" s="53">
        <v>118</v>
      </c>
      <c r="L2075" s="53">
        <v>95.865384615384613</v>
      </c>
      <c r="M2075" s="53">
        <v>158.3148567119155</v>
      </c>
      <c r="N2075" s="53">
        <v>12.58232318421028</v>
      </c>
      <c r="O2075" s="53">
        <v>-0.21145456023906983</v>
      </c>
      <c r="P2075" s="53">
        <v>2.1720036630545052</v>
      </c>
      <c r="Q2075" s="53">
        <v>159.62499999999986</v>
      </c>
      <c r="R2075" s="53">
        <v>0.84770558400549834</v>
      </c>
      <c r="S2075" s="53">
        <v>4.8876577468624314</v>
      </c>
      <c r="T2075" s="53">
        <v>1.1621900826446256E-2</v>
      </c>
      <c r="U2075" s="53">
        <v>0.11754243758711809</v>
      </c>
      <c r="V2075" s="53">
        <v>9.1494064410020286</v>
      </c>
      <c r="W2075" s="53">
        <v>7.4315017185714121</v>
      </c>
    </row>
    <row r="2076" spans="3:23" x14ac:dyDescent="0.25">
      <c r="C2076" s="70">
        <v>0</v>
      </c>
      <c r="D2076" s="53">
        <v>29</v>
      </c>
      <c r="E2076" s="53">
        <v>33</v>
      </c>
      <c r="F2076" s="53">
        <v>17.996000000000002</v>
      </c>
      <c r="G2076" s="53">
        <v>0</v>
      </c>
      <c r="H2076" s="53">
        <v>0.87878787878787878</v>
      </c>
      <c r="I2076" s="53">
        <v>0.59183673469387754</v>
      </c>
      <c r="J2076" s="53">
        <v>6.0765077797464979</v>
      </c>
      <c r="K2076" s="53">
        <v>96</v>
      </c>
      <c r="L2076" s="53">
        <v>83.448275862068968</v>
      </c>
      <c r="M2076" s="53">
        <v>36.327586206896548</v>
      </c>
      <c r="N2076" s="53">
        <v>6.0272370292611317</v>
      </c>
      <c r="O2076" s="53">
        <v>0.44993639119522516</v>
      </c>
      <c r="P2076" s="53">
        <v>2.5125063277180648</v>
      </c>
      <c r="Q2076" s="53">
        <v>95.285714285714306</v>
      </c>
      <c r="R2076" s="53">
        <v>0.73582050729485471</v>
      </c>
      <c r="S2076" s="53">
        <v>4.0472990984266435</v>
      </c>
      <c r="T2076" s="53">
        <v>2.1045918367346952E-2</v>
      </c>
      <c r="U2076" s="53">
        <v>0.31040039584294227</v>
      </c>
      <c r="V2076" s="53">
        <v>6.2330229193099944</v>
      </c>
      <c r="W2076" s="53">
        <v>6.2330229193099944</v>
      </c>
    </row>
    <row r="2077" spans="3:23" x14ac:dyDescent="0.25">
      <c r="C2077" s="70">
        <v>1</v>
      </c>
      <c r="D2077" s="53">
        <v>95</v>
      </c>
      <c r="E2077" s="53">
        <v>102</v>
      </c>
      <c r="F2077" s="53">
        <v>32.972999999999999</v>
      </c>
      <c r="G2077" s="53">
        <v>0.60422678840195532</v>
      </c>
      <c r="H2077" s="53">
        <v>0.93137254901960786</v>
      </c>
      <c r="I2077" s="53">
        <v>0.71969696969696972</v>
      </c>
      <c r="J2077" s="53">
        <v>10.99807968464679</v>
      </c>
      <c r="K2077" s="53">
        <v>214</v>
      </c>
      <c r="L2077" s="53">
        <v>132.58947368421053</v>
      </c>
      <c r="M2077" s="53">
        <v>1512.8828667413213</v>
      </c>
      <c r="N2077" s="53">
        <v>38.895794975052524</v>
      </c>
      <c r="O2077" s="53">
        <v>0.30741004503822261</v>
      </c>
      <c r="P2077" s="53">
        <v>2.0480814362186353</v>
      </c>
      <c r="Q2077" s="53">
        <v>500.75524475524497</v>
      </c>
      <c r="R2077" s="53">
        <v>0.90845462760685869</v>
      </c>
      <c r="S2077" s="53">
        <v>5.9907024503451174</v>
      </c>
      <c r="T2077" s="53">
        <v>7.0908112866154907E-3</v>
      </c>
      <c r="U2077" s="53">
        <v>0.11225905506101477</v>
      </c>
      <c r="V2077" s="53">
        <v>12.442602802838122</v>
      </c>
      <c r="W2077" s="53">
        <v>9.9144201030714125</v>
      </c>
    </row>
    <row r="2078" spans="3:23" x14ac:dyDescent="0.25">
      <c r="C2078" s="70">
        <v>0</v>
      </c>
      <c r="D2078" s="53">
        <v>3833</v>
      </c>
      <c r="E2078" s="53">
        <v>8823</v>
      </c>
      <c r="F2078" s="53">
        <v>533.80700000000002</v>
      </c>
      <c r="G2078" s="53">
        <v>0.82563345666034715</v>
      </c>
      <c r="H2078" s="53">
        <v>0.43443273263062449</v>
      </c>
      <c r="I2078" s="53">
        <v>0.32643501958780446</v>
      </c>
      <c r="J2078" s="53">
        <v>69.859338495077935</v>
      </c>
      <c r="K2078" s="53">
        <v>250</v>
      </c>
      <c r="L2078" s="53">
        <v>132.12183668145056</v>
      </c>
      <c r="M2078" s="53">
        <v>1871.3110914065101</v>
      </c>
      <c r="N2078" s="53">
        <v>43.25865337023923</v>
      </c>
      <c r="O2078" s="53">
        <v>0.67882439376511106</v>
      </c>
      <c r="P2078" s="53">
        <v>2.4552255187981222</v>
      </c>
      <c r="Q2078" s="53">
        <v>83.187842971719078</v>
      </c>
      <c r="R2078" s="53">
        <v>0.98764466349674562</v>
      </c>
      <c r="S2078" s="53">
        <v>7.1728066710980922</v>
      </c>
      <c r="T2078" s="53">
        <v>1.2618526090038417E-3</v>
      </c>
      <c r="U2078" s="53">
        <v>0.33299239864701552</v>
      </c>
      <c r="V2078" s="53">
        <v>161.79332480181887</v>
      </c>
      <c r="W2078" s="53">
        <v>91.284905816072978</v>
      </c>
    </row>
    <row r="2079" spans="3:23" x14ac:dyDescent="0.25">
      <c r="C2079" s="70">
        <v>0</v>
      </c>
      <c r="D2079" s="53">
        <v>61</v>
      </c>
      <c r="E2079" s="53">
        <v>65</v>
      </c>
      <c r="F2079" s="53">
        <v>26.050999999999998</v>
      </c>
      <c r="G2079" s="53">
        <v>0.575280698213815</v>
      </c>
      <c r="H2079" s="53">
        <v>0.93846153846153846</v>
      </c>
      <c r="I2079" s="53">
        <v>0.67777777777777781</v>
      </c>
      <c r="J2079" s="53">
        <v>8.8129230241075476</v>
      </c>
      <c r="K2079" s="53">
        <v>156</v>
      </c>
      <c r="L2079" s="53">
        <v>107.78688524590164</v>
      </c>
      <c r="M2079" s="53">
        <v>511.90382513661183</v>
      </c>
      <c r="N2079" s="53">
        <v>22.625291713845634</v>
      </c>
      <c r="O2079" s="53">
        <v>0.40266546019334798</v>
      </c>
      <c r="P2079" s="53">
        <v>2.1439563771861594</v>
      </c>
      <c r="Q2079" s="53">
        <v>220.29292929292936</v>
      </c>
      <c r="R2079" s="53">
        <v>0.86719828339954741</v>
      </c>
      <c r="S2079" s="53">
        <v>5.3609850834290569</v>
      </c>
      <c r="T2079" s="53">
        <v>1.0101010101010119E-2</v>
      </c>
      <c r="U2079" s="53">
        <v>0.13575508661022231</v>
      </c>
      <c r="V2079" s="53">
        <v>9.8581068700962806</v>
      </c>
      <c r="W2079" s="53">
        <v>8.0634982676108997</v>
      </c>
    </row>
    <row r="2080" spans="3:23" x14ac:dyDescent="0.25">
      <c r="C2080" s="70">
        <v>1</v>
      </c>
      <c r="D2080" s="53">
        <v>90</v>
      </c>
      <c r="E2080" s="53">
        <v>96</v>
      </c>
      <c r="F2080" s="53">
        <v>32.237000000000002</v>
      </c>
      <c r="G2080" s="53">
        <v>0.66177428649073544</v>
      </c>
      <c r="H2080" s="53">
        <v>0.9375</v>
      </c>
      <c r="I2080" s="53">
        <v>0.68181818181818177</v>
      </c>
      <c r="J2080" s="53">
        <v>10.704744696916627</v>
      </c>
      <c r="K2080" s="53">
        <v>224</v>
      </c>
      <c r="L2080" s="53">
        <v>137.69999999999999</v>
      </c>
      <c r="M2080" s="53">
        <v>1721.2235955056174</v>
      </c>
      <c r="N2080" s="53">
        <v>41.487631837761207</v>
      </c>
      <c r="O2080" s="53">
        <v>0.29109151410294803</v>
      </c>
      <c r="P2080" s="53">
        <v>1.9946171470898979</v>
      </c>
      <c r="Q2080" s="53">
        <v>574.76223776223753</v>
      </c>
      <c r="R2080" s="53">
        <v>0.90799228372220808</v>
      </c>
      <c r="S2080" s="53">
        <v>6.0973000407260338</v>
      </c>
      <c r="T2080" s="53">
        <v>6.9930069930070017E-3</v>
      </c>
      <c r="U2080" s="53">
        <v>9.3375729494755214E-2</v>
      </c>
      <c r="V2080" s="53">
        <v>12.470730424174572</v>
      </c>
      <c r="W2080" s="53">
        <v>9.349345720616844</v>
      </c>
    </row>
    <row r="2081" spans="3:23" x14ac:dyDescent="0.25">
      <c r="C2081" s="70">
        <v>0</v>
      </c>
      <c r="D2081" s="53">
        <v>3866</v>
      </c>
      <c r="E2081" s="53">
        <v>8962</v>
      </c>
      <c r="F2081" s="53">
        <v>538.96799999999996</v>
      </c>
      <c r="G2081" s="53">
        <v>0.82412811071370007</v>
      </c>
      <c r="H2081" s="53">
        <v>0.43137692479357287</v>
      </c>
      <c r="I2081" s="53">
        <v>0.32324414715719063</v>
      </c>
      <c r="J2081" s="53">
        <v>70.159419039400106</v>
      </c>
      <c r="K2081" s="53">
        <v>251</v>
      </c>
      <c r="L2081" s="53">
        <v>132.27444386963271</v>
      </c>
      <c r="M2081" s="53">
        <v>1910.9298357191042</v>
      </c>
      <c r="N2081" s="53">
        <v>43.714183461653541</v>
      </c>
      <c r="O2081" s="53">
        <v>0.67836697280248015</v>
      </c>
      <c r="P2081" s="53">
        <v>2.4480640490487628</v>
      </c>
      <c r="Q2081" s="53">
        <v>77.312914456232861</v>
      </c>
      <c r="R2081" s="53">
        <v>0.98844333106577986</v>
      </c>
      <c r="S2081" s="53">
        <v>7.1802822960073707</v>
      </c>
      <c r="T2081" s="53">
        <v>1.2358243875284544E-3</v>
      </c>
      <c r="U2081" s="53">
        <v>0.33511378486521204</v>
      </c>
      <c r="V2081" s="53">
        <v>161.55660379993441</v>
      </c>
      <c r="W2081" s="53">
        <v>91.506216188021156</v>
      </c>
    </row>
    <row r="2082" spans="3:23" x14ac:dyDescent="0.25">
      <c r="C2082" s="70">
        <v>0</v>
      </c>
      <c r="D2082" s="53">
        <v>54</v>
      </c>
      <c r="E2082" s="53">
        <v>58</v>
      </c>
      <c r="F2082" s="53">
        <v>24.273</v>
      </c>
      <c r="G2082" s="53">
        <v>0.50028663442978794</v>
      </c>
      <c r="H2082" s="53">
        <v>0.93103448275862066</v>
      </c>
      <c r="I2082" s="53">
        <v>0.66666666666666663</v>
      </c>
      <c r="J2082" s="53">
        <v>8.291859587312052</v>
      </c>
      <c r="K2082" s="53">
        <v>133</v>
      </c>
      <c r="L2082" s="53">
        <v>103.4074074074074</v>
      </c>
      <c r="M2082" s="53">
        <v>225.71767994409504</v>
      </c>
      <c r="N2082" s="53">
        <v>15.023903618703597</v>
      </c>
      <c r="O2082" s="53">
        <v>8.2267906697581494E-3</v>
      </c>
      <c r="P2082" s="53">
        <v>2.1272558364879401</v>
      </c>
      <c r="Q2082" s="53">
        <v>152.8111111111111</v>
      </c>
      <c r="R2082" s="53">
        <v>0.85253061336823033</v>
      </c>
      <c r="S2082" s="53">
        <v>4.9582291686698783</v>
      </c>
      <c r="T2082" s="53">
        <v>1.1111111111111134E-2</v>
      </c>
      <c r="U2082" s="53">
        <v>0.15336747293892711</v>
      </c>
      <c r="V2082" s="53">
        <v>9.0184995056457886</v>
      </c>
      <c r="W2082" s="53">
        <v>7.8087566477697203</v>
      </c>
    </row>
    <row r="2083" spans="3:23" x14ac:dyDescent="0.25">
      <c r="C2083" s="70">
        <v>1</v>
      </c>
      <c r="D2083" s="53">
        <v>86</v>
      </c>
      <c r="E2083" s="53">
        <v>91</v>
      </c>
      <c r="F2083" s="53">
        <v>31.591999999999999</v>
      </c>
      <c r="G2083" s="53">
        <v>0.71999155312999985</v>
      </c>
      <c r="H2083" s="53">
        <v>0.94505494505494503</v>
      </c>
      <c r="I2083" s="53">
        <v>0.65151515151515149</v>
      </c>
      <c r="J2083" s="53">
        <v>10.464157913908982</v>
      </c>
      <c r="K2083" s="53">
        <v>215</v>
      </c>
      <c r="L2083" s="53">
        <v>137.65116279069767</v>
      </c>
      <c r="M2083" s="53">
        <v>1546.4180574555403</v>
      </c>
      <c r="N2083" s="53">
        <v>39.324522342369782</v>
      </c>
      <c r="O2083" s="53">
        <v>0.15615639633727835</v>
      </c>
      <c r="P2083" s="53">
        <v>1.9601882566692359</v>
      </c>
      <c r="Q2083" s="53">
        <v>576.88811188811189</v>
      </c>
      <c r="R2083" s="53">
        <v>0.9077197081144549</v>
      </c>
      <c r="S2083" s="53">
        <v>5.8650477488126755</v>
      </c>
      <c r="T2083" s="53">
        <v>7.1886155802239823E-3</v>
      </c>
      <c r="U2083" s="53">
        <v>9.0115556892054832E-2</v>
      </c>
      <c r="V2083" s="53">
        <v>12.703801607769702</v>
      </c>
      <c r="W2083" s="53">
        <v>8.8162201465474759</v>
      </c>
    </row>
    <row r="2084" spans="3:23" x14ac:dyDescent="0.25">
      <c r="C2084" s="70">
        <v>0</v>
      </c>
      <c r="D2084" s="53">
        <v>3883</v>
      </c>
      <c r="E2084" s="53">
        <v>8932</v>
      </c>
      <c r="F2084" s="53">
        <v>533.19500000000005</v>
      </c>
      <c r="G2084" s="53">
        <v>0.82669604906112248</v>
      </c>
      <c r="H2084" s="53">
        <v>0.43472906403940886</v>
      </c>
      <c r="I2084" s="53">
        <v>0.32186671087533159</v>
      </c>
      <c r="J2084" s="53">
        <v>70.313506186270047</v>
      </c>
      <c r="K2084" s="53">
        <v>255</v>
      </c>
      <c r="L2084" s="53">
        <v>133.52304918877158</v>
      </c>
      <c r="M2084" s="53">
        <v>1926.3906973460987</v>
      </c>
      <c r="N2084" s="53">
        <v>43.890667542725964</v>
      </c>
      <c r="O2084" s="53">
        <v>0.69622577035319388</v>
      </c>
      <c r="P2084" s="53">
        <v>2.4789621285913772</v>
      </c>
      <c r="Q2084" s="53">
        <v>79.90524326101206</v>
      </c>
      <c r="R2084" s="53">
        <v>0.98808507567054416</v>
      </c>
      <c r="S2084" s="53">
        <v>7.1806711546848181</v>
      </c>
      <c r="T2084" s="53">
        <v>1.2019028148975576E-3</v>
      </c>
      <c r="U2084" s="53">
        <v>0.33883409581967605</v>
      </c>
      <c r="V2084" s="53">
        <v>161.08351097702206</v>
      </c>
      <c r="W2084" s="53">
        <v>90.633439903148371</v>
      </c>
    </row>
    <row r="2085" spans="3:23" x14ac:dyDescent="0.25">
      <c r="C2085" s="70">
        <v>1</v>
      </c>
      <c r="D2085" s="53">
        <v>69</v>
      </c>
      <c r="E2085" s="53">
        <v>73</v>
      </c>
      <c r="F2085" s="53">
        <v>27.366</v>
      </c>
      <c r="G2085" s="53">
        <v>0.61404332880739265</v>
      </c>
      <c r="H2085" s="53">
        <v>0.9452054794520548</v>
      </c>
      <c r="I2085" s="53">
        <v>0.69696969696969702</v>
      </c>
      <c r="J2085" s="53">
        <v>9.3730213158152065</v>
      </c>
      <c r="K2085" s="53">
        <v>226</v>
      </c>
      <c r="L2085" s="53">
        <v>145.94202898550725</v>
      </c>
      <c r="M2085" s="53">
        <v>1612.6142369991464</v>
      </c>
      <c r="N2085" s="53">
        <v>40.157368402313743</v>
      </c>
      <c r="O2085" s="53">
        <v>0.25792253207349647</v>
      </c>
      <c r="P2085" s="53">
        <v>1.9338521389254744</v>
      </c>
      <c r="Q2085" s="53">
        <v>641.81481481481524</v>
      </c>
      <c r="R2085" s="53">
        <v>0.90497300279202975</v>
      </c>
      <c r="S2085" s="53">
        <v>5.4726649932864664</v>
      </c>
      <c r="T2085" s="53">
        <v>9.4307270233196221E-3</v>
      </c>
      <c r="U2085" s="53">
        <v>8.4716563471741779E-2</v>
      </c>
      <c r="V2085" s="53">
        <v>10.636814439214174</v>
      </c>
      <c r="W2085" s="53">
        <v>8.3953431776990062</v>
      </c>
    </row>
    <row r="2086" spans="3:23" x14ac:dyDescent="0.25">
      <c r="C2086" s="70">
        <v>0</v>
      </c>
      <c r="D2086" s="53">
        <v>4016</v>
      </c>
      <c r="E2086" s="53">
        <v>8950</v>
      </c>
      <c r="F2086" s="53">
        <v>541.50699999999995</v>
      </c>
      <c r="G2086" s="53">
        <v>0.82536291354257885</v>
      </c>
      <c r="H2086" s="53">
        <v>0.4487150837988827</v>
      </c>
      <c r="I2086" s="53">
        <v>0.33325035266782838</v>
      </c>
      <c r="J2086" s="53">
        <v>71.507552130221967</v>
      </c>
      <c r="K2086" s="53">
        <v>255</v>
      </c>
      <c r="L2086" s="53">
        <v>132.39940239043824</v>
      </c>
      <c r="M2086" s="53">
        <v>1920.6663408631953</v>
      </c>
      <c r="N2086" s="53">
        <v>43.825407480857443</v>
      </c>
      <c r="O2086" s="53">
        <v>0.7543703226286943</v>
      </c>
      <c r="P2086" s="53">
        <v>2.6641123862734477</v>
      </c>
      <c r="Q2086" s="53">
        <v>75.363830837584416</v>
      </c>
      <c r="R2086" s="53">
        <v>0.98865970504568168</v>
      </c>
      <c r="S2086" s="53">
        <v>7.1875257422634649</v>
      </c>
      <c r="T2086" s="53">
        <v>1.0501103319207198E-3</v>
      </c>
      <c r="U2086" s="53">
        <v>0.33335668449350409</v>
      </c>
      <c r="V2086" s="53">
        <v>158.99158862650035</v>
      </c>
      <c r="W2086" s="53">
        <v>89.767059391729759</v>
      </c>
    </row>
    <row r="2087" spans="3:23" x14ac:dyDescent="0.25">
      <c r="C2087" s="70">
        <v>1</v>
      </c>
      <c r="D2087" s="53">
        <v>64</v>
      </c>
      <c r="E2087" s="53">
        <v>68</v>
      </c>
      <c r="F2087" s="53">
        <v>25.777999999999999</v>
      </c>
      <c r="G2087" s="53">
        <v>0.50673931898020219</v>
      </c>
      <c r="H2087" s="53">
        <v>0.94117647058823528</v>
      </c>
      <c r="I2087" s="53">
        <v>0.71111111111111114</v>
      </c>
      <c r="J2087" s="53">
        <v>9.0270333367641005</v>
      </c>
      <c r="K2087" s="53">
        <v>212</v>
      </c>
      <c r="L2087" s="53">
        <v>144.015625</v>
      </c>
      <c r="M2087" s="53">
        <v>1478.015625</v>
      </c>
      <c r="N2087" s="53">
        <v>38.44496878656556</v>
      </c>
      <c r="O2087" s="53">
        <v>0.10530663211069019</v>
      </c>
      <c r="P2087" s="53">
        <v>1.9292587476370289</v>
      </c>
      <c r="Q2087" s="53">
        <v>646.67676767676789</v>
      </c>
      <c r="R2087" s="53">
        <v>0.87980737711431756</v>
      </c>
      <c r="S2087" s="53">
        <v>5.476409765557392</v>
      </c>
      <c r="T2087" s="53">
        <v>1.0101010101010119E-2</v>
      </c>
      <c r="U2087" s="53">
        <v>8.7775121722608429E-2</v>
      </c>
      <c r="V2087" s="53">
        <v>9.8072637554295348</v>
      </c>
      <c r="W2087" s="53">
        <v>8.4548355571297105</v>
      </c>
    </row>
    <row r="2088" spans="3:23" x14ac:dyDescent="0.25">
      <c r="C2088" s="70">
        <v>0</v>
      </c>
      <c r="D2088" s="53">
        <v>4056</v>
      </c>
      <c r="E2088" s="53">
        <v>9015</v>
      </c>
      <c r="F2088" s="53">
        <v>542.83799999999997</v>
      </c>
      <c r="G2088" s="53">
        <v>0.82497689801101481</v>
      </c>
      <c r="H2088" s="53">
        <v>0.44991680532445921</v>
      </c>
      <c r="I2088" s="53">
        <v>0.33656957928802589</v>
      </c>
      <c r="J2088" s="53">
        <v>71.86278309003778</v>
      </c>
      <c r="K2088" s="53">
        <v>254</v>
      </c>
      <c r="L2088" s="53">
        <v>132.04018737672584</v>
      </c>
      <c r="M2088" s="53">
        <v>1932.9890134297673</v>
      </c>
      <c r="N2088" s="53">
        <v>43.965770929551176</v>
      </c>
      <c r="O2088" s="53">
        <v>0.77042216614433934</v>
      </c>
      <c r="P2088" s="53">
        <v>2.7339848685935522</v>
      </c>
      <c r="Q2088" s="53">
        <v>78.616833964126826</v>
      </c>
      <c r="R2088" s="53">
        <v>0.98797226482230871</v>
      </c>
      <c r="S2088" s="53">
        <v>7.1869715073779714</v>
      </c>
      <c r="T2088" s="53">
        <v>9.5954693007940328E-4</v>
      </c>
      <c r="U2088" s="53">
        <v>0.33070957232306392</v>
      </c>
      <c r="V2088" s="53">
        <v>157.31755794636669</v>
      </c>
      <c r="W2088" s="53">
        <v>88.910605961902476</v>
      </c>
    </row>
    <row r="2089" spans="3:23" x14ac:dyDescent="0.25">
      <c r="C2089" s="70">
        <v>1</v>
      </c>
      <c r="D2089" s="53">
        <v>76</v>
      </c>
      <c r="E2089" s="53">
        <v>80</v>
      </c>
      <c r="F2089" s="53">
        <v>28.59</v>
      </c>
      <c r="G2089" s="53">
        <v>0.6324733137714329</v>
      </c>
      <c r="H2089" s="53">
        <v>0.95</v>
      </c>
      <c r="I2089" s="53">
        <v>0.69090909090909092</v>
      </c>
      <c r="J2089" s="53">
        <v>9.8369815187318714</v>
      </c>
      <c r="K2089" s="53">
        <v>218</v>
      </c>
      <c r="L2089" s="53">
        <v>138.85526315789474</v>
      </c>
      <c r="M2089" s="53">
        <v>1745.2187719298242</v>
      </c>
      <c r="N2089" s="53">
        <v>41.77581563452501</v>
      </c>
      <c r="O2089" s="53">
        <v>0.25513423692386722</v>
      </c>
      <c r="P2089" s="53">
        <v>1.8493388191376465</v>
      </c>
      <c r="Q2089" s="53">
        <v>583.36666666666667</v>
      </c>
      <c r="R2089" s="53">
        <v>0.90719242875056061</v>
      </c>
      <c r="S2089" s="53">
        <v>5.7543778423340246</v>
      </c>
      <c r="T2089" s="53">
        <v>8.3333333333333141E-3</v>
      </c>
      <c r="U2089" s="53">
        <v>9.4487694058430466E-2</v>
      </c>
      <c r="V2089" s="53">
        <v>11.260551858394754</v>
      </c>
      <c r="W2089" s="53">
        <v>8.7222224706125573</v>
      </c>
    </row>
    <row r="2090" spans="3:23" x14ac:dyDescent="0.25">
      <c r="C2090" s="70">
        <v>0</v>
      </c>
      <c r="D2090" s="53">
        <v>4156</v>
      </c>
      <c r="E2090" s="53">
        <v>8777</v>
      </c>
      <c r="F2090" s="53">
        <v>545.62600000000009</v>
      </c>
      <c r="G2090" s="53">
        <v>0.82710590382626292</v>
      </c>
      <c r="H2090" s="53">
        <v>0.47351031104021873</v>
      </c>
      <c r="I2090" s="53">
        <v>0.35637111987652204</v>
      </c>
      <c r="J2090" s="53">
        <v>72.74327149585271</v>
      </c>
      <c r="K2090" s="53">
        <v>255</v>
      </c>
      <c r="L2090" s="53">
        <v>132.32892204042349</v>
      </c>
      <c r="M2090" s="53">
        <v>1913.9969587414505</v>
      </c>
      <c r="N2090" s="53">
        <v>43.749250950632863</v>
      </c>
      <c r="O2090" s="53">
        <v>0.73497505366229887</v>
      </c>
      <c r="P2090" s="53">
        <v>2.7534891432985193</v>
      </c>
      <c r="Q2090" s="53">
        <v>78.396938775510179</v>
      </c>
      <c r="R2090" s="53">
        <v>0.98820396603283056</v>
      </c>
      <c r="S2090" s="53">
        <v>7.1935022104777175</v>
      </c>
      <c r="T2090" s="53">
        <v>8.2224131149040034E-4</v>
      </c>
      <c r="U2090" s="53">
        <v>0.31553276305169592</v>
      </c>
      <c r="V2090" s="53">
        <v>154.22777730429453</v>
      </c>
      <c r="W2090" s="53">
        <v>86.683121476907118</v>
      </c>
    </row>
    <row r="2091" spans="3:23" x14ac:dyDescent="0.25">
      <c r="C2091" s="70">
        <v>1</v>
      </c>
      <c r="D2091" s="53">
        <v>83</v>
      </c>
      <c r="E2091" s="53">
        <v>88</v>
      </c>
      <c r="F2091" s="53">
        <v>30.640999999999998</v>
      </c>
      <c r="G2091" s="53">
        <v>0.65505852822992328</v>
      </c>
      <c r="H2091" s="53">
        <v>0.94318181818181823</v>
      </c>
      <c r="I2091" s="53">
        <v>0.69166666666666665</v>
      </c>
      <c r="J2091" s="53">
        <v>10.280023453913834</v>
      </c>
      <c r="K2091" s="53">
        <v>230</v>
      </c>
      <c r="L2091" s="53">
        <v>137.40963855421685</v>
      </c>
      <c r="M2091" s="53">
        <v>1982.6106376726427</v>
      </c>
      <c r="N2091" s="53">
        <v>44.526516118742578</v>
      </c>
      <c r="O2091" s="53">
        <v>0.42231340095755909</v>
      </c>
      <c r="P2091" s="53">
        <v>2.0281259020704483</v>
      </c>
      <c r="Q2091" s="53">
        <v>587.22307692307686</v>
      </c>
      <c r="R2091" s="53">
        <v>0.90521557135110275</v>
      </c>
      <c r="S2091" s="53">
        <v>5.9804022325256838</v>
      </c>
      <c r="T2091" s="53">
        <v>7.8106508875739472E-3</v>
      </c>
      <c r="U2091" s="53">
        <v>8.5249243660876564E-2</v>
      </c>
      <c r="V2091" s="53">
        <v>11.926770382057542</v>
      </c>
      <c r="W2091" s="53">
        <v>9.011606973174402</v>
      </c>
    </row>
    <row r="2092" spans="3:23" x14ac:dyDescent="0.25">
      <c r="C2092" s="70">
        <v>0</v>
      </c>
      <c r="D2092" s="53">
        <v>4163</v>
      </c>
      <c r="E2092" s="53">
        <v>8780</v>
      </c>
      <c r="F2092" s="53">
        <v>545.47699999999998</v>
      </c>
      <c r="G2092" s="53">
        <v>0.82283200733018469</v>
      </c>
      <c r="H2092" s="53">
        <v>0.47414578587699319</v>
      </c>
      <c r="I2092" s="53">
        <v>0.36137152777777776</v>
      </c>
      <c r="J2092" s="53">
        <v>72.804506898491411</v>
      </c>
      <c r="K2092" s="53">
        <v>255</v>
      </c>
      <c r="L2092" s="53">
        <v>134.20297862118665</v>
      </c>
      <c r="M2092" s="53">
        <v>1853.4813750757089</v>
      </c>
      <c r="N2092" s="53">
        <v>43.052077476885003</v>
      </c>
      <c r="O2092" s="53">
        <v>0.67660357004464311</v>
      </c>
      <c r="P2092" s="53">
        <v>2.7015906463856423</v>
      </c>
      <c r="Q2092" s="53">
        <v>82.128787878788529</v>
      </c>
      <c r="R2092" s="53">
        <v>0.98783327712659685</v>
      </c>
      <c r="S2092" s="53">
        <v>7.1958963569408301</v>
      </c>
      <c r="T2092" s="53">
        <v>8.3703239665625887E-4</v>
      </c>
      <c r="U2092" s="53">
        <v>0.31069277131263723</v>
      </c>
      <c r="V2092" s="53">
        <v>152.26754220854019</v>
      </c>
      <c r="W2092" s="53">
        <v>86.531312863570164</v>
      </c>
    </row>
    <row r="2093" spans="3:23" x14ac:dyDescent="0.25">
      <c r="C2093" s="70">
        <v>1</v>
      </c>
      <c r="D2093" s="53">
        <v>125</v>
      </c>
      <c r="E2093" s="53">
        <v>141</v>
      </c>
      <c r="F2093" s="53">
        <v>42.913999999999994</v>
      </c>
      <c r="G2093" s="53">
        <v>0.85263007612946584</v>
      </c>
      <c r="H2093" s="53">
        <v>0.88652482269503541</v>
      </c>
      <c r="I2093" s="53">
        <v>0.69444444444444442</v>
      </c>
      <c r="J2093" s="53">
        <v>12.6156626101008</v>
      </c>
      <c r="K2093" s="53">
        <v>232</v>
      </c>
      <c r="L2093" s="53">
        <v>129.73599999999999</v>
      </c>
      <c r="M2093" s="53">
        <v>1621.3087741935485</v>
      </c>
      <c r="N2093" s="53">
        <v>40.265478690728969</v>
      </c>
      <c r="O2093" s="53">
        <v>0.7346499967612925</v>
      </c>
      <c r="P2093" s="53">
        <v>2.6332308641218769</v>
      </c>
      <c r="Q2093" s="53">
        <v>492.3842105263156</v>
      </c>
      <c r="R2093" s="53">
        <v>0.89376808434451394</v>
      </c>
      <c r="S2093" s="53">
        <v>6.1896278845928627</v>
      </c>
      <c r="T2093" s="53">
        <v>5.2631578947368238E-3</v>
      </c>
      <c r="U2093" s="53">
        <v>9.5238531785825767E-2</v>
      </c>
      <c r="V2093" s="53">
        <v>18.036831408185318</v>
      </c>
      <c r="W2093" s="53">
        <v>9.4245154474575674</v>
      </c>
    </row>
    <row r="2094" spans="3:23" x14ac:dyDescent="0.25">
      <c r="C2094" s="70">
        <v>0</v>
      </c>
      <c r="D2094" s="53">
        <v>4048</v>
      </c>
      <c r="E2094" s="53">
        <v>8429</v>
      </c>
      <c r="F2094" s="53">
        <v>526.49699999999996</v>
      </c>
      <c r="G2094" s="53">
        <v>0.81958345007350153</v>
      </c>
      <c r="H2094" s="53">
        <v>0.48024676711353659</v>
      </c>
      <c r="I2094" s="53">
        <v>0.36733212341197824</v>
      </c>
      <c r="J2094" s="53">
        <v>71.791877514715679</v>
      </c>
      <c r="K2094" s="53">
        <v>255</v>
      </c>
      <c r="L2094" s="53">
        <v>136.42193675889328</v>
      </c>
      <c r="M2094" s="53">
        <v>1885.6786093441569</v>
      </c>
      <c r="N2094" s="53">
        <v>43.424401082158369</v>
      </c>
      <c r="O2094" s="53">
        <v>0.61842728660970392</v>
      </c>
      <c r="P2094" s="53">
        <v>2.6030724097040316</v>
      </c>
      <c r="Q2094" s="53">
        <v>86.997750787224433</v>
      </c>
      <c r="R2094" s="53">
        <v>0.98730366425067273</v>
      </c>
      <c r="S2094" s="53">
        <v>7.2416780075209592</v>
      </c>
      <c r="T2094" s="53">
        <v>7.4140042887826116E-4</v>
      </c>
      <c r="U2094" s="53">
        <v>0.29857081969751276</v>
      </c>
      <c r="V2094" s="53">
        <v>149.37162840389209</v>
      </c>
      <c r="W2094" s="53">
        <v>85.5839430220271</v>
      </c>
    </row>
    <row r="2095" spans="3:23" x14ac:dyDescent="0.25">
      <c r="C2095" s="70">
        <v>1</v>
      </c>
      <c r="D2095" s="53">
        <v>172</v>
      </c>
      <c r="E2095" s="53">
        <v>203</v>
      </c>
      <c r="F2095" s="53">
        <v>54.616</v>
      </c>
      <c r="G2095" s="53">
        <v>0.89410287584712056</v>
      </c>
      <c r="H2095" s="53">
        <v>0.84729064039408863</v>
      </c>
      <c r="I2095" s="53">
        <v>0.58503401360544216</v>
      </c>
      <c r="J2095" s="53">
        <v>14.798554040663836</v>
      </c>
      <c r="K2095" s="53">
        <v>210</v>
      </c>
      <c r="L2095" s="53">
        <v>115.21511627906976</v>
      </c>
      <c r="M2095" s="53">
        <v>1248.6142730858155</v>
      </c>
      <c r="N2095" s="53">
        <v>35.33573648710064</v>
      </c>
      <c r="O2095" s="53">
        <v>1.038706492186777</v>
      </c>
      <c r="P2095" s="53">
        <v>3.0421990438778108</v>
      </c>
      <c r="Q2095" s="53">
        <v>270.17857142857127</v>
      </c>
      <c r="R2095" s="53">
        <v>0.94399388419654706</v>
      </c>
      <c r="S2095" s="53">
        <v>5.9999705932522689</v>
      </c>
      <c r="T2095" s="53">
        <v>3.6473266992747373E-3</v>
      </c>
      <c r="U2095" s="53">
        <v>0.17645970688662371</v>
      </c>
      <c r="V2095" s="53">
        <v>23.270420707310301</v>
      </c>
      <c r="W2095" s="53">
        <v>10.4219287507691</v>
      </c>
    </row>
    <row r="2096" spans="3:23" x14ac:dyDescent="0.25">
      <c r="C2096" s="70">
        <v>0</v>
      </c>
      <c r="D2096" s="53">
        <v>44</v>
      </c>
      <c r="E2096" s="53">
        <v>48</v>
      </c>
      <c r="F2096" s="53">
        <v>21.187999999999999</v>
      </c>
      <c r="G2096" s="53">
        <v>0</v>
      </c>
      <c r="H2096" s="53">
        <v>0.91666666666666663</v>
      </c>
      <c r="I2096" s="53">
        <v>0.6875</v>
      </c>
      <c r="J2096" s="53">
        <v>7.4848206370191104</v>
      </c>
      <c r="K2096" s="53">
        <v>122</v>
      </c>
      <c r="L2096" s="53">
        <v>94.795454545454547</v>
      </c>
      <c r="M2096" s="53">
        <v>157.56183932346727</v>
      </c>
      <c r="N2096" s="53">
        <v>12.552363893843552</v>
      </c>
      <c r="O2096" s="53">
        <v>0.19329626179385864</v>
      </c>
      <c r="P2096" s="53">
        <v>2.1543858423212905</v>
      </c>
      <c r="Q2096" s="53">
        <v>36.875</v>
      </c>
      <c r="R2096" s="53">
        <v>0.962689938003643</v>
      </c>
      <c r="S2096" s="53">
        <v>4.7261438343988784</v>
      </c>
      <c r="T2096" s="53">
        <v>1.4274691358024717E-2</v>
      </c>
      <c r="U2096" s="53">
        <v>0.2821876618751617</v>
      </c>
      <c r="V2096" s="53">
        <v>7.5958521376452364</v>
      </c>
      <c r="W2096" s="53">
        <v>7.5958521376452364</v>
      </c>
    </row>
    <row r="2097" spans="3:23" x14ac:dyDescent="0.25">
      <c r="C2097" s="70">
        <v>0</v>
      </c>
      <c r="D2097" s="53">
        <v>3697</v>
      </c>
      <c r="E2097" s="53">
        <v>8319</v>
      </c>
      <c r="F2097" s="53">
        <v>455.45599999999996</v>
      </c>
      <c r="G2097" s="53">
        <v>0.82365139474714488</v>
      </c>
      <c r="H2097" s="53">
        <v>0.44440437552590456</v>
      </c>
      <c r="I2097" s="53">
        <v>0.34642053973013492</v>
      </c>
      <c r="J2097" s="53">
        <v>68.608793874297902</v>
      </c>
      <c r="K2097" s="53">
        <v>255</v>
      </c>
      <c r="L2097" s="53">
        <v>141.69624019475251</v>
      </c>
      <c r="M2097" s="53">
        <v>1892.2142526349301</v>
      </c>
      <c r="N2097" s="53">
        <v>43.499589108805729</v>
      </c>
      <c r="O2097" s="53">
        <v>0.5675417462125445</v>
      </c>
      <c r="P2097" s="53">
        <v>2.4662978051381406</v>
      </c>
      <c r="Q2097" s="53">
        <v>85.564659977702547</v>
      </c>
      <c r="R2097" s="53">
        <v>0.98784225339219811</v>
      </c>
      <c r="S2097" s="53">
        <v>7.2485584477747436</v>
      </c>
      <c r="T2097" s="53">
        <v>6.8454574416470224E-4</v>
      </c>
      <c r="U2097" s="53">
        <v>0.29142818100627388</v>
      </c>
      <c r="V2097" s="53">
        <v>149.95991788865967</v>
      </c>
      <c r="W2097" s="53">
        <v>85.041736591511992</v>
      </c>
    </row>
    <row r="2098" spans="3:23" x14ac:dyDescent="0.25">
      <c r="C2098" s="70">
        <v>0</v>
      </c>
      <c r="D2098" s="53">
        <v>41</v>
      </c>
      <c r="E2098" s="53">
        <v>45</v>
      </c>
      <c r="F2098" s="53">
        <v>20.907</v>
      </c>
      <c r="G2098" s="53">
        <v>0.37986972501764632</v>
      </c>
      <c r="H2098" s="53">
        <v>0.91111111111111109</v>
      </c>
      <c r="I2098" s="53">
        <v>0.640625</v>
      </c>
      <c r="J2098" s="53">
        <v>7.2251519938435669</v>
      </c>
      <c r="K2098" s="53">
        <v>145</v>
      </c>
      <c r="L2098" s="53">
        <v>111.8780487804878</v>
      </c>
      <c r="M2098" s="53">
        <v>354.85975609756099</v>
      </c>
      <c r="N2098" s="53">
        <v>18.837721627032316</v>
      </c>
      <c r="O2098" s="53">
        <v>-0.15130820101354148</v>
      </c>
      <c r="P2098" s="53">
        <v>2.0402736412929334</v>
      </c>
      <c r="Q2098" s="53">
        <v>268.02777777777783</v>
      </c>
      <c r="R2098" s="53">
        <v>0.82023289763032048</v>
      </c>
      <c r="S2098" s="53">
        <v>4.9304843215857179</v>
      </c>
      <c r="T2098" s="53">
        <v>1.3888888888888916E-2</v>
      </c>
      <c r="U2098" s="53">
        <v>0.11358976790230157</v>
      </c>
      <c r="V2098" s="53">
        <v>7.6360292750506691</v>
      </c>
      <c r="W2098" s="53">
        <v>7.0636324810317683</v>
      </c>
    </row>
    <row r="2099" spans="3:23" x14ac:dyDescent="0.25">
      <c r="C2099" s="70">
        <v>0</v>
      </c>
      <c r="D2099" s="53">
        <v>120</v>
      </c>
      <c r="E2099" s="53">
        <v>146</v>
      </c>
      <c r="F2099" s="53">
        <v>49.405999999999999</v>
      </c>
      <c r="G2099" s="53">
        <v>0.92933956181267929</v>
      </c>
      <c r="H2099" s="53">
        <v>0.82191780821917804</v>
      </c>
      <c r="I2099" s="53">
        <v>0.54545454545454541</v>
      </c>
      <c r="J2099" s="53">
        <v>12.360774464742066</v>
      </c>
      <c r="K2099" s="53">
        <v>186</v>
      </c>
      <c r="L2099" s="53">
        <v>116.675</v>
      </c>
      <c r="M2099" s="53">
        <v>687.68340336134429</v>
      </c>
      <c r="N2099" s="53">
        <v>26.223718335913851</v>
      </c>
      <c r="O2099" s="53">
        <v>0.82929924430053892</v>
      </c>
      <c r="P2099" s="53">
        <v>3.0170741543481441</v>
      </c>
      <c r="Q2099" s="53">
        <v>272.64502164502159</v>
      </c>
      <c r="R2099" s="53">
        <v>0.91346683443793431</v>
      </c>
      <c r="S2099" s="53">
        <v>5.7360281500750405</v>
      </c>
      <c r="T2099" s="53">
        <v>4.5164071138097074E-3</v>
      </c>
      <c r="U2099" s="53">
        <v>0.11188661523586778</v>
      </c>
      <c r="V2099" s="53">
        <v>21.684562849420491</v>
      </c>
      <c r="W2099" s="53">
        <v>8.0065085070820547</v>
      </c>
    </row>
    <row r="2100" spans="3:23" x14ac:dyDescent="0.25">
      <c r="C2100" s="70">
        <v>1</v>
      </c>
      <c r="D2100" s="53">
        <v>67</v>
      </c>
      <c r="E2100" s="53">
        <v>71</v>
      </c>
      <c r="F2100" s="53">
        <v>26.422999999999998</v>
      </c>
      <c r="G2100" s="53">
        <v>0.43138281063974099</v>
      </c>
      <c r="H2100" s="53">
        <v>0.94366197183098588</v>
      </c>
      <c r="I2100" s="53">
        <v>0.74444444444444446</v>
      </c>
      <c r="J2100" s="53">
        <v>9.2361815431083798</v>
      </c>
      <c r="K2100" s="53">
        <v>205</v>
      </c>
      <c r="L2100" s="53">
        <v>138.22388059701493</v>
      </c>
      <c r="M2100" s="53">
        <v>1153.9642695612845</v>
      </c>
      <c r="N2100" s="53">
        <v>33.970049596096921</v>
      </c>
      <c r="O2100" s="53">
        <v>0.19783474705701082</v>
      </c>
      <c r="P2100" s="53">
        <v>1.9174445974293941</v>
      </c>
      <c r="Q2100" s="53">
        <v>479.19191919191906</v>
      </c>
      <c r="R2100" s="53">
        <v>0.8997119736820034</v>
      </c>
      <c r="S2100" s="53">
        <v>5.7675817277712023</v>
      </c>
      <c r="T2100" s="53">
        <v>1.0101010101010119E-2</v>
      </c>
      <c r="U2100" s="53">
        <v>0.11177603674114059</v>
      </c>
      <c r="V2100" s="53">
        <v>9.8008008462154272</v>
      </c>
      <c r="W2100" s="53">
        <v>8.8419785146193064</v>
      </c>
    </row>
    <row r="2101" spans="3:23" x14ac:dyDescent="0.25">
      <c r="C2101" s="70">
        <v>0</v>
      </c>
      <c r="D2101" s="53">
        <v>3722</v>
      </c>
      <c r="E2101" s="53">
        <v>8274</v>
      </c>
      <c r="F2101" s="53">
        <v>452.72699999999998</v>
      </c>
      <c r="G2101" s="53">
        <v>0.82382659154440441</v>
      </c>
      <c r="H2101" s="53">
        <v>0.44984288131496253</v>
      </c>
      <c r="I2101" s="53">
        <v>0.35259568018188708</v>
      </c>
      <c r="J2101" s="53">
        <v>68.84037758106993</v>
      </c>
      <c r="K2101" s="53">
        <v>255</v>
      </c>
      <c r="L2101" s="53">
        <v>141.21278882321332</v>
      </c>
      <c r="M2101" s="53">
        <v>1889.0769877054577</v>
      </c>
      <c r="N2101" s="53">
        <v>43.46351329224845</v>
      </c>
      <c r="O2101" s="53">
        <v>0.58810962567773806</v>
      </c>
      <c r="P2101" s="53">
        <v>2.4460020007162626</v>
      </c>
      <c r="Q2101" s="53">
        <v>81.759838452146525</v>
      </c>
      <c r="R2101" s="53">
        <v>0.98825353211694511</v>
      </c>
      <c r="S2101" s="53">
        <v>7.2410125713819165</v>
      </c>
      <c r="T2101" s="53">
        <v>7.2641152468604423E-4</v>
      </c>
      <c r="U2101" s="53">
        <v>0.30107833860512351</v>
      </c>
      <c r="V2101" s="53">
        <v>149.5699857104841</v>
      </c>
      <c r="W2101" s="53">
        <v>84.782535868472067</v>
      </c>
    </row>
    <row r="2102" spans="3:23" x14ac:dyDescent="0.25">
      <c r="C2102" s="70">
        <v>0</v>
      </c>
      <c r="D2102" s="53">
        <v>81</v>
      </c>
      <c r="E2102" s="53">
        <v>88</v>
      </c>
      <c r="F2102" s="53">
        <v>33.470000000000006</v>
      </c>
      <c r="G2102" s="53">
        <v>0.84824201300622903</v>
      </c>
      <c r="H2102" s="53">
        <v>0.92045454545454541</v>
      </c>
      <c r="I2102" s="53">
        <v>0.51923076923076927</v>
      </c>
      <c r="J2102" s="53">
        <v>10.155412503859614</v>
      </c>
      <c r="K2102" s="53">
        <v>141</v>
      </c>
      <c r="L2102" s="53">
        <v>107.25925925925925</v>
      </c>
      <c r="M2102" s="53">
        <v>319.8944444444445</v>
      </c>
      <c r="N2102" s="53">
        <v>17.885593209184997</v>
      </c>
      <c r="O2102" s="53">
        <v>-2.4158907211898014E-3</v>
      </c>
      <c r="P2102" s="53">
        <v>1.8301632988038534</v>
      </c>
      <c r="Q2102" s="53">
        <v>123.70414201183428</v>
      </c>
      <c r="R2102" s="53">
        <v>0.94064088202161766</v>
      </c>
      <c r="S2102" s="53">
        <v>5.3703521632181932</v>
      </c>
      <c r="T2102" s="53">
        <v>6.1272364413010949E-3</v>
      </c>
      <c r="U2102" s="53">
        <v>0.17081906807326197</v>
      </c>
      <c r="V2102" s="53">
        <v>14.233527079461505</v>
      </c>
      <c r="W2102" s="53">
        <v>7.5382012814319461</v>
      </c>
    </row>
    <row r="2103" spans="3:23" x14ac:dyDescent="0.25">
      <c r="C2103" s="70">
        <v>0</v>
      </c>
      <c r="D2103" s="53">
        <v>89</v>
      </c>
      <c r="E2103" s="53">
        <v>96</v>
      </c>
      <c r="F2103" s="53">
        <v>34.866999999999997</v>
      </c>
      <c r="G2103" s="53">
        <v>0.87000829194743556</v>
      </c>
      <c r="H2103" s="53">
        <v>0.92708333333333337</v>
      </c>
      <c r="I2103" s="53">
        <v>0.59333333333333338</v>
      </c>
      <c r="J2103" s="53">
        <v>10.64510777218481</v>
      </c>
      <c r="K2103" s="53">
        <v>150</v>
      </c>
      <c r="L2103" s="53">
        <v>113.11235955056179</v>
      </c>
      <c r="M2103" s="53">
        <v>364.39632277834528</v>
      </c>
      <c r="N2103" s="53">
        <v>19.089167681655095</v>
      </c>
      <c r="O2103" s="53">
        <v>0.12617573440157615</v>
      </c>
      <c r="P2103" s="53">
        <v>1.973524418529039</v>
      </c>
      <c r="Q2103" s="53">
        <v>233.69375000000008</v>
      </c>
      <c r="R2103" s="53">
        <v>0.87620334585869275</v>
      </c>
      <c r="S2103" s="53">
        <v>5.5583318524074734</v>
      </c>
      <c r="T2103" s="53">
        <v>6.4062500000000048E-3</v>
      </c>
      <c r="U2103" s="53">
        <v>0.12756876656594776</v>
      </c>
      <c r="V2103" s="53">
        <v>15.403729790341826</v>
      </c>
      <c r="W2103" s="53">
        <v>7.5946101082745487</v>
      </c>
    </row>
    <row r="2104" spans="3:23" x14ac:dyDescent="0.25">
      <c r="C2104" s="70">
        <v>1</v>
      </c>
      <c r="D2104" s="53">
        <v>67</v>
      </c>
      <c r="E2104" s="53">
        <v>71</v>
      </c>
      <c r="F2104" s="53">
        <v>26.422999999999998</v>
      </c>
      <c r="G2104" s="53">
        <v>0.43138281063974099</v>
      </c>
      <c r="H2104" s="53">
        <v>0.94366197183098588</v>
      </c>
      <c r="I2104" s="53">
        <v>0.74444444444444446</v>
      </c>
      <c r="J2104" s="53">
        <v>9.2361815431083798</v>
      </c>
      <c r="K2104" s="53">
        <v>194</v>
      </c>
      <c r="L2104" s="53">
        <v>138.9402985074627</v>
      </c>
      <c r="M2104" s="53">
        <v>1118.8448665762096</v>
      </c>
      <c r="N2104" s="53">
        <v>33.449138502750856</v>
      </c>
      <c r="O2104" s="53">
        <v>5.5539595749804535E-2</v>
      </c>
      <c r="P2104" s="53">
        <v>1.8680676081359244</v>
      </c>
      <c r="Q2104" s="53">
        <v>487.16161616161594</v>
      </c>
      <c r="R2104" s="53">
        <v>0.89326931678234345</v>
      </c>
      <c r="S2104" s="53">
        <v>5.737730981502545</v>
      </c>
      <c r="T2104" s="53">
        <v>1.0101010101010119E-2</v>
      </c>
      <c r="U2104" s="53">
        <v>0.1024557448411919</v>
      </c>
      <c r="V2104" s="53">
        <v>9.8008008462154272</v>
      </c>
      <c r="W2104" s="53">
        <v>8.8419785146193064</v>
      </c>
    </row>
    <row r="2105" spans="3:23" x14ac:dyDescent="0.25">
      <c r="C2105" s="70">
        <v>0</v>
      </c>
      <c r="D2105" s="53">
        <v>3863</v>
      </c>
      <c r="E2105" s="53">
        <v>8361</v>
      </c>
      <c r="F2105" s="53">
        <v>479.53899999999993</v>
      </c>
      <c r="G2105" s="53">
        <v>0.82287325891217666</v>
      </c>
      <c r="H2105" s="53">
        <v>0.46202607343619184</v>
      </c>
      <c r="I2105" s="53">
        <v>0.35975041907245298</v>
      </c>
      <c r="J2105" s="53">
        <v>70.132192046961805</v>
      </c>
      <c r="K2105" s="53">
        <v>252</v>
      </c>
      <c r="L2105" s="53">
        <v>139.14858917939426</v>
      </c>
      <c r="M2105" s="53">
        <v>1848.972736874952</v>
      </c>
      <c r="N2105" s="53">
        <v>42.999682985749466</v>
      </c>
      <c r="O2105" s="53">
        <v>0.59257529726980096</v>
      </c>
      <c r="P2105" s="53">
        <v>2.3742006693682947</v>
      </c>
      <c r="Q2105" s="53">
        <v>78.441130298273791</v>
      </c>
      <c r="R2105" s="53">
        <v>0.98839126805092403</v>
      </c>
      <c r="S2105" s="53">
        <v>7.2013425187520825</v>
      </c>
      <c r="T2105" s="53">
        <v>7.3047680894953136E-4</v>
      </c>
      <c r="U2105" s="53">
        <v>0.30057987589980312</v>
      </c>
      <c r="V2105" s="53">
        <v>148.69340528697771</v>
      </c>
      <c r="W2105" s="53">
        <v>84.49130356495229</v>
      </c>
    </row>
    <row r="2106" spans="3:23" x14ac:dyDescent="0.25">
      <c r="C2106" s="70">
        <v>0</v>
      </c>
      <c r="D2106" s="53">
        <v>49</v>
      </c>
      <c r="E2106" s="53">
        <v>53</v>
      </c>
      <c r="F2106" s="53">
        <v>23.718999999999998</v>
      </c>
      <c r="G2106" s="53">
        <v>0.64332794464301479</v>
      </c>
      <c r="H2106" s="53">
        <v>0.92452830188679247</v>
      </c>
      <c r="I2106" s="53">
        <v>0.60493827160493829</v>
      </c>
      <c r="J2106" s="53">
        <v>7.8986541696685881</v>
      </c>
      <c r="K2106" s="53">
        <v>144</v>
      </c>
      <c r="L2106" s="53">
        <v>117.20408163265306</v>
      </c>
      <c r="M2106" s="53">
        <v>301.33248299319729</v>
      </c>
      <c r="N2106" s="53">
        <v>17.358930928867633</v>
      </c>
      <c r="O2106" s="53">
        <v>-0.36234440846000204</v>
      </c>
      <c r="P2106" s="53">
        <v>2.1743073792016272</v>
      </c>
      <c r="Q2106" s="53">
        <v>187.35555555555553</v>
      </c>
      <c r="R2106" s="53">
        <v>0.90107463136108312</v>
      </c>
      <c r="S2106" s="53">
        <v>4.8492042317820072</v>
      </c>
      <c r="T2106" s="53">
        <v>1.1111111111111134E-2</v>
      </c>
      <c r="U2106" s="53">
        <v>0.11988880312864024</v>
      </c>
      <c r="V2106" s="53">
        <v>9.1657500769087168</v>
      </c>
      <c r="W2106" s="53">
        <v>7.0172132311973021</v>
      </c>
    </row>
    <row r="2107" spans="3:23" x14ac:dyDescent="0.25">
      <c r="C2107" s="70">
        <v>0</v>
      </c>
      <c r="D2107" s="53">
        <v>36</v>
      </c>
      <c r="E2107" s="53">
        <v>40</v>
      </c>
      <c r="F2107" s="53">
        <v>19.592000000000002</v>
      </c>
      <c r="G2107" s="53">
        <v>0.38282074674438793</v>
      </c>
      <c r="H2107" s="53">
        <v>0.9</v>
      </c>
      <c r="I2107" s="53">
        <v>0.6428571428571429</v>
      </c>
      <c r="J2107" s="53">
        <v>6.7702750025730758</v>
      </c>
      <c r="K2107" s="53">
        <v>123</v>
      </c>
      <c r="L2107" s="53">
        <v>103.94444444444444</v>
      </c>
      <c r="M2107" s="53">
        <v>181.59682539682535</v>
      </c>
      <c r="N2107" s="53">
        <v>13.475786633693239</v>
      </c>
      <c r="O2107" s="53">
        <v>-0.38611796755142452</v>
      </c>
      <c r="P2107" s="53">
        <v>2.0998408261803418</v>
      </c>
      <c r="Q2107" s="53">
        <v>278.8888888888888</v>
      </c>
      <c r="R2107" s="53">
        <v>0.73994744898362586</v>
      </c>
      <c r="S2107" s="53">
        <v>4.5934003486044368</v>
      </c>
      <c r="T2107" s="53">
        <v>1.6376921138825919E-2</v>
      </c>
      <c r="U2107" s="53">
        <v>0.11300298642645877</v>
      </c>
      <c r="V2107" s="53">
        <v>7.1802197428460053</v>
      </c>
      <c r="W2107" s="53">
        <v>6.6332495807108005</v>
      </c>
    </row>
    <row r="2108" spans="3:23" x14ac:dyDescent="0.25">
      <c r="C2108" s="70">
        <v>0</v>
      </c>
      <c r="D2108" s="53">
        <v>29</v>
      </c>
      <c r="E2108" s="53">
        <v>33</v>
      </c>
      <c r="F2108" s="53">
        <v>17.996000000000002</v>
      </c>
      <c r="G2108" s="53">
        <v>0</v>
      </c>
      <c r="H2108" s="53">
        <v>0.87878787878787878</v>
      </c>
      <c r="I2108" s="53">
        <v>0.59183673469387754</v>
      </c>
      <c r="J2108" s="53">
        <v>6.0765077797464979</v>
      </c>
      <c r="K2108" s="53">
        <v>112</v>
      </c>
      <c r="L2108" s="53">
        <v>99.448275862068968</v>
      </c>
      <c r="M2108" s="53">
        <v>82.470443349753694</v>
      </c>
      <c r="N2108" s="53">
        <v>9.0813238764925508</v>
      </c>
      <c r="O2108" s="53">
        <v>-0.84001631056101556</v>
      </c>
      <c r="P2108" s="53">
        <v>2.8756288560573071</v>
      </c>
      <c r="Q2108" s="53">
        <v>159.98214285714295</v>
      </c>
      <c r="R2108" s="53">
        <v>0.7687082626632199</v>
      </c>
      <c r="S2108" s="53">
        <v>4.2541956501507805</v>
      </c>
      <c r="T2108" s="53">
        <v>1.785714285714287E-2</v>
      </c>
      <c r="U2108" s="53">
        <v>0.1103247814430643</v>
      </c>
      <c r="V2108" s="53">
        <v>6.2330229193099944</v>
      </c>
      <c r="W2108" s="53">
        <v>6.2330229193099944</v>
      </c>
    </row>
    <row r="2109" spans="3:23" x14ac:dyDescent="0.25">
      <c r="C2109" s="70">
        <v>1</v>
      </c>
      <c r="D2109" s="53">
        <v>74</v>
      </c>
      <c r="E2109" s="53">
        <v>79</v>
      </c>
      <c r="F2109" s="53">
        <v>28.474</v>
      </c>
      <c r="G2109" s="53">
        <v>0.43142588473696691</v>
      </c>
      <c r="H2109" s="53">
        <v>0.93670886075949367</v>
      </c>
      <c r="I2109" s="53">
        <v>0.74</v>
      </c>
      <c r="J2109" s="53">
        <v>9.7066846199102415</v>
      </c>
      <c r="K2109" s="53">
        <v>212</v>
      </c>
      <c r="L2109" s="53">
        <v>139.45945945945945</v>
      </c>
      <c r="M2109" s="53">
        <v>1538.6353202517582</v>
      </c>
      <c r="N2109" s="53">
        <v>39.225442256930108</v>
      </c>
      <c r="O2109" s="53">
        <v>0.25906598985538748</v>
      </c>
      <c r="P2109" s="53">
        <v>1.8837820096762083</v>
      </c>
      <c r="Q2109" s="53">
        <v>491.38181818181829</v>
      </c>
      <c r="R2109" s="53">
        <v>0.91897623516357652</v>
      </c>
      <c r="S2109" s="53">
        <v>5.7295915412461573</v>
      </c>
      <c r="T2109" s="53">
        <v>9.0909090909090662E-3</v>
      </c>
      <c r="U2109" s="53">
        <v>9.5845247916693341E-2</v>
      </c>
      <c r="V2109" s="53">
        <v>10.304866546847782</v>
      </c>
      <c r="W2109" s="53">
        <v>9.2965186981487857</v>
      </c>
    </row>
    <row r="2110" spans="3:23" x14ac:dyDescent="0.25">
      <c r="C2110" s="70">
        <v>0</v>
      </c>
      <c r="D2110" s="53">
        <v>4086</v>
      </c>
      <c r="E2110" s="53">
        <v>8383</v>
      </c>
      <c r="F2110" s="53">
        <v>498.07199999999995</v>
      </c>
      <c r="G2110" s="53">
        <v>0.82359735266972434</v>
      </c>
      <c r="H2110" s="53">
        <v>0.48741500656089704</v>
      </c>
      <c r="I2110" s="53">
        <v>0.37959866220735788</v>
      </c>
      <c r="J2110" s="53">
        <v>72.128058200591227</v>
      </c>
      <c r="K2110" s="53">
        <v>255</v>
      </c>
      <c r="L2110" s="53">
        <v>136.59618208516886</v>
      </c>
      <c r="M2110" s="53">
        <v>1876.4934395203318</v>
      </c>
      <c r="N2110" s="53">
        <v>43.318511510904109</v>
      </c>
      <c r="O2110" s="53">
        <v>0.63787584270558506</v>
      </c>
      <c r="P2110" s="53">
        <v>2.4641162407277721</v>
      </c>
      <c r="Q2110" s="53">
        <v>79.942243920412793</v>
      </c>
      <c r="R2110" s="53">
        <v>0.98804830665376631</v>
      </c>
      <c r="S2110" s="53">
        <v>7.1985407271308608</v>
      </c>
      <c r="T2110" s="53">
        <v>7.3693664608691031E-4</v>
      </c>
      <c r="U2110" s="53">
        <v>0.3039106686482887</v>
      </c>
      <c r="V2110" s="53">
        <v>147.86865909507304</v>
      </c>
      <c r="W2110" s="53">
        <v>83.867396300387355</v>
      </c>
    </row>
    <row r="2111" spans="3:23" x14ac:dyDescent="0.25">
      <c r="C2111" s="70">
        <v>0</v>
      </c>
      <c r="D2111" s="53">
        <v>56</v>
      </c>
      <c r="E2111" s="53">
        <v>60</v>
      </c>
      <c r="F2111" s="53">
        <v>24.553999999999998</v>
      </c>
      <c r="G2111" s="53">
        <v>0.44437560077418869</v>
      </c>
      <c r="H2111" s="53">
        <v>0.93333333333333335</v>
      </c>
      <c r="I2111" s="53">
        <v>0.69135802469135799</v>
      </c>
      <c r="J2111" s="53">
        <v>8.4440164912895046</v>
      </c>
      <c r="K2111" s="53">
        <v>142</v>
      </c>
      <c r="L2111" s="53">
        <v>110.33928571428571</v>
      </c>
      <c r="M2111" s="53">
        <v>313.06461038961021</v>
      </c>
      <c r="N2111" s="53">
        <v>17.693631916302831</v>
      </c>
      <c r="O2111" s="53">
        <v>-8.0169275247976055E-2</v>
      </c>
      <c r="P2111" s="53">
        <v>1.9859403523820696</v>
      </c>
      <c r="Q2111" s="53">
        <v>137.60000000000005</v>
      </c>
      <c r="R2111" s="53">
        <v>0.90944519171083404</v>
      </c>
      <c r="S2111" s="53">
        <v>4.9367319309475439</v>
      </c>
      <c r="T2111" s="53">
        <v>1.1358024691358047E-2</v>
      </c>
      <c r="U2111" s="53">
        <v>0.14308666412897575</v>
      </c>
      <c r="V2111" s="53">
        <v>9.0308772275627227</v>
      </c>
      <c r="W2111" s="53">
        <v>8.0902261959755872</v>
      </c>
    </row>
    <row r="2112" spans="3:23" x14ac:dyDescent="0.25">
      <c r="C2112" s="70">
        <v>0</v>
      </c>
      <c r="D2112" s="53">
        <v>43</v>
      </c>
      <c r="E2112" s="53">
        <v>47</v>
      </c>
      <c r="F2112" s="53">
        <v>21.552</v>
      </c>
      <c r="G2112" s="53">
        <v>0.53810701977690156</v>
      </c>
      <c r="H2112" s="53">
        <v>0.91489361702127658</v>
      </c>
      <c r="I2112" s="53">
        <v>0.68253968253968256</v>
      </c>
      <c r="J2112" s="53">
        <v>7.399277020331918</v>
      </c>
      <c r="K2112" s="53">
        <v>143</v>
      </c>
      <c r="L2112" s="53">
        <v>110.76744186046511</v>
      </c>
      <c r="M2112" s="53">
        <v>304.99224806201551</v>
      </c>
      <c r="N2112" s="53">
        <v>17.464027257823879</v>
      </c>
      <c r="O2112" s="53">
        <v>8.3067356634034126E-2</v>
      </c>
      <c r="P2112" s="53">
        <v>1.9877952044137348</v>
      </c>
      <c r="Q2112" s="53">
        <v>289.04285714285714</v>
      </c>
      <c r="R2112" s="53">
        <v>0.81290772848272708</v>
      </c>
      <c r="S2112" s="53">
        <v>5.0076601035393074</v>
      </c>
      <c r="T2112" s="53">
        <v>1.4285714285714304E-2</v>
      </c>
      <c r="U2112" s="53">
        <v>9.8326754376047737E-2</v>
      </c>
      <c r="V2112" s="53">
        <v>8.1744544421237428</v>
      </c>
      <c r="W2112" s="53">
        <v>6.8900557484721601</v>
      </c>
    </row>
    <row r="2113" spans="3:23" x14ac:dyDescent="0.25">
      <c r="C2113" s="70">
        <v>1</v>
      </c>
      <c r="D2113" s="53">
        <v>80</v>
      </c>
      <c r="E2113" s="53">
        <v>84</v>
      </c>
      <c r="F2113" s="53">
        <v>29.144000000000002</v>
      </c>
      <c r="G2113" s="53">
        <v>0.56082577080101159</v>
      </c>
      <c r="H2113" s="53">
        <v>0.95238095238095233</v>
      </c>
      <c r="I2113" s="53">
        <v>0.72727272727272729</v>
      </c>
      <c r="J2113" s="53">
        <v>10.09253008808064</v>
      </c>
      <c r="K2113" s="53">
        <v>197</v>
      </c>
      <c r="L2113" s="53">
        <v>132.0625</v>
      </c>
      <c r="M2113" s="53">
        <v>1236.0846518987341</v>
      </c>
      <c r="N2113" s="53">
        <v>35.157995561447102</v>
      </c>
      <c r="O2113" s="53">
        <v>0.16244486339729899</v>
      </c>
      <c r="P2113" s="53">
        <v>1.7899940747052989</v>
      </c>
      <c r="Q2113" s="53">
        <v>419.34166666666658</v>
      </c>
      <c r="R2113" s="53">
        <v>0.91553284220258391</v>
      </c>
      <c r="S2113" s="53">
        <v>5.8186198135562304</v>
      </c>
      <c r="T2113" s="53">
        <v>8.3333333333333141E-3</v>
      </c>
      <c r="U2113" s="53">
        <v>9.5406990166668343E-2</v>
      </c>
      <c r="V2113" s="53">
        <v>11.165932518213422</v>
      </c>
      <c r="W2113" s="53">
        <v>9.2446534637795192</v>
      </c>
    </row>
    <row r="2114" spans="3:23" x14ac:dyDescent="0.25">
      <c r="C2114" s="70">
        <v>0</v>
      </c>
      <c r="D2114" s="53">
        <v>41</v>
      </c>
      <c r="E2114" s="53">
        <v>45</v>
      </c>
      <c r="F2114" s="53">
        <v>20.907</v>
      </c>
      <c r="G2114" s="53">
        <v>0.37986972501764654</v>
      </c>
      <c r="H2114" s="53">
        <v>0.91111111111111109</v>
      </c>
      <c r="I2114" s="53">
        <v>0.640625</v>
      </c>
      <c r="J2114" s="53">
        <v>7.2251519938435669</v>
      </c>
      <c r="K2114" s="53">
        <v>134</v>
      </c>
      <c r="L2114" s="53">
        <v>106.60975609756098</v>
      </c>
      <c r="M2114" s="53">
        <v>208.64390243902432</v>
      </c>
      <c r="N2114" s="53">
        <v>14.444511152649795</v>
      </c>
      <c r="O2114" s="53">
        <v>-0.26050741979154923</v>
      </c>
      <c r="P2114" s="53">
        <v>2.3950930356826952</v>
      </c>
      <c r="Q2114" s="53">
        <v>542.81944444444446</v>
      </c>
      <c r="R2114" s="53">
        <v>0.50751961560213277</v>
      </c>
      <c r="S2114" s="53">
        <v>4.6074327972482436</v>
      </c>
      <c r="T2114" s="53">
        <v>1.5046296296296325E-2</v>
      </c>
      <c r="U2114" s="53">
        <v>0.11405428739166737</v>
      </c>
      <c r="V2114" s="53">
        <v>7.6360292750506709</v>
      </c>
      <c r="W2114" s="53">
        <v>7.0636324810317692</v>
      </c>
    </row>
    <row r="2115" spans="3:23" x14ac:dyDescent="0.25">
      <c r="C2115" s="70">
        <v>0</v>
      </c>
      <c r="D2115" s="53">
        <v>4319</v>
      </c>
      <c r="E2115" s="53">
        <v>7999</v>
      </c>
      <c r="F2115" s="53">
        <v>506.82199999999995</v>
      </c>
      <c r="G2115" s="53">
        <v>0.83607984548638337</v>
      </c>
      <c r="H2115" s="53">
        <v>0.53994249281160145</v>
      </c>
      <c r="I2115" s="53">
        <v>0.43207282913165268</v>
      </c>
      <c r="J2115" s="53">
        <v>74.156062420487018</v>
      </c>
      <c r="K2115" s="53">
        <v>254</v>
      </c>
      <c r="L2115" s="53">
        <v>133.86269969900439</v>
      </c>
      <c r="M2115" s="53">
        <v>1851.4399214732559</v>
      </c>
      <c r="N2115" s="53">
        <v>43.028361826512246</v>
      </c>
      <c r="O2115" s="53">
        <v>0.690726074066638</v>
      </c>
      <c r="P2115" s="53">
        <v>2.6315506713504893</v>
      </c>
      <c r="Q2115" s="53">
        <v>79.714682539683096</v>
      </c>
      <c r="R2115" s="53">
        <v>0.98767920805714693</v>
      </c>
      <c r="S2115" s="53">
        <v>7.188996844148865</v>
      </c>
      <c r="T2115" s="53">
        <v>5.3715120307378384E-4</v>
      </c>
      <c r="U2115" s="53">
        <v>0.29345784190205992</v>
      </c>
      <c r="V2115" s="53">
        <v>145.47541427108305</v>
      </c>
      <c r="W2115" s="53">
        <v>79.808943497048134</v>
      </c>
    </row>
    <row r="2116" spans="3:23" x14ac:dyDescent="0.25">
      <c r="C2116" s="70">
        <v>0</v>
      </c>
      <c r="D2116" s="53">
        <v>46</v>
      </c>
      <c r="E2116" s="53">
        <v>50</v>
      </c>
      <c r="F2116" s="53">
        <v>22.404</v>
      </c>
      <c r="G2116" s="53">
        <v>0.38729086380422101</v>
      </c>
      <c r="H2116" s="53">
        <v>0.92</v>
      </c>
      <c r="I2116" s="53">
        <v>0.63888888888888884</v>
      </c>
      <c r="J2116" s="53">
        <v>7.6530398573258118</v>
      </c>
      <c r="K2116" s="53">
        <v>118</v>
      </c>
      <c r="L2116" s="53">
        <v>98.478260869565219</v>
      </c>
      <c r="M2116" s="53">
        <v>128.38840579710148</v>
      </c>
      <c r="N2116" s="53">
        <v>11.330860770351981</v>
      </c>
      <c r="O2116" s="53">
        <v>-0.29261693368730007</v>
      </c>
      <c r="P2116" s="53">
        <v>2.290054547652336</v>
      </c>
      <c r="Q2116" s="53">
        <v>145.84999999999991</v>
      </c>
      <c r="R2116" s="53">
        <v>0.81455356354742725</v>
      </c>
      <c r="S2116" s="53">
        <v>4.762267390651493</v>
      </c>
      <c r="T2116" s="53">
        <v>1.312500000000001E-2</v>
      </c>
      <c r="U2116" s="53">
        <v>0.1086342900090965</v>
      </c>
      <c r="V2116" s="53">
        <v>8.0829037686547611</v>
      </c>
      <c r="W2116" s="53">
        <v>7.4520944307736059</v>
      </c>
    </row>
    <row r="2117" spans="3:23" x14ac:dyDescent="0.25">
      <c r="C2117" s="70">
        <v>1</v>
      </c>
      <c r="D2117" s="53">
        <v>72</v>
      </c>
      <c r="E2117" s="53">
        <v>76</v>
      </c>
      <c r="F2117" s="53">
        <v>27.646999999999998</v>
      </c>
      <c r="G2117" s="53">
        <v>0.51273075741216312</v>
      </c>
      <c r="H2117" s="53">
        <v>0.94736842105263153</v>
      </c>
      <c r="I2117" s="53">
        <v>0.72</v>
      </c>
      <c r="J2117" s="53">
        <v>9.5746147296343835</v>
      </c>
      <c r="K2117" s="53">
        <v>206</v>
      </c>
      <c r="L2117" s="53">
        <v>137.75</v>
      </c>
      <c r="M2117" s="53">
        <v>1336.1901408450703</v>
      </c>
      <c r="N2117" s="53">
        <v>36.553934683492969</v>
      </c>
      <c r="O2117" s="53">
        <v>0.19206079204746085</v>
      </c>
      <c r="P2117" s="53">
        <v>1.863229449327729</v>
      </c>
      <c r="Q2117" s="53">
        <v>470.96363636363634</v>
      </c>
      <c r="R2117" s="53">
        <v>0.89952109823244009</v>
      </c>
      <c r="S2117" s="53">
        <v>5.5656225708266627</v>
      </c>
      <c r="T2117" s="53">
        <v>9.0909090909090662E-3</v>
      </c>
      <c r="U2117" s="53">
        <v>9.1723283727460192E-2</v>
      </c>
      <c r="V2117" s="53">
        <v>10.421511914742657</v>
      </c>
      <c r="W2117" s="53">
        <v>8.9473833972726506</v>
      </c>
    </row>
    <row r="2118" spans="3:23" x14ac:dyDescent="0.25">
      <c r="C2118" s="70">
        <v>0</v>
      </c>
      <c r="D2118" s="53">
        <v>69</v>
      </c>
      <c r="E2118" s="53">
        <v>73</v>
      </c>
      <c r="F2118" s="53">
        <v>27.919999999999998</v>
      </c>
      <c r="G2118" s="53">
        <v>0.53788289738016426</v>
      </c>
      <c r="H2118" s="53">
        <v>0.9452054794520548</v>
      </c>
      <c r="I2118" s="53">
        <v>0.69</v>
      </c>
      <c r="J2118" s="53">
        <v>9.3730213158152065</v>
      </c>
      <c r="K2118" s="53">
        <v>160</v>
      </c>
      <c r="L2118" s="53">
        <v>113.89855072463769</v>
      </c>
      <c r="M2118" s="53">
        <v>447.09249786871283</v>
      </c>
      <c r="N2118" s="53">
        <v>21.144561898244966</v>
      </c>
      <c r="O2118" s="53">
        <v>4.7799249895562543E-2</v>
      </c>
      <c r="P2118" s="53">
        <v>2.2893360630566724</v>
      </c>
      <c r="Q2118" s="53">
        <v>842.24545454545455</v>
      </c>
      <c r="R2118" s="53">
        <v>0.65231134074003039</v>
      </c>
      <c r="S2118" s="53">
        <v>5.3330204712082114</v>
      </c>
      <c r="T2118" s="53">
        <v>9.2561983471074142E-3</v>
      </c>
      <c r="U2118" s="53">
        <v>0.12443645871534265</v>
      </c>
      <c r="V2118" s="53">
        <v>10.313913495574942</v>
      </c>
      <c r="W2118" s="53">
        <v>8.6948308790891993</v>
      </c>
    </row>
    <row r="2119" spans="3:23" x14ac:dyDescent="0.25">
      <c r="C2119" s="70">
        <v>0</v>
      </c>
      <c r="D2119" s="53">
        <v>4534</v>
      </c>
      <c r="E2119" s="53">
        <v>7987</v>
      </c>
      <c r="F2119" s="53">
        <v>501.03400000000005</v>
      </c>
      <c r="G2119" s="53">
        <v>0.8379946452436019</v>
      </c>
      <c r="H2119" s="53">
        <v>0.56767246776011016</v>
      </c>
      <c r="I2119" s="53">
        <v>0.44824518042511124</v>
      </c>
      <c r="J2119" s="53">
        <v>75.979392573442084</v>
      </c>
      <c r="K2119" s="53">
        <v>255</v>
      </c>
      <c r="L2119" s="53">
        <v>130.85244816938686</v>
      </c>
      <c r="M2119" s="53">
        <v>1842.1209547375497</v>
      </c>
      <c r="N2119" s="53">
        <v>42.919936564929237</v>
      </c>
      <c r="O2119" s="53">
        <v>0.7098880029213267</v>
      </c>
      <c r="P2119" s="53">
        <v>2.6533012116728392</v>
      </c>
      <c r="Q2119" s="53">
        <v>76.698725490195827</v>
      </c>
      <c r="R2119" s="53">
        <v>0.98768989745941194</v>
      </c>
      <c r="S2119" s="53">
        <v>7.1866419573635953</v>
      </c>
      <c r="T2119" s="53">
        <v>5.1643598615917178E-4</v>
      </c>
      <c r="U2119" s="53">
        <v>0.2865481226685242</v>
      </c>
      <c r="V2119" s="53">
        <v>144.81136024658997</v>
      </c>
      <c r="W2119" s="53">
        <v>79.020439099156135</v>
      </c>
    </row>
    <row r="2120" spans="3:23" x14ac:dyDescent="0.25">
      <c r="C2120" s="70">
        <v>0</v>
      </c>
      <c r="D2120" s="53">
        <v>52</v>
      </c>
      <c r="E2120" s="53">
        <v>57</v>
      </c>
      <c r="F2120" s="53">
        <v>24.091000000000001</v>
      </c>
      <c r="G2120" s="53">
        <v>0.63922586392294201</v>
      </c>
      <c r="H2120" s="53">
        <v>0.91228070175438591</v>
      </c>
      <c r="I2120" s="53">
        <v>0.65</v>
      </c>
      <c r="J2120" s="53">
        <v>8.1368578902564384</v>
      </c>
      <c r="K2120" s="53">
        <v>122</v>
      </c>
      <c r="L2120" s="53">
        <v>98.019230769230774</v>
      </c>
      <c r="M2120" s="53">
        <v>174.68589743589743</v>
      </c>
      <c r="N2120" s="53">
        <v>13.216879262363618</v>
      </c>
      <c r="O2120" s="53">
        <v>-7.4992608764563165E-2</v>
      </c>
      <c r="P2120" s="53">
        <v>2.1244541632910856</v>
      </c>
      <c r="Q2120" s="53">
        <v>178.77272727272717</v>
      </c>
      <c r="R2120" s="53">
        <v>0.84033774354539081</v>
      </c>
      <c r="S2120" s="53">
        <v>5.0269868333592882</v>
      </c>
      <c r="T2120" s="53">
        <v>1.2138429752066094E-2</v>
      </c>
      <c r="U2120" s="53">
        <v>0.14593128144685918</v>
      </c>
      <c r="V2120" s="53">
        <v>9.408241769189468</v>
      </c>
      <c r="W2120" s="53">
        <v>7.2351171207752225</v>
      </c>
    </row>
    <row r="2121" spans="3:23" x14ac:dyDescent="0.25">
      <c r="C2121" s="70">
        <v>1</v>
      </c>
      <c r="D2121" s="53">
        <v>77</v>
      </c>
      <c r="E2121" s="53">
        <v>81</v>
      </c>
      <c r="F2121" s="53">
        <v>28.382999999999999</v>
      </c>
      <c r="G2121" s="53">
        <v>0.32639575867763426</v>
      </c>
      <c r="H2121" s="53">
        <v>0.95061728395061729</v>
      </c>
      <c r="I2121" s="53">
        <v>0.77</v>
      </c>
      <c r="J2121" s="53">
        <v>9.9014870067383072</v>
      </c>
      <c r="K2121" s="53">
        <v>194</v>
      </c>
      <c r="L2121" s="53">
        <v>128.74025974025975</v>
      </c>
      <c r="M2121" s="53">
        <v>1194.5632262474373</v>
      </c>
      <c r="N2121" s="53">
        <v>34.562453996315675</v>
      </c>
      <c r="O2121" s="53">
        <v>0.15173043111462328</v>
      </c>
      <c r="P2121" s="53">
        <v>1.8206195939055343</v>
      </c>
      <c r="Q2121" s="53">
        <v>394.19999999999987</v>
      </c>
      <c r="R2121" s="53">
        <v>0.90044243166155025</v>
      </c>
      <c r="S2121" s="53">
        <v>5.6301690081149829</v>
      </c>
      <c r="T2121" s="53">
        <v>9.2561983471074125E-3</v>
      </c>
      <c r="U2121" s="53">
        <v>0.11516582932881653</v>
      </c>
      <c r="V2121" s="53">
        <v>10.248006880444857</v>
      </c>
      <c r="W2121" s="53">
        <v>9.6867563715662985</v>
      </c>
    </row>
    <row r="2122" spans="3:23" x14ac:dyDescent="0.25">
      <c r="C2122" s="70">
        <v>0</v>
      </c>
      <c r="D2122" s="53">
        <v>36</v>
      </c>
      <c r="E2122" s="53">
        <v>40</v>
      </c>
      <c r="F2122" s="53">
        <v>19.592000000000002</v>
      </c>
      <c r="G2122" s="53">
        <v>0.38282074674438793</v>
      </c>
      <c r="H2122" s="53">
        <v>0.9</v>
      </c>
      <c r="I2122" s="53">
        <v>0.6428571428571429</v>
      </c>
      <c r="J2122" s="53">
        <v>6.7702750025730758</v>
      </c>
      <c r="K2122" s="53">
        <v>89</v>
      </c>
      <c r="L2122" s="53">
        <v>81.027777777777771</v>
      </c>
      <c r="M2122" s="53">
        <v>24.256349206349192</v>
      </c>
      <c r="N2122" s="53">
        <v>4.9250735229384333</v>
      </c>
      <c r="O2122" s="53">
        <v>-0.17991512745652308</v>
      </c>
      <c r="P2122" s="53">
        <v>1.9403427793372927</v>
      </c>
      <c r="Q2122" s="53">
        <v>21.761904761904763</v>
      </c>
      <c r="R2122" s="53">
        <v>0.86635575882318938</v>
      </c>
      <c r="S2122" s="53">
        <v>3.6734165853054446</v>
      </c>
      <c r="T2122" s="53">
        <v>1.8896447467876047E-2</v>
      </c>
      <c r="U2122" s="53">
        <v>0.25927815570672724</v>
      </c>
      <c r="V2122" s="53">
        <v>7.1802197428460053</v>
      </c>
      <c r="W2122" s="53">
        <v>6.6332495807108005</v>
      </c>
    </row>
    <row r="2123" spans="3:23" x14ac:dyDescent="0.25">
      <c r="C2123" s="70">
        <v>0</v>
      </c>
      <c r="D2123" s="53">
        <v>29</v>
      </c>
      <c r="E2123" s="53">
        <v>33</v>
      </c>
      <c r="F2123" s="53">
        <v>17.996000000000002</v>
      </c>
      <c r="G2123" s="53">
        <v>0</v>
      </c>
      <c r="H2123" s="53">
        <v>0.87878787878787878</v>
      </c>
      <c r="I2123" s="53">
        <v>0.59183673469387754</v>
      </c>
      <c r="J2123" s="53">
        <v>6.0765077797464979</v>
      </c>
      <c r="K2123" s="53">
        <v>99</v>
      </c>
      <c r="L2123" s="53">
        <v>83.517241379310349</v>
      </c>
      <c r="M2123" s="53">
        <v>59.472906403940897</v>
      </c>
      <c r="N2123" s="53">
        <v>7.7118678933148805</v>
      </c>
      <c r="O2123" s="53">
        <v>0.27205452783811046</v>
      </c>
      <c r="P2123" s="53">
        <v>1.9812565034036798</v>
      </c>
      <c r="Q2123" s="53">
        <v>35.535714285714285</v>
      </c>
      <c r="R2123" s="53">
        <v>0.86961702918339367</v>
      </c>
      <c r="S2123" s="53">
        <v>4.0472990984266435</v>
      </c>
      <c r="T2123" s="53">
        <v>1.8494897959183687E-2</v>
      </c>
      <c r="U2123" s="53">
        <v>0.24058976737548152</v>
      </c>
      <c r="V2123" s="53">
        <v>6.2330229193099944</v>
      </c>
      <c r="W2123" s="53">
        <v>6.2330229193099944</v>
      </c>
    </row>
    <row r="2124" spans="3:23" x14ac:dyDescent="0.25">
      <c r="C2124" s="70">
        <v>0</v>
      </c>
      <c r="D2124" s="53">
        <v>114</v>
      </c>
      <c r="E2124" s="53">
        <v>120</v>
      </c>
      <c r="F2124" s="53">
        <v>38.017999999999994</v>
      </c>
      <c r="G2124" s="53">
        <v>0.72175575234878075</v>
      </c>
      <c r="H2124" s="53">
        <v>0.95</v>
      </c>
      <c r="I2124" s="53">
        <v>0.6785714285714286</v>
      </c>
      <c r="J2124" s="53">
        <v>12.047792665040703</v>
      </c>
      <c r="K2124" s="53">
        <v>174</v>
      </c>
      <c r="L2124" s="53">
        <v>116.97368421052632</v>
      </c>
      <c r="M2124" s="53">
        <v>584.89310666045651</v>
      </c>
      <c r="N2124" s="53">
        <v>24.184563396109851</v>
      </c>
      <c r="O2124" s="53">
        <v>0.2075948078537698</v>
      </c>
      <c r="P2124" s="53">
        <v>2.3335853418328392</v>
      </c>
      <c r="Q2124" s="53">
        <v>525.43888888888887</v>
      </c>
      <c r="R2124" s="53">
        <v>0.78594362615228952</v>
      </c>
      <c r="S2124" s="53">
        <v>5.8601369177649101</v>
      </c>
      <c r="T2124" s="53">
        <v>6.0493827160493967E-3</v>
      </c>
      <c r="U2124" s="53">
        <v>0.15355507555242279</v>
      </c>
      <c r="V2124" s="53">
        <v>14.772335424735868</v>
      </c>
      <c r="W2124" s="53">
        <v>10.224640072364622</v>
      </c>
    </row>
    <row r="2125" spans="3:23" x14ac:dyDescent="0.25">
      <c r="C2125" s="70">
        <v>0</v>
      </c>
      <c r="D2125" s="53">
        <v>4718</v>
      </c>
      <c r="E2125" s="53">
        <v>8444</v>
      </c>
      <c r="F2125" s="53">
        <v>541.78</v>
      </c>
      <c r="G2125" s="53">
        <v>0.84661466893190818</v>
      </c>
      <c r="H2125" s="53">
        <v>0.55873993368072006</v>
      </c>
      <c r="I2125" s="53">
        <v>0.43705419175544236</v>
      </c>
      <c r="J2125" s="53">
        <v>77.505768637311746</v>
      </c>
      <c r="K2125" s="53">
        <v>251</v>
      </c>
      <c r="L2125" s="53">
        <v>129.39126748622297</v>
      </c>
      <c r="M2125" s="53">
        <v>1820.3599152470622</v>
      </c>
      <c r="N2125" s="53">
        <v>42.665676078635649</v>
      </c>
      <c r="O2125" s="53">
        <v>0.71770514993549683</v>
      </c>
      <c r="P2125" s="53">
        <v>2.6550406572579561</v>
      </c>
      <c r="Q2125" s="53">
        <v>71.644117647058891</v>
      </c>
      <c r="R2125" s="53">
        <v>0.98796702907778289</v>
      </c>
      <c r="S2125" s="53">
        <v>7.1594359791087285</v>
      </c>
      <c r="T2125" s="53">
        <v>5.3276721993940552E-4</v>
      </c>
      <c r="U2125" s="53">
        <v>0.29242044580800913</v>
      </c>
      <c r="V2125" s="53">
        <v>147.77709136175991</v>
      </c>
      <c r="W2125" s="53">
        <v>78.647906874990866</v>
      </c>
    </row>
    <row r="2126" spans="3:23" x14ac:dyDescent="0.25">
      <c r="C2126" s="70">
        <v>0</v>
      </c>
      <c r="D2126" s="53">
        <v>58</v>
      </c>
      <c r="E2126" s="53">
        <v>64</v>
      </c>
      <c r="F2126" s="53">
        <v>26.232999999999997</v>
      </c>
      <c r="G2126" s="53">
        <v>0.71905052650205359</v>
      </c>
      <c r="H2126" s="53">
        <v>0.90625</v>
      </c>
      <c r="I2126" s="53">
        <v>0.65909090909090906</v>
      </c>
      <c r="J2126" s="53">
        <v>8.5934797139831218</v>
      </c>
      <c r="K2126" s="53">
        <v>119</v>
      </c>
      <c r="L2126" s="53">
        <v>94.137931034482762</v>
      </c>
      <c r="M2126" s="53">
        <v>165.52450090744105</v>
      </c>
      <c r="N2126" s="53">
        <v>12.865632549837612</v>
      </c>
      <c r="O2126" s="53">
        <v>6.7792057814567722E-2</v>
      </c>
      <c r="P2126" s="53">
        <v>2.00662832360306</v>
      </c>
      <c r="Q2126" s="53">
        <v>168.6874999999998</v>
      </c>
      <c r="R2126" s="53">
        <v>0.85949290790811839</v>
      </c>
      <c r="S2126" s="53">
        <v>5.0128163398059522</v>
      </c>
      <c r="T2126" s="53">
        <v>1.0633680555555533E-2</v>
      </c>
      <c r="U2126" s="53">
        <v>0.11601035516862634</v>
      </c>
      <c r="V2126" s="53">
        <v>10.441559236909823</v>
      </c>
      <c r="W2126" s="53">
        <v>7.2564430099820303</v>
      </c>
    </row>
    <row r="2127" spans="3:23" x14ac:dyDescent="0.25">
      <c r="C2127" s="70">
        <v>1</v>
      </c>
      <c r="D2127" s="53">
        <v>77</v>
      </c>
      <c r="E2127" s="53">
        <v>81</v>
      </c>
      <c r="F2127" s="53">
        <v>28.382999999999999</v>
      </c>
      <c r="G2127" s="53">
        <v>0.32639575867763426</v>
      </c>
      <c r="H2127" s="53">
        <v>0.95061728395061729</v>
      </c>
      <c r="I2127" s="53">
        <v>0.77</v>
      </c>
      <c r="J2127" s="53">
        <v>9.9014870067383072</v>
      </c>
      <c r="K2127" s="53">
        <v>192</v>
      </c>
      <c r="L2127" s="53">
        <v>125.36363636363636</v>
      </c>
      <c r="M2127" s="53">
        <v>1128.734449760766</v>
      </c>
      <c r="N2127" s="53">
        <v>33.59664342997327</v>
      </c>
      <c r="O2127" s="53">
        <v>0.19411702256263619</v>
      </c>
      <c r="P2127" s="53">
        <v>1.8749525597224888</v>
      </c>
      <c r="Q2127" s="53">
        <v>352.1272727272725</v>
      </c>
      <c r="R2127" s="53">
        <v>0.90360746326766794</v>
      </c>
      <c r="S2127" s="53">
        <v>5.8154243653421318</v>
      </c>
      <c r="T2127" s="53">
        <v>9.0909090909090662E-3</v>
      </c>
      <c r="U2127" s="53">
        <v>0.12053345121587924</v>
      </c>
      <c r="V2127" s="53">
        <v>10.248006880444857</v>
      </c>
      <c r="W2127" s="53">
        <v>9.6867563715662985</v>
      </c>
    </row>
    <row r="2128" spans="3:23" x14ac:dyDescent="0.25">
      <c r="C2128" s="70">
        <v>0</v>
      </c>
      <c r="D2128" s="53">
        <v>29</v>
      </c>
      <c r="E2128" s="53">
        <v>33</v>
      </c>
      <c r="F2128" s="53">
        <v>17.996000000000002</v>
      </c>
      <c r="G2128" s="53">
        <v>0</v>
      </c>
      <c r="H2128" s="53">
        <v>0.87878787878787878</v>
      </c>
      <c r="I2128" s="53">
        <v>0.59183673469387754</v>
      </c>
      <c r="J2128" s="53">
        <v>6.0765077797464979</v>
      </c>
      <c r="K2128" s="53">
        <v>83</v>
      </c>
      <c r="L2128" s="53">
        <v>78.379310344827587</v>
      </c>
      <c r="M2128" s="53">
        <v>9.1724137931034502</v>
      </c>
      <c r="N2128" s="53">
        <v>3.0285993120753774</v>
      </c>
      <c r="O2128" s="53">
        <v>-0.29940456207433774</v>
      </c>
      <c r="P2128" s="53">
        <v>1.926531001625591</v>
      </c>
      <c r="Q2128" s="53">
        <v>11.660714285714286</v>
      </c>
      <c r="R2128" s="53">
        <v>0.82023988656783964</v>
      </c>
      <c r="S2128" s="53">
        <v>3.2592041683482518</v>
      </c>
      <c r="T2128" s="53">
        <v>2.5510204081632664E-2</v>
      </c>
      <c r="U2128" s="53">
        <v>0.31364795918367344</v>
      </c>
      <c r="V2128" s="53">
        <v>6.2330229193099944</v>
      </c>
      <c r="W2128" s="53">
        <v>6.2330229193099944</v>
      </c>
    </row>
    <row r="2129" spans="3:23" x14ac:dyDescent="0.25">
      <c r="C2129" s="70">
        <v>0</v>
      </c>
      <c r="D2129" s="53">
        <v>29</v>
      </c>
      <c r="E2129" s="53">
        <v>33</v>
      </c>
      <c r="F2129" s="53">
        <v>17.996000000000002</v>
      </c>
      <c r="G2129" s="53">
        <v>0</v>
      </c>
      <c r="H2129" s="53">
        <v>0.87878787878787878</v>
      </c>
      <c r="I2129" s="53">
        <v>0.59183673469387754</v>
      </c>
      <c r="J2129" s="53">
        <v>6.0765077797464979</v>
      </c>
      <c r="K2129" s="53">
        <v>151</v>
      </c>
      <c r="L2129" s="53">
        <v>122.58620689655173</v>
      </c>
      <c r="M2129" s="53">
        <v>325.10837438423641</v>
      </c>
      <c r="N2129" s="53">
        <v>18.030761891396505</v>
      </c>
      <c r="O2129" s="53">
        <v>-0.71120838224347993</v>
      </c>
      <c r="P2129" s="53">
        <v>3.5752594583489832</v>
      </c>
      <c r="Q2129" s="53">
        <v>93.678571428571431</v>
      </c>
      <c r="R2129" s="53">
        <v>0.9515299638712289</v>
      </c>
      <c r="S2129" s="53">
        <v>4.4441878916792961</v>
      </c>
      <c r="T2129" s="53">
        <v>1.785714285714287E-2</v>
      </c>
      <c r="U2129" s="53">
        <v>0.17320427404184585</v>
      </c>
      <c r="V2129" s="53">
        <v>6.2330229193099944</v>
      </c>
      <c r="W2129" s="53">
        <v>6.2330229193099944</v>
      </c>
    </row>
    <row r="2130" spans="3:23" x14ac:dyDescent="0.25">
      <c r="C2130" s="70">
        <v>0</v>
      </c>
      <c r="D2130" s="53">
        <v>131</v>
      </c>
      <c r="E2130" s="53">
        <v>137</v>
      </c>
      <c r="F2130" s="53">
        <v>40.647999999999996</v>
      </c>
      <c r="G2130" s="53">
        <v>0.74751486522452226</v>
      </c>
      <c r="H2130" s="53">
        <v>0.95620437956204385</v>
      </c>
      <c r="I2130" s="53">
        <v>0.67179487179487174</v>
      </c>
      <c r="J2130" s="53">
        <v>12.914889870235298</v>
      </c>
      <c r="K2130" s="53">
        <v>192</v>
      </c>
      <c r="L2130" s="53">
        <v>121.69465648854961</v>
      </c>
      <c r="M2130" s="53">
        <v>747.53681738109208</v>
      </c>
      <c r="N2130" s="53">
        <v>27.34111953415756</v>
      </c>
      <c r="O2130" s="53">
        <v>0.43958450374115637</v>
      </c>
      <c r="P2130" s="53">
        <v>2.6366524872484862</v>
      </c>
      <c r="Q2130" s="53">
        <v>817.14423076923015</v>
      </c>
      <c r="R2130" s="53">
        <v>0.77602295719158321</v>
      </c>
      <c r="S2130" s="53">
        <v>6.0169457840101899</v>
      </c>
      <c r="T2130" s="53">
        <v>5.2237426035503069E-3</v>
      </c>
      <c r="U2130" s="53">
        <v>0.12419406158789327</v>
      </c>
      <c r="V2130" s="53">
        <v>16.11841860902716</v>
      </c>
      <c r="W2130" s="53">
        <v>10.706580257991865</v>
      </c>
    </row>
    <row r="2131" spans="3:23" x14ac:dyDescent="0.25">
      <c r="C2131" s="70">
        <v>0</v>
      </c>
      <c r="D2131" s="53">
        <v>4991</v>
      </c>
      <c r="E2131" s="53">
        <v>8441</v>
      </c>
      <c r="F2131" s="53">
        <v>534.70199999999988</v>
      </c>
      <c r="G2131" s="53">
        <v>0.8575207853180693</v>
      </c>
      <c r="H2131" s="53">
        <v>0.59128065395095364</v>
      </c>
      <c r="I2131" s="53">
        <v>0.45873161764705883</v>
      </c>
      <c r="J2131" s="53">
        <v>79.716614126373912</v>
      </c>
      <c r="K2131" s="53">
        <v>255</v>
      </c>
      <c r="L2131" s="53">
        <v>129.17491484672411</v>
      </c>
      <c r="M2131" s="53">
        <v>1671.511482833422</v>
      </c>
      <c r="N2131" s="53">
        <v>40.884122625212612</v>
      </c>
      <c r="O2131" s="53">
        <v>0.74270976749012363</v>
      </c>
      <c r="P2131" s="53">
        <v>2.7610080294894552</v>
      </c>
      <c r="Q2131" s="53">
        <v>67.375376196989833</v>
      </c>
      <c r="R2131" s="53">
        <v>0.98872747856750487</v>
      </c>
      <c r="S2131" s="53">
        <v>7.1230077608457005</v>
      </c>
      <c r="T2131" s="53">
        <v>5.1569798111926295E-4</v>
      </c>
      <c r="U2131" s="53">
        <v>0.29784893174888621</v>
      </c>
      <c r="V2131" s="53">
        <v>147.57442464703527</v>
      </c>
      <c r="W2131" s="53">
        <v>75.919562394574939</v>
      </c>
    </row>
    <row r="2132" spans="3:23" x14ac:dyDescent="0.25">
      <c r="C2132" s="70">
        <v>1</v>
      </c>
      <c r="D2132" s="53">
        <v>103</v>
      </c>
      <c r="E2132" s="53">
        <v>131</v>
      </c>
      <c r="F2132" s="53">
        <v>48.364000000000004</v>
      </c>
      <c r="G2132" s="53">
        <v>0.87610963215704152</v>
      </c>
      <c r="H2132" s="53">
        <v>0.7862595419847328</v>
      </c>
      <c r="I2132" s="53">
        <v>0.45777777777777778</v>
      </c>
      <c r="J2132" s="53">
        <v>11.45179781116143</v>
      </c>
      <c r="K2132" s="53">
        <v>195</v>
      </c>
      <c r="L2132" s="53">
        <v>124.71844660194175</v>
      </c>
      <c r="M2132" s="53">
        <v>991.24347991623813</v>
      </c>
      <c r="N2132" s="53">
        <v>31.484019437108696</v>
      </c>
      <c r="O2132" s="53">
        <v>0.45135066390095696</v>
      </c>
      <c r="P2132" s="53">
        <v>2.1850124067185952</v>
      </c>
      <c r="Q2132" s="53">
        <v>269.7208333333333</v>
      </c>
      <c r="R2132" s="53">
        <v>0.94494038057358887</v>
      </c>
      <c r="S2132" s="53">
        <v>5.8753464007595859</v>
      </c>
      <c r="T2132" s="53">
        <v>4.4097222222222315E-3</v>
      </c>
      <c r="U2132" s="53">
        <v>0.13110743496453459</v>
      </c>
      <c r="V2132" s="53">
        <v>18.507953213564921</v>
      </c>
      <c r="W2132" s="53">
        <v>8.9229050324966277</v>
      </c>
    </row>
    <row r="2133" spans="3:23" x14ac:dyDescent="0.25">
      <c r="C2133" s="70">
        <v>0</v>
      </c>
      <c r="D2133" s="53">
        <v>84</v>
      </c>
      <c r="E2133" s="53">
        <v>89</v>
      </c>
      <c r="F2133" s="53">
        <v>31.930999999999997</v>
      </c>
      <c r="G2133" s="53">
        <v>0.79252866010742051</v>
      </c>
      <c r="H2133" s="53">
        <v>0.9438202247191011</v>
      </c>
      <c r="I2133" s="53">
        <v>0.75</v>
      </c>
      <c r="J2133" s="53">
        <v>10.34176589165282</v>
      </c>
      <c r="K2133" s="53">
        <v>152</v>
      </c>
      <c r="L2133" s="53">
        <v>110.1547619047619</v>
      </c>
      <c r="M2133" s="53">
        <v>473.55407343660323</v>
      </c>
      <c r="N2133" s="53">
        <v>21.761297604614555</v>
      </c>
      <c r="O2133" s="53">
        <v>8.1971556653466129E-2</v>
      </c>
      <c r="P2133" s="53">
        <v>1.8722974107749286</v>
      </c>
      <c r="Q2133" s="53">
        <v>112.9285714285714</v>
      </c>
      <c r="R2133" s="53">
        <v>0.94163706149289383</v>
      </c>
      <c r="S2133" s="53">
        <v>5.5019128094517233</v>
      </c>
      <c r="T2133" s="53">
        <v>8.3144368858654467E-3</v>
      </c>
      <c r="U2133" s="53">
        <v>0.16884469396287619</v>
      </c>
      <c r="V2133" s="53">
        <v>13.325779928885082</v>
      </c>
      <c r="W2133" s="53">
        <v>8.126522585477451</v>
      </c>
    </row>
    <row r="2134" spans="3:23" x14ac:dyDescent="0.25">
      <c r="C2134" s="70">
        <v>0</v>
      </c>
      <c r="D2134" s="53">
        <v>179</v>
      </c>
      <c r="E2134" s="53">
        <v>187</v>
      </c>
      <c r="F2134" s="53">
        <v>49.248999999999995</v>
      </c>
      <c r="G2134" s="53">
        <v>0.7604481191769038</v>
      </c>
      <c r="H2134" s="53">
        <v>0.95721925133689845</v>
      </c>
      <c r="I2134" s="53">
        <v>0.65808823529411764</v>
      </c>
      <c r="J2134" s="53">
        <v>15.09668435477122</v>
      </c>
      <c r="K2134" s="53">
        <v>184</v>
      </c>
      <c r="L2134" s="53">
        <v>123.57541899441341</v>
      </c>
      <c r="M2134" s="53">
        <v>732.79624631222134</v>
      </c>
      <c r="N2134" s="53">
        <v>27.0702095727429</v>
      </c>
      <c r="O2134" s="53">
        <v>0.13086872535454061</v>
      </c>
      <c r="P2134" s="53">
        <v>2.2706388797706003</v>
      </c>
      <c r="Q2134" s="53">
        <v>451.22222222222319</v>
      </c>
      <c r="R2134" s="53">
        <v>0.88475639754753355</v>
      </c>
      <c r="S2134" s="53">
        <v>6.1591964901237706</v>
      </c>
      <c r="T2134" s="53">
        <v>4.0509259259259396E-3</v>
      </c>
      <c r="U2134" s="53">
        <v>0.16783583848949132</v>
      </c>
      <c r="V2134" s="53">
        <v>19.228575483757545</v>
      </c>
      <c r="W2134" s="53">
        <v>12.487011721821231</v>
      </c>
    </row>
    <row r="2135" spans="3:23" x14ac:dyDescent="0.25">
      <c r="C2135" s="70">
        <v>0</v>
      </c>
      <c r="D2135" s="53">
        <v>5118</v>
      </c>
      <c r="E2135" s="53">
        <v>8840</v>
      </c>
      <c r="F2135" s="53">
        <v>579.16199999999992</v>
      </c>
      <c r="G2135" s="53">
        <v>0.86410279775072341</v>
      </c>
      <c r="H2135" s="53">
        <v>0.5789592760180996</v>
      </c>
      <c r="I2135" s="53">
        <v>0.45778175313059033</v>
      </c>
      <c r="J2135" s="53">
        <v>80.724469586083771</v>
      </c>
      <c r="K2135" s="53">
        <v>255</v>
      </c>
      <c r="L2135" s="53">
        <v>130.92106291520125</v>
      </c>
      <c r="M2135" s="53">
        <v>1613.3144634390796</v>
      </c>
      <c r="N2135" s="53">
        <v>40.16608598605395</v>
      </c>
      <c r="O2135" s="53">
        <v>0.6902394381646576</v>
      </c>
      <c r="P2135" s="53">
        <v>2.6838012192225311</v>
      </c>
      <c r="Q2135" s="53">
        <v>62.736463696077358</v>
      </c>
      <c r="R2135" s="53">
        <v>0.98982577902837676</v>
      </c>
      <c r="S2135" s="53">
        <v>7.1150988944706617</v>
      </c>
      <c r="T2135" s="53">
        <v>5.2518557034795339E-4</v>
      </c>
      <c r="U2135" s="53">
        <v>0.30306884123639077</v>
      </c>
      <c r="V2135" s="53">
        <v>149.93572418608906</v>
      </c>
      <c r="W2135" s="53">
        <v>75.464953488219422</v>
      </c>
    </row>
    <row r="2136" spans="3:23" x14ac:dyDescent="0.25">
      <c r="C2136" s="70">
        <v>1</v>
      </c>
      <c r="D2136" s="53">
        <v>106</v>
      </c>
      <c r="E2136" s="53">
        <v>119</v>
      </c>
      <c r="F2136" s="53">
        <v>39.184000000000005</v>
      </c>
      <c r="G2136" s="53">
        <v>0.83255739326684963</v>
      </c>
      <c r="H2136" s="53">
        <v>0.89075630252100846</v>
      </c>
      <c r="I2136" s="53">
        <v>0.54081632653061229</v>
      </c>
      <c r="J2136" s="53">
        <v>11.617374563210367</v>
      </c>
      <c r="K2136" s="53">
        <v>203</v>
      </c>
      <c r="L2136" s="53">
        <v>123.4622641509434</v>
      </c>
      <c r="M2136" s="53">
        <v>1129.6033243486072</v>
      </c>
      <c r="N2136" s="53">
        <v>33.609571915580943</v>
      </c>
      <c r="O2136" s="53">
        <v>0.67967198337262791</v>
      </c>
      <c r="P2136" s="53">
        <v>2.4637880232102205</v>
      </c>
      <c r="Q2136" s="53">
        <v>273.56666666666672</v>
      </c>
      <c r="R2136" s="53">
        <v>0.94391714851122066</v>
      </c>
      <c r="S2136" s="53">
        <v>5.8138275018312946</v>
      </c>
      <c r="T2136" s="53">
        <v>5.0340136054421612E-3</v>
      </c>
      <c r="U2136" s="53">
        <v>0.12682565285061034</v>
      </c>
      <c r="V2136" s="53">
        <v>16.188814518474526</v>
      </c>
      <c r="W2136" s="53">
        <v>8.9676123821568172</v>
      </c>
    </row>
    <row r="2137" spans="3:23" x14ac:dyDescent="0.25">
      <c r="C2137" s="70">
        <v>0</v>
      </c>
      <c r="D2137" s="53">
        <v>99</v>
      </c>
      <c r="E2137" s="53">
        <v>103</v>
      </c>
      <c r="F2137" s="53">
        <v>34.652000000000001</v>
      </c>
      <c r="G2137" s="53">
        <v>0.78776739798688189</v>
      </c>
      <c r="H2137" s="53">
        <v>0.96116504854368934</v>
      </c>
      <c r="I2137" s="53">
        <v>0.73333333333333328</v>
      </c>
      <c r="J2137" s="53">
        <v>11.227230955528665</v>
      </c>
      <c r="K2137" s="53">
        <v>160</v>
      </c>
      <c r="L2137" s="53">
        <v>114.45454545454545</v>
      </c>
      <c r="M2137" s="53">
        <v>517.65862708719862</v>
      </c>
      <c r="N2137" s="53">
        <v>22.752112585146872</v>
      </c>
      <c r="O2137" s="53">
        <v>0.2405275247848172</v>
      </c>
      <c r="P2137" s="53">
        <v>2.0627482698198558</v>
      </c>
      <c r="Q2137" s="53">
        <v>111.83333333333339</v>
      </c>
      <c r="R2137" s="53">
        <v>0.95019868434196941</v>
      </c>
      <c r="S2137" s="53">
        <v>5.6897652058507866</v>
      </c>
      <c r="T2137" s="53">
        <v>6.9333333333333209E-3</v>
      </c>
      <c r="U2137" s="53">
        <v>0.20946133821608312</v>
      </c>
      <c r="V2137" s="53">
        <v>14.378777743307563</v>
      </c>
      <c r="W2137" s="53">
        <v>8.856936411142037</v>
      </c>
    </row>
    <row r="2138" spans="3:23" x14ac:dyDescent="0.25">
      <c r="C2138" s="70">
        <v>0</v>
      </c>
      <c r="D2138" s="53">
        <v>233</v>
      </c>
      <c r="E2138" s="53">
        <v>252</v>
      </c>
      <c r="F2138" s="53">
        <v>60.951000000000001</v>
      </c>
      <c r="G2138" s="53">
        <v>0.8227887426175744</v>
      </c>
      <c r="H2138" s="53">
        <v>0.92460317460317465</v>
      </c>
      <c r="I2138" s="53">
        <v>0.58250000000000002</v>
      </c>
      <c r="J2138" s="53">
        <v>17.223960459873705</v>
      </c>
      <c r="K2138" s="53">
        <v>193</v>
      </c>
      <c r="L2138" s="53">
        <v>127.11587982832619</v>
      </c>
      <c r="M2138" s="53">
        <v>769.1373760544617</v>
      </c>
      <c r="N2138" s="53">
        <v>27.733326090724525</v>
      </c>
      <c r="O2138" s="53">
        <v>6.1513514291883148E-2</v>
      </c>
      <c r="P2138" s="53">
        <v>2.1062034980472979</v>
      </c>
      <c r="Q2138" s="53">
        <v>529.09761904762001</v>
      </c>
      <c r="R2138" s="53">
        <v>0.89468980115977415</v>
      </c>
      <c r="S2138" s="53">
        <v>6.3528570851043069</v>
      </c>
      <c r="T2138" s="53">
        <v>3.0839002267573747E-3</v>
      </c>
      <c r="U2138" s="53">
        <v>0.21660971925176228</v>
      </c>
      <c r="V2138" s="53">
        <v>23.868334971536193</v>
      </c>
      <c r="W2138" s="53">
        <v>13.565504400200076</v>
      </c>
    </row>
    <row r="2139" spans="3:23" x14ac:dyDescent="0.25">
      <c r="C2139" s="70">
        <v>0</v>
      </c>
      <c r="D2139" s="53">
        <v>5269</v>
      </c>
      <c r="E2139" s="53">
        <v>8912</v>
      </c>
      <c r="F2139" s="53">
        <v>561.20799999999997</v>
      </c>
      <c r="G2139" s="53">
        <v>0.86532365302800762</v>
      </c>
      <c r="H2139" s="53">
        <v>0.59122531418312385</v>
      </c>
      <c r="I2139" s="53">
        <v>0.46057692307692305</v>
      </c>
      <c r="J2139" s="53">
        <v>81.906649065930978</v>
      </c>
      <c r="K2139" s="53">
        <v>238</v>
      </c>
      <c r="L2139" s="53">
        <v>130.67527044980073</v>
      </c>
      <c r="M2139" s="53">
        <v>1584.0097546962008</v>
      </c>
      <c r="N2139" s="53">
        <v>39.799620032058108</v>
      </c>
      <c r="O2139" s="53">
        <v>0.65043083285805214</v>
      </c>
      <c r="P2139" s="53">
        <v>2.4876720344987659</v>
      </c>
      <c r="Q2139" s="53">
        <v>60.874219292158187</v>
      </c>
      <c r="R2139" s="53">
        <v>0.99019377853198509</v>
      </c>
      <c r="S2139" s="53">
        <v>7.090705282330326</v>
      </c>
      <c r="T2139" s="53">
        <v>5.5948019750713023E-4</v>
      </c>
      <c r="U2139" s="53">
        <v>0.30695577403940777</v>
      </c>
      <c r="V2139" s="53">
        <v>150.94147468938084</v>
      </c>
      <c r="W2139" s="53">
        <v>75.653905265114759</v>
      </c>
    </row>
    <row r="2140" spans="3:23" x14ac:dyDescent="0.25">
      <c r="C2140" s="70">
        <v>1</v>
      </c>
      <c r="D2140" s="53">
        <v>91</v>
      </c>
      <c r="E2140" s="53">
        <v>96</v>
      </c>
      <c r="F2140" s="53">
        <v>32.444000000000003</v>
      </c>
      <c r="G2140" s="53">
        <v>0.67481437050913939</v>
      </c>
      <c r="H2140" s="53">
        <v>0.94791666666666663</v>
      </c>
      <c r="I2140" s="53">
        <v>0.63194444444444442</v>
      </c>
      <c r="J2140" s="53">
        <v>10.764051215546115</v>
      </c>
      <c r="K2140" s="53">
        <v>192</v>
      </c>
      <c r="L2140" s="53">
        <v>128.23076923076923</v>
      </c>
      <c r="M2140" s="53">
        <v>1063.4683760683763</v>
      </c>
      <c r="N2140" s="53">
        <v>32.610862853785029</v>
      </c>
      <c r="O2140" s="53">
        <v>0.2774340564248608</v>
      </c>
      <c r="P2140" s="53">
        <v>1.9486256059379103</v>
      </c>
      <c r="Q2140" s="53">
        <v>322.18589743589729</v>
      </c>
      <c r="R2140" s="53">
        <v>0.9233834176173219</v>
      </c>
      <c r="S2140" s="53">
        <v>5.9388447774424646</v>
      </c>
      <c r="T2140" s="53">
        <v>6.4102564102564005E-3</v>
      </c>
      <c r="U2140" s="53">
        <v>0.10859624182437778</v>
      </c>
      <c r="V2140" s="53">
        <v>12.668267199269678</v>
      </c>
      <c r="W2140" s="53">
        <v>9.3490229701660859</v>
      </c>
    </row>
    <row r="2141" spans="3:23" x14ac:dyDescent="0.25">
      <c r="C2141" s="70">
        <v>0</v>
      </c>
      <c r="D2141" s="53">
        <v>114</v>
      </c>
      <c r="E2141" s="53">
        <v>120</v>
      </c>
      <c r="F2141" s="53">
        <v>37.562999999999995</v>
      </c>
      <c r="G2141" s="53">
        <v>0.81237473136135496</v>
      </c>
      <c r="H2141" s="53">
        <v>0.95</v>
      </c>
      <c r="I2141" s="53">
        <v>0.71250000000000002</v>
      </c>
      <c r="J2141" s="53">
        <v>12.047792665040703</v>
      </c>
      <c r="K2141" s="53">
        <v>165</v>
      </c>
      <c r="L2141" s="53">
        <v>115.86842105263158</v>
      </c>
      <c r="M2141" s="53">
        <v>654.4161620866322</v>
      </c>
      <c r="N2141" s="53">
        <v>25.581559023770076</v>
      </c>
      <c r="O2141" s="53">
        <v>0.16850321880374053</v>
      </c>
      <c r="P2141" s="53">
        <v>1.8522069608294016</v>
      </c>
      <c r="Q2141" s="53">
        <v>122.02840909090894</v>
      </c>
      <c r="R2141" s="53">
        <v>0.95275689455784129</v>
      </c>
      <c r="S2141" s="53">
        <v>5.8653131499209001</v>
      </c>
      <c r="T2141" s="53">
        <v>6.0692148760330446E-3</v>
      </c>
      <c r="U2141" s="53">
        <v>0.20352718759234373</v>
      </c>
      <c r="V2141" s="53">
        <v>15.862023378703643</v>
      </c>
      <c r="W2141" s="53">
        <v>9.2497128031314979</v>
      </c>
    </row>
    <row r="2142" spans="3:23" x14ac:dyDescent="0.25">
      <c r="C2142" s="70">
        <v>0</v>
      </c>
      <c r="D2142" s="53">
        <v>321</v>
      </c>
      <c r="E2142" s="53">
        <v>401</v>
      </c>
      <c r="F2142" s="53">
        <v>81.825000000000003</v>
      </c>
      <c r="G2142" s="53">
        <v>0.86890604310758113</v>
      </c>
      <c r="H2142" s="53">
        <v>0.80049875311720697</v>
      </c>
      <c r="I2142" s="53">
        <v>0.49844720496894412</v>
      </c>
      <c r="J2142" s="53">
        <v>20.21657473114541</v>
      </c>
      <c r="K2142" s="53">
        <v>201</v>
      </c>
      <c r="L2142" s="53">
        <v>124.34267912772586</v>
      </c>
      <c r="M2142" s="53">
        <v>766.60720404984409</v>
      </c>
      <c r="N2142" s="53">
        <v>27.687672420227816</v>
      </c>
      <c r="O2142" s="53">
        <v>0.19598855033555079</v>
      </c>
      <c r="P2142" s="53">
        <v>2.3281613490880471</v>
      </c>
      <c r="Q2142" s="53">
        <v>298.38380809595145</v>
      </c>
      <c r="R2142" s="53">
        <v>0.93953715901816703</v>
      </c>
      <c r="S2142" s="53">
        <v>6.4889628372122843</v>
      </c>
      <c r="T2142" s="53">
        <v>3.3918572947409954E-3</v>
      </c>
      <c r="U2142" s="53">
        <v>0.26501328551949505</v>
      </c>
      <c r="V2142" s="53">
        <v>32.414848830342187</v>
      </c>
      <c r="W2142" s="53">
        <v>16.044606519537535</v>
      </c>
    </row>
    <row r="2143" spans="3:23" x14ac:dyDescent="0.25">
      <c r="C2143" s="70">
        <v>0</v>
      </c>
      <c r="D2143" s="53">
        <v>74</v>
      </c>
      <c r="E2143" s="53">
        <v>78</v>
      </c>
      <c r="F2143" s="53">
        <v>29.88</v>
      </c>
      <c r="G2143" s="53">
        <v>0.76154791607994776</v>
      </c>
      <c r="H2143" s="53">
        <v>0.94871794871794868</v>
      </c>
      <c r="I2143" s="53">
        <v>0.71153846153846156</v>
      </c>
      <c r="J2143" s="53">
        <v>9.7066846199102415</v>
      </c>
      <c r="K2143" s="53">
        <v>112</v>
      </c>
      <c r="L2143" s="53">
        <v>96.202702702702709</v>
      </c>
      <c r="M2143" s="53">
        <v>103.31451314328022</v>
      </c>
      <c r="N2143" s="53">
        <v>10.164374704982114</v>
      </c>
      <c r="O2143" s="53">
        <v>-0.19078046625476922</v>
      </c>
      <c r="P2143" s="53">
        <v>1.880065836533928</v>
      </c>
      <c r="Q2143" s="53">
        <v>423.14285714285717</v>
      </c>
      <c r="R2143" s="53">
        <v>0.60502771575361847</v>
      </c>
      <c r="S2143" s="53">
        <v>4.8256205549004632</v>
      </c>
      <c r="T2143" s="53">
        <v>1.0363520408163256E-2</v>
      </c>
      <c r="U2143" s="53">
        <v>0.15971319326833461</v>
      </c>
      <c r="V2143" s="53">
        <v>12.180326775598443</v>
      </c>
      <c r="W2143" s="53">
        <v>7.8941746667618853</v>
      </c>
    </row>
    <row r="2144" spans="3:23" x14ac:dyDescent="0.25">
      <c r="C2144" s="70">
        <v>0</v>
      </c>
      <c r="D2144" s="53">
        <v>57</v>
      </c>
      <c r="E2144" s="53">
        <v>61</v>
      </c>
      <c r="F2144" s="53">
        <v>25.471999999999998</v>
      </c>
      <c r="G2144" s="53">
        <v>0.71204260390783725</v>
      </c>
      <c r="H2144" s="53">
        <v>0.93442622950819676</v>
      </c>
      <c r="I2144" s="53">
        <v>0.74025974025974028</v>
      </c>
      <c r="J2144" s="53">
        <v>8.5190758917798277</v>
      </c>
      <c r="K2144" s="53">
        <v>127</v>
      </c>
      <c r="L2144" s="53">
        <v>100.66666666666667</v>
      </c>
      <c r="M2144" s="53">
        <v>141.40476190476193</v>
      </c>
      <c r="N2144" s="53">
        <v>11.891373423821234</v>
      </c>
      <c r="O2144" s="53">
        <v>-3.2980657093884584E-2</v>
      </c>
      <c r="P2144" s="53">
        <v>2.4894674617663246</v>
      </c>
      <c r="Q2144" s="53">
        <v>622.28571428571388</v>
      </c>
      <c r="R2144" s="53">
        <v>0.44455506522962313</v>
      </c>
      <c r="S2144" s="53">
        <v>4.9027224701532672</v>
      </c>
      <c r="T2144" s="53">
        <v>1.2188208616780058E-2</v>
      </c>
      <c r="U2144" s="53">
        <v>0.11176208730210131</v>
      </c>
      <c r="V2144" s="53">
        <v>10.256363022833209</v>
      </c>
      <c r="W2144" s="53">
        <v>7.2013643931415547</v>
      </c>
    </row>
    <row r="2145" spans="3:23" x14ac:dyDescent="0.25">
      <c r="C2145" s="70">
        <v>0</v>
      </c>
      <c r="D2145" s="53">
        <v>5247</v>
      </c>
      <c r="E2145" s="53">
        <v>8821</v>
      </c>
      <c r="F2145" s="53">
        <v>481.58199999999999</v>
      </c>
      <c r="G2145" s="53">
        <v>0.86799993665568198</v>
      </c>
      <c r="H2145" s="53">
        <v>0.59483051808185017</v>
      </c>
      <c r="I2145" s="53">
        <v>0.45515267175572521</v>
      </c>
      <c r="J2145" s="53">
        <v>81.735475108580587</v>
      </c>
      <c r="K2145" s="53">
        <v>247</v>
      </c>
      <c r="L2145" s="53">
        <v>133.18334286258815</v>
      </c>
      <c r="M2145" s="53">
        <v>1636.4646633942446</v>
      </c>
      <c r="N2145" s="53">
        <v>40.45324045604066</v>
      </c>
      <c r="O2145" s="53">
        <v>0.60846569699600939</v>
      </c>
      <c r="P2145" s="53">
        <v>2.4144456845413593</v>
      </c>
      <c r="Q2145" s="53">
        <v>61.782024793388771</v>
      </c>
      <c r="R2145" s="53">
        <v>0.99033372319855018</v>
      </c>
      <c r="S2145" s="53">
        <v>7.1155337994963022</v>
      </c>
      <c r="T2145" s="53">
        <v>6.1242946937441699E-4</v>
      </c>
      <c r="U2145" s="53">
        <v>0.30459624239908178</v>
      </c>
      <c r="V2145" s="53">
        <v>150.51646358886259</v>
      </c>
      <c r="W2145" s="53">
        <v>74.741103279405493</v>
      </c>
    </row>
    <row r="2146" spans="3:23" x14ac:dyDescent="0.25">
      <c r="C2146" s="70">
        <v>1</v>
      </c>
      <c r="D2146" s="53">
        <v>78</v>
      </c>
      <c r="E2146" s="53">
        <v>82</v>
      </c>
      <c r="F2146" s="53">
        <v>29.053000000000001</v>
      </c>
      <c r="G2146" s="53">
        <v>0.58475010885080747</v>
      </c>
      <c r="H2146" s="53">
        <v>0.95121951219512191</v>
      </c>
      <c r="I2146" s="53">
        <v>0.70909090909090911</v>
      </c>
      <c r="J2146" s="53">
        <v>9.9655749703337584</v>
      </c>
      <c r="K2146" s="53">
        <v>189</v>
      </c>
      <c r="L2146" s="53">
        <v>127.96153846153847</v>
      </c>
      <c r="M2146" s="53">
        <v>999.75174825174861</v>
      </c>
      <c r="N2146" s="53">
        <v>31.618851153255846</v>
      </c>
      <c r="O2146" s="53">
        <v>0.24388062092709828</v>
      </c>
      <c r="P2146" s="53">
        <v>1.8741718409645145</v>
      </c>
      <c r="Q2146" s="53">
        <v>298.01666666666665</v>
      </c>
      <c r="R2146" s="53">
        <v>0.92367508492393979</v>
      </c>
      <c r="S2146" s="53">
        <v>5.6216273789799782</v>
      </c>
      <c r="T2146" s="53">
        <v>8.6111111111110954E-3</v>
      </c>
      <c r="U2146" s="53">
        <v>0.12472388112698518</v>
      </c>
      <c r="V2146" s="53">
        <v>11.153138914421925</v>
      </c>
      <c r="W2146" s="53">
        <v>9.0475766321402418</v>
      </c>
    </row>
    <row r="2147" spans="3:23" x14ac:dyDescent="0.25">
      <c r="C2147" s="70">
        <v>0</v>
      </c>
      <c r="D2147" s="53">
        <v>120</v>
      </c>
      <c r="E2147" s="53">
        <v>127</v>
      </c>
      <c r="F2147" s="53">
        <v>38.812000000000005</v>
      </c>
      <c r="G2147" s="53">
        <v>0.77228263886566784</v>
      </c>
      <c r="H2147" s="53">
        <v>0.94488188976377951</v>
      </c>
      <c r="I2147" s="53">
        <v>0.625</v>
      </c>
      <c r="J2147" s="53">
        <v>12.360774464742066</v>
      </c>
      <c r="K2147" s="53">
        <v>160</v>
      </c>
      <c r="L2147" s="53">
        <v>117.6</v>
      </c>
      <c r="M2147" s="53">
        <v>610.86386554621868</v>
      </c>
      <c r="N2147" s="53">
        <v>24.715660329965264</v>
      </c>
      <c r="O2147" s="53">
        <v>3.3333749769453754E-2</v>
      </c>
      <c r="P2147" s="53">
        <v>1.7494239791506518</v>
      </c>
      <c r="Q2147" s="53">
        <v>110.4278846153846</v>
      </c>
      <c r="R2147" s="53">
        <v>0.95970320582033131</v>
      </c>
      <c r="S2147" s="53">
        <v>5.7964040875570095</v>
      </c>
      <c r="T2147" s="53">
        <v>5.4086538461538573E-3</v>
      </c>
      <c r="U2147" s="53">
        <v>0.17658238656407685</v>
      </c>
      <c r="V2147" s="53">
        <v>15.656160179368698</v>
      </c>
      <c r="W2147" s="53">
        <v>9.946031234961934</v>
      </c>
    </row>
    <row r="2148" spans="3:23" x14ac:dyDescent="0.25">
      <c r="C2148" s="70">
        <v>0</v>
      </c>
      <c r="D2148" s="53">
        <v>375</v>
      </c>
      <c r="E2148" s="53">
        <v>456</v>
      </c>
      <c r="F2148" s="53">
        <v>85.835999999999999</v>
      </c>
      <c r="G2148" s="53">
        <v>0.85439255634693445</v>
      </c>
      <c r="H2148" s="53">
        <v>0.82236842105263153</v>
      </c>
      <c r="I2148" s="53">
        <v>0.51724137931034486</v>
      </c>
      <c r="J2148" s="53">
        <v>21.85096861184158</v>
      </c>
      <c r="K2148" s="53">
        <v>213</v>
      </c>
      <c r="L2148" s="53">
        <v>124.02933333333333</v>
      </c>
      <c r="M2148" s="53">
        <v>842.92159714795014</v>
      </c>
      <c r="N2148" s="53">
        <v>29.033112081689591</v>
      </c>
      <c r="O2148" s="53">
        <v>0.4413291079615988</v>
      </c>
      <c r="P2148" s="53">
        <v>2.6790738406596866</v>
      </c>
      <c r="Q2148" s="53">
        <v>433.37066666666817</v>
      </c>
      <c r="R2148" s="53">
        <v>0.91542177671948899</v>
      </c>
      <c r="S2148" s="53">
        <v>6.5220656748889487</v>
      </c>
      <c r="T2148" s="53">
        <v>2.2257777777777805E-3</v>
      </c>
      <c r="U2148" s="53">
        <v>0.26818337131435271</v>
      </c>
      <c r="V2148" s="53">
        <v>33.74417767071678</v>
      </c>
      <c r="W2148" s="53">
        <v>17.534422843031269</v>
      </c>
    </row>
    <row r="2149" spans="3:23" x14ac:dyDescent="0.25">
      <c r="C2149" s="70">
        <v>0</v>
      </c>
      <c r="D2149" s="53">
        <v>82</v>
      </c>
      <c r="E2149" s="53">
        <v>87</v>
      </c>
      <c r="F2149" s="53">
        <v>31.286000000000001</v>
      </c>
      <c r="G2149" s="53">
        <v>0.67430169746032442</v>
      </c>
      <c r="H2149" s="53">
        <v>0.94252873563218387</v>
      </c>
      <c r="I2149" s="53">
        <v>0.70085470085470081</v>
      </c>
      <c r="J2149" s="53">
        <v>10.217907939900583</v>
      </c>
      <c r="K2149" s="53">
        <v>114</v>
      </c>
      <c r="L2149" s="53">
        <v>95.292682926829272</v>
      </c>
      <c r="M2149" s="53">
        <v>97.789822342667847</v>
      </c>
      <c r="N2149" s="53">
        <v>9.8888736640058177</v>
      </c>
      <c r="O2149" s="53">
        <v>7.186781341142999E-2</v>
      </c>
      <c r="P2149" s="53">
        <v>2.073043536514922</v>
      </c>
      <c r="Q2149" s="53">
        <v>252.89682539682534</v>
      </c>
      <c r="R2149" s="53">
        <v>0.65113098566933236</v>
      </c>
      <c r="S2149" s="53">
        <v>4.9847663335170029</v>
      </c>
      <c r="T2149" s="53">
        <v>9.1962711010329951E-3</v>
      </c>
      <c r="U2149" s="53">
        <v>0.19768596196429808</v>
      </c>
      <c r="V2149" s="53">
        <v>12.05787696152772</v>
      </c>
      <c r="W2149" s="53">
        <v>8.9042112373462228</v>
      </c>
    </row>
    <row r="2150" spans="3:23" x14ac:dyDescent="0.25">
      <c r="C2150" s="70">
        <v>0</v>
      </c>
      <c r="D2150" s="53">
        <v>65</v>
      </c>
      <c r="E2150" s="53">
        <v>70</v>
      </c>
      <c r="F2150" s="53">
        <v>28.101999999999997</v>
      </c>
      <c r="G2150" s="53">
        <v>0.74423697426102098</v>
      </c>
      <c r="H2150" s="53">
        <v>0.9285714285714286</v>
      </c>
      <c r="I2150" s="53">
        <v>0.67708333333333337</v>
      </c>
      <c r="J2150" s="53">
        <v>9.0972836829344601</v>
      </c>
      <c r="K2150" s="53">
        <v>135</v>
      </c>
      <c r="L2150" s="53">
        <v>106.72307692307692</v>
      </c>
      <c r="M2150" s="53">
        <v>329.17211538461544</v>
      </c>
      <c r="N2150" s="53">
        <v>18.143101041018745</v>
      </c>
      <c r="O2150" s="53">
        <v>-9.1245928715185137E-2</v>
      </c>
      <c r="P2150" s="53">
        <v>1.7079395564343767</v>
      </c>
      <c r="Q2150" s="53">
        <v>524.69230769230808</v>
      </c>
      <c r="R2150" s="53">
        <v>0.51100617858230313</v>
      </c>
      <c r="S2150" s="53">
        <v>5.2914481975772727</v>
      </c>
      <c r="T2150" s="53">
        <v>1.0909763313609464E-2</v>
      </c>
      <c r="U2150" s="53">
        <v>0.16228851946806361</v>
      </c>
      <c r="V2150" s="53">
        <v>11.244706933442565</v>
      </c>
      <c r="W2150" s="53">
        <v>7.5105158299727179</v>
      </c>
    </row>
    <row r="2151" spans="3:23" x14ac:dyDescent="0.25">
      <c r="C2151" s="70">
        <v>0</v>
      </c>
      <c r="D2151" s="53">
        <v>5218</v>
      </c>
      <c r="E2151" s="53">
        <v>8871</v>
      </c>
      <c r="F2151" s="53">
        <v>485.92399999999998</v>
      </c>
      <c r="G2151" s="53">
        <v>0.86859103466993082</v>
      </c>
      <c r="H2151" s="53">
        <v>0.58820877014992667</v>
      </c>
      <c r="I2151" s="53">
        <v>0.43922558922558924</v>
      </c>
      <c r="J2151" s="53">
        <v>81.509287473441205</v>
      </c>
      <c r="K2151" s="53">
        <v>246</v>
      </c>
      <c r="L2151" s="53">
        <v>134.7115753162131</v>
      </c>
      <c r="M2151" s="53">
        <v>1639.0256700883463</v>
      </c>
      <c r="N2151" s="53">
        <v>40.484881994249982</v>
      </c>
      <c r="O2151" s="53">
        <v>0.6523658900799949</v>
      </c>
      <c r="P2151" s="53">
        <v>2.4717147535613231</v>
      </c>
      <c r="Q2151" s="53">
        <v>60.842272347535612</v>
      </c>
      <c r="R2151" s="53">
        <v>0.99063842497122889</v>
      </c>
      <c r="S2151" s="53">
        <v>7.1035815626039422</v>
      </c>
      <c r="T2151" s="53">
        <v>7.1602006966745176E-4</v>
      </c>
      <c r="U2151" s="53">
        <v>0.31122713710777039</v>
      </c>
      <c r="V2151" s="53">
        <v>149.82834098339455</v>
      </c>
      <c r="W2151" s="53">
        <v>74.244382413811707</v>
      </c>
    </row>
    <row r="2152" spans="3:23" x14ac:dyDescent="0.25">
      <c r="C2152" s="70">
        <v>1</v>
      </c>
      <c r="D2152" s="53">
        <v>76</v>
      </c>
      <c r="E2152" s="53">
        <v>82</v>
      </c>
      <c r="F2152" s="53">
        <v>29.053000000000001</v>
      </c>
      <c r="G2152" s="53">
        <v>0.61081044428596032</v>
      </c>
      <c r="H2152" s="53">
        <v>0.92682926829268297</v>
      </c>
      <c r="I2152" s="53">
        <v>0.69090909090909092</v>
      </c>
      <c r="J2152" s="53">
        <v>9.8369815187318714</v>
      </c>
      <c r="K2152" s="53">
        <v>178</v>
      </c>
      <c r="L2152" s="53">
        <v>123.14473684210526</v>
      </c>
      <c r="M2152" s="53">
        <v>760.28543859649096</v>
      </c>
      <c r="N2152" s="53">
        <v>27.573273991249042</v>
      </c>
      <c r="O2152" s="53">
        <v>0.20304741026715603</v>
      </c>
      <c r="P2152" s="53">
        <v>1.8661379535805496</v>
      </c>
      <c r="Q2152" s="53">
        <v>278.04166666666652</v>
      </c>
      <c r="R2152" s="53">
        <v>0.91895308434181466</v>
      </c>
      <c r="S2152" s="53">
        <v>5.6029334343823534</v>
      </c>
      <c r="T2152" s="53">
        <v>8.3333333333333141E-3</v>
      </c>
      <c r="U2152" s="53">
        <v>0.10334680687978107</v>
      </c>
      <c r="V2152" s="53">
        <v>11.150475782849792</v>
      </c>
      <c r="W2152" s="53">
        <v>8.828688738901036</v>
      </c>
    </row>
    <row r="2153" spans="3:23" x14ac:dyDescent="0.25">
      <c r="C2153" s="70">
        <v>0</v>
      </c>
      <c r="D2153" s="53">
        <v>126</v>
      </c>
      <c r="E2153" s="53">
        <v>133</v>
      </c>
      <c r="F2153" s="53">
        <v>38.969000000000001</v>
      </c>
      <c r="G2153" s="53">
        <v>0.74404894269535515</v>
      </c>
      <c r="H2153" s="53">
        <v>0.94736842105263153</v>
      </c>
      <c r="I2153" s="53">
        <v>0.71590909090909094</v>
      </c>
      <c r="J2153" s="53">
        <v>12.666024736934256</v>
      </c>
      <c r="K2153" s="53">
        <v>167</v>
      </c>
      <c r="L2153" s="53">
        <v>121.42857142857143</v>
      </c>
      <c r="M2153" s="53">
        <v>708.69485714285736</v>
      </c>
      <c r="N2153" s="53">
        <v>26.621323354462628</v>
      </c>
      <c r="O2153" s="53">
        <v>0.11705226803173348</v>
      </c>
      <c r="P2153" s="53">
        <v>1.7100703107328983</v>
      </c>
      <c r="Q2153" s="53">
        <v>117.21354166666644</v>
      </c>
      <c r="R2153" s="53">
        <v>0.95577089285196337</v>
      </c>
      <c r="S2153" s="53">
        <v>5.8359026415306721</v>
      </c>
      <c r="T2153" s="53">
        <v>5.4253472222222082E-3</v>
      </c>
      <c r="U2153" s="53">
        <v>0.18547791745417805</v>
      </c>
      <c r="V2153" s="53">
        <v>15.597279573298341</v>
      </c>
      <c r="W2153" s="53">
        <v>10.420934227041414</v>
      </c>
    </row>
    <row r="2154" spans="3:23" x14ac:dyDescent="0.25">
      <c r="C2154" s="70">
        <v>0</v>
      </c>
      <c r="D2154" s="53">
        <v>514</v>
      </c>
      <c r="E2154" s="53">
        <v>745</v>
      </c>
      <c r="F2154" s="53">
        <v>117.461</v>
      </c>
      <c r="G2154" s="53">
        <v>0.91210991405546726</v>
      </c>
      <c r="H2154" s="53">
        <v>0.68993288590604029</v>
      </c>
      <c r="I2154" s="53">
        <v>0.4597495527728086</v>
      </c>
      <c r="J2154" s="53">
        <v>25.582125126616702</v>
      </c>
      <c r="K2154" s="53">
        <v>210</v>
      </c>
      <c r="L2154" s="53">
        <v>115.87937743190662</v>
      </c>
      <c r="M2154" s="53">
        <v>772.51173762334906</v>
      </c>
      <c r="N2154" s="53">
        <v>27.794095373358513</v>
      </c>
      <c r="O2154" s="53">
        <v>0.8193466589284728</v>
      </c>
      <c r="P2154" s="53">
        <v>3.1153269436018189</v>
      </c>
      <c r="Q2154" s="53">
        <v>235.71678321678283</v>
      </c>
      <c r="R2154" s="53">
        <v>0.94353302240650971</v>
      </c>
      <c r="S2154" s="53">
        <v>6.4041234140205416</v>
      </c>
      <c r="T2154" s="53">
        <v>1.5556995452100002E-3</v>
      </c>
      <c r="U2154" s="53">
        <v>0.29503706083400116</v>
      </c>
      <c r="V2154" s="53">
        <v>49.645667973156023</v>
      </c>
      <c r="W2154" s="53">
        <v>20.352029788512596</v>
      </c>
    </row>
    <row r="2155" spans="3:23" x14ac:dyDescent="0.25">
      <c r="C2155" s="70">
        <v>0</v>
      </c>
      <c r="D2155" s="53">
        <v>145</v>
      </c>
      <c r="E2155" s="53">
        <v>151</v>
      </c>
      <c r="F2155" s="53">
        <v>44.823999999999998</v>
      </c>
      <c r="G2155" s="53">
        <v>0.88461316545428625</v>
      </c>
      <c r="H2155" s="53">
        <v>0.96026490066225167</v>
      </c>
      <c r="I2155" s="53">
        <v>0.80555555555555558</v>
      </c>
      <c r="J2155" s="53">
        <v>13.587484461319491</v>
      </c>
      <c r="K2155" s="53">
        <v>134</v>
      </c>
      <c r="L2155" s="53">
        <v>106.78620689655172</v>
      </c>
      <c r="M2155" s="53">
        <v>258.48869731800778</v>
      </c>
      <c r="N2155" s="53">
        <v>16.077583690281564</v>
      </c>
      <c r="O2155" s="53">
        <v>7.1652594927714086E-2</v>
      </c>
      <c r="P2155" s="53">
        <v>1.9820016496443222</v>
      </c>
      <c r="Q2155" s="53">
        <v>532.20105820105789</v>
      </c>
      <c r="R2155" s="53">
        <v>0.64579667567367693</v>
      </c>
      <c r="S2155" s="53">
        <v>5.5297597835699266</v>
      </c>
      <c r="T2155" s="53">
        <v>7.2506368802665068E-3</v>
      </c>
      <c r="U2155" s="53">
        <v>0.20723167689316288</v>
      </c>
      <c r="V2155" s="53">
        <v>20.065322519519462</v>
      </c>
      <c r="W2155" s="53">
        <v>9.35697318208158</v>
      </c>
    </row>
    <row r="2156" spans="3:23" x14ac:dyDescent="0.25">
      <c r="C2156" s="70">
        <v>0</v>
      </c>
      <c r="D2156" s="53">
        <v>5212</v>
      </c>
      <c r="E2156" s="53">
        <v>8117</v>
      </c>
      <c r="F2156" s="53">
        <v>431.94499999999999</v>
      </c>
      <c r="G2156" s="53">
        <v>0.87417831409578917</v>
      </c>
      <c r="H2156" s="53">
        <v>0.64210915362818777</v>
      </c>
      <c r="I2156" s="53">
        <v>0.48746726524504302</v>
      </c>
      <c r="J2156" s="53">
        <v>81.462411621309542</v>
      </c>
      <c r="K2156" s="53">
        <v>248</v>
      </c>
      <c r="L2156" s="53">
        <v>135.92555640828857</v>
      </c>
      <c r="M2156" s="53">
        <v>1675.2264662994448</v>
      </c>
      <c r="N2156" s="53">
        <v>40.929530492047483</v>
      </c>
      <c r="O2156" s="53">
        <v>0.63276075243899488</v>
      </c>
      <c r="P2156" s="53">
        <v>2.4303025898363568</v>
      </c>
      <c r="Q2156" s="53">
        <v>60.626195117423215</v>
      </c>
      <c r="R2156" s="53">
        <v>0.99075284672802255</v>
      </c>
      <c r="S2156" s="53">
        <v>7.1392816957306975</v>
      </c>
      <c r="T2156" s="53">
        <v>5.0898033508877728E-4</v>
      </c>
      <c r="U2156" s="53">
        <v>0.29959287113876398</v>
      </c>
      <c r="V2156" s="53">
        <v>147.44795084956559</v>
      </c>
      <c r="W2156" s="53">
        <v>71.601471150813325</v>
      </c>
    </row>
    <row r="2157" spans="3:23" x14ac:dyDescent="0.25">
      <c r="C2157" s="70">
        <v>1</v>
      </c>
      <c r="D2157" s="53">
        <v>77</v>
      </c>
      <c r="E2157" s="53">
        <v>81</v>
      </c>
      <c r="F2157" s="53">
        <v>28.382999999999999</v>
      </c>
      <c r="G2157" s="53">
        <v>0.32639575867763426</v>
      </c>
      <c r="H2157" s="53">
        <v>0.95061728395061729</v>
      </c>
      <c r="I2157" s="53">
        <v>0.77</v>
      </c>
      <c r="J2157" s="53">
        <v>9.9014870067383072</v>
      </c>
      <c r="K2157" s="53">
        <v>174</v>
      </c>
      <c r="L2157" s="53">
        <v>122</v>
      </c>
      <c r="M2157" s="53">
        <v>724.71052631578948</v>
      </c>
      <c r="N2157" s="53">
        <v>26.920448107633526</v>
      </c>
      <c r="O2157" s="53">
        <v>0.14298759046715062</v>
      </c>
      <c r="P2157" s="53">
        <v>1.8664144959863285</v>
      </c>
      <c r="Q2157" s="53">
        <v>299.2</v>
      </c>
      <c r="R2157" s="53">
        <v>0.88986805237836941</v>
      </c>
      <c r="S2157" s="53">
        <v>5.7276985536257223</v>
      </c>
      <c r="T2157" s="53">
        <v>9.0909090909090662E-3</v>
      </c>
      <c r="U2157" s="53">
        <v>9.4111320849061944E-2</v>
      </c>
      <c r="V2157" s="53">
        <v>10.248006880444857</v>
      </c>
      <c r="W2157" s="53">
        <v>9.6867563715662985</v>
      </c>
    </row>
    <row r="2158" spans="3:23" x14ac:dyDescent="0.25">
      <c r="C2158" s="70">
        <v>0</v>
      </c>
      <c r="D2158" s="53">
        <v>52</v>
      </c>
      <c r="E2158" s="53">
        <v>56</v>
      </c>
      <c r="F2158" s="53">
        <v>23.147999999999996</v>
      </c>
      <c r="G2158" s="53">
        <v>0.40283323917633496</v>
      </c>
      <c r="H2158" s="53">
        <v>0.9285714285714286</v>
      </c>
      <c r="I2158" s="53">
        <v>0.72222222222222221</v>
      </c>
      <c r="J2158" s="53">
        <v>8.1368578902564384</v>
      </c>
      <c r="K2158" s="53">
        <v>110</v>
      </c>
      <c r="L2158" s="53">
        <v>90.057692307692307</v>
      </c>
      <c r="M2158" s="53">
        <v>87.859351432880828</v>
      </c>
      <c r="N2158" s="53">
        <v>9.3733319280222247</v>
      </c>
      <c r="O2158" s="53">
        <v>0.45197024604139097</v>
      </c>
      <c r="P2158" s="53">
        <v>2.1456514151487571</v>
      </c>
      <c r="Q2158" s="53">
        <v>37.1111111111111</v>
      </c>
      <c r="R2158" s="53">
        <v>0.89968064439727979</v>
      </c>
      <c r="S2158" s="53">
        <v>4.4505605169931899</v>
      </c>
      <c r="T2158" s="53">
        <v>1.3565005334552646E-2</v>
      </c>
      <c r="U2158" s="53">
        <v>0.23358911321874298</v>
      </c>
      <c r="V2158" s="53">
        <v>8.5993440417695783</v>
      </c>
      <c r="W2158" s="53">
        <v>7.8707507868511462</v>
      </c>
    </row>
    <row r="2159" spans="3:23" x14ac:dyDescent="0.25">
      <c r="C2159" s="70">
        <v>0</v>
      </c>
      <c r="D2159" s="53">
        <v>131</v>
      </c>
      <c r="E2159" s="53">
        <v>138</v>
      </c>
      <c r="F2159" s="53">
        <v>39.639000000000003</v>
      </c>
      <c r="G2159" s="53">
        <v>0.6956937133163551</v>
      </c>
      <c r="H2159" s="53">
        <v>0.94927536231884058</v>
      </c>
      <c r="I2159" s="53">
        <v>0.68229166666666663</v>
      </c>
      <c r="J2159" s="53">
        <v>12.914889870235298</v>
      </c>
      <c r="K2159" s="53">
        <v>170</v>
      </c>
      <c r="L2159" s="53">
        <v>123.7175572519084</v>
      </c>
      <c r="M2159" s="53">
        <v>698.2196124486203</v>
      </c>
      <c r="N2159" s="53">
        <v>26.423845527262309</v>
      </c>
      <c r="O2159" s="53">
        <v>9.6543099110199038E-2</v>
      </c>
      <c r="P2159" s="53">
        <v>1.8652469360713084</v>
      </c>
      <c r="Q2159" s="53">
        <v>118.19230769230766</v>
      </c>
      <c r="R2159" s="53">
        <v>0.95828180496304516</v>
      </c>
      <c r="S2159" s="53">
        <v>6.0111832839936747</v>
      </c>
      <c r="T2159" s="53">
        <v>4.9463757396449809E-3</v>
      </c>
      <c r="U2159" s="53">
        <v>0.19535433025091353</v>
      </c>
      <c r="V2159" s="53">
        <v>15.355573459052568</v>
      </c>
      <c r="W2159" s="53">
        <v>11.030500210917568</v>
      </c>
    </row>
    <row r="2160" spans="3:23" x14ac:dyDescent="0.25">
      <c r="C2160" s="70">
        <v>0</v>
      </c>
      <c r="D2160" s="53">
        <v>560</v>
      </c>
      <c r="E2160" s="53">
        <v>831</v>
      </c>
      <c r="F2160" s="53">
        <v>124.127</v>
      </c>
      <c r="G2160" s="53">
        <v>0.89274764080820368</v>
      </c>
      <c r="H2160" s="53">
        <v>0.67388688327316482</v>
      </c>
      <c r="I2160" s="53">
        <v>0.45454545454545453</v>
      </c>
      <c r="J2160" s="53">
        <v>26.702324712498182</v>
      </c>
      <c r="K2160" s="53">
        <v>223</v>
      </c>
      <c r="L2160" s="53">
        <v>115.10892857142858</v>
      </c>
      <c r="M2160" s="53">
        <v>891.19920457449496</v>
      </c>
      <c r="N2160" s="53">
        <v>29.852959728886095</v>
      </c>
      <c r="O2160" s="53">
        <v>1.2041842959897264</v>
      </c>
      <c r="P2160" s="53">
        <v>4.1883456545011581</v>
      </c>
      <c r="Q2160" s="53">
        <v>354.27698412698447</v>
      </c>
      <c r="R2160" s="53">
        <v>0.91662334198887763</v>
      </c>
      <c r="S2160" s="53">
        <v>6.3919441860849959</v>
      </c>
      <c r="T2160" s="53">
        <v>1.6301335348954268E-3</v>
      </c>
      <c r="U2160" s="53">
        <v>0.32916375652286728</v>
      </c>
      <c r="V2160" s="53">
        <v>49.428965887498435</v>
      </c>
      <c r="W2160" s="53">
        <v>22.270568754593192</v>
      </c>
    </row>
    <row r="2161" spans="3:23" x14ac:dyDescent="0.25">
      <c r="C2161" s="70">
        <v>0</v>
      </c>
      <c r="D2161" s="53">
        <v>208</v>
      </c>
      <c r="E2161" s="53">
        <v>225</v>
      </c>
      <c r="F2161" s="53">
        <v>64.382999999999996</v>
      </c>
      <c r="G2161" s="53">
        <v>0.94347279302547027</v>
      </c>
      <c r="H2161" s="53">
        <v>0.9244444444444444</v>
      </c>
      <c r="I2161" s="53">
        <v>0.71724137931034482</v>
      </c>
      <c r="J2161" s="53">
        <v>16.273715780512877</v>
      </c>
      <c r="K2161" s="53">
        <v>146</v>
      </c>
      <c r="L2161" s="53">
        <v>109.35096153846153</v>
      </c>
      <c r="M2161" s="53">
        <v>299.0114966555185</v>
      </c>
      <c r="N2161" s="53">
        <v>17.291948896972791</v>
      </c>
      <c r="O2161" s="53">
        <v>7.5066148711511391E-2</v>
      </c>
      <c r="P2161" s="53">
        <v>1.9656195257618623</v>
      </c>
      <c r="Q2161" s="53">
        <v>441.17333333333198</v>
      </c>
      <c r="R2161" s="53">
        <v>0.6703505062011943</v>
      </c>
      <c r="S2161" s="53">
        <v>5.7971952792493573</v>
      </c>
      <c r="T2161" s="53">
        <v>3.8888888888888801E-3</v>
      </c>
      <c r="U2161" s="53">
        <v>0.18054874769547541</v>
      </c>
      <c r="V2161" s="53">
        <v>29.04454813690511</v>
      </c>
      <c r="W2161" s="53">
        <v>9.6268148806280216</v>
      </c>
    </row>
    <row r="2162" spans="3:23" x14ac:dyDescent="0.25">
      <c r="C2162" s="70">
        <v>0</v>
      </c>
      <c r="D2162" s="53">
        <v>5031</v>
      </c>
      <c r="E2162" s="53">
        <v>7704</v>
      </c>
      <c r="F2162" s="53">
        <v>428.46199999999999</v>
      </c>
      <c r="G2162" s="53">
        <v>0.87547171604211194</v>
      </c>
      <c r="H2162" s="53">
        <v>0.6530373831775701</v>
      </c>
      <c r="I2162" s="53">
        <v>0.50921052631578945</v>
      </c>
      <c r="J2162" s="53">
        <v>80.035418094507406</v>
      </c>
      <c r="K2162" s="53">
        <v>248</v>
      </c>
      <c r="L2162" s="53">
        <v>138.81375472073145</v>
      </c>
      <c r="M2162" s="53">
        <v>1766.3666974499736</v>
      </c>
      <c r="N2162" s="53">
        <v>42.028165525632609</v>
      </c>
      <c r="O2162" s="53">
        <v>0.51164790326938347</v>
      </c>
      <c r="P2162" s="53">
        <v>2.2028534065815206</v>
      </c>
      <c r="Q2162" s="53">
        <v>64.957814383285907</v>
      </c>
      <c r="R2162" s="53">
        <v>0.99037984321761774</v>
      </c>
      <c r="S2162" s="53">
        <v>7.166835187241392</v>
      </c>
      <c r="T2162" s="53">
        <v>4.8362655063559405E-4</v>
      </c>
      <c r="U2162" s="53">
        <v>0.28152518257673503</v>
      </c>
      <c r="V2162" s="53">
        <v>145.93895018785457</v>
      </c>
      <c r="W2162" s="53">
        <v>70.527823070771504</v>
      </c>
    </row>
    <row r="2163" spans="3:23" x14ac:dyDescent="0.25">
      <c r="C2163" s="70">
        <v>1</v>
      </c>
      <c r="D2163" s="53">
        <v>75</v>
      </c>
      <c r="E2163" s="53">
        <v>80</v>
      </c>
      <c r="F2163" s="53">
        <v>28.292000000000002</v>
      </c>
      <c r="G2163" s="53">
        <v>0.41061237919683113</v>
      </c>
      <c r="H2163" s="53">
        <v>0.9375</v>
      </c>
      <c r="I2163" s="53">
        <v>0.75</v>
      </c>
      <c r="J2163" s="53">
        <v>9.7720502380583998</v>
      </c>
      <c r="K2163" s="53">
        <v>177</v>
      </c>
      <c r="L2163" s="53">
        <v>124.4</v>
      </c>
      <c r="M2163" s="53">
        <v>726.72972972973014</v>
      </c>
      <c r="N2163" s="53">
        <v>26.957925174792852</v>
      </c>
      <c r="O2163" s="53">
        <v>0.17319697794931335</v>
      </c>
      <c r="P2163" s="53">
        <v>1.9043234929312376</v>
      </c>
      <c r="Q2163" s="53">
        <v>310.60909090909092</v>
      </c>
      <c r="R2163" s="53">
        <v>0.88576616609223446</v>
      </c>
      <c r="S2163" s="53">
        <v>5.7172916508078817</v>
      </c>
      <c r="T2163" s="53">
        <v>9.0909090909090662E-3</v>
      </c>
      <c r="U2163" s="53">
        <v>9.4173717335840332E-2</v>
      </c>
      <c r="V2163" s="53">
        <v>10.317430497143029</v>
      </c>
      <c r="W2163" s="53">
        <v>9.4075362900035699</v>
      </c>
    </row>
    <row r="2164" spans="3:23" x14ac:dyDescent="0.25">
      <c r="C2164" s="70">
        <v>0</v>
      </c>
      <c r="D2164" s="53">
        <v>664</v>
      </c>
      <c r="E2164" s="53">
        <v>990</v>
      </c>
      <c r="F2164" s="53">
        <v>138.27699999999999</v>
      </c>
      <c r="G2164" s="53">
        <v>0.87768002504498488</v>
      </c>
      <c r="H2164" s="53">
        <v>0.6707070707070707</v>
      </c>
      <c r="I2164" s="53">
        <v>0.42158730158730157</v>
      </c>
      <c r="J2164" s="53">
        <v>29.076297180076903</v>
      </c>
      <c r="K2164" s="53">
        <v>227</v>
      </c>
      <c r="L2164" s="53">
        <v>118.75602409638554</v>
      </c>
      <c r="M2164" s="53">
        <v>871.00524269021912</v>
      </c>
      <c r="N2164" s="53">
        <v>29.512797947504385</v>
      </c>
      <c r="O2164" s="53">
        <v>1.1577043714317807</v>
      </c>
      <c r="P2164" s="53">
        <v>4.071371720941964</v>
      </c>
      <c r="Q2164" s="53">
        <v>194.83209876543347</v>
      </c>
      <c r="R2164" s="53">
        <v>0.95007283921217878</v>
      </c>
      <c r="S2164" s="53">
        <v>6.4755136203849855</v>
      </c>
      <c r="T2164" s="53">
        <v>1.3473555860387101E-3</v>
      </c>
      <c r="U2164" s="53">
        <v>0.3075549141238384</v>
      </c>
      <c r="V2164" s="53">
        <v>53.390012098789093</v>
      </c>
      <c r="W2164" s="53">
        <v>25.587007953660837</v>
      </c>
    </row>
    <row r="2165" spans="3:23" x14ac:dyDescent="0.25">
      <c r="C2165" s="70">
        <v>0</v>
      </c>
      <c r="D2165" s="53">
        <v>43</v>
      </c>
      <c r="E2165" s="53">
        <v>47</v>
      </c>
      <c r="F2165" s="53">
        <v>21.552</v>
      </c>
      <c r="G2165" s="53">
        <v>0.53810701977690156</v>
      </c>
      <c r="H2165" s="53">
        <v>0.91489361702127658</v>
      </c>
      <c r="I2165" s="53">
        <v>0.68253968253968256</v>
      </c>
      <c r="J2165" s="53">
        <v>7.399277020331918</v>
      </c>
      <c r="K2165" s="53">
        <v>111</v>
      </c>
      <c r="L2165" s="53">
        <v>94.465116279069761</v>
      </c>
      <c r="M2165" s="53">
        <v>80.397563676633425</v>
      </c>
      <c r="N2165" s="53">
        <v>8.966468852153195</v>
      </c>
      <c r="O2165" s="53">
        <v>0.11837085424997852</v>
      </c>
      <c r="P2165" s="53">
        <v>1.9161186976866309</v>
      </c>
      <c r="Q2165" s="53">
        <v>45.319444444444443</v>
      </c>
      <c r="R2165" s="53">
        <v>0.90631654957977559</v>
      </c>
      <c r="S2165" s="53">
        <v>4.5943010916598341</v>
      </c>
      <c r="T2165" s="53">
        <v>1.4660493827160521E-2</v>
      </c>
      <c r="U2165" s="53">
        <v>0.17984773713940377</v>
      </c>
      <c r="V2165" s="53">
        <v>8.1744544421237428</v>
      </c>
      <c r="W2165" s="53">
        <v>6.8900557484721601</v>
      </c>
    </row>
    <row r="2166" spans="3:23" x14ac:dyDescent="0.25">
      <c r="C2166" s="70">
        <v>0</v>
      </c>
      <c r="D2166" s="53">
        <v>61</v>
      </c>
      <c r="E2166" s="53">
        <v>65</v>
      </c>
      <c r="F2166" s="53">
        <v>25.314999999999998</v>
      </c>
      <c r="G2166" s="53">
        <v>0.41854944641388964</v>
      </c>
      <c r="H2166" s="53">
        <v>0.93846153846153846</v>
      </c>
      <c r="I2166" s="53">
        <v>0.67777777777777781</v>
      </c>
      <c r="J2166" s="53">
        <v>8.8129230241075476</v>
      </c>
      <c r="K2166" s="53">
        <v>109</v>
      </c>
      <c r="L2166" s="53">
        <v>92.721311475409834</v>
      </c>
      <c r="M2166" s="53">
        <v>67.204371584699459</v>
      </c>
      <c r="N2166" s="53">
        <v>8.1978272477955674</v>
      </c>
      <c r="O2166" s="53">
        <v>0.110590132104497</v>
      </c>
      <c r="P2166" s="53">
        <v>1.9459624479495508</v>
      </c>
      <c r="Q2166" s="53">
        <v>40.849999999999987</v>
      </c>
      <c r="R2166" s="53">
        <v>0.87904389865809707</v>
      </c>
      <c r="S2166" s="53">
        <v>4.5895318043149338</v>
      </c>
      <c r="T2166" s="53">
        <v>1.1399999999999987E-2</v>
      </c>
      <c r="U2166" s="53">
        <v>0.25434744422244432</v>
      </c>
      <c r="V2166" s="53">
        <v>9.3398469176701404</v>
      </c>
      <c r="W2166" s="53">
        <v>8.4823930306358619</v>
      </c>
    </row>
    <row r="2167" spans="3:23" x14ac:dyDescent="0.25">
      <c r="C2167" s="70">
        <v>0</v>
      </c>
      <c r="D2167" s="53">
        <v>261</v>
      </c>
      <c r="E2167" s="53">
        <v>284</v>
      </c>
      <c r="F2167" s="53">
        <v>68.327999999999989</v>
      </c>
      <c r="G2167" s="53">
        <v>0.92261275640349705</v>
      </c>
      <c r="H2167" s="53">
        <v>0.91901408450704225</v>
      </c>
      <c r="I2167" s="53">
        <v>0.72499999999999998</v>
      </c>
      <c r="J2167" s="53">
        <v>18.229523339239492</v>
      </c>
      <c r="K2167" s="53">
        <v>129</v>
      </c>
      <c r="L2167" s="53">
        <v>104.07279693486591</v>
      </c>
      <c r="M2167" s="53">
        <v>190.12160330091362</v>
      </c>
      <c r="N2167" s="53">
        <v>13.788459061871766</v>
      </c>
      <c r="O2167" s="53">
        <v>4.498080254537265E-2</v>
      </c>
      <c r="P2167" s="53">
        <v>1.9447308904374476</v>
      </c>
      <c r="Q2167" s="53">
        <v>371.05645161290244</v>
      </c>
      <c r="R2167" s="53">
        <v>0.73835055131050198</v>
      </c>
      <c r="S2167" s="53">
        <v>5.5467701737960198</v>
      </c>
      <c r="T2167" s="53">
        <v>3.3963463984275737E-3</v>
      </c>
      <c r="U2167" s="53">
        <v>0.18110510463141991</v>
      </c>
      <c r="V2167" s="53">
        <v>30.229115210314699</v>
      </c>
      <c r="W2167" s="53">
        <v>11.660200937965248</v>
      </c>
    </row>
    <row r="2168" spans="3:23" x14ac:dyDescent="0.25">
      <c r="C2168" s="70">
        <v>0</v>
      </c>
      <c r="D2168" s="53">
        <v>4546</v>
      </c>
      <c r="E2168" s="53">
        <v>7433</v>
      </c>
      <c r="F2168" s="53">
        <v>429.82799999999997</v>
      </c>
      <c r="G2168" s="53">
        <v>0.87448609882607209</v>
      </c>
      <c r="H2168" s="53">
        <v>0.6115969325978744</v>
      </c>
      <c r="I2168" s="53">
        <v>0.46987080103359175</v>
      </c>
      <c r="J2168" s="53">
        <v>76.07987230776645</v>
      </c>
      <c r="K2168" s="53">
        <v>253</v>
      </c>
      <c r="L2168" s="53">
        <v>144.40673119225693</v>
      </c>
      <c r="M2168" s="53">
        <v>1789.2032902146523</v>
      </c>
      <c r="N2168" s="53">
        <v>42.298975049221376</v>
      </c>
      <c r="O2168" s="53">
        <v>0.43801206422049555</v>
      </c>
      <c r="P2168" s="53">
        <v>2.2039661515814286</v>
      </c>
      <c r="Q2168" s="53">
        <v>64.668307692307735</v>
      </c>
      <c r="R2168" s="53">
        <v>0.99065566493599266</v>
      </c>
      <c r="S2168" s="53">
        <v>7.2246847680615316</v>
      </c>
      <c r="T2168" s="53">
        <v>4.6891255752800904E-4</v>
      </c>
      <c r="U2168" s="53">
        <v>0.27733923940645977</v>
      </c>
      <c r="V2168" s="53">
        <v>147.57953990972095</v>
      </c>
      <c r="W2168" s="53">
        <v>71.583541094908327</v>
      </c>
    </row>
    <row r="2169" spans="3:23" x14ac:dyDescent="0.25">
      <c r="C2169" s="70">
        <v>0</v>
      </c>
      <c r="D2169" s="53">
        <v>87</v>
      </c>
      <c r="E2169" s="53">
        <v>92</v>
      </c>
      <c r="F2169" s="53">
        <v>33.18</v>
      </c>
      <c r="G2169" s="53">
        <v>0.80269915338311459</v>
      </c>
      <c r="H2169" s="53">
        <v>0.94565217391304346</v>
      </c>
      <c r="I2169" s="53">
        <v>0.62142857142857144</v>
      </c>
      <c r="J2169" s="53">
        <v>10.524820207108489</v>
      </c>
      <c r="K2169" s="53">
        <v>154</v>
      </c>
      <c r="L2169" s="53">
        <v>107.70114942528735</v>
      </c>
      <c r="M2169" s="53">
        <v>387.00267308206355</v>
      </c>
      <c r="N2169" s="53">
        <v>19.67238351298753</v>
      </c>
      <c r="O2169" s="53">
        <v>0.66479182225786726</v>
      </c>
      <c r="P2169" s="53">
        <v>2.2879140327296912</v>
      </c>
      <c r="Q2169" s="53">
        <v>154.33999999999989</v>
      </c>
      <c r="R2169" s="53">
        <v>0.89175592607173382</v>
      </c>
      <c r="S2169" s="53">
        <v>5.3793880359294066</v>
      </c>
      <c r="T2169" s="53">
        <v>6.7555555555555442E-3</v>
      </c>
      <c r="U2169" s="53">
        <v>0.14534898024215789</v>
      </c>
      <c r="V2169" s="53">
        <v>13.790211016610796</v>
      </c>
      <c r="W2169" s="53">
        <v>8.224263446420002</v>
      </c>
    </row>
    <row r="2170" spans="3:23" x14ac:dyDescent="0.25">
      <c r="C2170" s="70">
        <v>1</v>
      </c>
      <c r="D2170" s="53">
        <v>74</v>
      </c>
      <c r="E2170" s="53">
        <v>78</v>
      </c>
      <c r="F2170" s="53">
        <v>27.738</v>
      </c>
      <c r="G2170" s="53">
        <v>0.10474190144536999</v>
      </c>
      <c r="H2170" s="53">
        <v>0.94871794871794868</v>
      </c>
      <c r="I2170" s="53">
        <v>0.74</v>
      </c>
      <c r="J2170" s="53">
        <v>9.7066846199102415</v>
      </c>
      <c r="K2170" s="53">
        <v>178</v>
      </c>
      <c r="L2170" s="53">
        <v>127.13513513513513</v>
      </c>
      <c r="M2170" s="53">
        <v>702.88559792669366</v>
      </c>
      <c r="N2170" s="53">
        <v>26.511989701391588</v>
      </c>
      <c r="O2170" s="53">
        <v>9.8041442099460141E-2</v>
      </c>
      <c r="P2170" s="53">
        <v>1.8910799377535736</v>
      </c>
      <c r="Q2170" s="53">
        <v>323.83636363636367</v>
      </c>
      <c r="R2170" s="53">
        <v>0.88841251758366513</v>
      </c>
      <c r="S2170" s="53">
        <v>5.6719609668341242</v>
      </c>
      <c r="T2170" s="53">
        <v>9.0909090909090662E-3</v>
      </c>
      <c r="U2170" s="53">
        <v>9.1233793759497639E-2</v>
      </c>
      <c r="V2170" s="53">
        <v>9.805312037061551</v>
      </c>
      <c r="W2170" s="53">
        <v>9.7513773196354272</v>
      </c>
    </row>
    <row r="2171" spans="3:23" x14ac:dyDescent="0.25">
      <c r="C2171" s="70">
        <v>0</v>
      </c>
      <c r="D2171" s="53">
        <v>701</v>
      </c>
      <c r="E2171" s="53">
        <v>1027</v>
      </c>
      <c r="F2171" s="53">
        <v>139.90699999999998</v>
      </c>
      <c r="G2171" s="53">
        <v>0.87714124610481969</v>
      </c>
      <c r="H2171" s="53">
        <v>0.68257059396299902</v>
      </c>
      <c r="I2171" s="53">
        <v>0.42613981762917935</v>
      </c>
      <c r="J2171" s="53">
        <v>29.875423358663038</v>
      </c>
      <c r="K2171" s="53">
        <v>234</v>
      </c>
      <c r="L2171" s="53">
        <v>117.36519258202567</v>
      </c>
      <c r="M2171" s="53">
        <v>1003.4607295700018</v>
      </c>
      <c r="N2171" s="53">
        <v>31.677448280598643</v>
      </c>
      <c r="O2171" s="53">
        <v>1.5526948969506682</v>
      </c>
      <c r="P2171" s="53">
        <v>5.0011433545400035</v>
      </c>
      <c r="Q2171" s="53">
        <v>265.44621749409146</v>
      </c>
      <c r="R2171" s="53">
        <v>0.93075326192195817</v>
      </c>
      <c r="S2171" s="53">
        <v>6.3518999734666455</v>
      </c>
      <c r="T2171" s="53">
        <v>1.2022925294390338E-3</v>
      </c>
      <c r="U2171" s="53">
        <v>0.29310063128752106</v>
      </c>
      <c r="V2171" s="53">
        <v>54.172050281369636</v>
      </c>
      <c r="W2171" s="53">
        <v>26.015178027064948</v>
      </c>
    </row>
    <row r="2172" spans="3:23" x14ac:dyDescent="0.25">
      <c r="C2172" s="70">
        <v>0</v>
      </c>
      <c r="D2172" s="53">
        <v>29</v>
      </c>
      <c r="E2172" s="53">
        <v>33</v>
      </c>
      <c r="F2172" s="53">
        <v>17.996000000000002</v>
      </c>
      <c r="G2172" s="53">
        <v>0</v>
      </c>
      <c r="H2172" s="53">
        <v>0.87878787878787878</v>
      </c>
      <c r="I2172" s="53">
        <v>0.59183673469387754</v>
      </c>
      <c r="J2172" s="53">
        <v>6.0765077797464979</v>
      </c>
      <c r="K2172" s="53">
        <v>110</v>
      </c>
      <c r="L2172" s="53">
        <v>96.310344827586206</v>
      </c>
      <c r="M2172" s="53">
        <v>73.078817733990135</v>
      </c>
      <c r="N2172" s="53">
        <v>8.5486149599797816</v>
      </c>
      <c r="O2172" s="53">
        <v>9.3695604821258296E-3</v>
      </c>
      <c r="P2172" s="53">
        <v>1.8069671543704722</v>
      </c>
      <c r="Q2172" s="53">
        <v>51.750000000000007</v>
      </c>
      <c r="R2172" s="53">
        <v>0.90545577473096717</v>
      </c>
      <c r="S2172" s="53">
        <v>3.9783335811852636</v>
      </c>
      <c r="T2172" s="53">
        <v>1.785714285714287E-2</v>
      </c>
      <c r="U2172" s="53">
        <v>0.20229889158460576</v>
      </c>
      <c r="V2172" s="53">
        <v>6.2330229193099944</v>
      </c>
      <c r="W2172" s="53">
        <v>6.2330229193099944</v>
      </c>
    </row>
    <row r="2173" spans="3:23" x14ac:dyDescent="0.25">
      <c r="C2173" s="70">
        <v>0</v>
      </c>
      <c r="D2173" s="53">
        <v>63</v>
      </c>
      <c r="E2173" s="53">
        <v>67</v>
      </c>
      <c r="F2173" s="53">
        <v>26.050999999999998</v>
      </c>
      <c r="G2173" s="53">
        <v>0.51317805089436996</v>
      </c>
      <c r="H2173" s="53">
        <v>0.94029850746268662</v>
      </c>
      <c r="I2173" s="53">
        <v>0.7</v>
      </c>
      <c r="J2173" s="53">
        <v>8.9562319821627696</v>
      </c>
      <c r="K2173" s="53">
        <v>110</v>
      </c>
      <c r="L2173" s="53">
        <v>95.174603174603178</v>
      </c>
      <c r="M2173" s="53">
        <v>63.598054275473622</v>
      </c>
      <c r="N2173" s="53">
        <v>7.9748388244198152</v>
      </c>
      <c r="O2173" s="53">
        <v>0.112814817353737</v>
      </c>
      <c r="P2173" s="53">
        <v>1.9686313145456105</v>
      </c>
      <c r="Q2173" s="53">
        <v>40.599999999999994</v>
      </c>
      <c r="R2173" s="53">
        <v>0.89357431718999569</v>
      </c>
      <c r="S2173" s="53">
        <v>4.5205428201536089</v>
      </c>
      <c r="T2173" s="53">
        <v>1.1199999999999989E-2</v>
      </c>
      <c r="U2173" s="53">
        <v>0.21726212676212683</v>
      </c>
      <c r="V2173" s="53">
        <v>9.7646107364017993</v>
      </c>
      <c r="W2173" s="53">
        <v>8.3807913190095142</v>
      </c>
    </row>
    <row r="2174" spans="3:23" x14ac:dyDescent="0.25">
      <c r="C2174" s="70">
        <v>0</v>
      </c>
      <c r="D2174" s="53">
        <v>269</v>
      </c>
      <c r="E2174" s="53">
        <v>296</v>
      </c>
      <c r="F2174" s="53">
        <v>70.66</v>
      </c>
      <c r="G2174" s="53">
        <v>0.93367116047352927</v>
      </c>
      <c r="H2174" s="53">
        <v>0.90878378378378377</v>
      </c>
      <c r="I2174" s="53">
        <v>0.7231182795698925</v>
      </c>
      <c r="J2174" s="53">
        <v>18.506794361362498</v>
      </c>
      <c r="K2174" s="53">
        <v>129</v>
      </c>
      <c r="L2174" s="53">
        <v>104.95539033457248</v>
      </c>
      <c r="M2174" s="53">
        <v>139.04277867169708</v>
      </c>
      <c r="N2174" s="53">
        <v>11.791640202774891</v>
      </c>
      <c r="O2174" s="53">
        <v>-7.6266708203720876E-2</v>
      </c>
      <c r="P2174" s="53">
        <v>2.0860769224575328</v>
      </c>
      <c r="Q2174" s="53">
        <v>270.86979166666737</v>
      </c>
      <c r="R2174" s="53">
        <v>0.71355123098482276</v>
      </c>
      <c r="S2174" s="53">
        <v>5.3455081543655734</v>
      </c>
      <c r="T2174" s="53">
        <v>3.4179687500000156E-3</v>
      </c>
      <c r="U2174" s="53">
        <v>0.2042645075716176</v>
      </c>
      <c r="V2174" s="53">
        <v>31.737820019009376</v>
      </c>
      <c r="W2174" s="53">
        <v>11.366312771447754</v>
      </c>
    </row>
    <row r="2175" spans="3:23" x14ac:dyDescent="0.25">
      <c r="C2175" s="70">
        <v>0</v>
      </c>
      <c r="D2175" s="53">
        <v>4417</v>
      </c>
      <c r="E2175" s="53">
        <v>7191</v>
      </c>
      <c r="F2175" s="53">
        <v>430.779</v>
      </c>
      <c r="G2175" s="53">
        <v>0.87312668424983553</v>
      </c>
      <c r="H2175" s="53">
        <v>0.61424002225003471</v>
      </c>
      <c r="I2175" s="53">
        <v>0.4637270341207349</v>
      </c>
      <c r="J2175" s="53">
        <v>74.992660101474016</v>
      </c>
      <c r="K2175" s="53">
        <v>255</v>
      </c>
      <c r="L2175" s="53">
        <v>146.27077201720624</v>
      </c>
      <c r="M2175" s="53">
        <v>1838.9547456221596</v>
      </c>
      <c r="N2175" s="53">
        <v>42.883035639074805</v>
      </c>
      <c r="O2175" s="53">
        <v>0.45449659667110454</v>
      </c>
      <c r="P2175" s="53">
        <v>2.20451228479084</v>
      </c>
      <c r="Q2175" s="53">
        <v>65.731145833332633</v>
      </c>
      <c r="R2175" s="53">
        <v>0.99066828026956988</v>
      </c>
      <c r="S2175" s="53">
        <v>7.2331943714303879</v>
      </c>
      <c r="T2175" s="53">
        <v>4.3988715277782129E-4</v>
      </c>
      <c r="U2175" s="53">
        <v>0.27902157976152142</v>
      </c>
      <c r="V2175" s="53">
        <v>145.44514079490185</v>
      </c>
      <c r="W2175" s="53">
        <v>70.903542948630303</v>
      </c>
    </row>
    <row r="2176" spans="3:23" x14ac:dyDescent="0.25">
      <c r="C2176" s="70">
        <v>0</v>
      </c>
      <c r="D2176" s="53">
        <v>91</v>
      </c>
      <c r="E2176" s="53">
        <v>97</v>
      </c>
      <c r="F2176" s="53">
        <v>33.452999999999996</v>
      </c>
      <c r="G2176" s="53">
        <v>0.77101959845862011</v>
      </c>
      <c r="H2176" s="53">
        <v>0.93814432989690721</v>
      </c>
      <c r="I2176" s="53">
        <v>0.65</v>
      </c>
      <c r="J2176" s="53">
        <v>10.764051215546115</v>
      </c>
      <c r="K2176" s="53">
        <v>140</v>
      </c>
      <c r="L2176" s="53">
        <v>106.54945054945055</v>
      </c>
      <c r="M2176" s="53">
        <v>265.5836385836385</v>
      </c>
      <c r="N2176" s="53">
        <v>16.296737053276601</v>
      </c>
      <c r="O2176" s="53">
        <v>0.4329498266574458</v>
      </c>
      <c r="P2176" s="53">
        <v>1.9979132232433416</v>
      </c>
      <c r="Q2176" s="53">
        <v>136.32666666666671</v>
      </c>
      <c r="R2176" s="53">
        <v>0.89793611950758456</v>
      </c>
      <c r="S2176" s="53">
        <v>5.4275335135635512</v>
      </c>
      <c r="T2176" s="53">
        <v>6.7555555555555459E-3</v>
      </c>
      <c r="U2176" s="53">
        <v>0.14155970070819981</v>
      </c>
      <c r="V2176" s="53">
        <v>13.616526480014944</v>
      </c>
      <c r="W2176" s="53">
        <v>8.6711595006656559</v>
      </c>
    </row>
    <row r="2177" spans="3:23" x14ac:dyDescent="0.25">
      <c r="C2177" s="70">
        <v>1</v>
      </c>
      <c r="D2177" s="53">
        <v>79</v>
      </c>
      <c r="E2177" s="53">
        <v>84</v>
      </c>
      <c r="F2177" s="53">
        <v>29.144000000000002</v>
      </c>
      <c r="G2177" s="53">
        <v>0.40787078646178732</v>
      </c>
      <c r="H2177" s="53">
        <v>0.94047619047619047</v>
      </c>
      <c r="I2177" s="53">
        <v>0.71818181818181814</v>
      </c>
      <c r="J2177" s="53">
        <v>10.029253413593549</v>
      </c>
      <c r="K2177" s="53">
        <v>179</v>
      </c>
      <c r="L2177" s="53">
        <v>124.81012658227849</v>
      </c>
      <c r="M2177" s="53">
        <v>767.33528075300205</v>
      </c>
      <c r="N2177" s="53">
        <v>27.700817330053674</v>
      </c>
      <c r="O2177" s="53">
        <v>0.22366793724186165</v>
      </c>
      <c r="P2177" s="53">
        <v>1.8645017467172578</v>
      </c>
      <c r="Q2177" s="53">
        <v>258.37499999999994</v>
      </c>
      <c r="R2177" s="53">
        <v>0.9165779915005634</v>
      </c>
      <c r="S2177" s="53">
        <v>5.6326472037637645</v>
      </c>
      <c r="T2177" s="53">
        <v>8.7499999999999835E-3</v>
      </c>
      <c r="U2177" s="53">
        <v>0.11349144379001057</v>
      </c>
      <c r="V2177" s="53">
        <v>10.568983749347112</v>
      </c>
      <c r="W2177" s="53">
        <v>9.6499013337845714</v>
      </c>
    </row>
    <row r="2178" spans="3:23" x14ac:dyDescent="0.25">
      <c r="C2178" s="70">
        <v>0</v>
      </c>
      <c r="D2178" s="53">
        <v>734</v>
      </c>
      <c r="E2178" s="53">
        <v>1144</v>
      </c>
      <c r="F2178" s="53">
        <v>153.88299999999998</v>
      </c>
      <c r="G2178" s="53">
        <v>0.86700738351381235</v>
      </c>
      <c r="H2178" s="53">
        <v>0.64160839160839156</v>
      </c>
      <c r="I2178" s="53">
        <v>0.38090295796574986</v>
      </c>
      <c r="J2178" s="53">
        <v>30.570538527078799</v>
      </c>
      <c r="K2178" s="53">
        <v>240</v>
      </c>
      <c r="L2178" s="53">
        <v>117.01907356948229</v>
      </c>
      <c r="M2178" s="53">
        <v>1130.0814910914416</v>
      </c>
      <c r="N2178" s="53">
        <v>33.616684712973132</v>
      </c>
      <c r="O2178" s="53">
        <v>1.5745148619692408</v>
      </c>
      <c r="P2178" s="53">
        <v>5.0951280433445429</v>
      </c>
      <c r="Q2178" s="53">
        <v>198.29787234042573</v>
      </c>
      <c r="R2178" s="53">
        <v>0.94524686296646265</v>
      </c>
      <c r="S2178" s="53">
        <v>6.3609100134619982</v>
      </c>
      <c r="T2178" s="53">
        <v>9.8699506964397164E-4</v>
      </c>
      <c r="U2178" s="53">
        <v>0.29436730271691741</v>
      </c>
      <c r="V2178" s="53">
        <v>57.011884897641224</v>
      </c>
      <c r="W2178" s="53">
        <v>28.408753769794128</v>
      </c>
    </row>
    <row r="2179" spans="3:23" x14ac:dyDescent="0.25">
      <c r="C2179" s="70">
        <v>0</v>
      </c>
      <c r="D2179" s="53">
        <v>55</v>
      </c>
      <c r="E2179" s="53">
        <v>59</v>
      </c>
      <c r="F2179" s="53">
        <v>24.553999999999998</v>
      </c>
      <c r="G2179" s="53">
        <v>0.60536091721412721</v>
      </c>
      <c r="H2179" s="53">
        <v>0.93220338983050843</v>
      </c>
      <c r="I2179" s="53">
        <v>0.6875</v>
      </c>
      <c r="J2179" s="53">
        <v>8.3682838718840049</v>
      </c>
      <c r="K2179" s="53">
        <v>115</v>
      </c>
      <c r="L2179" s="53">
        <v>96.781818181818181</v>
      </c>
      <c r="M2179" s="53">
        <v>79.988552188552205</v>
      </c>
      <c r="N2179" s="53">
        <v>8.9436319349888382</v>
      </c>
      <c r="O2179" s="53">
        <v>0.29253765302498819</v>
      </c>
      <c r="P2179" s="53">
        <v>1.9888281184647243</v>
      </c>
      <c r="Q2179" s="53">
        <v>51.863636363636331</v>
      </c>
      <c r="R2179" s="53">
        <v>0.81738761815382655</v>
      </c>
      <c r="S2179" s="53">
        <v>4.6945517587825245</v>
      </c>
      <c r="T2179" s="53">
        <v>1.1621900826446256E-2</v>
      </c>
      <c r="U2179" s="53">
        <v>0.19612392027164743</v>
      </c>
      <c r="V2179" s="53">
        <v>9.5019227365344694</v>
      </c>
      <c r="W2179" s="53">
        <v>7.5630658919739506</v>
      </c>
    </row>
    <row r="2180" spans="3:23" x14ac:dyDescent="0.25">
      <c r="C2180" s="70">
        <v>0</v>
      </c>
      <c r="D2180" s="53">
        <v>279</v>
      </c>
      <c r="E2180" s="53">
        <v>316</v>
      </c>
      <c r="F2180" s="53">
        <v>69.552000000000007</v>
      </c>
      <c r="G2180" s="53">
        <v>0.89680965314940109</v>
      </c>
      <c r="H2180" s="53">
        <v>0.88291139240506333</v>
      </c>
      <c r="I2180" s="53">
        <v>0.64137931034482754</v>
      </c>
      <c r="J2180" s="53">
        <v>18.847647942942654</v>
      </c>
      <c r="K2180" s="53">
        <v>125</v>
      </c>
      <c r="L2180" s="53">
        <v>101.75627240143369</v>
      </c>
      <c r="M2180" s="53">
        <v>109.76052706222113</v>
      </c>
      <c r="N2180" s="53">
        <v>10.47666583709823</v>
      </c>
      <c r="O2180" s="53">
        <v>9.7788744774746403E-2</v>
      </c>
      <c r="P2180" s="53">
        <v>2.2359596123071004</v>
      </c>
      <c r="Q2180" s="53">
        <v>276.72222222222166</v>
      </c>
      <c r="R2180" s="53">
        <v>0.7395886177750618</v>
      </c>
      <c r="S2180" s="53">
        <v>5.2540905077228581</v>
      </c>
      <c r="T2180" s="53">
        <v>3.516049382716047E-3</v>
      </c>
      <c r="U2180" s="53">
        <v>0.28375082011736968</v>
      </c>
      <c r="V2180" s="53">
        <v>29.530718649106159</v>
      </c>
      <c r="W2180" s="53">
        <v>13.064880075631061</v>
      </c>
    </row>
    <row r="2181" spans="3:23" x14ac:dyDescent="0.25">
      <c r="C2181" s="70">
        <v>0</v>
      </c>
      <c r="D2181" s="53">
        <v>4637</v>
      </c>
      <c r="E2181" s="53">
        <v>7427</v>
      </c>
      <c r="F2181" s="53">
        <v>480.84700000000004</v>
      </c>
      <c r="G2181" s="53">
        <v>0.86750087946170951</v>
      </c>
      <c r="H2181" s="53">
        <v>0.62434361114851222</v>
      </c>
      <c r="I2181" s="53">
        <v>0.46810014132848776</v>
      </c>
      <c r="J2181" s="53">
        <v>76.837567432454222</v>
      </c>
      <c r="K2181" s="53">
        <v>254</v>
      </c>
      <c r="L2181" s="53">
        <v>143.09036014664653</v>
      </c>
      <c r="M2181" s="53">
        <v>1902.5822129203059</v>
      </c>
      <c r="N2181" s="53">
        <v>43.618599392005997</v>
      </c>
      <c r="O2181" s="53">
        <v>0.48372589798654486</v>
      </c>
      <c r="P2181" s="53">
        <v>2.2152181703435261</v>
      </c>
      <c r="Q2181" s="53">
        <v>63.006310096153996</v>
      </c>
      <c r="R2181" s="53">
        <v>0.99099511791021233</v>
      </c>
      <c r="S2181" s="53">
        <v>7.2347735676877596</v>
      </c>
      <c r="T2181" s="53">
        <v>4.609538723496309E-4</v>
      </c>
      <c r="U2181" s="53">
        <v>0.28581232810932794</v>
      </c>
      <c r="V2181" s="53">
        <v>143.76739831034504</v>
      </c>
      <c r="W2181" s="53">
        <v>71.515028973303757</v>
      </c>
    </row>
    <row r="2182" spans="3:23" x14ac:dyDescent="0.25">
      <c r="C2182" s="70">
        <v>0</v>
      </c>
      <c r="D2182" s="53">
        <v>29</v>
      </c>
      <c r="E2182" s="53">
        <v>33</v>
      </c>
      <c r="F2182" s="53">
        <v>17.996000000000002</v>
      </c>
      <c r="G2182" s="53">
        <v>0</v>
      </c>
      <c r="H2182" s="53">
        <v>0.87878787878787878</v>
      </c>
      <c r="I2182" s="53">
        <v>0.59183673469387754</v>
      </c>
      <c r="J2182" s="53">
        <v>6.0765077797464979</v>
      </c>
      <c r="K2182" s="53">
        <v>99</v>
      </c>
      <c r="L2182" s="53">
        <v>88.206896551724142</v>
      </c>
      <c r="M2182" s="53">
        <v>36.955665024630541</v>
      </c>
      <c r="N2182" s="53">
        <v>6.0791171254245908</v>
      </c>
      <c r="O2182" s="53">
        <v>0.31928092324123669</v>
      </c>
      <c r="P2182" s="53">
        <v>1.893878472361159</v>
      </c>
      <c r="Q2182" s="53">
        <v>27.339285714285705</v>
      </c>
      <c r="R2182" s="53">
        <v>0.80181411178825424</v>
      </c>
      <c r="S2182" s="53">
        <v>3.8234982365068828</v>
      </c>
      <c r="T2182" s="53">
        <v>2.0408163265306135E-2</v>
      </c>
      <c r="U2182" s="53">
        <v>0.32499484642341775</v>
      </c>
      <c r="V2182" s="53">
        <v>6.2330229193099944</v>
      </c>
      <c r="W2182" s="53">
        <v>6.2330229193099944</v>
      </c>
    </row>
    <row r="2183" spans="3:23" x14ac:dyDescent="0.25">
      <c r="C2183" s="70">
        <v>1</v>
      </c>
      <c r="D2183" s="53">
        <v>86</v>
      </c>
      <c r="E2183" s="53">
        <v>91</v>
      </c>
      <c r="F2183" s="53">
        <v>30.277000000000001</v>
      </c>
      <c r="G2183" s="53">
        <v>0.49088878734139579</v>
      </c>
      <c r="H2183" s="53">
        <v>0.94505494505494503</v>
      </c>
      <c r="I2183" s="53">
        <v>0.71074380165289253</v>
      </c>
      <c r="J2183" s="53">
        <v>10.464157913908982</v>
      </c>
      <c r="K2183" s="53">
        <v>182</v>
      </c>
      <c r="L2183" s="53">
        <v>123.83720930232558</v>
      </c>
      <c r="M2183" s="53">
        <v>805.05554035567741</v>
      </c>
      <c r="N2183" s="53">
        <v>28.373500671501173</v>
      </c>
      <c r="O2183" s="53">
        <v>0.29367172004456071</v>
      </c>
      <c r="P2183" s="53">
        <v>1.9051520420531183</v>
      </c>
      <c r="Q2183" s="53">
        <v>233.34090909090924</v>
      </c>
      <c r="R2183" s="53">
        <v>0.92860386554339924</v>
      </c>
      <c r="S2183" s="53">
        <v>5.7167351034386815</v>
      </c>
      <c r="T2183" s="53">
        <v>7.6905417814508879E-3</v>
      </c>
      <c r="U2183" s="53">
        <v>0.11221292480921402</v>
      </c>
      <c r="V2183" s="53">
        <v>11.30367536260523</v>
      </c>
      <c r="W2183" s="53">
        <v>9.8480134149997998</v>
      </c>
    </row>
    <row r="2184" spans="3:23" x14ac:dyDescent="0.25">
      <c r="C2184" s="70">
        <v>0</v>
      </c>
      <c r="D2184" s="53">
        <v>812</v>
      </c>
      <c r="E2184" s="53">
        <v>1281</v>
      </c>
      <c r="F2184" s="53">
        <v>160.69799999999998</v>
      </c>
      <c r="G2184" s="53">
        <v>0.86775009684477555</v>
      </c>
      <c r="H2184" s="53">
        <v>0.63387978142076506</v>
      </c>
      <c r="I2184" s="53">
        <v>0.37662337662337664</v>
      </c>
      <c r="J2184" s="53">
        <v>32.153856849916963</v>
      </c>
      <c r="K2184" s="53">
        <v>242</v>
      </c>
      <c r="L2184" s="53">
        <v>116.62931034482759</v>
      </c>
      <c r="M2184" s="53">
        <v>1316.35440494919</v>
      </c>
      <c r="N2184" s="53">
        <v>36.281598709940965</v>
      </c>
      <c r="O2184" s="53">
        <v>1.4167775357457859</v>
      </c>
      <c r="P2184" s="53">
        <v>4.4670582305945521</v>
      </c>
      <c r="Q2184" s="53">
        <v>268.33832199546305</v>
      </c>
      <c r="R2184" s="53">
        <v>0.92959137547027526</v>
      </c>
      <c r="S2184" s="53">
        <v>6.4684498498750926</v>
      </c>
      <c r="T2184" s="53">
        <v>9.4096595554324597E-4</v>
      </c>
      <c r="U2184" s="53">
        <v>0.29049365853513787</v>
      </c>
      <c r="V2184" s="53">
        <v>60.999277503732564</v>
      </c>
      <c r="W2184" s="53">
        <v>30.316688137047631</v>
      </c>
    </row>
    <row r="2185" spans="3:23" x14ac:dyDescent="0.25">
      <c r="C2185" s="70">
        <v>0</v>
      </c>
      <c r="D2185" s="53">
        <v>55</v>
      </c>
      <c r="E2185" s="53">
        <v>60</v>
      </c>
      <c r="F2185" s="53">
        <v>25.588000000000001</v>
      </c>
      <c r="G2185" s="53">
        <v>0.67599047057551875</v>
      </c>
      <c r="H2185" s="53">
        <v>0.91666666666666663</v>
      </c>
      <c r="I2185" s="53">
        <v>0.61111111111111116</v>
      </c>
      <c r="J2185" s="53">
        <v>8.3682838718840049</v>
      </c>
      <c r="K2185" s="53">
        <v>100</v>
      </c>
      <c r="L2185" s="53">
        <v>90.345454545454544</v>
      </c>
      <c r="M2185" s="53">
        <v>33.045117845117858</v>
      </c>
      <c r="N2185" s="53">
        <v>5.7484883095573798</v>
      </c>
      <c r="O2185" s="53">
        <v>-7.4043949159087644E-2</v>
      </c>
      <c r="P2185" s="53">
        <v>1.8159916895201278</v>
      </c>
      <c r="Q2185" s="53">
        <v>22.54545454545454</v>
      </c>
      <c r="R2185" s="53">
        <v>0.8706489820417076</v>
      </c>
      <c r="S2185" s="53">
        <v>4.1495668778545793</v>
      </c>
      <c r="T2185" s="53">
        <v>1.1733496581981447E-2</v>
      </c>
      <c r="U2185" s="53">
        <v>0.30635332680787236</v>
      </c>
      <c r="V2185" s="53">
        <v>9.915511572520149</v>
      </c>
      <c r="W2185" s="53">
        <v>7.3068432362348119</v>
      </c>
    </row>
    <row r="2186" spans="3:23" x14ac:dyDescent="0.25">
      <c r="C2186" s="70">
        <v>0</v>
      </c>
      <c r="D2186" s="53">
        <v>342</v>
      </c>
      <c r="E2186" s="53">
        <v>358</v>
      </c>
      <c r="F2186" s="53">
        <v>76.820999999999984</v>
      </c>
      <c r="G2186" s="53">
        <v>0.90202208089582725</v>
      </c>
      <c r="H2186" s="53">
        <v>0.95530726256983245</v>
      </c>
      <c r="I2186" s="53">
        <v>0.82211538461538458</v>
      </c>
      <c r="J2186" s="53">
        <v>20.867389014906145</v>
      </c>
      <c r="K2186" s="53">
        <v>132</v>
      </c>
      <c r="L2186" s="53">
        <v>98.807017543859644</v>
      </c>
      <c r="M2186" s="53">
        <v>117.20018521376758</v>
      </c>
      <c r="N2186" s="53">
        <v>10.825903436377381</v>
      </c>
      <c r="O2186" s="53">
        <v>0.69414687379279216</v>
      </c>
      <c r="P2186" s="53">
        <v>3.4956138319023178</v>
      </c>
      <c r="Q2186" s="53">
        <v>243.7668997669002</v>
      </c>
      <c r="R2186" s="53">
        <v>0.59256983714104738</v>
      </c>
      <c r="S2186" s="53">
        <v>5.2243582739767689</v>
      </c>
      <c r="T2186" s="53">
        <v>4.5913682277318813E-3</v>
      </c>
      <c r="U2186" s="53">
        <v>0.3211428143948834</v>
      </c>
      <c r="V2186" s="53">
        <v>32.406918073355243</v>
      </c>
      <c r="W2186" s="53">
        <v>13.989739065286811</v>
      </c>
    </row>
    <row r="2187" spans="3:23" x14ac:dyDescent="0.25">
      <c r="C2187" s="70">
        <v>0</v>
      </c>
      <c r="D2187" s="53">
        <v>4522</v>
      </c>
      <c r="E2187" s="53">
        <v>6989</v>
      </c>
      <c r="F2187" s="53">
        <v>466.76299999999998</v>
      </c>
      <c r="G2187" s="53">
        <v>0.87693716442303549</v>
      </c>
      <c r="H2187" s="53">
        <v>0.64701674059235947</v>
      </c>
      <c r="I2187" s="53">
        <v>0.48498498498498499</v>
      </c>
      <c r="J2187" s="53">
        <v>75.878779782574298</v>
      </c>
      <c r="K2187" s="53">
        <v>255</v>
      </c>
      <c r="L2187" s="53">
        <v>142.72490048651039</v>
      </c>
      <c r="M2187" s="53">
        <v>1961.1864136706979</v>
      </c>
      <c r="N2187" s="53">
        <v>44.285284391891373</v>
      </c>
      <c r="O2187" s="53">
        <v>0.47533841664448195</v>
      </c>
      <c r="P2187" s="53">
        <v>2.2132740547173975</v>
      </c>
      <c r="Q2187" s="53">
        <v>63.530964034900897</v>
      </c>
      <c r="R2187" s="53">
        <v>0.99064449631942153</v>
      </c>
      <c r="S2187" s="53">
        <v>7.2409591234035648</v>
      </c>
      <c r="T2187" s="53">
        <v>4.4208488709163868E-4</v>
      </c>
      <c r="U2187" s="53">
        <v>0.27744435909449211</v>
      </c>
      <c r="V2187" s="53">
        <v>142.5977991499912</v>
      </c>
      <c r="W2187" s="53">
        <v>68.533221732900984</v>
      </c>
    </row>
    <row r="2188" spans="3:23" x14ac:dyDescent="0.25">
      <c r="C2188" s="70">
        <v>0</v>
      </c>
      <c r="D2188" s="53">
        <v>117</v>
      </c>
      <c r="E2188" s="53">
        <v>132</v>
      </c>
      <c r="F2188" s="53">
        <v>42.335000000000001</v>
      </c>
      <c r="G2188" s="53">
        <v>0.89031281306593857</v>
      </c>
      <c r="H2188" s="53">
        <v>0.88636363636363635</v>
      </c>
      <c r="I2188" s="53">
        <v>0.65</v>
      </c>
      <c r="J2188" s="53">
        <v>12.205286835384658</v>
      </c>
      <c r="K2188" s="53">
        <v>100</v>
      </c>
      <c r="L2188" s="53">
        <v>87.606837606837601</v>
      </c>
      <c r="M2188" s="53">
        <v>27.309608016504576</v>
      </c>
      <c r="N2188" s="53">
        <v>5.2258595481035055</v>
      </c>
      <c r="O2188" s="53">
        <v>0.38337524141637591</v>
      </c>
      <c r="P2188" s="53">
        <v>2.2406004437942562</v>
      </c>
      <c r="Q2188" s="53">
        <v>10.297979797979803</v>
      </c>
      <c r="R2188" s="53">
        <v>0.96356746418439643</v>
      </c>
      <c r="S2188" s="53">
        <v>4.2328130972229907</v>
      </c>
      <c r="T2188" s="53">
        <v>7.040097949188852E-3</v>
      </c>
      <c r="U2188" s="53">
        <v>0.39121572871572863</v>
      </c>
      <c r="V2188" s="53">
        <v>18.61003037739043</v>
      </c>
      <c r="W2188" s="53">
        <v>8.4740665507120081</v>
      </c>
    </row>
    <row r="2189" spans="3:23" x14ac:dyDescent="0.25">
      <c r="C2189" s="70">
        <v>0</v>
      </c>
      <c r="D2189" s="53">
        <v>93</v>
      </c>
      <c r="E2189" s="53">
        <v>100</v>
      </c>
      <c r="F2189" s="53">
        <v>32.906999999999996</v>
      </c>
      <c r="G2189" s="53">
        <v>0.69051475279366259</v>
      </c>
      <c r="H2189" s="53">
        <v>0.93</v>
      </c>
      <c r="I2189" s="53">
        <v>0.64583333333333337</v>
      </c>
      <c r="J2189" s="53">
        <v>10.881694613449236</v>
      </c>
      <c r="K2189" s="53">
        <v>115</v>
      </c>
      <c r="L2189" s="53">
        <v>96.677419354838705</v>
      </c>
      <c r="M2189" s="53">
        <v>76.133941093969185</v>
      </c>
      <c r="N2189" s="53">
        <v>8.7254765539750991</v>
      </c>
      <c r="O2189" s="53">
        <v>-2.4849259076660121E-2</v>
      </c>
      <c r="P2189" s="53">
        <v>2.0179809685049426</v>
      </c>
      <c r="Q2189" s="53">
        <v>31.974358974358946</v>
      </c>
      <c r="R2189" s="53">
        <v>0.92519022558836805</v>
      </c>
      <c r="S2189" s="53">
        <v>4.8245554572757632</v>
      </c>
      <c r="T2189" s="53">
        <v>7.3142669296515353E-3</v>
      </c>
      <c r="U2189" s="53">
        <v>0.24536843142612341</v>
      </c>
      <c r="V2189" s="53">
        <v>12.947128645467087</v>
      </c>
      <c r="W2189" s="53">
        <v>9.3648951985999105</v>
      </c>
    </row>
    <row r="2190" spans="3:23" x14ac:dyDescent="0.25">
      <c r="C2190" s="70">
        <v>0</v>
      </c>
      <c r="D2190" s="53">
        <v>29</v>
      </c>
      <c r="E2190" s="53">
        <v>33</v>
      </c>
      <c r="F2190" s="53">
        <v>17.996000000000002</v>
      </c>
      <c r="G2190" s="53">
        <v>0</v>
      </c>
      <c r="H2190" s="53">
        <v>0.87878787878787878</v>
      </c>
      <c r="I2190" s="53">
        <v>0.59183673469387754</v>
      </c>
      <c r="J2190" s="53">
        <v>6.0765077797464979</v>
      </c>
      <c r="K2190" s="53">
        <v>126</v>
      </c>
      <c r="L2190" s="53">
        <v>106.41379310344827</v>
      </c>
      <c r="M2190" s="53">
        <v>160.03694581280783</v>
      </c>
      <c r="N2190" s="53">
        <v>12.650570967857847</v>
      </c>
      <c r="O2190" s="53">
        <v>-0.17972016388664713</v>
      </c>
      <c r="P2190" s="53">
        <v>2.2377031003578058</v>
      </c>
      <c r="Q2190" s="53">
        <v>154.16071428571431</v>
      </c>
      <c r="R2190" s="53">
        <v>0.73895053344008454</v>
      </c>
      <c r="S2190" s="53">
        <v>4.3752223744379179</v>
      </c>
      <c r="T2190" s="53">
        <v>1.785714285714287E-2</v>
      </c>
      <c r="U2190" s="53">
        <v>0.13229255361911768</v>
      </c>
      <c r="V2190" s="53">
        <v>6.2330229193099944</v>
      </c>
      <c r="W2190" s="53">
        <v>6.2330229193099944</v>
      </c>
    </row>
    <row r="2191" spans="3:23" x14ac:dyDescent="0.25">
      <c r="C2191" s="70">
        <v>1</v>
      </c>
      <c r="D2191" s="53">
        <v>83</v>
      </c>
      <c r="E2191" s="53">
        <v>87</v>
      </c>
      <c r="F2191" s="53">
        <v>30.086999999999996</v>
      </c>
      <c r="G2191" s="53">
        <v>0.55365829889239782</v>
      </c>
      <c r="H2191" s="53">
        <v>0.95402298850574707</v>
      </c>
      <c r="I2191" s="53">
        <v>0.68595041322314054</v>
      </c>
      <c r="J2191" s="53">
        <v>10.280023453913834</v>
      </c>
      <c r="K2191" s="53">
        <v>172</v>
      </c>
      <c r="L2191" s="53">
        <v>122.79518072289157</v>
      </c>
      <c r="M2191" s="53">
        <v>667.28680575962358</v>
      </c>
      <c r="N2191" s="53">
        <v>25.831895125205651</v>
      </c>
      <c r="O2191" s="53">
        <v>0.27762596390374983</v>
      </c>
      <c r="P2191" s="53">
        <v>1.9209947768918827</v>
      </c>
      <c r="Q2191" s="53">
        <v>215.71969696969703</v>
      </c>
      <c r="R2191" s="53">
        <v>0.93163114585830065</v>
      </c>
      <c r="S2191" s="53">
        <v>5.6098614192466032</v>
      </c>
      <c r="T2191" s="53">
        <v>7.690541781450887E-3</v>
      </c>
      <c r="U2191" s="53">
        <v>0.11443564533329201</v>
      </c>
      <c r="V2191" s="53">
        <v>11.35835526667198</v>
      </c>
      <c r="W2191" s="53">
        <v>9.4586016425881745</v>
      </c>
    </row>
    <row r="2192" spans="3:23" x14ac:dyDescent="0.25">
      <c r="C2192" s="70">
        <v>0</v>
      </c>
      <c r="D2192" s="53">
        <v>283</v>
      </c>
      <c r="E2192" s="53">
        <v>304</v>
      </c>
      <c r="F2192" s="53">
        <v>61.769999999999989</v>
      </c>
      <c r="G2192" s="53">
        <v>0.76049707571642589</v>
      </c>
      <c r="H2192" s="53">
        <v>0.93092105263157898</v>
      </c>
      <c r="I2192" s="53">
        <v>0.62888888888888894</v>
      </c>
      <c r="J2192" s="53">
        <v>18.982275710779543</v>
      </c>
      <c r="K2192" s="53">
        <v>170</v>
      </c>
      <c r="L2192" s="53">
        <v>116.90106007067138</v>
      </c>
      <c r="M2192" s="53">
        <v>655.61428965240725</v>
      </c>
      <c r="N2192" s="53">
        <v>25.604966113088437</v>
      </c>
      <c r="O2192" s="53">
        <v>0.34750127181484092</v>
      </c>
      <c r="P2192" s="53">
        <v>1.9241311899201732</v>
      </c>
      <c r="Q2192" s="53">
        <v>47.528421052631536</v>
      </c>
      <c r="R2192" s="53">
        <v>0.98290461135592821</v>
      </c>
      <c r="S2192" s="53">
        <v>6.2321988273885172</v>
      </c>
      <c r="T2192" s="53">
        <v>2.4243767313019311E-3</v>
      </c>
      <c r="U2192" s="53">
        <v>0.20556347053992535</v>
      </c>
      <c r="V2192" s="53">
        <v>23.839474277401326</v>
      </c>
      <c r="W2192" s="53">
        <v>15.479956575915411</v>
      </c>
    </row>
    <row r="2193" spans="3:23" x14ac:dyDescent="0.25">
      <c r="C2193" s="70">
        <v>0</v>
      </c>
      <c r="D2193" s="53">
        <v>627</v>
      </c>
      <c r="E2193" s="53">
        <v>828</v>
      </c>
      <c r="F2193" s="53">
        <v>140.87399999999997</v>
      </c>
      <c r="G2193" s="53">
        <v>0.95978001091217224</v>
      </c>
      <c r="H2193" s="53">
        <v>0.75724637681159424</v>
      </c>
      <c r="I2193" s="53">
        <v>0.43063186813186816</v>
      </c>
      <c r="J2193" s="53">
        <v>28.254578293596015</v>
      </c>
      <c r="K2193" s="53">
        <v>242</v>
      </c>
      <c r="L2193" s="53">
        <v>120.29027113237639</v>
      </c>
      <c r="M2193" s="53">
        <v>1608.5354163800441</v>
      </c>
      <c r="N2193" s="53">
        <v>40.106550791361308</v>
      </c>
      <c r="O2193" s="53">
        <v>1.2860030422996709</v>
      </c>
      <c r="P2193" s="53">
        <v>3.7674247935357643</v>
      </c>
      <c r="Q2193" s="53">
        <v>356.86099865047129</v>
      </c>
      <c r="R2193" s="53">
        <v>0.89678840599526455</v>
      </c>
      <c r="S2193" s="53">
        <v>6.5588407981684647</v>
      </c>
      <c r="T2193" s="53">
        <v>1.1874386474855165E-3</v>
      </c>
      <c r="U2193" s="53">
        <v>0.23865071721913217</v>
      </c>
      <c r="V2193" s="53">
        <v>61.629452331580453</v>
      </c>
      <c r="W2193" s="53">
        <v>17.302662811043025</v>
      </c>
    </row>
    <row r="2194" spans="3:23" x14ac:dyDescent="0.25">
      <c r="C2194" s="70">
        <v>0</v>
      </c>
      <c r="D2194" s="53">
        <v>378</v>
      </c>
      <c r="E2194" s="53">
        <v>423</v>
      </c>
      <c r="F2194" s="53">
        <v>79.707999999999998</v>
      </c>
      <c r="G2194" s="53">
        <v>0.81499707909146624</v>
      </c>
      <c r="H2194" s="53">
        <v>0.8936170212765957</v>
      </c>
      <c r="I2194" s="53">
        <v>0.59062499999999996</v>
      </c>
      <c r="J2194" s="53">
        <v>21.938198374294355</v>
      </c>
      <c r="K2194" s="53">
        <v>138</v>
      </c>
      <c r="L2194" s="53">
        <v>96.896825396825392</v>
      </c>
      <c r="M2194" s="53">
        <v>164.49065302513563</v>
      </c>
      <c r="N2194" s="53">
        <v>12.825390950186884</v>
      </c>
      <c r="O2194" s="53">
        <v>0.92205342804188606</v>
      </c>
      <c r="P2194" s="53">
        <v>3.3585682048137717</v>
      </c>
      <c r="Q2194" s="53">
        <v>211.39242424242312</v>
      </c>
      <c r="R2194" s="53">
        <v>0.79395251515807719</v>
      </c>
      <c r="S2194" s="53">
        <v>5.3415018937218788</v>
      </c>
      <c r="T2194" s="53">
        <v>2.7915518824609842E-3</v>
      </c>
      <c r="U2194" s="53">
        <v>0.29067984104040212</v>
      </c>
      <c r="V2194" s="53">
        <v>30.611313129179937</v>
      </c>
      <c r="W2194" s="53">
        <v>17.738186539375917</v>
      </c>
    </row>
    <row r="2195" spans="3:23" x14ac:dyDescent="0.25">
      <c r="C2195" s="70">
        <v>0</v>
      </c>
      <c r="D2195" s="53">
        <v>100</v>
      </c>
      <c r="E2195" s="53">
        <v>126</v>
      </c>
      <c r="F2195" s="53">
        <v>45.088999999999999</v>
      </c>
      <c r="G2195" s="53">
        <v>0.90548637110544761</v>
      </c>
      <c r="H2195" s="53">
        <v>0.79365079365079361</v>
      </c>
      <c r="I2195" s="53">
        <v>0.65359477124183007</v>
      </c>
      <c r="J2195" s="53">
        <v>11.283791670955125</v>
      </c>
      <c r="K2195" s="53">
        <v>108</v>
      </c>
      <c r="L2195" s="53">
        <v>91.12</v>
      </c>
      <c r="M2195" s="53">
        <v>58.066262626262564</v>
      </c>
      <c r="N2195" s="53">
        <v>7.6201222185908914</v>
      </c>
      <c r="O2195" s="53">
        <v>0.34856696769633927</v>
      </c>
      <c r="P2195" s="53">
        <v>2.3041769428032288</v>
      </c>
      <c r="Q2195" s="53">
        <v>25.469135802469125</v>
      </c>
      <c r="R2195" s="53">
        <v>0.87120714430071544</v>
      </c>
      <c r="S2195" s="53">
        <v>4.685979129983104</v>
      </c>
      <c r="T2195" s="53">
        <v>7.696997408931555E-3</v>
      </c>
      <c r="U2195" s="53">
        <v>0.27138550145086099</v>
      </c>
      <c r="V2195" s="53">
        <v>18.650183362031424</v>
      </c>
      <c r="W2195" s="53">
        <v>7.9146779611853262</v>
      </c>
    </row>
    <row r="2196" spans="3:23" x14ac:dyDescent="0.25">
      <c r="C2196" s="70">
        <v>0</v>
      </c>
      <c r="D2196" s="53">
        <v>67</v>
      </c>
      <c r="E2196" s="53">
        <v>75</v>
      </c>
      <c r="F2196" s="53">
        <v>30.367999999999999</v>
      </c>
      <c r="G2196" s="53">
        <v>0.83567186256346959</v>
      </c>
      <c r="H2196" s="53">
        <v>0.89333333333333331</v>
      </c>
      <c r="I2196" s="53">
        <v>0.73626373626373631</v>
      </c>
      <c r="J2196" s="53">
        <v>9.2361815431083798</v>
      </c>
      <c r="K2196" s="53">
        <v>125</v>
      </c>
      <c r="L2196" s="53">
        <v>97.447761194029852</v>
      </c>
      <c r="M2196" s="53">
        <v>185.76616915422886</v>
      </c>
      <c r="N2196" s="53">
        <v>13.629606346267996</v>
      </c>
      <c r="O2196" s="53">
        <v>0.40412762114005224</v>
      </c>
      <c r="P2196" s="53">
        <v>2.0971266609578985</v>
      </c>
      <c r="Q2196" s="53">
        <v>57.979591836734691</v>
      </c>
      <c r="R2196" s="53">
        <v>0.94901955163809726</v>
      </c>
      <c r="S2196" s="53">
        <v>5.0094625110626785</v>
      </c>
      <c r="T2196" s="53">
        <v>1.166180758017493E-2</v>
      </c>
      <c r="U2196" s="53">
        <v>0.20120288708223882</v>
      </c>
      <c r="V2196" s="53">
        <v>12.757425762330902</v>
      </c>
      <c r="W2196" s="53">
        <v>7.0067487013010599</v>
      </c>
    </row>
    <row r="2197" spans="3:23" x14ac:dyDescent="0.25">
      <c r="C2197" s="70">
        <v>0</v>
      </c>
      <c r="D2197" s="53">
        <v>137</v>
      </c>
      <c r="E2197" s="53">
        <v>150</v>
      </c>
      <c r="F2197" s="53">
        <v>44.757999999999996</v>
      </c>
      <c r="G2197" s="53">
        <v>0.85117185807901852</v>
      </c>
      <c r="H2197" s="53">
        <v>0.91333333333333333</v>
      </c>
      <c r="I2197" s="53">
        <v>0.72105263157894739</v>
      </c>
      <c r="J2197" s="53">
        <v>13.207339536360731</v>
      </c>
      <c r="K2197" s="53">
        <v>140</v>
      </c>
      <c r="L2197" s="53">
        <v>109.54744525547446</v>
      </c>
      <c r="M2197" s="53">
        <v>238.33780592528976</v>
      </c>
      <c r="N2197" s="53">
        <v>15.438193091333252</v>
      </c>
      <c r="O2197" s="53">
        <v>-5.8674386482293034E-2</v>
      </c>
      <c r="P2197" s="53">
        <v>2.199235142236569</v>
      </c>
      <c r="Q2197" s="53">
        <v>52.180000000000007</v>
      </c>
      <c r="R2197" s="53">
        <v>0.97170478350127198</v>
      </c>
      <c r="S2197" s="53">
        <v>5.5271296892059034</v>
      </c>
      <c r="T2197" s="53">
        <v>6.0499999999999851E-3</v>
      </c>
      <c r="U2197" s="53">
        <v>0.20894360500610509</v>
      </c>
      <c r="V2197" s="53">
        <v>18.56403180685334</v>
      </c>
      <c r="W2197" s="53">
        <v>9.7440208241445294</v>
      </c>
    </row>
    <row r="2198" spans="3:23" x14ac:dyDescent="0.25">
      <c r="C2198" s="70">
        <v>0</v>
      </c>
      <c r="D2198" s="53">
        <v>4492</v>
      </c>
      <c r="E2198" s="53">
        <v>6891</v>
      </c>
      <c r="F2198" s="53">
        <v>387.84899999999999</v>
      </c>
      <c r="G2198" s="53">
        <v>0.88183502234066069</v>
      </c>
      <c r="H2198" s="53">
        <v>0.65186475112465536</v>
      </c>
      <c r="I2198" s="53">
        <v>0.48562162162162165</v>
      </c>
      <c r="J2198" s="53">
        <v>75.626662196280691</v>
      </c>
      <c r="K2198" s="53">
        <v>254</v>
      </c>
      <c r="L2198" s="53">
        <v>141.97284060552093</v>
      </c>
      <c r="M2198" s="53">
        <v>2008.6173873422097</v>
      </c>
      <c r="N2198" s="53">
        <v>44.817601311786085</v>
      </c>
      <c r="O2198" s="53">
        <v>0.46626212594308813</v>
      </c>
      <c r="P2198" s="53">
        <v>2.2178593584656299</v>
      </c>
      <c r="Q2198" s="53">
        <v>61.608322608322737</v>
      </c>
      <c r="R2198" s="53">
        <v>0.99077530053382856</v>
      </c>
      <c r="S2198" s="53">
        <v>7.2518885664160644</v>
      </c>
      <c r="T2198" s="53">
        <v>4.2361721898407056E-4</v>
      </c>
      <c r="U2198" s="53">
        <v>0.2764145641752157</v>
      </c>
      <c r="V2198" s="53">
        <v>140.25683835281609</v>
      </c>
      <c r="W2198" s="53">
        <v>66.139241022337202</v>
      </c>
    </row>
    <row r="2199" spans="3:23" x14ac:dyDescent="0.25">
      <c r="C2199" s="70">
        <v>0</v>
      </c>
      <c r="D2199" s="53">
        <v>129</v>
      </c>
      <c r="E2199" s="53">
        <v>140</v>
      </c>
      <c r="F2199" s="53">
        <v>42.426000000000002</v>
      </c>
      <c r="G2199" s="53">
        <v>0.83813691292998749</v>
      </c>
      <c r="H2199" s="53">
        <v>0.92142857142857137</v>
      </c>
      <c r="I2199" s="53">
        <v>0.65151515151515149</v>
      </c>
      <c r="J2199" s="53">
        <v>12.815923738491735</v>
      </c>
      <c r="K2199" s="53">
        <v>110</v>
      </c>
      <c r="L2199" s="53">
        <v>89.201550387596896</v>
      </c>
      <c r="M2199" s="53">
        <v>48.037185077519361</v>
      </c>
      <c r="N2199" s="53">
        <v>6.9308863125519062</v>
      </c>
      <c r="O2199" s="53">
        <v>0.77758364125547286</v>
      </c>
      <c r="P2199" s="53">
        <v>3.4597827564646102</v>
      </c>
      <c r="Q2199" s="53">
        <v>12.79166666666667</v>
      </c>
      <c r="R2199" s="53">
        <v>0.95253500677035308</v>
      </c>
      <c r="S2199" s="53">
        <v>4.528886215176926</v>
      </c>
      <c r="T2199" s="53">
        <v>6.1299725651577644E-3</v>
      </c>
      <c r="U2199" s="53">
        <v>0.38433658676714244</v>
      </c>
      <c r="V2199" s="53">
        <v>17.688356202456468</v>
      </c>
      <c r="W2199" s="53">
        <v>9.6482892108899954</v>
      </c>
    </row>
    <row r="2200" spans="3:23" x14ac:dyDescent="0.25">
      <c r="C2200" s="70">
        <v>0</v>
      </c>
      <c r="D2200" s="53">
        <v>110</v>
      </c>
      <c r="E2200" s="53">
        <v>118</v>
      </c>
      <c r="F2200" s="53">
        <v>37.009</v>
      </c>
      <c r="G2200" s="53">
        <v>0.58276735688822812</v>
      </c>
      <c r="H2200" s="53">
        <v>0.93220338983050843</v>
      </c>
      <c r="I2200" s="53">
        <v>0.7142857142857143</v>
      </c>
      <c r="J2200" s="53">
        <v>11.834540545406394</v>
      </c>
      <c r="K2200" s="53">
        <v>123</v>
      </c>
      <c r="L2200" s="53">
        <v>99.1</v>
      </c>
      <c r="M2200" s="53">
        <v>152.09082568807344</v>
      </c>
      <c r="N2200" s="53">
        <v>12.332510923898402</v>
      </c>
      <c r="O2200" s="53">
        <v>0.20230143811751261</v>
      </c>
      <c r="P2200" s="53">
        <v>1.9755963762598461</v>
      </c>
      <c r="Q2200" s="53">
        <v>31.464285714285705</v>
      </c>
      <c r="R2200" s="53">
        <v>0.93973698576051168</v>
      </c>
      <c r="S2200" s="53">
        <v>5.1907425597907677</v>
      </c>
      <c r="T2200" s="53">
        <v>6.5901360544217595E-3</v>
      </c>
      <c r="U2200" s="53">
        <v>0.28685542301613698</v>
      </c>
      <c r="V2200" s="53">
        <v>13.32558129134698</v>
      </c>
      <c r="W2200" s="53">
        <v>10.828887575033603</v>
      </c>
    </row>
    <row r="2201" spans="3:23" x14ac:dyDescent="0.25">
      <c r="C2201" s="70">
        <v>1</v>
      </c>
      <c r="D2201" s="53">
        <v>75</v>
      </c>
      <c r="E2201" s="53">
        <v>80</v>
      </c>
      <c r="F2201" s="53">
        <v>28.292000000000002</v>
      </c>
      <c r="G2201" s="53">
        <v>0.4106123791968318</v>
      </c>
      <c r="H2201" s="53">
        <v>0.9375</v>
      </c>
      <c r="I2201" s="53">
        <v>0.75</v>
      </c>
      <c r="J2201" s="53">
        <v>9.7720502380583998</v>
      </c>
      <c r="K2201" s="53">
        <v>172</v>
      </c>
      <c r="L2201" s="53">
        <v>123.57333333333334</v>
      </c>
      <c r="M2201" s="53">
        <v>691.54522522522507</v>
      </c>
      <c r="N2201" s="53">
        <v>26.297247483819007</v>
      </c>
      <c r="O2201" s="53">
        <v>0.18862940851229817</v>
      </c>
      <c r="P2201" s="53">
        <v>1.8123160417451947</v>
      </c>
      <c r="Q2201" s="53">
        <v>251.83636363636347</v>
      </c>
      <c r="R2201" s="53">
        <v>0.91900588566905028</v>
      </c>
      <c r="S2201" s="53">
        <v>5.5218913570471662</v>
      </c>
      <c r="T2201" s="53">
        <v>9.2561983471074142E-3</v>
      </c>
      <c r="U2201" s="53">
        <v>0.10436539511052735</v>
      </c>
      <c r="V2201" s="53">
        <v>10.317430497143031</v>
      </c>
      <c r="W2201" s="53">
        <v>9.4075362900035682</v>
      </c>
    </row>
    <row r="2202" spans="3:23" x14ac:dyDescent="0.25">
      <c r="C2202" s="70">
        <v>0</v>
      </c>
      <c r="D2202" s="53">
        <v>310</v>
      </c>
      <c r="E2202" s="53">
        <v>329</v>
      </c>
      <c r="F2202" s="53">
        <v>64.375</v>
      </c>
      <c r="G2202" s="53">
        <v>0.78325393436253599</v>
      </c>
      <c r="H2202" s="53">
        <v>0.94224924012158051</v>
      </c>
      <c r="I2202" s="53">
        <v>0.66239316239316237</v>
      </c>
      <c r="J2202" s="53">
        <v>19.867165345562018</v>
      </c>
      <c r="K2202" s="53">
        <v>187</v>
      </c>
      <c r="L2202" s="53">
        <v>120.84838709677419</v>
      </c>
      <c r="M2202" s="53">
        <v>838.35557991439566</v>
      </c>
      <c r="N2202" s="53">
        <v>28.954370653053324</v>
      </c>
      <c r="O2202" s="53">
        <v>0.47469835946005234</v>
      </c>
      <c r="P2202" s="53">
        <v>2.2345975809769909</v>
      </c>
      <c r="Q2202" s="53">
        <v>49.222672064777321</v>
      </c>
      <c r="R2202" s="53">
        <v>0.98440654531837124</v>
      </c>
      <c r="S2202" s="53">
        <v>6.4031052952591168</v>
      </c>
      <c r="T2202" s="53">
        <v>2.3685030077529711E-3</v>
      </c>
      <c r="U2202" s="53">
        <v>0.20159141915214809</v>
      </c>
      <c r="V2202" s="53">
        <v>25.404189410930929</v>
      </c>
      <c r="W2202" s="53">
        <v>15.793833270993122</v>
      </c>
    </row>
    <row r="2203" spans="3:23" x14ac:dyDescent="0.25">
      <c r="C2203" s="70">
        <v>0</v>
      </c>
      <c r="D2203" s="53">
        <v>1278</v>
      </c>
      <c r="E2203" s="53">
        <v>2098</v>
      </c>
      <c r="F2203" s="53">
        <v>276.42099999999999</v>
      </c>
      <c r="G2203" s="53">
        <v>0.97728255714973977</v>
      </c>
      <c r="H2203" s="53">
        <v>0.60915157292659672</v>
      </c>
      <c r="I2203" s="53">
        <v>0.49824561403508771</v>
      </c>
      <c r="J2203" s="53">
        <v>40.338568866179898</v>
      </c>
      <c r="K2203" s="53">
        <v>233</v>
      </c>
      <c r="L2203" s="53">
        <v>109.46635367762129</v>
      </c>
      <c r="M2203" s="53">
        <v>1066.6797597557854</v>
      </c>
      <c r="N2203" s="53">
        <v>32.6600636826658</v>
      </c>
      <c r="O2203" s="53">
        <v>1.8868061208367639</v>
      </c>
      <c r="P2203" s="53">
        <v>6.3210513015357996</v>
      </c>
      <c r="Q2203" s="53">
        <v>315.53973765432102</v>
      </c>
      <c r="R2203" s="53">
        <v>0.88711933902910134</v>
      </c>
      <c r="S2203" s="53">
        <v>6.2827477601938213</v>
      </c>
      <c r="T2203" s="53">
        <v>9.838558337143925E-4</v>
      </c>
      <c r="U2203" s="53">
        <v>0.27057733660710637</v>
      </c>
      <c r="V2203" s="53">
        <v>108.08659495459716</v>
      </c>
      <c r="W2203" s="53">
        <v>22.907934105178889</v>
      </c>
    </row>
    <row r="2204" spans="3:23" x14ac:dyDescent="0.25">
      <c r="C2204" s="70">
        <v>0</v>
      </c>
      <c r="D2204" s="53">
        <v>282</v>
      </c>
      <c r="E2204" s="53">
        <v>336</v>
      </c>
      <c r="F2204" s="53">
        <v>82.478000000000009</v>
      </c>
      <c r="G2204" s="53">
        <v>0.96658927104181469</v>
      </c>
      <c r="H2204" s="53">
        <v>0.8392857142857143</v>
      </c>
      <c r="I2204" s="53">
        <v>0.71212121212121215</v>
      </c>
      <c r="J2204" s="53">
        <v>18.948708441878455</v>
      </c>
      <c r="K2204" s="53">
        <v>144</v>
      </c>
      <c r="L2204" s="53">
        <v>106.00709219858156</v>
      </c>
      <c r="M2204" s="53">
        <v>247.60849044698543</v>
      </c>
      <c r="N2204" s="53">
        <v>15.735580397525395</v>
      </c>
      <c r="O2204" s="53">
        <v>0.17550588457790262</v>
      </c>
      <c r="P2204" s="53">
        <v>2.2275364868108904</v>
      </c>
      <c r="Q2204" s="53">
        <v>194.62407862407855</v>
      </c>
      <c r="R2204" s="53">
        <v>0.83203898065274706</v>
      </c>
      <c r="S2204" s="53">
        <v>5.7438859728983189</v>
      </c>
      <c r="T2204" s="53">
        <v>3.0848360086689459E-3</v>
      </c>
      <c r="U2204" s="53">
        <v>0.18424286473578869</v>
      </c>
      <c r="V2204" s="53">
        <v>39.494736783046925</v>
      </c>
      <c r="W2204" s="53">
        <v>10.123694523881653</v>
      </c>
    </row>
    <row r="2205" spans="3:23" x14ac:dyDescent="0.25">
      <c r="C2205" s="70">
        <v>0</v>
      </c>
      <c r="D2205" s="53">
        <v>4666</v>
      </c>
      <c r="E2205" s="53">
        <v>7195</v>
      </c>
      <c r="F2205" s="53">
        <v>418.57299999999998</v>
      </c>
      <c r="G2205" s="53">
        <v>0.89104924483624581</v>
      </c>
      <c r="H2205" s="53">
        <v>0.6485059068797776</v>
      </c>
      <c r="I2205" s="53">
        <v>0.50443243243243241</v>
      </c>
      <c r="J2205" s="53">
        <v>77.07746568053642</v>
      </c>
      <c r="K2205" s="53">
        <v>255</v>
      </c>
      <c r="L2205" s="53">
        <v>140.10137162451778</v>
      </c>
      <c r="M2205" s="53">
        <v>1992.9922939382018</v>
      </c>
      <c r="N2205" s="53">
        <v>44.642942263455282</v>
      </c>
      <c r="O2205" s="53">
        <v>0.51482512185640028</v>
      </c>
      <c r="P2205" s="53">
        <v>2.2599890140053791</v>
      </c>
      <c r="Q2205" s="53">
        <v>60.297940797941052</v>
      </c>
      <c r="R2205" s="53">
        <v>0.99085735626700022</v>
      </c>
      <c r="S2205" s="53">
        <v>7.2401557975311039</v>
      </c>
      <c r="T2205" s="53">
        <v>4.2177680530324673E-4</v>
      </c>
      <c r="U2205" s="53">
        <v>0.27119535697759878</v>
      </c>
      <c r="V2205" s="53">
        <v>142.14601109190221</v>
      </c>
      <c r="W2205" s="53">
        <v>64.521019136031271</v>
      </c>
    </row>
    <row r="2206" spans="3:23" x14ac:dyDescent="0.25">
      <c r="C2206" s="70">
        <v>0</v>
      </c>
      <c r="D2206" s="53">
        <v>125</v>
      </c>
      <c r="E2206" s="53">
        <v>134</v>
      </c>
      <c r="F2206" s="53">
        <v>39.92</v>
      </c>
      <c r="G2206" s="53">
        <v>0.70630679922254402</v>
      </c>
      <c r="H2206" s="53">
        <v>0.93283582089552242</v>
      </c>
      <c r="I2206" s="53">
        <v>0.71022727272727271</v>
      </c>
      <c r="J2206" s="53">
        <v>12.6156626101008</v>
      </c>
      <c r="K2206" s="53">
        <v>103</v>
      </c>
      <c r="L2206" s="53">
        <v>89.736000000000004</v>
      </c>
      <c r="M2206" s="53">
        <v>37.195870967741939</v>
      </c>
      <c r="N2206" s="53">
        <v>6.098841772643552</v>
      </c>
      <c r="O2206" s="53">
        <v>0.10722939534423978</v>
      </c>
      <c r="P2206" s="53">
        <v>2.2176970505501008</v>
      </c>
      <c r="Q2206" s="53">
        <v>12.75520833333335</v>
      </c>
      <c r="R2206" s="53">
        <v>0.94399140999016806</v>
      </c>
      <c r="S2206" s="53">
        <v>4.4667285841947795</v>
      </c>
      <c r="T2206" s="53">
        <v>7.0529513888888742E-3</v>
      </c>
      <c r="U2206" s="53">
        <v>0.35403645833333314</v>
      </c>
      <c r="V2206" s="53">
        <v>15.254017360149099</v>
      </c>
      <c r="W2206" s="53">
        <v>10.798408264320116</v>
      </c>
    </row>
    <row r="2207" spans="3:23" x14ac:dyDescent="0.25">
      <c r="C2207" s="70">
        <v>1</v>
      </c>
      <c r="D2207" s="53">
        <v>75</v>
      </c>
      <c r="E2207" s="53">
        <v>80</v>
      </c>
      <c r="F2207" s="53">
        <v>28.292000000000002</v>
      </c>
      <c r="G2207" s="53">
        <v>0.4106123791968318</v>
      </c>
      <c r="H2207" s="53">
        <v>0.9375</v>
      </c>
      <c r="I2207" s="53">
        <v>0.75</v>
      </c>
      <c r="J2207" s="53">
        <v>9.7720502380583998</v>
      </c>
      <c r="K2207" s="53">
        <v>174</v>
      </c>
      <c r="L2207" s="53">
        <v>123.13333333333334</v>
      </c>
      <c r="M2207" s="53">
        <v>709.41441441441452</v>
      </c>
      <c r="N2207" s="53">
        <v>26.634834604600318</v>
      </c>
      <c r="O2207" s="53">
        <v>0.19957500145935267</v>
      </c>
      <c r="P2207" s="53">
        <v>1.8673420181858622</v>
      </c>
      <c r="Q2207" s="53">
        <v>249.8090909090908</v>
      </c>
      <c r="R2207" s="53">
        <v>0.91358459033342798</v>
      </c>
      <c r="S2207" s="53">
        <v>5.5651595236849865</v>
      </c>
      <c r="T2207" s="53">
        <v>9.2561983471074125E-3</v>
      </c>
      <c r="U2207" s="53">
        <v>0.11719402187289266</v>
      </c>
      <c r="V2207" s="53">
        <v>10.317430497143031</v>
      </c>
      <c r="W2207" s="53">
        <v>9.4075362900035682</v>
      </c>
    </row>
    <row r="2208" spans="3:23" x14ac:dyDescent="0.25">
      <c r="C2208" s="70">
        <v>0</v>
      </c>
      <c r="D2208" s="53">
        <v>315</v>
      </c>
      <c r="E2208" s="53">
        <v>332</v>
      </c>
      <c r="F2208" s="53">
        <v>65.218999999999994</v>
      </c>
      <c r="G2208" s="53">
        <v>0.79272434469945641</v>
      </c>
      <c r="H2208" s="53">
        <v>0.9487951807228916</v>
      </c>
      <c r="I2208" s="53">
        <v>0.64814814814814814</v>
      </c>
      <c r="J2208" s="53">
        <v>20.026743534373637</v>
      </c>
      <c r="K2208" s="53">
        <v>196</v>
      </c>
      <c r="L2208" s="53">
        <v>124.43809523809524</v>
      </c>
      <c r="M2208" s="53">
        <v>944.91574158325739</v>
      </c>
      <c r="N2208" s="53">
        <v>30.739481804078242</v>
      </c>
      <c r="O2208" s="53">
        <v>0.42044651052277049</v>
      </c>
      <c r="P2208" s="53">
        <v>2.2154774158076775</v>
      </c>
      <c r="Q2208" s="53">
        <v>57.738791423002013</v>
      </c>
      <c r="R2208" s="53">
        <v>0.98382614624769127</v>
      </c>
      <c r="S2208" s="53">
        <v>6.5287704655818866</v>
      </c>
      <c r="T2208" s="53">
        <v>2.192507476184517E-3</v>
      </c>
      <c r="U2208" s="53">
        <v>0.20530494772094043</v>
      </c>
      <c r="V2208" s="53">
        <v>25.810940060829001</v>
      </c>
      <c r="W2208" s="53">
        <v>15.733839975257807</v>
      </c>
    </row>
    <row r="2209" spans="3:23" x14ac:dyDescent="0.25">
      <c r="C2209" s="70">
        <v>0</v>
      </c>
      <c r="D2209" s="53">
        <v>1337</v>
      </c>
      <c r="E2209" s="53">
        <v>2104</v>
      </c>
      <c r="F2209" s="53">
        <v>274.90799999999996</v>
      </c>
      <c r="G2209" s="53">
        <v>0.97468608279978874</v>
      </c>
      <c r="H2209" s="53">
        <v>0.63545627376425851</v>
      </c>
      <c r="I2209" s="53">
        <v>0.52124756335282652</v>
      </c>
      <c r="J2209" s="53">
        <v>41.259196202918361</v>
      </c>
      <c r="K2209" s="53">
        <v>239</v>
      </c>
      <c r="L2209" s="53">
        <v>110.40463724756918</v>
      </c>
      <c r="M2209" s="53">
        <v>1094.2994694978029</v>
      </c>
      <c r="N2209" s="53">
        <v>33.08019754321009</v>
      </c>
      <c r="O2209" s="53">
        <v>1.8146575027063476</v>
      </c>
      <c r="P2209" s="53">
        <v>6.0722091170372678</v>
      </c>
      <c r="Q2209" s="53">
        <v>274.10763888888795</v>
      </c>
      <c r="R2209" s="53">
        <v>0.89561762319228244</v>
      </c>
      <c r="S2209" s="53">
        <v>6.3225560154625162</v>
      </c>
      <c r="T2209" s="53">
        <v>1.002610120408493E-3</v>
      </c>
      <c r="U2209" s="53">
        <v>0.27510964421521006</v>
      </c>
      <c r="V2209" s="53">
        <v>106.25096256915394</v>
      </c>
      <c r="W2209" s="53">
        <v>23.7553582040359</v>
      </c>
    </row>
    <row r="2210" spans="3:23" x14ac:dyDescent="0.25">
      <c r="C2210" s="70">
        <v>0</v>
      </c>
      <c r="D2210" s="53">
        <v>346</v>
      </c>
      <c r="E2210" s="53">
        <v>398</v>
      </c>
      <c r="F2210" s="53">
        <v>83.370999999999981</v>
      </c>
      <c r="G2210" s="53">
        <v>0.95253651554307928</v>
      </c>
      <c r="H2210" s="53">
        <v>0.8693467336683417</v>
      </c>
      <c r="I2210" s="53">
        <v>0.73931623931623935</v>
      </c>
      <c r="J2210" s="53">
        <v>20.989065783840079</v>
      </c>
      <c r="K2210" s="53">
        <v>149</v>
      </c>
      <c r="L2210" s="53">
        <v>106.33815028901734</v>
      </c>
      <c r="M2210" s="53">
        <v>263.4360475831449</v>
      </c>
      <c r="N2210" s="53">
        <v>16.230713095337027</v>
      </c>
      <c r="O2210" s="53">
        <v>0.27104563134148674</v>
      </c>
      <c r="P2210" s="53">
        <v>2.2202032575780448</v>
      </c>
      <c r="Q2210" s="53">
        <v>89.536382536382646</v>
      </c>
      <c r="R2210" s="53">
        <v>0.92584054881045397</v>
      </c>
      <c r="S2210" s="53">
        <v>5.809743034421091</v>
      </c>
      <c r="T2210" s="53">
        <v>2.6149610349194439E-3</v>
      </c>
      <c r="U2210" s="53">
        <v>0.18976670462738579</v>
      </c>
      <c r="V2210" s="53">
        <v>39.829582498275229</v>
      </c>
      <c r="W2210" s="53">
        <v>12.125094872980771</v>
      </c>
    </row>
    <row r="2211" spans="3:23" x14ac:dyDescent="0.25">
      <c r="C2211" s="70">
        <v>0</v>
      </c>
      <c r="D2211" s="53">
        <v>4708</v>
      </c>
      <c r="E2211" s="53">
        <v>7047</v>
      </c>
      <c r="F2211" s="53">
        <v>417.298</v>
      </c>
      <c r="G2211" s="53">
        <v>0.88879535081749783</v>
      </c>
      <c r="H2211" s="53">
        <v>0.66808571023130414</v>
      </c>
      <c r="I2211" s="53">
        <v>0.49164578111946533</v>
      </c>
      <c r="J2211" s="53">
        <v>77.423586694321685</v>
      </c>
      <c r="K2211" s="53">
        <v>255</v>
      </c>
      <c r="L2211" s="53">
        <v>140.47217502124045</v>
      </c>
      <c r="M2211" s="53">
        <v>1873.0408657165435</v>
      </c>
      <c r="N2211" s="53">
        <v>43.278642142707568</v>
      </c>
      <c r="O2211" s="53">
        <v>0.46066746508764606</v>
      </c>
      <c r="P2211" s="53">
        <v>2.2580539882391335</v>
      </c>
      <c r="Q2211" s="53">
        <v>56.577807708246368</v>
      </c>
      <c r="R2211" s="53">
        <v>0.99097713812443933</v>
      </c>
      <c r="S2211" s="53">
        <v>7.2093826886097059</v>
      </c>
      <c r="T2211" s="53">
        <v>4.0723003883683372E-4</v>
      </c>
      <c r="U2211" s="53">
        <v>0.27896386464255851</v>
      </c>
      <c r="V2211" s="53">
        <v>138.69221229516916</v>
      </c>
      <c r="W2211" s="53">
        <v>63.563236207180665</v>
      </c>
    </row>
    <row r="2212" spans="3:23" x14ac:dyDescent="0.25">
      <c r="C2212" s="70">
        <v>0</v>
      </c>
      <c r="D2212" s="53">
        <v>129</v>
      </c>
      <c r="E2212" s="53">
        <v>137</v>
      </c>
      <c r="F2212" s="53">
        <v>39.267000000000003</v>
      </c>
      <c r="G2212" s="53">
        <v>0.51191571181170703</v>
      </c>
      <c r="H2212" s="53">
        <v>0.94160583941605835</v>
      </c>
      <c r="I2212" s="53">
        <v>0.66153846153846152</v>
      </c>
      <c r="J2212" s="53">
        <v>12.815923738491735</v>
      </c>
      <c r="K2212" s="53">
        <v>106</v>
      </c>
      <c r="L2212" s="53">
        <v>92.403100775193792</v>
      </c>
      <c r="M2212" s="53">
        <v>52.539365310077478</v>
      </c>
      <c r="N2212" s="53">
        <v>7.2484043285455231</v>
      </c>
      <c r="O2212" s="53">
        <v>-0.12470122629776319</v>
      </c>
      <c r="P2212" s="53">
        <v>1.9733840334712707</v>
      </c>
      <c r="Q2212" s="53">
        <v>19.771428571428583</v>
      </c>
      <c r="R2212" s="53">
        <v>0.94081149700962674</v>
      </c>
      <c r="S2212" s="53">
        <v>4.6558888653922095</v>
      </c>
      <c r="T2212" s="53">
        <v>6.3945578231292379E-3</v>
      </c>
      <c r="U2212" s="53">
        <v>0.30399711399711343</v>
      </c>
      <c r="V2212" s="53">
        <v>13.978685451775846</v>
      </c>
      <c r="W2212" s="53">
        <v>12.008189599081836</v>
      </c>
    </row>
    <row r="2213" spans="3:23" x14ac:dyDescent="0.25">
      <c r="C2213" s="70">
        <v>0</v>
      </c>
      <c r="D2213" s="53">
        <v>334</v>
      </c>
      <c r="E2213" s="53">
        <v>351</v>
      </c>
      <c r="F2213" s="53">
        <v>67.096000000000004</v>
      </c>
      <c r="G2213" s="53">
        <v>0.79587453381978668</v>
      </c>
      <c r="H2213" s="53">
        <v>0.95156695156695159</v>
      </c>
      <c r="I2213" s="53">
        <v>0.66269841269841268</v>
      </c>
      <c r="J2213" s="53">
        <v>20.621881774987084</v>
      </c>
      <c r="K2213" s="53">
        <v>197</v>
      </c>
      <c r="L2213" s="53">
        <v>129.79041916167665</v>
      </c>
      <c r="M2213" s="53">
        <v>1052.4964845084601</v>
      </c>
      <c r="N2213" s="53">
        <v>32.442202214221837</v>
      </c>
      <c r="O2213" s="53">
        <v>0.26399495262321065</v>
      </c>
      <c r="P2213" s="53">
        <v>1.9946709296073679</v>
      </c>
      <c r="Q2213" s="53">
        <v>65.180451127819651</v>
      </c>
      <c r="R2213" s="53">
        <v>0.98380526771499244</v>
      </c>
      <c r="S2213" s="53">
        <v>6.5856246681118504</v>
      </c>
      <c r="T2213" s="53">
        <v>2.2330261744586987E-3</v>
      </c>
      <c r="U2213" s="53">
        <v>0.19778129690524318</v>
      </c>
      <c r="V2213" s="53">
        <v>26.729443581557849</v>
      </c>
      <c r="W2213" s="53">
        <v>16.183651177868683</v>
      </c>
    </row>
    <row r="2214" spans="3:23" x14ac:dyDescent="0.25">
      <c r="C2214" s="70">
        <v>1</v>
      </c>
      <c r="D2214" s="53">
        <v>77</v>
      </c>
      <c r="E2214" s="53">
        <v>82</v>
      </c>
      <c r="F2214" s="53">
        <v>29.053000000000001</v>
      </c>
      <c r="G2214" s="53">
        <v>0.44967337741525443</v>
      </c>
      <c r="H2214" s="53">
        <v>0.93902439024390238</v>
      </c>
      <c r="I2214" s="53">
        <v>0.7</v>
      </c>
      <c r="J2214" s="53">
        <v>9.9014870067383072</v>
      </c>
      <c r="K2214" s="53">
        <v>176</v>
      </c>
      <c r="L2214" s="53">
        <v>122.46753246753246</v>
      </c>
      <c r="M2214" s="53">
        <v>760.04169514695832</v>
      </c>
      <c r="N2214" s="53">
        <v>27.568853714780349</v>
      </c>
      <c r="O2214" s="53">
        <v>0.26330467404424351</v>
      </c>
      <c r="P2214" s="53">
        <v>1.9166091108976957</v>
      </c>
      <c r="Q2214" s="53">
        <v>247.55</v>
      </c>
      <c r="R2214" s="53">
        <v>0.91313175279557146</v>
      </c>
      <c r="S2214" s="53">
        <v>5.5782209561669314</v>
      </c>
      <c r="T2214" s="53">
        <v>8.3333333333333141E-3</v>
      </c>
      <c r="U2214" s="53">
        <v>0.12504586928779446</v>
      </c>
      <c r="V2214" s="53">
        <v>10.568409251526772</v>
      </c>
      <c r="W2214" s="53">
        <v>9.4396298650334174</v>
      </c>
    </row>
    <row r="2215" spans="3:23" x14ac:dyDescent="0.25">
      <c r="C2215" s="70">
        <v>0</v>
      </c>
      <c r="D2215" s="53">
        <v>1459</v>
      </c>
      <c r="E2215" s="53">
        <v>2092</v>
      </c>
      <c r="F2215" s="53">
        <v>257.73099999999999</v>
      </c>
      <c r="G2215" s="53">
        <v>0.9741425659114894</v>
      </c>
      <c r="H2215" s="53">
        <v>0.69741873804971322</v>
      </c>
      <c r="I2215" s="53">
        <v>0.54278273809523814</v>
      </c>
      <c r="J2215" s="53">
        <v>43.100539390692113</v>
      </c>
      <c r="K2215" s="53">
        <v>227</v>
      </c>
      <c r="L2215" s="53">
        <v>110.98560657984922</v>
      </c>
      <c r="M2215" s="53">
        <v>1068.250135622892</v>
      </c>
      <c r="N2215" s="53">
        <v>32.684096065562102</v>
      </c>
      <c r="O2215" s="53">
        <v>1.7233094436064307</v>
      </c>
      <c r="P2215" s="53">
        <v>5.3894582648858274</v>
      </c>
      <c r="Q2215" s="53">
        <v>316.47201767305108</v>
      </c>
      <c r="R2215" s="53">
        <v>0.88699612678999418</v>
      </c>
      <c r="S2215" s="53">
        <v>6.3016489718909954</v>
      </c>
      <c r="T2215" s="53">
        <v>1.0112983443988696E-3</v>
      </c>
      <c r="U2215" s="53">
        <v>0.27891792169310126</v>
      </c>
      <c r="V2215" s="53">
        <v>104.53907097524301</v>
      </c>
      <c r="W2215" s="53">
        <v>23.618951034019204</v>
      </c>
    </row>
    <row r="2216" spans="3:23" x14ac:dyDescent="0.25">
      <c r="C2216" s="70">
        <v>0</v>
      </c>
      <c r="D2216" s="53">
        <v>4944</v>
      </c>
      <c r="E2216" s="53">
        <v>7642</v>
      </c>
      <c r="F2216" s="53">
        <v>456.38400000000001</v>
      </c>
      <c r="G2216" s="53">
        <v>0.81729792849722149</v>
      </c>
      <c r="H2216" s="53">
        <v>0.64695105993195501</v>
      </c>
      <c r="I2216" s="53">
        <v>0.4844209288653733</v>
      </c>
      <c r="J2216" s="53">
        <v>79.340382587750639</v>
      </c>
      <c r="K2216" s="53">
        <v>255</v>
      </c>
      <c r="L2216" s="53">
        <v>138.22148058252426</v>
      </c>
      <c r="M2216" s="53">
        <v>1737.5137525312839</v>
      </c>
      <c r="N2216" s="53">
        <v>41.683494965409075</v>
      </c>
      <c r="O2216" s="53">
        <v>0.53741780809875705</v>
      </c>
      <c r="P2216" s="53">
        <v>2.4097042627849707</v>
      </c>
      <c r="Q2216" s="53">
        <v>61.017983863127832</v>
      </c>
      <c r="R2216" s="53">
        <v>0.98968380606665385</v>
      </c>
      <c r="S2216" s="53">
        <v>7.1579112292864133</v>
      </c>
      <c r="T2216" s="53">
        <v>4.1878669338808272E-4</v>
      </c>
      <c r="U2216" s="53">
        <v>0.27979167040107483</v>
      </c>
      <c r="V2216" s="53">
        <v>129.36228854060786</v>
      </c>
      <c r="W2216" s="53">
        <v>74.540532607630567</v>
      </c>
    </row>
    <row r="2217" spans="3:23" x14ac:dyDescent="0.25">
      <c r="C2217" s="70">
        <v>0</v>
      </c>
      <c r="D2217" s="53">
        <v>99</v>
      </c>
      <c r="E2217" s="53">
        <v>105</v>
      </c>
      <c r="F2217" s="53">
        <v>34.379000000000005</v>
      </c>
      <c r="G2217" s="53">
        <v>0.63951296259199464</v>
      </c>
      <c r="H2217" s="53">
        <v>0.94285714285714284</v>
      </c>
      <c r="I2217" s="53">
        <v>0.69230769230769229</v>
      </c>
      <c r="J2217" s="53">
        <v>11.227230955528665</v>
      </c>
      <c r="K2217" s="53">
        <v>122</v>
      </c>
      <c r="L2217" s="53">
        <v>95.353535353535349</v>
      </c>
      <c r="M2217" s="53">
        <v>133.7410843125129</v>
      </c>
      <c r="N2217" s="53">
        <v>11.564648041013307</v>
      </c>
      <c r="O2217" s="53">
        <v>0.66583307217251875</v>
      </c>
      <c r="P2217" s="53">
        <v>2.4460192292597003</v>
      </c>
      <c r="Q2217" s="53">
        <v>38.83116883116881</v>
      </c>
      <c r="R2217" s="53">
        <v>0.92387245830981524</v>
      </c>
      <c r="S2217" s="53">
        <v>4.8919480407827889</v>
      </c>
      <c r="T2217" s="53">
        <v>7.2524877719682716E-3</v>
      </c>
      <c r="U2217" s="53">
        <v>0.27345032312564782</v>
      </c>
      <c r="V2217" s="53">
        <v>12.973845006371141</v>
      </c>
      <c r="W2217" s="53">
        <v>9.9740366334218375</v>
      </c>
    </row>
    <row r="2218" spans="3:23" x14ac:dyDescent="0.25">
      <c r="C2218" s="70">
        <v>0</v>
      </c>
      <c r="D2218" s="53">
        <v>29</v>
      </c>
      <c r="E2218" s="53">
        <v>33</v>
      </c>
      <c r="F2218" s="53">
        <v>17.996000000000002</v>
      </c>
      <c r="G2218" s="53">
        <v>0</v>
      </c>
      <c r="H2218" s="53">
        <v>0.87878787878787878</v>
      </c>
      <c r="I2218" s="53">
        <v>0.59183673469387754</v>
      </c>
      <c r="J2218" s="53">
        <v>6.0765077797464979</v>
      </c>
      <c r="K2218" s="53">
        <v>120</v>
      </c>
      <c r="L2218" s="53">
        <v>101.89655172413794</v>
      </c>
      <c r="M2218" s="53">
        <v>133.38177339901478</v>
      </c>
      <c r="N2218" s="53">
        <v>11.549102709691986</v>
      </c>
      <c r="O2218" s="53">
        <v>-0.37945063839161408</v>
      </c>
      <c r="P2218" s="53">
        <v>2.0982862816183045</v>
      </c>
      <c r="Q2218" s="53">
        <v>90.982142857142833</v>
      </c>
      <c r="R2218" s="53">
        <v>0.9008008459461645</v>
      </c>
      <c r="S2218" s="53">
        <v>4.1591995293865232</v>
      </c>
      <c r="T2218" s="53">
        <v>1.9132653061224504E-2</v>
      </c>
      <c r="U2218" s="53">
        <v>0.16880548179890284</v>
      </c>
      <c r="V2218" s="53">
        <v>6.2330229193099944</v>
      </c>
      <c r="W2218" s="53">
        <v>6.2330229193099944</v>
      </c>
    </row>
    <row r="2219" spans="3:23" x14ac:dyDescent="0.25">
      <c r="C2219" s="70">
        <v>0</v>
      </c>
      <c r="D2219" s="53">
        <v>128</v>
      </c>
      <c r="E2219" s="53">
        <v>141</v>
      </c>
      <c r="F2219" s="53">
        <v>41.482999999999997</v>
      </c>
      <c r="G2219" s="53">
        <v>0.80639672839549004</v>
      </c>
      <c r="H2219" s="53">
        <v>0.90780141843971629</v>
      </c>
      <c r="I2219" s="53">
        <v>0.68449197860962563</v>
      </c>
      <c r="J2219" s="53">
        <v>12.766152972845846</v>
      </c>
      <c r="K2219" s="53">
        <v>129</v>
      </c>
      <c r="L2219" s="53">
        <v>99.5</v>
      </c>
      <c r="M2219" s="53">
        <v>194.48818897637796</v>
      </c>
      <c r="N2219" s="53">
        <v>13.945902228840483</v>
      </c>
      <c r="O2219" s="53">
        <v>0.46609366341677738</v>
      </c>
      <c r="P2219" s="53">
        <v>2.0891297742955959</v>
      </c>
      <c r="Q2219" s="53">
        <v>24.794117647058805</v>
      </c>
      <c r="R2219" s="53">
        <v>0.95716407071612541</v>
      </c>
      <c r="S2219" s="53">
        <v>5.3223255904566775</v>
      </c>
      <c r="T2219" s="53">
        <v>6.199538638985023E-3</v>
      </c>
      <c r="U2219" s="53">
        <v>0.32542940447352159</v>
      </c>
      <c r="V2219" s="53">
        <v>16.968767091561819</v>
      </c>
      <c r="W2219" s="53">
        <v>10.034903574349643</v>
      </c>
    </row>
    <row r="2220" spans="3:23" x14ac:dyDescent="0.25">
      <c r="C2220" s="70">
        <v>0</v>
      </c>
      <c r="D2220" s="53">
        <v>345</v>
      </c>
      <c r="E2220" s="53">
        <v>362</v>
      </c>
      <c r="F2220" s="53">
        <v>69.452999999999989</v>
      </c>
      <c r="G2220" s="53">
        <v>0.81102269735903831</v>
      </c>
      <c r="H2220" s="53">
        <v>0.95303867403314912</v>
      </c>
      <c r="I2220" s="53">
        <v>0.63888888888888884</v>
      </c>
      <c r="J2220" s="53">
        <v>20.958712816717327</v>
      </c>
      <c r="K2220" s="53">
        <v>210</v>
      </c>
      <c r="L2220" s="53">
        <v>134.89855072463769</v>
      </c>
      <c r="M2220" s="53">
        <v>1213.7832827772168</v>
      </c>
      <c r="N2220" s="53">
        <v>34.839392686687532</v>
      </c>
      <c r="O2220" s="53">
        <v>0.30695269199835379</v>
      </c>
      <c r="P2220" s="53">
        <v>2.1611272844757954</v>
      </c>
      <c r="Q2220" s="53">
        <v>70.752631578947287</v>
      </c>
      <c r="R2220" s="53">
        <v>0.98545145539616419</v>
      </c>
      <c r="S2220" s="53">
        <v>6.6759935161488375</v>
      </c>
      <c r="T2220" s="53">
        <v>2.0375500153893334E-3</v>
      </c>
      <c r="U2220" s="53">
        <v>0.20694154594794154</v>
      </c>
      <c r="V2220" s="53">
        <v>27.667891488183677</v>
      </c>
      <c r="W2220" s="53">
        <v>16.186122887488033</v>
      </c>
    </row>
    <row r="2221" spans="3:23" x14ac:dyDescent="0.25">
      <c r="C2221" s="70">
        <v>1</v>
      </c>
      <c r="D2221" s="53">
        <v>79</v>
      </c>
      <c r="E2221" s="53">
        <v>84</v>
      </c>
      <c r="F2221" s="53">
        <v>29.144000000000002</v>
      </c>
      <c r="G2221" s="53">
        <v>0.40787078646178732</v>
      </c>
      <c r="H2221" s="53">
        <v>0.94047619047619047</v>
      </c>
      <c r="I2221" s="53">
        <v>0.71818181818181814</v>
      </c>
      <c r="J2221" s="53">
        <v>10.029253413593549</v>
      </c>
      <c r="K2221" s="53">
        <v>171</v>
      </c>
      <c r="L2221" s="53">
        <v>119.31645569620254</v>
      </c>
      <c r="M2221" s="53">
        <v>629.32164881531946</v>
      </c>
      <c r="N2221" s="53">
        <v>25.086284077465905</v>
      </c>
      <c r="O2221" s="53">
        <v>0.28062642372118207</v>
      </c>
      <c r="P2221" s="53">
        <v>1.9465281594923267</v>
      </c>
      <c r="Q2221" s="53">
        <v>200.15833333333342</v>
      </c>
      <c r="R2221" s="53">
        <v>0.91675951684953061</v>
      </c>
      <c r="S2221" s="53">
        <v>5.6832801151561698</v>
      </c>
      <c r="T2221" s="53">
        <v>8.3333333333333141E-3</v>
      </c>
      <c r="U2221" s="53">
        <v>0.11141769714061449</v>
      </c>
      <c r="V2221" s="53">
        <v>10.568983749347112</v>
      </c>
      <c r="W2221" s="53">
        <v>9.6499013337845714</v>
      </c>
    </row>
    <row r="2222" spans="3:23" x14ac:dyDescent="0.25">
      <c r="C2222" s="70">
        <v>0</v>
      </c>
      <c r="D2222" s="53">
        <v>1567</v>
      </c>
      <c r="E2222" s="53">
        <v>2210</v>
      </c>
      <c r="F2222" s="53">
        <v>263.69399999999996</v>
      </c>
      <c r="G2222" s="53">
        <v>0.9678176357944821</v>
      </c>
      <c r="H2222" s="53">
        <v>0.70904977375565614</v>
      </c>
      <c r="I2222" s="53">
        <v>0.58296130952380953</v>
      </c>
      <c r="J2222" s="53">
        <v>44.667285193976141</v>
      </c>
      <c r="K2222" s="53">
        <v>241</v>
      </c>
      <c r="L2222" s="53">
        <v>112.41863433312061</v>
      </c>
      <c r="M2222" s="53">
        <v>1133.4019003048995</v>
      </c>
      <c r="N2222" s="53">
        <v>33.666034817080842</v>
      </c>
      <c r="O2222" s="53">
        <v>1.5812469653036398</v>
      </c>
      <c r="P2222" s="53">
        <v>4.9232304803968168</v>
      </c>
      <c r="Q2222" s="53">
        <v>303.61340206185798</v>
      </c>
      <c r="R2222" s="53">
        <v>0.88802639596366117</v>
      </c>
      <c r="S2222" s="53">
        <v>6.3918058373730204</v>
      </c>
      <c r="T2222" s="53">
        <v>1.1078190442932144E-3</v>
      </c>
      <c r="U2222" s="53">
        <v>0.28128322859687593</v>
      </c>
      <c r="V2222" s="53">
        <v>101.14283717908715</v>
      </c>
      <c r="W2222" s="53">
        <v>25.45285649224564</v>
      </c>
    </row>
    <row r="2223" spans="3:23" x14ac:dyDescent="0.25">
      <c r="C2223" s="70">
        <v>0</v>
      </c>
      <c r="D2223" s="53">
        <v>29</v>
      </c>
      <c r="E2223" s="53">
        <v>33</v>
      </c>
      <c r="F2223" s="53">
        <v>17.996000000000002</v>
      </c>
      <c r="G2223" s="53">
        <v>0</v>
      </c>
      <c r="H2223" s="53">
        <v>0.87878787878787878</v>
      </c>
      <c r="I2223" s="53">
        <v>0.59183673469387754</v>
      </c>
      <c r="J2223" s="53">
        <v>6.0765077797464979</v>
      </c>
      <c r="K2223" s="53">
        <v>91</v>
      </c>
      <c r="L2223" s="53">
        <v>85.379310344827587</v>
      </c>
      <c r="M2223" s="53">
        <v>10.100985221674875</v>
      </c>
      <c r="N2223" s="53">
        <v>3.1782047167661927</v>
      </c>
      <c r="O2223" s="53">
        <v>0.17614386703015611</v>
      </c>
      <c r="P2223" s="53">
        <v>2.418204509507289</v>
      </c>
      <c r="Q2223" s="53">
        <v>8.053571428571427</v>
      </c>
      <c r="R2223" s="53">
        <v>0.8331196365207959</v>
      </c>
      <c r="S2223" s="53">
        <v>3.3155997553620353</v>
      </c>
      <c r="T2223" s="53">
        <v>2.1683673469387765E-2</v>
      </c>
      <c r="U2223" s="53">
        <v>0.40693027210884353</v>
      </c>
      <c r="V2223" s="53">
        <v>6.2330229193099944</v>
      </c>
      <c r="W2223" s="53">
        <v>6.2330229193099944</v>
      </c>
    </row>
    <row r="2224" spans="3:23" x14ac:dyDescent="0.25">
      <c r="C2224" s="70">
        <v>0</v>
      </c>
      <c r="D2224" s="53">
        <v>4952</v>
      </c>
      <c r="E2224" s="53">
        <v>7435</v>
      </c>
      <c r="F2224" s="53">
        <v>463.18999999999994</v>
      </c>
      <c r="G2224" s="53">
        <v>0.81591803293136056</v>
      </c>
      <c r="H2224" s="53">
        <v>0.66603900470746469</v>
      </c>
      <c r="I2224" s="53">
        <v>0.49519999999999997</v>
      </c>
      <c r="J2224" s="53">
        <v>79.404547889453568</v>
      </c>
      <c r="K2224" s="53">
        <v>255</v>
      </c>
      <c r="L2224" s="53">
        <v>136.32956381260098</v>
      </c>
      <c r="M2224" s="53">
        <v>1741.9656941744752</v>
      </c>
      <c r="N2224" s="53">
        <v>41.736862533909701</v>
      </c>
      <c r="O2224" s="53">
        <v>0.5859473625341528</v>
      </c>
      <c r="P2224" s="53">
        <v>2.5092045550806912</v>
      </c>
      <c r="Q2224" s="53">
        <v>56.454265873015935</v>
      </c>
      <c r="R2224" s="53">
        <v>0.9901798146441888</v>
      </c>
      <c r="S2224" s="53">
        <v>7.1487524130240967</v>
      </c>
      <c r="T2224" s="53">
        <v>4.3444113756616639E-4</v>
      </c>
      <c r="U2224" s="53">
        <v>0.27689167168713619</v>
      </c>
      <c r="V2224" s="53">
        <v>127.83457968056105</v>
      </c>
      <c r="W2224" s="53">
        <v>73.909811008562329</v>
      </c>
    </row>
    <row r="2225" spans="3:23" x14ac:dyDescent="0.25">
      <c r="C2225" s="70">
        <v>0</v>
      </c>
      <c r="D2225" s="53">
        <v>92</v>
      </c>
      <c r="E2225" s="53">
        <v>98</v>
      </c>
      <c r="F2225" s="53">
        <v>32.237000000000002</v>
      </c>
      <c r="G2225" s="53">
        <v>0.59094492468281468</v>
      </c>
      <c r="H2225" s="53">
        <v>0.93877551020408168</v>
      </c>
      <c r="I2225" s="53">
        <v>0.69696969696969702</v>
      </c>
      <c r="J2225" s="53">
        <v>10.823032759612019</v>
      </c>
      <c r="K2225" s="53">
        <v>102</v>
      </c>
      <c r="L2225" s="53">
        <v>88.347826086956516</v>
      </c>
      <c r="M2225" s="53">
        <v>42.712852365026265</v>
      </c>
      <c r="N2225" s="53">
        <v>6.5355070472784487</v>
      </c>
      <c r="O2225" s="53">
        <v>0.28705664674719938</v>
      </c>
      <c r="P2225" s="53">
        <v>2.0118114779285814</v>
      </c>
      <c r="Q2225" s="53">
        <v>18.270833333333321</v>
      </c>
      <c r="R2225" s="53">
        <v>0.91401460873798623</v>
      </c>
      <c r="S2225" s="53">
        <v>4.387055370053436</v>
      </c>
      <c r="T2225" s="53">
        <v>9.066358024691374E-3</v>
      </c>
      <c r="U2225" s="53">
        <v>0.27632901434984741</v>
      </c>
      <c r="V2225" s="53">
        <v>12.198495087018369</v>
      </c>
      <c r="W2225" s="53">
        <v>9.8406711971017522</v>
      </c>
    </row>
    <row r="2226" spans="3:23" x14ac:dyDescent="0.25">
      <c r="C2226" s="70">
        <v>0</v>
      </c>
      <c r="D2226" s="53">
        <v>127</v>
      </c>
      <c r="E2226" s="53">
        <v>136</v>
      </c>
      <c r="F2226" s="53">
        <v>39.986000000000004</v>
      </c>
      <c r="G2226" s="53">
        <v>0.71642656553774287</v>
      </c>
      <c r="H2226" s="53">
        <v>0.93382352941176472</v>
      </c>
      <c r="I2226" s="53">
        <v>0.76969696969696966</v>
      </c>
      <c r="J2226" s="53">
        <v>12.716187407449043</v>
      </c>
      <c r="K2226" s="53">
        <v>124</v>
      </c>
      <c r="L2226" s="53">
        <v>98.543307086614178</v>
      </c>
      <c r="M2226" s="53">
        <v>172.93263342082233</v>
      </c>
      <c r="N2226" s="53">
        <v>13.150385295527364</v>
      </c>
      <c r="O2226" s="53">
        <v>0.26984130782246901</v>
      </c>
      <c r="P2226" s="53">
        <v>1.9142086641047185</v>
      </c>
      <c r="Q2226" s="53">
        <v>26.666666666666686</v>
      </c>
      <c r="R2226" s="53">
        <v>0.94901878765774672</v>
      </c>
      <c r="S2226" s="53">
        <v>5.1929967459402544</v>
      </c>
      <c r="T2226" s="53">
        <v>7.2222222222222358E-3</v>
      </c>
      <c r="U2226" s="53">
        <v>0.37847703993537268</v>
      </c>
      <c r="V2226" s="53">
        <v>15.454318356947004</v>
      </c>
      <c r="W2226" s="53">
        <v>10.781898516775572</v>
      </c>
    </row>
    <row r="2227" spans="3:23" x14ac:dyDescent="0.25">
      <c r="C2227" s="70">
        <v>0</v>
      </c>
      <c r="D2227" s="53">
        <v>360</v>
      </c>
      <c r="E2227" s="53">
        <v>381</v>
      </c>
      <c r="F2227" s="53">
        <v>71.777000000000001</v>
      </c>
      <c r="G2227" s="53">
        <v>0.81645638517931918</v>
      </c>
      <c r="H2227" s="53">
        <v>0.94488188976377951</v>
      </c>
      <c r="I2227" s="53">
        <v>0.64516129032258063</v>
      </c>
      <c r="J2227" s="53">
        <v>21.409489393833255</v>
      </c>
      <c r="K2227" s="53">
        <v>218</v>
      </c>
      <c r="L2227" s="53">
        <v>134.16944444444445</v>
      </c>
      <c r="M2227" s="53">
        <v>1496.6982281027549</v>
      </c>
      <c r="N2227" s="53">
        <v>38.687184287600395</v>
      </c>
      <c r="O2227" s="53">
        <v>0.40304582722949645</v>
      </c>
      <c r="P2227" s="53">
        <v>2.0654532585948018</v>
      </c>
      <c r="Q2227" s="53">
        <v>58.88624787775904</v>
      </c>
      <c r="R2227" s="53">
        <v>0.98836269278916511</v>
      </c>
      <c r="S2227" s="53">
        <v>6.7851648109629474</v>
      </c>
      <c r="T2227" s="53">
        <v>2.0206329394876531E-3</v>
      </c>
      <c r="U2227" s="53">
        <v>0.23498907093030827</v>
      </c>
      <c r="V2227" s="53">
        <v>28.49202031913881</v>
      </c>
      <c r="W2227" s="53">
        <v>16.451495120931348</v>
      </c>
    </row>
    <row r="2228" spans="3:23" x14ac:dyDescent="0.25">
      <c r="C2228" s="70">
        <v>1</v>
      </c>
      <c r="D2228" s="53">
        <v>87</v>
      </c>
      <c r="E2228" s="53">
        <v>92</v>
      </c>
      <c r="F2228" s="53">
        <v>31.683</v>
      </c>
      <c r="G2228" s="53">
        <v>0.58934436070909391</v>
      </c>
      <c r="H2228" s="53">
        <v>0.94565217391304346</v>
      </c>
      <c r="I2228" s="53">
        <v>0.65909090909090906</v>
      </c>
      <c r="J2228" s="53">
        <v>10.524820207108489</v>
      </c>
      <c r="K2228" s="53">
        <v>169</v>
      </c>
      <c r="L2228" s="53">
        <v>118.80459770114942</v>
      </c>
      <c r="M2228" s="53">
        <v>659.90323442929696</v>
      </c>
      <c r="N2228" s="53">
        <v>25.688581790929934</v>
      </c>
      <c r="O2228" s="53">
        <v>0.14548922038444517</v>
      </c>
      <c r="P2228" s="53">
        <v>1.8731764821176451</v>
      </c>
      <c r="Q2228" s="53">
        <v>203.60139860139867</v>
      </c>
      <c r="R2228" s="53">
        <v>0.92010408830244206</v>
      </c>
      <c r="S2228" s="53">
        <v>5.6266268290825892</v>
      </c>
      <c r="T2228" s="53">
        <v>6.9930069930070017E-3</v>
      </c>
      <c r="U2228" s="53">
        <v>0.13317619230357874</v>
      </c>
      <c r="V2228" s="53">
        <v>11.808950080676553</v>
      </c>
      <c r="W2228" s="53">
        <v>9.5402374678139292</v>
      </c>
    </row>
    <row r="2229" spans="3:23" x14ac:dyDescent="0.25">
      <c r="C2229" s="70">
        <v>0</v>
      </c>
      <c r="D2229" s="53">
        <v>1739</v>
      </c>
      <c r="E2229" s="53">
        <v>2503</v>
      </c>
      <c r="F2229" s="53">
        <v>281.73900000000003</v>
      </c>
      <c r="G2229" s="53">
        <v>0.96367826359514164</v>
      </c>
      <c r="H2229" s="53">
        <v>0.69476628046344391</v>
      </c>
      <c r="I2229" s="53">
        <v>0.54326772883473917</v>
      </c>
      <c r="J2229" s="53">
        <v>47.054899514231757</v>
      </c>
      <c r="K2229" s="53">
        <v>216</v>
      </c>
      <c r="L2229" s="53">
        <v>112.43128234617596</v>
      </c>
      <c r="M2229" s="53">
        <v>1156.872576663043</v>
      </c>
      <c r="N2229" s="53">
        <v>34.012829589186531</v>
      </c>
      <c r="O2229" s="53">
        <v>1.3876088898226784</v>
      </c>
      <c r="P2229" s="53">
        <v>4.0069987659159949</v>
      </c>
      <c r="Q2229" s="53">
        <v>302.49412492269812</v>
      </c>
      <c r="R2229" s="53">
        <v>0.89834689877578444</v>
      </c>
      <c r="S2229" s="53">
        <v>6.4050109012746219</v>
      </c>
      <c r="T2229" s="53">
        <v>9.6110856778763344E-4</v>
      </c>
      <c r="U2229" s="53">
        <v>0.26911034341035434</v>
      </c>
      <c r="V2229" s="53">
        <v>103.36050124621461</v>
      </c>
      <c r="W2229" s="53">
        <v>27.604067095510288</v>
      </c>
    </row>
    <row r="2230" spans="3:23" x14ac:dyDescent="0.25">
      <c r="C2230" s="70">
        <v>0</v>
      </c>
      <c r="D2230" s="53">
        <v>187</v>
      </c>
      <c r="E2230" s="53">
        <v>202</v>
      </c>
      <c r="F2230" s="53">
        <v>54.823</v>
      </c>
      <c r="G2230" s="53">
        <v>0.9229521186129257</v>
      </c>
      <c r="H2230" s="53">
        <v>0.92574257425742579</v>
      </c>
      <c r="I2230" s="53">
        <v>0.53125</v>
      </c>
      <c r="J2230" s="53">
        <v>15.430353037616328</v>
      </c>
      <c r="K2230" s="53">
        <v>101</v>
      </c>
      <c r="L2230" s="53">
        <v>89.278074866310163</v>
      </c>
      <c r="M2230" s="53">
        <v>37.685699499741226</v>
      </c>
      <c r="N2230" s="53">
        <v>6.1388679330753835</v>
      </c>
      <c r="O2230" s="53">
        <v>0.12798306068491191</v>
      </c>
      <c r="P2230" s="53">
        <v>1.9571599820639349</v>
      </c>
      <c r="Q2230" s="53">
        <v>13.427807486630995</v>
      </c>
      <c r="R2230" s="53">
        <v>0.97244717153472748</v>
      </c>
      <c r="S2230" s="53">
        <v>4.436065193656253</v>
      </c>
      <c r="T2230" s="53">
        <v>4.1894249192141568E-3</v>
      </c>
      <c r="U2230" s="53">
        <v>0.36439705570721692</v>
      </c>
      <c r="V2230" s="53">
        <v>25.224935691353139</v>
      </c>
      <c r="W2230" s="53">
        <v>9.7094505356314293</v>
      </c>
    </row>
    <row r="2231" spans="3:23" x14ac:dyDescent="0.25">
      <c r="C2231" s="70">
        <v>0</v>
      </c>
      <c r="D2231" s="53">
        <v>5017</v>
      </c>
      <c r="E2231" s="53">
        <v>7474</v>
      </c>
      <c r="F2231" s="53">
        <v>512.27399999999989</v>
      </c>
      <c r="G2231" s="53">
        <v>0.8380232814958215</v>
      </c>
      <c r="H2231" s="53">
        <v>0.6712603692801713</v>
      </c>
      <c r="I2231" s="53">
        <v>0.52124675324675329</v>
      </c>
      <c r="J2231" s="53">
        <v>79.923981356888817</v>
      </c>
      <c r="K2231" s="53">
        <v>254</v>
      </c>
      <c r="L2231" s="53">
        <v>135.12218457245365</v>
      </c>
      <c r="M2231" s="53">
        <v>1726.4079148439068</v>
      </c>
      <c r="N2231" s="53">
        <v>41.550065160525399</v>
      </c>
      <c r="O2231" s="53">
        <v>0.655261805613231</v>
      </c>
      <c r="P2231" s="53">
        <v>2.6138281489520496</v>
      </c>
      <c r="Q2231" s="53">
        <v>54.880643166357018</v>
      </c>
      <c r="R2231" s="53">
        <v>0.99033577280094953</v>
      </c>
      <c r="S2231" s="53">
        <v>7.1191852995660474</v>
      </c>
      <c r="T2231" s="53">
        <v>4.4400861610857819E-4</v>
      </c>
      <c r="U2231" s="53">
        <v>0.27450835396158241</v>
      </c>
      <c r="V2231" s="53">
        <v>130.04316652248369</v>
      </c>
      <c r="W2231" s="53">
        <v>70.956034816858036</v>
      </c>
    </row>
    <row r="2232" spans="3:23" x14ac:dyDescent="0.25">
      <c r="C2232" s="70">
        <v>0</v>
      </c>
      <c r="D2232" s="53">
        <v>29</v>
      </c>
      <c r="E2232" s="53">
        <v>33</v>
      </c>
      <c r="F2232" s="53">
        <v>17.996000000000002</v>
      </c>
      <c r="G2232" s="53">
        <v>0</v>
      </c>
      <c r="H2232" s="53">
        <v>0.87878787878787878</v>
      </c>
      <c r="I2232" s="53">
        <v>0.59183673469387754</v>
      </c>
      <c r="J2232" s="53">
        <v>6.0765077797464979</v>
      </c>
      <c r="K2232" s="53">
        <v>130</v>
      </c>
      <c r="L2232" s="53">
        <v>104.34482758620689</v>
      </c>
      <c r="M2232" s="53">
        <v>232.4482758620689</v>
      </c>
      <c r="N2232" s="53">
        <v>15.246254486334305</v>
      </c>
      <c r="O2232" s="53">
        <v>-8.4592186632741387E-2</v>
      </c>
      <c r="P2232" s="53">
        <v>1.8747065233679603</v>
      </c>
      <c r="Q2232" s="53">
        <v>97.678571428571431</v>
      </c>
      <c r="R2232" s="53">
        <v>0.90810808834569745</v>
      </c>
      <c r="S2232" s="53">
        <v>4.6510844434034349</v>
      </c>
      <c r="T2232" s="53">
        <v>1.785714285714287E-2</v>
      </c>
      <c r="U2232" s="53">
        <v>0.15760131811588571</v>
      </c>
      <c r="V2232" s="53">
        <v>6.2330229193099944</v>
      </c>
      <c r="W2232" s="53">
        <v>6.2330229193099944</v>
      </c>
    </row>
    <row r="2233" spans="3:23" x14ac:dyDescent="0.25">
      <c r="C2233" s="70">
        <v>0</v>
      </c>
      <c r="D2233" s="53">
        <v>370</v>
      </c>
      <c r="E2233" s="53">
        <v>394</v>
      </c>
      <c r="F2233" s="53">
        <v>74.960999999999999</v>
      </c>
      <c r="G2233" s="53">
        <v>0.84439552607226054</v>
      </c>
      <c r="H2233" s="53">
        <v>0.93908629441624369</v>
      </c>
      <c r="I2233" s="53">
        <v>0.62289562289562295</v>
      </c>
      <c r="J2233" s="53">
        <v>21.704806646271006</v>
      </c>
      <c r="K2233" s="53">
        <v>220</v>
      </c>
      <c r="L2233" s="53">
        <v>135.05135135135134</v>
      </c>
      <c r="M2233" s="53">
        <v>1407.7615835347528</v>
      </c>
      <c r="N2233" s="53">
        <v>37.520149034015745</v>
      </c>
      <c r="O2233" s="53">
        <v>0.46560655965980696</v>
      </c>
      <c r="P2233" s="53">
        <v>2.1534668782721833</v>
      </c>
      <c r="Q2233" s="53">
        <v>52.714513556618897</v>
      </c>
      <c r="R2233" s="53">
        <v>0.98910073685327848</v>
      </c>
      <c r="S2233" s="53">
        <v>6.7344546801252854</v>
      </c>
      <c r="T2233" s="53">
        <v>2.0222369756492131E-3</v>
      </c>
      <c r="U2233" s="53">
        <v>0.21651928900029135</v>
      </c>
      <c r="V2233" s="53">
        <v>30.049551947142522</v>
      </c>
      <c r="W2233" s="53">
        <v>16.098153742032341</v>
      </c>
    </row>
    <row r="2234" spans="3:23" x14ac:dyDescent="0.25">
      <c r="C2234" s="70">
        <v>1</v>
      </c>
      <c r="D2234" s="53">
        <v>88</v>
      </c>
      <c r="E2234" s="53">
        <v>92</v>
      </c>
      <c r="F2234" s="53">
        <v>31.013000000000002</v>
      </c>
      <c r="G2234" s="53">
        <v>0.59903245157485763</v>
      </c>
      <c r="H2234" s="53">
        <v>0.95652173913043481</v>
      </c>
      <c r="I2234" s="53">
        <v>0.73333333333333328</v>
      </c>
      <c r="J2234" s="53">
        <v>10.585134856802455</v>
      </c>
      <c r="K2234" s="53">
        <v>168</v>
      </c>
      <c r="L2234" s="53">
        <v>119.02272727272727</v>
      </c>
      <c r="M2234" s="53">
        <v>574.34430512016729</v>
      </c>
      <c r="N2234" s="53">
        <v>23.965481533242084</v>
      </c>
      <c r="O2234" s="53">
        <v>0.18858181471968727</v>
      </c>
      <c r="P2234" s="53">
        <v>1.9039455714295364</v>
      </c>
      <c r="Q2234" s="53">
        <v>159.16153846153853</v>
      </c>
      <c r="R2234" s="53">
        <v>0.9360841237402775</v>
      </c>
      <c r="S2234" s="53">
        <v>5.615514999245363</v>
      </c>
      <c r="T2234" s="53">
        <v>8.1656804733727644E-3</v>
      </c>
      <c r="U2234" s="53">
        <v>0.13316964046375546</v>
      </c>
      <c r="V2234" s="53">
        <v>11.906652474101932</v>
      </c>
      <c r="W2234" s="53">
        <v>9.533951301109461</v>
      </c>
    </row>
    <row r="2235" spans="3:23" x14ac:dyDescent="0.25">
      <c r="C2235" s="70">
        <v>0</v>
      </c>
      <c r="D2235" s="53">
        <v>1833</v>
      </c>
      <c r="E2235" s="53">
        <v>2506</v>
      </c>
      <c r="F2235" s="53">
        <v>283.80699999999996</v>
      </c>
      <c r="G2235" s="53">
        <v>0.95880579497661034</v>
      </c>
      <c r="H2235" s="53">
        <v>0.73144453312051072</v>
      </c>
      <c r="I2235" s="53">
        <v>0.54995499549954996</v>
      </c>
      <c r="J2235" s="53">
        <v>48.309917051259291</v>
      </c>
      <c r="K2235" s="53">
        <v>239</v>
      </c>
      <c r="L2235" s="53">
        <v>116.16912165848336</v>
      </c>
      <c r="M2235" s="53">
        <v>1339.4997665315905</v>
      </c>
      <c r="N2235" s="53">
        <v>36.599177129159479</v>
      </c>
      <c r="O2235" s="53">
        <v>1.36383907002172</v>
      </c>
      <c r="P2235" s="53">
        <v>3.9116164732625331</v>
      </c>
      <c r="Q2235" s="53">
        <v>301.82382650029746</v>
      </c>
      <c r="R2235" s="53">
        <v>0.90704303890135063</v>
      </c>
      <c r="S2235" s="53">
        <v>6.5323196144036544</v>
      </c>
      <c r="T2235" s="53">
        <v>8.6143317767515735E-4</v>
      </c>
      <c r="U2235" s="53">
        <v>0.27427460470139958</v>
      </c>
      <c r="V2235" s="53">
        <v>100.9182396694451</v>
      </c>
      <c r="W2235" s="53">
        <v>28.667077439862791</v>
      </c>
    </row>
    <row r="2236" spans="3:23" x14ac:dyDescent="0.25">
      <c r="C2236" s="70">
        <v>0</v>
      </c>
      <c r="D2236" s="53">
        <v>207</v>
      </c>
      <c r="E2236" s="53">
        <v>226</v>
      </c>
      <c r="F2236" s="53">
        <v>58.123000000000005</v>
      </c>
      <c r="G2236" s="53">
        <v>0.91793003303047616</v>
      </c>
      <c r="H2236" s="53">
        <v>0.91592920353982299</v>
      </c>
      <c r="I2236" s="53">
        <v>0.5</v>
      </c>
      <c r="J2236" s="53">
        <v>16.234549139418029</v>
      </c>
      <c r="K2236" s="53">
        <v>127</v>
      </c>
      <c r="L2236" s="53">
        <v>96.067632850241552</v>
      </c>
      <c r="M2236" s="53">
        <v>142.63618029173116</v>
      </c>
      <c r="N2236" s="53">
        <v>11.943038988956335</v>
      </c>
      <c r="O2236" s="53">
        <v>0.81878667159138419</v>
      </c>
      <c r="P2236" s="53">
        <v>2.7894453896366742</v>
      </c>
      <c r="Q2236" s="53">
        <v>23.372997711670497</v>
      </c>
      <c r="R2236" s="53">
        <v>0.97161746329523901</v>
      </c>
      <c r="S2236" s="53">
        <v>5.1293302665576244</v>
      </c>
      <c r="T2236" s="53">
        <v>3.1156889338059992E-3</v>
      </c>
      <c r="U2236" s="53">
        <v>0.3060199843380626</v>
      </c>
      <c r="V2236" s="53">
        <v>26.2969831347935</v>
      </c>
      <c r="W2236" s="53">
        <v>10.433125633315992</v>
      </c>
    </row>
    <row r="2237" spans="3:23" x14ac:dyDescent="0.25">
      <c r="C2237" s="70">
        <v>0</v>
      </c>
      <c r="D2237" s="53">
        <v>4954</v>
      </c>
      <c r="E2237" s="53">
        <v>7309</v>
      </c>
      <c r="F2237" s="53">
        <v>535.77800000000002</v>
      </c>
      <c r="G2237" s="53">
        <v>0.83920014943173138</v>
      </c>
      <c r="H2237" s="53">
        <v>0.67779449993159124</v>
      </c>
      <c r="I2237" s="53">
        <v>0.51733500417710943</v>
      </c>
      <c r="J2237" s="53">
        <v>79.420581114834434</v>
      </c>
      <c r="K2237" s="53">
        <v>255</v>
      </c>
      <c r="L2237" s="53">
        <v>135.34033104561971</v>
      </c>
      <c r="M2237" s="53">
        <v>1715.1363217963344</v>
      </c>
      <c r="N2237" s="53">
        <v>41.414204348222533</v>
      </c>
      <c r="O2237" s="53">
        <v>0.70932322535965575</v>
      </c>
      <c r="P2237" s="53">
        <v>2.6594708140126095</v>
      </c>
      <c r="Q2237" s="53">
        <v>53.853191048486948</v>
      </c>
      <c r="R2237" s="53">
        <v>0.99041148393710754</v>
      </c>
      <c r="S2237" s="53">
        <v>7.1125964583975403</v>
      </c>
      <c r="T2237" s="53">
        <v>4.5929039226501735E-4</v>
      </c>
      <c r="U2237" s="53">
        <v>0.27198944775017286</v>
      </c>
      <c r="V2237" s="53">
        <v>128.60547670583188</v>
      </c>
      <c r="W2237" s="53">
        <v>69.938575230848315</v>
      </c>
    </row>
    <row r="2238" spans="3:23" x14ac:dyDescent="0.25">
      <c r="C2238" s="70">
        <v>0</v>
      </c>
      <c r="D2238" s="53">
        <v>405</v>
      </c>
      <c r="E2238" s="53">
        <v>441</v>
      </c>
      <c r="F2238" s="53">
        <v>81.733999999999995</v>
      </c>
      <c r="G2238" s="53">
        <v>0.88522267293441104</v>
      </c>
      <c r="H2238" s="53">
        <v>0.91836734693877553</v>
      </c>
      <c r="I2238" s="53">
        <v>0.68067226890756305</v>
      </c>
      <c r="J2238" s="53">
        <v>22.708192698181442</v>
      </c>
      <c r="K2238" s="53">
        <v>214</v>
      </c>
      <c r="L2238" s="53">
        <v>131.47407407407408</v>
      </c>
      <c r="M2238" s="53">
        <v>1269.1558855885587</v>
      </c>
      <c r="N2238" s="53">
        <v>35.62521418305522</v>
      </c>
      <c r="O2238" s="53">
        <v>0.50585044020152636</v>
      </c>
      <c r="P2238" s="53">
        <v>2.242254970374348</v>
      </c>
      <c r="Q2238" s="53">
        <v>44.149206349206253</v>
      </c>
      <c r="R2238" s="53">
        <v>0.98870188285768135</v>
      </c>
      <c r="S2238" s="53">
        <v>6.7212498707807837</v>
      </c>
      <c r="T2238" s="53">
        <v>1.9400352733685898E-3</v>
      </c>
      <c r="U2238" s="53">
        <v>0.23899720908824545</v>
      </c>
      <c r="V2238" s="53">
        <v>33.831060352537591</v>
      </c>
      <c r="W2238" s="53">
        <v>15.737110358064179</v>
      </c>
    </row>
    <row r="2239" spans="3:23" x14ac:dyDescent="0.25">
      <c r="C2239" s="70">
        <v>1</v>
      </c>
      <c r="D2239" s="53">
        <v>86</v>
      </c>
      <c r="E2239" s="53">
        <v>92</v>
      </c>
      <c r="F2239" s="53">
        <v>32.046999999999997</v>
      </c>
      <c r="G2239" s="53">
        <v>0.69961683488299464</v>
      </c>
      <c r="H2239" s="53">
        <v>0.93478260869565222</v>
      </c>
      <c r="I2239" s="53">
        <v>0.65151515151515149</v>
      </c>
      <c r="J2239" s="53">
        <v>10.464157913908982</v>
      </c>
      <c r="K2239" s="53">
        <v>166</v>
      </c>
      <c r="L2239" s="53">
        <v>119.54651162790698</v>
      </c>
      <c r="M2239" s="53">
        <v>532.29781121751023</v>
      </c>
      <c r="N2239" s="53">
        <v>23.071580162995126</v>
      </c>
      <c r="O2239" s="53">
        <v>0.20904695703266524</v>
      </c>
      <c r="P2239" s="53">
        <v>1.8996305939740856</v>
      </c>
      <c r="Q2239" s="53">
        <v>142.74125874125872</v>
      </c>
      <c r="R2239" s="53">
        <v>0.94787846946199261</v>
      </c>
      <c r="S2239" s="53">
        <v>5.6118566149659612</v>
      </c>
      <c r="T2239" s="53">
        <v>7.0908112866154916E-3</v>
      </c>
      <c r="U2239" s="53">
        <v>0.14400716524071303</v>
      </c>
      <c r="V2239" s="53">
        <v>12.523169417784286</v>
      </c>
      <c r="W2239" s="53">
        <v>8.9480327004399776</v>
      </c>
    </row>
    <row r="2240" spans="3:23" x14ac:dyDescent="0.25">
      <c r="C2240" s="70">
        <v>0</v>
      </c>
      <c r="D2240" s="53">
        <v>1948</v>
      </c>
      <c r="E2240" s="53">
        <v>2690</v>
      </c>
      <c r="F2240" s="53">
        <v>281.97999999999996</v>
      </c>
      <c r="G2240" s="53">
        <v>0.95169220788944231</v>
      </c>
      <c r="H2240" s="53">
        <v>0.72416356877323418</v>
      </c>
      <c r="I2240" s="53">
        <v>0.5305010893246187</v>
      </c>
      <c r="J2240" s="53">
        <v>49.802315539983645</v>
      </c>
      <c r="K2240" s="53">
        <v>239</v>
      </c>
      <c r="L2240" s="53">
        <v>120.36909650924025</v>
      </c>
      <c r="M2240" s="53">
        <v>1467.1544014431729</v>
      </c>
      <c r="N2240" s="53">
        <v>38.303451560442603</v>
      </c>
      <c r="O2240" s="53">
        <v>1.1863178381857211</v>
      </c>
      <c r="P2240" s="53">
        <v>3.3392739193310539</v>
      </c>
      <c r="Q2240" s="53">
        <v>301.5636461704438</v>
      </c>
      <c r="R2240" s="53">
        <v>0.92127785563254816</v>
      </c>
      <c r="S2240" s="53">
        <v>6.6522532431385004</v>
      </c>
      <c r="T2240" s="53">
        <v>7.7764162503535413E-4</v>
      </c>
      <c r="U2240" s="53">
        <v>0.26744359723402883</v>
      </c>
      <c r="V2240" s="53">
        <v>100.10925142820619</v>
      </c>
      <c r="W2240" s="53">
        <v>30.738910636422045</v>
      </c>
    </row>
    <row r="2241" spans="3:23" x14ac:dyDescent="0.25">
      <c r="C2241" s="70">
        <v>0</v>
      </c>
      <c r="D2241" s="53">
        <v>232</v>
      </c>
      <c r="E2241" s="53">
        <v>264</v>
      </c>
      <c r="F2241" s="53">
        <v>64.664999999999992</v>
      </c>
      <c r="G2241" s="53">
        <v>0.93265616081066516</v>
      </c>
      <c r="H2241" s="53">
        <v>0.87878787878787878</v>
      </c>
      <c r="I2241" s="53">
        <v>0.45849802371541504</v>
      </c>
      <c r="J2241" s="53">
        <v>17.186959427966244</v>
      </c>
      <c r="K2241" s="53">
        <v>139</v>
      </c>
      <c r="L2241" s="53">
        <v>100.42241379310344</v>
      </c>
      <c r="M2241" s="53">
        <v>238.48746081504703</v>
      </c>
      <c r="N2241" s="53">
        <v>15.443039235042013</v>
      </c>
      <c r="O2241" s="53">
        <v>0.67142505167623956</v>
      </c>
      <c r="P2241" s="53">
        <v>2.402858891550351</v>
      </c>
      <c r="Q2241" s="53">
        <v>35.638941398865768</v>
      </c>
      <c r="R2241" s="53">
        <v>0.97276316890614156</v>
      </c>
      <c r="S2241" s="53">
        <v>5.4265172820072483</v>
      </c>
      <c r="T2241" s="53">
        <v>2.6336383875128961E-3</v>
      </c>
      <c r="U2241" s="53">
        <v>0.25739960431338788</v>
      </c>
      <c r="V2241" s="53">
        <v>29.628261004902988</v>
      </c>
      <c r="W2241" s="53">
        <v>10.688884770335488</v>
      </c>
    </row>
    <row r="2242" spans="3:23" x14ac:dyDescent="0.25">
      <c r="C2242" s="70">
        <v>0</v>
      </c>
      <c r="D2242" s="53">
        <v>387</v>
      </c>
      <c r="E2242" s="53">
        <v>557</v>
      </c>
      <c r="F2242" s="53">
        <v>110.97799999999999</v>
      </c>
      <c r="G2242" s="53">
        <v>0.97036247909784601</v>
      </c>
      <c r="H2242" s="53">
        <v>0.69479353680430878</v>
      </c>
      <c r="I2242" s="53">
        <v>0.29097744360902256</v>
      </c>
      <c r="J2242" s="53">
        <v>22.197831060995753</v>
      </c>
      <c r="K2242" s="53">
        <v>160</v>
      </c>
      <c r="L2242" s="53">
        <v>102.65633074935401</v>
      </c>
      <c r="M2242" s="53">
        <v>270.69764764161692</v>
      </c>
      <c r="N2242" s="53">
        <v>16.452891771406538</v>
      </c>
      <c r="O2242" s="53">
        <v>0.91628860722581496</v>
      </c>
      <c r="P2242" s="53">
        <v>3.4694714776857682</v>
      </c>
      <c r="Q2242" s="53">
        <v>63.493772893773205</v>
      </c>
      <c r="R2242" s="53">
        <v>0.9785194244271086</v>
      </c>
      <c r="S2242" s="53">
        <v>5.6644850873864501</v>
      </c>
      <c r="T2242" s="53">
        <v>1.2059735136658121E-3</v>
      </c>
      <c r="U2242" s="53">
        <v>0.21894526468572567</v>
      </c>
      <c r="V2242" s="53">
        <v>51.328435156663396</v>
      </c>
      <c r="W2242" s="53">
        <v>12.403722035011697</v>
      </c>
    </row>
    <row r="2243" spans="3:23" x14ac:dyDescent="0.25">
      <c r="C2243" s="70">
        <v>0</v>
      </c>
      <c r="D2243" s="53">
        <v>4267</v>
      </c>
      <c r="E2243" s="53">
        <v>5842</v>
      </c>
      <c r="F2243" s="53">
        <v>354.33799999999997</v>
      </c>
      <c r="G2243" s="53">
        <v>0.87313454636164123</v>
      </c>
      <c r="H2243" s="53">
        <v>0.7304005477576172</v>
      </c>
      <c r="I2243" s="53">
        <v>0.47793458781362008</v>
      </c>
      <c r="J2243" s="53">
        <v>73.708297615566579</v>
      </c>
      <c r="K2243" s="53">
        <v>254</v>
      </c>
      <c r="L2243" s="53">
        <v>140.55284743379423</v>
      </c>
      <c r="M2243" s="53">
        <v>1720.40478971019</v>
      </c>
      <c r="N2243" s="53">
        <v>41.477762592866434</v>
      </c>
      <c r="O2243" s="53">
        <v>0.53920861946187948</v>
      </c>
      <c r="P2243" s="53">
        <v>2.3786417450658623</v>
      </c>
      <c r="Q2243" s="53">
        <v>55.105888888888671</v>
      </c>
      <c r="R2243" s="53">
        <v>0.99032398922374298</v>
      </c>
      <c r="S2243" s="53">
        <v>7.1651682870535627</v>
      </c>
      <c r="T2243" s="53">
        <v>4.5390123456792779E-4</v>
      </c>
      <c r="U2243" s="53">
        <v>0.26586647063054064</v>
      </c>
      <c r="V2243" s="53">
        <v>125.92179971536703</v>
      </c>
      <c r="W2243" s="53">
        <v>61.384270266122016</v>
      </c>
    </row>
    <row r="2244" spans="3:23" x14ac:dyDescent="0.25">
      <c r="C2244" s="70">
        <v>0</v>
      </c>
      <c r="D2244" s="53">
        <v>38</v>
      </c>
      <c r="E2244" s="53">
        <v>42</v>
      </c>
      <c r="F2244" s="53">
        <v>20.625999999999998</v>
      </c>
      <c r="G2244" s="53">
        <v>0.52748477726821907</v>
      </c>
      <c r="H2244" s="53">
        <v>0.90476190476190477</v>
      </c>
      <c r="I2244" s="53">
        <v>0.59375</v>
      </c>
      <c r="J2244" s="53">
        <v>6.955796338302048</v>
      </c>
      <c r="K2244" s="53">
        <v>99</v>
      </c>
      <c r="L2244" s="53">
        <v>90.921052631578945</v>
      </c>
      <c r="M2244" s="53">
        <v>24.993598862019915</v>
      </c>
      <c r="N2244" s="53">
        <v>4.9993598452221777</v>
      </c>
      <c r="O2244" s="53">
        <v>-5.9175637216587064E-2</v>
      </c>
      <c r="P2244" s="53">
        <v>2.127586740667446</v>
      </c>
      <c r="Q2244" s="53">
        <v>18.333333333333332</v>
      </c>
      <c r="R2244" s="53">
        <v>0.86587216494446684</v>
      </c>
      <c r="S2244" s="53">
        <v>3.8629488165201455</v>
      </c>
      <c r="T2244" s="53">
        <v>1.6203703703703731E-2</v>
      </c>
      <c r="U2244" s="53">
        <v>0.33576940035273362</v>
      </c>
      <c r="V2244" s="53">
        <v>7.6822876709772538</v>
      </c>
      <c r="W2244" s="53">
        <v>6.5265987488178077</v>
      </c>
    </row>
    <row r="2245" spans="3:23" x14ac:dyDescent="0.25">
      <c r="C2245" s="70">
        <v>0</v>
      </c>
      <c r="D2245" s="53">
        <v>420</v>
      </c>
      <c r="E2245" s="53">
        <v>459</v>
      </c>
      <c r="F2245" s="53">
        <v>84.917999999999992</v>
      </c>
      <c r="G2245" s="53">
        <v>0.90635837320085555</v>
      </c>
      <c r="H2245" s="53">
        <v>0.91503267973856206</v>
      </c>
      <c r="I2245" s="53">
        <v>0.66772655007949122</v>
      </c>
      <c r="J2245" s="53">
        <v>23.12489154112443</v>
      </c>
      <c r="K2245" s="53">
        <v>215</v>
      </c>
      <c r="L2245" s="53">
        <v>133.65</v>
      </c>
      <c r="M2245" s="53">
        <v>1268.8676610978496</v>
      </c>
      <c r="N2245" s="53">
        <v>35.621168721672362</v>
      </c>
      <c r="O2245" s="53">
        <v>0.40582248957061501</v>
      </c>
      <c r="P2245" s="53">
        <v>2.1257820885149186</v>
      </c>
      <c r="Q2245" s="53">
        <v>40.343843843843871</v>
      </c>
      <c r="R2245" s="53">
        <v>0.98962837761810474</v>
      </c>
      <c r="S2245" s="53">
        <v>6.7043844859172923</v>
      </c>
      <c r="T2245" s="53">
        <v>1.9433848262676932E-3</v>
      </c>
      <c r="U2245" s="53">
        <v>0.2708617046529832</v>
      </c>
      <c r="V2245" s="53">
        <v>36.006208334722665</v>
      </c>
      <c r="W2245" s="53">
        <v>15.212974528658421</v>
      </c>
    </row>
    <row r="2246" spans="3:23" x14ac:dyDescent="0.25">
      <c r="C2246" s="70">
        <v>1</v>
      </c>
      <c r="D2246" s="53">
        <v>86</v>
      </c>
      <c r="E2246" s="53">
        <v>91</v>
      </c>
      <c r="F2246" s="53">
        <v>31.195</v>
      </c>
      <c r="G2246" s="53">
        <v>0.58347333046140926</v>
      </c>
      <c r="H2246" s="53">
        <v>0.94505494505494503</v>
      </c>
      <c r="I2246" s="53">
        <v>0.71074380165289253</v>
      </c>
      <c r="J2246" s="53">
        <v>10.464157913908982</v>
      </c>
      <c r="K2246" s="53">
        <v>177</v>
      </c>
      <c r="L2246" s="53">
        <v>123.3953488372093</v>
      </c>
      <c r="M2246" s="53">
        <v>730.61833105335188</v>
      </c>
      <c r="N2246" s="53">
        <v>27.02995247967247</v>
      </c>
      <c r="O2246" s="53">
        <v>0.23836430124431068</v>
      </c>
      <c r="P2246" s="53">
        <v>1.9540001239631879</v>
      </c>
      <c r="Q2246" s="53">
        <v>196.46212121212127</v>
      </c>
      <c r="R2246" s="53">
        <v>0.94423621032134486</v>
      </c>
      <c r="S2246" s="53">
        <v>5.5584834700149974</v>
      </c>
      <c r="T2246" s="53">
        <v>7.8053259871441842E-3</v>
      </c>
      <c r="U2246" s="53">
        <v>0.1193624058680427</v>
      </c>
      <c r="V2246" s="53">
        <v>11.745818479104631</v>
      </c>
      <c r="W2246" s="53">
        <v>9.539158576362027</v>
      </c>
    </row>
    <row r="2247" spans="3:23" x14ac:dyDescent="0.25">
      <c r="C2247" s="70">
        <v>0</v>
      </c>
      <c r="D2247" s="53">
        <v>1881</v>
      </c>
      <c r="E2247" s="53">
        <v>2411</v>
      </c>
      <c r="F2247" s="53">
        <v>270.70700000000005</v>
      </c>
      <c r="G2247" s="53">
        <v>0.92909682160282459</v>
      </c>
      <c r="H2247" s="53">
        <v>0.78017420157610951</v>
      </c>
      <c r="I2247" s="53">
        <v>0.53804347826086951</v>
      </c>
      <c r="J2247" s="53">
        <v>48.938365150941046</v>
      </c>
      <c r="K2247" s="53">
        <v>241</v>
      </c>
      <c r="L2247" s="53">
        <v>126.47421584263689</v>
      </c>
      <c r="M2247" s="53">
        <v>1639.607978440619</v>
      </c>
      <c r="N2247" s="53">
        <v>40.492073032145676</v>
      </c>
      <c r="O2247" s="53">
        <v>1.0397912929618547</v>
      </c>
      <c r="P2247" s="53">
        <v>2.9784443246636836</v>
      </c>
      <c r="Q2247" s="53">
        <v>270.94312393887736</v>
      </c>
      <c r="R2247" s="53">
        <v>0.93487226456791384</v>
      </c>
      <c r="S2247" s="53">
        <v>6.7919741087451948</v>
      </c>
      <c r="T2247" s="53">
        <v>7.6546405537729042E-4</v>
      </c>
      <c r="U2247" s="53">
        <v>0.2850237496499024</v>
      </c>
      <c r="V2247" s="53">
        <v>90.931597202042639</v>
      </c>
      <c r="W2247" s="53">
        <v>33.629830945445399</v>
      </c>
    </row>
    <row r="2248" spans="3:23" x14ac:dyDescent="0.25">
      <c r="C2248" s="70">
        <v>0</v>
      </c>
      <c r="D2248" s="53">
        <v>105</v>
      </c>
      <c r="E2248" s="53">
        <v>110</v>
      </c>
      <c r="F2248" s="53">
        <v>34.288000000000004</v>
      </c>
      <c r="G2248" s="53">
        <v>0.66773756741947843</v>
      </c>
      <c r="H2248" s="53">
        <v>0.95454545454545459</v>
      </c>
      <c r="I2248" s="53">
        <v>0.73426573426573427</v>
      </c>
      <c r="J2248" s="53">
        <v>11.562445770562215</v>
      </c>
      <c r="K2248" s="53">
        <v>117</v>
      </c>
      <c r="L2248" s="53">
        <v>99.685714285714283</v>
      </c>
      <c r="M2248" s="53">
        <v>91.063736263736246</v>
      </c>
      <c r="N2248" s="53">
        <v>9.5427321173622097</v>
      </c>
      <c r="O2248" s="53">
        <v>-0.1087149782795933</v>
      </c>
      <c r="P2248" s="53">
        <v>1.9581278379322589</v>
      </c>
      <c r="Q2248" s="53">
        <v>36.858974358974343</v>
      </c>
      <c r="R2248" s="53">
        <v>0.91390337849487946</v>
      </c>
      <c r="S2248" s="53">
        <v>4.8904625469641312</v>
      </c>
      <c r="T2248" s="53">
        <v>8.6291913214990145E-3</v>
      </c>
      <c r="U2248" s="53">
        <v>0.24610024946563377</v>
      </c>
      <c r="V2248" s="53">
        <v>13.48261798276973</v>
      </c>
      <c r="W2248" s="53">
        <v>10.036417185782293</v>
      </c>
    </row>
    <row r="2249" spans="3:23" x14ac:dyDescent="0.25">
      <c r="C2249" s="70">
        <v>0</v>
      </c>
      <c r="D2249" s="53">
        <v>724</v>
      </c>
      <c r="E2249" s="53">
        <v>1043</v>
      </c>
      <c r="F2249" s="53">
        <v>183.20999999999998</v>
      </c>
      <c r="G2249" s="53">
        <v>0.69785722945434014</v>
      </c>
      <c r="H2249" s="53">
        <v>0.69415148609779487</v>
      </c>
      <c r="I2249" s="53">
        <v>0.43172331544424569</v>
      </c>
      <c r="J2249" s="53">
        <v>30.361578193306382</v>
      </c>
      <c r="K2249" s="53">
        <v>151</v>
      </c>
      <c r="L2249" s="53">
        <v>99.466850828729278</v>
      </c>
      <c r="M2249" s="53">
        <v>224.26307665268251</v>
      </c>
      <c r="N2249" s="53">
        <v>14.97541574223175</v>
      </c>
      <c r="O2249" s="53">
        <v>0.87168856408188855</v>
      </c>
      <c r="P2249" s="53">
        <v>3.288956432941085</v>
      </c>
      <c r="Q2249" s="53">
        <v>63.432400932400775</v>
      </c>
      <c r="R2249" s="53">
        <v>0.97920755923584302</v>
      </c>
      <c r="S2249" s="53">
        <v>5.6113588359101225</v>
      </c>
      <c r="T2249" s="53">
        <v>1.0758472296933943E-3</v>
      </c>
      <c r="U2249" s="53">
        <v>0.24045797538547375</v>
      </c>
      <c r="V2249" s="53">
        <v>45.09650412410668</v>
      </c>
      <c r="W2249" s="53">
        <v>32.299780011731002</v>
      </c>
    </row>
    <row r="2250" spans="3:23" x14ac:dyDescent="0.25">
      <c r="C2250" s="70">
        <v>0</v>
      </c>
      <c r="D2250" s="53">
        <v>46</v>
      </c>
      <c r="E2250" s="53">
        <v>50</v>
      </c>
      <c r="F2250" s="53">
        <v>22.404</v>
      </c>
      <c r="G2250" s="53">
        <v>0.38729086380422145</v>
      </c>
      <c r="H2250" s="53">
        <v>0.92</v>
      </c>
      <c r="I2250" s="53">
        <v>0.63888888888888884</v>
      </c>
      <c r="J2250" s="53">
        <v>7.6530398573258118</v>
      </c>
      <c r="K2250" s="53">
        <v>103</v>
      </c>
      <c r="L2250" s="53">
        <v>91.586956521739125</v>
      </c>
      <c r="M2250" s="53">
        <v>38.47004830917875</v>
      </c>
      <c r="N2250" s="53">
        <v>6.202422777365209</v>
      </c>
      <c r="O2250" s="53">
        <v>-0.14582270934861985</v>
      </c>
      <c r="P2250" s="53">
        <v>2.0955263487263767</v>
      </c>
      <c r="Q2250" s="53">
        <v>30.6</v>
      </c>
      <c r="R2250" s="53">
        <v>0.85787183697906921</v>
      </c>
      <c r="S2250" s="53">
        <v>4.1891254781167051</v>
      </c>
      <c r="T2250" s="53">
        <v>1.4375000000000011E-2</v>
      </c>
      <c r="U2250" s="53">
        <v>0.21648809523809528</v>
      </c>
      <c r="V2250" s="53">
        <v>8.0829037686547611</v>
      </c>
      <c r="W2250" s="53">
        <v>7.4520944307736041</v>
      </c>
    </row>
    <row r="2251" spans="3:23" x14ac:dyDescent="0.25">
      <c r="C2251" s="70">
        <v>0</v>
      </c>
      <c r="D2251" s="53">
        <v>4169</v>
      </c>
      <c r="E2251" s="53">
        <v>5743</v>
      </c>
      <c r="F2251" s="53">
        <v>389.71800000000002</v>
      </c>
      <c r="G2251" s="53">
        <v>0.87545848872782173</v>
      </c>
      <c r="H2251" s="53">
        <v>0.72592721574090202</v>
      </c>
      <c r="I2251" s="53">
        <v>0.46695788530465948</v>
      </c>
      <c r="J2251" s="53">
        <v>72.856953422448925</v>
      </c>
      <c r="K2251" s="53">
        <v>254</v>
      </c>
      <c r="L2251" s="53">
        <v>139.63516430798754</v>
      </c>
      <c r="M2251" s="53">
        <v>1671.9981009866738</v>
      </c>
      <c r="N2251" s="53">
        <v>40.890073379570666</v>
      </c>
      <c r="O2251" s="53">
        <v>0.53561286936428543</v>
      </c>
      <c r="P2251" s="53">
        <v>2.409802799157883</v>
      </c>
      <c r="Q2251" s="53">
        <v>52.84533333333318</v>
      </c>
      <c r="R2251" s="53">
        <v>0.99039030062226729</v>
      </c>
      <c r="S2251" s="53">
        <v>7.1622270152836158</v>
      </c>
      <c r="T2251" s="53">
        <v>4.5101234567903703E-4</v>
      </c>
      <c r="U2251" s="53">
        <v>0.27326818687158422</v>
      </c>
      <c r="V2251" s="53">
        <v>125.4926700643252</v>
      </c>
      <c r="W2251" s="53">
        <v>60.649769327333409</v>
      </c>
    </row>
    <row r="2252" spans="3:23" x14ac:dyDescent="0.25">
      <c r="C2252" s="70">
        <v>0</v>
      </c>
      <c r="D2252" s="53">
        <v>38</v>
      </c>
      <c r="E2252" s="53">
        <v>42</v>
      </c>
      <c r="F2252" s="53">
        <v>20.625999999999998</v>
      </c>
      <c r="G2252" s="53">
        <v>0.52748477726821907</v>
      </c>
      <c r="H2252" s="53">
        <v>0.90476190476190477</v>
      </c>
      <c r="I2252" s="53">
        <v>0.59375</v>
      </c>
      <c r="J2252" s="53">
        <v>6.955796338302048</v>
      </c>
      <c r="K2252" s="53">
        <v>98</v>
      </c>
      <c r="L2252" s="53">
        <v>89.21052631578948</v>
      </c>
      <c r="M2252" s="53">
        <v>26.062588904694149</v>
      </c>
      <c r="N2252" s="53">
        <v>5.1051531715213159</v>
      </c>
      <c r="O2252" s="53">
        <v>-4.7222497586185054E-2</v>
      </c>
      <c r="P2252" s="53">
        <v>2.0464340911812293</v>
      </c>
      <c r="Q2252" s="53">
        <v>19.388888888888889</v>
      </c>
      <c r="R2252" s="53">
        <v>0.85013144693734988</v>
      </c>
      <c r="S2252" s="53">
        <v>3.8725416580096272</v>
      </c>
      <c r="T2252" s="53">
        <v>1.6203703703703727E-2</v>
      </c>
      <c r="U2252" s="53">
        <v>0.31762014991181636</v>
      </c>
      <c r="V2252" s="53">
        <v>7.6822876709772538</v>
      </c>
      <c r="W2252" s="53">
        <v>6.5265987488178077</v>
      </c>
    </row>
    <row r="2253" spans="3:23" x14ac:dyDescent="0.25">
      <c r="C2253" s="70">
        <v>0</v>
      </c>
      <c r="D2253" s="53">
        <v>2681</v>
      </c>
      <c r="E2253" s="53">
        <v>4046</v>
      </c>
      <c r="F2253" s="53">
        <v>410.911</v>
      </c>
      <c r="G2253" s="53">
        <v>0.86885797039531454</v>
      </c>
      <c r="H2253" s="53">
        <v>0.66262975778546718</v>
      </c>
      <c r="I2253" s="53">
        <v>0.39824717765894235</v>
      </c>
      <c r="J2253" s="53">
        <v>58.425638374218657</v>
      </c>
      <c r="K2253" s="53">
        <v>237</v>
      </c>
      <c r="L2253" s="53">
        <v>125.01529280119358</v>
      </c>
      <c r="M2253" s="53">
        <v>1564.3001391772777</v>
      </c>
      <c r="N2253" s="53">
        <v>39.551234357188875</v>
      </c>
      <c r="O2253" s="53">
        <v>1.005362002515535</v>
      </c>
      <c r="P2253" s="53">
        <v>2.9262634498625277</v>
      </c>
      <c r="Q2253" s="53">
        <v>110.60282436010561</v>
      </c>
      <c r="R2253" s="53">
        <v>0.97732440600083592</v>
      </c>
      <c r="S2253" s="53">
        <v>6.7977138879620052</v>
      </c>
      <c r="T2253" s="53">
        <v>6.6388527300784226E-4</v>
      </c>
      <c r="U2253" s="53">
        <v>0.30700412005404076</v>
      </c>
      <c r="V2253" s="53">
        <v>104.52416143638098</v>
      </c>
      <c r="W2253" s="53">
        <v>51.745881654394474</v>
      </c>
    </row>
    <row r="2254" spans="3:23" x14ac:dyDescent="0.25">
      <c r="C2254" s="70">
        <v>1</v>
      </c>
      <c r="D2254" s="53">
        <v>75</v>
      </c>
      <c r="E2254" s="53">
        <v>80</v>
      </c>
      <c r="F2254" s="53">
        <v>28.292000000000002</v>
      </c>
      <c r="G2254" s="53">
        <v>0.4106123791968318</v>
      </c>
      <c r="H2254" s="53">
        <v>0.9375</v>
      </c>
      <c r="I2254" s="53">
        <v>0.75</v>
      </c>
      <c r="J2254" s="53">
        <v>9.7720502380583998</v>
      </c>
      <c r="K2254" s="53">
        <v>165</v>
      </c>
      <c r="L2254" s="53">
        <v>122.4</v>
      </c>
      <c r="M2254" s="53">
        <v>510.67567567567551</v>
      </c>
      <c r="N2254" s="53">
        <v>22.598134340597134</v>
      </c>
      <c r="O2254" s="53">
        <v>6.1241265686601078E-2</v>
      </c>
      <c r="P2254" s="53">
        <v>1.9340707049395771</v>
      </c>
      <c r="Q2254" s="53">
        <v>192.4727272727273</v>
      </c>
      <c r="R2254" s="53">
        <v>0.92286573162398289</v>
      </c>
      <c r="S2254" s="53">
        <v>5.4851595236849855</v>
      </c>
      <c r="T2254" s="53">
        <v>9.2561983471074125E-3</v>
      </c>
      <c r="U2254" s="53">
        <v>0.13047112758705015</v>
      </c>
      <c r="V2254" s="53">
        <v>10.317430497143031</v>
      </c>
      <c r="W2254" s="53">
        <v>9.4075362900035682</v>
      </c>
    </row>
    <row r="2255" spans="3:23" x14ac:dyDescent="0.25">
      <c r="C2255" s="70">
        <v>0</v>
      </c>
      <c r="D2255" s="53">
        <v>7767</v>
      </c>
      <c r="E2255" s="53">
        <v>14848</v>
      </c>
      <c r="F2255" s="53">
        <v>875.17599999999993</v>
      </c>
      <c r="G2255" s="53">
        <v>0.75679890563735386</v>
      </c>
      <c r="H2255" s="53">
        <v>0.52310075431034486</v>
      </c>
      <c r="I2255" s="53">
        <v>0.41933916423712342</v>
      </c>
      <c r="J2255" s="53">
        <v>99.444716018288318</v>
      </c>
      <c r="K2255" s="53">
        <v>253</v>
      </c>
      <c r="L2255" s="53">
        <v>128.88927513840608</v>
      </c>
      <c r="M2255" s="53">
        <v>1638.4402236182025</v>
      </c>
      <c r="N2255" s="53">
        <v>40.477650915266842</v>
      </c>
      <c r="O2255" s="53">
        <v>0.84923816538263508</v>
      </c>
      <c r="P2255" s="53">
        <v>2.7637313534343133</v>
      </c>
      <c r="Q2255" s="53">
        <v>74.853714714228374</v>
      </c>
      <c r="R2255" s="53">
        <v>0.98543039509585884</v>
      </c>
      <c r="S2255" s="53">
        <v>6.9961487803885589</v>
      </c>
      <c r="T2255" s="53">
        <v>6.0430969119611426E-4</v>
      </c>
      <c r="U2255" s="53">
        <v>0.313200243172508</v>
      </c>
      <c r="V2255" s="53">
        <v>178.45240746360525</v>
      </c>
      <c r="W2255" s="53">
        <v>116.645019445581</v>
      </c>
    </row>
    <row r="2256" spans="3:23" x14ac:dyDescent="0.25">
      <c r="C2256" s="70">
        <v>0</v>
      </c>
      <c r="D2256" s="53">
        <v>36</v>
      </c>
      <c r="E2256" s="53">
        <v>40</v>
      </c>
      <c r="F2256" s="53">
        <v>19.592000000000002</v>
      </c>
      <c r="G2256" s="53">
        <v>0.38282074674438793</v>
      </c>
      <c r="H2256" s="53">
        <v>0.9</v>
      </c>
      <c r="I2256" s="53">
        <v>0.6428571428571429</v>
      </c>
      <c r="J2256" s="53">
        <v>6.7702750025730758</v>
      </c>
      <c r="K2256" s="53">
        <v>109</v>
      </c>
      <c r="L2256" s="53">
        <v>94.472222222222229</v>
      </c>
      <c r="M2256" s="53">
        <v>58.827777777777747</v>
      </c>
      <c r="N2256" s="53">
        <v>7.6699268430525303</v>
      </c>
      <c r="O2256" s="53">
        <v>5.5893379087939073E-2</v>
      </c>
      <c r="P2256" s="53">
        <v>2.141219666850315</v>
      </c>
      <c r="Q2256" s="53">
        <v>53.904761904761926</v>
      </c>
      <c r="R2256" s="53">
        <v>0.79618978298295906</v>
      </c>
      <c r="S2256" s="53">
        <v>4.3638263900908152</v>
      </c>
      <c r="T2256" s="53">
        <v>1.5873015873015893E-2</v>
      </c>
      <c r="U2256" s="53">
        <v>0.21767575458051641</v>
      </c>
      <c r="V2256" s="53">
        <v>7.1802197428460053</v>
      </c>
      <c r="W2256" s="53">
        <v>6.6332495807108005</v>
      </c>
    </row>
    <row r="2257" spans="3:23" x14ac:dyDescent="0.25">
      <c r="C2257" s="70">
        <v>0</v>
      </c>
      <c r="D2257" s="53">
        <v>52</v>
      </c>
      <c r="E2257" s="53">
        <v>56</v>
      </c>
      <c r="F2257" s="53">
        <v>24.091000000000001</v>
      </c>
      <c r="G2257" s="53">
        <v>0.63922586392294245</v>
      </c>
      <c r="H2257" s="53">
        <v>0.9285714285714286</v>
      </c>
      <c r="I2257" s="53">
        <v>0.65</v>
      </c>
      <c r="J2257" s="53">
        <v>8.1368578902564384</v>
      </c>
      <c r="K2257" s="53">
        <v>103</v>
      </c>
      <c r="L2257" s="53">
        <v>89.865384615384613</v>
      </c>
      <c r="M2257" s="53">
        <v>50.785444947209662</v>
      </c>
      <c r="N2257" s="53">
        <v>7.1263907377584665</v>
      </c>
      <c r="O2257" s="53">
        <v>0.23704860185856261</v>
      </c>
      <c r="P2257" s="53">
        <v>1.894201990171466</v>
      </c>
      <c r="Q2257" s="53">
        <v>14.4</v>
      </c>
      <c r="R2257" s="53">
        <v>0.92114228005833865</v>
      </c>
      <c r="S2257" s="53">
        <v>4.3900749972292141</v>
      </c>
      <c r="T2257" s="53">
        <v>1.6790123456790148E-2</v>
      </c>
      <c r="U2257" s="53">
        <v>0.37732363315696621</v>
      </c>
      <c r="V2257" s="53">
        <v>9.4082417691894715</v>
      </c>
      <c r="W2257" s="53">
        <v>7.2351171207752216</v>
      </c>
    </row>
    <row r="2258" spans="3:23" x14ac:dyDescent="0.25">
      <c r="C2258" s="70">
        <v>0</v>
      </c>
      <c r="D2258" s="53">
        <v>29</v>
      </c>
      <c r="E2258" s="53">
        <v>33</v>
      </c>
      <c r="F2258" s="53">
        <v>17.996000000000002</v>
      </c>
      <c r="G2258" s="53">
        <v>0</v>
      </c>
      <c r="H2258" s="53">
        <v>0.87878787878787878</v>
      </c>
      <c r="I2258" s="53">
        <v>0.59183673469387754</v>
      </c>
      <c r="J2258" s="53">
        <v>6.0765077797464979</v>
      </c>
      <c r="K2258" s="53">
        <v>102</v>
      </c>
      <c r="L2258" s="53">
        <v>92.448275862068968</v>
      </c>
      <c r="M2258" s="53">
        <v>33.327586206896555</v>
      </c>
      <c r="N2258" s="53">
        <v>5.7730049546918423</v>
      </c>
      <c r="O2258" s="53">
        <v>-0.12063228795295627</v>
      </c>
      <c r="P2258" s="53">
        <v>1.9561009448349249</v>
      </c>
      <c r="Q2258" s="53">
        <v>34.51785714285716</v>
      </c>
      <c r="R2258" s="53">
        <v>0.86144245388999197</v>
      </c>
      <c r="S2258" s="53">
        <v>4.0178248580034248</v>
      </c>
      <c r="T2258" s="53">
        <v>1.9770408163265318E-2</v>
      </c>
      <c r="U2258" s="53">
        <v>0.2888541022469594</v>
      </c>
      <c r="V2258" s="53">
        <v>6.2330229193099944</v>
      </c>
      <c r="W2258" s="53">
        <v>6.2330229193099944</v>
      </c>
    </row>
    <row r="2259" spans="3:23" x14ac:dyDescent="0.25">
      <c r="C2259" s="70">
        <v>1</v>
      </c>
      <c r="D2259" s="53">
        <v>84</v>
      </c>
      <c r="E2259" s="53">
        <v>89</v>
      </c>
      <c r="F2259" s="53">
        <v>30.367999999999999</v>
      </c>
      <c r="G2259" s="53">
        <v>0.54733535034444769</v>
      </c>
      <c r="H2259" s="53">
        <v>0.9438202247191011</v>
      </c>
      <c r="I2259" s="53">
        <v>0.69421487603305787</v>
      </c>
      <c r="J2259" s="53">
        <v>10.34176589165282</v>
      </c>
      <c r="K2259" s="53">
        <v>161</v>
      </c>
      <c r="L2259" s="53">
        <v>114.51190476190476</v>
      </c>
      <c r="M2259" s="53">
        <v>567.24082042455541</v>
      </c>
      <c r="N2259" s="53">
        <v>23.816818016363047</v>
      </c>
      <c r="O2259" s="53">
        <v>0.21965129537851949</v>
      </c>
      <c r="P2259" s="53">
        <v>1.8440552641205641</v>
      </c>
      <c r="Q2259" s="53">
        <v>166.46212121212136</v>
      </c>
      <c r="R2259" s="53">
        <v>0.93242115502015055</v>
      </c>
      <c r="S2259" s="53">
        <v>5.4601297736859271</v>
      </c>
      <c r="T2259" s="53">
        <v>7.8053259871441842E-3</v>
      </c>
      <c r="U2259" s="53">
        <v>0.13390149006165222</v>
      </c>
      <c r="V2259" s="53">
        <v>11.394892047672634</v>
      </c>
      <c r="W2259" s="53">
        <v>9.5365376771732748</v>
      </c>
    </row>
    <row r="2260" spans="3:23" x14ac:dyDescent="0.25">
      <c r="C2260" s="70">
        <v>0</v>
      </c>
      <c r="D2260" s="53">
        <v>98</v>
      </c>
      <c r="E2260" s="53">
        <v>104</v>
      </c>
      <c r="F2260" s="53">
        <v>32.906999999999996</v>
      </c>
      <c r="G2260" s="53">
        <v>0.62367920246372555</v>
      </c>
      <c r="H2260" s="53">
        <v>0.94230769230769229</v>
      </c>
      <c r="I2260" s="53">
        <v>0.68531468531468531</v>
      </c>
      <c r="J2260" s="53">
        <v>11.170383851240114</v>
      </c>
      <c r="K2260" s="53">
        <v>112</v>
      </c>
      <c r="L2260" s="53">
        <v>94.551020408163268</v>
      </c>
      <c r="M2260" s="53">
        <v>79.095308226383338</v>
      </c>
      <c r="N2260" s="53">
        <v>8.8935543078334742</v>
      </c>
      <c r="O2260" s="53">
        <v>7.9589795686476797E-2</v>
      </c>
      <c r="P2260" s="53">
        <v>1.962605234345254</v>
      </c>
      <c r="Q2260" s="53">
        <v>23.647435897435884</v>
      </c>
      <c r="R2260" s="53">
        <v>0.93843690686855152</v>
      </c>
      <c r="S2260" s="53">
        <v>4.8709952127721303</v>
      </c>
      <c r="T2260" s="53">
        <v>7.2320841551610678E-3</v>
      </c>
      <c r="U2260" s="53">
        <v>0.26989052614052572</v>
      </c>
      <c r="V2260" s="53">
        <v>12.740949993194928</v>
      </c>
      <c r="W2260" s="53">
        <v>9.9593509251202104</v>
      </c>
    </row>
    <row r="2261" spans="3:23" x14ac:dyDescent="0.25">
      <c r="C2261" s="70">
        <v>0</v>
      </c>
      <c r="D2261" s="53">
        <v>8003</v>
      </c>
      <c r="E2261" s="53">
        <v>14970</v>
      </c>
      <c r="F2261" s="53">
        <v>812.58799999999997</v>
      </c>
      <c r="G2261" s="53">
        <v>0.75233823180961956</v>
      </c>
      <c r="H2261" s="53">
        <v>0.53460253841015359</v>
      </c>
      <c r="I2261" s="53">
        <v>0.42916130416130416</v>
      </c>
      <c r="J2261" s="53">
        <v>100.94422260097656</v>
      </c>
      <c r="K2261" s="53">
        <v>248</v>
      </c>
      <c r="L2261" s="53">
        <v>126.89129076596276</v>
      </c>
      <c r="M2261" s="53">
        <v>1586.6532645546508</v>
      </c>
      <c r="N2261" s="53">
        <v>39.832816427597116</v>
      </c>
      <c r="O2261" s="53">
        <v>0.85590417636744842</v>
      </c>
      <c r="P2261" s="53">
        <v>2.7494143552166843</v>
      </c>
      <c r="Q2261" s="53">
        <v>62.094807405830686</v>
      </c>
      <c r="R2261" s="53">
        <v>0.98762655665369437</v>
      </c>
      <c r="S2261" s="53">
        <v>6.9749187442602381</v>
      </c>
      <c r="T2261" s="53">
        <v>5.9777018750534921E-4</v>
      </c>
      <c r="U2261" s="53">
        <v>0.31179372006083311</v>
      </c>
      <c r="V2261" s="53">
        <v>179.47435052986705</v>
      </c>
      <c r="W2261" s="53">
        <v>118.23358092482387</v>
      </c>
    </row>
    <row r="2262" spans="3:23" x14ac:dyDescent="0.25">
      <c r="C2262" s="70">
        <v>0</v>
      </c>
      <c r="D2262" s="53">
        <v>59</v>
      </c>
      <c r="E2262" s="53">
        <v>64</v>
      </c>
      <c r="F2262" s="53">
        <v>26.050999999999998</v>
      </c>
      <c r="G2262" s="53">
        <v>0.70223003844690157</v>
      </c>
      <c r="H2262" s="53">
        <v>0.921875</v>
      </c>
      <c r="I2262" s="53">
        <v>0.67045454545454541</v>
      </c>
      <c r="J2262" s="53">
        <v>8.6672448413192171</v>
      </c>
      <c r="K2262" s="53">
        <v>107</v>
      </c>
      <c r="L2262" s="53">
        <v>91.983050847457633</v>
      </c>
      <c r="M2262" s="53">
        <v>55.223845704266516</v>
      </c>
      <c r="N2262" s="53">
        <v>7.4312748370832384</v>
      </c>
      <c r="O2262" s="53">
        <v>5.0079673349100157E-2</v>
      </c>
      <c r="P2262" s="53">
        <v>2.1172252761172192</v>
      </c>
      <c r="Q2262" s="53">
        <v>45.0520833333333</v>
      </c>
      <c r="R2262" s="53">
        <v>0.81948722031797272</v>
      </c>
      <c r="S2262" s="53">
        <v>4.6177415157501338</v>
      </c>
      <c r="T2262" s="53">
        <v>1.0633680555555533E-2</v>
      </c>
      <c r="U2262" s="53">
        <v>0.21063973642098627</v>
      </c>
      <c r="V2262" s="53">
        <v>10.398107319583756</v>
      </c>
      <c r="W2262" s="53">
        <v>7.4029337520142526</v>
      </c>
    </row>
    <row r="2263" spans="3:23" x14ac:dyDescent="0.25">
      <c r="C2263" s="70">
        <v>0</v>
      </c>
      <c r="D2263" s="53">
        <v>58</v>
      </c>
      <c r="E2263" s="53">
        <v>62</v>
      </c>
      <c r="F2263" s="53">
        <v>25.678999999999998</v>
      </c>
      <c r="G2263" s="53">
        <v>0.33985558959652151</v>
      </c>
      <c r="H2263" s="53">
        <v>0.93548387096774188</v>
      </c>
      <c r="I2263" s="53">
        <v>0.64444444444444449</v>
      </c>
      <c r="J2263" s="53">
        <v>8.5934797139831218</v>
      </c>
      <c r="K2263" s="53">
        <v>126</v>
      </c>
      <c r="L2263" s="53">
        <v>98.603448275862064</v>
      </c>
      <c r="M2263" s="53">
        <v>199.2610405323654</v>
      </c>
      <c r="N2263" s="53">
        <v>14.115985283796714</v>
      </c>
      <c r="O2263" s="53">
        <v>0.37541688427712305</v>
      </c>
      <c r="P2263" s="53">
        <v>1.9415235971837084</v>
      </c>
      <c r="Q2263" s="53">
        <v>50.509999999999991</v>
      </c>
      <c r="R2263" s="53">
        <v>0.92148025294899649</v>
      </c>
      <c r="S2263" s="53">
        <v>4.8471328833501461</v>
      </c>
      <c r="T2263" s="53">
        <v>1.1199999999999988E-2</v>
      </c>
      <c r="U2263" s="53">
        <v>0.22028576978576986</v>
      </c>
      <c r="V2263" s="53">
        <v>8.9927327248866717</v>
      </c>
      <c r="W2263" s="53">
        <v>8.4574639875264133</v>
      </c>
    </row>
    <row r="2264" spans="3:23" x14ac:dyDescent="0.25">
      <c r="C2264" s="70">
        <v>1</v>
      </c>
      <c r="D2264" s="53">
        <v>79</v>
      </c>
      <c r="E2264" s="53">
        <v>83</v>
      </c>
      <c r="F2264" s="53">
        <v>28.962</v>
      </c>
      <c r="G2264" s="53">
        <v>0.41781572481381291</v>
      </c>
      <c r="H2264" s="53">
        <v>0.95180722891566261</v>
      </c>
      <c r="I2264" s="53">
        <v>0.71818181818181814</v>
      </c>
      <c r="J2264" s="53">
        <v>10.029253413593549</v>
      </c>
      <c r="K2264" s="53">
        <v>154</v>
      </c>
      <c r="L2264" s="53">
        <v>115.72151898734177</v>
      </c>
      <c r="M2264" s="53">
        <v>538.89581304771207</v>
      </c>
      <c r="N2264" s="53">
        <v>23.21412959918403</v>
      </c>
      <c r="O2264" s="53">
        <v>8.3822121957471005E-2</v>
      </c>
      <c r="P2264" s="53">
        <v>1.8014121036511952</v>
      </c>
      <c r="Q2264" s="53">
        <v>183.60330578512401</v>
      </c>
      <c r="R2264" s="53">
        <v>0.91462254830318646</v>
      </c>
      <c r="S2264" s="53">
        <v>5.5566978366751565</v>
      </c>
      <c r="T2264" s="53">
        <v>8.674270883136409E-3</v>
      </c>
      <c r="U2264" s="53">
        <v>0.14582020967303294</v>
      </c>
      <c r="V2264" s="53">
        <v>10.611406455509938</v>
      </c>
      <c r="W2264" s="53">
        <v>9.640800140322094</v>
      </c>
    </row>
    <row r="2265" spans="3:23" x14ac:dyDescent="0.25">
      <c r="C2265" s="70">
        <v>0</v>
      </c>
      <c r="D2265" s="53">
        <v>80</v>
      </c>
      <c r="E2265" s="53">
        <v>85</v>
      </c>
      <c r="F2265" s="53">
        <v>29.788999999999998</v>
      </c>
      <c r="G2265" s="53">
        <v>0.62533803680914135</v>
      </c>
      <c r="H2265" s="53">
        <v>0.94117647058823528</v>
      </c>
      <c r="I2265" s="53">
        <v>0.7407407407407407</v>
      </c>
      <c r="J2265" s="53">
        <v>10.09253008808064</v>
      </c>
      <c r="K2265" s="53">
        <v>102</v>
      </c>
      <c r="L2265" s="53">
        <v>88.325000000000003</v>
      </c>
      <c r="M2265" s="53">
        <v>46.956329113924056</v>
      </c>
      <c r="N2265" s="53">
        <v>6.8524688334879755</v>
      </c>
      <c r="O2265" s="53">
        <v>0.28267556960047135</v>
      </c>
      <c r="P2265" s="53">
        <v>1.9968639807155302</v>
      </c>
      <c r="Q2265" s="53">
        <v>12.908333333333328</v>
      </c>
      <c r="R2265" s="53">
        <v>0.93284693999657831</v>
      </c>
      <c r="S2265" s="53">
        <v>4.5264415777150493</v>
      </c>
      <c r="T2265" s="53">
        <v>1.0138888888888887E-2</v>
      </c>
      <c r="U2265" s="53">
        <v>0.30933531746031723</v>
      </c>
      <c r="V2265" s="53">
        <v>11.513779267556851</v>
      </c>
      <c r="W2265" s="53">
        <v>8.984823517723914</v>
      </c>
    </row>
    <row r="2266" spans="3:23" x14ac:dyDescent="0.25">
      <c r="C2266" s="70">
        <v>0</v>
      </c>
      <c r="D2266" s="53">
        <v>7849</v>
      </c>
      <c r="E2266" s="53">
        <v>14948</v>
      </c>
      <c r="F2266" s="53">
        <v>919.26599999999996</v>
      </c>
      <c r="G2266" s="53">
        <v>0.75891598394578752</v>
      </c>
      <c r="H2266" s="53">
        <v>0.52508696815627509</v>
      </c>
      <c r="I2266" s="53">
        <v>0.41154572147651008</v>
      </c>
      <c r="J2266" s="53">
        <v>99.968280902625764</v>
      </c>
      <c r="K2266" s="53">
        <v>243</v>
      </c>
      <c r="L2266" s="53">
        <v>127.37329596126895</v>
      </c>
      <c r="M2266" s="53">
        <v>1532.5604284956055</v>
      </c>
      <c r="N2266" s="53">
        <v>39.147930066551481</v>
      </c>
      <c r="O2266" s="53">
        <v>0.85140172174220219</v>
      </c>
      <c r="P2266" s="53">
        <v>2.7532389002146238</v>
      </c>
      <c r="Q2266" s="53">
        <v>68.654804640757234</v>
      </c>
      <c r="R2266" s="53">
        <v>0.98611058902671289</v>
      </c>
      <c r="S2266" s="53">
        <v>6.9566677896576197</v>
      </c>
      <c r="T2266" s="53">
        <v>6.5284899810521299E-4</v>
      </c>
      <c r="U2266" s="53">
        <v>0.32317382919383736</v>
      </c>
      <c r="V2266" s="53">
        <v>180.48827019881696</v>
      </c>
      <c r="W2266" s="53">
        <v>117.53189519289336</v>
      </c>
    </row>
    <row r="2267" spans="3:23" x14ac:dyDescent="0.25">
      <c r="C2267" s="70">
        <v>0</v>
      </c>
      <c r="D2267" s="53">
        <v>38</v>
      </c>
      <c r="E2267" s="53">
        <v>42</v>
      </c>
      <c r="F2267" s="53">
        <v>20.625999999999998</v>
      </c>
      <c r="G2267" s="53">
        <v>0.52748477726821907</v>
      </c>
      <c r="H2267" s="53">
        <v>0.90476190476190477</v>
      </c>
      <c r="I2267" s="53">
        <v>0.59375</v>
      </c>
      <c r="J2267" s="53">
        <v>6.955796338302048</v>
      </c>
      <c r="K2267" s="53">
        <v>102</v>
      </c>
      <c r="L2267" s="53">
        <v>91</v>
      </c>
      <c r="M2267" s="53">
        <v>41.945945945945944</v>
      </c>
      <c r="N2267" s="53">
        <v>6.4765689949189875</v>
      </c>
      <c r="O2267" s="53">
        <v>-3.9320481734892193E-2</v>
      </c>
      <c r="P2267" s="53">
        <v>2.1203734456371555</v>
      </c>
      <c r="Q2267" s="53">
        <v>35.458333333333329</v>
      </c>
      <c r="R2267" s="53">
        <v>0.83518556388954845</v>
      </c>
      <c r="S2267" s="53">
        <v>4.1356995527464688</v>
      </c>
      <c r="T2267" s="53">
        <v>1.6975308641975332E-2</v>
      </c>
      <c r="U2267" s="53">
        <v>0.22021805355138677</v>
      </c>
      <c r="V2267" s="53">
        <v>7.6822876709772538</v>
      </c>
      <c r="W2267" s="53">
        <v>6.5265987488178077</v>
      </c>
    </row>
    <row r="2268" spans="3:23" x14ac:dyDescent="0.25">
      <c r="C2268" s="70">
        <v>0</v>
      </c>
      <c r="D2268" s="53">
        <v>86</v>
      </c>
      <c r="E2268" s="53">
        <v>90</v>
      </c>
      <c r="F2268" s="53">
        <v>30.367999999999999</v>
      </c>
      <c r="G2268" s="53">
        <v>0.24584303802067481</v>
      </c>
      <c r="H2268" s="53">
        <v>0.9555555555555556</v>
      </c>
      <c r="I2268" s="53">
        <v>0.71074380165289253</v>
      </c>
      <c r="J2268" s="53">
        <v>10.464157913908982</v>
      </c>
      <c r="K2268" s="53">
        <v>132</v>
      </c>
      <c r="L2268" s="53">
        <v>99.976744186046517</v>
      </c>
      <c r="M2268" s="53">
        <v>222.18768809849527</v>
      </c>
      <c r="N2268" s="53">
        <v>14.905961495270786</v>
      </c>
      <c r="O2268" s="53">
        <v>0.54960029283125966</v>
      </c>
      <c r="P2268" s="53">
        <v>2.2133829049131477</v>
      </c>
      <c r="Q2268" s="53">
        <v>51.765151515151558</v>
      </c>
      <c r="R2268" s="53">
        <v>0.92283017730029049</v>
      </c>
      <c r="S2268" s="53">
        <v>5.1093068364906866</v>
      </c>
      <c r="T2268" s="53">
        <v>8.8383838383838415E-3</v>
      </c>
      <c r="U2268" s="53">
        <v>0.2217377845218754</v>
      </c>
      <c r="V2268" s="53">
        <v>10.726978018133662</v>
      </c>
      <c r="W2268" s="53">
        <v>10.397763325322245</v>
      </c>
    </row>
    <row r="2269" spans="3:23" x14ac:dyDescent="0.25">
      <c r="C2269" s="70">
        <v>1</v>
      </c>
      <c r="D2269" s="53">
        <v>67</v>
      </c>
      <c r="E2269" s="53">
        <v>71</v>
      </c>
      <c r="F2269" s="53">
        <v>26.422999999999998</v>
      </c>
      <c r="G2269" s="53">
        <v>0.43138281063974226</v>
      </c>
      <c r="H2269" s="53">
        <v>0.94366197183098588</v>
      </c>
      <c r="I2269" s="53">
        <v>0.74444444444444446</v>
      </c>
      <c r="J2269" s="53">
        <v>9.2361815431083798</v>
      </c>
      <c r="K2269" s="53">
        <v>163</v>
      </c>
      <c r="L2269" s="53">
        <v>119.02985074626865</v>
      </c>
      <c r="M2269" s="53">
        <v>491.87788331071908</v>
      </c>
      <c r="N2269" s="53">
        <v>22.178320119222715</v>
      </c>
      <c r="O2269" s="53">
        <v>0.17199604540450075</v>
      </c>
      <c r="P2269" s="53">
        <v>1.923397128613179</v>
      </c>
      <c r="Q2269" s="53">
        <v>162.94000000000005</v>
      </c>
      <c r="R2269" s="53">
        <v>0.92704131721314142</v>
      </c>
      <c r="S2269" s="53">
        <v>5.3868388172588615</v>
      </c>
      <c r="T2269" s="53">
        <v>9.999999999999995E-3</v>
      </c>
      <c r="U2269" s="53">
        <v>0.11421400031445803</v>
      </c>
      <c r="V2269" s="53">
        <v>9.800800846215429</v>
      </c>
      <c r="W2269" s="53">
        <v>8.8419785146193011</v>
      </c>
    </row>
    <row r="2270" spans="3:23" x14ac:dyDescent="0.25">
      <c r="C2270" s="70">
        <v>0</v>
      </c>
      <c r="D2270" s="53">
        <v>8142</v>
      </c>
      <c r="E2270" s="53">
        <v>15017</v>
      </c>
      <c r="F2270" s="53">
        <v>947.06299999999999</v>
      </c>
      <c r="G2270" s="53">
        <v>0.76796169505272494</v>
      </c>
      <c r="H2270" s="53">
        <v>0.5421855230738496</v>
      </c>
      <c r="I2270" s="53">
        <v>0.42077519379844963</v>
      </c>
      <c r="J2270" s="53">
        <v>101.81707309304119</v>
      </c>
      <c r="K2270" s="53">
        <v>250</v>
      </c>
      <c r="L2270" s="53">
        <v>125.67096536477524</v>
      </c>
      <c r="M2270" s="53">
        <v>1501.4545530293879</v>
      </c>
      <c r="N2270" s="53">
        <v>38.748607110828999</v>
      </c>
      <c r="O2270" s="53">
        <v>0.92420389072040632</v>
      </c>
      <c r="P2270" s="53">
        <v>2.9815932066616631</v>
      </c>
      <c r="Q2270" s="53">
        <v>60.405743589744283</v>
      </c>
      <c r="R2270" s="53">
        <v>0.98760987331868821</v>
      </c>
      <c r="S2270" s="53">
        <v>6.9467754172176193</v>
      </c>
      <c r="T2270" s="53">
        <v>6.8661143984229697E-4</v>
      </c>
      <c r="U2270" s="53">
        <v>0.3239281172419381</v>
      </c>
      <c r="V2270" s="53">
        <v>183.06192250532052</v>
      </c>
      <c r="W2270" s="53">
        <v>117.2503875191649</v>
      </c>
    </row>
    <row r="2271" spans="3:23" x14ac:dyDescent="0.25">
      <c r="C2271" s="70">
        <v>0</v>
      </c>
      <c r="D2271" s="53">
        <v>110</v>
      </c>
      <c r="E2271" s="53">
        <v>119</v>
      </c>
      <c r="F2271" s="53">
        <v>37.678999999999995</v>
      </c>
      <c r="G2271" s="53">
        <v>0.73603936503257772</v>
      </c>
      <c r="H2271" s="53">
        <v>0.92436974789915971</v>
      </c>
      <c r="I2271" s="53">
        <v>0.65476190476190477</v>
      </c>
      <c r="J2271" s="53">
        <v>11.834540545406394</v>
      </c>
      <c r="K2271" s="53">
        <v>126</v>
      </c>
      <c r="L2271" s="53">
        <v>98.75454545454545</v>
      </c>
      <c r="M2271" s="53">
        <v>152.86580483736455</v>
      </c>
      <c r="N2271" s="53">
        <v>12.363891168938869</v>
      </c>
      <c r="O2271" s="53">
        <v>0.28358746929491757</v>
      </c>
      <c r="P2271" s="53">
        <v>2.197655607978378</v>
      </c>
      <c r="Q2271" s="53">
        <v>35.299999999999983</v>
      </c>
      <c r="R2271" s="53">
        <v>0.94814504495006147</v>
      </c>
      <c r="S2271" s="53">
        <v>5.1274559368952195</v>
      </c>
      <c r="T2271" s="53">
        <v>6.5432098765432238E-3</v>
      </c>
      <c r="U2271" s="53">
        <v>0.24511125448625437</v>
      </c>
      <c r="V2271" s="53">
        <v>14.693611707751755</v>
      </c>
      <c r="W2271" s="53">
        <v>9.9466749456757473</v>
      </c>
    </row>
    <row r="2272" spans="3:23" x14ac:dyDescent="0.25">
      <c r="C2272" s="70">
        <v>1</v>
      </c>
      <c r="D2272" s="53">
        <v>70</v>
      </c>
      <c r="E2272" s="53">
        <v>74</v>
      </c>
      <c r="F2272" s="53">
        <v>28.4</v>
      </c>
      <c r="G2272" s="53">
        <v>0.54039640953410129</v>
      </c>
      <c r="H2272" s="53">
        <v>0.94594594594594594</v>
      </c>
      <c r="I2272" s="53">
        <v>0.63636363636363635</v>
      </c>
      <c r="J2272" s="53">
        <v>9.4406974388262963</v>
      </c>
      <c r="K2272" s="53">
        <v>147</v>
      </c>
      <c r="L2272" s="53">
        <v>110.5</v>
      </c>
      <c r="M2272" s="53">
        <v>322.97826086956519</v>
      </c>
      <c r="N2272" s="53">
        <v>17.971595946647732</v>
      </c>
      <c r="O2272" s="53">
        <v>0.1442076443934206</v>
      </c>
      <c r="P2272" s="53">
        <v>2.0067332516804997</v>
      </c>
      <c r="Q2272" s="53">
        <v>129.6611570247934</v>
      </c>
      <c r="R2272" s="53">
        <v>0.93112569570022907</v>
      </c>
      <c r="S2272" s="53">
        <v>5.3184989097712023</v>
      </c>
      <c r="T2272" s="53">
        <v>9.0840789563554503E-3</v>
      </c>
      <c r="U2272" s="53">
        <v>0.1324400088133042</v>
      </c>
      <c r="V2272" s="53">
        <v>10.424127959448647</v>
      </c>
      <c r="W2272" s="53">
        <v>8.7709712824419768</v>
      </c>
    </row>
    <row r="2273" spans="3:23" x14ac:dyDescent="0.25">
      <c r="C2273" s="70">
        <v>0</v>
      </c>
      <c r="D2273" s="53">
        <v>8194</v>
      </c>
      <c r="E2273" s="53">
        <v>15165</v>
      </c>
      <c r="F2273" s="53">
        <v>936.77199999999993</v>
      </c>
      <c r="G2273" s="53">
        <v>0.7691278870558329</v>
      </c>
      <c r="H2273" s="53">
        <v>0.54032311242993736</v>
      </c>
      <c r="I2273" s="53">
        <v>0.40800677189662898</v>
      </c>
      <c r="J2273" s="53">
        <v>102.14168996820017</v>
      </c>
      <c r="K2273" s="53">
        <v>251</v>
      </c>
      <c r="L2273" s="53">
        <v>125.1835489382475</v>
      </c>
      <c r="M2273" s="53">
        <v>1443.5098184299754</v>
      </c>
      <c r="N2273" s="53">
        <v>37.993549695046596</v>
      </c>
      <c r="O2273" s="53">
        <v>0.96246202074792198</v>
      </c>
      <c r="P2273" s="53">
        <v>3.1840745864614108</v>
      </c>
      <c r="Q2273" s="53">
        <v>65.175990906395015</v>
      </c>
      <c r="R2273" s="53">
        <v>0.98656102466839812</v>
      </c>
      <c r="S2273" s="53">
        <v>6.9348489827377549</v>
      </c>
      <c r="T2273" s="53">
        <v>7.2895760503552821E-4</v>
      </c>
      <c r="U2273" s="53">
        <v>0.33477421698779886</v>
      </c>
      <c r="V2273" s="53">
        <v>183.55832871644358</v>
      </c>
      <c r="W2273" s="53">
        <v>117.31119204353196</v>
      </c>
    </row>
    <row r="2274" spans="3:23" x14ac:dyDescent="0.25">
      <c r="C2274" s="70">
        <v>0</v>
      </c>
      <c r="D2274" s="53">
        <v>168</v>
      </c>
      <c r="E2274" s="53">
        <v>202</v>
      </c>
      <c r="F2274" s="53">
        <v>53.135999999999996</v>
      </c>
      <c r="G2274" s="53">
        <v>0.82132630887560287</v>
      </c>
      <c r="H2274" s="53">
        <v>0.83168316831683164</v>
      </c>
      <c r="I2274" s="53">
        <v>0.55263157894736847</v>
      </c>
      <c r="J2274" s="53">
        <v>14.625465582862903</v>
      </c>
      <c r="K2274" s="53">
        <v>122</v>
      </c>
      <c r="L2274" s="53">
        <v>98.404761904761898</v>
      </c>
      <c r="M2274" s="53">
        <v>145.57171371542617</v>
      </c>
      <c r="N2274" s="53">
        <v>12.065310344762217</v>
      </c>
      <c r="O2274" s="53">
        <v>0.18177111361896089</v>
      </c>
      <c r="P2274" s="53">
        <v>1.9788562388473259</v>
      </c>
      <c r="Q2274" s="53">
        <v>25.201238390092932</v>
      </c>
      <c r="R2274" s="53">
        <v>0.97485538183083853</v>
      </c>
      <c r="S2274" s="53">
        <v>5.3217549247678413</v>
      </c>
      <c r="T2274" s="53">
        <v>3.7860997421618257E-3</v>
      </c>
      <c r="U2274" s="53">
        <v>0.26512906598045921</v>
      </c>
      <c r="V2274" s="53">
        <v>20.720791479723374</v>
      </c>
      <c r="W2274" s="53">
        <v>11.820355151968842</v>
      </c>
    </row>
    <row r="2275" spans="3:23" x14ac:dyDescent="0.25">
      <c r="C2275" s="70">
        <v>1</v>
      </c>
      <c r="D2275" s="53">
        <v>68</v>
      </c>
      <c r="E2275" s="53">
        <v>73</v>
      </c>
      <c r="F2275" s="53">
        <v>27.184000000000001</v>
      </c>
      <c r="G2275" s="53">
        <v>0.59195102560150004</v>
      </c>
      <c r="H2275" s="53">
        <v>0.93150684931506844</v>
      </c>
      <c r="I2275" s="53">
        <v>0.68</v>
      </c>
      <c r="J2275" s="53">
        <v>9.3048529833625562</v>
      </c>
      <c r="K2275" s="53">
        <v>140</v>
      </c>
      <c r="L2275" s="53">
        <v>106.20588235294117</v>
      </c>
      <c r="M2275" s="53">
        <v>293.71817383669884</v>
      </c>
      <c r="N2275" s="53">
        <v>17.138208011244899</v>
      </c>
      <c r="O2275" s="53">
        <v>0.14921229854991411</v>
      </c>
      <c r="P2275" s="53">
        <v>2.0104858098579683</v>
      </c>
      <c r="Q2275" s="53">
        <v>85.109090909090838</v>
      </c>
      <c r="R2275" s="53">
        <v>0.94643911943771108</v>
      </c>
      <c r="S2275" s="53">
        <v>5.1312929881819</v>
      </c>
      <c r="T2275" s="53">
        <v>9.5867768595041102E-3</v>
      </c>
      <c r="U2275" s="53">
        <v>0.15261531397895048</v>
      </c>
      <c r="V2275" s="53">
        <v>10.465772197385595</v>
      </c>
      <c r="W2275" s="53">
        <v>8.4351395967796261</v>
      </c>
    </row>
    <row r="2276" spans="3:23" x14ac:dyDescent="0.25">
      <c r="C2276" s="70">
        <v>0</v>
      </c>
      <c r="D2276" s="53">
        <v>8350</v>
      </c>
      <c r="E2276" s="53">
        <v>15077</v>
      </c>
      <c r="F2276" s="53">
        <v>788.81699999999989</v>
      </c>
      <c r="G2276" s="53">
        <v>0.78082425879083728</v>
      </c>
      <c r="H2276" s="53">
        <v>0.55382370498109701</v>
      </c>
      <c r="I2276" s="53">
        <v>0.41934511852149459</v>
      </c>
      <c r="J2276" s="53">
        <v>103.10940887493541</v>
      </c>
      <c r="K2276" s="53">
        <v>246</v>
      </c>
      <c r="L2276" s="53">
        <v>124.44574850299401</v>
      </c>
      <c r="M2276" s="53">
        <v>1425.4407622555875</v>
      </c>
      <c r="N2276" s="53">
        <v>37.755009763680206</v>
      </c>
      <c r="O2276" s="53">
        <v>1.0304806963993529</v>
      </c>
      <c r="P2276" s="53">
        <v>3.3922179108188582</v>
      </c>
      <c r="Q2276" s="53">
        <v>57.317334529502794</v>
      </c>
      <c r="R2276" s="53">
        <v>0.98813560019666202</v>
      </c>
      <c r="S2276" s="53">
        <v>6.913831179368179</v>
      </c>
      <c r="T2276" s="53">
        <v>7.0050459740943248E-4</v>
      </c>
      <c r="U2276" s="53">
        <v>0.33518346977833691</v>
      </c>
      <c r="V2276" s="53">
        <v>185.34494775544297</v>
      </c>
      <c r="W2276" s="53">
        <v>115.79439174551287</v>
      </c>
    </row>
    <row r="2277" spans="3:23" x14ac:dyDescent="0.25">
      <c r="C2277" s="70">
        <v>0</v>
      </c>
      <c r="D2277" s="53">
        <v>202</v>
      </c>
      <c r="E2277" s="53">
        <v>245</v>
      </c>
      <c r="F2277" s="53">
        <v>60.537999999999997</v>
      </c>
      <c r="G2277" s="53">
        <v>0.79149585197633754</v>
      </c>
      <c r="H2277" s="53">
        <v>0.82448979591836735</v>
      </c>
      <c r="I2277" s="53">
        <v>0.51010101010101006</v>
      </c>
      <c r="J2277" s="53">
        <v>16.037281192162929</v>
      </c>
      <c r="K2277" s="53">
        <v>134</v>
      </c>
      <c r="L2277" s="53">
        <v>100.45049504950495</v>
      </c>
      <c r="M2277" s="53">
        <v>194.1990296044531</v>
      </c>
      <c r="N2277" s="53">
        <v>13.935531192044783</v>
      </c>
      <c r="O2277" s="53">
        <v>0.3544389642917784</v>
      </c>
      <c r="P2277" s="53">
        <v>2.3191349575663307</v>
      </c>
      <c r="Q2277" s="53">
        <v>36.669856459330212</v>
      </c>
      <c r="R2277" s="53">
        <v>0.97215649116829617</v>
      </c>
      <c r="S2277" s="53">
        <v>5.4783142711864921</v>
      </c>
      <c r="T2277" s="53">
        <v>2.9990155903024257E-3</v>
      </c>
      <c r="U2277" s="53">
        <v>0.26567965527295684</v>
      </c>
      <c r="V2277" s="53">
        <v>22.065733896861332</v>
      </c>
      <c r="W2277" s="53">
        <v>13.48601472735146</v>
      </c>
    </row>
    <row r="2278" spans="3:23" x14ac:dyDescent="0.25">
      <c r="C2278" s="70">
        <v>1</v>
      </c>
      <c r="D2278" s="53">
        <v>64</v>
      </c>
      <c r="E2278" s="53">
        <v>68</v>
      </c>
      <c r="F2278" s="53">
        <v>25.777999999999999</v>
      </c>
      <c r="G2278" s="53">
        <v>0.50673931898020219</v>
      </c>
      <c r="H2278" s="53">
        <v>0.94117647058823528</v>
      </c>
      <c r="I2278" s="53">
        <v>0.71111111111111114</v>
      </c>
      <c r="J2278" s="53">
        <v>9.0270333367641005</v>
      </c>
      <c r="K2278" s="53">
        <v>141</v>
      </c>
      <c r="L2278" s="53">
        <v>107.328125</v>
      </c>
      <c r="M2278" s="53">
        <v>286.28745039682542</v>
      </c>
      <c r="N2278" s="53">
        <v>16.920031040066842</v>
      </c>
      <c r="O2278" s="53">
        <v>0.19580830030181501</v>
      </c>
      <c r="P2278" s="53">
        <v>2.061275634793764</v>
      </c>
      <c r="Q2278" s="53">
        <v>91.999999999999986</v>
      </c>
      <c r="R2278" s="53">
        <v>0.92898223116376999</v>
      </c>
      <c r="S2278" s="53">
        <v>5.1049341794508711</v>
      </c>
      <c r="T2278" s="53">
        <v>9.999999999999995E-3</v>
      </c>
      <c r="U2278" s="53">
        <v>0.15305188744004539</v>
      </c>
      <c r="V2278" s="53">
        <v>9.8072637554295348</v>
      </c>
      <c r="W2278" s="53">
        <v>8.4548355571297105</v>
      </c>
    </row>
    <row r="2279" spans="3:23" x14ac:dyDescent="0.25">
      <c r="C2279" s="70">
        <v>0</v>
      </c>
      <c r="D2279" s="53">
        <v>8211</v>
      </c>
      <c r="E2279" s="53">
        <v>14952</v>
      </c>
      <c r="F2279" s="53">
        <v>817.92099999999994</v>
      </c>
      <c r="G2279" s="53">
        <v>0.78754990619578269</v>
      </c>
      <c r="H2279" s="53">
        <v>0.5491573033707865</v>
      </c>
      <c r="I2279" s="53">
        <v>0.4070090215128383</v>
      </c>
      <c r="J2279" s="53">
        <v>102.24759117857212</v>
      </c>
      <c r="K2279" s="53">
        <v>243</v>
      </c>
      <c r="L2279" s="53">
        <v>125.74034831323834</v>
      </c>
      <c r="M2279" s="53">
        <v>1364.8794668213902</v>
      </c>
      <c r="N2279" s="53">
        <v>36.944275156259195</v>
      </c>
      <c r="O2279" s="53">
        <v>0.98888966396435829</v>
      </c>
      <c r="P2279" s="53">
        <v>3.3301983372475235</v>
      </c>
      <c r="Q2279" s="53">
        <v>66.256493506493257</v>
      </c>
      <c r="R2279" s="53">
        <v>0.98647981673593066</v>
      </c>
      <c r="S2279" s="53">
        <v>6.9180776476470038</v>
      </c>
      <c r="T2279" s="53">
        <v>6.836087689635848E-4</v>
      </c>
      <c r="U2279" s="53">
        <v>0.34120130099068724</v>
      </c>
      <c r="V2279" s="53">
        <v>185.63530352247966</v>
      </c>
      <c r="W2279" s="53">
        <v>114.39791887619043</v>
      </c>
    </row>
    <row r="2280" spans="3:23" x14ac:dyDescent="0.25">
      <c r="C2280" s="70">
        <v>0</v>
      </c>
      <c r="D2280" s="53">
        <v>269</v>
      </c>
      <c r="E2280" s="53">
        <v>316</v>
      </c>
      <c r="F2280" s="53">
        <v>66.88900000000001</v>
      </c>
      <c r="G2280" s="53">
        <v>0.80194933924616851</v>
      </c>
      <c r="H2280" s="53">
        <v>0.85126582278481011</v>
      </c>
      <c r="I2280" s="53">
        <v>0.59777777777777774</v>
      </c>
      <c r="J2280" s="53">
        <v>18.506794361362498</v>
      </c>
      <c r="K2280" s="53">
        <v>156</v>
      </c>
      <c r="L2280" s="53">
        <v>105.25650557620818</v>
      </c>
      <c r="M2280" s="53">
        <v>340.20634744493123</v>
      </c>
      <c r="N2280" s="53">
        <v>18.444683446590545</v>
      </c>
      <c r="O2280" s="53">
        <v>0.78269890323089819</v>
      </c>
      <c r="P2280" s="53">
        <v>2.870393488750886</v>
      </c>
      <c r="Q2280" s="53">
        <v>35.814736842105255</v>
      </c>
      <c r="R2280" s="53">
        <v>0.97877368538641907</v>
      </c>
      <c r="S2280" s="53">
        <v>5.8482256996991904</v>
      </c>
      <c r="T2280" s="53">
        <v>2.6725761772853E-3</v>
      </c>
      <c r="U2280" s="53">
        <v>0.29610674271322918</v>
      </c>
      <c r="V2280" s="53">
        <v>25.484532207372219</v>
      </c>
      <c r="W2280" s="53">
        <v>15.224256850762115</v>
      </c>
    </row>
    <row r="2281" spans="3:23" x14ac:dyDescent="0.25">
      <c r="C2281" s="70">
        <v>1</v>
      </c>
      <c r="D2281" s="53">
        <v>68</v>
      </c>
      <c r="E2281" s="53">
        <v>73</v>
      </c>
      <c r="F2281" s="53">
        <v>27.184000000000001</v>
      </c>
      <c r="G2281" s="53">
        <v>0.57107741593027073</v>
      </c>
      <c r="H2281" s="53">
        <v>0.93150684931506844</v>
      </c>
      <c r="I2281" s="53">
        <v>0.68686868686868685</v>
      </c>
      <c r="J2281" s="53">
        <v>9.3048529833625562</v>
      </c>
      <c r="K2281" s="53">
        <v>144</v>
      </c>
      <c r="L2281" s="53">
        <v>108.83823529411765</v>
      </c>
      <c r="M2281" s="53">
        <v>296.34657594381048</v>
      </c>
      <c r="N2281" s="53">
        <v>17.214719746304628</v>
      </c>
      <c r="O2281" s="53">
        <v>0.28387482849651219</v>
      </c>
      <c r="P2281" s="53">
        <v>2.0937456311155755</v>
      </c>
      <c r="Q2281" s="53">
        <v>98.527272727272702</v>
      </c>
      <c r="R2281" s="53">
        <v>0.92791865603649193</v>
      </c>
      <c r="S2281" s="53">
        <v>5.243579341467191</v>
      </c>
      <c r="T2281" s="53">
        <v>9.4214876033057605E-3</v>
      </c>
      <c r="U2281" s="53">
        <v>0.13793736404994197</v>
      </c>
      <c r="V2281" s="53">
        <v>10.376759713400658</v>
      </c>
      <c r="W2281" s="53">
        <v>8.5182427045175899</v>
      </c>
    </row>
    <row r="2282" spans="3:23" x14ac:dyDescent="0.25">
      <c r="C2282" s="70">
        <v>0</v>
      </c>
      <c r="D2282" s="53">
        <v>8198</v>
      </c>
      <c r="E2282" s="53">
        <v>14765</v>
      </c>
      <c r="F2282" s="53">
        <v>748.74199999999996</v>
      </c>
      <c r="G2282" s="53">
        <v>0.79819493945059927</v>
      </c>
      <c r="H2282" s="53">
        <v>0.55523196749068748</v>
      </c>
      <c r="I2282" s="53">
        <v>0.40949050949050947</v>
      </c>
      <c r="J2282" s="53">
        <v>102.16661777576306</v>
      </c>
      <c r="K2282" s="53">
        <v>255</v>
      </c>
      <c r="L2282" s="53">
        <v>125.54635276896803</v>
      </c>
      <c r="M2282" s="53">
        <v>1360.7112219040807</v>
      </c>
      <c r="N2282" s="53">
        <v>36.887819424629598</v>
      </c>
      <c r="O2282" s="53">
        <v>0.99846598321694791</v>
      </c>
      <c r="P2282" s="53">
        <v>3.3822787883574845</v>
      </c>
      <c r="Q2282" s="53">
        <v>50.45960146723548</v>
      </c>
      <c r="R2282" s="53">
        <v>0.98972040671096828</v>
      </c>
      <c r="S2282" s="53">
        <v>6.9140383353846682</v>
      </c>
      <c r="T2282" s="53">
        <v>6.4210379316292367E-4</v>
      </c>
      <c r="U2282" s="53">
        <v>0.33441850810008361</v>
      </c>
      <c r="V2282" s="53">
        <v>186.09004594119338</v>
      </c>
      <c r="W2282" s="53">
        <v>112.10050136348791</v>
      </c>
    </row>
    <row r="2283" spans="3:23" x14ac:dyDescent="0.25">
      <c r="C2283" s="70">
        <v>0</v>
      </c>
      <c r="D2283" s="53">
        <v>51</v>
      </c>
      <c r="E2283" s="53">
        <v>56</v>
      </c>
      <c r="F2283" s="53">
        <v>24.273</v>
      </c>
      <c r="G2283" s="53">
        <v>0.66329250215502256</v>
      </c>
      <c r="H2283" s="53">
        <v>0.9107142857142857</v>
      </c>
      <c r="I2283" s="53">
        <v>0.63749999999999996</v>
      </c>
      <c r="J2283" s="53">
        <v>8.0582390620713973</v>
      </c>
      <c r="K2283" s="53">
        <v>106</v>
      </c>
      <c r="L2283" s="53">
        <v>92.294117647058826</v>
      </c>
      <c r="M2283" s="53">
        <v>47.571764705882359</v>
      </c>
      <c r="N2283" s="53">
        <v>6.8972287700120809</v>
      </c>
      <c r="O2283" s="53">
        <v>0.13167594217825168</v>
      </c>
      <c r="P2283" s="53">
        <v>2.1647250650959244</v>
      </c>
      <c r="Q2283" s="53">
        <v>51.284090909090864</v>
      </c>
      <c r="R2283" s="53">
        <v>0.88442221123130649</v>
      </c>
      <c r="S2283" s="53">
        <v>4.3287130868150099</v>
      </c>
      <c r="T2283" s="53">
        <v>1.1880165289256176E-2</v>
      </c>
      <c r="U2283" s="53">
        <v>0.20661325732348446</v>
      </c>
      <c r="V2283" s="53">
        <v>9.4504139575120956</v>
      </c>
      <c r="W2283" s="53">
        <v>7.0723141064165906</v>
      </c>
    </row>
    <row r="2284" spans="3:23" x14ac:dyDescent="0.25">
      <c r="C2284" s="70">
        <v>0</v>
      </c>
      <c r="D2284" s="53">
        <v>335</v>
      </c>
      <c r="E2284" s="53">
        <v>377</v>
      </c>
      <c r="F2284" s="53">
        <v>72.728000000000009</v>
      </c>
      <c r="G2284" s="53">
        <v>0.77580641111113857</v>
      </c>
      <c r="H2284" s="53">
        <v>0.8885941644562334</v>
      </c>
      <c r="I2284" s="53">
        <v>0.65302144249512672</v>
      </c>
      <c r="J2284" s="53">
        <v>20.652729782919241</v>
      </c>
      <c r="K2284" s="53">
        <v>156</v>
      </c>
      <c r="L2284" s="53">
        <v>105.3044776119403</v>
      </c>
      <c r="M2284" s="53">
        <v>383.30222539994634</v>
      </c>
      <c r="N2284" s="53">
        <v>19.578105766389822</v>
      </c>
      <c r="O2284" s="53">
        <v>0.863863676918181</v>
      </c>
      <c r="P2284" s="53">
        <v>2.8257847879288329</v>
      </c>
      <c r="Q2284" s="53">
        <v>33.096296296296288</v>
      </c>
      <c r="R2284" s="53">
        <v>0.97749764386317095</v>
      </c>
      <c r="S2284" s="53">
        <v>5.8466565959733288</v>
      </c>
      <c r="T2284" s="53">
        <v>2.4485596707819112E-3</v>
      </c>
      <c r="U2284" s="53">
        <v>0.27778459195125793</v>
      </c>
      <c r="V2284" s="53">
        <v>26.954463449417823</v>
      </c>
      <c r="W2284" s="53">
        <v>17.007484963002483</v>
      </c>
    </row>
    <row r="2285" spans="3:23" x14ac:dyDescent="0.25">
      <c r="C2285" s="70">
        <v>1</v>
      </c>
      <c r="D2285" s="53">
        <v>77</v>
      </c>
      <c r="E2285" s="53">
        <v>82</v>
      </c>
      <c r="F2285" s="53">
        <v>28.871000000000002</v>
      </c>
      <c r="G2285" s="53">
        <v>0.49053781926056755</v>
      </c>
      <c r="H2285" s="53">
        <v>0.93902439024390238</v>
      </c>
      <c r="I2285" s="53">
        <v>0.7</v>
      </c>
      <c r="J2285" s="53">
        <v>9.9014870067383072</v>
      </c>
      <c r="K2285" s="53">
        <v>136</v>
      </c>
      <c r="L2285" s="53">
        <v>106.90909090909091</v>
      </c>
      <c r="M2285" s="53">
        <v>267.45215311004779</v>
      </c>
      <c r="N2285" s="53">
        <v>16.353964446275643</v>
      </c>
      <c r="O2285" s="53">
        <v>-2.3204737791390633E-2</v>
      </c>
      <c r="P2285" s="53">
        <v>1.8209160669080604</v>
      </c>
      <c r="Q2285" s="53">
        <v>109.29752066115702</v>
      </c>
      <c r="R2285" s="53">
        <v>0.90866507758017123</v>
      </c>
      <c r="S2285" s="53">
        <v>5.1775098786049387</v>
      </c>
      <c r="T2285" s="53">
        <v>8.6742708831364073E-3</v>
      </c>
      <c r="U2285" s="53">
        <v>0.15754798677968596</v>
      </c>
      <c r="V2285" s="53">
        <v>10.721877849056467</v>
      </c>
      <c r="W2285" s="53">
        <v>9.3432577584666028</v>
      </c>
    </row>
    <row r="2286" spans="3:23" x14ac:dyDescent="0.25">
      <c r="C2286" s="70">
        <v>0</v>
      </c>
      <c r="D2286" s="53">
        <v>8233</v>
      </c>
      <c r="E2286" s="53">
        <v>14385</v>
      </c>
      <c r="F2286" s="53">
        <v>755.89499999999998</v>
      </c>
      <c r="G2286" s="53">
        <v>0.80554003492832249</v>
      </c>
      <c r="H2286" s="53">
        <v>0.57233229058046575</v>
      </c>
      <c r="I2286" s="53">
        <v>0.41442665861270511</v>
      </c>
      <c r="J2286" s="53">
        <v>102.38447720140292</v>
      </c>
      <c r="K2286" s="53">
        <v>245</v>
      </c>
      <c r="L2286" s="53">
        <v>125.69379327098262</v>
      </c>
      <c r="M2286" s="53">
        <v>1343.4751036001169</v>
      </c>
      <c r="N2286" s="53">
        <v>36.653445998979642</v>
      </c>
      <c r="O2286" s="53">
        <v>0.90498907096972248</v>
      </c>
      <c r="P2286" s="53">
        <v>3.0898369648631654</v>
      </c>
      <c r="Q2286" s="53">
        <v>45.087112887112909</v>
      </c>
      <c r="R2286" s="53">
        <v>0.99092445587765432</v>
      </c>
      <c r="S2286" s="53">
        <v>6.9099566988643035</v>
      </c>
      <c r="T2286" s="53">
        <v>6.7515900682724368E-4</v>
      </c>
      <c r="U2286" s="53">
        <v>0.33966925461143116</v>
      </c>
      <c r="V2286" s="53">
        <v>183.93449833123762</v>
      </c>
      <c r="W2286" s="53">
        <v>108.98879605642075</v>
      </c>
    </row>
    <row r="2287" spans="3:23" x14ac:dyDescent="0.25">
      <c r="C2287" s="70">
        <v>0</v>
      </c>
      <c r="D2287" s="53">
        <v>387</v>
      </c>
      <c r="E2287" s="53">
        <v>416</v>
      </c>
      <c r="F2287" s="53">
        <v>74.108999999999995</v>
      </c>
      <c r="G2287" s="53">
        <v>0.81865322514837024</v>
      </c>
      <c r="H2287" s="53">
        <v>0.93028846153846156</v>
      </c>
      <c r="I2287" s="53">
        <v>0.67894736842105263</v>
      </c>
      <c r="J2287" s="53">
        <v>22.197831060995753</v>
      </c>
      <c r="K2287" s="53">
        <v>164</v>
      </c>
      <c r="L2287" s="53">
        <v>107.28682170542636</v>
      </c>
      <c r="M2287" s="53">
        <v>456.18954090854345</v>
      </c>
      <c r="N2287" s="53">
        <v>21.358594076121758</v>
      </c>
      <c r="O2287" s="53">
        <v>0.7345111083213306</v>
      </c>
      <c r="P2287" s="53">
        <v>2.5704153388330151</v>
      </c>
      <c r="Q2287" s="53">
        <v>30.988333333333397</v>
      </c>
      <c r="R2287" s="53">
        <v>0.98177946574873709</v>
      </c>
      <c r="S2287" s="53">
        <v>6.0099073330116406</v>
      </c>
      <c r="T2287" s="53">
        <v>2.1777777777777702E-3</v>
      </c>
      <c r="U2287" s="53">
        <v>0.26100637556887518</v>
      </c>
      <c r="V2287" s="53">
        <v>29.636217352188133</v>
      </c>
      <c r="W2287" s="53">
        <v>17.019728893504251</v>
      </c>
    </row>
    <row r="2288" spans="3:23" x14ac:dyDescent="0.25">
      <c r="C2288" s="70">
        <v>1</v>
      </c>
      <c r="D2288" s="53">
        <v>72</v>
      </c>
      <c r="E2288" s="53">
        <v>76</v>
      </c>
      <c r="F2288" s="53">
        <v>28.035999999999998</v>
      </c>
      <c r="G2288" s="53">
        <v>0.4904350553256473</v>
      </c>
      <c r="H2288" s="53">
        <v>0.94736842105263153</v>
      </c>
      <c r="I2288" s="53">
        <v>0.65454545454545454</v>
      </c>
      <c r="J2288" s="53">
        <v>9.5746147296343835</v>
      </c>
      <c r="K2288" s="53">
        <v>141</v>
      </c>
      <c r="L2288" s="53">
        <v>106.69444444444444</v>
      </c>
      <c r="M2288" s="53">
        <v>296.32785602503907</v>
      </c>
      <c r="N2288" s="53">
        <v>17.214176019346354</v>
      </c>
      <c r="O2288" s="53">
        <v>0.16197433124629512</v>
      </c>
      <c r="P2288" s="53">
        <v>1.9305470618878193</v>
      </c>
      <c r="Q2288" s="53">
        <v>109.36363636363635</v>
      </c>
      <c r="R2288" s="53">
        <v>0.90974241997395744</v>
      </c>
      <c r="S2288" s="53">
        <v>5.2563911471254041</v>
      </c>
      <c r="T2288" s="53">
        <v>8.9474762652824377E-3</v>
      </c>
      <c r="U2288" s="53">
        <v>0.14445188632220088</v>
      </c>
      <c r="V2288" s="53">
        <v>10.3542990081125</v>
      </c>
      <c r="W2288" s="53">
        <v>9.0235411297193266</v>
      </c>
    </row>
    <row r="2289" spans="3:23" x14ac:dyDescent="0.25">
      <c r="C2289" s="70">
        <v>0</v>
      </c>
      <c r="D2289" s="53">
        <v>8052</v>
      </c>
      <c r="E2289" s="53">
        <v>14125</v>
      </c>
      <c r="F2289" s="53">
        <v>724.75699999999995</v>
      </c>
      <c r="G2289" s="53">
        <v>0.80507603324023158</v>
      </c>
      <c r="H2289" s="53">
        <v>0.57005309734513276</v>
      </c>
      <c r="I2289" s="53">
        <v>0.40584677419354837</v>
      </c>
      <c r="J2289" s="53">
        <v>101.25277682220636</v>
      </c>
      <c r="K2289" s="53">
        <v>248</v>
      </c>
      <c r="L2289" s="53">
        <v>126.15772478887233</v>
      </c>
      <c r="M2289" s="53">
        <v>1386.8055756450183</v>
      </c>
      <c r="N2289" s="53">
        <v>37.239838555571346</v>
      </c>
      <c r="O2289" s="53">
        <v>0.87032221280061839</v>
      </c>
      <c r="P2289" s="53">
        <v>2.9265840993608068</v>
      </c>
      <c r="Q2289" s="53">
        <v>45.222555638909249</v>
      </c>
      <c r="R2289" s="53">
        <v>0.99104958437171509</v>
      </c>
      <c r="S2289" s="53">
        <v>6.919294645998102</v>
      </c>
      <c r="T2289" s="53">
        <v>6.7297894741248773E-4</v>
      </c>
      <c r="U2289" s="53">
        <v>0.34458013650828079</v>
      </c>
      <c r="V2289" s="53">
        <v>182.00056907136948</v>
      </c>
      <c r="W2289" s="53">
        <v>107.95757392018611</v>
      </c>
    </row>
    <row r="2290" spans="3:23" x14ac:dyDescent="0.25">
      <c r="C2290" s="70">
        <v>0</v>
      </c>
      <c r="D2290" s="53">
        <v>436</v>
      </c>
      <c r="E2290" s="53">
        <v>484</v>
      </c>
      <c r="F2290" s="53">
        <v>86.763000000000005</v>
      </c>
      <c r="G2290" s="53">
        <v>0.86696663826979381</v>
      </c>
      <c r="H2290" s="53">
        <v>0.90082644628099173</v>
      </c>
      <c r="I2290" s="53">
        <v>0.58918918918918917</v>
      </c>
      <c r="J2290" s="53">
        <v>23.561248725492693</v>
      </c>
      <c r="K2290" s="53">
        <v>162</v>
      </c>
      <c r="L2290" s="53">
        <v>107.50458715596331</v>
      </c>
      <c r="M2290" s="53">
        <v>390.88043867974153</v>
      </c>
      <c r="N2290" s="53">
        <v>19.77069646420534</v>
      </c>
      <c r="O2290" s="53">
        <v>0.74725077433927745</v>
      </c>
      <c r="P2290" s="53">
        <v>2.8225562577042411</v>
      </c>
      <c r="Q2290" s="53">
        <v>24.505791505791514</v>
      </c>
      <c r="R2290" s="53">
        <v>0.98582054045871426</v>
      </c>
      <c r="S2290" s="53">
        <v>5.9613065079001055</v>
      </c>
      <c r="T2290" s="53">
        <v>1.9694266798513911E-3</v>
      </c>
      <c r="U2290" s="53">
        <v>0.29411079053935951</v>
      </c>
      <c r="V2290" s="53">
        <v>34.280556592820844</v>
      </c>
      <c r="W2290" s="53">
        <v>17.084269994769375</v>
      </c>
    </row>
    <row r="2291" spans="3:23" x14ac:dyDescent="0.25">
      <c r="C2291" s="70">
        <v>1</v>
      </c>
      <c r="D2291" s="53">
        <v>77</v>
      </c>
      <c r="E2291" s="53">
        <v>81</v>
      </c>
      <c r="F2291" s="53">
        <v>28.680999999999997</v>
      </c>
      <c r="G2291" s="53">
        <v>0.48876045729912071</v>
      </c>
      <c r="H2291" s="53">
        <v>0.95061728395061729</v>
      </c>
      <c r="I2291" s="53">
        <v>0.7</v>
      </c>
      <c r="J2291" s="53">
        <v>9.9014870067383072</v>
      </c>
      <c r="K2291" s="53">
        <v>137</v>
      </c>
      <c r="L2291" s="53">
        <v>104.55844155844156</v>
      </c>
      <c r="M2291" s="53">
        <v>246.93403964456601</v>
      </c>
      <c r="N2291" s="53">
        <v>15.71413502692929</v>
      </c>
      <c r="O2291" s="53">
        <v>0.14973696433134445</v>
      </c>
      <c r="P2291" s="53">
        <v>1.9193961109474402</v>
      </c>
      <c r="Q2291" s="53">
        <v>100.12396694214874</v>
      </c>
      <c r="R2291" s="53">
        <v>0.89825866165228463</v>
      </c>
      <c r="S2291" s="53">
        <v>5.0765431576852338</v>
      </c>
      <c r="T2291" s="53">
        <v>8.5376681920633947E-3</v>
      </c>
      <c r="U2291" s="53">
        <v>0.15516322399749977</v>
      </c>
      <c r="V2291" s="53">
        <v>10.679193450828691</v>
      </c>
      <c r="W2291" s="53">
        <v>9.3167208897866267</v>
      </c>
    </row>
    <row r="2292" spans="3:23" x14ac:dyDescent="0.25">
      <c r="C2292" s="70">
        <v>0</v>
      </c>
      <c r="D2292" s="53">
        <v>7508</v>
      </c>
      <c r="E2292" s="53">
        <v>12677</v>
      </c>
      <c r="F2292" s="53">
        <v>714.23799999999994</v>
      </c>
      <c r="G2292" s="53">
        <v>0.84829534803413309</v>
      </c>
      <c r="H2292" s="53">
        <v>0.59225368778102072</v>
      </c>
      <c r="I2292" s="53">
        <v>0.44850657108721625</v>
      </c>
      <c r="J2292" s="53">
        <v>97.772606091233953</v>
      </c>
      <c r="K2292" s="53">
        <v>248</v>
      </c>
      <c r="L2292" s="53">
        <v>128.15676611614279</v>
      </c>
      <c r="M2292" s="53">
        <v>1413.2050734356314</v>
      </c>
      <c r="N2292" s="53">
        <v>37.592619933114946</v>
      </c>
      <c r="O2292" s="53">
        <v>0.79191843850143429</v>
      </c>
      <c r="P2292" s="53">
        <v>2.8116138457902529</v>
      </c>
      <c r="Q2292" s="53">
        <v>45.982953536548713</v>
      </c>
      <c r="R2292" s="53">
        <v>0.99107497866890171</v>
      </c>
      <c r="S2292" s="53">
        <v>6.9687583842975629</v>
      </c>
      <c r="T2292" s="53">
        <v>5.1210228102281435E-4</v>
      </c>
      <c r="U2292" s="53">
        <v>0.31617588864815083</v>
      </c>
      <c r="V2292" s="53">
        <v>182.14578147929464</v>
      </c>
      <c r="W2292" s="53">
        <v>96.450448578098033</v>
      </c>
    </row>
    <row r="2293" spans="3:23" x14ac:dyDescent="0.25">
      <c r="C2293" s="70">
        <v>0</v>
      </c>
      <c r="D2293" s="53">
        <v>174</v>
      </c>
      <c r="E2293" s="53">
        <v>202</v>
      </c>
      <c r="F2293" s="53">
        <v>52.192999999999998</v>
      </c>
      <c r="G2293" s="53">
        <v>0.87436003733395951</v>
      </c>
      <c r="H2293" s="53">
        <v>0.86138613861386137</v>
      </c>
      <c r="I2293" s="53">
        <v>0.69047619047619047</v>
      </c>
      <c r="J2293" s="53">
        <v>14.88434347843123</v>
      </c>
      <c r="K2293" s="53">
        <v>126</v>
      </c>
      <c r="L2293" s="53">
        <v>95.074712643678154</v>
      </c>
      <c r="M2293" s="53">
        <v>140.15045511926141</v>
      </c>
      <c r="N2293" s="53">
        <v>11.838515748152782</v>
      </c>
      <c r="O2293" s="53">
        <v>0.78295552587570683</v>
      </c>
      <c r="P2293" s="53">
        <v>2.682026113788023</v>
      </c>
      <c r="Q2293" s="53">
        <v>42.628787878787854</v>
      </c>
      <c r="R2293" s="53">
        <v>0.91787958232458278</v>
      </c>
      <c r="S2293" s="53">
        <v>5.159015106385259</v>
      </c>
      <c r="T2293" s="53">
        <v>4.7061524334251464E-3</v>
      </c>
      <c r="U2293" s="53">
        <v>0.24577753895935706</v>
      </c>
      <c r="V2293" s="53">
        <v>22.221981663563383</v>
      </c>
      <c r="W2293" s="53">
        <v>10.783833959841829</v>
      </c>
    </row>
    <row r="2294" spans="3:23" x14ac:dyDescent="0.25">
      <c r="C2294" s="70">
        <v>0</v>
      </c>
      <c r="D2294" s="53">
        <v>501</v>
      </c>
      <c r="E2294" s="53">
        <v>574</v>
      </c>
      <c r="F2294" s="53">
        <v>98.597999999999999</v>
      </c>
      <c r="G2294" s="53">
        <v>0.88163564467918987</v>
      </c>
      <c r="H2294" s="53">
        <v>0.87282229965156799</v>
      </c>
      <c r="I2294" s="53">
        <v>0.55543237250554323</v>
      </c>
      <c r="J2294" s="53">
        <v>25.256543942359109</v>
      </c>
      <c r="K2294" s="53">
        <v>136</v>
      </c>
      <c r="L2294" s="53">
        <v>103.83433133732535</v>
      </c>
      <c r="M2294" s="53">
        <v>230.23849900199593</v>
      </c>
      <c r="N2294" s="53">
        <v>15.173611929992013</v>
      </c>
      <c r="O2294" s="53">
        <v>0.13666822023570127</v>
      </c>
      <c r="P2294" s="53">
        <v>1.9095596636432581</v>
      </c>
      <c r="Q2294" s="53">
        <v>18.474019088016931</v>
      </c>
      <c r="R2294" s="53">
        <v>0.98722629839362175</v>
      </c>
      <c r="S2294" s="53">
        <v>5.7249360555498603</v>
      </c>
      <c r="T2294" s="53">
        <v>1.7576629268068022E-3</v>
      </c>
      <c r="U2294" s="53">
        <v>0.3157044234191636</v>
      </c>
      <c r="V2294" s="53">
        <v>38.323031692733501</v>
      </c>
      <c r="W2294" s="53">
        <v>18.085815352686449</v>
      </c>
    </row>
    <row r="2295" spans="3:23" x14ac:dyDescent="0.25">
      <c r="C2295" s="70">
        <v>1</v>
      </c>
      <c r="D2295" s="53">
        <v>80</v>
      </c>
      <c r="E2295" s="53">
        <v>85</v>
      </c>
      <c r="F2295" s="53">
        <v>29.698</v>
      </c>
      <c r="G2295" s="53">
        <v>0.56686772420510989</v>
      </c>
      <c r="H2295" s="53">
        <v>0.94117647058823528</v>
      </c>
      <c r="I2295" s="53">
        <v>0.72727272727272729</v>
      </c>
      <c r="J2295" s="53">
        <v>10.09253008808064</v>
      </c>
      <c r="K2295" s="53">
        <v>129</v>
      </c>
      <c r="L2295" s="53">
        <v>100.72499999999999</v>
      </c>
      <c r="M2295" s="53">
        <v>188.55632911392399</v>
      </c>
      <c r="N2295" s="53">
        <v>13.731581449852161</v>
      </c>
      <c r="O2295" s="53">
        <v>0.33718376097300801</v>
      </c>
      <c r="P2295" s="53">
        <v>2.0910017093425775</v>
      </c>
      <c r="Q2295" s="53">
        <v>51.710743801652903</v>
      </c>
      <c r="R2295" s="53">
        <v>0.92996822973419868</v>
      </c>
      <c r="S2295" s="53">
        <v>5.1561983328100931</v>
      </c>
      <c r="T2295" s="53">
        <v>8.8108735742094216E-3</v>
      </c>
      <c r="U2295" s="53">
        <v>0.21805338322462126</v>
      </c>
      <c r="V2295" s="53">
        <v>11.236916784834671</v>
      </c>
      <c r="W2295" s="53">
        <v>9.2570712343250143</v>
      </c>
    </row>
    <row r="2296" spans="3:23" x14ac:dyDescent="0.25">
      <c r="C2296" s="70">
        <v>0</v>
      </c>
      <c r="D2296" s="53">
        <v>7890</v>
      </c>
      <c r="E2296" s="53">
        <v>12321</v>
      </c>
      <c r="F2296" s="53">
        <v>716.72899999999993</v>
      </c>
      <c r="G2296" s="53">
        <v>0.80733450188751921</v>
      </c>
      <c r="H2296" s="53">
        <v>0.64037009982955928</v>
      </c>
      <c r="I2296" s="53">
        <v>0.47882024517538535</v>
      </c>
      <c r="J2296" s="53">
        <v>100.22903774835132</v>
      </c>
      <c r="K2296" s="53">
        <v>249</v>
      </c>
      <c r="L2296" s="53">
        <v>126.3640050697085</v>
      </c>
      <c r="M2296" s="53">
        <v>1327.0323966839533</v>
      </c>
      <c r="N2296" s="53">
        <v>36.428455864666475</v>
      </c>
      <c r="O2296" s="53">
        <v>0.89423874572689188</v>
      </c>
      <c r="P2296" s="53">
        <v>3.091811932171483</v>
      </c>
      <c r="Q2296" s="53">
        <v>45.472162097161984</v>
      </c>
      <c r="R2296" s="53">
        <v>0.99090455544420952</v>
      </c>
      <c r="S2296" s="53">
        <v>6.9244246116151436</v>
      </c>
      <c r="T2296" s="53">
        <v>4.5547841964390284E-4</v>
      </c>
      <c r="U2296" s="53">
        <v>0.31208075422762699</v>
      </c>
      <c r="V2296" s="53">
        <v>173.1970218057202</v>
      </c>
      <c r="W2296" s="53">
        <v>102.20253413161919</v>
      </c>
    </row>
    <row r="2297" spans="3:23" x14ac:dyDescent="0.25">
      <c r="C2297" s="70">
        <v>0</v>
      </c>
      <c r="D2297" s="53">
        <v>161</v>
      </c>
      <c r="E2297" s="53">
        <v>191</v>
      </c>
      <c r="F2297" s="53">
        <v>51.085000000000001</v>
      </c>
      <c r="G2297" s="53">
        <v>0.8840745470771938</v>
      </c>
      <c r="H2297" s="53">
        <v>0.84293193717277481</v>
      </c>
      <c r="I2297" s="53">
        <v>0.63888888888888884</v>
      </c>
      <c r="J2297" s="53">
        <v>14.317526556719256</v>
      </c>
      <c r="K2297" s="53">
        <v>122</v>
      </c>
      <c r="L2297" s="53">
        <v>95.447204968944106</v>
      </c>
      <c r="M2297" s="53">
        <v>126.36125776397503</v>
      </c>
      <c r="N2297" s="53">
        <v>11.241052342373246</v>
      </c>
      <c r="O2297" s="53">
        <v>0.62631337428831946</v>
      </c>
      <c r="P2297" s="53">
        <v>2.4088472462006729</v>
      </c>
      <c r="Q2297" s="53">
        <v>44.874999999999936</v>
      </c>
      <c r="R2297" s="53">
        <v>0.922686397489896</v>
      </c>
      <c r="S2297" s="53">
        <v>5.0036467151056332</v>
      </c>
      <c r="T2297" s="53">
        <v>4.9357208448117373E-3</v>
      </c>
      <c r="U2297" s="53">
        <v>0.21549970967584592</v>
      </c>
      <c r="V2297" s="53">
        <v>21.974201584821483</v>
      </c>
      <c r="W2297" s="53">
        <v>10.269553133128268</v>
      </c>
    </row>
    <row r="2298" spans="3:23" x14ac:dyDescent="0.25">
      <c r="C2298" s="70">
        <v>1</v>
      </c>
      <c r="D2298" s="53">
        <v>74</v>
      </c>
      <c r="E2298" s="53">
        <v>78</v>
      </c>
      <c r="F2298" s="53">
        <v>29.07</v>
      </c>
      <c r="G2298" s="53">
        <v>0.60757926814494956</v>
      </c>
      <c r="H2298" s="53">
        <v>0.94871794871794868</v>
      </c>
      <c r="I2298" s="53">
        <v>0.61157024793388426</v>
      </c>
      <c r="J2298" s="53">
        <v>9.7066846199102415</v>
      </c>
      <c r="K2298" s="53">
        <v>126</v>
      </c>
      <c r="L2298" s="53">
        <v>99.581081081081081</v>
      </c>
      <c r="M2298" s="53">
        <v>166.41114402073308</v>
      </c>
      <c r="N2298" s="53">
        <v>12.90004434181267</v>
      </c>
      <c r="O2298" s="53">
        <v>0.2546237386939289</v>
      </c>
      <c r="P2298" s="53">
        <v>2.0459121844697554</v>
      </c>
      <c r="Q2298" s="53">
        <v>57.38636363636369</v>
      </c>
      <c r="R2298" s="53">
        <v>0.91744169419880672</v>
      </c>
      <c r="S2298" s="53">
        <v>5.3104084330211041</v>
      </c>
      <c r="T2298" s="53">
        <v>7.9201101928374814E-3</v>
      </c>
      <c r="U2298" s="53">
        <v>0.18505972142335769</v>
      </c>
      <c r="V2298" s="53">
        <v>11.002329257237108</v>
      </c>
      <c r="W2298" s="53">
        <v>8.738699544947675</v>
      </c>
    </row>
    <row r="2299" spans="3:23" x14ac:dyDescent="0.25">
      <c r="C2299" s="70">
        <v>0</v>
      </c>
      <c r="D2299" s="53">
        <v>7954</v>
      </c>
      <c r="E2299" s="53">
        <v>11838</v>
      </c>
      <c r="F2299" s="53">
        <v>730.28399999999999</v>
      </c>
      <c r="G2299" s="53">
        <v>0.80191860683676752</v>
      </c>
      <c r="H2299" s="53">
        <v>0.67190403784423047</v>
      </c>
      <c r="I2299" s="53">
        <v>0.50472745732597246</v>
      </c>
      <c r="J2299" s="53">
        <v>100.63472233192421</v>
      </c>
      <c r="K2299" s="53">
        <v>244</v>
      </c>
      <c r="L2299" s="53">
        <v>125.33102841337691</v>
      </c>
      <c r="M2299" s="53">
        <v>1222.8838679979729</v>
      </c>
      <c r="N2299" s="53">
        <v>34.969756476103356</v>
      </c>
      <c r="O2299" s="53">
        <v>0.94229779175276485</v>
      </c>
      <c r="P2299" s="53">
        <v>3.3404015335589992</v>
      </c>
      <c r="Q2299" s="53">
        <v>43.393225238814274</v>
      </c>
      <c r="R2299" s="53">
        <v>0.99113496197741935</v>
      </c>
      <c r="S2299" s="53">
        <v>6.8895342266224722</v>
      </c>
      <c r="T2299" s="53">
        <v>4.4862442276157304E-4</v>
      </c>
      <c r="U2299" s="53">
        <v>0.31631132247224236</v>
      </c>
      <c r="V2299" s="53">
        <v>167.94098986336999</v>
      </c>
      <c r="W2299" s="53">
        <v>100.33353978778517</v>
      </c>
    </row>
    <row r="2300" spans="3:23" x14ac:dyDescent="0.25">
      <c r="C2300" s="70">
        <v>0</v>
      </c>
      <c r="D2300" s="53">
        <v>152</v>
      </c>
      <c r="E2300" s="53">
        <v>175</v>
      </c>
      <c r="F2300" s="53">
        <v>48.819000000000003</v>
      </c>
      <c r="G2300" s="53">
        <v>0.86662897305699027</v>
      </c>
      <c r="H2300" s="53">
        <v>0.86857142857142855</v>
      </c>
      <c r="I2300" s="53">
        <v>0.6333333333333333</v>
      </c>
      <c r="J2300" s="53">
        <v>13.911592676604096</v>
      </c>
      <c r="K2300" s="53">
        <v>124</v>
      </c>
      <c r="L2300" s="53">
        <v>95.440789473684205</v>
      </c>
      <c r="M2300" s="53">
        <v>130.18190135935873</v>
      </c>
      <c r="N2300" s="53">
        <v>11.409728364836681</v>
      </c>
      <c r="O2300" s="53">
        <v>0.68561565444613848</v>
      </c>
      <c r="P2300" s="53">
        <v>2.5868518446483453</v>
      </c>
      <c r="Q2300" s="53">
        <v>49.65476190476182</v>
      </c>
      <c r="R2300" s="53">
        <v>0.91419961602578714</v>
      </c>
      <c r="S2300" s="53">
        <v>5.1222707058754686</v>
      </c>
      <c r="T2300" s="53">
        <v>4.7241118669690213E-3</v>
      </c>
      <c r="U2300" s="53">
        <v>0.20481098487050842</v>
      </c>
      <c r="V2300" s="53">
        <v>20.270814363080735</v>
      </c>
      <c r="W2300" s="53">
        <v>10.114186215633879</v>
      </c>
    </row>
    <row r="2301" spans="3:23" x14ac:dyDescent="0.25">
      <c r="C2301" s="70">
        <v>0</v>
      </c>
      <c r="D2301" s="53">
        <v>7900</v>
      </c>
      <c r="E2301" s="53">
        <v>11517</v>
      </c>
      <c r="F2301" s="53">
        <v>705.36400000000003</v>
      </c>
      <c r="G2301" s="53">
        <v>0.79510028112561171</v>
      </c>
      <c r="H2301" s="53">
        <v>0.68594251975340803</v>
      </c>
      <c r="I2301" s="53">
        <v>0.51799881974952466</v>
      </c>
      <c r="J2301" s="53">
        <v>100.29253413593548</v>
      </c>
      <c r="K2301" s="53">
        <v>241</v>
      </c>
      <c r="L2301" s="53">
        <v>125.60126582278481</v>
      </c>
      <c r="M2301" s="53">
        <v>1120.4215707484248</v>
      </c>
      <c r="N2301" s="53">
        <v>33.472698886531767</v>
      </c>
      <c r="O2301" s="53">
        <v>0.92477912893497605</v>
      </c>
      <c r="P2301" s="53">
        <v>3.365520724806307</v>
      </c>
      <c r="Q2301" s="53">
        <v>42.778470328528535</v>
      </c>
      <c r="R2301" s="53">
        <v>0.99124887457391864</v>
      </c>
      <c r="S2301" s="53">
        <v>6.8658491165983895</v>
      </c>
      <c r="T2301" s="53">
        <v>4.4993372526055378E-4</v>
      </c>
      <c r="U2301" s="53">
        <v>0.31913195660040972</v>
      </c>
      <c r="V2301" s="53">
        <v>163.96689468380683</v>
      </c>
      <c r="W2301" s="53">
        <v>99.442311443625584</v>
      </c>
    </row>
    <row r="2302" spans="3:23" x14ac:dyDescent="0.25">
      <c r="C2302" s="70">
        <v>0</v>
      </c>
      <c r="D2302" s="53">
        <v>57</v>
      </c>
      <c r="E2302" s="53">
        <v>61</v>
      </c>
      <c r="F2302" s="53">
        <v>24.645</v>
      </c>
      <c r="G2302" s="53">
        <v>0.5459153480344382</v>
      </c>
      <c r="H2302" s="53">
        <v>0.93442622950819676</v>
      </c>
      <c r="I2302" s="53">
        <v>0.71250000000000002</v>
      </c>
      <c r="J2302" s="53">
        <v>8.5190758917798277</v>
      </c>
      <c r="K2302" s="53">
        <v>125</v>
      </c>
      <c r="L2302" s="53">
        <v>100.07017543859649</v>
      </c>
      <c r="M2302" s="53">
        <v>190.38784461152881</v>
      </c>
      <c r="N2302" s="53">
        <v>13.798110182613009</v>
      </c>
      <c r="O2302" s="53">
        <v>0.19366544887226744</v>
      </c>
      <c r="P2302" s="53">
        <v>1.877178810643038</v>
      </c>
      <c r="Q2302" s="53">
        <v>54.966666666666661</v>
      </c>
      <c r="R2302" s="53">
        <v>0.92353110392893212</v>
      </c>
      <c r="S2302" s="53">
        <v>4.8894788297644345</v>
      </c>
      <c r="T2302" s="53">
        <v>1.2345679012345701E-2</v>
      </c>
      <c r="U2302" s="53">
        <v>0.23623814457147782</v>
      </c>
      <c r="V2302" s="53">
        <v>9.3993248468658894</v>
      </c>
      <c r="W2302" s="53">
        <v>7.8751335111600369</v>
      </c>
    </row>
    <row r="2303" spans="3:23" x14ac:dyDescent="0.25">
      <c r="C2303" s="70">
        <v>0</v>
      </c>
      <c r="D2303" s="53">
        <v>141</v>
      </c>
      <c r="E2303" s="53">
        <v>161</v>
      </c>
      <c r="F2303" s="53">
        <v>47.875999999999998</v>
      </c>
      <c r="G2303" s="53">
        <v>0.89575714114924498</v>
      </c>
      <c r="H2303" s="53">
        <v>0.87577639751552794</v>
      </c>
      <c r="I2303" s="53">
        <v>0.70499999999999996</v>
      </c>
      <c r="J2303" s="53">
        <v>13.398760233979035</v>
      </c>
      <c r="K2303" s="53">
        <v>130</v>
      </c>
      <c r="L2303" s="53">
        <v>97.758865248226954</v>
      </c>
      <c r="M2303" s="53">
        <v>175.0557244174266</v>
      </c>
      <c r="N2303" s="53">
        <v>13.230862572690663</v>
      </c>
      <c r="O2303" s="53">
        <v>0.71085647927182538</v>
      </c>
      <c r="P2303" s="53">
        <v>2.5966800820618974</v>
      </c>
      <c r="Q2303" s="53">
        <v>62.657142857142851</v>
      </c>
      <c r="R2303" s="53">
        <v>0.90507725283260854</v>
      </c>
      <c r="S2303" s="53">
        <v>5.1637946609191223</v>
      </c>
      <c r="T2303" s="53">
        <v>5.3061224489795748E-3</v>
      </c>
      <c r="U2303" s="53">
        <v>0.195463233365157</v>
      </c>
      <c r="V2303" s="53">
        <v>20.967079673795688</v>
      </c>
      <c r="W2303" s="53">
        <v>9.3207841873845538</v>
      </c>
    </row>
    <row r="2304" spans="3:23" x14ac:dyDescent="0.25">
      <c r="C2304" s="70">
        <v>0</v>
      </c>
      <c r="D2304" s="53">
        <v>7775</v>
      </c>
      <c r="E2304" s="53">
        <v>11243</v>
      </c>
      <c r="F2304" s="53">
        <v>685.81499999999994</v>
      </c>
      <c r="G2304" s="53">
        <v>0.7891586239165933</v>
      </c>
      <c r="H2304" s="53">
        <v>0.69154140353998039</v>
      </c>
      <c r="I2304" s="53">
        <v>0.52181208053691275</v>
      </c>
      <c r="J2304" s="53">
        <v>99.495916802228081</v>
      </c>
      <c r="K2304" s="53">
        <v>232</v>
      </c>
      <c r="L2304" s="53">
        <v>125.12977491961415</v>
      </c>
      <c r="M2304" s="53">
        <v>1077.7674372403053</v>
      </c>
      <c r="N2304" s="53">
        <v>32.829368517233242</v>
      </c>
      <c r="O2304" s="53">
        <v>0.82537994319072416</v>
      </c>
      <c r="P2304" s="53">
        <v>3.1518893122338385</v>
      </c>
      <c r="Q2304" s="53">
        <v>37.799189314905178</v>
      </c>
      <c r="R2304" s="53">
        <v>0.99222627857973389</v>
      </c>
      <c r="S2304" s="53">
        <v>6.8570451941168082</v>
      </c>
      <c r="T2304" s="53">
        <v>4.6493523950403854E-4</v>
      </c>
      <c r="U2304" s="53">
        <v>0.322897606412897</v>
      </c>
      <c r="V2304" s="53">
        <v>160.64270229376513</v>
      </c>
      <c r="W2304" s="53">
        <v>98.665051112184429</v>
      </c>
    </row>
    <row r="2305" spans="3:23" x14ac:dyDescent="0.25">
      <c r="C2305" s="70">
        <v>0</v>
      </c>
      <c r="D2305" s="53">
        <v>69</v>
      </c>
      <c r="E2305" s="53">
        <v>75</v>
      </c>
      <c r="F2305" s="53">
        <v>27.738</v>
      </c>
      <c r="G2305" s="53">
        <v>0.56883747829151721</v>
      </c>
      <c r="H2305" s="53">
        <v>0.92</v>
      </c>
      <c r="I2305" s="53">
        <v>0.69696969696969702</v>
      </c>
      <c r="J2305" s="53">
        <v>9.3730213158152065</v>
      </c>
      <c r="K2305" s="53">
        <v>143</v>
      </c>
      <c r="L2305" s="53">
        <v>109.08695652173913</v>
      </c>
      <c r="M2305" s="53">
        <v>327.96291560102304</v>
      </c>
      <c r="N2305" s="53">
        <v>18.109746425641166</v>
      </c>
      <c r="O2305" s="53">
        <v>0.14926585950944857</v>
      </c>
      <c r="P2305" s="53">
        <v>1.9160933601810064</v>
      </c>
      <c r="Q2305" s="53">
        <v>72.472727272727283</v>
      </c>
      <c r="R2305" s="53">
        <v>0.94656290671235943</v>
      </c>
      <c r="S2305" s="53">
        <v>5.1118447476018343</v>
      </c>
      <c r="T2305" s="53">
        <v>9.917355371900801E-3</v>
      </c>
      <c r="U2305" s="53">
        <v>0.19117136983165695</v>
      </c>
      <c r="V2305" s="53">
        <v>10.469627810492266</v>
      </c>
      <c r="W2305" s="53">
        <v>8.6107448885814684</v>
      </c>
    </row>
    <row r="2306" spans="3:23" x14ac:dyDescent="0.25">
      <c r="C2306" s="70">
        <v>0</v>
      </c>
      <c r="D2306" s="53">
        <v>153</v>
      </c>
      <c r="E2306" s="53">
        <v>174</v>
      </c>
      <c r="F2306" s="53">
        <v>49.744999999999997</v>
      </c>
      <c r="G2306" s="53">
        <v>0.89440250426271839</v>
      </c>
      <c r="H2306" s="53">
        <v>0.87931034482758619</v>
      </c>
      <c r="I2306" s="53">
        <v>0.66233766233766234</v>
      </c>
      <c r="J2306" s="53">
        <v>13.957279475043833</v>
      </c>
      <c r="K2306" s="53">
        <v>116</v>
      </c>
      <c r="L2306" s="53">
        <v>93.464052287581694</v>
      </c>
      <c r="M2306" s="53">
        <v>93.237186102511174</v>
      </c>
      <c r="N2306" s="53">
        <v>9.6559404566572997</v>
      </c>
      <c r="O2306" s="53">
        <v>0.32226613396167009</v>
      </c>
      <c r="P2306" s="53">
        <v>2.3169582461162559</v>
      </c>
      <c r="Q2306" s="53">
        <v>59.578512396694236</v>
      </c>
      <c r="R2306" s="53">
        <v>0.87382641368743141</v>
      </c>
      <c r="S2306" s="53">
        <v>5.0305016738642161</v>
      </c>
      <c r="T2306" s="53">
        <v>4.9859982241650027E-3</v>
      </c>
      <c r="U2306" s="53">
        <v>0.1964857760130001</v>
      </c>
      <c r="V2306" s="53">
        <v>21.558556722131151</v>
      </c>
      <c r="W2306" s="53">
        <v>9.6423440129038163</v>
      </c>
    </row>
    <row r="2307" spans="3:23" x14ac:dyDescent="0.25">
      <c r="C2307" s="70">
        <v>0</v>
      </c>
      <c r="D2307" s="53">
        <v>7570</v>
      </c>
      <c r="E2307" s="53">
        <v>10770</v>
      </c>
      <c r="F2307" s="53">
        <v>667.40499999999997</v>
      </c>
      <c r="G2307" s="53">
        <v>0.77572938290439664</v>
      </c>
      <c r="H2307" s="53">
        <v>0.70287836583101204</v>
      </c>
      <c r="I2307" s="53">
        <v>0.5461760461760462</v>
      </c>
      <c r="J2307" s="53">
        <v>98.175472260871672</v>
      </c>
      <c r="K2307" s="53">
        <v>222</v>
      </c>
      <c r="L2307" s="53">
        <v>126.14676354029062</v>
      </c>
      <c r="M2307" s="53">
        <v>1045.6184364786272</v>
      </c>
      <c r="N2307" s="53">
        <v>32.33602381986114</v>
      </c>
      <c r="O2307" s="53">
        <v>0.67704133780048215</v>
      </c>
      <c r="P2307" s="53">
        <v>2.8557412730843064</v>
      </c>
      <c r="Q2307" s="53">
        <v>35.838071428572285</v>
      </c>
      <c r="R2307" s="53">
        <v>0.99250786754452458</v>
      </c>
      <c r="S2307" s="53">
        <v>6.8582329872629639</v>
      </c>
      <c r="T2307" s="53">
        <v>4.5132653061223644E-4</v>
      </c>
      <c r="U2307" s="53">
        <v>0.31215650545705831</v>
      </c>
      <c r="V2307" s="53">
        <v>156.20793392090681</v>
      </c>
      <c r="W2307" s="53">
        <v>98.577470004760244</v>
      </c>
    </row>
    <row r="2308" spans="3:23" x14ac:dyDescent="0.25">
      <c r="C2308" s="70">
        <v>0</v>
      </c>
      <c r="D2308" s="53">
        <v>89</v>
      </c>
      <c r="E2308" s="53">
        <v>95</v>
      </c>
      <c r="F2308" s="53">
        <v>32.328000000000003</v>
      </c>
      <c r="G2308" s="53">
        <v>0.64173837790896016</v>
      </c>
      <c r="H2308" s="53">
        <v>0.93684210526315792</v>
      </c>
      <c r="I2308" s="53">
        <v>0.68461538461538463</v>
      </c>
      <c r="J2308" s="53">
        <v>10.64510777218481</v>
      </c>
      <c r="K2308" s="53">
        <v>136</v>
      </c>
      <c r="L2308" s="53">
        <v>102.26966292134831</v>
      </c>
      <c r="M2308" s="53">
        <v>249.04009193054137</v>
      </c>
      <c r="N2308" s="53">
        <v>15.781004148359552</v>
      </c>
      <c r="O2308" s="53">
        <v>0.23511108658589094</v>
      </c>
      <c r="P2308" s="53">
        <v>1.9653620053994711</v>
      </c>
      <c r="Q2308" s="53">
        <v>56.867132867132831</v>
      </c>
      <c r="R2308" s="53">
        <v>0.94489303268984515</v>
      </c>
      <c r="S2308" s="53">
        <v>5.1999033745435383</v>
      </c>
      <c r="T2308" s="53">
        <v>7.482028461049452E-3</v>
      </c>
      <c r="U2308" s="53">
        <v>0.21344325152428809</v>
      </c>
      <c r="V2308" s="53">
        <v>12.316805226276742</v>
      </c>
      <c r="W2308" s="53">
        <v>9.4460489746723209</v>
      </c>
    </row>
    <row r="2309" spans="3:23" x14ac:dyDescent="0.25">
      <c r="C2309" s="70">
        <v>0</v>
      </c>
      <c r="D2309" s="53">
        <v>125</v>
      </c>
      <c r="E2309" s="53">
        <v>168</v>
      </c>
      <c r="F2309" s="53">
        <v>55.03</v>
      </c>
      <c r="G2309" s="53">
        <v>0.91820650786554714</v>
      </c>
      <c r="H2309" s="53">
        <v>0.74404761904761907</v>
      </c>
      <c r="I2309" s="53">
        <v>0.56818181818181823</v>
      </c>
      <c r="J2309" s="53">
        <v>12.6156626101008</v>
      </c>
      <c r="K2309" s="53">
        <v>118</v>
      </c>
      <c r="L2309" s="53">
        <v>95.063999999999993</v>
      </c>
      <c r="M2309" s="53">
        <v>96.834580645161267</v>
      </c>
      <c r="N2309" s="53">
        <v>9.8404563230147648</v>
      </c>
      <c r="O2309" s="53">
        <v>0.29754308791670642</v>
      </c>
      <c r="P2309" s="53">
        <v>2.2353974354624317</v>
      </c>
      <c r="Q2309" s="53">
        <v>55.424242424242458</v>
      </c>
      <c r="R2309" s="53">
        <v>0.89886278700296773</v>
      </c>
      <c r="S2309" s="53">
        <v>5.0472264379327356</v>
      </c>
      <c r="T2309" s="53">
        <v>5.2285376960701487E-3</v>
      </c>
      <c r="U2309" s="53">
        <v>0.17975231238218256</v>
      </c>
      <c r="V2309" s="53">
        <v>22.796938169418379</v>
      </c>
      <c r="W2309" s="53">
        <v>9.0299132203129169</v>
      </c>
    </row>
    <row r="2310" spans="3:23" x14ac:dyDescent="0.25">
      <c r="C2310" s="70">
        <v>0</v>
      </c>
      <c r="D2310" s="53">
        <v>29</v>
      </c>
      <c r="E2310" s="53">
        <v>33</v>
      </c>
      <c r="F2310" s="53">
        <v>17.996000000000002</v>
      </c>
      <c r="G2310" s="53">
        <v>0</v>
      </c>
      <c r="H2310" s="53">
        <v>0.87878787878787878</v>
      </c>
      <c r="I2310" s="53">
        <v>0.59183673469387754</v>
      </c>
      <c r="J2310" s="53">
        <v>6.0765077797464979</v>
      </c>
      <c r="K2310" s="53">
        <v>96</v>
      </c>
      <c r="L2310" s="53">
        <v>87.862068965517238</v>
      </c>
      <c r="M2310" s="53">
        <v>24.40886699507389</v>
      </c>
      <c r="N2310" s="53">
        <v>4.9405330679061228</v>
      </c>
      <c r="O2310" s="53">
        <v>-0.20347920203496161</v>
      </c>
      <c r="P2310" s="53">
        <v>1.769018685831413</v>
      </c>
      <c r="Q2310" s="53">
        <v>28.446428571428587</v>
      </c>
      <c r="R2310" s="53">
        <v>0.91769101066476233</v>
      </c>
      <c r="S2310" s="53">
        <v>3.7159321855150296</v>
      </c>
      <c r="T2310" s="53">
        <v>1.9770408163265321E-2</v>
      </c>
      <c r="U2310" s="53">
        <v>0.24089491857348999</v>
      </c>
      <c r="V2310" s="53">
        <v>6.2330229193099944</v>
      </c>
      <c r="W2310" s="53">
        <v>6.2330229193099944</v>
      </c>
    </row>
    <row r="2311" spans="3:23" x14ac:dyDescent="0.25">
      <c r="C2311" s="70">
        <v>0</v>
      </c>
      <c r="D2311" s="53">
        <v>7408</v>
      </c>
      <c r="E2311" s="53">
        <v>10625</v>
      </c>
      <c r="F2311" s="53">
        <v>666.62799999999993</v>
      </c>
      <c r="G2311" s="53">
        <v>0.76527104788279088</v>
      </c>
      <c r="H2311" s="53">
        <v>0.69722352941176469</v>
      </c>
      <c r="I2311" s="53">
        <v>0.53069704133533924</v>
      </c>
      <c r="J2311" s="53">
        <v>97.119300591582132</v>
      </c>
      <c r="K2311" s="53">
        <v>228</v>
      </c>
      <c r="L2311" s="53">
        <v>126.03199244060475</v>
      </c>
      <c r="M2311" s="53">
        <v>1040.2329442138</v>
      </c>
      <c r="N2311" s="53">
        <v>32.252642437694931</v>
      </c>
      <c r="O2311" s="53">
        <v>0.65261410763390282</v>
      </c>
      <c r="P2311" s="53">
        <v>2.7780895423585199</v>
      </c>
      <c r="Q2311" s="53">
        <v>35.886453900709206</v>
      </c>
      <c r="R2311" s="53">
        <v>0.9925787457118449</v>
      </c>
      <c r="S2311" s="53">
        <v>6.8635999871588007</v>
      </c>
      <c r="T2311" s="53">
        <v>4.5390070921989156E-4</v>
      </c>
      <c r="U2311" s="53">
        <v>0.31386517051533197</v>
      </c>
      <c r="V2311" s="53">
        <v>152.86012209404424</v>
      </c>
      <c r="W2311" s="53">
        <v>98.397311257672399</v>
      </c>
    </row>
    <row r="2312" spans="3:23" x14ac:dyDescent="0.25">
      <c r="C2312" s="70">
        <v>0</v>
      </c>
      <c r="D2312" s="53">
        <v>80</v>
      </c>
      <c r="E2312" s="53">
        <v>85</v>
      </c>
      <c r="F2312" s="53">
        <v>29.904999999999998</v>
      </c>
      <c r="G2312" s="53">
        <v>0.50223510247725134</v>
      </c>
      <c r="H2312" s="53">
        <v>0.94117647058823528</v>
      </c>
      <c r="I2312" s="53">
        <v>0.66666666666666663</v>
      </c>
      <c r="J2312" s="53">
        <v>10.09253008808064</v>
      </c>
      <c r="K2312" s="53">
        <v>137</v>
      </c>
      <c r="L2312" s="53">
        <v>102.9</v>
      </c>
      <c r="M2312" s="53">
        <v>288.29367088607603</v>
      </c>
      <c r="N2312" s="53">
        <v>16.979212905375679</v>
      </c>
      <c r="O2312" s="53">
        <v>0.3065329915308323</v>
      </c>
      <c r="P2312" s="53">
        <v>1.980045866694206</v>
      </c>
      <c r="Q2312" s="53">
        <v>70.01515151515153</v>
      </c>
      <c r="R2312" s="53">
        <v>0.93241609904441036</v>
      </c>
      <c r="S2312" s="53">
        <v>5.340311532225102</v>
      </c>
      <c r="T2312" s="53">
        <v>7.9201101928374814E-3</v>
      </c>
      <c r="U2312" s="53">
        <v>0.19030970358721558</v>
      </c>
      <c r="V2312" s="53">
        <v>10.963991631790154</v>
      </c>
      <c r="W2312" s="53">
        <v>9.4809047123522046</v>
      </c>
    </row>
    <row r="2313" spans="3:23" x14ac:dyDescent="0.25">
      <c r="C2313" s="70">
        <v>0</v>
      </c>
      <c r="D2313" s="53">
        <v>73</v>
      </c>
      <c r="E2313" s="53">
        <v>77</v>
      </c>
      <c r="F2313" s="53">
        <v>28.680999999999997</v>
      </c>
      <c r="G2313" s="53">
        <v>0.65863358083687595</v>
      </c>
      <c r="H2313" s="53">
        <v>0.94805194805194803</v>
      </c>
      <c r="I2313" s="53">
        <v>0.66363636363636369</v>
      </c>
      <c r="J2313" s="53">
        <v>9.6408758298023347</v>
      </c>
      <c r="K2313" s="53">
        <v>117</v>
      </c>
      <c r="L2313" s="53">
        <v>97.054794520547944</v>
      </c>
      <c r="M2313" s="53">
        <v>136.3858447488584</v>
      </c>
      <c r="N2313" s="53">
        <v>11.678435029954073</v>
      </c>
      <c r="O2313" s="53">
        <v>0.10845215755614512</v>
      </c>
      <c r="P2313" s="53">
        <v>1.8508828273098956</v>
      </c>
      <c r="Q2313" s="53">
        <v>55.25</v>
      </c>
      <c r="R2313" s="53">
        <v>0.93340325883342334</v>
      </c>
      <c r="S2313" s="53">
        <v>4.8899087645021941</v>
      </c>
      <c r="T2313" s="53">
        <v>9.4444444444444359E-3</v>
      </c>
      <c r="U2313" s="53">
        <v>0.203881512006512</v>
      </c>
      <c r="V2313" s="53">
        <v>11.227459955313691</v>
      </c>
      <c r="W2313" s="53">
        <v>8.4482574500311749</v>
      </c>
    </row>
    <row r="2314" spans="3:23" x14ac:dyDescent="0.25">
      <c r="C2314" s="70">
        <v>0</v>
      </c>
      <c r="D2314" s="53">
        <v>46</v>
      </c>
      <c r="E2314" s="53">
        <v>50</v>
      </c>
      <c r="F2314" s="53">
        <v>22.222000000000001</v>
      </c>
      <c r="G2314" s="53">
        <v>0.5304053027866894</v>
      </c>
      <c r="H2314" s="53">
        <v>0.92</v>
      </c>
      <c r="I2314" s="53">
        <v>0.63888888888888884</v>
      </c>
      <c r="J2314" s="53">
        <v>7.6530398573258118</v>
      </c>
      <c r="K2314" s="53">
        <v>100</v>
      </c>
      <c r="L2314" s="53">
        <v>91.086956521739125</v>
      </c>
      <c r="M2314" s="53">
        <v>29.947826086956503</v>
      </c>
      <c r="N2314" s="53">
        <v>5.4724606976164303</v>
      </c>
      <c r="O2314" s="53">
        <v>-0.32649722650523161</v>
      </c>
      <c r="P2314" s="53">
        <v>2.3364449958125317</v>
      </c>
      <c r="Q2314" s="53">
        <v>43.91249999999998</v>
      </c>
      <c r="R2314" s="53">
        <v>0.82770785864766649</v>
      </c>
      <c r="S2314" s="53">
        <v>3.9717341737688794</v>
      </c>
      <c r="T2314" s="53">
        <v>1.5312500000000012E-2</v>
      </c>
      <c r="U2314" s="53">
        <v>0.20314994033744038</v>
      </c>
      <c r="V2314" s="53">
        <v>8.4302691971197312</v>
      </c>
      <c r="W2314" s="53">
        <v>7.1467117473930717</v>
      </c>
    </row>
    <row r="2315" spans="3:23" x14ac:dyDescent="0.25">
      <c r="C2315" s="70">
        <v>0</v>
      </c>
      <c r="D2315" s="53">
        <v>7404</v>
      </c>
      <c r="E2315" s="53">
        <v>10442</v>
      </c>
      <c r="F2315" s="53">
        <v>423.27800000000002</v>
      </c>
      <c r="G2315" s="53">
        <v>0.74912940023959096</v>
      </c>
      <c r="H2315" s="53">
        <v>0.70905956713273322</v>
      </c>
      <c r="I2315" s="53">
        <v>0.54747116237799465</v>
      </c>
      <c r="J2315" s="53">
        <v>97.093076937643417</v>
      </c>
      <c r="K2315" s="53">
        <v>239</v>
      </c>
      <c r="L2315" s="53">
        <v>124.48406266882766</v>
      </c>
      <c r="M2315" s="53">
        <v>1089.2304632439448</v>
      </c>
      <c r="N2315" s="53">
        <v>33.003491682607539</v>
      </c>
      <c r="O2315" s="53">
        <v>0.73021924909664715</v>
      </c>
      <c r="P2315" s="53">
        <v>2.9663257465582231</v>
      </c>
      <c r="Q2315" s="53">
        <v>35.537842190016256</v>
      </c>
      <c r="R2315" s="53">
        <v>0.99257914707560291</v>
      </c>
      <c r="S2315" s="53">
        <v>6.8860255918156916</v>
      </c>
      <c r="T2315" s="53">
        <v>4.5895466388997991E-4</v>
      </c>
      <c r="U2315" s="53">
        <v>0.3159792795005999</v>
      </c>
      <c r="V2315" s="53">
        <v>148.78033435451295</v>
      </c>
      <c r="W2315" s="53">
        <v>98.555617703364248</v>
      </c>
    </row>
    <row r="2316" spans="3:23" x14ac:dyDescent="0.25">
      <c r="C2316" s="70">
        <v>0</v>
      </c>
      <c r="D2316" s="53">
        <v>121</v>
      </c>
      <c r="E2316" s="53">
        <v>138</v>
      </c>
      <c r="F2316" s="53">
        <v>44.393999999999998</v>
      </c>
      <c r="G2316" s="53">
        <v>0.91203414280807482</v>
      </c>
      <c r="H2316" s="53">
        <v>0.87681159420289856</v>
      </c>
      <c r="I2316" s="53">
        <v>0.70760233918128657</v>
      </c>
      <c r="J2316" s="53">
        <v>12.412170838050638</v>
      </c>
      <c r="K2316" s="53">
        <v>127</v>
      </c>
      <c r="L2316" s="53">
        <v>94.669421487603302</v>
      </c>
      <c r="M2316" s="53">
        <v>161.40647382920108</v>
      </c>
      <c r="N2316" s="53">
        <v>12.704584756268151</v>
      </c>
      <c r="O2316" s="53">
        <v>0.6449578773742346</v>
      </c>
      <c r="P2316" s="53">
        <v>2.5209236956484191</v>
      </c>
      <c r="Q2316" s="53">
        <v>45.884210526315762</v>
      </c>
      <c r="R2316" s="53">
        <v>0.94644385455151114</v>
      </c>
      <c r="S2316" s="53">
        <v>5.2145139159778253</v>
      </c>
      <c r="T2316" s="53">
        <v>5.9833795013850269E-3</v>
      </c>
      <c r="U2316" s="53">
        <v>0.24674637196309027</v>
      </c>
      <c r="V2316" s="53">
        <v>20.181919980217867</v>
      </c>
      <c r="W2316" s="53">
        <v>8.2768935741366256</v>
      </c>
    </row>
    <row r="2317" spans="3:23" x14ac:dyDescent="0.25">
      <c r="C2317" s="70">
        <v>0</v>
      </c>
      <c r="D2317" s="53">
        <v>63</v>
      </c>
      <c r="E2317" s="53">
        <v>67</v>
      </c>
      <c r="F2317" s="53">
        <v>26.050999999999998</v>
      </c>
      <c r="G2317" s="53">
        <v>0.51317805089436985</v>
      </c>
      <c r="H2317" s="53">
        <v>0.94029850746268662</v>
      </c>
      <c r="I2317" s="53">
        <v>0.7</v>
      </c>
      <c r="J2317" s="53">
        <v>8.9562319821627696</v>
      </c>
      <c r="K2317" s="53">
        <v>104</v>
      </c>
      <c r="L2317" s="53">
        <v>90.111111111111114</v>
      </c>
      <c r="M2317" s="53">
        <v>60.648745519713245</v>
      </c>
      <c r="N2317" s="53">
        <v>7.7877304472942077</v>
      </c>
      <c r="O2317" s="53">
        <v>3.826149066648632E-2</v>
      </c>
      <c r="P2317" s="53">
        <v>1.8254030370839209</v>
      </c>
      <c r="Q2317" s="53">
        <v>32.585858585858588</v>
      </c>
      <c r="R2317" s="53">
        <v>0.92958213297746728</v>
      </c>
      <c r="S2317" s="53">
        <v>4.6495221379166694</v>
      </c>
      <c r="T2317" s="53">
        <v>1.0917253341495785E-2</v>
      </c>
      <c r="U2317" s="53">
        <v>0.22579365079365088</v>
      </c>
      <c r="V2317" s="53">
        <v>9.7646107364017976</v>
      </c>
      <c r="W2317" s="53">
        <v>8.3807913190095142</v>
      </c>
    </row>
    <row r="2318" spans="3:23" x14ac:dyDescent="0.25">
      <c r="C2318" s="70">
        <v>0</v>
      </c>
      <c r="D2318" s="53">
        <v>36</v>
      </c>
      <c r="E2318" s="53">
        <v>40</v>
      </c>
      <c r="F2318" s="53">
        <v>19.592000000000002</v>
      </c>
      <c r="G2318" s="53">
        <v>0.38282074674438793</v>
      </c>
      <c r="H2318" s="53">
        <v>0.9</v>
      </c>
      <c r="I2318" s="53">
        <v>0.6428571428571429</v>
      </c>
      <c r="J2318" s="53">
        <v>6.7702750025730758</v>
      </c>
      <c r="K2318" s="53">
        <v>98</v>
      </c>
      <c r="L2318" s="53">
        <v>88.222222222222229</v>
      </c>
      <c r="M2318" s="53">
        <v>40.006349206349199</v>
      </c>
      <c r="N2318" s="53">
        <v>6.3250572492546819</v>
      </c>
      <c r="O2318" s="53">
        <v>-0.2874141604780367</v>
      </c>
      <c r="P2318" s="53">
        <v>2.0795893447887734</v>
      </c>
      <c r="Q2318" s="53">
        <v>40.031746031746032</v>
      </c>
      <c r="R2318" s="53">
        <v>0.86470584932304384</v>
      </c>
      <c r="S2318" s="53">
        <v>4.0378447930488823</v>
      </c>
      <c r="T2318" s="53">
        <v>1.7384731670445963E-2</v>
      </c>
      <c r="U2318" s="53">
        <v>0.2136873267825648</v>
      </c>
      <c r="V2318" s="53">
        <v>7.1802197428460053</v>
      </c>
      <c r="W2318" s="53">
        <v>6.6332495807108005</v>
      </c>
    </row>
    <row r="2319" spans="3:23" x14ac:dyDescent="0.25">
      <c r="C2319" s="70">
        <v>0</v>
      </c>
      <c r="D2319" s="53">
        <v>36</v>
      </c>
      <c r="E2319" s="53">
        <v>40</v>
      </c>
      <c r="F2319" s="53">
        <v>19.592000000000002</v>
      </c>
      <c r="G2319" s="53">
        <v>0.38282074674438793</v>
      </c>
      <c r="H2319" s="53">
        <v>0.9</v>
      </c>
      <c r="I2319" s="53">
        <v>0.6428571428571429</v>
      </c>
      <c r="J2319" s="53">
        <v>6.7702750025730758</v>
      </c>
      <c r="K2319" s="53">
        <v>87</v>
      </c>
      <c r="L2319" s="53">
        <v>82.083333333333329</v>
      </c>
      <c r="M2319" s="53">
        <v>10.364285714285716</v>
      </c>
      <c r="N2319" s="53">
        <v>3.2193610723691299</v>
      </c>
      <c r="O2319" s="53">
        <v>-0.27938457802110317</v>
      </c>
      <c r="P2319" s="53">
        <v>1.9859651439321986</v>
      </c>
      <c r="Q2319" s="53">
        <v>9.21875</v>
      </c>
      <c r="R2319" s="53">
        <v>0.8259969329418072</v>
      </c>
      <c r="S2319" s="53">
        <v>3.3956388075276673</v>
      </c>
      <c r="T2319" s="53">
        <v>2.44140625E-2</v>
      </c>
      <c r="U2319" s="53">
        <v>0.47829241071428569</v>
      </c>
      <c r="V2319" s="53">
        <v>7.1802197428460053</v>
      </c>
      <c r="W2319" s="53">
        <v>6.6332495807108005</v>
      </c>
    </row>
    <row r="2320" spans="3:23" x14ac:dyDescent="0.25">
      <c r="C2320" s="70">
        <v>0</v>
      </c>
      <c r="D2320" s="53">
        <v>7403</v>
      </c>
      <c r="E2320" s="53">
        <v>10395</v>
      </c>
      <c r="F2320" s="53">
        <v>431.31700000000001</v>
      </c>
      <c r="G2320" s="53">
        <v>0.75445645697700692</v>
      </c>
      <c r="H2320" s="53">
        <v>0.71216931216931212</v>
      </c>
      <c r="I2320" s="53">
        <v>0.54513991163475695</v>
      </c>
      <c r="J2320" s="53">
        <v>97.086519917413924</v>
      </c>
      <c r="K2320" s="53">
        <v>245</v>
      </c>
      <c r="L2320" s="53">
        <v>124.15790895582872</v>
      </c>
      <c r="M2320" s="53">
        <v>1094.7544453432242</v>
      </c>
      <c r="N2320" s="53">
        <v>33.0870736896333</v>
      </c>
      <c r="O2320" s="53">
        <v>0.8181112585152287</v>
      </c>
      <c r="P2320" s="53">
        <v>3.2341426898348598</v>
      </c>
      <c r="Q2320" s="53">
        <v>34.944241982507407</v>
      </c>
      <c r="R2320" s="53">
        <v>0.99273919202948124</v>
      </c>
      <c r="S2320" s="53">
        <v>6.8854313326996115</v>
      </c>
      <c r="T2320" s="53">
        <v>4.491325893122852E-4</v>
      </c>
      <c r="U2320" s="53">
        <v>0.31033896549202505</v>
      </c>
      <c r="V2320" s="53">
        <v>148.71989815145213</v>
      </c>
      <c r="W2320" s="53">
        <v>97.61232010931009</v>
      </c>
    </row>
    <row r="2321" spans="3:23" x14ac:dyDescent="0.25">
      <c r="C2321" s="70">
        <v>0</v>
      </c>
      <c r="D2321" s="53">
        <v>122</v>
      </c>
      <c r="E2321" s="53">
        <v>144</v>
      </c>
      <c r="F2321" s="53">
        <v>45.155000000000001</v>
      </c>
      <c r="G2321" s="53">
        <v>0.91386159801256983</v>
      </c>
      <c r="H2321" s="53">
        <v>0.84722222222222221</v>
      </c>
      <c r="I2321" s="53">
        <v>0.64210526315789473</v>
      </c>
      <c r="J2321" s="53">
        <v>12.463355264843004</v>
      </c>
      <c r="K2321" s="53">
        <v>116</v>
      </c>
      <c r="L2321" s="53">
        <v>93.352459016393439</v>
      </c>
      <c r="M2321" s="53">
        <v>124.52763853136432</v>
      </c>
      <c r="N2321" s="53">
        <v>11.159195245687044</v>
      </c>
      <c r="O2321" s="53">
        <v>0.26224001730142227</v>
      </c>
      <c r="P2321" s="53">
        <v>1.9587688362372861</v>
      </c>
      <c r="Q2321" s="53">
        <v>39.842105263157904</v>
      </c>
      <c r="R2321" s="53">
        <v>0.95340119396346257</v>
      </c>
      <c r="S2321" s="53">
        <v>5.0682559416673207</v>
      </c>
      <c r="T2321" s="53">
        <v>5.7462054440145698E-3</v>
      </c>
      <c r="U2321" s="53">
        <v>0.27131710855676516</v>
      </c>
      <c r="V2321" s="53">
        <v>20.488367043094769</v>
      </c>
      <c r="W2321" s="53">
        <v>8.3188063614488392</v>
      </c>
    </row>
    <row r="2322" spans="3:23" x14ac:dyDescent="0.25">
      <c r="C2322" s="70">
        <v>0</v>
      </c>
      <c r="D2322" s="53">
        <v>60</v>
      </c>
      <c r="E2322" s="53">
        <v>65</v>
      </c>
      <c r="F2322" s="53">
        <v>26.141999999999996</v>
      </c>
      <c r="G2322" s="53">
        <v>0.59979312786119254</v>
      </c>
      <c r="H2322" s="53">
        <v>0.92307692307692313</v>
      </c>
      <c r="I2322" s="53">
        <v>0.66666666666666663</v>
      </c>
      <c r="J2322" s="53">
        <v>8.7403874447366334</v>
      </c>
      <c r="K2322" s="53">
        <v>98</v>
      </c>
      <c r="L2322" s="53">
        <v>87.333333333333329</v>
      </c>
      <c r="M2322" s="53">
        <v>34.293785310734464</v>
      </c>
      <c r="N2322" s="53">
        <v>5.8560895921027765</v>
      </c>
      <c r="O2322" s="53">
        <v>3.8677221643081267E-2</v>
      </c>
      <c r="P2322" s="53">
        <v>1.9814139813108458</v>
      </c>
      <c r="Q2322" s="53">
        <v>29.868686868686869</v>
      </c>
      <c r="R2322" s="53">
        <v>0.92773795237093482</v>
      </c>
      <c r="S2322" s="53">
        <v>4.3001634623767178</v>
      </c>
      <c r="T2322" s="53">
        <v>1.1937557392102862E-2</v>
      </c>
      <c r="U2322" s="53">
        <v>0.23397503170230446</v>
      </c>
      <c r="V2322" s="53">
        <v>9.9105094530528746</v>
      </c>
      <c r="W2322" s="53">
        <v>7.9299448045476169</v>
      </c>
    </row>
    <row r="2323" spans="3:23" x14ac:dyDescent="0.25">
      <c r="C2323" s="70">
        <v>0</v>
      </c>
      <c r="D2323" s="53">
        <v>29</v>
      </c>
      <c r="E2323" s="53">
        <v>33</v>
      </c>
      <c r="F2323" s="53">
        <v>17.996000000000002</v>
      </c>
      <c r="G2323" s="53">
        <v>0</v>
      </c>
      <c r="H2323" s="53">
        <v>0.87878787878787878</v>
      </c>
      <c r="I2323" s="53">
        <v>0.59183673469387754</v>
      </c>
      <c r="J2323" s="53">
        <v>6.0765077797464979</v>
      </c>
      <c r="K2323" s="53">
        <v>101</v>
      </c>
      <c r="L2323" s="53">
        <v>89.241379310344826</v>
      </c>
      <c r="M2323" s="53">
        <v>48.403940886699502</v>
      </c>
      <c r="N2323" s="53">
        <v>6.9572940779227883</v>
      </c>
      <c r="O2323" s="53">
        <v>-7.9310985873365158E-2</v>
      </c>
      <c r="P2323" s="53">
        <v>2.1508075854697712</v>
      </c>
      <c r="Q2323" s="53">
        <v>53.446428571428562</v>
      </c>
      <c r="R2323" s="53">
        <v>0.87188337024891738</v>
      </c>
      <c r="S2323" s="53">
        <v>4.2112607364322798</v>
      </c>
      <c r="T2323" s="53">
        <v>1.8494897959183687E-2</v>
      </c>
      <c r="U2323" s="53">
        <v>0.17537725171653742</v>
      </c>
      <c r="V2323" s="53">
        <v>6.2330229193099944</v>
      </c>
      <c r="W2323" s="53">
        <v>6.2330229193099944</v>
      </c>
    </row>
    <row r="2324" spans="3:23" x14ac:dyDescent="0.25">
      <c r="C2324" s="70">
        <v>0</v>
      </c>
      <c r="D2324" s="53">
        <v>29</v>
      </c>
      <c r="E2324" s="53">
        <v>33</v>
      </c>
      <c r="F2324" s="53">
        <v>17.996000000000002</v>
      </c>
      <c r="G2324" s="53">
        <v>0</v>
      </c>
      <c r="H2324" s="53">
        <v>0.87878787878787878</v>
      </c>
      <c r="I2324" s="53">
        <v>0.59183673469387754</v>
      </c>
      <c r="J2324" s="53">
        <v>6.0765077797464979</v>
      </c>
      <c r="K2324" s="53">
        <v>86</v>
      </c>
      <c r="L2324" s="53">
        <v>80.862068965517238</v>
      </c>
      <c r="M2324" s="53">
        <v>7.5517241379310329</v>
      </c>
      <c r="N2324" s="53">
        <v>2.7480400539167968</v>
      </c>
      <c r="O2324" s="53">
        <v>-1.1258300128645442E-2</v>
      </c>
      <c r="P2324" s="53">
        <v>2.1821531014357336</v>
      </c>
      <c r="Q2324" s="53">
        <v>35.178571428571423</v>
      </c>
      <c r="R2324" s="53">
        <v>0.75124350478836976</v>
      </c>
      <c r="S2324" s="53">
        <v>3.3055827189670932</v>
      </c>
      <c r="T2324" s="53">
        <v>2.2321428571428586E-2</v>
      </c>
      <c r="U2324" s="53">
        <v>0.3856210753532181</v>
      </c>
      <c r="V2324" s="53">
        <v>6.2330229193099944</v>
      </c>
      <c r="W2324" s="53">
        <v>6.2330229193099944</v>
      </c>
    </row>
    <row r="2325" spans="3:23" x14ac:dyDescent="0.25">
      <c r="C2325" s="70">
        <v>0</v>
      </c>
      <c r="D2325" s="53">
        <v>7405</v>
      </c>
      <c r="E2325" s="53">
        <v>10270</v>
      </c>
      <c r="F2325" s="53">
        <v>433.43299999999994</v>
      </c>
      <c r="G2325" s="53">
        <v>0.75317939857892857</v>
      </c>
      <c r="H2325" s="53">
        <v>0.72103213242453745</v>
      </c>
      <c r="I2325" s="53">
        <v>0.55493105515587526</v>
      </c>
      <c r="J2325" s="53">
        <v>97.099633515085316</v>
      </c>
      <c r="K2325" s="53">
        <v>255</v>
      </c>
      <c r="L2325" s="53">
        <v>124.925320729237</v>
      </c>
      <c r="M2325" s="53">
        <v>1204.4286469966526</v>
      </c>
      <c r="N2325" s="53">
        <v>34.704879296673148</v>
      </c>
      <c r="O2325" s="53">
        <v>0.91027046429184677</v>
      </c>
      <c r="P2325" s="53">
        <v>3.5855595413342725</v>
      </c>
      <c r="Q2325" s="53">
        <v>35.277163835941025</v>
      </c>
      <c r="R2325" s="53">
        <v>0.99299449152464181</v>
      </c>
      <c r="S2325" s="53">
        <v>6.930843915950339</v>
      </c>
      <c r="T2325" s="53">
        <v>4.4476828589961204E-4</v>
      </c>
      <c r="U2325" s="53">
        <v>0.30964437408597684</v>
      </c>
      <c r="V2325" s="53">
        <v>147.21977219958549</v>
      </c>
      <c r="W2325" s="53">
        <v>96.843398992767064</v>
      </c>
    </row>
    <row r="2326" spans="3:23" x14ac:dyDescent="0.25">
      <c r="C2326" s="70">
        <v>0</v>
      </c>
      <c r="D2326" s="53">
        <v>52</v>
      </c>
      <c r="E2326" s="53">
        <v>56</v>
      </c>
      <c r="F2326" s="53">
        <v>23.147999999999996</v>
      </c>
      <c r="G2326" s="53">
        <v>0.40283323917633496</v>
      </c>
      <c r="H2326" s="53">
        <v>0.9285714285714286</v>
      </c>
      <c r="I2326" s="53">
        <v>0.72222222222222221</v>
      </c>
      <c r="J2326" s="53">
        <v>8.1368578902564384</v>
      </c>
      <c r="K2326" s="53">
        <v>102</v>
      </c>
      <c r="L2326" s="53">
        <v>89.17307692307692</v>
      </c>
      <c r="M2326" s="53">
        <v>56.224358974358992</v>
      </c>
      <c r="N2326" s="53">
        <v>7.4982904034425735</v>
      </c>
      <c r="O2326" s="53">
        <v>-3.0062870720686675E-2</v>
      </c>
      <c r="P2326" s="53">
        <v>1.8509313620232126</v>
      </c>
      <c r="Q2326" s="53">
        <v>36.44444444444445</v>
      </c>
      <c r="R2326" s="53">
        <v>0.90071050978540179</v>
      </c>
      <c r="S2326" s="53">
        <v>4.3112314304963322</v>
      </c>
      <c r="T2326" s="53">
        <v>1.4174668495656136E-2</v>
      </c>
      <c r="U2326" s="53">
        <v>0.23501429982911465</v>
      </c>
      <c r="V2326" s="53">
        <v>8.5993440417695783</v>
      </c>
      <c r="W2326" s="53">
        <v>7.8707507868511462</v>
      </c>
    </row>
    <row r="2327" spans="3:23" x14ac:dyDescent="0.25">
      <c r="C2327" s="70">
        <v>0</v>
      </c>
      <c r="D2327" s="53">
        <v>36</v>
      </c>
      <c r="E2327" s="53">
        <v>40</v>
      </c>
      <c r="F2327" s="53">
        <v>19.592000000000002</v>
      </c>
      <c r="G2327" s="53">
        <v>0.38282074674438793</v>
      </c>
      <c r="H2327" s="53">
        <v>0.9</v>
      </c>
      <c r="I2327" s="53">
        <v>0.6428571428571429</v>
      </c>
      <c r="J2327" s="53">
        <v>6.7702750025730758</v>
      </c>
      <c r="K2327" s="53">
        <v>93</v>
      </c>
      <c r="L2327" s="53">
        <v>85.222222222222229</v>
      </c>
      <c r="M2327" s="53">
        <v>22.749206349206354</v>
      </c>
      <c r="N2327" s="53">
        <v>4.7696128091498533</v>
      </c>
      <c r="O2327" s="53">
        <v>-0.27912794207330793</v>
      </c>
      <c r="P2327" s="53">
        <v>2.185489686037946</v>
      </c>
      <c r="Q2327" s="53">
        <v>23.1875</v>
      </c>
      <c r="R2327" s="53">
        <v>0.87593148017530298</v>
      </c>
      <c r="S2327" s="53">
        <v>4.0021722231837638</v>
      </c>
      <c r="T2327" s="53">
        <v>1.611328125E-2</v>
      </c>
      <c r="U2327" s="53">
        <v>0.25955481150793647</v>
      </c>
      <c r="V2327" s="53">
        <v>7.1802197428460053</v>
      </c>
      <c r="W2327" s="53">
        <v>6.6332495807108005</v>
      </c>
    </row>
    <row r="2328" spans="3:23" x14ac:dyDescent="0.25">
      <c r="C2328" s="70">
        <v>0</v>
      </c>
      <c r="D2328" s="53">
        <v>7076</v>
      </c>
      <c r="E2328" s="53">
        <v>10036</v>
      </c>
      <c r="F2328" s="53">
        <v>431.43199999999996</v>
      </c>
      <c r="G2328" s="53">
        <v>0.76037659688285308</v>
      </c>
      <c r="H2328" s="53">
        <v>0.70506177760063771</v>
      </c>
      <c r="I2328" s="53">
        <v>0.53585762968572515</v>
      </c>
      <c r="J2328" s="53">
        <v>94.918085834818712</v>
      </c>
      <c r="K2328" s="53">
        <v>255</v>
      </c>
      <c r="L2328" s="53">
        <v>127.51582815149803</v>
      </c>
      <c r="M2328" s="53">
        <v>1342.1121169253772</v>
      </c>
      <c r="N2328" s="53">
        <v>36.634848395010145</v>
      </c>
      <c r="O2328" s="53">
        <v>0.94617749458870148</v>
      </c>
      <c r="P2328" s="53">
        <v>3.4917828000113276</v>
      </c>
      <c r="Q2328" s="53">
        <v>37.235461630695234</v>
      </c>
      <c r="R2328" s="53">
        <v>0.99306719765994045</v>
      </c>
      <c r="S2328" s="53">
        <v>6.9655566828531503</v>
      </c>
      <c r="T2328" s="53">
        <v>4.642531478413857E-4</v>
      </c>
      <c r="U2328" s="53">
        <v>0.30758700078100309</v>
      </c>
      <c r="V2328" s="53">
        <v>145.99478497946703</v>
      </c>
      <c r="W2328" s="53">
        <v>94.821048169202243</v>
      </c>
    </row>
    <row r="2329" spans="3:23" x14ac:dyDescent="0.25">
      <c r="C2329" s="70">
        <v>0</v>
      </c>
      <c r="D2329" s="53">
        <v>29</v>
      </c>
      <c r="E2329" s="53">
        <v>33</v>
      </c>
      <c r="F2329" s="53">
        <v>17.996000000000002</v>
      </c>
      <c r="G2329" s="53">
        <v>0</v>
      </c>
      <c r="H2329" s="53">
        <v>0.87878787878787878</v>
      </c>
      <c r="I2329" s="53">
        <v>0.59183673469387754</v>
      </c>
      <c r="J2329" s="53">
        <v>6.0765077797464979</v>
      </c>
      <c r="K2329" s="53">
        <v>99</v>
      </c>
      <c r="L2329" s="53">
        <v>90.137931034482762</v>
      </c>
      <c r="M2329" s="53">
        <v>33.194581280788171</v>
      </c>
      <c r="N2329" s="53">
        <v>5.7614738809429804</v>
      </c>
      <c r="O2329" s="53">
        <v>-0.35171541963432079</v>
      </c>
      <c r="P2329" s="53">
        <v>2.0668517700114739</v>
      </c>
      <c r="Q2329" s="53">
        <v>31.839285714285719</v>
      </c>
      <c r="R2329" s="53">
        <v>0.87791031937070485</v>
      </c>
      <c r="S2329" s="53">
        <v>3.8404025467025056</v>
      </c>
      <c r="T2329" s="53">
        <v>1.8494897959183687E-2</v>
      </c>
      <c r="U2329" s="53">
        <v>0.25017626222983363</v>
      </c>
      <c r="V2329" s="53">
        <v>6.2330229193099944</v>
      </c>
      <c r="W2329" s="53">
        <v>6.2330229193099944</v>
      </c>
    </row>
    <row r="2330" spans="3:23" x14ac:dyDescent="0.25">
      <c r="C2330" s="70">
        <v>0</v>
      </c>
      <c r="D2330" s="53">
        <v>6849</v>
      </c>
      <c r="E2330" s="53">
        <v>9683</v>
      </c>
      <c r="F2330" s="53">
        <v>420.08500000000004</v>
      </c>
      <c r="G2330" s="53">
        <v>0.76815591950490836</v>
      </c>
      <c r="H2330" s="53">
        <v>0.70732211091603847</v>
      </c>
      <c r="I2330" s="53">
        <v>0.54339892097746745</v>
      </c>
      <c r="J2330" s="53">
        <v>93.383176439287652</v>
      </c>
      <c r="K2330" s="53">
        <v>255</v>
      </c>
      <c r="L2330" s="53">
        <v>131.44970068623158</v>
      </c>
      <c r="M2330" s="53">
        <v>1500.4843635932252</v>
      </c>
      <c r="N2330" s="53">
        <v>38.736086064459649</v>
      </c>
      <c r="O2330" s="53">
        <v>0.86104306917808371</v>
      </c>
      <c r="P2330" s="53">
        <v>3.0839160488734532</v>
      </c>
      <c r="Q2330" s="53">
        <v>42.84012243936845</v>
      </c>
      <c r="R2330" s="53">
        <v>0.99257243921711535</v>
      </c>
      <c r="S2330" s="53">
        <v>7.0285652505894562</v>
      </c>
      <c r="T2330" s="53">
        <v>4.3315262401752994E-4</v>
      </c>
      <c r="U2330" s="53">
        <v>0.30049262528273851</v>
      </c>
      <c r="V2330" s="53">
        <v>144.23095063145618</v>
      </c>
      <c r="W2330" s="53">
        <v>92.345715706913381</v>
      </c>
    </row>
    <row r="2331" spans="3:23" x14ac:dyDescent="0.25">
      <c r="C2331" s="70">
        <v>0</v>
      </c>
      <c r="D2331" s="53">
        <v>6843</v>
      </c>
      <c r="E2331" s="53">
        <v>9532</v>
      </c>
      <c r="F2331" s="53">
        <v>412.19499999999999</v>
      </c>
      <c r="G2331" s="53">
        <v>0.76957136721103947</v>
      </c>
      <c r="H2331" s="53">
        <v>0.71789760805707092</v>
      </c>
      <c r="I2331" s="53">
        <v>0.54691496163682862</v>
      </c>
      <c r="J2331" s="53">
        <v>93.342263764185191</v>
      </c>
      <c r="K2331" s="53">
        <v>255</v>
      </c>
      <c r="L2331" s="53">
        <v>132.17799210872425</v>
      </c>
      <c r="M2331" s="53">
        <v>1596.6295243513009</v>
      </c>
      <c r="N2331" s="53">
        <v>39.957846843283498</v>
      </c>
      <c r="O2331" s="53">
        <v>0.85214074946116558</v>
      </c>
      <c r="P2331" s="53">
        <v>2.9684881125884037</v>
      </c>
      <c r="Q2331" s="53">
        <v>44.283206831118804</v>
      </c>
      <c r="R2331" s="53">
        <v>0.99265173212743818</v>
      </c>
      <c r="S2331" s="53">
        <v>7.0510359530384044</v>
      </c>
      <c r="T2331" s="53">
        <v>4.5260447734621248E-4</v>
      </c>
      <c r="U2331" s="53">
        <v>0.30603078303818321</v>
      </c>
      <c r="V2331" s="53">
        <v>143.11895472611198</v>
      </c>
      <c r="W2331" s="53">
        <v>91.390155958951851</v>
      </c>
    </row>
    <row r="2332" spans="3:23" x14ac:dyDescent="0.25">
      <c r="C2332" s="70">
        <v>0</v>
      </c>
      <c r="D2332" s="53">
        <v>410</v>
      </c>
      <c r="E2332" s="53">
        <v>504</v>
      </c>
      <c r="F2332" s="53">
        <v>98.918999999999997</v>
      </c>
      <c r="G2332" s="53">
        <v>0.91857817193634161</v>
      </c>
      <c r="H2332" s="53">
        <v>0.81349206349206349</v>
      </c>
      <c r="I2332" s="53">
        <v>0.52767052767052769</v>
      </c>
      <c r="J2332" s="53">
        <v>22.847936741452536</v>
      </c>
      <c r="K2332" s="53">
        <v>186</v>
      </c>
      <c r="L2332" s="53">
        <v>93.990243902439019</v>
      </c>
      <c r="M2332" s="53">
        <v>843.27618820442501</v>
      </c>
      <c r="N2332" s="53">
        <v>29.039218105941231</v>
      </c>
      <c r="O2332" s="53">
        <v>0.84095683882832872</v>
      </c>
      <c r="P2332" s="53">
        <v>3.0709364508752168</v>
      </c>
      <c r="Q2332" s="53">
        <v>177.23308270676694</v>
      </c>
      <c r="R2332" s="53">
        <v>0.95587167236515758</v>
      </c>
      <c r="S2332" s="53">
        <v>6.4441396430498372</v>
      </c>
      <c r="T2332" s="53">
        <v>2.4685774586842872E-3</v>
      </c>
      <c r="U2332" s="53">
        <v>0.26713803812790621</v>
      </c>
      <c r="V2332" s="53">
        <v>41.329672294472282</v>
      </c>
      <c r="W2332" s="53">
        <v>16.3351127220743</v>
      </c>
    </row>
    <row r="2333" spans="3:23" x14ac:dyDescent="0.25">
      <c r="C2333" s="70">
        <v>0</v>
      </c>
      <c r="D2333" s="53">
        <v>594</v>
      </c>
      <c r="E2333" s="53">
        <v>702</v>
      </c>
      <c r="F2333" s="53">
        <v>114.28500000000001</v>
      </c>
      <c r="G2333" s="53">
        <v>0.89635144415257251</v>
      </c>
      <c r="H2333" s="53">
        <v>0.84615384615384615</v>
      </c>
      <c r="I2333" s="53">
        <v>0.54395604395604391</v>
      </c>
      <c r="J2333" s="53">
        <v>27.500987065425246</v>
      </c>
      <c r="K2333" s="53">
        <v>133</v>
      </c>
      <c r="L2333" s="53">
        <v>83.742424242424249</v>
      </c>
      <c r="M2333" s="53">
        <v>376.30622413000174</v>
      </c>
      <c r="N2333" s="53">
        <v>19.398613974457085</v>
      </c>
      <c r="O2333" s="53">
        <v>0.29055539343542458</v>
      </c>
      <c r="P2333" s="53">
        <v>2.0572624605828116</v>
      </c>
      <c r="Q2333" s="53">
        <v>45.325396825396787</v>
      </c>
      <c r="R2333" s="53">
        <v>0.98313583524709969</v>
      </c>
      <c r="S2333" s="53">
        <v>6.1040494570336437</v>
      </c>
      <c r="T2333" s="53">
        <v>3.0560921213478804E-3</v>
      </c>
      <c r="U2333" s="53">
        <v>0.36305835532860953</v>
      </c>
      <c r="V2333" s="53">
        <v>45.854116403003168</v>
      </c>
      <c r="W2333" s="53">
        <v>20.329157013234138</v>
      </c>
    </row>
    <row r="2334" spans="3:23" x14ac:dyDescent="0.25">
      <c r="C2334" s="70">
        <v>0</v>
      </c>
      <c r="D2334" s="53">
        <v>712</v>
      </c>
      <c r="E2334" s="53">
        <v>928</v>
      </c>
      <c r="F2334" s="53">
        <v>142.13100000000003</v>
      </c>
      <c r="G2334" s="53">
        <v>0.95133559470585061</v>
      </c>
      <c r="H2334" s="53">
        <v>0.76724137931034486</v>
      </c>
      <c r="I2334" s="53">
        <v>0.4564102564102564</v>
      </c>
      <c r="J2334" s="53">
        <v>30.108911568694008</v>
      </c>
      <c r="K2334" s="53">
        <v>198</v>
      </c>
      <c r="L2334" s="53">
        <v>99.112359550561791</v>
      </c>
      <c r="M2334" s="53">
        <v>1103.9873575751824</v>
      </c>
      <c r="N2334" s="53">
        <v>33.226305204990553</v>
      </c>
      <c r="O2334" s="53">
        <v>0.48601657910106771</v>
      </c>
      <c r="P2334" s="53">
        <v>2.3061853920708866</v>
      </c>
      <c r="Q2334" s="53">
        <v>128.83207547169863</v>
      </c>
      <c r="R2334" s="53">
        <v>0.96797785861752317</v>
      </c>
      <c r="S2334" s="53">
        <v>6.7341006565727728</v>
      </c>
      <c r="T2334" s="53">
        <v>1.4152921166093299E-3</v>
      </c>
      <c r="U2334" s="53">
        <v>0.23890514600148152</v>
      </c>
      <c r="V2334" s="53">
        <v>59.80208808371475</v>
      </c>
      <c r="W2334" s="53">
        <v>18.428417463693595</v>
      </c>
    </row>
    <row r="2335" spans="3:23" x14ac:dyDescent="0.25">
      <c r="C2335" s="70">
        <v>0</v>
      </c>
      <c r="D2335" s="53">
        <v>453</v>
      </c>
      <c r="E2335" s="53">
        <v>528</v>
      </c>
      <c r="F2335" s="53">
        <v>109.199</v>
      </c>
      <c r="G2335" s="53">
        <v>0.96023877399516533</v>
      </c>
      <c r="H2335" s="53">
        <v>0.85795454545454541</v>
      </c>
      <c r="I2335" s="53">
        <v>0.59215686274509804</v>
      </c>
      <c r="J2335" s="53">
        <v>24.016192740836935</v>
      </c>
      <c r="K2335" s="53">
        <v>166</v>
      </c>
      <c r="L2335" s="53">
        <v>93.863134657836639</v>
      </c>
      <c r="M2335" s="53">
        <v>627.36175740881799</v>
      </c>
      <c r="N2335" s="53">
        <v>25.047190609104607</v>
      </c>
      <c r="O2335" s="53">
        <v>0.54349681450386</v>
      </c>
      <c r="P2335" s="53">
        <v>3.1065836381219825</v>
      </c>
      <c r="Q2335" s="53">
        <v>108.71234567901267</v>
      </c>
      <c r="R2335" s="53">
        <v>0.96673675847819118</v>
      </c>
      <c r="S2335" s="53">
        <v>6.3875470608233087</v>
      </c>
      <c r="T2335" s="53">
        <v>2.3807346441091243E-3</v>
      </c>
      <c r="U2335" s="53">
        <v>0.35280396655340995</v>
      </c>
      <c r="V2335" s="53">
        <v>48.891102371353227</v>
      </c>
      <c r="W2335" s="53">
        <v>13.649420106726426</v>
      </c>
    </row>
    <row r="2336" spans="3:23" x14ac:dyDescent="0.25">
      <c r="C2336" s="70">
        <v>0</v>
      </c>
      <c r="D2336" s="53">
        <v>464</v>
      </c>
      <c r="E2336" s="53">
        <v>542</v>
      </c>
      <c r="F2336" s="53">
        <v>99.382000000000005</v>
      </c>
      <c r="G2336" s="53">
        <v>0.90981607475175696</v>
      </c>
      <c r="H2336" s="53">
        <v>0.85608856088560881</v>
      </c>
      <c r="I2336" s="53">
        <v>0.55502392344497609</v>
      </c>
      <c r="J2336" s="53">
        <v>24.306031118985992</v>
      </c>
      <c r="K2336" s="53">
        <v>213</v>
      </c>
      <c r="L2336" s="53">
        <v>97.825431034482762</v>
      </c>
      <c r="M2336" s="53">
        <v>1078.6325268116475</v>
      </c>
      <c r="N2336" s="53">
        <v>32.842541418283197</v>
      </c>
      <c r="O2336" s="53">
        <v>1.113494237126158</v>
      </c>
      <c r="P2336" s="53">
        <v>3.8793726700077293</v>
      </c>
      <c r="Q2336" s="53">
        <v>294.07342657342639</v>
      </c>
      <c r="R2336" s="53">
        <v>0.9332955010881635</v>
      </c>
      <c r="S2336" s="53">
        <v>6.5245697901865105</v>
      </c>
      <c r="T2336" s="53">
        <v>2.4885759151493337E-3</v>
      </c>
      <c r="U2336" s="53">
        <v>0.25824589066642051</v>
      </c>
      <c r="V2336" s="53">
        <v>41.496764973386732</v>
      </c>
      <c r="W2336" s="53">
        <v>17.221642925431826</v>
      </c>
    </row>
    <row r="2337" spans="3:23" x14ac:dyDescent="0.25">
      <c r="C2337" s="70">
        <v>0</v>
      </c>
      <c r="D2337" s="53">
        <v>1132</v>
      </c>
      <c r="E2337" s="53">
        <v>1940</v>
      </c>
      <c r="F2337" s="53">
        <v>228.07400000000001</v>
      </c>
      <c r="G2337" s="53">
        <v>0.98406486602506549</v>
      </c>
      <c r="H2337" s="53">
        <v>0.58350515463917529</v>
      </c>
      <c r="I2337" s="53">
        <v>0.47844463229078615</v>
      </c>
      <c r="J2337" s="53">
        <v>37.964551421559086</v>
      </c>
      <c r="K2337" s="53">
        <v>173</v>
      </c>
      <c r="L2337" s="53">
        <v>90.712897526501763</v>
      </c>
      <c r="M2337" s="53">
        <v>597.49574862609597</v>
      </c>
      <c r="N2337" s="53">
        <v>24.443726160839226</v>
      </c>
      <c r="O2337" s="53">
        <v>0.55342347968119576</v>
      </c>
      <c r="P2337" s="53">
        <v>2.8112301366939505</v>
      </c>
      <c r="Q2337" s="53">
        <v>66.958078958079525</v>
      </c>
      <c r="R2337" s="53">
        <v>0.98043025765424241</v>
      </c>
      <c r="S2337" s="53">
        <v>6.4667905200531326</v>
      </c>
      <c r="T2337" s="53">
        <v>3.7951918293800029E-3</v>
      </c>
      <c r="U2337" s="53">
        <v>0.39801264225185029</v>
      </c>
      <c r="V2337" s="53">
        <v>118.92687940536094</v>
      </c>
      <c r="W2337" s="53">
        <v>21.146369483791297</v>
      </c>
    </row>
    <row r="2338" spans="3:23" x14ac:dyDescent="0.25">
      <c r="C2338" s="70">
        <v>0</v>
      </c>
      <c r="D2338" s="53">
        <v>710</v>
      </c>
      <c r="E2338" s="53">
        <v>928</v>
      </c>
      <c r="F2338" s="53">
        <v>138.19399999999999</v>
      </c>
      <c r="G2338" s="53">
        <v>0.9542895020998996</v>
      </c>
      <c r="H2338" s="53">
        <v>0.76508620689655171</v>
      </c>
      <c r="I2338" s="53">
        <v>0.44654088050314467</v>
      </c>
      <c r="J2338" s="53">
        <v>30.066594033278289</v>
      </c>
      <c r="K2338" s="53">
        <v>192</v>
      </c>
      <c r="L2338" s="53">
        <v>99.840845070422532</v>
      </c>
      <c r="M2338" s="53">
        <v>1021.8603885655255</v>
      </c>
      <c r="N2338" s="53">
        <v>31.966551089623753</v>
      </c>
      <c r="O2338" s="53">
        <v>0.49068197089837023</v>
      </c>
      <c r="P2338" s="53">
        <v>2.4644839253383712</v>
      </c>
      <c r="Q2338" s="53">
        <v>124.706790123457</v>
      </c>
      <c r="R2338" s="53">
        <v>0.96878587652962933</v>
      </c>
      <c r="S2338" s="53">
        <v>6.7318480971097578</v>
      </c>
      <c r="T2338" s="53">
        <v>1.385459533607679E-3</v>
      </c>
      <c r="U2338" s="53">
        <v>0.23324509172863306</v>
      </c>
      <c r="V2338" s="53">
        <v>59.99772299858855</v>
      </c>
      <c r="W2338" s="53">
        <v>17.932349476610245</v>
      </c>
    </row>
    <row r="2339" spans="3:23" x14ac:dyDescent="0.25">
      <c r="C2339" s="70">
        <v>0</v>
      </c>
      <c r="D2339" s="53">
        <v>479</v>
      </c>
      <c r="E2339" s="53">
        <v>531</v>
      </c>
      <c r="F2339" s="53">
        <v>96.032999999999987</v>
      </c>
      <c r="G2339" s="53">
        <v>0.89761341156870944</v>
      </c>
      <c r="H2339" s="53">
        <v>0.90207156308851222</v>
      </c>
      <c r="I2339" s="53">
        <v>0.58845208845208841</v>
      </c>
      <c r="J2339" s="53">
        <v>24.695783889727878</v>
      </c>
      <c r="K2339" s="53">
        <v>229</v>
      </c>
      <c r="L2339" s="53">
        <v>104.70563674321504</v>
      </c>
      <c r="M2339" s="53">
        <v>1316.1412024702784</v>
      </c>
      <c r="N2339" s="53">
        <v>36.278660428277647</v>
      </c>
      <c r="O2339" s="53">
        <v>1.0094062836905351</v>
      </c>
      <c r="P2339" s="53">
        <v>3.557131012199835</v>
      </c>
      <c r="Q2339" s="53">
        <v>198.63995215310985</v>
      </c>
      <c r="R2339" s="53">
        <v>0.9630482127574016</v>
      </c>
      <c r="S2339" s="53">
        <v>6.7199214713594877</v>
      </c>
      <c r="T2339" s="53">
        <v>2.9417824683501469E-3</v>
      </c>
      <c r="U2339" s="53">
        <v>0.26866767900095501</v>
      </c>
      <c r="V2339" s="53">
        <v>40.091900581198757</v>
      </c>
      <c r="W2339" s="53">
        <v>17.67185142054112</v>
      </c>
    </row>
    <row r="2340" spans="3:23" x14ac:dyDescent="0.25">
      <c r="C2340" s="70">
        <v>0</v>
      </c>
      <c r="D2340" s="53">
        <v>1215</v>
      </c>
      <c r="E2340" s="53">
        <v>2050</v>
      </c>
      <c r="F2340" s="53">
        <v>227.602</v>
      </c>
      <c r="G2340" s="53">
        <v>0.98256477992644153</v>
      </c>
      <c r="H2340" s="53">
        <v>0.59268292682926826</v>
      </c>
      <c r="I2340" s="53">
        <v>0.47166149068322982</v>
      </c>
      <c r="J2340" s="53">
        <v>39.33174350131484</v>
      </c>
      <c r="K2340" s="53">
        <v>163</v>
      </c>
      <c r="L2340" s="53">
        <v>93.293004115226339</v>
      </c>
      <c r="M2340" s="53">
        <v>606.44455563013219</v>
      </c>
      <c r="N2340" s="53">
        <v>24.626095013828973</v>
      </c>
      <c r="O2340" s="53">
        <v>0.49209670374431097</v>
      </c>
      <c r="P2340" s="53">
        <v>2.5957582627891469</v>
      </c>
      <c r="Q2340" s="53">
        <v>62.349700149925596</v>
      </c>
      <c r="R2340" s="53">
        <v>0.98253286728932165</v>
      </c>
      <c r="S2340" s="53">
        <v>6.4901000735203622</v>
      </c>
      <c r="T2340" s="53">
        <v>3.3109382340314381E-3</v>
      </c>
      <c r="U2340" s="53">
        <v>0.39715696999707628</v>
      </c>
      <c r="V2340" s="53">
        <v>118.46101045648074</v>
      </c>
      <c r="W2340" s="53">
        <v>22.024336961763296</v>
      </c>
    </row>
    <row r="2341" spans="3:23" x14ac:dyDescent="0.25">
      <c r="C2341" s="70">
        <v>0</v>
      </c>
      <c r="D2341" s="53">
        <v>702</v>
      </c>
      <c r="E2341" s="53">
        <v>935</v>
      </c>
      <c r="F2341" s="53">
        <v>145.34799999999998</v>
      </c>
      <c r="G2341" s="53">
        <v>0.95717911250674481</v>
      </c>
      <c r="H2341" s="53">
        <v>0.7508021390374332</v>
      </c>
      <c r="I2341" s="53">
        <v>0.4567338972023422</v>
      </c>
      <c r="J2341" s="53">
        <v>29.896724911001275</v>
      </c>
      <c r="K2341" s="53">
        <v>189</v>
      </c>
      <c r="L2341" s="53">
        <v>97.707977207977208</v>
      </c>
      <c r="M2341" s="53">
        <v>884.94313170846658</v>
      </c>
      <c r="N2341" s="53">
        <v>29.747993742578114</v>
      </c>
      <c r="O2341" s="53">
        <v>0.58433363135901872</v>
      </c>
      <c r="P2341" s="53">
        <v>2.7935988248837886</v>
      </c>
      <c r="Q2341" s="53">
        <v>120.15261813537683</v>
      </c>
      <c r="R2341" s="53">
        <v>0.96793291066074605</v>
      </c>
      <c r="S2341" s="53">
        <v>6.6243897669615324</v>
      </c>
      <c r="T2341" s="53">
        <v>1.2844790886804135E-3</v>
      </c>
      <c r="U2341" s="53">
        <v>0.23817525917242421</v>
      </c>
      <c r="V2341" s="53">
        <v>61.387152671743415</v>
      </c>
      <c r="W2341" s="53">
        <v>17.771357686853648</v>
      </c>
    </row>
    <row r="2342" spans="3:23" x14ac:dyDescent="0.25">
      <c r="C2342" s="70">
        <v>0</v>
      </c>
      <c r="D2342" s="53">
        <v>536</v>
      </c>
      <c r="E2342" s="53">
        <v>591</v>
      </c>
      <c r="F2342" s="53">
        <v>98.174999999999997</v>
      </c>
      <c r="G2342" s="53">
        <v>0.88180068199992478</v>
      </c>
      <c r="H2342" s="53">
        <v>0.9069373942470389</v>
      </c>
      <c r="I2342" s="53">
        <v>0.57945945945945943</v>
      </c>
      <c r="J2342" s="53">
        <v>26.123866405607863</v>
      </c>
      <c r="K2342" s="53">
        <v>228</v>
      </c>
      <c r="L2342" s="53">
        <v>108.01305970149254</v>
      </c>
      <c r="M2342" s="53">
        <v>1725.1493618356833</v>
      </c>
      <c r="N2342" s="53">
        <v>41.534917380869835</v>
      </c>
      <c r="O2342" s="53">
        <v>0.96360224226795843</v>
      </c>
      <c r="P2342" s="53">
        <v>3.0147758226183505</v>
      </c>
      <c r="Q2342" s="53">
        <v>341.22000000000043</v>
      </c>
      <c r="R2342" s="53">
        <v>0.9429598471656917</v>
      </c>
      <c r="S2342" s="53">
        <v>6.8338182015234938</v>
      </c>
      <c r="T2342" s="53">
        <v>2.3689750692521146E-3</v>
      </c>
      <c r="U2342" s="53">
        <v>0.25266575745397796</v>
      </c>
      <c r="V2342" s="53">
        <v>40.553729352214404</v>
      </c>
      <c r="W2342" s="53">
        <v>19.126041535682241</v>
      </c>
    </row>
    <row r="2343" spans="3:23" x14ac:dyDescent="0.25">
      <c r="C2343" s="70">
        <v>0</v>
      </c>
      <c r="D2343" s="53">
        <v>1265</v>
      </c>
      <c r="E2343" s="53">
        <v>2249</v>
      </c>
      <c r="F2343" s="53">
        <v>237.44399999999999</v>
      </c>
      <c r="G2343" s="53">
        <v>0.98111341012175213</v>
      </c>
      <c r="H2343" s="53">
        <v>0.56247220987105384</v>
      </c>
      <c r="I2343" s="53">
        <v>0.42054521276595747</v>
      </c>
      <c r="J2343" s="53">
        <v>40.132879588810724</v>
      </c>
      <c r="K2343" s="53">
        <v>158</v>
      </c>
      <c r="L2343" s="53">
        <v>96.042687747035572</v>
      </c>
      <c r="M2343" s="53">
        <v>583.34153074498408</v>
      </c>
      <c r="N2343" s="53">
        <v>24.152464278929884</v>
      </c>
      <c r="O2343" s="53">
        <v>0.25235419848619789</v>
      </c>
      <c r="P2343" s="53">
        <v>2.3691913255165522</v>
      </c>
      <c r="Q2343" s="53">
        <v>74.201482914248942</v>
      </c>
      <c r="R2343" s="53">
        <v>0.97985407659792956</v>
      </c>
      <c r="S2343" s="53">
        <v>6.4950877839676764</v>
      </c>
      <c r="T2343" s="53">
        <v>3.6248737841396549E-3</v>
      </c>
      <c r="U2343" s="53">
        <v>0.40276738900425285</v>
      </c>
      <c r="V2343" s="53">
        <v>120.02423983758439</v>
      </c>
      <c r="W2343" s="53">
        <v>23.216695628820862</v>
      </c>
    </row>
    <row r="2344" spans="3:23" x14ac:dyDescent="0.25">
      <c r="C2344" s="70">
        <v>0</v>
      </c>
      <c r="D2344" s="53">
        <v>663</v>
      </c>
      <c r="E2344" s="53">
        <v>843</v>
      </c>
      <c r="F2344" s="53">
        <v>133.81099999999998</v>
      </c>
      <c r="G2344" s="53">
        <v>0.96412049225130325</v>
      </c>
      <c r="H2344" s="53">
        <v>0.78647686832740216</v>
      </c>
      <c r="I2344" s="53">
        <v>0.47222222222222221</v>
      </c>
      <c r="J2344" s="53">
        <v>29.054394128245264</v>
      </c>
      <c r="K2344" s="53">
        <v>198</v>
      </c>
      <c r="L2344" s="53">
        <v>95.630467571644047</v>
      </c>
      <c r="M2344" s="53">
        <v>975.04299781730015</v>
      </c>
      <c r="N2344" s="53">
        <v>31.225678500511403</v>
      </c>
      <c r="O2344" s="53">
        <v>0.79384202181630503</v>
      </c>
      <c r="P2344" s="53">
        <v>3.2133576514803703</v>
      </c>
      <c r="Q2344" s="53">
        <v>124.03986013986</v>
      </c>
      <c r="R2344" s="53">
        <v>0.96639671083855794</v>
      </c>
      <c r="S2344" s="53">
        <v>6.5872720464725854</v>
      </c>
      <c r="T2344" s="53">
        <v>1.2567851728690585E-3</v>
      </c>
      <c r="U2344" s="53">
        <v>0.2309832275271867</v>
      </c>
      <c r="V2344" s="53">
        <v>60.560386275242124</v>
      </c>
      <c r="W2344" s="53">
        <v>16.076664105573002</v>
      </c>
    </row>
    <row r="2345" spans="3:23" x14ac:dyDescent="0.25">
      <c r="C2345" s="70">
        <v>0</v>
      </c>
      <c r="D2345" s="53">
        <v>550</v>
      </c>
      <c r="E2345" s="53">
        <v>621</v>
      </c>
      <c r="F2345" s="53">
        <v>100.209</v>
      </c>
      <c r="G2345" s="53">
        <v>0.86302490738767201</v>
      </c>
      <c r="H2345" s="53">
        <v>0.88566827697262485</v>
      </c>
      <c r="I2345" s="53">
        <v>0.58201058201058198</v>
      </c>
      <c r="J2345" s="53">
        <v>26.462837142006137</v>
      </c>
      <c r="K2345" s="53">
        <v>227</v>
      </c>
      <c r="L2345" s="53">
        <v>110.51636363636364</v>
      </c>
      <c r="M2345" s="53">
        <v>1954.1918993210797</v>
      </c>
      <c r="N2345" s="53">
        <v>44.206242764128689</v>
      </c>
      <c r="O2345" s="53">
        <v>0.93876533263742723</v>
      </c>
      <c r="P2345" s="53">
        <v>2.9049819911344406</v>
      </c>
      <c r="Q2345" s="53">
        <v>245.55864197530897</v>
      </c>
      <c r="R2345" s="53">
        <v>0.96115458355785888</v>
      </c>
      <c r="S2345" s="53">
        <v>6.8750786926661061</v>
      </c>
      <c r="T2345" s="53">
        <v>1.898846720520231E-3</v>
      </c>
      <c r="U2345" s="53">
        <v>0.23393986078421219</v>
      </c>
      <c r="V2345" s="53">
        <v>39.76558004453598</v>
      </c>
      <c r="W2345" s="53">
        <v>20.088034873999284</v>
      </c>
    </row>
    <row r="2346" spans="3:23" x14ac:dyDescent="0.25">
      <c r="C2346" s="70">
        <v>0</v>
      </c>
      <c r="D2346" s="53">
        <v>1320</v>
      </c>
      <c r="E2346" s="53">
        <v>2304</v>
      </c>
      <c r="F2346" s="53">
        <v>236.79899999999998</v>
      </c>
      <c r="G2346" s="53">
        <v>0.9791145282882554</v>
      </c>
      <c r="H2346" s="53">
        <v>0.57291666666666663</v>
      </c>
      <c r="I2346" s="53">
        <v>0.42553191489361702</v>
      </c>
      <c r="J2346" s="53">
        <v>40.996051017755534</v>
      </c>
      <c r="K2346" s="53">
        <v>162</v>
      </c>
      <c r="L2346" s="53">
        <v>96.771212121212116</v>
      </c>
      <c r="M2346" s="53">
        <v>556.78461414754167</v>
      </c>
      <c r="N2346" s="53">
        <v>23.596283905469981</v>
      </c>
      <c r="O2346" s="53">
        <v>0.25645267338808947</v>
      </c>
      <c r="P2346" s="53">
        <v>2.2568010634764488</v>
      </c>
      <c r="Q2346" s="53">
        <v>59.928973717146725</v>
      </c>
      <c r="R2346" s="53">
        <v>0.98354721039037118</v>
      </c>
      <c r="S2346" s="53">
        <v>6.4609894151681297</v>
      </c>
      <c r="T2346" s="53">
        <v>2.297341326219662E-3</v>
      </c>
      <c r="U2346" s="53">
        <v>0.38108216361003155</v>
      </c>
      <c r="V2346" s="53">
        <v>119.1778449061577</v>
      </c>
      <c r="W2346" s="53">
        <v>24.229984455237471</v>
      </c>
    </row>
    <row r="2347" spans="3:23" x14ac:dyDescent="0.25">
      <c r="C2347" s="70">
        <v>0</v>
      </c>
      <c r="D2347" s="53">
        <v>577</v>
      </c>
      <c r="E2347" s="53">
        <v>723</v>
      </c>
      <c r="F2347" s="53">
        <v>129.55199999999999</v>
      </c>
      <c r="G2347" s="53">
        <v>0.96660043192597145</v>
      </c>
      <c r="H2347" s="53">
        <v>0.79806362378976492</v>
      </c>
      <c r="I2347" s="53">
        <v>0.50437062937062938</v>
      </c>
      <c r="J2347" s="53">
        <v>27.104597715372734</v>
      </c>
      <c r="K2347" s="53">
        <v>202</v>
      </c>
      <c r="L2347" s="53">
        <v>98.922010398613523</v>
      </c>
      <c r="M2347" s="53">
        <v>971.44008761794635</v>
      </c>
      <c r="N2347" s="53">
        <v>31.167933643697754</v>
      </c>
      <c r="O2347" s="53">
        <v>0.80952033137916901</v>
      </c>
      <c r="P2347" s="53">
        <v>3.2853293289179377</v>
      </c>
      <c r="Q2347" s="53">
        <v>147.39108061749593</v>
      </c>
      <c r="R2347" s="53">
        <v>0.96005694894489424</v>
      </c>
      <c r="S2347" s="53">
        <v>6.612525266543777</v>
      </c>
      <c r="T2347" s="53">
        <v>1.1518466322828762E-3</v>
      </c>
      <c r="U2347" s="53">
        <v>0.20028494432260097</v>
      </c>
      <c r="V2347" s="53">
        <v>56.863065443539924</v>
      </c>
      <c r="W2347" s="53">
        <v>14.573328644430363</v>
      </c>
    </row>
    <row r="2348" spans="3:23" x14ac:dyDescent="0.25">
      <c r="C2348" s="70">
        <v>0</v>
      </c>
      <c r="D2348" s="53">
        <v>552</v>
      </c>
      <c r="E2348" s="53">
        <v>585</v>
      </c>
      <c r="F2348" s="53">
        <v>93.775000000000006</v>
      </c>
      <c r="G2348" s="53">
        <v>0.85358599983325112</v>
      </c>
      <c r="H2348" s="53">
        <v>0.94358974358974357</v>
      </c>
      <c r="I2348" s="53">
        <v>0.64941176470588236</v>
      </c>
      <c r="J2348" s="53">
        <v>26.510907730475953</v>
      </c>
      <c r="K2348" s="53">
        <v>238</v>
      </c>
      <c r="L2348" s="53">
        <v>113.25181159420291</v>
      </c>
      <c r="M2348" s="53">
        <v>2250.4029005234197</v>
      </c>
      <c r="N2348" s="53">
        <v>47.438411656835854</v>
      </c>
      <c r="O2348" s="53">
        <v>0.84738996515209652</v>
      </c>
      <c r="P2348" s="53">
        <v>2.5698557823628971</v>
      </c>
      <c r="Q2348" s="53">
        <v>399.51771428571431</v>
      </c>
      <c r="R2348" s="53">
        <v>0.94142596398637568</v>
      </c>
      <c r="S2348" s="53">
        <v>6.8965351672400645</v>
      </c>
      <c r="T2348" s="53">
        <v>1.8429387755101694E-3</v>
      </c>
      <c r="U2348" s="53">
        <v>0.2049788202842272</v>
      </c>
      <c r="V2348" s="53">
        <v>37.955598116355333</v>
      </c>
      <c r="W2348" s="53">
        <v>19.773043095473014</v>
      </c>
    </row>
    <row r="2349" spans="3:23" x14ac:dyDescent="0.25">
      <c r="C2349" s="70">
        <v>0</v>
      </c>
      <c r="D2349" s="53">
        <v>1312</v>
      </c>
      <c r="E2349" s="53">
        <v>2298</v>
      </c>
      <c r="F2349" s="53">
        <v>237.833</v>
      </c>
      <c r="G2349" s="53">
        <v>0.97984796491485537</v>
      </c>
      <c r="H2349" s="53">
        <v>0.57093124456048738</v>
      </c>
      <c r="I2349" s="53">
        <v>0.41850079744816587</v>
      </c>
      <c r="J2349" s="53">
        <v>40.87163175960233</v>
      </c>
      <c r="K2349" s="53">
        <v>159</v>
      </c>
      <c r="L2349" s="53">
        <v>98.669207317073173</v>
      </c>
      <c r="M2349" s="53">
        <v>503.97439815073238</v>
      </c>
      <c r="N2349" s="53">
        <v>22.449374114899783</v>
      </c>
      <c r="O2349" s="53">
        <v>0.25942312168547216</v>
      </c>
      <c r="P2349" s="53">
        <v>2.3570673302296759</v>
      </c>
      <c r="Q2349" s="53">
        <v>53.383900928793025</v>
      </c>
      <c r="R2349" s="53">
        <v>0.98528798567741138</v>
      </c>
      <c r="S2349" s="53">
        <v>6.4034141364103432</v>
      </c>
      <c r="T2349" s="53">
        <v>1.8190531875126384E-3</v>
      </c>
      <c r="U2349" s="53">
        <v>0.37814313916748626</v>
      </c>
      <c r="V2349" s="53">
        <v>119.74819027745336</v>
      </c>
      <c r="W2349" s="53">
        <v>23.919072479695075</v>
      </c>
    </row>
    <row r="2350" spans="3:23" x14ac:dyDescent="0.25">
      <c r="C2350" s="70">
        <v>0</v>
      </c>
      <c r="D2350" s="53">
        <v>519</v>
      </c>
      <c r="E2350" s="53">
        <v>669</v>
      </c>
      <c r="F2350" s="53">
        <v>123.25</v>
      </c>
      <c r="G2350" s="53">
        <v>0.9716573486498824</v>
      </c>
      <c r="H2350" s="53">
        <v>0.77578475336322872</v>
      </c>
      <c r="I2350" s="53">
        <v>0.49903846153846154</v>
      </c>
      <c r="J2350" s="53">
        <v>25.706250674058818</v>
      </c>
      <c r="K2350" s="53">
        <v>192</v>
      </c>
      <c r="L2350" s="53">
        <v>102.06358381502891</v>
      </c>
      <c r="M2350" s="53">
        <v>934.35695315463977</v>
      </c>
      <c r="N2350" s="53">
        <v>30.56725295401338</v>
      </c>
      <c r="O2350" s="53">
        <v>0.53155369223254634</v>
      </c>
      <c r="P2350" s="53">
        <v>2.6789473158674268</v>
      </c>
      <c r="Q2350" s="53">
        <v>160.42924528301867</v>
      </c>
      <c r="R2350" s="53">
        <v>0.95532935356604032</v>
      </c>
      <c r="S2350" s="53">
        <v>6.6307515537633206</v>
      </c>
      <c r="T2350" s="53">
        <v>1.1819152723389328E-3</v>
      </c>
      <c r="U2350" s="53">
        <v>0.17570363354533833</v>
      </c>
      <c r="V2350" s="53">
        <v>57.259364208495946</v>
      </c>
      <c r="W2350" s="53">
        <v>13.535754831806031</v>
      </c>
    </row>
    <row r="2351" spans="3:23" x14ac:dyDescent="0.25">
      <c r="C2351" s="70">
        <v>0</v>
      </c>
      <c r="D2351" s="53">
        <v>1131</v>
      </c>
      <c r="E2351" s="53">
        <v>1962</v>
      </c>
      <c r="F2351" s="53">
        <v>219.50599999999997</v>
      </c>
      <c r="G2351" s="53">
        <v>0.75181539841626543</v>
      </c>
      <c r="H2351" s="53">
        <v>0.57645259938837923</v>
      </c>
      <c r="I2351" s="53">
        <v>0.49173913043478262</v>
      </c>
      <c r="J2351" s="53">
        <v>37.947778921769178</v>
      </c>
      <c r="K2351" s="53">
        <v>234</v>
      </c>
      <c r="L2351" s="53">
        <v>108.07957559681698</v>
      </c>
      <c r="M2351" s="53">
        <v>1704.1812727400811</v>
      </c>
      <c r="N2351" s="53">
        <v>41.281730495947976</v>
      </c>
      <c r="O2351" s="53">
        <v>0.99780687887423536</v>
      </c>
      <c r="P2351" s="53">
        <v>3.306870242903198</v>
      </c>
      <c r="Q2351" s="53">
        <v>203.89021276595741</v>
      </c>
      <c r="R2351" s="53">
        <v>0.96216928991696882</v>
      </c>
      <c r="S2351" s="53">
        <v>6.9514745856871833</v>
      </c>
      <c r="T2351" s="53">
        <v>1.6086917157085031E-3</v>
      </c>
      <c r="U2351" s="53">
        <v>0.25531481953900975</v>
      </c>
      <c r="V2351" s="53">
        <v>66.437923577371137</v>
      </c>
      <c r="W2351" s="53">
        <v>43.807415985755441</v>
      </c>
    </row>
    <row r="2352" spans="3:23" x14ac:dyDescent="0.25">
      <c r="C2352" s="70">
        <v>0</v>
      </c>
      <c r="D2352" s="53">
        <v>1414</v>
      </c>
      <c r="E2352" s="53">
        <v>2324</v>
      </c>
      <c r="F2352" s="53">
        <v>237.63399999999999</v>
      </c>
      <c r="G2352" s="53">
        <v>0.97899441069813942</v>
      </c>
      <c r="H2352" s="53">
        <v>0.60843373493975905</v>
      </c>
      <c r="I2352" s="53">
        <v>0.44633838383838381</v>
      </c>
      <c r="J2352" s="53">
        <v>42.430657740076576</v>
      </c>
      <c r="K2352" s="53">
        <v>160</v>
      </c>
      <c r="L2352" s="53">
        <v>97.854314002828858</v>
      </c>
      <c r="M2352" s="53">
        <v>539.74946120635741</v>
      </c>
      <c r="N2352" s="53">
        <v>23.232508715297136</v>
      </c>
      <c r="O2352" s="53">
        <v>0.204553657406811</v>
      </c>
      <c r="P2352" s="53">
        <v>2.2343354974166463</v>
      </c>
      <c r="Q2352" s="53">
        <v>51.077818627450753</v>
      </c>
      <c r="R2352" s="53">
        <v>0.98604551467201118</v>
      </c>
      <c r="S2352" s="53">
        <v>6.4383075247287387</v>
      </c>
      <c r="T2352" s="53">
        <v>2.0340358876392902E-3</v>
      </c>
      <c r="U2352" s="53">
        <v>0.39322756411740617</v>
      </c>
      <c r="V2352" s="53">
        <v>118.88373250930992</v>
      </c>
      <c r="W2352" s="53">
        <v>24.238857789529376</v>
      </c>
    </row>
    <row r="2353" spans="3:23" x14ac:dyDescent="0.25">
      <c r="C2353" s="70">
        <v>0</v>
      </c>
      <c r="D2353" s="53">
        <v>1141</v>
      </c>
      <c r="E2353" s="53">
        <v>1992</v>
      </c>
      <c r="F2353" s="53">
        <v>227.53699999999998</v>
      </c>
      <c r="G2353" s="53">
        <v>0.75827771798259092</v>
      </c>
      <c r="H2353" s="53">
        <v>0.57279116465863456</v>
      </c>
      <c r="I2353" s="53">
        <v>0.4863597612958227</v>
      </c>
      <c r="J2353" s="53">
        <v>38.115171789496372</v>
      </c>
      <c r="K2353" s="53">
        <v>231</v>
      </c>
      <c r="L2353" s="53">
        <v>111.42944785276073</v>
      </c>
      <c r="M2353" s="53">
        <v>1690.9540092562665</v>
      </c>
      <c r="N2353" s="53">
        <v>41.121211184208406</v>
      </c>
      <c r="O2353" s="53">
        <v>0.91860588495449269</v>
      </c>
      <c r="P2353" s="53">
        <v>3.0615561494765351</v>
      </c>
      <c r="Q2353" s="53">
        <v>249.56236962870295</v>
      </c>
      <c r="R2353" s="53">
        <v>0.9554778213950802</v>
      </c>
      <c r="S2353" s="53">
        <v>6.9803486879745194</v>
      </c>
      <c r="T2353" s="53">
        <v>1.516114305724698E-3</v>
      </c>
      <c r="U2353" s="53">
        <v>0.25189662928005585</v>
      </c>
      <c r="V2353" s="53">
        <v>66.59523778117736</v>
      </c>
      <c r="W2353" s="53">
        <v>43.415544583903134</v>
      </c>
    </row>
    <row r="2354" spans="3:23" x14ac:dyDescent="0.25">
      <c r="C2354" s="70">
        <v>0</v>
      </c>
      <c r="D2354" s="53">
        <v>1438</v>
      </c>
      <c r="E2354" s="53">
        <v>2299</v>
      </c>
      <c r="F2354" s="53">
        <v>235.40899999999996</v>
      </c>
      <c r="G2354" s="53">
        <v>0.97924073411470269</v>
      </c>
      <c r="H2354" s="53">
        <v>0.62548934319269245</v>
      </c>
      <c r="I2354" s="53">
        <v>0.45391414141414144</v>
      </c>
      <c r="J2354" s="53">
        <v>42.789233053762061</v>
      </c>
      <c r="K2354" s="53">
        <v>164</v>
      </c>
      <c r="L2354" s="53">
        <v>99.692628650904027</v>
      </c>
      <c r="M2354" s="53">
        <v>523.31116344029192</v>
      </c>
      <c r="N2354" s="53">
        <v>22.87599535408879</v>
      </c>
      <c r="O2354" s="53">
        <v>0.30381158434710381</v>
      </c>
      <c r="P2354" s="53">
        <v>2.581280057804118</v>
      </c>
      <c r="Q2354" s="53">
        <v>34.955882352941174</v>
      </c>
      <c r="R2354" s="53">
        <v>0.99046730075688105</v>
      </c>
      <c r="S2354" s="53">
        <v>6.4369480391999412</v>
      </c>
      <c r="T2354" s="53">
        <v>1.6236618728372708E-3</v>
      </c>
      <c r="U2354" s="53">
        <v>0.37863753727544558</v>
      </c>
      <c r="V2354" s="53">
        <v>118.74361523507518</v>
      </c>
      <c r="W2354" s="53">
        <v>24.069417112546944</v>
      </c>
    </row>
    <row r="2355" spans="3:23" x14ac:dyDescent="0.25">
      <c r="C2355" s="70">
        <v>0</v>
      </c>
      <c r="D2355" s="53">
        <v>1205</v>
      </c>
      <c r="E2355" s="53">
        <v>2048</v>
      </c>
      <c r="F2355" s="53">
        <v>224.68299999999996</v>
      </c>
      <c r="G2355" s="53">
        <v>0.73361188140870726</v>
      </c>
      <c r="H2355" s="53">
        <v>0.58837890625</v>
      </c>
      <c r="I2355" s="53">
        <v>0.51276595744680853</v>
      </c>
      <c r="J2355" s="53">
        <v>39.16955005365611</v>
      </c>
      <c r="K2355" s="53">
        <v>247</v>
      </c>
      <c r="L2355" s="53">
        <v>113.38423236514522</v>
      </c>
      <c r="M2355" s="53">
        <v>1684.369684730013</v>
      </c>
      <c r="N2355" s="53">
        <v>41.041073143011417</v>
      </c>
      <c r="O2355" s="53">
        <v>0.91361467860844414</v>
      </c>
      <c r="P2355" s="53">
        <v>3.1142641815853209</v>
      </c>
      <c r="Q2355" s="53">
        <v>206.870833333333</v>
      </c>
      <c r="R2355" s="53">
        <v>0.96498563344992139</v>
      </c>
      <c r="S2355" s="53">
        <v>7.0084617166250718</v>
      </c>
      <c r="T2355" s="53">
        <v>1.6256944444445216E-3</v>
      </c>
      <c r="U2355" s="53">
        <v>0.247036551780629</v>
      </c>
      <c r="V2355" s="53">
        <v>65.958092476537928</v>
      </c>
      <c r="W2355" s="53">
        <v>44.823054646110236</v>
      </c>
    </row>
    <row r="2356" spans="3:23" x14ac:dyDescent="0.25">
      <c r="C2356" s="70">
        <v>0</v>
      </c>
      <c r="D2356" s="53">
        <v>1507</v>
      </c>
      <c r="E2356" s="53">
        <v>2421</v>
      </c>
      <c r="F2356" s="53">
        <v>240.33799999999999</v>
      </c>
      <c r="G2356" s="53">
        <v>0.97717141719314593</v>
      </c>
      <c r="H2356" s="53">
        <v>0.62247005369681951</v>
      </c>
      <c r="I2356" s="53">
        <v>0.4393586005830904</v>
      </c>
      <c r="J2356" s="53">
        <v>43.803789720934994</v>
      </c>
      <c r="K2356" s="53">
        <v>164</v>
      </c>
      <c r="L2356" s="53">
        <v>100.53881884538819</v>
      </c>
      <c r="M2356" s="53">
        <v>569.36286792665646</v>
      </c>
      <c r="N2356" s="53">
        <v>23.86132577889704</v>
      </c>
      <c r="O2356" s="53">
        <v>0.26234829606185234</v>
      </c>
      <c r="P2356" s="53">
        <v>2.3534655770541213</v>
      </c>
      <c r="Q2356" s="53">
        <v>44.331065759636729</v>
      </c>
      <c r="R2356" s="53">
        <v>0.98812193228167788</v>
      </c>
      <c r="S2356" s="53">
        <v>6.4568684049795131</v>
      </c>
      <c r="T2356" s="53">
        <v>1.7646325347977782E-3</v>
      </c>
      <c r="U2356" s="53">
        <v>0.39886164439705502</v>
      </c>
      <c r="V2356" s="53">
        <v>117.98802679768899</v>
      </c>
      <c r="W2356" s="53">
        <v>25.066839229786915</v>
      </c>
    </row>
    <row r="2357" spans="3:23" x14ac:dyDescent="0.25">
      <c r="C2357" s="70">
        <v>0</v>
      </c>
      <c r="D2357" s="53">
        <v>1269</v>
      </c>
      <c r="E2357" s="53">
        <v>2172</v>
      </c>
      <c r="F2357" s="53">
        <v>233.971</v>
      </c>
      <c r="G2357" s="53">
        <v>0.70985223712095846</v>
      </c>
      <c r="H2357" s="53">
        <v>0.58425414364640882</v>
      </c>
      <c r="I2357" s="53">
        <v>0.56399999999999995</v>
      </c>
      <c r="J2357" s="53">
        <v>40.196280701937106</v>
      </c>
      <c r="K2357" s="53">
        <v>240</v>
      </c>
      <c r="L2357" s="53">
        <v>115.34988179669031</v>
      </c>
      <c r="M2357" s="53">
        <v>1722.2970445443821</v>
      </c>
      <c r="N2357" s="53">
        <v>41.500566797868942</v>
      </c>
      <c r="O2357" s="53">
        <v>0.86197675917492478</v>
      </c>
      <c r="P2357" s="53">
        <v>2.8845090919479777</v>
      </c>
      <c r="Q2357" s="53">
        <v>259.28478260869554</v>
      </c>
      <c r="R2357" s="53">
        <v>0.95655201173636295</v>
      </c>
      <c r="S2357" s="53">
        <v>7.007006466178531</v>
      </c>
      <c r="T2357" s="53">
        <v>1.1410207939509306E-3</v>
      </c>
      <c r="U2357" s="53">
        <v>0.23164652498278049</v>
      </c>
      <c r="V2357" s="53">
        <v>65.447280607434308</v>
      </c>
      <c r="W2357" s="53">
        <v>46.097832931473427</v>
      </c>
    </row>
    <row r="2358" spans="3:23" x14ac:dyDescent="0.25">
      <c r="C2358" s="70">
        <v>0</v>
      </c>
      <c r="D2358" s="53">
        <v>1563</v>
      </c>
      <c r="E2358" s="53">
        <v>2507</v>
      </c>
      <c r="F2358" s="53">
        <v>242.869</v>
      </c>
      <c r="G2358" s="53">
        <v>0.97666825160340953</v>
      </c>
      <c r="H2358" s="53">
        <v>0.62345432788193056</v>
      </c>
      <c r="I2358" s="53">
        <v>0.43105350248207391</v>
      </c>
      <c r="J2358" s="53">
        <v>44.610238829455504</v>
      </c>
      <c r="K2358" s="53">
        <v>171</v>
      </c>
      <c r="L2358" s="53">
        <v>101.8637236084453</v>
      </c>
      <c r="M2358" s="53">
        <v>569.25734515275133</v>
      </c>
      <c r="N2358" s="53">
        <v>23.859114508982753</v>
      </c>
      <c r="O2358" s="53">
        <v>0.24986245466987944</v>
      </c>
      <c r="P2358" s="53">
        <v>2.3146624099943485</v>
      </c>
      <c r="Q2358" s="53">
        <v>32.041621911922867</v>
      </c>
      <c r="R2358" s="53">
        <v>0.99154397329999799</v>
      </c>
      <c r="S2358" s="53">
        <v>6.4792993067800539</v>
      </c>
      <c r="T2358" s="53">
        <v>1.9780539272070551E-3</v>
      </c>
      <c r="U2358" s="53">
        <v>0.39200420476964914</v>
      </c>
      <c r="V2358" s="53">
        <v>118.86780992296964</v>
      </c>
      <c r="W2358" s="53">
        <v>25.527294975106241</v>
      </c>
    </row>
    <row r="2359" spans="3:23" x14ac:dyDescent="0.25">
      <c r="C2359" s="70">
        <v>0</v>
      </c>
      <c r="D2359" s="53">
        <v>1375</v>
      </c>
      <c r="E2359" s="53">
        <v>2397</v>
      </c>
      <c r="F2359" s="53">
        <v>247.84000000000003</v>
      </c>
      <c r="G2359" s="53">
        <v>0.65377418853219915</v>
      </c>
      <c r="H2359" s="53">
        <v>0.57363370880266995</v>
      </c>
      <c r="I2359" s="53">
        <v>0.52884615384615385</v>
      </c>
      <c r="J2359" s="53">
        <v>41.841419359420023</v>
      </c>
      <c r="K2359" s="53">
        <v>244</v>
      </c>
      <c r="L2359" s="53">
        <v>115.95927272727273</v>
      </c>
      <c r="M2359" s="53">
        <v>1822.1832017996571</v>
      </c>
      <c r="N2359" s="53">
        <v>42.687037866308515</v>
      </c>
      <c r="O2359" s="53">
        <v>0.92263458379566043</v>
      </c>
      <c r="P2359" s="53">
        <v>3.0367835523428193</v>
      </c>
      <c r="Q2359" s="53">
        <v>217.58898944193157</v>
      </c>
      <c r="R2359" s="53">
        <v>0.96460973672637518</v>
      </c>
      <c r="S2359" s="53">
        <v>7.0577266169853523</v>
      </c>
      <c r="T2359" s="53">
        <v>1.0291330826332581E-3</v>
      </c>
      <c r="U2359" s="53">
        <v>0.23298194647187373</v>
      </c>
      <c r="V2359" s="53">
        <v>66.756740245739536</v>
      </c>
      <c r="W2359" s="53">
        <v>50.514138116661641</v>
      </c>
    </row>
    <row r="2360" spans="3:23" x14ac:dyDescent="0.25">
      <c r="C2360" s="70">
        <v>0</v>
      </c>
      <c r="D2360" s="53">
        <v>1617</v>
      </c>
      <c r="E2360" s="53">
        <v>2579</v>
      </c>
      <c r="F2360" s="53">
        <v>245.672</v>
      </c>
      <c r="G2360" s="53">
        <v>0.97432629227078937</v>
      </c>
      <c r="H2360" s="53">
        <v>0.62698720434276856</v>
      </c>
      <c r="I2360" s="53">
        <v>0.42982456140350878</v>
      </c>
      <c r="J2360" s="53">
        <v>45.37431370100002</v>
      </c>
      <c r="K2360" s="53">
        <v>164</v>
      </c>
      <c r="L2360" s="53">
        <v>103.04452690166976</v>
      </c>
      <c r="M2360" s="53">
        <v>613.04380820735082</v>
      </c>
      <c r="N2360" s="53">
        <v>24.759721488888982</v>
      </c>
      <c r="O2360" s="53">
        <v>0.1892416691342067</v>
      </c>
      <c r="P2360" s="53">
        <v>2.0580643743604266</v>
      </c>
      <c r="Q2360" s="53">
        <v>41.327635327635114</v>
      </c>
      <c r="R2360" s="53">
        <v>0.98915355079759781</v>
      </c>
      <c r="S2360" s="53">
        <v>6.5097463314934956</v>
      </c>
      <c r="T2360" s="53">
        <v>1.3473245796477777E-3</v>
      </c>
      <c r="U2360" s="53">
        <v>0.37320613198109515</v>
      </c>
      <c r="V2360" s="53">
        <v>118.56138039492248</v>
      </c>
      <c r="W2360" s="53">
        <v>26.692976743650203</v>
      </c>
    </row>
    <row r="2361" spans="3:23" x14ac:dyDescent="0.25">
      <c r="C2361" s="70">
        <v>0</v>
      </c>
      <c r="D2361" s="53">
        <v>1398</v>
      </c>
      <c r="E2361" s="53">
        <v>2367</v>
      </c>
      <c r="F2361" s="53">
        <v>242.84499999999997</v>
      </c>
      <c r="G2361" s="53">
        <v>0.66842870027835388</v>
      </c>
      <c r="H2361" s="53">
        <v>0.59062103929024079</v>
      </c>
      <c r="I2361" s="53">
        <v>0.49768600925596296</v>
      </c>
      <c r="J2361" s="53">
        <v>42.189914476563679</v>
      </c>
      <c r="K2361" s="53">
        <v>239</v>
      </c>
      <c r="L2361" s="53">
        <v>117.81974248927038</v>
      </c>
      <c r="M2361" s="53">
        <v>1888.3139406637747</v>
      </c>
      <c r="N2361" s="53">
        <v>43.454734387219247</v>
      </c>
      <c r="O2361" s="53">
        <v>0.85931566421860806</v>
      </c>
      <c r="P2361" s="53">
        <v>2.7917509402983649</v>
      </c>
      <c r="Q2361" s="53">
        <v>257.8972746331238</v>
      </c>
      <c r="R2361" s="53">
        <v>0.9581484882829524</v>
      </c>
      <c r="S2361" s="53">
        <v>7.0782606091684341</v>
      </c>
      <c r="T2361" s="53">
        <v>8.8462471938859826E-4</v>
      </c>
      <c r="U2361" s="53">
        <v>0.22637012797696099</v>
      </c>
      <c r="V2361" s="53">
        <v>66.801490618831551</v>
      </c>
      <c r="W2361" s="53">
        <v>49.685360506471234</v>
      </c>
    </row>
    <row r="2362" spans="3:23" x14ac:dyDescent="0.25">
      <c r="C2362" s="70">
        <v>0</v>
      </c>
      <c r="D2362" s="53">
        <v>1680</v>
      </c>
      <c r="E2362" s="53">
        <v>2594</v>
      </c>
      <c r="F2362" s="53">
        <v>253.21500000000003</v>
      </c>
      <c r="G2362" s="53">
        <v>0.97381443141461066</v>
      </c>
      <c r="H2362" s="53">
        <v>0.64764841942945262</v>
      </c>
      <c r="I2362" s="53">
        <v>0.44210526315789472</v>
      </c>
      <c r="J2362" s="53">
        <v>46.249783082248861</v>
      </c>
      <c r="K2362" s="53">
        <v>163</v>
      </c>
      <c r="L2362" s="53">
        <v>102.87797619047619</v>
      </c>
      <c r="M2362" s="53">
        <v>620.9017183555959</v>
      </c>
      <c r="N2362" s="53">
        <v>24.917899557458608</v>
      </c>
      <c r="O2362" s="53">
        <v>0.16766893629015503</v>
      </c>
      <c r="P2362" s="53">
        <v>2.0036209818141417</v>
      </c>
      <c r="Q2362" s="53">
        <v>37.804358974359005</v>
      </c>
      <c r="R2362" s="53">
        <v>0.98992788880704696</v>
      </c>
      <c r="S2362" s="53">
        <v>6.4874058128714793</v>
      </c>
      <c r="T2362" s="53">
        <v>1.1964497041420425E-3</v>
      </c>
      <c r="U2362" s="53">
        <v>0.35947299040688468</v>
      </c>
      <c r="V2362" s="53">
        <v>118.12125160588701</v>
      </c>
      <c r="W2362" s="53">
        <v>26.854199087439294</v>
      </c>
    </row>
    <row r="2363" spans="3:23" x14ac:dyDescent="0.25">
      <c r="C2363" s="70">
        <v>1</v>
      </c>
      <c r="D2363" s="53">
        <v>44</v>
      </c>
      <c r="E2363" s="53">
        <v>48</v>
      </c>
      <c r="F2363" s="53">
        <v>22.312999999999999</v>
      </c>
      <c r="G2363" s="53">
        <v>0.60751669847806078</v>
      </c>
      <c r="H2363" s="53">
        <v>0.91666666666666663</v>
      </c>
      <c r="I2363" s="53">
        <v>0.61111111111111116</v>
      </c>
      <c r="J2363" s="53">
        <v>7.4848206370191104</v>
      </c>
      <c r="K2363" s="53">
        <v>188</v>
      </c>
      <c r="L2363" s="53">
        <v>124.75</v>
      </c>
      <c r="M2363" s="53">
        <v>1418.2383720930231</v>
      </c>
      <c r="N2363" s="53">
        <v>37.659505733519964</v>
      </c>
      <c r="O2363" s="53">
        <v>-3.9341833830386008E-3</v>
      </c>
      <c r="P2363" s="53">
        <v>1.8681959650443354</v>
      </c>
      <c r="Q2363" s="53">
        <v>573.79012345678996</v>
      </c>
      <c r="R2363" s="53">
        <v>0.88132635450706376</v>
      </c>
      <c r="S2363" s="53">
        <v>5.232158891364568</v>
      </c>
      <c r="T2363" s="53">
        <v>1.265051059289741E-2</v>
      </c>
      <c r="U2363" s="53">
        <v>9.386321812790839E-2</v>
      </c>
      <c r="V2363" s="53">
        <v>8.5442171759943601</v>
      </c>
      <c r="W2363" s="53">
        <v>6.786730710068408</v>
      </c>
    </row>
    <row r="2364" spans="3:23" x14ac:dyDescent="0.25">
      <c r="C2364" s="70">
        <v>0</v>
      </c>
      <c r="D2364" s="53">
        <v>1472</v>
      </c>
      <c r="E2364" s="53">
        <v>2447</v>
      </c>
      <c r="F2364" s="53">
        <v>254.82799999999997</v>
      </c>
      <c r="G2364" s="53">
        <v>0.61774354214963512</v>
      </c>
      <c r="H2364" s="53">
        <v>0.60155292194523902</v>
      </c>
      <c r="I2364" s="53">
        <v>0.58903561424569828</v>
      </c>
      <c r="J2364" s="53">
        <v>43.292131038448076</v>
      </c>
      <c r="K2364" s="53">
        <v>250</v>
      </c>
      <c r="L2364" s="53">
        <v>118.14809782608695</v>
      </c>
      <c r="M2364" s="53">
        <v>2000.9528991664931</v>
      </c>
      <c r="N2364" s="53">
        <v>44.732012017865834</v>
      </c>
      <c r="O2364" s="53">
        <v>0.96011582392206118</v>
      </c>
      <c r="P2364" s="53">
        <v>2.9781389895541177</v>
      </c>
      <c r="Q2364" s="53">
        <v>232.3219607843138</v>
      </c>
      <c r="R2364" s="53">
        <v>0.96511499582150606</v>
      </c>
      <c r="S2364" s="53">
        <v>7.0734507879817086</v>
      </c>
      <c r="T2364" s="53">
        <v>8.962706651288177E-4</v>
      </c>
      <c r="U2364" s="53">
        <v>0.22219006864808027</v>
      </c>
      <c r="V2364" s="53">
        <v>65.631726777059114</v>
      </c>
      <c r="W2364" s="53">
        <v>51.611452754362823</v>
      </c>
    </row>
    <row r="2365" spans="3:23" x14ac:dyDescent="0.25">
      <c r="C2365" s="70">
        <v>0</v>
      </c>
      <c r="D2365" s="53">
        <v>1697</v>
      </c>
      <c r="E2365" s="53">
        <v>2583</v>
      </c>
      <c r="F2365" s="53">
        <v>255.92</v>
      </c>
      <c r="G2365" s="53">
        <v>0.9734778382625342</v>
      </c>
      <c r="H2365" s="53">
        <v>0.65698799845141309</v>
      </c>
      <c r="I2365" s="53">
        <v>0.43082000507743085</v>
      </c>
      <c r="J2365" s="53">
        <v>46.483195968172957</v>
      </c>
      <c r="K2365" s="53">
        <v>165</v>
      </c>
      <c r="L2365" s="53">
        <v>102.66823806717737</v>
      </c>
      <c r="M2365" s="53">
        <v>629.84800591498811</v>
      </c>
      <c r="N2365" s="53">
        <v>25.096772818730859</v>
      </c>
      <c r="O2365" s="53">
        <v>0.24208067046359943</v>
      </c>
      <c r="P2365" s="53">
        <v>2.1293102160033941</v>
      </c>
      <c r="Q2365" s="53">
        <v>43.677227722772194</v>
      </c>
      <c r="R2365" s="53">
        <v>0.98823893709931387</v>
      </c>
      <c r="S2365" s="53">
        <v>6.5245232420466515</v>
      </c>
      <c r="T2365" s="53">
        <v>1.2749975492599309E-3</v>
      </c>
      <c r="U2365" s="53">
        <v>0.36245325383289351</v>
      </c>
      <c r="V2365" s="53">
        <v>116.81061145626214</v>
      </c>
      <c r="W2365" s="53">
        <v>26.724087418556337</v>
      </c>
    </row>
    <row r="2366" spans="3:23" x14ac:dyDescent="0.25">
      <c r="C2366" s="70">
        <v>1</v>
      </c>
      <c r="D2366" s="53">
        <v>47</v>
      </c>
      <c r="E2366" s="53">
        <v>51</v>
      </c>
      <c r="F2366" s="53">
        <v>22.776000000000003</v>
      </c>
      <c r="G2366" s="53">
        <v>0.54029913508406835</v>
      </c>
      <c r="H2366" s="53">
        <v>0.92156862745098034</v>
      </c>
      <c r="I2366" s="53">
        <v>0.65277777777777779</v>
      </c>
      <c r="J2366" s="53">
        <v>7.7357778278950491</v>
      </c>
      <c r="K2366" s="53">
        <v>215</v>
      </c>
      <c r="L2366" s="53">
        <v>132.57446808510639</v>
      </c>
      <c r="M2366" s="53">
        <v>1731.0323774283067</v>
      </c>
      <c r="N2366" s="53">
        <v>41.605677225930435</v>
      </c>
      <c r="O2366" s="53">
        <v>0.30397652845391021</v>
      </c>
      <c r="P2366" s="53">
        <v>2.1276686037536705</v>
      </c>
      <c r="Q2366" s="53">
        <v>656.96296296296293</v>
      </c>
      <c r="R2366" s="53">
        <v>0.8814222681764905</v>
      </c>
      <c r="S2366" s="53">
        <v>5.0808726281352898</v>
      </c>
      <c r="T2366" s="53">
        <v>1.2345679012345668E-2</v>
      </c>
      <c r="U2366" s="53">
        <v>0.10289694831358902</v>
      </c>
      <c r="V2366" s="53">
        <v>8.5656174876903961</v>
      </c>
      <c r="W2366" s="53">
        <v>7.2077360218402147</v>
      </c>
    </row>
    <row r="2367" spans="3:23" x14ac:dyDescent="0.25">
      <c r="C2367" s="70">
        <v>0</v>
      </c>
      <c r="D2367" s="53">
        <v>1478</v>
      </c>
      <c r="E2367" s="53">
        <v>2377</v>
      </c>
      <c r="F2367" s="53">
        <v>239.76</v>
      </c>
      <c r="G2367" s="53">
        <v>0.62664960928680269</v>
      </c>
      <c r="H2367" s="53">
        <v>0.62179217501051742</v>
      </c>
      <c r="I2367" s="53">
        <v>0.55731523378582204</v>
      </c>
      <c r="J2367" s="53">
        <v>43.380272556988047</v>
      </c>
      <c r="K2367" s="53">
        <v>244</v>
      </c>
      <c r="L2367" s="53">
        <v>118.44857916102842</v>
      </c>
      <c r="M2367" s="53">
        <v>2088.4140771944808</v>
      </c>
      <c r="N2367" s="53">
        <v>45.699169327182311</v>
      </c>
      <c r="O2367" s="53">
        <v>0.94933458460130005</v>
      </c>
      <c r="P2367" s="53">
        <v>2.9091187456981791</v>
      </c>
      <c r="Q2367" s="53">
        <v>267.75036982248537</v>
      </c>
      <c r="R2367" s="53">
        <v>0.96007960226882605</v>
      </c>
      <c r="S2367" s="53">
        <v>7.0895282761418343</v>
      </c>
      <c r="T2367" s="53">
        <v>9.3385648261619229E-4</v>
      </c>
      <c r="U2367" s="53">
        <v>0.22286621152549441</v>
      </c>
      <c r="V2367" s="53">
        <v>65.387674387211305</v>
      </c>
      <c r="W2367" s="53">
        <v>50.95668920765155</v>
      </c>
    </row>
    <row r="2368" spans="3:23" x14ac:dyDescent="0.25">
      <c r="C2368" s="70">
        <v>0</v>
      </c>
      <c r="D2368" s="53">
        <v>1714</v>
      </c>
      <c r="E2368" s="53">
        <v>2497</v>
      </c>
      <c r="F2368" s="53">
        <v>250.79300000000001</v>
      </c>
      <c r="G2368" s="53">
        <v>0.97315277267720546</v>
      </c>
      <c r="H2368" s="53">
        <v>0.68642370845014011</v>
      </c>
      <c r="I2368" s="53">
        <v>0.44658676393955182</v>
      </c>
      <c r="J2368" s="53">
        <v>46.715442625282584</v>
      </c>
      <c r="K2368" s="53">
        <v>171</v>
      </c>
      <c r="L2368" s="53">
        <v>103.38448074679113</v>
      </c>
      <c r="M2368" s="53">
        <v>655.80363525269195</v>
      </c>
      <c r="N2368" s="53">
        <v>25.608663285159807</v>
      </c>
      <c r="O2368" s="53">
        <v>0.30081031831826738</v>
      </c>
      <c r="P2368" s="53">
        <v>2.2315568462206432</v>
      </c>
      <c r="Q2368" s="53">
        <v>35.79233307946167</v>
      </c>
      <c r="R2368" s="53">
        <v>0.99036971853865097</v>
      </c>
      <c r="S2368" s="53">
        <v>6.5505321212260892</v>
      </c>
      <c r="T2368" s="53">
        <v>1.1327220952219396E-3</v>
      </c>
      <c r="U2368" s="53">
        <v>0.34213301348150221</v>
      </c>
      <c r="V2368" s="53">
        <v>114.85799319130996</v>
      </c>
      <c r="W2368" s="53">
        <v>26.435729543841532</v>
      </c>
    </row>
    <row r="2369" spans="3:23" x14ac:dyDescent="0.25">
      <c r="C2369" s="70">
        <v>1</v>
      </c>
      <c r="D2369" s="53">
        <v>49</v>
      </c>
      <c r="E2369" s="53">
        <v>53</v>
      </c>
      <c r="F2369" s="53">
        <v>22.685000000000002</v>
      </c>
      <c r="G2369" s="53">
        <v>0.43919593041394511</v>
      </c>
      <c r="H2369" s="53">
        <v>0.92452830188679247</v>
      </c>
      <c r="I2369" s="53">
        <v>0.68055555555555558</v>
      </c>
      <c r="J2369" s="53">
        <v>7.8986541696685881</v>
      </c>
      <c r="K2369" s="53">
        <v>172</v>
      </c>
      <c r="L2369" s="53">
        <v>113.71428571428571</v>
      </c>
      <c r="M2369" s="53">
        <v>1035.125</v>
      </c>
      <c r="N2369" s="53">
        <v>32.173358543987909</v>
      </c>
      <c r="O2369" s="53">
        <v>0.1199145483318952</v>
      </c>
      <c r="P2369" s="53">
        <v>1.897241747368013</v>
      </c>
      <c r="Q2369" s="53">
        <v>383.9876543209877</v>
      </c>
      <c r="R2369" s="53">
        <v>0.89120437810845266</v>
      </c>
      <c r="S2369" s="53">
        <v>5.2727733644792192</v>
      </c>
      <c r="T2369" s="53">
        <v>1.2345679012345668E-2</v>
      </c>
      <c r="U2369" s="53">
        <v>9.5892821005882908E-2</v>
      </c>
      <c r="V2369" s="53">
        <v>8.4402427849180874</v>
      </c>
      <c r="W2369" s="53">
        <v>7.5826407197637122</v>
      </c>
    </row>
    <row r="2370" spans="3:23" x14ac:dyDescent="0.25">
      <c r="C2370" s="70">
        <v>0</v>
      </c>
      <c r="D2370" s="53">
        <v>1547</v>
      </c>
      <c r="E2370" s="53">
        <v>2589</v>
      </c>
      <c r="F2370" s="53">
        <v>254.22499999999999</v>
      </c>
      <c r="G2370" s="53">
        <v>0.57777832257550832</v>
      </c>
      <c r="H2370" s="53">
        <v>0.5975280030899961</v>
      </c>
      <c r="I2370" s="53">
        <v>0.57211538461538458</v>
      </c>
      <c r="J2370" s="53">
        <v>44.381320121254809</v>
      </c>
      <c r="K2370" s="53">
        <v>249</v>
      </c>
      <c r="L2370" s="53">
        <v>122.52230122818358</v>
      </c>
      <c r="M2370" s="53">
        <v>2241.4618244551311</v>
      </c>
      <c r="N2370" s="53">
        <v>47.344079085511119</v>
      </c>
      <c r="O2370" s="53">
        <v>0.95940853191193354</v>
      </c>
      <c r="P2370" s="53">
        <v>2.8749231789172893</v>
      </c>
      <c r="Q2370" s="53">
        <v>248.58272859216294</v>
      </c>
      <c r="R2370" s="53">
        <v>0.96583308487431963</v>
      </c>
      <c r="S2370" s="53">
        <v>7.1192627431514115</v>
      </c>
      <c r="T2370" s="53">
        <v>1.0440342854013103E-3</v>
      </c>
      <c r="U2370" s="53">
        <v>0.22123496830400369</v>
      </c>
      <c r="V2370" s="53">
        <v>65.835688024303693</v>
      </c>
      <c r="W2370" s="53">
        <v>53.734675980171453</v>
      </c>
    </row>
    <row r="2371" spans="3:23" x14ac:dyDescent="0.25">
      <c r="C2371" s="70">
        <v>0</v>
      </c>
      <c r="D2371" s="53">
        <v>1706</v>
      </c>
      <c r="E2371" s="53">
        <v>2620</v>
      </c>
      <c r="F2371" s="53">
        <v>256.64800000000002</v>
      </c>
      <c r="G2371" s="53">
        <v>0.96984442462233189</v>
      </c>
      <c r="H2371" s="53">
        <v>0.65114503816793889</v>
      </c>
      <c r="I2371" s="53">
        <v>0.39674418604651163</v>
      </c>
      <c r="J2371" s="53">
        <v>46.606294245715212</v>
      </c>
      <c r="K2371" s="53">
        <v>184</v>
      </c>
      <c r="L2371" s="53">
        <v>105.79601406799532</v>
      </c>
      <c r="M2371" s="53">
        <v>722.05337999745541</v>
      </c>
      <c r="N2371" s="53">
        <v>26.871050965629451</v>
      </c>
      <c r="O2371" s="53">
        <v>0.37932592578369162</v>
      </c>
      <c r="P2371" s="53">
        <v>2.4114042194492478</v>
      </c>
      <c r="Q2371" s="53">
        <v>46.074090909090607</v>
      </c>
      <c r="R2371" s="53">
        <v>0.98802204913141889</v>
      </c>
      <c r="S2371" s="53">
        <v>6.601789873812514</v>
      </c>
      <c r="T2371" s="53">
        <v>1.1482438016528285E-3</v>
      </c>
      <c r="U2371" s="53">
        <v>0.35400746940410244</v>
      </c>
      <c r="V2371" s="53">
        <v>113.5298565205364</v>
      </c>
      <c r="W2371" s="53">
        <v>27.670044810475474</v>
      </c>
    </row>
    <row r="2372" spans="3:23" x14ac:dyDescent="0.25">
      <c r="C2372" s="70">
        <v>0</v>
      </c>
      <c r="D2372" s="53">
        <v>29</v>
      </c>
      <c r="E2372" s="53">
        <v>33</v>
      </c>
      <c r="F2372" s="53">
        <v>17.996000000000002</v>
      </c>
      <c r="G2372" s="53">
        <v>0</v>
      </c>
      <c r="H2372" s="53">
        <v>0.87878787878787878</v>
      </c>
      <c r="I2372" s="53">
        <v>0.59183673469387754</v>
      </c>
      <c r="J2372" s="53">
        <v>6.0765077797464979</v>
      </c>
      <c r="K2372" s="53">
        <v>120</v>
      </c>
      <c r="L2372" s="53">
        <v>94.620689655172413</v>
      </c>
      <c r="M2372" s="53">
        <v>221.95812807881779</v>
      </c>
      <c r="N2372" s="53">
        <v>14.898259229816677</v>
      </c>
      <c r="O2372" s="53">
        <v>-0.27730762742188164</v>
      </c>
      <c r="P2372" s="53">
        <v>2.4600981429805371</v>
      </c>
      <c r="Q2372" s="53">
        <v>231.33928571428564</v>
      </c>
      <c r="R2372" s="53">
        <v>0.82279041052155932</v>
      </c>
      <c r="S2372" s="53">
        <v>4.5131534089206751</v>
      </c>
      <c r="T2372" s="53">
        <v>1.8494897959183687E-2</v>
      </c>
      <c r="U2372" s="53">
        <v>0.13333767281287129</v>
      </c>
      <c r="V2372" s="53">
        <v>6.2330229193099944</v>
      </c>
      <c r="W2372" s="53">
        <v>6.2330229193099944</v>
      </c>
    </row>
    <row r="2373" spans="3:23" x14ac:dyDescent="0.25">
      <c r="C2373" s="70">
        <v>1</v>
      </c>
      <c r="D2373" s="53">
        <v>41</v>
      </c>
      <c r="E2373" s="53">
        <v>45</v>
      </c>
      <c r="F2373" s="53">
        <v>20.907</v>
      </c>
      <c r="G2373" s="53">
        <v>0.37986972501764632</v>
      </c>
      <c r="H2373" s="53">
        <v>0.91111111111111109</v>
      </c>
      <c r="I2373" s="53">
        <v>0.640625</v>
      </c>
      <c r="J2373" s="53">
        <v>7.2251519938435669</v>
      </c>
      <c r="K2373" s="53">
        <v>168</v>
      </c>
      <c r="L2373" s="53">
        <v>116.7560975609756</v>
      </c>
      <c r="M2373" s="53">
        <v>844.48902439024391</v>
      </c>
      <c r="N2373" s="53">
        <v>29.060093330721497</v>
      </c>
      <c r="O2373" s="53">
        <v>0.15073075086400586</v>
      </c>
      <c r="P2373" s="53">
        <v>1.9395928166305345</v>
      </c>
      <c r="Q2373" s="53">
        <v>376.88888888888891</v>
      </c>
      <c r="R2373" s="53">
        <v>0.87274278959716733</v>
      </c>
      <c r="S2373" s="53">
        <v>5.1624300533985696</v>
      </c>
      <c r="T2373" s="53">
        <v>1.3888888888888916E-2</v>
      </c>
      <c r="U2373" s="53">
        <v>0.11936807011206416</v>
      </c>
      <c r="V2373" s="53">
        <v>7.6360292750506691</v>
      </c>
      <c r="W2373" s="53">
        <v>7.0636324810317683</v>
      </c>
    </row>
    <row r="2374" spans="3:23" x14ac:dyDescent="0.25">
      <c r="C2374" s="70">
        <v>0</v>
      </c>
      <c r="D2374" s="53">
        <v>1577</v>
      </c>
      <c r="E2374" s="53">
        <v>2856</v>
      </c>
      <c r="F2374" s="53">
        <v>272.45999999999998</v>
      </c>
      <c r="G2374" s="53">
        <v>0.50892307829465033</v>
      </c>
      <c r="H2374" s="53">
        <v>0.55217086834733897</v>
      </c>
      <c r="I2374" s="53">
        <v>0.48597842835130972</v>
      </c>
      <c r="J2374" s="53">
        <v>44.809583372838354</v>
      </c>
      <c r="K2374" s="53">
        <v>253</v>
      </c>
      <c r="L2374" s="53">
        <v>124.15028535193406</v>
      </c>
      <c r="M2374" s="53">
        <v>2368.6531614033092</v>
      </c>
      <c r="N2374" s="53">
        <v>48.668810971743589</v>
      </c>
      <c r="O2374" s="53">
        <v>0.94802940160116145</v>
      </c>
      <c r="P2374" s="53">
        <v>2.8482118504494105</v>
      </c>
      <c r="Q2374" s="53">
        <v>253.01151515151483</v>
      </c>
      <c r="R2374" s="53">
        <v>0.96464220103765885</v>
      </c>
      <c r="S2374" s="53">
        <v>7.1796218330167276</v>
      </c>
      <c r="T2374" s="53">
        <v>9.9485766758489083E-4</v>
      </c>
      <c r="U2374" s="53">
        <v>0.22598338427788953</v>
      </c>
      <c r="V2374" s="53">
        <v>66.945710162501442</v>
      </c>
      <c r="W2374" s="53">
        <v>57.627670696653162</v>
      </c>
    </row>
    <row r="2375" spans="3:23" x14ac:dyDescent="0.25">
      <c r="C2375" s="70">
        <v>0</v>
      </c>
      <c r="D2375" s="53">
        <v>29</v>
      </c>
      <c r="E2375" s="53">
        <v>33</v>
      </c>
      <c r="F2375" s="53">
        <v>17.996000000000002</v>
      </c>
      <c r="G2375" s="53">
        <v>0</v>
      </c>
      <c r="H2375" s="53">
        <v>0.87878787878787878</v>
      </c>
      <c r="I2375" s="53">
        <v>0.59183673469387754</v>
      </c>
      <c r="J2375" s="53">
        <v>6.0765077797464979</v>
      </c>
      <c r="K2375" s="53">
        <v>132</v>
      </c>
      <c r="L2375" s="53">
        <v>90.137931034482762</v>
      </c>
      <c r="M2375" s="53">
        <v>477.12315270935949</v>
      </c>
      <c r="N2375" s="53">
        <v>21.843148873487987</v>
      </c>
      <c r="O2375" s="53">
        <v>0.51095554489881656</v>
      </c>
      <c r="P2375" s="53">
        <v>1.9777123611891456</v>
      </c>
      <c r="Q2375" s="53">
        <v>190.625</v>
      </c>
      <c r="R2375" s="53">
        <v>0.87923212441017828</v>
      </c>
      <c r="S2375" s="53">
        <v>4.5821189261620541</v>
      </c>
      <c r="T2375" s="53">
        <v>1.785714285714287E-2</v>
      </c>
      <c r="U2375" s="53">
        <v>0.18386652684722621</v>
      </c>
      <c r="V2375" s="53">
        <v>6.2330229193099944</v>
      </c>
      <c r="W2375" s="53">
        <v>6.2330229193099944</v>
      </c>
    </row>
    <row r="2376" spans="3:23" x14ac:dyDescent="0.25">
      <c r="C2376" s="70">
        <v>0</v>
      </c>
      <c r="D2376" s="53">
        <v>1723</v>
      </c>
      <c r="E2376" s="53">
        <v>2449</v>
      </c>
      <c r="F2376" s="53">
        <v>251.07399999999998</v>
      </c>
      <c r="G2376" s="53">
        <v>0.96860658441769432</v>
      </c>
      <c r="H2376" s="53">
        <v>0.70355247039608004</v>
      </c>
      <c r="I2376" s="53">
        <v>0.4351010101010101</v>
      </c>
      <c r="J2376" s="53">
        <v>46.837930521946475</v>
      </c>
      <c r="K2376" s="53">
        <v>197</v>
      </c>
      <c r="L2376" s="53">
        <v>105.63900174114916</v>
      </c>
      <c r="M2376" s="53">
        <v>844.29353024564205</v>
      </c>
      <c r="N2376" s="53">
        <v>29.056729517370705</v>
      </c>
      <c r="O2376" s="53">
        <v>0.48378503968480829</v>
      </c>
      <c r="P2376" s="53">
        <v>2.4172315314703066</v>
      </c>
      <c r="Q2376" s="53">
        <v>34.73367824587335</v>
      </c>
      <c r="R2376" s="53">
        <v>0.99113982833526804</v>
      </c>
      <c r="S2376" s="53">
        <v>6.6389581352503981</v>
      </c>
      <c r="T2376" s="53">
        <v>1.0626093405102718E-3</v>
      </c>
      <c r="U2376" s="53">
        <v>0.34643158314660993</v>
      </c>
      <c r="V2376" s="53">
        <v>109.33794142433817</v>
      </c>
      <c r="W2376" s="53">
        <v>27.181263717240263</v>
      </c>
    </row>
    <row r="2377" spans="3:23" x14ac:dyDescent="0.25">
      <c r="C2377" s="70">
        <v>0</v>
      </c>
      <c r="D2377" s="53">
        <v>29</v>
      </c>
      <c r="E2377" s="53">
        <v>33</v>
      </c>
      <c r="F2377" s="53">
        <v>17.996000000000002</v>
      </c>
      <c r="G2377" s="53">
        <v>0</v>
      </c>
      <c r="H2377" s="53">
        <v>0.87878787878787878</v>
      </c>
      <c r="I2377" s="53">
        <v>0.59183673469387754</v>
      </c>
      <c r="J2377" s="53">
        <v>6.0765077797464979</v>
      </c>
      <c r="K2377" s="53">
        <v>103</v>
      </c>
      <c r="L2377" s="53">
        <v>82.793103448275858</v>
      </c>
      <c r="M2377" s="53">
        <v>114.59852216748767</v>
      </c>
      <c r="N2377" s="53">
        <v>10.705069928192327</v>
      </c>
      <c r="O2377" s="53">
        <v>0.23269057893482345</v>
      </c>
      <c r="P2377" s="53">
        <v>1.7805524002313893</v>
      </c>
      <c r="Q2377" s="53">
        <v>128.30357142857142</v>
      </c>
      <c r="R2377" s="53">
        <v>0.75947439304365016</v>
      </c>
      <c r="S2377" s="53">
        <v>4.2372913399551582</v>
      </c>
      <c r="T2377" s="53">
        <v>1.9132653061224504E-2</v>
      </c>
      <c r="U2377" s="53">
        <v>0.15235138369729156</v>
      </c>
      <c r="V2377" s="53">
        <v>6.2330229193099944</v>
      </c>
      <c r="W2377" s="53">
        <v>6.2330229193099944</v>
      </c>
    </row>
    <row r="2378" spans="3:23" x14ac:dyDescent="0.25">
      <c r="C2378" s="70">
        <v>1</v>
      </c>
      <c r="D2378" s="53">
        <v>50</v>
      </c>
      <c r="E2378" s="53">
        <v>55</v>
      </c>
      <c r="F2378" s="53">
        <v>23.628</v>
      </c>
      <c r="G2378" s="53">
        <v>0.46211778099215928</v>
      </c>
      <c r="H2378" s="53">
        <v>0.90909090909090906</v>
      </c>
      <c r="I2378" s="53">
        <v>0.61728395061728392</v>
      </c>
      <c r="J2378" s="53">
        <v>7.9788456080286538</v>
      </c>
      <c r="K2378" s="53">
        <v>169</v>
      </c>
      <c r="L2378" s="53">
        <v>113.34</v>
      </c>
      <c r="M2378" s="53">
        <v>979.29020408163296</v>
      </c>
      <c r="N2378" s="53">
        <v>31.293612832040232</v>
      </c>
      <c r="O2378" s="53">
        <v>0.15949541249297736</v>
      </c>
      <c r="P2378" s="53">
        <v>1.8343340941436399</v>
      </c>
      <c r="Q2378" s="53">
        <v>301.76666666666682</v>
      </c>
      <c r="R2378" s="53">
        <v>0.91475519272247741</v>
      </c>
      <c r="S2378" s="53">
        <v>5.3638561897747259</v>
      </c>
      <c r="T2378" s="53">
        <v>1.1358024691358047E-2</v>
      </c>
      <c r="U2378" s="53">
        <v>0.12333105132142755</v>
      </c>
      <c r="V2378" s="53">
        <v>8.6043805503026736</v>
      </c>
      <c r="W2378" s="53">
        <v>7.6305243602415471</v>
      </c>
    </row>
    <row r="2379" spans="3:23" x14ac:dyDescent="0.25">
      <c r="C2379" s="70">
        <v>0</v>
      </c>
      <c r="D2379" s="53">
        <v>1787</v>
      </c>
      <c r="E2379" s="53">
        <v>3383</v>
      </c>
      <c r="F2379" s="53">
        <v>326.99299999999999</v>
      </c>
      <c r="G2379" s="53">
        <v>0.73225336119978035</v>
      </c>
      <c r="H2379" s="53">
        <v>0.52822938220514337</v>
      </c>
      <c r="I2379" s="53">
        <v>0.43788287184513602</v>
      </c>
      <c r="J2379" s="53">
        <v>47.699885392333343</v>
      </c>
      <c r="K2379" s="53">
        <v>254</v>
      </c>
      <c r="L2379" s="53">
        <v>122.6099608282037</v>
      </c>
      <c r="M2379" s="53">
        <v>2420.2772355527704</v>
      </c>
      <c r="N2379" s="53">
        <v>49.196313231305965</v>
      </c>
      <c r="O2379" s="53">
        <v>1.0382228214871525</v>
      </c>
      <c r="P2379" s="53">
        <v>2.9951519490290663</v>
      </c>
      <c r="Q2379" s="53">
        <v>197.93783260764354</v>
      </c>
      <c r="R2379" s="53">
        <v>0.97103777317046225</v>
      </c>
      <c r="S2379" s="53">
        <v>7.1237512339783926</v>
      </c>
      <c r="T2379" s="53">
        <v>1.0695170894529482E-3</v>
      </c>
      <c r="U2379" s="53">
        <v>0.24773614542678862</v>
      </c>
      <c r="V2379" s="53">
        <v>84.645235083179173</v>
      </c>
      <c r="W2379" s="53">
        <v>57.646140460669081</v>
      </c>
    </row>
    <row r="2380" spans="3:23" x14ac:dyDescent="0.25">
      <c r="C2380" s="70">
        <v>0</v>
      </c>
      <c r="D2380" s="53">
        <v>1559</v>
      </c>
      <c r="E2380" s="53">
        <v>2047</v>
      </c>
      <c r="F2380" s="53">
        <v>217.64600000000002</v>
      </c>
      <c r="G2380" s="53">
        <v>0.96828689375326726</v>
      </c>
      <c r="H2380" s="53">
        <v>0.76160234489496825</v>
      </c>
      <c r="I2380" s="53">
        <v>0.5308137555328567</v>
      </c>
      <c r="J2380" s="53">
        <v>44.553119422124851</v>
      </c>
      <c r="K2380" s="53">
        <v>193</v>
      </c>
      <c r="L2380" s="53">
        <v>107.40346375881975</v>
      </c>
      <c r="M2380" s="53">
        <v>871.6888455043063</v>
      </c>
      <c r="N2380" s="53">
        <v>29.524377139989021</v>
      </c>
      <c r="O2380" s="53">
        <v>0.5375389052837064</v>
      </c>
      <c r="P2380" s="53">
        <v>2.4863140216850592</v>
      </c>
      <c r="Q2380" s="53">
        <v>30.823859881030938</v>
      </c>
      <c r="R2380" s="53">
        <v>0.99223817976811879</v>
      </c>
      <c r="S2380" s="53">
        <v>6.6847529980027023</v>
      </c>
      <c r="T2380" s="53">
        <v>9.708763311053123E-4</v>
      </c>
      <c r="U2380" s="53">
        <v>0.34867129498709021</v>
      </c>
      <c r="V2380" s="53">
        <v>98.410479859017101</v>
      </c>
      <c r="W2380" s="53">
        <v>24.586966022894558</v>
      </c>
    </row>
    <row r="2381" spans="3:23" x14ac:dyDescent="0.25">
      <c r="C2381" s="70">
        <v>1</v>
      </c>
      <c r="D2381" s="53">
        <v>88</v>
      </c>
      <c r="E2381" s="53">
        <v>92</v>
      </c>
      <c r="F2381" s="53">
        <v>31.013000000000002</v>
      </c>
      <c r="G2381" s="53">
        <v>0.63360977634184279</v>
      </c>
      <c r="H2381" s="53">
        <v>0.95652173913043481</v>
      </c>
      <c r="I2381" s="53">
        <v>0.73333333333333328</v>
      </c>
      <c r="J2381" s="53">
        <v>10.585134856802455</v>
      </c>
      <c r="K2381" s="53">
        <v>213</v>
      </c>
      <c r="L2381" s="53">
        <v>125.625</v>
      </c>
      <c r="M2381" s="53">
        <v>1767.1106321839081</v>
      </c>
      <c r="N2381" s="53">
        <v>42.037015024664967</v>
      </c>
      <c r="O2381" s="53">
        <v>0.44183707954440882</v>
      </c>
      <c r="P2381" s="53">
        <v>2.0079724569311845</v>
      </c>
      <c r="Q2381" s="53">
        <v>330.53787878787887</v>
      </c>
      <c r="R2381" s="53">
        <v>0.9347507713248514</v>
      </c>
      <c r="S2381" s="53">
        <v>5.8569367321753241</v>
      </c>
      <c r="T2381" s="53">
        <v>7.8053259871441842E-3</v>
      </c>
      <c r="U2381" s="53">
        <v>0.11274067678848486</v>
      </c>
      <c r="V2381" s="53">
        <v>12.110320527656377</v>
      </c>
      <c r="W2381" s="53">
        <v>9.3691833567563823</v>
      </c>
    </row>
    <row r="2382" spans="3:23" x14ac:dyDescent="0.25">
      <c r="C2382" s="70">
        <v>0</v>
      </c>
      <c r="D2382" s="53">
        <v>1753</v>
      </c>
      <c r="E2382" s="53">
        <v>3311</v>
      </c>
      <c r="F2382" s="53">
        <v>323.88299999999998</v>
      </c>
      <c r="G2382" s="53">
        <v>0.7442065151113707</v>
      </c>
      <c r="H2382" s="53">
        <v>0.52944729688915737</v>
      </c>
      <c r="I2382" s="53">
        <v>0.44357287449392713</v>
      </c>
      <c r="J2382" s="53">
        <v>47.243930000802642</v>
      </c>
      <c r="K2382" s="53">
        <v>255</v>
      </c>
      <c r="L2382" s="53">
        <v>126.46263548203081</v>
      </c>
      <c r="M2382" s="53">
        <v>2369.8754581187613</v>
      </c>
      <c r="N2382" s="53">
        <v>48.681366641855497</v>
      </c>
      <c r="O2382" s="53">
        <v>0.93208739252045225</v>
      </c>
      <c r="P2382" s="53">
        <v>2.748968139199707</v>
      </c>
      <c r="Q2382" s="53">
        <v>144.56518481518469</v>
      </c>
      <c r="R2382" s="53">
        <v>0.97984826182949247</v>
      </c>
      <c r="S2382" s="53">
        <v>7.1490925273039023</v>
      </c>
      <c r="T2382" s="53">
        <v>1.1556874693737396E-3</v>
      </c>
      <c r="U2382" s="53">
        <v>0.25642623312885199</v>
      </c>
      <c r="V2382" s="53">
        <v>84.920584286526903</v>
      </c>
      <c r="W2382" s="53">
        <v>56.722669970670161</v>
      </c>
    </row>
    <row r="2383" spans="3:23" x14ac:dyDescent="0.25">
      <c r="C2383" s="70">
        <v>0</v>
      </c>
      <c r="D2383" s="53">
        <v>1486</v>
      </c>
      <c r="E2383" s="53">
        <v>1943</v>
      </c>
      <c r="F2383" s="53">
        <v>210.476</v>
      </c>
      <c r="G2383" s="53">
        <v>0.96542012418312373</v>
      </c>
      <c r="H2383" s="53">
        <v>0.76479670612454964</v>
      </c>
      <c r="I2383" s="53">
        <v>0.52976827094474155</v>
      </c>
      <c r="J2383" s="53">
        <v>43.497516750688781</v>
      </c>
      <c r="K2383" s="53">
        <v>188</v>
      </c>
      <c r="L2383" s="53">
        <v>108.44885598923284</v>
      </c>
      <c r="M2383" s="53">
        <v>809.0152276465883</v>
      </c>
      <c r="N2383" s="53">
        <v>28.443192993167774</v>
      </c>
      <c r="O2383" s="53">
        <v>0.60495841624498692</v>
      </c>
      <c r="P2383" s="53">
        <v>2.5621868639655396</v>
      </c>
      <c r="Q2383" s="53">
        <v>28.47024221453265</v>
      </c>
      <c r="R2383" s="53">
        <v>0.9924806569660356</v>
      </c>
      <c r="S2383" s="53">
        <v>6.6384215588084832</v>
      </c>
      <c r="T2383" s="53">
        <v>1.0105242992780284E-3</v>
      </c>
      <c r="U2383" s="53">
        <v>0.33618951362300309</v>
      </c>
      <c r="V2383" s="53">
        <v>93.586137656284365</v>
      </c>
      <c r="W2383" s="53">
        <v>24.397815232928249</v>
      </c>
    </row>
    <row r="2384" spans="3:23" x14ac:dyDescent="0.25">
      <c r="C2384" s="70">
        <v>1</v>
      </c>
      <c r="D2384" s="53">
        <v>112</v>
      </c>
      <c r="E2384" s="53">
        <v>117</v>
      </c>
      <c r="F2384" s="53">
        <v>35.230999999999995</v>
      </c>
      <c r="G2384" s="53">
        <v>0.48604261411202127</v>
      </c>
      <c r="H2384" s="53">
        <v>0.95726495726495731</v>
      </c>
      <c r="I2384" s="53">
        <v>0.71794871794871795</v>
      </c>
      <c r="J2384" s="53">
        <v>11.941642642883693</v>
      </c>
      <c r="K2384" s="53">
        <v>223</v>
      </c>
      <c r="L2384" s="53">
        <v>134.02678571428572</v>
      </c>
      <c r="M2384" s="53">
        <v>2124.4767535392539</v>
      </c>
      <c r="N2384" s="53">
        <v>46.092046532338458</v>
      </c>
      <c r="O2384" s="53">
        <v>0.24788667198451111</v>
      </c>
      <c r="P2384" s="53">
        <v>1.7547839552436233</v>
      </c>
      <c r="Q2384" s="53">
        <v>413.42603550295877</v>
      </c>
      <c r="R2384" s="53">
        <v>0.93663771952687491</v>
      </c>
      <c r="S2384" s="53">
        <v>6.2268232255517617</v>
      </c>
      <c r="T2384" s="53">
        <v>5.9871853226427848E-3</v>
      </c>
      <c r="U2384" s="53">
        <v>0.11103887564877582</v>
      </c>
      <c r="V2384" s="53">
        <v>12.857846956137955</v>
      </c>
      <c r="W2384" s="53">
        <v>11.236923899687314</v>
      </c>
    </row>
    <row r="2385" spans="3:23" x14ac:dyDescent="0.25">
      <c r="C2385" s="70">
        <v>0</v>
      </c>
      <c r="D2385" s="53">
        <v>1844</v>
      </c>
      <c r="E2385" s="53">
        <v>3270</v>
      </c>
      <c r="F2385" s="53">
        <v>307.49199999999996</v>
      </c>
      <c r="G2385" s="53">
        <v>0.78683485580167078</v>
      </c>
      <c r="H2385" s="53">
        <v>0.56391437308868497</v>
      </c>
      <c r="I2385" s="53">
        <v>0.45779543197616684</v>
      </c>
      <c r="J2385" s="53">
        <v>48.454656334470478</v>
      </c>
      <c r="K2385" s="53">
        <v>255</v>
      </c>
      <c r="L2385" s="53">
        <v>126.98644251626898</v>
      </c>
      <c r="M2385" s="53">
        <v>2375.131123745472</v>
      </c>
      <c r="N2385" s="53">
        <v>48.735317006719796</v>
      </c>
      <c r="O2385" s="53">
        <v>0.8411560877862696</v>
      </c>
      <c r="P2385" s="53">
        <v>2.5416829364475526</v>
      </c>
      <c r="Q2385" s="53">
        <v>205.84685126194643</v>
      </c>
      <c r="R2385" s="53">
        <v>0.97163456824390448</v>
      </c>
      <c r="S2385" s="53">
        <v>7.1632742451564955</v>
      </c>
      <c r="T2385" s="53">
        <v>9.8261371164338552E-4</v>
      </c>
      <c r="U2385" s="53">
        <v>0.24591616921459394</v>
      </c>
      <c r="V2385" s="53">
        <v>86.728215498102884</v>
      </c>
      <c r="W2385" s="53">
        <v>53.525497735667102</v>
      </c>
    </row>
    <row r="2386" spans="3:23" x14ac:dyDescent="0.25">
      <c r="C2386" s="70">
        <v>0</v>
      </c>
      <c r="D2386" s="53">
        <v>1483</v>
      </c>
      <c r="E2386" s="53">
        <v>1931</v>
      </c>
      <c r="F2386" s="53">
        <v>210.52600000000001</v>
      </c>
      <c r="G2386" s="53">
        <v>0.96628244413965858</v>
      </c>
      <c r="H2386" s="53">
        <v>0.76799585706887619</v>
      </c>
      <c r="I2386" s="53">
        <v>0.53499278499278502</v>
      </c>
      <c r="J2386" s="53">
        <v>43.453587249411825</v>
      </c>
      <c r="K2386" s="53">
        <v>194</v>
      </c>
      <c r="L2386" s="53">
        <v>108.86109238031018</v>
      </c>
      <c r="M2386" s="53">
        <v>833.19931513518293</v>
      </c>
      <c r="N2386" s="53">
        <v>28.865192102862974</v>
      </c>
      <c r="O2386" s="53">
        <v>0.58664047341175807</v>
      </c>
      <c r="P2386" s="53">
        <v>2.5362525806678327</v>
      </c>
      <c r="Q2386" s="53">
        <v>28.54831932773104</v>
      </c>
      <c r="R2386" s="53">
        <v>0.99234145932437479</v>
      </c>
      <c r="S2386" s="53">
        <v>6.6523617382897138</v>
      </c>
      <c r="T2386" s="53">
        <v>9.2144701017662629E-4</v>
      </c>
      <c r="U2386" s="53">
        <v>0.32420818250381833</v>
      </c>
      <c r="V2386" s="53">
        <v>93.452139746420883</v>
      </c>
      <c r="W2386" s="53">
        <v>24.06247210629699</v>
      </c>
    </row>
    <row r="2387" spans="3:23" x14ac:dyDescent="0.25">
      <c r="C2387" s="70">
        <v>1</v>
      </c>
      <c r="D2387" s="53">
        <v>102</v>
      </c>
      <c r="E2387" s="53">
        <v>106</v>
      </c>
      <c r="F2387" s="53">
        <v>33.064</v>
      </c>
      <c r="G2387" s="53">
        <v>0.4175416279523495</v>
      </c>
      <c r="H2387" s="53">
        <v>0.96226415094339623</v>
      </c>
      <c r="I2387" s="53">
        <v>0.77272727272727271</v>
      </c>
      <c r="J2387" s="53">
        <v>11.396070970426017</v>
      </c>
      <c r="K2387" s="53">
        <v>239</v>
      </c>
      <c r="L2387" s="53">
        <v>138.87254901960785</v>
      </c>
      <c r="M2387" s="53">
        <v>2209.7558726460884</v>
      </c>
      <c r="N2387" s="53">
        <v>47.008040510598697</v>
      </c>
      <c r="O2387" s="53">
        <v>0.33626049681398196</v>
      </c>
      <c r="P2387" s="53">
        <v>2.0949133220534497</v>
      </c>
      <c r="Q2387" s="53">
        <v>517.04166666666674</v>
      </c>
      <c r="R2387" s="53">
        <v>0.91801310194408592</v>
      </c>
      <c r="S2387" s="53">
        <v>6.0349787732592066</v>
      </c>
      <c r="T2387" s="53">
        <v>7.2337962962963189E-3</v>
      </c>
      <c r="U2387" s="53">
        <v>0.10485213767550365</v>
      </c>
      <c r="V2387" s="53">
        <v>12.026210845641376</v>
      </c>
      <c r="W2387" s="53">
        <v>10.927710232598006</v>
      </c>
    </row>
    <row r="2388" spans="3:23" x14ac:dyDescent="0.25">
      <c r="C2388" s="70">
        <v>0</v>
      </c>
      <c r="D2388" s="53">
        <v>1747</v>
      </c>
      <c r="E2388" s="53">
        <v>3030</v>
      </c>
      <c r="F2388" s="53">
        <v>309.45299999999997</v>
      </c>
      <c r="G2388" s="53">
        <v>0.83425657508225637</v>
      </c>
      <c r="H2388" s="53">
        <v>0.57656765676567656</v>
      </c>
      <c r="I2388" s="53">
        <v>0.44543600203977562</v>
      </c>
      <c r="J2388" s="53">
        <v>47.163009707315425</v>
      </c>
      <c r="K2388" s="53">
        <v>252</v>
      </c>
      <c r="L2388" s="53">
        <v>131.03205495134517</v>
      </c>
      <c r="M2388" s="53">
        <v>2241.8867153051106</v>
      </c>
      <c r="N2388" s="53">
        <v>47.348566137794613</v>
      </c>
      <c r="O2388" s="53">
        <v>0.72823731591272278</v>
      </c>
      <c r="P2388" s="53">
        <v>2.4195483957447084</v>
      </c>
      <c r="Q2388" s="53">
        <v>147.02817610062982</v>
      </c>
      <c r="R2388" s="53">
        <v>0.97983838058471107</v>
      </c>
      <c r="S2388" s="53">
        <v>7.2155310145943208</v>
      </c>
      <c r="T2388" s="53">
        <v>9.9217594240734127E-4</v>
      </c>
      <c r="U2388" s="53">
        <v>0.23949733527649056</v>
      </c>
      <c r="V2388" s="53">
        <v>86.573001840399726</v>
      </c>
      <c r="W2388" s="53">
        <v>47.734312639878674</v>
      </c>
    </row>
    <row r="2389" spans="3:23" x14ac:dyDescent="0.25">
      <c r="C2389" s="70">
        <v>0</v>
      </c>
      <c r="D2389" s="53">
        <v>1462</v>
      </c>
      <c r="E2389" s="53">
        <v>1891</v>
      </c>
      <c r="F2389" s="53">
        <v>209.82300000000001</v>
      </c>
      <c r="G2389" s="53">
        <v>0.96547613168305313</v>
      </c>
      <c r="H2389" s="53">
        <v>0.77313590692755152</v>
      </c>
      <c r="I2389" s="53">
        <v>0.52741702741702745</v>
      </c>
      <c r="J2389" s="53">
        <v>43.144828362189685</v>
      </c>
      <c r="K2389" s="53">
        <v>187</v>
      </c>
      <c r="L2389" s="53">
        <v>109.7311901504788</v>
      </c>
      <c r="M2389" s="53">
        <v>882.86472123828787</v>
      </c>
      <c r="N2389" s="53">
        <v>29.713039582619075</v>
      </c>
      <c r="O2389" s="53">
        <v>0.61989387858724909</v>
      </c>
      <c r="P2389" s="53">
        <v>2.4957052211812822</v>
      </c>
      <c r="Q2389" s="53">
        <v>26.548669467787132</v>
      </c>
      <c r="R2389" s="53">
        <v>0.99296726961239079</v>
      </c>
      <c r="S2389" s="53">
        <v>6.6407914756965933</v>
      </c>
      <c r="T2389" s="53">
        <v>9.5773603559071347E-4</v>
      </c>
      <c r="U2389" s="53">
        <v>0.32750846253533966</v>
      </c>
      <c r="V2389" s="53">
        <v>91.697558424807141</v>
      </c>
      <c r="W2389" s="53">
        <v>23.886437634310706</v>
      </c>
    </row>
    <row r="2390" spans="3:23" x14ac:dyDescent="0.25">
      <c r="C2390" s="70">
        <v>1</v>
      </c>
      <c r="D2390" s="53">
        <v>98</v>
      </c>
      <c r="E2390" s="53">
        <v>103</v>
      </c>
      <c r="F2390" s="53">
        <v>33.18</v>
      </c>
      <c r="G2390" s="53">
        <v>0.71012687858948198</v>
      </c>
      <c r="H2390" s="53">
        <v>0.95145631067961167</v>
      </c>
      <c r="I2390" s="53">
        <v>0.68055555555555558</v>
      </c>
      <c r="J2390" s="53">
        <v>11.170383851240114</v>
      </c>
      <c r="K2390" s="53">
        <v>200</v>
      </c>
      <c r="L2390" s="53">
        <v>130.62244897959184</v>
      </c>
      <c r="M2390" s="53">
        <v>1525.3714496107714</v>
      </c>
      <c r="N2390" s="53">
        <v>39.056004014885744</v>
      </c>
      <c r="O2390" s="53">
        <v>0.10875599603246457</v>
      </c>
      <c r="P2390" s="53">
        <v>1.7441866036536</v>
      </c>
      <c r="Q2390" s="53">
        <v>428.53846153846138</v>
      </c>
      <c r="R2390" s="53">
        <v>0.9277195087509742</v>
      </c>
      <c r="S2390" s="53">
        <v>6.0803779259866388</v>
      </c>
      <c r="T2390" s="53">
        <v>6.4102564102564005E-3</v>
      </c>
      <c r="U2390" s="53">
        <v>9.5118244848642078E-2</v>
      </c>
      <c r="V2390" s="53">
        <v>13.397159178167241</v>
      </c>
      <c r="W2390" s="53">
        <v>9.432587824734453</v>
      </c>
    </row>
    <row r="2391" spans="3:23" x14ac:dyDescent="0.25">
      <c r="C2391" s="70">
        <v>0</v>
      </c>
      <c r="D2391" s="53">
        <v>1744</v>
      </c>
      <c r="E2391" s="53">
        <v>2852</v>
      </c>
      <c r="F2391" s="53">
        <v>278.75400000000002</v>
      </c>
      <c r="G2391" s="53">
        <v>0.86296282615979847</v>
      </c>
      <c r="H2391" s="53">
        <v>0.61150070126227207</v>
      </c>
      <c r="I2391" s="53">
        <v>0.44241501775748349</v>
      </c>
      <c r="J2391" s="53">
        <v>47.122497450985385</v>
      </c>
      <c r="K2391" s="53">
        <v>244</v>
      </c>
      <c r="L2391" s="53">
        <v>130.90481651376146</v>
      </c>
      <c r="M2391" s="53">
        <v>2242.5199079410709</v>
      </c>
      <c r="N2391" s="53">
        <v>47.355252168487823</v>
      </c>
      <c r="O2391" s="53">
        <v>0.63790271901590268</v>
      </c>
      <c r="P2391" s="53">
        <v>2.2930328151054811</v>
      </c>
      <c r="Q2391" s="53">
        <v>189.99724724724777</v>
      </c>
      <c r="R2391" s="53">
        <v>0.97354202215147634</v>
      </c>
      <c r="S2391" s="53">
        <v>7.2201155686693852</v>
      </c>
      <c r="T2391" s="53">
        <v>9.8897696495294971E-4</v>
      </c>
      <c r="U2391" s="53">
        <v>0.24090536314837707</v>
      </c>
      <c r="V2391" s="53">
        <v>86.9860536240909</v>
      </c>
      <c r="W2391" s="53">
        <v>43.951218456170196</v>
      </c>
    </row>
    <row r="2392" spans="3:23" x14ac:dyDescent="0.25">
      <c r="C2392" s="70">
        <v>0</v>
      </c>
      <c r="D2392" s="53">
        <v>1524</v>
      </c>
      <c r="E2392" s="53">
        <v>1934</v>
      </c>
      <c r="F2392" s="53">
        <v>207.821</v>
      </c>
      <c r="G2392" s="53">
        <v>0.96544434744676655</v>
      </c>
      <c r="H2392" s="53">
        <v>0.78800413650465362</v>
      </c>
      <c r="I2392" s="53">
        <v>0.49625529143601432</v>
      </c>
      <c r="J2392" s="53">
        <v>44.050165336538619</v>
      </c>
      <c r="K2392" s="53">
        <v>205</v>
      </c>
      <c r="L2392" s="53">
        <v>107.70538057742782</v>
      </c>
      <c r="M2392" s="53">
        <v>1047.0208246088423</v>
      </c>
      <c r="N2392" s="53">
        <v>32.35770116384726</v>
      </c>
      <c r="O2392" s="53">
        <v>0.76667109156538227</v>
      </c>
      <c r="P2392" s="53">
        <v>2.7585727633810526</v>
      </c>
      <c r="Q2392" s="53">
        <v>26.165187064045586</v>
      </c>
      <c r="R2392" s="53">
        <v>0.99346274619111719</v>
      </c>
      <c r="S2392" s="53">
        <v>6.7100225665197106</v>
      </c>
      <c r="T2392" s="53">
        <v>9.9661067927551907E-4</v>
      </c>
      <c r="U2392" s="53">
        <v>0.34267068800312672</v>
      </c>
      <c r="V2392" s="53">
        <v>92.34899981095505</v>
      </c>
      <c r="W2392" s="53">
        <v>24.067009035658721</v>
      </c>
    </row>
    <row r="2393" spans="3:23" x14ac:dyDescent="0.25">
      <c r="C2393" s="70">
        <v>0</v>
      </c>
      <c r="D2393" s="53">
        <v>52</v>
      </c>
      <c r="E2393" s="53">
        <v>61</v>
      </c>
      <c r="F2393" s="53">
        <v>28.027999999999999</v>
      </c>
      <c r="G2393" s="53">
        <v>0.80657307782010534</v>
      </c>
      <c r="H2393" s="53">
        <v>0.85245901639344257</v>
      </c>
      <c r="I2393" s="53">
        <v>0.59090909090909094</v>
      </c>
      <c r="J2393" s="53">
        <v>8.1368578902564384</v>
      </c>
      <c r="K2393" s="53">
        <v>119</v>
      </c>
      <c r="L2393" s="53">
        <v>99.384615384615387</v>
      </c>
      <c r="M2393" s="53">
        <v>230.04524886877826</v>
      </c>
      <c r="N2393" s="53">
        <v>15.167242625763533</v>
      </c>
      <c r="O2393" s="53">
        <v>-0.67901030110713312</v>
      </c>
      <c r="P2393" s="53">
        <v>2.4071074214409571</v>
      </c>
      <c r="Q2393" s="53">
        <v>322.26041666666703</v>
      </c>
      <c r="R2393" s="53">
        <v>0.76944954441638092</v>
      </c>
      <c r="S2393" s="53">
        <v>5.0175594295963428</v>
      </c>
      <c r="T2393" s="53">
        <v>1.1067708333333315E-2</v>
      </c>
      <c r="U2393" s="53">
        <v>8.0434332465806793E-2</v>
      </c>
      <c r="V2393" s="53">
        <v>10.885389686353665</v>
      </c>
      <c r="W2393" s="53">
        <v>6.4347282206524588</v>
      </c>
    </row>
    <row r="2394" spans="3:23" x14ac:dyDescent="0.25">
      <c r="C2394" s="70">
        <v>1</v>
      </c>
      <c r="D2394" s="53">
        <v>93</v>
      </c>
      <c r="E2394" s="53">
        <v>99</v>
      </c>
      <c r="F2394" s="53">
        <v>32.997999999999998</v>
      </c>
      <c r="G2394" s="53">
        <v>0.73722689790675722</v>
      </c>
      <c r="H2394" s="53">
        <v>0.93939393939393945</v>
      </c>
      <c r="I2394" s="53">
        <v>0.64583333333333337</v>
      </c>
      <c r="J2394" s="53">
        <v>10.881694613449236</v>
      </c>
      <c r="K2394" s="53">
        <v>197</v>
      </c>
      <c r="L2394" s="53">
        <v>129.49462365591398</v>
      </c>
      <c r="M2394" s="53">
        <v>1290.9048620850863</v>
      </c>
      <c r="N2394" s="53">
        <v>35.929164505803449</v>
      </c>
      <c r="O2394" s="53">
        <v>2.1800207484607374E-2</v>
      </c>
      <c r="P2394" s="53">
        <v>1.906762345366199</v>
      </c>
      <c r="Q2394" s="53">
        <v>459.95512820512801</v>
      </c>
      <c r="R2394" s="53">
        <v>0.92143720510595939</v>
      </c>
      <c r="S2394" s="53">
        <v>6.0067956390184944</v>
      </c>
      <c r="T2394" s="53">
        <v>6.5746219592373338E-3</v>
      </c>
      <c r="U2394" s="53">
        <v>0.1091048162148557</v>
      </c>
      <c r="V2394" s="53">
        <v>13.37272124229621</v>
      </c>
      <c r="W2394" s="53">
        <v>9.0352155587788268</v>
      </c>
    </row>
    <row r="2395" spans="3:23" x14ac:dyDescent="0.25">
      <c r="C2395" s="70">
        <v>0</v>
      </c>
      <c r="D2395" s="53">
        <v>1775</v>
      </c>
      <c r="E2395" s="53">
        <v>2927</v>
      </c>
      <c r="F2395" s="53">
        <v>299.04899999999992</v>
      </c>
      <c r="G2395" s="53">
        <v>0.86627813626165429</v>
      </c>
      <c r="H2395" s="53">
        <v>0.6064229586607448</v>
      </c>
      <c r="I2395" s="53">
        <v>0.43859649122807015</v>
      </c>
      <c r="J2395" s="53">
        <v>47.539459314393909</v>
      </c>
      <c r="K2395" s="53">
        <v>243</v>
      </c>
      <c r="L2395" s="53">
        <v>131.13183098591549</v>
      </c>
      <c r="M2395" s="53">
        <v>2168.7751699826963</v>
      </c>
      <c r="N2395" s="53">
        <v>46.570110263802214</v>
      </c>
      <c r="O2395" s="53">
        <v>0.61799898963756994</v>
      </c>
      <c r="P2395" s="53">
        <v>2.2035213156335041</v>
      </c>
      <c r="Q2395" s="53">
        <v>140.30165692007634</v>
      </c>
      <c r="R2395" s="53">
        <v>0.98035541905625756</v>
      </c>
      <c r="S2395" s="53">
        <v>7.1980774509008167</v>
      </c>
      <c r="T2395" s="53">
        <v>9.2027366445139591E-4</v>
      </c>
      <c r="U2395" s="53">
        <v>0.23654023449895933</v>
      </c>
      <c r="V2395" s="53">
        <v>88.572748686577455</v>
      </c>
      <c r="W2395" s="53">
        <v>44.247579372188738</v>
      </c>
    </row>
    <row r="2396" spans="3:23" x14ac:dyDescent="0.25">
      <c r="C2396" s="70">
        <v>0</v>
      </c>
      <c r="D2396" s="53">
        <v>1416</v>
      </c>
      <c r="E2396" s="53">
        <v>1882</v>
      </c>
      <c r="F2396" s="53">
        <v>206.30799999999999</v>
      </c>
      <c r="G2396" s="53">
        <v>0.9643148447241503</v>
      </c>
      <c r="H2396" s="53">
        <v>0.75239107332624866</v>
      </c>
      <c r="I2396" s="53">
        <v>0.44824311490978158</v>
      </c>
      <c r="J2396" s="53">
        <v>42.460654674003678</v>
      </c>
      <c r="K2396" s="53">
        <v>213</v>
      </c>
      <c r="L2396" s="53">
        <v>112.13983050847457</v>
      </c>
      <c r="M2396" s="53">
        <v>1113.5450979217812</v>
      </c>
      <c r="N2396" s="53">
        <v>33.369823162878482</v>
      </c>
      <c r="O2396" s="53">
        <v>0.725374979802064</v>
      </c>
      <c r="P2396" s="53">
        <v>2.795433835972883</v>
      </c>
      <c r="Q2396" s="53">
        <v>29.517592592592713</v>
      </c>
      <c r="R2396" s="53">
        <v>0.99308297959550784</v>
      </c>
      <c r="S2396" s="53">
        <v>6.7708414725477413</v>
      </c>
      <c r="T2396" s="53">
        <v>1.2126581313824788E-3</v>
      </c>
      <c r="U2396" s="53">
        <v>0.36103768663434532</v>
      </c>
      <c r="V2396" s="53">
        <v>90.166301238088238</v>
      </c>
      <c r="W2396" s="53">
        <v>23.872263491817638</v>
      </c>
    </row>
    <row r="2397" spans="3:23" x14ac:dyDescent="0.25">
      <c r="C2397" s="70">
        <v>0</v>
      </c>
      <c r="D2397" s="53">
        <v>95</v>
      </c>
      <c r="E2397" s="53">
        <v>107</v>
      </c>
      <c r="F2397" s="53">
        <v>39.366000000000007</v>
      </c>
      <c r="G2397" s="53">
        <v>0.9255920453417833</v>
      </c>
      <c r="H2397" s="53">
        <v>0.88785046728971961</v>
      </c>
      <c r="I2397" s="53">
        <v>0.50802139037433158</v>
      </c>
      <c r="J2397" s="53">
        <v>10.99807968464679</v>
      </c>
      <c r="K2397" s="53">
        <v>120</v>
      </c>
      <c r="L2397" s="53">
        <v>95.694736842105257</v>
      </c>
      <c r="M2397" s="53">
        <v>219.25688689809627</v>
      </c>
      <c r="N2397" s="53">
        <v>14.807325447159466</v>
      </c>
      <c r="O2397" s="53">
        <v>-0.35380141706573304</v>
      </c>
      <c r="P2397" s="53">
        <v>2.0013263846722658</v>
      </c>
      <c r="Q2397" s="53">
        <v>246.34848484848476</v>
      </c>
      <c r="R2397" s="53">
        <v>0.87488399352861268</v>
      </c>
      <c r="S2397" s="53">
        <v>5.3035002133435984</v>
      </c>
      <c r="T2397" s="53">
        <v>5.3565962656871649E-3</v>
      </c>
      <c r="U2397" s="53">
        <v>0.1313354525537789</v>
      </c>
      <c r="V2397" s="53">
        <v>18.236675609272609</v>
      </c>
      <c r="W2397" s="53">
        <v>6.9029940329356432</v>
      </c>
    </row>
    <row r="2398" spans="3:23" x14ac:dyDescent="0.25">
      <c r="C2398" s="70">
        <v>1</v>
      </c>
      <c r="D2398" s="53">
        <v>90</v>
      </c>
      <c r="E2398" s="53">
        <v>97</v>
      </c>
      <c r="F2398" s="53">
        <v>33.088999999999999</v>
      </c>
      <c r="G2398" s="53">
        <v>0.7678676406597168</v>
      </c>
      <c r="H2398" s="53">
        <v>0.92783505154639179</v>
      </c>
      <c r="I2398" s="53">
        <v>0.625</v>
      </c>
      <c r="J2398" s="53">
        <v>10.704744696916627</v>
      </c>
      <c r="K2398" s="53">
        <v>199</v>
      </c>
      <c r="L2398" s="53">
        <v>131.43333333333334</v>
      </c>
      <c r="M2398" s="53">
        <v>1162.7202247191008</v>
      </c>
      <c r="N2398" s="53">
        <v>34.098683621499241</v>
      </c>
      <c r="O2398" s="53">
        <v>1.3108482186141662E-2</v>
      </c>
      <c r="P2398" s="53">
        <v>1.9959194358368284</v>
      </c>
      <c r="Q2398" s="53">
        <v>463.62179487179492</v>
      </c>
      <c r="R2398" s="53">
        <v>0.92154608436179253</v>
      </c>
      <c r="S2398" s="53">
        <v>5.9027469851224028</v>
      </c>
      <c r="T2398" s="53">
        <v>6.4924391847468671E-3</v>
      </c>
      <c r="U2398" s="53">
        <v>0.10713719345678063</v>
      </c>
      <c r="V2398" s="53">
        <v>13.566268994932987</v>
      </c>
      <c r="W2398" s="53">
        <v>8.690667614275192</v>
      </c>
    </row>
    <row r="2399" spans="3:23" x14ac:dyDescent="0.25">
      <c r="C2399" s="70">
        <v>0</v>
      </c>
      <c r="D2399" s="53">
        <v>1833</v>
      </c>
      <c r="E2399" s="53">
        <v>2967</v>
      </c>
      <c r="F2399" s="53">
        <v>294.27699999999999</v>
      </c>
      <c r="G2399" s="53">
        <v>0.87300927909227988</v>
      </c>
      <c r="H2399" s="53">
        <v>0.61779575328614766</v>
      </c>
      <c r="I2399" s="53">
        <v>0.41734972677595628</v>
      </c>
      <c r="J2399" s="53">
        <v>48.309917051259291</v>
      </c>
      <c r="K2399" s="53">
        <v>245</v>
      </c>
      <c r="L2399" s="53">
        <v>133.62847790507365</v>
      </c>
      <c r="M2399" s="53">
        <v>2160.1986863828342</v>
      </c>
      <c r="N2399" s="53">
        <v>46.47793763048049</v>
      </c>
      <c r="O2399" s="53">
        <v>0.58663043596021158</v>
      </c>
      <c r="P2399" s="53">
        <v>2.2108825290415712</v>
      </c>
      <c r="Q2399" s="53">
        <v>171.77318661576496</v>
      </c>
      <c r="R2399" s="53">
        <v>0.97637444658021055</v>
      </c>
      <c r="S2399" s="53">
        <v>7.2256496665177901</v>
      </c>
      <c r="T2399" s="53">
        <v>8.4678112979704422E-4</v>
      </c>
      <c r="U2399" s="53">
        <v>0.24944548326283142</v>
      </c>
      <c r="V2399" s="53">
        <v>89.240242933748718</v>
      </c>
      <c r="W2399" s="53">
        <v>43.522787484363789</v>
      </c>
    </row>
    <row r="2400" spans="3:23" x14ac:dyDescent="0.25">
      <c r="C2400" s="70">
        <v>0</v>
      </c>
      <c r="D2400" s="53">
        <v>36</v>
      </c>
      <c r="E2400" s="53">
        <v>40</v>
      </c>
      <c r="F2400" s="53">
        <v>19.592000000000002</v>
      </c>
      <c r="G2400" s="53">
        <v>0.38282074674438793</v>
      </c>
      <c r="H2400" s="53">
        <v>0.9</v>
      </c>
      <c r="I2400" s="53">
        <v>0.6428571428571429</v>
      </c>
      <c r="J2400" s="53">
        <v>6.7702750025730758</v>
      </c>
      <c r="K2400" s="53">
        <v>117</v>
      </c>
      <c r="L2400" s="53">
        <v>90.861111111111114</v>
      </c>
      <c r="M2400" s="53">
        <v>173.15158730158728</v>
      </c>
      <c r="N2400" s="53">
        <v>13.158707660769247</v>
      </c>
      <c r="O2400" s="53">
        <v>0.15322601010574269</v>
      </c>
      <c r="P2400" s="53">
        <v>2.1547292977240868</v>
      </c>
      <c r="Q2400" s="53">
        <v>52.650793650793659</v>
      </c>
      <c r="R2400" s="53">
        <v>0.97831939805720858</v>
      </c>
      <c r="S2400" s="53">
        <v>4.6699250014423113</v>
      </c>
      <c r="T2400" s="53">
        <v>1.6376921138825915E-2</v>
      </c>
      <c r="U2400" s="53">
        <v>0.17383410240553093</v>
      </c>
      <c r="V2400" s="53">
        <v>7.1802197428460053</v>
      </c>
      <c r="W2400" s="53">
        <v>6.6332495807108005</v>
      </c>
    </row>
    <row r="2401" spans="3:23" x14ac:dyDescent="0.25">
      <c r="C2401" s="70">
        <v>0</v>
      </c>
      <c r="D2401" s="53">
        <v>1369</v>
      </c>
      <c r="E2401" s="53">
        <v>1780</v>
      </c>
      <c r="F2401" s="53">
        <v>197.55800000000002</v>
      </c>
      <c r="G2401" s="53">
        <v>0.96162588124946047</v>
      </c>
      <c r="H2401" s="53">
        <v>0.76910112359550564</v>
      </c>
      <c r="I2401" s="53">
        <v>0.45587745587745587</v>
      </c>
      <c r="J2401" s="53">
        <v>41.750029182533964</v>
      </c>
      <c r="K2401" s="53">
        <v>227</v>
      </c>
      <c r="L2401" s="53">
        <v>114.21621621621621</v>
      </c>
      <c r="M2401" s="53">
        <v>1212.352339181283</v>
      </c>
      <c r="N2401" s="53">
        <v>34.818850342613025</v>
      </c>
      <c r="O2401" s="53">
        <v>0.89154359983478604</v>
      </c>
      <c r="P2401" s="53">
        <v>3.2087726939238119</v>
      </c>
      <c r="Q2401" s="53">
        <v>31.938636363636267</v>
      </c>
      <c r="R2401" s="53">
        <v>0.99272605091267396</v>
      </c>
      <c r="S2401" s="53">
        <v>6.8076807399486983</v>
      </c>
      <c r="T2401" s="53">
        <v>1.1346770113003851E-3</v>
      </c>
      <c r="U2401" s="53">
        <v>0.34882345424123723</v>
      </c>
      <c r="V2401" s="53">
        <v>86.166109742831594</v>
      </c>
      <c r="W2401" s="53">
        <v>23.64088795759611</v>
      </c>
    </row>
    <row r="2402" spans="3:23" x14ac:dyDescent="0.25">
      <c r="C2402" s="70">
        <v>0</v>
      </c>
      <c r="D2402" s="53">
        <v>29</v>
      </c>
      <c r="E2402" s="53">
        <v>33</v>
      </c>
      <c r="F2402" s="53">
        <v>17.996000000000002</v>
      </c>
      <c r="G2402" s="53">
        <v>0</v>
      </c>
      <c r="H2402" s="53">
        <v>0.87878787878787878</v>
      </c>
      <c r="I2402" s="53">
        <v>0.59183673469387754</v>
      </c>
      <c r="J2402" s="53">
        <v>6.0765077797464979</v>
      </c>
      <c r="K2402" s="53">
        <v>141</v>
      </c>
      <c r="L2402" s="53">
        <v>110.75862068965517</v>
      </c>
      <c r="M2402" s="53">
        <v>369.47536945812806</v>
      </c>
      <c r="N2402" s="53">
        <v>19.221742102580819</v>
      </c>
      <c r="O2402" s="53">
        <v>-0.35127158677416426</v>
      </c>
      <c r="P2402" s="53">
        <v>2.1312869401996677</v>
      </c>
      <c r="Q2402" s="53">
        <v>356.91071428571433</v>
      </c>
      <c r="R2402" s="53">
        <v>0.78230394285909344</v>
      </c>
      <c r="S2402" s="53">
        <v>4.2541956501507805</v>
      </c>
      <c r="T2402" s="53">
        <v>1.785714285714287E-2</v>
      </c>
      <c r="U2402" s="53">
        <v>0.1247465441202502</v>
      </c>
      <c r="V2402" s="53">
        <v>6.2330229193099944</v>
      </c>
      <c r="W2402" s="53">
        <v>6.2330229193099944</v>
      </c>
    </row>
    <row r="2403" spans="3:23" x14ac:dyDescent="0.25">
      <c r="C2403" s="70">
        <v>0</v>
      </c>
      <c r="D2403" s="53">
        <v>66</v>
      </c>
      <c r="E2403" s="53">
        <v>73</v>
      </c>
      <c r="F2403" s="53">
        <v>28.498999999999999</v>
      </c>
      <c r="G2403" s="53">
        <v>0.79421920595072437</v>
      </c>
      <c r="H2403" s="53">
        <v>0.90410958904109584</v>
      </c>
      <c r="I2403" s="53">
        <v>0.61111111111111116</v>
      </c>
      <c r="J2403" s="53">
        <v>9.1669956884750814</v>
      </c>
      <c r="K2403" s="53">
        <v>123</v>
      </c>
      <c r="L2403" s="53">
        <v>97.424242424242422</v>
      </c>
      <c r="M2403" s="53">
        <v>224.64801864801871</v>
      </c>
      <c r="N2403" s="53">
        <v>14.988262696123881</v>
      </c>
      <c r="O2403" s="53">
        <v>-0.33430420042911113</v>
      </c>
      <c r="P2403" s="53">
        <v>2.0896827792835029</v>
      </c>
      <c r="Q2403" s="53">
        <v>251.32478632478649</v>
      </c>
      <c r="R2403" s="53">
        <v>0.83675566034571836</v>
      </c>
      <c r="S2403" s="53">
        <v>5.0766016499504678</v>
      </c>
      <c r="T2403" s="53">
        <v>8.8392139674191243E-3</v>
      </c>
      <c r="U2403" s="53">
        <v>0.10485833074649072</v>
      </c>
      <c r="V2403" s="53">
        <v>11.929177765966058</v>
      </c>
      <c r="W2403" s="53">
        <v>7.2485423451322228</v>
      </c>
    </row>
    <row r="2404" spans="3:23" x14ac:dyDescent="0.25">
      <c r="C2404" s="70">
        <v>1</v>
      </c>
      <c r="D2404" s="53">
        <v>98</v>
      </c>
      <c r="E2404" s="53">
        <v>106</v>
      </c>
      <c r="F2404" s="53">
        <v>35.256</v>
      </c>
      <c r="G2404" s="53">
        <v>0.80128076771291523</v>
      </c>
      <c r="H2404" s="53">
        <v>0.92452830188679247</v>
      </c>
      <c r="I2404" s="53">
        <v>0.57988165680473369</v>
      </c>
      <c r="J2404" s="53">
        <v>11.170383851240114</v>
      </c>
      <c r="K2404" s="53">
        <v>205</v>
      </c>
      <c r="L2404" s="53">
        <v>128.0408163265306</v>
      </c>
      <c r="M2404" s="53">
        <v>1352.5756364401434</v>
      </c>
      <c r="N2404" s="53">
        <v>36.777379412352687</v>
      </c>
      <c r="O2404" s="53">
        <v>0.15921965428091345</v>
      </c>
      <c r="P2404" s="53">
        <v>2.1003924045884053</v>
      </c>
      <c r="Q2404" s="53">
        <v>400.14285714285745</v>
      </c>
      <c r="R2404" s="53">
        <v>0.93346341827472201</v>
      </c>
      <c r="S2404" s="53">
        <v>6.0268563698862661</v>
      </c>
      <c r="T2404" s="53">
        <v>5.6756430382804103E-3</v>
      </c>
      <c r="U2404" s="53">
        <v>0.1626159158500009</v>
      </c>
      <c r="V2404" s="53">
        <v>14.70920961362153</v>
      </c>
      <c r="W2404" s="53">
        <v>8.8003509812563987</v>
      </c>
    </row>
    <row r="2405" spans="3:23" x14ac:dyDescent="0.25">
      <c r="C2405" s="70">
        <v>0</v>
      </c>
      <c r="D2405" s="53">
        <v>36</v>
      </c>
      <c r="E2405" s="53">
        <v>40</v>
      </c>
      <c r="F2405" s="53">
        <v>19.592000000000002</v>
      </c>
      <c r="G2405" s="53">
        <v>0.38282074674438793</v>
      </c>
      <c r="H2405" s="53">
        <v>0.9</v>
      </c>
      <c r="I2405" s="53">
        <v>0.6428571428571429</v>
      </c>
      <c r="J2405" s="53">
        <v>6.7702750025730758</v>
      </c>
      <c r="K2405" s="53">
        <v>116</v>
      </c>
      <c r="L2405" s="53">
        <v>98.277777777777771</v>
      </c>
      <c r="M2405" s="53">
        <v>203.12063492063498</v>
      </c>
      <c r="N2405" s="53">
        <v>14.25203967580202</v>
      </c>
      <c r="O2405" s="53">
        <v>-0.60741574091008488</v>
      </c>
      <c r="P2405" s="53">
        <v>2.1598459564467132</v>
      </c>
      <c r="Q2405" s="53">
        <v>478.8730158730155</v>
      </c>
      <c r="R2405" s="53">
        <v>0.46035669806473667</v>
      </c>
      <c r="S2405" s="53">
        <v>4.4403510429286888</v>
      </c>
      <c r="T2405" s="53">
        <v>1.7888636936255996E-2</v>
      </c>
      <c r="U2405" s="53">
        <v>0.15946962468485745</v>
      </c>
      <c r="V2405" s="53">
        <v>7.1802197428460053</v>
      </c>
      <c r="W2405" s="53">
        <v>6.6332495807108005</v>
      </c>
    </row>
    <row r="2406" spans="3:23" x14ac:dyDescent="0.25">
      <c r="C2406" s="70">
        <v>0</v>
      </c>
      <c r="D2406" s="53">
        <v>3171</v>
      </c>
      <c r="E2406" s="53">
        <v>7264</v>
      </c>
      <c r="F2406" s="53">
        <v>453.41299999999995</v>
      </c>
      <c r="G2406" s="53">
        <v>0.86601278852945318</v>
      </c>
      <c r="H2406" s="53">
        <v>0.43653634361233479</v>
      </c>
      <c r="I2406" s="53">
        <v>0.32173295454545453</v>
      </c>
      <c r="J2406" s="53">
        <v>63.540873430849224</v>
      </c>
      <c r="K2406" s="53">
        <v>250</v>
      </c>
      <c r="L2406" s="53">
        <v>127.01513718070009</v>
      </c>
      <c r="M2406" s="53">
        <v>1812.5846288376449</v>
      </c>
      <c r="N2406" s="53">
        <v>42.574459818506739</v>
      </c>
      <c r="O2406" s="53">
        <v>0.79657250079043207</v>
      </c>
      <c r="P2406" s="53">
        <v>2.7457682203461311</v>
      </c>
      <c r="Q2406" s="53">
        <v>83.20032180209185</v>
      </c>
      <c r="R2406" s="53">
        <v>0.98647046728615329</v>
      </c>
      <c r="S2406" s="53">
        <v>7.1379128564777785</v>
      </c>
      <c r="T2406" s="53">
        <v>1.3484200177468519E-3</v>
      </c>
      <c r="U2406" s="53">
        <v>0.34427046851095011</v>
      </c>
      <c r="V2406" s="53">
        <v>154.43514462443846</v>
      </c>
      <c r="W2406" s="53">
        <v>77.220946662375837</v>
      </c>
    </row>
    <row r="2407" spans="3:23" x14ac:dyDescent="0.25">
      <c r="C2407" s="70">
        <v>0</v>
      </c>
      <c r="D2407" s="53">
        <v>52</v>
      </c>
      <c r="E2407" s="53">
        <v>56</v>
      </c>
      <c r="F2407" s="53">
        <v>24.091000000000001</v>
      </c>
      <c r="G2407" s="53">
        <v>0.63922586392294212</v>
      </c>
      <c r="H2407" s="53">
        <v>0.9285714285714286</v>
      </c>
      <c r="I2407" s="53">
        <v>0.65</v>
      </c>
      <c r="J2407" s="53">
        <v>8.1368578902564384</v>
      </c>
      <c r="K2407" s="53">
        <v>130</v>
      </c>
      <c r="L2407" s="53">
        <v>96</v>
      </c>
      <c r="M2407" s="53">
        <v>236.27450980392157</v>
      </c>
      <c r="N2407" s="53">
        <v>15.371223432242521</v>
      </c>
      <c r="O2407" s="53">
        <v>7.3530692944702353E-2</v>
      </c>
      <c r="P2407" s="53">
        <v>2.1666615932921265</v>
      </c>
      <c r="Q2407" s="53">
        <v>193.55681818181816</v>
      </c>
      <c r="R2407" s="53">
        <v>0.81633610661357625</v>
      </c>
      <c r="S2407" s="53">
        <v>5.0925620167096159</v>
      </c>
      <c r="T2407" s="53">
        <v>1.2138429752066093E-2</v>
      </c>
      <c r="U2407" s="53">
        <v>0.13387286011134344</v>
      </c>
      <c r="V2407" s="53">
        <v>9.4082417691894697</v>
      </c>
      <c r="W2407" s="53">
        <v>7.2351171207752225</v>
      </c>
    </row>
    <row r="2408" spans="3:23" x14ac:dyDescent="0.25">
      <c r="C2408" s="70">
        <v>0</v>
      </c>
      <c r="D2408" s="53">
        <v>133</v>
      </c>
      <c r="E2408" s="53">
        <v>146</v>
      </c>
      <c r="F2408" s="53">
        <v>46.717999999999996</v>
      </c>
      <c r="G2408" s="53">
        <v>0.92142750816274122</v>
      </c>
      <c r="H2408" s="53">
        <v>0.91095890410958902</v>
      </c>
      <c r="I2408" s="53">
        <v>0.70370370370370372</v>
      </c>
      <c r="J2408" s="53">
        <v>13.013103375051497</v>
      </c>
      <c r="K2408" s="53">
        <v>122</v>
      </c>
      <c r="L2408" s="53">
        <v>95.503759398496243</v>
      </c>
      <c r="M2408" s="53">
        <v>187.88824333561166</v>
      </c>
      <c r="N2408" s="53">
        <v>13.707233248749059</v>
      </c>
      <c r="O2408" s="53">
        <v>-0.2187860299986075</v>
      </c>
      <c r="P2408" s="53">
        <v>2.0358767418499739</v>
      </c>
      <c r="Q2408" s="53">
        <v>220.66161616161602</v>
      </c>
      <c r="R2408" s="53">
        <v>0.76501821477063647</v>
      </c>
      <c r="S2408" s="53">
        <v>5.407353654094611</v>
      </c>
      <c r="T2408" s="53">
        <v>5.3565962656871658E-3</v>
      </c>
      <c r="U2408" s="53">
        <v>0.11014431244692026</v>
      </c>
      <c r="V2408" s="53">
        <v>21.207392369468995</v>
      </c>
      <c r="W2408" s="53">
        <v>8.2401389831497731</v>
      </c>
    </row>
    <row r="2409" spans="3:23" x14ac:dyDescent="0.25">
      <c r="C2409" s="70">
        <v>1</v>
      </c>
      <c r="D2409" s="53">
        <v>109</v>
      </c>
      <c r="E2409" s="53">
        <v>120</v>
      </c>
      <c r="F2409" s="53">
        <v>39.184000000000005</v>
      </c>
      <c r="G2409" s="53">
        <v>0.85708521183186881</v>
      </c>
      <c r="H2409" s="53">
        <v>0.90833333333333333</v>
      </c>
      <c r="I2409" s="53">
        <v>0.55612244897959184</v>
      </c>
      <c r="J2409" s="53">
        <v>11.780624362746346</v>
      </c>
      <c r="K2409" s="53">
        <v>204</v>
      </c>
      <c r="L2409" s="53">
        <v>126.6697247706422</v>
      </c>
      <c r="M2409" s="53">
        <v>1254.8713897383627</v>
      </c>
      <c r="N2409" s="53">
        <v>35.424163924337897</v>
      </c>
      <c r="O2409" s="53">
        <v>0.32715832366612313</v>
      </c>
      <c r="P2409" s="53">
        <v>2.189322133510339</v>
      </c>
      <c r="Q2409" s="53">
        <v>388.32857142857148</v>
      </c>
      <c r="R2409" s="53">
        <v>0.93579276290390356</v>
      </c>
      <c r="S2409" s="53">
        <v>6.0432343246975311</v>
      </c>
      <c r="T2409" s="53">
        <v>4.9886621315192595E-3</v>
      </c>
      <c r="U2409" s="53">
        <v>0.1463390701619548</v>
      </c>
      <c r="V2409" s="53">
        <v>16.742621364541851</v>
      </c>
      <c r="W2409" s="53">
        <v>8.6253744209678729</v>
      </c>
    </row>
    <row r="2410" spans="3:23" x14ac:dyDescent="0.25">
      <c r="C2410" s="70">
        <v>0</v>
      </c>
      <c r="D2410" s="53">
        <v>75</v>
      </c>
      <c r="E2410" s="53">
        <v>80</v>
      </c>
      <c r="F2410" s="53">
        <v>29.053000000000001</v>
      </c>
      <c r="G2410" s="53">
        <v>0.66835350769243074</v>
      </c>
      <c r="H2410" s="53">
        <v>0.9375</v>
      </c>
      <c r="I2410" s="53">
        <v>0.69444444444444442</v>
      </c>
      <c r="J2410" s="53">
        <v>9.7720502380583998</v>
      </c>
      <c r="K2410" s="53">
        <v>117</v>
      </c>
      <c r="L2410" s="53">
        <v>95.36</v>
      </c>
      <c r="M2410" s="53">
        <v>209.23351351351351</v>
      </c>
      <c r="N2410" s="53">
        <v>14.464906273927721</v>
      </c>
      <c r="O2410" s="53">
        <v>-0.21519882795172193</v>
      </c>
      <c r="P2410" s="53">
        <v>1.8249604104963832</v>
      </c>
      <c r="Q2410" s="53">
        <v>414.38461538461553</v>
      </c>
      <c r="R2410" s="53">
        <v>0.71037587963819093</v>
      </c>
      <c r="S2410" s="53">
        <v>5.2984928570183172</v>
      </c>
      <c r="T2410" s="53">
        <v>8.6931112572138508E-3</v>
      </c>
      <c r="U2410" s="53">
        <v>0.17098357380696011</v>
      </c>
      <c r="V2410" s="53">
        <v>11.436446937101444</v>
      </c>
      <c r="W2410" s="53">
        <v>8.5069300709856979</v>
      </c>
    </row>
    <row r="2411" spans="3:23" x14ac:dyDescent="0.25">
      <c r="C2411" s="70">
        <v>0</v>
      </c>
      <c r="D2411" s="53">
        <v>3326</v>
      </c>
      <c r="E2411" s="53">
        <v>7332</v>
      </c>
      <c r="F2411" s="53">
        <v>452.15499999999997</v>
      </c>
      <c r="G2411" s="53">
        <v>0.8662684005589073</v>
      </c>
      <c r="H2411" s="53">
        <v>0.45362793235133658</v>
      </c>
      <c r="I2411" s="53">
        <v>0.3383175668802767</v>
      </c>
      <c r="J2411" s="53">
        <v>65.075300427959235</v>
      </c>
      <c r="K2411" s="53">
        <v>254</v>
      </c>
      <c r="L2411" s="53">
        <v>124.84515935057125</v>
      </c>
      <c r="M2411" s="53">
        <v>1902.8358667866346</v>
      </c>
      <c r="N2411" s="53">
        <v>43.621506929342026</v>
      </c>
      <c r="O2411" s="53">
        <v>0.8592788830541217</v>
      </c>
      <c r="P2411" s="53">
        <v>2.8584914739689311</v>
      </c>
      <c r="Q2411" s="53">
        <v>77.231599112724311</v>
      </c>
      <c r="R2411" s="53">
        <v>0.98746704398129403</v>
      </c>
      <c r="S2411" s="53">
        <v>7.1479203843730232</v>
      </c>
      <c r="T2411" s="53">
        <v>1.2368003635052781E-3</v>
      </c>
      <c r="U2411" s="53">
        <v>0.33276088270815385</v>
      </c>
      <c r="V2411" s="53">
        <v>154.58195958476762</v>
      </c>
      <c r="W2411" s="53">
        <v>77.225882369232593</v>
      </c>
    </row>
    <row r="2412" spans="3:23" x14ac:dyDescent="0.25">
      <c r="C2412" s="70">
        <v>0</v>
      </c>
      <c r="D2412" s="53">
        <v>38</v>
      </c>
      <c r="E2412" s="53">
        <v>42</v>
      </c>
      <c r="F2412" s="53">
        <v>20.625999999999998</v>
      </c>
      <c r="G2412" s="53">
        <v>0.52748477726821907</v>
      </c>
      <c r="H2412" s="53">
        <v>0.90476190476190477</v>
      </c>
      <c r="I2412" s="53">
        <v>0.59375</v>
      </c>
      <c r="J2412" s="53">
        <v>6.955796338302048</v>
      </c>
      <c r="K2412" s="53">
        <v>131</v>
      </c>
      <c r="L2412" s="53">
        <v>97.578947368421055</v>
      </c>
      <c r="M2412" s="53">
        <v>279.49359886202001</v>
      </c>
      <c r="N2412" s="53">
        <v>16.718062054616858</v>
      </c>
      <c r="O2412" s="53">
        <v>0.25463381620526399</v>
      </c>
      <c r="P2412" s="53">
        <v>2.1468978519533866</v>
      </c>
      <c r="Q2412" s="53">
        <v>112.73611111111114</v>
      </c>
      <c r="R2412" s="53">
        <v>0.91448450675704807</v>
      </c>
      <c r="S2412" s="53">
        <v>4.5964831054919149</v>
      </c>
      <c r="T2412" s="53">
        <v>1.3888888888888916E-2</v>
      </c>
      <c r="U2412" s="53">
        <v>0.15382913768330433</v>
      </c>
      <c r="V2412" s="53">
        <v>7.6822876709772538</v>
      </c>
      <c r="W2412" s="53">
        <v>6.5265987488178077</v>
      </c>
    </row>
    <row r="2413" spans="3:23" x14ac:dyDescent="0.25">
      <c r="C2413" s="70">
        <v>0</v>
      </c>
      <c r="D2413" s="53">
        <v>128</v>
      </c>
      <c r="E2413" s="53">
        <v>151</v>
      </c>
      <c r="F2413" s="53">
        <v>48.330999999999996</v>
      </c>
      <c r="G2413" s="53">
        <v>0.93203939599289387</v>
      </c>
      <c r="H2413" s="53">
        <v>0.84768211920529801</v>
      </c>
      <c r="I2413" s="53">
        <v>0.60952380952380958</v>
      </c>
      <c r="J2413" s="53">
        <v>12.766152972845846</v>
      </c>
      <c r="K2413" s="53">
        <v>118</v>
      </c>
      <c r="L2413" s="53">
        <v>93.4140625</v>
      </c>
      <c r="M2413" s="53">
        <v>190.89019438976379</v>
      </c>
      <c r="N2413" s="53">
        <v>13.816301762402405</v>
      </c>
      <c r="O2413" s="53">
        <v>-0.310355483406762</v>
      </c>
      <c r="P2413" s="53">
        <v>1.9395905541131284</v>
      </c>
      <c r="Q2413" s="53">
        <v>197.23636363636385</v>
      </c>
      <c r="R2413" s="53">
        <v>0.88043184777131822</v>
      </c>
      <c r="S2413" s="53">
        <v>5.3783496418370653</v>
      </c>
      <c r="T2413" s="53">
        <v>5.0826446280991576E-3</v>
      </c>
      <c r="U2413" s="53">
        <v>0.11177826774890999</v>
      </c>
      <c r="V2413" s="53">
        <v>21.98473170381472</v>
      </c>
      <c r="W2413" s="53">
        <v>7.9663204815931499</v>
      </c>
    </row>
    <row r="2414" spans="3:23" x14ac:dyDescent="0.25">
      <c r="C2414" s="70">
        <v>1</v>
      </c>
      <c r="D2414" s="53">
        <v>109</v>
      </c>
      <c r="E2414" s="53">
        <v>119</v>
      </c>
      <c r="F2414" s="53">
        <v>38.050999999999995</v>
      </c>
      <c r="G2414" s="53">
        <v>0.81772522689766969</v>
      </c>
      <c r="H2414" s="53">
        <v>0.91596638655462181</v>
      </c>
      <c r="I2414" s="53">
        <v>0.59890109890109888</v>
      </c>
      <c r="J2414" s="53">
        <v>11.780624362746346</v>
      </c>
      <c r="K2414" s="53">
        <v>202</v>
      </c>
      <c r="L2414" s="53">
        <v>126.19266055045871</v>
      </c>
      <c r="M2414" s="53">
        <v>1231.3792048929665</v>
      </c>
      <c r="N2414" s="53">
        <v>35.091013164241446</v>
      </c>
      <c r="O2414" s="53">
        <v>0.33178912726445647</v>
      </c>
      <c r="P2414" s="53">
        <v>2.275531704520307</v>
      </c>
      <c r="Q2414" s="53">
        <v>396.89230769230727</v>
      </c>
      <c r="R2414" s="53">
        <v>0.93057106617818119</v>
      </c>
      <c r="S2414" s="53">
        <v>6.1072751503062088</v>
      </c>
      <c r="T2414" s="53">
        <v>5.2859960552268416E-3</v>
      </c>
      <c r="U2414" s="53">
        <v>0.12533699353638411</v>
      </c>
      <c r="V2414" s="53">
        <v>15.860001296181135</v>
      </c>
      <c r="W2414" s="53">
        <v>9.1291557996390846</v>
      </c>
    </row>
    <row r="2415" spans="3:23" x14ac:dyDescent="0.25">
      <c r="C2415" s="70">
        <v>0</v>
      </c>
      <c r="D2415" s="53">
        <v>94</v>
      </c>
      <c r="E2415" s="53">
        <v>99</v>
      </c>
      <c r="F2415" s="53">
        <v>32.882000000000005</v>
      </c>
      <c r="G2415" s="53">
        <v>0.68737688772539285</v>
      </c>
      <c r="H2415" s="53">
        <v>0.9494949494949495</v>
      </c>
      <c r="I2415" s="53">
        <v>0.72307692307692306</v>
      </c>
      <c r="J2415" s="53">
        <v>10.940041919714261</v>
      </c>
      <c r="K2415" s="53">
        <v>114</v>
      </c>
      <c r="L2415" s="53">
        <v>92.61702127659575</v>
      </c>
      <c r="M2415" s="53">
        <v>176.97002974147793</v>
      </c>
      <c r="N2415" s="53">
        <v>13.303008296677783</v>
      </c>
      <c r="O2415" s="53">
        <v>-0.2565446855980768</v>
      </c>
      <c r="P2415" s="53">
        <v>1.9098608639121575</v>
      </c>
      <c r="Q2415" s="53">
        <v>241.33571428571466</v>
      </c>
      <c r="R2415" s="53">
        <v>0.7716764584247997</v>
      </c>
      <c r="S2415" s="53">
        <v>5.2670056763904203</v>
      </c>
      <c r="T2415" s="53">
        <v>7.5510204081632552E-3</v>
      </c>
      <c r="U2415" s="53">
        <v>0.15712075438532985</v>
      </c>
      <c r="V2415" s="53">
        <v>12.921822070713132</v>
      </c>
      <c r="W2415" s="53">
        <v>9.3851311497584753</v>
      </c>
    </row>
    <row r="2416" spans="3:23" x14ac:dyDescent="0.25">
      <c r="C2416" s="70">
        <v>0</v>
      </c>
      <c r="D2416" s="53">
        <v>3604</v>
      </c>
      <c r="E2416" s="53">
        <v>7456</v>
      </c>
      <c r="F2416" s="53">
        <v>537.83500000000004</v>
      </c>
      <c r="G2416" s="53">
        <v>0.85704785510498971</v>
      </c>
      <c r="H2416" s="53">
        <v>0.48336909871244638</v>
      </c>
      <c r="I2416" s="53">
        <v>0.36337971365194593</v>
      </c>
      <c r="J2416" s="53">
        <v>67.740352222479075</v>
      </c>
      <c r="K2416" s="53">
        <v>254</v>
      </c>
      <c r="L2416" s="53">
        <v>121.47114317425083</v>
      </c>
      <c r="M2416" s="53">
        <v>1865.6547318596074</v>
      </c>
      <c r="N2416" s="53">
        <v>43.1932255320161</v>
      </c>
      <c r="O2416" s="53">
        <v>0.96637032158612945</v>
      </c>
      <c r="P2416" s="53">
        <v>3.1370305963967451</v>
      </c>
      <c r="Q2416" s="53">
        <v>81.681059470265353</v>
      </c>
      <c r="R2416" s="53">
        <v>0.98651334301589633</v>
      </c>
      <c r="S2416" s="53">
        <v>7.0972668002491437</v>
      </c>
      <c r="T2416" s="53">
        <v>1.1455042094147142E-3</v>
      </c>
      <c r="U2416" s="53">
        <v>0.33203181563284828</v>
      </c>
      <c r="V2416" s="53">
        <v>151.41021789194693</v>
      </c>
      <c r="W2416" s="53">
        <v>78.012118208904937</v>
      </c>
    </row>
    <row r="2417" spans="3:23" x14ac:dyDescent="0.25">
      <c r="C2417" s="70">
        <v>1</v>
      </c>
      <c r="D2417" s="53">
        <v>112</v>
      </c>
      <c r="E2417" s="53">
        <v>125</v>
      </c>
      <c r="F2417" s="53">
        <v>39.92</v>
      </c>
      <c r="G2417" s="53">
        <v>0.84286980496856678</v>
      </c>
      <c r="H2417" s="53">
        <v>0.89600000000000002</v>
      </c>
      <c r="I2417" s="53">
        <v>0.5714285714285714</v>
      </c>
      <c r="J2417" s="53">
        <v>11.941642642883693</v>
      </c>
      <c r="K2417" s="53">
        <v>207</v>
      </c>
      <c r="L2417" s="53">
        <v>126.16071428571429</v>
      </c>
      <c r="M2417" s="53">
        <v>1331.1991634491628</v>
      </c>
      <c r="N2417" s="53">
        <v>36.485602139051544</v>
      </c>
      <c r="O2417" s="53">
        <v>0.48809909553500486</v>
      </c>
      <c r="P2417" s="53">
        <v>2.3518955957542942</v>
      </c>
      <c r="Q2417" s="53">
        <v>391.38095238095252</v>
      </c>
      <c r="R2417" s="53">
        <v>0.93408595376203885</v>
      </c>
      <c r="S2417" s="53">
        <v>6.0391486719030665</v>
      </c>
      <c r="T2417" s="53">
        <v>4.8072562358276536E-3</v>
      </c>
      <c r="U2417" s="53">
        <v>0.14918853124176787</v>
      </c>
      <c r="V2417" s="53">
        <v>16.761288190445153</v>
      </c>
      <c r="W2417" s="53">
        <v>9.0195432464019181</v>
      </c>
    </row>
    <row r="2418" spans="3:23" x14ac:dyDescent="0.25">
      <c r="C2418" s="70">
        <v>0</v>
      </c>
      <c r="D2418" s="53">
        <v>96</v>
      </c>
      <c r="E2418" s="53">
        <v>105</v>
      </c>
      <c r="F2418" s="53">
        <v>36.091000000000001</v>
      </c>
      <c r="G2418" s="53">
        <v>0.84948425859071652</v>
      </c>
      <c r="H2418" s="53">
        <v>0.91428571428571426</v>
      </c>
      <c r="I2418" s="53">
        <v>0.5714285714285714</v>
      </c>
      <c r="J2418" s="53">
        <v>11.055812783082734</v>
      </c>
      <c r="K2418" s="53">
        <v>112</v>
      </c>
      <c r="L2418" s="53">
        <v>86.75</v>
      </c>
      <c r="M2418" s="53">
        <v>142.16842105263157</v>
      </c>
      <c r="N2418" s="53">
        <v>11.923439984024391</v>
      </c>
      <c r="O2418" s="53">
        <v>0.17837407644440295</v>
      </c>
      <c r="P2418" s="53">
        <v>2.1311929877258757</v>
      </c>
      <c r="Q2418" s="53">
        <v>228.28888888888858</v>
      </c>
      <c r="R2418" s="53">
        <v>0.80218232397275291</v>
      </c>
      <c r="S2418" s="53">
        <v>5.0091875695004822</v>
      </c>
      <c r="T2418" s="53">
        <v>6.1111111111111253E-3</v>
      </c>
      <c r="U2418" s="53">
        <v>0.19504535377490478</v>
      </c>
      <c r="V2418" s="53">
        <v>15.461275287802284</v>
      </c>
      <c r="W2418" s="53">
        <v>8.1575847342835903</v>
      </c>
    </row>
    <row r="2419" spans="3:23" x14ac:dyDescent="0.25">
      <c r="C2419" s="70">
        <v>0</v>
      </c>
      <c r="D2419" s="53">
        <v>3663</v>
      </c>
      <c r="E2419" s="53">
        <v>7416</v>
      </c>
      <c r="F2419" s="53">
        <v>521.44299999999998</v>
      </c>
      <c r="G2419" s="53">
        <v>0.8622620168800631</v>
      </c>
      <c r="H2419" s="53">
        <v>0.49393203883495146</v>
      </c>
      <c r="I2419" s="53">
        <v>0.37037411526794745</v>
      </c>
      <c r="J2419" s="53">
        <v>68.292579775294044</v>
      </c>
      <c r="K2419" s="53">
        <v>253</v>
      </c>
      <c r="L2419" s="53">
        <v>121.03603603603604</v>
      </c>
      <c r="M2419" s="53">
        <v>1849.6349653859218</v>
      </c>
      <c r="N2419" s="53">
        <v>43.007382684673125</v>
      </c>
      <c r="O2419" s="53">
        <v>0.98632321490177821</v>
      </c>
      <c r="P2419" s="53">
        <v>3.2219517247737839</v>
      </c>
      <c r="Q2419" s="53">
        <v>74.980052125100741</v>
      </c>
      <c r="R2419" s="53">
        <v>0.98750840280700758</v>
      </c>
      <c r="S2419" s="53">
        <v>7.0914673751832238</v>
      </c>
      <c r="T2419" s="53">
        <v>1.0405486399113679E-3</v>
      </c>
      <c r="U2419" s="53">
        <v>0.32852911398533424</v>
      </c>
      <c r="V2419" s="53">
        <v>152.83428849700354</v>
      </c>
      <c r="W2419" s="53">
        <v>77.40482834495937</v>
      </c>
    </row>
    <row r="2420" spans="3:23" x14ac:dyDescent="0.25">
      <c r="C2420" s="70">
        <v>0</v>
      </c>
      <c r="D2420" s="53">
        <v>47</v>
      </c>
      <c r="E2420" s="53">
        <v>51</v>
      </c>
      <c r="F2420" s="53">
        <v>22.776000000000003</v>
      </c>
      <c r="G2420" s="53">
        <v>0.54029913508406824</v>
      </c>
      <c r="H2420" s="53">
        <v>0.92156862745098034</v>
      </c>
      <c r="I2420" s="53">
        <v>0.65277777777777779</v>
      </c>
      <c r="J2420" s="53">
        <v>7.7357778278950491</v>
      </c>
      <c r="K2420" s="53">
        <v>100</v>
      </c>
      <c r="L2420" s="53">
        <v>85.234042553191486</v>
      </c>
      <c r="M2420" s="53">
        <v>66.096207215541156</v>
      </c>
      <c r="N2420" s="53">
        <v>8.1299573932180706</v>
      </c>
      <c r="O2420" s="53">
        <v>-0.28021290955301548</v>
      </c>
      <c r="P2420" s="53">
        <v>2.6037725841939521</v>
      </c>
      <c r="Q2420" s="53">
        <v>125.66250000000001</v>
      </c>
      <c r="R2420" s="53">
        <v>0.77180826131176095</v>
      </c>
      <c r="S2420" s="53">
        <v>4.4104518833623754</v>
      </c>
      <c r="T2420" s="53">
        <v>1.281250000000001E-2</v>
      </c>
      <c r="U2420" s="53">
        <v>0.25924280863889149</v>
      </c>
      <c r="V2420" s="53">
        <v>8.5656174876903943</v>
      </c>
      <c r="W2420" s="53">
        <v>7.2077360218402147</v>
      </c>
    </row>
    <row r="2421" spans="3:23" x14ac:dyDescent="0.25">
      <c r="C2421" s="70">
        <v>1</v>
      </c>
      <c r="D2421" s="53">
        <v>112</v>
      </c>
      <c r="E2421" s="53">
        <v>125</v>
      </c>
      <c r="F2421" s="53">
        <v>39.92</v>
      </c>
      <c r="G2421" s="53">
        <v>0.84286980496856678</v>
      </c>
      <c r="H2421" s="53">
        <v>0.89600000000000002</v>
      </c>
      <c r="I2421" s="53">
        <v>0.5714285714285714</v>
      </c>
      <c r="J2421" s="53">
        <v>11.941642642883693</v>
      </c>
      <c r="K2421" s="53">
        <v>206</v>
      </c>
      <c r="L2421" s="53">
        <v>125.47321428571429</v>
      </c>
      <c r="M2421" s="53">
        <v>1335.2785553410547</v>
      </c>
      <c r="N2421" s="53">
        <v>36.541463508472873</v>
      </c>
      <c r="O2421" s="53">
        <v>0.48188777181782833</v>
      </c>
      <c r="P2421" s="53">
        <v>2.3302102806821741</v>
      </c>
      <c r="Q2421" s="53">
        <v>387.63809523809527</v>
      </c>
      <c r="R2421" s="53">
        <v>0.93556190327034949</v>
      </c>
      <c r="S2421" s="53">
        <v>6.1553946541231905</v>
      </c>
      <c r="T2421" s="53">
        <v>5.0793650793650637E-3</v>
      </c>
      <c r="U2421" s="53">
        <v>0.14136225251994322</v>
      </c>
      <c r="V2421" s="53">
        <v>16.761288190445153</v>
      </c>
      <c r="W2421" s="53">
        <v>9.0195432464019181</v>
      </c>
    </row>
    <row r="2422" spans="3:23" x14ac:dyDescent="0.25">
      <c r="C2422" s="70">
        <v>0</v>
      </c>
      <c r="D2422" s="53">
        <v>80</v>
      </c>
      <c r="E2422" s="53">
        <v>88</v>
      </c>
      <c r="F2422" s="53">
        <v>33.750999999999998</v>
      </c>
      <c r="G2422" s="53">
        <v>0.87347908771986971</v>
      </c>
      <c r="H2422" s="53">
        <v>0.90909090909090906</v>
      </c>
      <c r="I2422" s="53">
        <v>0.51282051282051277</v>
      </c>
      <c r="J2422" s="53">
        <v>10.09253008808064</v>
      </c>
      <c r="K2422" s="53">
        <v>107</v>
      </c>
      <c r="L2422" s="53">
        <v>85.862499999999997</v>
      </c>
      <c r="M2422" s="53">
        <v>142.01882911392406</v>
      </c>
      <c r="N2422" s="53">
        <v>11.917165313694531</v>
      </c>
      <c r="O2422" s="53">
        <v>0.22992488006653589</v>
      </c>
      <c r="P2422" s="53">
        <v>1.7148425812761392</v>
      </c>
      <c r="Q2422" s="53">
        <v>160.69642857142856</v>
      </c>
      <c r="R2422" s="53">
        <v>0.81302205648698267</v>
      </c>
      <c r="S2422" s="53">
        <v>5.1120032508939719</v>
      </c>
      <c r="T2422" s="53">
        <v>6.4484126984126911E-3</v>
      </c>
      <c r="U2422" s="53">
        <v>0.21486736234502773</v>
      </c>
      <c r="V2422" s="53">
        <v>14.757722724880027</v>
      </c>
      <c r="W2422" s="53">
        <v>7.1849694948709768</v>
      </c>
    </row>
    <row r="2423" spans="3:23" x14ac:dyDescent="0.25">
      <c r="C2423" s="70">
        <v>0</v>
      </c>
      <c r="D2423" s="53">
        <v>3755</v>
      </c>
      <c r="E2423" s="53">
        <v>7427</v>
      </c>
      <c r="F2423" s="53">
        <v>504.16699999999997</v>
      </c>
      <c r="G2423" s="53">
        <v>0.85816714634403568</v>
      </c>
      <c r="H2423" s="53">
        <v>0.5055877204793322</v>
      </c>
      <c r="I2423" s="53">
        <v>0.37207689258818866</v>
      </c>
      <c r="J2423" s="53">
        <v>69.144880435796082</v>
      </c>
      <c r="K2423" s="53">
        <v>248</v>
      </c>
      <c r="L2423" s="53">
        <v>121.81198402130492</v>
      </c>
      <c r="M2423" s="53">
        <v>1734.0216464355497</v>
      </c>
      <c r="N2423" s="53">
        <v>41.641585541806037</v>
      </c>
      <c r="O2423" s="53">
        <v>0.96969502726258072</v>
      </c>
      <c r="P2423" s="53">
        <v>3.2141085652508403</v>
      </c>
      <c r="Q2423" s="53">
        <v>78.158365261813117</v>
      </c>
      <c r="R2423" s="53">
        <v>0.98677519707202221</v>
      </c>
      <c r="S2423" s="53">
        <v>7.0702736792626624</v>
      </c>
      <c r="T2423" s="53">
        <v>9.4343281974325918E-4</v>
      </c>
      <c r="U2423" s="53">
        <v>0.32358737181671698</v>
      </c>
      <c r="V2423" s="53">
        <v>152.07876114022116</v>
      </c>
      <c r="W2423" s="53">
        <v>78.072731674115431</v>
      </c>
    </row>
    <row r="2424" spans="3:23" x14ac:dyDescent="0.25">
      <c r="C2424" s="70">
        <v>0</v>
      </c>
      <c r="D2424" s="53">
        <v>91</v>
      </c>
      <c r="E2424" s="53">
        <v>104</v>
      </c>
      <c r="F2424" s="53">
        <v>35.81</v>
      </c>
      <c r="G2424" s="53">
        <v>0.6297123935606691</v>
      </c>
      <c r="H2424" s="53">
        <v>0.875</v>
      </c>
      <c r="I2424" s="53">
        <v>0.63636363636363635</v>
      </c>
      <c r="J2424" s="53">
        <v>10.764051215546115</v>
      </c>
      <c r="K2424" s="53">
        <v>121</v>
      </c>
      <c r="L2424" s="53">
        <v>94.043956043956044</v>
      </c>
      <c r="M2424" s="53">
        <v>188.57582417582424</v>
      </c>
      <c r="N2424" s="53">
        <v>13.732291293728961</v>
      </c>
      <c r="O2424" s="53">
        <v>-0.16107681016058584</v>
      </c>
      <c r="P2424" s="53">
        <v>2.0371301075251611</v>
      </c>
      <c r="Q2424" s="53">
        <v>114.57692307692301</v>
      </c>
      <c r="R2424" s="53">
        <v>0.88892843755885498</v>
      </c>
      <c r="S2424" s="53">
        <v>5.3497278491519502</v>
      </c>
      <c r="T2424" s="53">
        <v>6.7389875082182671E-3</v>
      </c>
      <c r="U2424" s="53">
        <v>0.19577908060269905</v>
      </c>
      <c r="V2424" s="53">
        <v>12.724403074802447</v>
      </c>
      <c r="W2424" s="53">
        <v>9.884677176638359</v>
      </c>
    </row>
    <row r="2425" spans="3:23" x14ac:dyDescent="0.25">
      <c r="C2425" s="70">
        <v>1</v>
      </c>
      <c r="D2425" s="53">
        <v>95</v>
      </c>
      <c r="E2425" s="53">
        <v>112</v>
      </c>
      <c r="F2425" s="53">
        <v>39.267000000000003</v>
      </c>
      <c r="G2425" s="53">
        <v>0.89213593280294889</v>
      </c>
      <c r="H2425" s="53">
        <v>0.8482142857142857</v>
      </c>
      <c r="I2425" s="53">
        <v>0.48717948717948717</v>
      </c>
      <c r="J2425" s="53">
        <v>10.99807968464679</v>
      </c>
      <c r="K2425" s="53">
        <v>203</v>
      </c>
      <c r="L2425" s="53">
        <v>124.83157894736843</v>
      </c>
      <c r="M2425" s="53">
        <v>1143.8862262038074</v>
      </c>
      <c r="N2425" s="53">
        <v>33.821387112355509</v>
      </c>
      <c r="O2425" s="53">
        <v>0.51203633385375724</v>
      </c>
      <c r="P2425" s="53">
        <v>2.4061277107200922</v>
      </c>
      <c r="Q2425" s="53">
        <v>333.5096153846153</v>
      </c>
      <c r="R2425" s="53">
        <v>0.93762503558598209</v>
      </c>
      <c r="S2425" s="53">
        <v>6.0828591608942064</v>
      </c>
      <c r="T2425" s="53">
        <v>4.9926035502958696E-3</v>
      </c>
      <c r="U2425" s="53">
        <v>0.15434409457924</v>
      </c>
      <c r="V2425" s="53">
        <v>17.237554514395807</v>
      </c>
      <c r="W2425" s="53">
        <v>7.7873593417431151</v>
      </c>
    </row>
    <row r="2426" spans="3:23" x14ac:dyDescent="0.25">
      <c r="C2426" s="70">
        <v>0</v>
      </c>
      <c r="D2426" s="53">
        <v>52</v>
      </c>
      <c r="E2426" s="53">
        <v>57</v>
      </c>
      <c r="F2426" s="53">
        <v>25.033999999999999</v>
      </c>
      <c r="G2426" s="53">
        <v>0.73619932524552056</v>
      </c>
      <c r="H2426" s="53">
        <v>0.91228070175438591</v>
      </c>
      <c r="I2426" s="53">
        <v>0.57777777777777772</v>
      </c>
      <c r="J2426" s="53">
        <v>8.1368578902564384</v>
      </c>
      <c r="K2426" s="53">
        <v>103</v>
      </c>
      <c r="L2426" s="53">
        <v>85.730769230769226</v>
      </c>
      <c r="M2426" s="53">
        <v>91.102564102564102</v>
      </c>
      <c r="N2426" s="53">
        <v>9.5447663199558797</v>
      </c>
      <c r="O2426" s="53">
        <v>-4.9142171163369483E-2</v>
      </c>
      <c r="P2426" s="53">
        <v>2.1781114652199705</v>
      </c>
      <c r="Q2426" s="53">
        <v>106.72727272727278</v>
      </c>
      <c r="R2426" s="53">
        <v>0.85928038080256075</v>
      </c>
      <c r="S2426" s="53">
        <v>4.6423714487439023</v>
      </c>
      <c r="T2426" s="53">
        <v>1.0509131721252951E-2</v>
      </c>
      <c r="U2426" s="53">
        <v>0.17490547162748721</v>
      </c>
      <c r="V2426" s="53">
        <v>10.040155833983436</v>
      </c>
      <c r="W2426" s="53">
        <v>6.7948237507449303</v>
      </c>
    </row>
    <row r="2427" spans="3:23" x14ac:dyDescent="0.25">
      <c r="C2427" s="70">
        <v>0</v>
      </c>
      <c r="D2427" s="53">
        <v>3700</v>
      </c>
      <c r="E2427" s="53">
        <v>7412</v>
      </c>
      <c r="F2427" s="53">
        <v>488.8839999999999</v>
      </c>
      <c r="G2427" s="53">
        <v>0.85677841076027228</v>
      </c>
      <c r="H2427" s="53">
        <v>0.49919050188882891</v>
      </c>
      <c r="I2427" s="53">
        <v>0.36349346694174278</v>
      </c>
      <c r="J2427" s="53">
        <v>68.636625175776985</v>
      </c>
      <c r="K2427" s="53">
        <v>253</v>
      </c>
      <c r="L2427" s="53">
        <v>124.44189189189188</v>
      </c>
      <c r="M2427" s="53">
        <v>1639.3561791718605</v>
      </c>
      <c r="N2427" s="53">
        <v>40.488963671250715</v>
      </c>
      <c r="O2427" s="53">
        <v>0.94172870725143443</v>
      </c>
      <c r="P2427" s="53">
        <v>3.200199972535732</v>
      </c>
      <c r="Q2427" s="53">
        <v>77.973212546269195</v>
      </c>
      <c r="R2427" s="53">
        <v>0.98674737797274603</v>
      </c>
      <c r="S2427" s="53">
        <v>7.0776290793777985</v>
      </c>
      <c r="T2427" s="53">
        <v>8.4929649807241993E-4</v>
      </c>
      <c r="U2427" s="53">
        <v>0.32014787849980675</v>
      </c>
      <c r="V2427" s="53">
        <v>152.48431721928827</v>
      </c>
      <c r="W2427" s="53">
        <v>78.633836039087527</v>
      </c>
    </row>
    <row r="2428" spans="3:23" x14ac:dyDescent="0.25">
      <c r="C2428" s="70">
        <v>0</v>
      </c>
      <c r="D2428" s="53">
        <v>36</v>
      </c>
      <c r="E2428" s="53">
        <v>40</v>
      </c>
      <c r="F2428" s="53">
        <v>19.592000000000002</v>
      </c>
      <c r="G2428" s="53">
        <v>0.38282074674438793</v>
      </c>
      <c r="H2428" s="53">
        <v>0.9</v>
      </c>
      <c r="I2428" s="53">
        <v>0.6428571428571429</v>
      </c>
      <c r="J2428" s="53">
        <v>6.7702750025730758</v>
      </c>
      <c r="K2428" s="53">
        <v>109</v>
      </c>
      <c r="L2428" s="53">
        <v>92.472222222222229</v>
      </c>
      <c r="M2428" s="53">
        <v>123.68492063492057</v>
      </c>
      <c r="N2428" s="53">
        <v>11.121372246036932</v>
      </c>
      <c r="O2428" s="53">
        <v>-0.24784747392097964</v>
      </c>
      <c r="P2428" s="53">
        <v>1.9789835916043992</v>
      </c>
      <c r="Q2428" s="53">
        <v>151.06349206349202</v>
      </c>
      <c r="R2428" s="53">
        <v>0.77687267763081336</v>
      </c>
      <c r="S2428" s="53">
        <v>4.5378447930488814</v>
      </c>
      <c r="T2428" s="53">
        <v>1.6376921138825915E-2</v>
      </c>
      <c r="U2428" s="53">
        <v>0.17597008950392404</v>
      </c>
      <c r="V2428" s="53">
        <v>7.1802197428460053</v>
      </c>
      <c r="W2428" s="53">
        <v>6.6332495807108005</v>
      </c>
    </row>
    <row r="2429" spans="3:23" x14ac:dyDescent="0.25">
      <c r="C2429" s="70">
        <v>0</v>
      </c>
      <c r="D2429" s="53">
        <v>29</v>
      </c>
      <c r="E2429" s="53">
        <v>33</v>
      </c>
      <c r="F2429" s="53">
        <v>17.996000000000002</v>
      </c>
      <c r="G2429" s="53">
        <v>0</v>
      </c>
      <c r="H2429" s="53">
        <v>0.87878787878787878</v>
      </c>
      <c r="I2429" s="53">
        <v>0.59183673469387754</v>
      </c>
      <c r="J2429" s="53">
        <v>6.0765077797464979</v>
      </c>
      <c r="K2429" s="53">
        <v>153</v>
      </c>
      <c r="L2429" s="53">
        <v>118.37931034482759</v>
      </c>
      <c r="M2429" s="53">
        <v>512.38669950738915</v>
      </c>
      <c r="N2429" s="53">
        <v>22.635960317764059</v>
      </c>
      <c r="O2429" s="53">
        <v>-4.759637315572534E-2</v>
      </c>
      <c r="P2429" s="53">
        <v>1.903482301640727</v>
      </c>
      <c r="Q2429" s="53">
        <v>355.91071428571428</v>
      </c>
      <c r="R2429" s="53">
        <v>0.86529285026033342</v>
      </c>
      <c r="S2429" s="53">
        <v>4.4181572881564177</v>
      </c>
      <c r="T2429" s="53">
        <v>1.785714285714287E-2</v>
      </c>
      <c r="U2429" s="53">
        <v>0.16239376392368407</v>
      </c>
      <c r="V2429" s="53">
        <v>6.2330229193099944</v>
      </c>
      <c r="W2429" s="53">
        <v>6.2330229193099944</v>
      </c>
    </row>
    <row r="2430" spans="3:23" x14ac:dyDescent="0.25">
      <c r="C2430" s="70">
        <v>1</v>
      </c>
      <c r="D2430" s="53">
        <v>58</v>
      </c>
      <c r="E2430" s="53">
        <v>62</v>
      </c>
      <c r="F2430" s="53">
        <v>25.678999999999998</v>
      </c>
      <c r="G2430" s="53">
        <v>0.33985558959652062</v>
      </c>
      <c r="H2430" s="53">
        <v>0.93548387096774188</v>
      </c>
      <c r="I2430" s="53">
        <v>0.64444444444444449</v>
      </c>
      <c r="J2430" s="53">
        <v>8.5934797139831218</v>
      </c>
      <c r="K2430" s="53">
        <v>199</v>
      </c>
      <c r="L2430" s="53">
        <v>130.65517241379311</v>
      </c>
      <c r="M2430" s="53">
        <v>1358.1246218995761</v>
      </c>
      <c r="N2430" s="53">
        <v>36.852742393200209</v>
      </c>
      <c r="O2430" s="53">
        <v>0.27455243077526442</v>
      </c>
      <c r="P2430" s="53">
        <v>1.9410140313771491</v>
      </c>
      <c r="Q2430" s="53">
        <v>511.98989898989896</v>
      </c>
      <c r="R2430" s="53">
        <v>0.8846644805577093</v>
      </c>
      <c r="S2430" s="53">
        <v>5.5085902622570471</v>
      </c>
      <c r="T2430" s="53">
        <v>1.0101010101010119E-2</v>
      </c>
      <c r="U2430" s="53">
        <v>0.12800488325252496</v>
      </c>
      <c r="V2430" s="53">
        <v>8.9927327248866682</v>
      </c>
      <c r="W2430" s="53">
        <v>8.4574639875264133</v>
      </c>
    </row>
    <row r="2431" spans="3:23" x14ac:dyDescent="0.25">
      <c r="C2431" s="70">
        <v>0</v>
      </c>
      <c r="D2431" s="53">
        <v>3781</v>
      </c>
      <c r="E2431" s="53">
        <v>7469</v>
      </c>
      <c r="F2431" s="53">
        <v>496.07799999999997</v>
      </c>
      <c r="G2431" s="53">
        <v>0.85595193648838619</v>
      </c>
      <c r="H2431" s="53">
        <v>0.50622573302985674</v>
      </c>
      <c r="I2431" s="53">
        <v>0.36830313656730956</v>
      </c>
      <c r="J2431" s="53">
        <v>69.383850560801605</v>
      </c>
      <c r="K2431" s="53">
        <v>253</v>
      </c>
      <c r="L2431" s="53">
        <v>124.80031737635547</v>
      </c>
      <c r="M2431" s="53">
        <v>1596.9884231796602</v>
      </c>
      <c r="N2431" s="53">
        <v>39.962337559002478</v>
      </c>
      <c r="O2431" s="53">
        <v>0.98829797594148772</v>
      </c>
      <c r="P2431" s="53">
        <v>3.3938033215786847</v>
      </c>
      <c r="Q2431" s="53">
        <v>83.045880421134783</v>
      </c>
      <c r="R2431" s="53">
        <v>0.98588884763484741</v>
      </c>
      <c r="S2431" s="53">
        <v>7.0536985803775814</v>
      </c>
      <c r="T2431" s="53">
        <v>8.1042419065962136E-4</v>
      </c>
      <c r="U2431" s="53">
        <v>0.31565902341410806</v>
      </c>
      <c r="V2431" s="53">
        <v>151.52929774824867</v>
      </c>
      <c r="W2431" s="53">
        <v>78.349041036567186</v>
      </c>
    </row>
    <row r="2432" spans="3:23" x14ac:dyDescent="0.25">
      <c r="C2432" s="70">
        <v>0</v>
      </c>
      <c r="D2432" s="53">
        <v>29</v>
      </c>
      <c r="E2432" s="53">
        <v>33</v>
      </c>
      <c r="F2432" s="53">
        <v>17.996000000000002</v>
      </c>
      <c r="G2432" s="53">
        <v>0</v>
      </c>
      <c r="H2432" s="53">
        <v>0.87878787878787878</v>
      </c>
      <c r="I2432" s="53">
        <v>0.59183673469387754</v>
      </c>
      <c r="J2432" s="53">
        <v>6.0765077797464979</v>
      </c>
      <c r="K2432" s="53">
        <v>155</v>
      </c>
      <c r="L2432" s="53">
        <v>118.55172413793103</v>
      </c>
      <c r="M2432" s="53">
        <v>564.39901477832507</v>
      </c>
      <c r="N2432" s="53">
        <v>23.757083465323035</v>
      </c>
      <c r="O2432" s="53">
        <v>-0.16884952164685818</v>
      </c>
      <c r="P2432" s="53">
        <v>2.1346920056991316</v>
      </c>
      <c r="Q2432" s="53">
        <v>366.98214285714289</v>
      </c>
      <c r="R2432" s="53">
        <v>0.86904400486471445</v>
      </c>
      <c r="S2432" s="53">
        <v>4.5821189261620558</v>
      </c>
      <c r="T2432" s="53">
        <v>1.785714285714287E-2</v>
      </c>
      <c r="U2432" s="53">
        <v>0.14615301673091721</v>
      </c>
      <c r="V2432" s="53">
        <v>6.2330229193099944</v>
      </c>
      <c r="W2432" s="53">
        <v>6.2330229193099944</v>
      </c>
    </row>
    <row r="2433" spans="3:23" x14ac:dyDescent="0.25">
      <c r="C2433" s="70">
        <v>1</v>
      </c>
      <c r="D2433" s="53">
        <v>55</v>
      </c>
      <c r="E2433" s="53">
        <v>59</v>
      </c>
      <c r="F2433" s="53">
        <v>24</v>
      </c>
      <c r="G2433" s="53">
        <v>0.13683671329769864</v>
      </c>
      <c r="H2433" s="53">
        <v>0.93220338983050843</v>
      </c>
      <c r="I2433" s="53">
        <v>0.67901234567901236</v>
      </c>
      <c r="J2433" s="53">
        <v>8.3682838718840049</v>
      </c>
      <c r="K2433" s="53">
        <v>198</v>
      </c>
      <c r="L2433" s="53">
        <v>133.85454545454544</v>
      </c>
      <c r="M2433" s="53">
        <v>1269.9043771043766</v>
      </c>
      <c r="N2433" s="53">
        <v>35.635717715578238</v>
      </c>
      <c r="O2433" s="53">
        <v>0.25104184853940814</v>
      </c>
      <c r="P2433" s="53">
        <v>1.9074049357029317</v>
      </c>
      <c r="Q2433" s="53">
        <v>507.65555555555557</v>
      </c>
      <c r="R2433" s="53">
        <v>0.88592167534051258</v>
      </c>
      <c r="S2433" s="53">
        <v>5.2674567588611945</v>
      </c>
      <c r="T2433" s="53">
        <v>1.1111111111111134E-2</v>
      </c>
      <c r="U2433" s="53">
        <v>0.1228670518900397</v>
      </c>
      <c r="V2433" s="53">
        <v>8.5038315784798755</v>
      </c>
      <c r="W2433" s="53">
        <v>8.4238412810531198</v>
      </c>
    </row>
    <row r="2434" spans="3:23" x14ac:dyDescent="0.25">
      <c r="C2434" s="70">
        <v>0</v>
      </c>
      <c r="D2434" s="53">
        <v>3963</v>
      </c>
      <c r="E2434" s="53">
        <v>7598</v>
      </c>
      <c r="F2434" s="53">
        <v>539.99299999999994</v>
      </c>
      <c r="G2434" s="53">
        <v>0.85829429079132091</v>
      </c>
      <c r="H2434" s="53">
        <v>0.5215846275335615</v>
      </c>
      <c r="I2434" s="53">
        <v>0.37418562930790294</v>
      </c>
      <c r="J2434" s="53">
        <v>71.034134863356016</v>
      </c>
      <c r="K2434" s="53">
        <v>255</v>
      </c>
      <c r="L2434" s="53">
        <v>124.22710068130205</v>
      </c>
      <c r="M2434" s="53">
        <v>1554.4224152919944</v>
      </c>
      <c r="N2434" s="53">
        <v>39.42616409558498</v>
      </c>
      <c r="O2434" s="53">
        <v>0.98800788717482935</v>
      </c>
      <c r="P2434" s="53">
        <v>3.4676506330379775</v>
      </c>
      <c r="Q2434" s="53">
        <v>80.65037453183588</v>
      </c>
      <c r="R2434" s="53">
        <v>0.98612493566388737</v>
      </c>
      <c r="S2434" s="53">
        <v>7.0498955608650107</v>
      </c>
      <c r="T2434" s="53">
        <v>7.9738809634013238E-4</v>
      </c>
      <c r="U2434" s="53">
        <v>0.30775208039020818</v>
      </c>
      <c r="V2434" s="53">
        <v>150.11875192923787</v>
      </c>
      <c r="W2434" s="53">
        <v>77.034605947438905</v>
      </c>
    </row>
    <row r="2435" spans="3:23" x14ac:dyDescent="0.25">
      <c r="C2435" s="70">
        <v>0</v>
      </c>
      <c r="D2435" s="53">
        <v>36</v>
      </c>
      <c r="E2435" s="53">
        <v>40</v>
      </c>
      <c r="F2435" s="53">
        <v>19.592000000000002</v>
      </c>
      <c r="G2435" s="53">
        <v>0.38282074674438793</v>
      </c>
      <c r="H2435" s="53">
        <v>0.9</v>
      </c>
      <c r="I2435" s="53">
        <v>0.6428571428571429</v>
      </c>
      <c r="J2435" s="53">
        <v>6.7702750025730758</v>
      </c>
      <c r="K2435" s="53">
        <v>170</v>
      </c>
      <c r="L2435" s="53">
        <v>101.02777777777777</v>
      </c>
      <c r="M2435" s="53">
        <v>544.42777777777781</v>
      </c>
      <c r="N2435" s="53">
        <v>23.332976187742911</v>
      </c>
      <c r="O2435" s="53">
        <v>1.2608826231353596</v>
      </c>
      <c r="P2435" s="53">
        <v>3.9086661760727752</v>
      </c>
      <c r="Q2435" s="53">
        <v>92.09375</v>
      </c>
      <c r="R2435" s="53">
        <v>0.98115586125560916</v>
      </c>
      <c r="S2435" s="53">
        <v>4.7600670152711029</v>
      </c>
      <c r="T2435" s="53">
        <v>1.5625E-2</v>
      </c>
      <c r="U2435" s="53">
        <v>0.17043562468412499</v>
      </c>
      <c r="V2435" s="53">
        <v>7.1802197428460053</v>
      </c>
      <c r="W2435" s="53">
        <v>6.6332495807108005</v>
      </c>
    </row>
    <row r="2436" spans="3:23" x14ac:dyDescent="0.25">
      <c r="C2436" s="70">
        <v>1</v>
      </c>
      <c r="D2436" s="53">
        <v>61</v>
      </c>
      <c r="E2436" s="53">
        <v>65</v>
      </c>
      <c r="F2436" s="53">
        <v>25.107999999999997</v>
      </c>
      <c r="G2436" s="53">
        <v>0</v>
      </c>
      <c r="H2436" s="53">
        <v>0.93846153846153846</v>
      </c>
      <c r="I2436" s="53">
        <v>0.75308641975308643</v>
      </c>
      <c r="J2436" s="53">
        <v>8.8129230241075476</v>
      </c>
      <c r="K2436" s="53">
        <v>206</v>
      </c>
      <c r="L2436" s="53">
        <v>131.31147540983608</v>
      </c>
      <c r="M2436" s="53">
        <v>1458.9513661202182</v>
      </c>
      <c r="N2436" s="53">
        <v>38.19622188280168</v>
      </c>
      <c r="O2436" s="53">
        <v>0.34781037889659794</v>
      </c>
      <c r="P2436" s="53">
        <v>2.0426165724886256</v>
      </c>
      <c r="Q2436" s="53">
        <v>529.92222222222222</v>
      </c>
      <c r="R2436" s="53">
        <v>0.87987758872148292</v>
      </c>
      <c r="S2436" s="53">
        <v>5.570081599857966</v>
      </c>
      <c r="T2436" s="53">
        <v>1.1111111111111134E-2</v>
      </c>
      <c r="U2436" s="53">
        <v>9.6841611333443142E-2</v>
      </c>
      <c r="V2436" s="53">
        <v>8.886657279068908</v>
      </c>
      <c r="W2436" s="53">
        <v>8.886657279068908</v>
      </c>
    </row>
    <row r="2437" spans="3:23" x14ac:dyDescent="0.25">
      <c r="C2437" s="70">
        <v>0</v>
      </c>
      <c r="D2437" s="53">
        <v>4006</v>
      </c>
      <c r="E2437" s="53">
        <v>8070</v>
      </c>
      <c r="F2437" s="53">
        <v>556.76599999999996</v>
      </c>
      <c r="G2437" s="53">
        <v>0.85706033010440508</v>
      </c>
      <c r="H2437" s="53">
        <v>0.49640644361833952</v>
      </c>
      <c r="I2437" s="53">
        <v>0.36684981684981682</v>
      </c>
      <c r="J2437" s="53">
        <v>71.418468313238563</v>
      </c>
      <c r="K2437" s="53">
        <v>255</v>
      </c>
      <c r="L2437" s="53">
        <v>125.46380429355966</v>
      </c>
      <c r="M2437" s="53">
        <v>1614.8175409794098</v>
      </c>
      <c r="N2437" s="53">
        <v>40.184792409310887</v>
      </c>
      <c r="O2437" s="53">
        <v>0.94814910054979884</v>
      </c>
      <c r="P2437" s="53">
        <v>3.3472460946118159</v>
      </c>
      <c r="Q2437" s="53">
        <v>84.447370811007062</v>
      </c>
      <c r="R2437" s="53">
        <v>0.98570201033405358</v>
      </c>
      <c r="S2437" s="53">
        <v>7.0880112537165756</v>
      </c>
      <c r="T2437" s="53">
        <v>7.3117328589122248E-4</v>
      </c>
      <c r="U2437" s="53">
        <v>0.30193396758405594</v>
      </c>
      <c r="V2437" s="53">
        <v>151.08294048022535</v>
      </c>
      <c r="W2437" s="53">
        <v>77.84035763232049</v>
      </c>
    </row>
    <row r="2438" spans="3:23" x14ac:dyDescent="0.25">
      <c r="C2438" s="70">
        <v>0</v>
      </c>
      <c r="D2438" s="53">
        <v>109</v>
      </c>
      <c r="E2438" s="53">
        <v>115</v>
      </c>
      <c r="F2438" s="53">
        <v>37.537999999999997</v>
      </c>
      <c r="G2438" s="53">
        <v>0.83467761801089524</v>
      </c>
      <c r="H2438" s="53">
        <v>0.94782608695652171</v>
      </c>
      <c r="I2438" s="53">
        <v>0.75694444444444442</v>
      </c>
      <c r="J2438" s="53">
        <v>11.780624362746346</v>
      </c>
      <c r="K2438" s="53">
        <v>167</v>
      </c>
      <c r="L2438" s="53">
        <v>114.97247706422019</v>
      </c>
      <c r="M2438" s="53">
        <v>762.65664288141386</v>
      </c>
      <c r="N2438" s="53">
        <v>27.616238753338838</v>
      </c>
      <c r="O2438" s="53">
        <v>0.31249360081167615</v>
      </c>
      <c r="P2438" s="53">
        <v>1.7992883519752452</v>
      </c>
      <c r="Q2438" s="53">
        <v>70.112500000000026</v>
      </c>
      <c r="R2438" s="53">
        <v>0.97970320259777677</v>
      </c>
      <c r="S2438" s="53">
        <v>5.8678268432409837</v>
      </c>
      <c r="T2438" s="53">
        <v>6.4062500000000048E-3</v>
      </c>
      <c r="U2438" s="53">
        <v>0.23354608841450936</v>
      </c>
      <c r="V2438" s="53">
        <v>16.056135435951024</v>
      </c>
      <c r="W2438" s="53">
        <v>8.8427374647475467</v>
      </c>
    </row>
    <row r="2439" spans="3:23" x14ac:dyDescent="0.25">
      <c r="C2439" s="70">
        <v>1</v>
      </c>
      <c r="D2439" s="53">
        <v>76</v>
      </c>
      <c r="E2439" s="53">
        <v>80</v>
      </c>
      <c r="F2439" s="53">
        <v>29.417000000000002</v>
      </c>
      <c r="G2439" s="53">
        <v>0.64569985093486293</v>
      </c>
      <c r="H2439" s="53">
        <v>0.95</v>
      </c>
      <c r="I2439" s="53">
        <v>0.70370370370370372</v>
      </c>
      <c r="J2439" s="53">
        <v>9.8369815187318714</v>
      </c>
      <c r="K2439" s="53">
        <v>219</v>
      </c>
      <c r="L2439" s="53">
        <v>132.57894736842104</v>
      </c>
      <c r="M2439" s="53">
        <v>1714.8336842105264</v>
      </c>
      <c r="N2439" s="53">
        <v>41.410550397338675</v>
      </c>
      <c r="O2439" s="53">
        <v>0.54827005830070996</v>
      </c>
      <c r="P2439" s="53">
        <v>2.1650684923046937</v>
      </c>
      <c r="Q2439" s="53">
        <v>477.26495726495722</v>
      </c>
      <c r="R2439" s="53">
        <v>0.91468918817120881</v>
      </c>
      <c r="S2439" s="53">
        <v>5.7643105726256492</v>
      </c>
      <c r="T2439" s="53">
        <v>8.5470085470085756E-3</v>
      </c>
      <c r="U2439" s="53">
        <v>0.1214230865550044</v>
      </c>
      <c r="V2439" s="53">
        <v>11.344143146631493</v>
      </c>
      <c r="W2439" s="53">
        <v>8.662289228636542</v>
      </c>
    </row>
    <row r="2440" spans="3:23" x14ac:dyDescent="0.25">
      <c r="C2440" s="70">
        <v>0</v>
      </c>
      <c r="D2440" s="53">
        <v>4183</v>
      </c>
      <c r="E2440" s="53">
        <v>8303</v>
      </c>
      <c r="F2440" s="53">
        <v>574.84399999999994</v>
      </c>
      <c r="G2440" s="53">
        <v>0.85940202563257684</v>
      </c>
      <c r="H2440" s="53">
        <v>0.50379380946645791</v>
      </c>
      <c r="I2440" s="53">
        <v>0.40532945736434106</v>
      </c>
      <c r="J2440" s="53">
        <v>72.979182070143722</v>
      </c>
      <c r="K2440" s="53">
        <v>255</v>
      </c>
      <c r="L2440" s="53">
        <v>127.57446808510639</v>
      </c>
      <c r="M2440" s="53">
        <v>1634.8370524130746</v>
      </c>
      <c r="N2440" s="53">
        <v>40.433118262299217</v>
      </c>
      <c r="O2440" s="53">
        <v>0.89005392558506624</v>
      </c>
      <c r="P2440" s="53">
        <v>3.2471794717653011</v>
      </c>
      <c r="Q2440" s="53">
        <v>84.608206803766492</v>
      </c>
      <c r="R2440" s="53">
        <v>0.9862330016560249</v>
      </c>
      <c r="S2440" s="53">
        <v>7.1114901300397877</v>
      </c>
      <c r="T2440" s="53">
        <v>6.3948012074370496E-4</v>
      </c>
      <c r="U2440" s="53">
        <v>0.28556690443617372</v>
      </c>
      <c r="V2440" s="53">
        <v>151.85620757240824</v>
      </c>
      <c r="W2440" s="53">
        <v>77.644148480076069</v>
      </c>
    </row>
    <row r="2441" spans="3:23" x14ac:dyDescent="0.25">
      <c r="C2441" s="70">
        <v>0</v>
      </c>
      <c r="D2441" s="53">
        <v>29</v>
      </c>
      <c r="E2441" s="53">
        <v>33</v>
      </c>
      <c r="F2441" s="53">
        <v>17.996000000000002</v>
      </c>
      <c r="G2441" s="53">
        <v>0</v>
      </c>
      <c r="H2441" s="53">
        <v>0.87878787878787878</v>
      </c>
      <c r="I2441" s="53">
        <v>0.59183673469387754</v>
      </c>
      <c r="J2441" s="53">
        <v>6.0765077797464979</v>
      </c>
      <c r="K2441" s="53">
        <v>169</v>
      </c>
      <c r="L2441" s="53">
        <v>122.20689655172414</v>
      </c>
      <c r="M2441" s="53">
        <v>628.31280788177344</v>
      </c>
      <c r="N2441" s="53">
        <v>25.066168591984166</v>
      </c>
      <c r="O2441" s="53">
        <v>-3.0102706723459792E-2</v>
      </c>
      <c r="P2441" s="53">
        <v>2.1535075382985602</v>
      </c>
      <c r="Q2441" s="53">
        <v>518.82142857142844</v>
      </c>
      <c r="R2441" s="53">
        <v>0.83009646676271842</v>
      </c>
      <c r="S2441" s="53">
        <v>4.651084443403434</v>
      </c>
      <c r="T2441" s="53">
        <v>1.785714285714287E-2</v>
      </c>
      <c r="U2441" s="53">
        <v>8.5347811572849694E-2</v>
      </c>
      <c r="V2441" s="53">
        <v>6.2330229193099944</v>
      </c>
      <c r="W2441" s="53">
        <v>6.2330229193099944</v>
      </c>
    </row>
    <row r="2442" spans="3:23" x14ac:dyDescent="0.25">
      <c r="C2442" s="70">
        <v>1</v>
      </c>
      <c r="D2442" s="53">
        <v>83</v>
      </c>
      <c r="E2442" s="53">
        <v>88</v>
      </c>
      <c r="F2442" s="53">
        <v>30.277000000000001</v>
      </c>
      <c r="G2442" s="53">
        <v>0.40394544586092818</v>
      </c>
      <c r="H2442" s="53">
        <v>0.94318181818181823</v>
      </c>
      <c r="I2442" s="53">
        <v>0.68595041322314054</v>
      </c>
      <c r="J2442" s="53">
        <v>10.280023453913834</v>
      </c>
      <c r="K2442" s="53">
        <v>196</v>
      </c>
      <c r="L2442" s="53">
        <v>126.63855421686748</v>
      </c>
      <c r="M2442" s="53">
        <v>1269.721422274464</v>
      </c>
      <c r="N2442" s="53">
        <v>35.63315060830945</v>
      </c>
      <c r="O2442" s="53">
        <v>0.27444805591971561</v>
      </c>
      <c r="P2442" s="53">
        <v>1.9297279373937142</v>
      </c>
      <c r="Q2442" s="53">
        <v>366.74242424242414</v>
      </c>
      <c r="R2442" s="53">
        <v>0.91780433077422541</v>
      </c>
      <c r="S2442" s="53">
        <v>5.8749216602104601</v>
      </c>
      <c r="T2442" s="53">
        <v>7.5757575757575907E-3</v>
      </c>
      <c r="U2442" s="53">
        <v>9.5184815832770053E-2</v>
      </c>
      <c r="V2442" s="53">
        <v>10.840034781387692</v>
      </c>
      <c r="W2442" s="53">
        <v>9.91628036501052</v>
      </c>
    </row>
    <row r="2443" spans="3:23" x14ac:dyDescent="0.25">
      <c r="C2443" s="70">
        <v>0</v>
      </c>
      <c r="D2443" s="53">
        <v>4294</v>
      </c>
      <c r="E2443" s="53">
        <v>8361</v>
      </c>
      <c r="F2443" s="53">
        <v>558.81700000000001</v>
      </c>
      <c r="G2443" s="53">
        <v>0.86622777128485118</v>
      </c>
      <c r="H2443" s="53">
        <v>0.51357493122832198</v>
      </c>
      <c r="I2443" s="53">
        <v>0.41407907425265189</v>
      </c>
      <c r="J2443" s="53">
        <v>73.94112931983652</v>
      </c>
      <c r="K2443" s="53">
        <v>255</v>
      </c>
      <c r="L2443" s="53">
        <v>128.34885887284582</v>
      </c>
      <c r="M2443" s="53">
        <v>1646.549128676558</v>
      </c>
      <c r="N2443" s="53">
        <v>40.577692500640765</v>
      </c>
      <c r="O2443" s="53">
        <v>0.81104371708160594</v>
      </c>
      <c r="P2443" s="53">
        <v>3.0866644433964923</v>
      </c>
      <c r="Q2443" s="53">
        <v>82.3346724055462</v>
      </c>
      <c r="R2443" s="53">
        <v>0.98671490093793912</v>
      </c>
      <c r="S2443" s="53">
        <v>7.1263834944814306</v>
      </c>
      <c r="T2443" s="53">
        <v>6.2741621592927348E-4</v>
      </c>
      <c r="U2443" s="53">
        <v>0.28751974137773006</v>
      </c>
      <c r="V2443" s="53">
        <v>153.77921700956799</v>
      </c>
      <c r="W2443" s="53">
        <v>76.835682021243599</v>
      </c>
    </row>
    <row r="2444" spans="3:23" x14ac:dyDescent="0.25">
      <c r="C2444" s="70">
        <v>0</v>
      </c>
      <c r="D2444" s="53">
        <v>54</v>
      </c>
      <c r="E2444" s="53">
        <v>58</v>
      </c>
      <c r="F2444" s="53">
        <v>25.033999999999999</v>
      </c>
      <c r="G2444" s="53">
        <v>0.70178215009987577</v>
      </c>
      <c r="H2444" s="53">
        <v>0.93103448275862066</v>
      </c>
      <c r="I2444" s="53">
        <v>0.6</v>
      </c>
      <c r="J2444" s="53">
        <v>8.291859587312052</v>
      </c>
      <c r="K2444" s="53">
        <v>136</v>
      </c>
      <c r="L2444" s="53">
        <v>106.96296296296296</v>
      </c>
      <c r="M2444" s="53">
        <v>348.48916841369686</v>
      </c>
      <c r="N2444" s="53">
        <v>18.667864591690634</v>
      </c>
      <c r="O2444" s="53">
        <v>-0.2684173734204337</v>
      </c>
      <c r="P2444" s="53">
        <v>2.0420516230083097</v>
      </c>
      <c r="Q2444" s="53">
        <v>217.35353535353542</v>
      </c>
      <c r="R2444" s="53">
        <v>0.88289579665896056</v>
      </c>
      <c r="S2444" s="53">
        <v>5.2964636595308132</v>
      </c>
      <c r="T2444" s="53">
        <v>1.0305070911131536E-2</v>
      </c>
      <c r="U2444" s="53">
        <v>0.12174113704477242</v>
      </c>
      <c r="V2444" s="53">
        <v>9.9585625540423628</v>
      </c>
      <c r="W2444" s="53">
        <v>7.0943964656978649</v>
      </c>
    </row>
    <row r="2445" spans="3:23" x14ac:dyDescent="0.25">
      <c r="C2445" s="70">
        <v>0</v>
      </c>
      <c r="D2445" s="53">
        <v>29</v>
      </c>
      <c r="E2445" s="53">
        <v>33</v>
      </c>
      <c r="F2445" s="53">
        <v>17.996000000000002</v>
      </c>
      <c r="G2445" s="53">
        <v>0</v>
      </c>
      <c r="H2445" s="53">
        <v>0.87878787878787878</v>
      </c>
      <c r="I2445" s="53">
        <v>0.59183673469387754</v>
      </c>
      <c r="J2445" s="53">
        <v>6.0765077797464979</v>
      </c>
      <c r="K2445" s="53">
        <v>175</v>
      </c>
      <c r="L2445" s="53">
        <v>126.31034482758621</v>
      </c>
      <c r="M2445" s="53">
        <v>674.86453201970437</v>
      </c>
      <c r="N2445" s="53">
        <v>25.978154900217689</v>
      </c>
      <c r="O2445" s="53">
        <v>8.1503166145253964E-2</v>
      </c>
      <c r="P2445" s="53">
        <v>2.007328992284561</v>
      </c>
      <c r="Q2445" s="53">
        <v>602.21428571428544</v>
      </c>
      <c r="R2445" s="53">
        <v>0.81650665454131421</v>
      </c>
      <c r="S2445" s="53">
        <v>4.5821189261620541</v>
      </c>
      <c r="T2445" s="53">
        <v>1.785714285714287E-2</v>
      </c>
      <c r="U2445" s="53">
        <v>6.4515426399260709E-2</v>
      </c>
      <c r="V2445" s="53">
        <v>6.2330229193099944</v>
      </c>
      <c r="W2445" s="53">
        <v>6.2330229193099944</v>
      </c>
    </row>
    <row r="2446" spans="3:23" x14ac:dyDescent="0.25">
      <c r="C2446" s="70">
        <v>1</v>
      </c>
      <c r="D2446" s="53">
        <v>116</v>
      </c>
      <c r="E2446" s="53">
        <v>137</v>
      </c>
      <c r="F2446" s="53">
        <v>43.493000000000002</v>
      </c>
      <c r="G2446" s="53">
        <v>0.86822755323023493</v>
      </c>
      <c r="H2446" s="53">
        <v>0.84671532846715325</v>
      </c>
      <c r="I2446" s="53">
        <v>0.68235294117647061</v>
      </c>
      <c r="J2446" s="53">
        <v>12.153015559492996</v>
      </c>
      <c r="K2446" s="53">
        <v>187</v>
      </c>
      <c r="L2446" s="53">
        <v>114.08620689655173</v>
      </c>
      <c r="M2446" s="53">
        <v>876.93163418290885</v>
      </c>
      <c r="N2446" s="53">
        <v>29.613031492620085</v>
      </c>
      <c r="O2446" s="53">
        <v>0.77075266927733466</v>
      </c>
      <c r="P2446" s="53">
        <v>2.8268669351656515</v>
      </c>
      <c r="Q2446" s="53">
        <v>234.18333333333345</v>
      </c>
      <c r="R2446" s="53">
        <v>0.909699947277674</v>
      </c>
      <c r="S2446" s="53">
        <v>5.8742470818650228</v>
      </c>
      <c r="T2446" s="53">
        <v>5.7407407407407554E-3</v>
      </c>
      <c r="U2446" s="53">
        <v>0.14695750921224823</v>
      </c>
      <c r="V2446" s="53">
        <v>18.103212460150441</v>
      </c>
      <c r="W2446" s="53">
        <v>8.9822024586791631</v>
      </c>
    </row>
    <row r="2447" spans="3:23" x14ac:dyDescent="0.25">
      <c r="C2447" s="70">
        <v>0</v>
      </c>
      <c r="D2447" s="53">
        <v>38</v>
      </c>
      <c r="E2447" s="53">
        <v>42</v>
      </c>
      <c r="F2447" s="53">
        <v>20.625999999999998</v>
      </c>
      <c r="G2447" s="53">
        <v>0.52748477726821907</v>
      </c>
      <c r="H2447" s="53">
        <v>0.90476190476190477</v>
      </c>
      <c r="I2447" s="53">
        <v>0.59375</v>
      </c>
      <c r="J2447" s="53">
        <v>6.955796338302048</v>
      </c>
      <c r="K2447" s="53">
        <v>115</v>
      </c>
      <c r="L2447" s="53">
        <v>93.263157894736835</v>
      </c>
      <c r="M2447" s="53">
        <v>134.73968705547651</v>
      </c>
      <c r="N2447" s="53">
        <v>11.607742547777173</v>
      </c>
      <c r="O2447" s="53">
        <v>0.21388764696095641</v>
      </c>
      <c r="P2447" s="53">
        <v>2.0096385898512117</v>
      </c>
      <c r="Q2447" s="53">
        <v>66.027777777777771</v>
      </c>
      <c r="R2447" s="53">
        <v>0.87586698004081742</v>
      </c>
      <c r="S2447" s="53">
        <v>4.2935942895885741</v>
      </c>
      <c r="T2447" s="53">
        <v>1.4660493827160524E-2</v>
      </c>
      <c r="U2447" s="53">
        <v>0.19516505870672526</v>
      </c>
      <c r="V2447" s="53">
        <v>7.6822876709772538</v>
      </c>
      <c r="W2447" s="53">
        <v>6.5265987488178077</v>
      </c>
    </row>
    <row r="2448" spans="3:23" x14ac:dyDescent="0.25">
      <c r="C2448" s="70">
        <v>0</v>
      </c>
      <c r="D2448" s="53">
        <v>4533</v>
      </c>
      <c r="E2448" s="53">
        <v>8956</v>
      </c>
      <c r="F2448" s="53">
        <v>566.87200000000007</v>
      </c>
      <c r="G2448" s="53">
        <v>0.86154937561004619</v>
      </c>
      <c r="H2448" s="53">
        <v>0.50614113443501563</v>
      </c>
      <c r="I2448" s="53">
        <v>0.40386671418389164</v>
      </c>
      <c r="J2448" s="53">
        <v>75.971013263510528</v>
      </c>
      <c r="K2448" s="53">
        <v>254</v>
      </c>
      <c r="L2448" s="53">
        <v>127.60379439664682</v>
      </c>
      <c r="M2448" s="53">
        <v>1629.3676996329179</v>
      </c>
      <c r="N2448" s="53">
        <v>40.365427033947228</v>
      </c>
      <c r="O2448" s="53">
        <v>0.8562872874819899</v>
      </c>
      <c r="P2448" s="53">
        <v>3.2134150138637465</v>
      </c>
      <c r="Q2448" s="53">
        <v>79.059384941675447</v>
      </c>
      <c r="R2448" s="53">
        <v>0.9869704988275344</v>
      </c>
      <c r="S2448" s="53">
        <v>7.1155074466342976</v>
      </c>
      <c r="T2448" s="53">
        <v>5.997257860909655E-4</v>
      </c>
      <c r="U2448" s="53">
        <v>0.28689294112220393</v>
      </c>
      <c r="V2448" s="53">
        <v>154.66597958870557</v>
      </c>
      <c r="W2448" s="53">
        <v>78.519863483269887</v>
      </c>
    </row>
    <row r="2449" spans="3:23" x14ac:dyDescent="0.25">
      <c r="C2449" s="70">
        <v>0</v>
      </c>
      <c r="D2449" s="53">
        <v>68</v>
      </c>
      <c r="E2449" s="53">
        <v>73</v>
      </c>
      <c r="F2449" s="53">
        <v>29.252000000000002</v>
      </c>
      <c r="G2449" s="53">
        <v>0.80504907828047412</v>
      </c>
      <c r="H2449" s="53">
        <v>0.93150684931506844</v>
      </c>
      <c r="I2449" s="53">
        <v>0.56198347107438018</v>
      </c>
      <c r="J2449" s="53">
        <v>9.3048529833625562</v>
      </c>
      <c r="K2449" s="53">
        <v>137</v>
      </c>
      <c r="L2449" s="53">
        <v>104.70588235294117</v>
      </c>
      <c r="M2449" s="53">
        <v>306.89727831431077</v>
      </c>
      <c r="N2449" s="53">
        <v>17.518483904559513</v>
      </c>
      <c r="O2449" s="53">
        <v>-4.9774279911040296E-2</v>
      </c>
      <c r="P2449" s="53">
        <v>1.9659407109164475</v>
      </c>
      <c r="Q2449" s="53">
        <v>180.38636363636371</v>
      </c>
      <c r="R2449" s="53">
        <v>0.90560095599878587</v>
      </c>
      <c r="S2449" s="53">
        <v>5.3116556721008763</v>
      </c>
      <c r="T2449" s="53">
        <v>8.0348943985307751E-3</v>
      </c>
      <c r="U2449" s="53">
        <v>0.12907547154615104</v>
      </c>
      <c r="V2449" s="53">
        <v>12.242638613183855</v>
      </c>
      <c r="W2449" s="53">
        <v>7.2624337492535576</v>
      </c>
    </row>
    <row r="2450" spans="3:23" x14ac:dyDescent="0.25">
      <c r="C2450" s="70">
        <v>0</v>
      </c>
      <c r="D2450" s="53">
        <v>36</v>
      </c>
      <c r="E2450" s="53">
        <v>40</v>
      </c>
      <c r="F2450" s="53">
        <v>19.592000000000002</v>
      </c>
      <c r="G2450" s="53">
        <v>0.38282074674438793</v>
      </c>
      <c r="H2450" s="53">
        <v>0.9</v>
      </c>
      <c r="I2450" s="53">
        <v>0.6428571428571429</v>
      </c>
      <c r="J2450" s="53">
        <v>6.7702750025730758</v>
      </c>
      <c r="K2450" s="53">
        <v>111</v>
      </c>
      <c r="L2450" s="53">
        <v>94.277777777777771</v>
      </c>
      <c r="M2450" s="53">
        <v>134.43492063492064</v>
      </c>
      <c r="N2450" s="53">
        <v>11.594607394600329</v>
      </c>
      <c r="O2450" s="53">
        <v>-0.39105682538022352</v>
      </c>
      <c r="P2450" s="53">
        <v>2.108621644156782</v>
      </c>
      <c r="Q2450" s="53">
        <v>170.7777777777778</v>
      </c>
      <c r="R2450" s="53">
        <v>0.72866512522076299</v>
      </c>
      <c r="S2450" s="53">
        <v>4.5378447930488814</v>
      </c>
      <c r="T2450" s="53">
        <v>1.6880826404635944E-2</v>
      </c>
      <c r="U2450" s="53">
        <v>0.12127479960837328</v>
      </c>
      <c r="V2450" s="53">
        <v>7.1802197428460053</v>
      </c>
      <c r="W2450" s="53">
        <v>6.6332495807108005</v>
      </c>
    </row>
    <row r="2451" spans="3:23" x14ac:dyDescent="0.25">
      <c r="C2451" s="70">
        <v>0</v>
      </c>
      <c r="D2451" s="53">
        <v>29</v>
      </c>
      <c r="E2451" s="53">
        <v>33</v>
      </c>
      <c r="F2451" s="53">
        <v>17.996000000000002</v>
      </c>
      <c r="G2451" s="53">
        <v>0</v>
      </c>
      <c r="H2451" s="53">
        <v>0.87878787878787878</v>
      </c>
      <c r="I2451" s="53">
        <v>0.59183673469387754</v>
      </c>
      <c r="J2451" s="53">
        <v>6.0765077797464979</v>
      </c>
      <c r="K2451" s="53">
        <v>162</v>
      </c>
      <c r="L2451" s="53">
        <v>120.10344827586206</v>
      </c>
      <c r="M2451" s="53">
        <v>652.31034482758616</v>
      </c>
      <c r="N2451" s="53">
        <v>25.540366967363372</v>
      </c>
      <c r="O2451" s="53">
        <v>-0.11732657069150911</v>
      </c>
      <c r="P2451" s="53">
        <v>2.0128297519943352</v>
      </c>
      <c r="Q2451" s="53">
        <v>531.75</v>
      </c>
      <c r="R2451" s="53">
        <v>0.82005462460675393</v>
      </c>
      <c r="S2451" s="53">
        <v>4.720049960644813</v>
      </c>
      <c r="T2451" s="53">
        <v>1.785714285714287E-2</v>
      </c>
      <c r="U2451" s="53">
        <v>9.0541390508010217E-2</v>
      </c>
      <c r="V2451" s="53">
        <v>6.2330229193099944</v>
      </c>
      <c r="W2451" s="53">
        <v>6.2330229193099944</v>
      </c>
    </row>
    <row r="2452" spans="3:23" x14ac:dyDescent="0.25">
      <c r="C2452" s="70">
        <v>1</v>
      </c>
      <c r="D2452" s="53">
        <v>120</v>
      </c>
      <c r="E2452" s="53">
        <v>139</v>
      </c>
      <c r="F2452" s="53">
        <v>43.493000000000002</v>
      </c>
      <c r="G2452" s="53">
        <v>0.85917526350408668</v>
      </c>
      <c r="H2452" s="53">
        <v>0.86330935251798557</v>
      </c>
      <c r="I2452" s="53">
        <v>0.58823529411764708</v>
      </c>
      <c r="J2452" s="53">
        <v>12.360774464742066</v>
      </c>
      <c r="K2452" s="53">
        <v>188</v>
      </c>
      <c r="L2452" s="53">
        <v>110.93333333333334</v>
      </c>
      <c r="M2452" s="53">
        <v>922.78543417366893</v>
      </c>
      <c r="N2452" s="53">
        <v>30.377383596578376</v>
      </c>
      <c r="O2452" s="53">
        <v>0.91697579199904222</v>
      </c>
      <c r="P2452" s="53">
        <v>2.9503490461789719</v>
      </c>
      <c r="Q2452" s="53">
        <v>218.92592592592578</v>
      </c>
      <c r="R2452" s="53">
        <v>0.92707931399835675</v>
      </c>
      <c r="S2452" s="53">
        <v>5.8923188792597401</v>
      </c>
      <c r="T2452" s="53">
        <v>4.758230452674918E-3</v>
      </c>
      <c r="U2452" s="53">
        <v>0.13356295118882194</v>
      </c>
      <c r="V2452" s="53">
        <v>17.923544359567092</v>
      </c>
      <c r="W2452" s="53">
        <v>9.1711444718728519</v>
      </c>
    </row>
    <row r="2453" spans="3:23" x14ac:dyDescent="0.25">
      <c r="C2453" s="70">
        <v>0</v>
      </c>
      <c r="D2453" s="53">
        <v>4624</v>
      </c>
      <c r="E2453" s="53">
        <v>9176</v>
      </c>
      <c r="F2453" s="53">
        <v>571.678</v>
      </c>
      <c r="G2453" s="53">
        <v>0.86142804974639364</v>
      </c>
      <c r="H2453" s="53">
        <v>0.50392327811682647</v>
      </c>
      <c r="I2453" s="53">
        <v>0.4053295932678822</v>
      </c>
      <c r="J2453" s="53">
        <v>76.729783362494857</v>
      </c>
      <c r="K2453" s="53">
        <v>255</v>
      </c>
      <c r="L2453" s="53">
        <v>127.2037197231834</v>
      </c>
      <c r="M2453" s="53">
        <v>1584.4361012374618</v>
      </c>
      <c r="N2453" s="53">
        <v>39.804975835157364</v>
      </c>
      <c r="O2453" s="53">
        <v>0.88845095335064661</v>
      </c>
      <c r="P2453" s="53">
        <v>3.381071600207032</v>
      </c>
      <c r="Q2453" s="53">
        <v>75.214869565216802</v>
      </c>
      <c r="R2453" s="53">
        <v>0.98741181538525236</v>
      </c>
      <c r="S2453" s="53">
        <v>7.1031996597197935</v>
      </c>
      <c r="T2453" s="53">
        <v>6.1796597353502532E-4</v>
      </c>
      <c r="U2453" s="53">
        <v>0.29051522096664795</v>
      </c>
      <c r="V2453" s="53">
        <v>155.56877114814188</v>
      </c>
      <c r="W2453" s="53">
        <v>79.010209400538031</v>
      </c>
    </row>
    <row r="2454" spans="3:23" x14ac:dyDescent="0.25">
      <c r="C2454" s="70">
        <v>0</v>
      </c>
      <c r="D2454" s="53">
        <v>132</v>
      </c>
      <c r="E2454" s="53">
        <v>171</v>
      </c>
      <c r="F2454" s="53">
        <v>51.655999999999999</v>
      </c>
      <c r="G2454" s="53">
        <v>0.8887118285604253</v>
      </c>
      <c r="H2454" s="53">
        <v>0.77192982456140347</v>
      </c>
      <c r="I2454" s="53">
        <v>0.53441295546558709</v>
      </c>
      <c r="J2454" s="53">
        <v>12.964089628857147</v>
      </c>
      <c r="K2454" s="53">
        <v>137</v>
      </c>
      <c r="L2454" s="53">
        <v>93.954545454545453</v>
      </c>
      <c r="M2454" s="53">
        <v>251.89104788341436</v>
      </c>
      <c r="N2454" s="53">
        <v>15.871075826276376</v>
      </c>
      <c r="O2454" s="53">
        <v>0.76464816409077652</v>
      </c>
      <c r="P2454" s="53">
        <v>2.8840106071611156</v>
      </c>
      <c r="Q2454" s="53">
        <v>111.66917293233107</v>
      </c>
      <c r="R2454" s="53">
        <v>0.91107569472664274</v>
      </c>
      <c r="S2454" s="53">
        <v>5.3712259199443722</v>
      </c>
      <c r="T2454" s="53">
        <v>4.1268584996325477E-3</v>
      </c>
      <c r="U2454" s="53">
        <v>0.16502580512150539</v>
      </c>
      <c r="V2454" s="53">
        <v>20.996510120687695</v>
      </c>
      <c r="W2454" s="53">
        <v>9.6261908777201199</v>
      </c>
    </row>
    <row r="2455" spans="3:23" x14ac:dyDescent="0.25">
      <c r="C2455" s="70">
        <v>1</v>
      </c>
      <c r="D2455" s="53">
        <v>70</v>
      </c>
      <c r="E2455" s="53">
        <v>74</v>
      </c>
      <c r="F2455" s="53">
        <v>27.366</v>
      </c>
      <c r="G2455" s="53">
        <v>0.3582084355738071</v>
      </c>
      <c r="H2455" s="53">
        <v>0.94594594594594594</v>
      </c>
      <c r="I2455" s="53">
        <v>0.7</v>
      </c>
      <c r="J2455" s="53">
        <v>9.4406974388262963</v>
      </c>
      <c r="K2455" s="53">
        <v>189</v>
      </c>
      <c r="L2455" s="53">
        <v>123.44285714285714</v>
      </c>
      <c r="M2455" s="53">
        <v>1101.322774327122</v>
      </c>
      <c r="N2455" s="53">
        <v>33.186183485407327</v>
      </c>
      <c r="O2455" s="53">
        <v>0.3643076825676948</v>
      </c>
      <c r="P2455" s="53">
        <v>1.9485911606565562</v>
      </c>
      <c r="Q2455" s="53">
        <v>343.23636363636359</v>
      </c>
      <c r="R2455" s="53">
        <v>0.90043415002532634</v>
      </c>
      <c r="S2455" s="53">
        <v>5.6969306954236778</v>
      </c>
      <c r="T2455" s="53">
        <v>9.0909090909090662E-3</v>
      </c>
      <c r="U2455" s="53">
        <v>0.12622250055629392</v>
      </c>
      <c r="V2455" s="53">
        <v>9.8599113134168537</v>
      </c>
      <c r="W2455" s="53">
        <v>9.2056237939518351</v>
      </c>
    </row>
    <row r="2456" spans="3:23" x14ac:dyDescent="0.25">
      <c r="C2456" s="70">
        <v>0</v>
      </c>
      <c r="D2456" s="53">
        <v>41</v>
      </c>
      <c r="E2456" s="53">
        <v>45</v>
      </c>
      <c r="F2456" s="53">
        <v>20.907</v>
      </c>
      <c r="G2456" s="53">
        <v>0.37986972501764654</v>
      </c>
      <c r="H2456" s="53">
        <v>0.91111111111111109</v>
      </c>
      <c r="I2456" s="53">
        <v>0.640625</v>
      </c>
      <c r="J2456" s="53">
        <v>7.2251519938435669</v>
      </c>
      <c r="K2456" s="53">
        <v>150</v>
      </c>
      <c r="L2456" s="53">
        <v>104.58536585365853</v>
      </c>
      <c r="M2456" s="53">
        <v>387.79878048780495</v>
      </c>
      <c r="N2456" s="53">
        <v>19.692607254698522</v>
      </c>
      <c r="O2456" s="53">
        <v>0.27580731585401513</v>
      </c>
      <c r="P2456" s="53">
        <v>2.3590814827008226</v>
      </c>
      <c r="Q2456" s="53">
        <v>798.70833333333292</v>
      </c>
      <c r="R2456" s="53">
        <v>0.63188112092690751</v>
      </c>
      <c r="S2456" s="53">
        <v>5.0648690777888135</v>
      </c>
      <c r="T2456" s="53">
        <v>1.3888888888888916E-2</v>
      </c>
      <c r="U2456" s="53">
        <v>0.12752955624021045</v>
      </c>
      <c r="V2456" s="53">
        <v>7.6360292750506709</v>
      </c>
      <c r="W2456" s="53">
        <v>7.0636324810317692</v>
      </c>
    </row>
    <row r="2457" spans="3:23" x14ac:dyDescent="0.25">
      <c r="C2457" s="70">
        <v>0</v>
      </c>
      <c r="D2457" s="53">
        <v>4735</v>
      </c>
      <c r="E2457" s="53">
        <v>9423</v>
      </c>
      <c r="F2457" s="53">
        <v>574.69799999999998</v>
      </c>
      <c r="G2457" s="53">
        <v>0.85679617530432228</v>
      </c>
      <c r="H2457" s="53">
        <v>0.50249389790937071</v>
      </c>
      <c r="I2457" s="53">
        <v>0.39776545698924731</v>
      </c>
      <c r="J2457" s="53">
        <v>77.645278313114403</v>
      </c>
      <c r="K2457" s="53">
        <v>255</v>
      </c>
      <c r="L2457" s="53">
        <v>126.58732840549102</v>
      </c>
      <c r="M2457" s="53">
        <v>1562.0903336933516</v>
      </c>
      <c r="N2457" s="53">
        <v>39.523288497964735</v>
      </c>
      <c r="O2457" s="53">
        <v>0.91261407324712784</v>
      </c>
      <c r="P2457" s="53">
        <v>3.4550833363612945</v>
      </c>
      <c r="Q2457" s="53">
        <v>74.744833333332721</v>
      </c>
      <c r="R2457" s="53">
        <v>0.98716160691658039</v>
      </c>
      <c r="S2457" s="53">
        <v>7.0863626335522705</v>
      </c>
      <c r="T2457" s="53">
        <v>6.0490277777772118E-4</v>
      </c>
      <c r="U2457" s="53">
        <v>0.29536111784682861</v>
      </c>
      <c r="V2457" s="53">
        <v>155.61770046704939</v>
      </c>
      <c r="W2457" s="53">
        <v>80.245080788034372</v>
      </c>
    </row>
    <row r="2458" spans="3:23" x14ac:dyDescent="0.25">
      <c r="C2458" s="70">
        <v>0</v>
      </c>
      <c r="D2458" s="53">
        <v>145</v>
      </c>
      <c r="E2458" s="53">
        <v>179</v>
      </c>
      <c r="F2458" s="53">
        <v>51.266999999999996</v>
      </c>
      <c r="G2458" s="53">
        <v>0.87909305426305495</v>
      </c>
      <c r="H2458" s="53">
        <v>0.81005586592178769</v>
      </c>
      <c r="I2458" s="53">
        <v>0.54511278195488722</v>
      </c>
      <c r="J2458" s="53">
        <v>13.587484461319491</v>
      </c>
      <c r="K2458" s="53">
        <v>139</v>
      </c>
      <c r="L2458" s="53">
        <v>96.786206896551718</v>
      </c>
      <c r="M2458" s="53">
        <v>258.69703065134109</v>
      </c>
      <c r="N2458" s="53">
        <v>16.084061385462974</v>
      </c>
      <c r="O2458" s="53">
        <v>0.71065731426223999</v>
      </c>
      <c r="P2458" s="53">
        <v>2.8888127948496769</v>
      </c>
      <c r="Q2458" s="53">
        <v>113.18947368421037</v>
      </c>
      <c r="R2458" s="53">
        <v>0.91330340712238389</v>
      </c>
      <c r="S2458" s="53">
        <v>5.6143436629250356</v>
      </c>
      <c r="T2458" s="53">
        <v>3.8534933825792681E-3</v>
      </c>
      <c r="U2458" s="53">
        <v>0.15749035381398982</v>
      </c>
      <c r="V2458" s="53">
        <v>21.425985807755104</v>
      </c>
      <c r="W2458" s="53">
        <v>10.212700168431692</v>
      </c>
    </row>
    <row r="2459" spans="3:23" x14ac:dyDescent="0.25">
      <c r="C2459" s="70">
        <v>1</v>
      </c>
      <c r="D2459" s="53">
        <v>71</v>
      </c>
      <c r="E2459" s="53">
        <v>75</v>
      </c>
      <c r="F2459" s="53">
        <v>27.828999999999997</v>
      </c>
      <c r="G2459" s="53">
        <v>0.51018681764704388</v>
      </c>
      <c r="H2459" s="53">
        <v>0.94666666666666666</v>
      </c>
      <c r="I2459" s="53">
        <v>0.71</v>
      </c>
      <c r="J2459" s="53">
        <v>9.5078918628787825</v>
      </c>
      <c r="K2459" s="53">
        <v>187</v>
      </c>
      <c r="L2459" s="53">
        <v>123.2394366197183</v>
      </c>
      <c r="M2459" s="53">
        <v>1158.270422535212</v>
      </c>
      <c r="N2459" s="53">
        <v>34.033372188709308</v>
      </c>
      <c r="O2459" s="53">
        <v>0.32769448213950608</v>
      </c>
      <c r="P2459" s="53">
        <v>1.9211054937041876</v>
      </c>
      <c r="Q2459" s="53">
        <v>372.17272727272729</v>
      </c>
      <c r="R2459" s="53">
        <v>0.89828600866119068</v>
      </c>
      <c r="S2459" s="53">
        <v>5.5475656053897042</v>
      </c>
      <c r="T2459" s="53">
        <v>9.2561983471074125E-3</v>
      </c>
      <c r="U2459" s="53">
        <v>9.5573989564363179E-2</v>
      </c>
      <c r="V2459" s="53">
        <v>10.352510028546506</v>
      </c>
      <c r="W2459" s="53">
        <v>8.9038171347909838</v>
      </c>
    </row>
    <row r="2460" spans="3:23" x14ac:dyDescent="0.25">
      <c r="C2460" s="70">
        <v>0</v>
      </c>
      <c r="D2460" s="53">
        <v>36</v>
      </c>
      <c r="E2460" s="53">
        <v>40</v>
      </c>
      <c r="F2460" s="53">
        <v>19.592000000000002</v>
      </c>
      <c r="G2460" s="53">
        <v>0.38282074674438793</v>
      </c>
      <c r="H2460" s="53">
        <v>0.9</v>
      </c>
      <c r="I2460" s="53">
        <v>0.6428571428571429</v>
      </c>
      <c r="J2460" s="53">
        <v>6.7702750025730758</v>
      </c>
      <c r="K2460" s="53">
        <v>143</v>
      </c>
      <c r="L2460" s="53">
        <v>115.41666666666667</v>
      </c>
      <c r="M2460" s="53">
        <v>394.25</v>
      </c>
      <c r="N2460" s="53">
        <v>19.855729651664781</v>
      </c>
      <c r="O2460" s="53">
        <v>-0.46533058783598485</v>
      </c>
      <c r="P2460" s="53">
        <v>2.1160201727692658</v>
      </c>
      <c r="Q2460" s="53">
        <v>646.921875</v>
      </c>
      <c r="R2460" s="53">
        <v>0.586172137282993</v>
      </c>
      <c r="S2460" s="53">
        <v>4.8365916681089773</v>
      </c>
      <c r="T2460" s="53">
        <v>1.953125E-2</v>
      </c>
      <c r="U2460" s="53">
        <v>0.19581169499607951</v>
      </c>
      <c r="V2460" s="53">
        <v>7.1802197428460053</v>
      </c>
      <c r="W2460" s="53">
        <v>6.6332495807108005</v>
      </c>
    </row>
    <row r="2461" spans="3:23" x14ac:dyDescent="0.25">
      <c r="C2461" s="70">
        <v>0</v>
      </c>
      <c r="D2461" s="53">
        <v>4662</v>
      </c>
      <c r="E2461" s="53">
        <v>9219</v>
      </c>
      <c r="F2461" s="53">
        <v>553.19399999999996</v>
      </c>
      <c r="G2461" s="53">
        <v>0.85802954568840073</v>
      </c>
      <c r="H2461" s="53">
        <v>0.50569476082004561</v>
      </c>
      <c r="I2461" s="53">
        <v>0.38947368421052631</v>
      </c>
      <c r="J2461" s="53">
        <v>77.04442067765406</v>
      </c>
      <c r="K2461" s="53">
        <v>255</v>
      </c>
      <c r="L2461" s="53">
        <v>128.22543972543971</v>
      </c>
      <c r="M2461" s="53">
        <v>1580.2488871161895</v>
      </c>
      <c r="N2461" s="53">
        <v>39.752344422891454</v>
      </c>
      <c r="O2461" s="53">
        <v>0.95234152283030138</v>
      </c>
      <c r="P2461" s="53">
        <v>3.5131524151416826</v>
      </c>
      <c r="Q2461" s="53">
        <v>71.316618317447677</v>
      </c>
      <c r="R2461" s="53">
        <v>0.98779928413811313</v>
      </c>
      <c r="S2461" s="53">
        <v>7.0945460658292863</v>
      </c>
      <c r="T2461" s="53">
        <v>5.9115486652038245E-4</v>
      </c>
      <c r="U2461" s="53">
        <v>0.29622257690191245</v>
      </c>
      <c r="V2461" s="53">
        <v>155.11731380761344</v>
      </c>
      <c r="W2461" s="53">
        <v>79.668303522498178</v>
      </c>
    </row>
    <row r="2462" spans="3:23" x14ac:dyDescent="0.25">
      <c r="C2462" s="70">
        <v>0</v>
      </c>
      <c r="D2462" s="53">
        <v>148</v>
      </c>
      <c r="E2462" s="53">
        <v>184</v>
      </c>
      <c r="F2462" s="53">
        <v>53.532999999999994</v>
      </c>
      <c r="G2462" s="53">
        <v>0.88008974514448057</v>
      </c>
      <c r="H2462" s="53">
        <v>0.80434782608695654</v>
      </c>
      <c r="I2462" s="53">
        <v>0.56923076923076921</v>
      </c>
      <c r="J2462" s="53">
        <v>13.727325035155394</v>
      </c>
      <c r="K2462" s="53">
        <v>144</v>
      </c>
      <c r="L2462" s="53">
        <v>96.939189189189193</v>
      </c>
      <c r="M2462" s="53">
        <v>289.40444015444007</v>
      </c>
      <c r="N2462" s="53">
        <v>17.011891139859792</v>
      </c>
      <c r="O2462" s="53">
        <v>0.94784226472680089</v>
      </c>
      <c r="P2462" s="53">
        <v>3.3511993216077864</v>
      </c>
      <c r="Q2462" s="53">
        <v>105.32500000000012</v>
      </c>
      <c r="R2462" s="53">
        <v>0.92232993250365702</v>
      </c>
      <c r="S2462" s="53">
        <v>5.5875257079914382</v>
      </c>
      <c r="T2462" s="53">
        <v>3.7500000000000155E-3</v>
      </c>
      <c r="U2462" s="53">
        <v>0.17800539813680857</v>
      </c>
      <c r="V2462" s="53">
        <v>21.615428274610522</v>
      </c>
      <c r="W2462" s="53">
        <v>10.263164693403118</v>
      </c>
    </row>
    <row r="2463" spans="3:23" x14ac:dyDescent="0.25">
      <c r="C2463" s="70">
        <v>1</v>
      </c>
      <c r="D2463" s="53">
        <v>63</v>
      </c>
      <c r="E2463" s="53">
        <v>67</v>
      </c>
      <c r="F2463" s="53">
        <v>26.050999999999998</v>
      </c>
      <c r="G2463" s="53">
        <v>0.51317805089437063</v>
      </c>
      <c r="H2463" s="53">
        <v>0.94029850746268662</v>
      </c>
      <c r="I2463" s="53">
        <v>0.7</v>
      </c>
      <c r="J2463" s="53">
        <v>8.9562319821627696</v>
      </c>
      <c r="K2463" s="53">
        <v>188</v>
      </c>
      <c r="L2463" s="53">
        <v>128.07936507936509</v>
      </c>
      <c r="M2463" s="53">
        <v>1061.7516641065029</v>
      </c>
      <c r="N2463" s="53">
        <v>32.584531055494764</v>
      </c>
      <c r="O2463" s="53">
        <v>0.28740581279749428</v>
      </c>
      <c r="P2463" s="53">
        <v>1.8887914898213574</v>
      </c>
      <c r="Q2463" s="53">
        <v>372.27272727272725</v>
      </c>
      <c r="R2463" s="53">
        <v>0.90116554921667769</v>
      </c>
      <c r="S2463" s="53">
        <v>5.5843452012433543</v>
      </c>
      <c r="T2463" s="53">
        <v>1.0101010101010119E-2</v>
      </c>
      <c r="U2463" s="53">
        <v>0.11419501451685347</v>
      </c>
      <c r="V2463" s="53">
        <v>9.7646107364017922</v>
      </c>
      <c r="W2463" s="53">
        <v>8.3807913190095036</v>
      </c>
    </row>
    <row r="2464" spans="3:23" x14ac:dyDescent="0.25">
      <c r="C2464" s="70">
        <v>0</v>
      </c>
      <c r="D2464" s="53">
        <v>82</v>
      </c>
      <c r="E2464" s="53">
        <v>87</v>
      </c>
      <c r="F2464" s="53">
        <v>31.286000000000001</v>
      </c>
      <c r="G2464" s="53">
        <v>0.68807943817363515</v>
      </c>
      <c r="H2464" s="53">
        <v>0.94252873563218387</v>
      </c>
      <c r="I2464" s="53">
        <v>0.68333333333333335</v>
      </c>
      <c r="J2464" s="53">
        <v>10.217907939900583</v>
      </c>
      <c r="K2464" s="53">
        <v>165</v>
      </c>
      <c r="L2464" s="53">
        <v>120.57317073170732</v>
      </c>
      <c r="M2464" s="53">
        <v>642.44519722975019</v>
      </c>
      <c r="N2464" s="53">
        <v>25.346502662689979</v>
      </c>
      <c r="O2464" s="53">
        <v>-0.18371474162844809</v>
      </c>
      <c r="P2464" s="53">
        <v>1.7533651334307978</v>
      </c>
      <c r="Q2464" s="53">
        <v>735.2651515151515</v>
      </c>
      <c r="R2464" s="53">
        <v>0.76717075466640194</v>
      </c>
      <c r="S2464" s="53">
        <v>5.4350063888651032</v>
      </c>
      <c r="T2464" s="53">
        <v>8.4940312213039569E-3</v>
      </c>
      <c r="U2464" s="53">
        <v>0.18684936341710276</v>
      </c>
      <c r="V2464" s="53">
        <v>12.161939603807102</v>
      </c>
      <c r="W2464" s="53">
        <v>8.8251335155621682</v>
      </c>
    </row>
    <row r="2465" spans="3:23" x14ac:dyDescent="0.25">
      <c r="C2465" s="70">
        <v>0</v>
      </c>
      <c r="D2465" s="53">
        <v>4870</v>
      </c>
      <c r="E2465" s="53">
        <v>9183</v>
      </c>
      <c r="F2465" s="53">
        <v>610.45699999999999</v>
      </c>
      <c r="G2465" s="53">
        <v>0.85770868221069563</v>
      </c>
      <c r="H2465" s="53">
        <v>0.5303277795927257</v>
      </c>
      <c r="I2465" s="53">
        <v>0.41117865585950691</v>
      </c>
      <c r="J2465" s="53">
        <v>78.744374928373404</v>
      </c>
      <c r="K2465" s="53">
        <v>255</v>
      </c>
      <c r="L2465" s="53">
        <v>127.05728952772074</v>
      </c>
      <c r="M2465" s="53">
        <v>1631.1827924053791</v>
      </c>
      <c r="N2465" s="53">
        <v>40.387904035804816</v>
      </c>
      <c r="O2465" s="53">
        <v>0.97799882494704049</v>
      </c>
      <c r="P2465" s="53">
        <v>3.4269632396810281</v>
      </c>
      <c r="Q2465" s="53">
        <v>69.633104372591347</v>
      </c>
      <c r="R2465" s="53">
        <v>0.98816657065539582</v>
      </c>
      <c r="S2465" s="53">
        <v>7.0888895901120375</v>
      </c>
      <c r="T2465" s="53">
        <v>5.5819758538573942E-4</v>
      </c>
      <c r="U2465" s="53">
        <v>0.29593749616419646</v>
      </c>
      <c r="V2465" s="53">
        <v>151.77206189338494</v>
      </c>
      <c r="W2465" s="53">
        <v>78.031479332370225</v>
      </c>
    </row>
    <row r="2466" spans="3:23" x14ac:dyDescent="0.25">
      <c r="C2466" s="70">
        <v>1</v>
      </c>
      <c r="D2466" s="53">
        <v>63</v>
      </c>
      <c r="E2466" s="53">
        <v>67</v>
      </c>
      <c r="F2466" s="53">
        <v>26.050999999999998</v>
      </c>
      <c r="G2466" s="53">
        <v>0.51317805089437063</v>
      </c>
      <c r="H2466" s="53">
        <v>0.94029850746268662</v>
      </c>
      <c r="I2466" s="53">
        <v>0.7</v>
      </c>
      <c r="J2466" s="53">
        <v>8.9562319821627696</v>
      </c>
      <c r="K2466" s="53">
        <v>183</v>
      </c>
      <c r="L2466" s="53">
        <v>125.63492063492063</v>
      </c>
      <c r="M2466" s="53">
        <v>1067.3968253968253</v>
      </c>
      <c r="N2466" s="53">
        <v>32.671039551823654</v>
      </c>
      <c r="O2466" s="53">
        <v>0.20949244928801924</v>
      </c>
      <c r="P2466" s="53">
        <v>1.8702885488357546</v>
      </c>
      <c r="Q2466" s="53">
        <v>362.74747474747477</v>
      </c>
      <c r="R2466" s="53">
        <v>0.90555790004383319</v>
      </c>
      <c r="S2466" s="53">
        <v>5.3776856772964674</v>
      </c>
      <c r="T2466" s="53">
        <v>1.0101010101010119E-2</v>
      </c>
      <c r="U2466" s="53">
        <v>0.1203729491219874</v>
      </c>
      <c r="V2466" s="53">
        <v>9.7646107364017922</v>
      </c>
      <c r="W2466" s="53">
        <v>8.3807913190095036</v>
      </c>
    </row>
    <row r="2467" spans="3:23" x14ac:dyDescent="0.25">
      <c r="C2467" s="70">
        <v>0</v>
      </c>
      <c r="D2467" s="53">
        <v>148</v>
      </c>
      <c r="E2467" s="53">
        <v>164</v>
      </c>
      <c r="F2467" s="53">
        <v>49.339999999999996</v>
      </c>
      <c r="G2467" s="53">
        <v>0.86334202102070701</v>
      </c>
      <c r="H2467" s="53">
        <v>0.90243902439024393</v>
      </c>
      <c r="I2467" s="53">
        <v>0.64912280701754388</v>
      </c>
      <c r="J2467" s="53">
        <v>13.727325035155394</v>
      </c>
      <c r="K2467" s="53">
        <v>174</v>
      </c>
      <c r="L2467" s="53">
        <v>118.08783783783784</v>
      </c>
      <c r="M2467" s="53">
        <v>712.08066740209551</v>
      </c>
      <c r="N2467" s="53">
        <v>26.684839654794548</v>
      </c>
      <c r="O2467" s="53">
        <v>-0.22884592056409847</v>
      </c>
      <c r="P2467" s="53">
        <v>1.9855612849246387</v>
      </c>
      <c r="Q2467" s="53">
        <v>365.1295546558697</v>
      </c>
      <c r="R2467" s="53">
        <v>0.86485561585026904</v>
      </c>
      <c r="S2467" s="53">
        <v>5.8982887136988653</v>
      </c>
      <c r="T2467" s="53">
        <v>4.5403137242046258E-3</v>
      </c>
      <c r="U2467" s="53">
        <v>0.24015673530125586</v>
      </c>
      <c r="V2467" s="53">
        <v>20.18683800411246</v>
      </c>
      <c r="W2467" s="53">
        <v>10.186666398826013</v>
      </c>
    </row>
    <row r="2468" spans="3:23" x14ac:dyDescent="0.25">
      <c r="C2468" s="70">
        <v>0</v>
      </c>
      <c r="D2468" s="53">
        <v>36</v>
      </c>
      <c r="E2468" s="53">
        <v>40</v>
      </c>
      <c r="F2468" s="53">
        <v>19.592000000000002</v>
      </c>
      <c r="G2468" s="53">
        <v>0.38282074674438793</v>
      </c>
      <c r="H2468" s="53">
        <v>0.9</v>
      </c>
      <c r="I2468" s="53">
        <v>0.6428571428571429</v>
      </c>
      <c r="J2468" s="53">
        <v>6.7702750025730758</v>
      </c>
      <c r="K2468" s="53">
        <v>100</v>
      </c>
      <c r="L2468" s="53">
        <v>88.722222222222229</v>
      </c>
      <c r="M2468" s="53">
        <v>48.206349206349195</v>
      </c>
      <c r="N2468" s="53">
        <v>6.9430792308851839</v>
      </c>
      <c r="O2468" s="53">
        <v>-0.47436294451928052</v>
      </c>
      <c r="P2468" s="53">
        <v>2.4478453762394228</v>
      </c>
      <c r="Q2468" s="53">
        <v>399.73015873015873</v>
      </c>
      <c r="R2468" s="53">
        <v>0.48799698121392077</v>
      </c>
      <c r="S2468" s="53">
        <v>4.1943856825877637</v>
      </c>
      <c r="T2468" s="53">
        <v>1.6880826404635937E-2</v>
      </c>
      <c r="U2468" s="53">
        <v>0.22832134593419656</v>
      </c>
      <c r="V2468" s="53">
        <v>7.1802197428460053</v>
      </c>
      <c r="W2468" s="53">
        <v>6.6332495807108005</v>
      </c>
    </row>
    <row r="2469" spans="3:23" x14ac:dyDescent="0.25">
      <c r="C2469" s="70">
        <v>0</v>
      </c>
      <c r="D2469" s="53">
        <v>4886</v>
      </c>
      <c r="E2469" s="53">
        <v>9085</v>
      </c>
      <c r="F2469" s="53">
        <v>598.19200000000001</v>
      </c>
      <c r="G2469" s="53">
        <v>0.85987897301196492</v>
      </c>
      <c r="H2469" s="53">
        <v>0.53780957622454595</v>
      </c>
      <c r="I2469" s="53">
        <v>0.40928128664767965</v>
      </c>
      <c r="J2469" s="53">
        <v>78.873623066117645</v>
      </c>
      <c r="K2469" s="53">
        <v>255</v>
      </c>
      <c r="L2469" s="53">
        <v>128.37965616045847</v>
      </c>
      <c r="M2469" s="53">
        <v>1644.9053710997625</v>
      </c>
      <c r="N2469" s="53">
        <v>40.557432994455681</v>
      </c>
      <c r="O2469" s="53">
        <v>0.95600712288037915</v>
      </c>
      <c r="P2469" s="53">
        <v>3.3607846487471158</v>
      </c>
      <c r="Q2469" s="53">
        <v>68.13821476063859</v>
      </c>
      <c r="R2469" s="53">
        <v>0.98852520070928573</v>
      </c>
      <c r="S2469" s="53">
        <v>7.0918836001652394</v>
      </c>
      <c r="T2469" s="53">
        <v>5.6433343088643903E-4</v>
      </c>
      <c r="U2469" s="53">
        <v>0.30197984423293156</v>
      </c>
      <c r="V2469" s="53">
        <v>151.19468820929143</v>
      </c>
      <c r="W2469" s="53">
        <v>77.184577614306903</v>
      </c>
    </row>
    <row r="2470" spans="3:23" x14ac:dyDescent="0.25">
      <c r="C2470" s="70">
        <v>1</v>
      </c>
      <c r="D2470" s="53">
        <v>58</v>
      </c>
      <c r="E2470" s="53">
        <v>62</v>
      </c>
      <c r="F2470" s="53">
        <v>25.678999999999998</v>
      </c>
      <c r="G2470" s="53">
        <v>0.33985558959652062</v>
      </c>
      <c r="H2470" s="53">
        <v>0.93548387096774188</v>
      </c>
      <c r="I2470" s="53">
        <v>0.64444444444444449</v>
      </c>
      <c r="J2470" s="53">
        <v>8.5934797139831218</v>
      </c>
      <c r="K2470" s="53">
        <v>185</v>
      </c>
      <c r="L2470" s="53">
        <v>127.37931034482759</v>
      </c>
      <c r="M2470" s="53">
        <v>926.4150030248029</v>
      </c>
      <c r="N2470" s="53">
        <v>30.437066268364351</v>
      </c>
      <c r="O2470" s="53">
        <v>0.23831650312176428</v>
      </c>
      <c r="P2470" s="53">
        <v>1.9079730304610851</v>
      </c>
      <c r="Q2470" s="53">
        <v>361.69696969696969</v>
      </c>
      <c r="R2470" s="53">
        <v>0.90193693411827325</v>
      </c>
      <c r="S2470" s="53">
        <v>5.5346208657799245</v>
      </c>
      <c r="T2470" s="53">
        <v>1.0101010101010119E-2</v>
      </c>
      <c r="U2470" s="53">
        <v>0.11042826107021973</v>
      </c>
      <c r="V2470" s="53">
        <v>8.9927327248866682</v>
      </c>
      <c r="W2470" s="53">
        <v>8.4574639875264133</v>
      </c>
    </row>
    <row r="2471" spans="3:23" x14ac:dyDescent="0.25">
      <c r="C2471" s="70">
        <v>0</v>
      </c>
      <c r="D2471" s="53">
        <v>171</v>
      </c>
      <c r="E2471" s="53">
        <v>185</v>
      </c>
      <c r="F2471" s="53">
        <v>49.720000000000006</v>
      </c>
      <c r="G2471" s="53">
        <v>0.8278931763997267</v>
      </c>
      <c r="H2471" s="53">
        <v>0.92432432432432432</v>
      </c>
      <c r="I2471" s="53">
        <v>0.6428571428571429</v>
      </c>
      <c r="J2471" s="53">
        <v>14.755472278097805</v>
      </c>
      <c r="K2471" s="53">
        <v>194</v>
      </c>
      <c r="L2471" s="53">
        <v>122.32163742690058</v>
      </c>
      <c r="M2471" s="53">
        <v>894.40770553835523</v>
      </c>
      <c r="N2471" s="53">
        <v>29.906649854812478</v>
      </c>
      <c r="O2471" s="53">
        <v>6.4553818252976708E-2</v>
      </c>
      <c r="P2471" s="53">
        <v>2.098912446307299</v>
      </c>
      <c r="Q2471" s="53">
        <v>559.12280701754321</v>
      </c>
      <c r="R2471" s="53">
        <v>0.84471032823725534</v>
      </c>
      <c r="S2471" s="53">
        <v>6.1978722376784559</v>
      </c>
      <c r="T2471" s="53">
        <v>4.3705755617112979E-3</v>
      </c>
      <c r="U2471" s="53">
        <v>0.21466659125635251</v>
      </c>
      <c r="V2471" s="53">
        <v>20.462714207384884</v>
      </c>
      <c r="W2471" s="53">
        <v>11.477245971194955</v>
      </c>
    </row>
    <row r="2472" spans="3:23" x14ac:dyDescent="0.25">
      <c r="C2472" s="70">
        <v>0</v>
      </c>
      <c r="D2472" s="53">
        <v>4814</v>
      </c>
      <c r="E2472" s="53">
        <v>8983</v>
      </c>
      <c r="F2472" s="53">
        <v>593.66</v>
      </c>
      <c r="G2472" s="53">
        <v>0.86471655578476558</v>
      </c>
      <c r="H2472" s="53">
        <v>0.53590114661026378</v>
      </c>
      <c r="I2472" s="53">
        <v>0.40440188172043012</v>
      </c>
      <c r="J2472" s="53">
        <v>78.290326147967178</v>
      </c>
      <c r="K2472" s="53">
        <v>255</v>
      </c>
      <c r="L2472" s="53">
        <v>130.84732031574575</v>
      </c>
      <c r="M2472" s="53">
        <v>1670.8038189137906</v>
      </c>
      <c r="N2472" s="53">
        <v>40.875467201168362</v>
      </c>
      <c r="O2472" s="53">
        <v>0.89181278326602287</v>
      </c>
      <c r="P2472" s="53">
        <v>3.2641620741364537</v>
      </c>
      <c r="Q2472" s="53">
        <v>66.092023005752182</v>
      </c>
      <c r="R2472" s="53">
        <v>0.98904145247035313</v>
      </c>
      <c r="S2472" s="53">
        <v>7.1299730887882005</v>
      </c>
      <c r="T2472" s="53">
        <v>5.7161215924266147E-4</v>
      </c>
      <c r="U2472" s="53">
        <v>0.30579682431764738</v>
      </c>
      <c r="V2472" s="53">
        <v>151.33141643094865</v>
      </c>
      <c r="W2472" s="53">
        <v>76.00774291030362</v>
      </c>
    </row>
    <row r="2473" spans="3:23" x14ac:dyDescent="0.25">
      <c r="C2473" s="70">
        <v>1</v>
      </c>
      <c r="D2473" s="53">
        <v>60</v>
      </c>
      <c r="E2473" s="53">
        <v>64</v>
      </c>
      <c r="F2473" s="53">
        <v>25.588000000000001</v>
      </c>
      <c r="G2473" s="53">
        <v>0.44784430871677505</v>
      </c>
      <c r="H2473" s="53">
        <v>0.9375</v>
      </c>
      <c r="I2473" s="53">
        <v>0.66666666666666663</v>
      </c>
      <c r="J2473" s="53">
        <v>8.7403874447366334</v>
      </c>
      <c r="K2473" s="53">
        <v>179</v>
      </c>
      <c r="L2473" s="53">
        <v>122.88333333333334</v>
      </c>
      <c r="M2473" s="53">
        <v>866.03700564971723</v>
      </c>
      <c r="N2473" s="53">
        <v>29.428506683991241</v>
      </c>
      <c r="O2473" s="53">
        <v>0.26476057255191338</v>
      </c>
      <c r="P2473" s="53">
        <v>1.8986143180639545</v>
      </c>
      <c r="Q2473" s="53">
        <v>319.3737373737373</v>
      </c>
      <c r="R2473" s="53">
        <v>0.90254895407259494</v>
      </c>
      <c r="S2473" s="53">
        <v>5.4358128871670104</v>
      </c>
      <c r="T2473" s="53">
        <v>1.0101010101010119E-2</v>
      </c>
      <c r="U2473" s="53">
        <v>0.10593411082273767</v>
      </c>
      <c r="V2473" s="53">
        <v>9.3472248008319099</v>
      </c>
      <c r="W2473" s="53">
        <v>8.3574617139709684</v>
      </c>
    </row>
    <row r="2474" spans="3:23" x14ac:dyDescent="0.25">
      <c r="C2474" s="70">
        <v>0</v>
      </c>
      <c r="D2474" s="53">
        <v>215</v>
      </c>
      <c r="E2474" s="53">
        <v>236</v>
      </c>
      <c r="F2474" s="53">
        <v>57.833000000000006</v>
      </c>
      <c r="G2474" s="53">
        <v>0.83183994592727428</v>
      </c>
      <c r="H2474" s="53">
        <v>0.91101694915254239</v>
      </c>
      <c r="I2474" s="53">
        <v>0.63988095238095233</v>
      </c>
      <c r="J2474" s="53">
        <v>16.545286401814263</v>
      </c>
      <c r="K2474" s="53">
        <v>195</v>
      </c>
      <c r="L2474" s="53">
        <v>126.73953488372094</v>
      </c>
      <c r="M2474" s="53">
        <v>910.61408389480584</v>
      </c>
      <c r="N2474" s="53">
        <v>30.176382882890486</v>
      </c>
      <c r="O2474" s="53">
        <v>4.8765306729799042E-2</v>
      </c>
      <c r="P2474" s="53">
        <v>2.1771538099632459</v>
      </c>
      <c r="Q2474" s="53">
        <v>360.7815126050433</v>
      </c>
      <c r="R2474" s="53">
        <v>0.90515540880945033</v>
      </c>
      <c r="S2474" s="53">
        <v>6.424092575316231</v>
      </c>
      <c r="T2474" s="53">
        <v>3.2405118910309428E-3</v>
      </c>
      <c r="U2474" s="53">
        <v>0.19242360171758244</v>
      </c>
      <c r="V2474" s="53">
        <v>23.46264548325923</v>
      </c>
      <c r="W2474" s="53">
        <v>13.022134009294582</v>
      </c>
    </row>
    <row r="2475" spans="3:23" x14ac:dyDescent="0.25">
      <c r="C2475" s="70">
        <v>0</v>
      </c>
      <c r="D2475" s="53">
        <v>4762</v>
      </c>
      <c r="E2475" s="53">
        <v>8761</v>
      </c>
      <c r="F2475" s="53">
        <v>575.43299999999988</v>
      </c>
      <c r="G2475" s="53">
        <v>0.87172865682631617</v>
      </c>
      <c r="H2475" s="53">
        <v>0.5435452573907088</v>
      </c>
      <c r="I2475" s="53">
        <v>0.40565635914473125</v>
      </c>
      <c r="J2475" s="53">
        <v>77.86633876091031</v>
      </c>
      <c r="K2475" s="53">
        <v>255</v>
      </c>
      <c r="L2475" s="53">
        <v>132.03191936161278</v>
      </c>
      <c r="M2475" s="53">
        <v>1698.7282394994804</v>
      </c>
      <c r="N2475" s="53">
        <v>41.215631009357125</v>
      </c>
      <c r="O2475" s="53">
        <v>0.84931949281480701</v>
      </c>
      <c r="P2475" s="53">
        <v>3.0950456517746305</v>
      </c>
      <c r="Q2475" s="53">
        <v>64.977092138630169</v>
      </c>
      <c r="R2475" s="53">
        <v>0.98932088514643535</v>
      </c>
      <c r="S2475" s="53">
        <v>7.1404605762846449</v>
      </c>
      <c r="T2475" s="53">
        <v>5.5853243576756389E-4</v>
      </c>
      <c r="U2475" s="53">
        <v>0.30144806688890358</v>
      </c>
      <c r="V2475" s="53">
        <v>150.41390820822454</v>
      </c>
      <c r="W2475" s="53">
        <v>73.701149532595167</v>
      </c>
    </row>
    <row r="2476" spans="3:23" x14ac:dyDescent="0.25">
      <c r="C2476" s="70">
        <v>1</v>
      </c>
      <c r="D2476" s="53">
        <v>68</v>
      </c>
      <c r="E2476" s="53">
        <v>73</v>
      </c>
      <c r="F2476" s="53">
        <v>27.184000000000001</v>
      </c>
      <c r="G2476" s="53">
        <v>0.44388802923930792</v>
      </c>
      <c r="H2476" s="53">
        <v>0.93150684931506844</v>
      </c>
      <c r="I2476" s="53">
        <v>0.68</v>
      </c>
      <c r="J2476" s="53">
        <v>9.3048529833625562</v>
      </c>
      <c r="K2476" s="53">
        <v>185</v>
      </c>
      <c r="L2476" s="53">
        <v>122.82352941176471</v>
      </c>
      <c r="M2476" s="53">
        <v>1056.1474978050919</v>
      </c>
      <c r="N2476" s="53">
        <v>32.498423004895052</v>
      </c>
      <c r="O2476" s="53">
        <v>0.32577464790584509</v>
      </c>
      <c r="P2476" s="53">
        <v>1.9574064130073554</v>
      </c>
      <c r="Q2476" s="53">
        <v>377.88181818181818</v>
      </c>
      <c r="R2476" s="53">
        <v>0.89807839175199733</v>
      </c>
      <c r="S2476" s="53">
        <v>5.4953354514490123</v>
      </c>
      <c r="T2476" s="53">
        <v>9.0909090909090662E-3</v>
      </c>
      <c r="U2476" s="53">
        <v>0.13319217404931216</v>
      </c>
      <c r="V2476" s="53">
        <v>9.93994360333107</v>
      </c>
      <c r="W2476" s="53">
        <v>8.9070071328453881</v>
      </c>
    </row>
    <row r="2477" spans="3:23" x14ac:dyDescent="0.25">
      <c r="C2477" s="70">
        <v>0</v>
      </c>
      <c r="D2477" s="53">
        <v>258</v>
      </c>
      <c r="E2477" s="53">
        <v>285</v>
      </c>
      <c r="F2477" s="53">
        <v>64.225999999999999</v>
      </c>
      <c r="G2477" s="53">
        <v>0.85552198690391645</v>
      </c>
      <c r="H2477" s="53">
        <v>0.90526315789473688</v>
      </c>
      <c r="I2477" s="53">
        <v>0.59038901601830662</v>
      </c>
      <c r="J2477" s="53">
        <v>18.124453165314311</v>
      </c>
      <c r="K2477" s="53">
        <v>216</v>
      </c>
      <c r="L2477" s="53">
        <v>133.51937984496124</v>
      </c>
      <c r="M2477" s="53">
        <v>1259.1455373571025</v>
      </c>
      <c r="N2477" s="53">
        <v>35.48444077841868</v>
      </c>
      <c r="O2477" s="53">
        <v>0.23549620538780958</v>
      </c>
      <c r="P2477" s="53">
        <v>2.15711167108641</v>
      </c>
      <c r="Q2477" s="53">
        <v>506.42391304347711</v>
      </c>
      <c r="R2477" s="53">
        <v>0.90520922990731356</v>
      </c>
      <c r="S2477" s="53">
        <v>6.5734892617904004</v>
      </c>
      <c r="T2477" s="53">
        <v>2.6370510396975361E-3</v>
      </c>
      <c r="U2477" s="53">
        <v>0.220771482661892</v>
      </c>
      <c r="V2477" s="53">
        <v>26.584613344364172</v>
      </c>
      <c r="W2477" s="53">
        <v>13.764621727702441</v>
      </c>
    </row>
    <row r="2478" spans="3:23" x14ac:dyDescent="0.25">
      <c r="C2478" s="70">
        <v>0</v>
      </c>
      <c r="D2478" s="53">
        <v>29</v>
      </c>
      <c r="E2478" s="53">
        <v>33</v>
      </c>
      <c r="F2478" s="53">
        <v>17.996000000000002</v>
      </c>
      <c r="G2478" s="53">
        <v>0</v>
      </c>
      <c r="H2478" s="53">
        <v>0.87878787878787878</v>
      </c>
      <c r="I2478" s="53">
        <v>0.59183673469387754</v>
      </c>
      <c r="J2478" s="53">
        <v>6.0765077797464979</v>
      </c>
      <c r="K2478" s="53">
        <v>94</v>
      </c>
      <c r="L2478" s="53">
        <v>86.551724137931032</v>
      </c>
      <c r="M2478" s="53">
        <v>27.684729064039409</v>
      </c>
      <c r="N2478" s="53">
        <v>5.2616279860932211</v>
      </c>
      <c r="O2478" s="53">
        <v>-0.72757254778805003</v>
      </c>
      <c r="P2478" s="53">
        <v>2.5524894568204544</v>
      </c>
      <c r="Q2478" s="53">
        <v>219.73214285714286</v>
      </c>
      <c r="R2478" s="53">
        <v>0.59826352277651795</v>
      </c>
      <c r="S2478" s="53">
        <v>3.866433150225383</v>
      </c>
      <c r="T2478" s="53">
        <v>1.9132653061224504E-2</v>
      </c>
      <c r="U2478" s="53">
        <v>0.20550004818469417</v>
      </c>
      <c r="V2478" s="53">
        <v>6.2330229193099944</v>
      </c>
      <c r="W2478" s="53">
        <v>6.2330229193099944</v>
      </c>
    </row>
    <row r="2479" spans="3:23" x14ac:dyDescent="0.25">
      <c r="C2479" s="70">
        <v>0</v>
      </c>
      <c r="D2479" s="53">
        <v>57</v>
      </c>
      <c r="E2479" s="53">
        <v>61</v>
      </c>
      <c r="F2479" s="53">
        <v>25.471999999999998</v>
      </c>
      <c r="G2479" s="53">
        <v>0.71204260390783725</v>
      </c>
      <c r="H2479" s="53">
        <v>0.93442622950819676</v>
      </c>
      <c r="I2479" s="53">
        <v>0.74025974025974028</v>
      </c>
      <c r="J2479" s="53">
        <v>8.5190758917798277</v>
      </c>
      <c r="K2479" s="53">
        <v>157</v>
      </c>
      <c r="L2479" s="53">
        <v>112.87719298245614</v>
      </c>
      <c r="M2479" s="53">
        <v>536.64536340852158</v>
      </c>
      <c r="N2479" s="53">
        <v>23.165607339513496</v>
      </c>
      <c r="O2479" s="53">
        <v>8.4187521061957912E-2</v>
      </c>
      <c r="P2479" s="53">
        <v>1.9549394627683525</v>
      </c>
      <c r="Q2479" s="53">
        <v>1312.8095238095241</v>
      </c>
      <c r="R2479" s="53">
        <v>0.58915081601527763</v>
      </c>
      <c r="S2479" s="53">
        <v>5.2099115053168976</v>
      </c>
      <c r="T2479" s="53">
        <v>1.2188208616780058E-2</v>
      </c>
      <c r="U2479" s="53">
        <v>9.8825001677194602E-2</v>
      </c>
      <c r="V2479" s="53">
        <v>10.256363022833209</v>
      </c>
      <c r="W2479" s="53">
        <v>7.2013643931415547</v>
      </c>
    </row>
    <row r="2480" spans="3:23" x14ac:dyDescent="0.25">
      <c r="C2480" s="70">
        <v>0</v>
      </c>
      <c r="D2480" s="53">
        <v>36</v>
      </c>
      <c r="E2480" s="53">
        <v>40</v>
      </c>
      <c r="F2480" s="53">
        <v>19.592000000000002</v>
      </c>
      <c r="G2480" s="53">
        <v>0.38282074674438793</v>
      </c>
      <c r="H2480" s="53">
        <v>0.9</v>
      </c>
      <c r="I2480" s="53">
        <v>0.6428571428571429</v>
      </c>
      <c r="J2480" s="53">
        <v>6.7702750025730758</v>
      </c>
      <c r="K2480" s="53">
        <v>113</v>
      </c>
      <c r="L2480" s="53">
        <v>94.25</v>
      </c>
      <c r="M2480" s="53">
        <v>97.221428571428575</v>
      </c>
      <c r="N2480" s="53">
        <v>9.8600927263098583</v>
      </c>
      <c r="O2480" s="53">
        <v>-7.2353958851332348E-2</v>
      </c>
      <c r="P2480" s="53">
        <v>2.2509738821724388</v>
      </c>
      <c r="Q2480" s="53">
        <v>31.063492063492056</v>
      </c>
      <c r="R2480" s="53">
        <v>0.92403791339934793</v>
      </c>
      <c r="S2480" s="53">
        <v>4.3082708345352589</v>
      </c>
      <c r="T2480" s="53">
        <v>1.6376921138825919E-2</v>
      </c>
      <c r="U2480" s="53">
        <v>0.2678935702745226</v>
      </c>
      <c r="V2480" s="53">
        <v>7.1802197428460053</v>
      </c>
      <c r="W2480" s="53">
        <v>6.6332495807108005</v>
      </c>
    </row>
    <row r="2481" spans="3:23" x14ac:dyDescent="0.25">
      <c r="C2481" s="70">
        <v>0</v>
      </c>
      <c r="D2481" s="53">
        <v>4780</v>
      </c>
      <c r="E2481" s="53">
        <v>8653</v>
      </c>
      <c r="F2481" s="53">
        <v>563.94399999999996</v>
      </c>
      <c r="G2481" s="53">
        <v>0.8716558927292849</v>
      </c>
      <c r="H2481" s="53">
        <v>0.55240956893562931</v>
      </c>
      <c r="I2481" s="53">
        <v>0.41493055555555558</v>
      </c>
      <c r="J2481" s="53">
        <v>78.01336439248135</v>
      </c>
      <c r="K2481" s="53">
        <v>255</v>
      </c>
      <c r="L2481" s="53">
        <v>131.86610878661088</v>
      </c>
      <c r="M2481" s="53">
        <v>1723.943986110793</v>
      </c>
      <c r="N2481" s="53">
        <v>41.520404455048279</v>
      </c>
      <c r="O2481" s="53">
        <v>0.80548890686807217</v>
      </c>
      <c r="P2481" s="53">
        <v>2.9541055346486034</v>
      </c>
      <c r="Q2481" s="53">
        <v>63.916279069767683</v>
      </c>
      <c r="R2481" s="53">
        <v>0.98942484933891284</v>
      </c>
      <c r="S2481" s="53">
        <v>7.1385400259416736</v>
      </c>
      <c r="T2481" s="53">
        <v>5.5716915160454277E-4</v>
      </c>
      <c r="U2481" s="53">
        <v>0.29837287279550639</v>
      </c>
      <c r="V2481" s="53">
        <v>149.19861867963311</v>
      </c>
      <c r="W2481" s="53">
        <v>73.124981975991048</v>
      </c>
    </row>
    <row r="2482" spans="3:23" x14ac:dyDescent="0.25">
      <c r="C2482" s="70">
        <v>1</v>
      </c>
      <c r="D2482" s="53">
        <v>71</v>
      </c>
      <c r="E2482" s="53">
        <v>76</v>
      </c>
      <c r="F2482" s="53">
        <v>28.126999999999995</v>
      </c>
      <c r="G2482" s="53">
        <v>0.51985613459489188</v>
      </c>
      <c r="H2482" s="53">
        <v>0.93421052631578949</v>
      </c>
      <c r="I2482" s="53">
        <v>0.6454545454545455</v>
      </c>
      <c r="J2482" s="53">
        <v>9.5078918628787825</v>
      </c>
      <c r="K2482" s="53">
        <v>193</v>
      </c>
      <c r="L2482" s="53">
        <v>123.97183098591549</v>
      </c>
      <c r="M2482" s="53">
        <v>1041.3420523138832</v>
      </c>
      <c r="N2482" s="53">
        <v>32.26983192261595</v>
      </c>
      <c r="O2482" s="53">
        <v>0.34015611441333649</v>
      </c>
      <c r="P2482" s="53">
        <v>2.0217745005406762</v>
      </c>
      <c r="Q2482" s="53">
        <v>340.85833333333323</v>
      </c>
      <c r="R2482" s="53">
        <v>0.91201877195334591</v>
      </c>
      <c r="S2482" s="53">
        <v>5.6389772250470678</v>
      </c>
      <c r="T2482" s="53">
        <v>8.3333333333333141E-3</v>
      </c>
      <c r="U2482" s="53">
        <v>9.5789195465801155E-2</v>
      </c>
      <c r="V2482" s="53">
        <v>10.3949891462974</v>
      </c>
      <c r="W2482" s="53">
        <v>8.8799592499909927</v>
      </c>
    </row>
    <row r="2483" spans="3:23" x14ac:dyDescent="0.25">
      <c r="C2483" s="70">
        <v>0</v>
      </c>
      <c r="D2483" s="53">
        <v>308</v>
      </c>
      <c r="E2483" s="53">
        <v>331</v>
      </c>
      <c r="F2483" s="53">
        <v>68.600999999999999</v>
      </c>
      <c r="G2483" s="53">
        <v>0.82178525577768358</v>
      </c>
      <c r="H2483" s="53">
        <v>0.93051359516616317</v>
      </c>
      <c r="I2483" s="53">
        <v>0.64166666666666672</v>
      </c>
      <c r="J2483" s="53">
        <v>19.802974013476614</v>
      </c>
      <c r="K2483" s="53">
        <v>230</v>
      </c>
      <c r="L2483" s="53">
        <v>136.1103896103896</v>
      </c>
      <c r="M2483" s="53">
        <v>1398.7825627141585</v>
      </c>
      <c r="N2483" s="53">
        <v>37.400301639347219</v>
      </c>
      <c r="O2483" s="53">
        <v>0.15754559208782623</v>
      </c>
      <c r="P2483" s="53">
        <v>1.983563446704647</v>
      </c>
      <c r="Q2483" s="53">
        <v>379.87301587301721</v>
      </c>
      <c r="R2483" s="53">
        <v>0.9323470054643076</v>
      </c>
      <c r="S2483" s="53">
        <v>6.7605813480191497</v>
      </c>
      <c r="T2483" s="53">
        <v>2.3069412950365402E-3</v>
      </c>
      <c r="U2483" s="53">
        <v>0.18790630957148818</v>
      </c>
      <c r="V2483" s="53">
        <v>27.51578959061538</v>
      </c>
      <c r="W2483" s="53">
        <v>15.678423347680308</v>
      </c>
    </row>
    <row r="2484" spans="3:23" x14ac:dyDescent="0.25">
      <c r="C2484" s="70">
        <v>0</v>
      </c>
      <c r="D2484" s="53">
        <v>99</v>
      </c>
      <c r="E2484" s="53">
        <v>103</v>
      </c>
      <c r="F2484" s="53">
        <v>37.231999999999992</v>
      </c>
      <c r="G2484" s="53">
        <v>0.89283426508564967</v>
      </c>
      <c r="H2484" s="53">
        <v>0.96116504854368934</v>
      </c>
      <c r="I2484" s="53">
        <v>0.83193277310924374</v>
      </c>
      <c r="J2484" s="53">
        <v>11.227230955528665</v>
      </c>
      <c r="K2484" s="53">
        <v>163</v>
      </c>
      <c r="L2484" s="53">
        <v>115.08080808080808</v>
      </c>
      <c r="M2484" s="53">
        <v>639.09544423830164</v>
      </c>
      <c r="N2484" s="53">
        <v>25.280337106895978</v>
      </c>
      <c r="O2484" s="53">
        <v>0.31436095093812438</v>
      </c>
      <c r="P2484" s="53">
        <v>1.9275805190430748</v>
      </c>
      <c r="Q2484" s="53">
        <v>816.80158730158723</v>
      </c>
      <c r="R2484" s="53">
        <v>0.65978722744927165</v>
      </c>
      <c r="S2484" s="53">
        <v>5.6013319987582255</v>
      </c>
      <c r="T2484" s="53">
        <v>8.692365835222966E-3</v>
      </c>
      <c r="U2484" s="53">
        <v>0.11412086089818067</v>
      </c>
      <c r="V2484" s="53">
        <v>16.847503786566836</v>
      </c>
      <c r="W2484" s="53">
        <v>7.5878691063932804</v>
      </c>
    </row>
    <row r="2485" spans="3:23" x14ac:dyDescent="0.25">
      <c r="C2485" s="70">
        <v>0</v>
      </c>
      <c r="D2485" s="53">
        <v>66</v>
      </c>
      <c r="E2485" s="53">
        <v>71</v>
      </c>
      <c r="F2485" s="53">
        <v>27.093</v>
      </c>
      <c r="G2485" s="53">
        <v>0.63731798731823874</v>
      </c>
      <c r="H2485" s="53">
        <v>0.92957746478873238</v>
      </c>
      <c r="I2485" s="53">
        <v>0.66</v>
      </c>
      <c r="J2485" s="53">
        <v>9.1669956884750814</v>
      </c>
      <c r="K2485" s="53">
        <v>112</v>
      </c>
      <c r="L2485" s="53">
        <v>92.36363636363636</v>
      </c>
      <c r="M2485" s="53">
        <v>101.21958041958041</v>
      </c>
      <c r="N2485" s="53">
        <v>10.060794224094856</v>
      </c>
      <c r="O2485" s="53">
        <v>0.14981789655316533</v>
      </c>
      <c r="P2485" s="53">
        <v>1.8139209507853933</v>
      </c>
      <c r="Q2485" s="53">
        <v>29.527272727272724</v>
      </c>
      <c r="R2485" s="53">
        <v>0.92191768971318144</v>
      </c>
      <c r="S2485" s="53">
        <v>4.8922865433386411</v>
      </c>
      <c r="T2485" s="53">
        <v>1.0909090909090884E-2</v>
      </c>
      <c r="U2485" s="53">
        <v>0.29240358126721772</v>
      </c>
      <c r="V2485" s="53">
        <v>10.558485598559702</v>
      </c>
      <c r="W2485" s="53">
        <v>8.1363787512411445</v>
      </c>
    </row>
    <row r="2486" spans="3:23" x14ac:dyDescent="0.25">
      <c r="C2486" s="70">
        <v>0</v>
      </c>
      <c r="D2486" s="53">
        <v>4508</v>
      </c>
      <c r="E2486" s="53">
        <v>8385</v>
      </c>
      <c r="F2486" s="53">
        <v>487.86899999999997</v>
      </c>
      <c r="G2486" s="53">
        <v>0.8730835608654266</v>
      </c>
      <c r="H2486" s="53">
        <v>0.53762671437090037</v>
      </c>
      <c r="I2486" s="53">
        <v>0.40656565656565657</v>
      </c>
      <c r="J2486" s="53">
        <v>75.761229317284148</v>
      </c>
      <c r="K2486" s="53">
        <v>255</v>
      </c>
      <c r="L2486" s="53">
        <v>134.00643300798581</v>
      </c>
      <c r="M2486" s="53">
        <v>1734.9218578750299</v>
      </c>
      <c r="N2486" s="53">
        <v>41.652393183045675</v>
      </c>
      <c r="O2486" s="53">
        <v>0.69834412230322984</v>
      </c>
      <c r="P2486" s="53">
        <v>2.7354290579458151</v>
      </c>
      <c r="Q2486" s="53">
        <v>63.662043664996453</v>
      </c>
      <c r="R2486" s="53">
        <v>0.98958892209509308</v>
      </c>
      <c r="S2486" s="53">
        <v>7.1580313552586947</v>
      </c>
      <c r="T2486" s="53">
        <v>5.2128461694942645E-4</v>
      </c>
      <c r="U2486" s="53">
        <v>0.29342048855217401</v>
      </c>
      <c r="V2486" s="53">
        <v>148.64770462333439</v>
      </c>
      <c r="W2486" s="53">
        <v>72.476251410193044</v>
      </c>
    </row>
    <row r="2487" spans="3:23" x14ac:dyDescent="0.25">
      <c r="C2487" s="70">
        <v>0</v>
      </c>
      <c r="D2487" s="53">
        <v>218</v>
      </c>
      <c r="E2487" s="53">
        <v>256</v>
      </c>
      <c r="F2487" s="53">
        <v>66.51700000000001</v>
      </c>
      <c r="G2487" s="53">
        <v>0.95380877338289893</v>
      </c>
      <c r="H2487" s="53">
        <v>0.8515625</v>
      </c>
      <c r="I2487" s="53">
        <v>0.48660714285714285</v>
      </c>
      <c r="J2487" s="53">
        <v>16.660318747018781</v>
      </c>
      <c r="K2487" s="53">
        <v>147</v>
      </c>
      <c r="L2487" s="53">
        <v>107.96330275229357</v>
      </c>
      <c r="M2487" s="53">
        <v>344.24749503234261</v>
      </c>
      <c r="N2487" s="53">
        <v>18.553907810279284</v>
      </c>
      <c r="O2487" s="53">
        <v>0.18680589716958482</v>
      </c>
      <c r="P2487" s="53">
        <v>2.0612790506187268</v>
      </c>
      <c r="Q2487" s="53">
        <v>151.60775862068965</v>
      </c>
      <c r="R2487" s="53">
        <v>0.9457550507737561</v>
      </c>
      <c r="S2487" s="53">
        <v>5.8907630277697187</v>
      </c>
      <c r="T2487" s="53">
        <v>2.4431480380499504E-3</v>
      </c>
      <c r="U2487" s="53">
        <v>0.17162303189261843</v>
      </c>
      <c r="V2487" s="53">
        <v>31.350340787990426</v>
      </c>
      <c r="W2487" s="53">
        <v>9.4180944484810905</v>
      </c>
    </row>
    <row r="2488" spans="3:23" x14ac:dyDescent="0.25">
      <c r="C2488" s="70">
        <v>1</v>
      </c>
      <c r="D2488" s="53">
        <v>65</v>
      </c>
      <c r="E2488" s="53">
        <v>69</v>
      </c>
      <c r="F2488" s="53">
        <v>26.513999999999999</v>
      </c>
      <c r="G2488" s="53">
        <v>0.42368734512605061</v>
      </c>
      <c r="H2488" s="53">
        <v>0.94202898550724634</v>
      </c>
      <c r="I2488" s="53">
        <v>0.72222222222222221</v>
      </c>
      <c r="J2488" s="53">
        <v>9.0972836829344601</v>
      </c>
      <c r="K2488" s="53">
        <v>170</v>
      </c>
      <c r="L2488" s="53">
        <v>124.15384615384616</v>
      </c>
      <c r="M2488" s="53">
        <v>669.75721153846155</v>
      </c>
      <c r="N2488" s="53">
        <v>25.879667917855159</v>
      </c>
      <c r="O2488" s="53">
        <v>0.11119870293002515</v>
      </c>
      <c r="P2488" s="53">
        <v>1.8176463291250184</v>
      </c>
      <c r="Q2488" s="53">
        <v>305.41000000000003</v>
      </c>
      <c r="R2488" s="53">
        <v>0.88668644724723877</v>
      </c>
      <c r="S2488" s="53">
        <v>5.0836055052030114</v>
      </c>
      <c r="T2488" s="53">
        <v>9.999999999999995E-3</v>
      </c>
      <c r="U2488" s="53">
        <v>9.52811373562613E-2</v>
      </c>
      <c r="V2488" s="53">
        <v>9.6508675844265284</v>
      </c>
      <c r="W2488" s="53">
        <v>8.741837863220729</v>
      </c>
    </row>
    <row r="2489" spans="3:23" x14ac:dyDescent="0.25">
      <c r="C2489" s="70">
        <v>0</v>
      </c>
      <c r="D2489" s="53">
        <v>384</v>
      </c>
      <c r="E2489" s="53">
        <v>422</v>
      </c>
      <c r="F2489" s="53">
        <v>79.658000000000001</v>
      </c>
      <c r="G2489" s="53">
        <v>0.83238844055020345</v>
      </c>
      <c r="H2489" s="53">
        <v>0.90995260663507105</v>
      </c>
      <c r="I2489" s="53">
        <v>0.59076923076923082</v>
      </c>
      <c r="J2489" s="53">
        <v>22.111625566165468</v>
      </c>
      <c r="K2489" s="53">
        <v>231</v>
      </c>
      <c r="L2489" s="53">
        <v>135.35677083333334</v>
      </c>
      <c r="M2489" s="53">
        <v>1473.4050193102689</v>
      </c>
      <c r="N2489" s="53">
        <v>38.38495824291423</v>
      </c>
      <c r="O2489" s="53">
        <v>0.32964171684376797</v>
      </c>
      <c r="P2489" s="53">
        <v>2.0505111425535851</v>
      </c>
      <c r="Q2489" s="53">
        <v>508.18934911242769</v>
      </c>
      <c r="R2489" s="53">
        <v>0.91853812464609119</v>
      </c>
      <c r="S2489" s="53">
        <v>6.84350248090165</v>
      </c>
      <c r="T2489" s="53">
        <v>1.8819369069710259E-3</v>
      </c>
      <c r="U2489" s="53">
        <v>0.21353279734073369</v>
      </c>
      <c r="V2489" s="53">
        <v>31.507375432898531</v>
      </c>
      <c r="W2489" s="53">
        <v>17.461155622030624</v>
      </c>
    </row>
    <row r="2490" spans="3:23" x14ac:dyDescent="0.25">
      <c r="C2490" s="70">
        <v>0</v>
      </c>
      <c r="D2490" s="53">
        <v>29</v>
      </c>
      <c r="E2490" s="53">
        <v>33</v>
      </c>
      <c r="F2490" s="53">
        <v>17.996000000000002</v>
      </c>
      <c r="G2490" s="53">
        <v>0</v>
      </c>
      <c r="H2490" s="53">
        <v>0.87878787878787878</v>
      </c>
      <c r="I2490" s="53">
        <v>0.59183673469387754</v>
      </c>
      <c r="J2490" s="53">
        <v>6.0765077797464979</v>
      </c>
      <c r="K2490" s="53">
        <v>103</v>
      </c>
      <c r="L2490" s="53">
        <v>92.241379310344826</v>
      </c>
      <c r="M2490" s="53">
        <v>59.118226600985217</v>
      </c>
      <c r="N2490" s="53">
        <v>7.6888377926046285</v>
      </c>
      <c r="O2490" s="53">
        <v>-0.42540059015852183</v>
      </c>
      <c r="P2490" s="53">
        <v>2.3648186926149899</v>
      </c>
      <c r="Q2490" s="53">
        <v>78.482142857142847</v>
      </c>
      <c r="R2490" s="53">
        <v>0.80009841160432571</v>
      </c>
      <c r="S2490" s="53">
        <v>4.2112607364322798</v>
      </c>
      <c r="T2490" s="53">
        <v>1.8494897959183687E-2</v>
      </c>
      <c r="U2490" s="53">
        <v>0.13473837670266239</v>
      </c>
      <c r="V2490" s="53">
        <v>6.2330229193099944</v>
      </c>
      <c r="W2490" s="53">
        <v>6.2330229193099944</v>
      </c>
    </row>
    <row r="2491" spans="3:23" x14ac:dyDescent="0.25">
      <c r="C2491" s="70">
        <v>0</v>
      </c>
      <c r="D2491" s="53">
        <v>165</v>
      </c>
      <c r="E2491" s="53">
        <v>176</v>
      </c>
      <c r="F2491" s="53">
        <v>49.811</v>
      </c>
      <c r="G2491" s="53">
        <v>0.89693789464710316</v>
      </c>
      <c r="H2491" s="53">
        <v>0.9375</v>
      </c>
      <c r="I2491" s="53">
        <v>0.75</v>
      </c>
      <c r="J2491" s="53">
        <v>14.494292838262302</v>
      </c>
      <c r="K2491" s="53">
        <v>163</v>
      </c>
      <c r="L2491" s="53">
        <v>110.78181818181818</v>
      </c>
      <c r="M2491" s="53">
        <v>785.5618625277159</v>
      </c>
      <c r="N2491" s="53">
        <v>28.02787652548291</v>
      </c>
      <c r="O2491" s="53">
        <v>0.31158365718198583</v>
      </c>
      <c r="P2491" s="53">
        <v>1.6517407552831438</v>
      </c>
      <c r="Q2491" s="53">
        <v>820.95652173912936</v>
      </c>
      <c r="R2491" s="53">
        <v>0.75495234681069567</v>
      </c>
      <c r="S2491" s="53">
        <v>5.7302171737289314</v>
      </c>
      <c r="T2491" s="53">
        <v>5.5198487712665696E-3</v>
      </c>
      <c r="U2491" s="53">
        <v>0.26497250244572096</v>
      </c>
      <c r="V2491" s="53">
        <v>21.949576925002969</v>
      </c>
      <c r="W2491" s="53">
        <v>9.7051491683514133</v>
      </c>
    </row>
    <row r="2492" spans="3:23" x14ac:dyDescent="0.25">
      <c r="C2492" s="70">
        <v>0</v>
      </c>
      <c r="D2492" s="53">
        <v>4957</v>
      </c>
      <c r="E2492" s="53">
        <v>8641</v>
      </c>
      <c r="F2492" s="53">
        <v>605.72699999999998</v>
      </c>
      <c r="G2492" s="53">
        <v>0.87452705383677798</v>
      </c>
      <c r="H2492" s="53">
        <v>0.57366045596574466</v>
      </c>
      <c r="I2492" s="53">
        <v>0.45581609195402301</v>
      </c>
      <c r="J2492" s="53">
        <v>79.444624885842359</v>
      </c>
      <c r="K2492" s="53">
        <v>252</v>
      </c>
      <c r="L2492" s="53">
        <v>131.48436554367561</v>
      </c>
      <c r="M2492" s="53">
        <v>1655.9273685088015</v>
      </c>
      <c r="N2492" s="53">
        <v>40.693087478204468</v>
      </c>
      <c r="O2492" s="53">
        <v>0.69696597932522131</v>
      </c>
      <c r="P2492" s="53">
        <v>2.6224713883449708</v>
      </c>
      <c r="Q2492" s="53">
        <v>62.854406130268238</v>
      </c>
      <c r="R2492" s="53">
        <v>0.98946064996044825</v>
      </c>
      <c r="S2492" s="53">
        <v>7.0992650058541127</v>
      </c>
      <c r="T2492" s="53">
        <v>4.7672607109909429E-4</v>
      </c>
      <c r="U2492" s="53">
        <v>0.29000448522644773</v>
      </c>
      <c r="V2492" s="53">
        <v>147.9356522687514</v>
      </c>
      <c r="W2492" s="53">
        <v>71.74534941635558</v>
      </c>
    </row>
    <row r="2493" spans="3:23" x14ac:dyDescent="0.25">
      <c r="C2493" s="70">
        <v>1</v>
      </c>
      <c r="D2493" s="53">
        <v>61</v>
      </c>
      <c r="E2493" s="53">
        <v>65</v>
      </c>
      <c r="F2493" s="53">
        <v>25.107999999999997</v>
      </c>
      <c r="G2493" s="53">
        <v>0</v>
      </c>
      <c r="H2493" s="53">
        <v>0.93846153846153846</v>
      </c>
      <c r="I2493" s="53">
        <v>0.75308641975308643</v>
      </c>
      <c r="J2493" s="53">
        <v>8.8129230241075476</v>
      </c>
      <c r="K2493" s="53">
        <v>160</v>
      </c>
      <c r="L2493" s="53">
        <v>114.81967213114754</v>
      </c>
      <c r="M2493" s="53">
        <v>633.4502732240436</v>
      </c>
      <c r="N2493" s="53">
        <v>25.16843803703447</v>
      </c>
      <c r="O2493" s="53">
        <v>0.26187569585161707</v>
      </c>
      <c r="P2493" s="53">
        <v>1.8211421775269117</v>
      </c>
      <c r="Q2493" s="53">
        <v>281.64444444444422</v>
      </c>
      <c r="R2493" s="53">
        <v>0.87930666436154592</v>
      </c>
      <c r="S2493" s="53">
        <v>5.2502492227378523</v>
      </c>
      <c r="T2493" s="53">
        <v>1.2098765432098786E-2</v>
      </c>
      <c r="U2493" s="53">
        <v>0.14171536768849124</v>
      </c>
      <c r="V2493" s="53">
        <v>8.886657279068908</v>
      </c>
      <c r="W2493" s="53">
        <v>8.886657279068908</v>
      </c>
    </row>
    <row r="2494" spans="3:23" x14ac:dyDescent="0.25">
      <c r="C2494" s="70">
        <v>0</v>
      </c>
      <c r="D2494" s="53">
        <v>464</v>
      </c>
      <c r="E2494" s="53">
        <v>523</v>
      </c>
      <c r="F2494" s="53">
        <v>88.813000000000002</v>
      </c>
      <c r="G2494" s="53">
        <v>0.83019775999035994</v>
      </c>
      <c r="H2494" s="53">
        <v>0.88718929254302104</v>
      </c>
      <c r="I2494" s="53">
        <v>0.59487179487179487</v>
      </c>
      <c r="J2494" s="53">
        <v>24.306031118985992</v>
      </c>
      <c r="K2494" s="53">
        <v>219</v>
      </c>
      <c r="L2494" s="53">
        <v>132.70905172413794</v>
      </c>
      <c r="M2494" s="53">
        <v>1339.0663541744257</v>
      </c>
      <c r="N2494" s="53">
        <v>36.59325558315939</v>
      </c>
      <c r="O2494" s="53">
        <v>0.44534873159573379</v>
      </c>
      <c r="P2494" s="53">
        <v>2.2235689561341858</v>
      </c>
      <c r="Q2494" s="53">
        <v>337.90074441687358</v>
      </c>
      <c r="R2494" s="53">
        <v>0.94199297939461457</v>
      </c>
      <c r="S2494" s="53">
        <v>6.7721538873525366</v>
      </c>
      <c r="T2494" s="53">
        <v>1.7579075051259762E-3</v>
      </c>
      <c r="U2494" s="53">
        <v>0.22705511796728903</v>
      </c>
      <c r="V2494" s="53">
        <v>35.041206813187955</v>
      </c>
      <c r="W2494" s="53">
        <v>19.534386311813233</v>
      </c>
    </row>
    <row r="2495" spans="3:23" x14ac:dyDescent="0.25">
      <c r="C2495" s="70">
        <v>0</v>
      </c>
      <c r="D2495" s="53">
        <v>175</v>
      </c>
      <c r="E2495" s="53">
        <v>183</v>
      </c>
      <c r="F2495" s="53">
        <v>49.968000000000004</v>
      </c>
      <c r="G2495" s="53">
        <v>0.88069261614168437</v>
      </c>
      <c r="H2495" s="53">
        <v>0.95628415300546443</v>
      </c>
      <c r="I2495" s="53">
        <v>0.79545454545454541</v>
      </c>
      <c r="J2495" s="53">
        <v>14.927053303604616</v>
      </c>
      <c r="K2495" s="53">
        <v>162</v>
      </c>
      <c r="L2495" s="53">
        <v>114.09714285714286</v>
      </c>
      <c r="M2495" s="53">
        <v>638.76637110016327</v>
      </c>
      <c r="N2495" s="53">
        <v>25.273827788844397</v>
      </c>
      <c r="O2495" s="53">
        <v>0.22254445287810465</v>
      </c>
      <c r="P2495" s="53">
        <v>1.7989620131109656</v>
      </c>
      <c r="Q2495" s="53">
        <v>537.26521739130396</v>
      </c>
      <c r="R2495" s="53">
        <v>0.77378570763259713</v>
      </c>
      <c r="S2495" s="53">
        <v>6.0871688803025776</v>
      </c>
      <c r="T2495" s="53">
        <v>4.8015122873346222E-3</v>
      </c>
      <c r="U2495" s="53">
        <v>0.20992172911419116</v>
      </c>
      <c r="V2495" s="53">
        <v>21.8149669341609</v>
      </c>
      <c r="W2495" s="53">
        <v>10.33349253648557</v>
      </c>
    </row>
    <row r="2496" spans="3:23" x14ac:dyDescent="0.25">
      <c r="C2496" s="70">
        <v>0</v>
      </c>
      <c r="D2496" s="53">
        <v>4758</v>
      </c>
      <c r="E2496" s="53">
        <v>8131</v>
      </c>
      <c r="F2496" s="53">
        <v>499.71099999999996</v>
      </c>
      <c r="G2496" s="53">
        <v>0.87650563931587178</v>
      </c>
      <c r="H2496" s="53">
        <v>0.58516787603000864</v>
      </c>
      <c r="I2496" s="53">
        <v>0.45142314990512333</v>
      </c>
      <c r="J2496" s="53">
        <v>77.833628682272689</v>
      </c>
      <c r="K2496" s="53">
        <v>255</v>
      </c>
      <c r="L2496" s="53">
        <v>135.26754939050022</v>
      </c>
      <c r="M2496" s="53">
        <v>1587.0238405772363</v>
      </c>
      <c r="N2496" s="53">
        <v>39.837467798257919</v>
      </c>
      <c r="O2496" s="53">
        <v>0.62219614738196249</v>
      </c>
      <c r="P2496" s="53">
        <v>2.4989828153230471</v>
      </c>
      <c r="Q2496" s="53">
        <v>63.474541176471604</v>
      </c>
      <c r="R2496" s="53">
        <v>0.98947969968899696</v>
      </c>
      <c r="S2496" s="53">
        <v>7.0948362889412531</v>
      </c>
      <c r="T2496" s="53">
        <v>4.571415916954351E-4</v>
      </c>
      <c r="U2496" s="53">
        <v>0.28844223497001203</v>
      </c>
      <c r="V2496" s="53">
        <v>145.1711067994284</v>
      </c>
      <c r="W2496" s="53">
        <v>69.88415012398562</v>
      </c>
    </row>
    <row r="2497" spans="3:23" x14ac:dyDescent="0.25">
      <c r="C2497" s="70">
        <v>1</v>
      </c>
      <c r="D2497" s="53">
        <v>55</v>
      </c>
      <c r="E2497" s="53">
        <v>59</v>
      </c>
      <c r="F2497" s="53">
        <v>24</v>
      </c>
      <c r="G2497" s="53">
        <v>0.13683671329769864</v>
      </c>
      <c r="H2497" s="53">
        <v>0.93220338983050843</v>
      </c>
      <c r="I2497" s="53">
        <v>0.67901234567901236</v>
      </c>
      <c r="J2497" s="53">
        <v>8.3682838718840049</v>
      </c>
      <c r="K2497" s="53">
        <v>156</v>
      </c>
      <c r="L2497" s="53">
        <v>115.81818181818181</v>
      </c>
      <c r="M2497" s="53">
        <v>509.33670033670063</v>
      </c>
      <c r="N2497" s="53">
        <v>22.568489101769764</v>
      </c>
      <c r="O2497" s="53">
        <v>0.18599942235525471</v>
      </c>
      <c r="P2497" s="53">
        <v>1.8553660811803117</v>
      </c>
      <c r="Q2497" s="53">
        <v>264.31111111111113</v>
      </c>
      <c r="R2497" s="53">
        <v>0.8775743275894563</v>
      </c>
      <c r="S2497" s="53">
        <v>5.1046455144542273</v>
      </c>
      <c r="T2497" s="53">
        <v>1.1851851851851874E-2</v>
      </c>
      <c r="U2497" s="53">
        <v>0.10862571440761849</v>
      </c>
      <c r="V2497" s="53">
        <v>8.5038315784798755</v>
      </c>
      <c r="W2497" s="53">
        <v>8.4238412810531198</v>
      </c>
    </row>
    <row r="2498" spans="3:23" x14ac:dyDescent="0.25">
      <c r="C2498" s="70">
        <v>0</v>
      </c>
      <c r="D2498" s="53">
        <v>553</v>
      </c>
      <c r="E2498" s="53">
        <v>661</v>
      </c>
      <c r="F2498" s="53">
        <v>102.93</v>
      </c>
      <c r="G2498" s="53">
        <v>0.83536573861087993</v>
      </c>
      <c r="H2498" s="53">
        <v>0.83661119515885018</v>
      </c>
      <c r="I2498" s="53">
        <v>0.54482758620689653</v>
      </c>
      <c r="J2498" s="53">
        <v>26.534910368014152</v>
      </c>
      <c r="K2498" s="53">
        <v>244</v>
      </c>
      <c r="L2498" s="53">
        <v>131.36528028933091</v>
      </c>
      <c r="M2498" s="53">
        <v>1463.0800967057164</v>
      </c>
      <c r="N2498" s="53">
        <v>38.250230021605311</v>
      </c>
      <c r="O2498" s="53">
        <v>0.74899705279836259</v>
      </c>
      <c r="P2498" s="53">
        <v>2.7169107599055105</v>
      </c>
      <c r="Q2498" s="53">
        <v>466.57854406130275</v>
      </c>
      <c r="R2498" s="53">
        <v>0.926152179104893</v>
      </c>
      <c r="S2498" s="53">
        <v>6.7719015801191187</v>
      </c>
      <c r="T2498" s="53">
        <v>1.7505615008588072E-3</v>
      </c>
      <c r="U2498" s="53">
        <v>0.2418826438281399</v>
      </c>
      <c r="V2498" s="53">
        <v>39.936363674097436</v>
      </c>
      <c r="W2498" s="53">
        <v>21.952800893796695</v>
      </c>
    </row>
    <row r="2499" spans="3:23" x14ac:dyDescent="0.25">
      <c r="C2499" s="70">
        <v>0</v>
      </c>
      <c r="D2499" s="53">
        <v>171</v>
      </c>
      <c r="E2499" s="53">
        <v>182</v>
      </c>
      <c r="F2499" s="53">
        <v>47.875999999999998</v>
      </c>
      <c r="G2499" s="53">
        <v>0.82149218468974083</v>
      </c>
      <c r="H2499" s="53">
        <v>0.93956043956043955</v>
      </c>
      <c r="I2499" s="53">
        <v>0.65769230769230769</v>
      </c>
      <c r="J2499" s="53">
        <v>14.755472278097805</v>
      </c>
      <c r="K2499" s="53">
        <v>165</v>
      </c>
      <c r="L2499" s="53">
        <v>121.94736842105263</v>
      </c>
      <c r="M2499" s="53">
        <v>649.63839009287892</v>
      </c>
      <c r="N2499" s="53">
        <v>25.488004827621932</v>
      </c>
      <c r="O2499" s="53">
        <v>-2.6250594336725049E-2</v>
      </c>
      <c r="P2499" s="53">
        <v>1.748332689046082</v>
      </c>
      <c r="Q2499" s="53">
        <v>659.75457875457948</v>
      </c>
      <c r="R2499" s="53">
        <v>0.81046699758811136</v>
      </c>
      <c r="S2499" s="53">
        <v>5.9651221262177518</v>
      </c>
      <c r="T2499" s="53">
        <v>4.0655315380590277E-3</v>
      </c>
      <c r="U2499" s="53">
        <v>0.19873523022012807</v>
      </c>
      <c r="V2499" s="53">
        <v>19.760010774408727</v>
      </c>
      <c r="W2499" s="53">
        <v>11.267548875128494</v>
      </c>
    </row>
    <row r="2500" spans="3:23" x14ac:dyDescent="0.25">
      <c r="C2500" s="70">
        <v>0</v>
      </c>
      <c r="D2500" s="53">
        <v>4740</v>
      </c>
      <c r="E2500" s="53">
        <v>7743</v>
      </c>
      <c r="F2500" s="53">
        <v>472.48499999999996</v>
      </c>
      <c r="G2500" s="53">
        <v>0.87731483515053132</v>
      </c>
      <c r="H2500" s="53">
        <v>0.61216582719876012</v>
      </c>
      <c r="I2500" s="53">
        <v>0.47782258064516131</v>
      </c>
      <c r="J2500" s="53">
        <v>77.686262891483409</v>
      </c>
      <c r="K2500" s="53">
        <v>255</v>
      </c>
      <c r="L2500" s="53">
        <v>137.11181434599155</v>
      </c>
      <c r="M2500" s="53">
        <v>1574.3647897017481</v>
      </c>
      <c r="N2500" s="53">
        <v>39.678265961376738</v>
      </c>
      <c r="O2500" s="53">
        <v>0.58558889996130392</v>
      </c>
      <c r="P2500" s="53">
        <v>2.4463755808420702</v>
      </c>
      <c r="Q2500" s="53">
        <v>70.724399999999704</v>
      </c>
      <c r="R2500" s="53">
        <v>0.98823566421638698</v>
      </c>
      <c r="S2500" s="53">
        <v>7.1028962743429922</v>
      </c>
      <c r="T2500" s="53">
        <v>3.8521999999997558E-4</v>
      </c>
      <c r="U2500" s="53">
        <v>0.26863553564780573</v>
      </c>
      <c r="V2500" s="53">
        <v>143.3853758842157</v>
      </c>
      <c r="W2500" s="53">
        <v>68.812833419991762</v>
      </c>
    </row>
    <row r="2501" spans="3:23" x14ac:dyDescent="0.25">
      <c r="C2501" s="70">
        <v>0</v>
      </c>
      <c r="D2501" s="53">
        <v>54</v>
      </c>
      <c r="E2501" s="53">
        <v>58</v>
      </c>
      <c r="F2501" s="53">
        <v>24.182000000000002</v>
      </c>
      <c r="G2501" s="53">
        <v>0.57784691467431337</v>
      </c>
      <c r="H2501" s="53">
        <v>0.93103448275862066</v>
      </c>
      <c r="I2501" s="53">
        <v>0.67500000000000004</v>
      </c>
      <c r="J2501" s="53">
        <v>8.291859587312052</v>
      </c>
      <c r="K2501" s="53">
        <v>112</v>
      </c>
      <c r="L2501" s="53">
        <v>99.611111111111114</v>
      </c>
      <c r="M2501" s="53">
        <v>104.88364779874216</v>
      </c>
      <c r="N2501" s="53">
        <v>10.241271786196389</v>
      </c>
      <c r="O2501" s="53">
        <v>-0.59203115761097047</v>
      </c>
      <c r="P2501" s="53">
        <v>2.0952846931934288</v>
      </c>
      <c r="Q2501" s="53">
        <v>24.122222222222231</v>
      </c>
      <c r="R2501" s="53">
        <v>0.95792402412555422</v>
      </c>
      <c r="S2501" s="53">
        <v>4.418980733877957</v>
      </c>
      <c r="T2501" s="53">
        <v>1.2345679012345697E-2</v>
      </c>
      <c r="U2501" s="53">
        <v>0.26049502966169624</v>
      </c>
      <c r="V2501" s="53">
        <v>9.2776114422880465</v>
      </c>
      <c r="W2501" s="53">
        <v>7.5718777944003648</v>
      </c>
    </row>
    <row r="2502" spans="3:23" x14ac:dyDescent="0.25">
      <c r="C2502" s="70">
        <v>1</v>
      </c>
      <c r="D2502" s="53">
        <v>52</v>
      </c>
      <c r="E2502" s="53">
        <v>56</v>
      </c>
      <c r="F2502" s="53">
        <v>23.147999999999996</v>
      </c>
      <c r="G2502" s="53">
        <v>0.40283323917633496</v>
      </c>
      <c r="H2502" s="53">
        <v>0.9285714285714286</v>
      </c>
      <c r="I2502" s="53">
        <v>0.72222222222222221</v>
      </c>
      <c r="J2502" s="53">
        <v>8.1368578902564384</v>
      </c>
      <c r="K2502" s="53">
        <v>154</v>
      </c>
      <c r="L2502" s="53">
        <v>116.84615384615384</v>
      </c>
      <c r="M2502" s="53">
        <v>467.23076923076928</v>
      </c>
      <c r="N2502" s="53">
        <v>21.615521488753615</v>
      </c>
      <c r="O2502" s="53">
        <v>8.6074388739792021E-2</v>
      </c>
      <c r="P2502" s="53">
        <v>1.8627057750013838</v>
      </c>
      <c r="Q2502" s="53">
        <v>253.71249999999992</v>
      </c>
      <c r="R2502" s="53">
        <v>0.87997117406688685</v>
      </c>
      <c r="S2502" s="53">
        <v>5.0030423622470481</v>
      </c>
      <c r="T2502" s="53">
        <v>1.2500000000000009E-2</v>
      </c>
      <c r="U2502" s="53">
        <v>0.11449503315436643</v>
      </c>
      <c r="V2502" s="53">
        <v>8.5993440417695783</v>
      </c>
      <c r="W2502" s="53">
        <v>7.8707507868511462</v>
      </c>
    </row>
    <row r="2503" spans="3:23" x14ac:dyDescent="0.25">
      <c r="C2503" s="70">
        <v>0</v>
      </c>
      <c r="D2503" s="53">
        <v>580</v>
      </c>
      <c r="E2503" s="53">
        <v>685</v>
      </c>
      <c r="F2503" s="53">
        <v>106.536</v>
      </c>
      <c r="G2503" s="53">
        <v>0.84144556328504383</v>
      </c>
      <c r="H2503" s="53">
        <v>0.84671532846715325</v>
      </c>
      <c r="I2503" s="53">
        <v>0.54054054054054057</v>
      </c>
      <c r="J2503" s="53">
        <v>27.174968922638982</v>
      </c>
      <c r="K2503" s="53">
        <v>243</v>
      </c>
      <c r="L2503" s="53">
        <v>134.26034482758621</v>
      </c>
      <c r="M2503" s="53">
        <v>1456.1894437496273</v>
      </c>
      <c r="N2503" s="53">
        <v>38.160050363562512</v>
      </c>
      <c r="O2503" s="53">
        <v>0.78098154935537101</v>
      </c>
      <c r="P2503" s="53">
        <v>2.8622192322136937</v>
      </c>
      <c r="Q2503" s="53">
        <v>323.94101633393734</v>
      </c>
      <c r="R2503" s="53">
        <v>0.94793767044361221</v>
      </c>
      <c r="S2503" s="53">
        <v>6.8407247046661794</v>
      </c>
      <c r="T2503" s="53">
        <v>1.6551328882315767E-3</v>
      </c>
      <c r="U2503" s="53">
        <v>0.2627873260641449</v>
      </c>
      <c r="V2503" s="53">
        <v>40.752181380235868</v>
      </c>
      <c r="W2503" s="53">
        <v>22.02011093258233</v>
      </c>
    </row>
    <row r="2504" spans="3:23" x14ac:dyDescent="0.25">
      <c r="C2504" s="70">
        <v>0</v>
      </c>
      <c r="D2504" s="53">
        <v>205</v>
      </c>
      <c r="E2504" s="53">
        <v>212</v>
      </c>
      <c r="F2504" s="53">
        <v>51.332999999999998</v>
      </c>
      <c r="G2504" s="53">
        <v>0.78864566808545722</v>
      </c>
      <c r="H2504" s="53">
        <v>0.96698113207547165</v>
      </c>
      <c r="I2504" s="53">
        <v>0.69727891156462585</v>
      </c>
      <c r="J2504" s="53">
        <v>16.155931006002358</v>
      </c>
      <c r="K2504" s="53">
        <v>164</v>
      </c>
      <c r="L2504" s="53">
        <v>119.31219512195122</v>
      </c>
      <c r="M2504" s="53">
        <v>635.4510760401721</v>
      </c>
      <c r="N2504" s="53">
        <v>25.208154951129846</v>
      </c>
      <c r="O2504" s="53">
        <v>0.16578735884498538</v>
      </c>
      <c r="P2504" s="53">
        <v>1.7779229414792479</v>
      </c>
      <c r="Q2504" s="53">
        <v>390.56818181818221</v>
      </c>
      <c r="R2504" s="53">
        <v>0.8575041990962825</v>
      </c>
      <c r="S2504" s="53">
        <v>6.0954634997556436</v>
      </c>
      <c r="T2504" s="53">
        <v>3.5419126328217103E-3</v>
      </c>
      <c r="U2504" s="53">
        <v>0.21108106127395931</v>
      </c>
      <c r="V2504" s="53">
        <v>20.761300631110348</v>
      </c>
      <c r="W2504" s="53">
        <v>12.765043277413469</v>
      </c>
    </row>
    <row r="2505" spans="3:23" x14ac:dyDescent="0.25">
      <c r="C2505" s="70">
        <v>0</v>
      </c>
      <c r="D2505" s="53">
        <v>4792</v>
      </c>
      <c r="E2505" s="53">
        <v>7705</v>
      </c>
      <c r="F2505" s="53">
        <v>507.79899999999998</v>
      </c>
      <c r="G2505" s="53">
        <v>0.8773964097326703</v>
      </c>
      <c r="H2505" s="53">
        <v>0.62193380921479557</v>
      </c>
      <c r="I2505" s="53">
        <v>0.47710075667064916</v>
      </c>
      <c r="J2505" s="53">
        <v>78.111227735652065</v>
      </c>
      <c r="K2505" s="53">
        <v>251</v>
      </c>
      <c r="L2505" s="53">
        <v>136.58493322203674</v>
      </c>
      <c r="M2505" s="53">
        <v>1691.7861473969181</v>
      </c>
      <c r="N2505" s="53">
        <v>41.131328052919933</v>
      </c>
      <c r="O2505" s="53">
        <v>0.65103715643179394</v>
      </c>
      <c r="P2505" s="53">
        <v>2.461293280679242</v>
      </c>
      <c r="Q2505" s="53">
        <v>81.655407407407864</v>
      </c>
      <c r="R2505" s="53">
        <v>0.98633540569061873</v>
      </c>
      <c r="S2505" s="53">
        <v>7.1266061601889401</v>
      </c>
      <c r="T2505" s="53">
        <v>3.7281146166745282E-4</v>
      </c>
      <c r="U2505" s="53">
        <v>0.26223613544584401</v>
      </c>
      <c r="V2505" s="53">
        <v>143.39399870904589</v>
      </c>
      <c r="W2505" s="53">
        <v>68.795583929433391</v>
      </c>
    </row>
    <row r="2506" spans="3:23" x14ac:dyDescent="0.25">
      <c r="C2506" s="70">
        <v>0</v>
      </c>
      <c r="D2506" s="53">
        <v>87</v>
      </c>
      <c r="E2506" s="53">
        <v>91</v>
      </c>
      <c r="F2506" s="53">
        <v>31.286000000000001</v>
      </c>
      <c r="G2506" s="53">
        <v>0.67414194500821123</v>
      </c>
      <c r="H2506" s="53">
        <v>0.95604395604395609</v>
      </c>
      <c r="I2506" s="53">
        <v>0.74358974358974361</v>
      </c>
      <c r="J2506" s="53">
        <v>10.524820207108489</v>
      </c>
      <c r="K2506" s="53">
        <v>122</v>
      </c>
      <c r="L2506" s="53">
        <v>103.74712643678161</v>
      </c>
      <c r="M2506" s="53">
        <v>119.35391606522319</v>
      </c>
      <c r="N2506" s="53">
        <v>10.924921787602106</v>
      </c>
      <c r="O2506" s="53">
        <v>-0.39138094223312458</v>
      </c>
      <c r="P2506" s="53">
        <v>2.2065235195385915</v>
      </c>
      <c r="Q2506" s="53">
        <v>45.58461538461539</v>
      </c>
      <c r="R2506" s="53">
        <v>0.93627158447664649</v>
      </c>
      <c r="S2506" s="53">
        <v>5.0351542784343026</v>
      </c>
      <c r="T2506" s="53">
        <v>8.0473372781064943E-3</v>
      </c>
      <c r="U2506" s="53">
        <v>0.19867319646165782</v>
      </c>
      <c r="V2506" s="53">
        <v>12.341424322744841</v>
      </c>
      <c r="W2506" s="53">
        <v>9.1153983782248336</v>
      </c>
    </row>
    <row r="2507" spans="3:23" x14ac:dyDescent="0.25">
      <c r="C2507" s="70">
        <v>1</v>
      </c>
      <c r="D2507" s="53">
        <v>57</v>
      </c>
      <c r="E2507" s="53">
        <v>61</v>
      </c>
      <c r="F2507" s="53">
        <v>24.645</v>
      </c>
      <c r="G2507" s="53">
        <v>0.5459153480344372</v>
      </c>
      <c r="H2507" s="53">
        <v>0.93442622950819676</v>
      </c>
      <c r="I2507" s="53">
        <v>0.71250000000000002</v>
      </c>
      <c r="J2507" s="53">
        <v>8.5190758917798277</v>
      </c>
      <c r="K2507" s="53">
        <v>161</v>
      </c>
      <c r="L2507" s="53">
        <v>119.24561403508773</v>
      </c>
      <c r="M2507" s="53">
        <v>496.76002506265661</v>
      </c>
      <c r="N2507" s="53">
        <v>22.288113986218228</v>
      </c>
      <c r="O2507" s="53">
        <v>0.14603490225697099</v>
      </c>
      <c r="P2507" s="53">
        <v>1.8950664487423214</v>
      </c>
      <c r="Q2507" s="53">
        <v>244.35227272727255</v>
      </c>
      <c r="R2507" s="53">
        <v>0.89157119243978633</v>
      </c>
      <c r="S2507" s="53">
        <v>5.4687691807934486</v>
      </c>
      <c r="T2507" s="53">
        <v>1.1621900826446258E-2</v>
      </c>
      <c r="U2507" s="53">
        <v>0.11418580657260229</v>
      </c>
      <c r="V2507" s="53">
        <v>9.3993248468658894</v>
      </c>
      <c r="W2507" s="53">
        <v>7.8751335111600422</v>
      </c>
    </row>
    <row r="2508" spans="3:23" x14ac:dyDescent="0.25">
      <c r="C2508" s="70">
        <v>0</v>
      </c>
      <c r="D2508" s="53">
        <v>694</v>
      </c>
      <c r="E2508" s="53">
        <v>928</v>
      </c>
      <c r="F2508" s="53">
        <v>127.41000000000001</v>
      </c>
      <c r="G2508" s="53">
        <v>0.81198690790187389</v>
      </c>
      <c r="H2508" s="53">
        <v>0.74784482758620685</v>
      </c>
      <c r="I2508" s="53">
        <v>0.46828609986504721</v>
      </c>
      <c r="J2508" s="53">
        <v>29.72588508432008</v>
      </c>
      <c r="K2508" s="53">
        <v>243</v>
      </c>
      <c r="L2508" s="53">
        <v>133.12247838616716</v>
      </c>
      <c r="M2508" s="53">
        <v>1702.3529427664896</v>
      </c>
      <c r="N2508" s="53">
        <v>41.259580011998302</v>
      </c>
      <c r="O2508" s="53">
        <v>0.88526587442469062</v>
      </c>
      <c r="P2508" s="53">
        <v>2.938498551078002</v>
      </c>
      <c r="Q2508" s="53">
        <v>398.2210526315792</v>
      </c>
      <c r="R2508" s="53">
        <v>0.93758241404651099</v>
      </c>
      <c r="S2508" s="53">
        <v>6.9220433135718684</v>
      </c>
      <c r="T2508" s="53">
        <v>1.1738227146814478E-3</v>
      </c>
      <c r="U2508" s="53">
        <v>0.26824337246604329</v>
      </c>
      <c r="V2508" s="53">
        <v>45.562309551880084</v>
      </c>
      <c r="W2508" s="53">
        <v>26.593610525831306</v>
      </c>
    </row>
    <row r="2509" spans="3:23" x14ac:dyDescent="0.25">
      <c r="C2509" s="70">
        <v>0</v>
      </c>
      <c r="D2509" s="53">
        <v>221</v>
      </c>
      <c r="E2509" s="53">
        <v>228</v>
      </c>
      <c r="F2509" s="53">
        <v>54.393000000000001</v>
      </c>
      <c r="G2509" s="53">
        <v>0.70739463586925011</v>
      </c>
      <c r="H2509" s="53">
        <v>0.9692982456140351</v>
      </c>
      <c r="I2509" s="53">
        <v>0.68421052631578949</v>
      </c>
      <c r="J2509" s="53">
        <v>16.774562271083887</v>
      </c>
      <c r="K2509" s="53">
        <v>160</v>
      </c>
      <c r="L2509" s="53">
        <v>121.07692307692308</v>
      </c>
      <c r="M2509" s="53">
        <v>608.98951048951017</v>
      </c>
      <c r="N2509" s="53">
        <v>24.677712829383321</v>
      </c>
      <c r="O2509" s="53">
        <v>-2.6430128768284687E-2</v>
      </c>
      <c r="P2509" s="53">
        <v>1.6513112183434904</v>
      </c>
      <c r="Q2509" s="53">
        <v>270.94705882352912</v>
      </c>
      <c r="R2509" s="53">
        <v>0.89794559970823817</v>
      </c>
      <c r="S2509" s="53">
        <v>6.1502097050160192</v>
      </c>
      <c r="T2509" s="53">
        <v>3.2006920415224667E-3</v>
      </c>
      <c r="U2509" s="53">
        <v>0.23970225328786499</v>
      </c>
      <c r="V2509" s="53">
        <v>20.479451813366286</v>
      </c>
      <c r="W2509" s="53">
        <v>14.475261745306309</v>
      </c>
    </row>
    <row r="2510" spans="3:23" x14ac:dyDescent="0.25">
      <c r="C2510" s="70">
        <v>0</v>
      </c>
      <c r="D2510" s="53">
        <v>4776</v>
      </c>
      <c r="E2510" s="53">
        <v>7652</v>
      </c>
      <c r="F2510" s="53">
        <v>493.51600000000008</v>
      </c>
      <c r="G2510" s="53">
        <v>0.87758215201794321</v>
      </c>
      <c r="H2510" s="53">
        <v>0.62415054887611077</v>
      </c>
      <c r="I2510" s="53">
        <v>0.47170370370370368</v>
      </c>
      <c r="J2510" s="53">
        <v>77.980715985781615</v>
      </c>
      <c r="K2510" s="53">
        <v>254</v>
      </c>
      <c r="L2510" s="53">
        <v>135.89886934673368</v>
      </c>
      <c r="M2510" s="53">
        <v>1714.7489327527617</v>
      </c>
      <c r="N2510" s="53">
        <v>41.409527077144475</v>
      </c>
      <c r="O2510" s="53">
        <v>0.65895093340741118</v>
      </c>
      <c r="P2510" s="53">
        <v>2.4782763454987031</v>
      </c>
      <c r="Q2510" s="53">
        <v>71.859004507153557</v>
      </c>
      <c r="R2510" s="53">
        <v>0.98753861263869025</v>
      </c>
      <c r="S2510" s="53">
        <v>7.1253246337518963</v>
      </c>
      <c r="T2510" s="53">
        <v>3.807322632124533E-4</v>
      </c>
      <c r="U2510" s="53">
        <v>0.27041333711231325</v>
      </c>
      <c r="V2510" s="53">
        <v>144.69257958194362</v>
      </c>
      <c r="W2510" s="53">
        <v>69.369426455982506</v>
      </c>
    </row>
    <row r="2511" spans="3:23" x14ac:dyDescent="0.25">
      <c r="C2511" s="70">
        <v>0</v>
      </c>
      <c r="D2511" s="53">
        <v>125</v>
      </c>
      <c r="E2511" s="53">
        <v>133</v>
      </c>
      <c r="F2511" s="53">
        <v>39.432000000000002</v>
      </c>
      <c r="G2511" s="53">
        <v>0.69849148214745072</v>
      </c>
      <c r="H2511" s="53">
        <v>0.93984962406015038</v>
      </c>
      <c r="I2511" s="53">
        <v>0.71022727272727271</v>
      </c>
      <c r="J2511" s="53">
        <v>12.6156626101008</v>
      </c>
      <c r="K2511" s="53">
        <v>124</v>
      </c>
      <c r="L2511" s="53">
        <v>100.288</v>
      </c>
      <c r="M2511" s="53">
        <v>122.36799999999997</v>
      </c>
      <c r="N2511" s="53">
        <v>11.062007051163906</v>
      </c>
      <c r="O2511" s="53">
        <v>5.9631001892369861E-2</v>
      </c>
      <c r="P2511" s="53">
        <v>2.4649241414263714</v>
      </c>
      <c r="Q2511" s="53">
        <v>35.338541666666679</v>
      </c>
      <c r="R2511" s="53">
        <v>0.9504570170868879</v>
      </c>
      <c r="S2511" s="53">
        <v>5.1074327374153796</v>
      </c>
      <c r="T2511" s="53">
        <v>5.8051215277777624E-3</v>
      </c>
      <c r="U2511" s="53">
        <v>0.29115066790848043</v>
      </c>
      <c r="V2511" s="53">
        <v>15.140862271693157</v>
      </c>
      <c r="W2511" s="53">
        <v>10.835079156899837</v>
      </c>
    </row>
    <row r="2512" spans="3:23" x14ac:dyDescent="0.25">
      <c r="C2512" s="70">
        <v>1</v>
      </c>
      <c r="D2512" s="53">
        <v>64</v>
      </c>
      <c r="E2512" s="53">
        <v>68</v>
      </c>
      <c r="F2512" s="53">
        <v>25.777999999999999</v>
      </c>
      <c r="G2512" s="53">
        <v>0.50673931898020219</v>
      </c>
      <c r="H2512" s="53">
        <v>0.94117647058823528</v>
      </c>
      <c r="I2512" s="53">
        <v>0.71111111111111114</v>
      </c>
      <c r="J2512" s="53">
        <v>9.0270333367641005</v>
      </c>
      <c r="K2512" s="53">
        <v>172</v>
      </c>
      <c r="L2512" s="53">
        <v>121.359375</v>
      </c>
      <c r="M2512" s="53">
        <v>785.91641865079362</v>
      </c>
      <c r="N2512" s="53">
        <v>28.034200874125048</v>
      </c>
      <c r="O2512" s="53">
        <v>0.21434288450802649</v>
      </c>
      <c r="P2512" s="53">
        <v>1.8771239190853088</v>
      </c>
      <c r="Q2512" s="53">
        <v>311.08999999999992</v>
      </c>
      <c r="R2512" s="53">
        <v>0.89292671629046283</v>
      </c>
      <c r="S2512" s="53">
        <v>5.390319531114784</v>
      </c>
      <c r="T2512" s="53">
        <v>9.999999999999995E-3</v>
      </c>
      <c r="U2512" s="53">
        <v>9.4617753834769558E-2</v>
      </c>
      <c r="V2512" s="53">
        <v>9.8072637554295348</v>
      </c>
      <c r="W2512" s="53">
        <v>8.4548355571297105</v>
      </c>
    </row>
    <row r="2513" spans="3:23" x14ac:dyDescent="0.25">
      <c r="C2513" s="70">
        <v>0</v>
      </c>
      <c r="D2513" s="53">
        <v>767</v>
      </c>
      <c r="E2513" s="53">
        <v>1037</v>
      </c>
      <c r="F2513" s="53">
        <v>137.32599999999999</v>
      </c>
      <c r="G2513" s="53">
        <v>0.82813375340514273</v>
      </c>
      <c r="H2513" s="53">
        <v>0.73963355834136935</v>
      </c>
      <c r="I2513" s="53">
        <v>0.45873205741626794</v>
      </c>
      <c r="J2513" s="53">
        <v>31.250195692377186</v>
      </c>
      <c r="K2513" s="53">
        <v>246</v>
      </c>
      <c r="L2513" s="53">
        <v>135.57887874837027</v>
      </c>
      <c r="M2513" s="53">
        <v>1688.4816943025128</v>
      </c>
      <c r="N2513" s="53">
        <v>41.091138878139077</v>
      </c>
      <c r="O2513" s="53">
        <v>0.86797648345128053</v>
      </c>
      <c r="P2513" s="53">
        <v>2.9147758223030689</v>
      </c>
      <c r="Q2513" s="53">
        <v>306.78011695906361</v>
      </c>
      <c r="R2513" s="53">
        <v>0.95106762086041441</v>
      </c>
      <c r="S2513" s="53">
        <v>6.9137769837130234</v>
      </c>
      <c r="T2513" s="53">
        <v>1.0143291953079508E-3</v>
      </c>
      <c r="U2513" s="53">
        <v>0.26049852497946085</v>
      </c>
      <c r="V2513" s="53">
        <v>49.238490924078704</v>
      </c>
      <c r="W2513" s="53">
        <v>27.599677915173736</v>
      </c>
    </row>
    <row r="2514" spans="3:23" x14ac:dyDescent="0.25">
      <c r="C2514" s="70">
        <v>0</v>
      </c>
      <c r="D2514" s="53">
        <v>275</v>
      </c>
      <c r="E2514" s="53">
        <v>286</v>
      </c>
      <c r="F2514" s="53">
        <v>62.348999999999997</v>
      </c>
      <c r="G2514" s="53">
        <v>0.77204547130274082</v>
      </c>
      <c r="H2514" s="53">
        <v>0.96153846153846156</v>
      </c>
      <c r="I2514" s="53">
        <v>0.65789473684210531</v>
      </c>
      <c r="J2514" s="53">
        <v>18.712051592547777</v>
      </c>
      <c r="K2514" s="53">
        <v>167</v>
      </c>
      <c r="L2514" s="53">
        <v>121.71636363636364</v>
      </c>
      <c r="M2514" s="53">
        <v>677.89005972130064</v>
      </c>
      <c r="N2514" s="53">
        <v>26.036321931511385</v>
      </c>
      <c r="O2514" s="53">
        <v>1.9807143496291202E-2</v>
      </c>
      <c r="P2514" s="53">
        <v>1.6444233211528458</v>
      </c>
      <c r="Q2514" s="53">
        <v>318.65675057208227</v>
      </c>
      <c r="R2514" s="53">
        <v>0.89217879478836049</v>
      </c>
      <c r="S2514" s="53">
        <v>6.2654184837853677</v>
      </c>
      <c r="T2514" s="53">
        <v>2.6758269666804445E-3</v>
      </c>
      <c r="U2514" s="53">
        <v>0.23470472909946</v>
      </c>
      <c r="V2514" s="53">
        <v>24.150768810841569</v>
      </c>
      <c r="W2514" s="53">
        <v>15.349438876853531</v>
      </c>
    </row>
    <row r="2515" spans="3:23" x14ac:dyDescent="0.25">
      <c r="C2515" s="70">
        <v>0</v>
      </c>
      <c r="D2515" s="53">
        <v>4888</v>
      </c>
      <c r="E2515" s="53">
        <v>7711</v>
      </c>
      <c r="F2515" s="53">
        <v>532.43600000000004</v>
      </c>
      <c r="G2515" s="53">
        <v>0.87418744455839814</v>
      </c>
      <c r="H2515" s="53">
        <v>0.63389962391388921</v>
      </c>
      <c r="I2515" s="53">
        <v>0.46927803379416283</v>
      </c>
      <c r="J2515" s="53">
        <v>78.889764194510519</v>
      </c>
      <c r="K2515" s="53">
        <v>249</v>
      </c>
      <c r="L2515" s="53">
        <v>134.70703764320785</v>
      </c>
      <c r="M2515" s="53">
        <v>1700.0823568457261</v>
      </c>
      <c r="N2515" s="53">
        <v>41.23205496753377</v>
      </c>
      <c r="O2515" s="53">
        <v>0.65587457835647944</v>
      </c>
      <c r="P2515" s="53">
        <v>2.4180593421360421</v>
      </c>
      <c r="Q2515" s="53">
        <v>88.368000000000549</v>
      </c>
      <c r="R2515" s="53">
        <v>0.98435133995912127</v>
      </c>
      <c r="S2515" s="53">
        <v>7.106677572508401</v>
      </c>
      <c r="T2515" s="53">
        <v>3.8505215419497882E-4</v>
      </c>
      <c r="U2515" s="53">
        <v>0.26799094122877232</v>
      </c>
      <c r="V2515" s="53">
        <v>144.26605407045307</v>
      </c>
      <c r="W2515" s="53">
        <v>70.05395468869105</v>
      </c>
    </row>
    <row r="2516" spans="3:23" x14ac:dyDescent="0.25">
      <c r="C2516" s="70">
        <v>0</v>
      </c>
      <c r="D2516" s="53">
        <v>232</v>
      </c>
      <c r="E2516" s="53">
        <v>253</v>
      </c>
      <c r="F2516" s="53">
        <v>61.39</v>
      </c>
      <c r="G2516" s="53">
        <v>0.89434430686492072</v>
      </c>
      <c r="H2516" s="53">
        <v>0.91699604743083007</v>
      </c>
      <c r="I2516" s="53">
        <v>0.59487179487179487</v>
      </c>
      <c r="J2516" s="53">
        <v>17.186959427966244</v>
      </c>
      <c r="K2516" s="53">
        <v>129</v>
      </c>
      <c r="L2516" s="53">
        <v>96.025862068965523</v>
      </c>
      <c r="M2516" s="53">
        <v>133.36729362591424</v>
      </c>
      <c r="N2516" s="53">
        <v>11.548475813972779</v>
      </c>
      <c r="O2516" s="53">
        <v>0.67345049246628785</v>
      </c>
      <c r="P2516" s="53">
        <v>2.9046369705124078</v>
      </c>
      <c r="Q2516" s="53">
        <v>25.283653846153843</v>
      </c>
      <c r="R2516" s="53">
        <v>0.96343993376614545</v>
      </c>
      <c r="S2516" s="53">
        <v>5.2537466189524906</v>
      </c>
      <c r="T2516" s="53">
        <v>3.4555288461538269E-3</v>
      </c>
      <c r="U2516" s="53">
        <v>0.31547359989809054</v>
      </c>
      <c r="V2516" s="53">
        <v>26.136195516655228</v>
      </c>
      <c r="W2516" s="53">
        <v>11.692793518265553</v>
      </c>
    </row>
    <row r="2517" spans="3:23" x14ac:dyDescent="0.25">
      <c r="C2517" s="70">
        <v>0</v>
      </c>
      <c r="D2517" s="53">
        <v>91</v>
      </c>
      <c r="E2517" s="53">
        <v>99</v>
      </c>
      <c r="F2517" s="53">
        <v>33.825000000000003</v>
      </c>
      <c r="G2517" s="53">
        <v>0.74243630763778401</v>
      </c>
      <c r="H2517" s="53">
        <v>0.91919191919191923</v>
      </c>
      <c r="I2517" s="53">
        <v>0.65</v>
      </c>
      <c r="J2517" s="53">
        <v>10.764051215546115</v>
      </c>
      <c r="K2517" s="53">
        <v>96</v>
      </c>
      <c r="L2517" s="53">
        <v>85.384615384615387</v>
      </c>
      <c r="M2517" s="53">
        <v>21.261538461538454</v>
      </c>
      <c r="N2517" s="53">
        <v>4.6110235806747353</v>
      </c>
      <c r="O2517" s="53">
        <v>0.46837690187311443</v>
      </c>
      <c r="P2517" s="53">
        <v>2.2766639269803783</v>
      </c>
      <c r="Q2517" s="53">
        <v>8.7207792207792156</v>
      </c>
      <c r="R2517" s="53">
        <v>0.90441541908500511</v>
      </c>
      <c r="S2517" s="53">
        <v>4.0511906871358496</v>
      </c>
      <c r="T2517" s="53">
        <v>9.5294316073536688E-3</v>
      </c>
      <c r="U2517" s="53">
        <v>0.4193104514533082</v>
      </c>
      <c r="V2517" s="53">
        <v>13.307780488069223</v>
      </c>
      <c r="W2517" s="53">
        <v>8.9151038342883719</v>
      </c>
    </row>
    <row r="2518" spans="3:23" x14ac:dyDescent="0.25">
      <c r="C2518" s="70">
        <v>1</v>
      </c>
      <c r="D2518" s="53">
        <v>61</v>
      </c>
      <c r="E2518" s="53">
        <v>65</v>
      </c>
      <c r="F2518" s="53">
        <v>25.314999999999998</v>
      </c>
      <c r="G2518" s="53">
        <v>0.41854944641388925</v>
      </c>
      <c r="H2518" s="53">
        <v>0.93846153846153846</v>
      </c>
      <c r="I2518" s="53">
        <v>0.67777777777777781</v>
      </c>
      <c r="J2518" s="53">
        <v>8.8129230241075476</v>
      </c>
      <c r="K2518" s="53">
        <v>181</v>
      </c>
      <c r="L2518" s="53">
        <v>126.8688524590164</v>
      </c>
      <c r="M2518" s="53">
        <v>849.08251366120214</v>
      </c>
      <c r="N2518" s="53">
        <v>29.139020465025968</v>
      </c>
      <c r="O2518" s="53">
        <v>0.18310259793282502</v>
      </c>
      <c r="P2518" s="53">
        <v>1.9060517753888753</v>
      </c>
      <c r="Q2518" s="53">
        <v>357.78</v>
      </c>
      <c r="R2518" s="53">
        <v>0.88606265566226539</v>
      </c>
      <c r="S2518" s="53">
        <v>5.3937719686749599</v>
      </c>
      <c r="T2518" s="53">
        <v>1.0199999999999992E-2</v>
      </c>
      <c r="U2518" s="53">
        <v>0.10352496427630478</v>
      </c>
      <c r="V2518" s="53">
        <v>9.3398469176701404</v>
      </c>
      <c r="W2518" s="53">
        <v>8.4823930306358637</v>
      </c>
    </row>
    <row r="2519" spans="3:23" x14ac:dyDescent="0.25">
      <c r="C2519" s="70">
        <v>0</v>
      </c>
      <c r="D2519" s="53">
        <v>865</v>
      </c>
      <c r="E2519" s="53">
        <v>1237</v>
      </c>
      <c r="F2519" s="53">
        <v>151.93100000000001</v>
      </c>
      <c r="G2519" s="53">
        <v>0.84730006698941696</v>
      </c>
      <c r="H2519" s="53">
        <v>0.69927243330638644</v>
      </c>
      <c r="I2519" s="53">
        <v>0.430562468889995</v>
      </c>
      <c r="J2519" s="53">
        <v>33.186626918020991</v>
      </c>
      <c r="K2519" s="53">
        <v>239</v>
      </c>
      <c r="L2519" s="53">
        <v>137.63005780346822</v>
      </c>
      <c r="M2519" s="53">
        <v>1764.6430769642466</v>
      </c>
      <c r="N2519" s="53">
        <v>42.007654980541901</v>
      </c>
      <c r="O2519" s="53">
        <v>0.74767635427567392</v>
      </c>
      <c r="P2519" s="53">
        <v>2.5970946178548027</v>
      </c>
      <c r="Q2519" s="53">
        <v>365.13317073170464</v>
      </c>
      <c r="R2519" s="53">
        <v>0.94308162141526142</v>
      </c>
      <c r="S2519" s="53">
        <v>6.9863838788491481</v>
      </c>
      <c r="T2519" s="53">
        <v>8.9232599643069969E-4</v>
      </c>
      <c r="U2519" s="53">
        <v>0.25152314560980987</v>
      </c>
      <c r="V2519" s="53">
        <v>54.630827976978829</v>
      </c>
      <c r="W2519" s="53">
        <v>29.015224081695699</v>
      </c>
    </row>
    <row r="2520" spans="3:23" x14ac:dyDescent="0.25">
      <c r="C2520" s="70">
        <v>0</v>
      </c>
      <c r="D2520" s="53">
        <v>311</v>
      </c>
      <c r="E2520" s="53">
        <v>325</v>
      </c>
      <c r="F2520" s="53">
        <v>65.533000000000001</v>
      </c>
      <c r="G2520" s="53">
        <v>0.71330156531248146</v>
      </c>
      <c r="H2520" s="53">
        <v>0.95692307692307688</v>
      </c>
      <c r="I2520" s="53">
        <v>0.67608695652173911</v>
      </c>
      <c r="J2520" s="53">
        <v>19.899183360445612</v>
      </c>
      <c r="K2520" s="53">
        <v>157</v>
      </c>
      <c r="L2520" s="53">
        <v>120.78135048231512</v>
      </c>
      <c r="M2520" s="53">
        <v>525.75203817031377</v>
      </c>
      <c r="N2520" s="53">
        <v>22.929283420340763</v>
      </c>
      <c r="O2520" s="53">
        <v>-0.19581823239301488</v>
      </c>
      <c r="P2520" s="53">
        <v>1.8436344453555622</v>
      </c>
      <c r="Q2520" s="53">
        <v>221.10833333333304</v>
      </c>
      <c r="R2520" s="53">
        <v>0.90505103861818803</v>
      </c>
      <c r="S2520" s="53">
        <v>6.0831095930533499</v>
      </c>
      <c r="T2520" s="53">
        <v>2.5954861111111031E-3</v>
      </c>
      <c r="U2520" s="53">
        <v>0.26623578616498539</v>
      </c>
      <c r="V2520" s="53">
        <v>24.64016113672826</v>
      </c>
      <c r="W2520" s="53">
        <v>17.269235434010117</v>
      </c>
    </row>
    <row r="2521" spans="3:23" x14ac:dyDescent="0.25">
      <c r="C2521" s="70">
        <v>0</v>
      </c>
      <c r="D2521" s="53">
        <v>29</v>
      </c>
      <c r="E2521" s="53">
        <v>33</v>
      </c>
      <c r="F2521" s="53">
        <v>17.996000000000002</v>
      </c>
      <c r="G2521" s="53">
        <v>0</v>
      </c>
      <c r="H2521" s="53">
        <v>0.87878787878787878</v>
      </c>
      <c r="I2521" s="53">
        <v>0.59183673469387754</v>
      </c>
      <c r="J2521" s="53">
        <v>6.0765077797464979</v>
      </c>
      <c r="K2521" s="53">
        <v>151</v>
      </c>
      <c r="L2521" s="53">
        <v>111.41379310344827</v>
      </c>
      <c r="M2521" s="53">
        <v>273.67980295566502</v>
      </c>
      <c r="N2521" s="53">
        <v>16.543270624506661</v>
      </c>
      <c r="O2521" s="53">
        <v>0.22904354815488523</v>
      </c>
      <c r="P2521" s="53">
        <v>2.6537047248824024</v>
      </c>
      <c r="Q2521" s="53">
        <v>423.66071428571422</v>
      </c>
      <c r="R2521" s="53">
        <v>0.69173609442041895</v>
      </c>
      <c r="S2521" s="53">
        <v>4.5821189261620541</v>
      </c>
      <c r="T2521" s="53">
        <v>1.8494897959183687E-2</v>
      </c>
      <c r="U2521" s="53">
        <v>0.11888630652483424</v>
      </c>
      <c r="V2521" s="53">
        <v>6.2330229193099944</v>
      </c>
      <c r="W2521" s="53">
        <v>6.2330229193099944</v>
      </c>
    </row>
    <row r="2522" spans="3:23" x14ac:dyDescent="0.25">
      <c r="C2522" s="70">
        <v>0</v>
      </c>
      <c r="D2522" s="53">
        <v>5097</v>
      </c>
      <c r="E2522" s="53">
        <v>8972</v>
      </c>
      <c r="F2522" s="53">
        <v>646.04499999999996</v>
      </c>
      <c r="G2522" s="53">
        <v>0.88066650827043835</v>
      </c>
      <c r="H2522" s="53">
        <v>0.56810075791350867</v>
      </c>
      <c r="I2522" s="53">
        <v>0.51615189873417722</v>
      </c>
      <c r="J2522" s="53">
        <v>80.558686431167217</v>
      </c>
      <c r="K2522" s="53">
        <v>250</v>
      </c>
      <c r="L2522" s="53">
        <v>132.67784971551893</v>
      </c>
      <c r="M2522" s="53">
        <v>1657.483718452296</v>
      </c>
      <c r="N2522" s="53">
        <v>40.712206013090174</v>
      </c>
      <c r="O2522" s="53">
        <v>0.76411204496451435</v>
      </c>
      <c r="P2522" s="53">
        <v>2.6540980950368955</v>
      </c>
      <c r="Q2522" s="53">
        <v>80.420735382759858</v>
      </c>
      <c r="R2522" s="53">
        <v>0.98509435668577106</v>
      </c>
      <c r="S2522" s="53">
        <v>7.0649361095245933</v>
      </c>
      <c r="T2522" s="53">
        <v>3.8202656067622988E-4</v>
      </c>
      <c r="U2522" s="53">
        <v>0.26172786812639254</v>
      </c>
      <c r="V2522" s="53">
        <v>151.63448584369235</v>
      </c>
      <c r="W2522" s="53">
        <v>71.834827376852701</v>
      </c>
    </row>
    <row r="2523" spans="3:23" x14ac:dyDescent="0.25">
      <c r="C2523" s="70">
        <v>0</v>
      </c>
      <c r="D2523" s="53">
        <v>59</v>
      </c>
      <c r="E2523" s="53">
        <v>64</v>
      </c>
      <c r="F2523" s="53">
        <v>25.959999999999997</v>
      </c>
      <c r="G2523" s="53">
        <v>0.53013352590062857</v>
      </c>
      <c r="H2523" s="53">
        <v>0.921875</v>
      </c>
      <c r="I2523" s="53">
        <v>0.65555555555555556</v>
      </c>
      <c r="J2523" s="53">
        <v>8.6672448413192171</v>
      </c>
      <c r="K2523" s="53">
        <v>153</v>
      </c>
      <c r="L2523" s="53">
        <v>108.69491525423729</v>
      </c>
      <c r="M2523" s="53">
        <v>427.76738749269447</v>
      </c>
      <c r="N2523" s="53">
        <v>20.682538226549816</v>
      </c>
      <c r="O2523" s="53">
        <v>0.4480265168343483</v>
      </c>
      <c r="P2523" s="53">
        <v>2.0712224306069786</v>
      </c>
      <c r="Q2523" s="53">
        <v>159.7373737373737</v>
      </c>
      <c r="R2523" s="53">
        <v>0.86269560908718868</v>
      </c>
      <c r="S2523" s="53">
        <v>5.314680761152907</v>
      </c>
      <c r="T2523" s="53">
        <v>1.0917253341495787E-2</v>
      </c>
      <c r="U2523" s="53">
        <v>0.16820500451234702</v>
      </c>
      <c r="V2523" s="53">
        <v>9.5668091396084982</v>
      </c>
      <c r="W2523" s="53">
        <v>8.1118330595321826</v>
      </c>
    </row>
    <row r="2524" spans="3:23" x14ac:dyDescent="0.25">
      <c r="C2524" s="70">
        <v>0</v>
      </c>
      <c r="D2524" s="53">
        <v>58</v>
      </c>
      <c r="E2524" s="53">
        <v>63</v>
      </c>
      <c r="F2524" s="53">
        <v>25.405999999999999</v>
      </c>
      <c r="G2524" s="53">
        <v>0.63766685837758652</v>
      </c>
      <c r="H2524" s="53">
        <v>0.92063492063492058</v>
      </c>
      <c r="I2524" s="53">
        <v>0.64444444444444449</v>
      </c>
      <c r="J2524" s="53">
        <v>8.5934797139831218</v>
      </c>
      <c r="K2524" s="53">
        <v>113</v>
      </c>
      <c r="L2524" s="53">
        <v>92.758620689655174</v>
      </c>
      <c r="M2524" s="53">
        <v>88.747731397459134</v>
      </c>
      <c r="N2524" s="53">
        <v>9.4206014350177849</v>
      </c>
      <c r="O2524" s="53">
        <v>0.41191504097899839</v>
      </c>
      <c r="P2524" s="53">
        <v>2.1563841882003971</v>
      </c>
      <c r="Q2524" s="53">
        <v>43.878787878787882</v>
      </c>
      <c r="R2524" s="53">
        <v>0.83704269819076138</v>
      </c>
      <c r="S2524" s="53">
        <v>4.6272210298645691</v>
      </c>
      <c r="T2524" s="53">
        <v>1.11213141516172E-2</v>
      </c>
      <c r="U2524" s="53">
        <v>0.21555796319610954</v>
      </c>
      <c r="V2524" s="53">
        <v>9.9101706455625891</v>
      </c>
      <c r="W2524" s="53">
        <v>7.6339259458146618</v>
      </c>
    </row>
    <row r="2525" spans="3:23" x14ac:dyDescent="0.25">
      <c r="C2525" s="70">
        <v>1</v>
      </c>
      <c r="D2525" s="53">
        <v>61</v>
      </c>
      <c r="E2525" s="53">
        <v>65</v>
      </c>
      <c r="F2525" s="53">
        <v>25.314999999999998</v>
      </c>
      <c r="G2525" s="53">
        <v>0.41854944641388925</v>
      </c>
      <c r="H2525" s="53">
        <v>0.93846153846153846</v>
      </c>
      <c r="I2525" s="53">
        <v>0.67777777777777781</v>
      </c>
      <c r="J2525" s="53">
        <v>8.8129230241075476</v>
      </c>
      <c r="K2525" s="53">
        <v>166</v>
      </c>
      <c r="L2525" s="53">
        <v>122.9672131147541</v>
      </c>
      <c r="M2525" s="53">
        <v>615.19890710382504</v>
      </c>
      <c r="N2525" s="53">
        <v>24.803203565342624</v>
      </c>
      <c r="O2525" s="53">
        <v>9.7155063299655176E-2</v>
      </c>
      <c r="P2525" s="53">
        <v>1.8212089674290382</v>
      </c>
      <c r="Q2525" s="53">
        <v>308.64999999999992</v>
      </c>
      <c r="R2525" s="53">
        <v>0.88398624691568173</v>
      </c>
      <c r="S2525" s="53">
        <v>5.3442711488609627</v>
      </c>
      <c r="T2525" s="53">
        <v>9.999999999999995E-3</v>
      </c>
      <c r="U2525" s="53">
        <v>0.10537734830675208</v>
      </c>
      <c r="V2525" s="53">
        <v>9.3398469176701404</v>
      </c>
      <c r="W2525" s="53">
        <v>8.4823930306358637</v>
      </c>
    </row>
    <row r="2526" spans="3:23" x14ac:dyDescent="0.25">
      <c r="C2526" s="70">
        <v>0</v>
      </c>
      <c r="D2526" s="53">
        <v>1376</v>
      </c>
      <c r="E2526" s="53">
        <v>2679</v>
      </c>
      <c r="F2526" s="53">
        <v>250.941</v>
      </c>
      <c r="G2526" s="53">
        <v>0.94621570219432216</v>
      </c>
      <c r="H2526" s="53">
        <v>0.51362448674878691</v>
      </c>
      <c r="I2526" s="53">
        <v>0.37209302325581395</v>
      </c>
      <c r="J2526" s="53">
        <v>41.85663165563593</v>
      </c>
      <c r="K2526" s="53">
        <v>237</v>
      </c>
      <c r="L2526" s="53">
        <v>133.86046511627907</v>
      </c>
      <c r="M2526" s="53">
        <v>1424.5463340380556</v>
      </c>
      <c r="N2526" s="53">
        <v>37.743162745563012</v>
      </c>
      <c r="O2526" s="53">
        <v>0.76277809552174858</v>
      </c>
      <c r="P2526" s="53">
        <v>2.9729341529088398</v>
      </c>
      <c r="Q2526" s="53">
        <v>231.99866345896666</v>
      </c>
      <c r="R2526" s="53">
        <v>0.95503445609629811</v>
      </c>
      <c r="S2526" s="53">
        <v>6.9380551612842245</v>
      </c>
      <c r="T2526" s="53">
        <v>7.080344872601739E-4</v>
      </c>
      <c r="U2526" s="53">
        <v>0.2693442879005119</v>
      </c>
      <c r="V2526" s="53">
        <v>108.57192168161086</v>
      </c>
      <c r="W2526" s="53">
        <v>35.126975862653353</v>
      </c>
    </row>
    <row r="2527" spans="3:23" x14ac:dyDescent="0.25">
      <c r="C2527" s="70">
        <v>0</v>
      </c>
      <c r="D2527" s="53">
        <v>5330</v>
      </c>
      <c r="E2527" s="53">
        <v>8978</v>
      </c>
      <c r="F2527" s="53">
        <v>599.94599999999991</v>
      </c>
      <c r="G2527" s="53">
        <v>0.87867166187214685</v>
      </c>
      <c r="H2527" s="53">
        <v>0.59367342392515032</v>
      </c>
      <c r="I2527" s="53">
        <v>0.53974683544303792</v>
      </c>
      <c r="J2527" s="53">
        <v>82.379407459864723</v>
      </c>
      <c r="K2527" s="53">
        <v>255</v>
      </c>
      <c r="L2527" s="53">
        <v>130.76529080675422</v>
      </c>
      <c r="M2527" s="53">
        <v>1684.2869917056221</v>
      </c>
      <c r="N2527" s="53">
        <v>41.040065688368749</v>
      </c>
      <c r="O2527" s="53">
        <v>0.82566847632448515</v>
      </c>
      <c r="P2527" s="53">
        <v>2.7706805783409214</v>
      </c>
      <c r="Q2527" s="53">
        <v>69.794052642153659</v>
      </c>
      <c r="R2527" s="53">
        <v>0.98692874667723185</v>
      </c>
      <c r="S2527" s="53">
        <v>7.0600091353188033</v>
      </c>
      <c r="T2527" s="53">
        <v>3.8265230427661723E-4</v>
      </c>
      <c r="U2527" s="53">
        <v>0.26307716649257706</v>
      </c>
      <c r="V2527" s="53">
        <v>150.00893923311327</v>
      </c>
      <c r="W2527" s="53">
        <v>71.618250323758815</v>
      </c>
    </row>
    <row r="2528" spans="3:23" x14ac:dyDescent="0.25">
      <c r="C2528" s="70">
        <v>0</v>
      </c>
      <c r="D2528" s="53">
        <v>82</v>
      </c>
      <c r="E2528" s="53">
        <v>87</v>
      </c>
      <c r="F2528" s="53">
        <v>31.839999999999996</v>
      </c>
      <c r="G2528" s="53">
        <v>0.80411194428553878</v>
      </c>
      <c r="H2528" s="53">
        <v>0.94252873563218387</v>
      </c>
      <c r="I2528" s="53">
        <v>0.7321428571428571</v>
      </c>
      <c r="J2528" s="53">
        <v>10.217907939900583</v>
      </c>
      <c r="K2528" s="53">
        <v>157</v>
      </c>
      <c r="L2528" s="53">
        <v>113.97560975609755</v>
      </c>
      <c r="M2528" s="53">
        <v>421.67841011743468</v>
      </c>
      <c r="N2528" s="53">
        <v>20.534809717098298</v>
      </c>
      <c r="O2528" s="53">
        <v>7.3842354590903977E-2</v>
      </c>
      <c r="P2528" s="53">
        <v>2.0743139465724179</v>
      </c>
      <c r="Q2528" s="53">
        <v>223.76666666666651</v>
      </c>
      <c r="R2528" s="53">
        <v>0.86236310916071213</v>
      </c>
      <c r="S2528" s="53">
        <v>5.564630663049134</v>
      </c>
      <c r="T2528" s="53">
        <v>8.6111111111110954E-3</v>
      </c>
      <c r="U2528" s="53">
        <v>0.10731390379608788</v>
      </c>
      <c r="V2528" s="53">
        <v>13.341793114975763</v>
      </c>
      <c r="W2528" s="53">
        <v>7.9314012370372744</v>
      </c>
    </row>
    <row r="2529" spans="3:23" x14ac:dyDescent="0.25">
      <c r="C2529" s="70">
        <v>0</v>
      </c>
      <c r="D2529" s="53">
        <v>106</v>
      </c>
      <c r="E2529" s="53">
        <v>111</v>
      </c>
      <c r="F2529" s="53">
        <v>35.486999999999995</v>
      </c>
      <c r="G2529" s="53">
        <v>0.78323418506630926</v>
      </c>
      <c r="H2529" s="53">
        <v>0.95495495495495497</v>
      </c>
      <c r="I2529" s="53">
        <v>0.78518518518518521</v>
      </c>
      <c r="J2529" s="53">
        <v>11.617374563210367</v>
      </c>
      <c r="K2529" s="53">
        <v>134</v>
      </c>
      <c r="L2529" s="53">
        <v>102.24528301886792</v>
      </c>
      <c r="M2529" s="53">
        <v>215.46307277628023</v>
      </c>
      <c r="N2529" s="53">
        <v>14.678660455786837</v>
      </c>
      <c r="O2529" s="53">
        <v>0.31030686425534093</v>
      </c>
      <c r="P2529" s="53">
        <v>2.1672701346027163</v>
      </c>
      <c r="Q2529" s="53">
        <v>75.729166666666657</v>
      </c>
      <c r="R2529" s="53">
        <v>0.91456346542600886</v>
      </c>
      <c r="S2529" s="53">
        <v>5.3760315399768963</v>
      </c>
      <c r="T2529" s="53">
        <v>7.233796296296318E-3</v>
      </c>
      <c r="U2529" s="53">
        <v>0.19197783765798448</v>
      </c>
      <c r="V2529" s="53">
        <v>14.832241829800875</v>
      </c>
      <c r="W2529" s="53">
        <v>9.2216022199104977</v>
      </c>
    </row>
    <row r="2530" spans="3:23" x14ac:dyDescent="0.25">
      <c r="C2530" s="70">
        <v>0</v>
      </c>
      <c r="D2530" s="53">
        <v>36</v>
      </c>
      <c r="E2530" s="53">
        <v>40</v>
      </c>
      <c r="F2530" s="53">
        <v>19.592000000000002</v>
      </c>
      <c r="G2530" s="53">
        <v>0.38282074674438793</v>
      </c>
      <c r="H2530" s="53">
        <v>0.9</v>
      </c>
      <c r="I2530" s="53">
        <v>0.6428571428571429</v>
      </c>
      <c r="J2530" s="53">
        <v>6.7702750025730758</v>
      </c>
      <c r="K2530" s="53">
        <v>107</v>
      </c>
      <c r="L2530" s="53">
        <v>94.527777777777771</v>
      </c>
      <c r="M2530" s="53">
        <v>51.513492063492045</v>
      </c>
      <c r="N2530" s="53">
        <v>7.1772900222501841</v>
      </c>
      <c r="O2530" s="53">
        <v>-0.15541397661784614</v>
      </c>
      <c r="P2530" s="53">
        <v>2.1297079655525066</v>
      </c>
      <c r="Q2530" s="53">
        <v>41.412698412698404</v>
      </c>
      <c r="R2530" s="53">
        <v>0.78818623855762027</v>
      </c>
      <c r="S2530" s="53">
        <v>4.1416041678685929</v>
      </c>
      <c r="T2530" s="53">
        <v>1.6880826404635941E-2</v>
      </c>
      <c r="U2530" s="53">
        <v>0.22714882119644014</v>
      </c>
      <c r="V2530" s="53">
        <v>7.1802197428460053</v>
      </c>
      <c r="W2530" s="53">
        <v>6.6332495807108005</v>
      </c>
    </row>
    <row r="2531" spans="3:23" x14ac:dyDescent="0.25">
      <c r="C2531" s="70">
        <v>1</v>
      </c>
      <c r="D2531" s="53">
        <v>55</v>
      </c>
      <c r="E2531" s="53">
        <v>59</v>
      </c>
      <c r="F2531" s="53">
        <v>24</v>
      </c>
      <c r="G2531" s="53">
        <v>0.13683671329769864</v>
      </c>
      <c r="H2531" s="53">
        <v>0.93220338983050843</v>
      </c>
      <c r="I2531" s="53">
        <v>0.67901234567901236</v>
      </c>
      <c r="J2531" s="53">
        <v>8.3682838718840049</v>
      </c>
      <c r="K2531" s="53">
        <v>164</v>
      </c>
      <c r="L2531" s="53">
        <v>121.47272727272727</v>
      </c>
      <c r="M2531" s="53">
        <v>560.47609427609439</v>
      </c>
      <c r="N2531" s="53">
        <v>23.674376322853668</v>
      </c>
      <c r="O2531" s="53">
        <v>0.17063894821462322</v>
      </c>
      <c r="P2531" s="53">
        <v>1.8322928612777538</v>
      </c>
      <c r="Q2531" s="53">
        <v>246.68888888888887</v>
      </c>
      <c r="R2531" s="53">
        <v>0.90389485870395858</v>
      </c>
      <c r="S2531" s="53">
        <v>5.2084547134459855</v>
      </c>
      <c r="T2531" s="53">
        <v>1.1111111111111134E-2</v>
      </c>
      <c r="U2531" s="53">
        <v>9.6420715186581185E-2</v>
      </c>
      <c r="V2531" s="53">
        <v>8.5038315784798755</v>
      </c>
      <c r="W2531" s="53">
        <v>8.4238412810531198</v>
      </c>
    </row>
    <row r="2532" spans="3:23" x14ac:dyDescent="0.25">
      <c r="C2532" s="70">
        <v>0</v>
      </c>
      <c r="D2532" s="53">
        <v>1535</v>
      </c>
      <c r="E2532" s="53">
        <v>2853</v>
      </c>
      <c r="F2532" s="53">
        <v>252.04099999999997</v>
      </c>
      <c r="G2532" s="53">
        <v>0.93948044824725085</v>
      </c>
      <c r="H2532" s="53">
        <v>0.5380301437083771</v>
      </c>
      <c r="I2532" s="53">
        <v>0.38355822088955521</v>
      </c>
      <c r="J2532" s="53">
        <v>44.208853198974467</v>
      </c>
      <c r="K2532" s="53">
        <v>232</v>
      </c>
      <c r="L2532" s="53">
        <v>132.34918566775244</v>
      </c>
      <c r="M2532" s="53">
        <v>1386.4790329087921</v>
      </c>
      <c r="N2532" s="53">
        <v>37.235453977476787</v>
      </c>
      <c r="O2532" s="53">
        <v>0.73012897092092399</v>
      </c>
      <c r="P2532" s="53">
        <v>2.8063556834044867</v>
      </c>
      <c r="Q2532" s="53">
        <v>264.22282608695599</v>
      </c>
      <c r="R2532" s="53">
        <v>0.94867622408109331</v>
      </c>
      <c r="S2532" s="53">
        <v>6.9323053590211812</v>
      </c>
      <c r="T2532" s="53">
        <v>6.7824934774794884E-4</v>
      </c>
      <c r="U2532" s="53">
        <v>0.271485556345409</v>
      </c>
      <c r="V2532" s="53">
        <v>108.4776913429004</v>
      </c>
      <c r="W2532" s="53">
        <v>37.164730520889826</v>
      </c>
    </row>
    <row r="2533" spans="3:23" x14ac:dyDescent="0.25">
      <c r="C2533" s="70">
        <v>0</v>
      </c>
      <c r="D2533" s="53">
        <v>249</v>
      </c>
      <c r="E2533" s="53">
        <v>304</v>
      </c>
      <c r="F2533" s="53">
        <v>76.99499999999999</v>
      </c>
      <c r="G2533" s="53">
        <v>0.96225318193245846</v>
      </c>
      <c r="H2533" s="53">
        <v>0.81907894736842102</v>
      </c>
      <c r="I2533" s="53">
        <v>0.66577540106951871</v>
      </c>
      <c r="J2533" s="53">
        <v>17.805522925178455</v>
      </c>
      <c r="K2533" s="53">
        <v>157</v>
      </c>
      <c r="L2533" s="53">
        <v>107.56224899598394</v>
      </c>
      <c r="M2533" s="53">
        <v>278.57776266355734</v>
      </c>
      <c r="N2533" s="53">
        <v>16.690648958730076</v>
      </c>
      <c r="O2533" s="53">
        <v>0.36251930556040418</v>
      </c>
      <c r="P2533" s="53">
        <v>2.9466945931124342</v>
      </c>
      <c r="Q2533" s="53">
        <v>209.74025974025989</v>
      </c>
      <c r="R2533" s="53">
        <v>0.82930719001353292</v>
      </c>
      <c r="S2533" s="53">
        <v>5.6571044548570093</v>
      </c>
      <c r="T2533" s="53">
        <v>3.1101366166301145E-3</v>
      </c>
      <c r="U2533" s="53">
        <v>0.17086750218990562</v>
      </c>
      <c r="V2533" s="53">
        <v>36.665123746487929</v>
      </c>
      <c r="W2533" s="53">
        <v>9.9786284016658175</v>
      </c>
    </row>
    <row r="2534" spans="3:23" x14ac:dyDescent="0.25">
      <c r="C2534" s="70">
        <v>0</v>
      </c>
      <c r="D2534" s="53">
        <v>5288</v>
      </c>
      <c r="E2534" s="53">
        <v>8934</v>
      </c>
      <c r="F2534" s="53">
        <v>604.87399999999991</v>
      </c>
      <c r="G2534" s="53">
        <v>0.87687474042415525</v>
      </c>
      <c r="H2534" s="53">
        <v>0.59189612715468998</v>
      </c>
      <c r="I2534" s="53">
        <v>0.52880000000000005</v>
      </c>
      <c r="J2534" s="53">
        <v>82.054193753637847</v>
      </c>
      <c r="K2534" s="53">
        <v>255</v>
      </c>
      <c r="L2534" s="53">
        <v>131.60041603630862</v>
      </c>
      <c r="M2534" s="53">
        <v>1654.07729886225</v>
      </c>
      <c r="N2534" s="53">
        <v>40.670349136222697</v>
      </c>
      <c r="O2534" s="53">
        <v>0.82667127452918177</v>
      </c>
      <c r="P2534" s="53">
        <v>2.7690037929945399</v>
      </c>
      <c r="Q2534" s="53">
        <v>78.688888888889622</v>
      </c>
      <c r="R2534" s="53">
        <v>0.98512123142008201</v>
      </c>
      <c r="S2534" s="53">
        <v>7.0434257997737459</v>
      </c>
      <c r="T2534" s="53">
        <v>3.7076404635931633E-4</v>
      </c>
      <c r="U2534" s="53">
        <v>0.26099477676815092</v>
      </c>
      <c r="V2534" s="53">
        <v>148.91285448359187</v>
      </c>
      <c r="W2534" s="53">
        <v>71.585228062191646</v>
      </c>
    </row>
    <row r="2535" spans="3:23" x14ac:dyDescent="0.25">
      <c r="C2535" s="70">
        <v>1</v>
      </c>
      <c r="D2535" s="53">
        <v>61</v>
      </c>
      <c r="E2535" s="53">
        <v>65</v>
      </c>
      <c r="F2535" s="53">
        <v>25.314999999999998</v>
      </c>
      <c r="G2535" s="53">
        <v>0.41854944641388936</v>
      </c>
      <c r="H2535" s="53">
        <v>0.93846153846153846</v>
      </c>
      <c r="I2535" s="53">
        <v>0.67777777777777781</v>
      </c>
      <c r="J2535" s="53">
        <v>8.8129230241075476</v>
      </c>
      <c r="K2535" s="53">
        <v>163</v>
      </c>
      <c r="L2535" s="53">
        <v>118.57377049180327</v>
      </c>
      <c r="M2535" s="53">
        <v>579.91530054644807</v>
      </c>
      <c r="N2535" s="53">
        <v>24.081430616689865</v>
      </c>
      <c r="O2535" s="53">
        <v>0.2210196069058806</v>
      </c>
      <c r="P2535" s="53">
        <v>1.9046586646364472</v>
      </c>
      <c r="Q2535" s="53">
        <v>228.46464646464671</v>
      </c>
      <c r="R2535" s="53">
        <v>0.90822178857916469</v>
      </c>
      <c r="S2535" s="53">
        <v>5.205087132538452</v>
      </c>
      <c r="T2535" s="53">
        <v>1.0305070911131534E-2</v>
      </c>
      <c r="U2535" s="53">
        <v>9.4356376909047163E-2</v>
      </c>
      <c r="V2535" s="53">
        <v>9.3398469176701422</v>
      </c>
      <c r="W2535" s="53">
        <v>8.4823930306358655</v>
      </c>
    </row>
    <row r="2536" spans="3:23" x14ac:dyDescent="0.25">
      <c r="C2536" s="70">
        <v>0</v>
      </c>
      <c r="D2536" s="53">
        <v>1553</v>
      </c>
      <c r="E2536" s="53">
        <v>2971</v>
      </c>
      <c r="F2536" s="53">
        <v>253.62900000000005</v>
      </c>
      <c r="G2536" s="53">
        <v>0.93293201674766602</v>
      </c>
      <c r="H2536" s="53">
        <v>0.52271962302255137</v>
      </c>
      <c r="I2536" s="53">
        <v>0.37188697318007663</v>
      </c>
      <c r="J2536" s="53">
        <v>44.467302740032565</v>
      </c>
      <c r="K2536" s="53">
        <v>230</v>
      </c>
      <c r="L2536" s="53">
        <v>134.00128783000645</v>
      </c>
      <c r="M2536" s="53">
        <v>1348.0386581342407</v>
      </c>
      <c r="N2536" s="53">
        <v>36.715645958286515</v>
      </c>
      <c r="O2536" s="53">
        <v>0.68510889657034524</v>
      </c>
      <c r="P2536" s="53">
        <v>2.7559030023700721</v>
      </c>
      <c r="Q2536" s="53">
        <v>219.77059659090656</v>
      </c>
      <c r="R2536" s="53">
        <v>0.95753818255783663</v>
      </c>
      <c r="S2536" s="53">
        <v>6.9409718301122592</v>
      </c>
      <c r="T2536" s="53">
        <v>7.0125975665742842E-4</v>
      </c>
      <c r="U2536" s="53">
        <v>0.27638749760041376</v>
      </c>
      <c r="V2536" s="53">
        <v>106.79650478976458</v>
      </c>
      <c r="W2536" s="53">
        <v>38.452355862856145</v>
      </c>
    </row>
    <row r="2537" spans="3:23" x14ac:dyDescent="0.25">
      <c r="C2537" s="70">
        <v>0</v>
      </c>
      <c r="D2537" s="53">
        <v>5655</v>
      </c>
      <c r="E2537" s="53">
        <v>8700</v>
      </c>
      <c r="F2537" s="53">
        <v>670.76300000000003</v>
      </c>
      <c r="G2537" s="53">
        <v>0.8365191577343809</v>
      </c>
      <c r="H2537" s="53">
        <v>0.65</v>
      </c>
      <c r="I2537" s="53">
        <v>0.57006048387096775</v>
      </c>
      <c r="J2537" s="53">
        <v>84.853813264209563</v>
      </c>
      <c r="K2537" s="53">
        <v>251</v>
      </c>
      <c r="L2537" s="53">
        <v>129.62811671087533</v>
      </c>
      <c r="M2537" s="53">
        <v>1604.7932312421274</v>
      </c>
      <c r="N2537" s="53">
        <v>40.059870584440574</v>
      </c>
      <c r="O2537" s="53">
        <v>0.83873730464444729</v>
      </c>
      <c r="P2537" s="53">
        <v>2.7633780134102071</v>
      </c>
      <c r="Q2537" s="53">
        <v>65.73379999999959</v>
      </c>
      <c r="R2537" s="53">
        <v>0.9872964450402304</v>
      </c>
      <c r="S2537" s="53">
        <v>7.0097419098774285</v>
      </c>
      <c r="T2537" s="53">
        <v>3.8581999999998139E-4</v>
      </c>
      <c r="U2537" s="53">
        <v>0.26654455012259021</v>
      </c>
      <c r="V2537" s="53">
        <v>140.92153301266137</v>
      </c>
      <c r="W2537" s="53">
        <v>77.21621754975277</v>
      </c>
    </row>
    <row r="2538" spans="3:23" x14ac:dyDescent="0.25">
      <c r="C2538" s="70">
        <v>1</v>
      </c>
      <c r="D2538" s="53">
        <v>64</v>
      </c>
      <c r="E2538" s="53">
        <v>68</v>
      </c>
      <c r="F2538" s="53">
        <v>25.777999999999999</v>
      </c>
      <c r="G2538" s="53">
        <v>0.50673931898020219</v>
      </c>
      <c r="H2538" s="53">
        <v>0.94117647058823528</v>
      </c>
      <c r="I2538" s="53">
        <v>0.71111111111111114</v>
      </c>
      <c r="J2538" s="53">
        <v>9.0270333367641005</v>
      </c>
      <c r="K2538" s="53">
        <v>172</v>
      </c>
      <c r="L2538" s="53">
        <v>122.421875</v>
      </c>
      <c r="M2538" s="53">
        <v>715.99379960317458</v>
      </c>
      <c r="N2538" s="53">
        <v>26.758060460414065</v>
      </c>
      <c r="O2538" s="53">
        <v>0.23262377509835275</v>
      </c>
      <c r="P2538" s="53">
        <v>1.8827146556712351</v>
      </c>
      <c r="Q2538" s="53">
        <v>281.02999999999986</v>
      </c>
      <c r="R2538" s="53">
        <v>0.89432304997897094</v>
      </c>
      <c r="S2538" s="53">
        <v>5.390319531114784</v>
      </c>
      <c r="T2538" s="53">
        <v>9.999999999999995E-3</v>
      </c>
      <c r="U2538" s="53">
        <v>0.11863992064796819</v>
      </c>
      <c r="V2538" s="53">
        <v>9.8072637554295348</v>
      </c>
      <c r="W2538" s="53">
        <v>8.4548355571297105</v>
      </c>
    </row>
    <row r="2539" spans="3:23" x14ac:dyDescent="0.25">
      <c r="C2539" s="70">
        <v>0</v>
      </c>
      <c r="D2539" s="53">
        <v>1804</v>
      </c>
      <c r="E2539" s="53">
        <v>3310</v>
      </c>
      <c r="F2539" s="53">
        <v>275.16500000000002</v>
      </c>
      <c r="G2539" s="53">
        <v>0.9215107680660678</v>
      </c>
      <c r="H2539" s="53">
        <v>0.5450151057401813</v>
      </c>
      <c r="I2539" s="53">
        <v>0.41471264367816091</v>
      </c>
      <c r="J2539" s="53">
        <v>47.926236433734637</v>
      </c>
      <c r="K2539" s="53">
        <v>232</v>
      </c>
      <c r="L2539" s="53">
        <v>129.32705099778269</v>
      </c>
      <c r="M2539" s="53">
        <v>1309.4015751033317</v>
      </c>
      <c r="N2539" s="53">
        <v>36.185654272146742</v>
      </c>
      <c r="O2539" s="53">
        <v>0.7311946811824338</v>
      </c>
      <c r="P2539" s="53">
        <v>2.7285755862548431</v>
      </c>
      <c r="Q2539" s="53">
        <v>231.9945454545425</v>
      </c>
      <c r="R2539" s="53">
        <v>0.95424266918026845</v>
      </c>
      <c r="S2539" s="53">
        <v>6.9121519411591983</v>
      </c>
      <c r="T2539" s="53">
        <v>6.5712809917356898E-4</v>
      </c>
      <c r="U2539" s="53">
        <v>0.27544614643110116</v>
      </c>
      <c r="V2539" s="53">
        <v>108.49025755408158</v>
      </c>
      <c r="W2539" s="53">
        <v>42.132496281448773</v>
      </c>
    </row>
    <row r="2540" spans="3:23" x14ac:dyDescent="0.25">
      <c r="C2540" s="70">
        <v>0</v>
      </c>
      <c r="D2540" s="53">
        <v>69</v>
      </c>
      <c r="E2540" s="53">
        <v>73</v>
      </c>
      <c r="F2540" s="53">
        <v>27.366</v>
      </c>
      <c r="G2540" s="53">
        <v>0.53530538146551332</v>
      </c>
      <c r="H2540" s="53">
        <v>0.9452054794520548</v>
      </c>
      <c r="I2540" s="53">
        <v>0.69696969696969702</v>
      </c>
      <c r="J2540" s="53">
        <v>9.3730213158152065</v>
      </c>
      <c r="K2540" s="53">
        <v>118</v>
      </c>
      <c r="L2540" s="53">
        <v>96.20289855072464</v>
      </c>
      <c r="M2540" s="53">
        <v>126.6935208866155</v>
      </c>
      <c r="N2540" s="53">
        <v>11.255821644225511</v>
      </c>
      <c r="O2540" s="53">
        <v>0.2892773514842365</v>
      </c>
      <c r="P2540" s="53">
        <v>2.0090888437359222</v>
      </c>
      <c r="Q2540" s="53">
        <v>49.601851851851862</v>
      </c>
      <c r="R2540" s="53">
        <v>0.91778522055489453</v>
      </c>
      <c r="S2540" s="53">
        <v>4.782670203801878</v>
      </c>
      <c r="T2540" s="53">
        <v>1.0288065843621415E-2</v>
      </c>
      <c r="U2540" s="53">
        <v>0.21562437048548144</v>
      </c>
      <c r="V2540" s="53">
        <v>10.300444986665434</v>
      </c>
      <c r="W2540" s="53">
        <v>8.7003594297416065</v>
      </c>
    </row>
    <row r="2541" spans="3:23" x14ac:dyDescent="0.25">
      <c r="C2541" s="70">
        <v>0</v>
      </c>
      <c r="D2541" s="53">
        <v>5049</v>
      </c>
      <c r="E2541" s="53">
        <v>7778</v>
      </c>
      <c r="F2541" s="53">
        <v>538.64499999999998</v>
      </c>
      <c r="G2541" s="53">
        <v>0.82579445680912844</v>
      </c>
      <c r="H2541" s="53">
        <v>0.64913859604011315</v>
      </c>
      <c r="I2541" s="53">
        <v>0.51092896174863389</v>
      </c>
      <c r="J2541" s="53">
        <v>80.178466319628711</v>
      </c>
      <c r="K2541" s="53">
        <v>249</v>
      </c>
      <c r="L2541" s="53">
        <v>132.04159239453358</v>
      </c>
      <c r="M2541" s="53">
        <v>1580.1563521389035</v>
      </c>
      <c r="N2541" s="53">
        <v>39.751180512519419</v>
      </c>
      <c r="O2541" s="53">
        <v>0.66046356193118072</v>
      </c>
      <c r="P2541" s="53">
        <v>2.4130274510451168</v>
      </c>
      <c r="Q2541" s="53">
        <v>68.028706212987714</v>
      </c>
      <c r="R2541" s="53">
        <v>0.98631895881269549</v>
      </c>
      <c r="S2541" s="53">
        <v>7.0392371928348787</v>
      </c>
      <c r="T2541" s="53">
        <v>3.9055475851836481E-4</v>
      </c>
      <c r="U2541" s="53">
        <v>0.26773547560074717</v>
      </c>
      <c r="V2541" s="53">
        <v>130.46234240297898</v>
      </c>
      <c r="W2541" s="53">
        <v>73.577003877762195</v>
      </c>
    </row>
    <row r="2542" spans="3:23" x14ac:dyDescent="0.25">
      <c r="C2542" s="70">
        <v>0</v>
      </c>
      <c r="D2542" s="53">
        <v>555</v>
      </c>
      <c r="E2542" s="53">
        <v>681</v>
      </c>
      <c r="F2542" s="53">
        <v>113.40899999999999</v>
      </c>
      <c r="G2542" s="53">
        <v>0.94419359908959466</v>
      </c>
      <c r="H2542" s="53">
        <v>0.81497797356828194</v>
      </c>
      <c r="I2542" s="53">
        <v>0.50271739130434778</v>
      </c>
      <c r="J2542" s="53">
        <v>26.582850624566497</v>
      </c>
      <c r="K2542" s="53">
        <v>129</v>
      </c>
      <c r="L2542" s="53">
        <v>100.6036036036036</v>
      </c>
      <c r="M2542" s="53">
        <v>177.82092561875953</v>
      </c>
      <c r="N2542" s="53">
        <v>13.334951279204567</v>
      </c>
      <c r="O2542" s="53">
        <v>0.16207411449030271</v>
      </c>
      <c r="P2542" s="53">
        <v>2.0705053119836019</v>
      </c>
      <c r="Q2542" s="53">
        <v>32.916521739130431</v>
      </c>
      <c r="R2542" s="53">
        <v>0.9840990122632518</v>
      </c>
      <c r="S2542" s="53">
        <v>5.563504873412616</v>
      </c>
      <c r="T2542" s="53">
        <v>1.5712665406427222E-3</v>
      </c>
      <c r="U2542" s="53">
        <v>0.31946336277279341</v>
      </c>
      <c r="V2542" s="53">
        <v>48.817417936986097</v>
      </c>
      <c r="W2542" s="53">
        <v>16.080019338615092</v>
      </c>
    </row>
    <row r="2543" spans="3:23" x14ac:dyDescent="0.25">
      <c r="C2543" s="70">
        <v>1</v>
      </c>
      <c r="D2543" s="53">
        <v>67</v>
      </c>
      <c r="E2543" s="53">
        <v>71</v>
      </c>
      <c r="F2543" s="53">
        <v>26.720999999999997</v>
      </c>
      <c r="G2543" s="53">
        <v>0.48222768485259437</v>
      </c>
      <c r="H2543" s="53">
        <v>0.94366197183098588</v>
      </c>
      <c r="I2543" s="53">
        <v>0.67</v>
      </c>
      <c r="J2543" s="53">
        <v>9.2361815431083798</v>
      </c>
      <c r="K2543" s="53">
        <v>162</v>
      </c>
      <c r="L2543" s="53">
        <v>118.8955223880597</v>
      </c>
      <c r="M2543" s="53">
        <v>588.64043419267284</v>
      </c>
      <c r="N2543" s="53">
        <v>24.261913242625216</v>
      </c>
      <c r="O2543" s="53">
        <v>0.12429651518675611</v>
      </c>
      <c r="P2543" s="53">
        <v>1.8631026836180282</v>
      </c>
      <c r="Q2543" s="53">
        <v>269.73636363636359</v>
      </c>
      <c r="R2543" s="53">
        <v>0.88949761277141437</v>
      </c>
      <c r="S2543" s="53">
        <v>5.4039320564786619</v>
      </c>
      <c r="T2543" s="53">
        <v>9.0909090909090662E-3</v>
      </c>
      <c r="U2543" s="53">
        <v>0.10034967768592945</v>
      </c>
      <c r="V2543" s="53">
        <v>9.9610000088791519</v>
      </c>
      <c r="W2543" s="53">
        <v>8.7262934510840218</v>
      </c>
    </row>
    <row r="2544" spans="3:23" x14ac:dyDescent="0.25">
      <c r="C2544" s="70">
        <v>0</v>
      </c>
      <c r="D2544" s="53">
        <v>1927</v>
      </c>
      <c r="E2544" s="53">
        <v>3419</v>
      </c>
      <c r="F2544" s="53">
        <v>275.31299999999999</v>
      </c>
      <c r="G2544" s="53">
        <v>0.91518840128543166</v>
      </c>
      <c r="H2544" s="53">
        <v>0.5636150921322024</v>
      </c>
      <c r="I2544" s="53">
        <v>0.43795454545454543</v>
      </c>
      <c r="J2544" s="53">
        <v>49.53314650519043</v>
      </c>
      <c r="K2544" s="53">
        <v>233</v>
      </c>
      <c r="L2544" s="53">
        <v>126.71873378308251</v>
      </c>
      <c r="M2544" s="53">
        <v>1207.0973799119579</v>
      </c>
      <c r="N2544" s="53">
        <v>34.743306980078309</v>
      </c>
      <c r="O2544" s="53">
        <v>0.8242570514421429</v>
      </c>
      <c r="P2544" s="53">
        <v>2.977620410870454</v>
      </c>
      <c r="Q2544" s="53">
        <v>188.06224719101093</v>
      </c>
      <c r="R2544" s="53">
        <v>0.95978587206369437</v>
      </c>
      <c r="S2544" s="53">
        <v>6.8639641715956738</v>
      </c>
      <c r="T2544" s="53">
        <v>6.3608130286583455E-4</v>
      </c>
      <c r="U2544" s="53">
        <v>0.27461126564504784</v>
      </c>
      <c r="V2544" s="53">
        <v>107.47924989703886</v>
      </c>
      <c r="W2544" s="53">
        <v>43.316963300844748</v>
      </c>
    </row>
    <row r="2545" spans="3:23" x14ac:dyDescent="0.25">
      <c r="C2545" s="70">
        <v>0</v>
      </c>
      <c r="D2545" s="53">
        <v>119</v>
      </c>
      <c r="E2545" s="53">
        <v>124</v>
      </c>
      <c r="F2545" s="53">
        <v>36.338999999999999</v>
      </c>
      <c r="G2545" s="53">
        <v>0.42951148281910101</v>
      </c>
      <c r="H2545" s="53">
        <v>0.95967741935483875</v>
      </c>
      <c r="I2545" s="53">
        <v>0.76282051282051277</v>
      </c>
      <c r="J2545" s="53">
        <v>12.309163489997374</v>
      </c>
      <c r="K2545" s="53">
        <v>116</v>
      </c>
      <c r="L2545" s="53">
        <v>95.848739495798313</v>
      </c>
      <c r="M2545" s="53">
        <v>123.82438399088441</v>
      </c>
      <c r="N2545" s="53">
        <v>11.127640540154252</v>
      </c>
      <c r="O2545" s="53">
        <v>8.8241793638834165E-2</v>
      </c>
      <c r="P2545" s="53">
        <v>1.7761856665242601</v>
      </c>
      <c r="Q2545" s="53">
        <v>26.96449704142011</v>
      </c>
      <c r="R2545" s="53">
        <v>0.94937205427891935</v>
      </c>
      <c r="S2545" s="53">
        <v>5.0523928738270873</v>
      </c>
      <c r="T2545" s="53">
        <v>6.9675431532509541E-3</v>
      </c>
      <c r="U2545" s="53">
        <v>0.29956714882750396</v>
      </c>
      <c r="V2545" s="53">
        <v>13.058338982193211</v>
      </c>
      <c r="W2545" s="53">
        <v>11.792481839239791</v>
      </c>
    </row>
    <row r="2546" spans="3:23" x14ac:dyDescent="0.25">
      <c r="C2546" s="70">
        <v>0</v>
      </c>
      <c r="D2546" s="53">
        <v>5164</v>
      </c>
      <c r="E2546" s="53">
        <v>7700</v>
      </c>
      <c r="F2546" s="53">
        <v>449.7</v>
      </c>
      <c r="G2546" s="53">
        <v>0.82032232126146154</v>
      </c>
      <c r="H2546" s="53">
        <v>0.67064935064935061</v>
      </c>
      <c r="I2546" s="53">
        <v>0.5225662821291237</v>
      </c>
      <c r="J2546" s="53">
        <v>81.086429253065404</v>
      </c>
      <c r="K2546" s="53">
        <v>235</v>
      </c>
      <c r="L2546" s="53">
        <v>130.48625096824168</v>
      </c>
      <c r="M2546" s="53">
        <v>1556.3548370750964</v>
      </c>
      <c r="N2546" s="53">
        <v>39.45066332870838</v>
      </c>
      <c r="O2546" s="53">
        <v>0.58717413067759772</v>
      </c>
      <c r="P2546" s="53">
        <v>2.2910353240299317</v>
      </c>
      <c r="Q2546" s="53">
        <v>60.04516711833692</v>
      </c>
      <c r="R2546" s="53">
        <v>0.98772773464218577</v>
      </c>
      <c r="S2546" s="53">
        <v>7.0557926401963504</v>
      </c>
      <c r="T2546" s="53">
        <v>4.0909167795174557E-4</v>
      </c>
      <c r="U2546" s="53">
        <v>0.26488744885286658</v>
      </c>
      <c r="V2546" s="53">
        <v>128.41830804908059</v>
      </c>
      <c r="W2546" s="53">
        <v>73.44261890702461</v>
      </c>
    </row>
    <row r="2547" spans="3:23" x14ac:dyDescent="0.25">
      <c r="C2547" s="70">
        <v>0</v>
      </c>
      <c r="D2547" s="53">
        <v>550</v>
      </c>
      <c r="E2547" s="53">
        <v>661</v>
      </c>
      <c r="F2547" s="53">
        <v>114.46799999999999</v>
      </c>
      <c r="G2547" s="53">
        <v>0.93203692886417311</v>
      </c>
      <c r="H2547" s="53">
        <v>0.83207261724659609</v>
      </c>
      <c r="I2547" s="53">
        <v>0.47008547008547008</v>
      </c>
      <c r="J2547" s="53">
        <v>26.462837142006137</v>
      </c>
      <c r="K2547" s="53">
        <v>128</v>
      </c>
      <c r="L2547" s="53">
        <v>99.00181818181818</v>
      </c>
      <c r="M2547" s="53">
        <v>173.87795661533394</v>
      </c>
      <c r="N2547" s="53">
        <v>13.18627910425583</v>
      </c>
      <c r="O2547" s="53">
        <v>0.13027335658889544</v>
      </c>
      <c r="P2547" s="53">
        <v>2.1491478840770193</v>
      </c>
      <c r="Q2547" s="53">
        <v>34.127572016460803</v>
      </c>
      <c r="R2547" s="53">
        <v>0.98676041920097046</v>
      </c>
      <c r="S2547" s="53">
        <v>5.5617741158035265</v>
      </c>
      <c r="T2547" s="53">
        <v>1.5180612711476677E-3</v>
      </c>
      <c r="U2547" s="53">
        <v>0.30583052986246384</v>
      </c>
      <c r="V2547" s="53">
        <v>46.75107996833048</v>
      </c>
      <c r="W2547" s="53">
        <v>16.94087574790818</v>
      </c>
    </row>
    <row r="2548" spans="3:23" x14ac:dyDescent="0.25">
      <c r="C2548" s="70">
        <v>1</v>
      </c>
      <c r="D2548" s="53">
        <v>67</v>
      </c>
      <c r="E2548" s="53">
        <v>71</v>
      </c>
      <c r="F2548" s="53">
        <v>26.422999999999998</v>
      </c>
      <c r="G2548" s="53">
        <v>0.43138281063974099</v>
      </c>
      <c r="H2548" s="53">
        <v>0.94366197183098588</v>
      </c>
      <c r="I2548" s="53">
        <v>0.74444444444444446</v>
      </c>
      <c r="J2548" s="53">
        <v>9.2361815431083798</v>
      </c>
      <c r="K2548" s="53">
        <v>161</v>
      </c>
      <c r="L2548" s="53">
        <v>118.22388059701493</v>
      </c>
      <c r="M2548" s="53">
        <v>559.63093622795111</v>
      </c>
      <c r="N2548" s="53">
        <v>23.656519951758565</v>
      </c>
      <c r="O2548" s="53">
        <v>0.20660269582093355</v>
      </c>
      <c r="P2548" s="53">
        <v>1.8306687681000451</v>
      </c>
      <c r="Q2548" s="53">
        <v>228.09090909090912</v>
      </c>
      <c r="R2548" s="53">
        <v>0.89540171966286941</v>
      </c>
      <c r="S2548" s="53">
        <v>5.3119201604132815</v>
      </c>
      <c r="T2548" s="53">
        <v>1.0509131721252949E-2</v>
      </c>
      <c r="U2548" s="53">
        <v>0.13514515254796317</v>
      </c>
      <c r="V2548" s="53">
        <v>9.8008008462154272</v>
      </c>
      <c r="W2548" s="53">
        <v>8.8419785146193064</v>
      </c>
    </row>
    <row r="2549" spans="3:23" x14ac:dyDescent="0.25">
      <c r="C2549" s="70">
        <v>0</v>
      </c>
      <c r="D2549" s="53">
        <v>2079</v>
      </c>
      <c r="E2549" s="53">
        <v>3550</v>
      </c>
      <c r="F2549" s="53">
        <v>277.02499999999998</v>
      </c>
      <c r="G2549" s="53">
        <v>0.91095645554465055</v>
      </c>
      <c r="H2549" s="53">
        <v>0.58563380281690136</v>
      </c>
      <c r="I2549" s="53">
        <v>0.44922212618841834</v>
      </c>
      <c r="J2549" s="53">
        <v>51.449635698461492</v>
      </c>
      <c r="K2549" s="53">
        <v>232</v>
      </c>
      <c r="L2549" s="53">
        <v>124.25348725348725</v>
      </c>
      <c r="M2549" s="53">
        <v>1044.3279173327303</v>
      </c>
      <c r="N2549" s="53">
        <v>32.316062837739537</v>
      </c>
      <c r="O2549" s="53">
        <v>0.80259479999654892</v>
      </c>
      <c r="P2549" s="53">
        <v>3.0912890054582092</v>
      </c>
      <c r="Q2549" s="53">
        <v>190.1670940170934</v>
      </c>
      <c r="R2549" s="53">
        <v>0.95681876993471637</v>
      </c>
      <c r="S2549" s="53">
        <v>6.8156804898674244</v>
      </c>
      <c r="T2549" s="53">
        <v>5.9966031119881283E-4</v>
      </c>
      <c r="U2549" s="53">
        <v>0.27244003380978959</v>
      </c>
      <c r="V2549" s="53">
        <v>107.30198688590623</v>
      </c>
      <c r="W2549" s="53">
        <v>44.262340914257713</v>
      </c>
    </row>
    <row r="2550" spans="3:23" x14ac:dyDescent="0.25">
      <c r="C2550" s="70">
        <v>0</v>
      </c>
      <c r="D2550" s="53">
        <v>144</v>
      </c>
      <c r="E2550" s="53">
        <v>150</v>
      </c>
      <c r="F2550" s="53">
        <v>40.928999999999995</v>
      </c>
      <c r="G2550" s="53">
        <v>0.38876941887247218</v>
      </c>
      <c r="H2550" s="53">
        <v>0.96</v>
      </c>
      <c r="I2550" s="53">
        <v>0.73469387755102045</v>
      </c>
      <c r="J2550" s="53">
        <v>13.540550005146152</v>
      </c>
      <c r="K2550" s="53">
        <v>125</v>
      </c>
      <c r="L2550" s="53">
        <v>100.72222222222223</v>
      </c>
      <c r="M2550" s="53">
        <v>206.29992229992232</v>
      </c>
      <c r="N2550" s="53">
        <v>14.363144582573913</v>
      </c>
      <c r="O2550" s="53">
        <v>-6.575897623332197E-2</v>
      </c>
      <c r="P2550" s="53">
        <v>1.6368025622544995</v>
      </c>
      <c r="Q2550" s="53">
        <v>46.395238095238149</v>
      </c>
      <c r="R2550" s="53">
        <v>0.94417712653353769</v>
      </c>
      <c r="S2550" s="53">
        <v>5.4458408913251191</v>
      </c>
      <c r="T2550" s="53">
        <v>5.8956916099773089E-3</v>
      </c>
      <c r="U2550" s="53">
        <v>0.3163386387966215</v>
      </c>
      <c r="V2550" s="53">
        <v>14.230126550647956</v>
      </c>
      <c r="W2550" s="53">
        <v>13.110714855855736</v>
      </c>
    </row>
    <row r="2551" spans="3:23" x14ac:dyDescent="0.25">
      <c r="C2551" s="70">
        <v>0</v>
      </c>
      <c r="D2551" s="53">
        <v>67</v>
      </c>
      <c r="E2551" s="53">
        <v>72</v>
      </c>
      <c r="F2551" s="53">
        <v>28.010999999999999</v>
      </c>
      <c r="G2551" s="53">
        <v>0.72407299588783691</v>
      </c>
      <c r="H2551" s="53">
        <v>0.93055555555555558</v>
      </c>
      <c r="I2551" s="53">
        <v>0.69791666666666663</v>
      </c>
      <c r="J2551" s="53">
        <v>9.2361815431083798</v>
      </c>
      <c r="K2551" s="53">
        <v>120</v>
      </c>
      <c r="L2551" s="53">
        <v>98.940298507462686</v>
      </c>
      <c r="M2551" s="53">
        <v>149.08729081863419</v>
      </c>
      <c r="N2551" s="53">
        <v>12.210130663454597</v>
      </c>
      <c r="O2551" s="53">
        <v>-0.20191774555469724</v>
      </c>
      <c r="P2551" s="53">
        <v>2.0513128281608353</v>
      </c>
      <c r="Q2551" s="53">
        <v>366.04807692307685</v>
      </c>
      <c r="R2551" s="53">
        <v>0.60463454344290768</v>
      </c>
      <c r="S2551" s="53">
        <v>5.0578970259557607</v>
      </c>
      <c r="T2551" s="53">
        <v>1.0170118343195263E-2</v>
      </c>
      <c r="U2551" s="53">
        <v>0.16890427560748184</v>
      </c>
      <c r="V2551" s="53">
        <v>11.239619296219638</v>
      </c>
      <c r="W2551" s="53">
        <v>7.7522278500092447</v>
      </c>
    </row>
    <row r="2552" spans="3:23" x14ac:dyDescent="0.25">
      <c r="C2552" s="70">
        <v>0</v>
      </c>
      <c r="D2552" s="53">
        <v>578</v>
      </c>
      <c r="E2552" s="53">
        <v>731</v>
      </c>
      <c r="F2552" s="53">
        <v>126.88999999999999</v>
      </c>
      <c r="G2552" s="53">
        <v>0.96206300048107762</v>
      </c>
      <c r="H2552" s="53">
        <v>0.79069767441860461</v>
      </c>
      <c r="I2552" s="53">
        <v>0.43622641509433963</v>
      </c>
      <c r="J2552" s="53">
        <v>27.12807506729742</v>
      </c>
      <c r="K2552" s="53">
        <v>131</v>
      </c>
      <c r="L2552" s="53">
        <v>97.773356401384078</v>
      </c>
      <c r="M2552" s="53">
        <v>151.96760777917035</v>
      </c>
      <c r="N2552" s="53">
        <v>12.327514257917951</v>
      </c>
      <c r="O2552" s="53">
        <v>0.15864875134055001</v>
      </c>
      <c r="P2552" s="53">
        <v>2.3253568417708737</v>
      </c>
      <c r="Q2552" s="53">
        <v>27.727140783744535</v>
      </c>
      <c r="R2552" s="53">
        <v>0.98821843278417898</v>
      </c>
      <c r="S2552" s="53">
        <v>5.4913732770918484</v>
      </c>
      <c r="T2552" s="53">
        <v>1.4576983112186159E-3</v>
      </c>
      <c r="U2552" s="53">
        <v>0.318903326469059</v>
      </c>
      <c r="V2552" s="53">
        <v>55.062572355145498</v>
      </c>
      <c r="W2552" s="53">
        <v>15.022577737969963</v>
      </c>
    </row>
    <row r="2553" spans="3:23" x14ac:dyDescent="0.25">
      <c r="C2553" s="70">
        <v>0</v>
      </c>
      <c r="D2553" s="53">
        <v>5098</v>
      </c>
      <c r="E2553" s="53">
        <v>7404</v>
      </c>
      <c r="F2553" s="53">
        <v>418.512</v>
      </c>
      <c r="G2553" s="53">
        <v>0.82594903975836431</v>
      </c>
      <c r="H2553" s="53">
        <v>0.68854673149648837</v>
      </c>
      <c r="I2553" s="53">
        <v>0.52665289256198344</v>
      </c>
      <c r="J2553" s="53">
        <v>80.566588602595431</v>
      </c>
      <c r="K2553" s="53">
        <v>232</v>
      </c>
      <c r="L2553" s="53">
        <v>130.11612397018439</v>
      </c>
      <c r="M2553" s="53">
        <v>1497.5140778123648</v>
      </c>
      <c r="N2553" s="53">
        <v>38.697727036770061</v>
      </c>
      <c r="O2553" s="53">
        <v>0.5807287189669017</v>
      </c>
      <c r="P2553" s="53">
        <v>2.3135041411241053</v>
      </c>
      <c r="Q2553" s="53">
        <v>59.890778688524598</v>
      </c>
      <c r="R2553" s="53">
        <v>0.98739300411726816</v>
      </c>
      <c r="S2553" s="53">
        <v>7.0294854440866388</v>
      </c>
      <c r="T2553" s="53">
        <v>4.3723545417898404E-4</v>
      </c>
      <c r="U2553" s="53">
        <v>0.26404739809804756</v>
      </c>
      <c r="V2553" s="53">
        <v>126.57587833457949</v>
      </c>
      <c r="W2553" s="53">
        <v>71.356491442249904</v>
      </c>
    </row>
    <row r="2554" spans="3:23" x14ac:dyDescent="0.25">
      <c r="C2554" s="70">
        <v>0</v>
      </c>
      <c r="D2554" s="53">
        <v>2229</v>
      </c>
      <c r="E2554" s="53">
        <v>3793</v>
      </c>
      <c r="F2554" s="53">
        <v>295.70799999999997</v>
      </c>
      <c r="G2554" s="53">
        <v>0.90900269472214601</v>
      </c>
      <c r="H2554" s="53">
        <v>0.58766148167677301</v>
      </c>
      <c r="I2554" s="53">
        <v>0.44867149758454106</v>
      </c>
      <c r="J2554" s="53">
        <v>53.273360558675833</v>
      </c>
      <c r="K2554" s="53">
        <v>246</v>
      </c>
      <c r="L2554" s="53">
        <v>122.84656796769852</v>
      </c>
      <c r="M2554" s="53">
        <v>1085.3400028029409</v>
      </c>
      <c r="N2554" s="53">
        <v>32.944498824582851</v>
      </c>
      <c r="O2554" s="53">
        <v>0.98436945411380883</v>
      </c>
      <c r="P2554" s="53">
        <v>3.7989511580123887</v>
      </c>
      <c r="Q2554" s="53">
        <v>183.92393468737512</v>
      </c>
      <c r="R2554" s="53">
        <v>0.95720461245305566</v>
      </c>
      <c r="S2554" s="53">
        <v>6.8051857063884356</v>
      </c>
      <c r="T2554" s="53">
        <v>6.196550391341074E-4</v>
      </c>
      <c r="U2554" s="53">
        <v>0.27556159993132012</v>
      </c>
      <c r="V2554" s="53">
        <v>109.20612995115425</v>
      </c>
      <c r="W2554" s="53">
        <v>45.516048696334963</v>
      </c>
    </row>
    <row r="2555" spans="3:23" x14ac:dyDescent="0.25">
      <c r="C2555" s="70">
        <v>1</v>
      </c>
      <c r="D2555" s="53">
        <v>72</v>
      </c>
      <c r="E2555" s="53">
        <v>77</v>
      </c>
      <c r="F2555" s="53">
        <v>27.646999999999998</v>
      </c>
      <c r="G2555" s="53">
        <v>0.51273075741216356</v>
      </c>
      <c r="H2555" s="53">
        <v>0.93506493506493504</v>
      </c>
      <c r="I2555" s="53">
        <v>0.72</v>
      </c>
      <c r="J2555" s="53">
        <v>9.5746147296343835</v>
      </c>
      <c r="K2555" s="53">
        <v>165</v>
      </c>
      <c r="L2555" s="53">
        <v>119.19444444444444</v>
      </c>
      <c r="M2555" s="53">
        <v>625.67996870109573</v>
      </c>
      <c r="N2555" s="53">
        <v>25.013595677173157</v>
      </c>
      <c r="O2555" s="53">
        <v>0.21308760724334491</v>
      </c>
      <c r="P2555" s="53">
        <v>1.8962890527505323</v>
      </c>
      <c r="Q2555" s="53">
        <v>241.67272727272712</v>
      </c>
      <c r="R2555" s="53">
        <v>0.90818092327884625</v>
      </c>
      <c r="S2555" s="53">
        <v>5.46812882070647</v>
      </c>
      <c r="T2555" s="53">
        <v>9.4214876033057605E-3</v>
      </c>
      <c r="U2555" s="53">
        <v>0.10861018732543271</v>
      </c>
      <c r="V2555" s="53">
        <v>10.421511914742664</v>
      </c>
      <c r="W2555" s="53">
        <v>8.9473833972726542</v>
      </c>
    </row>
    <row r="2556" spans="3:23" x14ac:dyDescent="0.25">
      <c r="C2556" s="70">
        <v>0</v>
      </c>
      <c r="D2556" s="53">
        <v>174</v>
      </c>
      <c r="E2556" s="53">
        <v>181</v>
      </c>
      <c r="F2556" s="53">
        <v>45.999000000000002</v>
      </c>
      <c r="G2556" s="53">
        <v>0.55052267398502674</v>
      </c>
      <c r="H2556" s="53">
        <v>0.96132596685082872</v>
      </c>
      <c r="I2556" s="53">
        <v>0.6796875</v>
      </c>
      <c r="J2556" s="53">
        <v>14.88434347843123</v>
      </c>
      <c r="K2556" s="53">
        <v>124</v>
      </c>
      <c r="L2556" s="53">
        <v>97.936781609195407</v>
      </c>
      <c r="M2556" s="53">
        <v>195.05378380174071</v>
      </c>
      <c r="N2556" s="53">
        <v>13.966165680019005</v>
      </c>
      <c r="O2556" s="53">
        <v>4.1749080296339149E-2</v>
      </c>
      <c r="P2556" s="53">
        <v>1.7169625472247039</v>
      </c>
      <c r="Q2556" s="53">
        <v>46.10294117647058</v>
      </c>
      <c r="R2556" s="53">
        <v>0.94453533537733725</v>
      </c>
      <c r="S2556" s="53">
        <v>5.381984827546928</v>
      </c>
      <c r="T2556" s="53">
        <v>4.2171280276816865E-3</v>
      </c>
      <c r="U2556" s="53">
        <v>0.26927479329349946</v>
      </c>
      <c r="V2556" s="53">
        <v>16.500893086466533</v>
      </c>
      <c r="W2556" s="53">
        <v>13.775279055389364</v>
      </c>
    </row>
    <row r="2557" spans="3:23" x14ac:dyDescent="0.25">
      <c r="C2557" s="70">
        <v>0</v>
      </c>
      <c r="D2557" s="53">
        <v>75</v>
      </c>
      <c r="E2557" s="53">
        <v>80</v>
      </c>
      <c r="F2557" s="53">
        <v>29.88</v>
      </c>
      <c r="G2557" s="53">
        <v>0.72171949612453012</v>
      </c>
      <c r="H2557" s="53">
        <v>0.9375</v>
      </c>
      <c r="I2557" s="53">
        <v>0.69444444444444442</v>
      </c>
      <c r="J2557" s="53">
        <v>9.7720502380583998</v>
      </c>
      <c r="K2557" s="53">
        <v>121</v>
      </c>
      <c r="L2557" s="53">
        <v>100.2</v>
      </c>
      <c r="M2557" s="53">
        <v>160.027027027027</v>
      </c>
      <c r="N2557" s="53">
        <v>12.650178932609096</v>
      </c>
      <c r="O2557" s="53">
        <v>-0.19773203966629074</v>
      </c>
      <c r="P2557" s="53">
        <v>1.7941714331874214</v>
      </c>
      <c r="Q2557" s="53">
        <v>188.03418803418808</v>
      </c>
      <c r="R2557" s="53">
        <v>0.65603717647806103</v>
      </c>
      <c r="S2557" s="53">
        <v>4.8984928570183159</v>
      </c>
      <c r="T2557" s="53">
        <v>1.0884651910292959E-2</v>
      </c>
      <c r="U2557" s="53">
        <v>0.2788972461929502</v>
      </c>
      <c r="V2557" s="53">
        <v>11.883004236210219</v>
      </c>
      <c r="W2557" s="53">
        <v>8.2252449669693473</v>
      </c>
    </row>
    <row r="2558" spans="3:23" x14ac:dyDescent="0.25">
      <c r="C2558" s="70">
        <v>0</v>
      </c>
      <c r="D2558" s="53">
        <v>5681</v>
      </c>
      <c r="E2558" s="53">
        <v>7793</v>
      </c>
      <c r="F2558" s="53">
        <v>445.11799999999999</v>
      </c>
      <c r="G2558" s="53">
        <v>0.82384620614349935</v>
      </c>
      <c r="H2558" s="53">
        <v>0.72898755293211859</v>
      </c>
      <c r="I2558" s="53">
        <v>0.58688016528925624</v>
      </c>
      <c r="J2558" s="53">
        <v>85.048655801490824</v>
      </c>
      <c r="K2558" s="53">
        <v>231</v>
      </c>
      <c r="L2558" s="53">
        <v>126.51029748283753</v>
      </c>
      <c r="M2558" s="53">
        <v>1394.5612055629229</v>
      </c>
      <c r="N2558" s="53">
        <v>37.343824195747857</v>
      </c>
      <c r="O2558" s="53">
        <v>0.67762507857958321</v>
      </c>
      <c r="P2558" s="53">
        <v>2.4190916337753556</v>
      </c>
      <c r="Q2558" s="53">
        <v>57.165368852459196</v>
      </c>
      <c r="R2558" s="53">
        <v>0.98775802418031289</v>
      </c>
      <c r="S2558" s="53">
        <v>6.9596908279888714</v>
      </c>
      <c r="T2558" s="53">
        <v>4.3706748857833992E-4</v>
      </c>
      <c r="U2558" s="53">
        <v>0.26755893355728677</v>
      </c>
      <c r="V2558" s="53">
        <v>129.41171195629997</v>
      </c>
      <c r="W2558" s="53">
        <v>73.352292248676449</v>
      </c>
    </row>
    <row r="2559" spans="3:23" x14ac:dyDescent="0.25">
      <c r="C2559" s="70">
        <v>0</v>
      </c>
      <c r="D2559" s="53">
        <v>2517</v>
      </c>
      <c r="E2559" s="53">
        <v>4425</v>
      </c>
      <c r="F2559" s="53">
        <v>348.678</v>
      </c>
      <c r="G2559" s="53">
        <v>0.92544923282858382</v>
      </c>
      <c r="H2559" s="53">
        <v>0.56881355932203392</v>
      </c>
      <c r="I2559" s="53">
        <v>0.39781887150308204</v>
      </c>
      <c r="J2559" s="53">
        <v>56.610457815658094</v>
      </c>
      <c r="K2559" s="53">
        <v>248</v>
      </c>
      <c r="L2559" s="53">
        <v>120.65673420738975</v>
      </c>
      <c r="M2559" s="53">
        <v>1141.2279087262277</v>
      </c>
      <c r="N2559" s="53">
        <v>33.782064897312416</v>
      </c>
      <c r="O2559" s="53">
        <v>1.2349739980655765</v>
      </c>
      <c r="P2559" s="53">
        <v>4.3904387890864998</v>
      </c>
      <c r="Q2559" s="53">
        <v>153.5332080200501</v>
      </c>
      <c r="R2559" s="53">
        <v>0.96451828932825268</v>
      </c>
      <c r="S2559" s="53">
        <v>6.7845877980874132</v>
      </c>
      <c r="T2559" s="53">
        <v>7.3810976375781017E-4</v>
      </c>
      <c r="U2559" s="53">
        <v>0.29962705917398669</v>
      </c>
      <c r="V2559" s="53">
        <v>121.39702307508195</v>
      </c>
      <c r="W2559" s="53">
        <v>45.993888880839158</v>
      </c>
    </row>
    <row r="2560" spans="3:23" x14ac:dyDescent="0.25">
      <c r="C2560" s="70">
        <v>1</v>
      </c>
      <c r="D2560" s="53">
        <v>73</v>
      </c>
      <c r="E2560" s="53">
        <v>77</v>
      </c>
      <c r="F2560" s="53">
        <v>27.828999999999997</v>
      </c>
      <c r="G2560" s="53">
        <v>0.46824451445113674</v>
      </c>
      <c r="H2560" s="53">
        <v>0.94805194805194803</v>
      </c>
      <c r="I2560" s="53">
        <v>0.73</v>
      </c>
      <c r="J2560" s="53">
        <v>9.6408758298023347</v>
      </c>
      <c r="K2560" s="53">
        <v>164</v>
      </c>
      <c r="L2560" s="53">
        <v>115.72602739726027</v>
      </c>
      <c r="M2560" s="53">
        <v>671.42389649923882</v>
      </c>
      <c r="N2560" s="53">
        <v>25.911848573562612</v>
      </c>
      <c r="O2560" s="53">
        <v>0.2946003597692522</v>
      </c>
      <c r="P2560" s="53">
        <v>1.8784689300069854</v>
      </c>
      <c r="Q2560" s="53">
        <v>226.2727272727272</v>
      </c>
      <c r="R2560" s="53">
        <v>0.91736694776581307</v>
      </c>
      <c r="S2560" s="53">
        <v>5.521949387617509</v>
      </c>
      <c r="T2560" s="53">
        <v>9.2561983471074142E-3</v>
      </c>
      <c r="U2560" s="53">
        <v>0.13591086021268195</v>
      </c>
      <c r="V2560" s="53">
        <v>10.342976793446445</v>
      </c>
      <c r="W2560" s="53">
        <v>9.1390432604167646</v>
      </c>
    </row>
    <row r="2561" spans="3:23" x14ac:dyDescent="0.25">
      <c r="C2561" s="70">
        <v>0</v>
      </c>
      <c r="D2561" s="53">
        <v>199</v>
      </c>
      <c r="E2561" s="53">
        <v>217</v>
      </c>
      <c r="F2561" s="53">
        <v>51.820999999999998</v>
      </c>
      <c r="G2561" s="53">
        <v>0.55840223339689521</v>
      </c>
      <c r="H2561" s="53">
        <v>0.91705069124423966</v>
      </c>
      <c r="I2561" s="53">
        <v>0.65032679738562094</v>
      </c>
      <c r="J2561" s="53">
        <v>15.91774699517169</v>
      </c>
      <c r="K2561" s="53">
        <v>137</v>
      </c>
      <c r="L2561" s="53">
        <v>101.57286432160804</v>
      </c>
      <c r="M2561" s="53">
        <v>267.36713872392266</v>
      </c>
      <c r="N2561" s="53">
        <v>16.351365041608076</v>
      </c>
      <c r="O2561" s="53">
        <v>0.23953255113554656</v>
      </c>
      <c r="P2561" s="53">
        <v>1.9994402486367493</v>
      </c>
      <c r="Q2561" s="53">
        <v>51.21296296296299</v>
      </c>
      <c r="R2561" s="53">
        <v>0.95156059813929861</v>
      </c>
      <c r="S2561" s="53">
        <v>5.6198405484271543</v>
      </c>
      <c r="T2561" s="53">
        <v>3.4865112025606062E-3</v>
      </c>
      <c r="U2561" s="53">
        <v>0.27678708081256542</v>
      </c>
      <c r="V2561" s="53">
        <v>17.959660419822477</v>
      </c>
      <c r="W2561" s="53">
        <v>14.898801565356129</v>
      </c>
    </row>
    <row r="2562" spans="3:23" x14ac:dyDescent="0.25">
      <c r="C2562" s="70">
        <v>0</v>
      </c>
      <c r="D2562" s="53">
        <v>29</v>
      </c>
      <c r="E2562" s="53">
        <v>33</v>
      </c>
      <c r="F2562" s="53">
        <v>17.996000000000002</v>
      </c>
      <c r="G2562" s="53">
        <v>0</v>
      </c>
      <c r="H2562" s="53">
        <v>0.87878787878787878</v>
      </c>
      <c r="I2562" s="53">
        <v>0.59183673469387754</v>
      </c>
      <c r="J2562" s="53">
        <v>6.0765077797464979</v>
      </c>
      <c r="K2562" s="53">
        <v>96</v>
      </c>
      <c r="L2562" s="53">
        <v>85.758620689655174</v>
      </c>
      <c r="M2562" s="53">
        <v>28.546798029556662</v>
      </c>
      <c r="N2562" s="53">
        <v>5.3429203652643622</v>
      </c>
      <c r="O2562" s="53">
        <v>0.18068428835237421</v>
      </c>
      <c r="P2562" s="53">
        <v>1.9812847200250716</v>
      </c>
      <c r="Q2562" s="53">
        <v>42.142857142857139</v>
      </c>
      <c r="R2562" s="53">
        <v>0.67177148934765452</v>
      </c>
      <c r="S2562" s="53">
        <v>4.0733297019495209</v>
      </c>
      <c r="T2562" s="53">
        <v>1.9132653061224504E-2</v>
      </c>
      <c r="U2562" s="53">
        <v>0.21570133735312297</v>
      </c>
      <c r="V2562" s="53">
        <v>6.2330229193099944</v>
      </c>
      <c r="W2562" s="53">
        <v>6.2330229193099944</v>
      </c>
    </row>
    <row r="2563" spans="3:23" x14ac:dyDescent="0.25">
      <c r="C2563" s="70">
        <v>0</v>
      </c>
      <c r="D2563" s="53">
        <v>5401</v>
      </c>
      <c r="E2563" s="53">
        <v>7347</v>
      </c>
      <c r="F2563" s="53">
        <v>441.43800000000005</v>
      </c>
      <c r="G2563" s="53">
        <v>0.82318084742266784</v>
      </c>
      <c r="H2563" s="53">
        <v>0.7351299850279025</v>
      </c>
      <c r="I2563" s="53">
        <v>0.57213983050847461</v>
      </c>
      <c r="J2563" s="53">
        <v>82.926273165472793</v>
      </c>
      <c r="K2563" s="53">
        <v>243</v>
      </c>
      <c r="L2563" s="53">
        <v>128.95186076652473</v>
      </c>
      <c r="M2563" s="53">
        <v>1375.1380525554177</v>
      </c>
      <c r="N2563" s="53">
        <v>37.082853889033643</v>
      </c>
      <c r="O2563" s="53">
        <v>0.63022814748533496</v>
      </c>
      <c r="P2563" s="53">
        <v>2.3870774333499849</v>
      </c>
      <c r="Q2563" s="53">
        <v>57.765966386555753</v>
      </c>
      <c r="R2563" s="53">
        <v>0.98787392802136031</v>
      </c>
      <c r="S2563" s="53">
        <v>6.9687588710583084</v>
      </c>
      <c r="T2563" s="53">
        <v>4.3881523197519763E-4</v>
      </c>
      <c r="U2563" s="53">
        <v>0.26593904042513994</v>
      </c>
      <c r="V2563" s="53">
        <v>125.37433815329574</v>
      </c>
      <c r="W2563" s="53">
        <v>71.184949419980001</v>
      </c>
    </row>
    <row r="2564" spans="3:23" x14ac:dyDescent="0.25">
      <c r="C2564" s="70">
        <v>0</v>
      </c>
      <c r="D2564" s="53">
        <v>2494</v>
      </c>
      <c r="E2564" s="53">
        <v>4198</v>
      </c>
      <c r="F2564" s="53">
        <v>328.44999999999993</v>
      </c>
      <c r="G2564" s="53">
        <v>0.89957495109518248</v>
      </c>
      <c r="H2564" s="53">
        <v>0.59409242496426873</v>
      </c>
      <c r="I2564" s="53">
        <v>0.44032485875706212</v>
      </c>
      <c r="J2564" s="53">
        <v>56.351214934280662</v>
      </c>
      <c r="K2564" s="53">
        <v>244</v>
      </c>
      <c r="L2564" s="53">
        <v>122.85404971932638</v>
      </c>
      <c r="M2564" s="53">
        <v>1197.6971015234008</v>
      </c>
      <c r="N2564" s="53">
        <v>34.607760712351798</v>
      </c>
      <c r="O2564" s="53">
        <v>1.1999875092653889</v>
      </c>
      <c r="P2564" s="53">
        <v>4.1029964946379751</v>
      </c>
      <c r="Q2564" s="53">
        <v>142.99563166171671</v>
      </c>
      <c r="R2564" s="53">
        <v>0.96819157541709444</v>
      </c>
      <c r="S2564" s="53">
        <v>6.7829020918368874</v>
      </c>
      <c r="T2564" s="53">
        <v>6.579299086802643E-4</v>
      </c>
      <c r="U2564" s="53">
        <v>0.29260077177089588</v>
      </c>
      <c r="V2564" s="53">
        <v>112.31917568768996</v>
      </c>
      <c r="W2564" s="53">
        <v>49.057244483940984</v>
      </c>
    </row>
    <row r="2565" spans="3:23" x14ac:dyDescent="0.25">
      <c r="C2565" s="70">
        <v>1</v>
      </c>
      <c r="D2565" s="53">
        <v>60</v>
      </c>
      <c r="E2565" s="53">
        <v>64</v>
      </c>
      <c r="F2565" s="53">
        <v>25.588000000000001</v>
      </c>
      <c r="G2565" s="53">
        <v>0.44784430871677428</v>
      </c>
      <c r="H2565" s="53">
        <v>0.9375</v>
      </c>
      <c r="I2565" s="53">
        <v>0.66666666666666663</v>
      </c>
      <c r="J2565" s="53">
        <v>8.7403874447366334</v>
      </c>
      <c r="K2565" s="53">
        <v>170</v>
      </c>
      <c r="L2565" s="53">
        <v>121.78333333333333</v>
      </c>
      <c r="M2565" s="53">
        <v>630.78276836158182</v>
      </c>
      <c r="N2565" s="53">
        <v>25.115389074461536</v>
      </c>
      <c r="O2565" s="53">
        <v>0.20201830628758258</v>
      </c>
      <c r="P2565" s="53">
        <v>1.8739869141644583</v>
      </c>
      <c r="Q2565" s="53">
        <v>217.2700000000001</v>
      </c>
      <c r="R2565" s="53">
        <v>0.92669139199518302</v>
      </c>
      <c r="S2565" s="53">
        <v>5.4943091372391271</v>
      </c>
      <c r="T2565" s="53">
        <v>1.0199999999999994E-2</v>
      </c>
      <c r="U2565" s="53">
        <v>9.8924831003613559E-2</v>
      </c>
      <c r="V2565" s="53">
        <v>9.3472248008319063</v>
      </c>
      <c r="W2565" s="53">
        <v>8.3574617139709684</v>
      </c>
    </row>
    <row r="2566" spans="3:23" x14ac:dyDescent="0.25">
      <c r="C2566" s="70">
        <v>0</v>
      </c>
      <c r="D2566" s="53">
        <v>257</v>
      </c>
      <c r="E2566" s="53">
        <v>321</v>
      </c>
      <c r="F2566" s="53">
        <v>72.819000000000003</v>
      </c>
      <c r="G2566" s="53">
        <v>0.82374725031684892</v>
      </c>
      <c r="H2566" s="53">
        <v>0.80062305295950154</v>
      </c>
      <c r="I2566" s="53">
        <v>0.54914529914529919</v>
      </c>
      <c r="J2566" s="53">
        <v>18.089294154193436</v>
      </c>
      <c r="K2566" s="53">
        <v>157</v>
      </c>
      <c r="L2566" s="53">
        <v>104.58365758754864</v>
      </c>
      <c r="M2566" s="53">
        <v>381.72832563229576</v>
      </c>
      <c r="N2566" s="53">
        <v>19.537869014616096</v>
      </c>
      <c r="O2566" s="53">
        <v>0.74104827138589335</v>
      </c>
      <c r="P2566" s="53">
        <v>2.6538716329451035</v>
      </c>
      <c r="Q2566" s="53">
        <v>53.053497942386855</v>
      </c>
      <c r="R2566" s="53">
        <v>0.96569372649291563</v>
      </c>
      <c r="S2566" s="53">
        <v>5.8519643271045396</v>
      </c>
      <c r="T2566" s="53">
        <v>2.675743873731983E-3</v>
      </c>
      <c r="U2566" s="53">
        <v>0.25888078862718605</v>
      </c>
      <c r="V2566" s="53">
        <v>26.948796446846139</v>
      </c>
      <c r="W2566" s="53">
        <v>15.278814199774688</v>
      </c>
    </row>
    <row r="2567" spans="3:23" x14ac:dyDescent="0.25">
      <c r="C2567" s="70">
        <v>0</v>
      </c>
      <c r="D2567" s="53">
        <v>112</v>
      </c>
      <c r="E2567" s="53">
        <v>118</v>
      </c>
      <c r="F2567" s="53">
        <v>36.157000000000004</v>
      </c>
      <c r="G2567" s="53">
        <v>0.45104761291483175</v>
      </c>
      <c r="H2567" s="53">
        <v>0.94915254237288138</v>
      </c>
      <c r="I2567" s="53">
        <v>0.71794871794871795</v>
      </c>
      <c r="J2567" s="53">
        <v>11.941642642883693</v>
      </c>
      <c r="K2567" s="53">
        <v>127</v>
      </c>
      <c r="L2567" s="53">
        <v>103.91071428571429</v>
      </c>
      <c r="M2567" s="53">
        <v>208.98294723294728</v>
      </c>
      <c r="N2567" s="53">
        <v>14.456242500489099</v>
      </c>
      <c r="O2567" s="53">
        <v>-0.1906539572065053</v>
      </c>
      <c r="P2567" s="53">
        <v>1.7348288675885479</v>
      </c>
      <c r="Q2567" s="53">
        <v>178.96428571428547</v>
      </c>
      <c r="R2567" s="53">
        <v>0.73174260267143376</v>
      </c>
      <c r="S2567" s="53">
        <v>5.4065169489363463</v>
      </c>
      <c r="T2567" s="53">
        <v>6.8027210884353652E-3</v>
      </c>
      <c r="U2567" s="53">
        <v>0.31530862663882842</v>
      </c>
      <c r="V2567" s="53">
        <v>12.797920820224711</v>
      </c>
      <c r="W2567" s="53">
        <v>11.42214290444657</v>
      </c>
    </row>
    <row r="2568" spans="3:23" x14ac:dyDescent="0.25">
      <c r="C2568" s="70">
        <v>0</v>
      </c>
      <c r="D2568" s="53">
        <v>5391</v>
      </c>
      <c r="E2568" s="53">
        <v>7186</v>
      </c>
      <c r="F2568" s="53">
        <v>416.87600000000003</v>
      </c>
      <c r="G2568" s="53">
        <v>0.82052564004575712</v>
      </c>
      <c r="H2568" s="53">
        <v>0.75020873921514053</v>
      </c>
      <c r="I2568" s="53">
        <v>0.58325219084712754</v>
      </c>
      <c r="J2568" s="53">
        <v>82.849468228029451</v>
      </c>
      <c r="K2568" s="53">
        <v>239</v>
      </c>
      <c r="L2568" s="53">
        <v>128.30402522723057</v>
      </c>
      <c r="M2568" s="53">
        <v>1403.8880709930618</v>
      </c>
      <c r="N2568" s="53">
        <v>37.468494378518358</v>
      </c>
      <c r="O2568" s="53">
        <v>0.62724665937175206</v>
      </c>
      <c r="P2568" s="53">
        <v>2.3678606745099873</v>
      </c>
      <c r="Q2568" s="53">
        <v>58.37642136880428</v>
      </c>
      <c r="R2568" s="53">
        <v>0.98795891826584059</v>
      </c>
      <c r="S2568" s="53">
        <v>6.9600179690608046</v>
      </c>
      <c r="T2568" s="53">
        <v>4.5081867041081331E-4</v>
      </c>
      <c r="U2568" s="53">
        <v>0.26833881891540728</v>
      </c>
      <c r="V2568" s="53">
        <v>123.35517944599587</v>
      </c>
      <c r="W2568" s="53">
        <v>70.51101980261015</v>
      </c>
    </row>
    <row r="2569" spans="3:23" x14ac:dyDescent="0.25">
      <c r="C2569" s="70">
        <v>0</v>
      </c>
      <c r="D2569" s="53">
        <v>2760</v>
      </c>
      <c r="E2569" s="53">
        <v>4615</v>
      </c>
      <c r="F2569" s="53">
        <v>352.40799999999996</v>
      </c>
      <c r="G2569" s="53">
        <v>0.92050346596321486</v>
      </c>
      <c r="H2569" s="53">
        <v>0.59804983748645724</v>
      </c>
      <c r="I2569" s="53">
        <v>0.39746543778801846</v>
      </c>
      <c r="J2569" s="53">
        <v>59.280191830568917</v>
      </c>
      <c r="K2569" s="53">
        <v>242</v>
      </c>
      <c r="L2569" s="53">
        <v>122.59891304347826</v>
      </c>
      <c r="M2569" s="53">
        <v>1273.8720539105213</v>
      </c>
      <c r="N2569" s="53">
        <v>35.691344243535035</v>
      </c>
      <c r="O2569" s="53">
        <v>1.28012149744411</v>
      </c>
      <c r="P2569" s="53">
        <v>4.070594607099836</v>
      </c>
      <c r="Q2569" s="53">
        <v>98.796031972593994</v>
      </c>
      <c r="R2569" s="53">
        <v>0.97806694109464687</v>
      </c>
      <c r="S2569" s="53">
        <v>6.7752162253054058</v>
      </c>
      <c r="T2569" s="53">
        <v>6.8780000079860231E-4</v>
      </c>
      <c r="U2569" s="53">
        <v>0.31034146381823557</v>
      </c>
      <c r="V2569" s="53">
        <v>123.02114737595601</v>
      </c>
      <c r="W2569" s="53">
        <v>48.068593861924612</v>
      </c>
    </row>
    <row r="2570" spans="3:23" x14ac:dyDescent="0.25">
      <c r="C2570" s="70">
        <v>1</v>
      </c>
      <c r="D2570" s="53">
        <v>60</v>
      </c>
      <c r="E2570" s="53">
        <v>64</v>
      </c>
      <c r="F2570" s="53">
        <v>25.588000000000001</v>
      </c>
      <c r="G2570" s="53">
        <v>0.44784430871677428</v>
      </c>
      <c r="H2570" s="53">
        <v>0.9375</v>
      </c>
      <c r="I2570" s="53">
        <v>0.66666666666666663</v>
      </c>
      <c r="J2570" s="53">
        <v>8.7403874447366334</v>
      </c>
      <c r="K2570" s="53">
        <v>164</v>
      </c>
      <c r="L2570" s="53">
        <v>117.6</v>
      </c>
      <c r="M2570" s="53">
        <v>562.65084745762726</v>
      </c>
      <c r="N2570" s="53">
        <v>23.72026238171971</v>
      </c>
      <c r="O2570" s="53">
        <v>0.2361073037732849</v>
      </c>
      <c r="P2570" s="53">
        <v>1.9072181174891651</v>
      </c>
      <c r="Q2570" s="53">
        <v>216.5</v>
      </c>
      <c r="R2570" s="53">
        <v>0.91998268250942983</v>
      </c>
      <c r="S2570" s="53">
        <v>5.2439833037615617</v>
      </c>
      <c r="T2570" s="53">
        <v>9.999999999999995E-3</v>
      </c>
      <c r="U2570" s="53">
        <v>0.10795186305944152</v>
      </c>
      <c r="V2570" s="53">
        <v>9.3472248008319063</v>
      </c>
      <c r="W2570" s="53">
        <v>8.3574617139709684</v>
      </c>
    </row>
    <row r="2571" spans="3:23" x14ac:dyDescent="0.25">
      <c r="C2571" s="70">
        <v>0</v>
      </c>
      <c r="D2571" s="53">
        <v>284</v>
      </c>
      <c r="E2571" s="53">
        <v>357</v>
      </c>
      <c r="F2571" s="53">
        <v>75.034999999999982</v>
      </c>
      <c r="G2571" s="53">
        <v>0.82573761853975025</v>
      </c>
      <c r="H2571" s="53">
        <v>0.79551820728291311</v>
      </c>
      <c r="I2571" s="53">
        <v>0.5536062378167641</v>
      </c>
      <c r="J2571" s="53">
        <v>19.015783725757565</v>
      </c>
      <c r="K2571" s="53">
        <v>161</v>
      </c>
      <c r="L2571" s="53">
        <v>103.33098591549296</v>
      </c>
      <c r="M2571" s="53">
        <v>452.35649231075473</v>
      </c>
      <c r="N2571" s="53">
        <v>21.268673966910931</v>
      </c>
      <c r="O2571" s="53">
        <v>0.98343484268745163</v>
      </c>
      <c r="P2571" s="53">
        <v>2.9803381639467106</v>
      </c>
      <c r="Q2571" s="53">
        <v>51.922932330827102</v>
      </c>
      <c r="R2571" s="53">
        <v>0.96476357660229606</v>
      </c>
      <c r="S2571" s="53">
        <v>5.7575640533568047</v>
      </c>
      <c r="T2571" s="53">
        <v>2.5156877155294334E-3</v>
      </c>
      <c r="U2571" s="53">
        <v>0.26655023421271434</v>
      </c>
      <c r="V2571" s="53">
        <v>28.220746409229495</v>
      </c>
      <c r="W2571" s="53">
        <v>15.918036662939942</v>
      </c>
    </row>
    <row r="2572" spans="3:23" x14ac:dyDescent="0.25">
      <c r="C2572" s="70">
        <v>0</v>
      </c>
      <c r="D2572" s="53">
        <v>5453</v>
      </c>
      <c r="E2572" s="53">
        <v>7077</v>
      </c>
      <c r="F2572" s="53">
        <v>393.85199999999998</v>
      </c>
      <c r="G2572" s="53">
        <v>0.81812990976362032</v>
      </c>
      <c r="H2572" s="53">
        <v>0.7705242334322453</v>
      </c>
      <c r="I2572" s="53">
        <v>0.5876077586206897</v>
      </c>
      <c r="J2572" s="53">
        <v>83.324517625011438</v>
      </c>
      <c r="K2572" s="53">
        <v>236</v>
      </c>
      <c r="L2572" s="53">
        <v>125.23308270676692</v>
      </c>
      <c r="M2572" s="53">
        <v>1431.700064541403</v>
      </c>
      <c r="N2572" s="53">
        <v>37.837812628921917</v>
      </c>
      <c r="O2572" s="53">
        <v>0.66848142378936071</v>
      </c>
      <c r="P2572" s="53">
        <v>2.3849079471885313</v>
      </c>
      <c r="Q2572" s="53">
        <v>55.493910256410842</v>
      </c>
      <c r="R2572" s="53">
        <v>0.98820441594309949</v>
      </c>
      <c r="S2572" s="53">
        <v>6.9438598819134665</v>
      </c>
      <c r="T2572" s="53">
        <v>4.6353367667467145E-4</v>
      </c>
      <c r="U2572" s="53">
        <v>0.27824791310745284</v>
      </c>
      <c r="V2572" s="53">
        <v>122.33722385323382</v>
      </c>
      <c r="W2572" s="53">
        <v>70.34799399497868</v>
      </c>
    </row>
    <row r="2573" spans="3:23" x14ac:dyDescent="0.25">
      <c r="C2573" s="70">
        <v>0</v>
      </c>
      <c r="D2573" s="53">
        <v>3265</v>
      </c>
      <c r="E2573" s="53">
        <v>4654</v>
      </c>
      <c r="F2573" s="53">
        <v>365.18600000000004</v>
      </c>
      <c r="G2573" s="53">
        <v>0.9043332353173984</v>
      </c>
      <c r="H2573" s="53">
        <v>0.70154705629565961</v>
      </c>
      <c r="I2573" s="53">
        <v>0.4596002252252252</v>
      </c>
      <c r="J2573" s="53">
        <v>64.475787033275566</v>
      </c>
      <c r="K2573" s="53">
        <v>237</v>
      </c>
      <c r="L2573" s="53">
        <v>119.34732006125574</v>
      </c>
      <c r="M2573" s="53">
        <v>1213.5270033855786</v>
      </c>
      <c r="N2573" s="53">
        <v>34.835714480767848</v>
      </c>
      <c r="O2573" s="53">
        <v>1.2026160787706588</v>
      </c>
      <c r="P2573" s="53">
        <v>3.7902357834858957</v>
      </c>
      <c r="Q2573" s="53">
        <v>114.64048549107154</v>
      </c>
      <c r="R2573" s="53">
        <v>0.97456919840714828</v>
      </c>
      <c r="S2573" s="53">
        <v>6.7559152500435422</v>
      </c>
      <c r="T2573" s="53">
        <v>6.4121946996569857E-4</v>
      </c>
      <c r="U2573" s="53">
        <v>0.31259408355567653</v>
      </c>
      <c r="V2573" s="53">
        <v>115.23445033486767</v>
      </c>
      <c r="W2573" s="53">
        <v>49.185189794057479</v>
      </c>
    </row>
    <row r="2574" spans="3:23" x14ac:dyDescent="0.25">
      <c r="C2574" s="70">
        <v>1</v>
      </c>
      <c r="D2574" s="53">
        <v>61</v>
      </c>
      <c r="E2574" s="53">
        <v>65</v>
      </c>
      <c r="F2574" s="53">
        <v>25.314999999999998</v>
      </c>
      <c r="G2574" s="53">
        <v>0.41854944641388975</v>
      </c>
      <c r="H2574" s="53">
        <v>0.93846153846153846</v>
      </c>
      <c r="I2574" s="53">
        <v>0.67777777777777781</v>
      </c>
      <c r="J2574" s="53">
        <v>8.8129230241075476</v>
      </c>
      <c r="K2574" s="53">
        <v>156</v>
      </c>
      <c r="L2574" s="53">
        <v>112.67213114754098</v>
      </c>
      <c r="M2574" s="53">
        <v>564.22404371584685</v>
      </c>
      <c r="N2574" s="53">
        <v>23.753400676868289</v>
      </c>
      <c r="O2574" s="53">
        <v>0.23632208688527898</v>
      </c>
      <c r="P2574" s="53">
        <v>1.8890233932521556</v>
      </c>
      <c r="Q2574" s="53">
        <v>183.30999999999997</v>
      </c>
      <c r="R2574" s="53">
        <v>0.90894883201233645</v>
      </c>
      <c r="S2574" s="53">
        <v>5.3362346735220578</v>
      </c>
      <c r="T2574" s="53">
        <v>1.0799999999999994E-2</v>
      </c>
      <c r="U2574" s="53">
        <v>0.13952565584607587</v>
      </c>
      <c r="V2574" s="53">
        <v>9.3398469176701422</v>
      </c>
      <c r="W2574" s="53">
        <v>8.4823930306358637</v>
      </c>
    </row>
    <row r="2575" spans="3:23" x14ac:dyDescent="0.25">
      <c r="C2575" s="70">
        <v>0</v>
      </c>
      <c r="D2575" s="53">
        <v>5405</v>
      </c>
      <c r="E2575" s="53">
        <v>7012</v>
      </c>
      <c r="F2575" s="53">
        <v>405.11600000000004</v>
      </c>
      <c r="G2575" s="53">
        <v>0.81010678327882013</v>
      </c>
      <c r="H2575" s="53">
        <v>0.77082144894466631</v>
      </c>
      <c r="I2575" s="53">
        <v>0.59265350877192979</v>
      </c>
      <c r="J2575" s="53">
        <v>82.956975229895846</v>
      </c>
      <c r="K2575" s="53">
        <v>233</v>
      </c>
      <c r="L2575" s="53">
        <v>124.55707678075856</v>
      </c>
      <c r="M2575" s="53">
        <v>1417.815255701908</v>
      </c>
      <c r="N2575" s="53">
        <v>37.653887657211548</v>
      </c>
      <c r="O2575" s="53">
        <v>0.74600310423610616</v>
      </c>
      <c r="P2575" s="53">
        <v>2.5177186654793697</v>
      </c>
      <c r="Q2575" s="53">
        <v>55.179347826087117</v>
      </c>
      <c r="R2575" s="53">
        <v>0.98822561192509906</v>
      </c>
      <c r="S2575" s="53">
        <v>6.9279782842903499</v>
      </c>
      <c r="T2575" s="53">
        <v>4.5517485822309576E-4</v>
      </c>
      <c r="U2575" s="53">
        <v>0.27880778036703957</v>
      </c>
      <c r="V2575" s="53">
        <v>120.33550576796017</v>
      </c>
      <c r="W2575" s="53">
        <v>70.550583701626252</v>
      </c>
    </row>
    <row r="2576" spans="3:23" x14ac:dyDescent="0.25">
      <c r="C2576" s="70">
        <v>0</v>
      </c>
      <c r="D2576" s="53">
        <v>3384</v>
      </c>
      <c r="E2576" s="53">
        <v>4725</v>
      </c>
      <c r="F2576" s="53">
        <v>330.85699999999997</v>
      </c>
      <c r="G2576" s="53">
        <v>0.89974157635978969</v>
      </c>
      <c r="H2576" s="53">
        <v>0.71619047619047616</v>
      </c>
      <c r="I2576" s="53">
        <v>0.46191646191646191</v>
      </c>
      <c r="J2576" s="53">
        <v>65.640251518285567</v>
      </c>
      <c r="K2576" s="53">
        <v>238</v>
      </c>
      <c r="L2576" s="53">
        <v>119.57180851063829</v>
      </c>
      <c r="M2576" s="53">
        <v>1308.2514190162331</v>
      </c>
      <c r="N2576" s="53">
        <v>36.169758348878048</v>
      </c>
      <c r="O2576" s="53">
        <v>1.1640629805067686</v>
      </c>
      <c r="P2576" s="53">
        <v>3.6167558683528878</v>
      </c>
      <c r="Q2576" s="53">
        <v>84.664637445888189</v>
      </c>
      <c r="R2576" s="53">
        <v>0.98131425494290214</v>
      </c>
      <c r="S2576" s="53">
        <v>6.7761264064885314</v>
      </c>
      <c r="T2576" s="53">
        <v>6.0898584640472066E-4</v>
      </c>
      <c r="U2576" s="53">
        <v>0.30895858591395775</v>
      </c>
      <c r="V2576" s="53">
        <v>114.23046416022542</v>
      </c>
      <c r="W2576" s="53">
        <v>49.852809822484069</v>
      </c>
    </row>
    <row r="2577" spans="3:23" x14ac:dyDescent="0.25">
      <c r="C2577" s="70">
        <v>1</v>
      </c>
      <c r="D2577" s="53">
        <v>61</v>
      </c>
      <c r="E2577" s="53">
        <v>65</v>
      </c>
      <c r="F2577" s="53">
        <v>25.107999999999997</v>
      </c>
      <c r="G2577" s="53">
        <v>0</v>
      </c>
      <c r="H2577" s="53">
        <v>0.93846153846153846</v>
      </c>
      <c r="I2577" s="53">
        <v>0.75308641975308643</v>
      </c>
      <c r="J2577" s="53">
        <v>8.8129230241075476</v>
      </c>
      <c r="K2577" s="53">
        <v>146</v>
      </c>
      <c r="L2577" s="53">
        <v>109.14754098360656</v>
      </c>
      <c r="M2577" s="53">
        <v>443.26120218579229</v>
      </c>
      <c r="N2577" s="53">
        <v>21.053769310643457</v>
      </c>
      <c r="O2577" s="53">
        <v>0.14903007671379159</v>
      </c>
      <c r="P2577" s="53">
        <v>1.8070342898773333</v>
      </c>
      <c r="Q2577" s="53">
        <v>141.6444444444445</v>
      </c>
      <c r="R2577" s="53">
        <v>0.91632080001769578</v>
      </c>
      <c r="S2577" s="53">
        <v>5.2378740177843532</v>
      </c>
      <c r="T2577" s="53">
        <v>1.1604938271604959E-2</v>
      </c>
      <c r="U2577" s="53">
        <v>0.16594529491072321</v>
      </c>
      <c r="V2577" s="53">
        <v>8.886657279068908</v>
      </c>
      <c r="W2577" s="53">
        <v>8.886657279068908</v>
      </c>
    </row>
    <row r="2578" spans="3:23" x14ac:dyDescent="0.25">
      <c r="C2578" s="70">
        <v>0</v>
      </c>
      <c r="D2578" s="53">
        <v>110</v>
      </c>
      <c r="E2578" s="53">
        <v>121</v>
      </c>
      <c r="F2578" s="53">
        <v>38.894999999999996</v>
      </c>
      <c r="G2578" s="53">
        <v>0.79495188617811474</v>
      </c>
      <c r="H2578" s="53">
        <v>0.90909090909090906</v>
      </c>
      <c r="I2578" s="53">
        <v>0.56122448979591832</v>
      </c>
      <c r="J2578" s="53">
        <v>11.834540545406394</v>
      </c>
      <c r="K2578" s="53">
        <v>121</v>
      </c>
      <c r="L2578" s="53">
        <v>94.209090909090904</v>
      </c>
      <c r="M2578" s="53">
        <v>149.50633861551299</v>
      </c>
      <c r="N2578" s="53">
        <v>12.227278463154137</v>
      </c>
      <c r="O2578" s="53">
        <v>0.51387797122248657</v>
      </c>
      <c r="P2578" s="53">
        <v>2.1691846759585514</v>
      </c>
      <c r="Q2578" s="53">
        <v>43.409523809523812</v>
      </c>
      <c r="R2578" s="53">
        <v>0.94389978863273027</v>
      </c>
      <c r="S2578" s="53">
        <v>5.1141111094010325</v>
      </c>
      <c r="T2578" s="53">
        <v>5.5328798185940832E-3</v>
      </c>
      <c r="U2578" s="53">
        <v>0.255542459694383</v>
      </c>
      <c r="V2578" s="53">
        <v>15.622261661759987</v>
      </c>
      <c r="W2578" s="53">
        <v>9.477596234207633</v>
      </c>
    </row>
    <row r="2579" spans="3:23" x14ac:dyDescent="0.25">
      <c r="C2579" s="70">
        <v>0</v>
      </c>
      <c r="D2579" s="53">
        <v>29</v>
      </c>
      <c r="E2579" s="53">
        <v>33</v>
      </c>
      <c r="F2579" s="53">
        <v>17.996000000000002</v>
      </c>
      <c r="G2579" s="53">
        <v>0</v>
      </c>
      <c r="H2579" s="53">
        <v>0.87878787878787878</v>
      </c>
      <c r="I2579" s="53">
        <v>0.59183673469387754</v>
      </c>
      <c r="J2579" s="53">
        <v>6.0765077797464979</v>
      </c>
      <c r="K2579" s="53">
        <v>140</v>
      </c>
      <c r="L2579" s="53">
        <v>111.31034482758621</v>
      </c>
      <c r="M2579" s="53">
        <v>250.1502463054187</v>
      </c>
      <c r="N2579" s="53">
        <v>15.816138792556757</v>
      </c>
      <c r="O2579" s="53">
        <v>-0.13937198093596251</v>
      </c>
      <c r="P2579" s="53">
        <v>2.0278152660399447</v>
      </c>
      <c r="Q2579" s="53">
        <v>133.74999999999997</v>
      </c>
      <c r="R2579" s="53">
        <v>0.94598929498034623</v>
      </c>
      <c r="S2579" s="53">
        <v>4.5560883226391757</v>
      </c>
      <c r="T2579" s="53">
        <v>1.785714285714287E-2</v>
      </c>
      <c r="U2579" s="53">
        <v>0.12331418264246054</v>
      </c>
      <c r="V2579" s="53">
        <v>6.2330229193099944</v>
      </c>
      <c r="W2579" s="53">
        <v>6.2330229193099944</v>
      </c>
    </row>
    <row r="2580" spans="3:23" x14ac:dyDescent="0.25">
      <c r="C2580" s="70">
        <v>0</v>
      </c>
      <c r="D2580" s="53">
        <v>8801</v>
      </c>
      <c r="E2580" s="53">
        <v>14989</v>
      </c>
      <c r="F2580" s="53">
        <v>786.50400000000013</v>
      </c>
      <c r="G2580" s="53">
        <v>0.75084628350740767</v>
      </c>
      <c r="H2580" s="53">
        <v>0.58716392020815267</v>
      </c>
      <c r="I2580" s="53">
        <v>0.50919925943068733</v>
      </c>
      <c r="J2580" s="53">
        <v>105.85736267834262</v>
      </c>
      <c r="K2580" s="53">
        <v>238</v>
      </c>
      <c r="L2580" s="53">
        <v>122.44915350528349</v>
      </c>
      <c r="M2580" s="53">
        <v>1388.2060791128858</v>
      </c>
      <c r="N2580" s="53">
        <v>37.258637644348802</v>
      </c>
      <c r="O2580" s="53">
        <v>0.8729030880535853</v>
      </c>
      <c r="P2580" s="53">
        <v>2.7459687434017681</v>
      </c>
      <c r="Q2580" s="53">
        <v>73.613663741183046</v>
      </c>
      <c r="R2580" s="53">
        <v>0.9843796367267259</v>
      </c>
      <c r="S2580" s="53">
        <v>6.8833252042435262</v>
      </c>
      <c r="T2580" s="53">
        <v>4.6835326026955007E-4</v>
      </c>
      <c r="U2580" s="53">
        <v>0.29856387313665089</v>
      </c>
      <c r="V2580" s="53">
        <v>178.06336641517547</v>
      </c>
      <c r="W2580" s="53">
        <v>117.60675684850673</v>
      </c>
    </row>
    <row r="2581" spans="3:23" x14ac:dyDescent="0.25">
      <c r="C2581" s="70">
        <v>1</v>
      </c>
      <c r="D2581" s="53">
        <v>67</v>
      </c>
      <c r="E2581" s="53">
        <v>71</v>
      </c>
      <c r="F2581" s="53">
        <v>26.422999999999998</v>
      </c>
      <c r="G2581" s="53">
        <v>0.43138281063974226</v>
      </c>
      <c r="H2581" s="53">
        <v>0.94366197183098588</v>
      </c>
      <c r="I2581" s="53">
        <v>0.74444444444444446</v>
      </c>
      <c r="J2581" s="53">
        <v>9.2361815431083798</v>
      </c>
      <c r="K2581" s="53">
        <v>145</v>
      </c>
      <c r="L2581" s="53">
        <v>107.28358208955224</v>
      </c>
      <c r="M2581" s="53">
        <v>444.66078697421977</v>
      </c>
      <c r="N2581" s="53">
        <v>21.086981457150756</v>
      </c>
      <c r="O2581" s="53">
        <v>0.27937704935531071</v>
      </c>
      <c r="P2581" s="53">
        <v>1.8740345509929968</v>
      </c>
      <c r="Q2581" s="53">
        <v>126.90999999999998</v>
      </c>
      <c r="R2581" s="53">
        <v>0.91738371922841022</v>
      </c>
      <c r="S2581" s="53">
        <v>5.4127393768634819</v>
      </c>
      <c r="T2581" s="53">
        <v>1.0199999999999994E-2</v>
      </c>
      <c r="U2581" s="53">
        <v>0.18295587827018714</v>
      </c>
      <c r="V2581" s="53">
        <v>9.800800846215429</v>
      </c>
      <c r="W2581" s="53">
        <v>8.8419785146193011</v>
      </c>
    </row>
    <row r="2582" spans="3:23" x14ac:dyDescent="0.25">
      <c r="C2582" s="70">
        <v>0</v>
      </c>
      <c r="D2582" s="53">
        <v>43</v>
      </c>
      <c r="E2582" s="53">
        <v>47</v>
      </c>
      <c r="F2582" s="53">
        <v>21.552</v>
      </c>
      <c r="G2582" s="53">
        <v>0.53810701977690156</v>
      </c>
      <c r="H2582" s="53">
        <v>0.91489361702127658</v>
      </c>
      <c r="I2582" s="53">
        <v>0.68253968253968256</v>
      </c>
      <c r="J2582" s="53">
        <v>7.399277020331918</v>
      </c>
      <c r="K2582" s="53">
        <v>152</v>
      </c>
      <c r="L2582" s="53">
        <v>114.53488372093024</v>
      </c>
      <c r="M2582" s="53">
        <v>353.58803986710961</v>
      </c>
      <c r="N2582" s="53">
        <v>18.803936818313062</v>
      </c>
      <c r="O2582" s="53">
        <v>-4.4327602188923058E-2</v>
      </c>
      <c r="P2582" s="53">
        <v>2.1560013166309906</v>
      </c>
      <c r="Q2582" s="53">
        <v>151.62499999999994</v>
      </c>
      <c r="R2582" s="53">
        <v>0.91426837521437154</v>
      </c>
      <c r="S2582" s="53">
        <v>4.8970813244192266</v>
      </c>
      <c r="T2582" s="53">
        <v>1.427469135802472E-2</v>
      </c>
      <c r="U2582" s="53">
        <v>0.15213913979651392</v>
      </c>
      <c r="V2582" s="53">
        <v>8.1744544421237428</v>
      </c>
      <c r="W2582" s="53">
        <v>6.8900557484721601</v>
      </c>
    </row>
    <row r="2583" spans="3:23" x14ac:dyDescent="0.25">
      <c r="C2583" s="70">
        <v>0</v>
      </c>
      <c r="D2583" s="53">
        <v>8200</v>
      </c>
      <c r="E2583" s="53">
        <v>14629</v>
      </c>
      <c r="F2583" s="53">
        <v>813.92099999999994</v>
      </c>
      <c r="G2583" s="53">
        <v>0.75344466412034627</v>
      </c>
      <c r="H2583" s="53">
        <v>0.56053045320937867</v>
      </c>
      <c r="I2583" s="53">
        <v>0.47953216374269003</v>
      </c>
      <c r="J2583" s="53">
        <v>102.17907939900581</v>
      </c>
      <c r="K2583" s="53">
        <v>248</v>
      </c>
      <c r="L2583" s="53">
        <v>125.25756097560975</v>
      </c>
      <c r="M2583" s="53">
        <v>1352.1878315915915</v>
      </c>
      <c r="N2583" s="53">
        <v>36.772106705920336</v>
      </c>
      <c r="O2583" s="53">
        <v>0.82213663107473955</v>
      </c>
      <c r="P2583" s="53">
        <v>2.6932935599177368</v>
      </c>
      <c r="Q2583" s="53">
        <v>68.387246376810992</v>
      </c>
      <c r="R2583" s="53">
        <v>0.98543297246750083</v>
      </c>
      <c r="S2583" s="53">
        <v>6.8761546308059636</v>
      </c>
      <c r="T2583" s="53">
        <v>4.3279647132953919E-4</v>
      </c>
      <c r="U2583" s="53">
        <v>0.28847830364338017</v>
      </c>
      <c r="V2583" s="53">
        <v>175.94309190924866</v>
      </c>
      <c r="W2583" s="53">
        <v>115.68457489786228</v>
      </c>
    </row>
    <row r="2584" spans="3:23" x14ac:dyDescent="0.25">
      <c r="C2584" s="70">
        <v>0</v>
      </c>
      <c r="D2584" s="53">
        <v>79</v>
      </c>
      <c r="E2584" s="53">
        <v>84</v>
      </c>
      <c r="F2584" s="53">
        <v>28.962</v>
      </c>
      <c r="G2584" s="53">
        <v>0.41781572481381318</v>
      </c>
      <c r="H2584" s="53">
        <v>0.94047619047619047</v>
      </c>
      <c r="I2584" s="53">
        <v>0.71818181818181814</v>
      </c>
      <c r="J2584" s="53">
        <v>10.029253413593549</v>
      </c>
      <c r="K2584" s="53">
        <v>133</v>
      </c>
      <c r="L2584" s="53">
        <v>101.0253164556962</v>
      </c>
      <c r="M2584" s="53">
        <v>221.76858162934104</v>
      </c>
      <c r="N2584" s="53">
        <v>14.891896508817842</v>
      </c>
      <c r="O2584" s="53">
        <v>0.42897578273024034</v>
      </c>
      <c r="P2584" s="53">
        <v>2.0829654137223113</v>
      </c>
      <c r="Q2584" s="53">
        <v>63.314049586776896</v>
      </c>
      <c r="R2584" s="53">
        <v>0.89518464686144739</v>
      </c>
      <c r="S2584" s="53">
        <v>5.1291733112217717</v>
      </c>
      <c r="T2584" s="53">
        <v>8.947476265282436E-3</v>
      </c>
      <c r="U2584" s="53">
        <v>0.20525738373331964</v>
      </c>
      <c r="V2584" s="53">
        <v>10.611406455509941</v>
      </c>
      <c r="W2584" s="53">
        <v>9.6408001403220958</v>
      </c>
    </row>
    <row r="2585" spans="3:23" x14ac:dyDescent="0.25">
      <c r="C2585" s="70">
        <v>1</v>
      </c>
      <c r="D2585" s="53">
        <v>55</v>
      </c>
      <c r="E2585" s="53">
        <v>59</v>
      </c>
      <c r="F2585" s="53">
        <v>24</v>
      </c>
      <c r="G2585" s="53">
        <v>0.13683671329769864</v>
      </c>
      <c r="H2585" s="53">
        <v>0.93220338983050843</v>
      </c>
      <c r="I2585" s="53">
        <v>0.67901234567901236</v>
      </c>
      <c r="J2585" s="53">
        <v>8.3682838718840049</v>
      </c>
      <c r="K2585" s="53">
        <v>133</v>
      </c>
      <c r="L2585" s="53">
        <v>106.63636363636364</v>
      </c>
      <c r="M2585" s="53">
        <v>228.42087542087535</v>
      </c>
      <c r="N2585" s="53">
        <v>15.113599022763418</v>
      </c>
      <c r="O2585" s="53">
        <v>0.12397553149485367</v>
      </c>
      <c r="P2585" s="53">
        <v>1.8821151934882761</v>
      </c>
      <c r="Q2585" s="53">
        <v>115.54444444444444</v>
      </c>
      <c r="R2585" s="53">
        <v>0.896859207466987</v>
      </c>
      <c r="S2585" s="53">
        <v>4.8537315315491334</v>
      </c>
      <c r="T2585" s="53">
        <v>1.2592592592592612E-2</v>
      </c>
      <c r="U2585" s="53">
        <v>0.19661411797505704</v>
      </c>
      <c r="V2585" s="53">
        <v>8.5038315784798755</v>
      </c>
      <c r="W2585" s="53">
        <v>8.4238412810531198</v>
      </c>
    </row>
    <row r="2586" spans="3:23" x14ac:dyDescent="0.25">
      <c r="C2586" s="70">
        <v>0</v>
      </c>
      <c r="D2586" s="53">
        <v>74</v>
      </c>
      <c r="E2586" s="53">
        <v>79</v>
      </c>
      <c r="F2586" s="53">
        <v>29.995999999999999</v>
      </c>
      <c r="G2586" s="53">
        <v>0.74979539034340104</v>
      </c>
      <c r="H2586" s="53">
        <v>0.93670886075949367</v>
      </c>
      <c r="I2586" s="53">
        <v>0.6166666666666667</v>
      </c>
      <c r="J2586" s="53">
        <v>9.7066846199102415</v>
      </c>
      <c r="K2586" s="53">
        <v>155</v>
      </c>
      <c r="L2586" s="53">
        <v>109.32432432432432</v>
      </c>
      <c r="M2586" s="53">
        <v>377.12624953720859</v>
      </c>
      <c r="N2586" s="53">
        <v>19.419738657798888</v>
      </c>
      <c r="O2586" s="53">
        <v>0.32185258848433529</v>
      </c>
      <c r="P2586" s="53">
        <v>2.3598369597063753</v>
      </c>
      <c r="Q2586" s="53">
        <v>108.92424242424235</v>
      </c>
      <c r="R2586" s="53">
        <v>0.95037656573932261</v>
      </c>
      <c r="S2586" s="53">
        <v>5.3644624870751585</v>
      </c>
      <c r="T2586" s="53">
        <v>7.8053259871441851E-3</v>
      </c>
      <c r="U2586" s="53">
        <v>0.17093653008871365</v>
      </c>
      <c r="V2586" s="53">
        <v>12.095452610353281</v>
      </c>
      <c r="W2586" s="53">
        <v>8.0031952378609077</v>
      </c>
    </row>
    <row r="2587" spans="3:23" x14ac:dyDescent="0.25">
      <c r="C2587" s="70">
        <v>0</v>
      </c>
      <c r="D2587" s="53">
        <v>8376</v>
      </c>
      <c r="E2587" s="53">
        <v>14557</v>
      </c>
      <c r="F2587" s="53">
        <v>819.83299999999997</v>
      </c>
      <c r="G2587" s="53">
        <v>0.77758546248185145</v>
      </c>
      <c r="H2587" s="53">
        <v>0.57539328158274372</v>
      </c>
      <c r="I2587" s="53">
        <v>0.48234955369997123</v>
      </c>
      <c r="J2587" s="53">
        <v>103.26981372454259</v>
      </c>
      <c r="K2587" s="53">
        <v>248</v>
      </c>
      <c r="L2587" s="53">
        <v>123.80241165234001</v>
      </c>
      <c r="M2587" s="53">
        <v>1330.7933123921912</v>
      </c>
      <c r="N2587" s="53">
        <v>36.480039917634286</v>
      </c>
      <c r="O2587" s="53">
        <v>0.85543691095129926</v>
      </c>
      <c r="P2587" s="53">
        <v>2.8294886060911018</v>
      </c>
      <c r="Q2587" s="53">
        <v>78.300867778031531</v>
      </c>
      <c r="R2587" s="53">
        <v>0.98336039093127148</v>
      </c>
      <c r="S2587" s="53">
        <v>6.8740662584171952</v>
      </c>
      <c r="T2587" s="53">
        <v>4.6259209796421211E-4</v>
      </c>
      <c r="U2587" s="53">
        <v>0.29709962208247992</v>
      </c>
      <c r="V2587" s="53">
        <v>178.63879010576133</v>
      </c>
      <c r="W2587" s="53">
        <v>112.32400980253905</v>
      </c>
    </row>
    <row r="2588" spans="3:23" x14ac:dyDescent="0.25">
      <c r="C2588" s="70">
        <v>0</v>
      </c>
      <c r="D2588" s="53">
        <v>41</v>
      </c>
      <c r="E2588" s="53">
        <v>45</v>
      </c>
      <c r="F2588" s="53">
        <v>20.907</v>
      </c>
      <c r="G2588" s="53">
        <v>0.37986972501764632</v>
      </c>
      <c r="H2588" s="53">
        <v>0.91111111111111109</v>
      </c>
      <c r="I2588" s="53">
        <v>0.640625</v>
      </c>
      <c r="J2588" s="53">
        <v>7.2251519938435669</v>
      </c>
      <c r="K2588" s="53">
        <v>101</v>
      </c>
      <c r="L2588" s="53">
        <v>89.536585365853654</v>
      </c>
      <c r="M2588" s="53">
        <v>40.704878048780486</v>
      </c>
      <c r="N2588" s="53">
        <v>6.3800374645279696</v>
      </c>
      <c r="O2588" s="53">
        <v>-1.8842327103130781E-2</v>
      </c>
      <c r="P2588" s="53">
        <v>1.9469333275686327</v>
      </c>
      <c r="Q2588" s="53">
        <v>29.69444444444445</v>
      </c>
      <c r="R2588" s="53">
        <v>0.90217540432323173</v>
      </c>
      <c r="S2588" s="53">
        <v>4.1714741879573349</v>
      </c>
      <c r="T2588" s="53">
        <v>1.5432098765432126E-2</v>
      </c>
      <c r="U2588" s="53">
        <v>0.23267161079661056</v>
      </c>
      <c r="V2588" s="53">
        <v>7.6360292750506691</v>
      </c>
      <c r="W2588" s="53">
        <v>7.0636324810317683</v>
      </c>
    </row>
    <row r="2589" spans="3:23" x14ac:dyDescent="0.25">
      <c r="C2589" s="70">
        <v>1</v>
      </c>
      <c r="D2589" s="53">
        <v>44</v>
      </c>
      <c r="E2589" s="53">
        <v>48</v>
      </c>
      <c r="F2589" s="53">
        <v>21.187999999999999</v>
      </c>
      <c r="G2589" s="53">
        <v>0</v>
      </c>
      <c r="H2589" s="53">
        <v>0.91666666666666663</v>
      </c>
      <c r="I2589" s="53">
        <v>0.6875</v>
      </c>
      <c r="J2589" s="53">
        <v>7.4848206370191104</v>
      </c>
      <c r="K2589" s="53">
        <v>129</v>
      </c>
      <c r="L2589" s="53">
        <v>105.36363636363636</v>
      </c>
      <c r="M2589" s="53">
        <v>164.5158562367865</v>
      </c>
      <c r="N2589" s="53">
        <v>12.826373463952564</v>
      </c>
      <c r="O2589" s="53">
        <v>6.8435429292589042E-2</v>
      </c>
      <c r="P2589" s="53">
        <v>1.8678456640628622</v>
      </c>
      <c r="Q2589" s="53">
        <v>117.22222222222226</v>
      </c>
      <c r="R2589" s="53">
        <v>0.85107045521020708</v>
      </c>
      <c r="S2589" s="53">
        <v>4.5897801980352426</v>
      </c>
      <c r="T2589" s="53">
        <v>1.3888888888888916E-2</v>
      </c>
      <c r="U2589" s="53">
        <v>0.16325699960084622</v>
      </c>
      <c r="V2589" s="53">
        <v>7.5958521376452364</v>
      </c>
      <c r="W2589" s="53">
        <v>7.5958521376452364</v>
      </c>
    </row>
    <row r="2590" spans="3:23" x14ac:dyDescent="0.25">
      <c r="C2590" s="70">
        <v>0</v>
      </c>
      <c r="D2590" s="53">
        <v>92</v>
      </c>
      <c r="E2590" s="53">
        <v>97</v>
      </c>
      <c r="F2590" s="53">
        <v>32.51</v>
      </c>
      <c r="G2590" s="53">
        <v>0.70649929992897254</v>
      </c>
      <c r="H2590" s="53">
        <v>0.94845360824742264</v>
      </c>
      <c r="I2590" s="53">
        <v>0.70769230769230773</v>
      </c>
      <c r="J2590" s="53">
        <v>10.823032759612019</v>
      </c>
      <c r="K2590" s="53">
        <v>130</v>
      </c>
      <c r="L2590" s="53">
        <v>104.1304347826087</v>
      </c>
      <c r="M2590" s="53">
        <v>223.03774486383182</v>
      </c>
      <c r="N2590" s="53">
        <v>14.934448261112019</v>
      </c>
      <c r="O2590" s="53">
        <v>-1.6294762666516645E-2</v>
      </c>
      <c r="P2590" s="53">
        <v>1.8067308275876734</v>
      </c>
      <c r="Q2590" s="53">
        <v>67.510489510489521</v>
      </c>
      <c r="R2590" s="53">
        <v>0.94973180169142346</v>
      </c>
      <c r="S2590" s="53">
        <v>5.2800442604710565</v>
      </c>
      <c r="T2590" s="53">
        <v>7.7754413418749209E-3</v>
      </c>
      <c r="U2590" s="53">
        <v>0.19541532556752619</v>
      </c>
      <c r="V2590" s="53">
        <v>12.98557509054648</v>
      </c>
      <c r="W2590" s="53">
        <v>9.1900699263639112</v>
      </c>
    </row>
    <row r="2591" spans="3:23" x14ac:dyDescent="0.25">
      <c r="C2591" s="70">
        <v>0</v>
      </c>
      <c r="D2591" s="53">
        <v>8465</v>
      </c>
      <c r="E2591" s="53">
        <v>14448</v>
      </c>
      <c r="F2591" s="53">
        <v>795.76600000000008</v>
      </c>
      <c r="G2591" s="53">
        <v>0.78616111256773058</v>
      </c>
      <c r="H2591" s="53">
        <v>0.58589424141749724</v>
      </c>
      <c r="I2591" s="53">
        <v>0.48426773455377575</v>
      </c>
      <c r="J2591" s="53">
        <v>103.81701568713653</v>
      </c>
      <c r="K2591" s="53">
        <v>246</v>
      </c>
      <c r="L2591" s="53">
        <v>123.44075605434141</v>
      </c>
      <c r="M2591" s="53">
        <v>1271.7625873300199</v>
      </c>
      <c r="N2591" s="53">
        <v>35.661780484575075</v>
      </c>
      <c r="O2591" s="53">
        <v>0.8742548681283242</v>
      </c>
      <c r="P2591" s="53">
        <v>2.8951878720262516</v>
      </c>
      <c r="Q2591" s="53">
        <v>67.055580762251026</v>
      </c>
      <c r="R2591" s="53">
        <v>0.98559489050187588</v>
      </c>
      <c r="S2591" s="53">
        <v>6.8565788584391401</v>
      </c>
      <c r="T2591" s="53">
        <v>4.5364330980458221E-4</v>
      </c>
      <c r="U2591" s="53">
        <v>0.30009758822735955</v>
      </c>
      <c r="V2591" s="53">
        <v>179.64365070389479</v>
      </c>
      <c r="W2591" s="53">
        <v>111.02365745809026</v>
      </c>
    </row>
    <row r="2592" spans="3:23" x14ac:dyDescent="0.25">
      <c r="C2592" s="70">
        <v>0</v>
      </c>
      <c r="D2592" s="53">
        <v>44</v>
      </c>
      <c r="E2592" s="53">
        <v>48</v>
      </c>
      <c r="F2592" s="53">
        <v>21.187999999999999</v>
      </c>
      <c r="G2592" s="53">
        <v>0</v>
      </c>
      <c r="H2592" s="53">
        <v>0.91666666666666663</v>
      </c>
      <c r="I2592" s="53">
        <v>0.6875</v>
      </c>
      <c r="J2592" s="53">
        <v>7.4848206370191104</v>
      </c>
      <c r="K2592" s="53">
        <v>98</v>
      </c>
      <c r="L2592" s="53">
        <v>89.63636363636364</v>
      </c>
      <c r="M2592" s="53">
        <v>33.91120507399576</v>
      </c>
      <c r="N2592" s="53">
        <v>5.8233328149776709</v>
      </c>
      <c r="O2592" s="53">
        <v>-0.38110279453904666</v>
      </c>
      <c r="P2592" s="53">
        <v>2.2536849895212119</v>
      </c>
      <c r="Q2592" s="53">
        <v>35.249999999999993</v>
      </c>
      <c r="R2592" s="53">
        <v>0.8542308609191458</v>
      </c>
      <c r="S2592" s="53">
        <v>4.0643389371542487</v>
      </c>
      <c r="T2592" s="53">
        <v>1.5046296296296325E-2</v>
      </c>
      <c r="U2592" s="53">
        <v>0.23493316097482747</v>
      </c>
      <c r="V2592" s="53">
        <v>7.5958521376452364</v>
      </c>
      <c r="W2592" s="53">
        <v>7.5958521376452364</v>
      </c>
    </row>
    <row r="2593" spans="3:23" x14ac:dyDescent="0.25">
      <c r="C2593" s="70">
        <v>1</v>
      </c>
      <c r="D2593" s="53">
        <v>44</v>
      </c>
      <c r="E2593" s="53">
        <v>48</v>
      </c>
      <c r="F2593" s="53">
        <v>21.187999999999999</v>
      </c>
      <c r="G2593" s="53">
        <v>0</v>
      </c>
      <c r="H2593" s="53">
        <v>0.91666666666666663</v>
      </c>
      <c r="I2593" s="53">
        <v>0.6875</v>
      </c>
      <c r="J2593" s="53">
        <v>7.4848206370191104</v>
      </c>
      <c r="K2593" s="53">
        <v>127</v>
      </c>
      <c r="L2593" s="53">
        <v>105.27272727272727</v>
      </c>
      <c r="M2593" s="53">
        <v>163.55179704016911</v>
      </c>
      <c r="N2593" s="53">
        <v>12.788737116704256</v>
      </c>
      <c r="O2593" s="53">
        <v>-2.1065173356047628E-2</v>
      </c>
      <c r="P2593" s="53">
        <v>1.8107068765646903</v>
      </c>
      <c r="Q2593" s="53">
        <v>137.76388888888889</v>
      </c>
      <c r="R2593" s="53">
        <v>0.82902497574479661</v>
      </c>
      <c r="S2593" s="53">
        <v>4.8625074707625142</v>
      </c>
      <c r="T2593" s="53">
        <v>1.427469135802472E-2</v>
      </c>
      <c r="U2593" s="53">
        <v>0.19043687803544998</v>
      </c>
      <c r="V2593" s="53">
        <v>7.5958521376452364</v>
      </c>
      <c r="W2593" s="53">
        <v>7.5958521376452364</v>
      </c>
    </row>
    <row r="2594" spans="3:23" x14ac:dyDescent="0.25">
      <c r="C2594" s="70">
        <v>0</v>
      </c>
      <c r="D2594" s="53">
        <v>96</v>
      </c>
      <c r="E2594" s="53">
        <v>107</v>
      </c>
      <c r="F2594" s="53">
        <v>35.992000000000004</v>
      </c>
      <c r="G2594" s="53">
        <v>0.7777012873371234</v>
      </c>
      <c r="H2594" s="53">
        <v>0.89719626168224298</v>
      </c>
      <c r="I2594" s="53">
        <v>0.62337662337662336</v>
      </c>
      <c r="J2594" s="53">
        <v>11.055812783082734</v>
      </c>
      <c r="K2594" s="53">
        <v>128</v>
      </c>
      <c r="L2594" s="53">
        <v>103.23958333333333</v>
      </c>
      <c r="M2594" s="53">
        <v>181.57357456140355</v>
      </c>
      <c r="N2594" s="53">
        <v>13.474923916720403</v>
      </c>
      <c r="O2594" s="53">
        <v>-9.9118646941296906E-2</v>
      </c>
      <c r="P2594" s="53">
        <v>2.1636294961324176</v>
      </c>
      <c r="Q2594" s="53">
        <v>64.297619047619008</v>
      </c>
      <c r="R2594" s="53">
        <v>0.96141970461788462</v>
      </c>
      <c r="S2594" s="53">
        <v>5.4191978861562111</v>
      </c>
      <c r="T2594" s="53">
        <v>6.094104308390017E-3</v>
      </c>
      <c r="U2594" s="53">
        <v>0.19936370915887686</v>
      </c>
      <c r="V2594" s="53">
        <v>14.220107592391219</v>
      </c>
      <c r="W2594" s="53">
        <v>8.9392431356684448</v>
      </c>
    </row>
    <row r="2595" spans="3:23" x14ac:dyDescent="0.25">
      <c r="C2595" s="70">
        <v>0</v>
      </c>
      <c r="D2595" s="53">
        <v>8555</v>
      </c>
      <c r="E2595" s="53">
        <v>14371</v>
      </c>
      <c r="F2595" s="53">
        <v>811.28899999999999</v>
      </c>
      <c r="G2595" s="53">
        <v>0.79467565871025214</v>
      </c>
      <c r="H2595" s="53">
        <v>0.5952960823881428</v>
      </c>
      <c r="I2595" s="53">
        <v>0.47889610389610388</v>
      </c>
      <c r="J2595" s="53">
        <v>104.36744849429498</v>
      </c>
      <c r="K2595" s="53">
        <v>240</v>
      </c>
      <c r="L2595" s="53">
        <v>123.58410286382232</v>
      </c>
      <c r="M2595" s="53">
        <v>1279.8966843569656</v>
      </c>
      <c r="N2595" s="53">
        <v>35.775643730853616</v>
      </c>
      <c r="O2595" s="53">
        <v>0.89571543242616114</v>
      </c>
      <c r="P2595" s="53">
        <v>2.9514654981273027</v>
      </c>
      <c r="Q2595" s="53">
        <v>73.382894882895272</v>
      </c>
      <c r="R2595" s="53">
        <v>0.98447771545328011</v>
      </c>
      <c r="S2595" s="53">
        <v>6.8711303945266735</v>
      </c>
      <c r="T2595" s="53">
        <v>4.7524040198030487E-4</v>
      </c>
      <c r="U2595" s="53">
        <v>0.30029620192789352</v>
      </c>
      <c r="V2595" s="53">
        <v>179.21409551491996</v>
      </c>
      <c r="W2595" s="53">
        <v>108.78909653735261</v>
      </c>
    </row>
    <row r="2596" spans="3:23" x14ac:dyDescent="0.25">
      <c r="C2596" s="70">
        <v>0</v>
      </c>
      <c r="D2596" s="53">
        <v>55</v>
      </c>
      <c r="E2596" s="53">
        <v>60</v>
      </c>
      <c r="F2596" s="53">
        <v>24.553999999999998</v>
      </c>
      <c r="G2596" s="53">
        <v>0.60536091721412633</v>
      </c>
      <c r="H2596" s="53">
        <v>0.91666666666666663</v>
      </c>
      <c r="I2596" s="53">
        <v>0.6875</v>
      </c>
      <c r="J2596" s="53">
        <v>8.3682838718840049</v>
      </c>
      <c r="K2596" s="53">
        <v>112</v>
      </c>
      <c r="L2596" s="53">
        <v>93.709090909090904</v>
      </c>
      <c r="M2596" s="53">
        <v>76.913804713804723</v>
      </c>
      <c r="N2596" s="53">
        <v>8.7700515798827965</v>
      </c>
      <c r="O2596" s="53">
        <v>0.246813522889195</v>
      </c>
      <c r="P2596" s="53">
        <v>2.133833067144097</v>
      </c>
      <c r="Q2596" s="53">
        <v>47.488636363636367</v>
      </c>
      <c r="R2596" s="53">
        <v>0.88593816108834667</v>
      </c>
      <c r="S2596" s="53">
        <v>4.7947294861339236</v>
      </c>
      <c r="T2596" s="53">
        <v>1.1621900826446258E-2</v>
      </c>
      <c r="U2596" s="53">
        <v>0.20743170970443683</v>
      </c>
      <c r="V2596" s="53">
        <v>9.5019227365344676</v>
      </c>
      <c r="W2596" s="53">
        <v>7.563065891973956</v>
      </c>
    </row>
    <row r="2597" spans="3:23" x14ac:dyDescent="0.25">
      <c r="C2597" s="70">
        <v>0</v>
      </c>
      <c r="D2597" s="53">
        <v>103</v>
      </c>
      <c r="E2597" s="53">
        <v>109</v>
      </c>
      <c r="F2597" s="53">
        <v>36.082999999999998</v>
      </c>
      <c r="G2597" s="53">
        <v>0.75002079893418361</v>
      </c>
      <c r="H2597" s="53">
        <v>0.94495412844036697</v>
      </c>
      <c r="I2597" s="53">
        <v>0.61309523809523814</v>
      </c>
      <c r="J2597" s="53">
        <v>11.45179781116143</v>
      </c>
      <c r="K2597" s="53">
        <v>126</v>
      </c>
      <c r="L2597" s="53">
        <v>100.02912621359224</v>
      </c>
      <c r="M2597" s="53">
        <v>146.98933942509049</v>
      </c>
      <c r="N2597" s="53">
        <v>12.123916010311623</v>
      </c>
      <c r="O2597" s="53">
        <v>3.5762060020555965E-2</v>
      </c>
      <c r="P2597" s="53">
        <v>2.0835696450452179</v>
      </c>
      <c r="Q2597" s="53">
        <v>44.208791208791176</v>
      </c>
      <c r="R2597" s="53">
        <v>0.95919407764483788</v>
      </c>
      <c r="S2597" s="53">
        <v>5.0931691297224946</v>
      </c>
      <c r="T2597" s="53">
        <v>6.2794348508634374E-3</v>
      </c>
      <c r="U2597" s="53">
        <v>0.1972592578361807</v>
      </c>
      <c r="V2597" s="53">
        <v>14.225124652669741</v>
      </c>
      <c r="W2597" s="53">
        <v>9.4087000571981534</v>
      </c>
    </row>
    <row r="2598" spans="3:23" x14ac:dyDescent="0.25">
      <c r="C2598" s="70">
        <v>0</v>
      </c>
      <c r="D2598" s="53">
        <v>8522</v>
      </c>
      <c r="E2598" s="53">
        <v>14027</v>
      </c>
      <c r="F2598" s="53">
        <v>768.37499999999989</v>
      </c>
      <c r="G2598" s="53">
        <v>0.81141385389106224</v>
      </c>
      <c r="H2598" s="53">
        <v>0.60754259642118769</v>
      </c>
      <c r="I2598" s="53">
        <v>0.48119706380575944</v>
      </c>
      <c r="J2598" s="53">
        <v>104.16596085206076</v>
      </c>
      <c r="K2598" s="53">
        <v>233</v>
      </c>
      <c r="L2598" s="53">
        <v>123.48685754517719</v>
      </c>
      <c r="M2598" s="53">
        <v>1246.374020425427</v>
      </c>
      <c r="N2598" s="53">
        <v>35.304022722990467</v>
      </c>
      <c r="O2598" s="53">
        <v>0.87722333563978272</v>
      </c>
      <c r="P2598" s="53">
        <v>2.8878992832176098</v>
      </c>
      <c r="Q2598" s="53">
        <v>55.396047917599653</v>
      </c>
      <c r="R2598" s="53">
        <v>0.98823932712249041</v>
      </c>
      <c r="S2598" s="53">
        <v>6.8514502331375979</v>
      </c>
      <c r="T2598" s="53">
        <v>4.9495100464493947E-4</v>
      </c>
      <c r="U2598" s="53">
        <v>0.3023746320533014</v>
      </c>
      <c r="V2598" s="53">
        <v>180.50135453247071</v>
      </c>
      <c r="W2598" s="53">
        <v>105.49799369758684</v>
      </c>
    </row>
    <row r="2599" spans="3:23" x14ac:dyDescent="0.25">
      <c r="C2599" s="70">
        <v>0</v>
      </c>
      <c r="D2599" s="53">
        <v>66</v>
      </c>
      <c r="E2599" s="53">
        <v>73</v>
      </c>
      <c r="F2599" s="53">
        <v>28.498999999999999</v>
      </c>
      <c r="G2599" s="53">
        <v>0.79421920595072437</v>
      </c>
      <c r="H2599" s="53">
        <v>0.90410958904109584</v>
      </c>
      <c r="I2599" s="53">
        <v>0.61111111111111116</v>
      </c>
      <c r="J2599" s="53">
        <v>9.1669956884750814</v>
      </c>
      <c r="K2599" s="53">
        <v>105</v>
      </c>
      <c r="L2599" s="53">
        <v>89.63636363636364</v>
      </c>
      <c r="M2599" s="53">
        <v>60.665734265734265</v>
      </c>
      <c r="N2599" s="53">
        <v>7.7888211088542958</v>
      </c>
      <c r="O2599" s="53">
        <v>0.2197818885421991</v>
      </c>
      <c r="P2599" s="53">
        <v>1.9613588295414079</v>
      </c>
      <c r="Q2599" s="53">
        <v>48.205128205128226</v>
      </c>
      <c r="R2599" s="53">
        <v>0.88413282996337395</v>
      </c>
      <c r="S2599" s="53">
        <v>4.4421425138758117</v>
      </c>
      <c r="T2599" s="53">
        <v>8.9853166776244012E-3</v>
      </c>
      <c r="U2599" s="53">
        <v>0.20119677331215788</v>
      </c>
      <c r="V2599" s="53">
        <v>11.929177765966058</v>
      </c>
      <c r="W2599" s="53">
        <v>7.2485423451322237</v>
      </c>
    </row>
    <row r="2600" spans="3:23" x14ac:dyDescent="0.25">
      <c r="C2600" s="70">
        <v>0</v>
      </c>
      <c r="D2600" s="53">
        <v>44</v>
      </c>
      <c r="E2600" s="53">
        <v>48</v>
      </c>
      <c r="F2600" s="53">
        <v>22.312999999999999</v>
      </c>
      <c r="G2600" s="53">
        <v>0.60751669847806089</v>
      </c>
      <c r="H2600" s="53">
        <v>0.91666666666666663</v>
      </c>
      <c r="I2600" s="53">
        <v>0.61111111111111116</v>
      </c>
      <c r="J2600" s="53">
        <v>7.4848206370191104</v>
      </c>
      <c r="K2600" s="53">
        <v>104</v>
      </c>
      <c r="L2600" s="53">
        <v>91.431818181818187</v>
      </c>
      <c r="M2600" s="53">
        <v>50.576638477801268</v>
      </c>
      <c r="N2600" s="53">
        <v>7.1117254219915766</v>
      </c>
      <c r="O2600" s="53">
        <v>4.2388340198365182E-2</v>
      </c>
      <c r="P2600" s="53">
        <v>1.940283899734857</v>
      </c>
      <c r="Q2600" s="53">
        <v>31.850000000000009</v>
      </c>
      <c r="R2600" s="53">
        <v>0.82752608692537588</v>
      </c>
      <c r="S2600" s="53">
        <v>4.3453509366224354</v>
      </c>
      <c r="T2600" s="53">
        <v>1.500000000000001E-2</v>
      </c>
      <c r="U2600" s="53">
        <v>0.29545197857697847</v>
      </c>
      <c r="V2600" s="53">
        <v>8.5442171759943637</v>
      </c>
      <c r="W2600" s="53">
        <v>6.7867307100684098</v>
      </c>
    </row>
    <row r="2601" spans="3:23" x14ac:dyDescent="0.25">
      <c r="C2601" s="70">
        <v>0</v>
      </c>
      <c r="D2601" s="53">
        <v>131</v>
      </c>
      <c r="E2601" s="53">
        <v>143</v>
      </c>
      <c r="F2601" s="53">
        <v>43.584000000000003</v>
      </c>
      <c r="G2601" s="53">
        <v>0.86315249297140439</v>
      </c>
      <c r="H2601" s="53">
        <v>0.91608391608391604</v>
      </c>
      <c r="I2601" s="53">
        <v>0.59276018099547512</v>
      </c>
      <c r="J2601" s="53">
        <v>12.914889870235298</v>
      </c>
      <c r="K2601" s="53">
        <v>147</v>
      </c>
      <c r="L2601" s="53">
        <v>102.40458015267176</v>
      </c>
      <c r="M2601" s="53">
        <v>233.8735173223715</v>
      </c>
      <c r="N2601" s="53">
        <v>15.292923766316614</v>
      </c>
      <c r="O2601" s="53">
        <v>0.7618838469408431</v>
      </c>
      <c r="P2601" s="53">
        <v>3.3487247983552444</v>
      </c>
      <c r="Q2601" s="53">
        <v>36.504201680672239</v>
      </c>
      <c r="R2601" s="53">
        <v>0.97964870298444495</v>
      </c>
      <c r="S2601" s="53">
        <v>5.3855012280159809</v>
      </c>
      <c r="T2601" s="53">
        <v>4.5547630817032916E-3</v>
      </c>
      <c r="U2601" s="53">
        <v>0.23220458346508732</v>
      </c>
      <c r="V2601" s="53">
        <v>18.489373712135706</v>
      </c>
      <c r="W2601" s="53">
        <v>9.3360860666752998</v>
      </c>
    </row>
    <row r="2602" spans="3:23" x14ac:dyDescent="0.25">
      <c r="C2602" s="70">
        <v>0</v>
      </c>
      <c r="D2602" s="53">
        <v>8464</v>
      </c>
      <c r="E2602" s="53">
        <v>13984</v>
      </c>
      <c r="F2602" s="53">
        <v>809.46899999999994</v>
      </c>
      <c r="G2602" s="53">
        <v>0.81554990614682144</v>
      </c>
      <c r="H2602" s="53">
        <v>0.60526315789473684</v>
      </c>
      <c r="I2602" s="53">
        <v>0.48211437685121894</v>
      </c>
      <c r="J2602" s="53">
        <v>103.81088337278716</v>
      </c>
      <c r="K2602" s="53">
        <v>231</v>
      </c>
      <c r="L2602" s="53">
        <v>122.9444706994329</v>
      </c>
      <c r="M2602" s="53">
        <v>1218.327295430551</v>
      </c>
      <c r="N2602" s="53">
        <v>34.904545483798394</v>
      </c>
      <c r="O2602" s="53">
        <v>0.84638738511953571</v>
      </c>
      <c r="P2602" s="53">
        <v>2.8347682314670339</v>
      </c>
      <c r="Q2602" s="53">
        <v>47.372388481084542</v>
      </c>
      <c r="R2602" s="53">
        <v>0.98991771275267693</v>
      </c>
      <c r="S2602" s="53">
        <v>6.8428706638384691</v>
      </c>
      <c r="T2602" s="53">
        <v>5.2039238104586852E-4</v>
      </c>
      <c r="U2602" s="53">
        <v>0.3133555572208585</v>
      </c>
      <c r="V2602" s="53">
        <v>179.8035390365371</v>
      </c>
      <c r="W2602" s="53">
        <v>104.04992501566174</v>
      </c>
    </row>
    <row r="2603" spans="3:23" x14ac:dyDescent="0.25">
      <c r="C2603" s="70">
        <v>0</v>
      </c>
      <c r="D2603" s="53">
        <v>53</v>
      </c>
      <c r="E2603" s="53">
        <v>58</v>
      </c>
      <c r="F2603" s="53">
        <v>24.091000000000001</v>
      </c>
      <c r="G2603" s="53">
        <v>0.30859105000220621</v>
      </c>
      <c r="H2603" s="53">
        <v>0.91379310344827591</v>
      </c>
      <c r="I2603" s="53">
        <v>0.65432098765432101</v>
      </c>
      <c r="J2603" s="53">
        <v>8.2147243332301549</v>
      </c>
      <c r="K2603" s="53">
        <v>110</v>
      </c>
      <c r="L2603" s="53">
        <v>93.811320754716988</v>
      </c>
      <c r="M2603" s="53">
        <v>69.425253991291726</v>
      </c>
      <c r="N2603" s="53">
        <v>8.332181826586103</v>
      </c>
      <c r="O2603" s="53">
        <v>0.13491583041502311</v>
      </c>
      <c r="P2603" s="53">
        <v>2.0122260533791327</v>
      </c>
      <c r="Q2603" s="53">
        <v>49.244444444444454</v>
      </c>
      <c r="R2603" s="53">
        <v>0.86860776385765914</v>
      </c>
      <c r="S2603" s="53">
        <v>4.5462376152596002</v>
      </c>
      <c r="T2603" s="53">
        <v>1.1358024691358047E-2</v>
      </c>
      <c r="U2603" s="53">
        <v>0.25671859005192327</v>
      </c>
      <c r="V2603" s="53">
        <v>8.5458402002932701</v>
      </c>
      <c r="W2603" s="53">
        <v>8.128758833423781</v>
      </c>
    </row>
    <row r="2604" spans="3:23" x14ac:dyDescent="0.25">
      <c r="C2604" s="70">
        <v>0</v>
      </c>
      <c r="D2604" s="53">
        <v>149</v>
      </c>
      <c r="E2604" s="53">
        <v>159</v>
      </c>
      <c r="F2604" s="53">
        <v>45.634999999999998</v>
      </c>
      <c r="G2604" s="53">
        <v>0.85457644770499552</v>
      </c>
      <c r="H2604" s="53">
        <v>0.93710691823899372</v>
      </c>
      <c r="I2604" s="53">
        <v>0.60323886639676116</v>
      </c>
      <c r="J2604" s="53">
        <v>13.773623058786646</v>
      </c>
      <c r="K2604" s="53">
        <v>149</v>
      </c>
      <c r="L2604" s="53">
        <v>107.35570469798658</v>
      </c>
      <c r="M2604" s="53">
        <v>298.37937602031542</v>
      </c>
      <c r="N2604" s="53">
        <v>17.273661338011564</v>
      </c>
      <c r="O2604" s="53">
        <v>0.24044981589192513</v>
      </c>
      <c r="P2604" s="53">
        <v>2.1328096997894641</v>
      </c>
      <c r="Q2604" s="53">
        <v>43.007518796992429</v>
      </c>
      <c r="R2604" s="53">
        <v>0.97847159253575544</v>
      </c>
      <c r="S2604" s="53">
        <v>5.6764722795204925</v>
      </c>
      <c r="T2604" s="53">
        <v>4.4095200407032664E-3</v>
      </c>
      <c r="U2604" s="53">
        <v>0.2087982141083643</v>
      </c>
      <c r="V2604" s="53">
        <v>19.416173930761136</v>
      </c>
      <c r="W2604" s="53">
        <v>10.083316479368511</v>
      </c>
    </row>
    <row r="2605" spans="3:23" x14ac:dyDescent="0.25">
      <c r="C2605" s="70">
        <v>0</v>
      </c>
      <c r="D2605" s="53">
        <v>8084</v>
      </c>
      <c r="E2605" s="53">
        <v>13562</v>
      </c>
      <c r="F2605" s="53">
        <v>772.64399999999989</v>
      </c>
      <c r="G2605" s="53">
        <v>0.8299502035338131</v>
      </c>
      <c r="H2605" s="53">
        <v>0.59607727473823924</v>
      </c>
      <c r="I2605" s="53">
        <v>0.45858860903108689</v>
      </c>
      <c r="J2605" s="53">
        <v>101.4537750881605</v>
      </c>
      <c r="K2605" s="53">
        <v>233</v>
      </c>
      <c r="L2605" s="53">
        <v>124.09475507174666</v>
      </c>
      <c r="M2605" s="53">
        <v>1199.1554395168921</v>
      </c>
      <c r="N2605" s="53">
        <v>34.628823825202211</v>
      </c>
      <c r="O2605" s="53">
        <v>0.78932336148569515</v>
      </c>
      <c r="P2605" s="53">
        <v>2.7593299262095279</v>
      </c>
      <c r="Q2605" s="53">
        <v>48.17628205128203</v>
      </c>
      <c r="R2605" s="53">
        <v>0.98981759464008789</v>
      </c>
      <c r="S2605" s="53">
        <v>6.8641225361222178</v>
      </c>
      <c r="T2605" s="53">
        <v>5.0867191422270897E-4</v>
      </c>
      <c r="U2605" s="53">
        <v>0.30630494245847023</v>
      </c>
      <c r="V2605" s="53">
        <v>179.11986062731393</v>
      </c>
      <c r="W2605" s="53">
        <v>99.919772563171136</v>
      </c>
    </row>
    <row r="2606" spans="3:23" x14ac:dyDescent="0.25">
      <c r="C2606" s="70">
        <v>0</v>
      </c>
      <c r="D2606" s="53">
        <v>49</v>
      </c>
      <c r="E2606" s="53">
        <v>53</v>
      </c>
      <c r="F2606" s="53">
        <v>22.685000000000002</v>
      </c>
      <c r="G2606" s="53">
        <v>0.43919593041394589</v>
      </c>
      <c r="H2606" s="53">
        <v>0.92452830188679247</v>
      </c>
      <c r="I2606" s="53">
        <v>0.68055555555555558</v>
      </c>
      <c r="J2606" s="53">
        <v>7.8986541696685881</v>
      </c>
      <c r="K2606" s="53">
        <v>104</v>
      </c>
      <c r="L2606" s="53">
        <v>91.979591836734699</v>
      </c>
      <c r="M2606" s="53">
        <v>44.145408163265323</v>
      </c>
      <c r="N2606" s="53">
        <v>6.6442010929279771</v>
      </c>
      <c r="O2606" s="53">
        <v>-2.9944772809464133E-2</v>
      </c>
      <c r="P2606" s="53">
        <v>1.9897777747352927</v>
      </c>
      <c r="Q2606" s="53">
        <v>36.000000000000021</v>
      </c>
      <c r="R2606" s="53">
        <v>0.88292322389361877</v>
      </c>
      <c r="S2606" s="53">
        <v>4.0454475382053898</v>
      </c>
      <c r="T2606" s="53">
        <v>1.5937500000000007E-2</v>
      </c>
      <c r="U2606" s="53">
        <v>0.22534406565656562</v>
      </c>
      <c r="V2606" s="53">
        <v>8.4402427849180857</v>
      </c>
      <c r="W2606" s="53">
        <v>7.5826407197637069</v>
      </c>
    </row>
    <row r="2607" spans="3:23" x14ac:dyDescent="0.25">
      <c r="C2607" s="70">
        <v>0</v>
      </c>
      <c r="D2607" s="53">
        <v>58</v>
      </c>
      <c r="E2607" s="53">
        <v>64</v>
      </c>
      <c r="F2607" s="53">
        <v>26.232999999999997</v>
      </c>
      <c r="G2607" s="53">
        <v>0.71905052650205326</v>
      </c>
      <c r="H2607" s="53">
        <v>0.90625</v>
      </c>
      <c r="I2607" s="53">
        <v>0.65909090909090906</v>
      </c>
      <c r="J2607" s="53">
        <v>8.5934797139831218</v>
      </c>
      <c r="K2607" s="53">
        <v>146</v>
      </c>
      <c r="L2607" s="53">
        <v>103.63793103448276</v>
      </c>
      <c r="M2607" s="53">
        <v>304.69116757410774</v>
      </c>
      <c r="N2607" s="53">
        <v>17.455405110569842</v>
      </c>
      <c r="O2607" s="53">
        <v>0.58101433201874531</v>
      </c>
      <c r="P2607" s="53">
        <v>2.4583266624147315</v>
      </c>
      <c r="Q2607" s="53">
        <v>46.505050505050505</v>
      </c>
      <c r="R2607" s="53">
        <v>0.97481926997672563</v>
      </c>
      <c r="S2607" s="53">
        <v>5.0930753403586007</v>
      </c>
      <c r="T2607" s="53">
        <v>1.0101010101010119E-2</v>
      </c>
      <c r="U2607" s="53">
        <v>0.21339914294459755</v>
      </c>
      <c r="V2607" s="53">
        <v>10.44155923690982</v>
      </c>
      <c r="W2607" s="53">
        <v>7.2564430099820303</v>
      </c>
    </row>
    <row r="2608" spans="3:23" x14ac:dyDescent="0.25">
      <c r="C2608" s="70">
        <v>0</v>
      </c>
      <c r="D2608" s="53">
        <v>38</v>
      </c>
      <c r="E2608" s="53">
        <v>42</v>
      </c>
      <c r="F2608" s="53">
        <v>20.625999999999998</v>
      </c>
      <c r="G2608" s="53">
        <v>0.52748477726821907</v>
      </c>
      <c r="H2608" s="53">
        <v>0.90476190476190477</v>
      </c>
      <c r="I2608" s="53">
        <v>0.59375</v>
      </c>
      <c r="J2608" s="53">
        <v>6.955796338302048</v>
      </c>
      <c r="K2608" s="53">
        <v>99</v>
      </c>
      <c r="L2608" s="53">
        <v>89.631578947368425</v>
      </c>
      <c r="M2608" s="53">
        <v>29.752489331436696</v>
      </c>
      <c r="N2608" s="53">
        <v>5.4545842491831307</v>
      </c>
      <c r="O2608" s="53">
        <v>-0.18757140533192698</v>
      </c>
      <c r="P2608" s="53">
        <v>2.1346213200204049</v>
      </c>
      <c r="Q2608" s="53">
        <v>31.625000000000014</v>
      </c>
      <c r="R2608" s="53">
        <v>0.87933736019380104</v>
      </c>
      <c r="S2608" s="53">
        <v>3.9907054736852339</v>
      </c>
      <c r="T2608" s="53">
        <v>1.5432098765432122E-2</v>
      </c>
      <c r="U2608" s="53">
        <v>0.24265422077922069</v>
      </c>
      <c r="V2608" s="53">
        <v>7.6822876709772538</v>
      </c>
      <c r="W2608" s="53">
        <v>6.5265987488178077</v>
      </c>
    </row>
    <row r="2609" spans="3:23" x14ac:dyDescent="0.25">
      <c r="C2609" s="70">
        <v>0</v>
      </c>
      <c r="D2609" s="53">
        <v>194</v>
      </c>
      <c r="E2609" s="53">
        <v>215</v>
      </c>
      <c r="F2609" s="53">
        <v>57.61</v>
      </c>
      <c r="G2609" s="53">
        <v>0.91884448864807944</v>
      </c>
      <c r="H2609" s="53">
        <v>0.9023255813953488</v>
      </c>
      <c r="I2609" s="53">
        <v>0.53888888888888886</v>
      </c>
      <c r="J2609" s="53">
        <v>15.716503163191918</v>
      </c>
      <c r="K2609" s="53">
        <v>153</v>
      </c>
      <c r="L2609" s="53">
        <v>108.43298969072166</v>
      </c>
      <c r="M2609" s="53">
        <v>337.83227391699165</v>
      </c>
      <c r="N2609" s="53">
        <v>18.38021419671141</v>
      </c>
      <c r="O2609" s="53">
        <v>0.39708403790319724</v>
      </c>
      <c r="P2609" s="53">
        <v>2.244578111724898</v>
      </c>
      <c r="Q2609" s="53">
        <v>36.447916666666643</v>
      </c>
      <c r="R2609" s="53">
        <v>0.98613400534584061</v>
      </c>
      <c r="S2609" s="53">
        <v>5.8383043096498044</v>
      </c>
      <c r="T2609" s="53">
        <v>3.3501519097222459E-3</v>
      </c>
      <c r="U2609" s="53">
        <v>0.26701774426383917</v>
      </c>
      <c r="V2609" s="53">
        <v>25.961931420114901</v>
      </c>
      <c r="W2609" s="53">
        <v>10.245092813865654</v>
      </c>
    </row>
    <row r="2610" spans="3:23" x14ac:dyDescent="0.25">
      <c r="C2610" s="70">
        <v>0</v>
      </c>
      <c r="D2610" s="53">
        <v>7585</v>
      </c>
      <c r="E2610" s="53">
        <v>12966</v>
      </c>
      <c r="F2610" s="53">
        <v>721.49199999999996</v>
      </c>
      <c r="G2610" s="53">
        <v>0.83533945368947937</v>
      </c>
      <c r="H2610" s="53">
        <v>0.58499151627333024</v>
      </c>
      <c r="I2610" s="53">
        <v>0.43412316849816851</v>
      </c>
      <c r="J2610" s="53">
        <v>98.272691765394356</v>
      </c>
      <c r="K2610" s="53">
        <v>228</v>
      </c>
      <c r="L2610" s="53">
        <v>126.02135794330917</v>
      </c>
      <c r="M2610" s="53">
        <v>1162.7374129763709</v>
      </c>
      <c r="N2610" s="53">
        <v>34.098935657529999</v>
      </c>
      <c r="O2610" s="53">
        <v>0.6508718356310379</v>
      </c>
      <c r="P2610" s="53">
        <v>2.4583769985963762</v>
      </c>
      <c r="Q2610" s="53">
        <v>42.043510324484046</v>
      </c>
      <c r="R2610" s="53">
        <v>0.99113814981276038</v>
      </c>
      <c r="S2610" s="53">
        <v>6.8658858751088703</v>
      </c>
      <c r="T2610" s="53">
        <v>5.4140613909763567E-4</v>
      </c>
      <c r="U2610" s="53">
        <v>0.31516976192204099</v>
      </c>
      <c r="V2610" s="53">
        <v>176.27323778710516</v>
      </c>
      <c r="W2610" s="53">
        <v>96.903476489780076</v>
      </c>
    </row>
    <row r="2611" spans="3:23" x14ac:dyDescent="0.25">
      <c r="C2611" s="70">
        <v>0</v>
      </c>
      <c r="D2611" s="53">
        <v>68</v>
      </c>
      <c r="E2611" s="53">
        <v>73</v>
      </c>
      <c r="F2611" s="53">
        <v>27.093</v>
      </c>
      <c r="G2611" s="53">
        <v>0.60359367942513809</v>
      </c>
      <c r="H2611" s="53">
        <v>0.93150684931506844</v>
      </c>
      <c r="I2611" s="53">
        <v>0.68</v>
      </c>
      <c r="J2611" s="53">
        <v>9.3048529833625562</v>
      </c>
      <c r="K2611" s="53">
        <v>106</v>
      </c>
      <c r="L2611" s="53">
        <v>91.161764705882348</v>
      </c>
      <c r="M2611" s="53">
        <v>56.406277436347686</v>
      </c>
      <c r="N2611" s="53">
        <v>7.5104112694544023</v>
      </c>
      <c r="O2611" s="53">
        <v>0.21064361536809068</v>
      </c>
      <c r="P2611" s="53">
        <v>1.9266687437499237</v>
      </c>
      <c r="Q2611" s="53">
        <v>26.309090909090898</v>
      </c>
      <c r="R2611" s="53">
        <v>0.90325876273167083</v>
      </c>
      <c r="S2611" s="53">
        <v>4.5794431729564522</v>
      </c>
      <c r="T2611" s="53">
        <v>1.0082644628099149E-2</v>
      </c>
      <c r="U2611" s="53">
        <v>0.26045192181555826</v>
      </c>
      <c r="V2611" s="53">
        <v>10.526298665251318</v>
      </c>
      <c r="W2611" s="53">
        <v>8.3925346190915597</v>
      </c>
    </row>
    <row r="2612" spans="3:23" x14ac:dyDescent="0.25">
      <c r="C2612" s="70">
        <v>0</v>
      </c>
      <c r="D2612" s="53">
        <v>66</v>
      </c>
      <c r="E2612" s="53">
        <v>72</v>
      </c>
      <c r="F2612" s="53">
        <v>28.010999999999999</v>
      </c>
      <c r="G2612" s="53">
        <v>0.75399661271086227</v>
      </c>
      <c r="H2612" s="53">
        <v>0.91666666666666663</v>
      </c>
      <c r="I2612" s="53">
        <v>0.6875</v>
      </c>
      <c r="J2612" s="53">
        <v>9.1669956884750814</v>
      </c>
      <c r="K2612" s="53">
        <v>146</v>
      </c>
      <c r="L2612" s="53">
        <v>110.74242424242425</v>
      </c>
      <c r="M2612" s="53">
        <v>367.73263403263405</v>
      </c>
      <c r="N2612" s="53">
        <v>19.176356119780266</v>
      </c>
      <c r="O2612" s="53">
        <v>0.13316568585517224</v>
      </c>
      <c r="P2612" s="53">
        <v>1.816871509773029</v>
      </c>
      <c r="Q2612" s="53">
        <v>66.981481481481495</v>
      </c>
      <c r="R2612" s="53">
        <v>0.95594331907742303</v>
      </c>
      <c r="S2612" s="53">
        <v>5.2713706343788536</v>
      </c>
      <c r="T2612" s="53">
        <v>9.6021947873799734E-3</v>
      </c>
      <c r="U2612" s="53">
        <v>0.19023560408364334</v>
      </c>
      <c r="V2612" s="53">
        <v>11.44196911233904</v>
      </c>
      <c r="W2612" s="53">
        <v>7.5159812802153407</v>
      </c>
    </row>
    <row r="2613" spans="3:23" x14ac:dyDescent="0.25">
      <c r="C2613" s="70">
        <v>0</v>
      </c>
      <c r="D2613" s="53">
        <v>198</v>
      </c>
      <c r="E2613" s="53">
        <v>216</v>
      </c>
      <c r="F2613" s="53">
        <v>54.914000000000001</v>
      </c>
      <c r="G2613" s="53">
        <v>0.90076567009194153</v>
      </c>
      <c r="H2613" s="53">
        <v>0.91666666666666663</v>
      </c>
      <c r="I2613" s="53">
        <v>0.57391304347826089</v>
      </c>
      <c r="J2613" s="53">
        <v>15.87770228520368</v>
      </c>
      <c r="K2613" s="53">
        <v>142</v>
      </c>
      <c r="L2613" s="53">
        <v>107.8080808080808</v>
      </c>
      <c r="M2613" s="53">
        <v>283.31323386145698</v>
      </c>
      <c r="N2613" s="53">
        <v>16.831911176733822</v>
      </c>
      <c r="O2613" s="53">
        <v>0.14482754804877956</v>
      </c>
      <c r="P2613" s="53">
        <v>2.036539954412075</v>
      </c>
      <c r="Q2613" s="53">
        <v>41.483695652173942</v>
      </c>
      <c r="R2613" s="53">
        <v>0.98206073537481775</v>
      </c>
      <c r="S2613" s="53">
        <v>5.7447957949603152</v>
      </c>
      <c r="T2613" s="53">
        <v>3.1604442344045514E-3</v>
      </c>
      <c r="U2613" s="53">
        <v>0.24377018774597103</v>
      </c>
      <c r="V2613" s="53">
        <v>24.546144579513303</v>
      </c>
      <c r="W2613" s="53">
        <v>10.66052390629863</v>
      </c>
    </row>
    <row r="2614" spans="3:23" x14ac:dyDescent="0.25">
      <c r="C2614" s="70">
        <v>0</v>
      </c>
      <c r="D2614" s="53">
        <v>71</v>
      </c>
      <c r="E2614" s="53">
        <v>75</v>
      </c>
      <c r="F2614" s="53">
        <v>29.714999999999996</v>
      </c>
      <c r="G2614" s="53">
        <v>0.77536077106263324</v>
      </c>
      <c r="H2614" s="53">
        <v>0.94666666666666666</v>
      </c>
      <c r="I2614" s="53">
        <v>0.58677685950413228</v>
      </c>
      <c r="J2614" s="53">
        <v>9.5078918628787825</v>
      </c>
      <c r="K2614" s="53">
        <v>103</v>
      </c>
      <c r="L2614" s="53">
        <v>89.957746478873233</v>
      </c>
      <c r="M2614" s="53">
        <v>45.098189134808834</v>
      </c>
      <c r="N2614" s="53">
        <v>6.7155185305982767</v>
      </c>
      <c r="O2614" s="53">
        <v>0.28166801696032318</v>
      </c>
      <c r="P2614" s="53">
        <v>2.0466584198678106</v>
      </c>
      <c r="Q2614" s="53">
        <v>36.553030303030319</v>
      </c>
      <c r="R2614" s="53">
        <v>0.93016145340115142</v>
      </c>
      <c r="S2614" s="53">
        <v>4.4459740644240044</v>
      </c>
      <c r="T2614" s="53">
        <v>9.0679522497704324E-3</v>
      </c>
      <c r="U2614" s="53">
        <v>0.25719440492167761</v>
      </c>
      <c r="V2614" s="53">
        <v>12.132508355558992</v>
      </c>
      <c r="W2614" s="53">
        <v>7.6619040432898258</v>
      </c>
    </row>
    <row r="2615" spans="3:23" x14ac:dyDescent="0.25">
      <c r="C2615" s="70">
        <v>0</v>
      </c>
      <c r="D2615" s="53">
        <v>7347</v>
      </c>
      <c r="E2615" s="53">
        <v>12717</v>
      </c>
      <c r="F2615" s="53">
        <v>707.44899999999996</v>
      </c>
      <c r="G2615" s="53">
        <v>0.84201062409809035</v>
      </c>
      <c r="H2615" s="53">
        <v>0.57773059683887706</v>
      </c>
      <c r="I2615" s="53">
        <v>0.42660550458715596</v>
      </c>
      <c r="J2615" s="53">
        <v>96.718617314192613</v>
      </c>
      <c r="K2615" s="53">
        <v>238</v>
      </c>
      <c r="L2615" s="53">
        <v>127.30325302844699</v>
      </c>
      <c r="M2615" s="53">
        <v>1157.5050847063208</v>
      </c>
      <c r="N2615" s="53">
        <v>34.022126398952793</v>
      </c>
      <c r="O2615" s="53">
        <v>0.61712115232632281</v>
      </c>
      <c r="P2615" s="53">
        <v>2.3850067870711129</v>
      </c>
      <c r="Q2615" s="53">
        <v>43.007364787111761</v>
      </c>
      <c r="R2615" s="53">
        <v>0.99122771080922556</v>
      </c>
      <c r="S2615" s="53">
        <v>6.8622329090869947</v>
      </c>
      <c r="T2615" s="53">
        <v>5.3342929520987313E-4</v>
      </c>
      <c r="U2615" s="53">
        <v>0.309663201262594</v>
      </c>
      <c r="V2615" s="53">
        <v>174.62865476043243</v>
      </c>
      <c r="W2615" s="53">
        <v>94.205338753027448</v>
      </c>
    </row>
    <row r="2616" spans="3:23" x14ac:dyDescent="0.25">
      <c r="C2616" s="70">
        <v>0</v>
      </c>
      <c r="D2616" s="53">
        <v>63</v>
      </c>
      <c r="E2616" s="53">
        <v>68</v>
      </c>
      <c r="F2616" s="53">
        <v>26.811999999999998</v>
      </c>
      <c r="G2616" s="53">
        <v>0.70566680106482882</v>
      </c>
      <c r="H2616" s="53">
        <v>0.92647058823529416</v>
      </c>
      <c r="I2616" s="53">
        <v>0.63636363636363635</v>
      </c>
      <c r="J2616" s="53">
        <v>8.9562319821627696</v>
      </c>
      <c r="K2616" s="53">
        <v>106</v>
      </c>
      <c r="L2616" s="53">
        <v>91.936507936507937</v>
      </c>
      <c r="M2616" s="53">
        <v>57.931387608806979</v>
      </c>
      <c r="N2616" s="53">
        <v>7.6112671486952141</v>
      </c>
      <c r="O2616" s="53">
        <v>0.22662905106100001</v>
      </c>
      <c r="P2616" s="53">
        <v>2.0124525777562261</v>
      </c>
      <c r="Q2616" s="53">
        <v>28.763636363636358</v>
      </c>
      <c r="R2616" s="53">
        <v>0.9029004134270231</v>
      </c>
      <c r="S2616" s="53">
        <v>4.6313436136670392</v>
      </c>
      <c r="T2616" s="53">
        <v>1.0082644628099151E-2</v>
      </c>
      <c r="U2616" s="53">
        <v>0.31217847808756916</v>
      </c>
      <c r="V2616" s="53">
        <v>10.759370360405148</v>
      </c>
      <c r="W2616" s="53">
        <v>7.6234855355126081</v>
      </c>
    </row>
    <row r="2617" spans="3:23" x14ac:dyDescent="0.25">
      <c r="C2617" s="70">
        <v>0</v>
      </c>
      <c r="D2617" s="53">
        <v>85</v>
      </c>
      <c r="E2617" s="53">
        <v>92</v>
      </c>
      <c r="F2617" s="53">
        <v>33.088999999999999</v>
      </c>
      <c r="G2617" s="53">
        <v>0.83563524228211927</v>
      </c>
      <c r="H2617" s="53">
        <v>0.92391304347826086</v>
      </c>
      <c r="I2617" s="53">
        <v>0.6071428571428571</v>
      </c>
      <c r="J2617" s="53">
        <v>10.403141895720196</v>
      </c>
      <c r="K2617" s="53">
        <v>146</v>
      </c>
      <c r="L2617" s="53">
        <v>109.82352941176471</v>
      </c>
      <c r="M2617" s="53">
        <v>264.78991596638662</v>
      </c>
      <c r="N2617" s="53">
        <v>16.272366636921213</v>
      </c>
      <c r="O2617" s="53">
        <v>0.31842886738866072</v>
      </c>
      <c r="P2617" s="53">
        <v>2.2362990846024591</v>
      </c>
      <c r="Q2617" s="53">
        <v>63.577922077922032</v>
      </c>
      <c r="R2617" s="53">
        <v>0.97118571180815305</v>
      </c>
      <c r="S2617" s="53">
        <v>5.466579577462201</v>
      </c>
      <c r="T2617" s="53">
        <v>6.4935064935064714E-3</v>
      </c>
      <c r="U2617" s="53">
        <v>0.18247504023860012</v>
      </c>
      <c r="V2617" s="53">
        <v>14.215275663424167</v>
      </c>
      <c r="W2617" s="53">
        <v>7.8082342072036273</v>
      </c>
    </row>
    <row r="2618" spans="3:23" x14ac:dyDescent="0.25">
      <c r="C2618" s="70">
        <v>0</v>
      </c>
      <c r="D2618" s="53">
        <v>171</v>
      </c>
      <c r="E2618" s="53">
        <v>183</v>
      </c>
      <c r="F2618" s="53">
        <v>50.232999999999997</v>
      </c>
      <c r="G2618" s="53">
        <v>0.89567305330709834</v>
      </c>
      <c r="H2618" s="53">
        <v>0.93442622950819676</v>
      </c>
      <c r="I2618" s="53">
        <v>0.56999999999999995</v>
      </c>
      <c r="J2618" s="53">
        <v>14.755472278097805</v>
      </c>
      <c r="K2618" s="53">
        <v>140</v>
      </c>
      <c r="L2618" s="53">
        <v>107.23391812865498</v>
      </c>
      <c r="M2618" s="53">
        <v>284.41554867561052</v>
      </c>
      <c r="N2618" s="53">
        <v>16.864624178309178</v>
      </c>
      <c r="O2618" s="53">
        <v>0.27912153793984096</v>
      </c>
      <c r="P2618" s="53">
        <v>1.8949108252245392</v>
      </c>
      <c r="Q2618" s="53">
        <v>36.018749999999976</v>
      </c>
      <c r="R2618" s="53">
        <v>0.9828047219096353</v>
      </c>
      <c r="S2618" s="53">
        <v>5.6376941678432457</v>
      </c>
      <c r="T2618" s="53">
        <v>3.8085937499999657E-3</v>
      </c>
      <c r="U2618" s="53">
        <v>0.23904023927461407</v>
      </c>
      <c r="V2618" s="53">
        <v>22.448213945616416</v>
      </c>
      <c r="W2618" s="53">
        <v>9.9830158295399034</v>
      </c>
    </row>
    <row r="2619" spans="3:23" x14ac:dyDescent="0.25">
      <c r="C2619" s="70">
        <v>0</v>
      </c>
      <c r="D2619" s="53">
        <v>7124</v>
      </c>
      <c r="E2619" s="53">
        <v>12209</v>
      </c>
      <c r="F2619" s="53">
        <v>662.41799999999989</v>
      </c>
      <c r="G2619" s="53">
        <v>0.84259632572690357</v>
      </c>
      <c r="H2619" s="53">
        <v>0.58350397247931851</v>
      </c>
      <c r="I2619" s="53">
        <v>0.42536422259374251</v>
      </c>
      <c r="J2619" s="53">
        <v>95.239479821622808</v>
      </c>
      <c r="K2619" s="53">
        <v>224</v>
      </c>
      <c r="L2619" s="53">
        <v>128.66577765300394</v>
      </c>
      <c r="M2619" s="53">
        <v>1069.7727385359935</v>
      </c>
      <c r="N2619" s="53">
        <v>32.707380490280684</v>
      </c>
      <c r="O2619" s="53">
        <v>0.50598699373755462</v>
      </c>
      <c r="P2619" s="53">
        <v>2.242082574676592</v>
      </c>
      <c r="Q2619" s="53">
        <v>38.829646279427116</v>
      </c>
      <c r="R2619" s="53">
        <v>0.99218366301656669</v>
      </c>
      <c r="S2619" s="53">
        <v>6.8400323579546072</v>
      </c>
      <c r="T2619" s="53">
        <v>5.2816382256530006E-4</v>
      </c>
      <c r="U2619" s="53">
        <v>0.32153145891725987</v>
      </c>
      <c r="V2619" s="53">
        <v>170.47389017000023</v>
      </c>
      <c r="W2619" s="53">
        <v>91.807974322187476</v>
      </c>
    </row>
    <row r="2620" spans="3:23" x14ac:dyDescent="0.25">
      <c r="C2620" s="70">
        <v>0</v>
      </c>
      <c r="D2620" s="53">
        <v>111</v>
      </c>
      <c r="E2620" s="53">
        <v>133</v>
      </c>
      <c r="F2620" s="53">
        <v>50.067999999999998</v>
      </c>
      <c r="G2620" s="53">
        <v>0.95609971703576446</v>
      </c>
      <c r="H2620" s="53">
        <v>0.83458646616541354</v>
      </c>
      <c r="I2620" s="53">
        <v>0.39642857142857141</v>
      </c>
      <c r="J2620" s="53">
        <v>11.888212206450683</v>
      </c>
      <c r="K2620" s="53">
        <v>113</v>
      </c>
      <c r="L2620" s="53">
        <v>95.090090090090087</v>
      </c>
      <c r="M2620" s="53">
        <v>69.4827190827191</v>
      </c>
      <c r="N2620" s="53">
        <v>8.3356294952882291</v>
      </c>
      <c r="O2620" s="53">
        <v>0.18243104018404294</v>
      </c>
      <c r="P2620" s="53">
        <v>2.1717044527417988</v>
      </c>
      <c r="Q2620" s="53">
        <v>31.963333333333342</v>
      </c>
      <c r="R2620" s="53">
        <v>0.96718596238106047</v>
      </c>
      <c r="S2620" s="53">
        <v>4.7955171966986425</v>
      </c>
      <c r="T2620" s="53">
        <v>3.8888888888888801E-3</v>
      </c>
      <c r="U2620" s="53">
        <v>0.26516251613310426</v>
      </c>
      <c r="V2620" s="53">
        <v>23.820287693528783</v>
      </c>
      <c r="W2620" s="53">
        <v>6.9803332572831929</v>
      </c>
    </row>
    <row r="2621" spans="3:23" x14ac:dyDescent="0.25">
      <c r="C2621" s="70">
        <v>0</v>
      </c>
      <c r="D2621" s="53">
        <v>72</v>
      </c>
      <c r="E2621" s="53">
        <v>76</v>
      </c>
      <c r="F2621" s="53">
        <v>28.771999999999998</v>
      </c>
      <c r="G2621" s="53">
        <v>0.71939354111451681</v>
      </c>
      <c r="H2621" s="53">
        <v>0.94736842105263153</v>
      </c>
      <c r="I2621" s="53">
        <v>0.66666666666666663</v>
      </c>
      <c r="J2621" s="53">
        <v>9.5746147296343835</v>
      </c>
      <c r="K2621" s="53">
        <v>137</v>
      </c>
      <c r="L2621" s="53">
        <v>109.70833333333333</v>
      </c>
      <c r="M2621" s="53">
        <v>208.4348591549296</v>
      </c>
      <c r="N2621" s="53">
        <v>14.437273258996298</v>
      </c>
      <c r="O2621" s="53">
        <v>-0.12081171324782927</v>
      </c>
      <c r="P2621" s="53">
        <v>2.0081792048440676</v>
      </c>
      <c r="Q2621" s="53">
        <v>63.108333333333299</v>
      </c>
      <c r="R2621" s="53">
        <v>0.96421713731987457</v>
      </c>
      <c r="S2621" s="53">
        <v>5.1334084669549398</v>
      </c>
      <c r="T2621" s="53">
        <v>8.4722222222222039E-3</v>
      </c>
      <c r="U2621" s="53">
        <v>0.19328380547614282</v>
      </c>
      <c r="V2621" s="53">
        <v>11.590481561685941</v>
      </c>
      <c r="W2621" s="53">
        <v>8.0507799718954267</v>
      </c>
    </row>
    <row r="2622" spans="3:23" x14ac:dyDescent="0.25">
      <c r="C2622" s="70">
        <v>0</v>
      </c>
      <c r="D2622" s="53">
        <v>148</v>
      </c>
      <c r="E2622" s="53">
        <v>158</v>
      </c>
      <c r="F2622" s="53">
        <v>46.403999999999996</v>
      </c>
      <c r="G2622" s="53">
        <v>0.90093389836453475</v>
      </c>
      <c r="H2622" s="53">
        <v>0.93670886075949367</v>
      </c>
      <c r="I2622" s="53">
        <v>0.55639097744360899</v>
      </c>
      <c r="J2622" s="53">
        <v>13.727325035155394</v>
      </c>
      <c r="K2622" s="53">
        <v>134</v>
      </c>
      <c r="L2622" s="53">
        <v>105.64864864864865</v>
      </c>
      <c r="M2622" s="53">
        <v>216.33829748115468</v>
      </c>
      <c r="N2622" s="53">
        <v>14.708443067882973</v>
      </c>
      <c r="O2622" s="53">
        <v>0.19204789841218389</v>
      </c>
      <c r="P2622" s="53">
        <v>1.7286207452730582</v>
      </c>
      <c r="Q2622" s="53">
        <v>38.891228070175458</v>
      </c>
      <c r="R2622" s="53">
        <v>0.97681289596534315</v>
      </c>
      <c r="S2622" s="53">
        <v>5.4215031804771083</v>
      </c>
      <c r="T2622" s="53">
        <v>4.0012311480455646E-3</v>
      </c>
      <c r="U2622" s="53">
        <v>0.23901595587557831</v>
      </c>
      <c r="V2622" s="53">
        <v>21.067852326045944</v>
      </c>
      <c r="W2622" s="53">
        <v>9.1425282266838952</v>
      </c>
    </row>
    <row r="2623" spans="3:23" x14ac:dyDescent="0.25">
      <c r="C2623" s="70">
        <v>0</v>
      </c>
      <c r="D2623" s="53">
        <v>7057</v>
      </c>
      <c r="E2623" s="53">
        <v>11523</v>
      </c>
      <c r="F2623" s="53">
        <v>671.80499999999995</v>
      </c>
      <c r="G2623" s="53">
        <v>0.84369531257244346</v>
      </c>
      <c r="H2623" s="53">
        <v>0.61242731927449445</v>
      </c>
      <c r="I2623" s="53">
        <v>0.4761808367071525</v>
      </c>
      <c r="J2623" s="53">
        <v>94.790566340728461</v>
      </c>
      <c r="K2623" s="53">
        <v>213</v>
      </c>
      <c r="L2623" s="53">
        <v>127.17188607056823</v>
      </c>
      <c r="M2623" s="53">
        <v>985.35381266955653</v>
      </c>
      <c r="N2623" s="53">
        <v>31.39034585138489</v>
      </c>
      <c r="O2623" s="53">
        <v>0.49023725686152647</v>
      </c>
      <c r="P2623" s="53">
        <v>2.3301581107239397</v>
      </c>
      <c r="Q2623" s="53">
        <v>37.220953525641136</v>
      </c>
      <c r="R2623" s="53">
        <v>0.99221462823348139</v>
      </c>
      <c r="S2623" s="53">
        <v>6.8147985652242378</v>
      </c>
      <c r="T2623" s="53">
        <v>4.2951557249435704E-4</v>
      </c>
      <c r="U2623" s="53">
        <v>0.30318760799214473</v>
      </c>
      <c r="V2623" s="53">
        <v>167.61963943356773</v>
      </c>
      <c r="W2623" s="53">
        <v>89.981966262004732</v>
      </c>
    </row>
    <row r="2624" spans="3:23" x14ac:dyDescent="0.25">
      <c r="C2624" s="70">
        <v>0</v>
      </c>
      <c r="D2624" s="53">
        <v>128</v>
      </c>
      <c r="E2624" s="53">
        <v>158</v>
      </c>
      <c r="F2624" s="53">
        <v>52.879999999999995</v>
      </c>
      <c r="G2624" s="53">
        <v>0.94342492193585836</v>
      </c>
      <c r="H2624" s="53">
        <v>0.810126582278481</v>
      </c>
      <c r="I2624" s="53">
        <v>0.42666666666666669</v>
      </c>
      <c r="J2624" s="53">
        <v>12.766152972845846</v>
      </c>
      <c r="K2624" s="53">
        <v>124</v>
      </c>
      <c r="L2624" s="53">
        <v>100.0078125</v>
      </c>
      <c r="M2624" s="53">
        <v>135.70859990157481</v>
      </c>
      <c r="N2624" s="53">
        <v>11.64940341397682</v>
      </c>
      <c r="O2624" s="53">
        <v>0.17211254375652951</v>
      </c>
      <c r="P2624" s="53">
        <v>1.9623907583635485</v>
      </c>
      <c r="Q2624" s="53">
        <v>46.668749999999982</v>
      </c>
      <c r="R2624" s="53">
        <v>0.96620101397660607</v>
      </c>
      <c r="S2624" s="53">
        <v>5.2314234652738669</v>
      </c>
      <c r="T2624" s="53">
        <v>3.5742187499999728E-3</v>
      </c>
      <c r="U2624" s="53">
        <v>0.24695308725180021</v>
      </c>
      <c r="V2624" s="53">
        <v>24.238818491628088</v>
      </c>
      <c r="W2624" s="53">
        <v>8.0372580319145506</v>
      </c>
    </row>
    <row r="2625" spans="3:23" x14ac:dyDescent="0.25">
      <c r="C2625" s="70">
        <v>0</v>
      </c>
      <c r="D2625" s="53">
        <v>66</v>
      </c>
      <c r="E2625" s="53">
        <v>72</v>
      </c>
      <c r="F2625" s="53">
        <v>28.680999999999997</v>
      </c>
      <c r="G2625" s="53">
        <v>0.7916870990318815</v>
      </c>
      <c r="H2625" s="53">
        <v>0.91666666666666663</v>
      </c>
      <c r="I2625" s="53">
        <v>0.61111111111111116</v>
      </c>
      <c r="J2625" s="53">
        <v>9.1669956884750814</v>
      </c>
      <c r="K2625" s="53">
        <v>137</v>
      </c>
      <c r="L2625" s="53">
        <v>107.83333333333333</v>
      </c>
      <c r="M2625" s="53">
        <v>233.98717948717947</v>
      </c>
      <c r="N2625" s="53">
        <v>15.296639483467585</v>
      </c>
      <c r="O2625" s="53">
        <v>-4.4789998063520468E-3</v>
      </c>
      <c r="P2625" s="53">
        <v>1.8461413250530885</v>
      </c>
      <c r="Q2625" s="53">
        <v>58.958333333333307</v>
      </c>
      <c r="R2625" s="53">
        <v>0.97279018845267029</v>
      </c>
      <c r="S2625" s="53">
        <v>5.1486453999832484</v>
      </c>
      <c r="T2625" s="53">
        <v>8.6111111111110937E-3</v>
      </c>
      <c r="U2625" s="53">
        <v>0.22896625619535826</v>
      </c>
      <c r="V2625" s="53">
        <v>11.882495590794566</v>
      </c>
      <c r="W2625" s="53">
        <v>7.2593348348573477</v>
      </c>
    </row>
    <row r="2626" spans="3:23" x14ac:dyDescent="0.25">
      <c r="C2626" s="70">
        <v>0</v>
      </c>
      <c r="D2626" s="53">
        <v>141</v>
      </c>
      <c r="E2626" s="53">
        <v>156</v>
      </c>
      <c r="F2626" s="53">
        <v>47.230999999999995</v>
      </c>
      <c r="G2626" s="53">
        <v>0.91519361259025944</v>
      </c>
      <c r="H2626" s="53">
        <v>0.90384615384615385</v>
      </c>
      <c r="I2626" s="53">
        <v>0.54230769230769227</v>
      </c>
      <c r="J2626" s="53">
        <v>13.398760233979035</v>
      </c>
      <c r="K2626" s="53">
        <v>112</v>
      </c>
      <c r="L2626" s="53">
        <v>97.333333333333329</v>
      </c>
      <c r="M2626" s="53">
        <v>92.995238095238136</v>
      </c>
      <c r="N2626" s="53">
        <v>9.6434038645717894</v>
      </c>
      <c r="O2626" s="53">
        <v>-9.150381404841372E-2</v>
      </c>
      <c r="P2626" s="53">
        <v>1.6819651607376851</v>
      </c>
      <c r="Q2626" s="53">
        <v>24.175000000000043</v>
      </c>
      <c r="R2626" s="53">
        <v>0.98013585578176499</v>
      </c>
      <c r="S2626" s="53">
        <v>4.8576035921454244</v>
      </c>
      <c r="T2626" s="53">
        <v>4.7193877551020566E-3</v>
      </c>
      <c r="U2626" s="53">
        <v>0.29845135023706415</v>
      </c>
      <c r="V2626" s="53">
        <v>21.441291682313075</v>
      </c>
      <c r="W2626" s="53">
        <v>8.6411504960762002</v>
      </c>
    </row>
    <row r="2627" spans="3:23" x14ac:dyDescent="0.25">
      <c r="C2627" s="70">
        <v>0</v>
      </c>
      <c r="D2627" s="53">
        <v>6988</v>
      </c>
      <c r="E2627" s="53">
        <v>11450</v>
      </c>
      <c r="F2627" s="53">
        <v>659.01899999999989</v>
      </c>
      <c r="G2627" s="53">
        <v>0.84255742573431081</v>
      </c>
      <c r="H2627" s="53">
        <v>0.61030567685589521</v>
      </c>
      <c r="I2627" s="53">
        <v>0.4785973563454558</v>
      </c>
      <c r="J2627" s="53">
        <v>94.326019414630849</v>
      </c>
      <c r="K2627" s="53">
        <v>210</v>
      </c>
      <c r="L2627" s="53">
        <v>126.68360045792788</v>
      </c>
      <c r="M2627" s="53">
        <v>944.69206248926616</v>
      </c>
      <c r="N2627" s="53">
        <v>30.735843285800151</v>
      </c>
      <c r="O2627" s="53">
        <v>0.43401028674805314</v>
      </c>
      <c r="P2627" s="53">
        <v>2.268928199675837</v>
      </c>
      <c r="Q2627" s="53">
        <v>38.338324976284085</v>
      </c>
      <c r="R2627" s="53">
        <v>0.99208195432962409</v>
      </c>
      <c r="S2627" s="53">
        <v>6.8054558143969937</v>
      </c>
      <c r="T2627" s="53">
        <v>4.3372186788157328E-4</v>
      </c>
      <c r="U2627" s="53">
        <v>0.30400463072368727</v>
      </c>
      <c r="V2627" s="53">
        <v>165.82635247931677</v>
      </c>
      <c r="W2627" s="53">
        <v>89.315154779954142</v>
      </c>
    </row>
    <row r="2628" spans="3:23" x14ac:dyDescent="0.25">
      <c r="C2628" s="70">
        <v>0</v>
      </c>
      <c r="D2628" s="53">
        <v>63</v>
      </c>
      <c r="E2628" s="53">
        <v>67</v>
      </c>
      <c r="F2628" s="53">
        <v>26.902999999999999</v>
      </c>
      <c r="G2628" s="53">
        <v>0.67965421295104156</v>
      </c>
      <c r="H2628" s="53">
        <v>0.94029850746268662</v>
      </c>
      <c r="I2628" s="53">
        <v>0.63</v>
      </c>
      <c r="J2628" s="53">
        <v>8.9562319821627696</v>
      </c>
      <c r="K2628" s="53">
        <v>127</v>
      </c>
      <c r="L2628" s="53">
        <v>103.06349206349206</v>
      </c>
      <c r="M2628" s="53">
        <v>198.93138760880686</v>
      </c>
      <c r="N2628" s="53">
        <v>14.104303868281017</v>
      </c>
      <c r="O2628" s="53">
        <v>3.1886255615635524E-2</v>
      </c>
      <c r="P2628" s="53">
        <v>1.7901647453070511</v>
      </c>
      <c r="Q2628" s="53">
        <v>91.181818181818187</v>
      </c>
      <c r="R2628" s="53">
        <v>0.91034782271256709</v>
      </c>
      <c r="S2628" s="53">
        <v>5.1159360741905449</v>
      </c>
      <c r="T2628" s="53">
        <v>9.4214876033057587E-3</v>
      </c>
      <c r="U2628" s="53">
        <v>0.18827590893485915</v>
      </c>
      <c r="V2628" s="53">
        <v>10.585642110250014</v>
      </c>
      <c r="W2628" s="53">
        <v>7.7649141249709821</v>
      </c>
    </row>
    <row r="2629" spans="3:23" x14ac:dyDescent="0.25">
      <c r="C2629" s="70">
        <v>0</v>
      </c>
      <c r="D2629" s="53">
        <v>77</v>
      </c>
      <c r="E2629" s="53">
        <v>82</v>
      </c>
      <c r="F2629" s="53">
        <v>30.086999999999996</v>
      </c>
      <c r="G2629" s="53">
        <v>0.74236159074115504</v>
      </c>
      <c r="H2629" s="53">
        <v>0.93902439024390238</v>
      </c>
      <c r="I2629" s="53">
        <v>0.64166666666666672</v>
      </c>
      <c r="J2629" s="53">
        <v>9.9014870067383072</v>
      </c>
      <c r="K2629" s="53">
        <v>125</v>
      </c>
      <c r="L2629" s="53">
        <v>97.389610389610397</v>
      </c>
      <c r="M2629" s="53">
        <v>184.95146958304855</v>
      </c>
      <c r="N2629" s="53">
        <v>13.599686378113597</v>
      </c>
      <c r="O2629" s="53">
        <v>0.49686154984549658</v>
      </c>
      <c r="P2629" s="53">
        <v>2.0920980158592255</v>
      </c>
      <c r="Q2629" s="53">
        <v>80.303030303030312</v>
      </c>
      <c r="R2629" s="53">
        <v>0.92143102178007441</v>
      </c>
      <c r="S2629" s="53">
        <v>5.2162170213496939</v>
      </c>
      <c r="T2629" s="53">
        <v>7.690541781450887E-3</v>
      </c>
      <c r="U2629" s="53">
        <v>0.18326453437187326</v>
      </c>
      <c r="V2629" s="53">
        <v>12.241973314682484</v>
      </c>
      <c r="W2629" s="53">
        <v>8.2021154388390123</v>
      </c>
    </row>
    <row r="2630" spans="3:23" x14ac:dyDescent="0.25">
      <c r="C2630" s="70">
        <v>0</v>
      </c>
      <c r="D2630" s="53">
        <v>59</v>
      </c>
      <c r="E2630" s="53">
        <v>64</v>
      </c>
      <c r="F2630" s="53">
        <v>26.050999999999998</v>
      </c>
      <c r="G2630" s="53">
        <v>0.70223003844690135</v>
      </c>
      <c r="H2630" s="53">
        <v>0.921875</v>
      </c>
      <c r="I2630" s="53">
        <v>0.67045454545454541</v>
      </c>
      <c r="J2630" s="53">
        <v>8.6672448413192171</v>
      </c>
      <c r="K2630" s="53">
        <v>147</v>
      </c>
      <c r="L2630" s="53">
        <v>106.7457627118644</v>
      </c>
      <c r="M2630" s="53">
        <v>259.08942139099929</v>
      </c>
      <c r="N2630" s="53">
        <v>16.096254887115801</v>
      </c>
      <c r="O2630" s="53">
        <v>0.40289486528696167</v>
      </c>
      <c r="P2630" s="53">
        <v>2.6776935078668163</v>
      </c>
      <c r="Q2630" s="53">
        <v>71.646464646464636</v>
      </c>
      <c r="R2630" s="53">
        <v>0.95143690549947812</v>
      </c>
      <c r="S2630" s="53">
        <v>5.191882244240424</v>
      </c>
      <c r="T2630" s="53">
        <v>1.0917253341495785E-2</v>
      </c>
      <c r="U2630" s="53">
        <v>0.2287861730597916</v>
      </c>
      <c r="V2630" s="53">
        <v>10.39810731958376</v>
      </c>
      <c r="W2630" s="53">
        <v>7.4029337520142571</v>
      </c>
    </row>
    <row r="2631" spans="3:23" x14ac:dyDescent="0.25">
      <c r="C2631" s="70">
        <v>0</v>
      </c>
      <c r="D2631" s="53">
        <v>78</v>
      </c>
      <c r="E2631" s="53">
        <v>82</v>
      </c>
      <c r="F2631" s="53">
        <v>31.352</v>
      </c>
      <c r="G2631" s="53">
        <v>0.83430654781701019</v>
      </c>
      <c r="H2631" s="53">
        <v>0.95121951219512191</v>
      </c>
      <c r="I2631" s="53">
        <v>0.79591836734693877</v>
      </c>
      <c r="J2631" s="53">
        <v>9.9655749703337584</v>
      </c>
      <c r="K2631" s="53">
        <v>211</v>
      </c>
      <c r="L2631" s="53">
        <v>137.7948717948718</v>
      </c>
      <c r="M2631" s="53">
        <v>1706.2171162171171</v>
      </c>
      <c r="N2631" s="53">
        <v>41.306381059312336</v>
      </c>
      <c r="O2631" s="53">
        <v>0.28973365129509104</v>
      </c>
      <c r="P2631" s="53">
        <v>1.7422204035024429</v>
      </c>
      <c r="Q2631" s="53">
        <v>24.446428571428573</v>
      </c>
      <c r="R2631" s="53">
        <v>0.99719477316606731</v>
      </c>
      <c r="S2631" s="53">
        <v>5.839826738065284</v>
      </c>
      <c r="T2631" s="53">
        <v>2.359693877551013E-2</v>
      </c>
      <c r="U2631" s="53">
        <v>0.36579162405055227</v>
      </c>
      <c r="V2631" s="53">
        <v>13.511628420146202</v>
      </c>
      <c r="W2631" s="53">
        <v>7.4489717066974741</v>
      </c>
    </row>
    <row r="2632" spans="3:23" x14ac:dyDescent="0.25">
      <c r="C2632" s="70">
        <v>0</v>
      </c>
      <c r="D2632" s="53">
        <v>50</v>
      </c>
      <c r="E2632" s="53">
        <v>54</v>
      </c>
      <c r="F2632" s="53">
        <v>23.511999999999997</v>
      </c>
      <c r="G2632" s="53">
        <v>0.64027308405573846</v>
      </c>
      <c r="H2632" s="53">
        <v>0.92592592592592593</v>
      </c>
      <c r="I2632" s="53">
        <v>0.7142857142857143</v>
      </c>
      <c r="J2632" s="53">
        <v>7.9788456080286538</v>
      </c>
      <c r="K2632" s="53">
        <v>151</v>
      </c>
      <c r="L2632" s="53">
        <v>108.4</v>
      </c>
      <c r="M2632" s="53">
        <v>452.73469387755102</v>
      </c>
      <c r="N2632" s="53">
        <v>21.277563156469565</v>
      </c>
      <c r="O2632" s="53">
        <v>0.44089869783676056</v>
      </c>
      <c r="P2632" s="53">
        <v>2.0728893635748036</v>
      </c>
      <c r="Q2632" s="53">
        <v>41.724999999999994</v>
      </c>
      <c r="R2632" s="53">
        <v>0.98278120173697714</v>
      </c>
      <c r="S2632" s="53">
        <v>5.1736606896881856</v>
      </c>
      <c r="T2632" s="53">
        <v>1.343750000000001E-2</v>
      </c>
      <c r="U2632" s="53">
        <v>0.25576451836562125</v>
      </c>
      <c r="V2632" s="53">
        <v>9.202898094259945</v>
      </c>
      <c r="W2632" s="53">
        <v>7.0691819422995001</v>
      </c>
    </row>
    <row r="2633" spans="3:23" x14ac:dyDescent="0.25">
      <c r="C2633" s="70">
        <v>0</v>
      </c>
      <c r="D2633" s="53">
        <v>49</v>
      </c>
      <c r="E2633" s="53">
        <v>53</v>
      </c>
      <c r="F2633" s="53">
        <v>22.685000000000002</v>
      </c>
      <c r="G2633" s="53">
        <v>0.4391959304139465</v>
      </c>
      <c r="H2633" s="53">
        <v>0.92452830188679247</v>
      </c>
      <c r="I2633" s="53">
        <v>0.68055555555555558</v>
      </c>
      <c r="J2633" s="53">
        <v>7.8986541696685881</v>
      </c>
      <c r="K2633" s="53">
        <v>98</v>
      </c>
      <c r="L2633" s="53">
        <v>88.367346938775512</v>
      </c>
      <c r="M2633" s="53">
        <v>26.612244897959183</v>
      </c>
      <c r="N2633" s="53">
        <v>5.1587057386479396</v>
      </c>
      <c r="O2633" s="53">
        <v>7.9090966895959847E-2</v>
      </c>
      <c r="P2633" s="53">
        <v>1.9926155294498524</v>
      </c>
      <c r="Q2633" s="53">
        <v>30.775000000000009</v>
      </c>
      <c r="R2633" s="53">
        <v>0.80525260693300982</v>
      </c>
      <c r="S2633" s="53">
        <v>4.0842257939174331</v>
      </c>
      <c r="T2633" s="53">
        <v>1.281250000000001E-2</v>
      </c>
      <c r="U2633" s="53">
        <v>0.26823097041847033</v>
      </c>
      <c r="V2633" s="53">
        <v>8.4402427849180874</v>
      </c>
      <c r="W2633" s="53">
        <v>7.5826407197637069</v>
      </c>
    </row>
    <row r="2634" spans="3:23" x14ac:dyDescent="0.25">
      <c r="C2634" s="70">
        <v>0</v>
      </c>
      <c r="D2634" s="53">
        <v>110</v>
      </c>
      <c r="E2634" s="53">
        <v>124</v>
      </c>
      <c r="F2634" s="53">
        <v>42.451000000000001</v>
      </c>
      <c r="G2634" s="53">
        <v>0.92327724179778636</v>
      </c>
      <c r="H2634" s="53">
        <v>0.88709677419354838</v>
      </c>
      <c r="I2634" s="53">
        <v>0.5092592592592593</v>
      </c>
      <c r="J2634" s="53">
        <v>11.834540545406394</v>
      </c>
      <c r="K2634" s="53">
        <v>110</v>
      </c>
      <c r="L2634" s="53">
        <v>91.372727272727275</v>
      </c>
      <c r="M2634" s="53">
        <v>61.281818181818196</v>
      </c>
      <c r="N2634" s="53">
        <v>7.8282704463896877</v>
      </c>
      <c r="O2634" s="53">
        <v>0.41473897878311017</v>
      </c>
      <c r="P2634" s="53">
        <v>2.3582803028724149</v>
      </c>
      <c r="Q2634" s="53">
        <v>26.645299145299198</v>
      </c>
      <c r="R2634" s="53">
        <v>0.96698289433869855</v>
      </c>
      <c r="S2634" s="53">
        <v>4.6620359972354972</v>
      </c>
      <c r="T2634" s="53">
        <v>4.6752867265687816E-3</v>
      </c>
      <c r="U2634" s="53">
        <v>0.26566919547688744</v>
      </c>
      <c r="V2634" s="53">
        <v>19.578725264794386</v>
      </c>
      <c r="W2634" s="53">
        <v>7.5208592706044302</v>
      </c>
    </row>
    <row r="2635" spans="3:23" x14ac:dyDescent="0.25">
      <c r="C2635" s="70">
        <v>0</v>
      </c>
      <c r="D2635" s="53">
        <v>6601</v>
      </c>
      <c r="E2635" s="53">
        <v>10366</v>
      </c>
      <c r="F2635" s="53">
        <v>604.38600000000008</v>
      </c>
      <c r="G2635" s="53">
        <v>0.83487785728942965</v>
      </c>
      <c r="H2635" s="53">
        <v>0.63679336291722943</v>
      </c>
      <c r="I2635" s="53">
        <v>0.51249999999999996</v>
      </c>
      <c r="J2635" s="53">
        <v>91.676901315417552</v>
      </c>
      <c r="K2635" s="53">
        <v>231</v>
      </c>
      <c r="L2635" s="53">
        <v>128.49250113619149</v>
      </c>
      <c r="M2635" s="53">
        <v>918.23846648579354</v>
      </c>
      <c r="N2635" s="53">
        <v>30.302449842971335</v>
      </c>
      <c r="O2635" s="53">
        <v>0.50088641741843121</v>
      </c>
      <c r="P2635" s="53">
        <v>2.5853481901409352</v>
      </c>
      <c r="Q2635" s="53">
        <v>39.960291858678943</v>
      </c>
      <c r="R2635" s="53">
        <v>0.99143498375158745</v>
      </c>
      <c r="S2635" s="53">
        <v>6.8212385349958824</v>
      </c>
      <c r="T2635" s="53">
        <v>4.0856439696934567E-4</v>
      </c>
      <c r="U2635" s="53">
        <v>0.28989513658238214</v>
      </c>
      <c r="V2635" s="53">
        <v>158.9137146631397</v>
      </c>
      <c r="W2635" s="53">
        <v>87.471710109664656</v>
      </c>
    </row>
    <row r="2636" spans="3:23" x14ac:dyDescent="0.25">
      <c r="C2636" s="70">
        <v>0</v>
      </c>
      <c r="D2636" s="53">
        <v>55</v>
      </c>
      <c r="E2636" s="53">
        <v>59</v>
      </c>
      <c r="F2636" s="53">
        <v>23.818000000000001</v>
      </c>
      <c r="G2636" s="53">
        <v>0.49054763299991205</v>
      </c>
      <c r="H2636" s="53">
        <v>0.93220338983050843</v>
      </c>
      <c r="I2636" s="53">
        <v>0.67901234567901236</v>
      </c>
      <c r="J2636" s="53">
        <v>8.3682838718840049</v>
      </c>
      <c r="K2636" s="53">
        <v>134</v>
      </c>
      <c r="L2636" s="53">
        <v>106.65454545454546</v>
      </c>
      <c r="M2636" s="53">
        <v>237.85993265993264</v>
      </c>
      <c r="N2636" s="53">
        <v>15.42270834386531</v>
      </c>
      <c r="O2636" s="53">
        <v>-2.8220053675576909E-2</v>
      </c>
      <c r="P2636" s="53">
        <v>1.945591512751818</v>
      </c>
      <c r="Q2636" s="53">
        <v>114.34444444444445</v>
      </c>
      <c r="R2636" s="53">
        <v>0.9050027294359797</v>
      </c>
      <c r="S2636" s="53">
        <v>5.1720910770823503</v>
      </c>
      <c r="T2636" s="53">
        <v>1.1604938271604959E-2</v>
      </c>
      <c r="U2636" s="53">
        <v>0.14298576079922826</v>
      </c>
      <c r="V2636" s="53">
        <v>9.0667557927883227</v>
      </c>
      <c r="W2636" s="53">
        <v>7.9009013678340798</v>
      </c>
    </row>
    <row r="2637" spans="3:23" x14ac:dyDescent="0.25">
      <c r="C2637" s="70">
        <v>0</v>
      </c>
      <c r="D2637" s="53">
        <v>64</v>
      </c>
      <c r="E2637" s="53">
        <v>68</v>
      </c>
      <c r="F2637" s="53">
        <v>27.845999999999997</v>
      </c>
      <c r="G2637" s="53">
        <v>0.7702192473923527</v>
      </c>
      <c r="H2637" s="53">
        <v>0.94117647058823528</v>
      </c>
      <c r="I2637" s="53">
        <v>0.58181818181818179</v>
      </c>
      <c r="J2637" s="53">
        <v>9.0270333367641005</v>
      </c>
      <c r="K2637" s="53">
        <v>125</v>
      </c>
      <c r="L2637" s="53">
        <v>102.921875</v>
      </c>
      <c r="M2637" s="53">
        <v>148.83506944444446</v>
      </c>
      <c r="N2637" s="53">
        <v>12.199797926377489</v>
      </c>
      <c r="O2637" s="53">
        <v>0.11923530029981859</v>
      </c>
      <c r="P2637" s="53">
        <v>1.9254787307957495</v>
      </c>
      <c r="Q2637" s="53">
        <v>85.2314049586777</v>
      </c>
      <c r="R2637" s="53">
        <v>0.92364819411261789</v>
      </c>
      <c r="S2637" s="53">
        <v>5.0736841794508711</v>
      </c>
      <c r="T2637" s="53">
        <v>8.5376681920633947E-3</v>
      </c>
      <c r="U2637" s="53">
        <v>0.13876648590430796</v>
      </c>
      <c r="V2637" s="53">
        <v>11.434052483055508</v>
      </c>
      <c r="W2637" s="53">
        <v>7.2924008722367164</v>
      </c>
    </row>
    <row r="2638" spans="3:23" x14ac:dyDescent="0.25">
      <c r="C2638" s="70">
        <v>0</v>
      </c>
      <c r="D2638" s="53">
        <v>51</v>
      </c>
      <c r="E2638" s="53">
        <v>56</v>
      </c>
      <c r="F2638" s="53">
        <v>24.273</v>
      </c>
      <c r="G2638" s="53">
        <v>0.66329250215502267</v>
      </c>
      <c r="H2638" s="53">
        <v>0.9107142857142857</v>
      </c>
      <c r="I2638" s="53">
        <v>0.63749999999999996</v>
      </c>
      <c r="J2638" s="53">
        <v>8.0582390620713973</v>
      </c>
      <c r="K2638" s="53">
        <v>123</v>
      </c>
      <c r="L2638" s="53">
        <v>103.45098039215686</v>
      </c>
      <c r="M2638" s="53">
        <v>115.29254901960789</v>
      </c>
      <c r="N2638" s="53">
        <v>10.737436799330084</v>
      </c>
      <c r="O2638" s="53">
        <v>-0.24384881091750973</v>
      </c>
      <c r="P2638" s="53">
        <v>2.3211421368546379</v>
      </c>
      <c r="Q2638" s="53">
        <v>53.177777777777791</v>
      </c>
      <c r="R2638" s="53">
        <v>0.93110179081155531</v>
      </c>
      <c r="S2638" s="53">
        <v>4.7896890672920085</v>
      </c>
      <c r="T2638" s="53">
        <v>1.1111111111111134E-2</v>
      </c>
      <c r="U2638" s="53">
        <v>0.21528721278721277</v>
      </c>
      <c r="V2638" s="53">
        <v>9.4504139575120973</v>
      </c>
      <c r="W2638" s="53">
        <v>7.0723141064165906</v>
      </c>
    </row>
    <row r="2639" spans="3:23" x14ac:dyDescent="0.25">
      <c r="C2639" s="70">
        <v>0</v>
      </c>
      <c r="D2639" s="53">
        <v>286</v>
      </c>
      <c r="E2639" s="53">
        <v>309</v>
      </c>
      <c r="F2639" s="53">
        <v>82.461000000000013</v>
      </c>
      <c r="G2639" s="53">
        <v>0.97695571109415869</v>
      </c>
      <c r="H2639" s="53">
        <v>0.92556634304207119</v>
      </c>
      <c r="I2639" s="53">
        <v>0.81481481481481477</v>
      </c>
      <c r="J2639" s="53">
        <v>19.082623241951211</v>
      </c>
      <c r="K2639" s="53">
        <v>231</v>
      </c>
      <c r="L2639" s="53">
        <v>135.91958041958043</v>
      </c>
      <c r="M2639" s="53">
        <v>1494.0601766654402</v>
      </c>
      <c r="N2639" s="53">
        <v>38.653074608178848</v>
      </c>
      <c r="O2639" s="53">
        <v>0.53335752586517904</v>
      </c>
      <c r="P2639" s="53">
        <v>2.5017277001401634</v>
      </c>
      <c r="Q2639" s="53">
        <v>47.256410256410184</v>
      </c>
      <c r="R2639" s="53">
        <v>0.99015888859243528</v>
      </c>
      <c r="S2639" s="53">
        <v>6.6474165980975819</v>
      </c>
      <c r="T2639" s="53">
        <v>2.9848783694937488E-3</v>
      </c>
      <c r="U2639" s="53">
        <v>0.29108466872168309</v>
      </c>
      <c r="V2639" s="53">
        <v>42.442459176838291</v>
      </c>
      <c r="W2639" s="53">
        <v>9.0590084617761057</v>
      </c>
    </row>
    <row r="2640" spans="3:23" x14ac:dyDescent="0.25">
      <c r="C2640" s="70">
        <v>0</v>
      </c>
      <c r="D2640" s="53">
        <v>91</v>
      </c>
      <c r="E2640" s="53">
        <v>97</v>
      </c>
      <c r="F2640" s="53">
        <v>32.418999999999997</v>
      </c>
      <c r="G2640" s="53">
        <v>0.45045217451550135</v>
      </c>
      <c r="H2640" s="53">
        <v>0.93814432989690721</v>
      </c>
      <c r="I2640" s="53">
        <v>0.68939393939393945</v>
      </c>
      <c r="J2640" s="53">
        <v>10.764051215546115</v>
      </c>
      <c r="K2640" s="53">
        <v>119</v>
      </c>
      <c r="L2640" s="53">
        <v>95.615384615384613</v>
      </c>
      <c r="M2640" s="53">
        <v>116.55042735042733</v>
      </c>
      <c r="N2640" s="53">
        <v>10.795852321629233</v>
      </c>
      <c r="O2640" s="53">
        <v>0.37641317832035104</v>
      </c>
      <c r="P2640" s="53">
        <v>2.0904335599057058</v>
      </c>
      <c r="Q2640" s="53">
        <v>47.791666666666679</v>
      </c>
      <c r="R2640" s="53">
        <v>0.94549831998089495</v>
      </c>
      <c r="S2640" s="53">
        <v>5.0048478712920117</v>
      </c>
      <c r="T2640" s="53">
        <v>7.6195987654321196E-3</v>
      </c>
      <c r="U2640" s="53">
        <v>0.25558880741172396</v>
      </c>
      <c r="V2640" s="53">
        <v>11.57795958721279</v>
      </c>
      <c r="W2640" s="53">
        <v>10.33680879364087</v>
      </c>
    </row>
    <row r="2641" spans="3:23" x14ac:dyDescent="0.25">
      <c r="C2641" s="70">
        <v>0</v>
      </c>
      <c r="D2641" s="53">
        <v>56</v>
      </c>
      <c r="E2641" s="53">
        <v>68</v>
      </c>
      <c r="F2641" s="53">
        <v>31.401999999999997</v>
      </c>
      <c r="G2641" s="53">
        <v>0.86818701240533114</v>
      </c>
      <c r="H2641" s="53">
        <v>0.82352941176470584</v>
      </c>
      <c r="I2641" s="53">
        <v>0.51851851851851849</v>
      </c>
      <c r="J2641" s="53">
        <v>8.4440164912895046</v>
      </c>
      <c r="K2641" s="53">
        <v>105</v>
      </c>
      <c r="L2641" s="53">
        <v>93.392857142857139</v>
      </c>
      <c r="M2641" s="53">
        <v>46.061038961038975</v>
      </c>
      <c r="N2641" s="53">
        <v>6.786828343271913</v>
      </c>
      <c r="O2641" s="53">
        <v>-0.15124708667822465</v>
      </c>
      <c r="P2641" s="53">
        <v>2.2284523436274681</v>
      </c>
      <c r="Q2641" s="53">
        <v>16.566666666666659</v>
      </c>
      <c r="R2641" s="53">
        <v>0.96800431466110382</v>
      </c>
      <c r="S2641" s="53">
        <v>4.3763019669251477</v>
      </c>
      <c r="T2641" s="53">
        <v>9.5833333333333291E-3</v>
      </c>
      <c r="U2641" s="53">
        <v>0.29686507936507928</v>
      </c>
      <c r="V2641" s="53">
        <v>12.662086563463305</v>
      </c>
      <c r="W2641" s="53">
        <v>6.2833977805711063</v>
      </c>
    </row>
    <row r="2642" spans="3:23" x14ac:dyDescent="0.25">
      <c r="C2642" s="70">
        <v>0</v>
      </c>
      <c r="D2642" s="53">
        <v>56</v>
      </c>
      <c r="E2642" s="53">
        <v>61</v>
      </c>
      <c r="F2642" s="53">
        <v>24.553999999999998</v>
      </c>
      <c r="G2642" s="53">
        <v>0.44437560077418831</v>
      </c>
      <c r="H2642" s="53">
        <v>0.91803278688524592</v>
      </c>
      <c r="I2642" s="53">
        <v>0.69135802469135799</v>
      </c>
      <c r="J2642" s="53">
        <v>8.4440164912895046</v>
      </c>
      <c r="K2642" s="53">
        <v>93</v>
      </c>
      <c r="L2642" s="53">
        <v>87.607142857142861</v>
      </c>
      <c r="M2642" s="53">
        <v>13.406493506493501</v>
      </c>
      <c r="N2642" s="53">
        <v>3.6614878815166794</v>
      </c>
      <c r="O2642" s="53">
        <v>-0.38629564786114329</v>
      </c>
      <c r="P2642" s="53">
        <v>2.1825106316767622</v>
      </c>
      <c r="Q2642" s="53">
        <v>80.477777777777703</v>
      </c>
      <c r="R2642" s="53">
        <v>0.79906679786762924</v>
      </c>
      <c r="S2642" s="53">
        <v>3.6144455507152111</v>
      </c>
      <c r="T2642" s="53">
        <v>1.6296296296296312E-2</v>
      </c>
      <c r="U2642" s="53">
        <v>0.34522012635780747</v>
      </c>
      <c r="V2642" s="53">
        <v>9.0308772275627227</v>
      </c>
      <c r="W2642" s="53">
        <v>8.090226195975589</v>
      </c>
    </row>
    <row r="2643" spans="3:23" x14ac:dyDescent="0.25">
      <c r="C2643" s="70">
        <v>0</v>
      </c>
      <c r="D2643" s="53">
        <v>6395</v>
      </c>
      <c r="E2643" s="53">
        <v>10100</v>
      </c>
      <c r="F2643" s="53">
        <v>597.29899999999998</v>
      </c>
      <c r="G2643" s="53">
        <v>0.83050604797070715</v>
      </c>
      <c r="H2643" s="53">
        <v>0.63316831683168318</v>
      </c>
      <c r="I2643" s="53">
        <v>0.50737860996509043</v>
      </c>
      <c r="J2643" s="53">
        <v>90.235064628897803</v>
      </c>
      <c r="K2643" s="53">
        <v>241</v>
      </c>
      <c r="L2643" s="53">
        <v>129.31649726348709</v>
      </c>
      <c r="M2643" s="53">
        <v>979.56825297758724</v>
      </c>
      <c r="N2643" s="53">
        <v>31.298055098960816</v>
      </c>
      <c r="O2643" s="53">
        <v>0.59688240524645531</v>
      </c>
      <c r="P2643" s="53">
        <v>2.85236437344604</v>
      </c>
      <c r="Q2643" s="53">
        <v>42.843654344242466</v>
      </c>
      <c r="R2643" s="53">
        <v>0.99094609914930887</v>
      </c>
      <c r="S2643" s="53">
        <v>6.8604056328193188</v>
      </c>
      <c r="T2643" s="53">
        <v>3.9190409994128625E-4</v>
      </c>
      <c r="U2643" s="53">
        <v>0.28421155990289715</v>
      </c>
      <c r="V2643" s="53">
        <v>156.03514717666133</v>
      </c>
      <c r="W2643" s="53">
        <v>86.913076286318599</v>
      </c>
    </row>
    <row r="2644" spans="3:23" x14ac:dyDescent="0.25">
      <c r="C2644" s="70">
        <v>0</v>
      </c>
      <c r="D2644" s="53">
        <v>49</v>
      </c>
      <c r="E2644" s="53">
        <v>53</v>
      </c>
      <c r="F2644" s="53">
        <v>23.718999999999998</v>
      </c>
      <c r="G2644" s="53">
        <v>0.64332794464301513</v>
      </c>
      <c r="H2644" s="53">
        <v>0.92452830188679247</v>
      </c>
      <c r="I2644" s="53">
        <v>0.60493827160493829</v>
      </c>
      <c r="J2644" s="53">
        <v>7.8986541696685881</v>
      </c>
      <c r="K2644" s="53">
        <v>121</v>
      </c>
      <c r="L2644" s="53">
        <v>103.12244897959184</v>
      </c>
      <c r="M2644" s="53">
        <v>115.7763605442177</v>
      </c>
      <c r="N2644" s="53">
        <v>10.759942404316934</v>
      </c>
      <c r="O2644" s="53">
        <v>-0.28277820138087012</v>
      </c>
      <c r="P2644" s="53">
        <v>2.1041782531686524</v>
      </c>
      <c r="Q2644" s="53">
        <v>100.40000000000003</v>
      </c>
      <c r="R2644" s="53">
        <v>0.90904233086560204</v>
      </c>
      <c r="S2644" s="53">
        <v>4.802986629608732</v>
      </c>
      <c r="T2644" s="53">
        <v>1.1604938271604961E-2</v>
      </c>
      <c r="U2644" s="53">
        <v>0.14139286004482077</v>
      </c>
      <c r="V2644" s="53">
        <v>9.165750076908715</v>
      </c>
      <c r="W2644" s="53">
        <v>7.0172132311972977</v>
      </c>
    </row>
    <row r="2645" spans="3:23" x14ac:dyDescent="0.25">
      <c r="C2645" s="70">
        <v>0</v>
      </c>
      <c r="D2645" s="53">
        <v>51</v>
      </c>
      <c r="E2645" s="53">
        <v>55</v>
      </c>
      <c r="F2645" s="53">
        <v>23.628</v>
      </c>
      <c r="G2645" s="53">
        <v>0.59901417783933686</v>
      </c>
      <c r="H2645" s="53">
        <v>0.92727272727272725</v>
      </c>
      <c r="I2645" s="53">
        <v>0.62962962962962965</v>
      </c>
      <c r="J2645" s="53">
        <v>8.0582390620713973</v>
      </c>
      <c r="K2645" s="53">
        <v>125</v>
      </c>
      <c r="L2645" s="53">
        <v>101.98039215686275</v>
      </c>
      <c r="M2645" s="53">
        <v>128.33960784313723</v>
      </c>
      <c r="N2645" s="53">
        <v>11.328707245009786</v>
      </c>
      <c r="O2645" s="53">
        <v>0.29822884726001941</v>
      </c>
      <c r="P2645" s="53">
        <v>2.0474613736723768</v>
      </c>
      <c r="Q2645" s="53">
        <v>77.766666666666694</v>
      </c>
      <c r="R2645" s="53">
        <v>0.91464843576270149</v>
      </c>
      <c r="S2645" s="53">
        <v>4.7652750967461941</v>
      </c>
      <c r="T2645" s="53">
        <v>1.1111111111111134E-2</v>
      </c>
      <c r="U2645" s="53">
        <v>0.19621969987166046</v>
      </c>
      <c r="V2645" s="53">
        <v>9.1222632210712824</v>
      </c>
      <c r="W2645" s="53">
        <v>7.3045466241295927</v>
      </c>
    </row>
    <row r="2646" spans="3:23" x14ac:dyDescent="0.25">
      <c r="C2646" s="70">
        <v>0</v>
      </c>
      <c r="D2646" s="53">
        <v>457</v>
      </c>
      <c r="E2646" s="53">
        <v>592</v>
      </c>
      <c r="F2646" s="53">
        <v>130.453</v>
      </c>
      <c r="G2646" s="53">
        <v>0.98628456276861143</v>
      </c>
      <c r="H2646" s="53">
        <v>0.77195945945945943</v>
      </c>
      <c r="I2646" s="53">
        <v>0.71630094043887149</v>
      </c>
      <c r="J2646" s="53">
        <v>24.121991458915023</v>
      </c>
      <c r="K2646" s="53">
        <v>217</v>
      </c>
      <c r="L2646" s="53">
        <v>125.01531728665208</v>
      </c>
      <c r="M2646" s="53">
        <v>1171.7168701293713</v>
      </c>
      <c r="N2646" s="53">
        <v>34.230350131562652</v>
      </c>
      <c r="O2646" s="53">
        <v>0.6982257210719105</v>
      </c>
      <c r="P2646" s="53">
        <v>2.5448163930841692</v>
      </c>
      <c r="Q2646" s="53">
        <v>36.979885057471229</v>
      </c>
      <c r="R2646" s="53">
        <v>0.99013974112845837</v>
      </c>
      <c r="S2646" s="53">
        <v>6.6131542049898009</v>
      </c>
      <c r="T2646" s="53">
        <v>1.7340467697185703E-3</v>
      </c>
      <c r="U2646" s="53">
        <v>0.27347488018527266</v>
      </c>
      <c r="V2646" s="53">
        <v>63.928803377698173</v>
      </c>
      <c r="W2646" s="53">
        <v>10.55169276934353</v>
      </c>
    </row>
    <row r="2647" spans="3:23" x14ac:dyDescent="0.25">
      <c r="C2647" s="70">
        <v>0</v>
      </c>
      <c r="D2647" s="53">
        <v>49</v>
      </c>
      <c r="E2647" s="53">
        <v>53</v>
      </c>
      <c r="F2647" s="53">
        <v>22.685000000000002</v>
      </c>
      <c r="G2647" s="53">
        <v>0.43919593041394511</v>
      </c>
      <c r="H2647" s="53">
        <v>0.92452830188679247</v>
      </c>
      <c r="I2647" s="53">
        <v>0.68055555555555558</v>
      </c>
      <c r="J2647" s="53">
        <v>7.8986541696685881</v>
      </c>
      <c r="K2647" s="53">
        <v>137</v>
      </c>
      <c r="L2647" s="53">
        <v>106.22448979591837</v>
      </c>
      <c r="M2647" s="53">
        <v>276.67772108843531</v>
      </c>
      <c r="N2647" s="53">
        <v>16.63363222776178</v>
      </c>
      <c r="O2647" s="53">
        <v>9.9015001967733093E-2</v>
      </c>
      <c r="P2647" s="53">
        <v>1.8921594385077718</v>
      </c>
      <c r="Q2647" s="53">
        <v>88.740740740740733</v>
      </c>
      <c r="R2647" s="53">
        <v>0.91885723337558589</v>
      </c>
      <c r="S2647" s="53">
        <v>4.9970636705133629</v>
      </c>
      <c r="T2647" s="53">
        <v>1.265051059289741E-2</v>
      </c>
      <c r="U2647" s="53">
        <v>0.16218557324221802</v>
      </c>
      <c r="V2647" s="53">
        <v>8.4402427849180874</v>
      </c>
      <c r="W2647" s="53">
        <v>7.5826407197637122</v>
      </c>
    </row>
    <row r="2648" spans="3:23" x14ac:dyDescent="0.25">
      <c r="C2648" s="70">
        <v>0</v>
      </c>
      <c r="D2648" s="53">
        <v>110</v>
      </c>
      <c r="E2648" s="53">
        <v>118</v>
      </c>
      <c r="F2648" s="53">
        <v>35.420999999999999</v>
      </c>
      <c r="G2648" s="53">
        <v>0.37848825970075539</v>
      </c>
      <c r="H2648" s="53">
        <v>0.93220338983050843</v>
      </c>
      <c r="I2648" s="53">
        <v>0.70512820512820518</v>
      </c>
      <c r="J2648" s="53">
        <v>11.834540545406394</v>
      </c>
      <c r="K2648" s="53">
        <v>131</v>
      </c>
      <c r="L2648" s="53">
        <v>101.81818181818181</v>
      </c>
      <c r="M2648" s="53">
        <v>217.06755629691415</v>
      </c>
      <c r="N2648" s="53">
        <v>14.73321269434858</v>
      </c>
      <c r="O2648" s="53">
        <v>0.23475254006875576</v>
      </c>
      <c r="P2648" s="53">
        <v>1.838330049209961</v>
      </c>
      <c r="Q2648" s="53">
        <v>67.482142857142819</v>
      </c>
      <c r="R2648" s="53">
        <v>0.93043595574539928</v>
      </c>
      <c r="S2648" s="53">
        <v>5.38214695899525</v>
      </c>
      <c r="T2648" s="53">
        <v>6.5901360544217587E-3</v>
      </c>
      <c r="U2648" s="53">
        <v>0.22232906225815852</v>
      </c>
      <c r="V2648" s="53">
        <v>12.419979460924166</v>
      </c>
      <c r="W2648" s="53">
        <v>11.496008649675657</v>
      </c>
    </row>
    <row r="2649" spans="3:23" x14ac:dyDescent="0.25">
      <c r="C2649" s="70">
        <v>0</v>
      </c>
      <c r="D2649" s="53">
        <v>60</v>
      </c>
      <c r="E2649" s="53">
        <v>64</v>
      </c>
      <c r="F2649" s="53">
        <v>26.902999999999999</v>
      </c>
      <c r="G2649" s="53">
        <v>0.74772038792419382</v>
      </c>
      <c r="H2649" s="53">
        <v>0.9375</v>
      </c>
      <c r="I2649" s="53">
        <v>0.60606060606060608</v>
      </c>
      <c r="J2649" s="53">
        <v>8.7403874447366334</v>
      </c>
      <c r="K2649" s="53">
        <v>112</v>
      </c>
      <c r="L2649" s="53">
        <v>95.36666666666666</v>
      </c>
      <c r="M2649" s="53">
        <v>71.897175141242911</v>
      </c>
      <c r="N2649" s="53">
        <v>8.4792201965300382</v>
      </c>
      <c r="O2649" s="53">
        <v>0.12893929823136163</v>
      </c>
      <c r="P2649" s="53">
        <v>1.9866557717287068</v>
      </c>
      <c r="Q2649" s="53">
        <v>39.263636363636365</v>
      </c>
      <c r="R2649" s="53">
        <v>0.93452738995299112</v>
      </c>
      <c r="S2649" s="53">
        <v>4.5964040875570067</v>
      </c>
      <c r="T2649" s="53">
        <v>1.0247933884297497E-2</v>
      </c>
      <c r="U2649" s="53">
        <v>0.22410957729139547</v>
      </c>
      <c r="V2649" s="53">
        <v>10.885859013475526</v>
      </c>
      <c r="W2649" s="53">
        <v>7.2283597482309165</v>
      </c>
    </row>
    <row r="2650" spans="3:23" x14ac:dyDescent="0.25">
      <c r="C2650" s="70">
        <v>0</v>
      </c>
      <c r="D2650" s="53">
        <v>29</v>
      </c>
      <c r="E2650" s="53">
        <v>33</v>
      </c>
      <c r="F2650" s="53">
        <v>17.996000000000002</v>
      </c>
      <c r="G2650" s="53">
        <v>0</v>
      </c>
      <c r="H2650" s="53">
        <v>0.87878787878787878</v>
      </c>
      <c r="I2650" s="53">
        <v>0.59183673469387754</v>
      </c>
      <c r="J2650" s="53">
        <v>6.0765077797464979</v>
      </c>
      <c r="K2650" s="53">
        <v>101</v>
      </c>
      <c r="L2650" s="53">
        <v>90.206896551724142</v>
      </c>
      <c r="M2650" s="53">
        <v>36.09852216748768</v>
      </c>
      <c r="N2650" s="53">
        <v>6.0082045710418086</v>
      </c>
      <c r="O2650" s="53">
        <v>7.2793630987532387E-2</v>
      </c>
      <c r="P2650" s="53">
        <v>2.0569823548353754</v>
      </c>
      <c r="Q2650" s="53">
        <v>20.232142857142854</v>
      </c>
      <c r="R2650" s="53">
        <v>0.90033475988264844</v>
      </c>
      <c r="S2650" s="53">
        <v>4.0472990984266435</v>
      </c>
      <c r="T2650" s="53">
        <v>1.8494897959183687E-2</v>
      </c>
      <c r="U2650" s="53">
        <v>0.26657454648526069</v>
      </c>
      <c r="V2650" s="53">
        <v>6.2330229193099944</v>
      </c>
      <c r="W2650" s="53">
        <v>6.2330229193099944</v>
      </c>
    </row>
    <row r="2651" spans="3:23" x14ac:dyDescent="0.25">
      <c r="C2651" s="70">
        <v>0</v>
      </c>
      <c r="D2651" s="53">
        <v>6157</v>
      </c>
      <c r="E2651" s="53">
        <v>9734</v>
      </c>
      <c r="F2651" s="53">
        <v>598.46400000000006</v>
      </c>
      <c r="G2651" s="53">
        <v>0.82779900697912667</v>
      </c>
      <c r="H2651" s="53">
        <v>0.63252516950893778</v>
      </c>
      <c r="I2651" s="53">
        <v>0.52014868632254796</v>
      </c>
      <c r="J2651" s="53">
        <v>88.540024152551467</v>
      </c>
      <c r="K2651" s="53">
        <v>237</v>
      </c>
      <c r="L2651" s="53">
        <v>129.48189053110281</v>
      </c>
      <c r="M2651" s="53">
        <v>1048.1772629620343</v>
      </c>
      <c r="N2651" s="53">
        <v>32.37556583230684</v>
      </c>
      <c r="O2651" s="53">
        <v>0.58591908522161562</v>
      </c>
      <c r="P2651" s="53">
        <v>2.7261429952337464</v>
      </c>
      <c r="Q2651" s="53">
        <v>43.588972431077899</v>
      </c>
      <c r="R2651" s="53">
        <v>0.99079733173040485</v>
      </c>
      <c r="S2651" s="53">
        <v>6.8835292542514619</v>
      </c>
      <c r="T2651" s="53">
        <v>3.9349278235968399E-4</v>
      </c>
      <c r="U2651" s="53">
        <v>0.28093089520015491</v>
      </c>
      <c r="V2651" s="53">
        <v>153.09334806799473</v>
      </c>
      <c r="W2651" s="53">
        <v>85.889161956193291</v>
      </c>
    </row>
    <row r="2652" spans="3:23" x14ac:dyDescent="0.25">
      <c r="C2652" s="70">
        <v>0</v>
      </c>
      <c r="D2652" s="53">
        <v>29</v>
      </c>
      <c r="E2652" s="53">
        <v>33</v>
      </c>
      <c r="F2652" s="53">
        <v>17.996000000000002</v>
      </c>
      <c r="G2652" s="53">
        <v>0</v>
      </c>
      <c r="H2652" s="53">
        <v>0.87878787878787878</v>
      </c>
      <c r="I2652" s="53">
        <v>0.59183673469387754</v>
      </c>
      <c r="J2652" s="53">
        <v>6.0765077797464979</v>
      </c>
      <c r="K2652" s="53">
        <v>115</v>
      </c>
      <c r="L2652" s="53">
        <v>97.689655172413794</v>
      </c>
      <c r="M2652" s="53">
        <v>100.15024630541873</v>
      </c>
      <c r="N2652" s="53">
        <v>10.007509495644694</v>
      </c>
      <c r="O2652" s="53">
        <v>-8.9041403226903751E-2</v>
      </c>
      <c r="P2652" s="53">
        <v>1.9234786350438609</v>
      </c>
      <c r="Q2652" s="53">
        <v>93.785714285714249</v>
      </c>
      <c r="R2652" s="53">
        <v>0.87206954031651973</v>
      </c>
      <c r="S2652" s="53">
        <v>4.2541956501507805</v>
      </c>
      <c r="T2652" s="53">
        <v>1.785714285714287E-2</v>
      </c>
      <c r="U2652" s="53">
        <v>0.16686348160599038</v>
      </c>
      <c r="V2652" s="53">
        <v>6.2330229193099944</v>
      </c>
      <c r="W2652" s="53">
        <v>6.2330229193099944</v>
      </c>
    </row>
    <row r="2653" spans="3:23" x14ac:dyDescent="0.25">
      <c r="C2653" s="70">
        <v>0</v>
      </c>
      <c r="D2653" s="53">
        <v>51</v>
      </c>
      <c r="E2653" s="53">
        <v>56</v>
      </c>
      <c r="F2653" s="53">
        <v>25.125</v>
      </c>
      <c r="G2653" s="53">
        <v>0.75455347886751412</v>
      </c>
      <c r="H2653" s="53">
        <v>0.9107142857142857</v>
      </c>
      <c r="I2653" s="53">
        <v>0.56666666666666665</v>
      </c>
      <c r="J2653" s="53">
        <v>8.0582390620713973</v>
      </c>
      <c r="K2653" s="53">
        <v>110</v>
      </c>
      <c r="L2653" s="53">
        <v>96.392156862745097</v>
      </c>
      <c r="M2653" s="53">
        <v>74.323137254901965</v>
      </c>
      <c r="N2653" s="53">
        <v>8.6210867792234858</v>
      </c>
      <c r="O2653" s="53">
        <v>-0.34005229978382634</v>
      </c>
      <c r="P2653" s="53">
        <v>2.0099453026308303</v>
      </c>
      <c r="Q2653" s="53">
        <v>51.299999999999969</v>
      </c>
      <c r="R2653" s="53">
        <v>0.94407905840111817</v>
      </c>
      <c r="S2653" s="53">
        <v>4.5864630285351398</v>
      </c>
      <c r="T2653" s="53">
        <v>1.0399999999999993E-2</v>
      </c>
      <c r="U2653" s="53">
        <v>0.19525740925740931</v>
      </c>
      <c r="V2653" s="53">
        <v>10.12021130935862</v>
      </c>
      <c r="W2653" s="53">
        <v>6.6412728957631648</v>
      </c>
    </row>
    <row r="2654" spans="3:23" x14ac:dyDescent="0.25">
      <c r="C2654" s="70">
        <v>0</v>
      </c>
      <c r="D2654" s="53">
        <v>29</v>
      </c>
      <c r="E2654" s="53">
        <v>33</v>
      </c>
      <c r="F2654" s="53">
        <v>17.996000000000002</v>
      </c>
      <c r="G2654" s="53">
        <v>0</v>
      </c>
      <c r="H2654" s="53">
        <v>0.87878787878787878</v>
      </c>
      <c r="I2654" s="53">
        <v>0.59183673469387754</v>
      </c>
      <c r="J2654" s="53">
        <v>6.0765077797464979</v>
      </c>
      <c r="K2654" s="53">
        <v>116</v>
      </c>
      <c r="L2654" s="53">
        <v>102.10344827586206</v>
      </c>
      <c r="M2654" s="53">
        <v>81.596059113300512</v>
      </c>
      <c r="N2654" s="53">
        <v>9.0330536981300238</v>
      </c>
      <c r="O2654" s="53">
        <v>-0.20050879388791451</v>
      </c>
      <c r="P2654" s="53">
        <v>1.9490321938319948</v>
      </c>
      <c r="Q2654" s="53">
        <v>40.339285714285701</v>
      </c>
      <c r="R2654" s="53">
        <v>0.90804349669523754</v>
      </c>
      <c r="S2654" s="53">
        <v>4.2802262536736588</v>
      </c>
      <c r="T2654" s="53">
        <v>1.785714285714287E-2</v>
      </c>
      <c r="U2654" s="53">
        <v>0.25175776604348027</v>
      </c>
      <c r="V2654" s="53">
        <v>6.2330229193099944</v>
      </c>
      <c r="W2654" s="53">
        <v>6.2330229193099944</v>
      </c>
    </row>
    <row r="2655" spans="3:23" x14ac:dyDescent="0.25">
      <c r="C2655" s="70">
        <v>0</v>
      </c>
      <c r="D2655" s="53">
        <v>375</v>
      </c>
      <c r="E2655" s="53">
        <v>406</v>
      </c>
      <c r="F2655" s="53">
        <v>85.694999999999993</v>
      </c>
      <c r="G2655" s="53">
        <v>0.95734602633124888</v>
      </c>
      <c r="H2655" s="53">
        <v>0.92364532019704437</v>
      </c>
      <c r="I2655" s="53">
        <v>0.80128205128205132</v>
      </c>
      <c r="J2655" s="53">
        <v>21.85096861184158</v>
      </c>
      <c r="K2655" s="53">
        <v>211</v>
      </c>
      <c r="L2655" s="53">
        <v>132.99199999999999</v>
      </c>
      <c r="M2655" s="53">
        <v>1391.9972620320866</v>
      </c>
      <c r="N2655" s="53">
        <v>37.309479519715715</v>
      </c>
      <c r="O2655" s="53">
        <v>0.44739229388480595</v>
      </c>
      <c r="P2655" s="53">
        <v>2.1466415785483481</v>
      </c>
      <c r="Q2655" s="53">
        <v>48.388560157790913</v>
      </c>
      <c r="R2655" s="53">
        <v>0.98767145143330071</v>
      </c>
      <c r="S2655" s="53">
        <v>6.6866949692188857</v>
      </c>
      <c r="T2655" s="53">
        <v>2.3614174729331924E-3</v>
      </c>
      <c r="U2655" s="53">
        <v>0.27237607879175546</v>
      </c>
      <c r="V2655" s="53">
        <v>41.444574307640771</v>
      </c>
      <c r="W2655" s="53">
        <v>11.975157545361242</v>
      </c>
    </row>
    <row r="2656" spans="3:23" x14ac:dyDescent="0.25">
      <c r="C2656" s="70">
        <v>0</v>
      </c>
      <c r="D2656" s="53">
        <v>93</v>
      </c>
      <c r="E2656" s="53">
        <v>98</v>
      </c>
      <c r="F2656" s="53">
        <v>33.708999999999996</v>
      </c>
      <c r="G2656" s="53">
        <v>0.70000675459750339</v>
      </c>
      <c r="H2656" s="53">
        <v>0.94897959183673475</v>
      </c>
      <c r="I2656" s="53">
        <v>0.73809523809523814</v>
      </c>
      <c r="J2656" s="53">
        <v>10.881694613449236</v>
      </c>
      <c r="K2656" s="53">
        <v>118</v>
      </c>
      <c r="L2656" s="53">
        <v>98.043010752688176</v>
      </c>
      <c r="M2656" s="53">
        <v>101.2372604020571</v>
      </c>
      <c r="N2656" s="53">
        <v>10.061672843123906</v>
      </c>
      <c r="O2656" s="53">
        <v>0.13842457786037934</v>
      </c>
      <c r="P2656" s="53">
        <v>1.8563153325100601</v>
      </c>
      <c r="Q2656" s="53">
        <v>26.007142857142831</v>
      </c>
      <c r="R2656" s="53">
        <v>0.94771148121004478</v>
      </c>
      <c r="S2656" s="53">
        <v>4.77664910144959</v>
      </c>
      <c r="T2656" s="53">
        <v>8.7755102040816251E-3</v>
      </c>
      <c r="U2656" s="53">
        <v>0.32160843125128807</v>
      </c>
      <c r="V2656" s="53">
        <v>13.026276821703876</v>
      </c>
      <c r="W2656" s="53">
        <v>9.3025361156801445</v>
      </c>
    </row>
    <row r="2657" spans="3:23" x14ac:dyDescent="0.25">
      <c r="C2657" s="70">
        <v>0</v>
      </c>
      <c r="D2657" s="53">
        <v>107</v>
      </c>
      <c r="E2657" s="53">
        <v>112</v>
      </c>
      <c r="F2657" s="53">
        <v>35.048999999999999</v>
      </c>
      <c r="G2657" s="53">
        <v>0.59803360533826955</v>
      </c>
      <c r="H2657" s="53">
        <v>0.9553571428571429</v>
      </c>
      <c r="I2657" s="53">
        <v>0.6858974358974359</v>
      </c>
      <c r="J2657" s="53">
        <v>11.672044863118991</v>
      </c>
      <c r="K2657" s="53">
        <v>134</v>
      </c>
      <c r="L2657" s="53">
        <v>103.26168224299066</v>
      </c>
      <c r="M2657" s="53">
        <v>233.62898959619116</v>
      </c>
      <c r="N2657" s="53">
        <v>15.284926875722734</v>
      </c>
      <c r="O2657" s="53">
        <v>0.20771859983691285</v>
      </c>
      <c r="P2657" s="53">
        <v>1.8518091878172391</v>
      </c>
      <c r="Q2657" s="53">
        <v>65.461538461538467</v>
      </c>
      <c r="R2657" s="53">
        <v>0.94721806442406298</v>
      </c>
      <c r="S2657" s="53">
        <v>5.5494214254512855</v>
      </c>
      <c r="T2657" s="53">
        <v>6.3373131192885589E-3</v>
      </c>
      <c r="U2657" s="53">
        <v>0.18877775741681063</v>
      </c>
      <c r="V2657" s="53">
        <v>13.195354137857624</v>
      </c>
      <c r="W2657" s="53">
        <v>10.575694030568505</v>
      </c>
    </row>
    <row r="2658" spans="3:23" x14ac:dyDescent="0.25">
      <c r="C2658" s="70">
        <v>0</v>
      </c>
      <c r="D2658" s="53">
        <v>106</v>
      </c>
      <c r="E2658" s="53">
        <v>114</v>
      </c>
      <c r="F2658" s="53">
        <v>37.678999999999995</v>
      </c>
      <c r="G2658" s="53">
        <v>0.7990494380907841</v>
      </c>
      <c r="H2658" s="53">
        <v>0.92982456140350878</v>
      </c>
      <c r="I2658" s="53">
        <v>0.64242424242424245</v>
      </c>
      <c r="J2658" s="53">
        <v>11.617374563210367</v>
      </c>
      <c r="K2658" s="53">
        <v>140</v>
      </c>
      <c r="L2658" s="53">
        <v>105.4622641509434</v>
      </c>
      <c r="M2658" s="53">
        <v>257.50808625336936</v>
      </c>
      <c r="N2658" s="53">
        <v>16.04705849223992</v>
      </c>
      <c r="O2658" s="53">
        <v>0.35409388424857707</v>
      </c>
      <c r="P2658" s="53">
        <v>2.178454589169236</v>
      </c>
      <c r="Q2658" s="53">
        <v>72.0277777777778</v>
      </c>
      <c r="R2658" s="53">
        <v>0.94951046507136838</v>
      </c>
      <c r="S2658" s="53">
        <v>5.3454431575695587</v>
      </c>
      <c r="T2658" s="53">
        <v>5.8024691358024832E-3</v>
      </c>
      <c r="U2658" s="53">
        <v>0.20272933497464599</v>
      </c>
      <c r="V2658" s="53">
        <v>15.251621355223453</v>
      </c>
      <c r="W2658" s="53">
        <v>9.1702711272305937</v>
      </c>
    </row>
    <row r="2659" spans="3:23" x14ac:dyDescent="0.25">
      <c r="C2659" s="70">
        <v>0</v>
      </c>
      <c r="D2659" s="53">
        <v>6087</v>
      </c>
      <c r="E2659" s="53">
        <v>9615</v>
      </c>
      <c r="F2659" s="53">
        <v>591.71599999999989</v>
      </c>
      <c r="G2659" s="53">
        <v>0.8283697134466933</v>
      </c>
      <c r="H2659" s="53">
        <v>0.63307332293291729</v>
      </c>
      <c r="I2659" s="53">
        <v>0.52401859504132231</v>
      </c>
      <c r="J2659" s="53">
        <v>88.035271958476585</v>
      </c>
      <c r="K2659" s="53">
        <v>237</v>
      </c>
      <c r="L2659" s="53">
        <v>129.64645966814524</v>
      </c>
      <c r="M2659" s="53">
        <v>1100.267364641122</v>
      </c>
      <c r="N2659" s="53">
        <v>33.170278332282983</v>
      </c>
      <c r="O2659" s="53">
        <v>0.58391033474521137</v>
      </c>
      <c r="P2659" s="53">
        <v>2.6782246977889925</v>
      </c>
      <c r="Q2659" s="53">
        <v>43.9408409942125</v>
      </c>
      <c r="R2659" s="53">
        <v>0.99079341856726377</v>
      </c>
      <c r="S2659" s="53">
        <v>6.9176766131076928</v>
      </c>
      <c r="T2659" s="53">
        <v>3.9134733732524511E-4</v>
      </c>
      <c r="U2659" s="53">
        <v>0.27479338091096706</v>
      </c>
      <c r="V2659" s="53">
        <v>152.23268457504213</v>
      </c>
      <c r="W2659" s="53">
        <v>85.277975023737156</v>
      </c>
    </row>
    <row r="2660" spans="3:23" x14ac:dyDescent="0.25">
      <c r="C2660" s="70">
        <v>0</v>
      </c>
      <c r="D2660" s="53">
        <v>38</v>
      </c>
      <c r="E2660" s="53">
        <v>42</v>
      </c>
      <c r="F2660" s="53">
        <v>20.625999999999998</v>
      </c>
      <c r="G2660" s="53">
        <v>0.52748477726821907</v>
      </c>
      <c r="H2660" s="53">
        <v>0.90476190476190477</v>
      </c>
      <c r="I2660" s="53">
        <v>0.59375</v>
      </c>
      <c r="J2660" s="53">
        <v>6.955796338302048</v>
      </c>
      <c r="K2660" s="53">
        <v>108</v>
      </c>
      <c r="L2660" s="53">
        <v>95.236842105263165</v>
      </c>
      <c r="M2660" s="53">
        <v>59.699146514936004</v>
      </c>
      <c r="N2660" s="53">
        <v>7.7265222781621485</v>
      </c>
      <c r="O2660" s="53">
        <v>-0.24446354035469525</v>
      </c>
      <c r="P2660" s="53">
        <v>2.5300810908977063</v>
      </c>
      <c r="Q2660" s="53">
        <v>42.777777777777786</v>
      </c>
      <c r="R2660" s="53">
        <v>0.94674567066835524</v>
      </c>
      <c r="S2660" s="53">
        <v>4.0959686315799706</v>
      </c>
      <c r="T2660" s="53">
        <v>1.5046296296296325E-2</v>
      </c>
      <c r="U2660" s="53">
        <v>0.27179949679949672</v>
      </c>
      <c r="V2660" s="53">
        <v>7.6822876709772538</v>
      </c>
      <c r="W2660" s="53">
        <v>6.5265987488178077</v>
      </c>
    </row>
    <row r="2661" spans="3:23" x14ac:dyDescent="0.25">
      <c r="C2661" s="70">
        <v>0</v>
      </c>
      <c r="D2661" s="53">
        <v>42</v>
      </c>
      <c r="E2661" s="53">
        <v>47</v>
      </c>
      <c r="F2661" s="53">
        <v>22.404</v>
      </c>
      <c r="G2661" s="53">
        <v>0.67375875313591982</v>
      </c>
      <c r="H2661" s="53">
        <v>0.8936170212765957</v>
      </c>
      <c r="I2661" s="53">
        <v>0.58333333333333337</v>
      </c>
      <c r="J2661" s="53">
        <v>7.3127327914314515</v>
      </c>
      <c r="K2661" s="53">
        <v>110</v>
      </c>
      <c r="L2661" s="53">
        <v>95.88095238095238</v>
      </c>
      <c r="M2661" s="53">
        <v>63.912311265969805</v>
      </c>
      <c r="N2661" s="53">
        <v>7.9945175755620053</v>
      </c>
      <c r="O2661" s="53">
        <v>-0.26171977995816886</v>
      </c>
      <c r="P2661" s="53">
        <v>2.2717829578252919</v>
      </c>
      <c r="Q2661" s="53">
        <v>32.777777777777779</v>
      </c>
      <c r="R2661" s="53">
        <v>0.93927452410576417</v>
      </c>
      <c r="S2661" s="53">
        <v>4.3976879582354913</v>
      </c>
      <c r="T2661" s="53">
        <v>1.2345679012345668E-2</v>
      </c>
      <c r="U2661" s="53">
        <v>0.25626725811910994</v>
      </c>
      <c r="V2661" s="53">
        <v>8.6761950389428613</v>
      </c>
      <c r="W2661" s="53">
        <v>6.4112863005153402</v>
      </c>
    </row>
    <row r="2662" spans="3:23" x14ac:dyDescent="0.25">
      <c r="C2662" s="70">
        <v>0</v>
      </c>
      <c r="D2662" s="53">
        <v>367</v>
      </c>
      <c r="E2662" s="53">
        <v>405</v>
      </c>
      <c r="F2662" s="53">
        <v>85.016999999999996</v>
      </c>
      <c r="G2662" s="53">
        <v>0.95634050016947847</v>
      </c>
      <c r="H2662" s="53">
        <v>0.90617283950617289</v>
      </c>
      <c r="I2662" s="53">
        <v>0.72386587771203159</v>
      </c>
      <c r="J2662" s="53">
        <v>21.61663509702203</v>
      </c>
      <c r="K2662" s="53">
        <v>203</v>
      </c>
      <c r="L2662" s="53">
        <v>125.48773841961852</v>
      </c>
      <c r="M2662" s="53">
        <v>1041.2122809368536</v>
      </c>
      <c r="N2662" s="53">
        <v>32.267821137115128</v>
      </c>
      <c r="O2662" s="53">
        <v>0.63364968517928155</v>
      </c>
      <c r="P2662" s="53">
        <v>2.4061686434887952</v>
      </c>
      <c r="Q2662" s="53">
        <v>35.315018315018392</v>
      </c>
      <c r="R2662" s="53">
        <v>0.98896242082245311</v>
      </c>
      <c r="S2662" s="53">
        <v>6.4945830375379723</v>
      </c>
      <c r="T2662" s="53">
        <v>2.314535281568237E-3</v>
      </c>
      <c r="U2662" s="53">
        <v>0.31331577992156101</v>
      </c>
      <c r="V2662" s="53">
        <v>40.750782977627694</v>
      </c>
      <c r="W2662" s="53">
        <v>11.909610507599774</v>
      </c>
    </row>
    <row r="2663" spans="3:23" x14ac:dyDescent="0.25">
      <c r="C2663" s="70">
        <v>0</v>
      </c>
      <c r="D2663" s="53">
        <v>161</v>
      </c>
      <c r="E2663" s="53">
        <v>184</v>
      </c>
      <c r="F2663" s="53">
        <v>51.266999999999996</v>
      </c>
      <c r="G2663" s="53">
        <v>0.86583576756909697</v>
      </c>
      <c r="H2663" s="53">
        <v>0.875</v>
      </c>
      <c r="I2663" s="53">
        <v>0.60984848484848486</v>
      </c>
      <c r="J2663" s="53">
        <v>14.317526556719256</v>
      </c>
      <c r="K2663" s="53">
        <v>141</v>
      </c>
      <c r="L2663" s="53">
        <v>101.3167701863354</v>
      </c>
      <c r="M2663" s="53">
        <v>245.51777950310552</v>
      </c>
      <c r="N2663" s="53">
        <v>15.669006972463364</v>
      </c>
      <c r="O2663" s="53">
        <v>0.69129891796512644</v>
      </c>
      <c r="P2663" s="53">
        <v>2.5586642377379456</v>
      </c>
      <c r="Q2663" s="53">
        <v>23.611888111888117</v>
      </c>
      <c r="R2663" s="53">
        <v>0.97405958143599913</v>
      </c>
      <c r="S2663" s="53">
        <v>5.5450209974579936</v>
      </c>
      <c r="T2663" s="53">
        <v>4.3767421389798956E-3</v>
      </c>
      <c r="U2663" s="53">
        <v>0.29152543260934904</v>
      </c>
      <c r="V2663" s="53">
        <v>20.880094322179271</v>
      </c>
      <c r="W2663" s="53">
        <v>10.446902426102325</v>
      </c>
    </row>
    <row r="2664" spans="3:23" x14ac:dyDescent="0.25">
      <c r="C2664" s="70">
        <v>0</v>
      </c>
      <c r="D2664" s="53">
        <v>102</v>
      </c>
      <c r="E2664" s="53">
        <v>108</v>
      </c>
      <c r="F2664" s="53">
        <v>34.403999999999996</v>
      </c>
      <c r="G2664" s="53">
        <v>0.60381298236358127</v>
      </c>
      <c r="H2664" s="53">
        <v>0.94444444444444442</v>
      </c>
      <c r="I2664" s="53">
        <v>0.65384615384615385</v>
      </c>
      <c r="J2664" s="53">
        <v>11.396070970426017</v>
      </c>
      <c r="K2664" s="53">
        <v>129</v>
      </c>
      <c r="L2664" s="53">
        <v>100.74509803921569</v>
      </c>
      <c r="M2664" s="53">
        <v>191.28091632692681</v>
      </c>
      <c r="N2664" s="53">
        <v>13.830434422928544</v>
      </c>
      <c r="O2664" s="53">
        <v>0.25859308832840217</v>
      </c>
      <c r="P2664" s="53">
        <v>1.9500333549642204</v>
      </c>
      <c r="Q2664" s="53">
        <v>46.591715976331415</v>
      </c>
      <c r="R2664" s="53">
        <v>0.95065829491824849</v>
      </c>
      <c r="S2664" s="53">
        <v>5.1467105484148137</v>
      </c>
      <c r="T2664" s="53">
        <v>6.3373131192885597E-3</v>
      </c>
      <c r="U2664" s="53">
        <v>0.22017223407755976</v>
      </c>
      <c r="V2664" s="53">
        <v>12.879222498527206</v>
      </c>
      <c r="W2664" s="53">
        <v>10.266363294749965</v>
      </c>
    </row>
    <row r="2665" spans="3:23" x14ac:dyDescent="0.25">
      <c r="C2665" s="70">
        <v>0</v>
      </c>
      <c r="D2665" s="53">
        <v>130</v>
      </c>
      <c r="E2665" s="53">
        <v>137</v>
      </c>
      <c r="F2665" s="53">
        <v>41.598999999999997</v>
      </c>
      <c r="G2665" s="53">
        <v>0.81744921192778619</v>
      </c>
      <c r="H2665" s="53">
        <v>0.94890510948905105</v>
      </c>
      <c r="I2665" s="53">
        <v>0.69518716577540107</v>
      </c>
      <c r="J2665" s="53">
        <v>12.865501965161371</v>
      </c>
      <c r="K2665" s="53">
        <v>154</v>
      </c>
      <c r="L2665" s="53">
        <v>108.28461538461538</v>
      </c>
      <c r="M2665" s="53">
        <v>387.24394752534306</v>
      </c>
      <c r="N2665" s="53">
        <v>19.678514870928218</v>
      </c>
      <c r="O2665" s="53">
        <v>0.46717232944121567</v>
      </c>
      <c r="P2665" s="53">
        <v>2.2206626852382416</v>
      </c>
      <c r="Q2665" s="53">
        <v>70.529411764705912</v>
      </c>
      <c r="R2665" s="53">
        <v>0.95910579233336624</v>
      </c>
      <c r="S2665" s="53">
        <v>5.7379994521767017</v>
      </c>
      <c r="T2665" s="53">
        <v>5.4786620530565249E-3</v>
      </c>
      <c r="U2665" s="53">
        <v>0.22771463327551122</v>
      </c>
      <c r="V2665" s="53">
        <v>17.189658514534958</v>
      </c>
      <c r="W2665" s="53">
        <v>9.9012550315119494</v>
      </c>
    </row>
    <row r="2666" spans="3:23" x14ac:dyDescent="0.25">
      <c r="C2666" s="70">
        <v>0</v>
      </c>
      <c r="D2666" s="53">
        <v>1245</v>
      </c>
      <c r="E2666" s="53">
        <v>2181</v>
      </c>
      <c r="F2666" s="53">
        <v>235.327</v>
      </c>
      <c r="G2666" s="53">
        <v>0.78020090514516838</v>
      </c>
      <c r="H2666" s="53">
        <v>0.5708390646492435</v>
      </c>
      <c r="I2666" s="53">
        <v>0.4527272727272727</v>
      </c>
      <c r="J2666" s="53">
        <v>39.814359635629927</v>
      </c>
      <c r="K2666" s="53">
        <v>181</v>
      </c>
      <c r="L2666" s="53">
        <v>97.277911646586347</v>
      </c>
      <c r="M2666" s="53">
        <v>987.32624000826479</v>
      </c>
      <c r="N2666" s="53">
        <v>31.421747882768468</v>
      </c>
      <c r="O2666" s="53">
        <v>0.5223036829375437</v>
      </c>
      <c r="P2666" s="53">
        <v>2.3592945115435264</v>
      </c>
      <c r="Q2666" s="53">
        <v>121.78609625668386</v>
      </c>
      <c r="R2666" s="53">
        <v>0.96937596048764196</v>
      </c>
      <c r="S2666" s="53">
        <v>6.7651545860459512</v>
      </c>
      <c r="T2666" s="53">
        <v>1.4464875238702467E-3</v>
      </c>
      <c r="U2666" s="53">
        <v>0.26323555354866607</v>
      </c>
      <c r="V2666" s="53">
        <v>72.245109229414524</v>
      </c>
      <c r="W2666" s="53">
        <v>45.19141195731472</v>
      </c>
    </row>
    <row r="2667" spans="3:23" x14ac:dyDescent="0.25">
      <c r="C2667" s="70">
        <v>0</v>
      </c>
      <c r="D2667" s="53">
        <v>1251</v>
      </c>
      <c r="E2667" s="53">
        <v>1888</v>
      </c>
      <c r="F2667" s="53">
        <v>229.447</v>
      </c>
      <c r="G2667" s="53">
        <v>0.97677845652851569</v>
      </c>
      <c r="H2667" s="53">
        <v>0.66260593220338981</v>
      </c>
      <c r="I2667" s="53">
        <v>0.47931034482758622</v>
      </c>
      <c r="J2667" s="53">
        <v>39.910182541097058</v>
      </c>
      <c r="K2667" s="53">
        <v>131</v>
      </c>
      <c r="L2667" s="53">
        <v>81.073541167066352</v>
      </c>
      <c r="M2667" s="53">
        <v>394.73698737010352</v>
      </c>
      <c r="N2667" s="53">
        <v>19.867989011726966</v>
      </c>
      <c r="O2667" s="53">
        <v>0.30933270053658035</v>
      </c>
      <c r="P2667" s="53">
        <v>2.30639805967974</v>
      </c>
      <c r="Q2667" s="53">
        <v>46.749629629629901</v>
      </c>
      <c r="R2667" s="53">
        <v>0.98090957987846272</v>
      </c>
      <c r="S2667" s="53">
        <v>6.1818567439507293</v>
      </c>
      <c r="T2667" s="53">
        <v>2.2743484224965085E-3</v>
      </c>
      <c r="U2667" s="53">
        <v>0.36856935413178932</v>
      </c>
      <c r="V2667" s="53">
        <v>105.99166220447746</v>
      </c>
      <c r="W2667" s="53">
        <v>22.708907642368079</v>
      </c>
    </row>
    <row r="2668" spans="3:23" x14ac:dyDescent="0.25">
      <c r="C2668" s="70">
        <v>0</v>
      </c>
      <c r="D2668" s="53">
        <v>1326</v>
      </c>
      <c r="E2668" s="53">
        <v>2387</v>
      </c>
      <c r="F2668" s="53">
        <v>246.45</v>
      </c>
      <c r="G2668" s="53">
        <v>0.73697646148732376</v>
      </c>
      <c r="H2668" s="53">
        <v>0.55550900712191031</v>
      </c>
      <c r="I2668" s="53">
        <v>0.47272727272727272</v>
      </c>
      <c r="J2668" s="53">
        <v>41.089118222697671</v>
      </c>
      <c r="K2668" s="53">
        <v>218</v>
      </c>
      <c r="L2668" s="53">
        <v>97.944193061840124</v>
      </c>
      <c r="M2668" s="53">
        <v>1044.5644304049647</v>
      </c>
      <c r="N2668" s="53">
        <v>32.319722003831728</v>
      </c>
      <c r="O2668" s="53">
        <v>0.66626224074268159</v>
      </c>
      <c r="P2668" s="53">
        <v>2.8526656024832913</v>
      </c>
      <c r="Q2668" s="53">
        <v>160.48286713286697</v>
      </c>
      <c r="R2668" s="53">
        <v>0.96099051155300008</v>
      </c>
      <c r="S2668" s="53">
        <v>6.809915230931054</v>
      </c>
      <c r="T2668" s="53">
        <v>1.5509315858967543E-3</v>
      </c>
      <c r="U2668" s="53">
        <v>0.27041667053682061</v>
      </c>
      <c r="V2668" s="53">
        <v>71.62175579357617</v>
      </c>
      <c r="W2668" s="53">
        <v>48.410463203980527</v>
      </c>
    </row>
    <row r="2669" spans="3:23" x14ac:dyDescent="0.25">
      <c r="C2669" s="70">
        <v>0</v>
      </c>
      <c r="D2669" s="53">
        <v>1292</v>
      </c>
      <c r="E2669" s="53">
        <v>2022</v>
      </c>
      <c r="F2669" s="53">
        <v>233.24299999999999</v>
      </c>
      <c r="G2669" s="53">
        <v>0.97630061295456694</v>
      </c>
      <c r="H2669" s="53">
        <v>0.63897131552917907</v>
      </c>
      <c r="I2669" s="53">
        <v>0.43023643023643021</v>
      </c>
      <c r="J2669" s="53">
        <v>40.558913838980331</v>
      </c>
      <c r="K2669" s="53">
        <v>143</v>
      </c>
      <c r="L2669" s="53">
        <v>84.139318885448915</v>
      </c>
      <c r="M2669" s="53">
        <v>416.93797257987484</v>
      </c>
      <c r="N2669" s="53">
        <v>20.419059052264746</v>
      </c>
      <c r="O2669" s="53">
        <v>0.28486302170249783</v>
      </c>
      <c r="P2669" s="53">
        <v>2.3770058186576706</v>
      </c>
      <c r="Q2669" s="53">
        <v>53.327731092437062</v>
      </c>
      <c r="R2669" s="53">
        <v>0.97990398627510422</v>
      </c>
      <c r="S2669" s="53">
        <v>6.2340709004188737</v>
      </c>
      <c r="T2669" s="53">
        <v>3.0927094123411117E-3</v>
      </c>
      <c r="U2669" s="53">
        <v>0.39114287091495942</v>
      </c>
      <c r="V2669" s="53">
        <v>107.77218500474794</v>
      </c>
      <c r="W2669" s="53">
        <v>23.323930973564988</v>
      </c>
    </row>
    <row r="2670" spans="3:23" x14ac:dyDescent="0.25">
      <c r="C2670" s="70">
        <v>0</v>
      </c>
      <c r="D2670" s="53">
        <v>1325</v>
      </c>
      <c r="E2670" s="53">
        <v>2372</v>
      </c>
      <c r="F2670" s="53">
        <v>243.291</v>
      </c>
      <c r="G2670" s="53">
        <v>0.72624321492822597</v>
      </c>
      <c r="H2670" s="53">
        <v>0.55860033726812819</v>
      </c>
      <c r="I2670" s="53">
        <v>0.47237076648841353</v>
      </c>
      <c r="J2670" s="53">
        <v>41.073621666150778</v>
      </c>
      <c r="K2670" s="53">
        <v>238</v>
      </c>
      <c r="L2670" s="53">
        <v>100.53283018867924</v>
      </c>
      <c r="M2670" s="53">
        <v>1143.1282642649462</v>
      </c>
      <c r="N2670" s="53">
        <v>33.810179891046815</v>
      </c>
      <c r="O2670" s="53">
        <v>0.9130120747870214</v>
      </c>
      <c r="P2670" s="53">
        <v>3.6519166245238832</v>
      </c>
      <c r="Q2670" s="53">
        <v>127.54020979020981</v>
      </c>
      <c r="R2670" s="53">
        <v>0.97107176284122565</v>
      </c>
      <c r="S2670" s="53">
        <v>6.8275113849643185</v>
      </c>
      <c r="T2670" s="53">
        <v>1.5017849283584807E-3</v>
      </c>
      <c r="U2670" s="53">
        <v>0.26563870021993657</v>
      </c>
      <c r="V2670" s="53">
        <v>71.194826891612038</v>
      </c>
      <c r="W2670" s="53">
        <v>48.942018478764716</v>
      </c>
    </row>
    <row r="2671" spans="3:23" x14ac:dyDescent="0.25">
      <c r="C2671" s="70">
        <v>0</v>
      </c>
      <c r="D2671" s="53">
        <v>1361</v>
      </c>
      <c r="E2671" s="53">
        <v>2224</v>
      </c>
      <c r="F2671" s="53">
        <v>244.31700000000001</v>
      </c>
      <c r="G2671" s="53">
        <v>0.97560844967125193</v>
      </c>
      <c r="H2671" s="53">
        <v>0.61196043165467628</v>
      </c>
      <c r="I2671" s="53">
        <v>0.43510230179028131</v>
      </c>
      <c r="J2671" s="53">
        <v>41.627863509728144</v>
      </c>
      <c r="K2671" s="53">
        <v>135</v>
      </c>
      <c r="L2671" s="53">
        <v>85.486407053637038</v>
      </c>
      <c r="M2671" s="53">
        <v>352.44558715477422</v>
      </c>
      <c r="N2671" s="53">
        <v>18.773534221205505</v>
      </c>
      <c r="O2671" s="53">
        <v>0.14654490479862264</v>
      </c>
      <c r="P2671" s="53">
        <v>2.2695895571462863</v>
      </c>
      <c r="Q2671" s="53">
        <v>49.321428571428335</v>
      </c>
      <c r="R2671" s="53">
        <v>0.98118207776869104</v>
      </c>
      <c r="S2671" s="53">
        <v>6.1730612265343421</v>
      </c>
      <c r="T2671" s="53">
        <v>2.072450908529738E-3</v>
      </c>
      <c r="U2671" s="53">
        <v>0.37507872240064777</v>
      </c>
      <c r="V2671" s="53">
        <v>110.56478747901264</v>
      </c>
      <c r="W2671" s="53">
        <v>24.27096117044427</v>
      </c>
    </row>
    <row r="2672" spans="3:23" x14ac:dyDescent="0.25">
      <c r="C2672" s="70">
        <v>0</v>
      </c>
      <c r="D2672" s="53">
        <v>1390</v>
      </c>
      <c r="E2672" s="53">
        <v>2477</v>
      </c>
      <c r="F2672" s="53">
        <v>248.7</v>
      </c>
      <c r="G2672" s="53">
        <v>0.71173893840350666</v>
      </c>
      <c r="H2672" s="53">
        <v>0.561162696810658</v>
      </c>
      <c r="I2672" s="53">
        <v>0.47733516483516486</v>
      </c>
      <c r="J2672" s="53">
        <v>42.069026220984433</v>
      </c>
      <c r="K2672" s="53">
        <v>237</v>
      </c>
      <c r="L2672" s="53">
        <v>101.56187050359712</v>
      </c>
      <c r="M2672" s="53">
        <v>1338.7747869954562</v>
      </c>
      <c r="N2672" s="53">
        <v>36.589271473964281</v>
      </c>
      <c r="O2672" s="53">
        <v>1.0871716099918471</v>
      </c>
      <c r="P2672" s="53">
        <v>4.0061698726701085</v>
      </c>
      <c r="Q2672" s="53">
        <v>175.94137466307322</v>
      </c>
      <c r="R2672" s="53">
        <v>0.96227339663643807</v>
      </c>
      <c r="S2672" s="53">
        <v>6.9065169224984606</v>
      </c>
      <c r="T2672" s="53">
        <v>1.286408119673606E-3</v>
      </c>
      <c r="U2672" s="53">
        <v>0.2597183670628378</v>
      </c>
      <c r="V2672" s="53">
        <v>71.504205959884629</v>
      </c>
      <c r="W2672" s="53">
        <v>50.227706071518149</v>
      </c>
    </row>
    <row r="2673" spans="3:23" x14ac:dyDescent="0.25">
      <c r="C2673" s="70">
        <v>0</v>
      </c>
      <c r="D2673" s="53">
        <v>1435</v>
      </c>
      <c r="E2673" s="53">
        <v>2325</v>
      </c>
      <c r="F2673" s="53">
        <v>243.74600000000001</v>
      </c>
      <c r="G2673" s="53">
        <v>0.97476192692064756</v>
      </c>
      <c r="H2673" s="53">
        <v>0.6172043010752688</v>
      </c>
      <c r="I2673" s="53">
        <v>0.42861409796893668</v>
      </c>
      <c r="J2673" s="53">
        <v>42.744575640599813</v>
      </c>
      <c r="K2673" s="53">
        <v>137</v>
      </c>
      <c r="L2673" s="53">
        <v>87.662717770034845</v>
      </c>
      <c r="M2673" s="53">
        <v>317.8289786615739</v>
      </c>
      <c r="N2673" s="53">
        <v>17.827758655018133</v>
      </c>
      <c r="O2673" s="53">
        <v>3.2745113765628026E-2</v>
      </c>
      <c r="P2673" s="53">
        <v>2.3876546146357103</v>
      </c>
      <c r="Q2673" s="53">
        <v>51.334786399302303</v>
      </c>
      <c r="R2673" s="53">
        <v>0.98073174818591646</v>
      </c>
      <c r="S2673" s="53">
        <v>6.0979065770576852</v>
      </c>
      <c r="T2673" s="53">
        <v>1.8648735638358289E-3</v>
      </c>
      <c r="U2673" s="53">
        <v>0.36724950432898507</v>
      </c>
      <c r="V2673" s="53">
        <v>111.30485782030226</v>
      </c>
      <c r="W2673" s="53">
        <v>24.848466324579661</v>
      </c>
    </row>
    <row r="2674" spans="3:23" x14ac:dyDescent="0.25">
      <c r="C2674" s="70">
        <v>0</v>
      </c>
      <c r="D2674" s="53">
        <v>1343</v>
      </c>
      <c r="E2674" s="53">
        <v>2267</v>
      </c>
      <c r="F2674" s="53">
        <v>236.84</v>
      </c>
      <c r="G2674" s="53">
        <v>0.70547771783541191</v>
      </c>
      <c r="H2674" s="53">
        <v>0.59241288045875606</v>
      </c>
      <c r="I2674" s="53">
        <v>0.50641025641025639</v>
      </c>
      <c r="J2674" s="53">
        <v>41.351671170332686</v>
      </c>
      <c r="K2674" s="53">
        <v>247</v>
      </c>
      <c r="L2674" s="53">
        <v>104.29709605361131</v>
      </c>
      <c r="M2674" s="53">
        <v>1497.8408782970298</v>
      </c>
      <c r="N2674" s="53">
        <v>38.701949282911187</v>
      </c>
      <c r="O2674" s="53">
        <v>1.2257260441207649</v>
      </c>
      <c r="P2674" s="53">
        <v>4.3604556618332229</v>
      </c>
      <c r="Q2674" s="53">
        <v>146.69748520710101</v>
      </c>
      <c r="R2674" s="53">
        <v>0.97068123454333077</v>
      </c>
      <c r="S2674" s="53">
        <v>6.9278046844080468</v>
      </c>
      <c r="T2674" s="53">
        <v>1.2853519659674854E-3</v>
      </c>
      <c r="U2674" s="53">
        <v>0.24835328846653773</v>
      </c>
      <c r="V2674" s="53">
        <v>68.982980009438208</v>
      </c>
      <c r="W2674" s="53">
        <v>48.89045228962383</v>
      </c>
    </row>
    <row r="2675" spans="3:23" x14ac:dyDescent="0.25">
      <c r="C2675" s="70">
        <v>0</v>
      </c>
      <c r="D2675" s="53">
        <v>1541</v>
      </c>
      <c r="E2675" s="53">
        <v>2436</v>
      </c>
      <c r="F2675" s="53">
        <v>242.63000000000002</v>
      </c>
      <c r="G2675" s="53">
        <v>0.97351600062356325</v>
      </c>
      <c r="H2675" s="53">
        <v>0.63259441707717567</v>
      </c>
      <c r="I2675" s="53">
        <v>0.42034915439170756</v>
      </c>
      <c r="J2675" s="53">
        <v>44.29517059947829</v>
      </c>
      <c r="K2675" s="53">
        <v>141</v>
      </c>
      <c r="L2675" s="53">
        <v>87.912394548994158</v>
      </c>
      <c r="M2675" s="53">
        <v>334.08258004163309</v>
      </c>
      <c r="N2675" s="53">
        <v>18.27792603228367</v>
      </c>
      <c r="O2675" s="53">
        <v>0.11601634856509727</v>
      </c>
      <c r="P2675" s="53">
        <v>2.652322935807125</v>
      </c>
      <c r="Q2675" s="53">
        <v>47.732180851063532</v>
      </c>
      <c r="R2675" s="53">
        <v>0.98208227540911852</v>
      </c>
      <c r="S2675" s="53">
        <v>6.1350842844432707</v>
      </c>
      <c r="T2675" s="53">
        <v>1.7181133997284173E-3</v>
      </c>
      <c r="U2675" s="53">
        <v>0.3618438806121802</v>
      </c>
      <c r="V2675" s="53">
        <v>112.48140485624604</v>
      </c>
      <c r="W2675" s="53">
        <v>25.715373841482169</v>
      </c>
    </row>
    <row r="2676" spans="3:23" x14ac:dyDescent="0.25">
      <c r="C2676" s="70">
        <v>0</v>
      </c>
      <c r="D2676" s="53">
        <v>1340</v>
      </c>
      <c r="E2676" s="53">
        <v>2281</v>
      </c>
      <c r="F2676" s="53">
        <v>239.84299999999999</v>
      </c>
      <c r="G2676" s="53">
        <v>0.71080431085012652</v>
      </c>
      <c r="H2676" s="53">
        <v>0.58746163963174047</v>
      </c>
      <c r="I2676" s="53">
        <v>0.48621190130624092</v>
      </c>
      <c r="J2676" s="53">
        <v>41.305459565838483</v>
      </c>
      <c r="K2676" s="53">
        <v>255</v>
      </c>
      <c r="L2676" s="53">
        <v>106.32014925373134</v>
      </c>
      <c r="M2676" s="53">
        <v>1634.3343211128824</v>
      </c>
      <c r="N2676" s="53">
        <v>40.426900958555834</v>
      </c>
      <c r="O2676" s="53">
        <v>1.2755018959254547</v>
      </c>
      <c r="P2676" s="53">
        <v>4.2661157047850384</v>
      </c>
      <c r="Q2676" s="53">
        <v>194.73086507653957</v>
      </c>
      <c r="R2676" s="53">
        <v>0.96212435370139082</v>
      </c>
      <c r="S2676" s="53">
        <v>6.9449330662140252</v>
      </c>
      <c r="T2676" s="53">
        <v>1.3904095327013615E-3</v>
      </c>
      <c r="U2676" s="53">
        <v>0.25023293918867973</v>
      </c>
      <c r="V2676" s="53">
        <v>68.232655716764796</v>
      </c>
      <c r="W2676" s="53">
        <v>47.99415507338383</v>
      </c>
    </row>
    <row r="2677" spans="3:23" x14ac:dyDescent="0.25">
      <c r="C2677" s="70">
        <v>0</v>
      </c>
      <c r="D2677" s="53">
        <v>1544</v>
      </c>
      <c r="E2677" s="53">
        <v>2361</v>
      </c>
      <c r="F2677" s="53">
        <v>240.43799999999999</v>
      </c>
      <c r="G2677" s="53">
        <v>0.97620778592522395</v>
      </c>
      <c r="H2677" s="53">
        <v>0.65396018636171116</v>
      </c>
      <c r="I2677" s="53">
        <v>0.43225083986562152</v>
      </c>
      <c r="J2677" s="53">
        <v>44.338266284002252</v>
      </c>
      <c r="K2677" s="53">
        <v>148</v>
      </c>
      <c r="L2677" s="53">
        <v>90.200777202072544</v>
      </c>
      <c r="M2677" s="53">
        <v>339.36212512466426</v>
      </c>
      <c r="N2677" s="53">
        <v>18.421783983226604</v>
      </c>
      <c r="O2677" s="53">
        <v>0.31069906098498307</v>
      </c>
      <c r="P2677" s="53">
        <v>3.0503643498336674</v>
      </c>
      <c r="Q2677" s="53">
        <v>36.926623022367679</v>
      </c>
      <c r="R2677" s="53">
        <v>0.98702263096082643</v>
      </c>
      <c r="S2677" s="53">
        <v>6.1394213502954145</v>
      </c>
      <c r="T2677" s="53">
        <v>2.1149508212920136E-3</v>
      </c>
      <c r="U2677" s="53">
        <v>0.37833573920639391</v>
      </c>
      <c r="V2677" s="53">
        <v>112.48539226575654</v>
      </c>
      <c r="W2677" s="53">
        <v>24.391014230388649</v>
      </c>
    </row>
    <row r="2678" spans="3:23" x14ac:dyDescent="0.25">
      <c r="C2678" s="70">
        <v>0</v>
      </c>
      <c r="D2678" s="53">
        <v>1313</v>
      </c>
      <c r="E2678" s="53">
        <v>2193</v>
      </c>
      <c r="F2678" s="53">
        <v>230.89400000000001</v>
      </c>
      <c r="G2678" s="53">
        <v>0.70200564011115674</v>
      </c>
      <c r="H2678" s="53">
        <v>0.59872321021431829</v>
      </c>
      <c r="I2678" s="53">
        <v>0.505</v>
      </c>
      <c r="J2678" s="53">
        <v>40.887204871906668</v>
      </c>
      <c r="K2678" s="53">
        <v>255</v>
      </c>
      <c r="L2678" s="53">
        <v>109.07996953541507</v>
      </c>
      <c r="M2678" s="53">
        <v>1674.5233256088288</v>
      </c>
      <c r="N2678" s="53">
        <v>40.920939940436718</v>
      </c>
      <c r="O2678" s="53">
        <v>1.164683418598369</v>
      </c>
      <c r="P2678" s="53">
        <v>3.8693024910811347</v>
      </c>
      <c r="Q2678" s="53">
        <v>172.9193061840125</v>
      </c>
      <c r="R2678" s="53">
        <v>0.96852763492156979</v>
      </c>
      <c r="S2678" s="53">
        <v>6.9795136469301333</v>
      </c>
      <c r="T2678" s="53">
        <v>1.3854480183999008E-3</v>
      </c>
      <c r="U2678" s="53">
        <v>0.24102685828384715</v>
      </c>
      <c r="V2678" s="53">
        <v>66.279654194499884</v>
      </c>
      <c r="W2678" s="53">
        <v>47.202473108233725</v>
      </c>
    </row>
    <row r="2679" spans="3:23" x14ac:dyDescent="0.25">
      <c r="C2679" s="70">
        <v>0</v>
      </c>
      <c r="D2679" s="53">
        <v>1637</v>
      </c>
      <c r="E2679" s="53">
        <v>2517</v>
      </c>
      <c r="F2679" s="53">
        <v>243.38999999999996</v>
      </c>
      <c r="G2679" s="53">
        <v>0.97428039804511191</v>
      </c>
      <c r="H2679" s="53">
        <v>0.65037743345252286</v>
      </c>
      <c r="I2679" s="53">
        <v>0.41590447154471544</v>
      </c>
      <c r="J2679" s="53">
        <v>45.654059345598846</v>
      </c>
      <c r="K2679" s="53">
        <v>153</v>
      </c>
      <c r="L2679" s="53">
        <v>91.010384850335981</v>
      </c>
      <c r="M2679" s="53">
        <v>377.20954979067517</v>
      </c>
      <c r="N2679" s="53">
        <v>19.42188327095689</v>
      </c>
      <c r="O2679" s="53">
        <v>0.29673605704411371</v>
      </c>
      <c r="P2679" s="53">
        <v>2.7798928620964114</v>
      </c>
      <c r="Q2679" s="53">
        <v>45.294146825397071</v>
      </c>
      <c r="R2679" s="53">
        <v>0.9840257060216937</v>
      </c>
      <c r="S2679" s="53">
        <v>6.2153499096177942</v>
      </c>
      <c r="T2679" s="53">
        <v>1.5475157076720689E-3</v>
      </c>
      <c r="U2679" s="53">
        <v>0.36695313442579375</v>
      </c>
      <c r="V2679" s="53">
        <v>114.61034216864795</v>
      </c>
      <c r="W2679" s="53">
        <v>25.826190336795491</v>
      </c>
    </row>
    <row r="2680" spans="3:23" x14ac:dyDescent="0.25">
      <c r="C2680" s="70">
        <v>0</v>
      </c>
      <c r="D2680" s="53">
        <v>1338</v>
      </c>
      <c r="E2680" s="53">
        <v>2249</v>
      </c>
      <c r="F2680" s="53">
        <v>236.262</v>
      </c>
      <c r="G2680" s="53">
        <v>0.71043949095196135</v>
      </c>
      <c r="H2680" s="53">
        <v>0.59493108048021348</v>
      </c>
      <c r="I2680" s="53">
        <v>0.49500554938956715</v>
      </c>
      <c r="J2680" s="53">
        <v>41.274623085567335</v>
      </c>
      <c r="K2680" s="53">
        <v>242</v>
      </c>
      <c r="L2680" s="53">
        <v>110.27653213751869</v>
      </c>
      <c r="M2680" s="53">
        <v>1672.3273620861012</v>
      </c>
      <c r="N2680" s="53">
        <v>40.894099355360559</v>
      </c>
      <c r="O2680" s="53">
        <v>0.9875867576462094</v>
      </c>
      <c r="P2680" s="53">
        <v>3.3412970280621757</v>
      </c>
      <c r="Q2680" s="53">
        <v>208.1999274310599</v>
      </c>
      <c r="R2680" s="53">
        <v>0.96235771574844653</v>
      </c>
      <c r="S2680" s="53">
        <v>7.0069672226321176</v>
      </c>
      <c r="T2680" s="53">
        <v>1.2989208398197E-3</v>
      </c>
      <c r="U2680" s="53">
        <v>0.23989611025840182</v>
      </c>
      <c r="V2680" s="53">
        <v>66.563599281994286</v>
      </c>
      <c r="W2680" s="53">
        <v>46.844684757389174</v>
      </c>
    </row>
    <row r="2681" spans="3:23" x14ac:dyDescent="0.25">
      <c r="C2681" s="70">
        <v>0</v>
      </c>
      <c r="D2681" s="53">
        <v>1683</v>
      </c>
      <c r="E2681" s="53">
        <v>2528</v>
      </c>
      <c r="F2681" s="53">
        <v>246.68199999999999</v>
      </c>
      <c r="G2681" s="53">
        <v>0.97417414940353142</v>
      </c>
      <c r="H2681" s="53">
        <v>0.665743670886076</v>
      </c>
      <c r="I2681" s="53">
        <v>0.42318330399798842</v>
      </c>
      <c r="J2681" s="53">
        <v>46.291059112848984</v>
      </c>
      <c r="K2681" s="53">
        <v>156</v>
      </c>
      <c r="L2681" s="53">
        <v>91.608437314319673</v>
      </c>
      <c r="M2681" s="53">
        <v>436.52732472659744</v>
      </c>
      <c r="N2681" s="53">
        <v>20.893236339222256</v>
      </c>
      <c r="O2681" s="53">
        <v>0.33356745255160336</v>
      </c>
      <c r="P2681" s="53">
        <v>2.4905460776397761</v>
      </c>
      <c r="Q2681" s="53">
        <v>49.304123711341113</v>
      </c>
      <c r="R2681" s="53">
        <v>0.98274179084557911</v>
      </c>
      <c r="S2681" s="53">
        <v>6.3110153275182439</v>
      </c>
      <c r="T2681" s="53">
        <v>1.4444364914279132E-3</v>
      </c>
      <c r="U2681" s="53">
        <v>0.36439379622638102</v>
      </c>
      <c r="V2681" s="53">
        <v>115.93506148517338</v>
      </c>
      <c r="W2681" s="53">
        <v>26.177902402332371</v>
      </c>
    </row>
    <row r="2682" spans="3:23" x14ac:dyDescent="0.25">
      <c r="C2682" s="70">
        <v>0</v>
      </c>
      <c r="D2682" s="53">
        <v>1300</v>
      </c>
      <c r="E2682" s="53">
        <v>2128</v>
      </c>
      <c r="F2682" s="53">
        <v>225.71699999999998</v>
      </c>
      <c r="G2682" s="53">
        <v>0.70598575944400888</v>
      </c>
      <c r="H2682" s="53">
        <v>0.61090225563909772</v>
      </c>
      <c r="I2682" s="53">
        <v>0.52020808323329337</v>
      </c>
      <c r="J2682" s="53">
        <v>40.68428945128219</v>
      </c>
      <c r="K2682" s="53">
        <v>249</v>
      </c>
      <c r="L2682" s="53">
        <v>114.26384615384616</v>
      </c>
      <c r="M2682" s="53">
        <v>1724.0173216083383</v>
      </c>
      <c r="N2682" s="53">
        <v>41.521287571658206</v>
      </c>
      <c r="O2682" s="53">
        <v>0.98195052601349919</v>
      </c>
      <c r="P2682" s="53">
        <v>3.40800741083922</v>
      </c>
      <c r="Q2682" s="53">
        <v>194.1364705882348</v>
      </c>
      <c r="R2682" s="53">
        <v>0.96756721406640955</v>
      </c>
      <c r="S2682" s="53">
        <v>7.0464294657685471</v>
      </c>
      <c r="T2682" s="53">
        <v>1.3828527489425791E-3</v>
      </c>
      <c r="U2682" s="53">
        <v>0.23481785501813829</v>
      </c>
      <c r="V2682" s="53">
        <v>65.570170749184769</v>
      </c>
      <c r="W2682" s="53">
        <v>46.438501618566697</v>
      </c>
    </row>
    <row r="2683" spans="3:23" x14ac:dyDescent="0.25">
      <c r="C2683" s="70">
        <v>0</v>
      </c>
      <c r="D2683" s="53">
        <v>1690</v>
      </c>
      <c r="E2683" s="53">
        <v>2525</v>
      </c>
      <c r="F2683" s="53">
        <v>244.19299999999998</v>
      </c>
      <c r="G2683" s="53">
        <v>0.97348417253545028</v>
      </c>
      <c r="H2683" s="53">
        <v>0.66930693069306935</v>
      </c>
      <c r="I2683" s="53">
        <v>0.41482572410407464</v>
      </c>
      <c r="J2683" s="53">
        <v>46.387227019972045</v>
      </c>
      <c r="K2683" s="53">
        <v>164</v>
      </c>
      <c r="L2683" s="53">
        <v>93.517159763313614</v>
      </c>
      <c r="M2683" s="53">
        <v>507.67199666481065</v>
      </c>
      <c r="N2683" s="53">
        <v>22.531577766876662</v>
      </c>
      <c r="O2683" s="53">
        <v>0.36863690241908847</v>
      </c>
      <c r="P2683" s="53">
        <v>2.3052255569549045</v>
      </c>
      <c r="Q2683" s="53">
        <v>35.666267082234519</v>
      </c>
      <c r="R2683" s="53">
        <v>0.98825436958890567</v>
      </c>
      <c r="S2683" s="53">
        <v>6.3712661180426666</v>
      </c>
      <c r="T2683" s="53">
        <v>1.5781237956064896E-3</v>
      </c>
      <c r="U2683" s="53">
        <v>0.38469968505786911</v>
      </c>
      <c r="V2683" s="53">
        <v>114.92172842216725</v>
      </c>
      <c r="W2683" s="53">
        <v>26.288848596537488</v>
      </c>
    </row>
    <row r="2684" spans="3:23" x14ac:dyDescent="0.25">
      <c r="C2684" s="70">
        <v>0</v>
      </c>
      <c r="D2684" s="53">
        <v>1358</v>
      </c>
      <c r="E2684" s="53">
        <v>2251</v>
      </c>
      <c r="F2684" s="53">
        <v>231.82099999999997</v>
      </c>
      <c r="G2684" s="53">
        <v>0.69262328721987987</v>
      </c>
      <c r="H2684" s="53">
        <v>0.60328742780986233</v>
      </c>
      <c r="I2684" s="53">
        <v>0.52230769230769236</v>
      </c>
      <c r="J2684" s="53">
        <v>41.581958849365797</v>
      </c>
      <c r="K2684" s="53">
        <v>242</v>
      </c>
      <c r="L2684" s="53">
        <v>115.10677466863034</v>
      </c>
      <c r="M2684" s="53">
        <v>1831.0740734510341</v>
      </c>
      <c r="N2684" s="53">
        <v>42.791051324442051</v>
      </c>
      <c r="O2684" s="53">
        <v>0.92838090294078013</v>
      </c>
      <c r="P2684" s="53">
        <v>3.1478160859292466</v>
      </c>
      <c r="Q2684" s="53">
        <v>246.72850678733118</v>
      </c>
      <c r="R2684" s="53">
        <v>0.95924106574682366</v>
      </c>
      <c r="S2684" s="53">
        <v>7.0775599394216737</v>
      </c>
      <c r="T2684" s="53">
        <v>1.1610805129570597E-3</v>
      </c>
      <c r="U2684" s="53">
        <v>0.22758929372836273</v>
      </c>
      <c r="V2684" s="53">
        <v>65.747952689579577</v>
      </c>
      <c r="W2684" s="53">
        <v>47.423966007200541</v>
      </c>
    </row>
    <row r="2685" spans="3:23" x14ac:dyDescent="0.25">
      <c r="C2685" s="70">
        <v>0</v>
      </c>
      <c r="D2685" s="53">
        <v>1714</v>
      </c>
      <c r="E2685" s="53">
        <v>2532</v>
      </c>
      <c r="F2685" s="53">
        <v>245.864</v>
      </c>
      <c r="G2685" s="53">
        <v>0.97391796498914607</v>
      </c>
      <c r="H2685" s="53">
        <v>0.67693522906793047</v>
      </c>
      <c r="I2685" s="53">
        <v>0.40673943996203132</v>
      </c>
      <c r="J2685" s="53">
        <v>46.715442625282584</v>
      </c>
      <c r="K2685" s="53">
        <v>177</v>
      </c>
      <c r="L2685" s="53">
        <v>96.543757292882148</v>
      </c>
      <c r="M2685" s="53">
        <v>603.77654302570511</v>
      </c>
      <c r="N2685" s="53">
        <v>24.571864866666207</v>
      </c>
      <c r="O2685" s="53">
        <v>0.45447866351780308</v>
      </c>
      <c r="P2685" s="53">
        <v>2.5551892540236594</v>
      </c>
      <c r="Q2685" s="53">
        <v>45.745593692022354</v>
      </c>
      <c r="R2685" s="53">
        <v>0.98628115923335968</v>
      </c>
      <c r="S2685" s="53">
        <v>6.4840765956635105</v>
      </c>
      <c r="T2685" s="53">
        <v>2.0672989215926615E-3</v>
      </c>
      <c r="U2685" s="53">
        <v>0.38425224259864571</v>
      </c>
      <c r="V2685" s="53">
        <v>114.26131480849538</v>
      </c>
      <c r="W2685" s="53">
        <v>25.925939533020756</v>
      </c>
    </row>
    <row r="2686" spans="3:23" x14ac:dyDescent="0.25">
      <c r="C2686" s="70">
        <v>0</v>
      </c>
      <c r="D2686" s="53">
        <v>1457</v>
      </c>
      <c r="E2686" s="53">
        <v>2538</v>
      </c>
      <c r="F2686" s="53">
        <v>252.73599999999999</v>
      </c>
      <c r="G2686" s="53">
        <v>0.61129080605793562</v>
      </c>
      <c r="H2686" s="53">
        <v>0.57407407407407407</v>
      </c>
      <c r="I2686" s="53">
        <v>0.518689925240299</v>
      </c>
      <c r="J2686" s="53">
        <v>43.070988108924688</v>
      </c>
      <c r="K2686" s="53">
        <v>248</v>
      </c>
      <c r="L2686" s="53">
        <v>117.41866849691147</v>
      </c>
      <c r="M2686" s="53">
        <v>1838.4042666324744</v>
      </c>
      <c r="N2686" s="53">
        <v>42.876616781556756</v>
      </c>
      <c r="O2686" s="53">
        <v>0.92484803270529481</v>
      </c>
      <c r="P2686" s="53">
        <v>3.2266503284644497</v>
      </c>
      <c r="Q2686" s="53">
        <v>215.96750524109049</v>
      </c>
      <c r="R2686" s="53">
        <v>0.96578129391928735</v>
      </c>
      <c r="S2686" s="53">
        <v>7.1033079464864306</v>
      </c>
      <c r="T2686" s="53">
        <v>1.1539432580267509E-3</v>
      </c>
      <c r="U2686" s="53">
        <v>0.22123302178589785</v>
      </c>
      <c r="V2686" s="53">
        <v>66.6342256077412</v>
      </c>
      <c r="W2686" s="53">
        <v>52.734729891459139</v>
      </c>
    </row>
    <row r="2687" spans="3:23" x14ac:dyDescent="0.25">
      <c r="C2687" s="70">
        <v>0</v>
      </c>
      <c r="D2687" s="53">
        <v>1716</v>
      </c>
      <c r="E2687" s="53">
        <v>2469</v>
      </c>
      <c r="F2687" s="53">
        <v>243.19300000000001</v>
      </c>
      <c r="G2687" s="53">
        <v>0.97354170561632936</v>
      </c>
      <c r="H2687" s="53">
        <v>0.69501822600243013</v>
      </c>
      <c r="I2687" s="53">
        <v>0.40625</v>
      </c>
      <c r="J2687" s="53">
        <v>46.742689896555369</v>
      </c>
      <c r="K2687" s="53">
        <v>192</v>
      </c>
      <c r="L2687" s="53">
        <v>99.868298368298369</v>
      </c>
      <c r="M2687" s="53">
        <v>636.62521016398455</v>
      </c>
      <c r="N2687" s="53">
        <v>25.231432978806108</v>
      </c>
      <c r="O2687" s="53">
        <v>0.61258232492955311</v>
      </c>
      <c r="P2687" s="53">
        <v>3.1945589904726286</v>
      </c>
      <c r="Q2687" s="53">
        <v>41.752314814814802</v>
      </c>
      <c r="R2687" s="53">
        <v>0.98820348127651103</v>
      </c>
      <c r="S2687" s="53">
        <v>6.5086061085349387</v>
      </c>
      <c r="T2687" s="53">
        <v>1.5763245884773231E-3</v>
      </c>
      <c r="U2687" s="53">
        <v>0.3699761872050622</v>
      </c>
      <c r="V2687" s="53">
        <v>112.21867450455261</v>
      </c>
      <c r="W2687" s="53">
        <v>25.643022357304041</v>
      </c>
    </row>
    <row r="2688" spans="3:23" x14ac:dyDescent="0.25">
      <c r="C2688" s="70">
        <v>0</v>
      </c>
      <c r="D2688" s="53">
        <v>1507</v>
      </c>
      <c r="E2688" s="53">
        <v>2577</v>
      </c>
      <c r="F2688" s="53">
        <v>260.87399999999997</v>
      </c>
      <c r="G2688" s="53">
        <v>0.60532255142362856</v>
      </c>
      <c r="H2688" s="53">
        <v>0.58478851377570817</v>
      </c>
      <c r="I2688" s="53">
        <v>0.50740740740740742</v>
      </c>
      <c r="J2688" s="53">
        <v>43.803789720934994</v>
      </c>
      <c r="K2688" s="53">
        <v>244</v>
      </c>
      <c r="L2688" s="53">
        <v>117.96814863968149</v>
      </c>
      <c r="M2688" s="53">
        <v>1922.3389582567768</v>
      </c>
      <c r="N2688" s="53">
        <v>43.844486064461705</v>
      </c>
      <c r="O2688" s="53">
        <v>0.89169639693099711</v>
      </c>
      <c r="P2688" s="53">
        <v>2.9615735953965263</v>
      </c>
      <c r="Q2688" s="53">
        <v>236.32506613756561</v>
      </c>
      <c r="R2688" s="53">
        <v>0.9624864662003515</v>
      </c>
      <c r="S2688" s="53">
        <v>7.1024003148683299</v>
      </c>
      <c r="T2688" s="53">
        <v>1.036680104140411E-3</v>
      </c>
      <c r="U2688" s="53">
        <v>0.22867008589690579</v>
      </c>
      <c r="V2688" s="53">
        <v>66.151257202891898</v>
      </c>
      <c r="W2688" s="53">
        <v>52.655096338296055</v>
      </c>
    </row>
    <row r="2689" spans="3:23" x14ac:dyDescent="0.25">
      <c r="C2689" s="70">
        <v>0</v>
      </c>
      <c r="D2689" s="53">
        <v>1755</v>
      </c>
      <c r="E2689" s="53">
        <v>2434</v>
      </c>
      <c r="F2689" s="53">
        <v>245.268</v>
      </c>
      <c r="G2689" s="53">
        <v>0.9731217978411203</v>
      </c>
      <c r="H2689" s="53">
        <v>0.72103533278553822</v>
      </c>
      <c r="I2689" s="53">
        <v>0.40625</v>
      </c>
      <c r="J2689" s="53">
        <v>47.270872649129409</v>
      </c>
      <c r="K2689" s="53">
        <v>176</v>
      </c>
      <c r="L2689" s="53">
        <v>101.788603988604</v>
      </c>
      <c r="M2689" s="53">
        <v>626.52598180146651</v>
      </c>
      <c r="N2689" s="53">
        <v>25.030501029772985</v>
      </c>
      <c r="O2689" s="53">
        <v>0.45694979917646544</v>
      </c>
      <c r="P2689" s="53">
        <v>2.6287573895108709</v>
      </c>
      <c r="Q2689" s="53">
        <v>35.243659420289859</v>
      </c>
      <c r="R2689" s="53">
        <v>0.99027051433017332</v>
      </c>
      <c r="S2689" s="53">
        <v>6.5359959283142448</v>
      </c>
      <c r="T2689" s="53">
        <v>1.4335633926695201E-3</v>
      </c>
      <c r="U2689" s="53">
        <v>0.35833036512283961</v>
      </c>
      <c r="V2689" s="53">
        <v>111.44291434768911</v>
      </c>
      <c r="W2689" s="53">
        <v>25.664305483473868</v>
      </c>
    </row>
    <row r="2690" spans="3:23" x14ac:dyDescent="0.25">
      <c r="C2690" s="70">
        <v>1</v>
      </c>
      <c r="D2690" s="53">
        <v>44</v>
      </c>
      <c r="E2690" s="53">
        <v>48</v>
      </c>
      <c r="F2690" s="53">
        <v>22.312999999999999</v>
      </c>
      <c r="G2690" s="53">
        <v>0.60751669847806078</v>
      </c>
      <c r="H2690" s="53">
        <v>0.91666666666666663</v>
      </c>
      <c r="I2690" s="53">
        <v>0.61111111111111116</v>
      </c>
      <c r="J2690" s="53">
        <v>7.4848206370191104</v>
      </c>
      <c r="K2690" s="53">
        <v>192</v>
      </c>
      <c r="L2690" s="53">
        <v>126.52272727272727</v>
      </c>
      <c r="M2690" s="53">
        <v>1272.0692389006342</v>
      </c>
      <c r="N2690" s="53">
        <v>35.666079668231468</v>
      </c>
      <c r="O2690" s="53">
        <v>7.8689549875120321E-2</v>
      </c>
      <c r="P2690" s="53">
        <v>1.9514203443874105</v>
      </c>
      <c r="Q2690" s="53">
        <v>557.83950617283949</v>
      </c>
      <c r="R2690" s="53">
        <v>0.88272618228036848</v>
      </c>
      <c r="S2690" s="53">
        <v>5.1412498004554772</v>
      </c>
      <c r="T2690" s="53">
        <v>1.2650510592897412E-2</v>
      </c>
      <c r="U2690" s="53">
        <v>0.11507488384681622</v>
      </c>
      <c r="V2690" s="53">
        <v>8.5442171759943601</v>
      </c>
      <c r="W2690" s="53">
        <v>6.786730710068408</v>
      </c>
    </row>
    <row r="2691" spans="3:23" x14ac:dyDescent="0.25">
      <c r="C2691" s="70">
        <v>0</v>
      </c>
      <c r="D2691" s="53">
        <v>1576</v>
      </c>
      <c r="E2691" s="53">
        <v>2636</v>
      </c>
      <c r="F2691" s="53">
        <v>260.303</v>
      </c>
      <c r="G2691" s="53">
        <v>0.58226024059115733</v>
      </c>
      <c r="H2691" s="53">
        <v>0.59787556904400607</v>
      </c>
      <c r="I2691" s="53">
        <v>0.53099730458221028</v>
      </c>
      <c r="J2691" s="53">
        <v>44.795373896225222</v>
      </c>
      <c r="K2691" s="53">
        <v>249</v>
      </c>
      <c r="L2691" s="53">
        <v>119.25507614213198</v>
      </c>
      <c r="M2691" s="53">
        <v>2043.6936250100696</v>
      </c>
      <c r="N2691" s="53">
        <v>45.207229786949668</v>
      </c>
      <c r="O2691" s="53">
        <v>0.94860172315367675</v>
      </c>
      <c r="P2691" s="53">
        <v>2.9634828415356398</v>
      </c>
      <c r="Q2691" s="53">
        <v>212.72227739159246</v>
      </c>
      <c r="R2691" s="53">
        <v>0.96747295210618522</v>
      </c>
      <c r="S2691" s="53">
        <v>7.1194804950344732</v>
      </c>
      <c r="T2691" s="53">
        <v>1.0274541850432638E-3</v>
      </c>
      <c r="U2691" s="53">
        <v>0.22519970354487739</v>
      </c>
      <c r="V2691" s="53">
        <v>66.23812683937787</v>
      </c>
      <c r="W2691" s="53">
        <v>53.851760565666105</v>
      </c>
    </row>
    <row r="2692" spans="3:23" x14ac:dyDescent="0.25">
      <c r="C2692" s="70">
        <v>0</v>
      </c>
      <c r="D2692" s="53">
        <v>1769</v>
      </c>
      <c r="E2692" s="53">
        <v>2439</v>
      </c>
      <c r="F2692" s="53">
        <v>251.15700000000001</v>
      </c>
      <c r="G2692" s="53">
        <v>0.97252250640211968</v>
      </c>
      <c r="H2692" s="53">
        <v>0.72529725297252967</v>
      </c>
      <c r="I2692" s="53">
        <v>0.39645898700134469</v>
      </c>
      <c r="J2692" s="53">
        <v>47.459042917409356</v>
      </c>
      <c r="K2692" s="53">
        <v>167</v>
      </c>
      <c r="L2692" s="53">
        <v>103.50480497456189</v>
      </c>
      <c r="M2692" s="53">
        <v>617.47523142404771</v>
      </c>
      <c r="N2692" s="53">
        <v>24.849048903812147</v>
      </c>
      <c r="O2692" s="53">
        <v>0.35930252809281465</v>
      </c>
      <c r="P2692" s="53">
        <v>2.3507176213778616</v>
      </c>
      <c r="Q2692" s="53">
        <v>47.232726475104094</v>
      </c>
      <c r="R2692" s="53">
        <v>0.9874748853063493</v>
      </c>
      <c r="S2692" s="53">
        <v>6.5231423413835463</v>
      </c>
      <c r="T2692" s="53">
        <v>1.6329972348119203E-3</v>
      </c>
      <c r="U2692" s="53">
        <v>0.36801431271460355</v>
      </c>
      <c r="V2692" s="53">
        <v>110.36539507002182</v>
      </c>
      <c r="W2692" s="53">
        <v>25.694044001480229</v>
      </c>
    </row>
    <row r="2693" spans="3:23" x14ac:dyDescent="0.25">
      <c r="C2693" s="70">
        <v>1</v>
      </c>
      <c r="D2693" s="53">
        <v>47</v>
      </c>
      <c r="E2693" s="53">
        <v>51</v>
      </c>
      <c r="F2693" s="53">
        <v>22.776000000000003</v>
      </c>
      <c r="G2693" s="53">
        <v>0.54029913508406835</v>
      </c>
      <c r="H2693" s="53">
        <v>0.92156862745098034</v>
      </c>
      <c r="I2693" s="53">
        <v>0.65277777777777779</v>
      </c>
      <c r="J2693" s="53">
        <v>7.7357778278950491</v>
      </c>
      <c r="K2693" s="53">
        <v>212</v>
      </c>
      <c r="L2693" s="53">
        <v>133.12765957446808</v>
      </c>
      <c r="M2693" s="53">
        <v>1546.2007400555037</v>
      </c>
      <c r="N2693" s="53">
        <v>39.321759117001669</v>
      </c>
      <c r="O2693" s="53">
        <v>0.29076479179258391</v>
      </c>
      <c r="P2693" s="53">
        <v>2.0724893248244713</v>
      </c>
      <c r="Q2693" s="53">
        <v>553.5925925925925</v>
      </c>
      <c r="R2693" s="53">
        <v>0.89601335524539605</v>
      </c>
      <c r="S2693" s="53">
        <v>5.267146830308981</v>
      </c>
      <c r="T2693" s="53">
        <v>1.2345679012345668E-2</v>
      </c>
      <c r="U2693" s="53">
        <v>0.10144043073940776</v>
      </c>
      <c r="V2693" s="53">
        <v>8.5656174876903961</v>
      </c>
      <c r="W2693" s="53">
        <v>7.2077360218402147</v>
      </c>
    </row>
    <row r="2694" spans="3:23" x14ac:dyDescent="0.25">
      <c r="C2694" s="70">
        <v>0</v>
      </c>
      <c r="D2694" s="53">
        <v>1655</v>
      </c>
      <c r="E2694" s="53">
        <v>2766</v>
      </c>
      <c r="F2694" s="53">
        <v>266.68799999999999</v>
      </c>
      <c r="G2694" s="53">
        <v>0.54030293179970657</v>
      </c>
      <c r="H2694" s="53">
        <v>0.59833694866232823</v>
      </c>
      <c r="I2694" s="53">
        <v>0.53768680961663418</v>
      </c>
      <c r="J2694" s="53">
        <v>45.904372847656838</v>
      </c>
      <c r="K2694" s="53">
        <v>247</v>
      </c>
      <c r="L2694" s="53">
        <v>118.78489425981873</v>
      </c>
      <c r="M2694" s="53">
        <v>2038.078248099454</v>
      </c>
      <c r="N2694" s="53">
        <v>45.145079998815532</v>
      </c>
      <c r="O2694" s="53">
        <v>0.88474802656879947</v>
      </c>
      <c r="P2694" s="53">
        <v>2.8308218780273764</v>
      </c>
      <c r="Q2694" s="53">
        <v>254.26851851851802</v>
      </c>
      <c r="R2694" s="53">
        <v>0.96062914899175855</v>
      </c>
      <c r="S2694" s="53">
        <v>7.1054879420573629</v>
      </c>
      <c r="T2694" s="53">
        <v>8.3144535295852427E-4</v>
      </c>
      <c r="U2694" s="53">
        <v>0.21858068115993975</v>
      </c>
      <c r="V2694" s="53">
        <v>66.365762172714938</v>
      </c>
      <c r="W2694" s="53">
        <v>55.844836580178786</v>
      </c>
    </row>
    <row r="2695" spans="3:23" x14ac:dyDescent="0.25">
      <c r="C2695" s="70">
        <v>0</v>
      </c>
      <c r="D2695" s="53">
        <v>1783</v>
      </c>
      <c r="E2695" s="53">
        <v>2450</v>
      </c>
      <c r="F2695" s="53">
        <v>246.84799999999998</v>
      </c>
      <c r="G2695" s="53">
        <v>0.97181186796242647</v>
      </c>
      <c r="H2695" s="53">
        <v>0.72775510204081628</v>
      </c>
      <c r="I2695" s="53">
        <v>0.39959659345584941</v>
      </c>
      <c r="J2695" s="53">
        <v>47.646470050390874</v>
      </c>
      <c r="K2695" s="53">
        <v>174</v>
      </c>
      <c r="L2695" s="53">
        <v>104.41559169938306</v>
      </c>
      <c r="M2695" s="53">
        <v>627.40350535957157</v>
      </c>
      <c r="N2695" s="53">
        <v>25.048023981136147</v>
      </c>
      <c r="O2695" s="53">
        <v>0.3459286851616622</v>
      </c>
      <c r="P2695" s="53">
        <v>2.4140958800142571</v>
      </c>
      <c r="Q2695" s="53">
        <v>42.37201140601001</v>
      </c>
      <c r="R2695" s="53">
        <v>0.9888391132879103</v>
      </c>
      <c r="S2695" s="53">
        <v>6.5356281753542751</v>
      </c>
      <c r="T2695" s="53">
        <v>1.5140623429567939E-3</v>
      </c>
      <c r="U2695" s="53">
        <v>0.3581675436348763</v>
      </c>
      <c r="V2695" s="53">
        <v>109.51459317021468</v>
      </c>
      <c r="W2695" s="53">
        <v>25.818908643608715</v>
      </c>
    </row>
    <row r="2696" spans="3:23" x14ac:dyDescent="0.25">
      <c r="C2696" s="70">
        <v>1</v>
      </c>
      <c r="D2696" s="53">
        <v>58</v>
      </c>
      <c r="E2696" s="53">
        <v>62</v>
      </c>
      <c r="F2696" s="53">
        <v>24.462999999999997</v>
      </c>
      <c r="G2696" s="53">
        <v>0.35223150850765261</v>
      </c>
      <c r="H2696" s="53">
        <v>0.93548387096774188</v>
      </c>
      <c r="I2696" s="53">
        <v>0.71604938271604934</v>
      </c>
      <c r="J2696" s="53">
        <v>8.5934797139831218</v>
      </c>
      <c r="K2696" s="53">
        <v>174</v>
      </c>
      <c r="L2696" s="53">
        <v>113.17241379310344</v>
      </c>
      <c r="M2696" s="53">
        <v>1146.496067755596</v>
      </c>
      <c r="N2696" s="53">
        <v>33.859947840414577</v>
      </c>
      <c r="O2696" s="53">
        <v>0.16456240075567224</v>
      </c>
      <c r="P2696" s="53">
        <v>1.8318480695769928</v>
      </c>
      <c r="Q2696" s="53">
        <v>324.70000000000016</v>
      </c>
      <c r="R2696" s="53">
        <v>0.91480664243483001</v>
      </c>
      <c r="S2696" s="53">
        <v>5.4441878916792943</v>
      </c>
      <c r="T2696" s="53">
        <v>1.1604938271604961E-2</v>
      </c>
      <c r="U2696" s="53">
        <v>0.12846788982611393</v>
      </c>
      <c r="V2696" s="53">
        <v>8.9724994915818588</v>
      </c>
      <c r="W2696" s="53">
        <v>8.3974780578967678</v>
      </c>
    </row>
    <row r="2697" spans="3:23" x14ac:dyDescent="0.25">
      <c r="C2697" s="70">
        <v>0</v>
      </c>
      <c r="D2697" s="53">
        <v>1667</v>
      </c>
      <c r="E2697" s="53">
        <v>2766</v>
      </c>
      <c r="F2697" s="53">
        <v>261.279</v>
      </c>
      <c r="G2697" s="53">
        <v>0.51889311826033746</v>
      </c>
      <c r="H2697" s="53">
        <v>0.60267534345625451</v>
      </c>
      <c r="I2697" s="53">
        <v>0.54158544509421702</v>
      </c>
      <c r="J2697" s="53">
        <v>46.070492954531282</v>
      </c>
      <c r="K2697" s="53">
        <v>246</v>
      </c>
      <c r="L2697" s="53">
        <v>121.374925014997</v>
      </c>
      <c r="M2697" s="53">
        <v>2055.1312556216239</v>
      </c>
      <c r="N2697" s="53">
        <v>45.333555514890115</v>
      </c>
      <c r="O2697" s="53">
        <v>0.8836186466571343</v>
      </c>
      <c r="P2697" s="53">
        <v>2.7516773927388529</v>
      </c>
      <c r="Q2697" s="53">
        <v>234.11590038314091</v>
      </c>
      <c r="R2697" s="53">
        <v>0.96447644152644418</v>
      </c>
      <c r="S2697" s="53">
        <v>7.1156153063768803</v>
      </c>
      <c r="T2697" s="53">
        <v>7.9902754738706201E-4</v>
      </c>
      <c r="U2697" s="53">
        <v>0.21780207538801094</v>
      </c>
      <c r="V2697" s="53">
        <v>66.2353125365685</v>
      </c>
      <c r="W2697" s="53">
        <v>56.620536697755668</v>
      </c>
    </row>
    <row r="2698" spans="3:23" x14ac:dyDescent="0.25">
      <c r="C2698" s="70">
        <v>0</v>
      </c>
      <c r="D2698" s="53">
        <v>1788</v>
      </c>
      <c r="E2698" s="53">
        <v>2410</v>
      </c>
      <c r="F2698" s="53">
        <v>254.11</v>
      </c>
      <c r="G2698" s="53">
        <v>0.97121872721386959</v>
      </c>
      <c r="H2698" s="53">
        <v>0.74190871369294609</v>
      </c>
      <c r="I2698" s="53">
        <v>0.38818931828050368</v>
      </c>
      <c r="J2698" s="53">
        <v>47.713229884241443</v>
      </c>
      <c r="K2698" s="53">
        <v>179</v>
      </c>
      <c r="L2698" s="53">
        <v>105.39261744966443</v>
      </c>
      <c r="M2698" s="53">
        <v>672.05281620052267</v>
      </c>
      <c r="N2698" s="53">
        <v>25.923981488199736</v>
      </c>
      <c r="O2698" s="53">
        <v>0.36975027857613124</v>
      </c>
      <c r="P2698" s="53">
        <v>2.4459741407929321</v>
      </c>
      <c r="Q2698" s="53">
        <v>45.264668367346431</v>
      </c>
      <c r="R2698" s="53">
        <v>0.98829062692792347</v>
      </c>
      <c r="S2698" s="53">
        <v>6.578337890047167</v>
      </c>
      <c r="T2698" s="53">
        <v>1.510962590818778E-3</v>
      </c>
      <c r="U2698" s="53">
        <v>0.36382704689558953</v>
      </c>
      <c r="V2698" s="53">
        <v>108.80948260374342</v>
      </c>
      <c r="W2698" s="53">
        <v>25.917263922259881</v>
      </c>
    </row>
    <row r="2699" spans="3:23" x14ac:dyDescent="0.25">
      <c r="C2699" s="70">
        <v>1</v>
      </c>
      <c r="D2699" s="53">
        <v>49</v>
      </c>
      <c r="E2699" s="53">
        <v>53</v>
      </c>
      <c r="F2699" s="53">
        <v>22.685000000000002</v>
      </c>
      <c r="G2699" s="53">
        <v>0.43919593041394511</v>
      </c>
      <c r="H2699" s="53">
        <v>0.92452830188679247</v>
      </c>
      <c r="I2699" s="53">
        <v>0.68055555555555558</v>
      </c>
      <c r="J2699" s="53">
        <v>7.8986541696685881</v>
      </c>
      <c r="K2699" s="53">
        <v>179</v>
      </c>
      <c r="L2699" s="53">
        <v>120.38775510204081</v>
      </c>
      <c r="M2699" s="53">
        <v>1013.9923469387755</v>
      </c>
      <c r="N2699" s="53">
        <v>31.843246488679128</v>
      </c>
      <c r="O2699" s="53">
        <v>0.20699419012799131</v>
      </c>
      <c r="P2699" s="53">
        <v>1.8619008261440539</v>
      </c>
      <c r="Q2699" s="53">
        <v>378.9135802469134</v>
      </c>
      <c r="R2699" s="53">
        <v>0.888015282758577</v>
      </c>
      <c r="S2699" s="53">
        <v>5.4514445379927592</v>
      </c>
      <c r="T2699" s="53">
        <v>1.2345679012345668E-2</v>
      </c>
      <c r="U2699" s="53">
        <v>0.12260275647599499</v>
      </c>
      <c r="V2699" s="53">
        <v>8.4402427849180874</v>
      </c>
      <c r="W2699" s="53">
        <v>7.5826407197637122</v>
      </c>
    </row>
    <row r="2700" spans="3:23" x14ac:dyDescent="0.25">
      <c r="C2700" s="70">
        <v>0</v>
      </c>
      <c r="D2700" s="53">
        <v>1715</v>
      </c>
      <c r="E2700" s="53">
        <v>2893</v>
      </c>
      <c r="F2700" s="53">
        <v>265.11600000000004</v>
      </c>
      <c r="G2700" s="53">
        <v>0.48233096900081901</v>
      </c>
      <c r="H2700" s="53">
        <v>0.59281023159350155</v>
      </c>
      <c r="I2700" s="53">
        <v>0.52850539291217258</v>
      </c>
      <c r="J2700" s="53">
        <v>46.729068246871812</v>
      </c>
      <c r="K2700" s="53">
        <v>246</v>
      </c>
      <c r="L2700" s="53">
        <v>122.29387755102042</v>
      </c>
      <c r="M2700" s="53">
        <v>1963.4538423070508</v>
      </c>
      <c r="N2700" s="53">
        <v>44.310877245965813</v>
      </c>
      <c r="O2700" s="53">
        <v>0.81290771737558221</v>
      </c>
      <c r="P2700" s="53">
        <v>2.6558756494564797</v>
      </c>
      <c r="Q2700" s="53">
        <v>250.10060606060594</v>
      </c>
      <c r="R2700" s="53">
        <v>0.96150882891252309</v>
      </c>
      <c r="S2700" s="53">
        <v>7.1316829437448641</v>
      </c>
      <c r="T2700" s="53">
        <v>7.1184573002750385E-4</v>
      </c>
      <c r="U2700" s="53">
        <v>0.21586705752004254</v>
      </c>
      <c r="V2700" s="53">
        <v>66.361238132833066</v>
      </c>
      <c r="W2700" s="53">
        <v>58.131718729953484</v>
      </c>
    </row>
    <row r="2701" spans="3:23" x14ac:dyDescent="0.25">
      <c r="C2701" s="70">
        <v>0</v>
      </c>
      <c r="D2701" s="53">
        <v>1775</v>
      </c>
      <c r="E2701" s="53">
        <v>2438</v>
      </c>
      <c r="F2701" s="53">
        <v>261.18900000000002</v>
      </c>
      <c r="G2701" s="53">
        <v>0.97088181626744274</v>
      </c>
      <c r="H2701" s="53">
        <v>0.7280557834290402</v>
      </c>
      <c r="I2701" s="53">
        <v>0.38536691272253581</v>
      </c>
      <c r="J2701" s="53">
        <v>47.539459314393909</v>
      </c>
      <c r="K2701" s="53">
        <v>189</v>
      </c>
      <c r="L2701" s="53">
        <v>104.84338028169014</v>
      </c>
      <c r="M2701" s="53">
        <v>746.17838766534055</v>
      </c>
      <c r="N2701" s="53">
        <v>27.316265990529171</v>
      </c>
      <c r="O2701" s="53">
        <v>0.49654757135376831</v>
      </c>
      <c r="P2701" s="53">
        <v>2.588802685786217</v>
      </c>
      <c r="Q2701" s="53">
        <v>37.653486394557341</v>
      </c>
      <c r="R2701" s="53">
        <v>0.98995201244275177</v>
      </c>
      <c r="S2701" s="53">
        <v>6.6172104203508937</v>
      </c>
      <c r="T2701" s="53">
        <v>1.4925240929706616E-3</v>
      </c>
      <c r="U2701" s="53">
        <v>0.34720628271999082</v>
      </c>
      <c r="V2701" s="53">
        <v>109.71799164038619</v>
      </c>
      <c r="W2701" s="53">
        <v>26.283928777873037</v>
      </c>
    </row>
    <row r="2702" spans="3:23" x14ac:dyDescent="0.25">
      <c r="C2702" s="70">
        <v>1</v>
      </c>
      <c r="D2702" s="53">
        <v>61</v>
      </c>
      <c r="E2702" s="53">
        <v>65</v>
      </c>
      <c r="F2702" s="53">
        <v>25.314999999999998</v>
      </c>
      <c r="G2702" s="53">
        <v>0.41854944641388925</v>
      </c>
      <c r="H2702" s="53">
        <v>0.93846153846153846</v>
      </c>
      <c r="I2702" s="53">
        <v>0.67777777777777781</v>
      </c>
      <c r="J2702" s="53">
        <v>8.8129230241075476</v>
      </c>
      <c r="K2702" s="53">
        <v>176</v>
      </c>
      <c r="L2702" s="53">
        <v>114.40983606557377</v>
      </c>
      <c r="M2702" s="53">
        <v>1115.9125683060108</v>
      </c>
      <c r="N2702" s="53">
        <v>33.405277551698489</v>
      </c>
      <c r="O2702" s="53">
        <v>0.23362168113904067</v>
      </c>
      <c r="P2702" s="53">
        <v>1.8555913475640047</v>
      </c>
      <c r="Q2702" s="53">
        <v>280.93</v>
      </c>
      <c r="R2702" s="53">
        <v>0.92228857231887962</v>
      </c>
      <c r="S2702" s="53">
        <v>5.4593457391667615</v>
      </c>
      <c r="T2702" s="53">
        <v>9.999999999999995E-3</v>
      </c>
      <c r="U2702" s="53">
        <v>0.12384023354402279</v>
      </c>
      <c r="V2702" s="53">
        <v>9.3398469176701404</v>
      </c>
      <c r="W2702" s="53">
        <v>8.4823930306358637</v>
      </c>
    </row>
    <row r="2703" spans="3:23" x14ac:dyDescent="0.25">
      <c r="C2703" s="70">
        <v>0</v>
      </c>
      <c r="D2703" s="53">
        <v>1741</v>
      </c>
      <c r="E2703" s="53">
        <v>2894</v>
      </c>
      <c r="F2703" s="53">
        <v>265.71999999999997</v>
      </c>
      <c r="G2703" s="53">
        <v>0.50660223885485567</v>
      </c>
      <c r="H2703" s="53">
        <v>0.60158949550794749</v>
      </c>
      <c r="I2703" s="53">
        <v>0.5762992386626945</v>
      </c>
      <c r="J2703" s="53">
        <v>47.081950335387745</v>
      </c>
      <c r="K2703" s="53">
        <v>240</v>
      </c>
      <c r="L2703" s="53">
        <v>124.9902354968409</v>
      </c>
      <c r="M2703" s="53">
        <v>2017.1246172433623</v>
      </c>
      <c r="N2703" s="53">
        <v>44.912410503594238</v>
      </c>
      <c r="O2703" s="53">
        <v>0.84698160275778611</v>
      </c>
      <c r="P2703" s="53">
        <v>2.6956516570184568</v>
      </c>
      <c r="Q2703" s="53">
        <v>236.29277813923147</v>
      </c>
      <c r="R2703" s="53">
        <v>0.96585011852265756</v>
      </c>
      <c r="S2703" s="53">
        <v>7.1245756416560919</v>
      </c>
      <c r="T2703" s="53">
        <v>7.3316234677992486E-4</v>
      </c>
      <c r="U2703" s="53">
        <v>0.20558763889069248</v>
      </c>
      <c r="V2703" s="53">
        <v>66.91590722013936</v>
      </c>
      <c r="W2703" s="53">
        <v>57.693549870398449</v>
      </c>
    </row>
    <row r="2704" spans="3:23" x14ac:dyDescent="0.25">
      <c r="C2704" s="70">
        <v>0</v>
      </c>
      <c r="D2704" s="53">
        <v>1744</v>
      </c>
      <c r="E2704" s="53">
        <v>2359</v>
      </c>
      <c r="F2704" s="53">
        <v>261.77599999999995</v>
      </c>
      <c r="G2704" s="53">
        <v>0.97147143134593561</v>
      </c>
      <c r="H2704" s="53">
        <v>0.73929631199660872</v>
      </c>
      <c r="I2704" s="53">
        <v>0.37863656100738169</v>
      </c>
      <c r="J2704" s="53">
        <v>47.122497450985385</v>
      </c>
      <c r="K2704" s="53">
        <v>185</v>
      </c>
      <c r="L2704" s="53">
        <v>105.63474770642202</v>
      </c>
      <c r="M2704" s="53">
        <v>736.16886648823288</v>
      </c>
      <c r="N2704" s="53">
        <v>27.132432004673536</v>
      </c>
      <c r="O2704" s="53">
        <v>0.46922530783162802</v>
      </c>
      <c r="P2704" s="53">
        <v>2.37668496056857</v>
      </c>
      <c r="Q2704" s="53">
        <v>43.854379251700308</v>
      </c>
      <c r="R2704" s="53">
        <v>0.98820097460468559</v>
      </c>
      <c r="S2704" s="53">
        <v>6.6010612557136472</v>
      </c>
      <c r="T2704" s="53">
        <v>1.3881296566246894E-3</v>
      </c>
      <c r="U2704" s="53">
        <v>0.34330397319817463</v>
      </c>
      <c r="V2704" s="53">
        <v>109.44045113645367</v>
      </c>
      <c r="W2704" s="53">
        <v>25.95452648345162</v>
      </c>
    </row>
    <row r="2705" spans="3:23" x14ac:dyDescent="0.25">
      <c r="C2705" s="70">
        <v>1</v>
      </c>
      <c r="D2705" s="53">
        <v>95</v>
      </c>
      <c r="E2705" s="53">
        <v>99</v>
      </c>
      <c r="F2705" s="53">
        <v>32.211999999999996</v>
      </c>
      <c r="G2705" s="53">
        <v>0.56753529502442002</v>
      </c>
      <c r="H2705" s="53">
        <v>0.95959595959595956</v>
      </c>
      <c r="I2705" s="53">
        <v>0.79166666666666663</v>
      </c>
      <c r="J2705" s="53">
        <v>10.99807968464679</v>
      </c>
      <c r="K2705" s="53">
        <v>211</v>
      </c>
      <c r="L2705" s="53">
        <v>127.93684210526315</v>
      </c>
      <c r="M2705" s="53">
        <v>1816.5278835386337</v>
      </c>
      <c r="N2705" s="53">
        <v>42.62074475579508</v>
      </c>
      <c r="O2705" s="53">
        <v>0.36334238134093055</v>
      </c>
      <c r="P2705" s="53">
        <v>1.9143187753175921</v>
      </c>
      <c r="Q2705" s="53">
        <v>368.98484848484838</v>
      </c>
      <c r="R2705" s="53">
        <v>0.92684849782929746</v>
      </c>
      <c r="S2705" s="53">
        <v>6.0197012661573632</v>
      </c>
      <c r="T2705" s="53">
        <v>7.9201101928374797E-3</v>
      </c>
      <c r="U2705" s="53">
        <v>0.12992991654350147</v>
      </c>
      <c r="V2705" s="53">
        <v>12.192014845665714</v>
      </c>
      <c r="W2705" s="53">
        <v>10.038284068550997</v>
      </c>
    </row>
    <row r="2706" spans="3:23" x14ac:dyDescent="0.25">
      <c r="C2706" s="70">
        <v>0</v>
      </c>
      <c r="D2706" s="53">
        <v>3508</v>
      </c>
      <c r="E2706" s="53">
        <v>7330</v>
      </c>
      <c r="F2706" s="53">
        <v>552.39</v>
      </c>
      <c r="G2706" s="53">
        <v>0.86634076029189644</v>
      </c>
      <c r="H2706" s="53">
        <v>0.47858117326057298</v>
      </c>
      <c r="I2706" s="53">
        <v>0.33454129315277514</v>
      </c>
      <c r="J2706" s="53">
        <v>66.83206059168721</v>
      </c>
      <c r="K2706" s="53">
        <v>250</v>
      </c>
      <c r="L2706" s="53">
        <v>115.69555302166476</v>
      </c>
      <c r="M2706" s="53">
        <v>1567.8719277522464</v>
      </c>
      <c r="N2706" s="53">
        <v>39.596362557086557</v>
      </c>
      <c r="O2706" s="53">
        <v>1.1566814362916302</v>
      </c>
      <c r="P2706" s="53">
        <v>3.9494238356367131</v>
      </c>
      <c r="Q2706" s="53">
        <v>82.241496598638847</v>
      </c>
      <c r="R2706" s="53">
        <v>0.98501762901303758</v>
      </c>
      <c r="S2706" s="53">
        <v>6.9977750233303757</v>
      </c>
      <c r="T2706" s="53">
        <v>1.9252273429735758E-3</v>
      </c>
      <c r="U2706" s="53">
        <v>0.36770975366844394</v>
      </c>
      <c r="V2706" s="53">
        <v>151.99563154352242</v>
      </c>
      <c r="W2706" s="53">
        <v>75.914733177027443</v>
      </c>
    </row>
    <row r="2707" spans="3:23" x14ac:dyDescent="0.25">
      <c r="C2707" s="70">
        <v>1</v>
      </c>
      <c r="D2707" s="53">
        <v>113</v>
      </c>
      <c r="E2707" s="53">
        <v>118</v>
      </c>
      <c r="F2707" s="53">
        <v>35.577999999999996</v>
      </c>
      <c r="G2707" s="53">
        <v>0.5861743269485209</v>
      </c>
      <c r="H2707" s="53">
        <v>0.9576271186440678</v>
      </c>
      <c r="I2707" s="53">
        <v>0.79020979020979021</v>
      </c>
      <c r="J2707" s="53">
        <v>11.994835078277374</v>
      </c>
      <c r="K2707" s="53">
        <v>223</v>
      </c>
      <c r="L2707" s="53">
        <v>138.0796460176991</v>
      </c>
      <c r="M2707" s="53">
        <v>2243.466814159292</v>
      </c>
      <c r="N2707" s="53">
        <v>47.365249014011233</v>
      </c>
      <c r="O2707" s="53">
        <v>0.17626084035186509</v>
      </c>
      <c r="P2707" s="53">
        <v>1.7483613971198919</v>
      </c>
      <c r="Q2707" s="53">
        <v>490.48076923076906</v>
      </c>
      <c r="R2707" s="53">
        <v>0.92527804779031864</v>
      </c>
      <c r="S2707" s="53">
        <v>6.164965687925748</v>
      </c>
      <c r="T2707" s="53">
        <v>6.4924391847468671E-3</v>
      </c>
      <c r="U2707" s="53">
        <v>0.10521614303183235</v>
      </c>
      <c r="V2707" s="53">
        <v>13.420249519873778</v>
      </c>
      <c r="W2707" s="53">
        <v>10.872884229479167</v>
      </c>
    </row>
    <row r="2708" spans="3:23" x14ac:dyDescent="0.25">
      <c r="C2708" s="70">
        <v>0</v>
      </c>
      <c r="D2708" s="53">
        <v>3539</v>
      </c>
      <c r="E2708" s="53">
        <v>7197</v>
      </c>
      <c r="F2708" s="53">
        <v>553.38199999999995</v>
      </c>
      <c r="G2708" s="53">
        <v>0.86548820975275276</v>
      </c>
      <c r="H2708" s="53">
        <v>0.49173266638877311</v>
      </c>
      <c r="I2708" s="53">
        <v>0.33781977854142803</v>
      </c>
      <c r="J2708" s="53">
        <v>67.126706673407867</v>
      </c>
      <c r="K2708" s="53">
        <v>255</v>
      </c>
      <c r="L2708" s="53">
        <v>116.33031929923708</v>
      </c>
      <c r="M2708" s="53">
        <v>1694.689897325942</v>
      </c>
      <c r="N2708" s="53">
        <v>41.166611438469673</v>
      </c>
      <c r="O2708" s="53">
        <v>1.2426643871994021</v>
      </c>
      <c r="P2708" s="53">
        <v>4.1565992056372689</v>
      </c>
      <c r="Q2708" s="53">
        <v>102.18897190958066</v>
      </c>
      <c r="R2708" s="53">
        <v>0.98185417284155085</v>
      </c>
      <c r="S2708" s="53">
        <v>7.0171167527782909</v>
      </c>
      <c r="T2708" s="53">
        <v>1.8029520774032286E-3</v>
      </c>
      <c r="U2708" s="53">
        <v>0.36523975710944612</v>
      </c>
      <c r="V2708" s="53">
        <v>150.78625014219645</v>
      </c>
      <c r="W2708" s="53">
        <v>75.533250007986965</v>
      </c>
    </row>
    <row r="2709" spans="3:23" x14ac:dyDescent="0.25">
      <c r="C2709" s="70">
        <v>1</v>
      </c>
      <c r="D2709" s="53">
        <v>107</v>
      </c>
      <c r="E2709" s="53">
        <v>113</v>
      </c>
      <c r="F2709" s="53">
        <v>34.379000000000005</v>
      </c>
      <c r="G2709" s="53">
        <v>0.47127281110892788</v>
      </c>
      <c r="H2709" s="53">
        <v>0.94690265486725667</v>
      </c>
      <c r="I2709" s="53">
        <v>0.74305555555555558</v>
      </c>
      <c r="J2709" s="53">
        <v>11.672044863118991</v>
      </c>
      <c r="K2709" s="53">
        <v>244</v>
      </c>
      <c r="L2709" s="53">
        <v>140.66355140186917</v>
      </c>
      <c r="M2709" s="53">
        <v>2444.5272438723323</v>
      </c>
      <c r="N2709" s="53">
        <v>49.44216059065716</v>
      </c>
      <c r="O2709" s="53">
        <v>0.27906963012185548</v>
      </c>
      <c r="P2709" s="53">
        <v>1.970410253257844</v>
      </c>
      <c r="Q2709" s="53">
        <v>474.57051282051293</v>
      </c>
      <c r="R2709" s="53">
        <v>0.93999015331522207</v>
      </c>
      <c r="S2709" s="53">
        <v>6.1782458414806687</v>
      </c>
      <c r="T2709" s="53">
        <v>6.4924391847468671E-3</v>
      </c>
      <c r="U2709" s="53">
        <v>0.1160947979142274</v>
      </c>
      <c r="V2709" s="53">
        <v>12.509457943151956</v>
      </c>
      <c r="W2709" s="53">
        <v>11.033185447949585</v>
      </c>
    </row>
    <row r="2710" spans="3:23" x14ac:dyDescent="0.25">
      <c r="C2710" s="70">
        <v>0</v>
      </c>
      <c r="D2710" s="53">
        <v>3544</v>
      </c>
      <c r="E2710" s="53">
        <v>6983</v>
      </c>
      <c r="F2710" s="53">
        <v>545.88199999999995</v>
      </c>
      <c r="G2710" s="53">
        <v>0.86223097735246568</v>
      </c>
      <c r="H2710" s="53">
        <v>0.50751825862809685</v>
      </c>
      <c r="I2710" s="53">
        <v>0.34182098765432101</v>
      </c>
      <c r="J2710" s="53">
        <v>67.174109197974602</v>
      </c>
      <c r="K2710" s="53">
        <v>255</v>
      </c>
      <c r="L2710" s="53">
        <v>117.65998871331828</v>
      </c>
      <c r="M2710" s="53">
        <v>1733.2603122775981</v>
      </c>
      <c r="N2710" s="53">
        <v>41.632443025573195</v>
      </c>
      <c r="O2710" s="53">
        <v>1.2615768027358538</v>
      </c>
      <c r="P2710" s="53">
        <v>4.1444959617499864</v>
      </c>
      <c r="Q2710" s="53">
        <v>82.574827981651666</v>
      </c>
      <c r="R2710" s="53">
        <v>0.98551941790705166</v>
      </c>
      <c r="S2710" s="53">
        <v>7.0117773424912659</v>
      </c>
      <c r="T2710" s="53">
        <v>1.7053335332322347E-3</v>
      </c>
      <c r="U2710" s="53">
        <v>0.35782457743038426</v>
      </c>
      <c r="V2710" s="53">
        <v>148.24792626636082</v>
      </c>
      <c r="W2710" s="53">
        <v>75.08984175836575</v>
      </c>
    </row>
    <row r="2711" spans="3:23" x14ac:dyDescent="0.25">
      <c r="C2711" s="70">
        <v>1</v>
      </c>
      <c r="D2711" s="53">
        <v>99</v>
      </c>
      <c r="E2711" s="53">
        <v>104</v>
      </c>
      <c r="F2711" s="53">
        <v>33.088999999999999</v>
      </c>
      <c r="G2711" s="53">
        <v>0.63126899976373019</v>
      </c>
      <c r="H2711" s="53">
        <v>0.95192307692307687</v>
      </c>
      <c r="I2711" s="53">
        <v>0.6875</v>
      </c>
      <c r="J2711" s="53">
        <v>11.227230955528665</v>
      </c>
      <c r="K2711" s="53">
        <v>201</v>
      </c>
      <c r="L2711" s="53">
        <v>134.13131313131314</v>
      </c>
      <c r="M2711" s="53">
        <v>1646.9111523397228</v>
      </c>
      <c r="N2711" s="53">
        <v>40.582153125970571</v>
      </c>
      <c r="O2711" s="53">
        <v>2.8333425008085812E-2</v>
      </c>
      <c r="P2711" s="53">
        <v>1.7144037251278628</v>
      </c>
      <c r="Q2711" s="53">
        <v>418.97435897435878</v>
      </c>
      <c r="R2711" s="53">
        <v>0.93673508167028152</v>
      </c>
      <c r="S2711" s="53">
        <v>5.9398145745595086</v>
      </c>
      <c r="T2711" s="53">
        <v>6.5746219592373338E-3</v>
      </c>
      <c r="U2711" s="53">
        <v>0.10393700633806391</v>
      </c>
      <c r="V2711" s="53">
        <v>12.85782207731584</v>
      </c>
      <c r="W2711" s="53">
        <v>9.9720633565809571</v>
      </c>
    </row>
    <row r="2712" spans="3:23" x14ac:dyDescent="0.25">
      <c r="C2712" s="70">
        <v>0</v>
      </c>
      <c r="D2712" s="53">
        <v>3595</v>
      </c>
      <c r="E2712" s="53">
        <v>6974</v>
      </c>
      <c r="F2712" s="53">
        <v>534.14599999999996</v>
      </c>
      <c r="G2712" s="53">
        <v>0.85986356487443516</v>
      </c>
      <c r="H2712" s="53">
        <v>0.51548609119587041</v>
      </c>
      <c r="I2712" s="53">
        <v>0.34717527764365042</v>
      </c>
      <c r="J2712" s="53">
        <v>67.655717890825088</v>
      </c>
      <c r="K2712" s="53">
        <v>255</v>
      </c>
      <c r="L2712" s="53">
        <v>118.2442280945758</v>
      </c>
      <c r="M2712" s="53">
        <v>1770.2302636986478</v>
      </c>
      <c r="N2712" s="53">
        <v>42.074104431332202</v>
      </c>
      <c r="O2712" s="53">
        <v>1.1326382564060766</v>
      </c>
      <c r="P2712" s="53">
        <v>3.6925791868267481</v>
      </c>
      <c r="Q2712" s="53">
        <v>96.596172248804052</v>
      </c>
      <c r="R2712" s="53">
        <v>0.98327130029962995</v>
      </c>
      <c r="S2712" s="53">
        <v>7.0582756588894409</v>
      </c>
      <c r="T2712" s="53">
        <v>1.6109155010188665E-3</v>
      </c>
      <c r="U2712" s="53">
        <v>0.35636920939320671</v>
      </c>
      <c r="V2712" s="53">
        <v>147.48309288245716</v>
      </c>
      <c r="W2712" s="53">
        <v>75.293643376783251</v>
      </c>
    </row>
    <row r="2713" spans="3:23" x14ac:dyDescent="0.25">
      <c r="C2713" s="70">
        <v>1</v>
      </c>
      <c r="D2713" s="53">
        <v>94</v>
      </c>
      <c r="E2713" s="53">
        <v>100</v>
      </c>
      <c r="F2713" s="53">
        <v>33.940999999999995</v>
      </c>
      <c r="G2713" s="53">
        <v>0.75868548898690025</v>
      </c>
      <c r="H2713" s="53">
        <v>0.94</v>
      </c>
      <c r="I2713" s="53">
        <v>0.60256410256410253</v>
      </c>
      <c r="J2713" s="53">
        <v>10.940041919714261</v>
      </c>
      <c r="K2713" s="53">
        <v>201</v>
      </c>
      <c r="L2713" s="53">
        <v>134.53191489361703</v>
      </c>
      <c r="M2713" s="53">
        <v>1338.5957446808513</v>
      </c>
      <c r="N2713" s="53">
        <v>36.586824741713393</v>
      </c>
      <c r="O2713" s="53">
        <v>-7.3777791768274717E-2</v>
      </c>
      <c r="P2713" s="53">
        <v>1.836588912891576</v>
      </c>
      <c r="Q2713" s="53">
        <v>485.31360946745559</v>
      </c>
      <c r="R2713" s="53">
        <v>0.92263026565295736</v>
      </c>
      <c r="S2713" s="53">
        <v>5.9692744898834427</v>
      </c>
      <c r="T2713" s="53">
        <v>5.9171597633136293E-3</v>
      </c>
      <c r="U2713" s="53">
        <v>0.12546546898817615</v>
      </c>
      <c r="V2713" s="53">
        <v>13.762096115181686</v>
      </c>
      <c r="W2713" s="53">
        <v>8.9654149680282096</v>
      </c>
    </row>
    <row r="2714" spans="3:23" x14ac:dyDescent="0.25">
      <c r="C2714" s="70">
        <v>0</v>
      </c>
      <c r="D2714" s="53">
        <v>3680</v>
      </c>
      <c r="E2714" s="53">
        <v>6820</v>
      </c>
      <c r="F2714" s="53">
        <v>539.13299999999992</v>
      </c>
      <c r="G2714" s="53">
        <v>0.86398429615626815</v>
      </c>
      <c r="H2714" s="53">
        <v>0.53958944281524923</v>
      </c>
      <c r="I2714" s="53">
        <v>0.36363636363636365</v>
      </c>
      <c r="J2714" s="53">
        <v>68.450869421983228</v>
      </c>
      <c r="K2714" s="53">
        <v>255</v>
      </c>
      <c r="L2714" s="53">
        <v>117.90652173913044</v>
      </c>
      <c r="M2714" s="53">
        <v>1790.4506233971877</v>
      </c>
      <c r="N2714" s="53">
        <v>42.313716728706162</v>
      </c>
      <c r="O2714" s="53">
        <v>1.1195945741240398</v>
      </c>
      <c r="P2714" s="53">
        <v>3.5519058587705561</v>
      </c>
      <c r="Q2714" s="53">
        <v>83.28084606345513</v>
      </c>
      <c r="R2714" s="53">
        <v>0.98584121175862516</v>
      </c>
      <c r="S2714" s="53">
        <v>7.0373857177144954</v>
      </c>
      <c r="T2714" s="53">
        <v>1.5552388847233914E-3</v>
      </c>
      <c r="U2714" s="53">
        <v>0.35836219785464263</v>
      </c>
      <c r="V2714" s="53">
        <v>146.06759813279447</v>
      </c>
      <c r="W2714" s="53">
        <v>73.547775064633086</v>
      </c>
    </row>
    <row r="2715" spans="3:23" x14ac:dyDescent="0.25">
      <c r="C2715" s="70">
        <v>1</v>
      </c>
      <c r="D2715" s="53">
        <v>101</v>
      </c>
      <c r="E2715" s="53">
        <v>108</v>
      </c>
      <c r="F2715" s="53">
        <v>36.000000000000007</v>
      </c>
      <c r="G2715" s="53">
        <v>0.81006812304798925</v>
      </c>
      <c r="H2715" s="53">
        <v>0.93518518518518523</v>
      </c>
      <c r="I2715" s="53">
        <v>0.59763313609467461</v>
      </c>
      <c r="J2715" s="53">
        <v>11.340070282773887</v>
      </c>
      <c r="K2715" s="53">
        <v>201</v>
      </c>
      <c r="L2715" s="53">
        <v>130.65346534653466</v>
      </c>
      <c r="M2715" s="53">
        <v>1315.7687128712873</v>
      </c>
      <c r="N2715" s="53">
        <v>36.273526336314305</v>
      </c>
      <c r="O2715" s="53">
        <v>3.9277240142672519E-3</v>
      </c>
      <c r="P2715" s="53">
        <v>1.8939641405113588</v>
      </c>
      <c r="Q2715" s="53">
        <v>423.8626373626376</v>
      </c>
      <c r="R2715" s="53">
        <v>0.9337035069862355</v>
      </c>
      <c r="S2715" s="53">
        <v>6.0011369483300028</v>
      </c>
      <c r="T2715" s="53">
        <v>5.6152638570221083E-3</v>
      </c>
      <c r="U2715" s="53">
        <v>0.13066212972460833</v>
      </c>
      <c r="V2715" s="53">
        <v>15.095385623351691</v>
      </c>
      <c r="W2715" s="53">
        <v>8.8509645637280592</v>
      </c>
    </row>
    <row r="2716" spans="3:23" x14ac:dyDescent="0.25">
      <c r="C2716" s="70">
        <v>0</v>
      </c>
      <c r="D2716" s="53">
        <v>3612</v>
      </c>
      <c r="E2716" s="53">
        <v>6664</v>
      </c>
      <c r="F2716" s="53">
        <v>525.69399999999996</v>
      </c>
      <c r="G2716" s="53">
        <v>0.86622982277051586</v>
      </c>
      <c r="H2716" s="53">
        <v>0.54201680672268904</v>
      </c>
      <c r="I2716" s="53">
        <v>0.37402920161540854</v>
      </c>
      <c r="J2716" s="53">
        <v>67.815494067236642</v>
      </c>
      <c r="K2716" s="53">
        <v>252</v>
      </c>
      <c r="L2716" s="53">
        <v>119.42303433001108</v>
      </c>
      <c r="M2716" s="53">
        <v>1813.8514548722592</v>
      </c>
      <c r="N2716" s="53">
        <v>42.589334989786579</v>
      </c>
      <c r="O2716" s="53">
        <v>1.1104908803890747</v>
      </c>
      <c r="P2716" s="53">
        <v>3.498185605313183</v>
      </c>
      <c r="Q2716" s="53">
        <v>98.159790640393254</v>
      </c>
      <c r="R2716" s="53">
        <v>0.98362189009556411</v>
      </c>
      <c r="S2716" s="53">
        <v>7.066044830039151</v>
      </c>
      <c r="T2716" s="53">
        <v>1.2484631188977673E-3</v>
      </c>
      <c r="U2716" s="53">
        <v>0.33206355447485197</v>
      </c>
      <c r="V2716" s="53">
        <v>146.00847772179833</v>
      </c>
      <c r="W2716" s="53">
        <v>72.952518082640054</v>
      </c>
    </row>
    <row r="2717" spans="3:23" x14ac:dyDescent="0.25">
      <c r="C2717" s="70">
        <v>0</v>
      </c>
      <c r="D2717" s="53">
        <v>50</v>
      </c>
      <c r="E2717" s="53">
        <v>55</v>
      </c>
      <c r="F2717" s="53">
        <v>23.628</v>
      </c>
      <c r="G2717" s="53">
        <v>0.46211778099215889</v>
      </c>
      <c r="H2717" s="53">
        <v>0.90909090909090906</v>
      </c>
      <c r="I2717" s="53">
        <v>0.61728395061728392</v>
      </c>
      <c r="J2717" s="53">
        <v>7.9788456080286538</v>
      </c>
      <c r="K2717" s="53">
        <v>144</v>
      </c>
      <c r="L2717" s="53">
        <v>90.4</v>
      </c>
      <c r="M2717" s="53">
        <v>452.81632653061251</v>
      </c>
      <c r="N2717" s="53">
        <v>21.279481350131928</v>
      </c>
      <c r="O2717" s="53">
        <v>1.0318940621138915</v>
      </c>
      <c r="P2717" s="53">
        <v>3.2057417693122958</v>
      </c>
      <c r="Q2717" s="53">
        <v>50.344444444444449</v>
      </c>
      <c r="R2717" s="53">
        <v>0.97667712043660992</v>
      </c>
      <c r="S2717" s="53">
        <v>4.8883674395583787</v>
      </c>
      <c r="T2717" s="53">
        <v>2.0246913580246946E-2</v>
      </c>
      <c r="U2717" s="53">
        <v>0.31736734283947909</v>
      </c>
      <c r="V2717" s="53">
        <v>8.6043805503026789</v>
      </c>
      <c r="W2717" s="53">
        <v>7.6305243602415533</v>
      </c>
    </row>
    <row r="2718" spans="3:23" x14ac:dyDescent="0.25">
      <c r="C2718" s="70">
        <v>1</v>
      </c>
      <c r="D2718" s="53">
        <v>118</v>
      </c>
      <c r="E2718" s="53">
        <v>129</v>
      </c>
      <c r="F2718" s="53">
        <v>40.036000000000001</v>
      </c>
      <c r="G2718" s="53">
        <v>0.83834596405657957</v>
      </c>
      <c r="H2718" s="53">
        <v>0.9147286821705426</v>
      </c>
      <c r="I2718" s="53">
        <v>0.56190476190476191</v>
      </c>
      <c r="J2718" s="53">
        <v>12.257335203001881</v>
      </c>
      <c r="K2718" s="53">
        <v>211</v>
      </c>
      <c r="L2718" s="53">
        <v>125.64406779661017</v>
      </c>
      <c r="M2718" s="53">
        <v>1608.162827756049</v>
      </c>
      <c r="N2718" s="53">
        <v>40.10190553771789</v>
      </c>
      <c r="O2718" s="53">
        <v>0.23927781458148792</v>
      </c>
      <c r="P2718" s="53">
        <v>2.0007111615483462</v>
      </c>
      <c r="Q2718" s="53">
        <v>370.71555555555557</v>
      </c>
      <c r="R2718" s="53">
        <v>0.94270520502749788</v>
      </c>
      <c r="S2718" s="53">
        <v>6.1768446382165445</v>
      </c>
      <c r="T2718" s="53">
        <v>4.6419753086419952E-3</v>
      </c>
      <c r="U2718" s="53">
        <v>0.15545948484604644</v>
      </c>
      <c r="V2718" s="53">
        <v>17.007579381114073</v>
      </c>
      <c r="W2718" s="53">
        <v>9.271487254147921</v>
      </c>
    </row>
    <row r="2719" spans="3:23" x14ac:dyDescent="0.25">
      <c r="C2719" s="70">
        <v>0</v>
      </c>
      <c r="D2719" s="53">
        <v>43</v>
      </c>
      <c r="E2719" s="53">
        <v>47</v>
      </c>
      <c r="F2719" s="53">
        <v>21.552</v>
      </c>
      <c r="G2719" s="53">
        <v>0.53810701977690156</v>
      </c>
      <c r="H2719" s="53">
        <v>0.91489361702127658</v>
      </c>
      <c r="I2719" s="53">
        <v>0.68253968253968256</v>
      </c>
      <c r="J2719" s="53">
        <v>7.399277020331918</v>
      </c>
      <c r="K2719" s="53">
        <v>122</v>
      </c>
      <c r="L2719" s="53">
        <v>101.37209302325581</v>
      </c>
      <c r="M2719" s="53">
        <v>220.81063122923592</v>
      </c>
      <c r="N2719" s="53">
        <v>14.859698221338007</v>
      </c>
      <c r="O2719" s="53">
        <v>-0.62261446549928545</v>
      </c>
      <c r="P2719" s="53">
        <v>2.3145318317094157</v>
      </c>
      <c r="Q2719" s="53">
        <v>487.17142857142903</v>
      </c>
      <c r="R2719" s="53">
        <v>0.53439195889389146</v>
      </c>
      <c r="S2719" s="53">
        <v>4.5805780575718584</v>
      </c>
      <c r="T2719" s="53">
        <v>1.5510204081632678E-2</v>
      </c>
      <c r="U2719" s="53">
        <v>0.17055123209637926</v>
      </c>
      <c r="V2719" s="53">
        <v>8.1744544421237428</v>
      </c>
      <c r="W2719" s="53">
        <v>6.8900557484721601</v>
      </c>
    </row>
    <row r="2720" spans="3:23" x14ac:dyDescent="0.25">
      <c r="C2720" s="70">
        <v>0</v>
      </c>
      <c r="D2720" s="53">
        <v>2199</v>
      </c>
      <c r="E2720" s="53">
        <v>3611</v>
      </c>
      <c r="F2720" s="53">
        <v>354.12899999999996</v>
      </c>
      <c r="G2720" s="53">
        <v>0.84207569587608122</v>
      </c>
      <c r="H2720" s="53">
        <v>0.60897258377180841</v>
      </c>
      <c r="I2720" s="53">
        <v>0.42732219199378157</v>
      </c>
      <c r="J2720" s="53">
        <v>52.913644354482166</v>
      </c>
      <c r="K2720" s="53">
        <v>250</v>
      </c>
      <c r="L2720" s="53">
        <v>125.12778535698044</v>
      </c>
      <c r="M2720" s="53">
        <v>2252.1933995972176</v>
      </c>
      <c r="N2720" s="53">
        <v>47.457279732378439</v>
      </c>
      <c r="O2720" s="53">
        <v>0.97858557389465683</v>
      </c>
      <c r="P2720" s="53">
        <v>2.8837626226272643</v>
      </c>
      <c r="Q2720" s="53">
        <v>129.90053763440838</v>
      </c>
      <c r="R2720" s="53">
        <v>0.9794779071473626</v>
      </c>
      <c r="S2720" s="53">
        <v>7.1364737191264211</v>
      </c>
      <c r="T2720" s="53">
        <v>5.3894693500018643E-4</v>
      </c>
      <c r="U2720" s="53">
        <v>0.22351956398717512</v>
      </c>
      <c r="V2720" s="53">
        <v>93.338538491892493</v>
      </c>
      <c r="W2720" s="53">
        <v>50.343014660794623</v>
      </c>
    </row>
    <row r="2721" spans="3:23" x14ac:dyDescent="0.25">
      <c r="C2721" s="70">
        <v>0</v>
      </c>
      <c r="D2721" s="53">
        <v>1668</v>
      </c>
      <c r="E2721" s="53">
        <v>2101</v>
      </c>
      <c r="F2721" s="53">
        <v>214.14</v>
      </c>
      <c r="G2721" s="53">
        <v>0.92702968170793065</v>
      </c>
      <c r="H2721" s="53">
        <v>0.79390766301761062</v>
      </c>
      <c r="I2721" s="53">
        <v>0.43940990516332984</v>
      </c>
      <c r="J2721" s="53">
        <v>46.08430926701898</v>
      </c>
      <c r="K2721" s="53">
        <v>201</v>
      </c>
      <c r="L2721" s="53">
        <v>108.91966426858514</v>
      </c>
      <c r="M2721" s="53">
        <v>995.46324835752523</v>
      </c>
      <c r="N2721" s="53">
        <v>31.550962716809849</v>
      </c>
      <c r="O2721" s="53">
        <v>0.82429539474160962</v>
      </c>
      <c r="P2721" s="53">
        <v>2.938511132828209</v>
      </c>
      <c r="Q2721" s="53">
        <v>43.442750064615943</v>
      </c>
      <c r="R2721" s="53">
        <v>0.98966608144654755</v>
      </c>
      <c r="S2721" s="53">
        <v>6.7283363493979085</v>
      </c>
      <c r="T2721" s="53">
        <v>1.0724047927602907E-3</v>
      </c>
      <c r="U2721" s="53">
        <v>0.32221429810965285</v>
      </c>
      <c r="V2721" s="53">
        <v>80.802006920540492</v>
      </c>
      <c r="W2721" s="53">
        <v>30.29977964073046</v>
      </c>
    </row>
    <row r="2722" spans="3:23" x14ac:dyDescent="0.25">
      <c r="C2722" s="70">
        <v>1</v>
      </c>
      <c r="D2722" s="53">
        <v>123</v>
      </c>
      <c r="E2722" s="53">
        <v>133</v>
      </c>
      <c r="F2722" s="53">
        <v>40.771999999999998</v>
      </c>
      <c r="G2722" s="53">
        <v>0.83904556183500956</v>
      </c>
      <c r="H2722" s="53">
        <v>0.92481203007518797</v>
      </c>
      <c r="I2722" s="53">
        <v>0.58571428571428574</v>
      </c>
      <c r="J2722" s="53">
        <v>12.514330345744634</v>
      </c>
      <c r="K2722" s="53">
        <v>214</v>
      </c>
      <c r="L2722" s="53">
        <v>128.26829268292684</v>
      </c>
      <c r="M2722" s="53">
        <v>1460.0175929628151</v>
      </c>
      <c r="N2722" s="53">
        <v>38.210176562832253</v>
      </c>
      <c r="O2722" s="53">
        <v>0.29502968738297641</v>
      </c>
      <c r="P2722" s="53">
        <v>2.1706197473239675</v>
      </c>
      <c r="Q2722" s="53">
        <v>367.40444444444415</v>
      </c>
      <c r="R2722" s="53">
        <v>0.94408789782555669</v>
      </c>
      <c r="S2722" s="53">
        <v>6.1739834076727229</v>
      </c>
      <c r="T2722" s="53">
        <v>4.6419753086419952E-3</v>
      </c>
      <c r="U2722" s="53">
        <v>0.14218090508784548</v>
      </c>
      <c r="V2722" s="53">
        <v>17.302173145830199</v>
      </c>
      <c r="W2722" s="53">
        <v>9.4134403818170025</v>
      </c>
    </row>
    <row r="2723" spans="3:23" x14ac:dyDescent="0.25">
      <c r="C2723" s="70">
        <v>0</v>
      </c>
      <c r="D2723" s="53">
        <v>73</v>
      </c>
      <c r="E2723" s="53">
        <v>78</v>
      </c>
      <c r="F2723" s="53">
        <v>29.326000000000001</v>
      </c>
      <c r="G2723" s="53">
        <v>0.67654387079064793</v>
      </c>
      <c r="H2723" s="53">
        <v>0.9358974358974359</v>
      </c>
      <c r="I2723" s="53">
        <v>0.67592592592592593</v>
      </c>
      <c r="J2723" s="53">
        <v>9.6408758298023347</v>
      </c>
      <c r="K2723" s="53">
        <v>129</v>
      </c>
      <c r="L2723" s="53">
        <v>93.342465753424662</v>
      </c>
      <c r="M2723" s="53">
        <v>289.70053272450531</v>
      </c>
      <c r="N2723" s="53">
        <v>17.020591432864645</v>
      </c>
      <c r="O2723" s="53">
        <v>0.1245328815422804</v>
      </c>
      <c r="P2723" s="53">
        <v>2.1660061182660466</v>
      </c>
      <c r="Q2723" s="53">
        <v>368.55555555555571</v>
      </c>
      <c r="R2723" s="53">
        <v>0.76596488935698581</v>
      </c>
      <c r="S2723" s="53">
        <v>5.1244213053071785</v>
      </c>
      <c r="T2723" s="53">
        <v>9.4236248082402215E-3</v>
      </c>
      <c r="U2723" s="53">
        <v>0.20918317764200517</v>
      </c>
      <c r="V2723" s="53">
        <v>11.363612819898446</v>
      </c>
      <c r="W2723" s="53">
        <v>8.36819095212919</v>
      </c>
    </row>
    <row r="2724" spans="3:23" x14ac:dyDescent="0.25">
      <c r="C2724" s="70">
        <v>0</v>
      </c>
      <c r="D2724" s="53">
        <v>2183</v>
      </c>
      <c r="E2724" s="53">
        <v>3595</v>
      </c>
      <c r="F2724" s="53">
        <v>344.39400000000001</v>
      </c>
      <c r="G2724" s="53">
        <v>0.85632373515513882</v>
      </c>
      <c r="H2724" s="53">
        <v>0.60723226703755218</v>
      </c>
      <c r="I2724" s="53">
        <v>0.40463392029657091</v>
      </c>
      <c r="J2724" s="53">
        <v>52.720792161697076</v>
      </c>
      <c r="K2724" s="53">
        <v>255</v>
      </c>
      <c r="L2724" s="53">
        <v>127.0755840586349</v>
      </c>
      <c r="M2724" s="53">
        <v>2160.4557876399272</v>
      </c>
      <c r="N2724" s="53">
        <v>46.480703390115849</v>
      </c>
      <c r="O2724" s="53">
        <v>0.91831439660380421</v>
      </c>
      <c r="P2724" s="53">
        <v>2.8139913750581838</v>
      </c>
      <c r="Q2724" s="53">
        <v>146.8091575091581</v>
      </c>
      <c r="R2724" s="53">
        <v>0.9764208681310218</v>
      </c>
      <c r="S2724" s="53">
        <v>7.1583766333973315</v>
      </c>
      <c r="T2724" s="53">
        <v>5.1731540742529279E-4</v>
      </c>
      <c r="U2724" s="53">
        <v>0.22258530266258111</v>
      </c>
      <c r="V2724" s="53">
        <v>93.774957885743873</v>
      </c>
      <c r="W2724" s="53">
        <v>48.429083597244059</v>
      </c>
    </row>
    <row r="2725" spans="3:23" x14ac:dyDescent="0.25">
      <c r="C2725" s="70">
        <v>0</v>
      </c>
      <c r="D2725" s="53">
        <v>1681</v>
      </c>
      <c r="E2725" s="53">
        <v>2057</v>
      </c>
      <c r="F2725" s="53">
        <v>204.58</v>
      </c>
      <c r="G2725" s="53">
        <v>0.91342304519418771</v>
      </c>
      <c r="H2725" s="53">
        <v>0.81720952843947492</v>
      </c>
      <c r="I2725" s="53">
        <v>0.48640046296296297</v>
      </c>
      <c r="J2725" s="53">
        <v>46.263545850916017</v>
      </c>
      <c r="K2725" s="53">
        <v>205</v>
      </c>
      <c r="L2725" s="53">
        <v>109.47114812611541</v>
      </c>
      <c r="M2725" s="53">
        <v>950.09098255006916</v>
      </c>
      <c r="N2725" s="53">
        <v>30.823545911365699</v>
      </c>
      <c r="O2725" s="53">
        <v>0.78842380617717334</v>
      </c>
      <c r="P2725" s="53">
        <v>2.9214977358308856</v>
      </c>
      <c r="Q2725" s="53">
        <v>42.374149659863555</v>
      </c>
      <c r="R2725" s="53">
        <v>0.98977060380061654</v>
      </c>
      <c r="S2725" s="53">
        <v>6.7171920530524263</v>
      </c>
      <c r="T2725" s="53">
        <v>8.9693851841570805E-4</v>
      </c>
      <c r="U2725" s="53">
        <v>0.29455260662306765</v>
      </c>
      <c r="V2725" s="53">
        <v>77.007753777747624</v>
      </c>
      <c r="W2725" s="53">
        <v>31.343039425644477</v>
      </c>
    </row>
    <row r="2726" spans="3:23" x14ac:dyDescent="0.25">
      <c r="C2726" s="70">
        <v>0</v>
      </c>
      <c r="D2726" s="53">
        <v>81</v>
      </c>
      <c r="E2726" s="53">
        <v>106</v>
      </c>
      <c r="F2726" s="53">
        <v>40.582000000000001</v>
      </c>
      <c r="G2726" s="53">
        <v>0.87836385894581759</v>
      </c>
      <c r="H2726" s="53">
        <v>0.76415094339622647</v>
      </c>
      <c r="I2726" s="53">
        <v>0.48214285714285715</v>
      </c>
      <c r="J2726" s="53">
        <v>10.155412503859614</v>
      </c>
      <c r="K2726" s="53">
        <v>125</v>
      </c>
      <c r="L2726" s="53">
        <v>89.753086419753089</v>
      </c>
      <c r="M2726" s="53">
        <v>218.46327160493814</v>
      </c>
      <c r="N2726" s="53">
        <v>14.780503090386949</v>
      </c>
      <c r="O2726" s="53">
        <v>0.38880139921866619</v>
      </c>
      <c r="P2726" s="53">
        <v>2.3766626291005872</v>
      </c>
      <c r="Q2726" s="53">
        <v>145.17032967032975</v>
      </c>
      <c r="R2726" s="53">
        <v>0.86380710676803352</v>
      </c>
      <c r="S2726" s="53">
        <v>5.180425274511351</v>
      </c>
      <c r="T2726" s="53">
        <v>5.6756430382804111E-3</v>
      </c>
      <c r="U2726" s="53">
        <v>0.20629673566816065</v>
      </c>
      <c r="V2726" s="53">
        <v>16.4869370914592</v>
      </c>
      <c r="W2726" s="53">
        <v>7.8806340237031929</v>
      </c>
    </row>
    <row r="2727" spans="3:23" x14ac:dyDescent="0.25">
      <c r="C2727" s="70">
        <v>1</v>
      </c>
      <c r="D2727" s="53">
        <v>120</v>
      </c>
      <c r="E2727" s="53">
        <v>130</v>
      </c>
      <c r="F2727" s="53">
        <v>40.127000000000002</v>
      </c>
      <c r="G2727" s="53">
        <v>0.82820479480306952</v>
      </c>
      <c r="H2727" s="53">
        <v>0.92307692307692313</v>
      </c>
      <c r="I2727" s="53">
        <v>0.5714285714285714</v>
      </c>
      <c r="J2727" s="53">
        <v>12.360774464742066</v>
      </c>
      <c r="K2727" s="53">
        <v>212</v>
      </c>
      <c r="L2727" s="53">
        <v>128.72499999999999</v>
      </c>
      <c r="M2727" s="53">
        <v>1366.9741596638651</v>
      </c>
      <c r="N2727" s="53">
        <v>36.972613643937386</v>
      </c>
      <c r="O2727" s="53">
        <v>0.31115205967947002</v>
      </c>
      <c r="P2727" s="53">
        <v>2.2367900820449944</v>
      </c>
      <c r="Q2727" s="53">
        <v>339.57333333333361</v>
      </c>
      <c r="R2727" s="53">
        <v>0.94592321392365664</v>
      </c>
      <c r="S2727" s="53">
        <v>6.1691462205003518</v>
      </c>
      <c r="T2727" s="53">
        <v>4.8000000000000204E-3</v>
      </c>
      <c r="U2727" s="53">
        <v>0.15563345528461217</v>
      </c>
      <c r="V2727" s="53">
        <v>16.889336465551725</v>
      </c>
      <c r="W2727" s="53">
        <v>9.4652159908469695</v>
      </c>
    </row>
    <row r="2728" spans="3:23" x14ac:dyDescent="0.25">
      <c r="C2728" s="70">
        <v>0</v>
      </c>
      <c r="D2728" s="53">
        <v>80</v>
      </c>
      <c r="E2728" s="53">
        <v>86</v>
      </c>
      <c r="F2728" s="53">
        <v>30.640999999999998</v>
      </c>
      <c r="G2728" s="53">
        <v>0.68996267223321761</v>
      </c>
      <c r="H2728" s="53">
        <v>0.93023255813953487</v>
      </c>
      <c r="I2728" s="53">
        <v>0.66666666666666663</v>
      </c>
      <c r="J2728" s="53">
        <v>10.09253008808064</v>
      </c>
      <c r="K2728" s="53">
        <v>118</v>
      </c>
      <c r="L2728" s="53">
        <v>90.825000000000003</v>
      </c>
      <c r="M2728" s="53">
        <v>187.91835443037979</v>
      </c>
      <c r="N2728" s="53">
        <v>13.70833156990229</v>
      </c>
      <c r="O2728" s="53">
        <v>3.4333992207813565E-3</v>
      </c>
      <c r="P2728" s="53">
        <v>2.2241503628040764</v>
      </c>
      <c r="Q2728" s="53">
        <v>222.55384615384614</v>
      </c>
      <c r="R2728" s="53">
        <v>0.79150975993825845</v>
      </c>
      <c r="S2728" s="53">
        <v>5.2558754384480562</v>
      </c>
      <c r="T2728" s="53">
        <v>8.1656804733727644E-3</v>
      </c>
      <c r="U2728" s="53">
        <v>0.1859230590313915</v>
      </c>
      <c r="V2728" s="53">
        <v>11.976878485205079</v>
      </c>
      <c r="W2728" s="53">
        <v>8.6694030023582478</v>
      </c>
    </row>
    <row r="2729" spans="3:23" x14ac:dyDescent="0.25">
      <c r="C2729" s="70">
        <v>0</v>
      </c>
      <c r="D2729" s="53">
        <v>1995</v>
      </c>
      <c r="E2729" s="53">
        <v>2908</v>
      </c>
      <c r="F2729" s="53">
        <v>281.23599999999999</v>
      </c>
      <c r="G2729" s="53">
        <v>0.88001433875152524</v>
      </c>
      <c r="H2729" s="53">
        <v>0.68603851444291608</v>
      </c>
      <c r="I2729" s="53">
        <v>0.43228602383531961</v>
      </c>
      <c r="J2729" s="53">
        <v>50.39953265404997</v>
      </c>
      <c r="K2729" s="53">
        <v>255</v>
      </c>
      <c r="L2729" s="53">
        <v>130.67167919799499</v>
      </c>
      <c r="M2729" s="53">
        <v>2157.3159227054612</v>
      </c>
      <c r="N2729" s="53">
        <v>46.446915104293645</v>
      </c>
      <c r="O2729" s="53">
        <v>0.79974981587101279</v>
      </c>
      <c r="P2729" s="53">
        <v>2.5944696441033948</v>
      </c>
      <c r="Q2729" s="53">
        <v>126.45256410256496</v>
      </c>
      <c r="R2729" s="53">
        <v>0.98166125476792243</v>
      </c>
      <c r="S2729" s="53">
        <v>7.1805804657615431</v>
      </c>
      <c r="T2729" s="53">
        <v>5.9838191248453329E-4</v>
      </c>
      <c r="U2729" s="53">
        <v>0.22471989638517689</v>
      </c>
      <c r="V2729" s="53">
        <v>88.039675628695917</v>
      </c>
      <c r="W2729" s="53">
        <v>41.814190088571245</v>
      </c>
    </row>
    <row r="2730" spans="3:23" x14ac:dyDescent="0.25">
      <c r="C2730" s="70">
        <v>0</v>
      </c>
      <c r="D2730" s="53">
        <v>29</v>
      </c>
      <c r="E2730" s="53">
        <v>33</v>
      </c>
      <c r="F2730" s="53">
        <v>17.996000000000002</v>
      </c>
      <c r="G2730" s="53">
        <v>0</v>
      </c>
      <c r="H2730" s="53">
        <v>0.87878787878787878</v>
      </c>
      <c r="I2730" s="53">
        <v>0.59183673469387754</v>
      </c>
      <c r="J2730" s="53">
        <v>6.0765077797464979</v>
      </c>
      <c r="K2730" s="53">
        <v>164</v>
      </c>
      <c r="L2730" s="53">
        <v>110.72413793103448</v>
      </c>
      <c r="M2730" s="53">
        <v>580.42118226600985</v>
      </c>
      <c r="N2730" s="53">
        <v>24.091931891527707</v>
      </c>
      <c r="O2730" s="53">
        <v>0.32529636086998248</v>
      </c>
      <c r="P2730" s="53">
        <v>2.3313878253703875</v>
      </c>
      <c r="Q2730" s="53">
        <v>385.53571428571422</v>
      </c>
      <c r="R2730" s="53">
        <v>0.81180974883610857</v>
      </c>
      <c r="S2730" s="53">
        <v>4.3231611673921604</v>
      </c>
      <c r="T2730" s="53">
        <v>1.8494897959183687E-2</v>
      </c>
      <c r="U2730" s="53">
        <v>0.132435318351909</v>
      </c>
      <c r="V2730" s="53">
        <v>6.2330229193099944</v>
      </c>
      <c r="W2730" s="53">
        <v>6.2330229193099944</v>
      </c>
    </row>
    <row r="2731" spans="3:23" x14ac:dyDescent="0.25">
      <c r="C2731" s="70">
        <v>0</v>
      </c>
      <c r="D2731" s="53">
        <v>1662</v>
      </c>
      <c r="E2731" s="53">
        <v>2040</v>
      </c>
      <c r="F2731" s="53">
        <v>201.52</v>
      </c>
      <c r="G2731" s="53">
        <v>0.89232784865136394</v>
      </c>
      <c r="H2731" s="53">
        <v>0.81470588235294117</v>
      </c>
      <c r="I2731" s="53">
        <v>0.50887936313533377</v>
      </c>
      <c r="J2731" s="53">
        <v>46.001349147061333</v>
      </c>
      <c r="K2731" s="53">
        <v>214</v>
      </c>
      <c r="L2731" s="53">
        <v>111.72322503008424</v>
      </c>
      <c r="M2731" s="53">
        <v>875.56091722687381</v>
      </c>
      <c r="N2731" s="53">
        <v>29.589878628120019</v>
      </c>
      <c r="O2731" s="53">
        <v>0.77038415854202724</v>
      </c>
      <c r="P2731" s="53">
        <v>3.1935792833313199</v>
      </c>
      <c r="Q2731" s="53">
        <v>39.690440515432719</v>
      </c>
      <c r="R2731" s="53">
        <v>0.99048121110245146</v>
      </c>
      <c r="S2731" s="53">
        <v>6.7048278466713214</v>
      </c>
      <c r="T2731" s="53">
        <v>9.5504773936566428E-4</v>
      </c>
      <c r="U2731" s="53">
        <v>0.31203626329150347</v>
      </c>
      <c r="V2731" s="53">
        <v>73.262410010039972</v>
      </c>
      <c r="W2731" s="53">
        <v>33.06976331408795</v>
      </c>
    </row>
    <row r="2732" spans="3:23" x14ac:dyDescent="0.25">
      <c r="C2732" s="70">
        <v>0</v>
      </c>
      <c r="D2732" s="53">
        <v>52</v>
      </c>
      <c r="E2732" s="53">
        <v>57</v>
      </c>
      <c r="F2732" s="53">
        <v>24.273</v>
      </c>
      <c r="G2732" s="53">
        <v>0.58332524634213057</v>
      </c>
      <c r="H2732" s="53">
        <v>0.91228070175438591</v>
      </c>
      <c r="I2732" s="53">
        <v>0.65</v>
      </c>
      <c r="J2732" s="53">
        <v>8.1368578902564384</v>
      </c>
      <c r="K2732" s="53">
        <v>146</v>
      </c>
      <c r="L2732" s="53">
        <v>99.461538461538467</v>
      </c>
      <c r="M2732" s="53">
        <v>357.58672699849166</v>
      </c>
      <c r="N2732" s="53">
        <v>18.909963696382171</v>
      </c>
      <c r="O2732" s="53">
        <v>0.47313836769787621</v>
      </c>
      <c r="P2732" s="53">
        <v>2.7137898224586072</v>
      </c>
      <c r="Q2732" s="53">
        <v>65.422222222222231</v>
      </c>
      <c r="R2732" s="53">
        <v>0.97391049411090658</v>
      </c>
      <c r="S2732" s="53">
        <v>5.1423714487439032</v>
      </c>
      <c r="T2732" s="53">
        <v>1.1604938271604961E-2</v>
      </c>
      <c r="U2732" s="53">
        <v>0.25312480614596189</v>
      </c>
      <c r="V2732" s="53">
        <v>9.1494064410020286</v>
      </c>
      <c r="W2732" s="53">
        <v>7.4315017185714103</v>
      </c>
    </row>
    <row r="2733" spans="3:23" x14ac:dyDescent="0.25">
      <c r="C2733" s="70">
        <v>0</v>
      </c>
      <c r="D2733" s="53">
        <v>102</v>
      </c>
      <c r="E2733" s="53">
        <v>111</v>
      </c>
      <c r="F2733" s="53">
        <v>35.719000000000001</v>
      </c>
      <c r="G2733" s="53">
        <v>0.52732439803015085</v>
      </c>
      <c r="H2733" s="53">
        <v>0.91891891891891897</v>
      </c>
      <c r="I2733" s="53">
        <v>0.60355029585798814</v>
      </c>
      <c r="J2733" s="53">
        <v>11.396070970426017</v>
      </c>
      <c r="K2733" s="53">
        <v>126</v>
      </c>
      <c r="L2733" s="53">
        <v>96.382352941176464</v>
      </c>
      <c r="M2733" s="53">
        <v>232.02067559697156</v>
      </c>
      <c r="N2733" s="53">
        <v>15.23222490632841</v>
      </c>
      <c r="O2733" s="53">
        <v>-8.2677487603630875E-2</v>
      </c>
      <c r="P2733" s="53">
        <v>2.0908160145268075</v>
      </c>
      <c r="Q2733" s="53">
        <v>131.75824175824198</v>
      </c>
      <c r="R2733" s="53">
        <v>0.92209003621637575</v>
      </c>
      <c r="S2733" s="53">
        <v>5.338961925615175</v>
      </c>
      <c r="T2733" s="53">
        <v>5.7360222195387122E-3</v>
      </c>
      <c r="U2733" s="53">
        <v>0.16519717072828827</v>
      </c>
      <c r="V2733" s="53">
        <v>12.707350768713242</v>
      </c>
      <c r="W2733" s="53">
        <v>10.796978979675638</v>
      </c>
    </row>
    <row r="2734" spans="3:23" x14ac:dyDescent="0.25">
      <c r="C2734" s="70">
        <v>0</v>
      </c>
      <c r="D2734" s="53">
        <v>29</v>
      </c>
      <c r="E2734" s="53">
        <v>33</v>
      </c>
      <c r="F2734" s="53">
        <v>17.996000000000002</v>
      </c>
      <c r="G2734" s="53">
        <v>0</v>
      </c>
      <c r="H2734" s="53">
        <v>0.87878787878787878</v>
      </c>
      <c r="I2734" s="53">
        <v>0.59183673469387754</v>
      </c>
      <c r="J2734" s="53">
        <v>6.0765077797464979</v>
      </c>
      <c r="K2734" s="53">
        <v>93</v>
      </c>
      <c r="L2734" s="53">
        <v>81.931034482758619</v>
      </c>
      <c r="M2734" s="53">
        <v>73.566502463054206</v>
      </c>
      <c r="N2734" s="53">
        <v>8.5770917252326395</v>
      </c>
      <c r="O2734" s="53">
        <v>-0.51126950461541631</v>
      </c>
      <c r="P2734" s="53">
        <v>2.0458873032235081</v>
      </c>
      <c r="Q2734" s="53">
        <v>144.57142857142861</v>
      </c>
      <c r="R2734" s="53">
        <v>0.57502304801548854</v>
      </c>
      <c r="S2734" s="53">
        <v>3.6243797016511117</v>
      </c>
      <c r="T2734" s="53">
        <v>2.0408163265306138E-2</v>
      </c>
      <c r="U2734" s="53">
        <v>0.13118077870827116</v>
      </c>
      <c r="V2734" s="53">
        <v>6.2330229193099944</v>
      </c>
      <c r="W2734" s="53">
        <v>6.2330229193099944</v>
      </c>
    </row>
    <row r="2735" spans="3:23" x14ac:dyDescent="0.25">
      <c r="C2735" s="70">
        <v>1</v>
      </c>
      <c r="D2735" s="53">
        <v>124</v>
      </c>
      <c r="E2735" s="53">
        <v>135</v>
      </c>
      <c r="F2735" s="53">
        <v>41.326000000000001</v>
      </c>
      <c r="G2735" s="53">
        <v>0.80208310284224682</v>
      </c>
      <c r="H2735" s="53">
        <v>0.91851851851851851</v>
      </c>
      <c r="I2735" s="53">
        <v>0.59047619047619049</v>
      </c>
      <c r="J2735" s="53">
        <v>12.565098628628434</v>
      </c>
      <c r="K2735" s="53">
        <v>209</v>
      </c>
      <c r="L2735" s="53">
        <v>127.16129032258064</v>
      </c>
      <c r="M2735" s="53">
        <v>1372.3640178337271</v>
      </c>
      <c r="N2735" s="53">
        <v>37.045431807899433</v>
      </c>
      <c r="O2735" s="53">
        <v>0.36597336458116808</v>
      </c>
      <c r="P2735" s="53">
        <v>2.2190749666952381</v>
      </c>
      <c r="Q2735" s="53">
        <v>331.03111111111076</v>
      </c>
      <c r="R2735" s="53">
        <v>0.94388196685426562</v>
      </c>
      <c r="S2735" s="53">
        <v>6.0990422779892253</v>
      </c>
      <c r="T2735" s="53">
        <v>4.5629629629629813E-3</v>
      </c>
      <c r="U2735" s="53">
        <v>0.14209849076547157</v>
      </c>
      <c r="V2735" s="53">
        <v>16.73933868126306</v>
      </c>
      <c r="W2735" s="53">
        <v>9.9969412648079974</v>
      </c>
    </row>
    <row r="2736" spans="3:23" x14ac:dyDescent="0.25">
      <c r="C2736" s="70">
        <v>0</v>
      </c>
      <c r="D2736" s="53">
        <v>83</v>
      </c>
      <c r="E2736" s="53">
        <v>88</v>
      </c>
      <c r="F2736" s="53">
        <v>31.401999999999997</v>
      </c>
      <c r="G2736" s="53">
        <v>0.7417634461303948</v>
      </c>
      <c r="H2736" s="53">
        <v>0.94318181818181823</v>
      </c>
      <c r="I2736" s="53">
        <v>0.62878787878787878</v>
      </c>
      <c r="J2736" s="53">
        <v>10.280023453913834</v>
      </c>
      <c r="K2736" s="53">
        <v>121</v>
      </c>
      <c r="L2736" s="53">
        <v>93.108433734939766</v>
      </c>
      <c r="M2736" s="53">
        <v>167.85395239494559</v>
      </c>
      <c r="N2736" s="53">
        <v>12.955846263171912</v>
      </c>
      <c r="O2736" s="53">
        <v>0.27240753672087753</v>
      </c>
      <c r="P2736" s="53">
        <v>2.2939005519430968</v>
      </c>
      <c r="Q2736" s="53">
        <v>119.39160839160841</v>
      </c>
      <c r="R2736" s="53">
        <v>0.8941835346195276</v>
      </c>
      <c r="S2736" s="53">
        <v>5.1973453836137393</v>
      </c>
      <c r="T2736" s="53">
        <v>7.5798327546579411E-3</v>
      </c>
      <c r="U2736" s="53">
        <v>0.20433721828362311</v>
      </c>
      <c r="V2736" s="53">
        <v>12.677469674524913</v>
      </c>
      <c r="W2736" s="53">
        <v>8.5022921740338742</v>
      </c>
    </row>
    <row r="2737" spans="3:23" x14ac:dyDescent="0.25">
      <c r="C2737" s="70">
        <v>0</v>
      </c>
      <c r="D2737" s="53">
        <v>2030</v>
      </c>
      <c r="E2737" s="53">
        <v>2937</v>
      </c>
      <c r="F2737" s="53">
        <v>275.73599999999999</v>
      </c>
      <c r="G2737" s="53">
        <v>0.88446695195609992</v>
      </c>
      <c r="H2737" s="53">
        <v>0.6911814776983316</v>
      </c>
      <c r="I2737" s="53">
        <v>0.42718855218855217</v>
      </c>
      <c r="J2737" s="53">
        <v>50.839711602372212</v>
      </c>
      <c r="K2737" s="53">
        <v>255</v>
      </c>
      <c r="L2737" s="53">
        <v>130.48817733990148</v>
      </c>
      <c r="M2737" s="53">
        <v>2149.5974451730699</v>
      </c>
      <c r="N2737" s="53">
        <v>46.363751413934033</v>
      </c>
      <c r="O2737" s="53">
        <v>0.79240391699257495</v>
      </c>
      <c r="P2737" s="53">
        <v>2.601734693950585</v>
      </c>
      <c r="Q2737" s="53">
        <v>134.54815276048129</v>
      </c>
      <c r="R2737" s="53">
        <v>0.98002662495244119</v>
      </c>
      <c r="S2737" s="53">
        <v>7.1923369926882454</v>
      </c>
      <c r="T2737" s="53">
        <v>5.7898282023567476E-4</v>
      </c>
      <c r="U2737" s="53">
        <v>0.22678275375545554</v>
      </c>
      <c r="V2737" s="53">
        <v>89.173704017709142</v>
      </c>
      <c r="W2737" s="53">
        <v>41.608703605452007</v>
      </c>
    </row>
    <row r="2738" spans="3:23" x14ac:dyDescent="0.25">
      <c r="C2738" s="70">
        <v>0</v>
      </c>
      <c r="D2738" s="53">
        <v>1709</v>
      </c>
      <c r="E2738" s="53">
        <v>2139</v>
      </c>
      <c r="F2738" s="53">
        <v>210.84099999999998</v>
      </c>
      <c r="G2738" s="53">
        <v>0.89394291597841247</v>
      </c>
      <c r="H2738" s="53">
        <v>0.79897148200093504</v>
      </c>
      <c r="I2738" s="53">
        <v>0.49123311296349526</v>
      </c>
      <c r="J2738" s="53">
        <v>46.647254816895632</v>
      </c>
      <c r="K2738" s="53">
        <v>222</v>
      </c>
      <c r="L2738" s="53">
        <v>112.39496781743709</v>
      </c>
      <c r="M2738" s="53">
        <v>868.13137981453815</v>
      </c>
      <c r="N2738" s="53">
        <v>29.464069301685708</v>
      </c>
      <c r="O2738" s="53">
        <v>0.78582505452569495</v>
      </c>
      <c r="P2738" s="53">
        <v>3.3577421274402779</v>
      </c>
      <c r="Q2738" s="53">
        <v>39.832676056338272</v>
      </c>
      <c r="R2738" s="53">
        <v>0.99046870584208024</v>
      </c>
      <c r="S2738" s="53">
        <v>6.6924855564499204</v>
      </c>
      <c r="T2738" s="53">
        <v>8.5617932949808798E-4</v>
      </c>
      <c r="U2738" s="53">
        <v>0.30434306790841326</v>
      </c>
      <c r="V2738" s="53">
        <v>74.875038533945244</v>
      </c>
      <c r="W2738" s="53">
        <v>33.557557467113426</v>
      </c>
    </row>
    <row r="2739" spans="3:23" x14ac:dyDescent="0.25">
      <c r="C2739" s="70">
        <v>0</v>
      </c>
      <c r="D2739" s="53">
        <v>62</v>
      </c>
      <c r="E2739" s="53">
        <v>66</v>
      </c>
      <c r="F2739" s="53">
        <v>26.141999999999996</v>
      </c>
      <c r="G2739" s="53">
        <v>0.61451404806717125</v>
      </c>
      <c r="H2739" s="53">
        <v>0.93939393939393945</v>
      </c>
      <c r="I2739" s="53">
        <v>0.70454545454545459</v>
      </c>
      <c r="J2739" s="53">
        <v>8.8848664465809541</v>
      </c>
      <c r="K2739" s="53">
        <v>129</v>
      </c>
      <c r="L2739" s="53">
        <v>100.70967741935483</v>
      </c>
      <c r="M2739" s="53">
        <v>196.04547858276047</v>
      </c>
      <c r="N2739" s="53">
        <v>14.001624140890245</v>
      </c>
      <c r="O2739" s="53">
        <v>-0.38010797007061226</v>
      </c>
      <c r="P2739" s="53">
        <v>2.5452736144256671</v>
      </c>
      <c r="Q2739" s="53">
        <v>73.383838383838381</v>
      </c>
      <c r="R2739" s="53">
        <v>0.95313576326636651</v>
      </c>
      <c r="S2739" s="53">
        <v>4.923965617146111</v>
      </c>
      <c r="T2739" s="53">
        <v>1.0305070911131536E-2</v>
      </c>
      <c r="U2739" s="53">
        <v>0.22266123222591933</v>
      </c>
      <c r="V2739" s="53">
        <v>10.098440207460552</v>
      </c>
      <c r="W2739" s="53">
        <v>7.9667188407622218</v>
      </c>
    </row>
    <row r="2740" spans="3:23" x14ac:dyDescent="0.25">
      <c r="C2740" s="70">
        <v>0</v>
      </c>
      <c r="D2740" s="53">
        <v>84</v>
      </c>
      <c r="E2740" s="53">
        <v>91</v>
      </c>
      <c r="F2740" s="53">
        <v>32.626000000000005</v>
      </c>
      <c r="G2740" s="53">
        <v>0.74063704656852147</v>
      </c>
      <c r="H2740" s="53">
        <v>0.92307692307692313</v>
      </c>
      <c r="I2740" s="53">
        <v>0.58741258741258739</v>
      </c>
      <c r="J2740" s="53">
        <v>10.34176589165282</v>
      </c>
      <c r="K2740" s="53">
        <v>122</v>
      </c>
      <c r="L2740" s="53">
        <v>94.761904761904759</v>
      </c>
      <c r="M2740" s="53">
        <v>188.97877223178432</v>
      </c>
      <c r="N2740" s="53">
        <v>13.746955016722223</v>
      </c>
      <c r="O2740" s="53">
        <v>8.0092937429928318E-2</v>
      </c>
      <c r="P2740" s="53">
        <v>2.0384069115461587</v>
      </c>
      <c r="Q2740" s="53">
        <v>141.48701298701286</v>
      </c>
      <c r="R2740" s="53">
        <v>0.91657032733221722</v>
      </c>
      <c r="S2740" s="53">
        <v>5.2922742323750942</v>
      </c>
      <c r="T2740" s="53">
        <v>6.6621689998313154E-3</v>
      </c>
      <c r="U2740" s="53">
        <v>0.13429542856948259</v>
      </c>
      <c r="V2740" s="53">
        <v>12.871521737984098</v>
      </c>
      <c r="W2740" s="53">
        <v>8.6484439916901277</v>
      </c>
    </row>
    <row r="2741" spans="3:23" x14ac:dyDescent="0.25">
      <c r="C2741" s="70">
        <v>1</v>
      </c>
      <c r="D2741" s="53">
        <v>119</v>
      </c>
      <c r="E2741" s="53">
        <v>130</v>
      </c>
      <c r="F2741" s="53">
        <v>40.218000000000004</v>
      </c>
      <c r="G2741" s="53">
        <v>0.83065131818833904</v>
      </c>
      <c r="H2741" s="53">
        <v>0.91538461538461535</v>
      </c>
      <c r="I2741" s="53">
        <v>0.56666666666666665</v>
      </c>
      <c r="J2741" s="53">
        <v>12.309163489997374</v>
      </c>
      <c r="K2741" s="53">
        <v>207</v>
      </c>
      <c r="L2741" s="53">
        <v>128.29411764705881</v>
      </c>
      <c r="M2741" s="53">
        <v>1355.4805583250252</v>
      </c>
      <c r="N2741" s="53">
        <v>36.816851553670709</v>
      </c>
      <c r="O2741" s="53">
        <v>0.41181949251488076</v>
      </c>
      <c r="P2741" s="53">
        <v>2.2600602243727619</v>
      </c>
      <c r="Q2741" s="53">
        <v>331.7999999999999</v>
      </c>
      <c r="R2741" s="53">
        <v>0.94502234589886747</v>
      </c>
      <c r="S2741" s="53">
        <v>6.1131408724789198</v>
      </c>
      <c r="T2741" s="53">
        <v>4.7209876543210074E-3</v>
      </c>
      <c r="U2741" s="53">
        <v>0.1601148937186187</v>
      </c>
      <c r="V2741" s="53">
        <v>16.916990486462218</v>
      </c>
      <c r="W2741" s="53">
        <v>9.4192610141112532</v>
      </c>
    </row>
    <row r="2742" spans="3:23" x14ac:dyDescent="0.25">
      <c r="C2742" s="70">
        <v>0</v>
      </c>
      <c r="D2742" s="53">
        <v>101</v>
      </c>
      <c r="E2742" s="53">
        <v>108</v>
      </c>
      <c r="F2742" s="53">
        <v>35.14</v>
      </c>
      <c r="G2742" s="53">
        <v>0.75908128375168016</v>
      </c>
      <c r="H2742" s="53">
        <v>0.93518518518518523</v>
      </c>
      <c r="I2742" s="53">
        <v>0.64743589743589747</v>
      </c>
      <c r="J2742" s="53">
        <v>11.340070282773887</v>
      </c>
      <c r="K2742" s="53">
        <v>121</v>
      </c>
      <c r="L2742" s="53">
        <v>92.207920792079207</v>
      </c>
      <c r="M2742" s="53">
        <v>179.44633663366335</v>
      </c>
      <c r="N2742" s="53">
        <v>13.395758158225437</v>
      </c>
      <c r="O2742" s="53">
        <v>0.30409803112390432</v>
      </c>
      <c r="P2742" s="53">
        <v>2.0427056758403594</v>
      </c>
      <c r="Q2742" s="53">
        <v>165.66071428571425</v>
      </c>
      <c r="R2742" s="53">
        <v>0.88919365706926046</v>
      </c>
      <c r="S2742" s="53">
        <v>5.2887087604270233</v>
      </c>
      <c r="T2742" s="53">
        <v>6.5192743764172258E-3</v>
      </c>
      <c r="U2742" s="53">
        <v>0.19038201840376875</v>
      </c>
      <c r="V2742" s="53">
        <v>14.228895943005066</v>
      </c>
      <c r="W2742" s="53">
        <v>9.2629522957583266</v>
      </c>
    </row>
    <row r="2743" spans="3:23" x14ac:dyDescent="0.25">
      <c r="C2743" s="70">
        <v>0</v>
      </c>
      <c r="D2743" s="53">
        <v>4034</v>
      </c>
      <c r="E2743" s="53">
        <v>7878</v>
      </c>
      <c r="F2743" s="53">
        <v>510.96499999999997</v>
      </c>
      <c r="G2743" s="53">
        <v>0.88419827917243221</v>
      </c>
      <c r="H2743" s="53">
        <v>0.51205889819751205</v>
      </c>
      <c r="I2743" s="53">
        <v>0.39518025078369906</v>
      </c>
      <c r="J2743" s="53">
        <v>71.667623955742002</v>
      </c>
      <c r="K2743" s="53">
        <v>250</v>
      </c>
      <c r="L2743" s="53">
        <v>121.48686167575607</v>
      </c>
      <c r="M2743" s="53">
        <v>1568.7810076044643</v>
      </c>
      <c r="N2743" s="53">
        <v>39.607840228980727</v>
      </c>
      <c r="O2743" s="53">
        <v>1.0751804339574</v>
      </c>
      <c r="P2743" s="53">
        <v>3.6494953626299957</v>
      </c>
      <c r="Q2743" s="53">
        <v>76.63840326340349</v>
      </c>
      <c r="R2743" s="53">
        <v>0.98689541171399087</v>
      </c>
      <c r="S2743" s="53">
        <v>7.0333687055757252</v>
      </c>
      <c r="T2743" s="53">
        <v>8.4007171711132514E-4</v>
      </c>
      <c r="U2743" s="53">
        <v>0.31579639928317998</v>
      </c>
      <c r="V2743" s="53">
        <v>155.95884931963835</v>
      </c>
      <c r="W2743" s="53">
        <v>72.850213724822723</v>
      </c>
    </row>
    <row r="2744" spans="3:23" x14ac:dyDescent="0.25">
      <c r="C2744" s="70">
        <v>0</v>
      </c>
      <c r="D2744" s="53">
        <v>52</v>
      </c>
      <c r="E2744" s="53">
        <v>56</v>
      </c>
      <c r="F2744" s="53">
        <v>23.147999999999996</v>
      </c>
      <c r="G2744" s="53">
        <v>0.40283323917633496</v>
      </c>
      <c r="H2744" s="53">
        <v>0.9285714285714286</v>
      </c>
      <c r="I2744" s="53">
        <v>0.72222222222222221</v>
      </c>
      <c r="J2744" s="53">
        <v>8.1368578902564384</v>
      </c>
      <c r="K2744" s="53">
        <v>123</v>
      </c>
      <c r="L2744" s="53">
        <v>95.711538461538467</v>
      </c>
      <c r="M2744" s="53">
        <v>238.05241327300146</v>
      </c>
      <c r="N2744" s="53">
        <v>15.428947250963089</v>
      </c>
      <c r="O2744" s="53">
        <v>-0.15189323940359314</v>
      </c>
      <c r="P2744" s="53">
        <v>2.0870223763024334</v>
      </c>
      <c r="Q2744" s="53">
        <v>205.16250000000002</v>
      </c>
      <c r="R2744" s="53">
        <v>0.78391105824151452</v>
      </c>
      <c r="S2744" s="53">
        <v>4.7047774583176825</v>
      </c>
      <c r="T2744" s="53">
        <v>1.312500000000001E-2</v>
      </c>
      <c r="U2744" s="53">
        <v>0.12367837285687097</v>
      </c>
      <c r="V2744" s="53">
        <v>8.5993440417695783</v>
      </c>
      <c r="W2744" s="53">
        <v>7.8707507868511462</v>
      </c>
    </row>
    <row r="2745" spans="3:23" x14ac:dyDescent="0.25">
      <c r="C2745" s="70">
        <v>1</v>
      </c>
      <c r="D2745" s="53">
        <v>122</v>
      </c>
      <c r="E2745" s="53">
        <v>146</v>
      </c>
      <c r="F2745" s="53">
        <v>45.271000000000001</v>
      </c>
      <c r="G2745" s="53">
        <v>0.89722507809446739</v>
      </c>
      <c r="H2745" s="53">
        <v>0.83561643835616439</v>
      </c>
      <c r="I2745" s="53">
        <v>0.4765625</v>
      </c>
      <c r="J2745" s="53">
        <v>12.463355264843004</v>
      </c>
      <c r="K2745" s="53">
        <v>204</v>
      </c>
      <c r="L2745" s="53">
        <v>120.69672131147541</v>
      </c>
      <c r="M2745" s="53">
        <v>1355.0890800704512</v>
      </c>
      <c r="N2745" s="53">
        <v>36.811534606294956</v>
      </c>
      <c r="O2745" s="53">
        <v>0.51169919426142407</v>
      </c>
      <c r="P2745" s="53">
        <v>2.3312233403733735</v>
      </c>
      <c r="Q2745" s="53">
        <v>296.53676470588215</v>
      </c>
      <c r="R2745" s="53">
        <v>0.94833449271547965</v>
      </c>
      <c r="S2745" s="53">
        <v>6.0257895671210218</v>
      </c>
      <c r="T2745" s="53">
        <v>4.4063581314879212E-3</v>
      </c>
      <c r="U2745" s="53">
        <v>0.20764345643804058</v>
      </c>
      <c r="V2745" s="53">
        <v>19.978487358904616</v>
      </c>
      <c r="W2745" s="53">
        <v>8.8219706632468906</v>
      </c>
    </row>
    <row r="2746" spans="3:23" x14ac:dyDescent="0.25">
      <c r="C2746" s="70">
        <v>0</v>
      </c>
      <c r="D2746" s="53">
        <v>94</v>
      </c>
      <c r="E2746" s="53">
        <v>100</v>
      </c>
      <c r="F2746" s="53">
        <v>32.997999999999998</v>
      </c>
      <c r="G2746" s="53">
        <v>0.74838924559909148</v>
      </c>
      <c r="H2746" s="53">
        <v>0.94</v>
      </c>
      <c r="I2746" s="53">
        <v>0.65277777777777779</v>
      </c>
      <c r="J2746" s="53">
        <v>10.940041919714261</v>
      </c>
      <c r="K2746" s="53">
        <v>120</v>
      </c>
      <c r="L2746" s="53">
        <v>93.829787234042556</v>
      </c>
      <c r="M2746" s="53">
        <v>213.04598490048033</v>
      </c>
      <c r="N2746" s="53">
        <v>14.596094851037394</v>
      </c>
      <c r="O2746" s="53">
        <v>-5.5782692294492502E-2</v>
      </c>
      <c r="P2746" s="53">
        <v>1.8505917021933704</v>
      </c>
      <c r="Q2746" s="53">
        <v>72.493589743589709</v>
      </c>
      <c r="R2746" s="53">
        <v>0.94832167003004331</v>
      </c>
      <c r="S2746" s="53">
        <v>5.1567155493770249</v>
      </c>
      <c r="T2746" s="53">
        <v>7.1499013806706011E-3</v>
      </c>
      <c r="U2746" s="53">
        <v>0.18198089722410968</v>
      </c>
      <c r="V2746" s="53">
        <v>13.55646635988967</v>
      </c>
      <c r="W2746" s="53">
        <v>8.9914589087843275</v>
      </c>
    </row>
    <row r="2747" spans="3:23" x14ac:dyDescent="0.25">
      <c r="C2747" s="70">
        <v>0</v>
      </c>
      <c r="D2747" s="53">
        <v>4085</v>
      </c>
      <c r="E2747" s="53">
        <v>7863</v>
      </c>
      <c r="F2747" s="53">
        <v>523.95700000000011</v>
      </c>
      <c r="G2747" s="53">
        <v>0.88395568212790487</v>
      </c>
      <c r="H2747" s="53">
        <v>0.51952181101360806</v>
      </c>
      <c r="I2747" s="53">
        <v>0.39675602175602176</v>
      </c>
      <c r="J2747" s="53">
        <v>72.119231417446059</v>
      </c>
      <c r="K2747" s="53">
        <v>250</v>
      </c>
      <c r="L2747" s="53">
        <v>122.63084455324358</v>
      </c>
      <c r="M2747" s="53">
        <v>1514.1653559222054</v>
      </c>
      <c r="N2747" s="53">
        <v>38.912277701545634</v>
      </c>
      <c r="O2747" s="53">
        <v>0.98253885106874705</v>
      </c>
      <c r="P2747" s="53">
        <v>3.5219898076838669</v>
      </c>
      <c r="Q2747" s="53">
        <v>73.438655624037693</v>
      </c>
      <c r="R2747" s="53">
        <v>0.98735849121940344</v>
      </c>
      <c r="S2747" s="53">
        <v>7.0445837335131429</v>
      </c>
      <c r="T2747" s="53">
        <v>7.527025398800807E-4</v>
      </c>
      <c r="U2747" s="53">
        <v>0.31161396422491011</v>
      </c>
      <c r="V2747" s="53">
        <v>154.91323639172097</v>
      </c>
      <c r="W2747" s="53">
        <v>72.432889142358547</v>
      </c>
    </row>
    <row r="2748" spans="3:23" x14ac:dyDescent="0.25">
      <c r="C2748" s="70">
        <v>0</v>
      </c>
      <c r="D2748" s="53">
        <v>73</v>
      </c>
      <c r="E2748" s="53">
        <v>78</v>
      </c>
      <c r="F2748" s="53">
        <v>29.88</v>
      </c>
      <c r="G2748" s="53">
        <v>0.7896598832090902</v>
      </c>
      <c r="H2748" s="53">
        <v>0.9358974358974359</v>
      </c>
      <c r="I2748" s="53">
        <v>0.70192307692307687</v>
      </c>
      <c r="J2748" s="53">
        <v>9.6408758298023347</v>
      </c>
      <c r="K2748" s="53">
        <v>134</v>
      </c>
      <c r="L2748" s="53">
        <v>101.47945205479452</v>
      </c>
      <c r="M2748" s="53">
        <v>315.58637747336371</v>
      </c>
      <c r="N2748" s="53">
        <v>17.764750982588069</v>
      </c>
      <c r="O2748" s="53">
        <v>-8.1100746776297875E-2</v>
      </c>
      <c r="P2748" s="53">
        <v>2.0920174659045152</v>
      </c>
      <c r="Q2748" s="53">
        <v>320.65178571428584</v>
      </c>
      <c r="R2748" s="53">
        <v>0.81328671438944322</v>
      </c>
      <c r="S2748" s="53">
        <v>5.3368839765993297</v>
      </c>
      <c r="T2748" s="53">
        <v>8.9285714285714246E-3</v>
      </c>
      <c r="U2748" s="53">
        <v>0.10931194687145301</v>
      </c>
      <c r="V2748" s="53">
        <v>12.423241557910782</v>
      </c>
      <c r="W2748" s="53">
        <v>7.6222157352970354</v>
      </c>
    </row>
    <row r="2749" spans="3:23" x14ac:dyDescent="0.25">
      <c r="C2749" s="70">
        <v>0</v>
      </c>
      <c r="D2749" s="53">
        <v>29</v>
      </c>
      <c r="E2749" s="53">
        <v>33</v>
      </c>
      <c r="F2749" s="53">
        <v>17.996000000000002</v>
      </c>
      <c r="G2749" s="53">
        <v>0</v>
      </c>
      <c r="H2749" s="53">
        <v>0.87878787878787878</v>
      </c>
      <c r="I2749" s="53">
        <v>0.59183673469387754</v>
      </c>
      <c r="J2749" s="53">
        <v>6.0765077797464979</v>
      </c>
      <c r="K2749" s="53">
        <v>166</v>
      </c>
      <c r="L2749" s="53">
        <v>122.55172413793103</v>
      </c>
      <c r="M2749" s="53">
        <v>572.61330049261073</v>
      </c>
      <c r="N2749" s="53">
        <v>23.929339742095074</v>
      </c>
      <c r="O2749" s="53">
        <v>4.8349955185304619E-2</v>
      </c>
      <c r="P2749" s="53">
        <v>2.0893313930971789</v>
      </c>
      <c r="Q2749" s="53">
        <v>477.64285714285705</v>
      </c>
      <c r="R2749" s="53">
        <v>0.80716714549346835</v>
      </c>
      <c r="S2749" s="53">
        <v>4.651084443403434</v>
      </c>
      <c r="T2749" s="53">
        <v>1.785714285714287E-2</v>
      </c>
      <c r="U2749" s="53">
        <v>7.6318476544512542E-2</v>
      </c>
      <c r="V2749" s="53">
        <v>6.2330229193099944</v>
      </c>
      <c r="W2749" s="53">
        <v>6.2330229193099944</v>
      </c>
    </row>
    <row r="2750" spans="3:23" x14ac:dyDescent="0.25">
      <c r="C2750" s="70">
        <v>1</v>
      </c>
      <c r="D2750" s="53">
        <v>64</v>
      </c>
      <c r="E2750" s="53">
        <v>68</v>
      </c>
      <c r="F2750" s="53">
        <v>25.777999999999999</v>
      </c>
      <c r="G2750" s="53">
        <v>0.39367696124550861</v>
      </c>
      <c r="H2750" s="53">
        <v>0.94117647058823528</v>
      </c>
      <c r="I2750" s="53">
        <v>0.71111111111111114</v>
      </c>
      <c r="J2750" s="53">
        <v>9.0270333367641005</v>
      </c>
      <c r="K2750" s="53">
        <v>204</v>
      </c>
      <c r="L2750" s="53">
        <v>131.890625</v>
      </c>
      <c r="M2750" s="53">
        <v>1461.0513392857142</v>
      </c>
      <c r="N2750" s="53">
        <v>38.223701276638742</v>
      </c>
      <c r="O2750" s="53">
        <v>0.21909309355469103</v>
      </c>
      <c r="P2750" s="53">
        <v>1.9333240879913021</v>
      </c>
      <c r="Q2750" s="53">
        <v>417.98999999999995</v>
      </c>
      <c r="R2750" s="53">
        <v>0.91259144002556281</v>
      </c>
      <c r="S2750" s="53">
        <v>5.6310993675869252</v>
      </c>
      <c r="T2750" s="53">
        <v>9.999999999999995E-3</v>
      </c>
      <c r="U2750" s="53">
        <v>9.4387702778004526E-2</v>
      </c>
      <c r="V2750" s="53">
        <v>9.5043849529221678</v>
      </c>
      <c r="W2750" s="53">
        <v>8.7368949480541058</v>
      </c>
    </row>
    <row r="2751" spans="3:23" x14ac:dyDescent="0.25">
      <c r="C2751" s="70">
        <v>0</v>
      </c>
      <c r="D2751" s="53">
        <v>77</v>
      </c>
      <c r="E2751" s="53">
        <v>84</v>
      </c>
      <c r="F2751" s="53">
        <v>31.219999999999995</v>
      </c>
      <c r="G2751" s="53">
        <v>0.81537372207332681</v>
      </c>
      <c r="H2751" s="53">
        <v>0.91666666666666663</v>
      </c>
      <c r="I2751" s="53">
        <v>0.58333333333333337</v>
      </c>
      <c r="J2751" s="53">
        <v>9.9014870067383072</v>
      </c>
      <c r="K2751" s="53">
        <v>114</v>
      </c>
      <c r="L2751" s="53">
        <v>89.311688311688314</v>
      </c>
      <c r="M2751" s="53">
        <v>150.53315105946677</v>
      </c>
      <c r="N2751" s="53">
        <v>12.269195208303875</v>
      </c>
      <c r="O2751" s="53">
        <v>0.17979036486770034</v>
      </c>
      <c r="P2751" s="53">
        <v>2.0860101026070623</v>
      </c>
      <c r="Q2751" s="53">
        <v>60.875000000000014</v>
      </c>
      <c r="R2751" s="53">
        <v>0.94529133664677845</v>
      </c>
      <c r="S2751" s="53">
        <v>5.0667394238909029</v>
      </c>
      <c r="T2751" s="53">
        <v>7.5231481481481685E-3</v>
      </c>
      <c r="U2751" s="53">
        <v>0.18359103280978267</v>
      </c>
      <c r="V2751" s="53">
        <v>13.227286490086684</v>
      </c>
      <c r="W2751" s="53">
        <v>7.6577386372162515</v>
      </c>
    </row>
    <row r="2752" spans="3:23" x14ac:dyDescent="0.25">
      <c r="C2752" s="70">
        <v>0</v>
      </c>
      <c r="D2752" s="53">
        <v>4154</v>
      </c>
      <c r="E2752" s="53">
        <v>7811</v>
      </c>
      <c r="F2752" s="53">
        <v>518.29300000000001</v>
      </c>
      <c r="G2752" s="53">
        <v>0.8802067013043986</v>
      </c>
      <c r="H2752" s="53">
        <v>0.53181410830879527</v>
      </c>
      <c r="I2752" s="53">
        <v>0.4093417422152148</v>
      </c>
      <c r="J2752" s="53">
        <v>72.725766196237942</v>
      </c>
      <c r="K2752" s="53">
        <v>247</v>
      </c>
      <c r="L2752" s="53">
        <v>123.82908040442946</v>
      </c>
      <c r="M2752" s="53">
        <v>1538.3064404255097</v>
      </c>
      <c r="N2752" s="53">
        <v>39.221249858023519</v>
      </c>
      <c r="O2752" s="53">
        <v>0.96261530951196861</v>
      </c>
      <c r="P2752" s="53">
        <v>3.4666196604650512</v>
      </c>
      <c r="Q2752" s="53">
        <v>79.425346882939408</v>
      </c>
      <c r="R2752" s="53">
        <v>0.98664506130946994</v>
      </c>
      <c r="S2752" s="53">
        <v>7.0585335357394037</v>
      </c>
      <c r="T2752" s="53">
        <v>7.5348435432458726E-4</v>
      </c>
      <c r="U2752" s="53">
        <v>0.30873808155471721</v>
      </c>
      <c r="V2752" s="53">
        <v>152.960204219632</v>
      </c>
      <c r="W2752" s="53">
        <v>72.593463070195028</v>
      </c>
    </row>
    <row r="2753" spans="3:23" x14ac:dyDescent="0.25">
      <c r="C2753" s="70">
        <v>0</v>
      </c>
      <c r="D2753" s="53">
        <v>70</v>
      </c>
      <c r="E2753" s="53">
        <v>77</v>
      </c>
      <c r="F2753" s="53">
        <v>30.061999999999998</v>
      </c>
      <c r="G2753" s="53">
        <v>0.81685364454832088</v>
      </c>
      <c r="H2753" s="53">
        <v>0.90909090909090906</v>
      </c>
      <c r="I2753" s="53">
        <v>0.67307692307692313</v>
      </c>
      <c r="J2753" s="53">
        <v>9.4406974388262963</v>
      </c>
      <c r="K2753" s="53">
        <v>118</v>
      </c>
      <c r="L2753" s="53">
        <v>97.571428571428569</v>
      </c>
      <c r="M2753" s="53">
        <v>176.56728778467911</v>
      </c>
      <c r="N2753" s="53">
        <v>13.287862423455442</v>
      </c>
      <c r="O2753" s="53">
        <v>-0.44107251326902475</v>
      </c>
      <c r="P2753" s="53">
        <v>2.1191360327221362</v>
      </c>
      <c r="Q2753" s="53">
        <v>279.98214285714289</v>
      </c>
      <c r="R2753" s="53">
        <v>0.78133424874358448</v>
      </c>
      <c r="S2753" s="53">
        <v>4.8054502955107026</v>
      </c>
      <c r="T2753" s="53">
        <v>9.5663265306122399E-3</v>
      </c>
      <c r="U2753" s="53">
        <v>0.10475227260145316</v>
      </c>
      <c r="V2753" s="53">
        <v>12.590567902390243</v>
      </c>
      <c r="W2753" s="53">
        <v>7.2628058073048143</v>
      </c>
    </row>
    <row r="2754" spans="3:23" x14ac:dyDescent="0.25">
      <c r="C2754" s="70">
        <v>0</v>
      </c>
      <c r="D2754" s="53">
        <v>29</v>
      </c>
      <c r="E2754" s="53">
        <v>33</v>
      </c>
      <c r="F2754" s="53">
        <v>17.996000000000002</v>
      </c>
      <c r="G2754" s="53">
        <v>0</v>
      </c>
      <c r="H2754" s="53">
        <v>0.87878787878787878</v>
      </c>
      <c r="I2754" s="53">
        <v>0.59183673469387754</v>
      </c>
      <c r="J2754" s="53">
        <v>6.0765077797464979</v>
      </c>
      <c r="K2754" s="53">
        <v>171</v>
      </c>
      <c r="L2754" s="53">
        <v>122.24137931034483</v>
      </c>
      <c r="M2754" s="53">
        <v>619.11822660098528</v>
      </c>
      <c r="N2754" s="53">
        <v>24.882086459961215</v>
      </c>
      <c r="O2754" s="53">
        <v>1.22581123917743E-2</v>
      </c>
      <c r="P2754" s="53">
        <v>2.2339924855517266</v>
      </c>
      <c r="Q2754" s="53">
        <v>528.48214285714278</v>
      </c>
      <c r="R2754" s="53">
        <v>0.80315415436606574</v>
      </c>
      <c r="S2754" s="53">
        <v>4.720049960644813</v>
      </c>
      <c r="T2754" s="53">
        <v>1.785714285714287E-2</v>
      </c>
      <c r="U2754" s="53">
        <v>8.2344813636274383E-2</v>
      </c>
      <c r="V2754" s="53">
        <v>6.2330229193099944</v>
      </c>
      <c r="W2754" s="53">
        <v>6.2330229193099944</v>
      </c>
    </row>
    <row r="2755" spans="3:23" x14ac:dyDescent="0.25">
      <c r="C2755" s="70">
        <v>1</v>
      </c>
      <c r="D2755" s="53">
        <v>64</v>
      </c>
      <c r="E2755" s="53">
        <v>68</v>
      </c>
      <c r="F2755" s="53">
        <v>25.777999999999999</v>
      </c>
      <c r="G2755" s="53">
        <v>0.39367696124550861</v>
      </c>
      <c r="H2755" s="53">
        <v>0.94117647058823528</v>
      </c>
      <c r="I2755" s="53">
        <v>0.71111111111111114</v>
      </c>
      <c r="J2755" s="53">
        <v>9.0270333367641005</v>
      </c>
      <c r="K2755" s="53">
        <v>205</v>
      </c>
      <c r="L2755" s="53">
        <v>133.28125</v>
      </c>
      <c r="M2755" s="53">
        <v>1348.3005952380952</v>
      </c>
      <c r="N2755" s="53">
        <v>36.719212889686176</v>
      </c>
      <c r="O2755" s="53">
        <v>0.2386150340879245</v>
      </c>
      <c r="P2755" s="53">
        <v>1.9127758560078494</v>
      </c>
      <c r="Q2755" s="53">
        <v>407.28999999999996</v>
      </c>
      <c r="R2755" s="53">
        <v>0.90978138290859845</v>
      </c>
      <c r="S2755" s="53">
        <v>5.570159765557392</v>
      </c>
      <c r="T2755" s="53">
        <v>1.0199999999999994E-2</v>
      </c>
      <c r="U2755" s="53">
        <v>9.1971721585935251E-2</v>
      </c>
      <c r="V2755" s="53">
        <v>9.5043849529221678</v>
      </c>
      <c r="W2755" s="53">
        <v>8.7368949480541058</v>
      </c>
    </row>
    <row r="2756" spans="3:23" x14ac:dyDescent="0.25">
      <c r="C2756" s="70">
        <v>0</v>
      </c>
      <c r="D2756" s="53">
        <v>59</v>
      </c>
      <c r="E2756" s="53">
        <v>64</v>
      </c>
      <c r="F2756" s="53">
        <v>26.439999999999998</v>
      </c>
      <c r="G2756" s="53">
        <v>0.73301408648761057</v>
      </c>
      <c r="H2756" s="53">
        <v>0.921875</v>
      </c>
      <c r="I2756" s="53">
        <v>0.59</v>
      </c>
      <c r="J2756" s="53">
        <v>8.6672448413192171</v>
      </c>
      <c r="K2756" s="53">
        <v>110</v>
      </c>
      <c r="L2756" s="53">
        <v>88.677966101694921</v>
      </c>
      <c r="M2756" s="53">
        <v>107.11864406779657</v>
      </c>
      <c r="N2756" s="53">
        <v>10.349813721405646</v>
      </c>
      <c r="O2756" s="53">
        <v>0.18629540933468552</v>
      </c>
      <c r="P2756" s="53">
        <v>2.2216036686764751</v>
      </c>
      <c r="Q2756" s="53">
        <v>61.109090909090916</v>
      </c>
      <c r="R2756" s="53">
        <v>0.92539950705464658</v>
      </c>
      <c r="S2756" s="53">
        <v>4.8861347863199551</v>
      </c>
      <c r="T2756" s="53">
        <v>9.7520661157024548E-3</v>
      </c>
      <c r="U2756" s="53">
        <v>0.18449938949938954</v>
      </c>
      <c r="V2756" s="53">
        <v>10.645589915171026</v>
      </c>
      <c r="W2756" s="53">
        <v>7.2412735330807187</v>
      </c>
    </row>
    <row r="2757" spans="3:23" x14ac:dyDescent="0.25">
      <c r="C2757" s="70">
        <v>0</v>
      </c>
      <c r="D2757" s="53">
        <v>4163</v>
      </c>
      <c r="E2757" s="53">
        <v>7757</v>
      </c>
      <c r="F2757" s="53">
        <v>506.74799999999993</v>
      </c>
      <c r="G2757" s="53">
        <v>0.88155714641320071</v>
      </c>
      <c r="H2757" s="53">
        <v>0.5366765502127111</v>
      </c>
      <c r="I2757" s="53">
        <v>0.42148425635314368</v>
      </c>
      <c r="J2757" s="53">
        <v>72.804506898491411</v>
      </c>
      <c r="K2757" s="53">
        <v>252</v>
      </c>
      <c r="L2757" s="53">
        <v>126.23732884938747</v>
      </c>
      <c r="M2757" s="53">
        <v>1557.5183851746303</v>
      </c>
      <c r="N2757" s="53">
        <v>39.465407449748071</v>
      </c>
      <c r="O2757" s="53">
        <v>0.95629409162452017</v>
      </c>
      <c r="P2757" s="53">
        <v>3.4205858143225454</v>
      </c>
      <c r="Q2757" s="53">
        <v>82.86184738955744</v>
      </c>
      <c r="R2757" s="53">
        <v>0.98649685332690373</v>
      </c>
      <c r="S2757" s="53">
        <v>7.067398911146066</v>
      </c>
      <c r="T2757" s="53">
        <v>6.6478766471520791E-4</v>
      </c>
      <c r="U2757" s="53">
        <v>0.2881729782344668</v>
      </c>
      <c r="V2757" s="53">
        <v>152.20349926081067</v>
      </c>
      <c r="W2757" s="53">
        <v>71.85182027544343</v>
      </c>
    </row>
    <row r="2758" spans="3:23" x14ac:dyDescent="0.25">
      <c r="C2758" s="70">
        <v>0</v>
      </c>
      <c r="D2758" s="53">
        <v>29</v>
      </c>
      <c r="E2758" s="53">
        <v>33</v>
      </c>
      <c r="F2758" s="53">
        <v>17.996000000000002</v>
      </c>
      <c r="G2758" s="53">
        <v>0</v>
      </c>
      <c r="H2758" s="53">
        <v>0.87878787878787878</v>
      </c>
      <c r="I2758" s="53">
        <v>0.59183673469387754</v>
      </c>
      <c r="J2758" s="53">
        <v>6.0765077797464979</v>
      </c>
      <c r="K2758" s="53">
        <v>170</v>
      </c>
      <c r="L2758" s="53">
        <v>121.41379310344827</v>
      </c>
      <c r="M2758" s="53">
        <v>734.53694581280797</v>
      </c>
      <c r="N2758" s="53">
        <v>27.102342072463184</v>
      </c>
      <c r="O2758" s="53">
        <v>-7.3226381267786203E-2</v>
      </c>
      <c r="P2758" s="53">
        <v>2.1036237769450765</v>
      </c>
      <c r="Q2758" s="53">
        <v>533.83928571428578</v>
      </c>
      <c r="R2758" s="53">
        <v>0.85689795856027706</v>
      </c>
      <c r="S2758" s="53">
        <v>4.789015477886192</v>
      </c>
      <c r="T2758" s="53">
        <v>1.785714285714287E-2</v>
      </c>
      <c r="U2758" s="53">
        <v>8.8034393291632693E-2</v>
      </c>
      <c r="V2758" s="53">
        <v>6.2330229193099944</v>
      </c>
      <c r="W2758" s="53">
        <v>6.2330229193099944</v>
      </c>
    </row>
    <row r="2759" spans="3:23" x14ac:dyDescent="0.25">
      <c r="C2759" s="70">
        <v>1</v>
      </c>
      <c r="D2759" s="53">
        <v>71</v>
      </c>
      <c r="E2759" s="53">
        <v>76</v>
      </c>
      <c r="F2759" s="53">
        <v>27.828999999999997</v>
      </c>
      <c r="G2759" s="53">
        <v>0.47408509384591513</v>
      </c>
      <c r="H2759" s="53">
        <v>0.93421052631578949</v>
      </c>
      <c r="I2759" s="53">
        <v>0.71717171717171713</v>
      </c>
      <c r="J2759" s="53">
        <v>9.5078918628787825</v>
      </c>
      <c r="K2759" s="53">
        <v>206</v>
      </c>
      <c r="L2759" s="53">
        <v>131.40845070422534</v>
      </c>
      <c r="M2759" s="53">
        <v>1331.1593561368204</v>
      </c>
      <c r="N2759" s="53">
        <v>36.485056614137527</v>
      </c>
      <c r="O2759" s="53">
        <v>0.35756402978993568</v>
      </c>
      <c r="P2759" s="53">
        <v>1.9894090258354558</v>
      </c>
      <c r="Q2759" s="53">
        <v>360.82727272727277</v>
      </c>
      <c r="R2759" s="53">
        <v>0.92127358538918647</v>
      </c>
      <c r="S2759" s="53">
        <v>5.5932714152183838</v>
      </c>
      <c r="T2759" s="53">
        <v>9.2561983471074125E-3</v>
      </c>
      <c r="U2759" s="53">
        <v>9.8246199578079646E-2</v>
      </c>
      <c r="V2759" s="53">
        <v>10.234410369556226</v>
      </c>
      <c r="W2759" s="53">
        <v>9.0111837236623877</v>
      </c>
    </row>
    <row r="2760" spans="3:23" x14ac:dyDescent="0.25">
      <c r="C2760" s="70">
        <v>0</v>
      </c>
      <c r="D2760" s="53">
        <v>53</v>
      </c>
      <c r="E2760" s="53">
        <v>57</v>
      </c>
      <c r="F2760" s="53">
        <v>23.908999999999999</v>
      </c>
      <c r="G2760" s="53">
        <v>0.55069650178299112</v>
      </c>
      <c r="H2760" s="53">
        <v>0.92982456140350878</v>
      </c>
      <c r="I2760" s="53">
        <v>0.65432098765432101</v>
      </c>
      <c r="J2760" s="53">
        <v>8.2147243332301549</v>
      </c>
      <c r="K2760" s="53">
        <v>105</v>
      </c>
      <c r="L2760" s="53">
        <v>88.018867924528308</v>
      </c>
      <c r="M2760" s="53">
        <v>87.326560232220643</v>
      </c>
      <c r="N2760" s="53">
        <v>9.3448681227837902</v>
      </c>
      <c r="O2760" s="53">
        <v>-3.6781825417918738E-2</v>
      </c>
      <c r="P2760" s="53">
        <v>2.1033848254819345</v>
      </c>
      <c r="Q2760" s="53">
        <v>61.800000000000004</v>
      </c>
      <c r="R2760" s="53">
        <v>0.89045226791862442</v>
      </c>
      <c r="S2760" s="53">
        <v>4.5412439830616691</v>
      </c>
      <c r="T2760" s="53">
        <v>1.1604938271604959E-2</v>
      </c>
      <c r="U2760" s="53">
        <v>0.18787090995424327</v>
      </c>
      <c r="V2760" s="53">
        <v>9.1137305838585068</v>
      </c>
      <c r="W2760" s="53">
        <v>7.6072815417141619</v>
      </c>
    </row>
    <row r="2761" spans="3:23" x14ac:dyDescent="0.25">
      <c r="C2761" s="70">
        <v>0</v>
      </c>
      <c r="D2761" s="53">
        <v>4193</v>
      </c>
      <c r="E2761" s="53">
        <v>7787</v>
      </c>
      <c r="F2761" s="53">
        <v>490.77899999999988</v>
      </c>
      <c r="G2761" s="53">
        <v>0.88368245967716497</v>
      </c>
      <c r="H2761" s="53">
        <v>0.53846153846153844</v>
      </c>
      <c r="I2761" s="53">
        <v>0.42098393574297188</v>
      </c>
      <c r="J2761" s="53">
        <v>73.066363061771028</v>
      </c>
      <c r="K2761" s="53">
        <v>254</v>
      </c>
      <c r="L2761" s="53">
        <v>127.63892201287861</v>
      </c>
      <c r="M2761" s="53">
        <v>1614.8299923492257</v>
      </c>
      <c r="N2761" s="53">
        <v>40.184947335404409</v>
      </c>
      <c r="O2761" s="53">
        <v>0.89590438178838971</v>
      </c>
      <c r="P2761" s="53">
        <v>3.2562441536128217</v>
      </c>
      <c r="Q2761" s="53">
        <v>85.107935875735009</v>
      </c>
      <c r="R2761" s="53">
        <v>0.98649909399408575</v>
      </c>
      <c r="S2761" s="53">
        <v>7.0991009855103595</v>
      </c>
      <c r="T2761" s="53">
        <v>6.5795938363179892E-4</v>
      </c>
      <c r="U2761" s="53">
        <v>0.29005991995582048</v>
      </c>
      <c r="V2761" s="53">
        <v>152.83828320819023</v>
      </c>
      <c r="W2761" s="53">
        <v>71.541592393761334</v>
      </c>
    </row>
    <row r="2762" spans="3:23" x14ac:dyDescent="0.25">
      <c r="C2762" s="70">
        <v>0</v>
      </c>
      <c r="D2762" s="53">
        <v>38</v>
      </c>
      <c r="E2762" s="53">
        <v>42</v>
      </c>
      <c r="F2762" s="53">
        <v>20.625999999999998</v>
      </c>
      <c r="G2762" s="53">
        <v>0.52748477726821907</v>
      </c>
      <c r="H2762" s="53">
        <v>0.90476190476190477</v>
      </c>
      <c r="I2762" s="53">
        <v>0.59375</v>
      </c>
      <c r="J2762" s="53">
        <v>6.955796338302048</v>
      </c>
      <c r="K2762" s="53">
        <v>126</v>
      </c>
      <c r="L2762" s="53">
        <v>102.23684210526316</v>
      </c>
      <c r="M2762" s="53">
        <v>228.23968705547648</v>
      </c>
      <c r="N2762" s="53">
        <v>15.107603617234485</v>
      </c>
      <c r="O2762" s="53">
        <v>-0.10345235680376585</v>
      </c>
      <c r="P2762" s="53">
        <v>1.9434930815502449</v>
      </c>
      <c r="Q2762" s="53">
        <v>154.69444444444443</v>
      </c>
      <c r="R2762" s="53">
        <v>0.84665363255792936</v>
      </c>
      <c r="S2762" s="53">
        <v>4.9122725791761273</v>
      </c>
      <c r="T2762" s="53">
        <v>1.3888888888888916E-2</v>
      </c>
      <c r="U2762" s="53">
        <v>0.14438684241648131</v>
      </c>
      <c r="V2762" s="53">
        <v>7.6822876709772538</v>
      </c>
      <c r="W2762" s="53">
        <v>6.5265987488178077</v>
      </c>
    </row>
    <row r="2763" spans="3:23" x14ac:dyDescent="0.25">
      <c r="C2763" s="70">
        <v>1</v>
      </c>
      <c r="D2763" s="53">
        <v>80</v>
      </c>
      <c r="E2763" s="53">
        <v>84</v>
      </c>
      <c r="F2763" s="53">
        <v>29.144000000000002</v>
      </c>
      <c r="G2763" s="53">
        <v>0.43314645769864984</v>
      </c>
      <c r="H2763" s="53">
        <v>0.95238095238095233</v>
      </c>
      <c r="I2763" s="53">
        <v>0.72727272727272729</v>
      </c>
      <c r="J2763" s="53">
        <v>10.09253008808064</v>
      </c>
      <c r="K2763" s="53">
        <v>220</v>
      </c>
      <c r="L2763" s="53">
        <v>134.625</v>
      </c>
      <c r="M2763" s="53">
        <v>1655.1993670886077</v>
      </c>
      <c r="N2763" s="53">
        <v>40.684141469233531</v>
      </c>
      <c r="O2763" s="53">
        <v>0.422074585279477</v>
      </c>
      <c r="P2763" s="53">
        <v>2.0352675487351735</v>
      </c>
      <c r="Q2763" s="53">
        <v>387.44628099173542</v>
      </c>
      <c r="R2763" s="53">
        <v>0.92733079671447949</v>
      </c>
      <c r="S2763" s="53">
        <v>5.7719280948873601</v>
      </c>
      <c r="T2763" s="53">
        <v>8.264462809917366E-3</v>
      </c>
      <c r="U2763" s="53">
        <v>8.8657115852908058E-2</v>
      </c>
      <c r="V2763" s="53">
        <v>10.717886439935313</v>
      </c>
      <c r="W2763" s="53">
        <v>9.6602834806912998</v>
      </c>
    </row>
    <row r="2764" spans="3:23" x14ac:dyDescent="0.25">
      <c r="C2764" s="70">
        <v>0</v>
      </c>
      <c r="D2764" s="53">
        <v>36</v>
      </c>
      <c r="E2764" s="53">
        <v>40</v>
      </c>
      <c r="F2764" s="53">
        <v>19.592000000000002</v>
      </c>
      <c r="G2764" s="53">
        <v>0.38282074674438793</v>
      </c>
      <c r="H2764" s="53">
        <v>0.9</v>
      </c>
      <c r="I2764" s="53">
        <v>0.6428571428571429</v>
      </c>
      <c r="J2764" s="53">
        <v>6.7702750025730758</v>
      </c>
      <c r="K2764" s="53">
        <v>103</v>
      </c>
      <c r="L2764" s="53">
        <v>89.194444444444443</v>
      </c>
      <c r="M2764" s="53">
        <v>83.875396825396834</v>
      </c>
      <c r="N2764" s="53">
        <v>9.1583512067072874</v>
      </c>
      <c r="O2764" s="53">
        <v>-0.35133426774654181</v>
      </c>
      <c r="P2764" s="53">
        <v>2.0834567880468784</v>
      </c>
      <c r="Q2764" s="53">
        <v>70.968253968253961</v>
      </c>
      <c r="R2764" s="53">
        <v>0.85788556403203431</v>
      </c>
      <c r="S2764" s="53">
        <v>4.2499412381433181</v>
      </c>
      <c r="T2764" s="53">
        <v>1.6376921138825915E-2</v>
      </c>
      <c r="U2764" s="53">
        <v>0.16729440934623005</v>
      </c>
      <c r="V2764" s="53">
        <v>7.1802197428460053</v>
      </c>
      <c r="W2764" s="53">
        <v>6.6332495807108005</v>
      </c>
    </row>
    <row r="2765" spans="3:23" x14ac:dyDescent="0.25">
      <c r="C2765" s="70">
        <v>0</v>
      </c>
      <c r="D2765" s="53">
        <v>4218</v>
      </c>
      <c r="E2765" s="53">
        <v>7786</v>
      </c>
      <c r="F2765" s="53">
        <v>494.88099999999997</v>
      </c>
      <c r="G2765" s="53">
        <v>0.88374858864161621</v>
      </c>
      <c r="H2765" s="53">
        <v>0.54174158746468015</v>
      </c>
      <c r="I2765" s="53">
        <v>0.41845238095238096</v>
      </c>
      <c r="J2765" s="53">
        <v>73.283861795711303</v>
      </c>
      <c r="K2765" s="53">
        <v>254</v>
      </c>
      <c r="L2765" s="53">
        <v>127.50806069227121</v>
      </c>
      <c r="M2765" s="53">
        <v>1587.7994370254885</v>
      </c>
      <c r="N2765" s="53">
        <v>39.847201119093526</v>
      </c>
      <c r="O2765" s="53">
        <v>0.8974586632910726</v>
      </c>
      <c r="P2765" s="53">
        <v>3.3065619173195557</v>
      </c>
      <c r="Q2765" s="53">
        <v>83.212121212121787</v>
      </c>
      <c r="R2765" s="53">
        <v>0.9865029621928012</v>
      </c>
      <c r="S2765" s="53">
        <v>7.1121685937436636</v>
      </c>
      <c r="T2765" s="53">
        <v>6.0770386519016714E-4</v>
      </c>
      <c r="U2765" s="53">
        <v>0.28642130194243065</v>
      </c>
      <c r="V2765" s="53">
        <v>152.49741365424399</v>
      </c>
      <c r="W2765" s="53">
        <v>71.362994465234621</v>
      </c>
    </row>
    <row r="2766" spans="3:23" x14ac:dyDescent="0.25">
      <c r="C2766" s="70">
        <v>0</v>
      </c>
      <c r="D2766" s="53">
        <v>127</v>
      </c>
      <c r="E2766" s="53">
        <v>161</v>
      </c>
      <c r="F2766" s="53">
        <v>50.530999999999999</v>
      </c>
      <c r="G2766" s="53">
        <v>0.84896864018326224</v>
      </c>
      <c r="H2766" s="53">
        <v>0.78881987577639756</v>
      </c>
      <c r="I2766" s="53">
        <v>0.58796296296296291</v>
      </c>
      <c r="J2766" s="53">
        <v>12.716187407449043</v>
      </c>
      <c r="K2766" s="53">
        <v>140</v>
      </c>
      <c r="L2766" s="53">
        <v>99.433070866141733</v>
      </c>
      <c r="M2766" s="53">
        <v>268.59667541557297</v>
      </c>
      <c r="N2766" s="53">
        <v>16.388919287603223</v>
      </c>
      <c r="O2766" s="53">
        <v>0.17689657567011899</v>
      </c>
      <c r="P2766" s="53">
        <v>2.4102952330914031</v>
      </c>
      <c r="Q2766" s="53">
        <v>185.53846153846172</v>
      </c>
      <c r="R2766" s="53">
        <v>0.87382101286857883</v>
      </c>
      <c r="S2766" s="53">
        <v>5.5053949509851945</v>
      </c>
      <c r="T2766" s="53">
        <v>4.6022353714661457E-3</v>
      </c>
      <c r="U2766" s="53">
        <v>0.13795538456356876</v>
      </c>
      <c r="V2766" s="53">
        <v>18.930710488026978</v>
      </c>
      <c r="W2766" s="53">
        <v>10.003805808176176</v>
      </c>
    </row>
    <row r="2767" spans="3:23" x14ac:dyDescent="0.25">
      <c r="C2767" s="70">
        <v>0</v>
      </c>
      <c r="D2767" s="53">
        <v>29</v>
      </c>
      <c r="E2767" s="53">
        <v>33</v>
      </c>
      <c r="F2767" s="53">
        <v>17.996000000000002</v>
      </c>
      <c r="G2767" s="53">
        <v>0</v>
      </c>
      <c r="H2767" s="53">
        <v>0.87878787878787878</v>
      </c>
      <c r="I2767" s="53">
        <v>0.59183673469387754</v>
      </c>
      <c r="J2767" s="53">
        <v>6.0765077797464979</v>
      </c>
      <c r="K2767" s="53">
        <v>167</v>
      </c>
      <c r="L2767" s="53">
        <v>118.44827586206897</v>
      </c>
      <c r="M2767" s="53">
        <v>706.18472906403952</v>
      </c>
      <c r="N2767" s="53">
        <v>26.574136468830734</v>
      </c>
      <c r="O2767" s="53">
        <v>-5.7428405360566972E-3</v>
      </c>
      <c r="P2767" s="53">
        <v>2.0820350837663857</v>
      </c>
      <c r="Q2767" s="53">
        <v>477.01785714285722</v>
      </c>
      <c r="R2767" s="53">
        <v>0.87392910356086129</v>
      </c>
      <c r="S2767" s="53">
        <v>4.789015477886192</v>
      </c>
      <c r="T2767" s="53">
        <v>1.785714285714287E-2</v>
      </c>
      <c r="U2767" s="53">
        <v>8.0617099062343628E-2</v>
      </c>
      <c r="V2767" s="53">
        <v>6.2330229193099944</v>
      </c>
      <c r="W2767" s="53">
        <v>6.2330229193099944</v>
      </c>
    </row>
    <row r="2768" spans="3:23" x14ac:dyDescent="0.25">
      <c r="C2768" s="70">
        <v>1</v>
      </c>
      <c r="D2768" s="53">
        <v>93</v>
      </c>
      <c r="E2768" s="53">
        <v>98</v>
      </c>
      <c r="F2768" s="53">
        <v>31.566999999999997</v>
      </c>
      <c r="G2768" s="53">
        <v>0.27582574274679073</v>
      </c>
      <c r="H2768" s="53">
        <v>0.94897959183673475</v>
      </c>
      <c r="I2768" s="53">
        <v>0.76859504132231404</v>
      </c>
      <c r="J2768" s="53">
        <v>10.881694613449236</v>
      </c>
      <c r="K2768" s="53">
        <v>198</v>
      </c>
      <c r="L2768" s="53">
        <v>128.31182795698925</v>
      </c>
      <c r="M2768" s="53">
        <v>1255.9777933613839</v>
      </c>
      <c r="N2768" s="53">
        <v>35.439776993674549</v>
      </c>
      <c r="O2768" s="53">
        <v>0.2194057286193257</v>
      </c>
      <c r="P2768" s="53">
        <v>1.9378862073130456</v>
      </c>
      <c r="Q2768" s="53">
        <v>287.93181818181819</v>
      </c>
      <c r="R2768" s="53">
        <v>0.94381482791975058</v>
      </c>
      <c r="S2768" s="53">
        <v>5.969056122842936</v>
      </c>
      <c r="T2768" s="53">
        <v>7.5757575757575907E-3</v>
      </c>
      <c r="U2768" s="53">
        <v>0.1119607338222541</v>
      </c>
      <c r="V2768" s="53">
        <v>11.164918153746646</v>
      </c>
      <c r="W2768" s="53">
        <v>10.731804817781699</v>
      </c>
    </row>
    <row r="2769" spans="3:23" x14ac:dyDescent="0.25">
      <c r="C2769" s="70">
        <v>0</v>
      </c>
      <c r="D2769" s="53">
        <v>61</v>
      </c>
      <c r="E2769" s="53">
        <v>68</v>
      </c>
      <c r="F2769" s="53">
        <v>27.274999999999999</v>
      </c>
      <c r="G2769" s="53">
        <v>0.71337829126527597</v>
      </c>
      <c r="H2769" s="53">
        <v>0.8970588235294118</v>
      </c>
      <c r="I2769" s="53">
        <v>0.61</v>
      </c>
      <c r="J2769" s="53">
        <v>8.8129230241075476</v>
      </c>
      <c r="K2769" s="53">
        <v>106</v>
      </c>
      <c r="L2769" s="53">
        <v>91.426229508196727</v>
      </c>
      <c r="M2769" s="53">
        <v>75.28196721311474</v>
      </c>
      <c r="N2769" s="53">
        <v>8.6765181503362712</v>
      </c>
      <c r="O2769" s="53">
        <v>-0.44057348297423776</v>
      </c>
      <c r="P2769" s="53">
        <v>2.2544523994945078</v>
      </c>
      <c r="Q2769" s="53">
        <v>71.054545454545462</v>
      </c>
      <c r="R2769" s="53">
        <v>0.88297925211845629</v>
      </c>
      <c r="S2769" s="53">
        <v>4.4998486078064239</v>
      </c>
      <c r="T2769" s="53">
        <v>1.0082644628099151E-2</v>
      </c>
      <c r="U2769" s="53">
        <v>0.21945615213663336</v>
      </c>
      <c r="V2769" s="53">
        <v>10.742262564027225</v>
      </c>
      <c r="W2769" s="53">
        <v>7.5279536016915358</v>
      </c>
    </row>
    <row r="2770" spans="3:23" x14ac:dyDescent="0.25">
      <c r="C2770" s="70">
        <v>0</v>
      </c>
      <c r="D2770" s="53">
        <v>4299</v>
      </c>
      <c r="E2770" s="53">
        <v>7877</v>
      </c>
      <c r="F2770" s="53">
        <v>508.02199999999999</v>
      </c>
      <c r="G2770" s="53">
        <v>0.8828810310882852</v>
      </c>
      <c r="H2770" s="53">
        <v>0.54576615462739619</v>
      </c>
      <c r="I2770" s="53">
        <v>0.43327958072969158</v>
      </c>
      <c r="J2770" s="53">
        <v>73.98416589255072</v>
      </c>
      <c r="K2770" s="53">
        <v>255</v>
      </c>
      <c r="L2770" s="53">
        <v>126.94510351244476</v>
      </c>
      <c r="M2770" s="53">
        <v>1558.9844216912386</v>
      </c>
      <c r="N2770" s="53">
        <v>39.483976771485906</v>
      </c>
      <c r="O2770" s="53">
        <v>0.89201264549279069</v>
      </c>
      <c r="P2770" s="53">
        <v>3.3533891236493187</v>
      </c>
      <c r="Q2770" s="53">
        <v>82.5918632546975</v>
      </c>
      <c r="R2770" s="53">
        <v>0.98627158493285516</v>
      </c>
      <c r="S2770" s="53">
        <v>7.0998711685647855</v>
      </c>
      <c r="T2770" s="53">
        <v>5.5347712973990591E-4</v>
      </c>
      <c r="U2770" s="53">
        <v>0.27711937513752211</v>
      </c>
      <c r="V2770" s="53">
        <v>151.79023782749761</v>
      </c>
      <c r="W2770" s="53">
        <v>71.280198702282107</v>
      </c>
    </row>
    <row r="2771" spans="3:23" x14ac:dyDescent="0.25">
      <c r="C2771" s="70">
        <v>0</v>
      </c>
      <c r="D2771" s="53">
        <v>161</v>
      </c>
      <c r="E2771" s="53">
        <v>217</v>
      </c>
      <c r="F2771" s="53">
        <v>69.080999999999989</v>
      </c>
      <c r="G2771" s="53">
        <v>0.83582738057388517</v>
      </c>
      <c r="H2771" s="53">
        <v>0.74193548387096775</v>
      </c>
      <c r="I2771" s="53">
        <v>0.54761904761904767</v>
      </c>
      <c r="J2771" s="53">
        <v>14.317526556719256</v>
      </c>
      <c r="K2771" s="53">
        <v>134</v>
      </c>
      <c r="L2771" s="53">
        <v>97.714285714285708</v>
      </c>
      <c r="M2771" s="53">
        <v>247.60535714285703</v>
      </c>
      <c r="N2771" s="53">
        <v>15.735480836086866</v>
      </c>
      <c r="O2771" s="53">
        <v>9.22663811460359E-2</v>
      </c>
      <c r="P2771" s="53">
        <v>2.2585254448019851</v>
      </c>
      <c r="Q2771" s="53">
        <v>157.03174603174634</v>
      </c>
      <c r="R2771" s="53">
        <v>0.90783097116458311</v>
      </c>
      <c r="S2771" s="53">
        <v>5.6013029476978726</v>
      </c>
      <c r="T2771" s="53">
        <v>3.3560090702947675E-3</v>
      </c>
      <c r="U2771" s="53">
        <v>0.15475633890002607</v>
      </c>
      <c r="V2771" s="53">
        <v>21.775138345729445</v>
      </c>
      <c r="W2771" s="53">
        <v>11.954384164247411</v>
      </c>
    </row>
    <row r="2772" spans="3:23" x14ac:dyDescent="0.25">
      <c r="C2772" s="70">
        <v>1</v>
      </c>
      <c r="D2772" s="53">
        <v>88</v>
      </c>
      <c r="E2772" s="53">
        <v>92</v>
      </c>
      <c r="F2772" s="53">
        <v>30.459</v>
      </c>
      <c r="G2772" s="53">
        <v>0.12018860371204007</v>
      </c>
      <c r="H2772" s="53">
        <v>0.95652173913043481</v>
      </c>
      <c r="I2772" s="53">
        <v>0.72727272727272729</v>
      </c>
      <c r="J2772" s="53">
        <v>10.585134856802455</v>
      </c>
      <c r="K2772" s="53">
        <v>188</v>
      </c>
      <c r="L2772" s="53">
        <v>122.375</v>
      </c>
      <c r="M2772" s="53">
        <v>1125.0876436781609</v>
      </c>
      <c r="N2772" s="53">
        <v>33.542326151866106</v>
      </c>
      <c r="O2772" s="53">
        <v>0.33888294714991857</v>
      </c>
      <c r="P2772" s="53">
        <v>1.9255454886544958</v>
      </c>
      <c r="Q2772" s="53">
        <v>246.89393939393949</v>
      </c>
      <c r="R2772" s="53">
        <v>0.93771750783258656</v>
      </c>
      <c r="S2772" s="53">
        <v>5.8427877265180905</v>
      </c>
      <c r="T2772" s="53">
        <v>7.8053259871441851E-3</v>
      </c>
      <c r="U2772" s="53">
        <v>0.11937840325179899</v>
      </c>
      <c r="V2772" s="53">
        <v>10.696926774744339</v>
      </c>
      <c r="W2772" s="53">
        <v>10.61938556896108</v>
      </c>
    </row>
    <row r="2773" spans="3:23" x14ac:dyDescent="0.25">
      <c r="C2773" s="70">
        <v>0</v>
      </c>
      <c r="D2773" s="53">
        <v>36</v>
      </c>
      <c r="E2773" s="53">
        <v>40</v>
      </c>
      <c r="F2773" s="53">
        <v>19.592000000000002</v>
      </c>
      <c r="G2773" s="53">
        <v>0.38282074674438793</v>
      </c>
      <c r="H2773" s="53">
        <v>0.9</v>
      </c>
      <c r="I2773" s="53">
        <v>0.6428571428571429</v>
      </c>
      <c r="J2773" s="53">
        <v>6.7702750025730758</v>
      </c>
      <c r="K2773" s="53">
        <v>102</v>
      </c>
      <c r="L2773" s="53">
        <v>87.833333333333329</v>
      </c>
      <c r="M2773" s="53">
        <v>84.714285714285708</v>
      </c>
      <c r="N2773" s="53">
        <v>9.2040363816254942</v>
      </c>
      <c r="O2773" s="53">
        <v>-0.21336685996813948</v>
      </c>
      <c r="P2773" s="53">
        <v>1.9691354731564719</v>
      </c>
      <c r="Q2773" s="53">
        <v>44.59375</v>
      </c>
      <c r="R2773" s="53">
        <v>0.90539896124857233</v>
      </c>
      <c r="S2773" s="53">
        <v>4.6143694458867559</v>
      </c>
      <c r="T2773" s="53">
        <v>1.611328125E-2</v>
      </c>
      <c r="U2773" s="53">
        <v>0.18901419760794755</v>
      </c>
      <c r="V2773" s="53">
        <v>7.1802197428460053</v>
      </c>
      <c r="W2773" s="53">
        <v>6.6332495807108005</v>
      </c>
    </row>
    <row r="2774" spans="3:23" x14ac:dyDescent="0.25">
      <c r="C2774" s="70">
        <v>0</v>
      </c>
      <c r="D2774" s="53">
        <v>36</v>
      </c>
      <c r="E2774" s="53">
        <v>40</v>
      </c>
      <c r="F2774" s="53">
        <v>19.592000000000002</v>
      </c>
      <c r="G2774" s="53">
        <v>0.38282074674438793</v>
      </c>
      <c r="H2774" s="53">
        <v>0.9</v>
      </c>
      <c r="I2774" s="53">
        <v>0.6428571428571429</v>
      </c>
      <c r="J2774" s="53">
        <v>6.7702750025730758</v>
      </c>
      <c r="K2774" s="53">
        <v>109</v>
      </c>
      <c r="L2774" s="53">
        <v>93.583333333333329</v>
      </c>
      <c r="M2774" s="53">
        <v>107.56428571428573</v>
      </c>
      <c r="N2774" s="53">
        <v>10.371320345755681</v>
      </c>
      <c r="O2774" s="53">
        <v>-0.44848745793142258</v>
      </c>
      <c r="P2774" s="53">
        <v>2.2465785450460132</v>
      </c>
      <c r="Q2774" s="53">
        <v>101.5396825396825</v>
      </c>
      <c r="R2774" s="53">
        <v>0.84728458574269949</v>
      </c>
      <c r="S2774" s="53">
        <v>4.5934003486044368</v>
      </c>
      <c r="T2774" s="53">
        <v>1.6376921138825919E-2</v>
      </c>
      <c r="U2774" s="53">
        <v>0.2206392625344416</v>
      </c>
      <c r="V2774" s="53">
        <v>7.1802197428460053</v>
      </c>
      <c r="W2774" s="53">
        <v>6.6332495807108005</v>
      </c>
    </row>
    <row r="2775" spans="3:23" x14ac:dyDescent="0.25">
      <c r="C2775" s="70">
        <v>0</v>
      </c>
      <c r="D2775" s="53">
        <v>4308</v>
      </c>
      <c r="E2775" s="53">
        <v>7806</v>
      </c>
      <c r="F2775" s="53">
        <v>501.52099999999996</v>
      </c>
      <c r="G2775" s="53">
        <v>0.88111622209612872</v>
      </c>
      <c r="H2775" s="53">
        <v>0.55188316679477323</v>
      </c>
      <c r="I2775" s="53">
        <v>0.42543946276910921</v>
      </c>
      <c r="J2775" s="53">
        <v>74.061568702796734</v>
      </c>
      <c r="K2775" s="53">
        <v>255</v>
      </c>
      <c r="L2775" s="53">
        <v>127.50232126276694</v>
      </c>
      <c r="M2775" s="53">
        <v>1576.6651908027359</v>
      </c>
      <c r="N2775" s="53">
        <v>39.707243555839227</v>
      </c>
      <c r="O2775" s="53">
        <v>0.83938872004377729</v>
      </c>
      <c r="P2775" s="53">
        <v>3.2479932469522121</v>
      </c>
      <c r="Q2775" s="53">
        <v>80.480752277402672</v>
      </c>
      <c r="R2775" s="53">
        <v>0.98651827438649375</v>
      </c>
      <c r="S2775" s="53">
        <v>7.1201044326522256</v>
      </c>
      <c r="T2775" s="53">
        <v>5.3324733368412399E-4</v>
      </c>
      <c r="U2775" s="53">
        <v>0.27804621539957158</v>
      </c>
      <c r="V2775" s="53">
        <v>150.49295049502695</v>
      </c>
      <c r="W2775" s="53">
        <v>71.168083377158396</v>
      </c>
    </row>
    <row r="2776" spans="3:23" x14ac:dyDescent="0.25">
      <c r="C2776" s="70">
        <v>0</v>
      </c>
      <c r="D2776" s="53">
        <v>148</v>
      </c>
      <c r="E2776" s="53">
        <v>182</v>
      </c>
      <c r="F2776" s="53">
        <v>52.392000000000003</v>
      </c>
      <c r="G2776" s="53">
        <v>0.81110751881112586</v>
      </c>
      <c r="H2776" s="53">
        <v>0.81318681318681318</v>
      </c>
      <c r="I2776" s="53">
        <v>0.59919028340080971</v>
      </c>
      <c r="J2776" s="53">
        <v>13.727325035155394</v>
      </c>
      <c r="K2776" s="53">
        <v>149</v>
      </c>
      <c r="L2776" s="53">
        <v>98.878378378378372</v>
      </c>
      <c r="M2776" s="53">
        <v>306.46129803272675</v>
      </c>
      <c r="N2776" s="53">
        <v>17.506036045682265</v>
      </c>
      <c r="O2776" s="53">
        <v>0.69523270658918157</v>
      </c>
      <c r="P2776" s="53">
        <v>3.2551744307490815</v>
      </c>
      <c r="Q2776" s="53">
        <v>160.64661654135344</v>
      </c>
      <c r="R2776" s="53">
        <v>0.90096093497915175</v>
      </c>
      <c r="S2776" s="53">
        <v>5.5827263866432055</v>
      </c>
      <c r="T2776" s="53">
        <v>4.1551246537396176E-3</v>
      </c>
      <c r="U2776" s="53">
        <v>0.16175762512189976</v>
      </c>
      <c r="V2776" s="53">
        <v>19.57183177560476</v>
      </c>
      <c r="W2776" s="53">
        <v>11.447507234646633</v>
      </c>
    </row>
    <row r="2777" spans="3:23" x14ac:dyDescent="0.25">
      <c r="C2777" s="70">
        <v>1</v>
      </c>
      <c r="D2777" s="53">
        <v>110</v>
      </c>
      <c r="E2777" s="53">
        <v>130</v>
      </c>
      <c r="F2777" s="53">
        <v>41.326000000000001</v>
      </c>
      <c r="G2777" s="53">
        <v>0.8252158613761339</v>
      </c>
      <c r="H2777" s="53">
        <v>0.84615384615384615</v>
      </c>
      <c r="I2777" s="53">
        <v>0.625</v>
      </c>
      <c r="J2777" s="53">
        <v>11.834540545406394</v>
      </c>
      <c r="K2777" s="53">
        <v>191</v>
      </c>
      <c r="L2777" s="53">
        <v>114.36363636363636</v>
      </c>
      <c r="M2777" s="53">
        <v>1050.1050875729775</v>
      </c>
      <c r="N2777" s="53">
        <v>32.405324987924089</v>
      </c>
      <c r="O2777" s="53">
        <v>0.79126871736111104</v>
      </c>
      <c r="P2777" s="53">
        <v>2.4890868811403117</v>
      </c>
      <c r="Q2777" s="53">
        <v>188.12299465240645</v>
      </c>
      <c r="R2777" s="53">
        <v>0.92626232777060014</v>
      </c>
      <c r="S2777" s="53">
        <v>6.0483670727692918</v>
      </c>
      <c r="T2777" s="53">
        <v>5.4619806113986834E-3</v>
      </c>
      <c r="U2777" s="53">
        <v>0.14828616314580403</v>
      </c>
      <c r="V2777" s="53">
        <v>16.720327939104088</v>
      </c>
      <c r="W2777" s="53">
        <v>9.4439334383443647</v>
      </c>
    </row>
    <row r="2778" spans="3:23" x14ac:dyDescent="0.25">
      <c r="C2778" s="70">
        <v>0</v>
      </c>
      <c r="D2778" s="53">
        <v>29</v>
      </c>
      <c r="E2778" s="53">
        <v>33</v>
      </c>
      <c r="F2778" s="53">
        <v>17.996000000000002</v>
      </c>
      <c r="G2778" s="53">
        <v>0</v>
      </c>
      <c r="H2778" s="53">
        <v>0.87878787878787878</v>
      </c>
      <c r="I2778" s="53">
        <v>0.59183673469387754</v>
      </c>
      <c r="J2778" s="53">
        <v>6.0765077797464979</v>
      </c>
      <c r="K2778" s="53">
        <v>101</v>
      </c>
      <c r="L2778" s="53">
        <v>88.517241379310349</v>
      </c>
      <c r="M2778" s="53">
        <v>49.187192118226605</v>
      </c>
      <c r="N2778" s="53">
        <v>7.0133581199184896</v>
      </c>
      <c r="O2778" s="53">
        <v>-5.7750139074049807E-2</v>
      </c>
      <c r="P2778" s="53">
        <v>2.0475913168701472</v>
      </c>
      <c r="Q2778" s="53">
        <v>60.839285714285708</v>
      </c>
      <c r="R2778" s="53">
        <v>0.8369336468942522</v>
      </c>
      <c r="S2778" s="53">
        <v>4.1422952191909008</v>
      </c>
      <c r="T2778" s="53">
        <v>1.9132653061224504E-2</v>
      </c>
      <c r="U2778" s="53">
        <v>0.15364828623757193</v>
      </c>
      <c r="V2778" s="53">
        <v>6.2330229193099944</v>
      </c>
      <c r="W2778" s="53">
        <v>6.2330229193099944</v>
      </c>
    </row>
    <row r="2779" spans="3:23" x14ac:dyDescent="0.25">
      <c r="C2779" s="70">
        <v>0</v>
      </c>
      <c r="D2779" s="53">
        <v>46</v>
      </c>
      <c r="E2779" s="53">
        <v>50</v>
      </c>
      <c r="F2779" s="53">
        <v>22.404</v>
      </c>
      <c r="G2779" s="53">
        <v>0.38729086380422101</v>
      </c>
      <c r="H2779" s="53">
        <v>0.92</v>
      </c>
      <c r="I2779" s="53">
        <v>0.63888888888888884</v>
      </c>
      <c r="J2779" s="53">
        <v>7.6530398573258118</v>
      </c>
      <c r="K2779" s="53">
        <v>115</v>
      </c>
      <c r="L2779" s="53">
        <v>93</v>
      </c>
      <c r="M2779" s="53">
        <v>169.46666666666667</v>
      </c>
      <c r="N2779" s="53">
        <v>13.017936344392941</v>
      </c>
      <c r="O2779" s="53">
        <v>-0.14885459614165339</v>
      </c>
      <c r="P2779" s="53">
        <v>1.9902216587709896</v>
      </c>
      <c r="Q2779" s="53">
        <v>94.370370370370352</v>
      </c>
      <c r="R2779" s="53">
        <v>0.87893047179939909</v>
      </c>
      <c r="S2779" s="53">
        <v>4.7187891297819275</v>
      </c>
      <c r="T2779" s="53">
        <v>1.3565005334552642E-2</v>
      </c>
      <c r="U2779" s="53">
        <v>0.20064881835750994</v>
      </c>
      <c r="V2779" s="53">
        <v>8.0829037686547611</v>
      </c>
      <c r="W2779" s="53">
        <v>7.4520944307736059</v>
      </c>
    </row>
    <row r="2780" spans="3:23" x14ac:dyDescent="0.25">
      <c r="C2780" s="70">
        <v>0</v>
      </c>
      <c r="D2780" s="53">
        <v>4302</v>
      </c>
      <c r="E2780" s="53">
        <v>7882</v>
      </c>
      <c r="F2780" s="53">
        <v>500.14100000000002</v>
      </c>
      <c r="G2780" s="53">
        <v>0.87805002933634957</v>
      </c>
      <c r="H2780" s="53">
        <v>0.54580055823395079</v>
      </c>
      <c r="I2780" s="53">
        <v>0.42653182629387271</v>
      </c>
      <c r="J2780" s="53">
        <v>74.00997582387572</v>
      </c>
      <c r="K2780" s="53">
        <v>255</v>
      </c>
      <c r="L2780" s="53">
        <v>128.07624360762435</v>
      </c>
      <c r="M2780" s="53">
        <v>1617.0878847004619</v>
      </c>
      <c r="N2780" s="53">
        <v>40.21303127967925</v>
      </c>
      <c r="O2780" s="53">
        <v>0.86073827055955243</v>
      </c>
      <c r="P2780" s="53">
        <v>3.2491924390250473</v>
      </c>
      <c r="Q2780" s="53">
        <v>81.849429583005104</v>
      </c>
      <c r="R2780" s="53">
        <v>0.98622931917615542</v>
      </c>
      <c r="S2780" s="53">
        <v>7.1303206114494726</v>
      </c>
      <c r="T2780" s="53">
        <v>5.1255353801217313E-4</v>
      </c>
      <c r="U2780" s="53">
        <v>0.28320988875814945</v>
      </c>
      <c r="V2780" s="53">
        <v>150.22815011712154</v>
      </c>
      <c r="W2780" s="53">
        <v>71.894513320460433</v>
      </c>
    </row>
    <row r="2781" spans="3:23" x14ac:dyDescent="0.25">
      <c r="C2781" s="70">
        <v>0</v>
      </c>
      <c r="D2781" s="53">
        <v>164</v>
      </c>
      <c r="E2781" s="53">
        <v>197</v>
      </c>
      <c r="F2781" s="53">
        <v>53.714999999999996</v>
      </c>
      <c r="G2781" s="53">
        <v>0.84705340534108209</v>
      </c>
      <c r="H2781" s="53">
        <v>0.8324873096446701</v>
      </c>
      <c r="I2781" s="53">
        <v>0.58571428571428574</v>
      </c>
      <c r="J2781" s="53">
        <v>14.450303987687134</v>
      </c>
      <c r="K2781" s="53">
        <v>131</v>
      </c>
      <c r="L2781" s="53">
        <v>95.91463414634147</v>
      </c>
      <c r="M2781" s="53">
        <v>191.42825078557533</v>
      </c>
      <c r="N2781" s="53">
        <v>13.835759855735258</v>
      </c>
      <c r="O2781" s="53">
        <v>0.28924752445794294</v>
      </c>
      <c r="P2781" s="53">
        <v>2.6691903156027887</v>
      </c>
      <c r="Q2781" s="53">
        <v>117.58666666666664</v>
      </c>
      <c r="R2781" s="53">
        <v>0.9044088697873327</v>
      </c>
      <c r="S2781" s="53">
        <v>5.5342577643962523</v>
      </c>
      <c r="T2781" s="53">
        <v>3.5333333333333232E-3</v>
      </c>
      <c r="U2781" s="53">
        <v>0.19044366151066233</v>
      </c>
      <c r="V2781" s="53">
        <v>20.984235349621688</v>
      </c>
      <c r="W2781" s="53">
        <v>11.153284509510435</v>
      </c>
    </row>
    <row r="2782" spans="3:23" x14ac:dyDescent="0.25">
      <c r="C2782" s="70">
        <v>1</v>
      </c>
      <c r="D2782" s="53">
        <v>102</v>
      </c>
      <c r="E2782" s="53">
        <v>111</v>
      </c>
      <c r="F2782" s="53">
        <v>36.917999999999999</v>
      </c>
      <c r="G2782" s="53">
        <v>0.71467226869770362</v>
      </c>
      <c r="H2782" s="53">
        <v>0.91891891891891897</v>
      </c>
      <c r="I2782" s="53">
        <v>0.66233766233766234</v>
      </c>
      <c r="J2782" s="53">
        <v>11.396070970426017</v>
      </c>
      <c r="K2782" s="53">
        <v>187</v>
      </c>
      <c r="L2782" s="53">
        <v>114.27450980392157</v>
      </c>
      <c r="M2782" s="53">
        <v>1173.2110269850514</v>
      </c>
      <c r="N2782" s="53">
        <v>34.252168208524424</v>
      </c>
      <c r="O2782" s="53">
        <v>0.60342154901789935</v>
      </c>
      <c r="P2782" s="53">
        <v>2.062960396801321</v>
      </c>
      <c r="Q2782" s="53">
        <v>208.3454545454546</v>
      </c>
      <c r="R2782" s="53">
        <v>0.92674172993044135</v>
      </c>
      <c r="S2782" s="53">
        <v>5.7803300629549206</v>
      </c>
      <c r="T2782" s="53">
        <v>6.5748393021120548E-3</v>
      </c>
      <c r="U2782" s="53">
        <v>0.17739338291233381</v>
      </c>
      <c r="V2782" s="53">
        <v>14.074756144166045</v>
      </c>
      <c r="W2782" s="53">
        <v>9.8447214546843753</v>
      </c>
    </row>
    <row r="2783" spans="3:23" x14ac:dyDescent="0.25">
      <c r="C2783" s="70">
        <v>0</v>
      </c>
      <c r="D2783" s="53">
        <v>46</v>
      </c>
      <c r="E2783" s="53">
        <v>50</v>
      </c>
      <c r="F2783" s="53">
        <v>22.222000000000001</v>
      </c>
      <c r="G2783" s="53">
        <v>0.5304053027866894</v>
      </c>
      <c r="H2783" s="53">
        <v>0.92</v>
      </c>
      <c r="I2783" s="53">
        <v>0.63888888888888884</v>
      </c>
      <c r="J2783" s="53">
        <v>7.6530398573258118</v>
      </c>
      <c r="K2783" s="53">
        <v>114</v>
      </c>
      <c r="L2783" s="53">
        <v>88.804347826086953</v>
      </c>
      <c r="M2783" s="53">
        <v>155.84975845410622</v>
      </c>
      <c r="N2783" s="53">
        <v>12.483980072641346</v>
      </c>
      <c r="O2783" s="53">
        <v>0.44791562780701266</v>
      </c>
      <c r="P2783" s="53">
        <v>2.050004012189897</v>
      </c>
      <c r="Q2783" s="53">
        <v>81.962499999999991</v>
      </c>
      <c r="R2783" s="53">
        <v>0.86481041261887592</v>
      </c>
      <c r="S2783" s="53">
        <v>4.8656345102637424</v>
      </c>
      <c r="T2783" s="53">
        <v>1.281250000000001E-2</v>
      </c>
      <c r="U2783" s="53">
        <v>0.1746814031556678</v>
      </c>
      <c r="V2783" s="53">
        <v>8.4302691971197312</v>
      </c>
      <c r="W2783" s="53">
        <v>7.1467117473930717</v>
      </c>
    </row>
    <row r="2784" spans="3:23" x14ac:dyDescent="0.25">
      <c r="C2784" s="70">
        <v>0</v>
      </c>
      <c r="D2784" s="53">
        <v>36</v>
      </c>
      <c r="E2784" s="53">
        <v>40</v>
      </c>
      <c r="F2784" s="53">
        <v>19.592000000000002</v>
      </c>
      <c r="G2784" s="53">
        <v>0.38282074674438793</v>
      </c>
      <c r="H2784" s="53">
        <v>0.9</v>
      </c>
      <c r="I2784" s="53">
        <v>0.6428571428571429</v>
      </c>
      <c r="J2784" s="53">
        <v>6.7702750025730758</v>
      </c>
      <c r="K2784" s="53">
        <v>114</v>
      </c>
      <c r="L2784" s="53">
        <v>91</v>
      </c>
      <c r="M2784" s="53">
        <v>145.19999999999999</v>
      </c>
      <c r="N2784" s="53">
        <v>12.049896265113654</v>
      </c>
      <c r="O2784" s="53">
        <v>0.11586414471769831</v>
      </c>
      <c r="P2784" s="53">
        <v>1.9693786947194702</v>
      </c>
      <c r="Q2784" s="53">
        <v>274.19047619047615</v>
      </c>
      <c r="R2784" s="53">
        <v>0.42673019111356825</v>
      </c>
      <c r="S2784" s="53">
        <v>4.4959065984842441</v>
      </c>
      <c r="T2784" s="53">
        <v>1.6880826404635941E-2</v>
      </c>
      <c r="U2784" s="53">
        <v>0.14453921861566507</v>
      </c>
      <c r="V2784" s="53">
        <v>7.1802197428460053</v>
      </c>
      <c r="W2784" s="53">
        <v>6.6332495807108005</v>
      </c>
    </row>
    <row r="2785" spans="3:23" x14ac:dyDescent="0.25">
      <c r="C2785" s="70">
        <v>0</v>
      </c>
      <c r="D2785" s="53">
        <v>29</v>
      </c>
      <c r="E2785" s="53">
        <v>33</v>
      </c>
      <c r="F2785" s="53">
        <v>17.996000000000002</v>
      </c>
      <c r="G2785" s="53">
        <v>0</v>
      </c>
      <c r="H2785" s="53">
        <v>0.87878787878787878</v>
      </c>
      <c r="I2785" s="53">
        <v>0.59183673469387754</v>
      </c>
      <c r="J2785" s="53">
        <v>6.0765077797464979</v>
      </c>
      <c r="K2785" s="53">
        <v>118</v>
      </c>
      <c r="L2785" s="53">
        <v>101.31034482758621</v>
      </c>
      <c r="M2785" s="53">
        <v>168.86453201970443</v>
      </c>
      <c r="N2785" s="53">
        <v>12.994788648520007</v>
      </c>
      <c r="O2785" s="53">
        <v>-0.7309838915675263</v>
      </c>
      <c r="P2785" s="53">
        <v>2.7452614104670943</v>
      </c>
      <c r="Q2785" s="53">
        <v>809.78571428571422</v>
      </c>
      <c r="R2785" s="53">
        <v>0.59786725926150297</v>
      </c>
      <c r="S2785" s="53">
        <v>4.3231611673921613</v>
      </c>
      <c r="T2785" s="53">
        <v>2.5510204081632664E-2</v>
      </c>
      <c r="U2785" s="53">
        <v>0.10303689271105426</v>
      </c>
      <c r="V2785" s="53">
        <v>6.2330229193099944</v>
      </c>
      <c r="W2785" s="53">
        <v>6.2330229193099944</v>
      </c>
    </row>
    <row r="2786" spans="3:23" x14ac:dyDescent="0.25">
      <c r="C2786" s="70">
        <v>0</v>
      </c>
      <c r="D2786" s="53">
        <v>50</v>
      </c>
      <c r="E2786" s="53">
        <v>54</v>
      </c>
      <c r="F2786" s="53">
        <v>23.511999999999997</v>
      </c>
      <c r="G2786" s="53">
        <v>0.64027308405573846</v>
      </c>
      <c r="H2786" s="53">
        <v>0.92592592592592593</v>
      </c>
      <c r="I2786" s="53">
        <v>0.7142857142857143</v>
      </c>
      <c r="J2786" s="53">
        <v>7.9788456080286538</v>
      </c>
      <c r="K2786" s="53">
        <v>151</v>
      </c>
      <c r="L2786" s="53">
        <v>112.56</v>
      </c>
      <c r="M2786" s="53">
        <v>562.49632653061212</v>
      </c>
      <c r="N2786" s="53">
        <v>23.71700500760187</v>
      </c>
      <c r="O2786" s="53">
        <v>-3.2917064038710073E-2</v>
      </c>
      <c r="P2786" s="53">
        <v>1.713295090690421</v>
      </c>
      <c r="Q2786" s="53">
        <v>1243.8961038961049</v>
      </c>
      <c r="R2786" s="53">
        <v>0.53600978610278627</v>
      </c>
      <c r="S2786" s="53">
        <v>5.1487584397314548</v>
      </c>
      <c r="T2786" s="53">
        <v>1.4336313037611709E-2</v>
      </c>
      <c r="U2786" s="53">
        <v>6.3919122369809817E-2</v>
      </c>
      <c r="V2786" s="53">
        <v>9.202898094259945</v>
      </c>
      <c r="W2786" s="53">
        <v>7.0691819422995001</v>
      </c>
    </row>
    <row r="2787" spans="3:23" x14ac:dyDescent="0.25">
      <c r="C2787" s="70">
        <v>0</v>
      </c>
      <c r="D2787" s="53">
        <v>4546</v>
      </c>
      <c r="E2787" s="53">
        <v>7881</v>
      </c>
      <c r="F2787" s="53">
        <v>560.02599999999995</v>
      </c>
      <c r="G2787" s="53">
        <v>0.87327057465188285</v>
      </c>
      <c r="H2787" s="53">
        <v>0.5768303514782388</v>
      </c>
      <c r="I2787" s="53">
        <v>0.44170229304314029</v>
      </c>
      <c r="J2787" s="53">
        <v>76.07987230776645</v>
      </c>
      <c r="K2787" s="53">
        <v>255</v>
      </c>
      <c r="L2787" s="53">
        <v>127.86735591728993</v>
      </c>
      <c r="M2787" s="53">
        <v>1671.4184852845156</v>
      </c>
      <c r="N2787" s="53">
        <v>40.882985278530178</v>
      </c>
      <c r="O2787" s="53">
        <v>0.90292993872578842</v>
      </c>
      <c r="P2787" s="53">
        <v>3.2501382868932303</v>
      </c>
      <c r="Q2787" s="53">
        <v>76.464385542168372</v>
      </c>
      <c r="R2787" s="53">
        <v>0.98744969505579294</v>
      </c>
      <c r="S2787" s="53">
        <v>7.1241581301173982</v>
      </c>
      <c r="T2787" s="53">
        <v>5.0368529539852479E-4</v>
      </c>
      <c r="U2787" s="53">
        <v>0.27976887435039555</v>
      </c>
      <c r="V2787" s="53">
        <v>145.01010564442555</v>
      </c>
      <c r="W2787" s="53">
        <v>70.654081892210016</v>
      </c>
    </row>
    <row r="2788" spans="3:23" x14ac:dyDescent="0.25">
      <c r="C2788" s="70">
        <v>1</v>
      </c>
      <c r="D2788" s="53">
        <v>88</v>
      </c>
      <c r="E2788" s="53">
        <v>93</v>
      </c>
      <c r="F2788" s="53">
        <v>31.492999999999995</v>
      </c>
      <c r="G2788" s="53">
        <v>0.44425203429304577</v>
      </c>
      <c r="H2788" s="53">
        <v>0.94623655913978499</v>
      </c>
      <c r="I2788" s="53">
        <v>0.66666666666666663</v>
      </c>
      <c r="J2788" s="53">
        <v>10.585134856802455</v>
      </c>
      <c r="K2788" s="53">
        <v>190</v>
      </c>
      <c r="L2788" s="53">
        <v>120.65909090909091</v>
      </c>
      <c r="M2788" s="53">
        <v>1172.8709508881925</v>
      </c>
      <c r="N2788" s="53">
        <v>34.247203548438705</v>
      </c>
      <c r="O2788" s="53">
        <v>0.37743336449239367</v>
      </c>
      <c r="P2788" s="53">
        <v>1.957866888142082</v>
      </c>
      <c r="Q2788" s="53">
        <v>257.15277777777789</v>
      </c>
      <c r="R2788" s="53">
        <v>0.92897403085659858</v>
      </c>
      <c r="S2788" s="53">
        <v>5.8643801643577538</v>
      </c>
      <c r="T2788" s="53">
        <v>7.0408950617284168E-3</v>
      </c>
      <c r="U2788" s="53">
        <v>0.10931251937637372</v>
      </c>
      <c r="V2788" s="53">
        <v>11.306032139011757</v>
      </c>
      <c r="W2788" s="53">
        <v>10.129095142267627</v>
      </c>
    </row>
    <row r="2789" spans="3:23" x14ac:dyDescent="0.25">
      <c r="C2789" s="70">
        <v>0</v>
      </c>
      <c r="D2789" s="53">
        <v>41</v>
      </c>
      <c r="E2789" s="53">
        <v>45</v>
      </c>
      <c r="F2789" s="53">
        <v>20.907</v>
      </c>
      <c r="G2789" s="53">
        <v>0.37986972501764632</v>
      </c>
      <c r="H2789" s="53">
        <v>0.91111111111111109</v>
      </c>
      <c r="I2789" s="53">
        <v>0.640625</v>
      </c>
      <c r="J2789" s="53">
        <v>7.2251519938435669</v>
      </c>
      <c r="K2789" s="53">
        <v>128</v>
      </c>
      <c r="L2789" s="53">
        <v>95.658536585365852</v>
      </c>
      <c r="M2789" s="53">
        <v>261.1304878048781</v>
      </c>
      <c r="N2789" s="53">
        <v>16.159532412940607</v>
      </c>
      <c r="O2789" s="53">
        <v>0.26855776602140802</v>
      </c>
      <c r="P2789" s="53">
        <v>1.9396918987544893</v>
      </c>
      <c r="Q2789" s="53">
        <v>108.51388888888889</v>
      </c>
      <c r="R2789" s="53">
        <v>0.86498984269333279</v>
      </c>
      <c r="S2789" s="53">
        <v>4.6865818825613283</v>
      </c>
      <c r="T2789" s="53">
        <v>1.4660493827160524E-2</v>
      </c>
      <c r="U2789" s="53">
        <v>0.18200576769816945</v>
      </c>
      <c r="V2789" s="53">
        <v>7.6360292750506691</v>
      </c>
      <c r="W2789" s="53">
        <v>7.0636324810317683</v>
      </c>
    </row>
    <row r="2790" spans="3:23" x14ac:dyDescent="0.25">
      <c r="C2790" s="70">
        <v>0</v>
      </c>
      <c r="D2790" s="53">
        <v>49</v>
      </c>
      <c r="E2790" s="53">
        <v>53</v>
      </c>
      <c r="F2790" s="53">
        <v>22.685000000000002</v>
      </c>
      <c r="G2790" s="53">
        <v>0.439195930413946</v>
      </c>
      <c r="H2790" s="53">
        <v>0.92452830188679247</v>
      </c>
      <c r="I2790" s="53">
        <v>0.68055555555555558</v>
      </c>
      <c r="J2790" s="53">
        <v>7.8986541696685881</v>
      </c>
      <c r="K2790" s="53">
        <v>129</v>
      </c>
      <c r="L2790" s="53">
        <v>107.14285714285714</v>
      </c>
      <c r="M2790" s="53">
        <v>248.70833333333329</v>
      </c>
      <c r="N2790" s="53">
        <v>15.770489318132563</v>
      </c>
      <c r="O2790" s="53">
        <v>-0.55987471665287658</v>
      </c>
      <c r="P2790" s="53">
        <v>2.2220833635872812</v>
      </c>
      <c r="Q2790" s="53">
        <v>586.37499999999989</v>
      </c>
      <c r="R2790" s="53">
        <v>0.49326563110485405</v>
      </c>
      <c r="S2790" s="53">
        <v>4.9408414765916611</v>
      </c>
      <c r="T2790" s="53">
        <v>1.375000000000001E-2</v>
      </c>
      <c r="U2790" s="53">
        <v>0.12417309770080069</v>
      </c>
      <c r="V2790" s="53">
        <v>8.4402427849180874</v>
      </c>
      <c r="W2790" s="53">
        <v>7.5826407197637087</v>
      </c>
    </row>
    <row r="2791" spans="3:23" x14ac:dyDescent="0.25">
      <c r="C2791" s="70">
        <v>0</v>
      </c>
      <c r="D2791" s="53">
        <v>49</v>
      </c>
      <c r="E2791" s="53">
        <v>53</v>
      </c>
      <c r="F2791" s="53">
        <v>22.685000000000002</v>
      </c>
      <c r="G2791" s="53">
        <v>0.439195930413946</v>
      </c>
      <c r="H2791" s="53">
        <v>0.92452830188679247</v>
      </c>
      <c r="I2791" s="53">
        <v>0.68055555555555558</v>
      </c>
      <c r="J2791" s="53">
        <v>7.8986541696685881</v>
      </c>
      <c r="K2791" s="53">
        <v>126</v>
      </c>
      <c r="L2791" s="53">
        <v>96.08163265306122</v>
      </c>
      <c r="M2791" s="53">
        <v>181.99319727891159</v>
      </c>
      <c r="N2791" s="53">
        <v>13.490485435258124</v>
      </c>
      <c r="O2791" s="53">
        <v>0.25514995466105755</v>
      </c>
      <c r="P2791" s="53">
        <v>2.4889764335842375</v>
      </c>
      <c r="Q2791" s="53">
        <v>447.13750000000022</v>
      </c>
      <c r="R2791" s="53">
        <v>0.47901553091983884</v>
      </c>
      <c r="S2791" s="53">
        <v>5.0686917318261582</v>
      </c>
      <c r="T2791" s="53">
        <v>1.281250000000001E-2</v>
      </c>
      <c r="U2791" s="53">
        <v>0.17236475760206002</v>
      </c>
      <c r="V2791" s="53">
        <v>8.4402427849180874</v>
      </c>
      <c r="W2791" s="53">
        <v>7.5826407197637087</v>
      </c>
    </row>
    <row r="2792" spans="3:23" x14ac:dyDescent="0.25">
      <c r="C2792" s="70">
        <v>0</v>
      </c>
      <c r="D2792" s="53">
        <v>78</v>
      </c>
      <c r="E2792" s="53">
        <v>82</v>
      </c>
      <c r="F2792" s="53">
        <v>31.352</v>
      </c>
      <c r="G2792" s="53">
        <v>0.83430654781701019</v>
      </c>
      <c r="H2792" s="53">
        <v>0.95121951219512191</v>
      </c>
      <c r="I2792" s="53">
        <v>0.79591836734693877</v>
      </c>
      <c r="J2792" s="53">
        <v>9.9655749703337584</v>
      </c>
      <c r="K2792" s="53">
        <v>154</v>
      </c>
      <c r="L2792" s="53">
        <v>113.3974358974359</v>
      </c>
      <c r="M2792" s="53">
        <v>492.94388944388913</v>
      </c>
      <c r="N2792" s="53">
        <v>22.20233972904408</v>
      </c>
      <c r="O2792" s="53">
        <v>1.5690843999299511E-2</v>
      </c>
      <c r="P2792" s="53">
        <v>1.9786362767203376</v>
      </c>
      <c r="Q2792" s="53">
        <v>713.94285714285786</v>
      </c>
      <c r="R2792" s="53">
        <v>0.61280881690244637</v>
      </c>
      <c r="S2792" s="53">
        <v>5.5287413213154055</v>
      </c>
      <c r="T2792" s="53">
        <v>1.0068027210884364E-2</v>
      </c>
      <c r="U2792" s="53">
        <v>0.11832295854893493</v>
      </c>
      <c r="V2792" s="53">
        <v>13.511628420146202</v>
      </c>
      <c r="W2792" s="53">
        <v>7.4489717066974741</v>
      </c>
    </row>
    <row r="2793" spans="3:23" x14ac:dyDescent="0.25">
      <c r="C2793" s="70">
        <v>0</v>
      </c>
      <c r="D2793" s="53">
        <v>4595</v>
      </c>
      <c r="E2793" s="53">
        <v>7866</v>
      </c>
      <c r="F2793" s="53">
        <v>557.70999999999992</v>
      </c>
      <c r="G2793" s="53">
        <v>0.87322477389078224</v>
      </c>
      <c r="H2793" s="53">
        <v>0.58415967454869056</v>
      </c>
      <c r="I2793" s="53">
        <v>0.43937655383438518</v>
      </c>
      <c r="J2793" s="53">
        <v>76.488794656852008</v>
      </c>
      <c r="K2793" s="53">
        <v>255</v>
      </c>
      <c r="L2793" s="53">
        <v>126.87225244831339</v>
      </c>
      <c r="M2793" s="53">
        <v>1642.5132808417866</v>
      </c>
      <c r="N2793" s="53">
        <v>40.527932106656841</v>
      </c>
      <c r="O2793" s="53">
        <v>0.90993880165885288</v>
      </c>
      <c r="P2793" s="53">
        <v>3.305850083362774</v>
      </c>
      <c r="Q2793" s="53">
        <v>72.639028555165723</v>
      </c>
      <c r="R2793" s="53">
        <v>0.98781389750038673</v>
      </c>
      <c r="S2793" s="53">
        <v>7.1188642850905728</v>
      </c>
      <c r="T2793" s="53">
        <v>5.4473530343486043E-4</v>
      </c>
      <c r="U2793" s="53">
        <v>0.290745924847151</v>
      </c>
      <c r="V2793" s="53">
        <v>144.37784188251464</v>
      </c>
      <c r="W2793" s="53">
        <v>70.357870953321253</v>
      </c>
    </row>
    <row r="2794" spans="3:23" x14ac:dyDescent="0.25">
      <c r="C2794" s="70">
        <v>0</v>
      </c>
      <c r="D2794" s="53">
        <v>29</v>
      </c>
      <c r="E2794" s="53">
        <v>33</v>
      </c>
      <c r="F2794" s="53">
        <v>17.996000000000002</v>
      </c>
      <c r="G2794" s="53">
        <v>0</v>
      </c>
      <c r="H2794" s="53">
        <v>0.87878787878787878</v>
      </c>
      <c r="I2794" s="53">
        <v>0.59183673469387754</v>
      </c>
      <c r="J2794" s="53">
        <v>6.0765077797464979</v>
      </c>
      <c r="K2794" s="53">
        <v>100</v>
      </c>
      <c r="L2794" s="53">
        <v>89.103448275862064</v>
      </c>
      <c r="M2794" s="53">
        <v>55.596059113300505</v>
      </c>
      <c r="N2794" s="53">
        <v>7.456276491205279</v>
      </c>
      <c r="O2794" s="53">
        <v>-0.13205719170196209</v>
      </c>
      <c r="P2794" s="53">
        <v>1.855738905276874</v>
      </c>
      <c r="Q2794" s="53">
        <v>58.714285714285722</v>
      </c>
      <c r="R2794" s="53">
        <v>0.87404016090553971</v>
      </c>
      <c r="S2794" s="53">
        <v>3.7193758224153695</v>
      </c>
      <c r="T2794" s="53">
        <v>1.785714285714287E-2</v>
      </c>
      <c r="U2794" s="53">
        <v>0.22178109588823863</v>
      </c>
      <c r="V2794" s="53">
        <v>6.2330229193099944</v>
      </c>
      <c r="W2794" s="53">
        <v>6.2330229193099944</v>
      </c>
    </row>
    <row r="2795" spans="3:23" x14ac:dyDescent="0.25">
      <c r="C2795" s="70">
        <v>1</v>
      </c>
      <c r="D2795" s="53">
        <v>84</v>
      </c>
      <c r="E2795" s="53">
        <v>90</v>
      </c>
      <c r="F2795" s="53">
        <v>31.583999999999996</v>
      </c>
      <c r="G2795" s="53">
        <v>0.50425862697881541</v>
      </c>
      <c r="H2795" s="53">
        <v>0.93333333333333335</v>
      </c>
      <c r="I2795" s="53">
        <v>0.63636363636363635</v>
      </c>
      <c r="J2795" s="53">
        <v>10.34176589165282</v>
      </c>
      <c r="K2795" s="53">
        <v>192</v>
      </c>
      <c r="L2795" s="53">
        <v>121.57142857142857</v>
      </c>
      <c r="M2795" s="53">
        <v>1199.7659208261607</v>
      </c>
      <c r="N2795" s="53">
        <v>34.63763734474626</v>
      </c>
      <c r="O2795" s="53">
        <v>0.35539096540282666</v>
      </c>
      <c r="P2795" s="53">
        <v>1.973198615139143</v>
      </c>
      <c r="Q2795" s="53">
        <v>288.53472222222223</v>
      </c>
      <c r="R2795" s="53">
        <v>0.92742455048014483</v>
      </c>
      <c r="S2795" s="53">
        <v>5.8551815242220488</v>
      </c>
      <c r="T2795" s="53">
        <v>7.0408950617284177E-3</v>
      </c>
      <c r="U2795" s="53">
        <v>0.11218884648487247</v>
      </c>
      <c r="V2795" s="53">
        <v>11.316774364367637</v>
      </c>
      <c r="W2795" s="53">
        <v>9.7726308705034217</v>
      </c>
    </row>
    <row r="2796" spans="3:23" x14ac:dyDescent="0.25">
      <c r="C2796" s="70">
        <v>0</v>
      </c>
      <c r="D2796" s="53">
        <v>71</v>
      </c>
      <c r="E2796" s="53">
        <v>76</v>
      </c>
      <c r="F2796" s="53">
        <v>28.498999999999999</v>
      </c>
      <c r="G2796" s="53">
        <v>0.60924982719550025</v>
      </c>
      <c r="H2796" s="53">
        <v>0.93421052631578949</v>
      </c>
      <c r="I2796" s="53">
        <v>0.6454545454545455</v>
      </c>
      <c r="J2796" s="53">
        <v>9.5078918628787825</v>
      </c>
      <c r="K2796" s="53">
        <v>115</v>
      </c>
      <c r="L2796" s="53">
        <v>87.380281690140848</v>
      </c>
      <c r="M2796" s="53">
        <v>178.89617706237416</v>
      </c>
      <c r="N2796" s="53">
        <v>13.375207552123225</v>
      </c>
      <c r="O2796" s="53">
        <v>0.43313338611112367</v>
      </c>
      <c r="P2796" s="53">
        <v>1.9382882316296308</v>
      </c>
      <c r="Q2796" s="53">
        <v>53.07438016528927</v>
      </c>
      <c r="R2796" s="53">
        <v>0.90286792956780537</v>
      </c>
      <c r="S2796" s="53">
        <v>4.8925868242063526</v>
      </c>
      <c r="T2796" s="53">
        <v>8.947476265282436E-3</v>
      </c>
      <c r="U2796" s="53">
        <v>0.26255066437370744</v>
      </c>
      <c r="V2796" s="53">
        <v>10.799191314302071</v>
      </c>
      <c r="W2796" s="53">
        <v>8.5635248041620073</v>
      </c>
    </row>
    <row r="2797" spans="3:23" x14ac:dyDescent="0.25">
      <c r="C2797" s="70">
        <v>0</v>
      </c>
      <c r="D2797" s="53">
        <v>111</v>
      </c>
      <c r="E2797" s="53">
        <v>120</v>
      </c>
      <c r="F2797" s="53">
        <v>38.108999999999995</v>
      </c>
      <c r="G2797" s="53">
        <v>0.71748276305761272</v>
      </c>
      <c r="H2797" s="53">
        <v>0.92500000000000004</v>
      </c>
      <c r="I2797" s="53">
        <v>0.65680473372781067</v>
      </c>
      <c r="J2797" s="53">
        <v>11.888212206450683</v>
      </c>
      <c r="K2797" s="53">
        <v>146</v>
      </c>
      <c r="L2797" s="53">
        <v>111.03603603603604</v>
      </c>
      <c r="M2797" s="53">
        <v>517.38050778050786</v>
      </c>
      <c r="N2797" s="53">
        <v>22.745999819320051</v>
      </c>
      <c r="O2797" s="53">
        <v>-0.33314171561854189</v>
      </c>
      <c r="P2797" s="53">
        <v>1.6925255055149917</v>
      </c>
      <c r="Q2797" s="53">
        <v>617.46703296703333</v>
      </c>
      <c r="R2797" s="53">
        <v>0.75416014435822887</v>
      </c>
      <c r="S2797" s="53">
        <v>5.6240248483479931</v>
      </c>
      <c r="T2797" s="53">
        <v>6.5209515758966417E-3</v>
      </c>
      <c r="U2797" s="53">
        <v>0.23289289864178706</v>
      </c>
      <c r="V2797" s="53">
        <v>14.656425580980205</v>
      </c>
      <c r="W2797" s="53">
        <v>10.20931810269756</v>
      </c>
    </row>
    <row r="2798" spans="3:23" x14ac:dyDescent="0.25">
      <c r="C2798" s="70">
        <v>0</v>
      </c>
      <c r="D2798" s="53">
        <v>58</v>
      </c>
      <c r="E2798" s="53">
        <v>62</v>
      </c>
      <c r="F2798" s="53">
        <v>25.678999999999998</v>
      </c>
      <c r="G2798" s="53">
        <v>0.33985558959651885</v>
      </c>
      <c r="H2798" s="53">
        <v>0.93548387096774188</v>
      </c>
      <c r="I2798" s="53">
        <v>0.64444444444444449</v>
      </c>
      <c r="J2798" s="53">
        <v>8.5934797139831218</v>
      </c>
      <c r="K2798" s="53">
        <v>115</v>
      </c>
      <c r="L2798" s="53">
        <v>93.896551724137936</v>
      </c>
      <c r="M2798" s="53">
        <v>184.44525105868109</v>
      </c>
      <c r="N2798" s="53">
        <v>13.581062221294809</v>
      </c>
      <c r="O2798" s="53">
        <v>3.7220040889057188E-3</v>
      </c>
      <c r="P2798" s="53">
        <v>1.7781414937688524</v>
      </c>
      <c r="Q2798" s="53">
        <v>226.92929292929318</v>
      </c>
      <c r="R2798" s="53">
        <v>0.67998753819736235</v>
      </c>
      <c r="S2798" s="53">
        <v>4.7352324523902674</v>
      </c>
      <c r="T2798" s="53">
        <v>1.1733496581981445E-2</v>
      </c>
      <c r="U2798" s="53">
        <v>0.23691671046325274</v>
      </c>
      <c r="V2798" s="53">
        <v>8.9927327248866682</v>
      </c>
      <c r="W2798" s="53">
        <v>8.4574639875264186</v>
      </c>
    </row>
    <row r="2799" spans="3:23" x14ac:dyDescent="0.25">
      <c r="C2799" s="70">
        <v>0</v>
      </c>
      <c r="D2799" s="53">
        <v>100</v>
      </c>
      <c r="E2799" s="53">
        <v>104</v>
      </c>
      <c r="F2799" s="53">
        <v>34.652000000000001</v>
      </c>
      <c r="G2799" s="53">
        <v>0.76139790013130937</v>
      </c>
      <c r="H2799" s="53">
        <v>0.96153846153846156</v>
      </c>
      <c r="I2799" s="53">
        <v>0.7407407407407407</v>
      </c>
      <c r="J2799" s="53">
        <v>11.283791670955125</v>
      </c>
      <c r="K2799" s="53">
        <v>149</v>
      </c>
      <c r="L2799" s="53">
        <v>112.36</v>
      </c>
      <c r="M2799" s="53">
        <v>504.11151515151516</v>
      </c>
      <c r="N2799" s="53">
        <v>22.452427823100003</v>
      </c>
      <c r="O2799" s="53">
        <v>-0.28682685379730388</v>
      </c>
      <c r="P2799" s="53">
        <v>1.9975615365230606</v>
      </c>
      <c r="Q2799" s="53">
        <v>795.7013888888896</v>
      </c>
      <c r="R2799" s="53">
        <v>0.71981759369063347</v>
      </c>
      <c r="S2799" s="53">
        <v>5.5837235050912817</v>
      </c>
      <c r="T2799" s="53">
        <v>7.6195987654321205E-3</v>
      </c>
      <c r="U2799" s="53">
        <v>0.14065506905699154</v>
      </c>
      <c r="V2799" s="53">
        <v>14.107861251104007</v>
      </c>
      <c r="W2799" s="53">
        <v>9.1459126163693814</v>
      </c>
    </row>
    <row r="2800" spans="3:23" x14ac:dyDescent="0.25">
      <c r="C2800" s="70">
        <v>0</v>
      </c>
      <c r="D2800" s="53">
        <v>4648</v>
      </c>
      <c r="E2800" s="53">
        <v>8433</v>
      </c>
      <c r="F2800" s="53">
        <v>570.37099999999998</v>
      </c>
      <c r="G2800" s="53">
        <v>0.86830774131870492</v>
      </c>
      <c r="H2800" s="53">
        <v>0.55116803035693107</v>
      </c>
      <c r="I2800" s="53">
        <v>0.39665471923536438</v>
      </c>
      <c r="J2800" s="53">
        <v>76.92865138509211</v>
      </c>
      <c r="K2800" s="53">
        <v>255</v>
      </c>
      <c r="L2800" s="53">
        <v>125.20030120481928</v>
      </c>
      <c r="M2800" s="53">
        <v>1632.0818849964112</v>
      </c>
      <c r="N2800" s="53">
        <v>40.399033218585949</v>
      </c>
      <c r="O2800" s="53">
        <v>0.94250180629051628</v>
      </c>
      <c r="P2800" s="53">
        <v>3.3643101547621961</v>
      </c>
      <c r="Q2800" s="53">
        <v>65.21835577004471</v>
      </c>
      <c r="R2800" s="53">
        <v>0.98846284524892691</v>
      </c>
      <c r="S2800" s="53">
        <v>7.0964702333747329</v>
      </c>
      <c r="T2800" s="53">
        <v>6.268184579378786E-4</v>
      </c>
      <c r="U2800" s="53">
        <v>0.30415132913441378</v>
      </c>
      <c r="V2800" s="53">
        <v>145.96188366873483</v>
      </c>
      <c r="W2800" s="53">
        <v>72.400870724514448</v>
      </c>
    </row>
    <row r="2801" spans="3:23" x14ac:dyDescent="0.25">
      <c r="C2801" s="70">
        <v>0</v>
      </c>
      <c r="D2801" s="53">
        <v>29</v>
      </c>
      <c r="E2801" s="53">
        <v>33</v>
      </c>
      <c r="F2801" s="53">
        <v>17.996000000000002</v>
      </c>
      <c r="G2801" s="53">
        <v>0</v>
      </c>
      <c r="H2801" s="53">
        <v>0.87878787878787878</v>
      </c>
      <c r="I2801" s="53">
        <v>0.59183673469387754</v>
      </c>
      <c r="J2801" s="53">
        <v>6.0765077797464979</v>
      </c>
      <c r="K2801" s="53">
        <v>96</v>
      </c>
      <c r="L2801" s="53">
        <v>84.137931034482762</v>
      </c>
      <c r="M2801" s="53">
        <v>59.623152709359594</v>
      </c>
      <c r="N2801" s="53">
        <v>7.7216029883282395</v>
      </c>
      <c r="O2801" s="53">
        <v>-0.1920704893100573</v>
      </c>
      <c r="P2801" s="53">
        <v>1.9019289252537517</v>
      </c>
      <c r="Q2801" s="53">
        <v>35.571428571428562</v>
      </c>
      <c r="R2801" s="53">
        <v>0.88871531274867455</v>
      </c>
      <c r="S2801" s="53">
        <v>3.7714370294611261</v>
      </c>
      <c r="T2801" s="53">
        <v>1.785714285714287E-2</v>
      </c>
      <c r="U2801" s="53">
        <v>0.23958244136815554</v>
      </c>
      <c r="V2801" s="53">
        <v>6.2330229193099944</v>
      </c>
      <c r="W2801" s="53">
        <v>6.2330229193099944</v>
      </c>
    </row>
    <row r="2802" spans="3:23" x14ac:dyDescent="0.25">
      <c r="C2802" s="70">
        <v>1</v>
      </c>
      <c r="D2802" s="53">
        <v>73</v>
      </c>
      <c r="E2802" s="53">
        <v>77</v>
      </c>
      <c r="F2802" s="53">
        <v>27.828999999999997</v>
      </c>
      <c r="G2802" s="53">
        <v>0.46824451445113674</v>
      </c>
      <c r="H2802" s="53">
        <v>0.94805194805194803</v>
      </c>
      <c r="I2802" s="53">
        <v>0.73</v>
      </c>
      <c r="J2802" s="53">
        <v>9.6408758298023347</v>
      </c>
      <c r="K2802" s="53">
        <v>186</v>
      </c>
      <c r="L2802" s="53">
        <v>124.67123287671232</v>
      </c>
      <c r="M2802" s="53">
        <v>1037.251522070015</v>
      </c>
      <c r="N2802" s="53">
        <v>32.206389460323166</v>
      </c>
      <c r="O2802" s="53">
        <v>0.17479210675011378</v>
      </c>
      <c r="P2802" s="53">
        <v>1.8966811306298867</v>
      </c>
      <c r="Q2802" s="53">
        <v>292.0090909090909</v>
      </c>
      <c r="R2802" s="53">
        <v>0.92246501357431188</v>
      </c>
      <c r="S2802" s="53">
        <v>5.6930483601609758</v>
      </c>
      <c r="T2802" s="53">
        <v>9.2561983471074125E-3</v>
      </c>
      <c r="U2802" s="53">
        <v>0.12345321305685612</v>
      </c>
      <c r="V2802" s="53">
        <v>10.342976793446441</v>
      </c>
      <c r="W2802" s="53">
        <v>9.1390432604167611</v>
      </c>
    </row>
    <row r="2803" spans="3:23" x14ac:dyDescent="0.25">
      <c r="C2803" s="70">
        <v>0</v>
      </c>
      <c r="D2803" s="53">
        <v>29</v>
      </c>
      <c r="E2803" s="53">
        <v>33</v>
      </c>
      <c r="F2803" s="53">
        <v>17.996000000000002</v>
      </c>
      <c r="G2803" s="53">
        <v>0</v>
      </c>
      <c r="H2803" s="53">
        <v>0.87878787878787878</v>
      </c>
      <c r="I2803" s="53">
        <v>0.59183673469387754</v>
      </c>
      <c r="J2803" s="53">
        <v>6.0765077797464979</v>
      </c>
      <c r="K2803" s="53">
        <v>102</v>
      </c>
      <c r="L2803" s="53">
        <v>87.724137931034477</v>
      </c>
      <c r="M2803" s="53">
        <v>70.278325123152726</v>
      </c>
      <c r="N2803" s="53">
        <v>8.3832168720099762</v>
      </c>
      <c r="O2803" s="53">
        <v>-0.1076449382734395</v>
      </c>
      <c r="P2803" s="53">
        <v>2.1667785477744501</v>
      </c>
      <c r="Q2803" s="53">
        <v>36.96428571428573</v>
      </c>
      <c r="R2803" s="53">
        <v>0.88993363075205667</v>
      </c>
      <c r="S2803" s="53">
        <v>4.0733297019495218</v>
      </c>
      <c r="T2803" s="53">
        <v>2.0408163265306138E-2</v>
      </c>
      <c r="U2803" s="53">
        <v>0.23181238404452686</v>
      </c>
      <c r="V2803" s="53">
        <v>6.2330229193099944</v>
      </c>
      <c r="W2803" s="53">
        <v>6.2330229193099944</v>
      </c>
    </row>
    <row r="2804" spans="3:23" x14ac:dyDescent="0.25">
      <c r="C2804" s="70">
        <v>0</v>
      </c>
      <c r="D2804" s="53">
        <v>124</v>
      </c>
      <c r="E2804" s="53">
        <v>130</v>
      </c>
      <c r="F2804" s="53">
        <v>39.795999999999999</v>
      </c>
      <c r="G2804" s="53">
        <v>0.70252115222217393</v>
      </c>
      <c r="H2804" s="53">
        <v>0.9538461538461539</v>
      </c>
      <c r="I2804" s="53">
        <v>0.68131868131868134</v>
      </c>
      <c r="J2804" s="53">
        <v>12.565098628628434</v>
      </c>
      <c r="K2804" s="53">
        <v>159</v>
      </c>
      <c r="L2804" s="53">
        <v>120.78225806451613</v>
      </c>
      <c r="M2804" s="53">
        <v>465.92781274586935</v>
      </c>
      <c r="N2804" s="53">
        <v>21.585361075179385</v>
      </c>
      <c r="O2804" s="53">
        <v>-0.59484267858637219</v>
      </c>
      <c r="P2804" s="53">
        <v>2.6250811589518053</v>
      </c>
      <c r="Q2804" s="53">
        <v>459.22564102563973</v>
      </c>
      <c r="R2804" s="53">
        <v>0.79727907722827351</v>
      </c>
      <c r="S2804" s="53">
        <v>5.6815064916116702</v>
      </c>
      <c r="T2804" s="53">
        <v>5.654174884944135E-3</v>
      </c>
      <c r="U2804" s="53">
        <v>0.2016573008992098</v>
      </c>
      <c r="V2804" s="53">
        <v>15.20804826666661</v>
      </c>
      <c r="W2804" s="53">
        <v>10.823003171242201</v>
      </c>
    </row>
    <row r="2805" spans="3:23" x14ac:dyDescent="0.25">
      <c r="C2805" s="70">
        <v>0</v>
      </c>
      <c r="D2805" s="53">
        <v>142</v>
      </c>
      <c r="E2805" s="53">
        <v>150</v>
      </c>
      <c r="F2805" s="53">
        <v>44.94</v>
      </c>
      <c r="G2805" s="53">
        <v>0.85744833799786657</v>
      </c>
      <c r="H2805" s="53">
        <v>0.94666666666666666</v>
      </c>
      <c r="I2805" s="53">
        <v>0.71</v>
      </c>
      <c r="J2805" s="53">
        <v>13.446189622059965</v>
      </c>
      <c r="K2805" s="53">
        <v>137</v>
      </c>
      <c r="L2805" s="53">
        <v>104.35915492957747</v>
      </c>
      <c r="M2805" s="53">
        <v>285.36654679852188</v>
      </c>
      <c r="N2805" s="53">
        <v>16.892795707002495</v>
      </c>
      <c r="O2805" s="53">
        <v>-0.2444000212719479</v>
      </c>
      <c r="P2805" s="53">
        <v>2.1725965991354048</v>
      </c>
      <c r="Q2805" s="53">
        <v>421.10000000000082</v>
      </c>
      <c r="R2805" s="53">
        <v>0.76350983824886598</v>
      </c>
      <c r="S2805" s="53">
        <v>5.5566684890678273</v>
      </c>
      <c r="T2805" s="53">
        <v>5.7596371882086004E-3</v>
      </c>
      <c r="U2805" s="53">
        <v>0.16371366622213818</v>
      </c>
      <c r="V2805" s="53">
        <v>19.069225642611084</v>
      </c>
      <c r="W2805" s="53">
        <v>9.8124526019031002</v>
      </c>
    </row>
    <row r="2806" spans="3:23" x14ac:dyDescent="0.25">
      <c r="C2806" s="70">
        <v>0</v>
      </c>
      <c r="D2806" s="53">
        <v>72</v>
      </c>
      <c r="E2806" s="53">
        <v>76</v>
      </c>
      <c r="F2806" s="53">
        <v>28.954000000000001</v>
      </c>
      <c r="G2806" s="53">
        <v>0.64265499296408668</v>
      </c>
      <c r="H2806" s="53">
        <v>0.94736842105263153</v>
      </c>
      <c r="I2806" s="53">
        <v>0.66666666666666663</v>
      </c>
      <c r="J2806" s="53">
        <v>9.5746147296343835</v>
      </c>
      <c r="K2806" s="53">
        <v>121</v>
      </c>
      <c r="L2806" s="53">
        <v>96.652777777777771</v>
      </c>
      <c r="M2806" s="53">
        <v>178.53971048513304</v>
      </c>
      <c r="N2806" s="53">
        <v>13.361875260798278</v>
      </c>
      <c r="O2806" s="53">
        <v>6.3213877248464459E-2</v>
      </c>
      <c r="P2806" s="53">
        <v>1.8687136737021242</v>
      </c>
      <c r="Q2806" s="53">
        <v>349.46153846153885</v>
      </c>
      <c r="R2806" s="53">
        <v>0.67327532293364634</v>
      </c>
      <c r="S2806" s="53">
        <v>5.0928572928084979</v>
      </c>
      <c r="T2806" s="53">
        <v>9.2775220980349481E-3</v>
      </c>
      <c r="U2806" s="53">
        <v>0.1881301644712155</v>
      </c>
      <c r="V2806" s="53">
        <v>11.059726417429131</v>
      </c>
      <c r="W2806" s="53">
        <v>8.4734724595196234</v>
      </c>
    </row>
    <row r="2807" spans="3:23" x14ac:dyDescent="0.25">
      <c r="C2807" s="70">
        <v>0</v>
      </c>
      <c r="D2807" s="53">
        <v>4634</v>
      </c>
      <c r="E2807" s="53">
        <v>8393</v>
      </c>
      <c r="F2807" s="53">
        <v>569.66000000000008</v>
      </c>
      <c r="G2807" s="53">
        <v>0.8701282702588502</v>
      </c>
      <c r="H2807" s="53">
        <v>0.55212677231025853</v>
      </c>
      <c r="I2807" s="53">
        <v>0.39783653846153844</v>
      </c>
      <c r="J2807" s="53">
        <v>76.812707609501331</v>
      </c>
      <c r="K2807" s="53">
        <v>255</v>
      </c>
      <c r="L2807" s="53">
        <v>125.75701337936988</v>
      </c>
      <c r="M2807" s="53">
        <v>1647.4984668821862</v>
      </c>
      <c r="N2807" s="53">
        <v>40.589388599511892</v>
      </c>
      <c r="O2807" s="53">
        <v>0.91512271203242079</v>
      </c>
      <c r="P2807" s="53">
        <v>3.2991305742812385</v>
      </c>
      <c r="Q2807" s="53">
        <v>64.686600221484227</v>
      </c>
      <c r="R2807" s="53">
        <v>0.98860326567257983</v>
      </c>
      <c r="S2807" s="53">
        <v>7.1034192604882849</v>
      </c>
      <c r="T2807" s="53">
        <v>5.9550468741052917E-4</v>
      </c>
      <c r="U2807" s="53">
        <v>0.31176659656841071</v>
      </c>
      <c r="V2807" s="53">
        <v>145.58551712500199</v>
      </c>
      <c r="W2807" s="53">
        <v>71.748228660261319</v>
      </c>
    </row>
    <row r="2808" spans="3:23" x14ac:dyDescent="0.25">
      <c r="C2808" s="70">
        <v>0</v>
      </c>
      <c r="D2808" s="53">
        <v>47</v>
      </c>
      <c r="E2808" s="53">
        <v>52</v>
      </c>
      <c r="F2808" s="53">
        <v>22.776000000000003</v>
      </c>
      <c r="G2808" s="53">
        <v>0.54029913508406835</v>
      </c>
      <c r="H2808" s="53">
        <v>0.90384615384615385</v>
      </c>
      <c r="I2808" s="53">
        <v>0.65277777777777779</v>
      </c>
      <c r="J2808" s="53">
        <v>7.7357778278950491</v>
      </c>
      <c r="K2808" s="53">
        <v>93</v>
      </c>
      <c r="L2808" s="53">
        <v>82.829787234042556</v>
      </c>
      <c r="M2808" s="53">
        <v>40.013876040703074</v>
      </c>
      <c r="N2808" s="53">
        <v>6.3256522225540568</v>
      </c>
      <c r="O2808" s="53">
        <v>-0.36808537712484607</v>
      </c>
      <c r="P2808" s="53">
        <v>2.1831642740471722</v>
      </c>
      <c r="Q2808" s="53">
        <v>32.53086419753086</v>
      </c>
      <c r="R2808" s="53">
        <v>0.90310901851316761</v>
      </c>
      <c r="S2808" s="53">
        <v>4.0762070760315936</v>
      </c>
      <c r="T2808" s="53">
        <v>1.3260173754000902E-2</v>
      </c>
      <c r="U2808" s="53">
        <v>0.25731370823963418</v>
      </c>
      <c r="V2808" s="53">
        <v>8.5656174876903961</v>
      </c>
      <c r="W2808" s="53">
        <v>7.2077360218402147</v>
      </c>
    </row>
    <row r="2809" spans="3:23" x14ac:dyDescent="0.25">
      <c r="C2809" s="70">
        <v>1</v>
      </c>
      <c r="D2809" s="53">
        <v>69</v>
      </c>
      <c r="E2809" s="53">
        <v>75</v>
      </c>
      <c r="F2809" s="53">
        <v>28.217999999999996</v>
      </c>
      <c r="G2809" s="53">
        <v>0.38861687306673542</v>
      </c>
      <c r="H2809" s="53">
        <v>0.92</v>
      </c>
      <c r="I2809" s="53">
        <v>0.62727272727272732</v>
      </c>
      <c r="J2809" s="53">
        <v>9.3730213158152065</v>
      </c>
      <c r="K2809" s="53">
        <v>180</v>
      </c>
      <c r="L2809" s="53">
        <v>124.72463768115942</v>
      </c>
      <c r="M2809" s="53">
        <v>934.08482523444138</v>
      </c>
      <c r="N2809" s="53">
        <v>30.562801331593302</v>
      </c>
      <c r="O2809" s="53">
        <v>0.18109094095788164</v>
      </c>
      <c r="P2809" s="53">
        <v>1.8926443918693578</v>
      </c>
      <c r="Q2809" s="53">
        <v>267.35537190082647</v>
      </c>
      <c r="R2809" s="53">
        <v>0.92856467475490367</v>
      </c>
      <c r="S2809" s="53">
        <v>5.5539641305971461</v>
      </c>
      <c r="T2809" s="53">
        <v>8.4010655009903804E-3</v>
      </c>
      <c r="U2809" s="53">
        <v>0.12762041264540322</v>
      </c>
      <c r="V2809" s="53">
        <v>9.9018128912738561</v>
      </c>
      <c r="W2809" s="53">
        <v>9.1235248419115482</v>
      </c>
    </row>
    <row r="2810" spans="3:23" x14ac:dyDescent="0.25">
      <c r="C2810" s="70">
        <v>0</v>
      </c>
      <c r="D2810" s="53">
        <v>46</v>
      </c>
      <c r="E2810" s="53">
        <v>50</v>
      </c>
      <c r="F2810" s="53">
        <v>22.222000000000001</v>
      </c>
      <c r="G2810" s="53">
        <v>0.5304053027866894</v>
      </c>
      <c r="H2810" s="53">
        <v>0.92</v>
      </c>
      <c r="I2810" s="53">
        <v>0.63888888888888884</v>
      </c>
      <c r="J2810" s="53">
        <v>7.6530398573258118</v>
      </c>
      <c r="K2810" s="53">
        <v>108</v>
      </c>
      <c r="L2810" s="53">
        <v>87.673913043478265</v>
      </c>
      <c r="M2810" s="53">
        <v>89.424637681159396</v>
      </c>
      <c r="N2810" s="53">
        <v>9.4564601030808237</v>
      </c>
      <c r="O2810" s="53">
        <v>0.19334816226229706</v>
      </c>
      <c r="P2810" s="53">
        <v>2.2273604974395385</v>
      </c>
      <c r="Q2810" s="53">
        <v>53.34567901234567</v>
      </c>
      <c r="R2810" s="53">
        <v>0.87740987551620409</v>
      </c>
      <c r="S2810" s="53">
        <v>4.4557485760838871</v>
      </c>
      <c r="T2810" s="53">
        <v>1.3260173754000895E-2</v>
      </c>
      <c r="U2810" s="53">
        <v>0.20757791591124919</v>
      </c>
      <c r="V2810" s="53">
        <v>8.4302691971197312</v>
      </c>
      <c r="W2810" s="53">
        <v>7.1467117473930717</v>
      </c>
    </row>
    <row r="2811" spans="3:23" x14ac:dyDescent="0.25">
      <c r="C2811" s="70">
        <v>0</v>
      </c>
      <c r="D2811" s="53">
        <v>156</v>
      </c>
      <c r="E2811" s="53">
        <v>165</v>
      </c>
      <c r="F2811" s="53">
        <v>45.792000000000002</v>
      </c>
      <c r="G2811" s="53">
        <v>0.76862165922132708</v>
      </c>
      <c r="H2811" s="53">
        <v>0.94545454545454544</v>
      </c>
      <c r="I2811" s="53">
        <v>0.65</v>
      </c>
      <c r="J2811" s="53">
        <v>14.093451279891855</v>
      </c>
      <c r="K2811" s="53">
        <v>183</v>
      </c>
      <c r="L2811" s="53">
        <v>120.81410256410257</v>
      </c>
      <c r="M2811" s="53">
        <v>698.95231596360611</v>
      </c>
      <c r="N2811" s="53">
        <v>26.437706329475827</v>
      </c>
      <c r="O2811" s="53">
        <v>-6.8765232813055216E-2</v>
      </c>
      <c r="P2811" s="53">
        <v>2.1844393671079896</v>
      </c>
      <c r="Q2811" s="53">
        <v>586.77254901960862</v>
      </c>
      <c r="R2811" s="53">
        <v>0.81821023664745141</v>
      </c>
      <c r="S2811" s="53">
        <v>6.0515267573803193</v>
      </c>
      <c r="T2811" s="53">
        <v>4.7212610534409748E-3</v>
      </c>
      <c r="U2811" s="53">
        <v>0.1923241617902684</v>
      </c>
      <c r="V2811" s="53">
        <v>18.0355437416097</v>
      </c>
      <c r="W2811" s="53">
        <v>11.537402951940647</v>
      </c>
    </row>
    <row r="2812" spans="3:23" x14ac:dyDescent="0.25">
      <c r="C2812" s="70">
        <v>0</v>
      </c>
      <c r="D2812" s="53">
        <v>142</v>
      </c>
      <c r="E2812" s="53">
        <v>148</v>
      </c>
      <c r="F2812" s="53">
        <v>43.442999999999998</v>
      </c>
      <c r="G2812" s="53">
        <v>0.83709086924676357</v>
      </c>
      <c r="H2812" s="53">
        <v>0.95945945945945943</v>
      </c>
      <c r="I2812" s="53">
        <v>0.74736842105263157</v>
      </c>
      <c r="J2812" s="53">
        <v>13.446189622059965</v>
      </c>
      <c r="K2812" s="53">
        <v>130</v>
      </c>
      <c r="L2812" s="53">
        <v>103.42957746478874</v>
      </c>
      <c r="M2812" s="53">
        <v>262.21840974927574</v>
      </c>
      <c r="N2812" s="53">
        <v>16.193159350456469</v>
      </c>
      <c r="O2812" s="53">
        <v>-0.41990377823653119</v>
      </c>
      <c r="P2812" s="53">
        <v>2.0435369500339662</v>
      </c>
      <c r="Q2812" s="53">
        <v>290.9000000000002</v>
      </c>
      <c r="R2812" s="53">
        <v>0.7849129869318856</v>
      </c>
      <c r="S2812" s="53">
        <v>5.4411793208957189</v>
      </c>
      <c r="T2812" s="53">
        <v>5.6499999999999858E-3</v>
      </c>
      <c r="U2812" s="53">
        <v>0.17705319104679923</v>
      </c>
      <c r="V2812" s="53">
        <v>18.429666229111611</v>
      </c>
      <c r="W2812" s="53">
        <v>10.082204509292124</v>
      </c>
    </row>
    <row r="2813" spans="3:23" x14ac:dyDescent="0.25">
      <c r="C2813" s="70">
        <v>0</v>
      </c>
      <c r="D2813" s="53">
        <v>75</v>
      </c>
      <c r="E2813" s="53">
        <v>79</v>
      </c>
      <c r="F2813" s="53">
        <v>29.234999999999999</v>
      </c>
      <c r="G2813" s="53">
        <v>0.58964263862872734</v>
      </c>
      <c r="H2813" s="53">
        <v>0.94936708860759489</v>
      </c>
      <c r="I2813" s="53">
        <v>0.69444444444444442</v>
      </c>
      <c r="J2813" s="53">
        <v>9.7720502380583998</v>
      </c>
      <c r="K2813" s="53">
        <v>122</v>
      </c>
      <c r="L2813" s="53">
        <v>93.493333333333339</v>
      </c>
      <c r="M2813" s="53">
        <v>237.06414414414402</v>
      </c>
      <c r="N2813" s="53">
        <v>15.396887482349932</v>
      </c>
      <c r="O2813" s="53">
        <v>0.19566650866458549</v>
      </c>
      <c r="P2813" s="53">
        <v>1.7817851435280789</v>
      </c>
      <c r="Q2813" s="53">
        <v>234.63247863247858</v>
      </c>
      <c r="R2813" s="53">
        <v>0.6907674881638961</v>
      </c>
      <c r="S2813" s="53">
        <v>5.2682973569317797</v>
      </c>
      <c r="T2813" s="53">
        <v>9.7158302286507667E-3</v>
      </c>
      <c r="U2813" s="53">
        <v>0.23524041643882332</v>
      </c>
      <c r="V2813" s="53">
        <v>10.991020358506693</v>
      </c>
      <c r="W2813" s="53">
        <v>8.8770543369472392</v>
      </c>
    </row>
    <row r="2814" spans="3:23" x14ac:dyDescent="0.25">
      <c r="C2814" s="70">
        <v>0</v>
      </c>
      <c r="D2814" s="53">
        <v>4575</v>
      </c>
      <c r="E2814" s="53">
        <v>8091</v>
      </c>
      <c r="F2814" s="53">
        <v>557.79999999999995</v>
      </c>
      <c r="G2814" s="53">
        <v>0.87754766796553629</v>
      </c>
      <c r="H2814" s="53">
        <v>0.56544308490915829</v>
      </c>
      <c r="I2814" s="53">
        <v>0.41560683139534882</v>
      </c>
      <c r="J2814" s="53">
        <v>76.322152204739155</v>
      </c>
      <c r="K2814" s="53">
        <v>254</v>
      </c>
      <c r="L2814" s="53">
        <v>129.15125683060108</v>
      </c>
      <c r="M2814" s="53">
        <v>1687.0260888223143</v>
      </c>
      <c r="N2814" s="53">
        <v>41.073423144684618</v>
      </c>
      <c r="O2814" s="53">
        <v>0.89557555675969314</v>
      </c>
      <c r="P2814" s="53">
        <v>3.2166964168714975</v>
      </c>
      <c r="Q2814" s="53">
        <v>67.991977645574252</v>
      </c>
      <c r="R2814" s="53">
        <v>0.988567139287027</v>
      </c>
      <c r="S2814" s="53">
        <v>7.1304138059185922</v>
      </c>
      <c r="T2814" s="53">
        <v>5.2323412018808965E-4</v>
      </c>
      <c r="U2814" s="53">
        <v>0.29319625825738405</v>
      </c>
      <c r="V2814" s="53">
        <v>146.36172880245346</v>
      </c>
      <c r="W2814" s="53">
        <v>70.178898401876722</v>
      </c>
    </row>
    <row r="2815" spans="3:23" x14ac:dyDescent="0.25">
      <c r="C2815" s="70">
        <v>0</v>
      </c>
      <c r="D2815" s="53">
        <v>51</v>
      </c>
      <c r="E2815" s="53">
        <v>55</v>
      </c>
      <c r="F2815" s="53">
        <v>23.628</v>
      </c>
      <c r="G2815" s="53">
        <v>0.59901417783933653</v>
      </c>
      <c r="H2815" s="53">
        <v>0.92727272727272725</v>
      </c>
      <c r="I2815" s="53">
        <v>0.62962962962962965</v>
      </c>
      <c r="J2815" s="53">
        <v>8.0582390620713973</v>
      </c>
      <c r="K2815" s="53">
        <v>102</v>
      </c>
      <c r="L2815" s="53">
        <v>87.156862745098039</v>
      </c>
      <c r="M2815" s="53">
        <v>86.894901960784324</v>
      </c>
      <c r="N2815" s="53">
        <v>9.3217435043442549</v>
      </c>
      <c r="O2815" s="53">
        <v>-0.12949076327544234</v>
      </c>
      <c r="P2815" s="53">
        <v>1.757340787839561</v>
      </c>
      <c r="Q2815" s="53">
        <v>32.966666666666676</v>
      </c>
      <c r="R2815" s="53">
        <v>0.9244322877931731</v>
      </c>
      <c r="S2815" s="53">
        <v>4.3099950781408287</v>
      </c>
      <c r="T2815" s="53">
        <v>1.2098765432098786E-2</v>
      </c>
      <c r="U2815" s="53">
        <v>0.26646068437735093</v>
      </c>
      <c r="V2815" s="53">
        <v>9.1222632210712824</v>
      </c>
      <c r="W2815" s="53">
        <v>7.3045466241295953</v>
      </c>
    </row>
    <row r="2816" spans="3:23" x14ac:dyDescent="0.25">
      <c r="C2816" s="70">
        <v>1</v>
      </c>
      <c r="D2816" s="53">
        <v>70</v>
      </c>
      <c r="E2816" s="53">
        <v>74</v>
      </c>
      <c r="F2816" s="53">
        <v>27.366</v>
      </c>
      <c r="G2816" s="53">
        <v>0.35820843557380655</v>
      </c>
      <c r="H2816" s="53">
        <v>0.94594594594594594</v>
      </c>
      <c r="I2816" s="53">
        <v>0.7</v>
      </c>
      <c r="J2816" s="53">
        <v>9.4406974388262963</v>
      </c>
      <c r="K2816" s="53">
        <v>178</v>
      </c>
      <c r="L2816" s="53">
        <v>123.45714285714286</v>
      </c>
      <c r="M2816" s="53">
        <v>888.65755693581798</v>
      </c>
      <c r="N2816" s="53">
        <v>29.81035989275906</v>
      </c>
      <c r="O2816" s="53">
        <v>0.24266555516522645</v>
      </c>
      <c r="P2816" s="53">
        <v>1.8693142423142493</v>
      </c>
      <c r="Q2816" s="53">
        <v>271.69090909090909</v>
      </c>
      <c r="R2816" s="53">
        <v>0.92045942638568123</v>
      </c>
      <c r="S2816" s="53">
        <v>5.6613560526283466</v>
      </c>
      <c r="T2816" s="53">
        <v>9.0909090909090662E-3</v>
      </c>
      <c r="U2816" s="53">
        <v>0.10657905094976125</v>
      </c>
      <c r="V2816" s="53">
        <v>9.8599113134168466</v>
      </c>
      <c r="W2816" s="53">
        <v>9.2056237939518315</v>
      </c>
    </row>
    <row r="2817" spans="3:23" x14ac:dyDescent="0.25">
      <c r="C2817" s="70">
        <v>0</v>
      </c>
      <c r="D2817" s="53">
        <v>266</v>
      </c>
      <c r="E2817" s="53">
        <v>320</v>
      </c>
      <c r="F2817" s="53">
        <v>74.241</v>
      </c>
      <c r="G2817" s="53">
        <v>0.87948956578198589</v>
      </c>
      <c r="H2817" s="53">
        <v>0.83125000000000004</v>
      </c>
      <c r="I2817" s="53">
        <v>0.579520697167756</v>
      </c>
      <c r="J2817" s="53">
        <v>18.40330728156092</v>
      </c>
      <c r="K2817" s="53">
        <v>193</v>
      </c>
      <c r="L2817" s="53">
        <v>116.40601503759399</v>
      </c>
      <c r="M2817" s="53">
        <v>924.92132217335745</v>
      </c>
      <c r="N2817" s="53">
        <v>30.41251916848319</v>
      </c>
      <c r="O2817" s="53">
        <v>0.38075220670332455</v>
      </c>
      <c r="P2817" s="53">
        <v>1.9966230053403353</v>
      </c>
      <c r="Q2817" s="53">
        <v>268.00205761316909</v>
      </c>
      <c r="R2817" s="53">
        <v>0.92016433386227792</v>
      </c>
      <c r="S2817" s="53">
        <v>6.4381298288009123</v>
      </c>
      <c r="T2817" s="53">
        <v>2.4725228200308258E-3</v>
      </c>
      <c r="U2817" s="53">
        <v>0.23279985775616188</v>
      </c>
      <c r="V2817" s="53">
        <v>29.984083284329202</v>
      </c>
      <c r="W2817" s="53">
        <v>14.26997001885508</v>
      </c>
    </row>
    <row r="2818" spans="3:23" x14ac:dyDescent="0.25">
      <c r="C2818" s="70">
        <v>0</v>
      </c>
      <c r="D2818" s="53">
        <v>160</v>
      </c>
      <c r="E2818" s="53">
        <v>169</v>
      </c>
      <c r="F2818" s="53">
        <v>47.668999999999997</v>
      </c>
      <c r="G2818" s="53">
        <v>0.87891354125954391</v>
      </c>
      <c r="H2818" s="53">
        <v>0.94674556213017746</v>
      </c>
      <c r="I2818" s="53">
        <v>0.69264069264069261</v>
      </c>
      <c r="J2818" s="53">
        <v>14.27299292922217</v>
      </c>
      <c r="K2818" s="53">
        <v>120</v>
      </c>
      <c r="L2818" s="53">
        <v>99.03125</v>
      </c>
      <c r="M2818" s="53">
        <v>158.58392295597486</v>
      </c>
      <c r="N2818" s="53">
        <v>12.593010877307098</v>
      </c>
      <c r="O2818" s="53">
        <v>-0.30252674352053976</v>
      </c>
      <c r="P2818" s="53">
        <v>1.9460889902497238</v>
      </c>
      <c r="Q2818" s="53">
        <v>302.91735537190095</v>
      </c>
      <c r="R2818" s="53">
        <v>0.79012511822995857</v>
      </c>
      <c r="S2818" s="53">
        <v>5.2674952658991856</v>
      </c>
      <c r="T2818" s="53">
        <v>4.6444914964824764E-3</v>
      </c>
      <c r="U2818" s="53">
        <v>0.15203333817741285</v>
      </c>
      <c r="V2818" s="53">
        <v>20.909391143312241</v>
      </c>
      <c r="W2818" s="53">
        <v>9.9733847655970251</v>
      </c>
    </row>
    <row r="2819" spans="3:23" x14ac:dyDescent="0.25">
      <c r="C2819" s="70">
        <v>0</v>
      </c>
      <c r="D2819" s="53">
        <v>93</v>
      </c>
      <c r="E2819" s="53">
        <v>98</v>
      </c>
      <c r="F2819" s="53">
        <v>32.51</v>
      </c>
      <c r="G2819" s="53">
        <v>0.58115177995628153</v>
      </c>
      <c r="H2819" s="53">
        <v>0.94897959183673475</v>
      </c>
      <c r="I2819" s="53">
        <v>0.7153846153846154</v>
      </c>
      <c r="J2819" s="53">
        <v>10.881694613449236</v>
      </c>
      <c r="K2819" s="53">
        <v>129</v>
      </c>
      <c r="L2819" s="53">
        <v>98.3010752688172</v>
      </c>
      <c r="M2819" s="53">
        <v>221.45184665731654</v>
      </c>
      <c r="N2819" s="53">
        <v>14.881258235018857</v>
      </c>
      <c r="O2819" s="53">
        <v>5.3966280250692424E-2</v>
      </c>
      <c r="P2819" s="53">
        <v>1.9491572676864637</v>
      </c>
      <c r="Q2819" s="53">
        <v>373.09285714285613</v>
      </c>
      <c r="R2819" s="53">
        <v>0.69086078203990331</v>
      </c>
      <c r="S2819" s="53">
        <v>5.3478256119739331</v>
      </c>
      <c r="T2819" s="53">
        <v>7.6530612244897827E-3</v>
      </c>
      <c r="U2819" s="53">
        <v>0.23172850078180407</v>
      </c>
      <c r="V2819" s="53">
        <v>12.148547843510233</v>
      </c>
      <c r="W2819" s="53">
        <v>9.8864297810260648</v>
      </c>
    </row>
    <row r="2820" spans="3:23" x14ac:dyDescent="0.25">
      <c r="C2820" s="70">
        <v>0</v>
      </c>
      <c r="D2820" s="53">
        <v>4591</v>
      </c>
      <c r="E2820" s="53">
        <v>8380</v>
      </c>
      <c r="F2820" s="53">
        <v>579.36899999999991</v>
      </c>
      <c r="G2820" s="53">
        <v>0.87999771110556668</v>
      </c>
      <c r="H2820" s="53">
        <v>0.54785202863961813</v>
      </c>
      <c r="I2820" s="53">
        <v>0.41382729403281054</v>
      </c>
      <c r="J2820" s="53">
        <v>76.455495223555587</v>
      </c>
      <c r="K2820" s="53">
        <v>255</v>
      </c>
      <c r="L2820" s="53">
        <v>130.49074275756917</v>
      </c>
      <c r="M2820" s="53">
        <v>1738.4534545898009</v>
      </c>
      <c r="N2820" s="53">
        <v>41.694765314003156</v>
      </c>
      <c r="O2820" s="53">
        <v>0.89344818732879105</v>
      </c>
      <c r="P2820" s="53">
        <v>3.2617753899385349</v>
      </c>
      <c r="Q2820" s="53">
        <v>68.987835420393694</v>
      </c>
      <c r="R2820" s="53">
        <v>0.98851016571241901</v>
      </c>
      <c r="S2820" s="53">
        <v>7.1496501353463069</v>
      </c>
      <c r="T2820" s="53">
        <v>5.1351922196874648E-4</v>
      </c>
      <c r="U2820" s="53">
        <v>0.2929436801097659</v>
      </c>
      <c r="V2820" s="53">
        <v>146.07407365770101</v>
      </c>
      <c r="W2820" s="53">
        <v>69.381960281009157</v>
      </c>
    </row>
    <row r="2821" spans="3:23" x14ac:dyDescent="0.25">
      <c r="C2821" s="70">
        <v>1</v>
      </c>
      <c r="D2821" s="53">
        <v>80</v>
      </c>
      <c r="E2821" s="53">
        <v>84</v>
      </c>
      <c r="F2821" s="53">
        <v>29.144000000000002</v>
      </c>
      <c r="G2821" s="53">
        <v>0.56082577080101104</v>
      </c>
      <c r="H2821" s="53">
        <v>0.95238095238095233</v>
      </c>
      <c r="I2821" s="53">
        <v>0.72727272727272729</v>
      </c>
      <c r="J2821" s="53">
        <v>10.09253008808064</v>
      </c>
      <c r="K2821" s="53">
        <v>186</v>
      </c>
      <c r="L2821" s="53">
        <v>122.8875</v>
      </c>
      <c r="M2821" s="53">
        <v>1064.1011075949359</v>
      </c>
      <c r="N2821" s="53">
        <v>32.620562649882906</v>
      </c>
      <c r="O2821" s="53">
        <v>0.25055825288808781</v>
      </c>
      <c r="P2821" s="53">
        <v>1.903381869873805</v>
      </c>
      <c r="Q2821" s="53">
        <v>323.52892561983481</v>
      </c>
      <c r="R2821" s="53">
        <v>0.91453166610815395</v>
      </c>
      <c r="S2821" s="53">
        <v>5.7186198135562298</v>
      </c>
      <c r="T2821" s="53">
        <v>8.4010655009903804E-3</v>
      </c>
      <c r="U2821" s="53">
        <v>0.10451093313026069</v>
      </c>
      <c r="V2821" s="53">
        <v>11.165932518213419</v>
      </c>
      <c r="W2821" s="53">
        <v>9.244653463779521</v>
      </c>
    </row>
    <row r="2822" spans="3:23" x14ac:dyDescent="0.25">
      <c r="C2822" s="70">
        <v>0</v>
      </c>
      <c r="D2822" s="53">
        <v>334</v>
      </c>
      <c r="E2822" s="53">
        <v>377</v>
      </c>
      <c r="F2822" s="53">
        <v>78.161000000000001</v>
      </c>
      <c r="G2822" s="53">
        <v>0.85356354270868562</v>
      </c>
      <c r="H2822" s="53">
        <v>0.88594164456233426</v>
      </c>
      <c r="I2822" s="53">
        <v>0.56802721088435371</v>
      </c>
      <c r="J2822" s="53">
        <v>20.621881774987084</v>
      </c>
      <c r="K2822" s="53">
        <v>202</v>
      </c>
      <c r="L2822" s="53">
        <v>120.74550898203593</v>
      </c>
      <c r="M2822" s="53">
        <v>1197.1512560464666</v>
      </c>
      <c r="N2822" s="53">
        <v>34.599873642059251</v>
      </c>
      <c r="O2822" s="53">
        <v>0.38413003372674059</v>
      </c>
      <c r="P2822" s="53">
        <v>1.9663747830205616</v>
      </c>
      <c r="Q2822" s="53">
        <v>396.12012987012929</v>
      </c>
      <c r="R2822" s="53">
        <v>0.91212809025034358</v>
      </c>
      <c r="S2822" s="53">
        <v>6.5486596283907517</v>
      </c>
      <c r="T2822" s="53">
        <v>2.1293641423511625E-3</v>
      </c>
      <c r="U2822" s="53">
        <v>0.2450958528184177</v>
      </c>
      <c r="V2822" s="53">
        <v>30.70720497875935</v>
      </c>
      <c r="W2822" s="53">
        <v>15.998108365344804</v>
      </c>
    </row>
    <row r="2823" spans="3:23" x14ac:dyDescent="0.25">
      <c r="C2823" s="70">
        <v>0</v>
      </c>
      <c r="D2823" s="53">
        <v>163</v>
      </c>
      <c r="E2823" s="53">
        <v>175</v>
      </c>
      <c r="F2823" s="53">
        <v>49.902000000000001</v>
      </c>
      <c r="G2823" s="53">
        <v>0.89363410202718674</v>
      </c>
      <c r="H2823" s="53">
        <v>0.93142857142857138</v>
      </c>
      <c r="I2823" s="53">
        <v>0.67355371900826444</v>
      </c>
      <c r="J2823" s="53">
        <v>14.406180819073162</v>
      </c>
      <c r="K2823" s="53">
        <v>116</v>
      </c>
      <c r="L2823" s="53">
        <v>95.073619631901835</v>
      </c>
      <c r="M2823" s="53">
        <v>133.38960842232825</v>
      </c>
      <c r="N2823" s="53">
        <v>11.549441909561182</v>
      </c>
      <c r="O2823" s="53">
        <v>-0.19020657138865901</v>
      </c>
      <c r="P2823" s="53">
        <v>1.9576407549418555</v>
      </c>
      <c r="Q2823" s="53">
        <v>193.09486166007926</v>
      </c>
      <c r="R2823" s="53">
        <v>0.81105490872951191</v>
      </c>
      <c r="S2823" s="53">
        <v>5.2647590826556439</v>
      </c>
      <c r="T2823" s="53">
        <v>4.3275164430002138E-3</v>
      </c>
      <c r="U2823" s="53">
        <v>0.17054841734328649</v>
      </c>
      <c r="V2823" s="53">
        <v>21.781692136665278</v>
      </c>
      <c r="W2823" s="53">
        <v>9.7755421786267949</v>
      </c>
    </row>
    <row r="2824" spans="3:23" x14ac:dyDescent="0.25">
      <c r="C2824" s="70">
        <v>0</v>
      </c>
      <c r="D2824" s="53">
        <v>145</v>
      </c>
      <c r="E2824" s="53">
        <v>170</v>
      </c>
      <c r="F2824" s="53">
        <v>50.389999999999993</v>
      </c>
      <c r="G2824" s="53">
        <v>0.91587581574853172</v>
      </c>
      <c r="H2824" s="53">
        <v>0.8529411764705882</v>
      </c>
      <c r="I2824" s="53">
        <v>0.62770562770562766</v>
      </c>
      <c r="J2824" s="53">
        <v>13.587484461319491</v>
      </c>
      <c r="K2824" s="53">
        <v>141</v>
      </c>
      <c r="L2824" s="53">
        <v>99.448275862068968</v>
      </c>
      <c r="M2824" s="53">
        <v>282.13793103448273</v>
      </c>
      <c r="N2824" s="53">
        <v>16.796961958475787</v>
      </c>
      <c r="O2824" s="53">
        <v>0.26680953993561385</v>
      </c>
      <c r="P2824" s="53">
        <v>2.1700713612635067</v>
      </c>
      <c r="Q2824" s="53">
        <v>560.98760330578625</v>
      </c>
      <c r="R2824" s="53">
        <v>0.71596692657605909</v>
      </c>
      <c r="S2824" s="53">
        <v>5.6537195659908717</v>
      </c>
      <c r="T2824" s="53">
        <v>4.7127928420189731E-3</v>
      </c>
      <c r="U2824" s="53">
        <v>0.19415725905865058</v>
      </c>
      <c r="V2824" s="53">
        <v>22.677815301352915</v>
      </c>
      <c r="W2824" s="53">
        <v>9.1042741012774382</v>
      </c>
    </row>
    <row r="2825" spans="3:23" x14ac:dyDescent="0.25">
      <c r="C2825" s="70">
        <v>0</v>
      </c>
      <c r="D2825" s="53">
        <v>4589</v>
      </c>
      <c r="E2825" s="53">
        <v>8274</v>
      </c>
      <c r="F2825" s="53">
        <v>495.59100000000007</v>
      </c>
      <c r="G2825" s="53">
        <v>0.87513452450142115</v>
      </c>
      <c r="H2825" s="53">
        <v>0.55462895818225766</v>
      </c>
      <c r="I2825" s="53">
        <v>0.41387085137085139</v>
      </c>
      <c r="J2825" s="53">
        <v>76.438840067008229</v>
      </c>
      <c r="K2825" s="53">
        <v>255</v>
      </c>
      <c r="L2825" s="53">
        <v>130.71170189583788</v>
      </c>
      <c r="M2825" s="53">
        <v>1741.1210945092091</v>
      </c>
      <c r="N2825" s="53">
        <v>41.726743157227226</v>
      </c>
      <c r="O2825" s="53">
        <v>0.89128881068429189</v>
      </c>
      <c r="P2825" s="53">
        <v>3.1715216402830566</v>
      </c>
      <c r="Q2825" s="53">
        <v>68.399516821760713</v>
      </c>
      <c r="R2825" s="53">
        <v>0.98852021682272184</v>
      </c>
      <c r="S2825" s="53">
        <v>7.134845066044095</v>
      </c>
      <c r="T2825" s="53">
        <v>5.2003564750934038E-4</v>
      </c>
      <c r="U2825" s="53">
        <v>0.29714565724303382</v>
      </c>
      <c r="V2825" s="53">
        <v>143.01858161017856</v>
      </c>
      <c r="W2825" s="53">
        <v>69.203788357098858</v>
      </c>
    </row>
    <row r="2826" spans="3:23" x14ac:dyDescent="0.25">
      <c r="C2826" s="70">
        <v>1</v>
      </c>
      <c r="D2826" s="53">
        <v>70</v>
      </c>
      <c r="E2826" s="53">
        <v>75</v>
      </c>
      <c r="F2826" s="53">
        <v>28.4</v>
      </c>
      <c r="G2826" s="53">
        <v>0.54039640953410129</v>
      </c>
      <c r="H2826" s="53">
        <v>0.93333333333333335</v>
      </c>
      <c r="I2826" s="53">
        <v>0.63636363636363635</v>
      </c>
      <c r="J2826" s="53">
        <v>9.4406974388262963</v>
      </c>
      <c r="K2826" s="53">
        <v>196</v>
      </c>
      <c r="L2826" s="53">
        <v>128.84285714285716</v>
      </c>
      <c r="M2826" s="53">
        <v>1103.5256728778472</v>
      </c>
      <c r="N2826" s="53">
        <v>33.219356900425502</v>
      </c>
      <c r="O2826" s="53">
        <v>0.38998929002777705</v>
      </c>
      <c r="P2826" s="53">
        <v>2.0651772710713381</v>
      </c>
      <c r="Q2826" s="53">
        <v>336.62809917355372</v>
      </c>
      <c r="R2826" s="53">
        <v>0.91695740599986919</v>
      </c>
      <c r="S2826" s="53">
        <v>5.7292830169449687</v>
      </c>
      <c r="T2826" s="53">
        <v>8.5376681920633947E-3</v>
      </c>
      <c r="U2826" s="53">
        <v>9.5141764079451935E-2</v>
      </c>
      <c r="V2826" s="53">
        <v>10.424127959448647</v>
      </c>
      <c r="W2826" s="53">
        <v>8.7709712824419768</v>
      </c>
    </row>
    <row r="2827" spans="3:23" x14ac:dyDescent="0.25">
      <c r="C2827" s="70">
        <v>0</v>
      </c>
      <c r="D2827" s="53">
        <v>361</v>
      </c>
      <c r="E2827" s="53">
        <v>399</v>
      </c>
      <c r="F2827" s="53">
        <v>78.524999999999991</v>
      </c>
      <c r="G2827" s="53">
        <v>0.81658182328584483</v>
      </c>
      <c r="H2827" s="53">
        <v>0.90476190476190477</v>
      </c>
      <c r="I2827" s="53">
        <v>0.6077441077441077</v>
      </c>
      <c r="J2827" s="53">
        <v>21.439204174814737</v>
      </c>
      <c r="K2827" s="53">
        <v>208</v>
      </c>
      <c r="L2827" s="53">
        <v>127.35457063711911</v>
      </c>
      <c r="M2827" s="53">
        <v>1194.5850415512464</v>
      </c>
      <c r="N2827" s="53">
        <v>34.562769587393404</v>
      </c>
      <c r="O2827" s="53">
        <v>0.11708035137672616</v>
      </c>
      <c r="P2827" s="53">
        <v>1.8072436860494538</v>
      </c>
      <c r="Q2827" s="53">
        <v>314.53462157809969</v>
      </c>
      <c r="R2827" s="53">
        <v>0.93369724175383706</v>
      </c>
      <c r="S2827" s="53">
        <v>6.5932626835959223</v>
      </c>
      <c r="T2827" s="53">
        <v>2.1392953550063349E-3</v>
      </c>
      <c r="U2827" s="53">
        <v>0.25308050903458235</v>
      </c>
      <c r="V2827" s="53">
        <v>30.099650221968222</v>
      </c>
      <c r="W2827" s="53">
        <v>17.374412049926093</v>
      </c>
    </row>
    <row r="2828" spans="3:23" x14ac:dyDescent="0.25">
      <c r="C2828" s="70">
        <v>0</v>
      </c>
      <c r="D2828" s="53">
        <v>162</v>
      </c>
      <c r="E2828" s="53">
        <v>179</v>
      </c>
      <c r="F2828" s="53">
        <v>50.968999999999994</v>
      </c>
      <c r="G2828" s="53">
        <v>0.90617803039372824</v>
      </c>
      <c r="H2828" s="53">
        <v>0.9050279329608939</v>
      </c>
      <c r="I2828" s="53">
        <v>0.61363636363636365</v>
      </c>
      <c r="J2828" s="53">
        <v>14.361922094451575</v>
      </c>
      <c r="K2828" s="53">
        <v>133</v>
      </c>
      <c r="L2828" s="53">
        <v>96.96913580246914</v>
      </c>
      <c r="M2828" s="53">
        <v>205.13568744728164</v>
      </c>
      <c r="N2828" s="53">
        <v>14.322558690655859</v>
      </c>
      <c r="O2828" s="53">
        <v>0.52499686877002127</v>
      </c>
      <c r="P2828" s="53">
        <v>2.6106726469464561</v>
      </c>
      <c r="Q2828" s="53">
        <v>248.68115942029002</v>
      </c>
      <c r="R2828" s="53">
        <v>0.84128908032189675</v>
      </c>
      <c r="S2828" s="53">
        <v>5.3173492949412315</v>
      </c>
      <c r="T2828" s="53">
        <v>3.9907582440663839E-3</v>
      </c>
      <c r="U2828" s="53">
        <v>0.15978647858511094</v>
      </c>
      <c r="V2828" s="53">
        <v>22.367683357724779</v>
      </c>
      <c r="W2828" s="53">
        <v>9.4592130882839509</v>
      </c>
    </row>
    <row r="2829" spans="3:23" x14ac:dyDescent="0.25">
      <c r="C2829" s="70">
        <v>0</v>
      </c>
      <c r="D2829" s="53">
        <v>196</v>
      </c>
      <c r="E2829" s="53">
        <v>219</v>
      </c>
      <c r="F2829" s="53">
        <v>58.047999999999995</v>
      </c>
      <c r="G2829" s="53">
        <v>0.90636493697247655</v>
      </c>
      <c r="H2829" s="53">
        <v>0.89497716894977164</v>
      </c>
      <c r="I2829" s="53">
        <v>0.68055555555555558</v>
      </c>
      <c r="J2829" s="53">
        <v>15.797308339337176</v>
      </c>
      <c r="K2829" s="53">
        <v>140</v>
      </c>
      <c r="L2829" s="53">
        <v>98.637755102040813</v>
      </c>
      <c r="M2829" s="53">
        <v>287.57579801151223</v>
      </c>
      <c r="N2829" s="53">
        <v>16.958059971928165</v>
      </c>
      <c r="O2829" s="53">
        <v>0.49843865393699938</v>
      </c>
      <c r="P2829" s="53">
        <v>2.4206269604460764</v>
      </c>
      <c r="Q2829" s="53">
        <v>325.84666666666607</v>
      </c>
      <c r="R2829" s="53">
        <v>0.78547321288609251</v>
      </c>
      <c r="S2829" s="53">
        <v>5.6355923276322439</v>
      </c>
      <c r="T2829" s="53">
        <v>3.9555555555555455E-3</v>
      </c>
      <c r="U2829" s="53">
        <v>0.24961005646555143</v>
      </c>
      <c r="V2829" s="53">
        <v>25.528182191314965</v>
      </c>
      <c r="W2829" s="53">
        <v>10.785546736627373</v>
      </c>
    </row>
    <row r="2830" spans="3:23" x14ac:dyDescent="0.25">
      <c r="C2830" s="70">
        <v>0</v>
      </c>
      <c r="D2830" s="53">
        <v>4702</v>
      </c>
      <c r="E2830" s="53">
        <v>8467</v>
      </c>
      <c r="F2830" s="53">
        <v>498.43600000000004</v>
      </c>
      <c r="G2830" s="53">
        <v>0.87339444779416719</v>
      </c>
      <c r="H2830" s="53">
        <v>0.55533246722569973</v>
      </c>
      <c r="I2830" s="53">
        <v>0.44425547996976567</v>
      </c>
      <c r="J2830" s="53">
        <v>77.374235630116146</v>
      </c>
      <c r="K2830" s="53">
        <v>255</v>
      </c>
      <c r="L2830" s="53">
        <v>130.16397277754146</v>
      </c>
      <c r="M2830" s="53">
        <v>1707.3236709186344</v>
      </c>
      <c r="N2830" s="53">
        <v>41.319773364802408</v>
      </c>
      <c r="O2830" s="53">
        <v>0.85946934863365276</v>
      </c>
      <c r="P2830" s="53">
        <v>3.0955419333917202</v>
      </c>
      <c r="Q2830" s="53">
        <v>67.048368953879773</v>
      </c>
      <c r="R2830" s="53">
        <v>0.98867295893409379</v>
      </c>
      <c r="S2830" s="53">
        <v>7.125426398159858</v>
      </c>
      <c r="T2830" s="53">
        <v>4.8888363082844803E-4</v>
      </c>
      <c r="U2830" s="53">
        <v>0.29155379993183911</v>
      </c>
      <c r="V2830" s="53">
        <v>142.15997692717065</v>
      </c>
      <c r="W2830" s="53">
        <v>69.233826373234052</v>
      </c>
    </row>
    <row r="2831" spans="3:23" x14ac:dyDescent="0.25">
      <c r="C2831" s="70">
        <v>1</v>
      </c>
      <c r="D2831" s="53">
        <v>75</v>
      </c>
      <c r="E2831" s="53">
        <v>80</v>
      </c>
      <c r="F2831" s="53">
        <v>28.59</v>
      </c>
      <c r="G2831" s="53">
        <v>0.55111253176116248</v>
      </c>
      <c r="H2831" s="53">
        <v>0.9375</v>
      </c>
      <c r="I2831" s="53">
        <v>0.68181818181818177</v>
      </c>
      <c r="J2831" s="53">
        <v>9.7720502380583998</v>
      </c>
      <c r="K2831" s="53">
        <v>172</v>
      </c>
      <c r="L2831" s="53">
        <v>122.30666666666667</v>
      </c>
      <c r="M2831" s="53">
        <v>829.29657657657651</v>
      </c>
      <c r="N2831" s="53">
        <v>28.797509902360943</v>
      </c>
      <c r="O2831" s="53">
        <v>4.2925454902859671E-2</v>
      </c>
      <c r="P2831" s="53">
        <v>1.8752203446267619</v>
      </c>
      <c r="Q2831" s="53">
        <v>282.61983471074376</v>
      </c>
      <c r="R2831" s="53">
        <v>0.92166839461090533</v>
      </c>
      <c r="S2831" s="53">
        <v>5.5485580237138326</v>
      </c>
      <c r="T2831" s="53">
        <v>8.4010655009903804E-3</v>
      </c>
      <c r="U2831" s="53">
        <v>0.10800708860826103</v>
      </c>
      <c r="V2831" s="53">
        <v>10.787853217397538</v>
      </c>
      <c r="W2831" s="53">
        <v>9.0017183954507622</v>
      </c>
    </row>
    <row r="2832" spans="3:23" x14ac:dyDescent="0.25">
      <c r="C2832" s="70">
        <v>0</v>
      </c>
      <c r="D2832" s="53">
        <v>587</v>
      </c>
      <c r="E2832" s="53">
        <v>938</v>
      </c>
      <c r="F2832" s="53">
        <v>142.50299999999999</v>
      </c>
      <c r="G2832" s="53">
        <v>0.90939971481751491</v>
      </c>
      <c r="H2832" s="53">
        <v>0.62579957356076754</v>
      </c>
      <c r="I2832" s="53">
        <v>0.42784256559766765</v>
      </c>
      <c r="J2832" s="53">
        <v>27.338463979520512</v>
      </c>
      <c r="K2832" s="53">
        <v>233</v>
      </c>
      <c r="L2832" s="53">
        <v>120.72572402044293</v>
      </c>
      <c r="M2832" s="53">
        <v>1213.2369310022043</v>
      </c>
      <c r="N2832" s="53">
        <v>34.831550798122734</v>
      </c>
      <c r="O2832" s="53">
        <v>0.64223432451123552</v>
      </c>
      <c r="P2832" s="53">
        <v>2.4740300482997526</v>
      </c>
      <c r="Q2832" s="53">
        <v>327.3507142857132</v>
      </c>
      <c r="R2832" s="53">
        <v>0.93340274180442739</v>
      </c>
      <c r="S2832" s="53">
        <v>6.7163337365112135</v>
      </c>
      <c r="T2832" s="53">
        <v>1.3428571428571652E-3</v>
      </c>
      <c r="U2832" s="53">
        <v>0.25676697824300176</v>
      </c>
      <c r="V2832" s="53">
        <v>56.425578631404271</v>
      </c>
      <c r="W2832" s="53">
        <v>23.46871064437315</v>
      </c>
    </row>
    <row r="2833" spans="3:23" x14ac:dyDescent="0.25">
      <c r="C2833" s="70">
        <v>0</v>
      </c>
      <c r="D2833" s="53">
        <v>29</v>
      </c>
      <c r="E2833" s="53">
        <v>33</v>
      </c>
      <c r="F2833" s="53">
        <v>17.996000000000002</v>
      </c>
      <c r="G2833" s="53">
        <v>0</v>
      </c>
      <c r="H2833" s="53">
        <v>0.87878787878787878</v>
      </c>
      <c r="I2833" s="53">
        <v>0.59183673469387754</v>
      </c>
      <c r="J2833" s="53">
        <v>6.0765077797464979</v>
      </c>
      <c r="K2833" s="53">
        <v>118</v>
      </c>
      <c r="L2833" s="53">
        <v>97.931034482758619</v>
      </c>
      <c r="M2833" s="53">
        <v>137.63793103448276</v>
      </c>
      <c r="N2833" s="53">
        <v>11.731919324410766</v>
      </c>
      <c r="O2833" s="53">
        <v>-0.14659251695643855</v>
      </c>
      <c r="P2833" s="53">
        <v>2.0683361492311034</v>
      </c>
      <c r="Q2833" s="53">
        <v>113.35714285714285</v>
      </c>
      <c r="R2833" s="53">
        <v>0.84018741350761417</v>
      </c>
      <c r="S2833" s="53">
        <v>4.3231611673921604</v>
      </c>
      <c r="T2833" s="53">
        <v>1.8494897959183687E-2</v>
      </c>
      <c r="U2833" s="53">
        <v>0.16454994217046401</v>
      </c>
      <c r="V2833" s="53">
        <v>6.2330229193099944</v>
      </c>
      <c r="W2833" s="53">
        <v>6.2330229193099944</v>
      </c>
    </row>
    <row r="2834" spans="3:23" x14ac:dyDescent="0.25">
      <c r="C2834" s="70">
        <v>0</v>
      </c>
      <c r="D2834" s="53">
        <v>212</v>
      </c>
      <c r="E2834" s="53">
        <v>239</v>
      </c>
      <c r="F2834" s="53">
        <v>62.2</v>
      </c>
      <c r="G2834" s="53">
        <v>0.88461372205064048</v>
      </c>
      <c r="H2834" s="53">
        <v>0.88702928870292885</v>
      </c>
      <c r="I2834" s="53">
        <v>0.63095238095238093</v>
      </c>
      <c r="J2834" s="53">
        <v>16.42944866646031</v>
      </c>
      <c r="K2834" s="53">
        <v>140</v>
      </c>
      <c r="L2834" s="53">
        <v>101.40566037735849</v>
      </c>
      <c r="M2834" s="53">
        <v>306.37494411159798</v>
      </c>
      <c r="N2834" s="53">
        <v>17.503569467728518</v>
      </c>
      <c r="O2834" s="53">
        <v>0.41537904170113582</v>
      </c>
      <c r="P2834" s="53">
        <v>2.3564114716975411</v>
      </c>
      <c r="Q2834" s="53">
        <v>231.13714285714335</v>
      </c>
      <c r="R2834" s="53">
        <v>0.83835245096446287</v>
      </c>
      <c r="S2834" s="53">
        <v>5.7301239865666176</v>
      </c>
      <c r="T2834" s="53">
        <v>3.4612244897959102E-3</v>
      </c>
      <c r="U2834" s="53">
        <v>0.26091101781142839</v>
      </c>
      <c r="V2834" s="53">
        <v>25.536130135024987</v>
      </c>
      <c r="W2834" s="53">
        <v>11.908123759475561</v>
      </c>
    </row>
    <row r="2835" spans="3:23" x14ac:dyDescent="0.25">
      <c r="C2835" s="70">
        <v>0</v>
      </c>
      <c r="D2835" s="53">
        <v>4668</v>
      </c>
      <c r="E2835" s="53">
        <v>8187</v>
      </c>
      <c r="F2835" s="53">
        <v>465.43899999999991</v>
      </c>
      <c r="G2835" s="53">
        <v>0.86066110000657203</v>
      </c>
      <c r="H2835" s="53">
        <v>0.57017222425796998</v>
      </c>
      <c r="I2835" s="53">
        <v>0.44491040792985131</v>
      </c>
      <c r="J2835" s="53">
        <v>77.093982870414337</v>
      </c>
      <c r="K2835" s="53">
        <v>255</v>
      </c>
      <c r="L2835" s="53">
        <v>130.78256212510712</v>
      </c>
      <c r="M2835" s="53">
        <v>1637.8672167467298</v>
      </c>
      <c r="N2835" s="53">
        <v>40.470572231520642</v>
      </c>
      <c r="O2835" s="53">
        <v>0.80174556884701031</v>
      </c>
      <c r="P2835" s="53">
        <v>3.0129135508497313</v>
      </c>
      <c r="Q2835" s="53">
        <v>61.868784269238553</v>
      </c>
      <c r="R2835" s="53">
        <v>0.98936550586690652</v>
      </c>
      <c r="S2835" s="53">
        <v>7.1212753373634392</v>
      </c>
      <c r="T2835" s="53">
        <v>4.9430674100695536E-4</v>
      </c>
      <c r="U2835" s="53">
        <v>0.2953819021050218</v>
      </c>
      <c r="V2835" s="53">
        <v>136.92846008747372</v>
      </c>
      <c r="W2835" s="53">
        <v>69.720991082398328</v>
      </c>
    </row>
    <row r="2836" spans="3:23" x14ac:dyDescent="0.25">
      <c r="C2836" s="70">
        <v>0</v>
      </c>
      <c r="D2836" s="53">
        <v>126</v>
      </c>
      <c r="E2836" s="53">
        <v>139</v>
      </c>
      <c r="F2836" s="53">
        <v>41.416999999999994</v>
      </c>
      <c r="G2836" s="53">
        <v>0.71224565042451027</v>
      </c>
      <c r="H2836" s="53">
        <v>0.90647482014388492</v>
      </c>
      <c r="I2836" s="53">
        <v>0.61764705882352944</v>
      </c>
      <c r="J2836" s="53">
        <v>12.666024736934256</v>
      </c>
      <c r="K2836" s="53">
        <v>127</v>
      </c>
      <c r="L2836" s="53">
        <v>95.055555555555557</v>
      </c>
      <c r="M2836" s="53">
        <v>217.30088888888892</v>
      </c>
      <c r="N2836" s="53">
        <v>14.741129159222808</v>
      </c>
      <c r="O2836" s="53">
        <v>0.459064124126291</v>
      </c>
      <c r="P2836" s="53">
        <v>2.106696550633151</v>
      </c>
      <c r="Q2836" s="53">
        <v>24.8778280542986</v>
      </c>
      <c r="R2836" s="53">
        <v>0.97016847987855792</v>
      </c>
      <c r="S2836" s="53">
        <v>5.4853161384254578</v>
      </c>
      <c r="T2836" s="53">
        <v>5.0981757130279986E-3</v>
      </c>
      <c r="U2836" s="53">
        <v>0.27347668671198033</v>
      </c>
      <c r="V2836" s="53">
        <v>15.507592062767339</v>
      </c>
      <c r="W2836" s="53">
        <v>10.885248609637104</v>
      </c>
    </row>
    <row r="2837" spans="3:23" x14ac:dyDescent="0.25">
      <c r="C2837" s="70">
        <v>1</v>
      </c>
      <c r="D2837" s="53">
        <v>69</v>
      </c>
      <c r="E2837" s="53">
        <v>73</v>
      </c>
      <c r="F2837" s="53">
        <v>27.366</v>
      </c>
      <c r="G2837" s="53">
        <v>0.6140433288073931</v>
      </c>
      <c r="H2837" s="53">
        <v>0.9452054794520548</v>
      </c>
      <c r="I2837" s="53">
        <v>0.69696969696969702</v>
      </c>
      <c r="J2837" s="53">
        <v>9.3730213158152065</v>
      </c>
      <c r="K2837" s="53">
        <v>162</v>
      </c>
      <c r="L2837" s="53">
        <v>114.69565217391305</v>
      </c>
      <c r="M2837" s="53">
        <v>646.65601023017928</v>
      </c>
      <c r="N2837" s="53">
        <v>25.429431968295699</v>
      </c>
      <c r="O2837" s="53">
        <v>0.18591493532866932</v>
      </c>
      <c r="P2837" s="53">
        <v>1.812309583578616</v>
      </c>
      <c r="Q2837" s="53">
        <v>239.99999999999986</v>
      </c>
      <c r="R2837" s="53">
        <v>0.9077258172813385</v>
      </c>
      <c r="S2837" s="53">
        <v>5.4270817030295593</v>
      </c>
      <c r="T2837" s="53">
        <v>9.2561983471074125E-3</v>
      </c>
      <c r="U2837" s="53">
        <v>0.11573667478389016</v>
      </c>
      <c r="V2837" s="53">
        <v>10.636814439214177</v>
      </c>
      <c r="W2837" s="53">
        <v>8.3953431776990044</v>
      </c>
    </row>
    <row r="2838" spans="3:23" x14ac:dyDescent="0.25">
      <c r="C2838" s="70">
        <v>0</v>
      </c>
      <c r="D2838" s="53">
        <v>638</v>
      </c>
      <c r="E2838" s="53">
        <v>889</v>
      </c>
      <c r="F2838" s="53">
        <v>130.553</v>
      </c>
      <c r="G2838" s="53">
        <v>0.89753208823864139</v>
      </c>
      <c r="H2838" s="53">
        <v>0.7176602924634421</v>
      </c>
      <c r="I2838" s="53">
        <v>0.50275807722616228</v>
      </c>
      <c r="J2838" s="53">
        <v>28.501347854812654</v>
      </c>
      <c r="K2838" s="53">
        <v>231</v>
      </c>
      <c r="L2838" s="53">
        <v>124.24608150470219</v>
      </c>
      <c r="M2838" s="53">
        <v>1280.8482970231744</v>
      </c>
      <c r="N2838" s="53">
        <v>35.788940987729355</v>
      </c>
      <c r="O2838" s="53">
        <v>0.54296492011794228</v>
      </c>
      <c r="P2838" s="53">
        <v>2.3567918967254733</v>
      </c>
      <c r="Q2838" s="53">
        <v>272.39506172839612</v>
      </c>
      <c r="R2838" s="53">
        <v>0.94797776083230401</v>
      </c>
      <c r="S2838" s="53">
        <v>6.7936541236019909</v>
      </c>
      <c r="T2838" s="53">
        <v>1.3264936747446761E-3</v>
      </c>
      <c r="U2838" s="53">
        <v>0.23717446358668709</v>
      </c>
      <c r="V2838" s="53">
        <v>52.598628998595906</v>
      </c>
      <c r="W2838" s="53">
        <v>23.19332061069543</v>
      </c>
    </row>
    <row r="2839" spans="3:23" x14ac:dyDescent="0.25">
      <c r="C2839" s="70">
        <v>0</v>
      </c>
      <c r="D2839" s="53">
        <v>236</v>
      </c>
      <c r="E2839" s="53">
        <v>272</v>
      </c>
      <c r="F2839" s="53">
        <v>64.83</v>
      </c>
      <c r="G2839" s="53">
        <v>0.89069221242279595</v>
      </c>
      <c r="H2839" s="53">
        <v>0.86764705882352944</v>
      </c>
      <c r="I2839" s="53">
        <v>0.55529411764705883</v>
      </c>
      <c r="J2839" s="53">
        <v>17.334489682638434</v>
      </c>
      <c r="K2839" s="53">
        <v>158</v>
      </c>
      <c r="L2839" s="53">
        <v>101.99152542372882</v>
      </c>
      <c r="M2839" s="53">
        <v>388.43397042913807</v>
      </c>
      <c r="N2839" s="53">
        <v>19.708728280361928</v>
      </c>
      <c r="O2839" s="53">
        <v>0.77161363240173453</v>
      </c>
      <c r="P2839" s="53">
        <v>2.83650651145902</v>
      </c>
      <c r="Q2839" s="53">
        <v>243.44570135746653</v>
      </c>
      <c r="R2839" s="53">
        <v>0.86545677719912295</v>
      </c>
      <c r="S2839" s="53">
        <v>5.8650349212814357</v>
      </c>
      <c r="T2839" s="53">
        <v>2.7026473659425626E-3</v>
      </c>
      <c r="U2839" s="53">
        <v>0.21519191532794493</v>
      </c>
      <c r="V2839" s="53">
        <v>27.524533159078178</v>
      </c>
      <c r="W2839" s="53">
        <v>12.512841155586347</v>
      </c>
    </row>
    <row r="2840" spans="3:23" x14ac:dyDescent="0.25">
      <c r="C2840" s="70">
        <v>0</v>
      </c>
      <c r="D2840" s="53">
        <v>36</v>
      </c>
      <c r="E2840" s="53">
        <v>40</v>
      </c>
      <c r="F2840" s="53">
        <v>19.592000000000002</v>
      </c>
      <c r="G2840" s="53">
        <v>0.38282074674438793</v>
      </c>
      <c r="H2840" s="53">
        <v>0.9</v>
      </c>
      <c r="I2840" s="53">
        <v>0.6428571428571429</v>
      </c>
      <c r="J2840" s="53">
        <v>6.7702750025730758</v>
      </c>
      <c r="K2840" s="53">
        <v>106</v>
      </c>
      <c r="L2840" s="53">
        <v>92.055555555555557</v>
      </c>
      <c r="M2840" s="53">
        <v>55.196825396825396</v>
      </c>
      <c r="N2840" s="53">
        <v>7.4294566017189574</v>
      </c>
      <c r="O2840" s="53">
        <v>-0.30497077759464952</v>
      </c>
      <c r="P2840" s="53">
        <v>2.7173309098781386</v>
      </c>
      <c r="Q2840" s="53">
        <v>25.15625</v>
      </c>
      <c r="R2840" s="53">
        <v>0.90259440412309178</v>
      </c>
      <c r="S2840" s="53">
        <v>4.4959065984842441</v>
      </c>
      <c r="T2840" s="53">
        <v>1.5625E-2</v>
      </c>
      <c r="U2840" s="53">
        <v>0.28495124666999666</v>
      </c>
      <c r="V2840" s="53">
        <v>7.1802197428460053</v>
      </c>
      <c r="W2840" s="53">
        <v>6.6332495807108005</v>
      </c>
    </row>
    <row r="2841" spans="3:23" x14ac:dyDescent="0.25">
      <c r="C2841" s="70">
        <v>0</v>
      </c>
      <c r="D2841" s="53">
        <v>4668</v>
      </c>
      <c r="E2841" s="53">
        <v>7994</v>
      </c>
      <c r="F2841" s="53">
        <v>441.82699999999994</v>
      </c>
      <c r="G2841" s="53">
        <v>0.86478538530119109</v>
      </c>
      <c r="H2841" s="53">
        <v>0.5839379534650988</v>
      </c>
      <c r="I2841" s="53">
        <v>0.474390243902439</v>
      </c>
      <c r="J2841" s="53">
        <v>77.093982870414337</v>
      </c>
      <c r="K2841" s="53">
        <v>255</v>
      </c>
      <c r="L2841" s="53">
        <v>131.56383890317053</v>
      </c>
      <c r="M2841" s="53">
        <v>1617.3957523048516</v>
      </c>
      <c r="N2841" s="53">
        <v>40.216859055685234</v>
      </c>
      <c r="O2841" s="53">
        <v>0.81459491620579749</v>
      </c>
      <c r="P2841" s="53">
        <v>2.9975076656170949</v>
      </c>
      <c r="Q2841" s="53">
        <v>62.288147550896518</v>
      </c>
      <c r="R2841" s="53">
        <v>0.98949156160743246</v>
      </c>
      <c r="S2841" s="53">
        <v>7.1184809496130717</v>
      </c>
      <c r="T2841" s="53">
        <v>4.4603094623859012E-4</v>
      </c>
      <c r="U2841" s="53">
        <v>0.28513357107059401</v>
      </c>
      <c r="V2841" s="53">
        <v>135.66249179118356</v>
      </c>
      <c r="W2841" s="53">
        <v>68.121787566336465</v>
      </c>
    </row>
    <row r="2842" spans="3:23" x14ac:dyDescent="0.25">
      <c r="C2842" s="70">
        <v>0</v>
      </c>
      <c r="D2842" s="53">
        <v>116</v>
      </c>
      <c r="E2842" s="53">
        <v>126</v>
      </c>
      <c r="F2842" s="53">
        <v>37.96</v>
      </c>
      <c r="G2842" s="53">
        <v>0.71500439802524007</v>
      </c>
      <c r="H2842" s="53">
        <v>0.92063492063492058</v>
      </c>
      <c r="I2842" s="53">
        <v>0.64444444444444449</v>
      </c>
      <c r="J2842" s="53">
        <v>12.153015559492996</v>
      </c>
      <c r="K2842" s="53">
        <v>133</v>
      </c>
      <c r="L2842" s="53">
        <v>98.09482758620689</v>
      </c>
      <c r="M2842" s="53">
        <v>254.71266866566714</v>
      </c>
      <c r="N2842" s="53">
        <v>15.95972019384009</v>
      </c>
      <c r="O2842" s="53">
        <v>0.43341776411881405</v>
      </c>
      <c r="P2842" s="53">
        <v>2.1463155979833846</v>
      </c>
      <c r="Q2842" s="53">
        <v>36.492307692307676</v>
      </c>
      <c r="R2842" s="53">
        <v>0.96419602937849858</v>
      </c>
      <c r="S2842" s="53">
        <v>5.2331735648253694</v>
      </c>
      <c r="T2842" s="53">
        <v>6.3905325443787261E-3</v>
      </c>
      <c r="U2842" s="53">
        <v>0.25772707349630392</v>
      </c>
      <c r="V2842" s="53">
        <v>14.747849143542945</v>
      </c>
      <c r="W2842" s="53">
        <v>10.31051562246483</v>
      </c>
    </row>
    <row r="2843" spans="3:23" x14ac:dyDescent="0.25">
      <c r="C2843" s="70">
        <v>1</v>
      </c>
      <c r="D2843" s="53">
        <v>64</v>
      </c>
      <c r="E2843" s="53">
        <v>68</v>
      </c>
      <c r="F2843" s="53">
        <v>25.777999999999999</v>
      </c>
      <c r="G2843" s="53">
        <v>0.50673931898020219</v>
      </c>
      <c r="H2843" s="53">
        <v>0.94117647058823528</v>
      </c>
      <c r="I2843" s="53">
        <v>0.71111111111111114</v>
      </c>
      <c r="J2843" s="53">
        <v>9.0270333367641005</v>
      </c>
      <c r="K2843" s="53">
        <v>161</v>
      </c>
      <c r="L2843" s="53">
        <v>116.1875</v>
      </c>
      <c r="M2843" s="53">
        <v>605.51984126984132</v>
      </c>
      <c r="N2843" s="53">
        <v>24.607312760028091</v>
      </c>
      <c r="O2843" s="53">
        <v>0.22492213925472249</v>
      </c>
      <c r="P2843" s="53">
        <v>1.8434976530453389</v>
      </c>
      <c r="Q2843" s="53">
        <v>228.07999999999998</v>
      </c>
      <c r="R2843" s="53">
        <v>0.9089415138102831</v>
      </c>
      <c r="S2843" s="53">
        <v>5.570159765557392</v>
      </c>
      <c r="T2843" s="53">
        <v>9.999999999999995E-3</v>
      </c>
      <c r="U2843" s="53">
        <v>0.10743696009785328</v>
      </c>
      <c r="V2843" s="53">
        <v>9.8072637554295348</v>
      </c>
      <c r="W2843" s="53">
        <v>8.4548355571297105</v>
      </c>
    </row>
    <row r="2844" spans="3:23" x14ac:dyDescent="0.25">
      <c r="C2844" s="70">
        <v>0</v>
      </c>
      <c r="D2844" s="53">
        <v>717</v>
      </c>
      <c r="E2844" s="53">
        <v>989</v>
      </c>
      <c r="F2844" s="53">
        <v>133.976</v>
      </c>
      <c r="G2844" s="53">
        <v>0.88119064573017758</v>
      </c>
      <c r="H2844" s="53">
        <v>0.72497472194135493</v>
      </c>
      <c r="I2844" s="53">
        <v>0.51508620689655171</v>
      </c>
      <c r="J2844" s="53">
        <v>30.214446107369099</v>
      </c>
      <c r="K2844" s="53">
        <v>248</v>
      </c>
      <c r="L2844" s="53">
        <v>126.81032078103208</v>
      </c>
      <c r="M2844" s="53">
        <v>1543.8717927740518</v>
      </c>
      <c r="N2844" s="53">
        <v>39.292133980913427</v>
      </c>
      <c r="O2844" s="53">
        <v>0.62810393671870002</v>
      </c>
      <c r="P2844" s="53">
        <v>2.5462002187885653</v>
      </c>
      <c r="Q2844" s="53">
        <v>422.6453201970445</v>
      </c>
      <c r="R2844" s="53">
        <v>0.92937180196001534</v>
      </c>
      <c r="S2844" s="53">
        <v>6.8496506916519131</v>
      </c>
      <c r="T2844" s="53">
        <v>1.2266985466321369E-3</v>
      </c>
      <c r="U2844" s="53">
        <v>0.2366204444976347</v>
      </c>
      <c r="V2844" s="53">
        <v>52.400691453232128</v>
      </c>
      <c r="W2844" s="53">
        <v>24.773007878481575</v>
      </c>
    </row>
    <row r="2845" spans="3:23" x14ac:dyDescent="0.25">
      <c r="C2845" s="70">
        <v>0</v>
      </c>
      <c r="D2845" s="53">
        <v>236</v>
      </c>
      <c r="E2845" s="53">
        <v>272</v>
      </c>
      <c r="F2845" s="53">
        <v>64.945999999999998</v>
      </c>
      <c r="G2845" s="53">
        <v>0.88793619307964156</v>
      </c>
      <c r="H2845" s="53">
        <v>0.86764705882352944</v>
      </c>
      <c r="I2845" s="53">
        <v>0.54629629629629628</v>
      </c>
      <c r="J2845" s="53">
        <v>17.334489682638434</v>
      </c>
      <c r="K2845" s="53">
        <v>163</v>
      </c>
      <c r="L2845" s="53">
        <v>105.64406779661017</v>
      </c>
      <c r="M2845" s="53">
        <v>527.03021997836288</v>
      </c>
      <c r="N2845" s="53">
        <v>22.957138758529183</v>
      </c>
      <c r="O2845" s="53">
        <v>0.78741526495717407</v>
      </c>
      <c r="P2845" s="53">
        <v>2.6430263768244902</v>
      </c>
      <c r="Q2845" s="53">
        <v>392.19999999999908</v>
      </c>
      <c r="R2845" s="53">
        <v>0.83838249297794809</v>
      </c>
      <c r="S2845" s="53">
        <v>5.9828026920631245</v>
      </c>
      <c r="T2845" s="53">
        <v>2.5679012345678955E-3</v>
      </c>
      <c r="U2845" s="53">
        <v>0.21794074290074658</v>
      </c>
      <c r="V2845" s="53">
        <v>26.945286593657588</v>
      </c>
      <c r="W2845" s="53">
        <v>12.393933146469942</v>
      </c>
    </row>
    <row r="2846" spans="3:23" x14ac:dyDescent="0.25">
      <c r="C2846" s="70">
        <v>0</v>
      </c>
      <c r="D2846" s="53">
        <v>98</v>
      </c>
      <c r="E2846" s="53">
        <v>115</v>
      </c>
      <c r="F2846" s="53">
        <v>40.4</v>
      </c>
      <c r="G2846" s="53">
        <v>0.83166412166067927</v>
      </c>
      <c r="H2846" s="53">
        <v>0.85217391304347823</v>
      </c>
      <c r="I2846" s="53">
        <v>0.61250000000000004</v>
      </c>
      <c r="J2846" s="53">
        <v>11.170383851240114</v>
      </c>
      <c r="K2846" s="53">
        <v>110</v>
      </c>
      <c r="L2846" s="53">
        <v>90.5</v>
      </c>
      <c r="M2846" s="53">
        <v>96.4381443298969</v>
      </c>
      <c r="N2846" s="53">
        <v>9.8202924768001125</v>
      </c>
      <c r="O2846" s="53">
        <v>0.16304128275978755</v>
      </c>
      <c r="P2846" s="53">
        <v>1.9326894483223698</v>
      </c>
      <c r="Q2846" s="53">
        <v>26.602272727272702</v>
      </c>
      <c r="R2846" s="53">
        <v>0.93522180416506495</v>
      </c>
      <c r="S2846" s="53">
        <v>4.8390642474994463</v>
      </c>
      <c r="T2846" s="53">
        <v>7.295971074380154E-3</v>
      </c>
      <c r="U2846" s="53">
        <v>0.32680139694678478</v>
      </c>
      <c r="V2846" s="53">
        <v>15.842511314925904</v>
      </c>
      <c r="W2846" s="53">
        <v>8.7970141386063467</v>
      </c>
    </row>
    <row r="2847" spans="3:23" x14ac:dyDescent="0.25">
      <c r="C2847" s="70">
        <v>0</v>
      </c>
      <c r="D2847" s="53">
        <v>4654</v>
      </c>
      <c r="E2847" s="53">
        <v>7764</v>
      </c>
      <c r="F2847" s="53">
        <v>437.77399999999994</v>
      </c>
      <c r="G2847" s="53">
        <v>0.87272677746194904</v>
      </c>
      <c r="H2847" s="53">
        <v>0.5994332818134982</v>
      </c>
      <c r="I2847" s="53">
        <v>0.48479166666666668</v>
      </c>
      <c r="J2847" s="53">
        <v>76.978288115529352</v>
      </c>
      <c r="K2847" s="53">
        <v>253</v>
      </c>
      <c r="L2847" s="53">
        <v>131.11087236785562</v>
      </c>
      <c r="M2847" s="53">
        <v>1551.964493844428</v>
      </c>
      <c r="N2847" s="53">
        <v>39.394980566620767</v>
      </c>
      <c r="O2847" s="53">
        <v>0.75715669573459121</v>
      </c>
      <c r="P2847" s="53">
        <v>2.9096125414369043</v>
      </c>
      <c r="Q2847" s="53">
        <v>60.441528925620283</v>
      </c>
      <c r="R2847" s="53">
        <v>0.9894108816713596</v>
      </c>
      <c r="S2847" s="53">
        <v>7.1049132236302048</v>
      </c>
      <c r="T2847" s="53">
        <v>4.1949832661707461E-4</v>
      </c>
      <c r="U2847" s="53">
        <v>0.28275201198698474</v>
      </c>
      <c r="V2847" s="53">
        <v>136.00489762233263</v>
      </c>
      <c r="W2847" s="53">
        <v>66.398807293709154</v>
      </c>
    </row>
    <row r="2848" spans="3:23" x14ac:dyDescent="0.25">
      <c r="C2848" s="70">
        <v>0</v>
      </c>
      <c r="D2848" s="53">
        <v>109</v>
      </c>
      <c r="E2848" s="53">
        <v>114</v>
      </c>
      <c r="F2848" s="53">
        <v>35.420999999999999</v>
      </c>
      <c r="G2848" s="53">
        <v>0.70168350893839571</v>
      </c>
      <c r="H2848" s="53">
        <v>0.95614035087719296</v>
      </c>
      <c r="I2848" s="53">
        <v>0.69871794871794868</v>
      </c>
      <c r="J2848" s="53">
        <v>11.780624362746346</v>
      </c>
      <c r="K2848" s="53">
        <v>138</v>
      </c>
      <c r="L2848" s="53">
        <v>98.504587155963307</v>
      </c>
      <c r="M2848" s="53">
        <v>297.28933061501868</v>
      </c>
      <c r="N2848" s="53">
        <v>17.242080228760642</v>
      </c>
      <c r="O2848" s="53">
        <v>0.63691496123886471</v>
      </c>
      <c r="P2848" s="53">
        <v>2.3093659499748056</v>
      </c>
      <c r="Q2848" s="53">
        <v>58.082840236686408</v>
      </c>
      <c r="R2848" s="53">
        <v>0.94617825274303669</v>
      </c>
      <c r="S2848" s="53">
        <v>5.4474939855273723</v>
      </c>
      <c r="T2848" s="53">
        <v>6.3373131192885597E-3</v>
      </c>
      <c r="U2848" s="53">
        <v>0.22719964608234722</v>
      </c>
      <c r="V2848" s="53">
        <v>14.079553649813578</v>
      </c>
      <c r="W2848" s="53">
        <v>10.031523920476841</v>
      </c>
    </row>
    <row r="2849" spans="3:23" x14ac:dyDescent="0.25">
      <c r="C2849" s="70">
        <v>1</v>
      </c>
      <c r="D2849" s="53">
        <v>64</v>
      </c>
      <c r="E2849" s="53">
        <v>68</v>
      </c>
      <c r="F2849" s="53">
        <v>26.257999999999999</v>
      </c>
      <c r="G2849" s="53">
        <v>0.36567223671136495</v>
      </c>
      <c r="H2849" s="53">
        <v>0.94117647058823528</v>
      </c>
      <c r="I2849" s="53">
        <v>0.64</v>
      </c>
      <c r="J2849" s="53">
        <v>9.0270333367641005</v>
      </c>
      <c r="K2849" s="53">
        <v>158</v>
      </c>
      <c r="L2849" s="53">
        <v>115.03125</v>
      </c>
      <c r="M2849" s="53">
        <v>596.60218253968253</v>
      </c>
      <c r="N2849" s="53">
        <v>24.425441296723434</v>
      </c>
      <c r="O2849" s="53">
        <v>0.17343565740686429</v>
      </c>
      <c r="P2849" s="53">
        <v>1.8645801037446188</v>
      </c>
      <c r="Q2849" s="53">
        <v>197.91818181818178</v>
      </c>
      <c r="R2849" s="53">
        <v>0.91928009878395323</v>
      </c>
      <c r="S2849" s="53">
        <v>5.425704882778696</v>
      </c>
      <c r="T2849" s="53">
        <v>9.2561983471074142E-3</v>
      </c>
      <c r="U2849" s="53">
        <v>0.12575948425547054</v>
      </c>
      <c r="V2849" s="53">
        <v>9.4516312525052175</v>
      </c>
      <c r="W2849" s="53">
        <v>8.7970461425033655</v>
      </c>
    </row>
    <row r="2850" spans="3:23" x14ac:dyDescent="0.25">
      <c r="C2850" s="70">
        <v>0</v>
      </c>
      <c r="D2850" s="53">
        <v>748</v>
      </c>
      <c r="E2850" s="53">
        <v>980</v>
      </c>
      <c r="F2850" s="53">
        <v>130.47</v>
      </c>
      <c r="G2850" s="53">
        <v>0.88138652771049053</v>
      </c>
      <c r="H2850" s="53">
        <v>0.76326530612244903</v>
      </c>
      <c r="I2850" s="53">
        <v>0.54202898550724643</v>
      </c>
      <c r="J2850" s="53">
        <v>30.860706075232656</v>
      </c>
      <c r="K2850" s="53">
        <v>242</v>
      </c>
      <c r="L2850" s="53">
        <v>131.05614973262033</v>
      </c>
      <c r="M2850" s="53">
        <v>1639.0731482078038</v>
      </c>
      <c r="N2850" s="53">
        <v>40.485468358508633</v>
      </c>
      <c r="O2850" s="53">
        <v>0.53290514308326686</v>
      </c>
      <c r="P2850" s="53">
        <v>2.4492468566399865</v>
      </c>
      <c r="Q2850" s="53">
        <v>306.04397163120501</v>
      </c>
      <c r="R2850" s="53">
        <v>0.95067663226207644</v>
      </c>
      <c r="S2850" s="53">
        <v>6.9226927089638748</v>
      </c>
      <c r="T2850" s="53">
        <v>1.2222725215029532E-3</v>
      </c>
      <c r="U2850" s="53">
        <v>0.25448236066449087</v>
      </c>
      <c r="V2850" s="53">
        <v>51.581216959572735</v>
      </c>
      <c r="W2850" s="53">
        <v>24.366750082044454</v>
      </c>
    </row>
    <row r="2851" spans="3:23" x14ac:dyDescent="0.25">
      <c r="C2851" s="70">
        <v>0</v>
      </c>
      <c r="D2851" s="53">
        <v>29</v>
      </c>
      <c r="E2851" s="53">
        <v>33</v>
      </c>
      <c r="F2851" s="53">
        <v>17.996000000000002</v>
      </c>
      <c r="G2851" s="53">
        <v>0</v>
      </c>
      <c r="H2851" s="53">
        <v>0.87878787878787878</v>
      </c>
      <c r="I2851" s="53">
        <v>0.59183673469387754</v>
      </c>
      <c r="J2851" s="53">
        <v>6.0765077797464979</v>
      </c>
      <c r="K2851" s="53">
        <v>119</v>
      </c>
      <c r="L2851" s="53">
        <v>99.172413793103445</v>
      </c>
      <c r="M2851" s="53">
        <v>100.36206896551722</v>
      </c>
      <c r="N2851" s="53">
        <v>10.01808709113258</v>
      </c>
      <c r="O2851" s="53">
        <v>7.8855005006473494E-2</v>
      </c>
      <c r="P2851" s="53">
        <v>2.1580182049931622</v>
      </c>
      <c r="Q2851" s="53">
        <v>106.33928571428568</v>
      </c>
      <c r="R2851" s="53">
        <v>0.84745652948542149</v>
      </c>
      <c r="S2851" s="53">
        <v>4.4181572881564177</v>
      </c>
      <c r="T2851" s="53">
        <v>1.8494897959183687E-2</v>
      </c>
      <c r="U2851" s="53">
        <v>0.1392973188846143</v>
      </c>
      <c r="V2851" s="53">
        <v>6.2330229193099944</v>
      </c>
      <c r="W2851" s="53">
        <v>6.2330229193099944</v>
      </c>
    </row>
    <row r="2852" spans="3:23" x14ac:dyDescent="0.25">
      <c r="C2852" s="70">
        <v>0</v>
      </c>
      <c r="D2852" s="53">
        <v>268</v>
      </c>
      <c r="E2852" s="53">
        <v>299</v>
      </c>
      <c r="F2852" s="53">
        <v>68.385999999999996</v>
      </c>
      <c r="G2852" s="53">
        <v>0.88184737316338158</v>
      </c>
      <c r="H2852" s="53">
        <v>0.89632107023411367</v>
      </c>
      <c r="I2852" s="53">
        <v>0.5642105263157895</v>
      </c>
      <c r="J2852" s="53">
        <v>18.47236308621676</v>
      </c>
      <c r="K2852" s="53">
        <v>160</v>
      </c>
      <c r="L2852" s="53">
        <v>106.94029850746269</v>
      </c>
      <c r="M2852" s="53">
        <v>554.56571077198294</v>
      </c>
      <c r="N2852" s="53">
        <v>23.54921889940265</v>
      </c>
      <c r="O2852" s="53">
        <v>0.682748155170813</v>
      </c>
      <c r="P2852" s="53">
        <v>2.3444697692298861</v>
      </c>
      <c r="Q2852" s="53">
        <v>233.61943319838019</v>
      </c>
      <c r="R2852" s="53">
        <v>0.88541536400787524</v>
      </c>
      <c r="S2852" s="53">
        <v>6.0712754122647636</v>
      </c>
      <c r="T2852" s="53">
        <v>2.4176760805782915E-3</v>
      </c>
      <c r="U2852" s="53">
        <v>0.22525507412603937</v>
      </c>
      <c r="V2852" s="53">
        <v>28.138713754845831</v>
      </c>
      <c r="W2852" s="53">
        <v>13.268387024432412</v>
      </c>
    </row>
    <row r="2853" spans="3:23" x14ac:dyDescent="0.25">
      <c r="C2853" s="70">
        <v>0</v>
      </c>
      <c r="D2853" s="53">
        <v>165</v>
      </c>
      <c r="E2853" s="53">
        <v>176</v>
      </c>
      <c r="F2853" s="53">
        <v>47.668999999999997</v>
      </c>
      <c r="G2853" s="53">
        <v>0.85033719315514933</v>
      </c>
      <c r="H2853" s="53">
        <v>0.9375</v>
      </c>
      <c r="I2853" s="53">
        <v>0.75</v>
      </c>
      <c r="J2853" s="53">
        <v>14.494292838262302</v>
      </c>
      <c r="K2853" s="53">
        <v>114</v>
      </c>
      <c r="L2853" s="53">
        <v>95.296969696969697</v>
      </c>
      <c r="M2853" s="53">
        <v>95.161271249076151</v>
      </c>
      <c r="N2853" s="53">
        <v>9.7550638772422271</v>
      </c>
      <c r="O2853" s="53">
        <v>-0.2993628252029128</v>
      </c>
      <c r="P2853" s="53">
        <v>2.225873385001734</v>
      </c>
      <c r="Q2853" s="53">
        <v>30.470833333333307</v>
      </c>
      <c r="R2853" s="53">
        <v>0.94438558112049775</v>
      </c>
      <c r="S2853" s="53">
        <v>5.0005962617063195</v>
      </c>
      <c r="T2853" s="53">
        <v>5.1388888888888934E-3</v>
      </c>
      <c r="U2853" s="53">
        <v>0.2870546120546118</v>
      </c>
      <c r="V2853" s="53">
        <v>20.178231799544953</v>
      </c>
      <c r="W2853" s="53">
        <v>10.618556665080543</v>
      </c>
    </row>
    <row r="2854" spans="3:23" x14ac:dyDescent="0.25">
      <c r="C2854" s="70">
        <v>0</v>
      </c>
      <c r="D2854" s="53">
        <v>4614</v>
      </c>
      <c r="E2854" s="53">
        <v>7541</v>
      </c>
      <c r="F2854" s="53">
        <v>451.88399999999996</v>
      </c>
      <c r="G2854" s="53">
        <v>0.86835282276455483</v>
      </c>
      <c r="H2854" s="53">
        <v>0.6118551916191487</v>
      </c>
      <c r="I2854" s="53">
        <v>0.49079885118604405</v>
      </c>
      <c r="J2854" s="53">
        <v>76.646769399682071</v>
      </c>
      <c r="K2854" s="53">
        <v>244</v>
      </c>
      <c r="L2854" s="53">
        <v>131.28240138708279</v>
      </c>
      <c r="M2854" s="53">
        <v>1592.5222265321083</v>
      </c>
      <c r="N2854" s="53">
        <v>39.906418362615661</v>
      </c>
      <c r="O2854" s="53">
        <v>0.64088840954102977</v>
      </c>
      <c r="P2854" s="53">
        <v>2.6534506607969131</v>
      </c>
      <c r="Q2854" s="53">
        <v>60.042088607594387</v>
      </c>
      <c r="R2854" s="53">
        <v>0.98947494243231848</v>
      </c>
      <c r="S2854" s="53">
        <v>7.1111377128509066</v>
      </c>
      <c r="T2854" s="53">
        <v>4.192036532606746E-4</v>
      </c>
      <c r="U2854" s="53">
        <v>0.27944408119203445</v>
      </c>
      <c r="V2854" s="53">
        <v>136.34780983806135</v>
      </c>
      <c r="W2854" s="53">
        <v>67.62128015104048</v>
      </c>
    </row>
    <row r="2855" spans="3:23" x14ac:dyDescent="0.25">
      <c r="C2855" s="70">
        <v>0</v>
      </c>
      <c r="D2855" s="53">
        <v>90</v>
      </c>
      <c r="E2855" s="53">
        <v>97</v>
      </c>
      <c r="F2855" s="53">
        <v>32.791000000000004</v>
      </c>
      <c r="G2855" s="53">
        <v>0.67864147567426114</v>
      </c>
      <c r="H2855" s="53">
        <v>0.92783505154639179</v>
      </c>
      <c r="I2855" s="53">
        <v>0.68181818181818177</v>
      </c>
      <c r="J2855" s="53">
        <v>10.704744696916627</v>
      </c>
      <c r="K2855" s="53">
        <v>122</v>
      </c>
      <c r="L2855" s="53">
        <v>93.433333333333337</v>
      </c>
      <c r="M2855" s="53">
        <v>133.66404494382016</v>
      </c>
      <c r="N2855" s="53">
        <v>11.561316747837166</v>
      </c>
      <c r="O2855" s="53">
        <v>0.56012036668871534</v>
      </c>
      <c r="P2855" s="53">
        <v>2.6533341535832458</v>
      </c>
      <c r="Q2855" s="53">
        <v>40.416666666666664</v>
      </c>
      <c r="R2855" s="53">
        <v>0.93827574861677987</v>
      </c>
      <c r="S2855" s="53">
        <v>5.0461516081246192</v>
      </c>
      <c r="T2855" s="53">
        <v>8.0054012345679194E-3</v>
      </c>
      <c r="U2855" s="53">
        <v>0.21803416490916483</v>
      </c>
      <c r="V2855" s="53">
        <v>12.667756562176965</v>
      </c>
      <c r="W2855" s="53">
        <v>9.3040834246464303</v>
      </c>
    </row>
    <row r="2856" spans="3:23" x14ac:dyDescent="0.25">
      <c r="C2856" s="70">
        <v>1</v>
      </c>
      <c r="D2856" s="53">
        <v>70</v>
      </c>
      <c r="E2856" s="53">
        <v>74</v>
      </c>
      <c r="F2856" s="53">
        <v>27.663999999999998</v>
      </c>
      <c r="G2856" s="53">
        <v>0.50739116608349888</v>
      </c>
      <c r="H2856" s="53">
        <v>0.94594594594594594</v>
      </c>
      <c r="I2856" s="53">
        <v>0.63636363636363635</v>
      </c>
      <c r="J2856" s="53">
        <v>9.4406974388262963</v>
      </c>
      <c r="K2856" s="53">
        <v>162</v>
      </c>
      <c r="L2856" s="53">
        <v>115.22857142857143</v>
      </c>
      <c r="M2856" s="53">
        <v>578.93250517598347</v>
      </c>
      <c r="N2856" s="53">
        <v>24.061016295576202</v>
      </c>
      <c r="O2856" s="53">
        <v>0.25703215075228064</v>
      </c>
      <c r="P2856" s="53">
        <v>1.8921244981149326</v>
      </c>
      <c r="Q2856" s="53">
        <v>189.61983471074362</v>
      </c>
      <c r="R2856" s="53">
        <v>0.92381378773291456</v>
      </c>
      <c r="S2856" s="53">
        <v>5.4397878382808198</v>
      </c>
      <c r="T2856" s="53">
        <v>8.5376681920633947E-3</v>
      </c>
      <c r="U2856" s="53">
        <v>0.10791916233744606</v>
      </c>
      <c r="V2856" s="53">
        <v>10.264094954982253</v>
      </c>
      <c r="W2856" s="53">
        <v>8.844733299317749</v>
      </c>
    </row>
    <row r="2857" spans="3:23" x14ac:dyDescent="0.25">
      <c r="C2857" s="70">
        <v>0</v>
      </c>
      <c r="D2857" s="53">
        <v>772</v>
      </c>
      <c r="E2857" s="53">
        <v>950</v>
      </c>
      <c r="F2857" s="53">
        <v>126.75700000000001</v>
      </c>
      <c r="G2857" s="53">
        <v>0.87818245308735443</v>
      </c>
      <c r="H2857" s="53">
        <v>0.81263157894736837</v>
      </c>
      <c r="I2857" s="53">
        <v>0.56104651162790697</v>
      </c>
      <c r="J2857" s="53">
        <v>31.35188875547286</v>
      </c>
      <c r="K2857" s="53">
        <v>248</v>
      </c>
      <c r="L2857" s="53">
        <v>137.65025906735752</v>
      </c>
      <c r="M2857" s="53">
        <v>1733.3587158861058</v>
      </c>
      <c r="N2857" s="53">
        <v>41.633624822805253</v>
      </c>
      <c r="O2857" s="53">
        <v>0.48932312024695868</v>
      </c>
      <c r="P2857" s="53">
        <v>2.4609729282045851</v>
      </c>
      <c r="Q2857" s="53">
        <v>491.85582386364098</v>
      </c>
      <c r="R2857" s="53">
        <v>0.92942392301413479</v>
      </c>
      <c r="S2857" s="53">
        <v>7.0613367368811355</v>
      </c>
      <c r="T2857" s="53">
        <v>1.2802250129132576E-3</v>
      </c>
      <c r="U2857" s="53">
        <v>0.24343102150797868</v>
      </c>
      <c r="V2857" s="53">
        <v>49.846002739119896</v>
      </c>
      <c r="W2857" s="53">
        <v>23.842629561323513</v>
      </c>
    </row>
    <row r="2858" spans="3:23" x14ac:dyDescent="0.25">
      <c r="C2858" s="70">
        <v>0</v>
      </c>
      <c r="D2858" s="53">
        <v>29</v>
      </c>
      <c r="E2858" s="53">
        <v>33</v>
      </c>
      <c r="F2858" s="53">
        <v>17.996000000000002</v>
      </c>
      <c r="G2858" s="53">
        <v>0</v>
      </c>
      <c r="H2858" s="53">
        <v>0.87878787878787878</v>
      </c>
      <c r="I2858" s="53">
        <v>0.59183673469387754</v>
      </c>
      <c r="J2858" s="53">
        <v>6.0765077797464979</v>
      </c>
      <c r="K2858" s="53">
        <v>117</v>
      </c>
      <c r="L2858" s="53">
        <v>101.62068965517241</v>
      </c>
      <c r="M2858" s="53">
        <v>96.458128078817722</v>
      </c>
      <c r="N2858" s="53">
        <v>9.8213098962825587</v>
      </c>
      <c r="O2858" s="53">
        <v>-0.10021602223313876</v>
      </c>
      <c r="P2858" s="53">
        <v>2.0316096658111382</v>
      </c>
      <c r="Q2858" s="53">
        <v>92.035714285714306</v>
      </c>
      <c r="R2858" s="53">
        <v>0.84912988755204166</v>
      </c>
      <c r="S2858" s="53">
        <v>4.2112607364322807</v>
      </c>
      <c r="T2858" s="53">
        <v>1.785714285714287E-2</v>
      </c>
      <c r="U2858" s="53">
        <v>0.24118334542441672</v>
      </c>
      <c r="V2858" s="53">
        <v>6.2330229193099944</v>
      </c>
      <c r="W2858" s="53">
        <v>6.2330229193099944</v>
      </c>
    </row>
    <row r="2859" spans="3:23" x14ac:dyDescent="0.25">
      <c r="C2859" s="70">
        <v>0</v>
      </c>
      <c r="D2859" s="53">
        <v>281</v>
      </c>
      <c r="E2859" s="53">
        <v>300</v>
      </c>
      <c r="F2859" s="53">
        <v>65.756</v>
      </c>
      <c r="G2859" s="53">
        <v>0.8728469416932213</v>
      </c>
      <c r="H2859" s="53">
        <v>0.93666666666666665</v>
      </c>
      <c r="I2859" s="53">
        <v>0.59157894736842109</v>
      </c>
      <c r="J2859" s="53">
        <v>18.915081603592959</v>
      </c>
      <c r="K2859" s="53">
        <v>166</v>
      </c>
      <c r="L2859" s="53">
        <v>109.5338078291815</v>
      </c>
      <c r="M2859" s="53">
        <v>680.72117437722432</v>
      </c>
      <c r="N2859" s="53">
        <v>26.090633843914645</v>
      </c>
      <c r="O2859" s="53">
        <v>0.52935062931631227</v>
      </c>
      <c r="P2859" s="53">
        <v>1.9634474602713117</v>
      </c>
      <c r="Q2859" s="53">
        <v>192.46963562753004</v>
      </c>
      <c r="R2859" s="53">
        <v>0.910819000104657</v>
      </c>
      <c r="S2859" s="53">
        <v>6.1560273137548602</v>
      </c>
      <c r="T2859" s="53">
        <v>2.4504581291285078E-3</v>
      </c>
      <c r="U2859" s="53">
        <v>0.24289752455562746</v>
      </c>
      <c r="V2859" s="53">
        <v>27.822144059057326</v>
      </c>
      <c r="W2859" s="53">
        <v>13.577041430148737</v>
      </c>
    </row>
    <row r="2860" spans="3:23" x14ac:dyDescent="0.25">
      <c r="C2860" s="70">
        <v>0</v>
      </c>
      <c r="D2860" s="53">
        <v>169</v>
      </c>
      <c r="E2860" s="53">
        <v>179</v>
      </c>
      <c r="F2860" s="53">
        <v>48.032999999999994</v>
      </c>
      <c r="G2860" s="53">
        <v>0.82037565227239873</v>
      </c>
      <c r="H2860" s="53">
        <v>0.94413407821229045</v>
      </c>
      <c r="I2860" s="53">
        <v>0.76818181818181819</v>
      </c>
      <c r="J2860" s="53">
        <v>14.668929172241663</v>
      </c>
      <c r="K2860" s="53">
        <v>123</v>
      </c>
      <c r="L2860" s="53">
        <v>99.92307692307692</v>
      </c>
      <c r="M2860" s="53">
        <v>125.70238095238095</v>
      </c>
      <c r="N2860" s="53">
        <v>11.211707316567844</v>
      </c>
      <c r="O2860" s="53">
        <v>7.7649305207937364E-2</v>
      </c>
      <c r="P2860" s="53">
        <v>2.1352571703916081</v>
      </c>
      <c r="Q2860" s="53">
        <v>35.216666666666676</v>
      </c>
      <c r="R2860" s="53">
        <v>0.94891060373238034</v>
      </c>
      <c r="S2860" s="53">
        <v>5.2127917194957627</v>
      </c>
      <c r="T2860" s="53">
        <v>5.3819444444444513E-3</v>
      </c>
      <c r="U2860" s="53">
        <v>0.30905082356369096</v>
      </c>
      <c r="V2860" s="53">
        <v>19.65003094642783</v>
      </c>
      <c r="W2860" s="53">
        <v>11.236378233471935</v>
      </c>
    </row>
    <row r="2861" spans="3:23" x14ac:dyDescent="0.25">
      <c r="C2861" s="70">
        <v>0</v>
      </c>
      <c r="D2861" s="53">
        <v>4211</v>
      </c>
      <c r="E2861" s="53">
        <v>6540</v>
      </c>
      <c r="F2861" s="53">
        <v>412.50199999999995</v>
      </c>
      <c r="G2861" s="53">
        <v>0.87808036174673487</v>
      </c>
      <c r="H2861" s="53">
        <v>0.64388379204892965</v>
      </c>
      <c r="I2861" s="53">
        <v>0.52486601022061574</v>
      </c>
      <c r="J2861" s="53">
        <v>73.223027272025362</v>
      </c>
      <c r="K2861" s="53">
        <v>255</v>
      </c>
      <c r="L2861" s="53">
        <v>136.91189741154119</v>
      </c>
      <c r="M2861" s="53">
        <v>1528.7392669690469</v>
      </c>
      <c r="N2861" s="53">
        <v>39.09909547507521</v>
      </c>
      <c r="O2861" s="53">
        <v>0.57210960175559156</v>
      </c>
      <c r="P2861" s="53">
        <v>2.5551079898256503</v>
      </c>
      <c r="Q2861" s="53">
        <v>66.475290338522498</v>
      </c>
      <c r="R2861" s="53">
        <v>0.98837506268566089</v>
      </c>
      <c r="S2861" s="53">
        <v>7.1172897114112113</v>
      </c>
      <c r="T2861" s="53">
        <v>3.8966409575061166E-4</v>
      </c>
      <c r="U2861" s="53">
        <v>0.26890092364302937</v>
      </c>
      <c r="V2861" s="53">
        <v>133.42117373541782</v>
      </c>
      <c r="W2861" s="53">
        <v>63.843792198062083</v>
      </c>
    </row>
    <row r="2862" spans="3:23" x14ac:dyDescent="0.25">
      <c r="C2862" s="70">
        <v>0</v>
      </c>
      <c r="D2862" s="53">
        <v>29</v>
      </c>
      <c r="E2862" s="53">
        <v>33</v>
      </c>
      <c r="F2862" s="53">
        <v>17.996000000000002</v>
      </c>
      <c r="G2862" s="53">
        <v>0</v>
      </c>
      <c r="H2862" s="53">
        <v>0.87878787878787878</v>
      </c>
      <c r="I2862" s="53">
        <v>0.59183673469387754</v>
      </c>
      <c r="J2862" s="53">
        <v>6.0765077797464979</v>
      </c>
      <c r="K2862" s="53">
        <v>105</v>
      </c>
      <c r="L2862" s="53">
        <v>91.724137931034477</v>
      </c>
      <c r="M2862" s="53">
        <v>54.349753694581281</v>
      </c>
      <c r="N2862" s="53">
        <v>7.3722285432955266</v>
      </c>
      <c r="O2862" s="53">
        <v>-1.7926710504223079E-4</v>
      </c>
      <c r="P2862" s="53">
        <v>2.1112577579177971</v>
      </c>
      <c r="Q2862" s="53">
        <v>49.267857142857139</v>
      </c>
      <c r="R2862" s="53">
        <v>0.84029110886830605</v>
      </c>
      <c r="S2862" s="53">
        <v>4.159199529386524</v>
      </c>
      <c r="T2862" s="53">
        <v>1.9770408163265318E-2</v>
      </c>
      <c r="U2862" s="53">
        <v>0.20271350673136387</v>
      </c>
      <c r="V2862" s="53">
        <v>6.2330229193099944</v>
      </c>
      <c r="W2862" s="53">
        <v>6.2330229193099944</v>
      </c>
    </row>
    <row r="2863" spans="3:23" x14ac:dyDescent="0.25">
      <c r="C2863" s="70">
        <v>0</v>
      </c>
      <c r="D2863" s="53">
        <v>56</v>
      </c>
      <c r="E2863" s="53">
        <v>61</v>
      </c>
      <c r="F2863" s="53">
        <v>25.497</v>
      </c>
      <c r="G2863" s="53">
        <v>0.65101012494101151</v>
      </c>
      <c r="H2863" s="53">
        <v>0.91803278688524592</v>
      </c>
      <c r="I2863" s="53">
        <v>0.62222222222222223</v>
      </c>
      <c r="J2863" s="53">
        <v>8.4440164912895046</v>
      </c>
      <c r="K2863" s="53">
        <v>110</v>
      </c>
      <c r="L2863" s="53">
        <v>94.625</v>
      </c>
      <c r="M2863" s="53">
        <v>65.402272727272731</v>
      </c>
      <c r="N2863" s="53">
        <v>8.0871671633071074</v>
      </c>
      <c r="O2863" s="53">
        <v>9.9991478883131105E-2</v>
      </c>
      <c r="P2863" s="53">
        <v>2.0123031052825224</v>
      </c>
      <c r="Q2863" s="53">
        <v>38.898989898989903</v>
      </c>
      <c r="R2863" s="53">
        <v>0.90166630715299723</v>
      </c>
      <c r="S2863" s="53">
        <v>4.6193312611115189</v>
      </c>
      <c r="T2863" s="53">
        <v>1.0509131721252951E-2</v>
      </c>
      <c r="U2863" s="53">
        <v>0.20328075403832987</v>
      </c>
      <c r="V2863" s="53">
        <v>9.8344225233920533</v>
      </c>
      <c r="W2863" s="53">
        <v>7.4650057268663499</v>
      </c>
    </row>
    <row r="2864" spans="3:23" x14ac:dyDescent="0.25">
      <c r="C2864" s="70">
        <v>0</v>
      </c>
      <c r="D2864" s="53">
        <v>50</v>
      </c>
      <c r="E2864" s="53">
        <v>55</v>
      </c>
      <c r="F2864" s="53">
        <v>23.628</v>
      </c>
      <c r="G2864" s="53">
        <v>0.46211778099215928</v>
      </c>
      <c r="H2864" s="53">
        <v>0.90909090909090906</v>
      </c>
      <c r="I2864" s="53">
        <v>0.61728395061728392</v>
      </c>
      <c r="J2864" s="53">
        <v>7.9788456080286538</v>
      </c>
      <c r="K2864" s="53">
        <v>128</v>
      </c>
      <c r="L2864" s="53">
        <v>100.74</v>
      </c>
      <c r="M2864" s="53">
        <v>181.54326530612246</v>
      </c>
      <c r="N2864" s="53">
        <v>13.47379921574173</v>
      </c>
      <c r="O2864" s="53">
        <v>0.24744777855123662</v>
      </c>
      <c r="P2864" s="53">
        <v>2.0713866089391502</v>
      </c>
      <c r="Q2864" s="53">
        <v>101.90000000000008</v>
      </c>
      <c r="R2864" s="53">
        <v>0.9021514341242467</v>
      </c>
      <c r="S2864" s="53">
        <v>4.8936606896881845</v>
      </c>
      <c r="T2864" s="53">
        <v>1.1358024691358048E-2</v>
      </c>
      <c r="U2864" s="53">
        <v>0.19285416920349835</v>
      </c>
      <c r="V2864" s="53">
        <v>8.6043805503026736</v>
      </c>
      <c r="W2864" s="53">
        <v>7.6305243602415471</v>
      </c>
    </row>
    <row r="2865" spans="3:23" x14ac:dyDescent="0.25">
      <c r="C2865" s="70">
        <v>1</v>
      </c>
      <c r="D2865" s="53">
        <v>67</v>
      </c>
      <c r="E2865" s="53">
        <v>71</v>
      </c>
      <c r="F2865" s="53">
        <v>26.811999999999998</v>
      </c>
      <c r="G2865" s="53">
        <v>0.4856059246926992</v>
      </c>
      <c r="H2865" s="53">
        <v>0.94366197183098588</v>
      </c>
      <c r="I2865" s="53">
        <v>0.6767676767676768</v>
      </c>
      <c r="J2865" s="53">
        <v>9.2361815431083798</v>
      </c>
      <c r="K2865" s="53">
        <v>170</v>
      </c>
      <c r="L2865" s="53">
        <v>122.25373134328358</v>
      </c>
      <c r="M2865" s="53">
        <v>665.43464495703324</v>
      </c>
      <c r="N2865" s="53">
        <v>25.796019944112178</v>
      </c>
      <c r="O2865" s="53">
        <v>0.22723762120963689</v>
      </c>
      <c r="P2865" s="53">
        <v>1.8654827288798002</v>
      </c>
      <c r="Q2865" s="53">
        <v>223.2</v>
      </c>
      <c r="R2865" s="53">
        <v>0.916298045417131</v>
      </c>
      <c r="S2865" s="53">
        <v>5.4876580337090619</v>
      </c>
      <c r="T2865" s="53">
        <v>9.4214876033057622E-3</v>
      </c>
      <c r="U2865" s="53">
        <v>9.0338844007638947E-2</v>
      </c>
      <c r="V2865" s="53">
        <v>9.9621172997775638</v>
      </c>
      <c r="W2865" s="53">
        <v>8.7086621257171597</v>
      </c>
    </row>
    <row r="2866" spans="3:23" x14ac:dyDescent="0.25">
      <c r="C2866" s="70">
        <v>0</v>
      </c>
      <c r="D2866" s="53">
        <v>768</v>
      </c>
      <c r="E2866" s="53">
        <v>912</v>
      </c>
      <c r="F2866" s="53">
        <v>123.64700000000002</v>
      </c>
      <c r="G2866" s="53">
        <v>0.89152890665503215</v>
      </c>
      <c r="H2866" s="53">
        <v>0.84210526315789469</v>
      </c>
      <c r="I2866" s="53">
        <v>0.55053763440860215</v>
      </c>
      <c r="J2866" s="53">
        <v>31.270560761786871</v>
      </c>
      <c r="K2866" s="53">
        <v>251</v>
      </c>
      <c r="L2866" s="53">
        <v>145.68359375</v>
      </c>
      <c r="M2866" s="53">
        <v>1730.0914123614732</v>
      </c>
      <c r="N2866" s="53">
        <v>41.594367555733712</v>
      </c>
      <c r="O2866" s="53">
        <v>0.50008512468021704</v>
      </c>
      <c r="P2866" s="53">
        <v>2.4191197225605521</v>
      </c>
      <c r="Q2866" s="53">
        <v>412.23772791023634</v>
      </c>
      <c r="R2866" s="53">
        <v>0.94179764166021762</v>
      </c>
      <c r="S2866" s="53">
        <v>7.0416247438460617</v>
      </c>
      <c r="T2866" s="53">
        <v>1.2254877854472105E-3</v>
      </c>
      <c r="U2866" s="53">
        <v>0.23402353102867487</v>
      </c>
      <c r="V2866" s="53">
        <v>50.737181141200082</v>
      </c>
      <c r="W2866" s="53">
        <v>22.982106622362679</v>
      </c>
    </row>
    <row r="2867" spans="3:23" x14ac:dyDescent="0.25">
      <c r="C2867" s="70">
        <v>0</v>
      </c>
      <c r="D2867" s="53">
        <v>29</v>
      </c>
      <c r="E2867" s="53">
        <v>33</v>
      </c>
      <c r="F2867" s="53">
        <v>17.996000000000002</v>
      </c>
      <c r="G2867" s="53">
        <v>0</v>
      </c>
      <c r="H2867" s="53">
        <v>0.87878787878787878</v>
      </c>
      <c r="I2867" s="53">
        <v>0.59183673469387754</v>
      </c>
      <c r="J2867" s="53">
        <v>6.0765077797464979</v>
      </c>
      <c r="K2867" s="53">
        <v>103</v>
      </c>
      <c r="L2867" s="53">
        <v>92.862068965517238</v>
      </c>
      <c r="M2867" s="53">
        <v>42.837438423645317</v>
      </c>
      <c r="N2867" s="53">
        <v>6.5450315830899788</v>
      </c>
      <c r="O2867" s="53">
        <v>-0.1485114360113069</v>
      </c>
      <c r="P2867" s="53">
        <v>1.9295290804800658</v>
      </c>
      <c r="Q2867" s="53">
        <v>35.196428571428577</v>
      </c>
      <c r="R2867" s="53">
        <v>0.80288045552716547</v>
      </c>
      <c r="S2867" s="53">
        <v>4.2802262536736588</v>
      </c>
      <c r="T2867" s="53">
        <v>1.785714285714287E-2</v>
      </c>
      <c r="U2867" s="53">
        <v>0.27530361503575779</v>
      </c>
      <c r="V2867" s="53">
        <v>6.2330229193099944</v>
      </c>
      <c r="W2867" s="53">
        <v>6.2330229193099944</v>
      </c>
    </row>
    <row r="2868" spans="3:23" x14ac:dyDescent="0.25">
      <c r="C2868" s="70">
        <v>0</v>
      </c>
      <c r="D2868" s="53">
        <v>209</v>
      </c>
      <c r="E2868" s="53">
        <v>217</v>
      </c>
      <c r="F2868" s="53">
        <v>49.927</v>
      </c>
      <c r="G2868" s="53">
        <v>0.62715074334102805</v>
      </c>
      <c r="H2868" s="53">
        <v>0.96313364055299544</v>
      </c>
      <c r="I2868" s="53">
        <v>0.72569444444444442</v>
      </c>
      <c r="J2868" s="53">
        <v>16.312788383647014</v>
      </c>
      <c r="K2868" s="53">
        <v>179</v>
      </c>
      <c r="L2868" s="53">
        <v>122.2535885167464</v>
      </c>
      <c r="M2868" s="53">
        <v>757.93057600294401</v>
      </c>
      <c r="N2868" s="53">
        <v>27.530538970440517</v>
      </c>
      <c r="O2868" s="53">
        <v>6.8248530304035118E-2</v>
      </c>
      <c r="P2868" s="53">
        <v>1.7908258259576784</v>
      </c>
      <c r="Q2868" s="53">
        <v>341.51644736842007</v>
      </c>
      <c r="R2868" s="53">
        <v>0.88268636933690636</v>
      </c>
      <c r="S2868" s="53">
        <v>6.2129557853799851</v>
      </c>
      <c r="T2868" s="53">
        <v>3.5491689750692316E-3</v>
      </c>
      <c r="U2868" s="53">
        <v>0.18398126417611452</v>
      </c>
      <c r="V2868" s="53">
        <v>18.652479393419547</v>
      </c>
      <c r="W2868" s="53">
        <v>14.528377107184959</v>
      </c>
    </row>
    <row r="2869" spans="3:23" x14ac:dyDescent="0.25">
      <c r="C2869" s="70">
        <v>0</v>
      </c>
      <c r="D2869" s="53">
        <v>196</v>
      </c>
      <c r="E2869" s="53">
        <v>206</v>
      </c>
      <c r="F2869" s="53">
        <v>49.629000000000005</v>
      </c>
      <c r="G2869" s="53">
        <v>0.73417776997742368</v>
      </c>
      <c r="H2869" s="53">
        <v>0.95145631067961167</v>
      </c>
      <c r="I2869" s="53">
        <v>0.75384615384615383</v>
      </c>
      <c r="J2869" s="53">
        <v>15.797308339337176</v>
      </c>
      <c r="K2869" s="53">
        <v>131</v>
      </c>
      <c r="L2869" s="53">
        <v>100.79591836734694</v>
      </c>
      <c r="M2869" s="53">
        <v>166.22480376766092</v>
      </c>
      <c r="N2869" s="53">
        <v>12.892819853222992</v>
      </c>
      <c r="O2869" s="53">
        <v>0.56443677898913136</v>
      </c>
      <c r="P2869" s="53">
        <v>2.4789226729426757</v>
      </c>
      <c r="Q2869" s="53">
        <v>34.539285714285739</v>
      </c>
      <c r="R2869" s="53">
        <v>0.95447125732657478</v>
      </c>
      <c r="S2869" s="53">
        <v>5.3466678863919848</v>
      </c>
      <c r="T2869" s="53">
        <v>4.6173469387755257E-3</v>
      </c>
      <c r="U2869" s="53">
        <v>0.35089032604208342</v>
      </c>
      <c r="V2869" s="53">
        <v>19.321802192918014</v>
      </c>
      <c r="W2869" s="53">
        <v>13.11867846089309</v>
      </c>
    </row>
    <row r="2870" spans="3:23" x14ac:dyDescent="0.25">
      <c r="C2870" s="70">
        <v>0</v>
      </c>
      <c r="D2870" s="53">
        <v>4227</v>
      </c>
      <c r="E2870" s="53">
        <v>6431</v>
      </c>
      <c r="F2870" s="53">
        <v>412.625</v>
      </c>
      <c r="G2870" s="53">
        <v>0.87709939063985354</v>
      </c>
      <c r="H2870" s="53">
        <v>0.657285025656974</v>
      </c>
      <c r="I2870" s="53">
        <v>0.53915816326530608</v>
      </c>
      <c r="J2870" s="53">
        <v>73.362003486788254</v>
      </c>
      <c r="K2870" s="53">
        <v>253</v>
      </c>
      <c r="L2870" s="53">
        <v>137.45919091554293</v>
      </c>
      <c r="M2870" s="53">
        <v>1584.0780195061425</v>
      </c>
      <c r="N2870" s="53">
        <v>39.800477629120763</v>
      </c>
      <c r="O2870" s="53">
        <v>0.63666871542110659</v>
      </c>
      <c r="P2870" s="53">
        <v>2.5927512158899364</v>
      </c>
      <c r="Q2870" s="53">
        <v>67.287737041719936</v>
      </c>
      <c r="R2870" s="53">
        <v>0.98817266481244637</v>
      </c>
      <c r="S2870" s="53">
        <v>7.121828985509068</v>
      </c>
      <c r="T2870" s="53">
        <v>4.0177023115610904E-4</v>
      </c>
      <c r="U2870" s="53">
        <v>0.26735571097778738</v>
      </c>
      <c r="V2870" s="53">
        <v>131.74430138269858</v>
      </c>
      <c r="W2870" s="53">
        <v>63.277963155468683</v>
      </c>
    </row>
    <row r="2871" spans="3:23" x14ac:dyDescent="0.25">
      <c r="C2871" s="70">
        <v>1</v>
      </c>
      <c r="D2871" s="53">
        <v>73</v>
      </c>
      <c r="E2871" s="53">
        <v>77</v>
      </c>
      <c r="F2871" s="53">
        <v>27.919999999999998</v>
      </c>
      <c r="G2871" s="53">
        <v>0.50894301789851271</v>
      </c>
      <c r="H2871" s="53">
        <v>0.94805194805194803</v>
      </c>
      <c r="I2871" s="53">
        <v>0.73737373737373735</v>
      </c>
      <c r="J2871" s="53">
        <v>9.6408758298023347</v>
      </c>
      <c r="K2871" s="53">
        <v>178</v>
      </c>
      <c r="L2871" s="53">
        <v>123.65753424657534</v>
      </c>
      <c r="M2871" s="53">
        <v>803.61719939117199</v>
      </c>
      <c r="N2871" s="53">
        <v>28.348142785571898</v>
      </c>
      <c r="O2871" s="53">
        <v>0.24011942046262577</v>
      </c>
      <c r="P2871" s="53">
        <v>1.8448515440927356</v>
      </c>
      <c r="Q2871" s="53">
        <v>243.1181818181818</v>
      </c>
      <c r="R2871" s="53">
        <v>0.91679442202574546</v>
      </c>
      <c r="S2871" s="53">
        <v>5.5457211341039407</v>
      </c>
      <c r="T2871" s="53">
        <v>9.4214876033057622E-3</v>
      </c>
      <c r="U2871" s="53">
        <v>8.3493921931092452E-2</v>
      </c>
      <c r="V2871" s="53">
        <v>10.462752683682119</v>
      </c>
      <c r="W2871" s="53">
        <v>9.0063397255012294</v>
      </c>
    </row>
    <row r="2872" spans="3:23" x14ac:dyDescent="0.25">
      <c r="C2872" s="70">
        <v>0</v>
      </c>
      <c r="D2872" s="53">
        <v>880</v>
      </c>
      <c r="E2872" s="53">
        <v>1061</v>
      </c>
      <c r="F2872" s="53">
        <v>140.08799999999999</v>
      </c>
      <c r="G2872" s="53">
        <v>0.9101194363649916</v>
      </c>
      <c r="H2872" s="53">
        <v>0.82940622054665414</v>
      </c>
      <c r="I2872" s="53">
        <v>0.51282051282051277</v>
      </c>
      <c r="J2872" s="53">
        <v>33.47313548753602</v>
      </c>
      <c r="K2872" s="53">
        <v>248</v>
      </c>
      <c r="L2872" s="53">
        <v>147.89659090909092</v>
      </c>
      <c r="M2872" s="53">
        <v>2035.63775855828</v>
      </c>
      <c r="N2872" s="53">
        <v>45.118042494752359</v>
      </c>
      <c r="O2872" s="53">
        <v>0.40503002524651377</v>
      </c>
      <c r="P2872" s="53">
        <v>2.0843222643775667</v>
      </c>
      <c r="Q2872" s="53">
        <v>527.91309319611332</v>
      </c>
      <c r="R2872" s="53">
        <v>0.93190600496275011</v>
      </c>
      <c r="S2872" s="53">
        <v>7.1409873595938356</v>
      </c>
      <c r="T2872" s="53">
        <v>9.986920566551281E-4</v>
      </c>
      <c r="U2872" s="53">
        <v>0.22424353513303877</v>
      </c>
      <c r="V2872" s="53">
        <v>57.625522614187048</v>
      </c>
      <c r="W2872" s="53">
        <v>23.876905059752943</v>
      </c>
    </row>
    <row r="2873" spans="3:23" x14ac:dyDescent="0.25">
      <c r="C2873" s="70">
        <v>0</v>
      </c>
      <c r="D2873" s="53">
        <v>258</v>
      </c>
      <c r="E2873" s="53">
        <v>275</v>
      </c>
      <c r="F2873" s="53">
        <v>63.11</v>
      </c>
      <c r="G2873" s="53">
        <v>0.83212199414548327</v>
      </c>
      <c r="H2873" s="53">
        <v>0.93818181818181823</v>
      </c>
      <c r="I2873" s="53">
        <v>0.59038901601830662</v>
      </c>
      <c r="J2873" s="53">
        <v>18.124453165314311</v>
      </c>
      <c r="K2873" s="53">
        <v>179</v>
      </c>
      <c r="L2873" s="53">
        <v>121.17829457364341</v>
      </c>
      <c r="M2873" s="53">
        <v>628.00699785841368</v>
      </c>
      <c r="N2873" s="53">
        <v>25.060067794369864</v>
      </c>
      <c r="O2873" s="53">
        <v>0.24113035053163354</v>
      </c>
      <c r="P2873" s="53">
        <v>2.2061978102739479</v>
      </c>
      <c r="Q2873" s="53">
        <v>224.58991228070121</v>
      </c>
      <c r="R2873" s="53">
        <v>0.91019461073679742</v>
      </c>
      <c r="S2873" s="53">
        <v>6.1996003694016144</v>
      </c>
      <c r="T2873" s="53">
        <v>2.7604647583871818E-3</v>
      </c>
      <c r="U2873" s="53">
        <v>0.23705344005798026</v>
      </c>
      <c r="V2873" s="53">
        <v>24.963784869356857</v>
      </c>
      <c r="W2873" s="53">
        <v>13.844731141664266</v>
      </c>
    </row>
    <row r="2874" spans="3:23" x14ac:dyDescent="0.25">
      <c r="C2874" s="70">
        <v>0</v>
      </c>
      <c r="D2874" s="53">
        <v>119</v>
      </c>
      <c r="E2874" s="53">
        <v>132</v>
      </c>
      <c r="F2874" s="53">
        <v>42.682000000000002</v>
      </c>
      <c r="G2874" s="53">
        <v>0.91395018279444151</v>
      </c>
      <c r="H2874" s="53">
        <v>0.90151515151515149</v>
      </c>
      <c r="I2874" s="53">
        <v>0.69590643274853803</v>
      </c>
      <c r="J2874" s="53">
        <v>12.309163489997374</v>
      </c>
      <c r="K2874" s="53">
        <v>147</v>
      </c>
      <c r="L2874" s="53">
        <v>117.1344537815126</v>
      </c>
      <c r="M2874" s="53">
        <v>387.59193847030343</v>
      </c>
      <c r="N2874" s="53">
        <v>19.687354786011845</v>
      </c>
      <c r="O2874" s="53">
        <v>-5.8988168412524411E-2</v>
      </c>
      <c r="P2874" s="53">
        <v>1.6939335335068886</v>
      </c>
      <c r="Q2874" s="53">
        <v>329.9111111111111</v>
      </c>
      <c r="R2874" s="53">
        <v>0.82066340652571745</v>
      </c>
      <c r="S2874" s="53">
        <v>5.5808545789821613</v>
      </c>
      <c r="T2874" s="53">
        <v>5.8024691358024832E-3</v>
      </c>
      <c r="U2874" s="53">
        <v>0.11741188759737228</v>
      </c>
      <c r="V2874" s="53">
        <v>19.702613600622087</v>
      </c>
      <c r="W2874" s="53">
        <v>7.9958406615448512</v>
      </c>
    </row>
    <row r="2875" spans="3:23" x14ac:dyDescent="0.25">
      <c r="C2875" s="70">
        <v>0</v>
      </c>
      <c r="D2875" s="53">
        <v>267</v>
      </c>
      <c r="E2875" s="53">
        <v>320</v>
      </c>
      <c r="F2875" s="53">
        <v>79.551000000000002</v>
      </c>
      <c r="G2875" s="53">
        <v>0.91505799489451101</v>
      </c>
      <c r="H2875" s="53">
        <v>0.83437499999999998</v>
      </c>
      <c r="I2875" s="53">
        <v>0.53830645161290325</v>
      </c>
      <c r="J2875" s="53">
        <v>18.437867513470433</v>
      </c>
      <c r="K2875" s="53">
        <v>134</v>
      </c>
      <c r="L2875" s="53">
        <v>99.074906367041194</v>
      </c>
      <c r="M2875" s="53">
        <v>175.20489425811729</v>
      </c>
      <c r="N2875" s="53">
        <v>13.236498564881774</v>
      </c>
      <c r="O2875" s="53">
        <v>0.73583434966301586</v>
      </c>
      <c r="P2875" s="53">
        <v>2.6406495730156685</v>
      </c>
      <c r="Q2875" s="53">
        <v>21.485768500948744</v>
      </c>
      <c r="R2875" s="53">
        <v>0.97721890865985184</v>
      </c>
      <c r="S2875" s="53">
        <v>5.4559009096388893</v>
      </c>
      <c r="T2875" s="53">
        <v>2.8120938036719093E-3</v>
      </c>
      <c r="U2875" s="53">
        <v>0.33384178282185883</v>
      </c>
      <c r="V2875" s="53">
        <v>30.307802233482359</v>
      </c>
      <c r="W2875" s="53">
        <v>12.22381206524102</v>
      </c>
    </row>
    <row r="2876" spans="3:23" x14ac:dyDescent="0.25">
      <c r="C2876" s="70">
        <v>0</v>
      </c>
      <c r="D2876" s="53">
        <v>4286</v>
      </c>
      <c r="E2876" s="53">
        <v>6537</v>
      </c>
      <c r="F2876" s="53">
        <v>410.34299999999996</v>
      </c>
      <c r="G2876" s="53">
        <v>0.88071294670748246</v>
      </c>
      <c r="H2876" s="53">
        <v>0.65565243995716693</v>
      </c>
      <c r="I2876" s="53">
        <v>0.49906846762925011</v>
      </c>
      <c r="J2876" s="53">
        <v>73.872218653123625</v>
      </c>
      <c r="K2876" s="53">
        <v>252</v>
      </c>
      <c r="L2876" s="53">
        <v>136.90433971068595</v>
      </c>
      <c r="M2876" s="53">
        <v>1537.2356544413938</v>
      </c>
      <c r="N2876" s="53">
        <v>39.207596897047821</v>
      </c>
      <c r="O2876" s="53">
        <v>0.67854291327806704</v>
      </c>
      <c r="P2876" s="53">
        <v>2.7490242813004326</v>
      </c>
      <c r="Q2876" s="53">
        <v>70.305863342566752</v>
      </c>
      <c r="R2876" s="53">
        <v>0.98674466508931258</v>
      </c>
      <c r="S2876" s="53">
        <v>7.1030299704435489</v>
      </c>
      <c r="T2876" s="53">
        <v>3.8593272679678971E-4</v>
      </c>
      <c r="U2876" s="53">
        <v>0.26892696726345838</v>
      </c>
      <c r="V2876" s="53">
        <v>132.10111686632061</v>
      </c>
      <c r="W2876" s="53">
        <v>62.569747413367487</v>
      </c>
    </row>
    <row r="2877" spans="3:23" x14ac:dyDescent="0.25">
      <c r="C2877" s="70">
        <v>0</v>
      </c>
      <c r="D2877" s="53">
        <v>29</v>
      </c>
      <c r="E2877" s="53">
        <v>33</v>
      </c>
      <c r="F2877" s="53">
        <v>17.996000000000002</v>
      </c>
      <c r="G2877" s="53">
        <v>0</v>
      </c>
      <c r="H2877" s="53">
        <v>0.87878787878787878</v>
      </c>
      <c r="I2877" s="53">
        <v>0.59183673469387754</v>
      </c>
      <c r="J2877" s="53">
        <v>6.0765077797464979</v>
      </c>
      <c r="K2877" s="53">
        <v>97</v>
      </c>
      <c r="L2877" s="53">
        <v>88.103448275862064</v>
      </c>
      <c r="M2877" s="53">
        <v>25.596059113300491</v>
      </c>
      <c r="N2877" s="53">
        <v>5.0592547982188538</v>
      </c>
      <c r="O2877" s="53">
        <v>0.30215882104169267</v>
      </c>
      <c r="P2877" s="53">
        <v>2.1265695365239226</v>
      </c>
      <c r="Q2877" s="53">
        <v>18.67857142857142</v>
      </c>
      <c r="R2877" s="53">
        <v>0.82463159134495267</v>
      </c>
      <c r="S2877" s="53">
        <v>3.5905710812598657</v>
      </c>
      <c r="T2877" s="53">
        <v>2.3596938775510216E-2</v>
      </c>
      <c r="U2877" s="53">
        <v>0.39252409297052149</v>
      </c>
      <c r="V2877" s="53">
        <v>6.2330229193099944</v>
      </c>
      <c r="W2877" s="53">
        <v>6.2330229193099944</v>
      </c>
    </row>
    <row r="2878" spans="3:23" x14ac:dyDescent="0.25">
      <c r="C2878" s="70">
        <v>1</v>
      </c>
      <c r="D2878" s="53">
        <v>72</v>
      </c>
      <c r="E2878" s="53">
        <v>77</v>
      </c>
      <c r="F2878" s="53">
        <v>28.126999999999995</v>
      </c>
      <c r="G2878" s="53">
        <v>0.43450562557364614</v>
      </c>
      <c r="H2878" s="53">
        <v>0.93506493506493504</v>
      </c>
      <c r="I2878" s="53">
        <v>0.65454545454545454</v>
      </c>
      <c r="J2878" s="53">
        <v>9.5746147296343835</v>
      </c>
      <c r="K2878" s="53">
        <v>168</v>
      </c>
      <c r="L2878" s="53">
        <v>122.59722222222223</v>
      </c>
      <c r="M2878" s="53">
        <v>622.63830203442888</v>
      </c>
      <c r="N2878" s="53">
        <v>24.952721335245759</v>
      </c>
      <c r="O2878" s="53">
        <v>0.14169441724553816</v>
      </c>
      <c r="P2878" s="53">
        <v>1.8221247918709595</v>
      </c>
      <c r="Q2878" s="53">
        <v>212.75206611570258</v>
      </c>
      <c r="R2878" s="53">
        <v>0.9166343124580808</v>
      </c>
      <c r="S2878" s="53">
        <v>5.6872182305789325</v>
      </c>
      <c r="T2878" s="53">
        <v>8.4010655009903786E-3</v>
      </c>
      <c r="U2878" s="53">
        <v>9.5703754274538394E-2</v>
      </c>
      <c r="V2878" s="53">
        <v>10.181285490455924</v>
      </c>
      <c r="W2878" s="53">
        <v>9.1699694297243237</v>
      </c>
    </row>
    <row r="2879" spans="3:23" x14ac:dyDescent="0.25">
      <c r="C2879" s="70">
        <v>0</v>
      </c>
      <c r="D2879" s="53">
        <v>1274</v>
      </c>
      <c r="E2879" s="53">
        <v>2188</v>
      </c>
      <c r="F2879" s="53">
        <v>221.416</v>
      </c>
      <c r="G2879" s="53">
        <v>0.96094738149822467</v>
      </c>
      <c r="H2879" s="53">
        <v>0.58226691042047529</v>
      </c>
      <c r="I2879" s="53">
        <v>0.4514528703047484</v>
      </c>
      <c r="J2879" s="53">
        <v>40.275391742261149</v>
      </c>
      <c r="K2879" s="53">
        <v>251</v>
      </c>
      <c r="L2879" s="53">
        <v>143.3697017268446</v>
      </c>
      <c r="M2879" s="53">
        <v>1907.5686335323301</v>
      </c>
      <c r="N2879" s="53">
        <v>43.675721328128404</v>
      </c>
      <c r="O2879" s="53">
        <v>0.58727982676329926</v>
      </c>
      <c r="P2879" s="53">
        <v>2.4038333846701527</v>
      </c>
      <c r="Q2879" s="53">
        <v>354.32703081232427</v>
      </c>
      <c r="R2879" s="53">
        <v>0.94470644280211313</v>
      </c>
      <c r="S2879" s="53">
        <v>7.168049065744599</v>
      </c>
      <c r="T2879" s="53">
        <v>6.4511098557070389E-4</v>
      </c>
      <c r="U2879" s="53">
        <v>0.22573383960952925</v>
      </c>
      <c r="V2879" s="53">
        <v>102.99517479473734</v>
      </c>
      <c r="W2879" s="53">
        <v>28.501973279172457</v>
      </c>
    </row>
    <row r="2880" spans="3:23" x14ac:dyDescent="0.25">
      <c r="C2880" s="70">
        <v>0</v>
      </c>
      <c r="D2880" s="53">
        <v>192</v>
      </c>
      <c r="E2880" s="53">
        <v>202</v>
      </c>
      <c r="F2880" s="53">
        <v>55.112000000000002</v>
      </c>
      <c r="G2880" s="53">
        <v>0.92245364436332156</v>
      </c>
      <c r="H2880" s="53">
        <v>0.95049504950495045</v>
      </c>
      <c r="I2880" s="53">
        <v>0.76800000000000002</v>
      </c>
      <c r="J2880" s="53">
        <v>15.635280380893436</v>
      </c>
      <c r="K2880" s="53">
        <v>146</v>
      </c>
      <c r="L2880" s="53">
        <v>107.60416666666667</v>
      </c>
      <c r="M2880" s="53">
        <v>253.93673647469464</v>
      </c>
      <c r="N2880" s="53">
        <v>15.935392573598387</v>
      </c>
      <c r="O2880" s="53">
        <v>7.6981894702037562E-2</v>
      </c>
      <c r="P2880" s="53">
        <v>2.2162491304864202</v>
      </c>
      <c r="Q2880" s="53">
        <v>104.0192307692308</v>
      </c>
      <c r="R2880" s="53">
        <v>0.90384895006859278</v>
      </c>
      <c r="S2880" s="53">
        <v>5.5519456427201659</v>
      </c>
      <c r="T2880" s="53">
        <v>4.4378698224852081E-3</v>
      </c>
      <c r="U2880" s="53">
        <v>0.20110576998845958</v>
      </c>
      <c r="V2880" s="53">
        <v>25.356984605563429</v>
      </c>
      <c r="W2880" s="53">
        <v>9.7905308797666191</v>
      </c>
    </row>
    <row r="2881" spans="3:23" x14ac:dyDescent="0.25">
      <c r="C2881" s="70">
        <v>0</v>
      </c>
      <c r="D2881" s="53">
        <v>4911</v>
      </c>
      <c r="E2881" s="53">
        <v>7948</v>
      </c>
      <c r="F2881" s="53">
        <v>532.2299999999999</v>
      </c>
      <c r="G2881" s="53">
        <v>0.86580681823163363</v>
      </c>
      <c r="H2881" s="53">
        <v>0.61789129340714644</v>
      </c>
      <c r="I2881" s="53">
        <v>0.56441788300195384</v>
      </c>
      <c r="J2881" s="53">
        <v>79.075150358341929</v>
      </c>
      <c r="K2881" s="53">
        <v>254</v>
      </c>
      <c r="L2881" s="53">
        <v>130.54836082264305</v>
      </c>
      <c r="M2881" s="53">
        <v>1558.8424163553204</v>
      </c>
      <c r="N2881" s="53">
        <v>39.482178465167301</v>
      </c>
      <c r="O2881" s="53">
        <v>0.8104610336169199</v>
      </c>
      <c r="P2881" s="53">
        <v>2.9338270382913052</v>
      </c>
      <c r="Q2881" s="53">
        <v>63.485418090680987</v>
      </c>
      <c r="R2881" s="53">
        <v>0.98745830975386439</v>
      </c>
      <c r="S2881" s="53">
        <v>7.0446727903239941</v>
      </c>
      <c r="T2881" s="53">
        <v>3.7781647307854287E-4</v>
      </c>
      <c r="U2881" s="53">
        <v>0.26458716027529172</v>
      </c>
      <c r="V2881" s="53">
        <v>136.91372910835298</v>
      </c>
      <c r="W2881" s="53">
        <v>68.508674120749333</v>
      </c>
    </row>
    <row r="2882" spans="3:23" x14ac:dyDescent="0.25">
      <c r="C2882" s="70">
        <v>0</v>
      </c>
      <c r="D2882" s="53">
        <v>42</v>
      </c>
      <c r="E2882" s="53">
        <v>47</v>
      </c>
      <c r="F2882" s="53">
        <v>22.404</v>
      </c>
      <c r="G2882" s="53">
        <v>0.67375875313591982</v>
      </c>
      <c r="H2882" s="53">
        <v>0.8936170212765957</v>
      </c>
      <c r="I2882" s="53">
        <v>0.58333333333333337</v>
      </c>
      <c r="J2882" s="53">
        <v>7.3127327914314515</v>
      </c>
      <c r="K2882" s="53">
        <v>110</v>
      </c>
      <c r="L2882" s="53">
        <v>96.523809523809518</v>
      </c>
      <c r="M2882" s="53">
        <v>93.767711962833928</v>
      </c>
      <c r="N2882" s="53">
        <v>9.6833729641501431</v>
      </c>
      <c r="O2882" s="53">
        <v>-0.39137338780695585</v>
      </c>
      <c r="P2882" s="53">
        <v>2.0306678072271991</v>
      </c>
      <c r="Q2882" s="53">
        <v>45.382716049382701</v>
      </c>
      <c r="R2882" s="53">
        <v>0.94283208493259596</v>
      </c>
      <c r="S2882" s="53">
        <v>4.4039894464852622</v>
      </c>
      <c r="T2882" s="53">
        <v>1.2955342173449154E-2</v>
      </c>
      <c r="U2882" s="53">
        <v>0.23129469981321829</v>
      </c>
      <c r="V2882" s="53">
        <v>8.6761950389428613</v>
      </c>
      <c r="W2882" s="53">
        <v>6.4112863005153402</v>
      </c>
    </row>
    <row r="2883" spans="3:23" x14ac:dyDescent="0.25">
      <c r="C2883" s="70">
        <v>1</v>
      </c>
      <c r="D2883" s="53">
        <v>79</v>
      </c>
      <c r="E2883" s="53">
        <v>83</v>
      </c>
      <c r="F2883" s="53">
        <v>28.962</v>
      </c>
      <c r="G2883" s="53">
        <v>0.48157507187581072</v>
      </c>
      <c r="H2883" s="53">
        <v>0.95180722891566261</v>
      </c>
      <c r="I2883" s="53">
        <v>0.71818181818181814</v>
      </c>
      <c r="J2883" s="53">
        <v>10.029253413593549</v>
      </c>
      <c r="K2883" s="53">
        <v>165</v>
      </c>
      <c r="L2883" s="53">
        <v>117.22784810126582</v>
      </c>
      <c r="M2883" s="53">
        <v>615.10126582278508</v>
      </c>
      <c r="N2883" s="53">
        <v>24.801235167281188</v>
      </c>
      <c r="O2883" s="53">
        <v>0.20754157734692477</v>
      </c>
      <c r="P2883" s="53">
        <v>1.8501713410423208</v>
      </c>
      <c r="Q2883" s="53">
        <v>177.14049586776855</v>
      </c>
      <c r="R2883" s="53">
        <v>0.92503179628135634</v>
      </c>
      <c r="S2883" s="53">
        <v>5.6708693557720427</v>
      </c>
      <c r="T2883" s="53">
        <v>8.264462809917366E-3</v>
      </c>
      <c r="U2883" s="53">
        <v>0.10550792611109143</v>
      </c>
      <c r="V2883" s="53">
        <v>10.804146248079562</v>
      </c>
      <c r="W2883" s="53">
        <v>9.4688061043962843</v>
      </c>
    </row>
    <row r="2884" spans="3:23" x14ac:dyDescent="0.25">
      <c r="C2884" s="70">
        <v>0</v>
      </c>
      <c r="D2884" s="53">
        <v>1412</v>
      </c>
      <c r="E2884" s="53">
        <v>2319</v>
      </c>
      <c r="F2884" s="53">
        <v>220.43199999999996</v>
      </c>
      <c r="G2884" s="53">
        <v>0.96061321069307692</v>
      </c>
      <c r="H2884" s="53">
        <v>0.60888313928417426</v>
      </c>
      <c r="I2884" s="53">
        <v>0.46143790849673205</v>
      </c>
      <c r="J2884" s="53">
        <v>42.400639584398363</v>
      </c>
      <c r="K2884" s="53">
        <v>244</v>
      </c>
      <c r="L2884" s="53">
        <v>142.43059490084985</v>
      </c>
      <c r="M2884" s="53">
        <v>1936.3757606663958</v>
      </c>
      <c r="N2884" s="53">
        <v>44.004269800400003</v>
      </c>
      <c r="O2884" s="53">
        <v>0.54136147189628792</v>
      </c>
      <c r="P2884" s="53">
        <v>2.2694653703161132</v>
      </c>
      <c r="Q2884" s="53">
        <v>387.05394056847831</v>
      </c>
      <c r="R2884" s="53">
        <v>0.94037642854938175</v>
      </c>
      <c r="S2884" s="53">
        <v>7.1714612316505422</v>
      </c>
      <c r="T2884" s="53">
        <v>6.0238600778534887E-4</v>
      </c>
      <c r="U2884" s="53">
        <v>0.22092554062579556</v>
      </c>
      <c r="V2884" s="53">
        <v>104.55213300342075</v>
      </c>
      <c r="W2884" s="53">
        <v>29.053880750552356</v>
      </c>
    </row>
    <row r="2885" spans="3:23" x14ac:dyDescent="0.25">
      <c r="C2885" s="70">
        <v>0</v>
      </c>
      <c r="D2885" s="53">
        <v>52</v>
      </c>
      <c r="E2885" s="53">
        <v>56</v>
      </c>
      <c r="F2885" s="53">
        <v>24.091000000000001</v>
      </c>
      <c r="G2885" s="53">
        <v>0.63922586392294212</v>
      </c>
      <c r="H2885" s="53">
        <v>0.9285714285714286</v>
      </c>
      <c r="I2885" s="53">
        <v>0.65</v>
      </c>
      <c r="J2885" s="53">
        <v>8.1368578902564384</v>
      </c>
      <c r="K2885" s="53">
        <v>115</v>
      </c>
      <c r="L2885" s="53">
        <v>95.134615384615387</v>
      </c>
      <c r="M2885" s="53">
        <v>88.35407239819007</v>
      </c>
      <c r="N2885" s="53">
        <v>9.3996846967432948</v>
      </c>
      <c r="O2885" s="53">
        <v>0.21096314418934603</v>
      </c>
      <c r="P2885" s="53">
        <v>2.1169037814260436</v>
      </c>
      <c r="Q2885" s="53">
        <v>58.011363636363612</v>
      </c>
      <c r="R2885" s="53">
        <v>0.8520362934831871</v>
      </c>
      <c r="S2885" s="53">
        <v>4.8586236121638358</v>
      </c>
      <c r="T2885" s="53">
        <v>1.1880165289256173E-2</v>
      </c>
      <c r="U2885" s="53">
        <v>0.17463852435443333</v>
      </c>
      <c r="V2885" s="53">
        <v>9.4082417691894697</v>
      </c>
      <c r="W2885" s="53">
        <v>7.2351171207752225</v>
      </c>
    </row>
    <row r="2886" spans="3:23" x14ac:dyDescent="0.25">
      <c r="C2886" s="70">
        <v>0</v>
      </c>
      <c r="D2886" s="53">
        <v>36</v>
      </c>
      <c r="E2886" s="53">
        <v>40</v>
      </c>
      <c r="F2886" s="53">
        <v>19.592000000000002</v>
      </c>
      <c r="G2886" s="53">
        <v>0.38282074674438793</v>
      </c>
      <c r="H2886" s="53">
        <v>0.9</v>
      </c>
      <c r="I2886" s="53">
        <v>0.6428571428571429</v>
      </c>
      <c r="J2886" s="53">
        <v>6.7702750025730758</v>
      </c>
      <c r="K2886" s="53">
        <v>126</v>
      </c>
      <c r="L2886" s="53">
        <v>100.80555555555556</v>
      </c>
      <c r="M2886" s="53">
        <v>178.10396825396825</v>
      </c>
      <c r="N2886" s="53">
        <v>13.345559870382667</v>
      </c>
      <c r="O2886" s="53">
        <v>0.22052947812678986</v>
      </c>
      <c r="P2886" s="53">
        <v>1.8643784146127238</v>
      </c>
      <c r="Q2886" s="53">
        <v>247.77777777777769</v>
      </c>
      <c r="R2886" s="53">
        <v>0.54360227260692795</v>
      </c>
      <c r="S2886" s="53">
        <v>4.7045114597155475</v>
      </c>
      <c r="T2886" s="53">
        <v>1.6376921138825919E-2</v>
      </c>
      <c r="U2886" s="53">
        <v>0.16460916483307017</v>
      </c>
      <c r="V2886" s="53">
        <v>7.1802197428460053</v>
      </c>
      <c r="W2886" s="53">
        <v>6.6332495807108005</v>
      </c>
    </row>
    <row r="2887" spans="3:23" x14ac:dyDescent="0.25">
      <c r="C2887" s="70">
        <v>0</v>
      </c>
      <c r="D2887" s="53">
        <v>200</v>
      </c>
      <c r="E2887" s="53">
        <v>213</v>
      </c>
      <c r="F2887" s="53">
        <v>55.988999999999997</v>
      </c>
      <c r="G2887" s="53">
        <v>0.90668414741847891</v>
      </c>
      <c r="H2887" s="53">
        <v>0.93896713615023475</v>
      </c>
      <c r="I2887" s="53">
        <v>0.72727272727272729</v>
      </c>
      <c r="J2887" s="53">
        <v>15.957691216057308</v>
      </c>
      <c r="K2887" s="53">
        <v>144</v>
      </c>
      <c r="L2887" s="53">
        <v>107.16500000000001</v>
      </c>
      <c r="M2887" s="53">
        <v>244.64097989949767</v>
      </c>
      <c r="N2887" s="53">
        <v>15.641003161546182</v>
      </c>
      <c r="O2887" s="53">
        <v>6.336845965433173E-2</v>
      </c>
      <c r="P2887" s="53">
        <v>2.3466895115087021</v>
      </c>
      <c r="Q2887" s="53">
        <v>86.807692307692349</v>
      </c>
      <c r="R2887" s="53">
        <v>0.92901087891387579</v>
      </c>
      <c r="S2887" s="53">
        <v>5.6026593334443238</v>
      </c>
      <c r="T2887" s="53">
        <v>4.13223140495867E-3</v>
      </c>
      <c r="U2887" s="53">
        <v>0.25231065425622023</v>
      </c>
      <c r="V2887" s="53">
        <v>24.800225549044061</v>
      </c>
      <c r="W2887" s="53">
        <v>10.460988451537883</v>
      </c>
    </row>
    <row r="2888" spans="3:23" x14ac:dyDescent="0.25">
      <c r="C2888" s="70">
        <v>0</v>
      </c>
      <c r="D2888" s="53">
        <v>4919</v>
      </c>
      <c r="E2888" s="53">
        <v>7879</v>
      </c>
      <c r="F2888" s="53">
        <v>525.96799999999996</v>
      </c>
      <c r="G2888" s="53">
        <v>0.86548878234709015</v>
      </c>
      <c r="H2888" s="53">
        <v>0.62431780682827775</v>
      </c>
      <c r="I2888" s="53">
        <v>0.56037821827295509</v>
      </c>
      <c r="J2888" s="53">
        <v>79.139530707177343</v>
      </c>
      <c r="K2888" s="53">
        <v>255</v>
      </c>
      <c r="L2888" s="53">
        <v>130.89042488310633</v>
      </c>
      <c r="M2888" s="53">
        <v>1510.8169863790117</v>
      </c>
      <c r="N2888" s="53">
        <v>38.869229300039017</v>
      </c>
      <c r="O2888" s="53">
        <v>0.8112366405296404</v>
      </c>
      <c r="P2888" s="53">
        <v>2.9462287206095721</v>
      </c>
      <c r="Q2888" s="53">
        <v>61.150988142292874</v>
      </c>
      <c r="R2888" s="53">
        <v>0.98776186992552462</v>
      </c>
      <c r="S2888" s="53">
        <v>7.0291223056313017</v>
      </c>
      <c r="T2888" s="53">
        <v>3.7881152554761492E-4</v>
      </c>
      <c r="U2888" s="53">
        <v>0.26553802124596509</v>
      </c>
      <c r="V2888" s="53">
        <v>136.91377245360903</v>
      </c>
      <c r="W2888" s="53">
        <v>68.583984086763891</v>
      </c>
    </row>
    <row r="2889" spans="3:23" x14ac:dyDescent="0.25">
      <c r="C2889" s="70">
        <v>0</v>
      </c>
      <c r="D2889" s="53">
        <v>42</v>
      </c>
      <c r="E2889" s="53">
        <v>47</v>
      </c>
      <c r="F2889" s="53">
        <v>22.404</v>
      </c>
      <c r="G2889" s="53">
        <v>0.67375875313591982</v>
      </c>
      <c r="H2889" s="53">
        <v>0.8936170212765957</v>
      </c>
      <c r="I2889" s="53">
        <v>0.58333333333333337</v>
      </c>
      <c r="J2889" s="53">
        <v>7.3127327914314515</v>
      </c>
      <c r="K2889" s="53">
        <v>107</v>
      </c>
      <c r="L2889" s="53">
        <v>95.333333333333329</v>
      </c>
      <c r="M2889" s="53">
        <v>51.69105691056911</v>
      </c>
      <c r="N2889" s="53">
        <v>7.1896492898172095</v>
      </c>
      <c r="O2889" s="53">
        <v>-0.4500159625053155</v>
      </c>
      <c r="P2889" s="53">
        <v>2.3189321119912334</v>
      </c>
      <c r="Q2889" s="53">
        <v>25.185185185185183</v>
      </c>
      <c r="R2889" s="53">
        <v>0.96036109315232088</v>
      </c>
      <c r="S2889" s="53">
        <v>4.2884000900025629</v>
      </c>
      <c r="T2889" s="53">
        <v>1.3260173754000905E-2</v>
      </c>
      <c r="U2889" s="53">
        <v>0.29758444573259379</v>
      </c>
      <c r="V2889" s="53">
        <v>8.6761950389428613</v>
      </c>
      <c r="W2889" s="53">
        <v>6.4112863005153402</v>
      </c>
    </row>
    <row r="2890" spans="3:23" x14ac:dyDescent="0.25">
      <c r="C2890" s="70">
        <v>1</v>
      </c>
      <c r="D2890" s="53">
        <v>73</v>
      </c>
      <c r="E2890" s="53">
        <v>78</v>
      </c>
      <c r="F2890" s="53">
        <v>28.680999999999997</v>
      </c>
      <c r="G2890" s="53">
        <v>0.54147038644030865</v>
      </c>
      <c r="H2890" s="53">
        <v>0.9358974358974359</v>
      </c>
      <c r="I2890" s="53">
        <v>0.66363636363636369</v>
      </c>
      <c r="J2890" s="53">
        <v>9.6408758298023347</v>
      </c>
      <c r="K2890" s="53">
        <v>163</v>
      </c>
      <c r="L2890" s="53">
        <v>120.02739726027397</v>
      </c>
      <c r="M2890" s="53">
        <v>542.97146118721469</v>
      </c>
      <c r="N2890" s="53">
        <v>23.301748028575339</v>
      </c>
      <c r="O2890" s="53">
        <v>0.19225545109121944</v>
      </c>
      <c r="P2890" s="53">
        <v>1.9086603559358548</v>
      </c>
      <c r="Q2890" s="53">
        <v>174.50413223140492</v>
      </c>
      <c r="R2890" s="53">
        <v>0.92888558934151333</v>
      </c>
      <c r="S2890" s="53">
        <v>5.6211975040262274</v>
      </c>
      <c r="T2890" s="53">
        <v>8.6742708831364073E-3</v>
      </c>
      <c r="U2890" s="53">
        <v>0.11352821518884215</v>
      </c>
      <c r="V2890" s="53">
        <v>10.616117410649629</v>
      </c>
      <c r="W2890" s="53">
        <v>8.9251803493112476</v>
      </c>
    </row>
    <row r="2891" spans="3:23" x14ac:dyDescent="0.25">
      <c r="C2891" s="70">
        <v>0</v>
      </c>
      <c r="D2891" s="53">
        <v>1455</v>
      </c>
      <c r="E2891" s="53">
        <v>2325</v>
      </c>
      <c r="F2891" s="53">
        <v>222.33499999999998</v>
      </c>
      <c r="G2891" s="53">
        <v>0.96049278859978171</v>
      </c>
      <c r="H2891" s="53">
        <v>0.62580645161290327</v>
      </c>
      <c r="I2891" s="53">
        <v>0.46996124031007752</v>
      </c>
      <c r="J2891" s="53">
        <v>43.041416537907551</v>
      </c>
      <c r="K2891" s="53">
        <v>245</v>
      </c>
      <c r="L2891" s="53">
        <v>143.55326460481101</v>
      </c>
      <c r="M2891" s="53">
        <v>1877.985984864596</v>
      </c>
      <c r="N2891" s="53">
        <v>43.335735656206367</v>
      </c>
      <c r="O2891" s="53">
        <v>0.52272236000595129</v>
      </c>
      <c r="P2891" s="53">
        <v>2.2977243167268151</v>
      </c>
      <c r="Q2891" s="53">
        <v>325.08461047254264</v>
      </c>
      <c r="R2891" s="53">
        <v>0.94869482203928379</v>
      </c>
      <c r="S2891" s="53">
        <v>7.1428031549025928</v>
      </c>
      <c r="T2891" s="53">
        <v>5.9412254990709023E-4</v>
      </c>
      <c r="U2891" s="53">
        <v>0.22498932308612404</v>
      </c>
      <c r="V2891" s="53">
        <v>104.42665452565562</v>
      </c>
      <c r="W2891" s="53">
        <v>29.062446959207605</v>
      </c>
    </row>
    <row r="2892" spans="3:23" x14ac:dyDescent="0.25">
      <c r="C2892" s="70">
        <v>0</v>
      </c>
      <c r="D2892" s="53">
        <v>65</v>
      </c>
      <c r="E2892" s="53">
        <v>70</v>
      </c>
      <c r="F2892" s="53">
        <v>27.093</v>
      </c>
      <c r="G2892" s="53">
        <v>0.70013055187568929</v>
      </c>
      <c r="H2892" s="53">
        <v>0.9285714285714286</v>
      </c>
      <c r="I2892" s="53">
        <v>0.65656565656565657</v>
      </c>
      <c r="J2892" s="53">
        <v>9.0972836829344601</v>
      </c>
      <c r="K2892" s="53">
        <v>124</v>
      </c>
      <c r="L2892" s="53">
        <v>97.446153846153848</v>
      </c>
      <c r="M2892" s="53">
        <v>152.43846153846155</v>
      </c>
      <c r="N2892" s="53">
        <v>12.346597164338908</v>
      </c>
      <c r="O2892" s="53">
        <v>0.43901738889550357</v>
      </c>
      <c r="P2892" s="53">
        <v>2.1972522269878985</v>
      </c>
      <c r="Q2892" s="53">
        <v>81.694444444444429</v>
      </c>
      <c r="R2892" s="53">
        <v>0.85183427098038611</v>
      </c>
      <c r="S2892" s="53">
        <v>4.7879242598357248</v>
      </c>
      <c r="T2892" s="53">
        <v>9.7736625514403385E-3</v>
      </c>
      <c r="U2892" s="53">
        <v>0.18319660953368386</v>
      </c>
      <c r="V2892" s="53">
        <v>10.892434721600239</v>
      </c>
      <c r="W2892" s="53">
        <v>7.7773601767509941</v>
      </c>
    </row>
    <row r="2893" spans="3:23" x14ac:dyDescent="0.25">
      <c r="C2893" s="70">
        <v>0</v>
      </c>
      <c r="D2893" s="53">
        <v>5353</v>
      </c>
      <c r="E2893" s="53">
        <v>7904</v>
      </c>
      <c r="F2893" s="53">
        <v>585.24900000000002</v>
      </c>
      <c r="G2893" s="53">
        <v>0.82522654351211022</v>
      </c>
      <c r="H2893" s="53">
        <v>0.677252024291498</v>
      </c>
      <c r="I2893" s="53">
        <v>0.58483557303616296</v>
      </c>
      <c r="J2893" s="53">
        <v>82.556957810758291</v>
      </c>
      <c r="K2893" s="53">
        <v>253</v>
      </c>
      <c r="L2893" s="53">
        <v>127.76555202690081</v>
      </c>
      <c r="M2893" s="53">
        <v>1479.4078415160268</v>
      </c>
      <c r="N2893" s="53">
        <v>38.463071139939238</v>
      </c>
      <c r="O2893" s="53">
        <v>0.90410698196373263</v>
      </c>
      <c r="P2893" s="53">
        <v>3.0329859149221621</v>
      </c>
      <c r="Q2893" s="53">
        <v>58.902534113060625</v>
      </c>
      <c r="R2893" s="53">
        <v>0.98769533896501882</v>
      </c>
      <c r="S2893" s="53">
        <v>6.9705187716719195</v>
      </c>
      <c r="T2893" s="53">
        <v>3.8371343692261754E-4</v>
      </c>
      <c r="U2893" s="53">
        <v>0.26481214931534297</v>
      </c>
      <c r="V2893" s="53">
        <v>131.29874156360688</v>
      </c>
      <c r="W2893" s="53">
        <v>74.157774708857957</v>
      </c>
    </row>
    <row r="2894" spans="3:23" x14ac:dyDescent="0.25">
      <c r="C2894" s="70">
        <v>0</v>
      </c>
      <c r="D2894" s="53">
        <v>102</v>
      </c>
      <c r="E2894" s="53">
        <v>112</v>
      </c>
      <c r="F2894" s="53">
        <v>38.232999999999997</v>
      </c>
      <c r="G2894" s="53">
        <v>0.86077965102964848</v>
      </c>
      <c r="H2894" s="53">
        <v>0.9107142857142857</v>
      </c>
      <c r="I2894" s="53">
        <v>0.57954545454545459</v>
      </c>
      <c r="J2894" s="53">
        <v>11.396070970426017</v>
      </c>
      <c r="K2894" s="53">
        <v>114</v>
      </c>
      <c r="L2894" s="53">
        <v>94.578431372549019</v>
      </c>
      <c r="M2894" s="53">
        <v>77.196757911085214</v>
      </c>
      <c r="N2894" s="53">
        <v>8.7861685569470627</v>
      </c>
      <c r="O2894" s="53">
        <v>0.12767562860600043</v>
      </c>
      <c r="P2894" s="53">
        <v>2.2324348304320658</v>
      </c>
      <c r="Q2894" s="53">
        <v>26.218749999999947</v>
      </c>
      <c r="R2894" s="53">
        <v>0.95726125680183516</v>
      </c>
      <c r="S2894" s="53">
        <v>4.8395031087090583</v>
      </c>
      <c r="T2894" s="53">
        <v>6.076388888888876E-3</v>
      </c>
      <c r="U2894" s="53">
        <v>0.30480980246605216</v>
      </c>
      <c r="V2894" s="53">
        <v>16.333157885348747</v>
      </c>
      <c r="W2894" s="53">
        <v>8.3132146308405552</v>
      </c>
    </row>
    <row r="2895" spans="3:23" x14ac:dyDescent="0.25">
      <c r="C2895" s="70">
        <v>1</v>
      </c>
      <c r="D2895" s="53">
        <v>67</v>
      </c>
      <c r="E2895" s="53">
        <v>71</v>
      </c>
      <c r="F2895" s="53">
        <v>26.422999999999998</v>
      </c>
      <c r="G2895" s="53">
        <v>0.43138281063974226</v>
      </c>
      <c r="H2895" s="53">
        <v>0.94366197183098588</v>
      </c>
      <c r="I2895" s="53">
        <v>0.74444444444444446</v>
      </c>
      <c r="J2895" s="53">
        <v>9.2361815431083798</v>
      </c>
      <c r="K2895" s="53">
        <v>173</v>
      </c>
      <c r="L2895" s="53">
        <v>125.95522388059702</v>
      </c>
      <c r="M2895" s="53">
        <v>630.49796472184551</v>
      </c>
      <c r="N2895" s="53">
        <v>25.109718531314634</v>
      </c>
      <c r="O2895" s="53">
        <v>0.2086289301414993</v>
      </c>
      <c r="P2895" s="53">
        <v>1.8512716911989586</v>
      </c>
      <c r="Q2895" s="53">
        <v>212.43</v>
      </c>
      <c r="R2895" s="53">
        <v>0.91272434701171445</v>
      </c>
      <c r="S2895" s="53">
        <v>5.465124078420601</v>
      </c>
      <c r="T2895" s="53">
        <v>1.0399999999999996E-2</v>
      </c>
      <c r="U2895" s="53">
        <v>9.7326546937604966E-2</v>
      </c>
      <c r="V2895" s="53">
        <v>9.800800846215429</v>
      </c>
      <c r="W2895" s="53">
        <v>8.8419785146193011</v>
      </c>
    </row>
    <row r="2896" spans="3:23" x14ac:dyDescent="0.25">
      <c r="C2896" s="70">
        <v>0</v>
      </c>
      <c r="D2896" s="53">
        <v>1569</v>
      </c>
      <c r="E2896" s="53">
        <v>2512</v>
      </c>
      <c r="F2896" s="53">
        <v>228.322</v>
      </c>
      <c r="G2896" s="53">
        <v>0.95560058360262556</v>
      </c>
      <c r="H2896" s="53">
        <v>0.62460191082802552</v>
      </c>
      <c r="I2896" s="53">
        <v>0.45086206896551723</v>
      </c>
      <c r="J2896" s="53">
        <v>44.695781072596439</v>
      </c>
      <c r="K2896" s="53">
        <v>239</v>
      </c>
      <c r="L2896" s="53">
        <v>143.18801784576164</v>
      </c>
      <c r="M2896" s="53">
        <v>1783.6667951119284</v>
      </c>
      <c r="N2896" s="53">
        <v>42.233479552505834</v>
      </c>
      <c r="O2896" s="53">
        <v>0.51357621496448591</v>
      </c>
      <c r="P2896" s="53">
        <v>2.262287740029048</v>
      </c>
      <c r="Q2896" s="53">
        <v>316.1482954545416</v>
      </c>
      <c r="R2896" s="53">
        <v>0.94936113602224514</v>
      </c>
      <c r="S2896" s="53">
        <v>7.1238383184100105</v>
      </c>
      <c r="T2896" s="53">
        <v>6.0756714876030046E-4</v>
      </c>
      <c r="U2896" s="53">
        <v>0.24427153977124205</v>
      </c>
      <c r="V2896" s="53">
        <v>103.47253808376811</v>
      </c>
      <c r="W2896" s="53">
        <v>30.489746389256716</v>
      </c>
    </row>
    <row r="2897" spans="3:23" x14ac:dyDescent="0.25">
      <c r="C2897" s="70">
        <v>0</v>
      </c>
      <c r="D2897" s="53">
        <v>97</v>
      </c>
      <c r="E2897" s="53">
        <v>102</v>
      </c>
      <c r="F2897" s="53">
        <v>32.328000000000003</v>
      </c>
      <c r="G2897" s="53">
        <v>0.52307343743049062</v>
      </c>
      <c r="H2897" s="53">
        <v>0.9509803921568627</v>
      </c>
      <c r="I2897" s="53">
        <v>0.73484848484848486</v>
      </c>
      <c r="J2897" s="53">
        <v>11.113245963232828</v>
      </c>
      <c r="K2897" s="53">
        <v>124</v>
      </c>
      <c r="L2897" s="53">
        <v>99.9381443298969</v>
      </c>
      <c r="M2897" s="53">
        <v>169.0378006872852</v>
      </c>
      <c r="N2897" s="53">
        <v>13.001453791299079</v>
      </c>
      <c r="O2897" s="53">
        <v>0.23457415962518208</v>
      </c>
      <c r="P2897" s="53">
        <v>1.8642208987945124</v>
      </c>
      <c r="Q2897" s="53">
        <v>48.587412587412565</v>
      </c>
      <c r="R2897" s="53">
        <v>0.9218760189154015</v>
      </c>
      <c r="S2897" s="53">
        <v>5.201069125598961</v>
      </c>
      <c r="T2897" s="53">
        <v>7.4820284610494503E-3</v>
      </c>
      <c r="U2897" s="53">
        <v>0.22225839071164788</v>
      </c>
      <c r="V2897" s="53">
        <v>12.10523656708135</v>
      </c>
      <c r="W2897" s="53">
        <v>10.317143205412215</v>
      </c>
    </row>
    <row r="2898" spans="3:23" x14ac:dyDescent="0.25">
      <c r="C2898" s="70">
        <v>0</v>
      </c>
      <c r="D2898" s="53">
        <v>5466</v>
      </c>
      <c r="E2898" s="53">
        <v>7751</v>
      </c>
      <c r="F2898" s="53">
        <v>517.07799999999997</v>
      </c>
      <c r="G2898" s="53">
        <v>0.8155533576188756</v>
      </c>
      <c r="H2898" s="53">
        <v>0.70519932911882333</v>
      </c>
      <c r="I2898" s="53">
        <v>0.58472400513478817</v>
      </c>
      <c r="J2898" s="53">
        <v>83.423781690369324</v>
      </c>
      <c r="K2898" s="53">
        <v>255</v>
      </c>
      <c r="L2898" s="53">
        <v>127.07153311379436</v>
      </c>
      <c r="M2898" s="53">
        <v>1413.5774987287298</v>
      </c>
      <c r="N2898" s="53">
        <v>37.597573043066618</v>
      </c>
      <c r="O2898" s="53">
        <v>0.83177497647400045</v>
      </c>
      <c r="P2898" s="53">
        <v>2.8959985999867968</v>
      </c>
      <c r="Q2898" s="53">
        <v>65.086108165429891</v>
      </c>
      <c r="R2898" s="53">
        <v>0.98608621827625409</v>
      </c>
      <c r="S2898" s="53">
        <v>6.9608594185565602</v>
      </c>
      <c r="T2898" s="53">
        <v>3.8409939173388605E-4</v>
      </c>
      <c r="U2898" s="53">
        <v>0.2670989486000005</v>
      </c>
      <c r="V2898" s="53">
        <v>128.19993175145953</v>
      </c>
      <c r="W2898" s="53">
        <v>74.186977813820192</v>
      </c>
    </row>
    <row r="2899" spans="3:23" x14ac:dyDescent="0.25">
      <c r="C2899" s="70">
        <v>0</v>
      </c>
      <c r="D2899" s="53">
        <v>156</v>
      </c>
      <c r="E2899" s="53">
        <v>171</v>
      </c>
      <c r="F2899" s="53">
        <v>47.139999999999993</v>
      </c>
      <c r="G2899" s="53">
        <v>0.79325973736495514</v>
      </c>
      <c r="H2899" s="53">
        <v>0.91228070175438591</v>
      </c>
      <c r="I2899" s="53">
        <v>0.61904761904761907</v>
      </c>
      <c r="J2899" s="53">
        <v>14.093451279891855</v>
      </c>
      <c r="K2899" s="53">
        <v>114</v>
      </c>
      <c r="L2899" s="53">
        <v>94.102564102564102</v>
      </c>
      <c r="M2899" s="53">
        <v>83.331348221670808</v>
      </c>
      <c r="N2899" s="53">
        <v>9.1286005620615693</v>
      </c>
      <c r="O2899" s="53">
        <v>-3.6112776804997503E-3</v>
      </c>
      <c r="P2899" s="53">
        <v>2.1090038502707724</v>
      </c>
      <c r="Q2899" s="53">
        <v>35.72222222222225</v>
      </c>
      <c r="R2899" s="53">
        <v>0.93978917649292271</v>
      </c>
      <c r="S2899" s="53">
        <v>4.9998794845039463</v>
      </c>
      <c r="T2899" s="53">
        <v>4.5541838134430601E-3</v>
      </c>
      <c r="U2899" s="53">
        <v>0.32662570544923458</v>
      </c>
      <c r="V2899" s="53">
        <v>18.524290528223933</v>
      </c>
      <c r="W2899" s="53">
        <v>11.27913291240378</v>
      </c>
    </row>
    <row r="2900" spans="3:23" x14ac:dyDescent="0.25">
      <c r="C2900" s="70">
        <v>1</v>
      </c>
      <c r="D2900" s="53">
        <v>73</v>
      </c>
      <c r="E2900" s="53">
        <v>77</v>
      </c>
      <c r="F2900" s="53">
        <v>27.828999999999997</v>
      </c>
      <c r="G2900" s="53">
        <v>0.46824451445113674</v>
      </c>
      <c r="H2900" s="53">
        <v>0.94805194805194803</v>
      </c>
      <c r="I2900" s="53">
        <v>0.73</v>
      </c>
      <c r="J2900" s="53">
        <v>9.6408758298023347</v>
      </c>
      <c r="K2900" s="53">
        <v>164</v>
      </c>
      <c r="L2900" s="53">
        <v>120.31506849315069</v>
      </c>
      <c r="M2900" s="53">
        <v>579.05213089802112</v>
      </c>
      <c r="N2900" s="53">
        <v>24.06350204974374</v>
      </c>
      <c r="O2900" s="53">
        <v>0.20985651146023843</v>
      </c>
      <c r="P2900" s="53">
        <v>1.8734285694745001</v>
      </c>
      <c r="Q2900" s="53">
        <v>198.98181818181817</v>
      </c>
      <c r="R2900" s="53">
        <v>0.91336506577786347</v>
      </c>
      <c r="S2900" s="53">
        <v>5.5390057232043102</v>
      </c>
      <c r="T2900" s="53">
        <v>9.2561983471074142E-3</v>
      </c>
      <c r="U2900" s="53">
        <v>0.12202372972735445</v>
      </c>
      <c r="V2900" s="53">
        <v>10.342976793446445</v>
      </c>
      <c r="W2900" s="53">
        <v>9.1390432604167646</v>
      </c>
    </row>
    <row r="2901" spans="3:23" x14ac:dyDescent="0.25">
      <c r="C2901" s="70">
        <v>0</v>
      </c>
      <c r="D2901" s="53">
        <v>1735</v>
      </c>
      <c r="E2901" s="53">
        <v>2723</v>
      </c>
      <c r="F2901" s="53">
        <v>239.79300000000001</v>
      </c>
      <c r="G2901" s="53">
        <v>0.9448202649710945</v>
      </c>
      <c r="H2901" s="53">
        <v>0.63716489166360635</v>
      </c>
      <c r="I2901" s="53">
        <v>0.44808884297520662</v>
      </c>
      <c r="J2901" s="53">
        <v>47.000751165438906</v>
      </c>
      <c r="K2901" s="53">
        <v>245</v>
      </c>
      <c r="L2901" s="53">
        <v>140.53544668587895</v>
      </c>
      <c r="M2901" s="53">
        <v>1652.0689561873214</v>
      </c>
      <c r="N2901" s="53">
        <v>40.645651134990089</v>
      </c>
      <c r="O2901" s="53">
        <v>0.57139960844306814</v>
      </c>
      <c r="P2901" s="53">
        <v>2.5060687185035326</v>
      </c>
      <c r="Q2901" s="53">
        <v>247.41470888661854</v>
      </c>
      <c r="R2901" s="53">
        <v>0.95739503175149365</v>
      </c>
      <c r="S2901" s="53">
        <v>7.1431739049489682</v>
      </c>
      <c r="T2901" s="53">
        <v>6.0501898395411841E-4</v>
      </c>
      <c r="U2901" s="53">
        <v>0.25350913052227941</v>
      </c>
      <c r="V2901" s="53">
        <v>102.6497454651756</v>
      </c>
      <c r="W2901" s="53">
        <v>33.626945324792203</v>
      </c>
    </row>
    <row r="2902" spans="3:23" x14ac:dyDescent="0.25">
      <c r="C2902" s="70">
        <v>0</v>
      </c>
      <c r="D2902" s="53">
        <v>154</v>
      </c>
      <c r="E2902" s="53">
        <v>162</v>
      </c>
      <c r="F2902" s="53">
        <v>42.061999999999998</v>
      </c>
      <c r="G2902" s="53">
        <v>0.48603187280843563</v>
      </c>
      <c r="H2902" s="53">
        <v>0.95061728395061729</v>
      </c>
      <c r="I2902" s="53">
        <v>0.73333333333333328</v>
      </c>
      <c r="J2902" s="53">
        <v>14.002817212590296</v>
      </c>
      <c r="K2902" s="53">
        <v>132</v>
      </c>
      <c r="L2902" s="53">
        <v>103.01298701298701</v>
      </c>
      <c r="M2902" s="53">
        <v>234.83643154231382</v>
      </c>
      <c r="N2902" s="53">
        <v>15.324373773251351</v>
      </c>
      <c r="O2902" s="53">
        <v>0.16625335694927751</v>
      </c>
      <c r="P2902" s="53">
        <v>1.855204851971618</v>
      </c>
      <c r="Q2902" s="53">
        <v>30.537777777777737</v>
      </c>
      <c r="R2902" s="53">
        <v>0.96553069300972028</v>
      </c>
      <c r="S2902" s="53">
        <v>5.6153772485381284</v>
      </c>
      <c r="T2902" s="53">
        <v>5.0370370370370534E-3</v>
      </c>
      <c r="U2902" s="53">
        <v>0.27334048667381966</v>
      </c>
      <c r="V2902" s="53">
        <v>15.104142888263425</v>
      </c>
      <c r="W2902" s="53">
        <v>13.200131011349287</v>
      </c>
    </row>
    <row r="2903" spans="3:23" x14ac:dyDescent="0.25">
      <c r="C2903" s="70">
        <v>0</v>
      </c>
      <c r="D2903" s="53">
        <v>36</v>
      </c>
      <c r="E2903" s="53">
        <v>40</v>
      </c>
      <c r="F2903" s="53">
        <v>19.592000000000002</v>
      </c>
      <c r="G2903" s="53">
        <v>0.38282074674438793</v>
      </c>
      <c r="H2903" s="53">
        <v>0.9</v>
      </c>
      <c r="I2903" s="53">
        <v>0.6428571428571429</v>
      </c>
      <c r="J2903" s="53">
        <v>6.7702750025730758</v>
      </c>
      <c r="K2903" s="53">
        <v>141</v>
      </c>
      <c r="L2903" s="53">
        <v>104.33333333333333</v>
      </c>
      <c r="M2903" s="53">
        <v>347.77142857142854</v>
      </c>
      <c r="N2903" s="53">
        <v>18.64863074253519</v>
      </c>
      <c r="O2903" s="53">
        <v>0.45972825821179397</v>
      </c>
      <c r="P2903" s="53">
        <v>2.0491341705464103</v>
      </c>
      <c r="Q2903" s="53">
        <v>989.93650793650795</v>
      </c>
      <c r="R2903" s="53">
        <v>0.49709973234940968</v>
      </c>
      <c r="S2903" s="53">
        <v>4.7810361125534211</v>
      </c>
      <c r="T2903" s="53">
        <v>1.7888636936255996E-2</v>
      </c>
      <c r="U2903" s="53">
        <v>0.11929782426422371</v>
      </c>
      <c r="V2903" s="53">
        <v>7.1802197428460053</v>
      </c>
      <c r="W2903" s="53">
        <v>6.6332495807108005</v>
      </c>
    </row>
    <row r="2904" spans="3:23" x14ac:dyDescent="0.25">
      <c r="C2904" s="70">
        <v>0</v>
      </c>
      <c r="D2904" s="53">
        <v>5525</v>
      </c>
      <c r="E2904" s="53">
        <v>7580</v>
      </c>
      <c r="F2904" s="53">
        <v>542.97199999999998</v>
      </c>
      <c r="G2904" s="53">
        <v>0.80137948068294151</v>
      </c>
      <c r="H2904" s="53">
        <v>0.72889182058047497</v>
      </c>
      <c r="I2904" s="53">
        <v>0.60362722604610508</v>
      </c>
      <c r="J2904" s="53">
        <v>83.872811355419415</v>
      </c>
      <c r="K2904" s="53">
        <v>253</v>
      </c>
      <c r="L2904" s="53">
        <v>126.46696832579185</v>
      </c>
      <c r="M2904" s="53">
        <v>1301.1852320274227</v>
      </c>
      <c r="N2904" s="53">
        <v>36.071945221008285</v>
      </c>
      <c r="O2904" s="53">
        <v>0.79719568930768292</v>
      </c>
      <c r="P2904" s="53">
        <v>2.9137823332124366</v>
      </c>
      <c r="Q2904" s="53">
        <v>54.455165692007938</v>
      </c>
      <c r="R2904" s="53">
        <v>0.98796783774284636</v>
      </c>
      <c r="S2904" s="53">
        <v>6.9385043832623703</v>
      </c>
      <c r="T2904" s="53">
        <v>3.9075017700921977E-4</v>
      </c>
      <c r="U2904" s="53">
        <v>0.27017285394176754</v>
      </c>
      <c r="V2904" s="53">
        <v>124.8973724532638</v>
      </c>
      <c r="W2904" s="53">
        <v>74.708146919696759</v>
      </c>
    </row>
    <row r="2905" spans="3:23" x14ac:dyDescent="0.25">
      <c r="C2905" s="70">
        <v>1</v>
      </c>
      <c r="D2905" s="53">
        <v>75</v>
      </c>
      <c r="E2905" s="53">
        <v>80</v>
      </c>
      <c r="F2905" s="53">
        <v>28.59</v>
      </c>
      <c r="G2905" s="53">
        <v>0.51857521414556806</v>
      </c>
      <c r="H2905" s="53">
        <v>0.9375</v>
      </c>
      <c r="I2905" s="53">
        <v>0.68181818181818177</v>
      </c>
      <c r="J2905" s="53">
        <v>9.7720502380583998</v>
      </c>
      <c r="K2905" s="53">
        <v>162</v>
      </c>
      <c r="L2905" s="53">
        <v>117.90666666666667</v>
      </c>
      <c r="M2905" s="53">
        <v>572.95063063063083</v>
      </c>
      <c r="N2905" s="53">
        <v>23.93638716746182</v>
      </c>
      <c r="O2905" s="53">
        <v>0.1809772462338205</v>
      </c>
      <c r="P2905" s="53">
        <v>1.8005116007729276</v>
      </c>
      <c r="Q2905" s="53">
        <v>174.05785123966936</v>
      </c>
      <c r="R2905" s="53">
        <v>0.92849840604502887</v>
      </c>
      <c r="S2905" s="53">
        <v>5.3937628173880059</v>
      </c>
      <c r="T2905" s="53">
        <v>8.537668192063393E-3</v>
      </c>
      <c r="U2905" s="53">
        <v>0.1117420180214635</v>
      </c>
      <c r="V2905" s="53">
        <v>10.666536505032504</v>
      </c>
      <c r="W2905" s="53">
        <v>9.1202302047047539</v>
      </c>
    </row>
    <row r="2906" spans="3:23" x14ac:dyDescent="0.25">
      <c r="C2906" s="70">
        <v>0</v>
      </c>
      <c r="D2906" s="53">
        <v>1872</v>
      </c>
      <c r="E2906" s="53">
        <v>2928</v>
      </c>
      <c r="F2906" s="53">
        <v>245.93700000000001</v>
      </c>
      <c r="G2906" s="53">
        <v>0.93748887114290613</v>
      </c>
      <c r="H2906" s="53">
        <v>0.63934426229508201</v>
      </c>
      <c r="I2906" s="53">
        <v>0.45781364636830518</v>
      </c>
      <c r="J2906" s="53">
        <v>48.821147341538634</v>
      </c>
      <c r="K2906" s="53">
        <v>247</v>
      </c>
      <c r="L2906" s="53">
        <v>138.16185897435898</v>
      </c>
      <c r="M2906" s="53">
        <v>1542.4606930682889</v>
      </c>
      <c r="N2906" s="53">
        <v>39.274173359452</v>
      </c>
      <c r="O2906" s="53">
        <v>0.57337913565839405</v>
      </c>
      <c r="P2906" s="53">
        <v>2.6399585431166321</v>
      </c>
      <c r="Q2906" s="53">
        <v>242.40715667311159</v>
      </c>
      <c r="R2906" s="53">
        <v>0.9568085421872744</v>
      </c>
      <c r="S2906" s="53">
        <v>7.1089191876861042</v>
      </c>
      <c r="T2906" s="53">
        <v>5.5160332075018955E-4</v>
      </c>
      <c r="U2906" s="53">
        <v>0.24928477397524165</v>
      </c>
      <c r="V2906" s="53">
        <v>102.95771213694354</v>
      </c>
      <c r="W2906" s="53">
        <v>35.830854261683513</v>
      </c>
    </row>
    <row r="2907" spans="3:23" x14ac:dyDescent="0.25">
      <c r="C2907" s="70">
        <v>0</v>
      </c>
      <c r="D2907" s="53">
        <v>190</v>
      </c>
      <c r="E2907" s="53">
        <v>203</v>
      </c>
      <c r="F2907" s="53">
        <v>49.927</v>
      </c>
      <c r="G2907" s="53">
        <v>0.61944191888725186</v>
      </c>
      <c r="H2907" s="53">
        <v>0.93596059113300489</v>
      </c>
      <c r="I2907" s="53">
        <v>0.65972222222222221</v>
      </c>
      <c r="J2907" s="53">
        <v>15.553633450087503</v>
      </c>
      <c r="K2907" s="53">
        <v>142</v>
      </c>
      <c r="L2907" s="53">
        <v>105.61578947368422</v>
      </c>
      <c r="M2907" s="53">
        <v>335.05265942634361</v>
      </c>
      <c r="N2907" s="53">
        <v>18.304443707098656</v>
      </c>
      <c r="O2907" s="53">
        <v>0.19748232508050861</v>
      </c>
      <c r="P2907" s="53">
        <v>1.7554611918886212</v>
      </c>
      <c r="Q2907" s="53">
        <v>48.179738562091551</v>
      </c>
      <c r="R2907" s="53">
        <v>0.95574800847381303</v>
      </c>
      <c r="S2907" s="53">
        <v>5.7181728144300576</v>
      </c>
      <c r="T2907" s="53">
        <v>4.2718612499466103E-3</v>
      </c>
      <c r="U2907" s="53">
        <v>0.29680693258034174</v>
      </c>
      <c r="V2907" s="53">
        <v>17.966819885070102</v>
      </c>
      <c r="W2907" s="53">
        <v>14.104716997297997</v>
      </c>
    </row>
    <row r="2908" spans="3:23" x14ac:dyDescent="0.25">
      <c r="C2908" s="70">
        <v>0</v>
      </c>
      <c r="D2908" s="53">
        <v>95</v>
      </c>
      <c r="E2908" s="53">
        <v>102</v>
      </c>
      <c r="F2908" s="53">
        <v>35.850999999999999</v>
      </c>
      <c r="G2908" s="53">
        <v>0.86667744526304435</v>
      </c>
      <c r="H2908" s="53">
        <v>0.93137254901960786</v>
      </c>
      <c r="I2908" s="53">
        <v>0.7421875</v>
      </c>
      <c r="J2908" s="53">
        <v>10.99807968464679</v>
      </c>
      <c r="K2908" s="53">
        <v>185</v>
      </c>
      <c r="L2908" s="53">
        <v>120.17894736842105</v>
      </c>
      <c r="M2908" s="53">
        <v>828.85061590145608</v>
      </c>
      <c r="N2908" s="53">
        <v>28.789765818801932</v>
      </c>
      <c r="O2908" s="53">
        <v>0.38717566930068548</v>
      </c>
      <c r="P2908" s="53">
        <v>2.0541890315522289</v>
      </c>
      <c r="Q2908" s="53">
        <v>779.70588235294099</v>
      </c>
      <c r="R2908" s="53">
        <v>0.66375037706267737</v>
      </c>
      <c r="S2908" s="53">
        <v>5.7946057084178459</v>
      </c>
      <c r="T2908" s="53">
        <v>7.7854671280276769E-3</v>
      </c>
      <c r="U2908" s="53">
        <v>0.11881731298682401</v>
      </c>
      <c r="V2908" s="53">
        <v>15.74354565628067</v>
      </c>
      <c r="W2908" s="53">
        <v>7.8539657215634939</v>
      </c>
    </row>
    <row r="2909" spans="3:23" x14ac:dyDescent="0.25">
      <c r="C2909" s="70">
        <v>0</v>
      </c>
      <c r="D2909" s="53">
        <v>5272</v>
      </c>
      <c r="E2909" s="53">
        <v>7305</v>
      </c>
      <c r="F2909" s="53">
        <v>519.76499999999987</v>
      </c>
      <c r="G2909" s="53">
        <v>0.80432508211242348</v>
      </c>
      <c r="H2909" s="53">
        <v>0.72169746748802188</v>
      </c>
      <c r="I2909" s="53">
        <v>0.58112874779541446</v>
      </c>
      <c r="J2909" s="53">
        <v>81.929963260359003</v>
      </c>
      <c r="K2909" s="53">
        <v>245</v>
      </c>
      <c r="L2909" s="53">
        <v>127.84047799696509</v>
      </c>
      <c r="M2909" s="53">
        <v>1239.4879229738947</v>
      </c>
      <c r="N2909" s="53">
        <v>35.206361967319125</v>
      </c>
      <c r="O2909" s="53">
        <v>0.67788299740938573</v>
      </c>
      <c r="P2909" s="53">
        <v>2.6290235897221579</v>
      </c>
      <c r="Q2909" s="53">
        <v>58.150988746859355</v>
      </c>
      <c r="R2909" s="53">
        <v>0.98704707171232831</v>
      </c>
      <c r="S2909" s="53">
        <v>6.9222497789746757</v>
      </c>
      <c r="T2909" s="53">
        <v>4.1504028848633046E-4</v>
      </c>
      <c r="U2909" s="53">
        <v>0.27841602654611519</v>
      </c>
      <c r="V2909" s="53">
        <v>122.40160082535587</v>
      </c>
      <c r="W2909" s="53">
        <v>72.729746032200453</v>
      </c>
    </row>
    <row r="2910" spans="3:23" x14ac:dyDescent="0.25">
      <c r="C2910" s="70">
        <v>1</v>
      </c>
      <c r="D2910" s="53">
        <v>79</v>
      </c>
      <c r="E2910" s="53">
        <v>84</v>
      </c>
      <c r="F2910" s="53">
        <v>29.904999999999998</v>
      </c>
      <c r="G2910" s="53">
        <v>0.63341824930912627</v>
      </c>
      <c r="H2910" s="53">
        <v>0.94047619047619047</v>
      </c>
      <c r="I2910" s="53">
        <v>0.65833333333333333</v>
      </c>
      <c r="J2910" s="53">
        <v>10.029253413593549</v>
      </c>
      <c r="K2910" s="53">
        <v>164</v>
      </c>
      <c r="L2910" s="53">
        <v>115.54430379746836</v>
      </c>
      <c r="M2910" s="53">
        <v>636.89224277831863</v>
      </c>
      <c r="N2910" s="53">
        <v>25.236724089673736</v>
      </c>
      <c r="O2910" s="53">
        <v>0.25017036491586742</v>
      </c>
      <c r="P2910" s="53">
        <v>1.8332740422233142</v>
      </c>
      <c r="Q2910" s="53">
        <v>186.12878787878805</v>
      </c>
      <c r="R2910" s="53">
        <v>0.92743324081997336</v>
      </c>
      <c r="S2910" s="53">
        <v>5.6168862860696303</v>
      </c>
      <c r="T2910" s="53">
        <v>7.8053259871441851E-3</v>
      </c>
      <c r="U2910" s="53">
        <v>0.10536289939329618</v>
      </c>
      <c r="V2910" s="53">
        <v>11.523249147615561</v>
      </c>
      <c r="W2910" s="53">
        <v>8.9168009952195906</v>
      </c>
    </row>
    <row r="2911" spans="3:23" x14ac:dyDescent="0.25">
      <c r="C2911" s="70">
        <v>0</v>
      </c>
      <c r="D2911" s="53">
        <v>2236</v>
      </c>
      <c r="E2911" s="53">
        <v>3258</v>
      </c>
      <c r="F2911" s="53">
        <v>304.01099999999997</v>
      </c>
      <c r="G2911" s="53">
        <v>0.91684987965176179</v>
      </c>
      <c r="H2911" s="53">
        <v>0.68631062001227749</v>
      </c>
      <c r="I2911" s="53">
        <v>0.50247191011235959</v>
      </c>
      <c r="J2911" s="53">
        <v>53.356945396338268</v>
      </c>
      <c r="K2911" s="53">
        <v>247</v>
      </c>
      <c r="L2911" s="53">
        <v>133.27415026833631</v>
      </c>
      <c r="M2911" s="53">
        <v>1366.664405317902</v>
      </c>
      <c r="N2911" s="53">
        <v>36.968424436509352</v>
      </c>
      <c r="O2911" s="53">
        <v>0.76132218629227988</v>
      </c>
      <c r="P2911" s="53">
        <v>3.1216539682939075</v>
      </c>
      <c r="Q2911" s="53">
        <v>210.50533333333465</v>
      </c>
      <c r="R2911" s="53">
        <v>0.95991231737943727</v>
      </c>
      <c r="S2911" s="53">
        <v>7.0105489664475016</v>
      </c>
      <c r="T2911" s="53">
        <v>5.0419753086423718E-4</v>
      </c>
      <c r="U2911" s="53">
        <v>0.252028311938789</v>
      </c>
      <c r="V2911" s="53">
        <v>101.68617522993094</v>
      </c>
      <c r="W2911" s="53">
        <v>40.59638890909698</v>
      </c>
    </row>
    <row r="2912" spans="3:23" x14ac:dyDescent="0.25">
      <c r="C2912" s="70">
        <v>0</v>
      </c>
      <c r="D2912" s="53">
        <v>29</v>
      </c>
      <c r="E2912" s="53">
        <v>33</v>
      </c>
      <c r="F2912" s="53">
        <v>17.996000000000002</v>
      </c>
      <c r="G2912" s="53">
        <v>0</v>
      </c>
      <c r="H2912" s="53">
        <v>0.87878787878787878</v>
      </c>
      <c r="I2912" s="53">
        <v>0.59183673469387754</v>
      </c>
      <c r="J2912" s="53">
        <v>6.0765077797464979</v>
      </c>
      <c r="K2912" s="53">
        <v>102</v>
      </c>
      <c r="L2912" s="53">
        <v>93.448275862068968</v>
      </c>
      <c r="M2912" s="53">
        <v>35.970443349753701</v>
      </c>
      <c r="N2912" s="53">
        <v>5.9975364400521736</v>
      </c>
      <c r="O2912" s="53">
        <v>-0.61866573598048824</v>
      </c>
      <c r="P2912" s="53">
        <v>2.4171492507652599</v>
      </c>
      <c r="Q2912" s="53">
        <v>51.53571428571427</v>
      </c>
      <c r="R2912" s="53">
        <v>0.80005118582933088</v>
      </c>
      <c r="S2912" s="53">
        <v>4.0212684949037643</v>
      </c>
      <c r="T2912" s="53">
        <v>1.9132653061224504E-2</v>
      </c>
      <c r="U2912" s="53">
        <v>0.22693427604141878</v>
      </c>
      <c r="V2912" s="53">
        <v>6.2330229193099944</v>
      </c>
      <c r="W2912" s="53">
        <v>6.2330229193099944</v>
      </c>
    </row>
    <row r="2913" spans="3:23" x14ac:dyDescent="0.25">
      <c r="C2913" s="70">
        <v>0</v>
      </c>
      <c r="D2913" s="53">
        <v>133</v>
      </c>
      <c r="E2913" s="53">
        <v>145</v>
      </c>
      <c r="F2913" s="53">
        <v>42.128</v>
      </c>
      <c r="G2913" s="53">
        <v>0.79102013408916627</v>
      </c>
      <c r="H2913" s="53">
        <v>0.91724137931034477</v>
      </c>
      <c r="I2913" s="53">
        <v>0.71122994652406413</v>
      </c>
      <c r="J2913" s="53">
        <v>13.013103375051497</v>
      </c>
      <c r="K2913" s="53">
        <v>196</v>
      </c>
      <c r="L2913" s="53">
        <v>119.69924812030075</v>
      </c>
      <c r="M2913" s="53">
        <v>756.80280246069708</v>
      </c>
      <c r="N2913" s="53">
        <v>27.510049117744174</v>
      </c>
      <c r="O2913" s="53">
        <v>0.60444105470748366</v>
      </c>
      <c r="P2913" s="53">
        <v>2.7214686259550462</v>
      </c>
      <c r="Q2913" s="53">
        <v>793.37373737373559</v>
      </c>
      <c r="R2913" s="53">
        <v>0.73075720544195755</v>
      </c>
      <c r="S2913" s="53">
        <v>6.0363121838269684</v>
      </c>
      <c r="T2913" s="53">
        <v>5.1525354555657524E-3</v>
      </c>
      <c r="U2913" s="53">
        <v>0.12033569781733025</v>
      </c>
      <c r="V2913" s="53">
        <v>16.940914099505278</v>
      </c>
      <c r="W2913" s="53">
        <v>10.364283821884896</v>
      </c>
    </row>
    <row r="2914" spans="3:23" x14ac:dyDescent="0.25">
      <c r="C2914" s="70">
        <v>0</v>
      </c>
      <c r="D2914" s="53">
        <v>5133</v>
      </c>
      <c r="E2914" s="53">
        <v>7116</v>
      </c>
      <c r="F2914" s="53">
        <v>449.60899999999998</v>
      </c>
      <c r="G2914" s="53">
        <v>0.80702261057632241</v>
      </c>
      <c r="H2914" s="53">
        <v>0.72133220910623941</v>
      </c>
      <c r="I2914" s="53">
        <v>0.56580687830687826</v>
      </c>
      <c r="J2914" s="53">
        <v>80.842677980912967</v>
      </c>
      <c r="K2914" s="53">
        <v>232</v>
      </c>
      <c r="L2914" s="53">
        <v>126.53691798168713</v>
      </c>
      <c r="M2914" s="53">
        <v>1174.9193791976866</v>
      </c>
      <c r="N2914" s="53">
        <v>34.277097006568198</v>
      </c>
      <c r="O2914" s="53">
        <v>0.60450002050321949</v>
      </c>
      <c r="P2914" s="53">
        <v>2.4414793753382793</v>
      </c>
      <c r="Q2914" s="53">
        <v>46.406861138424993</v>
      </c>
      <c r="R2914" s="53">
        <v>0.98921839161509162</v>
      </c>
      <c r="S2914" s="53">
        <v>6.8780837915880753</v>
      </c>
      <c r="T2914" s="53">
        <v>4.477698755281092E-4</v>
      </c>
      <c r="U2914" s="53">
        <v>0.29013050542072405</v>
      </c>
      <c r="V2914" s="53">
        <v>119.09195428402786</v>
      </c>
      <c r="W2914" s="53">
        <v>70.326244937335304</v>
      </c>
    </row>
    <row r="2915" spans="3:23" x14ac:dyDescent="0.25">
      <c r="C2915" s="70">
        <v>1</v>
      </c>
      <c r="D2915" s="53">
        <v>77</v>
      </c>
      <c r="E2915" s="53">
        <v>81</v>
      </c>
      <c r="F2915" s="53">
        <v>28.680999999999997</v>
      </c>
      <c r="G2915" s="53">
        <v>0.48876045729912071</v>
      </c>
      <c r="H2915" s="53">
        <v>0.95061728395061729</v>
      </c>
      <c r="I2915" s="53">
        <v>0.7</v>
      </c>
      <c r="J2915" s="53">
        <v>9.9014870067383072</v>
      </c>
      <c r="K2915" s="53">
        <v>159</v>
      </c>
      <c r="L2915" s="53">
        <v>113.01298701298701</v>
      </c>
      <c r="M2915" s="53">
        <v>518.59193438140801</v>
      </c>
      <c r="N2915" s="53">
        <v>22.77261369235881</v>
      </c>
      <c r="O2915" s="53">
        <v>0.26398586442362204</v>
      </c>
      <c r="P2915" s="53">
        <v>1.8911353175185779</v>
      </c>
      <c r="Q2915" s="53">
        <v>166.23140495867767</v>
      </c>
      <c r="R2915" s="53">
        <v>0.92335912124878949</v>
      </c>
      <c r="S2915" s="53">
        <v>5.4806914106561901</v>
      </c>
      <c r="T2915" s="53">
        <v>8.5376681920633947E-3</v>
      </c>
      <c r="U2915" s="53">
        <v>0.1033631601139018</v>
      </c>
      <c r="V2915" s="53">
        <v>10.679193450828691</v>
      </c>
      <c r="W2915" s="53">
        <v>9.3167208897866267</v>
      </c>
    </row>
    <row r="2916" spans="3:23" x14ac:dyDescent="0.25">
      <c r="C2916" s="70">
        <v>0</v>
      </c>
      <c r="D2916" s="53">
        <v>2394</v>
      </c>
      <c r="E2916" s="53">
        <v>3482</v>
      </c>
      <c r="F2916" s="53">
        <v>315.93599999999998</v>
      </c>
      <c r="G2916" s="53">
        <v>0.90750743693032976</v>
      </c>
      <c r="H2916" s="53">
        <v>0.68753589890867317</v>
      </c>
      <c r="I2916" s="53">
        <v>0.49637155297532654</v>
      </c>
      <c r="J2916" s="53">
        <v>55.209921844682761</v>
      </c>
      <c r="K2916" s="53">
        <v>244</v>
      </c>
      <c r="L2916" s="53">
        <v>131.94360902255639</v>
      </c>
      <c r="M2916" s="53">
        <v>1280.3566181437736</v>
      </c>
      <c r="N2916" s="53">
        <v>35.782071182978967</v>
      </c>
      <c r="O2916" s="53">
        <v>0.77093333622281779</v>
      </c>
      <c r="P2916" s="53">
        <v>3.2597244938505887</v>
      </c>
      <c r="Q2916" s="53">
        <v>188.43539786710554</v>
      </c>
      <c r="R2916" s="53">
        <v>0.9637085224716222</v>
      </c>
      <c r="S2916" s="53">
        <v>6.9689546029432625</v>
      </c>
      <c r="T2916" s="53">
        <v>5.3811977568723546E-4</v>
      </c>
      <c r="U2916" s="53">
        <v>0.26047302058791216</v>
      </c>
      <c r="V2916" s="53">
        <v>102.5357235472256</v>
      </c>
      <c r="W2916" s="53">
        <v>43.068696472133347</v>
      </c>
    </row>
    <row r="2917" spans="3:23" x14ac:dyDescent="0.25">
      <c r="C2917" s="70">
        <v>0</v>
      </c>
      <c r="D2917" s="53">
        <v>50</v>
      </c>
      <c r="E2917" s="53">
        <v>54</v>
      </c>
      <c r="F2917" s="53">
        <v>23.511999999999997</v>
      </c>
      <c r="G2917" s="53">
        <v>0.64027308405573846</v>
      </c>
      <c r="H2917" s="53">
        <v>0.92592592592592593</v>
      </c>
      <c r="I2917" s="53">
        <v>0.7142857142857143</v>
      </c>
      <c r="J2917" s="53">
        <v>7.9788456080286538</v>
      </c>
      <c r="K2917" s="53">
        <v>100</v>
      </c>
      <c r="L2917" s="53">
        <v>90.16</v>
      </c>
      <c r="M2917" s="53">
        <v>34.749387755102049</v>
      </c>
      <c r="N2917" s="53">
        <v>5.8948611311125942</v>
      </c>
      <c r="O2917" s="53">
        <v>1.9975971182930971E-2</v>
      </c>
      <c r="P2917" s="53">
        <v>1.8272863465990812</v>
      </c>
      <c r="Q2917" s="53">
        <v>36.766233766233768</v>
      </c>
      <c r="R2917" s="53">
        <v>0.83340613926268825</v>
      </c>
      <c r="S2917" s="53">
        <v>4.0888840705376346</v>
      </c>
      <c r="T2917" s="53">
        <v>1.4673638050261409E-2</v>
      </c>
      <c r="U2917" s="53">
        <v>0.24471581809244153</v>
      </c>
      <c r="V2917" s="53">
        <v>9.202898094259945</v>
      </c>
      <c r="W2917" s="53">
        <v>7.0691819422995001</v>
      </c>
    </row>
    <row r="2918" spans="3:23" x14ac:dyDescent="0.25">
      <c r="C2918" s="70">
        <v>0</v>
      </c>
      <c r="D2918" s="53">
        <v>152</v>
      </c>
      <c r="E2918" s="53">
        <v>160</v>
      </c>
      <c r="F2918" s="53">
        <v>44.393999999999998</v>
      </c>
      <c r="G2918" s="53">
        <v>0.71337618418641202</v>
      </c>
      <c r="H2918" s="53">
        <v>0.95</v>
      </c>
      <c r="I2918" s="53">
        <v>0.73076923076923073</v>
      </c>
      <c r="J2918" s="53">
        <v>13.911592676604096</v>
      </c>
      <c r="K2918" s="53">
        <v>171</v>
      </c>
      <c r="L2918" s="53">
        <v>117.04605263157895</v>
      </c>
      <c r="M2918" s="53">
        <v>659.96475252701271</v>
      </c>
      <c r="N2918" s="53">
        <v>25.689779145158347</v>
      </c>
      <c r="O2918" s="53">
        <v>0.35165770919463296</v>
      </c>
      <c r="P2918" s="53">
        <v>1.8907986151556855</v>
      </c>
      <c r="Q2918" s="53">
        <v>452.35746606334891</v>
      </c>
      <c r="R2918" s="53">
        <v>0.78731714208545178</v>
      </c>
      <c r="S2918" s="53">
        <v>5.9548841352769681</v>
      </c>
      <c r="T2918" s="53">
        <v>5.0572265105137144E-3</v>
      </c>
      <c r="U2918" s="53">
        <v>0.18212281328946009</v>
      </c>
      <c r="V2918" s="53">
        <v>17.015798679719925</v>
      </c>
      <c r="W2918" s="53">
        <v>11.924353390694312</v>
      </c>
    </row>
    <row r="2919" spans="3:23" x14ac:dyDescent="0.25">
      <c r="C2919" s="70">
        <v>0</v>
      </c>
      <c r="D2919" s="53">
        <v>100</v>
      </c>
      <c r="E2919" s="53">
        <v>109</v>
      </c>
      <c r="F2919" s="53">
        <v>35.603000000000002</v>
      </c>
      <c r="G2919" s="53">
        <v>0.71009941482421979</v>
      </c>
      <c r="H2919" s="53">
        <v>0.91743119266055051</v>
      </c>
      <c r="I2919" s="53">
        <v>0.64935064935064934</v>
      </c>
      <c r="J2919" s="53">
        <v>11.283791670955125</v>
      </c>
      <c r="K2919" s="53">
        <v>143</v>
      </c>
      <c r="L2919" s="53">
        <v>106.12</v>
      </c>
      <c r="M2919" s="53">
        <v>298.34909090909082</v>
      </c>
      <c r="N2919" s="53">
        <v>17.272784688899783</v>
      </c>
      <c r="O2919" s="53">
        <v>0.27674696641185875</v>
      </c>
      <c r="P2919" s="53">
        <v>2.0007806903856533</v>
      </c>
      <c r="Q2919" s="53">
        <v>215.61818181818185</v>
      </c>
      <c r="R2919" s="53">
        <v>0.78421189154625071</v>
      </c>
      <c r="S2919" s="53">
        <v>5.4512723801129157</v>
      </c>
      <c r="T2919" s="53">
        <v>6.354453627180923E-3</v>
      </c>
      <c r="U2919" s="53">
        <v>0.21149481703608866</v>
      </c>
      <c r="V2919" s="53">
        <v>13.729435966061379</v>
      </c>
      <c r="W2919" s="53">
        <v>9.6669154708462663</v>
      </c>
    </row>
    <row r="2920" spans="3:23" x14ac:dyDescent="0.25">
      <c r="C2920" s="70">
        <v>0</v>
      </c>
      <c r="D2920" s="53">
        <v>49</v>
      </c>
      <c r="E2920" s="53">
        <v>53</v>
      </c>
      <c r="F2920" s="53">
        <v>22.685000000000002</v>
      </c>
      <c r="G2920" s="53">
        <v>0.4391959304139465</v>
      </c>
      <c r="H2920" s="53">
        <v>0.92452830188679247</v>
      </c>
      <c r="I2920" s="53">
        <v>0.68055555555555558</v>
      </c>
      <c r="J2920" s="53">
        <v>7.8986541696685881</v>
      </c>
      <c r="K2920" s="53">
        <v>100</v>
      </c>
      <c r="L2920" s="53">
        <v>89.204081632653057</v>
      </c>
      <c r="M2920" s="53">
        <v>26.874149659863942</v>
      </c>
      <c r="N2920" s="53">
        <v>5.1840283235977731</v>
      </c>
      <c r="O2920" s="53">
        <v>-0.22212978166228772</v>
      </c>
      <c r="P2920" s="53">
        <v>2.6600757353517968</v>
      </c>
      <c r="Q2920" s="53">
        <v>15.125</v>
      </c>
      <c r="R2920" s="53">
        <v>0.92829840608860881</v>
      </c>
      <c r="S2920" s="53">
        <v>3.9101019372717292</v>
      </c>
      <c r="T2920" s="53">
        <v>1.6562500000000011E-2</v>
      </c>
      <c r="U2920" s="53">
        <v>0.29662202380952379</v>
      </c>
      <c r="V2920" s="53">
        <v>8.4402427849180874</v>
      </c>
      <c r="W2920" s="53">
        <v>7.5826407197637069</v>
      </c>
    </row>
    <row r="2921" spans="3:23" x14ac:dyDescent="0.25">
      <c r="C2921" s="70">
        <v>0</v>
      </c>
      <c r="D2921" s="53">
        <v>4928</v>
      </c>
      <c r="E2921" s="53">
        <v>6395</v>
      </c>
      <c r="F2921" s="53">
        <v>388.32</v>
      </c>
      <c r="G2921" s="53">
        <v>0.8100984150830689</v>
      </c>
      <c r="H2921" s="53">
        <v>0.77060203283815476</v>
      </c>
      <c r="I2921" s="53">
        <v>0.59195195195195194</v>
      </c>
      <c r="J2921" s="53">
        <v>79.211896053906457</v>
      </c>
      <c r="K2921" s="53">
        <v>249</v>
      </c>
      <c r="L2921" s="53">
        <v>125.72037337662337</v>
      </c>
      <c r="M2921" s="53">
        <v>1204.9495990487139</v>
      </c>
      <c r="N2921" s="53">
        <v>34.712383943611734</v>
      </c>
      <c r="O2921" s="53">
        <v>0.73366242259890369</v>
      </c>
      <c r="P2921" s="53">
        <v>2.7593687763468577</v>
      </c>
      <c r="Q2921" s="53">
        <v>47.27654761904779</v>
      </c>
      <c r="R2921" s="53">
        <v>0.9891854176631214</v>
      </c>
      <c r="S2921" s="53">
        <v>6.8910839783375479</v>
      </c>
      <c r="T2921" s="53">
        <v>4.7003968253971794E-4</v>
      </c>
      <c r="U2921" s="53">
        <v>0.28343523598326581</v>
      </c>
      <c r="V2921" s="53">
        <v>115.35792768664861</v>
      </c>
      <c r="W2921" s="53">
        <v>67.633651356031521</v>
      </c>
    </row>
    <row r="2922" spans="3:23" x14ac:dyDescent="0.25">
      <c r="C2922" s="70">
        <v>1</v>
      </c>
      <c r="D2922" s="53">
        <v>72</v>
      </c>
      <c r="E2922" s="53">
        <v>76</v>
      </c>
      <c r="F2922" s="53">
        <v>28.010999999999999</v>
      </c>
      <c r="G2922" s="53">
        <v>0.56922593726839921</v>
      </c>
      <c r="H2922" s="53">
        <v>0.94736842105263153</v>
      </c>
      <c r="I2922" s="53">
        <v>0.72727272727272729</v>
      </c>
      <c r="J2922" s="53">
        <v>9.5746147296343835</v>
      </c>
      <c r="K2922" s="53">
        <v>167</v>
      </c>
      <c r="L2922" s="53">
        <v>117.55555555555556</v>
      </c>
      <c r="M2922" s="53">
        <v>666.64475743349021</v>
      </c>
      <c r="N2922" s="53">
        <v>25.81946470075416</v>
      </c>
      <c r="O2922" s="53">
        <v>0.23472117359874056</v>
      </c>
      <c r="P2922" s="53">
        <v>1.8571628408073844</v>
      </c>
      <c r="Q2922" s="53">
        <v>201.63636363636357</v>
      </c>
      <c r="R2922" s="53">
        <v>0.91893497296990545</v>
      </c>
      <c r="S2922" s="53">
        <v>5.5934003486044404</v>
      </c>
      <c r="T2922" s="53">
        <v>9.2561983471074142E-3</v>
      </c>
      <c r="U2922" s="53">
        <v>0.11237317496550837</v>
      </c>
      <c r="V2922" s="53">
        <v>10.647278640640343</v>
      </c>
      <c r="W2922" s="53">
        <v>8.7539917254250881</v>
      </c>
    </row>
    <row r="2923" spans="3:23" x14ac:dyDescent="0.25">
      <c r="C2923" s="70">
        <v>0</v>
      </c>
      <c r="D2923" s="53">
        <v>2312</v>
      </c>
      <c r="E2923" s="53">
        <v>3470</v>
      </c>
      <c r="F2923" s="53">
        <v>266.88599999999997</v>
      </c>
      <c r="G2923" s="53">
        <v>0.9223928729574371</v>
      </c>
      <c r="H2923" s="53">
        <v>0.66628242074927957</v>
      </c>
      <c r="I2923" s="53">
        <v>0.45200391006842622</v>
      </c>
      <c r="J2923" s="53">
        <v>54.25615013459484</v>
      </c>
      <c r="K2923" s="53">
        <v>245</v>
      </c>
      <c r="L2923" s="53">
        <v>131.18209342560553</v>
      </c>
      <c r="M2923" s="53">
        <v>1299.8538895144184</v>
      </c>
      <c r="N2923" s="53">
        <v>36.053486509828957</v>
      </c>
      <c r="O2923" s="53">
        <v>0.75827054138381644</v>
      </c>
      <c r="P2923" s="53">
        <v>3.1412273820730534</v>
      </c>
      <c r="Q2923" s="53">
        <v>165.64274661508665</v>
      </c>
      <c r="R2923" s="53">
        <v>0.96723633584215518</v>
      </c>
      <c r="S2923" s="53">
        <v>6.9693131719772969</v>
      </c>
      <c r="T2923" s="53">
        <v>5.8244072894879752E-4</v>
      </c>
      <c r="U2923" s="53">
        <v>0.27491158279755767</v>
      </c>
      <c r="V2923" s="53">
        <v>106.9068275254462</v>
      </c>
      <c r="W2923" s="53">
        <v>41.293083946616456</v>
      </c>
    </row>
    <row r="2924" spans="3:23" x14ac:dyDescent="0.25">
      <c r="C2924" s="70">
        <v>0</v>
      </c>
      <c r="D2924" s="53">
        <v>211</v>
      </c>
      <c r="E2924" s="53">
        <v>226</v>
      </c>
      <c r="F2924" s="53">
        <v>52.309000000000005</v>
      </c>
      <c r="G2924" s="53">
        <v>0.32649094594187306</v>
      </c>
      <c r="H2924" s="53">
        <v>0.9336283185840708</v>
      </c>
      <c r="I2924" s="53">
        <v>0.61695906432748537</v>
      </c>
      <c r="J2924" s="53">
        <v>16.390654164465776</v>
      </c>
      <c r="K2924" s="53">
        <v>171</v>
      </c>
      <c r="L2924" s="53">
        <v>112.90521327014218</v>
      </c>
      <c r="M2924" s="53">
        <v>619.98144888287072</v>
      </c>
      <c r="N2924" s="53">
        <v>24.899426677794626</v>
      </c>
      <c r="O2924" s="53">
        <v>0.43630167784618085</v>
      </c>
      <c r="P2924" s="53">
        <v>2.0795272118092138</v>
      </c>
      <c r="Q2924" s="53">
        <v>69.955555555555577</v>
      </c>
      <c r="R2924" s="53">
        <v>0.96398090954672577</v>
      </c>
      <c r="S2924" s="53">
        <v>6.065478979049777</v>
      </c>
      <c r="T2924" s="53">
        <v>3.4259259259258961E-3</v>
      </c>
      <c r="U2924" s="53">
        <v>0.23529258589116031</v>
      </c>
      <c r="V2924" s="53">
        <v>17.273684624690326</v>
      </c>
      <c r="W2924" s="53">
        <v>16.327092392823999</v>
      </c>
    </row>
    <row r="2925" spans="3:23" x14ac:dyDescent="0.25">
      <c r="C2925" s="70">
        <v>0</v>
      </c>
      <c r="D2925" s="53">
        <v>194</v>
      </c>
      <c r="E2925" s="53">
        <v>207</v>
      </c>
      <c r="F2925" s="53">
        <v>49.629000000000005</v>
      </c>
      <c r="G2925" s="53">
        <v>0.62641972115821243</v>
      </c>
      <c r="H2925" s="53">
        <v>0.9371980676328503</v>
      </c>
      <c r="I2925" s="53">
        <v>0.71851851851851856</v>
      </c>
      <c r="J2925" s="53">
        <v>15.716503163191918</v>
      </c>
      <c r="K2925" s="53">
        <v>192</v>
      </c>
      <c r="L2925" s="53">
        <v>112.62886597938144</v>
      </c>
      <c r="M2925" s="53">
        <v>711.21905881096097</v>
      </c>
      <c r="N2925" s="53">
        <v>26.66869060923241</v>
      </c>
      <c r="O2925" s="53">
        <v>0.84547408643580035</v>
      </c>
      <c r="P2925" s="53">
        <v>3.1066349794476658</v>
      </c>
      <c r="Q2925" s="53">
        <v>404.17543859649095</v>
      </c>
      <c r="R2925" s="53">
        <v>0.84318586605697576</v>
      </c>
      <c r="S2925" s="53">
        <v>6.0802052730179481</v>
      </c>
      <c r="T2925" s="53">
        <v>4.0751000307787085E-3</v>
      </c>
      <c r="U2925" s="53">
        <v>0.22286317174937581</v>
      </c>
      <c r="V2925" s="53">
        <v>18.049276611602398</v>
      </c>
      <c r="W2925" s="53">
        <v>14.069157372385929</v>
      </c>
    </row>
    <row r="2926" spans="3:23" x14ac:dyDescent="0.25">
      <c r="C2926" s="70">
        <v>0</v>
      </c>
      <c r="D2926" s="53">
        <v>86</v>
      </c>
      <c r="E2926" s="53">
        <v>92</v>
      </c>
      <c r="F2926" s="53">
        <v>32.328000000000003</v>
      </c>
      <c r="G2926" s="53">
        <v>0.74825027905113106</v>
      </c>
      <c r="H2926" s="53">
        <v>0.93478260869565222</v>
      </c>
      <c r="I2926" s="53">
        <v>0.66153846153846152</v>
      </c>
      <c r="J2926" s="53">
        <v>10.464157913908982</v>
      </c>
      <c r="K2926" s="53">
        <v>130</v>
      </c>
      <c r="L2926" s="53">
        <v>103.62790697674419</v>
      </c>
      <c r="M2926" s="53">
        <v>223.17756497948011</v>
      </c>
      <c r="N2926" s="53">
        <v>14.9391286552958</v>
      </c>
      <c r="O2926" s="53">
        <v>2.7487162607589398E-2</v>
      </c>
      <c r="P2926" s="53">
        <v>1.9246508619737397</v>
      </c>
      <c r="Q2926" s="53">
        <v>63.757142857142902</v>
      </c>
      <c r="R2926" s="53">
        <v>0.9351479847520634</v>
      </c>
      <c r="S2926" s="53">
        <v>5.3823759464367802</v>
      </c>
      <c r="T2926" s="53">
        <v>8.1632653061224428E-3</v>
      </c>
      <c r="U2926" s="53">
        <v>0.20434812398766375</v>
      </c>
      <c r="V2926" s="53">
        <v>13.049996790553278</v>
      </c>
      <c r="W2926" s="53">
        <v>8.6575838589812442</v>
      </c>
    </row>
    <row r="2927" spans="3:23" x14ac:dyDescent="0.25">
      <c r="C2927" s="70">
        <v>0</v>
      </c>
      <c r="D2927" s="53">
        <v>52</v>
      </c>
      <c r="E2927" s="53">
        <v>56</v>
      </c>
      <c r="F2927" s="53">
        <v>23.147999999999996</v>
      </c>
      <c r="G2927" s="53">
        <v>0.40283323917633496</v>
      </c>
      <c r="H2927" s="53">
        <v>0.9285714285714286</v>
      </c>
      <c r="I2927" s="53">
        <v>0.72222222222222221</v>
      </c>
      <c r="J2927" s="53">
        <v>8.1368578902564384</v>
      </c>
      <c r="K2927" s="53">
        <v>129</v>
      </c>
      <c r="L2927" s="53">
        <v>99.557692307692307</v>
      </c>
      <c r="M2927" s="53">
        <v>193.15346907993967</v>
      </c>
      <c r="N2927" s="53">
        <v>13.897966364901725</v>
      </c>
      <c r="O2927" s="53">
        <v>0.26899103132372909</v>
      </c>
      <c r="P2927" s="53">
        <v>2.0871471662497503</v>
      </c>
      <c r="Q2927" s="53">
        <v>75.987654320987659</v>
      </c>
      <c r="R2927" s="53">
        <v>0.89452483458128651</v>
      </c>
      <c r="S2927" s="53">
        <v>5.0944825065194212</v>
      </c>
      <c r="T2927" s="53">
        <v>1.2345679012345668E-2</v>
      </c>
      <c r="U2927" s="53">
        <v>0.18442912638245734</v>
      </c>
      <c r="V2927" s="53">
        <v>8.5993440417695783</v>
      </c>
      <c r="W2927" s="53">
        <v>7.8707507868511462</v>
      </c>
    </row>
    <row r="2928" spans="3:23" x14ac:dyDescent="0.25">
      <c r="C2928" s="70">
        <v>0</v>
      </c>
      <c r="D2928" s="53">
        <v>36</v>
      </c>
      <c r="E2928" s="53">
        <v>40</v>
      </c>
      <c r="F2928" s="53">
        <v>19.592000000000002</v>
      </c>
      <c r="G2928" s="53">
        <v>0.38282074674438793</v>
      </c>
      <c r="H2928" s="53">
        <v>0.9</v>
      </c>
      <c r="I2928" s="53">
        <v>0.6428571428571429</v>
      </c>
      <c r="J2928" s="53">
        <v>6.7702750025730758</v>
      </c>
      <c r="K2928" s="53">
        <v>95</v>
      </c>
      <c r="L2928" s="53">
        <v>84.611111111111114</v>
      </c>
      <c r="M2928" s="53">
        <v>23.044444444444451</v>
      </c>
      <c r="N2928" s="53">
        <v>4.8004629406385853</v>
      </c>
      <c r="O2928" s="53">
        <v>0.2307939460473182</v>
      </c>
      <c r="P2928" s="53">
        <v>2.1096405617276379</v>
      </c>
      <c r="Q2928" s="53">
        <v>15.03125</v>
      </c>
      <c r="R2928" s="53">
        <v>0.8836561824364717</v>
      </c>
      <c r="S2928" s="53">
        <v>3.919381945646371</v>
      </c>
      <c r="T2928" s="53">
        <v>1.85546875E-2</v>
      </c>
      <c r="U2928" s="53">
        <v>0.32859623015873002</v>
      </c>
      <c r="V2928" s="53">
        <v>7.1802197428460053</v>
      </c>
      <c r="W2928" s="53">
        <v>6.6332495807108005</v>
      </c>
    </row>
    <row r="2929" spans="3:23" x14ac:dyDescent="0.25">
      <c r="C2929" s="70">
        <v>0</v>
      </c>
      <c r="D2929" s="53">
        <v>4858</v>
      </c>
      <c r="E2929" s="53">
        <v>6208</v>
      </c>
      <c r="F2929" s="53">
        <v>378.61099999999999</v>
      </c>
      <c r="G2929" s="53">
        <v>0.80362781962450958</v>
      </c>
      <c r="H2929" s="53">
        <v>0.78253865979381443</v>
      </c>
      <c r="I2929" s="53">
        <v>0.57586533902323378</v>
      </c>
      <c r="J2929" s="53">
        <v>78.647299434395208</v>
      </c>
      <c r="K2929" s="53">
        <v>247</v>
      </c>
      <c r="L2929" s="53">
        <v>124.00699876492384</v>
      </c>
      <c r="M2929" s="53">
        <v>1183.64870538233</v>
      </c>
      <c r="N2929" s="53">
        <v>34.404196043249286</v>
      </c>
      <c r="O2929" s="53">
        <v>0.77179453445276558</v>
      </c>
      <c r="P2929" s="53">
        <v>2.8967630325409486</v>
      </c>
      <c r="Q2929" s="53">
        <v>46.007048872180157</v>
      </c>
      <c r="R2929" s="53">
        <v>0.98928917651970971</v>
      </c>
      <c r="S2929" s="53">
        <v>6.8941436847116861</v>
      </c>
      <c r="T2929" s="53">
        <v>4.919801412601281E-4</v>
      </c>
      <c r="U2929" s="53">
        <v>0.29216664299941791</v>
      </c>
      <c r="V2929" s="53">
        <v>113.35060677947517</v>
      </c>
      <c r="W2929" s="53">
        <v>67.458595226791701</v>
      </c>
    </row>
    <row r="2930" spans="3:23" x14ac:dyDescent="0.25">
      <c r="C2930" s="70">
        <v>0</v>
      </c>
      <c r="D2930" s="53">
        <v>2698</v>
      </c>
      <c r="E2930" s="53">
        <v>3921</v>
      </c>
      <c r="F2930" s="53">
        <v>310.39499999999998</v>
      </c>
      <c r="G2930" s="53">
        <v>0.94245096360041125</v>
      </c>
      <c r="H2930" s="53">
        <v>0.68808977301708751</v>
      </c>
      <c r="I2930" s="53">
        <v>0.42261904761904762</v>
      </c>
      <c r="J2930" s="53">
        <v>58.610581738244747</v>
      </c>
      <c r="K2930" s="53">
        <v>243</v>
      </c>
      <c r="L2930" s="53">
        <v>127.17642698295033</v>
      </c>
      <c r="M2930" s="53">
        <v>1307.7211793682309</v>
      </c>
      <c r="N2930" s="53">
        <v>36.162427730563543</v>
      </c>
      <c r="O2930" s="53">
        <v>0.84209607644446571</v>
      </c>
      <c r="P2930" s="53">
        <v>3.266650992699605</v>
      </c>
      <c r="Q2930" s="53">
        <v>113.2303990063658</v>
      </c>
      <c r="R2930" s="53">
        <v>0.97704230889819188</v>
      </c>
      <c r="S2930" s="53">
        <v>6.9529414527990001</v>
      </c>
      <c r="T2930" s="53">
        <v>7.2426003063500984E-4</v>
      </c>
      <c r="U2930" s="53">
        <v>0.3118124240843797</v>
      </c>
      <c r="V2930" s="53">
        <v>124.33560480022129</v>
      </c>
      <c r="W2930" s="53">
        <v>41.570913817258372</v>
      </c>
    </row>
    <row r="2931" spans="3:23" x14ac:dyDescent="0.25">
      <c r="C2931" s="70">
        <v>1</v>
      </c>
      <c r="D2931" s="53">
        <v>75</v>
      </c>
      <c r="E2931" s="53">
        <v>79</v>
      </c>
      <c r="F2931" s="53">
        <v>28.863</v>
      </c>
      <c r="G2931" s="53">
        <v>0.61987294232326084</v>
      </c>
      <c r="H2931" s="53">
        <v>0.94936708860759489</v>
      </c>
      <c r="I2931" s="53">
        <v>0.69444444444444442</v>
      </c>
      <c r="J2931" s="53">
        <v>9.7720502380583998</v>
      </c>
      <c r="K2931" s="53">
        <v>159</v>
      </c>
      <c r="L2931" s="53">
        <v>115.25333333333333</v>
      </c>
      <c r="M2931" s="53">
        <v>566.70522522522526</v>
      </c>
      <c r="N2931" s="53">
        <v>23.80557130642374</v>
      </c>
      <c r="O2931" s="53">
        <v>0.17300510041992032</v>
      </c>
      <c r="P2931" s="53">
        <v>1.8409625039937871</v>
      </c>
      <c r="Q2931" s="53">
        <v>163.81666666666666</v>
      </c>
      <c r="R2931" s="53">
        <v>0.93093205286486291</v>
      </c>
      <c r="S2931" s="53">
        <v>5.4252898570760113</v>
      </c>
      <c r="T2931" s="53">
        <v>8.6111111111110954E-3</v>
      </c>
      <c r="U2931" s="53">
        <v>0.10711243124923463</v>
      </c>
      <c r="V2931" s="53">
        <v>11.11864511333172</v>
      </c>
      <c r="W2931" s="53">
        <v>8.7248252296667239</v>
      </c>
    </row>
    <row r="2932" spans="3:23" x14ac:dyDescent="0.25">
      <c r="C2932" s="70">
        <v>0</v>
      </c>
      <c r="D2932" s="53">
        <v>290</v>
      </c>
      <c r="E2932" s="53">
        <v>333</v>
      </c>
      <c r="F2932" s="53">
        <v>67.856999999999999</v>
      </c>
      <c r="G2932" s="53">
        <v>0.82148706103454272</v>
      </c>
      <c r="H2932" s="53">
        <v>0.87087087087087089</v>
      </c>
      <c r="I2932" s="53">
        <v>0.5967078189300411</v>
      </c>
      <c r="J2932" s="53">
        <v>19.215604803731711</v>
      </c>
      <c r="K2932" s="53">
        <v>169</v>
      </c>
      <c r="L2932" s="53">
        <v>104.6448275862069</v>
      </c>
      <c r="M2932" s="53">
        <v>657.28172055840594</v>
      </c>
      <c r="N2932" s="53">
        <v>25.637506129856039</v>
      </c>
      <c r="O2932" s="53">
        <v>0.83513704896970342</v>
      </c>
      <c r="P2932" s="53">
        <v>2.4697527046695193</v>
      </c>
      <c r="Q2932" s="53">
        <v>57.76388888888885</v>
      </c>
      <c r="R2932" s="53">
        <v>0.96654130004174155</v>
      </c>
      <c r="S2932" s="53">
        <v>5.9833964580450703</v>
      </c>
      <c r="T2932" s="53">
        <v>2.6612496850591961E-3</v>
      </c>
      <c r="U2932" s="53">
        <v>0.25288700371446932</v>
      </c>
      <c r="V2932" s="53">
        <v>26.858125831680649</v>
      </c>
      <c r="W2932" s="53">
        <v>15.315232687599762</v>
      </c>
    </row>
    <row r="2933" spans="3:23" x14ac:dyDescent="0.25">
      <c r="C2933" s="70">
        <v>0</v>
      </c>
      <c r="D2933" s="53">
        <v>4677</v>
      </c>
      <c r="E2933" s="53">
        <v>6239</v>
      </c>
      <c r="F2933" s="53">
        <v>415.02499999999998</v>
      </c>
      <c r="G2933" s="53">
        <v>0.78767146828727064</v>
      </c>
      <c r="H2933" s="53">
        <v>0.74963936528289787</v>
      </c>
      <c r="I2933" s="53">
        <v>0.52491582491582489</v>
      </c>
      <c r="J2933" s="53">
        <v>77.168266474803985</v>
      </c>
      <c r="K2933" s="53">
        <v>236</v>
      </c>
      <c r="L2933" s="53">
        <v>122.41629249518923</v>
      </c>
      <c r="M2933" s="53">
        <v>1213.0591271411179</v>
      </c>
      <c r="N2933" s="53">
        <v>34.828998365458602</v>
      </c>
      <c r="O2933" s="53">
        <v>0.82501198203488546</v>
      </c>
      <c r="P2933" s="53">
        <v>2.8480556230194796</v>
      </c>
      <c r="Q2933" s="53">
        <v>45.34923812701556</v>
      </c>
      <c r="R2933" s="53">
        <v>0.98897567755382854</v>
      </c>
      <c r="S2933" s="53">
        <v>6.8620932282925144</v>
      </c>
      <c r="T2933" s="53">
        <v>4.9040006281197729E-4</v>
      </c>
      <c r="U2933" s="53">
        <v>0.29037149929479844</v>
      </c>
      <c r="V2933" s="53">
        <v>110.45884350724199</v>
      </c>
      <c r="W2933" s="53">
        <v>68.053195785865839</v>
      </c>
    </row>
    <row r="2934" spans="3:23" x14ac:dyDescent="0.25">
      <c r="C2934" s="70">
        <v>0</v>
      </c>
      <c r="D2934" s="53">
        <v>69</v>
      </c>
      <c r="E2934" s="53">
        <v>73</v>
      </c>
      <c r="F2934" s="53">
        <v>28.217999999999996</v>
      </c>
      <c r="G2934" s="53">
        <v>0.70999459946934262</v>
      </c>
      <c r="H2934" s="53">
        <v>0.9452054794520548</v>
      </c>
      <c r="I2934" s="53">
        <v>0.62727272727272732</v>
      </c>
      <c r="J2934" s="53">
        <v>9.3730213158152065</v>
      </c>
      <c r="K2934" s="53">
        <v>118</v>
      </c>
      <c r="L2934" s="53">
        <v>98.333333333333329</v>
      </c>
      <c r="M2934" s="53">
        <v>147.93137254901961</v>
      </c>
      <c r="N2934" s="53">
        <v>12.16270416268601</v>
      </c>
      <c r="O2934" s="53">
        <v>-0.198840051070618</v>
      </c>
      <c r="P2934" s="53">
        <v>1.8628813924385745</v>
      </c>
      <c r="Q2934" s="53">
        <v>37.725000000000009</v>
      </c>
      <c r="R2934" s="53">
        <v>0.96234078596365713</v>
      </c>
      <c r="S2934" s="53">
        <v>4.9541948844340435</v>
      </c>
      <c r="T2934" s="53">
        <v>9.4444444444444341E-3</v>
      </c>
      <c r="U2934" s="53">
        <v>0.24436475561475557</v>
      </c>
      <c r="V2934" s="53">
        <v>11.286607943967816</v>
      </c>
      <c r="W2934" s="53">
        <v>7.9481096817279422</v>
      </c>
    </row>
    <row r="2935" spans="3:23" x14ac:dyDescent="0.25">
      <c r="C2935" s="70">
        <v>0</v>
      </c>
      <c r="D2935" s="53">
        <v>75</v>
      </c>
      <c r="E2935" s="53">
        <v>81</v>
      </c>
      <c r="F2935" s="53">
        <v>28.962</v>
      </c>
      <c r="G2935" s="53">
        <v>0.55561227997960749</v>
      </c>
      <c r="H2935" s="53">
        <v>0.92592592592592593</v>
      </c>
      <c r="I2935" s="53">
        <v>0.68181818181818177</v>
      </c>
      <c r="J2935" s="53">
        <v>9.7720502380583998</v>
      </c>
      <c r="K2935" s="53">
        <v>146</v>
      </c>
      <c r="L2935" s="53">
        <v>104.78666666666666</v>
      </c>
      <c r="M2935" s="53">
        <v>425.11603603603601</v>
      </c>
      <c r="N2935" s="53">
        <v>20.618342223273821</v>
      </c>
      <c r="O2935" s="53">
        <v>0.43355987100497323</v>
      </c>
      <c r="P2935" s="53">
        <v>1.9751064036125063</v>
      </c>
      <c r="Q2935" s="53">
        <v>76.578512396694251</v>
      </c>
      <c r="R2935" s="53">
        <v>0.94237319080709303</v>
      </c>
      <c r="S2935" s="53">
        <v>5.335224690380497</v>
      </c>
      <c r="T2935" s="53">
        <v>9.0840789563554503E-3</v>
      </c>
      <c r="U2935" s="53">
        <v>0.23192469277659769</v>
      </c>
      <c r="V2935" s="53">
        <v>10.825961755682384</v>
      </c>
      <c r="W2935" s="53">
        <v>9.001154053049234</v>
      </c>
    </row>
    <row r="2936" spans="3:23" x14ac:dyDescent="0.25">
      <c r="C2936" s="70">
        <v>0</v>
      </c>
      <c r="D2936" s="53">
        <v>61</v>
      </c>
      <c r="E2936" s="53">
        <v>67</v>
      </c>
      <c r="F2936" s="53">
        <v>26.695999999999998</v>
      </c>
      <c r="G2936" s="53">
        <v>0.71010721401719723</v>
      </c>
      <c r="H2936" s="53">
        <v>0.91044776119402981</v>
      </c>
      <c r="I2936" s="53">
        <v>0.69318181818181823</v>
      </c>
      <c r="J2936" s="53">
        <v>8.8129230241075476</v>
      </c>
      <c r="K2936" s="53">
        <v>236</v>
      </c>
      <c r="L2936" s="53">
        <v>130.68852459016392</v>
      </c>
      <c r="M2936" s="53">
        <v>1750.3513661202185</v>
      </c>
      <c r="N2936" s="53">
        <v>41.837200744316277</v>
      </c>
      <c r="O2936" s="53">
        <v>0.82955683922534573</v>
      </c>
      <c r="P2936" s="53">
        <v>2.8681382983289114</v>
      </c>
      <c r="Q2936" s="53">
        <v>150.71717171717171</v>
      </c>
      <c r="R2936" s="53">
        <v>0.97642836251456933</v>
      </c>
      <c r="S2936" s="53">
        <v>5.5577063949044652</v>
      </c>
      <c r="T2936" s="53">
        <v>1.0101010101010119E-2</v>
      </c>
      <c r="U2936" s="53">
        <v>0.15228912684254439</v>
      </c>
      <c r="V2936" s="53">
        <v>10.626706721070768</v>
      </c>
      <c r="W2936" s="53">
        <v>7.4821957917252542</v>
      </c>
    </row>
    <row r="2937" spans="3:23" x14ac:dyDescent="0.25">
      <c r="C2937" s="70">
        <v>0</v>
      </c>
      <c r="D2937" s="53">
        <v>2794</v>
      </c>
      <c r="E2937" s="53">
        <v>4074</v>
      </c>
      <c r="F2937" s="53">
        <v>321.44400000000002</v>
      </c>
      <c r="G2937" s="53">
        <v>0.93960114013267648</v>
      </c>
      <c r="H2937" s="53">
        <v>0.68581246931762396</v>
      </c>
      <c r="I2937" s="53">
        <v>0.41577380952380955</v>
      </c>
      <c r="J2937" s="53">
        <v>59.644205820767233</v>
      </c>
      <c r="K2937" s="53">
        <v>249</v>
      </c>
      <c r="L2937" s="53">
        <v>125.7605583392985</v>
      </c>
      <c r="M2937" s="53">
        <v>1364.2201265767953</v>
      </c>
      <c r="N2937" s="53">
        <v>36.935350635628133</v>
      </c>
      <c r="O2937" s="53">
        <v>0.89689298468286638</v>
      </c>
      <c r="P2937" s="53">
        <v>3.2189400977036664</v>
      </c>
      <c r="Q2937" s="53">
        <v>125.40958702065134</v>
      </c>
      <c r="R2937" s="53">
        <v>0.97475931995697751</v>
      </c>
      <c r="S2937" s="53">
        <v>6.9463640835162028</v>
      </c>
      <c r="T2937" s="53">
        <v>7.2706467921443549E-4</v>
      </c>
      <c r="U2937" s="53">
        <v>0.31984074364885046</v>
      </c>
      <c r="V2937" s="53">
        <v>122.71024916476244</v>
      </c>
      <c r="W2937" s="53">
        <v>42.000206302814085</v>
      </c>
    </row>
    <row r="2938" spans="3:23" x14ac:dyDescent="0.25">
      <c r="C2938" s="70">
        <v>1</v>
      </c>
      <c r="D2938" s="53">
        <v>70</v>
      </c>
      <c r="E2938" s="53">
        <v>74</v>
      </c>
      <c r="F2938" s="53">
        <v>27.274999999999999</v>
      </c>
      <c r="G2938" s="53">
        <v>0.52023163310087517</v>
      </c>
      <c r="H2938" s="53">
        <v>0.94594594594594594</v>
      </c>
      <c r="I2938" s="53">
        <v>0.70707070707070707</v>
      </c>
      <c r="J2938" s="53">
        <v>9.4406974388262963</v>
      </c>
      <c r="K2938" s="53">
        <v>158</v>
      </c>
      <c r="L2938" s="53">
        <v>113.95714285714286</v>
      </c>
      <c r="M2938" s="53">
        <v>552.50538302277448</v>
      </c>
      <c r="N2938" s="53">
        <v>23.505433053291625</v>
      </c>
      <c r="O2938" s="53">
        <v>0.24925005080193074</v>
      </c>
      <c r="P2938" s="53">
        <v>1.8412275661566222</v>
      </c>
      <c r="Q2938" s="53">
        <v>155.53636363636369</v>
      </c>
      <c r="R2938" s="53">
        <v>0.93057400809760971</v>
      </c>
      <c r="S2938" s="53">
        <v>5.3718608739641978</v>
      </c>
      <c r="T2938" s="53">
        <v>9.5867768595041102E-3</v>
      </c>
      <c r="U2938" s="53">
        <v>0.11990068486507513</v>
      </c>
      <c r="V2938" s="53">
        <v>10.295845496216684</v>
      </c>
      <c r="W2938" s="53">
        <v>8.7929115433507636</v>
      </c>
    </row>
    <row r="2939" spans="3:23" x14ac:dyDescent="0.25">
      <c r="C2939" s="70">
        <v>0</v>
      </c>
      <c r="D2939" s="53">
        <v>280</v>
      </c>
      <c r="E2939" s="53">
        <v>314</v>
      </c>
      <c r="F2939" s="53">
        <v>66.459000000000003</v>
      </c>
      <c r="G2939" s="53">
        <v>0.78135736230624797</v>
      </c>
      <c r="H2939" s="53">
        <v>0.89171974522292996</v>
      </c>
      <c r="I2939" s="53">
        <v>0.59829059829059827</v>
      </c>
      <c r="J2939" s="53">
        <v>18.881394877652593</v>
      </c>
      <c r="K2939" s="53">
        <v>165</v>
      </c>
      <c r="L2939" s="53">
        <v>105.68571428571428</v>
      </c>
      <c r="M2939" s="53">
        <v>566.66789554531499</v>
      </c>
      <c r="N2939" s="53">
        <v>23.804787240076628</v>
      </c>
      <c r="O2939" s="53">
        <v>0.86173255871858723</v>
      </c>
      <c r="P2939" s="53">
        <v>2.6441773541036384</v>
      </c>
      <c r="Q2939" s="53">
        <v>62.246913580246897</v>
      </c>
      <c r="R2939" s="53">
        <v>0.96245768433835699</v>
      </c>
      <c r="S2939" s="53">
        <v>5.9806928460796733</v>
      </c>
      <c r="T2939" s="53">
        <v>2.5487307151687562E-3</v>
      </c>
      <c r="U2939" s="53">
        <v>0.24884118632991087</v>
      </c>
      <c r="V2939" s="53">
        <v>25.108137572099945</v>
      </c>
      <c r="W2939" s="53">
        <v>15.669583575488243</v>
      </c>
    </row>
    <row r="2940" spans="3:23" x14ac:dyDescent="0.25">
      <c r="C2940" s="70">
        <v>0</v>
      </c>
      <c r="D2940" s="53">
        <v>54</v>
      </c>
      <c r="E2940" s="53">
        <v>58</v>
      </c>
      <c r="F2940" s="53">
        <v>24.273</v>
      </c>
      <c r="G2940" s="53">
        <v>0.50028663442978849</v>
      </c>
      <c r="H2940" s="53">
        <v>0.93103448275862066</v>
      </c>
      <c r="I2940" s="53">
        <v>0.66666666666666663</v>
      </c>
      <c r="J2940" s="53">
        <v>8.291859587312052</v>
      </c>
      <c r="K2940" s="53">
        <v>112</v>
      </c>
      <c r="L2940" s="53">
        <v>94.888888888888886</v>
      </c>
      <c r="M2940" s="53">
        <v>92.327044025157221</v>
      </c>
      <c r="N2940" s="53">
        <v>9.6086962708349368</v>
      </c>
      <c r="O2940" s="53">
        <v>-0.22002058982173381</v>
      </c>
      <c r="P2940" s="53">
        <v>1.9893810556170133</v>
      </c>
      <c r="Q2940" s="53">
        <v>60</v>
      </c>
      <c r="R2940" s="53">
        <v>0.8786829392276112</v>
      </c>
      <c r="S2940" s="53">
        <v>4.6989699094106188</v>
      </c>
      <c r="T2940" s="53">
        <v>1.1358024691358047E-2</v>
      </c>
      <c r="U2940" s="53">
        <v>0.1973229897133405</v>
      </c>
      <c r="V2940" s="53">
        <v>9.0184995056457904</v>
      </c>
      <c r="W2940" s="53">
        <v>7.8087566477697203</v>
      </c>
    </row>
    <row r="2941" spans="3:23" x14ac:dyDescent="0.25">
      <c r="C2941" s="70">
        <v>0</v>
      </c>
      <c r="D2941" s="53">
        <v>4406</v>
      </c>
      <c r="E2941" s="53">
        <v>5954</v>
      </c>
      <c r="F2941" s="53">
        <v>429.57199999999995</v>
      </c>
      <c r="G2941" s="53">
        <v>0.78752699959328765</v>
      </c>
      <c r="H2941" s="53">
        <v>0.74000671817265706</v>
      </c>
      <c r="I2941" s="53">
        <v>0.50527522935779812</v>
      </c>
      <c r="J2941" s="53">
        <v>74.899221852454033</v>
      </c>
      <c r="K2941" s="53">
        <v>234</v>
      </c>
      <c r="L2941" s="53">
        <v>122.28506581933726</v>
      </c>
      <c r="M2941" s="53">
        <v>1231.5037360569586</v>
      </c>
      <c r="N2941" s="53">
        <v>35.09278752189627</v>
      </c>
      <c r="O2941" s="53">
        <v>0.84619627421553556</v>
      </c>
      <c r="P2941" s="53">
        <v>2.8920758941018661</v>
      </c>
      <c r="Q2941" s="53">
        <v>45.723977272726913</v>
      </c>
      <c r="R2941" s="53">
        <v>0.98883819723388966</v>
      </c>
      <c r="S2941" s="53">
        <v>6.8649086869115195</v>
      </c>
      <c r="T2941" s="53">
        <v>4.882747933884106E-4</v>
      </c>
      <c r="U2941" s="53">
        <v>0.27852106234230384</v>
      </c>
      <c r="V2941" s="53">
        <v>108.05329451521143</v>
      </c>
      <c r="W2941" s="53">
        <v>66.591100694510914</v>
      </c>
    </row>
    <row r="2942" spans="3:23" x14ac:dyDescent="0.25">
      <c r="C2942" s="70">
        <v>0</v>
      </c>
      <c r="D2942" s="53">
        <v>88</v>
      </c>
      <c r="E2942" s="53">
        <v>93</v>
      </c>
      <c r="F2942" s="53">
        <v>31.864999999999998</v>
      </c>
      <c r="G2942" s="53">
        <v>0.50819464255536573</v>
      </c>
      <c r="H2942" s="53">
        <v>0.94623655913978499</v>
      </c>
      <c r="I2942" s="53">
        <v>0.66666666666666663</v>
      </c>
      <c r="J2942" s="53">
        <v>10.585134856802455</v>
      </c>
      <c r="K2942" s="53">
        <v>133</v>
      </c>
      <c r="L2942" s="53">
        <v>103.70454545454545</v>
      </c>
      <c r="M2942" s="53">
        <v>230.00365726227807</v>
      </c>
      <c r="N2942" s="53">
        <v>15.165871463990392</v>
      </c>
      <c r="O2942" s="53">
        <v>6.5859277054085993E-2</v>
      </c>
      <c r="P2942" s="53">
        <v>1.9980596109251429</v>
      </c>
      <c r="Q2942" s="53">
        <v>78.8333333333333</v>
      </c>
      <c r="R2942" s="53">
        <v>0.93029919899602553</v>
      </c>
      <c r="S2942" s="53">
        <v>5.3963762206641768</v>
      </c>
      <c r="T2942" s="53">
        <v>7.1373456790123678E-3</v>
      </c>
      <c r="U2942" s="53">
        <v>0.19480844558480193</v>
      </c>
      <c r="V2942" s="53">
        <v>11.509679025334439</v>
      </c>
      <c r="W2942" s="53">
        <v>9.9126218077218358</v>
      </c>
    </row>
    <row r="2943" spans="3:23" x14ac:dyDescent="0.25">
      <c r="C2943" s="70">
        <v>0</v>
      </c>
      <c r="D2943" s="53">
        <v>97</v>
      </c>
      <c r="E2943" s="53">
        <v>105</v>
      </c>
      <c r="F2943" s="53">
        <v>36.703000000000003</v>
      </c>
      <c r="G2943" s="53">
        <v>0.86312906608340867</v>
      </c>
      <c r="H2943" s="53">
        <v>0.92380952380952386</v>
      </c>
      <c r="I2943" s="53">
        <v>0.67361111111111116</v>
      </c>
      <c r="J2943" s="53">
        <v>11.113245963232828</v>
      </c>
      <c r="K2943" s="53">
        <v>215</v>
      </c>
      <c r="L2943" s="53">
        <v>135.20618556701032</v>
      </c>
      <c r="M2943" s="53">
        <v>1634.8945446735399</v>
      </c>
      <c r="N2943" s="53">
        <v>40.433829211114052</v>
      </c>
      <c r="O2943" s="53">
        <v>0.2738973352814541</v>
      </c>
      <c r="P2943" s="53">
        <v>1.786590525389246</v>
      </c>
      <c r="Q2943" s="53">
        <v>131.61874999999998</v>
      </c>
      <c r="R2943" s="53">
        <v>0.97377258544653689</v>
      </c>
      <c r="S2943" s="53">
        <v>5.8677525328195665</v>
      </c>
      <c r="T2943" s="53">
        <v>6.640625000000005E-3</v>
      </c>
      <c r="U2943" s="53">
        <v>0.1879586173658305</v>
      </c>
      <c r="V2943" s="53">
        <v>15.853936879811984</v>
      </c>
      <c r="W2943" s="53">
        <v>8.005974650801484</v>
      </c>
    </row>
    <row r="2944" spans="3:23" x14ac:dyDescent="0.25">
      <c r="C2944" s="70">
        <v>0</v>
      </c>
      <c r="D2944" s="53">
        <v>2956</v>
      </c>
      <c r="E2944" s="53">
        <v>4674</v>
      </c>
      <c r="F2944" s="53">
        <v>338.49799999999999</v>
      </c>
      <c r="G2944" s="53">
        <v>0.93572720821002009</v>
      </c>
      <c r="H2944" s="53">
        <v>0.6324347454000856</v>
      </c>
      <c r="I2944" s="53">
        <v>0.42952630049404245</v>
      </c>
      <c r="J2944" s="53">
        <v>61.348969789533882</v>
      </c>
      <c r="K2944" s="53">
        <v>243</v>
      </c>
      <c r="L2944" s="53">
        <v>124.62178619756428</v>
      </c>
      <c r="M2944" s="53">
        <v>1449.7425235089265</v>
      </c>
      <c r="N2944" s="53">
        <v>38.075484547263827</v>
      </c>
      <c r="O2944" s="53">
        <v>0.91279047112359613</v>
      </c>
      <c r="P2944" s="53">
        <v>3.1478511413751202</v>
      </c>
      <c r="Q2944" s="53">
        <v>94.010512672812339</v>
      </c>
      <c r="R2944" s="53">
        <v>0.98124852066182511</v>
      </c>
      <c r="S2944" s="53">
        <v>6.9510763090457868</v>
      </c>
      <c r="T2944" s="53">
        <v>7.1415630508182295E-4</v>
      </c>
      <c r="U2944" s="53">
        <v>0.3139734707733462</v>
      </c>
      <c r="V2944" s="53">
        <v>124.76860260779792</v>
      </c>
      <c r="W2944" s="53">
        <v>44.00894631595952</v>
      </c>
    </row>
    <row r="2945" spans="3:23" x14ac:dyDescent="0.25">
      <c r="C2945" s="70">
        <v>1</v>
      </c>
      <c r="D2945" s="53">
        <v>70</v>
      </c>
      <c r="E2945" s="53">
        <v>74</v>
      </c>
      <c r="F2945" s="53">
        <v>27.274999999999999</v>
      </c>
      <c r="G2945" s="53">
        <v>0.52023163310087517</v>
      </c>
      <c r="H2945" s="53">
        <v>0.94594594594594594</v>
      </c>
      <c r="I2945" s="53">
        <v>0.70707070707070707</v>
      </c>
      <c r="J2945" s="53">
        <v>9.4406974388262963</v>
      </c>
      <c r="K2945" s="53">
        <v>150</v>
      </c>
      <c r="L2945" s="53">
        <v>108.95714285714286</v>
      </c>
      <c r="M2945" s="53">
        <v>486.27349896480314</v>
      </c>
      <c r="N2945" s="53">
        <v>22.051609895080293</v>
      </c>
      <c r="O2945" s="53">
        <v>0.2576576391610832</v>
      </c>
      <c r="P2945" s="53">
        <v>1.8693923877278806</v>
      </c>
      <c r="Q2945" s="53">
        <v>147.1272727272727</v>
      </c>
      <c r="R2945" s="53">
        <v>0.92149033224682542</v>
      </c>
      <c r="S2945" s="53">
        <v>5.4791433740260116</v>
      </c>
      <c r="T2945" s="53">
        <v>9.2561983471074125E-3</v>
      </c>
      <c r="U2945" s="53">
        <v>0.14361860064898838</v>
      </c>
      <c r="V2945" s="53">
        <v>10.295845496216684</v>
      </c>
      <c r="W2945" s="53">
        <v>8.7929115433507636</v>
      </c>
    </row>
    <row r="2946" spans="3:23" x14ac:dyDescent="0.25">
      <c r="C2946" s="70">
        <v>0</v>
      </c>
      <c r="D2946" s="53">
        <v>267</v>
      </c>
      <c r="E2946" s="53">
        <v>285</v>
      </c>
      <c r="F2946" s="53">
        <v>60.331000000000003</v>
      </c>
      <c r="G2946" s="53">
        <v>0.70118671881247052</v>
      </c>
      <c r="H2946" s="53">
        <v>0.93684210526315792</v>
      </c>
      <c r="I2946" s="53">
        <v>0.65441176470588236</v>
      </c>
      <c r="J2946" s="53">
        <v>18.437867513470433</v>
      </c>
      <c r="K2946" s="53">
        <v>166</v>
      </c>
      <c r="L2946" s="53">
        <v>105.40074906367042</v>
      </c>
      <c r="M2946" s="53">
        <v>521.17338289544068</v>
      </c>
      <c r="N2946" s="53">
        <v>22.82922212637655</v>
      </c>
      <c r="O2946" s="53">
        <v>0.71268717344127019</v>
      </c>
      <c r="P2946" s="53">
        <v>2.5696906302344198</v>
      </c>
      <c r="Q2946" s="53">
        <v>55.376470588235286</v>
      </c>
      <c r="R2946" s="53">
        <v>0.96172766829524292</v>
      </c>
      <c r="S2946" s="53">
        <v>5.9553069933340037</v>
      </c>
      <c r="T2946" s="53">
        <v>2.8179930795847533E-3</v>
      </c>
      <c r="U2946" s="53">
        <v>0.23701100144316303</v>
      </c>
      <c r="V2946" s="53">
        <v>22.374923141566089</v>
      </c>
      <c r="W2946" s="53">
        <v>15.952820998506093</v>
      </c>
    </row>
    <row r="2947" spans="3:23" x14ac:dyDescent="0.25">
      <c r="C2947" s="70">
        <v>0</v>
      </c>
      <c r="D2947" s="53">
        <v>55</v>
      </c>
      <c r="E2947" s="53">
        <v>59</v>
      </c>
      <c r="F2947" s="53">
        <v>24.553999999999998</v>
      </c>
      <c r="G2947" s="53">
        <v>0.60536091721412644</v>
      </c>
      <c r="H2947" s="53">
        <v>0.93220338983050843</v>
      </c>
      <c r="I2947" s="53">
        <v>0.6875</v>
      </c>
      <c r="J2947" s="53">
        <v>8.3682838718840049</v>
      </c>
      <c r="K2947" s="53">
        <v>176</v>
      </c>
      <c r="L2947" s="53">
        <v>118.27272727272727</v>
      </c>
      <c r="M2947" s="53">
        <v>717.27609427609434</v>
      </c>
      <c r="N2947" s="53">
        <v>26.782010646627977</v>
      </c>
      <c r="O2947" s="53">
        <v>0.1847072517077403</v>
      </c>
      <c r="P2947" s="53">
        <v>1.9860425560606965</v>
      </c>
      <c r="Q2947" s="53">
        <v>149.94444444444449</v>
      </c>
      <c r="R2947" s="53">
        <v>0.9564696861512888</v>
      </c>
      <c r="S2947" s="53">
        <v>5.3676344862125935</v>
      </c>
      <c r="T2947" s="53">
        <v>1.1358024691358047E-2</v>
      </c>
      <c r="U2947" s="53">
        <v>0.1532037960395832</v>
      </c>
      <c r="V2947" s="53">
        <v>9.5019227365344658</v>
      </c>
      <c r="W2947" s="53">
        <v>7.5630658919739524</v>
      </c>
    </row>
    <row r="2948" spans="3:23" x14ac:dyDescent="0.25">
      <c r="C2948" s="70">
        <v>0</v>
      </c>
      <c r="D2948" s="53">
        <v>4293</v>
      </c>
      <c r="E2948" s="53">
        <v>5717</v>
      </c>
      <c r="F2948" s="53">
        <v>417.61999999999995</v>
      </c>
      <c r="G2948" s="53">
        <v>0.76759689753622917</v>
      </c>
      <c r="H2948" s="53">
        <v>0.75091831380094454</v>
      </c>
      <c r="I2948" s="53">
        <v>0.49687500000000001</v>
      </c>
      <c r="J2948" s="53">
        <v>73.932518999071391</v>
      </c>
      <c r="K2948" s="53">
        <v>244</v>
      </c>
      <c r="L2948" s="53">
        <v>120.6098299557419</v>
      </c>
      <c r="M2948" s="53">
        <v>1234.6704252506579</v>
      </c>
      <c r="N2948" s="53">
        <v>35.137877358353023</v>
      </c>
      <c r="O2948" s="53">
        <v>0.94029860505084206</v>
      </c>
      <c r="P2948" s="53">
        <v>3.2359349338273651</v>
      </c>
      <c r="Q2948" s="53">
        <v>46.443348623853176</v>
      </c>
      <c r="R2948" s="53">
        <v>0.9884773954703574</v>
      </c>
      <c r="S2948" s="53">
        <v>6.8627633394037959</v>
      </c>
      <c r="T2948" s="53">
        <v>5.2139445332881264E-4</v>
      </c>
      <c r="U2948" s="53">
        <v>0.2939326217986975</v>
      </c>
      <c r="V2948" s="53">
        <v>105.69321635414083</v>
      </c>
      <c r="W2948" s="53">
        <v>67.742261365915198</v>
      </c>
    </row>
    <row r="2949" spans="3:23" x14ac:dyDescent="0.25">
      <c r="C2949" s="70">
        <v>0</v>
      </c>
      <c r="D2949" s="53">
        <v>41</v>
      </c>
      <c r="E2949" s="53">
        <v>45</v>
      </c>
      <c r="F2949" s="53">
        <v>20.907</v>
      </c>
      <c r="G2949" s="53">
        <v>0.37986972501764593</v>
      </c>
      <c r="H2949" s="53">
        <v>0.91111111111111109</v>
      </c>
      <c r="I2949" s="53">
        <v>0.640625</v>
      </c>
      <c r="J2949" s="53">
        <v>7.2251519938435669</v>
      </c>
      <c r="K2949" s="53">
        <v>109</v>
      </c>
      <c r="L2949" s="53">
        <v>94.024390243902445</v>
      </c>
      <c r="M2949" s="53">
        <v>75.37439024390244</v>
      </c>
      <c r="N2949" s="53">
        <v>8.6818425604189819</v>
      </c>
      <c r="O2949" s="53">
        <v>-0.32712505217845095</v>
      </c>
      <c r="P2949" s="53">
        <v>2.0465787385168475</v>
      </c>
      <c r="Q2949" s="53">
        <v>34.222222222222221</v>
      </c>
      <c r="R2949" s="53">
        <v>0.93685870419347483</v>
      </c>
      <c r="S2949" s="53">
        <v>4.4795032241302781</v>
      </c>
      <c r="T2949" s="53">
        <v>1.5432098765432129E-2</v>
      </c>
      <c r="U2949" s="53">
        <v>0.27302535427535418</v>
      </c>
      <c r="V2949" s="53">
        <v>7.6360292750506709</v>
      </c>
      <c r="W2949" s="53">
        <v>7.063632481031771</v>
      </c>
    </row>
    <row r="2950" spans="3:23" x14ac:dyDescent="0.25">
      <c r="C2950" s="70">
        <v>0</v>
      </c>
      <c r="D2950" s="53">
        <v>128</v>
      </c>
      <c r="E2950" s="53">
        <v>139</v>
      </c>
      <c r="F2950" s="53">
        <v>40.953999999999994</v>
      </c>
      <c r="G2950" s="53">
        <v>0.81988254179321352</v>
      </c>
      <c r="H2950" s="53">
        <v>0.92086330935251803</v>
      </c>
      <c r="I2950" s="53">
        <v>0.60952380952380958</v>
      </c>
      <c r="J2950" s="53">
        <v>12.766152972845846</v>
      </c>
      <c r="K2950" s="53">
        <v>141</v>
      </c>
      <c r="L2950" s="53">
        <v>100.28125</v>
      </c>
      <c r="M2950" s="53">
        <v>275.02263779527561</v>
      </c>
      <c r="N2950" s="53">
        <v>16.5838064929399</v>
      </c>
      <c r="O2950" s="53">
        <v>0.55705970204979927</v>
      </c>
      <c r="P2950" s="53">
        <v>2.4227942588193869</v>
      </c>
      <c r="Q2950" s="53">
        <v>78.017777777777738</v>
      </c>
      <c r="R2950" s="53">
        <v>0.94864361780426132</v>
      </c>
      <c r="S2950" s="53">
        <v>5.5537276185222728</v>
      </c>
      <c r="T2950" s="53">
        <v>4.8000000000000187E-3</v>
      </c>
      <c r="U2950" s="53">
        <v>0.17833272197939926</v>
      </c>
      <c r="V2950" s="53">
        <v>17.059168581682943</v>
      </c>
      <c r="W2950" s="53">
        <v>9.7669158338693745</v>
      </c>
    </row>
    <row r="2951" spans="3:23" x14ac:dyDescent="0.25">
      <c r="C2951" s="70">
        <v>0</v>
      </c>
      <c r="D2951" s="53">
        <v>133</v>
      </c>
      <c r="E2951" s="53">
        <v>143</v>
      </c>
      <c r="F2951" s="53">
        <v>44.013999999999996</v>
      </c>
      <c r="G2951" s="53">
        <v>0.88022867070337107</v>
      </c>
      <c r="H2951" s="53">
        <v>0.93006993006993011</v>
      </c>
      <c r="I2951" s="53">
        <v>0.63636363636363635</v>
      </c>
      <c r="J2951" s="53">
        <v>13.013103375051497</v>
      </c>
      <c r="K2951" s="53">
        <v>204</v>
      </c>
      <c r="L2951" s="53">
        <v>132.60902255639098</v>
      </c>
      <c r="M2951" s="53">
        <v>1406.7550694919109</v>
      </c>
      <c r="N2951" s="53">
        <v>37.506733655330628</v>
      </c>
      <c r="O2951" s="53">
        <v>0.28041048913065963</v>
      </c>
      <c r="P2951" s="53">
        <v>1.7881318730511948</v>
      </c>
      <c r="Q2951" s="53">
        <v>101.26315789473678</v>
      </c>
      <c r="R2951" s="53">
        <v>0.98273859610374004</v>
      </c>
      <c r="S2951" s="53">
        <v>6.2515692551284037</v>
      </c>
      <c r="T2951" s="53">
        <v>4.770698676515828E-3</v>
      </c>
      <c r="U2951" s="53">
        <v>0.24594836965874889</v>
      </c>
      <c r="V2951" s="53">
        <v>19.155255005774794</v>
      </c>
      <c r="W2951" s="53">
        <v>9.0901219191357292</v>
      </c>
    </row>
    <row r="2952" spans="3:23" x14ac:dyDescent="0.25">
      <c r="C2952" s="70">
        <v>0</v>
      </c>
      <c r="D2952" s="53">
        <v>3139</v>
      </c>
      <c r="E2952" s="53">
        <v>5040</v>
      </c>
      <c r="F2952" s="53">
        <v>347.46199999999999</v>
      </c>
      <c r="G2952" s="53">
        <v>0.92776455346102182</v>
      </c>
      <c r="H2952" s="53">
        <v>0.62281746031746033</v>
      </c>
      <c r="I2952" s="53">
        <v>0.42736555479918314</v>
      </c>
      <c r="J2952" s="53">
        <v>63.219450574357857</v>
      </c>
      <c r="K2952" s="53">
        <v>237</v>
      </c>
      <c r="L2952" s="53">
        <v>123.09366040140172</v>
      </c>
      <c r="M2952" s="53">
        <v>1459.4131497265721</v>
      </c>
      <c r="N2952" s="53">
        <v>38.202266290451568</v>
      </c>
      <c r="O2952" s="53">
        <v>0.95679573377892546</v>
      </c>
      <c r="P2952" s="53">
        <v>3.0896810387746272</v>
      </c>
      <c r="Q2952" s="53">
        <v>111.11025641025594</v>
      </c>
      <c r="R2952" s="53">
        <v>0.97764021669539847</v>
      </c>
      <c r="S2952" s="53">
        <v>6.914364557868443</v>
      </c>
      <c r="T2952" s="53">
        <v>6.9297608185305243E-4</v>
      </c>
      <c r="U2952" s="53">
        <v>0.30766483172396902</v>
      </c>
      <c r="V2952" s="53">
        <v>124.11351186477323</v>
      </c>
      <c r="W2952" s="53">
        <v>46.314954373678781</v>
      </c>
    </row>
    <row r="2953" spans="3:23" x14ac:dyDescent="0.25">
      <c r="C2953" s="70">
        <v>1</v>
      </c>
      <c r="D2953" s="53">
        <v>73</v>
      </c>
      <c r="E2953" s="53">
        <v>77</v>
      </c>
      <c r="F2953" s="53">
        <v>27.919999999999998</v>
      </c>
      <c r="G2953" s="53">
        <v>0.50894301789851271</v>
      </c>
      <c r="H2953" s="53">
        <v>0.94805194805194803</v>
      </c>
      <c r="I2953" s="53">
        <v>0.73737373737373735</v>
      </c>
      <c r="J2953" s="53">
        <v>9.6408758298023347</v>
      </c>
      <c r="K2953" s="53">
        <v>147</v>
      </c>
      <c r="L2953" s="53">
        <v>106.89041095890411</v>
      </c>
      <c r="M2953" s="53">
        <v>462.71004566210053</v>
      </c>
      <c r="N2953" s="53">
        <v>21.510696075722436</v>
      </c>
      <c r="O2953" s="53">
        <v>0.25113597526414139</v>
      </c>
      <c r="P2953" s="53">
        <v>1.8728624958308957</v>
      </c>
      <c r="Q2953" s="53">
        <v>127.77272727272727</v>
      </c>
      <c r="R2953" s="53">
        <v>0.92316163075214841</v>
      </c>
      <c r="S2953" s="53">
        <v>5.3539403121861309</v>
      </c>
      <c r="T2953" s="53">
        <v>9.4214876033057622E-3</v>
      </c>
      <c r="U2953" s="53">
        <v>0.13003466746219361</v>
      </c>
      <c r="V2953" s="53">
        <v>10.462752683682119</v>
      </c>
      <c r="W2953" s="53">
        <v>9.0063397255012294</v>
      </c>
    </row>
    <row r="2954" spans="3:23" x14ac:dyDescent="0.25">
      <c r="C2954" s="70">
        <v>0</v>
      </c>
      <c r="D2954" s="53">
        <v>286</v>
      </c>
      <c r="E2954" s="53">
        <v>302</v>
      </c>
      <c r="F2954" s="53">
        <v>63.150999999999996</v>
      </c>
      <c r="G2954" s="53">
        <v>0.72369511434549494</v>
      </c>
      <c r="H2954" s="53">
        <v>0.94701986754966883</v>
      </c>
      <c r="I2954" s="53">
        <v>0.67294117647058826</v>
      </c>
      <c r="J2954" s="53">
        <v>19.082623241951211</v>
      </c>
      <c r="K2954" s="53">
        <v>148</v>
      </c>
      <c r="L2954" s="53">
        <v>101.81118881118881</v>
      </c>
      <c r="M2954" s="53">
        <v>380.13264630106772</v>
      </c>
      <c r="N2954" s="53">
        <v>19.496990698594175</v>
      </c>
      <c r="O2954" s="53">
        <v>0.5584651186693369</v>
      </c>
      <c r="P2954" s="53">
        <v>2.2363104493770067</v>
      </c>
      <c r="Q2954" s="53">
        <v>48.350678733031771</v>
      </c>
      <c r="R2954" s="53">
        <v>0.96019902553093173</v>
      </c>
      <c r="S2954" s="53">
        <v>5.8556678600614296</v>
      </c>
      <c r="T2954" s="53">
        <v>2.6924100653139926E-3</v>
      </c>
      <c r="U2954" s="53">
        <v>0.22517295609190691</v>
      </c>
      <c r="V2954" s="53">
        <v>23.477269366348345</v>
      </c>
      <c r="W2954" s="53">
        <v>16.202129173109853</v>
      </c>
    </row>
    <row r="2955" spans="3:23" x14ac:dyDescent="0.25">
      <c r="C2955" s="70">
        <v>0</v>
      </c>
      <c r="D2955" s="53">
        <v>96</v>
      </c>
      <c r="E2955" s="53">
        <v>103</v>
      </c>
      <c r="F2955" s="53">
        <v>35.512</v>
      </c>
      <c r="G2955" s="53">
        <v>0.83111023119228755</v>
      </c>
      <c r="H2955" s="53">
        <v>0.93203883495145634</v>
      </c>
      <c r="I2955" s="53">
        <v>0.64</v>
      </c>
      <c r="J2955" s="53">
        <v>11.055812783082734</v>
      </c>
      <c r="K2955" s="53">
        <v>228</v>
      </c>
      <c r="L2955" s="53">
        <v>130.78125</v>
      </c>
      <c r="M2955" s="53">
        <v>1384.4884868421052</v>
      </c>
      <c r="N2955" s="53">
        <v>37.208715200099363</v>
      </c>
      <c r="O2955" s="53">
        <v>0.38583574892980987</v>
      </c>
      <c r="P2955" s="53">
        <v>2.123996760006035</v>
      </c>
      <c r="Q2955" s="53">
        <v>120.06060606060601</v>
      </c>
      <c r="R2955" s="53">
        <v>0.97940952742839482</v>
      </c>
      <c r="S2955" s="53">
        <v>5.8947055996118856</v>
      </c>
      <c r="T2955" s="53">
        <v>6.1340679522497912E-3</v>
      </c>
      <c r="U2955" s="53">
        <v>0.17916542413918049</v>
      </c>
      <c r="V2955" s="53">
        <v>14.99573180913062</v>
      </c>
      <c r="W2955" s="53">
        <v>8.3392420557376745</v>
      </c>
    </row>
    <row r="2956" spans="3:23" x14ac:dyDescent="0.25">
      <c r="C2956" s="70">
        <v>0</v>
      </c>
      <c r="D2956" s="53">
        <v>4276</v>
      </c>
      <c r="E2956" s="53">
        <v>5745</v>
      </c>
      <c r="F2956" s="53">
        <v>400.81600000000003</v>
      </c>
      <c r="G2956" s="53">
        <v>0.74292880548630691</v>
      </c>
      <c r="H2956" s="53">
        <v>0.74429939077458662</v>
      </c>
      <c r="I2956" s="53">
        <v>0.48879743941472337</v>
      </c>
      <c r="J2956" s="53">
        <v>73.785989817088961</v>
      </c>
      <c r="K2956" s="53">
        <v>242</v>
      </c>
      <c r="L2956" s="53">
        <v>120.08325537885875</v>
      </c>
      <c r="M2956" s="53">
        <v>1170.0917803707889</v>
      </c>
      <c r="N2956" s="53">
        <v>34.206604338501492</v>
      </c>
      <c r="O2956" s="53">
        <v>0.9998263922478694</v>
      </c>
      <c r="P2956" s="53">
        <v>3.5741877587473447</v>
      </c>
      <c r="Q2956" s="53">
        <v>49.241476950957022</v>
      </c>
      <c r="R2956" s="53">
        <v>0.98767945171899862</v>
      </c>
      <c r="S2956" s="53">
        <v>6.8314410757330721</v>
      </c>
      <c r="T2956" s="53">
        <v>4.8718916482679578E-4</v>
      </c>
      <c r="U2956" s="53">
        <v>0.28536512714744505</v>
      </c>
      <c r="V2956" s="53">
        <v>103.71765761585874</v>
      </c>
      <c r="W2956" s="53">
        <v>69.425534426541404</v>
      </c>
    </row>
    <row r="2957" spans="3:23" x14ac:dyDescent="0.25">
      <c r="C2957" s="70">
        <v>0</v>
      </c>
      <c r="D2957" s="53">
        <v>150</v>
      </c>
      <c r="E2957" s="53">
        <v>162</v>
      </c>
      <c r="F2957" s="53">
        <v>45.725999999999999</v>
      </c>
      <c r="G2957" s="53">
        <v>0.85036254553628132</v>
      </c>
      <c r="H2957" s="53">
        <v>0.92592592592592593</v>
      </c>
      <c r="I2957" s="53">
        <v>0.5859375</v>
      </c>
      <c r="J2957" s="53">
        <v>13.819765978853418</v>
      </c>
      <c r="K2957" s="53">
        <v>135</v>
      </c>
      <c r="L2957" s="53">
        <v>100.46</v>
      </c>
      <c r="M2957" s="53">
        <v>255.84738255033542</v>
      </c>
      <c r="N2957" s="53">
        <v>15.995229993667969</v>
      </c>
      <c r="O2957" s="53">
        <v>0.4533172764260926</v>
      </c>
      <c r="P2957" s="53">
        <v>2.1850611281049344</v>
      </c>
      <c r="Q2957" s="53">
        <v>70.974264705882362</v>
      </c>
      <c r="R2957" s="53">
        <v>0.95741749741139848</v>
      </c>
      <c r="S2957" s="53">
        <v>5.6042985478885949</v>
      </c>
      <c r="T2957" s="53">
        <v>4.0819636678200962E-3</v>
      </c>
      <c r="U2957" s="53">
        <v>0.21943588042630749</v>
      </c>
      <c r="V2957" s="53">
        <v>19.300540239450481</v>
      </c>
      <c r="W2957" s="53">
        <v>10.155891110243868</v>
      </c>
    </row>
    <row r="2958" spans="3:23" x14ac:dyDescent="0.25">
      <c r="C2958" s="70">
        <v>0</v>
      </c>
      <c r="D2958" s="53">
        <v>159</v>
      </c>
      <c r="E2958" s="53">
        <v>169</v>
      </c>
      <c r="F2958" s="53">
        <v>48.032999999999994</v>
      </c>
      <c r="G2958" s="53">
        <v>0.87944814661867321</v>
      </c>
      <c r="H2958" s="53">
        <v>0.94082840236686394</v>
      </c>
      <c r="I2958" s="53">
        <v>0.68831168831168832</v>
      </c>
      <c r="J2958" s="53">
        <v>14.228319915326997</v>
      </c>
      <c r="K2958" s="53">
        <v>204</v>
      </c>
      <c r="L2958" s="53">
        <v>132.39622641509433</v>
      </c>
      <c r="M2958" s="53">
        <v>1094.3926438977783</v>
      </c>
      <c r="N2958" s="53">
        <v>33.081605824049383</v>
      </c>
      <c r="O2958" s="53">
        <v>7.8509220372223326E-2</v>
      </c>
      <c r="P2958" s="53">
        <v>1.9802937250300934</v>
      </c>
      <c r="Q2958" s="53">
        <v>77.952380952380949</v>
      </c>
      <c r="R2958" s="53">
        <v>0.98367561885463584</v>
      </c>
      <c r="S2958" s="53">
        <v>6.3504123988252319</v>
      </c>
      <c r="T2958" s="53">
        <v>4.1257243638195985E-3</v>
      </c>
      <c r="U2958" s="53">
        <v>0.2137637440811736</v>
      </c>
      <c r="V2958" s="53">
        <v>20.897408176725708</v>
      </c>
      <c r="W2958" s="53">
        <v>9.9470556012925346</v>
      </c>
    </row>
    <row r="2959" spans="3:23" x14ac:dyDescent="0.25">
      <c r="C2959" s="70">
        <v>0</v>
      </c>
      <c r="D2959" s="53">
        <v>3546</v>
      </c>
      <c r="E2959" s="53">
        <v>5265</v>
      </c>
      <c r="F2959" s="53">
        <v>426.77399999999994</v>
      </c>
      <c r="G2959" s="53">
        <v>0.90252576091693126</v>
      </c>
      <c r="H2959" s="53">
        <v>0.67350427350427355</v>
      </c>
      <c r="I2959" s="53">
        <v>0.46425765907305577</v>
      </c>
      <c r="J2959" s="53">
        <v>67.193060844337836</v>
      </c>
      <c r="K2959" s="53">
        <v>243</v>
      </c>
      <c r="L2959" s="53">
        <v>121.25098702763677</v>
      </c>
      <c r="M2959" s="53">
        <v>1429.1296534683804</v>
      </c>
      <c r="N2959" s="53">
        <v>37.803831200929629</v>
      </c>
      <c r="O2959" s="53">
        <v>0.99590824754520868</v>
      </c>
      <c r="P2959" s="53">
        <v>3.2119688003621492</v>
      </c>
      <c r="Q2959" s="53">
        <v>88.644646333549858</v>
      </c>
      <c r="R2959" s="53">
        <v>0.98178580369514734</v>
      </c>
      <c r="S2959" s="53">
        <v>6.8831530991569521</v>
      </c>
      <c r="T2959" s="53">
        <v>6.5944015217197724E-4</v>
      </c>
      <c r="U2959" s="53">
        <v>0.31555729350800404</v>
      </c>
      <c r="V2959" s="53">
        <v>117.58088948978441</v>
      </c>
      <c r="W2959" s="53">
        <v>50.634548415638776</v>
      </c>
    </row>
    <row r="2960" spans="3:23" x14ac:dyDescent="0.25">
      <c r="C2960" s="70">
        <v>1</v>
      </c>
      <c r="D2960" s="53">
        <v>71</v>
      </c>
      <c r="E2960" s="53">
        <v>76</v>
      </c>
      <c r="F2960" s="53">
        <v>27.828999999999997</v>
      </c>
      <c r="G2960" s="53">
        <v>0.33455587394424652</v>
      </c>
      <c r="H2960" s="53">
        <v>0.93421052631578949</v>
      </c>
      <c r="I2960" s="53">
        <v>0.71</v>
      </c>
      <c r="J2960" s="53">
        <v>9.5078918628787825</v>
      </c>
      <c r="K2960" s="53">
        <v>138</v>
      </c>
      <c r="L2960" s="53">
        <v>104.98591549295774</v>
      </c>
      <c r="M2960" s="53">
        <v>292.58551307847091</v>
      </c>
      <c r="N2960" s="53">
        <v>17.105131191501307</v>
      </c>
      <c r="O2960" s="53">
        <v>0.13072835790450471</v>
      </c>
      <c r="P2960" s="53">
        <v>1.992858567349947</v>
      </c>
      <c r="Q2960" s="53">
        <v>98.509090909090887</v>
      </c>
      <c r="R2960" s="53">
        <v>0.92539940711726165</v>
      </c>
      <c r="S2960" s="53">
        <v>5.3078536334368325</v>
      </c>
      <c r="T2960" s="53">
        <v>9.0909090909090662E-3</v>
      </c>
      <c r="U2960" s="53">
        <v>0.17189409353038687</v>
      </c>
      <c r="V2960" s="53">
        <v>9.8967612658918878</v>
      </c>
      <c r="W2960" s="53">
        <v>9.3264694641792865</v>
      </c>
    </row>
    <row r="2961" spans="3:23" x14ac:dyDescent="0.25">
      <c r="C2961" s="70">
        <v>0</v>
      </c>
      <c r="D2961" s="53">
        <v>149</v>
      </c>
      <c r="E2961" s="53">
        <v>157</v>
      </c>
      <c r="F2961" s="53">
        <v>45.129999999999995</v>
      </c>
      <c r="G2961" s="53">
        <v>0.85048055744737416</v>
      </c>
      <c r="H2961" s="53">
        <v>0.94904458598726116</v>
      </c>
      <c r="I2961" s="53">
        <v>0.71291866028708128</v>
      </c>
      <c r="J2961" s="53">
        <v>13.773623058786646</v>
      </c>
      <c r="K2961" s="53">
        <v>220</v>
      </c>
      <c r="L2961" s="53">
        <v>137.58389261744966</v>
      </c>
      <c r="M2961" s="53">
        <v>1436.9743333937959</v>
      </c>
      <c r="N2961" s="53">
        <v>37.907444300477394</v>
      </c>
      <c r="O2961" s="53">
        <v>0.21037939811009032</v>
      </c>
      <c r="P2961" s="53">
        <v>2.0347716280826829</v>
      </c>
      <c r="Q2961" s="53">
        <v>113.06578947368418</v>
      </c>
      <c r="R2961" s="53">
        <v>0.97932191656693768</v>
      </c>
      <c r="S2961" s="53">
        <v>6.3135598159685582</v>
      </c>
      <c r="T2961" s="53">
        <v>4.5398584179747407E-3</v>
      </c>
      <c r="U2961" s="53">
        <v>0.1680949717300097</v>
      </c>
      <c r="V2961" s="53">
        <v>19.319449701883507</v>
      </c>
      <c r="W2961" s="53">
        <v>10.162155814064549</v>
      </c>
    </row>
    <row r="2962" spans="3:23" x14ac:dyDescent="0.25">
      <c r="C2962" s="70">
        <v>0</v>
      </c>
      <c r="D2962" s="53">
        <v>7985</v>
      </c>
      <c r="E2962" s="53">
        <v>14010</v>
      </c>
      <c r="F2962" s="53">
        <v>794.25399999999991</v>
      </c>
      <c r="G2962" s="53">
        <v>0.80877781069162524</v>
      </c>
      <c r="H2962" s="53">
        <v>0.56995003568879377</v>
      </c>
      <c r="I2962" s="53">
        <v>0.45680778032036612</v>
      </c>
      <c r="J2962" s="53">
        <v>100.83063901766305</v>
      </c>
      <c r="K2962" s="53">
        <v>247</v>
      </c>
      <c r="L2962" s="53">
        <v>119.73287413901065</v>
      </c>
      <c r="M2962" s="53">
        <v>1323.6544614902859</v>
      </c>
      <c r="N2962" s="53">
        <v>36.382062358946698</v>
      </c>
      <c r="O2962" s="53">
        <v>1.0809296943847506</v>
      </c>
      <c r="P2962" s="53">
        <v>3.5716719692566188</v>
      </c>
      <c r="Q2962" s="53">
        <v>81.636286297641632</v>
      </c>
      <c r="R2962" s="53">
        <v>0.98151724682746921</v>
      </c>
      <c r="S2962" s="53">
        <v>6.8676549088807946</v>
      </c>
      <c r="T2962" s="53">
        <v>4.8333251331511703E-4</v>
      </c>
      <c r="U2962" s="53">
        <v>0.30336678416020657</v>
      </c>
      <c r="V2962" s="53">
        <v>180.6864432744301</v>
      </c>
      <c r="W2962" s="53">
        <v>106.26428464948074</v>
      </c>
    </row>
    <row r="2963" spans="3:23" x14ac:dyDescent="0.25">
      <c r="C2963" s="70">
        <v>0</v>
      </c>
      <c r="D2963" s="53">
        <v>157</v>
      </c>
      <c r="E2963" s="53">
        <v>172</v>
      </c>
      <c r="F2963" s="53">
        <v>47.412999999999997</v>
      </c>
      <c r="G2963" s="53">
        <v>0.85760215390922812</v>
      </c>
      <c r="H2963" s="53">
        <v>0.91279069767441856</v>
      </c>
      <c r="I2963" s="53">
        <v>0.57720588235294112</v>
      </c>
      <c r="J2963" s="53">
        <v>14.138550439257219</v>
      </c>
      <c r="K2963" s="53">
        <v>127</v>
      </c>
      <c r="L2963" s="53">
        <v>98.968152866242036</v>
      </c>
      <c r="M2963" s="53">
        <v>205.77462028417438</v>
      </c>
      <c r="N2963" s="53">
        <v>14.344846471265365</v>
      </c>
      <c r="O2963" s="53">
        <v>0.18517559131198941</v>
      </c>
      <c r="P2963" s="53">
        <v>1.9141361689560243</v>
      </c>
      <c r="Q2963" s="53">
        <v>71.534722222222229</v>
      </c>
      <c r="R2963" s="53">
        <v>0.95028332651988801</v>
      </c>
      <c r="S2963" s="53">
        <v>5.5000216704697165</v>
      </c>
      <c r="T2963" s="53">
        <v>3.8580246913580384E-3</v>
      </c>
      <c r="U2963" s="53">
        <v>0.2012104215080058</v>
      </c>
      <c r="V2963" s="53">
        <v>20.009599840184258</v>
      </c>
      <c r="W2963" s="53">
        <v>10.291210621295422</v>
      </c>
    </row>
    <row r="2964" spans="3:23" x14ac:dyDescent="0.25">
      <c r="C2964" s="70">
        <v>0</v>
      </c>
      <c r="D2964" s="53">
        <v>268</v>
      </c>
      <c r="E2964" s="53">
        <v>308</v>
      </c>
      <c r="F2964" s="53">
        <v>74.902999999999992</v>
      </c>
      <c r="G2964" s="53">
        <v>0.9513284306451173</v>
      </c>
      <c r="H2964" s="53">
        <v>0.87012987012987009</v>
      </c>
      <c r="I2964" s="53">
        <v>0.50757575757575757</v>
      </c>
      <c r="J2964" s="53">
        <v>18.47236308621676</v>
      </c>
      <c r="K2964" s="53">
        <v>249</v>
      </c>
      <c r="L2964" s="53">
        <v>134.52238805970148</v>
      </c>
      <c r="M2964" s="53">
        <v>1393.8833920286206</v>
      </c>
      <c r="N2964" s="53">
        <v>37.334747783112455</v>
      </c>
      <c r="O2964" s="53">
        <v>0.70849741807837885</v>
      </c>
      <c r="P2964" s="53">
        <v>3.3846822824802976</v>
      </c>
      <c r="Q2964" s="53">
        <v>57.45454545454546</v>
      </c>
      <c r="R2964" s="53">
        <v>0.99061308178041774</v>
      </c>
      <c r="S2964" s="53">
        <v>6.5849132249691964</v>
      </c>
      <c r="T2964" s="53">
        <v>2.3735308416025776E-3</v>
      </c>
      <c r="U2964" s="53">
        <v>0.29396830371113281</v>
      </c>
      <c r="V2964" s="53">
        <v>34.899132271685701</v>
      </c>
      <c r="W2964" s="53">
        <v>10.755175211554125</v>
      </c>
    </row>
    <row r="2965" spans="3:23" x14ac:dyDescent="0.25">
      <c r="C2965" s="70">
        <v>1</v>
      </c>
      <c r="D2965" s="53">
        <v>64</v>
      </c>
      <c r="E2965" s="53">
        <v>68</v>
      </c>
      <c r="F2965" s="53">
        <v>25.959999999999997</v>
      </c>
      <c r="G2965" s="53">
        <v>0.36102003587006209</v>
      </c>
      <c r="H2965" s="53">
        <v>0.94117647058823528</v>
      </c>
      <c r="I2965" s="53">
        <v>0.71111111111111114</v>
      </c>
      <c r="J2965" s="53">
        <v>9.0270333367641005</v>
      </c>
      <c r="K2965" s="53">
        <v>129</v>
      </c>
      <c r="L2965" s="53">
        <v>101.34375</v>
      </c>
      <c r="M2965" s="53">
        <v>200.95932539682539</v>
      </c>
      <c r="N2965" s="53">
        <v>14.176012323528271</v>
      </c>
      <c r="O2965" s="53">
        <v>6.2208794234083549E-2</v>
      </c>
      <c r="P2965" s="53">
        <v>1.9559194029173512</v>
      </c>
      <c r="Q2965" s="53">
        <v>102.25999999999996</v>
      </c>
      <c r="R2965" s="53">
        <v>0.88346914208687066</v>
      </c>
      <c r="S2965" s="53">
        <v>5.1792292966721751</v>
      </c>
      <c r="T2965" s="53">
        <v>1.0599999999999995E-2</v>
      </c>
      <c r="U2965" s="53">
        <v>0.13849460055768109</v>
      </c>
      <c r="V2965" s="53">
        <v>9.4299086466059325</v>
      </c>
      <c r="W2965" s="53">
        <v>8.7939373055152785</v>
      </c>
    </row>
    <row r="2966" spans="3:23" x14ac:dyDescent="0.25">
      <c r="C2966" s="70">
        <v>0</v>
      </c>
      <c r="D2966" s="53">
        <v>220</v>
      </c>
      <c r="E2966" s="53">
        <v>234</v>
      </c>
      <c r="F2966" s="53">
        <v>59.363</v>
      </c>
      <c r="G2966" s="53">
        <v>0.89990821019554368</v>
      </c>
      <c r="H2966" s="53">
        <v>0.94017094017094016</v>
      </c>
      <c r="I2966" s="53">
        <v>0.62857142857142856</v>
      </c>
      <c r="J2966" s="53">
        <v>16.73656774376801</v>
      </c>
      <c r="K2966" s="53">
        <v>236</v>
      </c>
      <c r="L2966" s="53">
        <v>141.09545454545454</v>
      </c>
      <c r="M2966" s="53">
        <v>1677.6666459111655</v>
      </c>
      <c r="N2966" s="53">
        <v>40.95932916822693</v>
      </c>
      <c r="O2966" s="53">
        <v>0.146309752174899</v>
      </c>
      <c r="P2966" s="53">
        <v>1.9729998258737995</v>
      </c>
      <c r="Q2966" s="53">
        <v>95.029333333333142</v>
      </c>
      <c r="R2966" s="53">
        <v>0.98635178422547987</v>
      </c>
      <c r="S2966" s="53">
        <v>6.7365749974090532</v>
      </c>
      <c r="T2966" s="53">
        <v>3.0791111111110954E-3</v>
      </c>
      <c r="U2966" s="53">
        <v>0.24292697546063818</v>
      </c>
      <c r="V2966" s="53">
        <v>26.023709884035096</v>
      </c>
      <c r="W2966" s="53">
        <v>11.348402900385624</v>
      </c>
    </row>
    <row r="2967" spans="3:23" x14ac:dyDescent="0.25">
      <c r="C2967" s="70">
        <v>0</v>
      </c>
      <c r="D2967" s="53">
        <v>64</v>
      </c>
      <c r="E2967" s="53">
        <v>68</v>
      </c>
      <c r="F2967" s="53">
        <v>27.845999999999997</v>
      </c>
      <c r="G2967" s="53">
        <v>0.7702192473923527</v>
      </c>
      <c r="H2967" s="53">
        <v>0.94117647058823528</v>
      </c>
      <c r="I2967" s="53">
        <v>0.58181818181818179</v>
      </c>
      <c r="J2967" s="53">
        <v>9.0270333367641005</v>
      </c>
      <c r="K2967" s="53">
        <v>106</v>
      </c>
      <c r="L2967" s="53">
        <v>89.59375</v>
      </c>
      <c r="M2967" s="53">
        <v>70.911706349206355</v>
      </c>
      <c r="N2967" s="53">
        <v>8.4209088790466282</v>
      </c>
      <c r="O2967" s="53">
        <v>0.15332907746829183</v>
      </c>
      <c r="P2967" s="53">
        <v>1.8884596990885882</v>
      </c>
      <c r="Q2967" s="53">
        <v>41.214876033057863</v>
      </c>
      <c r="R2967" s="53">
        <v>0.93771996935975621</v>
      </c>
      <c r="S2967" s="53">
        <v>4.6094731490673286</v>
      </c>
      <c r="T2967" s="53">
        <v>8.9474762652824377E-3</v>
      </c>
      <c r="U2967" s="53">
        <v>0.21899503159833739</v>
      </c>
      <c r="V2967" s="53">
        <v>11.434052483055508</v>
      </c>
      <c r="W2967" s="53">
        <v>7.2924008722367164</v>
      </c>
    </row>
    <row r="2968" spans="3:23" x14ac:dyDescent="0.25">
      <c r="C2968" s="70">
        <v>0</v>
      </c>
      <c r="D2968" s="53">
        <v>8146</v>
      </c>
      <c r="E2968" s="53">
        <v>14033</v>
      </c>
      <c r="F2968" s="53">
        <v>745.89799999999991</v>
      </c>
      <c r="G2968" s="53">
        <v>0.81568719105466103</v>
      </c>
      <c r="H2968" s="53">
        <v>0.58048884771609777</v>
      </c>
      <c r="I2968" s="53">
        <v>0.46601830663615562</v>
      </c>
      <c r="J2968" s="53">
        <v>101.84208035685756</v>
      </c>
      <c r="K2968" s="53">
        <v>240</v>
      </c>
      <c r="L2968" s="53">
        <v>119.1899091578689</v>
      </c>
      <c r="M2968" s="53">
        <v>1286.5364285491446</v>
      </c>
      <c r="N2968" s="53">
        <v>35.868320682032838</v>
      </c>
      <c r="O2968" s="53">
        <v>1.0655133688461578</v>
      </c>
      <c r="P2968" s="53">
        <v>3.5008964155420879</v>
      </c>
      <c r="Q2968" s="53">
        <v>62.949240018148934</v>
      </c>
      <c r="R2968" s="53">
        <v>0.98564947673566961</v>
      </c>
      <c r="S2968" s="53">
        <v>6.8464234540648379</v>
      </c>
      <c r="T2968" s="53">
        <v>4.8746262569946287E-4</v>
      </c>
      <c r="U2968" s="53">
        <v>0.30342157671321923</v>
      </c>
      <c r="V2968" s="53">
        <v>182.18246025076107</v>
      </c>
      <c r="W2968" s="53">
        <v>105.39131817819013</v>
      </c>
    </row>
    <row r="2969" spans="3:23" x14ac:dyDescent="0.25">
      <c r="C2969" s="70">
        <v>0</v>
      </c>
      <c r="D2969" s="53">
        <v>161</v>
      </c>
      <c r="E2969" s="53">
        <v>175</v>
      </c>
      <c r="F2969" s="53">
        <v>48.637</v>
      </c>
      <c r="G2969" s="53">
        <v>0.87326982294830213</v>
      </c>
      <c r="H2969" s="53">
        <v>0.92</v>
      </c>
      <c r="I2969" s="53">
        <v>0.55709342560553632</v>
      </c>
      <c r="J2969" s="53">
        <v>14.317526556719256</v>
      </c>
      <c r="K2969" s="53">
        <v>125</v>
      </c>
      <c r="L2969" s="53">
        <v>99.596273291925471</v>
      </c>
      <c r="M2969" s="53">
        <v>205.92973602484486</v>
      </c>
      <c r="N2969" s="53">
        <v>14.350252124086351</v>
      </c>
      <c r="O2969" s="53">
        <v>6.5607986308946251E-2</v>
      </c>
      <c r="P2969" s="53">
        <v>1.8162768153723852</v>
      </c>
      <c r="Q2969" s="53">
        <v>71.571895424836683</v>
      </c>
      <c r="R2969" s="53">
        <v>0.95327080185865798</v>
      </c>
      <c r="S2969" s="53">
        <v>5.4533927767157291</v>
      </c>
      <c r="T2969" s="53">
        <v>3.8660344312016915E-3</v>
      </c>
      <c r="U2969" s="53">
        <v>0.19285941873395543</v>
      </c>
      <c r="V2969" s="53">
        <v>20.834145672974923</v>
      </c>
      <c r="W2969" s="53">
        <v>10.15116497102783</v>
      </c>
    </row>
    <row r="2970" spans="3:23" x14ac:dyDescent="0.25">
      <c r="C2970" s="70">
        <v>0</v>
      </c>
      <c r="D2970" s="53">
        <v>292</v>
      </c>
      <c r="E2970" s="53">
        <v>332</v>
      </c>
      <c r="F2970" s="53">
        <v>77.234999999999985</v>
      </c>
      <c r="G2970" s="53">
        <v>0.95039508510554394</v>
      </c>
      <c r="H2970" s="53">
        <v>0.87951807228915657</v>
      </c>
      <c r="I2970" s="53">
        <v>0.53676470588235292</v>
      </c>
      <c r="J2970" s="53">
        <v>19.281751659604669</v>
      </c>
      <c r="K2970" s="53">
        <v>229</v>
      </c>
      <c r="L2970" s="53">
        <v>136.27397260273972</v>
      </c>
      <c r="M2970" s="53">
        <v>1399.5604199030272</v>
      </c>
      <c r="N2970" s="53">
        <v>37.410699270436353</v>
      </c>
      <c r="O2970" s="53">
        <v>0.26853046450426388</v>
      </c>
      <c r="P2970" s="53">
        <v>2.219432331092098</v>
      </c>
      <c r="Q2970" s="53">
        <v>62.496539792387509</v>
      </c>
      <c r="R2970" s="53">
        <v>0.98911831646377679</v>
      </c>
      <c r="S2970" s="53">
        <v>6.7034753333455326</v>
      </c>
      <c r="T2970" s="53">
        <v>2.1371870547526703E-3</v>
      </c>
      <c r="U2970" s="53">
        <v>0.2575342000657222</v>
      </c>
      <c r="V2970" s="53">
        <v>36.083111932317117</v>
      </c>
      <c r="W2970" s="53">
        <v>11.223482582129664</v>
      </c>
    </row>
    <row r="2971" spans="3:23" x14ac:dyDescent="0.25">
      <c r="C2971" s="70">
        <v>1</v>
      </c>
      <c r="D2971" s="53">
        <v>67</v>
      </c>
      <c r="E2971" s="53">
        <v>72</v>
      </c>
      <c r="F2971" s="53">
        <v>27.457000000000001</v>
      </c>
      <c r="G2971" s="53">
        <v>0.45750558910406686</v>
      </c>
      <c r="H2971" s="53">
        <v>0.93055555555555558</v>
      </c>
      <c r="I2971" s="53">
        <v>0.67</v>
      </c>
      <c r="J2971" s="53">
        <v>9.2361815431083798</v>
      </c>
      <c r="K2971" s="53">
        <v>128</v>
      </c>
      <c r="L2971" s="53">
        <v>100.14925373134328</v>
      </c>
      <c r="M2971" s="53">
        <v>198.94708276797834</v>
      </c>
      <c r="N2971" s="53">
        <v>14.104860253401249</v>
      </c>
      <c r="O2971" s="53">
        <v>0.21085382597036675</v>
      </c>
      <c r="P2971" s="53">
        <v>1.9712024556375094</v>
      </c>
      <c r="Q2971" s="53">
        <v>101.90000000000002</v>
      </c>
      <c r="R2971" s="53">
        <v>0.91343206312398095</v>
      </c>
      <c r="S2971" s="53">
        <v>5.0192389593022835</v>
      </c>
      <c r="T2971" s="53">
        <v>9.5867768595041068E-3</v>
      </c>
      <c r="U2971" s="53">
        <v>0.15056755722777404</v>
      </c>
      <c r="V2971" s="53">
        <v>9.927499799582332</v>
      </c>
      <c r="W2971" s="53">
        <v>8.8275997860406132</v>
      </c>
    </row>
    <row r="2972" spans="3:23" x14ac:dyDescent="0.25">
      <c r="C2972" s="70">
        <v>0</v>
      </c>
      <c r="D2972" s="53">
        <v>243</v>
      </c>
      <c r="E2972" s="53">
        <v>259</v>
      </c>
      <c r="F2972" s="53">
        <v>63.100999999999992</v>
      </c>
      <c r="G2972" s="53">
        <v>0.89760086580858622</v>
      </c>
      <c r="H2972" s="53">
        <v>0.93822393822393824</v>
      </c>
      <c r="I2972" s="53">
        <v>0.62307692307692308</v>
      </c>
      <c r="J2972" s="53">
        <v>17.589690428505119</v>
      </c>
      <c r="K2972" s="53">
        <v>219</v>
      </c>
      <c r="L2972" s="53">
        <v>141.72016460905351</v>
      </c>
      <c r="M2972" s="53">
        <v>1673.326327245519</v>
      </c>
      <c r="N2972" s="53">
        <v>40.906311582022632</v>
      </c>
      <c r="O2972" s="53">
        <v>0.10413198345527279</v>
      </c>
      <c r="P2972" s="53">
        <v>1.7903126790790216</v>
      </c>
      <c r="Q2972" s="53">
        <v>95.346153846153882</v>
      </c>
      <c r="R2972" s="53">
        <v>0.98551887237430857</v>
      </c>
      <c r="S2972" s="53">
        <v>6.7845988472506056</v>
      </c>
      <c r="T2972" s="53">
        <v>2.6927699704141837E-3</v>
      </c>
      <c r="U2972" s="53">
        <v>0.22312440078954254</v>
      </c>
      <c r="V2972" s="53">
        <v>27.366633197060427</v>
      </c>
      <c r="W2972" s="53">
        <v>12.063461665342933</v>
      </c>
    </row>
    <row r="2973" spans="3:23" x14ac:dyDescent="0.25">
      <c r="C2973" s="70">
        <v>0</v>
      </c>
      <c r="D2973" s="53">
        <v>95</v>
      </c>
      <c r="E2973" s="53">
        <v>100</v>
      </c>
      <c r="F2973" s="53">
        <v>34.395999999999994</v>
      </c>
      <c r="G2973" s="53">
        <v>0.79914339892041764</v>
      </c>
      <c r="H2973" s="53">
        <v>0.95</v>
      </c>
      <c r="I2973" s="53">
        <v>0.60897435897435892</v>
      </c>
      <c r="J2973" s="53">
        <v>10.99807968464679</v>
      </c>
      <c r="K2973" s="53">
        <v>109</v>
      </c>
      <c r="L2973" s="53">
        <v>90.768421052631581</v>
      </c>
      <c r="M2973" s="53">
        <v>95.201119820828666</v>
      </c>
      <c r="N2973" s="53">
        <v>9.7571061191743045</v>
      </c>
      <c r="O2973" s="53">
        <v>0.14097477037503983</v>
      </c>
      <c r="P2973" s="53">
        <v>1.9806832552218814</v>
      </c>
      <c r="Q2973" s="53">
        <v>45.84615384615384</v>
      </c>
      <c r="R2973" s="53">
        <v>0.95460357117262651</v>
      </c>
      <c r="S2973" s="53">
        <v>4.9479798184928896</v>
      </c>
      <c r="T2973" s="53">
        <v>6.4773642379468673E-3</v>
      </c>
      <c r="U2973" s="53">
        <v>0.24106312481268985</v>
      </c>
      <c r="V2973" s="53">
        <v>14.343952942082234</v>
      </c>
      <c r="W2973" s="53">
        <v>8.6227301752894601</v>
      </c>
    </row>
    <row r="2974" spans="3:23" x14ac:dyDescent="0.25">
      <c r="C2974" s="70">
        <v>0</v>
      </c>
      <c r="D2974" s="53">
        <v>8233</v>
      </c>
      <c r="E2974" s="53">
        <v>13756</v>
      </c>
      <c r="F2974" s="53">
        <v>763.39</v>
      </c>
      <c r="G2974" s="53">
        <v>0.81967021011417263</v>
      </c>
      <c r="H2974" s="53">
        <v>0.59850247164873505</v>
      </c>
      <c r="I2974" s="53">
        <v>0.46895648211437685</v>
      </c>
      <c r="J2974" s="53">
        <v>102.38447720140292</v>
      </c>
      <c r="K2974" s="53">
        <v>231</v>
      </c>
      <c r="L2974" s="53">
        <v>120.24669014939876</v>
      </c>
      <c r="M2974" s="53">
        <v>1254.3634563054702</v>
      </c>
      <c r="N2974" s="53">
        <v>35.416993891428312</v>
      </c>
      <c r="O2974" s="53">
        <v>1.0035267864159112</v>
      </c>
      <c r="P2974" s="53">
        <v>3.2601553731513917</v>
      </c>
      <c r="Q2974" s="53">
        <v>70.74116318464192</v>
      </c>
      <c r="R2974" s="53">
        <v>0.98441421878599489</v>
      </c>
      <c r="S2974" s="53">
        <v>6.8326720859490031</v>
      </c>
      <c r="T2974" s="53">
        <v>5.0600027228311451E-4</v>
      </c>
      <c r="U2974" s="53">
        <v>0.30886550255173495</v>
      </c>
      <c r="V2974" s="53">
        <v>181.1401496587398</v>
      </c>
      <c r="W2974" s="53">
        <v>103.76354560686639</v>
      </c>
    </row>
    <row r="2975" spans="3:23" x14ac:dyDescent="0.25">
      <c r="C2975" s="70">
        <v>0</v>
      </c>
      <c r="D2975" s="53">
        <v>147</v>
      </c>
      <c r="E2975" s="53">
        <v>159</v>
      </c>
      <c r="F2975" s="53">
        <v>46.578000000000003</v>
      </c>
      <c r="G2975" s="53">
        <v>0.89123102046502078</v>
      </c>
      <c r="H2975" s="53">
        <v>0.92452830188679247</v>
      </c>
      <c r="I2975" s="53">
        <v>0.5444444444444444</v>
      </c>
      <c r="J2975" s="53">
        <v>13.680870333281757</v>
      </c>
      <c r="K2975" s="53">
        <v>136</v>
      </c>
      <c r="L2975" s="53">
        <v>103.76870748299319</v>
      </c>
      <c r="M2975" s="53">
        <v>259.89134283850518</v>
      </c>
      <c r="N2975" s="53">
        <v>16.121145828957232</v>
      </c>
      <c r="O2975" s="53">
        <v>0.16276795708863537</v>
      </c>
      <c r="P2975" s="53">
        <v>1.9670281433706684</v>
      </c>
      <c r="Q2975" s="53">
        <v>85.561403508771832</v>
      </c>
      <c r="R2975" s="53">
        <v>0.94933681961125471</v>
      </c>
      <c r="S2975" s="53">
        <v>5.6055700086244835</v>
      </c>
      <c r="T2975" s="53">
        <v>3.8781163434903195E-3</v>
      </c>
      <c r="U2975" s="53">
        <v>0.18401772897740015</v>
      </c>
      <c r="V2975" s="53">
        <v>20.686403003410291</v>
      </c>
      <c r="W2975" s="53">
        <v>9.3823104575945671</v>
      </c>
    </row>
    <row r="2976" spans="3:23" x14ac:dyDescent="0.25">
      <c r="C2976" s="70">
        <v>0</v>
      </c>
      <c r="D2976" s="53">
        <v>352</v>
      </c>
      <c r="E2976" s="53">
        <v>394</v>
      </c>
      <c r="F2976" s="53">
        <v>87.358000000000004</v>
      </c>
      <c r="G2976" s="53">
        <v>0.95604462937157209</v>
      </c>
      <c r="H2976" s="53">
        <v>0.89340101522842641</v>
      </c>
      <c r="I2976" s="53">
        <v>0.51461988304093564</v>
      </c>
      <c r="J2976" s="53">
        <v>21.17026971360491</v>
      </c>
      <c r="K2976" s="53">
        <v>233</v>
      </c>
      <c r="L2976" s="53">
        <v>138.68181818181819</v>
      </c>
      <c r="M2976" s="53">
        <v>1791.7845117845134</v>
      </c>
      <c r="N2976" s="53">
        <v>42.329475685206795</v>
      </c>
      <c r="O2976" s="53">
        <v>0.35213807399295149</v>
      </c>
      <c r="P2976" s="53">
        <v>2.0607801268531927</v>
      </c>
      <c r="Q2976" s="53">
        <v>69.213296398891927</v>
      </c>
      <c r="R2976" s="53">
        <v>0.98983186920837585</v>
      </c>
      <c r="S2976" s="53">
        <v>6.8594642840260853</v>
      </c>
      <c r="T2976" s="53">
        <v>1.9682169412450355E-3</v>
      </c>
      <c r="U2976" s="53">
        <v>0.27667006759288787</v>
      </c>
      <c r="V2976" s="53">
        <v>40.822343033252317</v>
      </c>
      <c r="W2976" s="53">
        <v>11.969976029581471</v>
      </c>
    </row>
    <row r="2977" spans="3:23" x14ac:dyDescent="0.25">
      <c r="C2977" s="70">
        <v>0</v>
      </c>
      <c r="D2977" s="53">
        <v>336</v>
      </c>
      <c r="E2977" s="53">
        <v>371</v>
      </c>
      <c r="F2977" s="53">
        <v>81.527000000000015</v>
      </c>
      <c r="G2977" s="53">
        <v>0.94159054646918572</v>
      </c>
      <c r="H2977" s="53">
        <v>0.90566037735849059</v>
      </c>
      <c r="I2977" s="53">
        <v>0.56470588235294117</v>
      </c>
      <c r="J2977" s="53">
        <v>20.683531783305639</v>
      </c>
      <c r="K2977" s="53">
        <v>221</v>
      </c>
      <c r="L2977" s="53">
        <v>142.66666666666666</v>
      </c>
      <c r="M2977" s="53">
        <v>1600.9990049751225</v>
      </c>
      <c r="N2977" s="53">
        <v>40.01248561355721</v>
      </c>
      <c r="O2977" s="53">
        <v>3.8782913723237493E-2</v>
      </c>
      <c r="P2977" s="53">
        <v>1.7480986533958771</v>
      </c>
      <c r="Q2977" s="53">
        <v>74.693650793651059</v>
      </c>
      <c r="R2977" s="53">
        <v>0.98941712694151795</v>
      </c>
      <c r="S2977" s="53">
        <v>6.8055632508566291</v>
      </c>
      <c r="T2977" s="53">
        <v>2.4338624338624136E-3</v>
      </c>
      <c r="U2977" s="53">
        <v>0.29618702774237327</v>
      </c>
      <c r="V2977" s="53">
        <v>37.380817790026789</v>
      </c>
      <c r="W2977" s="53">
        <v>12.588361157524053</v>
      </c>
    </row>
    <row r="2978" spans="3:23" x14ac:dyDescent="0.25">
      <c r="C2978" s="70">
        <v>1</v>
      </c>
      <c r="D2978" s="53">
        <v>58</v>
      </c>
      <c r="E2978" s="53">
        <v>62</v>
      </c>
      <c r="F2978" s="53">
        <v>24.462999999999997</v>
      </c>
      <c r="G2978" s="53">
        <v>0.35223150850765261</v>
      </c>
      <c r="H2978" s="53">
        <v>0.93548387096774188</v>
      </c>
      <c r="I2978" s="53">
        <v>0.71604938271604934</v>
      </c>
      <c r="J2978" s="53">
        <v>8.5934797139831218</v>
      </c>
      <c r="K2978" s="53">
        <v>146</v>
      </c>
      <c r="L2978" s="53">
        <v>107.10344827586206</v>
      </c>
      <c r="M2978" s="53">
        <v>397.49788263762872</v>
      </c>
      <c r="N2978" s="53">
        <v>19.937348937048494</v>
      </c>
      <c r="O2978" s="53">
        <v>0.30504057282425801</v>
      </c>
      <c r="P2978" s="53">
        <v>1.9126187345477754</v>
      </c>
      <c r="Q2978" s="53">
        <v>150.9</v>
      </c>
      <c r="R2978" s="53">
        <v>0.88744574571892354</v>
      </c>
      <c r="S2978" s="53">
        <v>5.1208277623316487</v>
      </c>
      <c r="T2978" s="53">
        <v>1.1604938271604961E-2</v>
      </c>
      <c r="U2978" s="53">
        <v>0.14602301349798771</v>
      </c>
      <c r="V2978" s="53">
        <v>8.9724994915818588</v>
      </c>
      <c r="W2978" s="53">
        <v>8.3974780578967678</v>
      </c>
    </row>
    <row r="2979" spans="3:23" x14ac:dyDescent="0.25">
      <c r="C2979" s="70">
        <v>0</v>
      </c>
      <c r="D2979" s="53">
        <v>7904</v>
      </c>
      <c r="E2979" s="53">
        <v>12931</v>
      </c>
      <c r="F2979" s="53">
        <v>707.16699999999992</v>
      </c>
      <c r="G2979" s="53">
        <v>0.83897320320441882</v>
      </c>
      <c r="H2979" s="53">
        <v>0.61124429665145774</v>
      </c>
      <c r="I2979" s="53">
        <v>0.45825602968460111</v>
      </c>
      <c r="J2979" s="53">
        <v>100.31792143773079</v>
      </c>
      <c r="K2979" s="53">
        <v>230</v>
      </c>
      <c r="L2979" s="53">
        <v>122.86336032388664</v>
      </c>
      <c r="M2979" s="53">
        <v>1236.0868567822133</v>
      </c>
      <c r="N2979" s="53">
        <v>35.158026918219022</v>
      </c>
      <c r="O2979" s="53">
        <v>0.94494850791204843</v>
      </c>
      <c r="P2979" s="53">
        <v>3.1277289505970347</v>
      </c>
      <c r="Q2979" s="53">
        <v>56.07108378347305</v>
      </c>
      <c r="R2979" s="53">
        <v>0.98799888583981188</v>
      </c>
      <c r="S2979" s="53">
        <v>6.8478452491284267</v>
      </c>
      <c r="T2979" s="53">
        <v>5.1598654139503825E-4</v>
      </c>
      <c r="U2979" s="53">
        <v>0.31244060807455093</v>
      </c>
      <c r="V2979" s="53">
        <v>181.58820518627269</v>
      </c>
      <c r="W2979" s="53">
        <v>98.815350057658179</v>
      </c>
    </row>
    <row r="2980" spans="3:23" x14ac:dyDescent="0.25">
      <c r="C2980" s="70">
        <v>0</v>
      </c>
      <c r="D2980" s="53">
        <v>157</v>
      </c>
      <c r="E2980" s="53">
        <v>168</v>
      </c>
      <c r="F2980" s="53">
        <v>48.265000000000001</v>
      </c>
      <c r="G2980" s="53">
        <v>0.89413462206160088</v>
      </c>
      <c r="H2980" s="53">
        <v>0.93452380952380953</v>
      </c>
      <c r="I2980" s="53">
        <v>0.55087719298245619</v>
      </c>
      <c r="J2980" s="53">
        <v>14.138550439257219</v>
      </c>
      <c r="K2980" s="53">
        <v>152</v>
      </c>
      <c r="L2980" s="53">
        <v>109.26114649681529</v>
      </c>
      <c r="M2980" s="53">
        <v>373.43777560019606</v>
      </c>
      <c r="N2980" s="53">
        <v>19.324538173011952</v>
      </c>
      <c r="O2980" s="53">
        <v>0.21491459314030439</v>
      </c>
      <c r="P2980" s="53">
        <v>2.1075608134180825</v>
      </c>
      <c r="Q2980" s="53">
        <v>103.58666666666657</v>
      </c>
      <c r="R2980" s="53">
        <v>0.95356958431965233</v>
      </c>
      <c r="S2980" s="53">
        <v>5.8255605007933129</v>
      </c>
      <c r="T2980" s="53">
        <v>3.9777777777777667E-3</v>
      </c>
      <c r="U2980" s="53">
        <v>0.16598790012876724</v>
      </c>
      <c r="V2980" s="53">
        <v>21.448881652761973</v>
      </c>
      <c r="W2980" s="53">
        <v>9.6047717865786311</v>
      </c>
    </row>
    <row r="2981" spans="3:23" x14ac:dyDescent="0.25">
      <c r="C2981" s="70">
        <v>0</v>
      </c>
      <c r="D2981" s="53">
        <v>371</v>
      </c>
      <c r="E2981" s="53">
        <v>416</v>
      </c>
      <c r="F2981" s="53">
        <v>89.904999999999987</v>
      </c>
      <c r="G2981" s="53">
        <v>0.95652693235945341</v>
      </c>
      <c r="H2981" s="53">
        <v>0.89182692307692313</v>
      </c>
      <c r="I2981" s="53">
        <v>0.52849002849002846</v>
      </c>
      <c r="J2981" s="53">
        <v>21.734117674677879</v>
      </c>
      <c r="K2981" s="53">
        <v>239</v>
      </c>
      <c r="L2981" s="53">
        <v>140.89757412398922</v>
      </c>
      <c r="M2981" s="53">
        <v>1677.3408319370583</v>
      </c>
      <c r="N2981" s="53">
        <v>40.955351688601802</v>
      </c>
      <c r="O2981" s="53">
        <v>0.36505158608027588</v>
      </c>
      <c r="P2981" s="53">
        <v>2.1026564498072204</v>
      </c>
      <c r="Q2981" s="53">
        <v>77.790823211875846</v>
      </c>
      <c r="R2981" s="53">
        <v>0.9880977559894587</v>
      </c>
      <c r="S2981" s="53">
        <v>6.8944664257651569</v>
      </c>
      <c r="T2981" s="53">
        <v>1.9286771897042243E-3</v>
      </c>
      <c r="U2981" s="53">
        <v>0.26686890509793953</v>
      </c>
      <c r="V2981" s="53">
        <v>41.732712341642845</v>
      </c>
      <c r="W2981" s="53">
        <v>12.171095511253244</v>
      </c>
    </row>
    <row r="2982" spans="3:23" x14ac:dyDescent="0.25">
      <c r="C2982" s="70">
        <v>0</v>
      </c>
      <c r="D2982" s="53">
        <v>78</v>
      </c>
      <c r="E2982" s="53">
        <v>106</v>
      </c>
      <c r="F2982" s="53">
        <v>43.402000000000001</v>
      </c>
      <c r="G2982" s="53">
        <v>0.8938428157452023</v>
      </c>
      <c r="H2982" s="53">
        <v>0.73584905660377353</v>
      </c>
      <c r="I2982" s="53">
        <v>0.52</v>
      </c>
      <c r="J2982" s="53">
        <v>9.9655749703337584</v>
      </c>
      <c r="K2982" s="53">
        <v>96</v>
      </c>
      <c r="L2982" s="53">
        <v>85.217948717948715</v>
      </c>
      <c r="M2982" s="53">
        <v>18.432400932400931</v>
      </c>
      <c r="N2982" s="53">
        <v>4.293297209884372</v>
      </c>
      <c r="O2982" s="53">
        <v>0.45293533957465132</v>
      </c>
      <c r="P2982" s="53">
        <v>2.8272582626793779</v>
      </c>
      <c r="Q2982" s="53">
        <v>11.287500000000003</v>
      </c>
      <c r="R2982" s="53">
        <v>0.9015373822572843</v>
      </c>
      <c r="S2982" s="53">
        <v>3.8954975359185195</v>
      </c>
      <c r="T2982" s="53">
        <v>9.2187499999999891E-3</v>
      </c>
      <c r="U2982" s="53">
        <v>0.34374503968253939</v>
      </c>
      <c r="V2982" s="53">
        <v>16.809950407463393</v>
      </c>
      <c r="W2982" s="53">
        <v>7.5372529931823937</v>
      </c>
    </row>
    <row r="2983" spans="3:23" x14ac:dyDescent="0.25">
      <c r="C2983" s="70">
        <v>0</v>
      </c>
      <c r="D2983" s="53">
        <v>393</v>
      </c>
      <c r="E2983" s="53">
        <v>437</v>
      </c>
      <c r="F2983" s="53">
        <v>90.408999999999992</v>
      </c>
      <c r="G2983" s="53">
        <v>0.94950747561519522</v>
      </c>
      <c r="H2983" s="53">
        <v>0.89931350114416475</v>
      </c>
      <c r="I2983" s="53">
        <v>0.55982905982905984</v>
      </c>
      <c r="J2983" s="53">
        <v>22.36924542940416</v>
      </c>
      <c r="K2983" s="53">
        <v>222</v>
      </c>
      <c r="L2983" s="53">
        <v>145.39185750636133</v>
      </c>
      <c r="M2983" s="53">
        <v>1591.2338110816843</v>
      </c>
      <c r="N2983" s="53">
        <v>39.890272135969241</v>
      </c>
      <c r="O2983" s="53">
        <v>9.3641735764099357E-2</v>
      </c>
      <c r="P2983" s="53">
        <v>1.8026825010598606</v>
      </c>
      <c r="Q2983" s="53">
        <v>75.303643724696315</v>
      </c>
      <c r="R2983" s="53">
        <v>0.98881122324661086</v>
      </c>
      <c r="S2983" s="53">
        <v>6.9084109422333215</v>
      </c>
      <c r="T2983" s="53">
        <v>1.8995375909929243E-3</v>
      </c>
      <c r="U2983" s="53">
        <v>0.25932722391237029</v>
      </c>
      <c r="V2983" s="53">
        <v>41.837208103443793</v>
      </c>
      <c r="W2983" s="53">
        <v>13.12619010209519</v>
      </c>
    </row>
    <row r="2984" spans="3:23" x14ac:dyDescent="0.25">
      <c r="C2984" s="70">
        <v>0</v>
      </c>
      <c r="D2984" s="53">
        <v>114</v>
      </c>
      <c r="E2984" s="53">
        <v>119</v>
      </c>
      <c r="F2984" s="53">
        <v>37.281999999999996</v>
      </c>
      <c r="G2984" s="53">
        <v>0.70738495400484036</v>
      </c>
      <c r="H2984" s="53">
        <v>0.95798319327731096</v>
      </c>
      <c r="I2984" s="53">
        <v>0.69090909090909092</v>
      </c>
      <c r="J2984" s="53">
        <v>12.047792665040703</v>
      </c>
      <c r="K2984" s="53">
        <v>123</v>
      </c>
      <c r="L2984" s="53">
        <v>91.421052631578945</v>
      </c>
      <c r="M2984" s="53">
        <v>124.05123428039136</v>
      </c>
      <c r="N2984" s="53">
        <v>11.137828975181446</v>
      </c>
      <c r="O2984" s="53">
        <v>0.94266231389570698</v>
      </c>
      <c r="P2984" s="53">
        <v>3.1176692892767934</v>
      </c>
      <c r="Q2984" s="53">
        <v>303.93181818181728</v>
      </c>
      <c r="R2984" s="53">
        <v>0.5708232099264795</v>
      </c>
      <c r="S2984" s="53">
        <v>4.9461903228327984</v>
      </c>
      <c r="T2984" s="53">
        <v>9.7494834710744136E-3</v>
      </c>
      <c r="U2984" s="53">
        <v>0.26801550354536285</v>
      </c>
      <c r="V2984" s="53">
        <v>14.525565219342246</v>
      </c>
      <c r="W2984" s="53">
        <v>10.267083459562498</v>
      </c>
    </row>
    <row r="2985" spans="3:23" x14ac:dyDescent="0.25">
      <c r="C2985" s="70">
        <v>0</v>
      </c>
      <c r="D2985" s="53">
        <v>7633</v>
      </c>
      <c r="E2985" s="53">
        <v>12789</v>
      </c>
      <c r="F2985" s="53">
        <v>690.24699999999996</v>
      </c>
      <c r="G2985" s="53">
        <v>0.84296438164991083</v>
      </c>
      <c r="H2985" s="53">
        <v>0.59684103526468057</v>
      </c>
      <c r="I2985" s="53">
        <v>0.44365010171461783</v>
      </c>
      <c r="J2985" s="53">
        <v>98.583149903842582</v>
      </c>
      <c r="K2985" s="53">
        <v>227</v>
      </c>
      <c r="L2985" s="53">
        <v>124.01336302895324</v>
      </c>
      <c r="M2985" s="53">
        <v>1170.096781573774</v>
      </c>
      <c r="N2985" s="53">
        <v>34.206677441309232</v>
      </c>
      <c r="O2985" s="53">
        <v>0.89606672613451366</v>
      </c>
      <c r="P2985" s="53">
        <v>3.0586648284469597</v>
      </c>
      <c r="Q2985" s="53">
        <v>54.389055299538306</v>
      </c>
      <c r="R2985" s="53">
        <v>0.9883980179641545</v>
      </c>
      <c r="S2985" s="53">
        <v>6.8361218038136347</v>
      </c>
      <c r="T2985" s="53">
        <v>5.7253286330144558E-4</v>
      </c>
      <c r="U2985" s="53">
        <v>0.32729463906679329</v>
      </c>
      <c r="V2985" s="53">
        <v>180.95808164243189</v>
      </c>
      <c r="W2985" s="53">
        <v>97.349906558629783</v>
      </c>
    </row>
    <row r="2986" spans="3:23" x14ac:dyDescent="0.25">
      <c r="C2986" s="70">
        <v>0</v>
      </c>
      <c r="D2986" s="53">
        <v>191</v>
      </c>
      <c r="E2986" s="53">
        <v>208</v>
      </c>
      <c r="F2986" s="53">
        <v>55.849000000000004</v>
      </c>
      <c r="G2986" s="53">
        <v>0.90252496180446951</v>
      </c>
      <c r="H2986" s="53">
        <v>0.91826923076923073</v>
      </c>
      <c r="I2986" s="53">
        <v>0.50263157894736843</v>
      </c>
      <c r="J2986" s="53">
        <v>15.594510349620345</v>
      </c>
      <c r="K2986" s="53">
        <v>162</v>
      </c>
      <c r="L2986" s="53">
        <v>113.12565445026178</v>
      </c>
      <c r="M2986" s="53">
        <v>450.5630752273351</v>
      </c>
      <c r="N2986" s="53">
        <v>21.226471096895384</v>
      </c>
      <c r="O2986" s="53">
        <v>0.3514660693487488</v>
      </c>
      <c r="P2986" s="53">
        <v>2.2150779240537299</v>
      </c>
      <c r="Q2986" s="53">
        <v>99.624060150375982</v>
      </c>
      <c r="R2986" s="53">
        <v>0.96214539803745147</v>
      </c>
      <c r="S2986" s="53">
        <v>5.9840288185312227</v>
      </c>
      <c r="T2986" s="53">
        <v>3.1846533627301176E-3</v>
      </c>
      <c r="U2986" s="53">
        <v>0.23947317669170506</v>
      </c>
      <c r="V2986" s="53">
        <v>24.376344674943351</v>
      </c>
      <c r="W2986" s="53">
        <v>10.49736917470744</v>
      </c>
    </row>
    <row r="2987" spans="3:23" x14ac:dyDescent="0.25">
      <c r="C2987" s="70">
        <v>0</v>
      </c>
      <c r="D2987" s="53">
        <v>375</v>
      </c>
      <c r="E2987" s="53">
        <v>421</v>
      </c>
      <c r="F2987" s="53">
        <v>86.051000000000002</v>
      </c>
      <c r="G2987" s="53">
        <v>0.95059720205633846</v>
      </c>
      <c r="H2987" s="53">
        <v>0.89073634204275531</v>
      </c>
      <c r="I2987" s="53">
        <v>0.56306306306306309</v>
      </c>
      <c r="J2987" s="53">
        <v>21.85096861184158</v>
      </c>
      <c r="K2987" s="53">
        <v>231</v>
      </c>
      <c r="L2987" s="53">
        <v>140.136</v>
      </c>
      <c r="M2987" s="53">
        <v>1502.5723636363625</v>
      </c>
      <c r="N2987" s="53">
        <v>38.763028308381202</v>
      </c>
      <c r="O2987" s="53">
        <v>0.27549849767339579</v>
      </c>
      <c r="P2987" s="53">
        <v>2.0986833211440166</v>
      </c>
      <c r="Q2987" s="53">
        <v>78.156472261735217</v>
      </c>
      <c r="R2987" s="53">
        <v>0.98734455666015741</v>
      </c>
      <c r="S2987" s="53">
        <v>6.8435699251226731</v>
      </c>
      <c r="T2987" s="53">
        <v>1.9080996096793119E-3</v>
      </c>
      <c r="U2987" s="53">
        <v>0.2598246585023154</v>
      </c>
      <c r="V2987" s="53">
        <v>40.17378316237334</v>
      </c>
      <c r="W2987" s="53">
        <v>12.471029387270445</v>
      </c>
    </row>
    <row r="2988" spans="3:23" x14ac:dyDescent="0.25">
      <c r="C2988" s="70">
        <v>0</v>
      </c>
      <c r="D2988" s="53">
        <v>444</v>
      </c>
      <c r="E2988" s="53">
        <v>489</v>
      </c>
      <c r="F2988" s="53">
        <v>93.344999999999999</v>
      </c>
      <c r="G2988" s="53">
        <v>0.94523674513987765</v>
      </c>
      <c r="H2988" s="53">
        <v>0.90797546012269936</v>
      </c>
      <c r="I2988" s="53">
        <v>0.58421052631578951</v>
      </c>
      <c r="J2988" s="53">
        <v>23.776424412901367</v>
      </c>
      <c r="K2988" s="53">
        <v>242</v>
      </c>
      <c r="L2988" s="53">
        <v>144.74774774774775</v>
      </c>
      <c r="M2988" s="53">
        <v>1853.6924328391638</v>
      </c>
      <c r="N2988" s="53">
        <v>43.054528598501271</v>
      </c>
      <c r="O2988" s="53">
        <v>0.16688421804547479</v>
      </c>
      <c r="P2988" s="53">
        <v>1.7153063947122205</v>
      </c>
      <c r="Q2988" s="53">
        <v>83.61</v>
      </c>
      <c r="R2988" s="53">
        <v>0.98872323413916752</v>
      </c>
      <c r="S2988" s="53">
        <v>6.9028263853608101</v>
      </c>
      <c r="T2988" s="53">
        <v>2.1500000000000065E-3</v>
      </c>
      <c r="U2988" s="53">
        <v>0.25469858439387971</v>
      </c>
      <c r="V2988" s="53">
        <v>43.04890659475388</v>
      </c>
      <c r="W2988" s="53">
        <v>14.050538971118504</v>
      </c>
    </row>
    <row r="2989" spans="3:23" x14ac:dyDescent="0.25">
      <c r="C2989" s="70">
        <v>0</v>
      </c>
      <c r="D2989" s="53">
        <v>84</v>
      </c>
      <c r="E2989" s="53">
        <v>90</v>
      </c>
      <c r="F2989" s="53">
        <v>31.104000000000003</v>
      </c>
      <c r="G2989" s="53">
        <v>0.6413913466240897</v>
      </c>
      <c r="H2989" s="53">
        <v>0.93333333333333335</v>
      </c>
      <c r="I2989" s="53">
        <v>0.7</v>
      </c>
      <c r="J2989" s="53">
        <v>10.34176589165282</v>
      </c>
      <c r="K2989" s="53">
        <v>102</v>
      </c>
      <c r="L2989" s="53">
        <v>89.345238095238102</v>
      </c>
      <c r="M2989" s="53">
        <v>49.915519219736098</v>
      </c>
      <c r="N2989" s="53">
        <v>7.0650915931597167</v>
      </c>
      <c r="O2989" s="53">
        <v>0.24871568582363501</v>
      </c>
      <c r="P2989" s="53">
        <v>1.724635032026306</v>
      </c>
      <c r="Q2989" s="53">
        <v>205.02307692307699</v>
      </c>
      <c r="R2989" s="53">
        <v>0.36418815192580839</v>
      </c>
      <c r="S2989" s="53">
        <v>4.2937706254592936</v>
      </c>
      <c r="T2989" s="53">
        <v>1.207100591715975E-2</v>
      </c>
      <c r="U2989" s="53">
        <v>0.45415079049415963</v>
      </c>
      <c r="V2989" s="53">
        <v>11.931256163420501</v>
      </c>
      <c r="W2989" s="53">
        <v>9.1538253562699019</v>
      </c>
    </row>
    <row r="2990" spans="3:23" x14ac:dyDescent="0.25">
      <c r="C2990" s="70">
        <v>0</v>
      </c>
      <c r="D2990" s="53">
        <v>7371</v>
      </c>
      <c r="E2990" s="53">
        <v>12282</v>
      </c>
      <c r="F2990" s="53">
        <v>673.29299999999989</v>
      </c>
      <c r="G2990" s="53">
        <v>0.85244944988446425</v>
      </c>
      <c r="H2990" s="53">
        <v>0.60014655593551536</v>
      </c>
      <c r="I2990" s="53">
        <v>0.42842197035745422</v>
      </c>
      <c r="J2990" s="53">
        <v>96.876460939915049</v>
      </c>
      <c r="K2990" s="53">
        <v>233</v>
      </c>
      <c r="L2990" s="53">
        <v>124.2104192104192</v>
      </c>
      <c r="M2990" s="53">
        <v>1097.9509687659124</v>
      </c>
      <c r="N2990" s="53">
        <v>33.135343196742546</v>
      </c>
      <c r="O2990" s="53">
        <v>0.8032965752545721</v>
      </c>
      <c r="P2990" s="53">
        <v>2.9155339429222051</v>
      </c>
      <c r="Q2990" s="53">
        <v>43.576497695851984</v>
      </c>
      <c r="R2990" s="53">
        <v>0.99052766148927929</v>
      </c>
      <c r="S2990" s="53">
        <v>6.8302006343326438</v>
      </c>
      <c r="T2990" s="53">
        <v>5.9070987916502076E-4</v>
      </c>
      <c r="U2990" s="53">
        <v>0.33133029687790683</v>
      </c>
      <c r="V2990" s="53">
        <v>179.38521284531402</v>
      </c>
      <c r="W2990" s="53">
        <v>93.78432124498508</v>
      </c>
    </row>
    <row r="2991" spans="3:23" x14ac:dyDescent="0.25">
      <c r="C2991" s="70">
        <v>0</v>
      </c>
      <c r="D2991" s="53">
        <v>298</v>
      </c>
      <c r="E2991" s="53">
        <v>342</v>
      </c>
      <c r="F2991" s="53">
        <v>74.184000000000012</v>
      </c>
      <c r="G2991" s="53">
        <v>0.90767158127076519</v>
      </c>
      <c r="H2991" s="53">
        <v>0.87134502923976609</v>
      </c>
      <c r="I2991" s="53">
        <v>0.47987117552334946</v>
      </c>
      <c r="J2991" s="53">
        <v>19.47884453275087</v>
      </c>
      <c r="K2991" s="53">
        <v>173</v>
      </c>
      <c r="L2991" s="53">
        <v>112.57382550335571</v>
      </c>
      <c r="M2991" s="53">
        <v>553.50463245429705</v>
      </c>
      <c r="N2991" s="53">
        <v>23.526679163330659</v>
      </c>
      <c r="O2991" s="53">
        <v>0.68798831281590334</v>
      </c>
      <c r="P2991" s="53">
        <v>2.6298166896954558</v>
      </c>
      <c r="Q2991" s="53">
        <v>76.049382716049493</v>
      </c>
      <c r="R2991" s="53">
        <v>0.97128270968146635</v>
      </c>
      <c r="S2991" s="53">
        <v>6.1783879527267835</v>
      </c>
      <c r="T2991" s="53">
        <v>2.1814509983234245E-3</v>
      </c>
      <c r="U2991" s="53">
        <v>0.27820176495848964</v>
      </c>
      <c r="V2991" s="53">
        <v>31.926377946683861</v>
      </c>
      <c r="W2991" s="53">
        <v>13.39890026294629</v>
      </c>
    </row>
    <row r="2992" spans="3:23" x14ac:dyDescent="0.25">
      <c r="C2992" s="70">
        <v>0</v>
      </c>
      <c r="D2992" s="53">
        <v>407</v>
      </c>
      <c r="E2992" s="53">
        <v>451</v>
      </c>
      <c r="F2992" s="53">
        <v>85.894000000000005</v>
      </c>
      <c r="G2992" s="53">
        <v>0.93938610036872006</v>
      </c>
      <c r="H2992" s="53">
        <v>0.90243902439024393</v>
      </c>
      <c r="I2992" s="53">
        <v>0.57894736842105265</v>
      </c>
      <c r="J2992" s="53">
        <v>22.764193258431348</v>
      </c>
      <c r="K2992" s="53">
        <v>221</v>
      </c>
      <c r="L2992" s="53">
        <v>134.15479115479116</v>
      </c>
      <c r="M2992" s="53">
        <v>1319.835586594206</v>
      </c>
      <c r="N2992" s="53">
        <v>36.329541513680105</v>
      </c>
      <c r="O2992" s="53">
        <v>0.33898951726118953</v>
      </c>
      <c r="P2992" s="53">
        <v>2.1527767246443816</v>
      </c>
      <c r="Q2992" s="53">
        <v>63.022972972973037</v>
      </c>
      <c r="R2992" s="53">
        <v>0.98830487444990345</v>
      </c>
      <c r="S2992" s="53">
        <v>6.6775210999311669</v>
      </c>
      <c r="T2992" s="53">
        <v>1.9028487947407133E-3</v>
      </c>
      <c r="U2992" s="53">
        <v>0.26233740438066327</v>
      </c>
      <c r="V2992" s="53">
        <v>39.616581948727863</v>
      </c>
      <c r="W2992" s="53">
        <v>13.582986051897398</v>
      </c>
    </row>
    <row r="2993" spans="3:23" x14ac:dyDescent="0.25">
      <c r="C2993" s="70">
        <v>0</v>
      </c>
      <c r="D2993" s="53">
        <v>463</v>
      </c>
      <c r="E2993" s="53">
        <v>508</v>
      </c>
      <c r="F2993" s="53">
        <v>93.643000000000001</v>
      </c>
      <c r="G2993" s="53">
        <v>0.94565111636327082</v>
      </c>
      <c r="H2993" s="53">
        <v>0.91141732283464572</v>
      </c>
      <c r="I2993" s="53">
        <v>0.57874999999999999</v>
      </c>
      <c r="J2993" s="53">
        <v>24.279825147895533</v>
      </c>
      <c r="K2993" s="53">
        <v>227</v>
      </c>
      <c r="L2993" s="53">
        <v>144.50323974082073</v>
      </c>
      <c r="M2993" s="53">
        <v>1896.5232578796279</v>
      </c>
      <c r="N2993" s="53">
        <v>43.549090207254935</v>
      </c>
      <c r="O2993" s="53">
        <v>0.20887588649861891</v>
      </c>
      <c r="P2993" s="53">
        <v>1.7444486949548843</v>
      </c>
      <c r="Q2993" s="53">
        <v>77.609523809523907</v>
      </c>
      <c r="R2993" s="53">
        <v>0.98892778070414433</v>
      </c>
      <c r="S2993" s="53">
        <v>6.9376498261715351</v>
      </c>
      <c r="T2993" s="53">
        <v>1.6213151927437386E-3</v>
      </c>
      <c r="U2993" s="53">
        <v>0.24726851187766163</v>
      </c>
      <c r="V2993" s="53">
        <v>43.510634376865546</v>
      </c>
      <c r="W2993" s="53">
        <v>14.148917456615633</v>
      </c>
    </row>
    <row r="2994" spans="3:23" x14ac:dyDescent="0.25">
      <c r="C2994" s="70">
        <v>0</v>
      </c>
      <c r="D2994" s="53">
        <v>113</v>
      </c>
      <c r="E2994" s="53">
        <v>123</v>
      </c>
      <c r="F2994" s="53">
        <v>38.506</v>
      </c>
      <c r="G2994" s="53">
        <v>0.55325735565475898</v>
      </c>
      <c r="H2994" s="53">
        <v>0.91869918699186992</v>
      </c>
      <c r="I2994" s="53">
        <v>0.62777777777777777</v>
      </c>
      <c r="J2994" s="53">
        <v>11.994835078277374</v>
      </c>
      <c r="K2994" s="53">
        <v>96</v>
      </c>
      <c r="L2994" s="53">
        <v>85.991150442477874</v>
      </c>
      <c r="M2994" s="53">
        <v>19.312420986093567</v>
      </c>
      <c r="N2994" s="53">
        <v>4.3945899679143636</v>
      </c>
      <c r="O2994" s="53">
        <v>0.37433266460077763</v>
      </c>
      <c r="P2994" s="53">
        <v>2.240309721912948</v>
      </c>
      <c r="Q2994" s="53">
        <v>13.187500000000012</v>
      </c>
      <c r="R2994" s="53">
        <v>0.91730373347064076</v>
      </c>
      <c r="S2994" s="53">
        <v>3.9633373399404435</v>
      </c>
      <c r="T2994" s="53">
        <v>9.4401041666666713E-3</v>
      </c>
      <c r="U2994" s="53">
        <v>0.38438740079365069</v>
      </c>
      <c r="V2994" s="53">
        <v>13.541819404157158</v>
      </c>
      <c r="W2994" s="53">
        <v>11.280476170227812</v>
      </c>
    </row>
    <row r="2995" spans="3:23" x14ac:dyDescent="0.25">
      <c r="C2995" s="70">
        <v>0</v>
      </c>
      <c r="D2995" s="53">
        <v>62</v>
      </c>
      <c r="E2995" s="53">
        <v>67</v>
      </c>
      <c r="F2995" s="53">
        <v>27.184000000000001</v>
      </c>
      <c r="G2995" s="53">
        <v>0.74414294109971602</v>
      </c>
      <c r="H2995" s="53">
        <v>0.92537313432835822</v>
      </c>
      <c r="I2995" s="53">
        <v>0.6262626262626263</v>
      </c>
      <c r="J2995" s="53">
        <v>8.8848664465809541</v>
      </c>
      <c r="K2995" s="53">
        <v>98</v>
      </c>
      <c r="L2995" s="53">
        <v>88.903225806451616</v>
      </c>
      <c r="M2995" s="53">
        <v>30.679005817028035</v>
      </c>
      <c r="N2995" s="53">
        <v>5.538863224257125</v>
      </c>
      <c r="O2995" s="53">
        <v>4.1761142518318077E-2</v>
      </c>
      <c r="P2995" s="53">
        <v>1.7915019588835861</v>
      </c>
      <c r="Q2995" s="53">
        <v>42.740740740740733</v>
      </c>
      <c r="R2995" s="53">
        <v>0.86927730506008416</v>
      </c>
      <c r="S2995" s="53">
        <v>4.1195413755182555</v>
      </c>
      <c r="T2995" s="53">
        <v>1.1659807956104261E-2</v>
      </c>
      <c r="U2995" s="53">
        <v>0.2548054311943202</v>
      </c>
      <c r="V2995" s="53">
        <v>11.031062276447955</v>
      </c>
      <c r="W2995" s="53">
        <v>7.3689748687843819</v>
      </c>
    </row>
    <row r="2996" spans="3:23" x14ac:dyDescent="0.25">
      <c r="C2996" s="70">
        <v>0</v>
      </c>
      <c r="D2996" s="53">
        <v>7141</v>
      </c>
      <c r="E2996" s="53">
        <v>12238</v>
      </c>
      <c r="F2996" s="53">
        <v>677.07299999999998</v>
      </c>
      <c r="G2996" s="53">
        <v>0.85005947666248727</v>
      </c>
      <c r="H2996" s="53">
        <v>0.58351037751266543</v>
      </c>
      <c r="I2996" s="53">
        <v>0.40509416836850465</v>
      </c>
      <c r="J2996" s="53">
        <v>95.353047087934186</v>
      </c>
      <c r="K2996" s="53">
        <v>222</v>
      </c>
      <c r="L2996" s="53">
        <v>124.90841618820893</v>
      </c>
      <c r="M2996" s="53">
        <v>1014.2577176732595</v>
      </c>
      <c r="N2996" s="53">
        <v>31.847413045226446</v>
      </c>
      <c r="O2996" s="53">
        <v>0.66505980998685532</v>
      </c>
      <c r="P2996" s="53">
        <v>2.6001704531346537</v>
      </c>
      <c r="Q2996" s="53">
        <v>38.016306792622515</v>
      </c>
      <c r="R2996" s="53">
        <v>0.99167514619542396</v>
      </c>
      <c r="S2996" s="53">
        <v>6.7912005039729735</v>
      </c>
      <c r="T2996" s="53">
        <v>6.5753175659769079E-4</v>
      </c>
      <c r="U2996" s="53">
        <v>0.33799863573866318</v>
      </c>
      <c r="V2996" s="53">
        <v>176.48445537205112</v>
      </c>
      <c r="W2996" s="53">
        <v>92.95201643651427</v>
      </c>
    </row>
    <row r="2997" spans="3:23" x14ac:dyDescent="0.25">
      <c r="C2997" s="70">
        <v>0</v>
      </c>
      <c r="D2997" s="53">
        <v>319</v>
      </c>
      <c r="E2997" s="53">
        <v>349</v>
      </c>
      <c r="F2997" s="53">
        <v>74.845999999999989</v>
      </c>
      <c r="G2997" s="53">
        <v>0.9190408672903172</v>
      </c>
      <c r="H2997" s="53">
        <v>0.91404011461318047</v>
      </c>
      <c r="I2997" s="53">
        <v>0.49228395061728397</v>
      </c>
      <c r="J2997" s="53">
        <v>20.153496341094684</v>
      </c>
      <c r="K2997" s="53">
        <v>178</v>
      </c>
      <c r="L2997" s="53">
        <v>118.11285266457681</v>
      </c>
      <c r="M2997" s="53">
        <v>619.82999152225011</v>
      </c>
      <c r="N2997" s="53">
        <v>24.896385109534478</v>
      </c>
      <c r="O2997" s="53">
        <v>0.54454019021134059</v>
      </c>
      <c r="P2997" s="53">
        <v>2.4502784654873149</v>
      </c>
      <c r="Q2997" s="53">
        <v>79.734814814814825</v>
      </c>
      <c r="R2997" s="53">
        <v>0.9742146340678578</v>
      </c>
      <c r="S2997" s="53">
        <v>6.2890510234273229</v>
      </c>
      <c r="T2997" s="53">
        <v>1.9818930041152001E-3</v>
      </c>
      <c r="U2997" s="53">
        <v>0.22503824265668862</v>
      </c>
      <c r="V2997" s="53">
        <v>33.23170538190503</v>
      </c>
      <c r="W2997" s="53">
        <v>13.098683972289848</v>
      </c>
    </row>
    <row r="2998" spans="3:23" x14ac:dyDescent="0.25">
      <c r="C2998" s="70">
        <v>0</v>
      </c>
      <c r="D2998" s="53">
        <v>415</v>
      </c>
      <c r="E2998" s="53">
        <v>474</v>
      </c>
      <c r="F2998" s="53">
        <v>89.565999999999988</v>
      </c>
      <c r="G2998" s="53">
        <v>0.94126972041008872</v>
      </c>
      <c r="H2998" s="53">
        <v>0.87552742616033752</v>
      </c>
      <c r="I2998" s="53">
        <v>0.52005012531328321</v>
      </c>
      <c r="J2998" s="53">
        <v>22.986831253243505</v>
      </c>
      <c r="K2998" s="53">
        <v>234</v>
      </c>
      <c r="L2998" s="53">
        <v>134.55421686746988</v>
      </c>
      <c r="M2998" s="53">
        <v>1370.0689133344968</v>
      </c>
      <c r="N2998" s="53">
        <v>37.014441956275618</v>
      </c>
      <c r="O2998" s="53">
        <v>0.42395844786187381</v>
      </c>
      <c r="P2998" s="53">
        <v>2.2892088636678194</v>
      </c>
      <c r="Q2998" s="53">
        <v>56.687799043062306</v>
      </c>
      <c r="R2998" s="53">
        <v>0.98989941017438998</v>
      </c>
      <c r="S2998" s="53">
        <v>6.8260672127792237</v>
      </c>
      <c r="T2998" s="53">
        <v>2.0432224536983596E-3</v>
      </c>
      <c r="U2998" s="53">
        <v>0.29492715082092968</v>
      </c>
      <c r="V2998" s="53">
        <v>40.652544877009909</v>
      </c>
      <c r="W2998" s="53">
        <v>13.7265599874682</v>
      </c>
    </row>
    <row r="2999" spans="3:23" x14ac:dyDescent="0.25">
      <c r="C2999" s="70">
        <v>0</v>
      </c>
      <c r="D2999" s="53">
        <v>447</v>
      </c>
      <c r="E2999" s="53">
        <v>502</v>
      </c>
      <c r="F2999" s="53">
        <v>93.858000000000004</v>
      </c>
      <c r="G2999" s="53">
        <v>0.94882463631404435</v>
      </c>
      <c r="H2999" s="53">
        <v>0.89043824701195218</v>
      </c>
      <c r="I2999" s="53">
        <v>0.50795454545454544</v>
      </c>
      <c r="J2999" s="53">
        <v>23.856614942120721</v>
      </c>
      <c r="K2999" s="53">
        <v>238</v>
      </c>
      <c r="L2999" s="53">
        <v>146.44742729306489</v>
      </c>
      <c r="M2999" s="53">
        <v>2062.4361312587152</v>
      </c>
      <c r="N2999" s="53">
        <v>45.414052134319782</v>
      </c>
      <c r="O2999" s="53">
        <v>0.26383182905905916</v>
      </c>
      <c r="P2999" s="53">
        <v>1.7681541904169746</v>
      </c>
      <c r="Q2999" s="53">
        <v>72.878260869565338</v>
      </c>
      <c r="R2999" s="53">
        <v>0.98973369756007157</v>
      </c>
      <c r="S2999" s="53">
        <v>6.9510231344700353</v>
      </c>
      <c r="T2999" s="53">
        <v>1.6469754253307907E-3</v>
      </c>
      <c r="U2999" s="53">
        <v>0.2524981690395936</v>
      </c>
      <c r="V2999" s="53">
        <v>43.69177677383226</v>
      </c>
      <c r="W2999" s="53">
        <v>13.798013184058265</v>
      </c>
    </row>
    <row r="3000" spans="3:23" x14ac:dyDescent="0.25">
      <c r="C3000" s="70">
        <v>0</v>
      </c>
      <c r="D3000" s="53">
        <v>57</v>
      </c>
      <c r="E3000" s="53">
        <v>62</v>
      </c>
      <c r="F3000" s="53">
        <v>26.902999999999999</v>
      </c>
      <c r="G3000" s="53">
        <v>0.78779219202882644</v>
      </c>
      <c r="H3000" s="53">
        <v>0.91935483870967738</v>
      </c>
      <c r="I3000" s="53">
        <v>0.5757575757575758</v>
      </c>
      <c r="J3000" s="53">
        <v>8.5190758917798277</v>
      </c>
      <c r="K3000" s="53">
        <v>98</v>
      </c>
      <c r="L3000" s="53">
        <v>87.807017543859644</v>
      </c>
      <c r="M3000" s="53">
        <v>22.765664160400998</v>
      </c>
      <c r="N3000" s="53">
        <v>4.7713377747127694</v>
      </c>
      <c r="O3000" s="53">
        <v>0.20226253413758372</v>
      </c>
      <c r="P3000" s="53">
        <v>2.1366659038901821</v>
      </c>
      <c r="Q3000" s="53">
        <v>32.268518518518505</v>
      </c>
      <c r="R3000" s="53">
        <v>0.79764505614638159</v>
      </c>
      <c r="S3000" s="53">
        <v>4.0345831112872341</v>
      </c>
      <c r="T3000" s="53">
        <v>1.1831275720164623E-2</v>
      </c>
      <c r="U3000" s="53">
        <v>0.21768755935422612</v>
      </c>
      <c r="V3000" s="53">
        <v>11.02937749700121</v>
      </c>
      <c r="W3000" s="53">
        <v>6.7934471183025096</v>
      </c>
    </row>
    <row r="3001" spans="3:23" x14ac:dyDescent="0.25">
      <c r="C3001" s="70">
        <v>0</v>
      </c>
      <c r="D3001" s="53">
        <v>29</v>
      </c>
      <c r="E3001" s="53">
        <v>33</v>
      </c>
      <c r="F3001" s="53">
        <v>17.996000000000002</v>
      </c>
      <c r="G3001" s="53">
        <v>0</v>
      </c>
      <c r="H3001" s="53">
        <v>0.87878787878787878</v>
      </c>
      <c r="I3001" s="53">
        <v>0.59183673469387754</v>
      </c>
      <c r="J3001" s="53">
        <v>6.0765077797464979</v>
      </c>
      <c r="K3001" s="53">
        <v>99</v>
      </c>
      <c r="L3001" s="53">
        <v>89.275862068965523</v>
      </c>
      <c r="M3001" s="53">
        <v>27.421182266009847</v>
      </c>
      <c r="N3001" s="53">
        <v>5.2365238723804026</v>
      </c>
      <c r="O3001" s="53">
        <v>0.15844937231832487</v>
      </c>
      <c r="P3001" s="53">
        <v>1.8786353010680521</v>
      </c>
      <c r="Q3001" s="53">
        <v>19.571428571428573</v>
      </c>
      <c r="R3001" s="53">
        <v>0.83421233323170274</v>
      </c>
      <c r="S3001" s="53">
        <v>3.909368063943885</v>
      </c>
      <c r="T3001" s="53">
        <v>2.0408163265306135E-2</v>
      </c>
      <c r="U3001" s="53">
        <v>0.30070153061224469</v>
      </c>
      <c r="V3001" s="53">
        <v>6.2330229193099944</v>
      </c>
      <c r="W3001" s="53">
        <v>6.2330229193099944</v>
      </c>
    </row>
    <row r="3002" spans="3:23" x14ac:dyDescent="0.25">
      <c r="C3002" s="70">
        <v>0</v>
      </c>
      <c r="D3002" s="53">
        <v>7050</v>
      </c>
      <c r="E3002" s="53">
        <v>11850</v>
      </c>
      <c r="F3002" s="53">
        <v>657.34100000000012</v>
      </c>
      <c r="G3002" s="53">
        <v>0.85225173839067936</v>
      </c>
      <c r="H3002" s="53">
        <v>0.59493670886075944</v>
      </c>
      <c r="I3002" s="53">
        <v>0.41196751008005611</v>
      </c>
      <c r="J3002" s="53">
        <v>94.743542209392288</v>
      </c>
      <c r="K3002" s="53">
        <v>218</v>
      </c>
      <c r="L3002" s="53">
        <v>124.94</v>
      </c>
      <c r="M3002" s="53">
        <v>985.20096751311735</v>
      </c>
      <c r="N3002" s="53">
        <v>31.387911168364123</v>
      </c>
      <c r="O3002" s="53">
        <v>0.62499374040301625</v>
      </c>
      <c r="P3002" s="53">
        <v>2.477429142159949</v>
      </c>
      <c r="Q3002" s="53">
        <v>38.567342211928349</v>
      </c>
      <c r="R3002" s="53">
        <v>0.99170068430167746</v>
      </c>
      <c r="S3002" s="53">
        <v>6.7741498102961657</v>
      </c>
      <c r="T3002" s="53">
        <v>6.3963166829220759E-4</v>
      </c>
      <c r="U3002" s="53">
        <v>0.33952311954686148</v>
      </c>
      <c r="V3002" s="53">
        <v>173.88264271584805</v>
      </c>
      <c r="W3002" s="53">
        <v>90.963555534616333</v>
      </c>
    </row>
    <row r="3003" spans="3:23" x14ac:dyDescent="0.25">
      <c r="C3003" s="70">
        <v>0</v>
      </c>
      <c r="D3003" s="53">
        <v>299</v>
      </c>
      <c r="E3003" s="53">
        <v>334</v>
      </c>
      <c r="F3003" s="53">
        <v>74.027000000000001</v>
      </c>
      <c r="G3003" s="53">
        <v>0.93463707987681233</v>
      </c>
      <c r="H3003" s="53">
        <v>0.89520958083832336</v>
      </c>
      <c r="I3003" s="53">
        <v>0.46</v>
      </c>
      <c r="J3003" s="53">
        <v>19.511499785403828</v>
      </c>
      <c r="K3003" s="53">
        <v>179</v>
      </c>
      <c r="L3003" s="53">
        <v>120.77257525083613</v>
      </c>
      <c r="M3003" s="53">
        <v>734.70649368139834</v>
      </c>
      <c r="N3003" s="53">
        <v>27.10546981111743</v>
      </c>
      <c r="O3003" s="53">
        <v>0.40018012615748899</v>
      </c>
      <c r="P3003" s="53">
        <v>1.9987897687604357</v>
      </c>
      <c r="Q3003" s="53">
        <v>81.986686390532583</v>
      </c>
      <c r="R3003" s="53">
        <v>0.97562559315248443</v>
      </c>
      <c r="S3003" s="53">
        <v>6.292580241858289</v>
      </c>
      <c r="T3003" s="53">
        <v>1.9300794790098217E-3</v>
      </c>
      <c r="U3003" s="53">
        <v>0.21732209177650563</v>
      </c>
      <c r="V3003" s="53">
        <v>33.641532639057502</v>
      </c>
      <c r="W3003" s="53">
        <v>11.963031601299882</v>
      </c>
    </row>
    <row r="3004" spans="3:23" x14ac:dyDescent="0.25">
      <c r="C3004" s="70">
        <v>0</v>
      </c>
      <c r="D3004" s="53">
        <v>407</v>
      </c>
      <c r="E3004" s="53">
        <v>448</v>
      </c>
      <c r="F3004" s="53">
        <v>85.686999999999998</v>
      </c>
      <c r="G3004" s="53">
        <v>0.93564591174220091</v>
      </c>
      <c r="H3004" s="53">
        <v>0.9084821428571429</v>
      </c>
      <c r="I3004" s="53">
        <v>0.57894736842105265</v>
      </c>
      <c r="J3004" s="53">
        <v>22.764193258431348</v>
      </c>
      <c r="K3004" s="53">
        <v>207</v>
      </c>
      <c r="L3004" s="53">
        <v>134.86977886977888</v>
      </c>
      <c r="M3004" s="53">
        <v>1263.024872611079</v>
      </c>
      <c r="N3004" s="53">
        <v>35.53906122298504</v>
      </c>
      <c r="O3004" s="53">
        <v>0.18743145546675422</v>
      </c>
      <c r="P3004" s="53">
        <v>1.757088341499679</v>
      </c>
      <c r="Q3004" s="53">
        <v>54.233783783783856</v>
      </c>
      <c r="R3004" s="53">
        <v>0.98966531051986006</v>
      </c>
      <c r="S3004" s="53">
        <v>6.7334794931661444</v>
      </c>
      <c r="T3004" s="53">
        <v>2.1110299488678232E-3</v>
      </c>
      <c r="U3004" s="53">
        <v>0.2889161183397953</v>
      </c>
      <c r="V3004" s="53">
        <v>39.174209921048053</v>
      </c>
      <c r="W3004" s="53">
        <v>13.826150324605567</v>
      </c>
    </row>
    <row r="3005" spans="3:23" x14ac:dyDescent="0.25">
      <c r="C3005" s="70">
        <v>0</v>
      </c>
      <c r="D3005" s="53">
        <v>478</v>
      </c>
      <c r="E3005" s="53">
        <v>534</v>
      </c>
      <c r="F3005" s="53">
        <v>99.646999999999991</v>
      </c>
      <c r="G3005" s="53">
        <v>0.95166978706683225</v>
      </c>
      <c r="H3005" s="53">
        <v>0.89513108614232206</v>
      </c>
      <c r="I3005" s="53">
        <v>0.5052854122621564</v>
      </c>
      <c r="J3005" s="53">
        <v>24.669991941291912</v>
      </c>
      <c r="K3005" s="53">
        <v>242</v>
      </c>
      <c r="L3005" s="53">
        <v>143.02928870292888</v>
      </c>
      <c r="M3005" s="53">
        <v>1873.9152829311533</v>
      </c>
      <c r="N3005" s="53">
        <v>43.288743143352562</v>
      </c>
      <c r="O3005" s="53">
        <v>0.37371304882265721</v>
      </c>
      <c r="P3005" s="53">
        <v>1.981054284841709</v>
      </c>
      <c r="Q3005" s="53">
        <v>58.967644084934371</v>
      </c>
      <c r="R3005" s="53">
        <v>0.99104953817900643</v>
      </c>
      <c r="S3005" s="53">
        <v>6.9562571692219759</v>
      </c>
      <c r="T3005" s="53">
        <v>1.8147039067764163E-3</v>
      </c>
      <c r="U3005" s="53">
        <v>0.27564733929877516</v>
      </c>
      <c r="V3005" s="53">
        <v>45.956680655837708</v>
      </c>
      <c r="W3005" s="53">
        <v>14.114359562777942</v>
      </c>
    </row>
    <row r="3006" spans="3:23" x14ac:dyDescent="0.25">
      <c r="C3006" s="70">
        <v>0</v>
      </c>
      <c r="D3006" s="53">
        <v>6715</v>
      </c>
      <c r="E3006" s="53">
        <v>11897</v>
      </c>
      <c r="F3006" s="53">
        <v>663.98199999999997</v>
      </c>
      <c r="G3006" s="53">
        <v>0.84524073976423986</v>
      </c>
      <c r="H3006" s="53">
        <v>0.56442800706060348</v>
      </c>
      <c r="I3006" s="53">
        <v>0.38882455124493343</v>
      </c>
      <c r="J3006" s="53">
        <v>92.465147720082172</v>
      </c>
      <c r="K3006" s="53">
        <v>222</v>
      </c>
      <c r="L3006" s="53">
        <v>126.50156366344007</v>
      </c>
      <c r="M3006" s="53">
        <v>998.31914411402511</v>
      </c>
      <c r="N3006" s="53">
        <v>31.596188759311225</v>
      </c>
      <c r="O3006" s="53">
        <v>0.58718932486992303</v>
      </c>
      <c r="P3006" s="53">
        <v>2.4418095192176827</v>
      </c>
      <c r="Q3006" s="53">
        <v>37.77707006369404</v>
      </c>
      <c r="R3006" s="53">
        <v>0.99200191237976099</v>
      </c>
      <c r="S3006" s="53">
        <v>6.794411785795889</v>
      </c>
      <c r="T3006" s="53">
        <v>6.3935064094061418E-4</v>
      </c>
      <c r="U3006" s="53">
        <v>0.34133407235859003</v>
      </c>
      <c r="V3006" s="53">
        <v>170.35659288187045</v>
      </c>
      <c r="W3006" s="53">
        <v>91.036129603955374</v>
      </c>
    </row>
    <row r="3007" spans="3:23" x14ac:dyDescent="0.25">
      <c r="C3007" s="70">
        <v>0</v>
      </c>
      <c r="D3007" s="53">
        <v>258</v>
      </c>
      <c r="E3007" s="53">
        <v>277</v>
      </c>
      <c r="F3007" s="53">
        <v>65.054000000000002</v>
      </c>
      <c r="G3007" s="53">
        <v>0.92451817798775715</v>
      </c>
      <c r="H3007" s="53">
        <v>0.93140794223826717</v>
      </c>
      <c r="I3007" s="53">
        <v>0.48863636363636365</v>
      </c>
      <c r="J3007" s="53">
        <v>18.124453165314311</v>
      </c>
      <c r="K3007" s="53">
        <v>176</v>
      </c>
      <c r="L3007" s="53">
        <v>124.34496124031008</v>
      </c>
      <c r="M3007" s="53">
        <v>734.08676439537874</v>
      </c>
      <c r="N3007" s="53">
        <v>27.094035587106227</v>
      </c>
      <c r="O3007" s="53">
        <v>0.19803795385664416</v>
      </c>
      <c r="P3007" s="53">
        <v>1.8091644683456154</v>
      </c>
      <c r="Q3007" s="53">
        <v>91.106884057971058</v>
      </c>
      <c r="R3007" s="53">
        <v>0.97672646385383255</v>
      </c>
      <c r="S3007" s="53">
        <v>6.2683378821268327</v>
      </c>
      <c r="T3007" s="53">
        <v>2.1660365469439113E-3</v>
      </c>
      <c r="U3007" s="53">
        <v>0.18835704804928513</v>
      </c>
      <c r="V3007" s="53">
        <v>29.805019231370434</v>
      </c>
      <c r="W3007" s="53">
        <v>11.359823993678985</v>
      </c>
    </row>
    <row r="3008" spans="3:23" x14ac:dyDescent="0.25">
      <c r="C3008" s="70">
        <v>0</v>
      </c>
      <c r="D3008" s="53">
        <v>407</v>
      </c>
      <c r="E3008" s="53">
        <v>452</v>
      </c>
      <c r="F3008" s="53">
        <v>87.373999999999995</v>
      </c>
      <c r="G3008" s="53">
        <v>0.93405093635521164</v>
      </c>
      <c r="H3008" s="53">
        <v>0.90044247787610621</v>
      </c>
      <c r="I3008" s="53">
        <v>0.55000000000000004</v>
      </c>
      <c r="J3008" s="53">
        <v>22.764193258431348</v>
      </c>
      <c r="K3008" s="53">
        <v>201</v>
      </c>
      <c r="L3008" s="53">
        <v>135.57002457002457</v>
      </c>
      <c r="M3008" s="53">
        <v>1252.7530894082624</v>
      </c>
      <c r="N3008" s="53">
        <v>35.39425220863216</v>
      </c>
      <c r="O3008" s="53">
        <v>0.19383279761720562</v>
      </c>
      <c r="P3008" s="53">
        <v>1.7698283176683385</v>
      </c>
      <c r="Q3008" s="53">
        <v>46.220077220077386</v>
      </c>
      <c r="R3008" s="53">
        <v>0.99135701267726861</v>
      </c>
      <c r="S3008" s="53">
        <v>6.638390962145289</v>
      </c>
      <c r="T3008" s="53">
        <v>1.9263609997200756E-3</v>
      </c>
      <c r="U3008" s="53">
        <v>0.30040311116715107</v>
      </c>
      <c r="V3008" s="53">
        <v>39.178996450088505</v>
      </c>
      <c r="W3008" s="53">
        <v>13.992379589910289</v>
      </c>
    </row>
    <row r="3009" spans="3:23" x14ac:dyDescent="0.25">
      <c r="C3009" s="70">
        <v>0</v>
      </c>
      <c r="D3009" s="53">
        <v>477</v>
      </c>
      <c r="E3009" s="53">
        <v>542</v>
      </c>
      <c r="F3009" s="53">
        <v>103.72399999999999</v>
      </c>
      <c r="G3009" s="53">
        <v>0.9639205847186324</v>
      </c>
      <c r="H3009" s="53">
        <v>0.88007380073800734</v>
      </c>
      <c r="I3009" s="53">
        <v>0.51847826086956517</v>
      </c>
      <c r="J3009" s="53">
        <v>24.644172999690465</v>
      </c>
      <c r="K3009" s="53">
        <v>242</v>
      </c>
      <c r="L3009" s="53">
        <v>141.47379454926624</v>
      </c>
      <c r="M3009" s="53">
        <v>1821.9683244366909</v>
      </c>
      <c r="N3009" s="53">
        <v>42.684520899697247</v>
      </c>
      <c r="O3009" s="53">
        <v>0.50126445921584895</v>
      </c>
      <c r="P3009" s="53">
        <v>2.1053969221892221</v>
      </c>
      <c r="Q3009" s="53">
        <v>53.748447204968997</v>
      </c>
      <c r="R3009" s="53">
        <v>0.99143656450450102</v>
      </c>
      <c r="S3009" s="53">
        <v>6.9197941300474541</v>
      </c>
      <c r="T3009" s="53">
        <v>1.7253278122843364E-3</v>
      </c>
      <c r="U3009" s="53">
        <v>0.30096939543887119</v>
      </c>
      <c r="V3009" s="53">
        <v>49.438685419264466</v>
      </c>
      <c r="W3009" s="53">
        <v>13.160082766862942</v>
      </c>
    </row>
    <row r="3010" spans="3:23" x14ac:dyDescent="0.25">
      <c r="C3010" s="70">
        <v>0</v>
      </c>
      <c r="D3010" s="53">
        <v>36</v>
      </c>
      <c r="E3010" s="53">
        <v>40</v>
      </c>
      <c r="F3010" s="53">
        <v>19.592000000000002</v>
      </c>
      <c r="G3010" s="53">
        <v>0.38282074674438793</v>
      </c>
      <c r="H3010" s="53">
        <v>0.9</v>
      </c>
      <c r="I3010" s="53">
        <v>0.6428571428571429</v>
      </c>
      <c r="J3010" s="53">
        <v>6.7702750025730758</v>
      </c>
      <c r="K3010" s="53">
        <v>93</v>
      </c>
      <c r="L3010" s="53">
        <v>87.444444444444443</v>
      </c>
      <c r="M3010" s="53">
        <v>11.568253968253968</v>
      </c>
      <c r="N3010" s="53">
        <v>3.4012136022681623</v>
      </c>
      <c r="O3010" s="53">
        <v>-0.16718485708880562</v>
      </c>
      <c r="P3010" s="53">
        <v>2.0498059453851631</v>
      </c>
      <c r="Q3010" s="53">
        <v>18.095238095238088</v>
      </c>
      <c r="R3010" s="53">
        <v>0.77653387149368913</v>
      </c>
      <c r="S3010" s="53">
        <v>3.610509293458489</v>
      </c>
      <c r="T3010" s="53">
        <v>2.3431594860166282E-2</v>
      </c>
      <c r="U3010" s="53">
        <v>0.3484825580063674</v>
      </c>
      <c r="V3010" s="53">
        <v>7.1802197428460053</v>
      </c>
      <c r="W3010" s="53">
        <v>6.6332495807108005</v>
      </c>
    </row>
    <row r="3011" spans="3:23" x14ac:dyDescent="0.25">
      <c r="C3011" s="70">
        <v>0</v>
      </c>
      <c r="D3011" s="53">
        <v>6411</v>
      </c>
      <c r="E3011" s="53">
        <v>10886</v>
      </c>
      <c r="F3011" s="53">
        <v>622.23400000000004</v>
      </c>
      <c r="G3011" s="53">
        <v>0.8597548896167303</v>
      </c>
      <c r="H3011" s="53">
        <v>0.58892155061546936</v>
      </c>
      <c r="I3011" s="53">
        <v>0.39780342516753536</v>
      </c>
      <c r="J3011" s="53">
        <v>90.347876130527425</v>
      </c>
      <c r="K3011" s="53">
        <v>231</v>
      </c>
      <c r="L3011" s="53">
        <v>126.99719232569022</v>
      </c>
      <c r="M3011" s="53">
        <v>966.49796403461619</v>
      </c>
      <c r="N3011" s="53">
        <v>31.088550368819327</v>
      </c>
      <c r="O3011" s="53">
        <v>0.58049039835648164</v>
      </c>
      <c r="P3011" s="53">
        <v>2.5848450701720376</v>
      </c>
      <c r="Q3011" s="53">
        <v>37.510876244316435</v>
      </c>
      <c r="R3011" s="53">
        <v>0.9920802088902132</v>
      </c>
      <c r="S3011" s="53">
        <v>6.8023882698188025</v>
      </c>
      <c r="T3011" s="53">
        <v>6.0777122223130389E-4</v>
      </c>
      <c r="U3011" s="53">
        <v>0.33203578944445006</v>
      </c>
      <c r="V3011" s="53">
        <v>168.57977330217221</v>
      </c>
      <c r="W3011" s="53">
        <v>86.094852117459027</v>
      </c>
    </row>
    <row r="3012" spans="3:23" x14ac:dyDescent="0.25">
      <c r="C3012" s="70">
        <v>0</v>
      </c>
      <c r="D3012" s="53">
        <v>238</v>
      </c>
      <c r="E3012" s="53">
        <v>257</v>
      </c>
      <c r="F3012" s="53">
        <v>65.236000000000004</v>
      </c>
      <c r="G3012" s="53">
        <v>0.94016304653401472</v>
      </c>
      <c r="H3012" s="53">
        <v>0.92607003891050588</v>
      </c>
      <c r="I3012" s="53">
        <v>0.45075757575757575</v>
      </c>
      <c r="J3012" s="53">
        <v>17.407785949022028</v>
      </c>
      <c r="K3012" s="53">
        <v>181</v>
      </c>
      <c r="L3012" s="53">
        <v>124.23949579831933</v>
      </c>
      <c r="M3012" s="53">
        <v>781.05210438605855</v>
      </c>
      <c r="N3012" s="53">
        <v>27.947309430176968</v>
      </c>
      <c r="O3012" s="53">
        <v>0.20155804468118083</v>
      </c>
      <c r="P3012" s="53">
        <v>1.7538779267596944</v>
      </c>
      <c r="Q3012" s="53">
        <v>97.70289855072464</v>
      </c>
      <c r="R3012" s="53">
        <v>0.97520245554128926</v>
      </c>
      <c r="S3012" s="53">
        <v>6.3404367385281848</v>
      </c>
      <c r="T3012" s="53">
        <v>2.277620247847085E-3</v>
      </c>
      <c r="U3012" s="53">
        <v>0.18433555367957713</v>
      </c>
      <c r="V3012" s="53">
        <v>30.386392128519915</v>
      </c>
      <c r="W3012" s="53">
        <v>10.353399904410367</v>
      </c>
    </row>
    <row r="3013" spans="3:23" x14ac:dyDescent="0.25">
      <c r="C3013" s="70">
        <v>0</v>
      </c>
      <c r="D3013" s="53">
        <v>379</v>
      </c>
      <c r="E3013" s="53">
        <v>414</v>
      </c>
      <c r="F3013" s="53">
        <v>79.98899999999999</v>
      </c>
      <c r="G3013" s="53">
        <v>0.9225177307344955</v>
      </c>
      <c r="H3013" s="53">
        <v>0.91545893719806759</v>
      </c>
      <c r="I3013" s="53">
        <v>0.57424242424242422</v>
      </c>
      <c r="J3013" s="53">
        <v>21.967197988242074</v>
      </c>
      <c r="K3013" s="53">
        <v>222</v>
      </c>
      <c r="L3013" s="53">
        <v>136.61741424802111</v>
      </c>
      <c r="M3013" s="53">
        <v>1383.9881615501674</v>
      </c>
      <c r="N3013" s="53">
        <v>37.201991365384828</v>
      </c>
      <c r="O3013" s="53">
        <v>0.31018054157438363</v>
      </c>
      <c r="P3013" s="53">
        <v>1.9811974822831528</v>
      </c>
      <c r="Q3013" s="53">
        <v>59.650793650793609</v>
      </c>
      <c r="R3013" s="53">
        <v>0.98893711000911655</v>
      </c>
      <c r="S3013" s="53">
        <v>6.7593960129115738</v>
      </c>
      <c r="T3013" s="53">
        <v>1.8094779999541654E-3</v>
      </c>
      <c r="U3013" s="53">
        <v>0.25366324719587513</v>
      </c>
      <c r="V3013" s="53">
        <v>35.98725626144158</v>
      </c>
      <c r="W3013" s="53">
        <v>13.889450975257766</v>
      </c>
    </row>
    <row r="3014" spans="3:23" x14ac:dyDescent="0.25">
      <c r="C3014" s="70">
        <v>0</v>
      </c>
      <c r="D3014" s="53">
        <v>56</v>
      </c>
      <c r="E3014" s="53">
        <v>61</v>
      </c>
      <c r="F3014" s="53">
        <v>25.314999999999998</v>
      </c>
      <c r="G3014" s="53">
        <v>0.68620475416491211</v>
      </c>
      <c r="H3014" s="53">
        <v>0.91803278688524592</v>
      </c>
      <c r="I3014" s="53">
        <v>0.62222222222222223</v>
      </c>
      <c r="J3014" s="53">
        <v>8.4440164912895046</v>
      </c>
      <c r="K3014" s="53">
        <v>105</v>
      </c>
      <c r="L3014" s="53">
        <v>93.785714285714292</v>
      </c>
      <c r="M3014" s="53">
        <v>53.844155844155836</v>
      </c>
      <c r="N3014" s="53">
        <v>7.3378577149026158</v>
      </c>
      <c r="O3014" s="53">
        <v>-0.18823088448134165</v>
      </c>
      <c r="P3014" s="53">
        <v>1.814652115302321</v>
      </c>
      <c r="Q3014" s="53">
        <v>28.49</v>
      </c>
      <c r="R3014" s="53">
        <v>0.9324502541406039</v>
      </c>
      <c r="S3014" s="53">
        <v>4.5191591097822892</v>
      </c>
      <c r="T3014" s="53">
        <v>1.0999999999999992E-2</v>
      </c>
      <c r="U3014" s="53">
        <v>0.26139826839826852</v>
      </c>
      <c r="V3014" s="53">
        <v>10.039602717937999</v>
      </c>
      <c r="W3014" s="53">
        <v>7.3028917290418631</v>
      </c>
    </row>
    <row r="3015" spans="3:23" x14ac:dyDescent="0.25">
      <c r="C3015" s="70">
        <v>0</v>
      </c>
      <c r="D3015" s="53">
        <v>502</v>
      </c>
      <c r="E3015" s="53">
        <v>576</v>
      </c>
      <c r="F3015" s="53">
        <v>107.462</v>
      </c>
      <c r="G3015" s="53">
        <v>0.96457451436978736</v>
      </c>
      <c r="H3015" s="53">
        <v>0.87152777777777779</v>
      </c>
      <c r="I3015" s="53">
        <v>0.50861195542046611</v>
      </c>
      <c r="J3015" s="53">
        <v>25.281737508665255</v>
      </c>
      <c r="K3015" s="53">
        <v>241</v>
      </c>
      <c r="L3015" s="53">
        <v>139.01195219123505</v>
      </c>
      <c r="M3015" s="53">
        <v>1663.9918728280475</v>
      </c>
      <c r="N3015" s="53">
        <v>40.792056491773586</v>
      </c>
      <c r="O3015" s="53">
        <v>0.47359301581367563</v>
      </c>
      <c r="P3015" s="53">
        <v>2.2345574919338351</v>
      </c>
      <c r="Q3015" s="53">
        <v>47.185686653771839</v>
      </c>
      <c r="R3015" s="53">
        <v>0.99201453746279145</v>
      </c>
      <c r="S3015" s="53">
        <v>6.8934126186719302</v>
      </c>
      <c r="T3015" s="53">
        <v>1.8350923532207198E-3</v>
      </c>
      <c r="U3015" s="53">
        <v>0.32110792176689557</v>
      </c>
      <c r="V3015" s="53">
        <v>51.113251314378232</v>
      </c>
      <c r="W3015" s="53">
        <v>13.484214935429895</v>
      </c>
    </row>
    <row r="3016" spans="3:23" x14ac:dyDescent="0.25">
      <c r="C3016" s="70">
        <v>0</v>
      </c>
      <c r="D3016" s="53">
        <v>6171</v>
      </c>
      <c r="E3016" s="53">
        <v>10634</v>
      </c>
      <c r="F3016" s="53">
        <v>595.28199999999993</v>
      </c>
      <c r="G3016" s="53">
        <v>0.85957804041515373</v>
      </c>
      <c r="H3016" s="53">
        <v>0.58030844461162312</v>
      </c>
      <c r="I3016" s="53">
        <v>0.39032258064516129</v>
      </c>
      <c r="J3016" s="53">
        <v>88.640629682785359</v>
      </c>
      <c r="K3016" s="53">
        <v>229</v>
      </c>
      <c r="L3016" s="53">
        <v>126.68659860638471</v>
      </c>
      <c r="M3016" s="53">
        <v>897.26545894728611</v>
      </c>
      <c r="N3016" s="53">
        <v>29.954389644045264</v>
      </c>
      <c r="O3016" s="53">
        <v>0.48747157618375514</v>
      </c>
      <c r="P3016" s="53">
        <v>2.5621346466394512</v>
      </c>
      <c r="Q3016" s="53">
        <v>33.02060757907941</v>
      </c>
      <c r="R3016" s="53">
        <v>0.99282290983060273</v>
      </c>
      <c r="S3016" s="53">
        <v>6.7605205885477044</v>
      </c>
      <c r="T3016" s="53">
        <v>6.0238646451891943E-4</v>
      </c>
      <c r="U3016" s="53">
        <v>0.3315015006348862</v>
      </c>
      <c r="V3016" s="53">
        <v>164.45678624109601</v>
      </c>
      <c r="W3016" s="53">
        <v>84.038156765239322</v>
      </c>
    </row>
    <row r="3017" spans="3:23" x14ac:dyDescent="0.25">
      <c r="C3017" s="70">
        <v>0</v>
      </c>
      <c r="D3017" s="53">
        <v>202</v>
      </c>
      <c r="E3017" s="53">
        <v>222</v>
      </c>
      <c r="F3017" s="53">
        <v>58.115000000000002</v>
      </c>
      <c r="G3017" s="53">
        <v>0.93204608739134265</v>
      </c>
      <c r="H3017" s="53">
        <v>0.90990990990990994</v>
      </c>
      <c r="I3017" s="53">
        <v>0.48325358851674644</v>
      </c>
      <c r="J3017" s="53">
        <v>16.037281192162929</v>
      </c>
      <c r="K3017" s="53">
        <v>174</v>
      </c>
      <c r="L3017" s="53">
        <v>123.89603960396039</v>
      </c>
      <c r="M3017" s="53">
        <v>694.0438648342448</v>
      </c>
      <c r="N3017" s="53">
        <v>26.344712274652856</v>
      </c>
      <c r="O3017" s="53">
        <v>0.14678987998072393</v>
      </c>
      <c r="P3017" s="53">
        <v>1.8006987215886729</v>
      </c>
      <c r="Q3017" s="53">
        <v>101.48636363636365</v>
      </c>
      <c r="R3017" s="53">
        <v>0.97357981642926117</v>
      </c>
      <c r="S3017" s="53">
        <v>6.1392051419110771</v>
      </c>
      <c r="T3017" s="53">
        <v>2.5516528925619963E-3</v>
      </c>
      <c r="U3017" s="53">
        <v>0.18222554907511077</v>
      </c>
      <c r="V3017" s="53">
        <v>27.173778594661808</v>
      </c>
      <c r="W3017" s="53">
        <v>9.8461400131192391</v>
      </c>
    </row>
    <row r="3018" spans="3:23" x14ac:dyDescent="0.25">
      <c r="C3018" s="70">
        <v>0</v>
      </c>
      <c r="D3018" s="53">
        <v>384</v>
      </c>
      <c r="E3018" s="53">
        <v>431</v>
      </c>
      <c r="F3018" s="53">
        <v>82.436999999999998</v>
      </c>
      <c r="G3018" s="53">
        <v>0.9225386807093493</v>
      </c>
      <c r="H3018" s="53">
        <v>0.89095127610208813</v>
      </c>
      <c r="I3018" s="53">
        <v>0.52892561983471076</v>
      </c>
      <c r="J3018" s="53">
        <v>22.111625566165468</v>
      </c>
      <c r="K3018" s="53">
        <v>213</v>
      </c>
      <c r="L3018" s="53">
        <v>135.36979166666666</v>
      </c>
      <c r="M3018" s="53">
        <v>1403.2205994342883</v>
      </c>
      <c r="N3018" s="53">
        <v>37.459586215470779</v>
      </c>
      <c r="O3018" s="53">
        <v>0.36136793020645858</v>
      </c>
      <c r="P3018" s="53">
        <v>1.9021833978338072</v>
      </c>
      <c r="Q3018" s="53">
        <v>63.793148880105463</v>
      </c>
      <c r="R3018" s="53">
        <v>0.98809094841092382</v>
      </c>
      <c r="S3018" s="53">
        <v>6.7024487518464237</v>
      </c>
      <c r="T3018" s="53">
        <v>1.7896788819627637E-3</v>
      </c>
      <c r="U3018" s="53">
        <v>0.24662047489073521</v>
      </c>
      <c r="V3018" s="53">
        <v>36.511191132293732</v>
      </c>
      <c r="W3018" s="53">
        <v>14.089837664065801</v>
      </c>
    </row>
    <row r="3019" spans="3:23" x14ac:dyDescent="0.25">
      <c r="C3019" s="70">
        <v>0</v>
      </c>
      <c r="D3019" s="53">
        <v>43</v>
      </c>
      <c r="E3019" s="53">
        <v>47</v>
      </c>
      <c r="F3019" s="53">
        <v>21.552</v>
      </c>
      <c r="G3019" s="53">
        <v>0.53810701977690156</v>
      </c>
      <c r="H3019" s="53">
        <v>0.91489361702127658</v>
      </c>
      <c r="I3019" s="53">
        <v>0.68253968253968256</v>
      </c>
      <c r="J3019" s="53">
        <v>7.399277020331918</v>
      </c>
      <c r="K3019" s="53">
        <v>105</v>
      </c>
      <c r="L3019" s="53">
        <v>93.488372093023258</v>
      </c>
      <c r="M3019" s="53">
        <v>37.160575858250304</v>
      </c>
      <c r="N3019" s="53">
        <v>6.0959474947091126</v>
      </c>
      <c r="O3019" s="53">
        <v>-5.8352042211765397E-2</v>
      </c>
      <c r="P3019" s="53">
        <v>2.0430752342500829</v>
      </c>
      <c r="Q3019" s="53">
        <v>12.291666666666664</v>
      </c>
      <c r="R3019" s="53">
        <v>0.93292525079161381</v>
      </c>
      <c r="S3019" s="53">
        <v>4.2336086496987413</v>
      </c>
      <c r="T3019" s="53">
        <v>1.6589506172839535E-2</v>
      </c>
      <c r="U3019" s="53">
        <v>0.35406746031746017</v>
      </c>
      <c r="V3019" s="53">
        <v>8.1744544421237428</v>
      </c>
      <c r="W3019" s="53">
        <v>6.8900557484721601</v>
      </c>
    </row>
    <row r="3020" spans="3:23" x14ac:dyDescent="0.25">
      <c r="C3020" s="70">
        <v>0</v>
      </c>
      <c r="D3020" s="53">
        <v>493</v>
      </c>
      <c r="E3020" s="53">
        <v>556</v>
      </c>
      <c r="F3020" s="53">
        <v>102.43399999999998</v>
      </c>
      <c r="G3020" s="53">
        <v>0.95904448242762774</v>
      </c>
      <c r="H3020" s="53">
        <v>0.88669064748201443</v>
      </c>
      <c r="I3020" s="53">
        <v>0.52169312169312165</v>
      </c>
      <c r="J3020" s="53">
        <v>25.054083410782269</v>
      </c>
      <c r="K3020" s="53">
        <v>230</v>
      </c>
      <c r="L3020" s="53">
        <v>137.66937119675455</v>
      </c>
      <c r="M3020" s="53">
        <v>1589.0388363924217</v>
      </c>
      <c r="N3020" s="53">
        <v>39.86274998532366</v>
      </c>
      <c r="O3020" s="53">
        <v>0.53291864005827116</v>
      </c>
      <c r="P3020" s="53">
        <v>2.2951437202343556</v>
      </c>
      <c r="Q3020" s="53">
        <v>43.608080808080821</v>
      </c>
      <c r="R3020" s="53">
        <v>0.99226228525326021</v>
      </c>
      <c r="S3020" s="53">
        <v>6.8899352299821182</v>
      </c>
      <c r="T3020" s="53">
        <v>1.7161514131211666E-3</v>
      </c>
      <c r="U3020" s="53">
        <v>0.30812148004778617</v>
      </c>
      <c r="V3020" s="53">
        <v>48.527547233728839</v>
      </c>
      <c r="W3020" s="53">
        <v>13.745694864892283</v>
      </c>
    </row>
    <row r="3021" spans="3:23" x14ac:dyDescent="0.25">
      <c r="C3021" s="70">
        <v>0</v>
      </c>
      <c r="D3021" s="53">
        <v>5823</v>
      </c>
      <c r="E3021" s="53">
        <v>9989</v>
      </c>
      <c r="F3021" s="53">
        <v>568.11300000000006</v>
      </c>
      <c r="G3021" s="53">
        <v>0.86344879184814549</v>
      </c>
      <c r="H3021" s="53">
        <v>0.58294123535889475</v>
      </c>
      <c r="I3021" s="53">
        <v>0.44254445964432282</v>
      </c>
      <c r="J3021" s="53">
        <v>86.105016514677317</v>
      </c>
      <c r="K3021" s="53">
        <v>227</v>
      </c>
      <c r="L3021" s="53">
        <v>127.54370599347415</v>
      </c>
      <c r="M3021" s="53">
        <v>936.76719801179274</v>
      </c>
      <c r="N3021" s="53">
        <v>30.606652839077206</v>
      </c>
      <c r="O3021" s="53">
        <v>0.51565256083487021</v>
      </c>
      <c r="P3021" s="53">
        <v>2.6304878223084387</v>
      </c>
      <c r="Q3021" s="53">
        <v>35.686499887311257</v>
      </c>
      <c r="R3021" s="53">
        <v>0.99263529444493426</v>
      </c>
      <c r="S3021" s="53">
        <v>6.8100551083771554</v>
      </c>
      <c r="T3021" s="53">
        <v>5.1662486885501867E-4</v>
      </c>
      <c r="U3021" s="53">
        <v>0.31198775262328038</v>
      </c>
      <c r="V3021" s="53">
        <v>158.2203509402525</v>
      </c>
      <c r="W3021" s="53">
        <v>79.812120264671393</v>
      </c>
    </row>
    <row r="3022" spans="3:23" x14ac:dyDescent="0.25">
      <c r="C3022" s="70">
        <v>0</v>
      </c>
      <c r="D3022" s="53">
        <v>198</v>
      </c>
      <c r="E3022" s="53">
        <v>214</v>
      </c>
      <c r="F3022" s="53">
        <v>57.47</v>
      </c>
      <c r="G3022" s="53">
        <v>0.93399536995184362</v>
      </c>
      <c r="H3022" s="53">
        <v>0.92523364485981308</v>
      </c>
      <c r="I3022" s="53">
        <v>0.47826086956521741</v>
      </c>
      <c r="J3022" s="53">
        <v>15.87770228520368</v>
      </c>
      <c r="K3022" s="53">
        <v>166</v>
      </c>
      <c r="L3022" s="53">
        <v>119.43434343434343</v>
      </c>
      <c r="M3022" s="53">
        <v>618.17587037891599</v>
      </c>
      <c r="N3022" s="53">
        <v>24.863142809767954</v>
      </c>
      <c r="O3022" s="53">
        <v>0.17438480137008977</v>
      </c>
      <c r="P3022" s="53">
        <v>1.8089748251174356</v>
      </c>
      <c r="Q3022" s="53">
        <v>88.384439359267759</v>
      </c>
      <c r="R3022" s="53">
        <v>0.97518396590691803</v>
      </c>
      <c r="S3022" s="53">
        <v>6.1427094937692575</v>
      </c>
      <c r="T3022" s="53">
        <v>2.6548811587220845E-3</v>
      </c>
      <c r="U3022" s="53">
        <v>0.18605778922567343</v>
      </c>
      <c r="V3022" s="53">
        <v>26.994888862550653</v>
      </c>
      <c r="W3022" s="53">
        <v>9.6448718019690869</v>
      </c>
    </row>
    <row r="3023" spans="3:23" x14ac:dyDescent="0.25">
      <c r="C3023" s="70">
        <v>0</v>
      </c>
      <c r="D3023" s="53">
        <v>921</v>
      </c>
      <c r="E3023" s="53">
        <v>1523</v>
      </c>
      <c r="F3023" s="53">
        <v>189.91599999999997</v>
      </c>
      <c r="G3023" s="53">
        <v>0.97971830592845721</v>
      </c>
      <c r="H3023" s="53">
        <v>0.60472751149047932</v>
      </c>
      <c r="I3023" s="53">
        <v>0.48833510074231179</v>
      </c>
      <c r="J3023" s="53">
        <v>34.244030438911317</v>
      </c>
      <c r="K3023" s="53">
        <v>225</v>
      </c>
      <c r="L3023" s="53">
        <v>132.38653637350706</v>
      </c>
      <c r="M3023" s="53">
        <v>1439.4265141859066</v>
      </c>
      <c r="N3023" s="53">
        <v>37.939774830458688</v>
      </c>
      <c r="O3023" s="53">
        <v>0.4481414367612449</v>
      </c>
      <c r="P3023" s="53">
        <v>2.0317395722118348</v>
      </c>
      <c r="Q3023" s="53">
        <v>44.976626016260155</v>
      </c>
      <c r="R3023" s="53">
        <v>0.99122611851843734</v>
      </c>
      <c r="S3023" s="53">
        <v>6.8803697509383142</v>
      </c>
      <c r="T3023" s="53">
        <v>1.1572352766211055E-3</v>
      </c>
      <c r="U3023" s="53">
        <v>0.30532306290459593</v>
      </c>
      <c r="V3023" s="53">
        <v>96.33877765987927</v>
      </c>
      <c r="W3023" s="53">
        <v>19.3043394180166</v>
      </c>
    </row>
    <row r="3024" spans="3:23" x14ac:dyDescent="0.25">
      <c r="C3024" s="70">
        <v>0</v>
      </c>
      <c r="D3024" s="53">
        <v>140</v>
      </c>
      <c r="E3024" s="53">
        <v>156</v>
      </c>
      <c r="F3024" s="53">
        <v>46.975000000000001</v>
      </c>
      <c r="G3024" s="53">
        <v>0.8404575137484831</v>
      </c>
      <c r="H3024" s="53">
        <v>0.89743589743589747</v>
      </c>
      <c r="I3024" s="53">
        <v>0.5490196078431373</v>
      </c>
      <c r="J3024" s="53">
        <v>13.351162356249091</v>
      </c>
      <c r="K3024" s="53">
        <v>122</v>
      </c>
      <c r="L3024" s="53">
        <v>93.242857142857147</v>
      </c>
      <c r="M3024" s="53">
        <v>144.21397738951705</v>
      </c>
      <c r="N3024" s="53">
        <v>12.00891241493238</v>
      </c>
      <c r="O3024" s="53">
        <v>0.83276912607529519</v>
      </c>
      <c r="P3024" s="53">
        <v>2.4788050903912446</v>
      </c>
      <c r="Q3024" s="53">
        <v>33.180147058823522</v>
      </c>
      <c r="R3024" s="53">
        <v>0.95291993017397758</v>
      </c>
      <c r="S3024" s="53">
        <v>4.8905127198511718</v>
      </c>
      <c r="T3024" s="53">
        <v>5.5958044982699169E-3</v>
      </c>
      <c r="U3024" s="53">
        <v>0.32882828218519522</v>
      </c>
      <c r="V3024" s="53">
        <v>18.777883006557758</v>
      </c>
      <c r="W3024" s="53">
        <v>10.175311303943754</v>
      </c>
    </row>
    <row r="3025" spans="3:23" x14ac:dyDescent="0.25">
      <c r="C3025" s="70">
        <v>0</v>
      </c>
      <c r="D3025" s="53">
        <v>5432</v>
      </c>
      <c r="E3025" s="53">
        <v>9135</v>
      </c>
      <c r="F3025" s="53">
        <v>520.47699999999986</v>
      </c>
      <c r="G3025" s="53">
        <v>0.84237123706932748</v>
      </c>
      <c r="H3025" s="53">
        <v>0.59463601532567045</v>
      </c>
      <c r="I3025" s="53">
        <v>0.47690956979806848</v>
      </c>
      <c r="J3025" s="53">
        <v>83.163917698731595</v>
      </c>
      <c r="K3025" s="53">
        <v>232</v>
      </c>
      <c r="L3025" s="53">
        <v>128.63678203240059</v>
      </c>
      <c r="M3025" s="53">
        <v>953.71540617748224</v>
      </c>
      <c r="N3025" s="53">
        <v>30.882283046715997</v>
      </c>
      <c r="O3025" s="53">
        <v>0.62161810394278671</v>
      </c>
      <c r="P3025" s="53">
        <v>2.9488596907613065</v>
      </c>
      <c r="Q3025" s="53">
        <v>35.61896910794939</v>
      </c>
      <c r="R3025" s="53">
        <v>0.99258548307335115</v>
      </c>
      <c r="S3025" s="53">
        <v>6.8273504228826214</v>
      </c>
      <c r="T3025" s="53">
        <v>5.0164689576502771E-4</v>
      </c>
      <c r="U3025" s="53">
        <v>0.30423089396333136</v>
      </c>
      <c r="V3025" s="53">
        <v>149.12676421935774</v>
      </c>
      <c r="W3025" s="53">
        <v>80.364065803840518</v>
      </c>
    </row>
    <row r="3026" spans="3:23" x14ac:dyDescent="0.25">
      <c r="C3026" s="70">
        <v>0</v>
      </c>
      <c r="D3026" s="53">
        <v>184</v>
      </c>
      <c r="E3026" s="53">
        <v>199</v>
      </c>
      <c r="F3026" s="53">
        <v>54.65</v>
      </c>
      <c r="G3026" s="53">
        <v>0.92737680886745655</v>
      </c>
      <c r="H3026" s="53">
        <v>0.92462311557788945</v>
      </c>
      <c r="I3026" s="53">
        <v>0.49197860962566847</v>
      </c>
      <c r="J3026" s="53">
        <v>15.306079714651624</v>
      </c>
      <c r="K3026" s="53">
        <v>163</v>
      </c>
      <c r="L3026" s="53">
        <v>117.76630434782609</v>
      </c>
      <c r="M3026" s="53">
        <v>533.74290211451626</v>
      </c>
      <c r="N3026" s="53">
        <v>23.102876490050242</v>
      </c>
      <c r="O3026" s="53">
        <v>0.16620363768119487</v>
      </c>
      <c r="P3026" s="53">
        <v>1.830221214052383</v>
      </c>
      <c r="Q3026" s="53">
        <v>86.053030303030241</v>
      </c>
      <c r="R3026" s="53">
        <v>0.9753690772858149</v>
      </c>
      <c r="S3026" s="53">
        <v>6.0440713697694637</v>
      </c>
      <c r="T3026" s="53">
        <v>3.0226507499234883E-3</v>
      </c>
      <c r="U3026" s="53">
        <v>0.18655131699243541</v>
      </c>
      <c r="V3026" s="53">
        <v>25.477431166829668</v>
      </c>
      <c r="W3026" s="53">
        <v>9.531837187503335</v>
      </c>
    </row>
    <row r="3027" spans="3:23" x14ac:dyDescent="0.25">
      <c r="C3027" s="70">
        <v>0</v>
      </c>
      <c r="D3027" s="53">
        <v>957</v>
      </c>
      <c r="E3027" s="53">
        <v>1565</v>
      </c>
      <c r="F3027" s="53">
        <v>188.93199999999999</v>
      </c>
      <c r="G3027" s="53">
        <v>0.97532923306645425</v>
      </c>
      <c r="H3027" s="53">
        <v>0.6115015974440895</v>
      </c>
      <c r="I3027" s="53">
        <v>0.4375857338820302</v>
      </c>
      <c r="J3027" s="53">
        <v>34.906879612929465</v>
      </c>
      <c r="K3027" s="53">
        <v>221</v>
      </c>
      <c r="L3027" s="53">
        <v>131.04179728317661</v>
      </c>
      <c r="M3027" s="53">
        <v>1276.5714729170204</v>
      </c>
      <c r="N3027" s="53">
        <v>35.729140388722207</v>
      </c>
      <c r="O3027" s="53">
        <v>0.5039996231700572</v>
      </c>
      <c r="P3027" s="53">
        <v>2.1779895376366598</v>
      </c>
      <c r="Q3027" s="53">
        <v>39.257054673721385</v>
      </c>
      <c r="R3027" s="53">
        <v>0.99222958172031661</v>
      </c>
      <c r="S3027" s="53">
        <v>6.8401140560653451</v>
      </c>
      <c r="T3027" s="53">
        <v>1.242266453906593E-3</v>
      </c>
      <c r="U3027" s="53">
        <v>0.32848469429577754</v>
      </c>
      <c r="V3027" s="53">
        <v>92.19493199960543</v>
      </c>
      <c r="W3027" s="53">
        <v>20.352516666274855</v>
      </c>
    </row>
    <row r="3028" spans="3:23" x14ac:dyDescent="0.25">
      <c r="C3028" s="70">
        <v>0</v>
      </c>
      <c r="D3028" s="53">
        <v>64</v>
      </c>
      <c r="E3028" s="53">
        <v>68</v>
      </c>
      <c r="F3028" s="53">
        <v>26.63</v>
      </c>
      <c r="G3028" s="53">
        <v>0.66785306218004115</v>
      </c>
      <c r="H3028" s="53">
        <v>0.94117647058823528</v>
      </c>
      <c r="I3028" s="53">
        <v>0.64</v>
      </c>
      <c r="J3028" s="53">
        <v>9.0270333367641005</v>
      </c>
      <c r="K3028" s="53">
        <v>124</v>
      </c>
      <c r="L3028" s="53">
        <v>99.0625</v>
      </c>
      <c r="M3028" s="53">
        <v>135.96428571428572</v>
      </c>
      <c r="N3028" s="53">
        <v>11.660372451782392</v>
      </c>
      <c r="O3028" s="53">
        <v>0.29740627098372147</v>
      </c>
      <c r="P3028" s="53">
        <v>2.1215555498875269</v>
      </c>
      <c r="Q3028" s="53">
        <v>52.899999999999984</v>
      </c>
      <c r="R3028" s="53">
        <v>0.91375658350775613</v>
      </c>
      <c r="S3028" s="53">
        <v>4.952819531114784</v>
      </c>
      <c r="T3028" s="53">
        <v>9.7520661157024548E-3</v>
      </c>
      <c r="U3028" s="53">
        <v>0.18550666505211971</v>
      </c>
      <c r="V3028" s="53">
        <v>10.578987145932013</v>
      </c>
      <c r="W3028" s="53">
        <v>7.8738676254349063</v>
      </c>
    </row>
    <row r="3029" spans="3:23" x14ac:dyDescent="0.25">
      <c r="C3029" s="70">
        <v>0</v>
      </c>
      <c r="D3029" s="53">
        <v>29</v>
      </c>
      <c r="E3029" s="53">
        <v>33</v>
      </c>
      <c r="F3029" s="53">
        <v>17.996000000000002</v>
      </c>
      <c r="G3029" s="53">
        <v>0</v>
      </c>
      <c r="H3029" s="53">
        <v>0.87878787878787878</v>
      </c>
      <c r="I3029" s="53">
        <v>0.59183673469387754</v>
      </c>
      <c r="J3029" s="53">
        <v>6.0765077797464979</v>
      </c>
      <c r="K3029" s="53">
        <v>96</v>
      </c>
      <c r="L3029" s="53">
        <v>89.896551724137936</v>
      </c>
      <c r="M3029" s="53">
        <v>17.881773399014772</v>
      </c>
      <c r="N3029" s="53">
        <v>4.2286845944116918</v>
      </c>
      <c r="O3029" s="53">
        <v>-0.48046776913933364</v>
      </c>
      <c r="P3029" s="53">
        <v>2.6022628235776279</v>
      </c>
      <c r="Q3029" s="53">
        <v>25.267857142857142</v>
      </c>
      <c r="R3029" s="53">
        <v>0.77513686882073751</v>
      </c>
      <c r="S3029" s="53">
        <v>3.5949054612278935</v>
      </c>
      <c r="T3029" s="53">
        <v>2.5510204081632668E-2</v>
      </c>
      <c r="U3029" s="53">
        <v>0.35324546485260766</v>
      </c>
      <c r="V3029" s="53">
        <v>6.2330229193099944</v>
      </c>
      <c r="W3029" s="53">
        <v>6.2330229193099944</v>
      </c>
    </row>
    <row r="3030" spans="3:23" x14ac:dyDescent="0.25">
      <c r="C3030" s="70">
        <v>0</v>
      </c>
      <c r="D3030" s="53">
        <v>5187</v>
      </c>
      <c r="E3030" s="53">
        <v>8665</v>
      </c>
      <c r="F3030" s="53">
        <v>502.60500000000002</v>
      </c>
      <c r="G3030" s="53">
        <v>0.8330438896083342</v>
      </c>
      <c r="H3030" s="53">
        <v>0.59861511829197922</v>
      </c>
      <c r="I3030" s="53">
        <v>0.48823418674698793</v>
      </c>
      <c r="J3030" s="53">
        <v>81.266804530148022</v>
      </c>
      <c r="K3030" s="53">
        <v>236</v>
      </c>
      <c r="L3030" s="53">
        <v>128.86369770580296</v>
      </c>
      <c r="M3030" s="53">
        <v>952.3101878669504</v>
      </c>
      <c r="N3030" s="53">
        <v>30.859523454955529</v>
      </c>
      <c r="O3030" s="53">
        <v>0.56788925594242878</v>
      </c>
      <c r="P3030" s="53">
        <v>2.7813890109211354</v>
      </c>
      <c r="Q3030" s="53">
        <v>37.911644345237988</v>
      </c>
      <c r="R3030" s="53">
        <v>0.99204032801586983</v>
      </c>
      <c r="S3030" s="53">
        <v>6.8337357563144518</v>
      </c>
      <c r="T3030" s="53">
        <v>4.7150004207411022E-4</v>
      </c>
      <c r="U3030" s="53">
        <v>0.29136992417308633</v>
      </c>
      <c r="V3030" s="53">
        <v>143.92666632929703</v>
      </c>
      <c r="W3030" s="53">
        <v>79.621225398900947</v>
      </c>
    </row>
    <row r="3031" spans="3:23" x14ac:dyDescent="0.25">
      <c r="C3031" s="70">
        <v>0</v>
      </c>
      <c r="D3031" s="53">
        <v>175</v>
      </c>
      <c r="E3031" s="53">
        <v>193</v>
      </c>
      <c r="F3031" s="53">
        <v>52.970999999999997</v>
      </c>
      <c r="G3031" s="53">
        <v>0.91832865127580809</v>
      </c>
      <c r="H3031" s="53">
        <v>0.90673575129533679</v>
      </c>
      <c r="I3031" s="53">
        <v>0.49019607843137253</v>
      </c>
      <c r="J3031" s="53">
        <v>14.927053303604616</v>
      </c>
      <c r="K3031" s="53">
        <v>156</v>
      </c>
      <c r="L3031" s="53">
        <v>112.47428571428571</v>
      </c>
      <c r="M3031" s="53">
        <v>423.9404269293928</v>
      </c>
      <c r="N3031" s="53">
        <v>20.589813669127576</v>
      </c>
      <c r="O3031" s="53">
        <v>0.24230864117390508</v>
      </c>
      <c r="P3031" s="53">
        <v>1.9612781508564883</v>
      </c>
      <c r="Q3031" s="53">
        <v>82.83862433862447</v>
      </c>
      <c r="R3031" s="53">
        <v>0.97286534430832228</v>
      </c>
      <c r="S3031" s="53">
        <v>5.8877754346478293</v>
      </c>
      <c r="T3031" s="53">
        <v>3.4153579127124442E-3</v>
      </c>
      <c r="U3031" s="53">
        <v>0.21282033049664717</v>
      </c>
      <c r="V3031" s="53">
        <v>24.210490331518667</v>
      </c>
      <c r="W3031" s="53">
        <v>9.5829661848844268</v>
      </c>
    </row>
    <row r="3032" spans="3:23" x14ac:dyDescent="0.25">
      <c r="C3032" s="70">
        <v>0</v>
      </c>
      <c r="D3032" s="53">
        <v>945</v>
      </c>
      <c r="E3032" s="53">
        <v>1465</v>
      </c>
      <c r="F3032" s="53">
        <v>179.297</v>
      </c>
      <c r="G3032" s="53">
        <v>0.97011745466183197</v>
      </c>
      <c r="H3032" s="53">
        <v>0.6450511945392492</v>
      </c>
      <c r="I3032" s="53">
        <v>0.43269230769230771</v>
      </c>
      <c r="J3032" s="53">
        <v>34.687337311686647</v>
      </c>
      <c r="K3032" s="53">
        <v>215</v>
      </c>
      <c r="L3032" s="53">
        <v>129.70476190476191</v>
      </c>
      <c r="M3032" s="53">
        <v>1176.8565980629546</v>
      </c>
      <c r="N3032" s="53">
        <v>34.305343578850142</v>
      </c>
      <c r="O3032" s="53">
        <v>0.48768881524605834</v>
      </c>
      <c r="P3032" s="53">
        <v>2.2842978559747049</v>
      </c>
      <c r="Q3032" s="53">
        <v>35.746684350132639</v>
      </c>
      <c r="R3032" s="53">
        <v>0.99273647034123447</v>
      </c>
      <c r="S3032" s="53">
        <v>6.8175674852279773</v>
      </c>
      <c r="T3032" s="53">
        <v>1.4575960336501365E-3</v>
      </c>
      <c r="U3032" s="53">
        <v>0.33208471757982966</v>
      </c>
      <c r="V3032" s="53">
        <v>86.645891362399539</v>
      </c>
      <c r="W3032" s="53">
        <v>21.023393867362405</v>
      </c>
    </row>
    <row r="3033" spans="3:23" x14ac:dyDescent="0.25">
      <c r="C3033" s="70">
        <v>0</v>
      </c>
      <c r="D3033" s="53">
        <v>47</v>
      </c>
      <c r="E3033" s="53">
        <v>51</v>
      </c>
      <c r="F3033" s="53">
        <v>22.776000000000003</v>
      </c>
      <c r="G3033" s="53">
        <v>0.54029913508406835</v>
      </c>
      <c r="H3033" s="53">
        <v>0.92156862745098034</v>
      </c>
      <c r="I3033" s="53">
        <v>0.65277777777777779</v>
      </c>
      <c r="J3033" s="53">
        <v>7.7357778278950491</v>
      </c>
      <c r="K3033" s="53">
        <v>118</v>
      </c>
      <c r="L3033" s="53">
        <v>99.127659574468083</v>
      </c>
      <c r="M3033" s="53">
        <v>119.54856614246067</v>
      </c>
      <c r="N3033" s="53">
        <v>10.933826692538192</v>
      </c>
      <c r="O3033" s="53">
        <v>5.5473414525066399E-2</v>
      </c>
      <c r="P3033" s="53">
        <v>1.87869179210293</v>
      </c>
      <c r="Q3033" s="53">
        <v>58.888888888888886</v>
      </c>
      <c r="R3033" s="53">
        <v>0.89081743694899518</v>
      </c>
      <c r="S3033" s="53">
        <v>4.5702343302629478</v>
      </c>
      <c r="T3033" s="53">
        <v>1.2955342173449158E-2</v>
      </c>
      <c r="U3033" s="53">
        <v>0.19119044535711197</v>
      </c>
      <c r="V3033" s="53">
        <v>8.5656174876903961</v>
      </c>
      <c r="W3033" s="53">
        <v>7.2077360218402147</v>
      </c>
    </row>
    <row r="3034" spans="3:23" x14ac:dyDescent="0.25">
      <c r="C3034" s="70">
        <v>0</v>
      </c>
      <c r="D3034" s="53">
        <v>5151</v>
      </c>
      <c r="E3034" s="53">
        <v>8601</v>
      </c>
      <c r="F3034" s="53">
        <v>501.70399999999995</v>
      </c>
      <c r="G3034" s="53">
        <v>0.83068638243159265</v>
      </c>
      <c r="H3034" s="53">
        <v>0.59888385071503314</v>
      </c>
      <c r="I3034" s="53">
        <v>0.48866331467602692</v>
      </c>
      <c r="J3034" s="53">
        <v>80.9843002990754</v>
      </c>
      <c r="K3034" s="53">
        <v>242</v>
      </c>
      <c r="L3034" s="53">
        <v>129.22248107163657</v>
      </c>
      <c r="M3034" s="53">
        <v>992.56719159065824</v>
      </c>
      <c r="N3034" s="53">
        <v>31.505034384851228</v>
      </c>
      <c r="O3034" s="53">
        <v>0.55257567466238688</v>
      </c>
      <c r="P3034" s="53">
        <v>2.7326778904397178</v>
      </c>
      <c r="Q3034" s="53">
        <v>38.184664416947179</v>
      </c>
      <c r="R3034" s="53">
        <v>0.99199503874767991</v>
      </c>
      <c r="S3034" s="53">
        <v>6.8546034829672777</v>
      </c>
      <c r="T3034" s="53">
        <v>4.6196067448821211E-4</v>
      </c>
      <c r="U3034" s="53">
        <v>0.28739259563139952</v>
      </c>
      <c r="V3034" s="53">
        <v>142.87617020445998</v>
      </c>
      <c r="W3034" s="53">
        <v>79.544969646766077</v>
      </c>
    </row>
    <row r="3035" spans="3:23" x14ac:dyDescent="0.25">
      <c r="C3035" s="70">
        <v>0</v>
      </c>
      <c r="D3035" s="53">
        <v>170</v>
      </c>
      <c r="E3035" s="53">
        <v>188</v>
      </c>
      <c r="F3035" s="53">
        <v>53.152999999999999</v>
      </c>
      <c r="G3035" s="53">
        <v>0.9268561854545978</v>
      </c>
      <c r="H3035" s="53">
        <v>0.9042553191489362</v>
      </c>
      <c r="I3035" s="53">
        <v>0.48295454545454547</v>
      </c>
      <c r="J3035" s="53">
        <v>14.712264360219255</v>
      </c>
      <c r="K3035" s="53">
        <v>147</v>
      </c>
      <c r="L3035" s="53">
        <v>106.12352941176471</v>
      </c>
      <c r="M3035" s="53">
        <v>351.56453184824232</v>
      </c>
      <c r="N3035" s="53">
        <v>18.750054182541508</v>
      </c>
      <c r="O3035" s="53">
        <v>0.483545612033976</v>
      </c>
      <c r="P3035" s="53">
        <v>1.9546423631833501</v>
      </c>
      <c r="Q3035" s="53">
        <v>65.545454545454476</v>
      </c>
      <c r="R3035" s="53">
        <v>0.97408664870034833</v>
      </c>
      <c r="S3035" s="53">
        <v>5.6853442836358781</v>
      </c>
      <c r="T3035" s="53">
        <v>3.1742400411793222E-3</v>
      </c>
      <c r="U3035" s="53">
        <v>0.22325326035053528</v>
      </c>
      <c r="V3035" s="53">
        <v>24.495249352250742</v>
      </c>
      <c r="W3035" s="53">
        <v>9.1959228341685311</v>
      </c>
    </row>
    <row r="3036" spans="3:23" x14ac:dyDescent="0.25">
      <c r="C3036" s="70">
        <v>0</v>
      </c>
      <c r="D3036" s="53">
        <v>36</v>
      </c>
      <c r="E3036" s="53">
        <v>40</v>
      </c>
      <c r="F3036" s="53">
        <v>19.592000000000002</v>
      </c>
      <c r="G3036" s="53">
        <v>0.38282074674438793</v>
      </c>
      <c r="H3036" s="53">
        <v>0.9</v>
      </c>
      <c r="I3036" s="53">
        <v>0.6428571428571429</v>
      </c>
      <c r="J3036" s="53">
        <v>6.7702750025730758</v>
      </c>
      <c r="K3036" s="53">
        <v>112</v>
      </c>
      <c r="L3036" s="53">
        <v>95.611111111111114</v>
      </c>
      <c r="M3036" s="53">
        <v>83.501587301587293</v>
      </c>
      <c r="N3036" s="53">
        <v>9.1379202941143713</v>
      </c>
      <c r="O3036" s="53">
        <v>9.0753286612573744E-2</v>
      </c>
      <c r="P3036" s="53">
        <v>2.0071577981972046</v>
      </c>
      <c r="Q3036" s="53">
        <v>67.873015873015888</v>
      </c>
      <c r="R3036" s="53">
        <v>0.81018168137234003</v>
      </c>
      <c r="S3036" s="53">
        <v>4.5378447930488814</v>
      </c>
      <c r="T3036" s="53">
        <v>1.6880826404635937E-2</v>
      </c>
      <c r="U3036" s="53">
        <v>0.21621901026662921</v>
      </c>
      <c r="V3036" s="53">
        <v>7.1802197428460053</v>
      </c>
      <c r="W3036" s="53">
        <v>6.6332495807108005</v>
      </c>
    </row>
    <row r="3037" spans="3:23" x14ac:dyDescent="0.25">
      <c r="C3037" s="70">
        <v>0</v>
      </c>
      <c r="D3037" s="53">
        <v>958</v>
      </c>
      <c r="E3037" s="53">
        <v>1445</v>
      </c>
      <c r="F3037" s="53">
        <v>178.27199999999999</v>
      </c>
      <c r="G3037" s="53">
        <v>0.96816379084421389</v>
      </c>
      <c r="H3037" s="53">
        <v>0.66297577854671286</v>
      </c>
      <c r="I3037" s="53">
        <v>0.44434137291280146</v>
      </c>
      <c r="J3037" s="53">
        <v>34.925112510288152</v>
      </c>
      <c r="K3037" s="53">
        <v>211</v>
      </c>
      <c r="L3037" s="53">
        <v>129.14718162839247</v>
      </c>
      <c r="M3037" s="53">
        <v>1111.9145740756487</v>
      </c>
      <c r="N3037" s="53">
        <v>33.345383099848299</v>
      </c>
      <c r="O3037" s="53">
        <v>0.51974484474582283</v>
      </c>
      <c r="P3037" s="53">
        <v>2.3067868831181877</v>
      </c>
      <c r="Q3037" s="53">
        <v>35.561576354679723</v>
      </c>
      <c r="R3037" s="53">
        <v>0.99253952904402387</v>
      </c>
      <c r="S3037" s="53">
        <v>6.7706182482585486</v>
      </c>
      <c r="T3037" s="53">
        <v>1.7437817984477929E-3</v>
      </c>
      <c r="U3037" s="53">
        <v>0.33585043810186999</v>
      </c>
      <c r="V3037" s="53">
        <v>85.275610034803165</v>
      </c>
      <c r="W3037" s="53">
        <v>21.345981482311711</v>
      </c>
    </row>
    <row r="3038" spans="3:23" x14ac:dyDescent="0.25">
      <c r="C3038" s="70">
        <v>0</v>
      </c>
      <c r="D3038" s="53">
        <v>54</v>
      </c>
      <c r="E3038" s="53">
        <v>58</v>
      </c>
      <c r="F3038" s="53">
        <v>24.182000000000002</v>
      </c>
      <c r="G3038" s="53">
        <v>0.51985619770628144</v>
      </c>
      <c r="H3038" s="53">
        <v>0.93103448275862066</v>
      </c>
      <c r="I3038" s="53">
        <v>0.67500000000000004</v>
      </c>
      <c r="J3038" s="53">
        <v>8.291859587312052</v>
      </c>
      <c r="K3038" s="53">
        <v>119</v>
      </c>
      <c r="L3038" s="53">
        <v>98.407407407407405</v>
      </c>
      <c r="M3038" s="53">
        <v>107.86862334032142</v>
      </c>
      <c r="N3038" s="53">
        <v>10.385982059503156</v>
      </c>
      <c r="O3038" s="53">
        <v>0.27544317529908857</v>
      </c>
      <c r="P3038" s="53">
        <v>1.9563844063755287</v>
      </c>
      <c r="Q3038" s="53">
        <v>34.43333333333333</v>
      </c>
      <c r="R3038" s="53">
        <v>0.91498379262010365</v>
      </c>
      <c r="S3038" s="53">
        <v>4.759064585296481</v>
      </c>
      <c r="T3038" s="53">
        <v>1.209876543209879E-2</v>
      </c>
      <c r="U3038" s="53">
        <v>0.23349767516434181</v>
      </c>
      <c r="V3038" s="53">
        <v>9.0758123807387285</v>
      </c>
      <c r="W3038" s="53">
        <v>7.7530471022043059</v>
      </c>
    </row>
    <row r="3039" spans="3:23" x14ac:dyDescent="0.25">
      <c r="C3039" s="70">
        <v>0</v>
      </c>
      <c r="D3039" s="53">
        <v>1307</v>
      </c>
      <c r="E3039" s="53">
        <v>2279</v>
      </c>
      <c r="F3039" s="53">
        <v>246.84700000000001</v>
      </c>
      <c r="G3039" s="53">
        <v>0.76282776075118675</v>
      </c>
      <c r="H3039" s="53">
        <v>0.57349714787187367</v>
      </c>
      <c r="I3039" s="53">
        <v>0.48497217068645643</v>
      </c>
      <c r="J3039" s="53">
        <v>40.793677021921638</v>
      </c>
      <c r="K3039" s="53">
        <v>188</v>
      </c>
      <c r="L3039" s="53">
        <v>96.714613618974752</v>
      </c>
      <c r="M3039" s="53">
        <v>1046.7094570290046</v>
      </c>
      <c r="N3039" s="53">
        <v>32.352889469551322</v>
      </c>
      <c r="O3039" s="53">
        <v>0.44080364206050054</v>
      </c>
      <c r="P3039" s="53">
        <v>2.3066072202621259</v>
      </c>
      <c r="Q3039" s="53">
        <v>122.5367272727274</v>
      </c>
      <c r="R3039" s="53">
        <v>0.97083258754218427</v>
      </c>
      <c r="S3039" s="53">
        <v>6.8320020013452796</v>
      </c>
      <c r="T3039" s="53">
        <v>1.6245950413223383E-3</v>
      </c>
      <c r="U3039" s="53">
        <v>0.26921431743157576</v>
      </c>
      <c r="V3039" s="53">
        <v>72.638781883078806</v>
      </c>
      <c r="W3039" s="53">
        <v>46.968362602966721</v>
      </c>
    </row>
    <row r="3040" spans="3:23" x14ac:dyDescent="0.25">
      <c r="C3040" s="70">
        <v>0</v>
      </c>
      <c r="D3040" s="53">
        <v>903</v>
      </c>
      <c r="E3040" s="53">
        <v>1069</v>
      </c>
      <c r="F3040" s="53">
        <v>146.33299999999997</v>
      </c>
      <c r="G3040" s="53">
        <v>0.934387850429369</v>
      </c>
      <c r="H3040" s="53">
        <v>0.84471468662301219</v>
      </c>
      <c r="I3040" s="53">
        <v>0.55603448275862066</v>
      </c>
      <c r="J3040" s="53">
        <v>33.907747033618321</v>
      </c>
      <c r="K3040" s="53">
        <v>146</v>
      </c>
      <c r="L3040" s="53">
        <v>74.053156146179404</v>
      </c>
      <c r="M3040" s="53">
        <v>415.48719346450497</v>
      </c>
      <c r="N3040" s="53">
        <v>20.383502973348445</v>
      </c>
      <c r="O3040" s="53">
        <v>0.86405041723536713</v>
      </c>
      <c r="P3040" s="53">
        <v>3.5244526772798546</v>
      </c>
      <c r="Q3040" s="53">
        <v>31.282738095238138</v>
      </c>
      <c r="R3040" s="53">
        <v>0.98283504841336122</v>
      </c>
      <c r="S3040" s="53">
        <v>6.0954544013432059</v>
      </c>
      <c r="T3040" s="53">
        <v>1.3392857142856972E-3</v>
      </c>
      <c r="U3040" s="53">
        <v>0.32796362238665167</v>
      </c>
      <c r="V3040" s="53">
        <v>59.397852085629388</v>
      </c>
      <c r="W3040" s="53">
        <v>21.160925176180321</v>
      </c>
    </row>
    <row r="3041" spans="3:23" x14ac:dyDescent="0.25">
      <c r="C3041" s="70">
        <v>0</v>
      </c>
      <c r="D3041" s="53">
        <v>184</v>
      </c>
      <c r="E3041" s="53">
        <v>194</v>
      </c>
      <c r="F3041" s="53">
        <v>47.850999999999992</v>
      </c>
      <c r="G3041" s="53">
        <v>0.72123268038144506</v>
      </c>
      <c r="H3041" s="53">
        <v>0.94845360824742264</v>
      </c>
      <c r="I3041" s="53">
        <v>0.73015873015873012</v>
      </c>
      <c r="J3041" s="53">
        <v>15.306079714651624</v>
      </c>
      <c r="K3041" s="53">
        <v>98</v>
      </c>
      <c r="L3041" s="53">
        <v>68.766304347826093</v>
      </c>
      <c r="M3041" s="53">
        <v>179.40410430030889</v>
      </c>
      <c r="N3041" s="53">
        <v>13.394181733137298</v>
      </c>
      <c r="O3041" s="53">
        <v>0.15389611189002525</v>
      </c>
      <c r="P3041" s="53">
        <v>2.1458270847770406</v>
      </c>
      <c r="Q3041" s="53">
        <v>126.39629629629648</v>
      </c>
      <c r="R3041" s="53">
        <v>0.87429110286699308</v>
      </c>
      <c r="S3041" s="53">
        <v>5.4801865911015364</v>
      </c>
      <c r="T3041" s="53">
        <v>4.6090534979423741E-3</v>
      </c>
      <c r="U3041" s="53">
        <v>0.29075026287662109</v>
      </c>
      <c r="V3041" s="53">
        <v>18.63841107851642</v>
      </c>
      <c r="W3041" s="53">
        <v>12.910694577931112</v>
      </c>
    </row>
    <row r="3042" spans="3:23" x14ac:dyDescent="0.25">
      <c r="C3042" s="70">
        <v>0</v>
      </c>
      <c r="D3042" s="53">
        <v>1388</v>
      </c>
      <c r="E3042" s="53">
        <v>2392</v>
      </c>
      <c r="F3042" s="53">
        <v>242.191</v>
      </c>
      <c r="G3042" s="53">
        <v>0.75488720998674419</v>
      </c>
      <c r="H3042" s="53">
        <v>0.58026755852842804</v>
      </c>
      <c r="I3042" s="53">
        <v>0.49571428571428572</v>
      </c>
      <c r="J3042" s="53">
        <v>42.038749839789546</v>
      </c>
      <c r="K3042" s="53">
        <v>197</v>
      </c>
      <c r="L3042" s="53">
        <v>96.653458213256485</v>
      </c>
      <c r="M3042" s="53">
        <v>1164.0535785151976</v>
      </c>
      <c r="N3042" s="53">
        <v>34.118229416474669</v>
      </c>
      <c r="O3042" s="53">
        <v>0.49728194257577152</v>
      </c>
      <c r="P3042" s="53">
        <v>2.2977199318970039</v>
      </c>
      <c r="Q3042" s="53">
        <v>155.53676470588238</v>
      </c>
      <c r="R3042" s="53">
        <v>0.96394361272794382</v>
      </c>
      <c r="S3042" s="53">
        <v>6.8655600116243205</v>
      </c>
      <c r="T3042" s="53">
        <v>1.4670083719762459E-3</v>
      </c>
      <c r="U3042" s="53">
        <v>0.26730499244916378</v>
      </c>
      <c r="V3042" s="53">
        <v>72.658922445860938</v>
      </c>
      <c r="W3042" s="53">
        <v>47.65369094652722</v>
      </c>
    </row>
    <row r="3043" spans="3:23" x14ac:dyDescent="0.25">
      <c r="C3043" s="70">
        <v>0</v>
      </c>
      <c r="D3043" s="53">
        <v>946</v>
      </c>
      <c r="E3043" s="53">
        <v>1172</v>
      </c>
      <c r="F3043" s="53">
        <v>155.893</v>
      </c>
      <c r="G3043" s="53">
        <v>0.92991502491255107</v>
      </c>
      <c r="H3043" s="53">
        <v>0.80716723549488056</v>
      </c>
      <c r="I3043" s="53">
        <v>0.58251231527093594</v>
      </c>
      <c r="J3043" s="53">
        <v>34.705685547464178</v>
      </c>
      <c r="K3043" s="53">
        <v>137</v>
      </c>
      <c r="L3043" s="53">
        <v>73.801268498942918</v>
      </c>
      <c r="M3043" s="53">
        <v>403.05887669608757</v>
      </c>
      <c r="N3043" s="53">
        <v>20.0763262748962</v>
      </c>
      <c r="O3043" s="53">
        <v>0.74695412410931861</v>
      </c>
      <c r="P3043" s="53">
        <v>2.879321771732263</v>
      </c>
      <c r="Q3043" s="53">
        <v>34.402380952381037</v>
      </c>
      <c r="R3043" s="53">
        <v>0.98013521766605072</v>
      </c>
      <c r="S3043" s="53">
        <v>6.068968830796222</v>
      </c>
      <c r="T3043" s="53">
        <v>1.3159013605442008E-3</v>
      </c>
      <c r="U3043" s="53">
        <v>0.32348006205252716</v>
      </c>
      <c r="V3043" s="53">
        <v>61.302741866309113</v>
      </c>
      <c r="W3043" s="53">
        <v>22.545582204134558</v>
      </c>
    </row>
    <row r="3044" spans="3:23" x14ac:dyDescent="0.25">
      <c r="C3044" s="70">
        <v>0</v>
      </c>
      <c r="D3044" s="53">
        <v>231</v>
      </c>
      <c r="E3044" s="53">
        <v>244</v>
      </c>
      <c r="F3044" s="53">
        <v>55.716000000000001</v>
      </c>
      <c r="G3044" s="53">
        <v>0.70755706848994016</v>
      </c>
      <c r="H3044" s="53">
        <v>0.94672131147540983</v>
      </c>
      <c r="I3044" s="53">
        <v>0.77</v>
      </c>
      <c r="J3044" s="53">
        <v>17.149878566153831</v>
      </c>
      <c r="K3044" s="53">
        <v>99</v>
      </c>
      <c r="L3044" s="53">
        <v>71.458874458874462</v>
      </c>
      <c r="M3044" s="53">
        <v>208.40591003199702</v>
      </c>
      <c r="N3044" s="53">
        <v>14.43627064140864</v>
      </c>
      <c r="O3044" s="53">
        <v>-2.526509230225865E-3</v>
      </c>
      <c r="P3044" s="53">
        <v>1.9403204523873105</v>
      </c>
      <c r="Q3044" s="53">
        <v>82.993750000000034</v>
      </c>
      <c r="R3044" s="53">
        <v>0.90697859159477356</v>
      </c>
      <c r="S3044" s="53">
        <v>5.5914779958631931</v>
      </c>
      <c r="T3044" s="53">
        <v>3.9062499999999787E-3</v>
      </c>
      <c r="U3044" s="53">
        <v>0.30500929617205769</v>
      </c>
      <c r="V3044" s="53">
        <v>20.689623544552518</v>
      </c>
      <c r="W3044" s="53">
        <v>14.620450897348075</v>
      </c>
    </row>
    <row r="3045" spans="3:23" x14ac:dyDescent="0.25">
      <c r="C3045" s="70">
        <v>0</v>
      </c>
      <c r="D3045" s="53">
        <v>1377</v>
      </c>
      <c r="E3045" s="53">
        <v>2387</v>
      </c>
      <c r="F3045" s="53">
        <v>241.95099999999996</v>
      </c>
      <c r="G3045" s="53">
        <v>0.7395327065503976</v>
      </c>
      <c r="H3045" s="53">
        <v>0.57687473816506074</v>
      </c>
      <c r="I3045" s="53">
        <v>0.50072727272727269</v>
      </c>
      <c r="J3045" s="53">
        <v>41.871838425131507</v>
      </c>
      <c r="K3045" s="53">
        <v>217</v>
      </c>
      <c r="L3045" s="53">
        <v>99.112563543936091</v>
      </c>
      <c r="M3045" s="53">
        <v>1181.0985121007932</v>
      </c>
      <c r="N3045" s="53">
        <v>34.36711381685685</v>
      </c>
      <c r="O3045" s="53">
        <v>0.67506912574020506</v>
      </c>
      <c r="P3045" s="53">
        <v>2.9922952244312899</v>
      </c>
      <c r="Q3045" s="53">
        <v>128.24456327985686</v>
      </c>
      <c r="R3045" s="53">
        <v>0.97157187950213342</v>
      </c>
      <c r="S3045" s="53">
        <v>6.9144048359142589</v>
      </c>
      <c r="T3045" s="53">
        <v>1.5229997362742433E-3</v>
      </c>
      <c r="U3045" s="53">
        <v>0.26637802102619729</v>
      </c>
      <c r="V3045" s="53">
        <v>72.015340295485359</v>
      </c>
      <c r="W3045" s="53">
        <v>48.475010876873014</v>
      </c>
    </row>
    <row r="3046" spans="3:23" x14ac:dyDescent="0.25">
      <c r="C3046" s="70">
        <v>0</v>
      </c>
      <c r="D3046" s="53">
        <v>1316</v>
      </c>
      <c r="E3046" s="53">
        <v>1838</v>
      </c>
      <c r="F3046" s="53">
        <v>226.024</v>
      </c>
      <c r="G3046" s="53">
        <v>0.97452370731843185</v>
      </c>
      <c r="H3046" s="53">
        <v>0.7159956474428727</v>
      </c>
      <c r="I3046" s="53">
        <v>0.49943074003795068</v>
      </c>
      <c r="J3046" s="53">
        <v>40.933888660515436</v>
      </c>
      <c r="K3046" s="53">
        <v>124</v>
      </c>
      <c r="L3046" s="53">
        <v>74.233282674772042</v>
      </c>
      <c r="M3046" s="53">
        <v>361.65124123106096</v>
      </c>
      <c r="N3046" s="53">
        <v>19.017130204924744</v>
      </c>
      <c r="O3046" s="53">
        <v>0.53709585896547063</v>
      </c>
      <c r="P3046" s="53">
        <v>2.2931507922768546</v>
      </c>
      <c r="Q3046" s="53">
        <v>35.302941176470675</v>
      </c>
      <c r="R3046" s="53">
        <v>0.98133167983846759</v>
      </c>
      <c r="S3046" s="53">
        <v>6.0424423157299936</v>
      </c>
      <c r="T3046" s="53">
        <v>1.5170847750864802E-3</v>
      </c>
      <c r="U3046" s="53">
        <v>0.35730675338276252</v>
      </c>
      <c r="V3046" s="53">
        <v>97.000679847058379</v>
      </c>
      <c r="W3046" s="53">
        <v>21.755750478617788</v>
      </c>
    </row>
    <row r="3047" spans="3:23" x14ac:dyDescent="0.25">
      <c r="C3047" s="70">
        <v>0</v>
      </c>
      <c r="D3047" s="53">
        <v>1378</v>
      </c>
      <c r="E3047" s="53">
        <v>2308</v>
      </c>
      <c r="F3047" s="53">
        <v>234.00400000000002</v>
      </c>
      <c r="G3047" s="53">
        <v>0.74604457367118004</v>
      </c>
      <c r="H3047" s="53">
        <v>0.59705372616984398</v>
      </c>
      <c r="I3047" s="53">
        <v>0.49126559714795009</v>
      </c>
      <c r="J3047" s="53">
        <v>41.88703967392604</v>
      </c>
      <c r="K3047" s="53">
        <v>234</v>
      </c>
      <c r="L3047" s="53">
        <v>101.8200290275762</v>
      </c>
      <c r="M3047" s="53">
        <v>1374.9683131436711</v>
      </c>
      <c r="N3047" s="53">
        <v>37.08056516753313</v>
      </c>
      <c r="O3047" s="53">
        <v>0.89113320136964691</v>
      </c>
      <c r="P3047" s="53">
        <v>3.5540131605074574</v>
      </c>
      <c r="Q3047" s="53">
        <v>176.56538461538477</v>
      </c>
      <c r="R3047" s="53">
        <v>0.96319144315377891</v>
      </c>
      <c r="S3047" s="53">
        <v>6.9611560580803955</v>
      </c>
      <c r="T3047" s="53">
        <v>1.2993300405889135E-3</v>
      </c>
      <c r="U3047" s="53">
        <v>0.25366166380282956</v>
      </c>
      <c r="V3047" s="53">
        <v>71.079526558512555</v>
      </c>
      <c r="W3047" s="53">
        <v>47.331573019224656</v>
      </c>
    </row>
    <row r="3048" spans="3:23" x14ac:dyDescent="0.25">
      <c r="C3048" s="70">
        <v>0</v>
      </c>
      <c r="D3048" s="53">
        <v>44</v>
      </c>
      <c r="E3048" s="53">
        <v>49</v>
      </c>
      <c r="F3048" s="53">
        <v>22.312999999999999</v>
      </c>
      <c r="G3048" s="53">
        <v>0.60751669847806156</v>
      </c>
      <c r="H3048" s="53">
        <v>0.89795918367346939</v>
      </c>
      <c r="I3048" s="53">
        <v>0.61111111111111116</v>
      </c>
      <c r="J3048" s="53">
        <v>7.4848206370191104</v>
      </c>
      <c r="K3048" s="53">
        <v>64</v>
      </c>
      <c r="L3048" s="53">
        <v>53.340909090909093</v>
      </c>
      <c r="M3048" s="53">
        <v>25.439217758985205</v>
      </c>
      <c r="N3048" s="53">
        <v>5.043730539886643</v>
      </c>
      <c r="O3048" s="53">
        <v>0.29344467088700782</v>
      </c>
      <c r="P3048" s="53">
        <v>1.9737738477248317</v>
      </c>
      <c r="Q3048" s="53">
        <v>20.337499999999991</v>
      </c>
      <c r="R3048" s="53">
        <v>0.86942454090001908</v>
      </c>
      <c r="S3048" s="53">
        <v>3.7229855278666606</v>
      </c>
      <c r="T3048" s="53">
        <v>1.6875000000000008E-2</v>
      </c>
      <c r="U3048" s="53">
        <v>0.33277822871572865</v>
      </c>
      <c r="V3048" s="53">
        <v>8.5442171759943637</v>
      </c>
      <c r="W3048" s="53">
        <v>6.7867307100684053</v>
      </c>
    </row>
    <row r="3049" spans="3:23" x14ac:dyDescent="0.25">
      <c r="C3049" s="70">
        <v>0</v>
      </c>
      <c r="D3049" s="53">
        <v>1395</v>
      </c>
      <c r="E3049" s="53">
        <v>1940</v>
      </c>
      <c r="F3049" s="53">
        <v>213.67599999999999</v>
      </c>
      <c r="G3049" s="53">
        <v>0.97478229539139183</v>
      </c>
      <c r="H3049" s="53">
        <v>0.71907216494845361</v>
      </c>
      <c r="I3049" s="53">
        <v>0.51286764705882348</v>
      </c>
      <c r="J3049" s="53">
        <v>42.144622016403851</v>
      </c>
      <c r="K3049" s="53">
        <v>135</v>
      </c>
      <c r="L3049" s="53">
        <v>75.660215053763437</v>
      </c>
      <c r="M3049" s="53">
        <v>356.99206738556899</v>
      </c>
      <c r="N3049" s="53">
        <v>18.894233707286702</v>
      </c>
      <c r="O3049" s="53">
        <v>0.66447674327983552</v>
      </c>
      <c r="P3049" s="53">
        <v>2.6601913362944218</v>
      </c>
      <c r="Q3049" s="53">
        <v>33.666666666666472</v>
      </c>
      <c r="R3049" s="53">
        <v>0.9828277192843784</v>
      </c>
      <c r="S3049" s="53">
        <v>6.0718463265712952</v>
      </c>
      <c r="T3049" s="53">
        <v>1.5735842222158098E-3</v>
      </c>
      <c r="U3049" s="53">
        <v>0.36728481026361953</v>
      </c>
      <c r="V3049" s="53">
        <v>98.626479975720102</v>
      </c>
      <c r="W3049" s="53">
        <v>22.009284400439771</v>
      </c>
    </row>
    <row r="3050" spans="3:23" x14ac:dyDescent="0.25">
      <c r="C3050" s="70">
        <v>0</v>
      </c>
      <c r="D3050" s="53">
        <v>1383</v>
      </c>
      <c r="E3050" s="53">
        <v>2267</v>
      </c>
      <c r="F3050" s="53">
        <v>235.732</v>
      </c>
      <c r="G3050" s="53">
        <v>0.73894375227799258</v>
      </c>
      <c r="H3050" s="53">
        <v>0.61005734450816052</v>
      </c>
      <c r="I3050" s="53">
        <v>0.5021786492374728</v>
      </c>
      <c r="J3050" s="53">
        <v>41.962963317296001</v>
      </c>
      <c r="K3050" s="53">
        <v>239</v>
      </c>
      <c r="L3050" s="53">
        <v>104.58640636297903</v>
      </c>
      <c r="M3050" s="53">
        <v>1508.9909004628237</v>
      </c>
      <c r="N3050" s="53">
        <v>38.845732075259228</v>
      </c>
      <c r="O3050" s="53">
        <v>1.051909277680126</v>
      </c>
      <c r="P3050" s="53">
        <v>3.8604544776483452</v>
      </c>
      <c r="Q3050" s="53">
        <v>149.22044159544149</v>
      </c>
      <c r="R3050" s="53">
        <v>0.97159913010518828</v>
      </c>
      <c r="S3050" s="53">
        <v>6.9906451634990505</v>
      </c>
      <c r="T3050" s="53">
        <v>1.5168302205340232E-3</v>
      </c>
      <c r="U3050" s="53">
        <v>0.2675074568904714</v>
      </c>
      <c r="V3050" s="53">
        <v>70.35939800164266</v>
      </c>
      <c r="W3050" s="53">
        <v>47.405848903045786</v>
      </c>
    </row>
    <row r="3051" spans="3:23" x14ac:dyDescent="0.25">
      <c r="C3051" s="70">
        <v>0</v>
      </c>
      <c r="D3051" s="53">
        <v>1505</v>
      </c>
      <c r="E3051" s="53">
        <v>1999</v>
      </c>
      <c r="F3051" s="53">
        <v>238.27199999999999</v>
      </c>
      <c r="G3051" s="53">
        <v>0.97864107035341574</v>
      </c>
      <c r="H3051" s="53">
        <v>0.75287643821910955</v>
      </c>
      <c r="I3051" s="53">
        <v>0.49038774845226457</v>
      </c>
      <c r="J3051" s="53">
        <v>43.774713189539234</v>
      </c>
      <c r="K3051" s="53">
        <v>131</v>
      </c>
      <c r="L3051" s="53">
        <v>75.51229235880399</v>
      </c>
      <c r="M3051" s="53">
        <v>340.05187672298041</v>
      </c>
      <c r="N3051" s="53">
        <v>18.440495566089876</v>
      </c>
      <c r="O3051" s="53">
        <v>0.56456030060626594</v>
      </c>
      <c r="P3051" s="53">
        <v>2.4368462876800625</v>
      </c>
      <c r="Q3051" s="53">
        <v>32.87824161922822</v>
      </c>
      <c r="R3051" s="53">
        <v>0.98320610094801153</v>
      </c>
      <c r="S3051" s="53">
        <v>6.0193705056944902</v>
      </c>
      <c r="T3051" s="53">
        <v>1.6802950598124805E-3</v>
      </c>
      <c r="U3051" s="53">
        <v>0.37041749025425696</v>
      </c>
      <c r="V3051" s="53">
        <v>104.41527048840706</v>
      </c>
      <c r="W3051" s="53">
        <v>21.465315203930317</v>
      </c>
    </row>
    <row r="3052" spans="3:23" x14ac:dyDescent="0.25">
      <c r="C3052" s="70">
        <v>0</v>
      </c>
      <c r="D3052" s="53">
        <v>1406</v>
      </c>
      <c r="E3052" s="53">
        <v>2319</v>
      </c>
      <c r="F3052" s="53">
        <v>239.702</v>
      </c>
      <c r="G3052" s="53">
        <v>0.73948489867259526</v>
      </c>
      <c r="H3052" s="53">
        <v>0.60629581716257008</v>
      </c>
      <c r="I3052" s="53">
        <v>0.49160839160839159</v>
      </c>
      <c r="J3052" s="53">
        <v>42.310457335009261</v>
      </c>
      <c r="K3052" s="53">
        <v>251</v>
      </c>
      <c r="L3052" s="53">
        <v>104.76031294452348</v>
      </c>
      <c r="M3052" s="53">
        <v>1642.0570999731724</v>
      </c>
      <c r="N3052" s="53">
        <v>40.522303734772684</v>
      </c>
      <c r="O3052" s="53">
        <v>1.1384207486512898</v>
      </c>
      <c r="P3052" s="53">
        <v>3.8735521363832883</v>
      </c>
      <c r="Q3052" s="53">
        <v>185.36020583190398</v>
      </c>
      <c r="R3052" s="53">
        <v>0.96519693977128507</v>
      </c>
      <c r="S3052" s="53">
        <v>7.0012828659964343</v>
      </c>
      <c r="T3052" s="53">
        <v>1.5180250022801217E-3</v>
      </c>
      <c r="U3052" s="53">
        <v>0.2704570438876171</v>
      </c>
      <c r="V3052" s="53">
        <v>70.523632565908002</v>
      </c>
      <c r="W3052" s="53">
        <v>47.474615609055107</v>
      </c>
    </row>
    <row r="3053" spans="3:23" x14ac:dyDescent="0.25">
      <c r="C3053" s="70">
        <v>0</v>
      </c>
      <c r="D3053" s="53">
        <v>130</v>
      </c>
      <c r="E3053" s="53">
        <v>136</v>
      </c>
      <c r="F3053" s="53">
        <v>40.283999999999999</v>
      </c>
      <c r="G3053" s="53">
        <v>0.76284133970845291</v>
      </c>
      <c r="H3053" s="53">
        <v>0.95588235294117652</v>
      </c>
      <c r="I3053" s="53">
        <v>0.69518716577540107</v>
      </c>
      <c r="J3053" s="53">
        <v>12.865501965161371</v>
      </c>
      <c r="K3053" s="53">
        <v>81</v>
      </c>
      <c r="L3053" s="53">
        <v>62.007692307692309</v>
      </c>
      <c r="M3053" s="53">
        <v>76.922420989862857</v>
      </c>
      <c r="N3053" s="53">
        <v>8.7705427990440175</v>
      </c>
      <c r="O3053" s="53">
        <v>0.11585498781838523</v>
      </c>
      <c r="P3053" s="53">
        <v>2.1253613566703513</v>
      </c>
      <c r="Q3053" s="53">
        <v>36.232323232323246</v>
      </c>
      <c r="R3053" s="53">
        <v>0.91685109702083256</v>
      </c>
      <c r="S3053" s="53">
        <v>4.8490176720590323</v>
      </c>
      <c r="T3053" s="53">
        <v>6.4279155188245929E-3</v>
      </c>
      <c r="U3053" s="53">
        <v>0.24532787638848247</v>
      </c>
      <c r="V3053" s="53">
        <v>16.137663204411428</v>
      </c>
      <c r="W3053" s="53">
        <v>10.434382546250557</v>
      </c>
    </row>
    <row r="3054" spans="3:23" x14ac:dyDescent="0.25">
      <c r="C3054" s="70">
        <v>0</v>
      </c>
      <c r="D3054" s="53">
        <v>1424</v>
      </c>
      <c r="E3054" s="53">
        <v>1805</v>
      </c>
      <c r="F3054" s="53">
        <v>208.077</v>
      </c>
      <c r="G3054" s="53">
        <v>0.97248083387884832</v>
      </c>
      <c r="H3054" s="53">
        <v>0.78891966759002774</v>
      </c>
      <c r="I3054" s="53">
        <v>0.55843137254901964</v>
      </c>
      <c r="J3054" s="53">
        <v>42.580431088739239</v>
      </c>
      <c r="K3054" s="53">
        <v>133</v>
      </c>
      <c r="L3054" s="53">
        <v>77.242977528089881</v>
      </c>
      <c r="M3054" s="53">
        <v>323.16650019345167</v>
      </c>
      <c r="N3054" s="53">
        <v>17.976832318110208</v>
      </c>
      <c r="O3054" s="53">
        <v>0.51791469534103773</v>
      </c>
      <c r="P3054" s="53">
        <v>2.5605068248698384</v>
      </c>
      <c r="Q3054" s="53">
        <v>28.019734345350976</v>
      </c>
      <c r="R3054" s="53">
        <v>0.9855361158426118</v>
      </c>
      <c r="S3054" s="53">
        <v>6.050404350396116</v>
      </c>
      <c r="T3054" s="53">
        <v>1.320855942303489E-3</v>
      </c>
      <c r="U3054" s="53">
        <v>0.37265779069933058</v>
      </c>
      <c r="V3054" s="53">
        <v>93.965737031102265</v>
      </c>
      <c r="W3054" s="53">
        <v>21.892409116765556</v>
      </c>
    </row>
    <row r="3055" spans="3:23" x14ac:dyDescent="0.25">
      <c r="C3055" s="70">
        <v>0</v>
      </c>
      <c r="D3055" s="53">
        <v>1410</v>
      </c>
      <c r="E3055" s="53">
        <v>2308</v>
      </c>
      <c r="F3055" s="53">
        <v>239.43800000000002</v>
      </c>
      <c r="G3055" s="53">
        <v>0.72476464019100018</v>
      </c>
      <c r="H3055" s="53">
        <v>0.6109185441941074</v>
      </c>
      <c r="I3055" s="53">
        <v>0.50213675213675213</v>
      </c>
      <c r="J3055" s="53">
        <v>42.370600161864346</v>
      </c>
      <c r="K3055" s="53">
        <v>248</v>
      </c>
      <c r="L3055" s="53">
        <v>106.44822695035461</v>
      </c>
      <c r="M3055" s="53">
        <v>1733.7364943700325</v>
      </c>
      <c r="N3055" s="53">
        <v>41.638161515249834</v>
      </c>
      <c r="O3055" s="53">
        <v>1.0865207049286634</v>
      </c>
      <c r="P3055" s="53">
        <v>3.6471759556188097</v>
      </c>
      <c r="Q3055" s="53">
        <v>156.68728162124424</v>
      </c>
      <c r="R3055" s="53">
        <v>0.97178944463572281</v>
      </c>
      <c r="S3055" s="53">
        <v>7.0218089902916612</v>
      </c>
      <c r="T3055" s="53">
        <v>1.4784440176369268E-3</v>
      </c>
      <c r="U3055" s="53">
        <v>0.25601261031744066</v>
      </c>
      <c r="V3055" s="53">
        <v>69.751195829378162</v>
      </c>
      <c r="W3055" s="53">
        <v>48.058331787380219</v>
      </c>
    </row>
    <row r="3056" spans="3:23" x14ac:dyDescent="0.25">
      <c r="C3056" s="70">
        <v>0</v>
      </c>
      <c r="D3056" s="53">
        <v>132</v>
      </c>
      <c r="E3056" s="53">
        <v>140</v>
      </c>
      <c r="F3056" s="53">
        <v>41.391999999999996</v>
      </c>
      <c r="G3056" s="53">
        <v>0.80909246932304846</v>
      </c>
      <c r="H3056" s="53">
        <v>0.94285714285714284</v>
      </c>
      <c r="I3056" s="53">
        <v>0.70588235294117652</v>
      </c>
      <c r="J3056" s="53">
        <v>12.964089628857147</v>
      </c>
      <c r="K3056" s="53">
        <v>105</v>
      </c>
      <c r="L3056" s="53">
        <v>68</v>
      </c>
      <c r="M3056" s="53">
        <v>123.14503816793894</v>
      </c>
      <c r="N3056" s="53">
        <v>11.097073405539811</v>
      </c>
      <c r="O3056" s="53">
        <v>0.57171021681488443</v>
      </c>
      <c r="P3056" s="53">
        <v>2.8547958145202892</v>
      </c>
      <c r="Q3056" s="53">
        <v>103.82323232323233</v>
      </c>
      <c r="R3056" s="53">
        <v>0.84870864868430074</v>
      </c>
      <c r="S3056" s="53">
        <v>5.1573959010869288</v>
      </c>
      <c r="T3056" s="53">
        <v>5.7137026833996409E-3</v>
      </c>
      <c r="U3056" s="53">
        <v>0.19377697204575189</v>
      </c>
      <c r="V3056" s="53">
        <v>17.091515767980113</v>
      </c>
      <c r="W3056" s="53">
        <v>10.044365161091198</v>
      </c>
    </row>
    <row r="3057" spans="3:23" x14ac:dyDescent="0.25">
      <c r="C3057" s="70">
        <v>0</v>
      </c>
      <c r="D3057" s="53">
        <v>1421</v>
      </c>
      <c r="E3057" s="53">
        <v>1741</v>
      </c>
      <c r="F3057" s="53">
        <v>202.78399999999996</v>
      </c>
      <c r="G3057" s="53">
        <v>0.97190743271039803</v>
      </c>
      <c r="H3057" s="53">
        <v>0.81619758759333716</v>
      </c>
      <c r="I3057" s="53">
        <v>0.52864583333333337</v>
      </c>
      <c r="J3057" s="53">
        <v>42.535554458225491</v>
      </c>
      <c r="K3057" s="53">
        <v>137</v>
      </c>
      <c r="L3057" s="53">
        <v>79.21182266009852</v>
      </c>
      <c r="M3057" s="53">
        <v>337.11355026712101</v>
      </c>
      <c r="N3057" s="53">
        <v>18.360652228804973</v>
      </c>
      <c r="O3057" s="53">
        <v>0.43357031794101475</v>
      </c>
      <c r="P3057" s="53">
        <v>2.6387511537911728</v>
      </c>
      <c r="Q3057" s="53">
        <v>22.775974025973952</v>
      </c>
      <c r="R3057" s="53">
        <v>0.98929564026923811</v>
      </c>
      <c r="S3057" s="53">
        <v>6.079757246200109</v>
      </c>
      <c r="T3057" s="53">
        <v>1.6085405695795184E-3</v>
      </c>
      <c r="U3057" s="53">
        <v>0.38569955471341538</v>
      </c>
      <c r="V3057" s="53">
        <v>92.332228291776914</v>
      </c>
      <c r="W3057" s="53">
        <v>21.731629569948225</v>
      </c>
    </row>
    <row r="3058" spans="3:23" x14ac:dyDescent="0.25">
      <c r="C3058" s="70">
        <v>0</v>
      </c>
      <c r="D3058" s="53">
        <v>1420</v>
      </c>
      <c r="E3058" s="53">
        <v>2381</v>
      </c>
      <c r="F3058" s="53">
        <v>242.167</v>
      </c>
      <c r="G3058" s="53">
        <v>0.72003411273284013</v>
      </c>
      <c r="H3058" s="53">
        <v>0.59638807223855528</v>
      </c>
      <c r="I3058" s="53">
        <v>0.48713550600343053</v>
      </c>
      <c r="J3058" s="53">
        <v>42.520585056228136</v>
      </c>
      <c r="K3058" s="53">
        <v>239</v>
      </c>
      <c r="L3058" s="53">
        <v>107.92323943661972</v>
      </c>
      <c r="M3058" s="53">
        <v>1718.6375145162735</v>
      </c>
      <c r="N3058" s="53">
        <v>41.456453231267545</v>
      </c>
      <c r="O3058" s="53">
        <v>0.99325438136138888</v>
      </c>
      <c r="P3058" s="53">
        <v>3.3530783237988762</v>
      </c>
      <c r="Q3058" s="53">
        <v>189.99326599326594</v>
      </c>
      <c r="R3058" s="53">
        <v>0.96574200319133496</v>
      </c>
      <c r="S3058" s="53">
        <v>7.0396633240998812</v>
      </c>
      <c r="T3058" s="53">
        <v>1.2985069550725703E-3</v>
      </c>
      <c r="U3058" s="53">
        <v>0.25096141172021053</v>
      </c>
      <c r="V3058" s="53">
        <v>69.421945775152054</v>
      </c>
      <c r="W3058" s="53">
        <v>48.174572658979585</v>
      </c>
    </row>
    <row r="3059" spans="3:23" x14ac:dyDescent="0.25">
      <c r="C3059" s="70">
        <v>0</v>
      </c>
      <c r="D3059" s="53">
        <v>1588</v>
      </c>
      <c r="E3059" s="53">
        <v>2036</v>
      </c>
      <c r="F3059" s="53">
        <v>241.55500000000001</v>
      </c>
      <c r="G3059" s="53">
        <v>0.97697556623586468</v>
      </c>
      <c r="H3059" s="53">
        <v>0.77996070726915523</v>
      </c>
      <c r="I3059" s="53">
        <v>0.42414529914529914</v>
      </c>
      <c r="J3059" s="53">
        <v>44.965591256420041</v>
      </c>
      <c r="K3059" s="53">
        <v>141</v>
      </c>
      <c r="L3059" s="53">
        <v>79.419395465994967</v>
      </c>
      <c r="M3059" s="53">
        <v>337.4484452549745</v>
      </c>
      <c r="N3059" s="53">
        <v>18.369769874850761</v>
      </c>
      <c r="O3059" s="53">
        <v>0.47519712803607495</v>
      </c>
      <c r="P3059" s="53">
        <v>2.6348374239458661</v>
      </c>
      <c r="Q3059" s="53">
        <v>25.550260416666653</v>
      </c>
      <c r="R3059" s="53">
        <v>0.98771672758567108</v>
      </c>
      <c r="S3059" s="53">
        <v>6.0776464552975709</v>
      </c>
      <c r="T3059" s="53">
        <v>1.7506239149305968E-3</v>
      </c>
      <c r="U3059" s="53">
        <v>0.37950847913770019</v>
      </c>
      <c r="V3059" s="53">
        <v>103.69057809977838</v>
      </c>
      <c r="W3059" s="53">
        <v>22.122511316430046</v>
      </c>
    </row>
    <row r="3060" spans="3:23" x14ac:dyDescent="0.25">
      <c r="C3060" s="70">
        <v>0</v>
      </c>
      <c r="D3060" s="53">
        <v>1442</v>
      </c>
      <c r="E3060" s="53">
        <v>2463</v>
      </c>
      <c r="F3060" s="53">
        <v>245.41699999999997</v>
      </c>
      <c r="G3060" s="53">
        <v>0.70801597631739477</v>
      </c>
      <c r="H3060" s="53">
        <v>0.58546488022736498</v>
      </c>
      <c r="I3060" s="53">
        <v>0.48552188552188552</v>
      </c>
      <c r="J3060" s="53">
        <v>42.848703871973825</v>
      </c>
      <c r="K3060" s="53">
        <v>244</v>
      </c>
      <c r="L3060" s="53">
        <v>109.03398058252426</v>
      </c>
      <c r="M3060" s="53">
        <v>1685.368032582554</v>
      </c>
      <c r="N3060" s="53">
        <v>41.053234130608445</v>
      </c>
      <c r="O3060" s="53">
        <v>0.90952812243439107</v>
      </c>
      <c r="P3060" s="53">
        <v>3.3463281178610593</v>
      </c>
      <c r="Q3060" s="53">
        <v>164.69586776859526</v>
      </c>
      <c r="R3060" s="53">
        <v>0.9705399708894048</v>
      </c>
      <c r="S3060" s="53">
        <v>7.0598997251568036</v>
      </c>
      <c r="T3060" s="53">
        <v>1.1261525852059966E-3</v>
      </c>
      <c r="U3060" s="53">
        <v>0.2439301356162524</v>
      </c>
      <c r="V3060" s="53">
        <v>70.224480224944642</v>
      </c>
      <c r="W3060" s="53">
        <v>49.592276215916428</v>
      </c>
    </row>
    <row r="3061" spans="3:23" x14ac:dyDescent="0.25">
      <c r="C3061" s="70">
        <v>0</v>
      </c>
      <c r="D3061" s="53">
        <v>1622</v>
      </c>
      <c r="E3061" s="53">
        <v>2147</v>
      </c>
      <c r="F3061" s="53">
        <v>255.20899999999997</v>
      </c>
      <c r="G3061" s="53">
        <v>0.97716783517943007</v>
      </c>
      <c r="H3061" s="53">
        <v>0.75547275267815561</v>
      </c>
      <c r="I3061" s="53">
        <v>0.39813451153657337</v>
      </c>
      <c r="J3061" s="53">
        <v>45.444411554782327</v>
      </c>
      <c r="K3061" s="53">
        <v>147</v>
      </c>
      <c r="L3061" s="53">
        <v>81.140567200986439</v>
      </c>
      <c r="M3061" s="53">
        <v>401.18565742021889</v>
      </c>
      <c r="N3061" s="53">
        <v>20.02961950263207</v>
      </c>
      <c r="O3061" s="53">
        <v>0.5592885656334422</v>
      </c>
      <c r="P3061" s="53">
        <v>2.7435707958704985</v>
      </c>
      <c r="Q3061" s="53">
        <v>32.776072884200438</v>
      </c>
      <c r="R3061" s="53">
        <v>0.98474070883875187</v>
      </c>
      <c r="S3061" s="53">
        <v>6.1596800761227009</v>
      </c>
      <c r="T3061" s="53">
        <v>1.9802565245834558E-3</v>
      </c>
      <c r="U3061" s="53">
        <v>0.38975040522160048</v>
      </c>
      <c r="V3061" s="53">
        <v>105.91537729604157</v>
      </c>
      <c r="W3061" s="53">
        <v>22.503720821751195</v>
      </c>
    </row>
    <row r="3062" spans="3:23" x14ac:dyDescent="0.25">
      <c r="C3062" s="70">
        <v>0</v>
      </c>
      <c r="D3062" s="53">
        <v>1517</v>
      </c>
      <c r="E3062" s="53">
        <v>2696</v>
      </c>
      <c r="F3062" s="53">
        <v>260.85699999999997</v>
      </c>
      <c r="G3062" s="53">
        <v>0.66184608204005657</v>
      </c>
      <c r="H3062" s="53">
        <v>0.56268545994065278</v>
      </c>
      <c r="I3062" s="53">
        <v>0.48373724489795916</v>
      </c>
      <c r="J3062" s="53">
        <v>43.948883823861124</v>
      </c>
      <c r="K3062" s="53">
        <v>242</v>
      </c>
      <c r="L3062" s="53">
        <v>109.83915622940013</v>
      </c>
      <c r="M3062" s="53">
        <v>1707.2511570712215</v>
      </c>
      <c r="N3062" s="53">
        <v>41.31889588398051</v>
      </c>
      <c r="O3062" s="53">
        <v>0.92109511079548845</v>
      </c>
      <c r="P3062" s="53">
        <v>3.3025423058582595</v>
      </c>
      <c r="Q3062" s="53">
        <v>200.99216791979921</v>
      </c>
      <c r="R3062" s="53">
        <v>0.96417264070001785</v>
      </c>
      <c r="S3062" s="53">
        <v>7.0986200618657547</v>
      </c>
      <c r="T3062" s="53">
        <v>1.09020986049091E-3</v>
      </c>
      <c r="U3062" s="53">
        <v>0.24647102673496912</v>
      </c>
      <c r="V3062" s="53">
        <v>70.263360840905861</v>
      </c>
      <c r="W3062" s="53">
        <v>52.672208672415358</v>
      </c>
    </row>
    <row r="3063" spans="3:23" x14ac:dyDescent="0.25">
      <c r="C3063" s="70">
        <v>0</v>
      </c>
      <c r="D3063" s="53">
        <v>143</v>
      </c>
      <c r="E3063" s="53">
        <v>153</v>
      </c>
      <c r="F3063" s="53">
        <v>44.484999999999992</v>
      </c>
      <c r="G3063" s="53">
        <v>0.831144058573273</v>
      </c>
      <c r="H3063" s="53">
        <v>0.934640522875817</v>
      </c>
      <c r="I3063" s="53">
        <v>0.68421052631578949</v>
      </c>
      <c r="J3063" s="53">
        <v>13.493452297211721</v>
      </c>
      <c r="K3063" s="53">
        <v>116</v>
      </c>
      <c r="L3063" s="53">
        <v>77.55944055944056</v>
      </c>
      <c r="M3063" s="53">
        <v>182.93834334679406</v>
      </c>
      <c r="N3063" s="53">
        <v>13.525470171006775</v>
      </c>
      <c r="O3063" s="53">
        <v>0.33515800758078124</v>
      </c>
      <c r="P3063" s="53">
        <v>2.7061309533937092</v>
      </c>
      <c r="Q3063" s="53">
        <v>85.381818181818076</v>
      </c>
      <c r="R3063" s="53">
        <v>0.92377027489422114</v>
      </c>
      <c r="S3063" s="53">
        <v>5.4387088379838069</v>
      </c>
      <c r="T3063" s="53">
        <v>5.0826446280991576E-3</v>
      </c>
      <c r="U3063" s="53">
        <v>0.2395366009354187</v>
      </c>
      <c r="V3063" s="53">
        <v>18.315688866882425</v>
      </c>
      <c r="W3063" s="53">
        <v>10.184569748842248</v>
      </c>
    </row>
    <row r="3064" spans="3:23" x14ac:dyDescent="0.25">
      <c r="C3064" s="70">
        <v>0</v>
      </c>
      <c r="D3064" s="53">
        <v>1418</v>
      </c>
      <c r="E3064" s="53">
        <v>1669</v>
      </c>
      <c r="F3064" s="53">
        <v>199.42699999999999</v>
      </c>
      <c r="G3064" s="53">
        <v>0.97429369471161509</v>
      </c>
      <c r="H3064" s="53">
        <v>0.84961054523666868</v>
      </c>
      <c r="I3064" s="53">
        <v>0.50552584670231726</v>
      </c>
      <c r="J3064" s="53">
        <v>42.490630431125176</v>
      </c>
      <c r="K3064" s="53">
        <v>146</v>
      </c>
      <c r="L3064" s="53">
        <v>82.700282087447107</v>
      </c>
      <c r="M3064" s="53">
        <v>436.31871551670054</v>
      </c>
      <c r="N3064" s="53">
        <v>20.8882434760968</v>
      </c>
      <c r="O3064" s="53">
        <v>0.56620275012715759</v>
      </c>
      <c r="P3064" s="53">
        <v>2.6101499600292777</v>
      </c>
      <c r="Q3064" s="53">
        <v>21.131141868511968</v>
      </c>
      <c r="R3064" s="53">
        <v>0.99088254442356372</v>
      </c>
      <c r="S3064" s="53">
        <v>6.1573996525301125</v>
      </c>
      <c r="T3064" s="53">
        <v>1.6144442715006512E-3</v>
      </c>
      <c r="U3064" s="53">
        <v>0.39409100863697133</v>
      </c>
      <c r="V3064" s="53">
        <v>92.541293749700301</v>
      </c>
      <c r="W3064" s="53">
        <v>20.847850135948104</v>
      </c>
    </row>
    <row r="3065" spans="3:23" x14ac:dyDescent="0.25">
      <c r="C3065" s="70">
        <v>0</v>
      </c>
      <c r="D3065" s="53">
        <v>1517</v>
      </c>
      <c r="E3065" s="53">
        <v>2581</v>
      </c>
      <c r="F3065" s="53">
        <v>251.917</v>
      </c>
      <c r="G3065" s="53">
        <v>0.67506600545873063</v>
      </c>
      <c r="H3065" s="53">
        <v>0.58775668345602483</v>
      </c>
      <c r="I3065" s="53">
        <v>0.49253246753246754</v>
      </c>
      <c r="J3065" s="53">
        <v>43.948883823861124</v>
      </c>
      <c r="K3065" s="53">
        <v>248</v>
      </c>
      <c r="L3065" s="53">
        <v>114.02834541858932</v>
      </c>
      <c r="M3065" s="53">
        <v>1897.0869268779588</v>
      </c>
      <c r="N3065" s="53">
        <v>43.555561377141714</v>
      </c>
      <c r="O3065" s="53">
        <v>0.95197909350683962</v>
      </c>
      <c r="P3065" s="53">
        <v>3.3536447868499453</v>
      </c>
      <c r="Q3065" s="53">
        <v>182.96459330143529</v>
      </c>
      <c r="R3065" s="53">
        <v>0.97007292702062742</v>
      </c>
      <c r="S3065" s="53">
        <v>7.1379907056660592</v>
      </c>
      <c r="T3065" s="53">
        <v>1.1942136041857988E-3</v>
      </c>
      <c r="U3065" s="53">
        <v>0.24181710690582289</v>
      </c>
      <c r="V3065" s="53">
        <v>70.077222322965909</v>
      </c>
      <c r="W3065" s="53">
        <v>51.699984924239864</v>
      </c>
    </row>
    <row r="3066" spans="3:23" x14ac:dyDescent="0.25">
      <c r="C3066" s="70">
        <v>0</v>
      </c>
      <c r="D3066" s="53">
        <v>1577</v>
      </c>
      <c r="E3066" s="53">
        <v>2131</v>
      </c>
      <c r="F3066" s="53">
        <v>251.57099999999997</v>
      </c>
      <c r="G3066" s="53">
        <v>0.97934447444429151</v>
      </c>
      <c r="H3066" s="53">
        <v>0.74002815579540127</v>
      </c>
      <c r="I3066" s="53">
        <v>0.36949390815370198</v>
      </c>
      <c r="J3066" s="53">
        <v>44.809583372838354</v>
      </c>
      <c r="K3066" s="53">
        <v>145</v>
      </c>
      <c r="L3066" s="53">
        <v>82.92707672796449</v>
      </c>
      <c r="M3066" s="53">
        <v>409.79607476124124</v>
      </c>
      <c r="N3066" s="53">
        <v>20.243420530168343</v>
      </c>
      <c r="O3066" s="53">
        <v>0.49095040048598093</v>
      </c>
      <c r="P3066" s="53">
        <v>2.4139035138830831</v>
      </c>
      <c r="Q3066" s="53">
        <v>29.449484536082377</v>
      </c>
      <c r="R3066" s="53">
        <v>0.98685122946852233</v>
      </c>
      <c r="S3066" s="53">
        <v>6.1450025902821803</v>
      </c>
      <c r="T3066" s="53">
        <v>2.000763650248144E-3</v>
      </c>
      <c r="U3066" s="53">
        <v>0.39639130847967646</v>
      </c>
      <c r="V3066" s="53">
        <v>107.13608229319668</v>
      </c>
      <c r="W3066" s="53">
        <v>21.662799371385045</v>
      </c>
    </row>
    <row r="3067" spans="3:23" x14ac:dyDescent="0.25">
      <c r="C3067" s="70">
        <v>0</v>
      </c>
      <c r="D3067" s="53">
        <v>1597</v>
      </c>
      <c r="E3067" s="53">
        <v>2659</v>
      </c>
      <c r="F3067" s="53">
        <v>261.55199999999996</v>
      </c>
      <c r="G3067" s="53">
        <v>0.66689096703353357</v>
      </c>
      <c r="H3067" s="53">
        <v>0.60060172997367434</v>
      </c>
      <c r="I3067" s="53">
        <v>0.50031328320802004</v>
      </c>
      <c r="J3067" s="53">
        <v>45.092832611647438</v>
      </c>
      <c r="K3067" s="53">
        <v>246</v>
      </c>
      <c r="L3067" s="53">
        <v>114.38948027551659</v>
      </c>
      <c r="M3067" s="53">
        <v>1952.4948266094143</v>
      </c>
      <c r="N3067" s="53">
        <v>44.187043650932502</v>
      </c>
      <c r="O3067" s="53">
        <v>0.93791403057154965</v>
      </c>
      <c r="P3067" s="53">
        <v>3.1461218166069944</v>
      </c>
      <c r="Q3067" s="53">
        <v>211.63146551724085</v>
      </c>
      <c r="R3067" s="53">
        <v>0.96541662479548052</v>
      </c>
      <c r="S3067" s="53">
        <v>7.1332145537032225</v>
      </c>
      <c r="T3067" s="53">
        <v>1.2010043315780487E-3</v>
      </c>
      <c r="U3067" s="53">
        <v>0.23811966005221749</v>
      </c>
      <c r="V3067" s="53">
        <v>70.133752120533714</v>
      </c>
      <c r="W3067" s="53">
        <v>52.260537900153636</v>
      </c>
    </row>
    <row r="3068" spans="3:23" x14ac:dyDescent="0.25">
      <c r="C3068" s="70">
        <v>0</v>
      </c>
      <c r="D3068" s="53">
        <v>1536</v>
      </c>
      <c r="E3068" s="53">
        <v>2116</v>
      </c>
      <c r="F3068" s="53">
        <v>251.11599999999996</v>
      </c>
      <c r="G3068" s="53">
        <v>0.97799463975877587</v>
      </c>
      <c r="H3068" s="53">
        <v>0.72589792060491498</v>
      </c>
      <c r="I3068" s="53">
        <v>0.37600979192166462</v>
      </c>
      <c r="J3068" s="53">
        <v>44.223251132330937</v>
      </c>
      <c r="K3068" s="53">
        <v>139</v>
      </c>
      <c r="L3068" s="53">
        <v>84.317708333333329</v>
      </c>
      <c r="M3068" s="53">
        <v>428.63906080347505</v>
      </c>
      <c r="N3068" s="53">
        <v>20.703600189422975</v>
      </c>
      <c r="O3068" s="53">
        <v>0.48851650398338103</v>
      </c>
      <c r="P3068" s="53">
        <v>2.2402384024262085</v>
      </c>
      <c r="Q3068" s="53">
        <v>26.671291866028774</v>
      </c>
      <c r="R3068" s="53">
        <v>0.98848702763199914</v>
      </c>
      <c r="S3068" s="53">
        <v>6.1563794955646056</v>
      </c>
      <c r="T3068" s="53">
        <v>2.2617385133122821E-3</v>
      </c>
      <c r="U3068" s="53">
        <v>0.3901248890480043</v>
      </c>
      <c r="V3068" s="53">
        <v>104.47927771589076</v>
      </c>
      <c r="W3068" s="53">
        <v>21.797513638674566</v>
      </c>
    </row>
    <row r="3069" spans="3:23" x14ac:dyDescent="0.25">
      <c r="C3069" s="70">
        <v>1</v>
      </c>
      <c r="D3069" s="53">
        <v>67</v>
      </c>
      <c r="E3069" s="53">
        <v>71</v>
      </c>
      <c r="F3069" s="53">
        <v>27.184000000000001</v>
      </c>
      <c r="G3069" s="53">
        <v>0.65901660940361284</v>
      </c>
      <c r="H3069" s="53">
        <v>0.94366197183098588</v>
      </c>
      <c r="I3069" s="53">
        <v>0.6767676767676768</v>
      </c>
      <c r="J3069" s="53">
        <v>9.2361815431083798</v>
      </c>
      <c r="K3069" s="53">
        <v>221</v>
      </c>
      <c r="L3069" s="53">
        <v>120.34328358208955</v>
      </c>
      <c r="M3069" s="53">
        <v>2064.3803708729083</v>
      </c>
      <c r="N3069" s="53">
        <v>45.435452797049443</v>
      </c>
      <c r="O3069" s="53">
        <v>0.50118877587713384</v>
      </c>
      <c r="P3069" s="53">
        <v>2.2453163776822129</v>
      </c>
      <c r="Q3069" s="53">
        <v>555.21818181818173</v>
      </c>
      <c r="R3069" s="53">
        <v>0.91009838129095566</v>
      </c>
      <c r="S3069" s="53">
        <v>5.6780294889652323</v>
      </c>
      <c r="T3069" s="53">
        <v>9.2561983471074125E-3</v>
      </c>
      <c r="U3069" s="53">
        <v>8.9965982427860733E-2</v>
      </c>
      <c r="V3069" s="53">
        <v>10.759350233791816</v>
      </c>
      <c r="W3069" s="53">
        <v>8.0924127221971549</v>
      </c>
    </row>
    <row r="3070" spans="3:23" x14ac:dyDescent="0.25">
      <c r="C3070" s="70">
        <v>0</v>
      </c>
      <c r="D3070" s="53">
        <v>1641</v>
      </c>
      <c r="E3070" s="53">
        <v>2694</v>
      </c>
      <c r="F3070" s="53">
        <v>263.73599999999999</v>
      </c>
      <c r="G3070" s="53">
        <v>0.64319997883790025</v>
      </c>
      <c r="H3070" s="53">
        <v>0.60913140311804004</v>
      </c>
      <c r="I3070" s="53">
        <v>0.52344497607655505</v>
      </c>
      <c r="J3070" s="53">
        <v>45.709803028567102</v>
      </c>
      <c r="K3070" s="53">
        <v>253</v>
      </c>
      <c r="L3070" s="53">
        <v>117.55393053016454</v>
      </c>
      <c r="M3070" s="53">
        <v>2007.2057787488413</v>
      </c>
      <c r="N3070" s="53">
        <v>44.801850171045857</v>
      </c>
      <c r="O3070" s="53">
        <v>0.9661651864840638</v>
      </c>
      <c r="P3070" s="53">
        <v>3.1622080527944858</v>
      </c>
      <c r="Q3070" s="53">
        <v>201.97617554858994</v>
      </c>
      <c r="R3070" s="53">
        <v>0.96874606417352027</v>
      </c>
      <c r="S3070" s="53">
        <v>7.164234473651109</v>
      </c>
      <c r="T3070" s="53">
        <v>9.3886655988058287E-4</v>
      </c>
      <c r="U3070" s="53">
        <v>0.23171328120664214</v>
      </c>
      <c r="V3070" s="53">
        <v>68.940953205216474</v>
      </c>
      <c r="W3070" s="53">
        <v>52.787966194790855</v>
      </c>
    </row>
    <row r="3071" spans="3:23" x14ac:dyDescent="0.25">
      <c r="C3071" s="70">
        <v>0</v>
      </c>
      <c r="D3071" s="53">
        <v>110</v>
      </c>
      <c r="E3071" s="53">
        <v>124</v>
      </c>
      <c r="F3071" s="53">
        <v>41.044999999999995</v>
      </c>
      <c r="G3071" s="53">
        <v>0.86323737862414074</v>
      </c>
      <c r="H3071" s="53">
        <v>0.88709677419354838</v>
      </c>
      <c r="I3071" s="53">
        <v>0.52884615384615385</v>
      </c>
      <c r="J3071" s="53">
        <v>11.834540545406394</v>
      </c>
      <c r="K3071" s="53">
        <v>99</v>
      </c>
      <c r="L3071" s="53">
        <v>74.427272727272722</v>
      </c>
      <c r="M3071" s="53">
        <v>110.24695579649715</v>
      </c>
      <c r="N3071" s="53">
        <v>10.499855036927755</v>
      </c>
      <c r="O3071" s="53">
        <v>0.40123000797547909</v>
      </c>
      <c r="P3071" s="53">
        <v>2.4307083439460531</v>
      </c>
      <c r="Q3071" s="53">
        <v>72.570135746606411</v>
      </c>
      <c r="R3071" s="53">
        <v>0.91651050838163861</v>
      </c>
      <c r="S3071" s="53">
        <v>5.1190124196823055</v>
      </c>
      <c r="T3071" s="53">
        <v>4.7705820929137433E-3</v>
      </c>
      <c r="U3071" s="53">
        <v>0.2403928505523375</v>
      </c>
      <c r="V3071" s="53">
        <v>17.156714792296828</v>
      </c>
      <c r="W3071" s="53">
        <v>8.6606788372193009</v>
      </c>
    </row>
    <row r="3072" spans="3:23" x14ac:dyDescent="0.25">
      <c r="C3072" s="70">
        <v>0</v>
      </c>
      <c r="D3072" s="53">
        <v>1307</v>
      </c>
      <c r="E3072" s="53">
        <v>1713</v>
      </c>
      <c r="F3072" s="53">
        <v>209.11199999999999</v>
      </c>
      <c r="G3072" s="53">
        <v>0.9737689479906142</v>
      </c>
      <c r="H3072" s="53">
        <v>0.76298890834792765</v>
      </c>
      <c r="I3072" s="53">
        <v>0.44275067750677505</v>
      </c>
      <c r="J3072" s="53">
        <v>40.793677021921638</v>
      </c>
      <c r="K3072" s="53">
        <v>143</v>
      </c>
      <c r="L3072" s="53">
        <v>88.060443764345834</v>
      </c>
      <c r="M3072" s="53">
        <v>460.33095324855685</v>
      </c>
      <c r="N3072" s="53">
        <v>21.455324589680689</v>
      </c>
      <c r="O3072" s="53">
        <v>0.45247934299723508</v>
      </c>
      <c r="P3072" s="53">
        <v>2.1383516688972644</v>
      </c>
      <c r="Q3072" s="53">
        <v>24.955174686881978</v>
      </c>
      <c r="R3072" s="53">
        <v>0.99006124315205313</v>
      </c>
      <c r="S3072" s="53">
        <v>6.1874725648695863</v>
      </c>
      <c r="T3072" s="53">
        <v>1.7942118525747861E-3</v>
      </c>
      <c r="U3072" s="53">
        <v>0.36098752385279848</v>
      </c>
      <c r="V3072" s="53">
        <v>91.438526694906145</v>
      </c>
      <c r="W3072" s="53">
        <v>20.805838843905292</v>
      </c>
    </row>
    <row r="3073" spans="3:23" x14ac:dyDescent="0.25">
      <c r="C3073" s="70">
        <v>1</v>
      </c>
      <c r="D3073" s="53">
        <v>60</v>
      </c>
      <c r="E3073" s="53">
        <v>64</v>
      </c>
      <c r="F3073" s="53">
        <v>25.405999999999999</v>
      </c>
      <c r="G3073" s="53">
        <v>0.59203031074345402</v>
      </c>
      <c r="H3073" s="53">
        <v>0.9375</v>
      </c>
      <c r="I3073" s="53">
        <v>0.66666666666666663</v>
      </c>
      <c r="J3073" s="53">
        <v>8.7403874447366334</v>
      </c>
      <c r="K3073" s="53">
        <v>154</v>
      </c>
      <c r="L3073" s="53">
        <v>101.56666666666666</v>
      </c>
      <c r="M3073" s="53">
        <v>712.79209039548027</v>
      </c>
      <c r="N3073" s="53">
        <v>26.698166423847915</v>
      </c>
      <c r="O3073" s="53">
        <v>0.12402323670296538</v>
      </c>
      <c r="P3073" s="53">
        <v>1.8998828163263026</v>
      </c>
      <c r="Q3073" s="53">
        <v>270.62000000000006</v>
      </c>
      <c r="R3073" s="53">
        <v>0.90373070744638651</v>
      </c>
      <c r="S3073" s="53">
        <v>5.515061012203069</v>
      </c>
      <c r="T3073" s="53">
        <v>1.0199999999999994E-2</v>
      </c>
      <c r="U3073" s="53">
        <v>0.10871200061194788</v>
      </c>
      <c r="V3073" s="53">
        <v>9.8375882074045933</v>
      </c>
      <c r="W3073" s="53">
        <v>7.9282667599601817</v>
      </c>
    </row>
    <row r="3074" spans="3:23" x14ac:dyDescent="0.25">
      <c r="C3074" s="70">
        <v>0</v>
      </c>
      <c r="D3074" s="53">
        <v>1702</v>
      </c>
      <c r="E3074" s="53">
        <v>2845</v>
      </c>
      <c r="F3074" s="53">
        <v>272.27</v>
      </c>
      <c r="G3074" s="53">
        <v>0.59822168133799136</v>
      </c>
      <c r="H3074" s="53">
        <v>0.59824253075571177</v>
      </c>
      <c r="I3074" s="53">
        <v>0.52401477832512311</v>
      </c>
      <c r="J3074" s="53">
        <v>46.551624087020279</v>
      </c>
      <c r="K3074" s="53">
        <v>255</v>
      </c>
      <c r="L3074" s="53">
        <v>118.37309048178614</v>
      </c>
      <c r="M3074" s="53">
        <v>2049.8119268336645</v>
      </c>
      <c r="N3074" s="53">
        <v>45.274848722371942</v>
      </c>
      <c r="O3074" s="53">
        <v>0.92445333130488561</v>
      </c>
      <c r="P3074" s="53">
        <v>3.0092726915313479</v>
      </c>
      <c r="Q3074" s="53">
        <v>242.11470944309994</v>
      </c>
      <c r="R3074" s="53">
        <v>0.96288648947704281</v>
      </c>
      <c r="S3074" s="53">
        <v>7.1663185090679953</v>
      </c>
      <c r="T3074" s="53">
        <v>8.5192795877334592E-4</v>
      </c>
      <c r="U3074" s="53">
        <v>0.21981289967511178</v>
      </c>
      <c r="V3074" s="53">
        <v>69.296139446070725</v>
      </c>
      <c r="W3074" s="53">
        <v>55.529120868988969</v>
      </c>
    </row>
    <row r="3075" spans="3:23" x14ac:dyDescent="0.25">
      <c r="C3075" s="70">
        <v>0</v>
      </c>
      <c r="D3075" s="53">
        <v>79</v>
      </c>
      <c r="E3075" s="53">
        <v>89</v>
      </c>
      <c r="F3075" s="53">
        <v>32.046999999999997</v>
      </c>
      <c r="G3075" s="53">
        <v>0.7191758681100785</v>
      </c>
      <c r="H3075" s="53">
        <v>0.88764044943820219</v>
      </c>
      <c r="I3075" s="53">
        <v>0.65833333333333333</v>
      </c>
      <c r="J3075" s="53">
        <v>10.029253413593549</v>
      </c>
      <c r="K3075" s="53">
        <v>92</v>
      </c>
      <c r="L3075" s="53">
        <v>72.620253164556956</v>
      </c>
      <c r="M3075" s="53">
        <v>86.187276858162946</v>
      </c>
      <c r="N3075" s="53">
        <v>9.2837102958980218</v>
      </c>
      <c r="O3075" s="53">
        <v>0.2237057121047378</v>
      </c>
      <c r="P3075" s="53">
        <v>2.1559296131213852</v>
      </c>
      <c r="Q3075" s="53">
        <v>62.130769230769239</v>
      </c>
      <c r="R3075" s="53">
        <v>0.91304484607805658</v>
      </c>
      <c r="S3075" s="53">
        <v>4.8003863688035819</v>
      </c>
      <c r="T3075" s="53">
        <v>8.4023668639053115E-3</v>
      </c>
      <c r="U3075" s="53">
        <v>0.25924909254303141</v>
      </c>
      <c r="V3075" s="53">
        <v>12.301628439939591</v>
      </c>
      <c r="W3075" s="53">
        <v>8.5475169580682895</v>
      </c>
    </row>
    <row r="3076" spans="3:23" x14ac:dyDescent="0.25">
      <c r="C3076" s="70">
        <v>0</v>
      </c>
      <c r="D3076" s="53">
        <v>1307</v>
      </c>
      <c r="E3076" s="53">
        <v>1775</v>
      </c>
      <c r="F3076" s="53">
        <v>216.167</v>
      </c>
      <c r="G3076" s="53">
        <v>0.97155502046386699</v>
      </c>
      <c r="H3076" s="53">
        <v>0.73633802816901406</v>
      </c>
      <c r="I3076" s="53">
        <v>0.41373852484963597</v>
      </c>
      <c r="J3076" s="53">
        <v>40.793677021921638</v>
      </c>
      <c r="K3076" s="53">
        <v>156</v>
      </c>
      <c r="L3076" s="53">
        <v>88.802601377199693</v>
      </c>
      <c r="M3076" s="53">
        <v>451.3040361066752</v>
      </c>
      <c r="N3076" s="53">
        <v>21.243917626150672</v>
      </c>
      <c r="O3076" s="53">
        <v>0.50961411297675252</v>
      </c>
      <c r="P3076" s="53">
        <v>2.3775650492354994</v>
      </c>
      <c r="Q3076" s="53">
        <v>23.958950617284067</v>
      </c>
      <c r="R3076" s="53">
        <v>0.99059914387305803</v>
      </c>
      <c r="S3076" s="53">
        <v>6.2208628764560814</v>
      </c>
      <c r="T3076" s="53">
        <v>1.9579713458314765E-3</v>
      </c>
      <c r="U3076" s="53">
        <v>0.3744142832948183</v>
      </c>
      <c r="V3076" s="53">
        <v>91.872985599406746</v>
      </c>
      <c r="W3076" s="53">
        <v>21.756803705785508</v>
      </c>
    </row>
    <row r="3077" spans="3:23" x14ac:dyDescent="0.25">
      <c r="C3077" s="70">
        <v>1</v>
      </c>
      <c r="D3077" s="53">
        <v>56</v>
      </c>
      <c r="E3077" s="53">
        <v>61</v>
      </c>
      <c r="F3077" s="53">
        <v>25.497</v>
      </c>
      <c r="G3077" s="53">
        <v>0.5548507310834806</v>
      </c>
      <c r="H3077" s="53">
        <v>0.91803278688524592</v>
      </c>
      <c r="I3077" s="53">
        <v>0.62222222222222223</v>
      </c>
      <c r="J3077" s="53">
        <v>8.4440164912895046</v>
      </c>
      <c r="K3077" s="53">
        <v>154</v>
      </c>
      <c r="L3077" s="53">
        <v>97.553571428571431</v>
      </c>
      <c r="M3077" s="53">
        <v>766.14253246753265</v>
      </c>
      <c r="N3077" s="53">
        <v>27.679279840117456</v>
      </c>
      <c r="O3077" s="53">
        <v>0.33794089510072339</v>
      </c>
      <c r="P3077" s="53">
        <v>2.0399695700572957</v>
      </c>
      <c r="Q3077" s="53">
        <v>259.91999999999996</v>
      </c>
      <c r="R3077" s="53">
        <v>0.89936088806444481</v>
      </c>
      <c r="S3077" s="53">
        <v>5.3653033595189754</v>
      </c>
      <c r="T3077" s="53">
        <v>9.999999999999995E-3</v>
      </c>
      <c r="U3077" s="53">
        <v>0.12292430714682499</v>
      </c>
      <c r="V3077" s="53">
        <v>9.4026021242092241</v>
      </c>
      <c r="W3077" s="53">
        <v>7.8224940671035874</v>
      </c>
    </row>
    <row r="3078" spans="3:23" x14ac:dyDescent="0.25">
      <c r="C3078" s="70">
        <v>0</v>
      </c>
      <c r="D3078" s="53">
        <v>1740</v>
      </c>
      <c r="E3078" s="53">
        <v>2830</v>
      </c>
      <c r="F3078" s="53">
        <v>274.90799999999996</v>
      </c>
      <c r="G3078" s="53">
        <v>0.54307594555625738</v>
      </c>
      <c r="H3078" s="53">
        <v>0.61484098939929333</v>
      </c>
      <c r="I3078" s="53">
        <v>0.56530214424951264</v>
      </c>
      <c r="J3078" s="53">
        <v>47.068426868115985</v>
      </c>
      <c r="K3078" s="53">
        <v>254</v>
      </c>
      <c r="L3078" s="53">
        <v>119.57758620689656</v>
      </c>
      <c r="M3078" s="53">
        <v>2138.4568866371915</v>
      </c>
      <c r="N3078" s="53">
        <v>46.243452365034244</v>
      </c>
      <c r="O3078" s="53">
        <v>0.92906918679189332</v>
      </c>
      <c r="P3078" s="53">
        <v>2.9377362225827395</v>
      </c>
      <c r="Q3078" s="53">
        <v>226.1612388250316</v>
      </c>
      <c r="R3078" s="53">
        <v>0.96630901611912812</v>
      </c>
      <c r="S3078" s="53">
        <v>7.1621725272632224</v>
      </c>
      <c r="T3078" s="53">
        <v>7.6395922941039035E-4</v>
      </c>
      <c r="U3078" s="53">
        <v>0.21198017347267537</v>
      </c>
      <c r="V3078" s="53">
        <v>67.5380005601574</v>
      </c>
      <c r="W3078" s="53">
        <v>56.710550210471055</v>
      </c>
    </row>
    <row r="3079" spans="3:23" x14ac:dyDescent="0.25">
      <c r="C3079" s="70">
        <v>0</v>
      </c>
      <c r="D3079" s="53">
        <v>91</v>
      </c>
      <c r="E3079" s="53">
        <v>102</v>
      </c>
      <c r="F3079" s="53">
        <v>35.230999999999995</v>
      </c>
      <c r="G3079" s="53">
        <v>0.8144250042553759</v>
      </c>
      <c r="H3079" s="53">
        <v>0.89215686274509809</v>
      </c>
      <c r="I3079" s="53">
        <v>0.67407407407407405</v>
      </c>
      <c r="J3079" s="53">
        <v>10.764051215546115</v>
      </c>
      <c r="K3079" s="53">
        <v>106</v>
      </c>
      <c r="L3079" s="53">
        <v>73.043956043956044</v>
      </c>
      <c r="M3079" s="53">
        <v>96.998046398046412</v>
      </c>
      <c r="N3079" s="53">
        <v>9.848758622184139</v>
      </c>
      <c r="O3079" s="53">
        <v>0.77524602572474277</v>
      </c>
      <c r="P3079" s="53">
        <v>3.8733034181051114</v>
      </c>
      <c r="Q3079" s="53">
        <v>75.604166666666671</v>
      </c>
      <c r="R3079" s="53">
        <v>0.87769324413693328</v>
      </c>
      <c r="S3079" s="53">
        <v>4.7754988009263331</v>
      </c>
      <c r="T3079" s="53">
        <v>7.8125000000000191E-3</v>
      </c>
      <c r="U3079" s="53">
        <v>0.18323977716231321</v>
      </c>
      <c r="V3079" s="53">
        <v>14.389651947213281</v>
      </c>
      <c r="W3079" s="53">
        <v>8.3498664669573373</v>
      </c>
    </row>
    <row r="3080" spans="3:23" x14ac:dyDescent="0.25">
      <c r="C3080" s="70">
        <v>0</v>
      </c>
      <c r="D3080" s="53">
        <v>1325</v>
      </c>
      <c r="E3080" s="53">
        <v>1778</v>
      </c>
      <c r="F3080" s="53">
        <v>213.97499999999999</v>
      </c>
      <c r="G3080" s="53">
        <v>0.97272549626201865</v>
      </c>
      <c r="H3080" s="53">
        <v>0.74521934758155228</v>
      </c>
      <c r="I3080" s="53">
        <v>0.42522464698331192</v>
      </c>
      <c r="J3080" s="53">
        <v>41.073621666150778</v>
      </c>
      <c r="K3080" s="53">
        <v>170</v>
      </c>
      <c r="L3080" s="53">
        <v>89.715471698113205</v>
      </c>
      <c r="M3080" s="53">
        <v>502.39556860286268</v>
      </c>
      <c r="N3080" s="53">
        <v>22.414182309485721</v>
      </c>
      <c r="O3080" s="53">
        <v>0.83117688244544208</v>
      </c>
      <c r="P3080" s="53">
        <v>3.3356945253037078</v>
      </c>
      <c r="Q3080" s="53">
        <v>27.077548467792411</v>
      </c>
      <c r="R3080" s="53">
        <v>0.98955259030457998</v>
      </c>
      <c r="S3080" s="53">
        <v>6.2582384734728587</v>
      </c>
      <c r="T3080" s="53">
        <v>2.052956018086625E-3</v>
      </c>
      <c r="U3080" s="53">
        <v>0.36687816153993369</v>
      </c>
      <c r="V3080" s="53">
        <v>93.599419501644064</v>
      </c>
      <c r="W3080" s="53">
        <v>21.711254227120136</v>
      </c>
    </row>
    <row r="3081" spans="3:23" x14ac:dyDescent="0.25">
      <c r="C3081" s="70">
        <v>1</v>
      </c>
      <c r="D3081" s="53">
        <v>57</v>
      </c>
      <c r="E3081" s="53">
        <v>61</v>
      </c>
      <c r="F3081" s="53">
        <v>25.125</v>
      </c>
      <c r="G3081" s="53">
        <v>0.52337135028130177</v>
      </c>
      <c r="H3081" s="53">
        <v>0.93442622950819676</v>
      </c>
      <c r="I3081" s="53">
        <v>0.6333333333333333</v>
      </c>
      <c r="J3081" s="53">
        <v>8.5190758917798277</v>
      </c>
      <c r="K3081" s="53">
        <v>152</v>
      </c>
      <c r="L3081" s="53">
        <v>104.01754385964912</v>
      </c>
      <c r="M3081" s="53">
        <v>687.01754385964898</v>
      </c>
      <c r="N3081" s="53">
        <v>26.211019512022972</v>
      </c>
      <c r="O3081" s="53">
        <v>6.5644880372062175E-2</v>
      </c>
      <c r="P3081" s="53">
        <v>1.9282233364113575</v>
      </c>
      <c r="Q3081" s="53">
        <v>271.01000000000005</v>
      </c>
      <c r="R3081" s="53">
        <v>0.89834950905810662</v>
      </c>
      <c r="S3081" s="53">
        <v>5.1615801456298183</v>
      </c>
      <c r="T3081" s="53">
        <v>1.0199999999999994E-2</v>
      </c>
      <c r="U3081" s="53">
        <v>0.1407156330558286</v>
      </c>
      <c r="V3081" s="53">
        <v>9.3331541859586888</v>
      </c>
      <c r="W3081" s="53">
        <v>7.9528246021312237</v>
      </c>
    </row>
    <row r="3082" spans="3:23" x14ac:dyDescent="0.25">
      <c r="C3082" s="70">
        <v>0</v>
      </c>
      <c r="D3082" s="53">
        <v>1792</v>
      </c>
      <c r="E3082" s="53">
        <v>2985</v>
      </c>
      <c r="F3082" s="53">
        <v>270.27699999999999</v>
      </c>
      <c r="G3082" s="53">
        <v>0.49793064888873689</v>
      </c>
      <c r="H3082" s="53">
        <v>0.60033500837520937</v>
      </c>
      <c r="I3082" s="53">
        <v>0.53333333333333333</v>
      </c>
      <c r="J3082" s="53">
        <v>47.766570571534771</v>
      </c>
      <c r="K3082" s="53">
        <v>247</v>
      </c>
      <c r="L3082" s="53">
        <v>118.98102678571429</v>
      </c>
      <c r="M3082" s="53">
        <v>2116.7065074878274</v>
      </c>
      <c r="N3082" s="53">
        <v>46.007678788304759</v>
      </c>
      <c r="O3082" s="53">
        <v>0.9319081102779172</v>
      </c>
      <c r="P3082" s="53">
        <v>2.9629166980130428</v>
      </c>
      <c r="Q3082" s="53">
        <v>233.43442622950775</v>
      </c>
      <c r="R3082" s="53">
        <v>0.96406481080675954</v>
      </c>
      <c r="S3082" s="53">
        <v>7.1507818667920775</v>
      </c>
      <c r="T3082" s="53">
        <v>7.3887724936782682E-4</v>
      </c>
      <c r="U3082" s="53">
        <v>0.21917749431231093</v>
      </c>
      <c r="V3082" s="53">
        <v>68.247365992096704</v>
      </c>
      <c r="W3082" s="53">
        <v>59.185265912807374</v>
      </c>
    </row>
    <row r="3083" spans="3:23" x14ac:dyDescent="0.25">
      <c r="C3083" s="70">
        <v>0</v>
      </c>
      <c r="D3083" s="53">
        <v>85</v>
      </c>
      <c r="E3083" s="53">
        <v>92</v>
      </c>
      <c r="F3083" s="53">
        <v>33.799999999999997</v>
      </c>
      <c r="G3083" s="53">
        <v>0.86006620792790778</v>
      </c>
      <c r="H3083" s="53">
        <v>0.92391304347826086</v>
      </c>
      <c r="I3083" s="53">
        <v>0.70833333333333337</v>
      </c>
      <c r="J3083" s="53">
        <v>10.403141895720196</v>
      </c>
      <c r="K3083" s="53">
        <v>86</v>
      </c>
      <c r="L3083" s="53">
        <v>70.8</v>
      </c>
      <c r="M3083" s="53">
        <v>39.114285714285721</v>
      </c>
      <c r="N3083" s="53">
        <v>6.2541414849910231</v>
      </c>
      <c r="O3083" s="53">
        <v>4.7829932963165393E-2</v>
      </c>
      <c r="P3083" s="53">
        <v>2.6458641137732206</v>
      </c>
      <c r="Q3083" s="53">
        <v>64.953125</v>
      </c>
      <c r="R3083" s="53">
        <v>0.79849522992216393</v>
      </c>
      <c r="S3083" s="53">
        <v>4.3292164817821979</v>
      </c>
      <c r="T3083" s="53">
        <v>9.27734375E-3</v>
      </c>
      <c r="U3083" s="53">
        <v>0.22741090151155438</v>
      </c>
      <c r="V3083" s="53">
        <v>14.737235294957877</v>
      </c>
      <c r="W3083" s="53">
        <v>7.5186786023634733</v>
      </c>
    </row>
    <row r="3084" spans="3:23" x14ac:dyDescent="0.25">
      <c r="C3084" s="70">
        <v>0</v>
      </c>
      <c r="D3084" s="53">
        <v>1284</v>
      </c>
      <c r="E3084" s="53">
        <v>1756</v>
      </c>
      <c r="F3084" s="53">
        <v>209.80700000000002</v>
      </c>
      <c r="G3084" s="53">
        <v>0.97231271249874462</v>
      </c>
      <c r="H3084" s="53">
        <v>0.7312072892938497</v>
      </c>
      <c r="I3084" s="53">
        <v>0.4171539961013645</v>
      </c>
      <c r="J3084" s="53">
        <v>40.433149462290821</v>
      </c>
      <c r="K3084" s="53">
        <v>172</v>
      </c>
      <c r="L3084" s="53">
        <v>90.952492211838006</v>
      </c>
      <c r="M3084" s="53">
        <v>566.39290882690659</v>
      </c>
      <c r="N3084" s="53">
        <v>23.799010669078381</v>
      </c>
      <c r="O3084" s="53">
        <v>0.85851385603953789</v>
      </c>
      <c r="P3084" s="53">
        <v>3.2555770494648062</v>
      </c>
      <c r="Q3084" s="53">
        <v>26.354226020892717</v>
      </c>
      <c r="R3084" s="53">
        <v>0.99015687170661026</v>
      </c>
      <c r="S3084" s="53">
        <v>6.3193532825527914</v>
      </c>
      <c r="T3084" s="53">
        <v>2.0188829235293186E-3</v>
      </c>
      <c r="U3084" s="53">
        <v>0.38099324662311806</v>
      </c>
      <c r="V3084" s="53">
        <v>92.361424089538247</v>
      </c>
      <c r="W3084" s="53">
        <v>21.583343008412761</v>
      </c>
    </row>
    <row r="3085" spans="3:23" x14ac:dyDescent="0.25">
      <c r="C3085" s="70">
        <v>1</v>
      </c>
      <c r="D3085" s="53">
        <v>66</v>
      </c>
      <c r="E3085" s="53">
        <v>71</v>
      </c>
      <c r="F3085" s="53">
        <v>27.093</v>
      </c>
      <c r="G3085" s="53">
        <v>0.6239002381865747</v>
      </c>
      <c r="H3085" s="53">
        <v>0.92957746478873238</v>
      </c>
      <c r="I3085" s="53">
        <v>0.66666666666666663</v>
      </c>
      <c r="J3085" s="53">
        <v>9.1669956884750814</v>
      </c>
      <c r="K3085" s="53">
        <v>200</v>
      </c>
      <c r="L3085" s="53">
        <v>120.71212121212122</v>
      </c>
      <c r="M3085" s="53">
        <v>1505.5004662004665</v>
      </c>
      <c r="N3085" s="53">
        <v>38.800779195790213</v>
      </c>
      <c r="O3085" s="53">
        <v>0.38007956955868544</v>
      </c>
      <c r="P3085" s="53">
        <v>1.9951227754100911</v>
      </c>
      <c r="Q3085" s="53">
        <v>371.65454545454543</v>
      </c>
      <c r="R3085" s="53">
        <v>0.91519490753235044</v>
      </c>
      <c r="S3085" s="53">
        <v>5.6275793465656268</v>
      </c>
      <c r="T3085" s="53">
        <v>9.0909090909090662E-3</v>
      </c>
      <c r="U3085" s="53">
        <v>0.12464422869287577</v>
      </c>
      <c r="V3085" s="53">
        <v>10.490383090903933</v>
      </c>
      <c r="W3085" s="53">
        <v>8.1982762851569184</v>
      </c>
    </row>
    <row r="3086" spans="3:23" x14ac:dyDescent="0.25">
      <c r="C3086" s="70">
        <v>0</v>
      </c>
      <c r="D3086" s="53">
        <v>1783</v>
      </c>
      <c r="E3086" s="53">
        <v>2988</v>
      </c>
      <c r="F3086" s="53">
        <v>274.71000000000004</v>
      </c>
      <c r="G3086" s="53">
        <v>0.43937699820801152</v>
      </c>
      <c r="H3086" s="53">
        <v>0.59672021419009369</v>
      </c>
      <c r="I3086" s="53">
        <v>0.54030303030303028</v>
      </c>
      <c r="J3086" s="53">
        <v>47.646470050390874</v>
      </c>
      <c r="K3086" s="53">
        <v>248</v>
      </c>
      <c r="L3086" s="53">
        <v>121.59955131800336</v>
      </c>
      <c r="M3086" s="53">
        <v>2141.1100334686062</v>
      </c>
      <c r="N3086" s="53">
        <v>46.272130202408079</v>
      </c>
      <c r="O3086" s="53">
        <v>0.9437732516364884</v>
      </c>
      <c r="P3086" s="53">
        <v>2.9035995988123036</v>
      </c>
      <c r="Q3086" s="53">
        <v>215.99642324888165</v>
      </c>
      <c r="R3086" s="53">
        <v>0.96782222241757232</v>
      </c>
      <c r="S3086" s="53">
        <v>7.1418150544106238</v>
      </c>
      <c r="T3086" s="53">
        <v>7.3054208745978598E-4</v>
      </c>
      <c r="U3086" s="53">
        <v>0.21376122389856189</v>
      </c>
      <c r="V3086" s="53">
        <v>67.374639227789245</v>
      </c>
      <c r="W3086" s="53">
        <v>60.522824553161264</v>
      </c>
    </row>
    <row r="3087" spans="3:23" x14ac:dyDescent="0.25">
      <c r="C3087" s="70">
        <v>0</v>
      </c>
      <c r="D3087" s="53">
        <v>57</v>
      </c>
      <c r="E3087" s="53">
        <v>64</v>
      </c>
      <c r="F3087" s="53">
        <v>29.805999999999997</v>
      </c>
      <c r="G3087" s="53">
        <v>0.77520007357981513</v>
      </c>
      <c r="H3087" s="53">
        <v>0.890625</v>
      </c>
      <c r="I3087" s="53">
        <v>0.5757575757575758</v>
      </c>
      <c r="J3087" s="53">
        <v>8.5190758917798277</v>
      </c>
      <c r="K3087" s="53">
        <v>80</v>
      </c>
      <c r="L3087" s="53">
        <v>69.403508771929822</v>
      </c>
      <c r="M3087" s="53">
        <v>28.673558897243112</v>
      </c>
      <c r="N3087" s="53">
        <v>5.354769733353911</v>
      </c>
      <c r="O3087" s="53">
        <v>0.37330474267925284</v>
      </c>
      <c r="P3087" s="53">
        <v>2.3660509096505078</v>
      </c>
      <c r="Q3087" s="53">
        <v>44.981481481481488</v>
      </c>
      <c r="R3087" s="53">
        <v>0.81880133903816665</v>
      </c>
      <c r="S3087" s="53">
        <v>3.9575592599615641</v>
      </c>
      <c r="T3087" s="53">
        <v>1.1316872427983543E-2</v>
      </c>
      <c r="U3087" s="53">
        <v>0.25513016155337542</v>
      </c>
      <c r="V3087" s="53">
        <v>11.032860503782397</v>
      </c>
      <c r="W3087" s="53">
        <v>6.9696322466232346</v>
      </c>
    </row>
    <row r="3088" spans="3:23" x14ac:dyDescent="0.25">
      <c r="C3088" s="70">
        <v>0</v>
      </c>
      <c r="D3088" s="53">
        <v>1245</v>
      </c>
      <c r="E3088" s="53">
        <v>1748</v>
      </c>
      <c r="F3088" s="53">
        <v>202.82599999999999</v>
      </c>
      <c r="G3088" s="53">
        <v>0.97268299198481578</v>
      </c>
      <c r="H3088" s="53">
        <v>0.71224256292906174</v>
      </c>
      <c r="I3088" s="53">
        <v>0.40408958130477118</v>
      </c>
      <c r="J3088" s="53">
        <v>39.814359635629927</v>
      </c>
      <c r="K3088" s="53">
        <v>171</v>
      </c>
      <c r="L3088" s="53">
        <v>93.056224899598391</v>
      </c>
      <c r="M3088" s="53">
        <v>536.34731853459141</v>
      </c>
      <c r="N3088" s="53">
        <v>23.159173528746475</v>
      </c>
      <c r="O3088" s="53">
        <v>0.78222971385394358</v>
      </c>
      <c r="P3088" s="53">
        <v>2.9536829899709627</v>
      </c>
      <c r="Q3088" s="53">
        <v>26.272151898734108</v>
      </c>
      <c r="R3088" s="53">
        <v>0.99043920662876239</v>
      </c>
      <c r="S3088" s="53">
        <v>6.2942125180538637</v>
      </c>
      <c r="T3088" s="53">
        <v>1.8903220637719481E-3</v>
      </c>
      <c r="U3088" s="53">
        <v>0.38283930570084296</v>
      </c>
      <c r="V3088" s="53">
        <v>92.643888566254901</v>
      </c>
      <c r="W3088" s="53">
        <v>21.506116331405885</v>
      </c>
    </row>
    <row r="3089" spans="3:23" x14ac:dyDescent="0.25">
      <c r="C3089" s="70">
        <v>1</v>
      </c>
      <c r="D3089" s="53">
        <v>111</v>
      </c>
      <c r="E3089" s="53">
        <v>115</v>
      </c>
      <c r="F3089" s="53">
        <v>35.230999999999995</v>
      </c>
      <c r="G3089" s="53">
        <v>0.61797313357950268</v>
      </c>
      <c r="H3089" s="53">
        <v>0.9652173913043478</v>
      </c>
      <c r="I3089" s="53">
        <v>0.72077922077922074</v>
      </c>
      <c r="J3089" s="53">
        <v>11.888212206450683</v>
      </c>
      <c r="K3089" s="53">
        <v>225</v>
      </c>
      <c r="L3089" s="53">
        <v>126.3963963963964</v>
      </c>
      <c r="M3089" s="53">
        <v>2245.9505323505314</v>
      </c>
      <c r="N3089" s="53">
        <v>47.391460542491529</v>
      </c>
      <c r="O3089" s="53">
        <v>0.42135501900350641</v>
      </c>
      <c r="P3089" s="53">
        <v>1.9002765275592344</v>
      </c>
      <c r="Q3089" s="53">
        <v>407.73809523809513</v>
      </c>
      <c r="R3089" s="53">
        <v>0.93294734222011955</v>
      </c>
      <c r="S3089" s="53">
        <v>6.0062722316171042</v>
      </c>
      <c r="T3089" s="53">
        <v>6.1649659863945517E-3</v>
      </c>
      <c r="U3089" s="53">
        <v>0.12365221900814881</v>
      </c>
      <c r="V3089" s="53">
        <v>13.479289262360673</v>
      </c>
      <c r="W3089" s="53">
        <v>10.597406641174809</v>
      </c>
    </row>
    <row r="3090" spans="3:23" x14ac:dyDescent="0.25">
      <c r="C3090" s="70">
        <v>0</v>
      </c>
      <c r="D3090" s="53">
        <v>1847</v>
      </c>
      <c r="E3090" s="53">
        <v>3124</v>
      </c>
      <c r="F3090" s="53">
        <v>281.13600000000002</v>
      </c>
      <c r="G3090" s="53">
        <v>0.41496068923760832</v>
      </c>
      <c r="H3090" s="53">
        <v>0.59122919334186941</v>
      </c>
      <c r="I3090" s="53">
        <v>0.54069086651053866</v>
      </c>
      <c r="J3090" s="53">
        <v>48.494055709188167</v>
      </c>
      <c r="K3090" s="53">
        <v>252</v>
      </c>
      <c r="L3090" s="53">
        <v>122.12398484028154</v>
      </c>
      <c r="M3090" s="53">
        <v>2188.4001123898038</v>
      </c>
      <c r="N3090" s="53">
        <v>46.780338951206879</v>
      </c>
      <c r="O3090" s="53">
        <v>0.971725084568135</v>
      </c>
      <c r="P3090" s="53">
        <v>2.982863723914154</v>
      </c>
      <c r="Q3090" s="53">
        <v>162.70103686636048</v>
      </c>
      <c r="R3090" s="53">
        <v>0.97603380658141881</v>
      </c>
      <c r="S3090" s="53">
        <v>7.1526366568469646</v>
      </c>
      <c r="T3090" s="53">
        <v>7.1390744122836012E-4</v>
      </c>
      <c r="U3090" s="53">
        <v>0.21873624127987981</v>
      </c>
      <c r="V3090" s="53">
        <v>67.605397089356003</v>
      </c>
      <c r="W3090" s="53">
        <v>61.510049934193283</v>
      </c>
    </row>
    <row r="3091" spans="3:23" x14ac:dyDescent="0.25">
      <c r="C3091" s="70">
        <v>0</v>
      </c>
      <c r="D3091" s="53">
        <v>1268</v>
      </c>
      <c r="E3091" s="53">
        <v>1816</v>
      </c>
      <c r="F3091" s="53">
        <v>210.06299999999999</v>
      </c>
      <c r="G3091" s="53">
        <v>0.97138653959245047</v>
      </c>
      <c r="H3091" s="53">
        <v>0.69823788546255505</v>
      </c>
      <c r="I3091" s="53">
        <v>0.36478711162255467</v>
      </c>
      <c r="J3091" s="53">
        <v>40.180439802523146</v>
      </c>
      <c r="K3091" s="53">
        <v>156</v>
      </c>
      <c r="L3091" s="53">
        <v>92.670347003154575</v>
      </c>
      <c r="M3091" s="53">
        <v>494.19432126860198</v>
      </c>
      <c r="N3091" s="53">
        <v>22.23048180468885</v>
      </c>
      <c r="O3091" s="53">
        <v>0.76074272341917148</v>
      </c>
      <c r="P3091" s="53">
        <v>2.8764934760204572</v>
      </c>
      <c r="Q3091" s="53">
        <v>28.29620253164542</v>
      </c>
      <c r="R3091" s="53">
        <v>0.98930458481059225</v>
      </c>
      <c r="S3091" s="53">
        <v>6.2580510644410934</v>
      </c>
      <c r="T3091" s="53">
        <v>2.0206480047317071E-3</v>
      </c>
      <c r="U3091" s="53">
        <v>0.38194159228196134</v>
      </c>
      <c r="V3091" s="53">
        <v>94.741447187700444</v>
      </c>
      <c r="W3091" s="53">
        <v>22.501480787105994</v>
      </c>
    </row>
    <row r="3092" spans="3:23" x14ac:dyDescent="0.25">
      <c r="C3092" s="70">
        <v>1</v>
      </c>
      <c r="D3092" s="53">
        <v>129</v>
      </c>
      <c r="E3092" s="53">
        <v>133</v>
      </c>
      <c r="F3092" s="53">
        <v>38.042999999999992</v>
      </c>
      <c r="G3092" s="53">
        <v>0.53955073648476826</v>
      </c>
      <c r="H3092" s="53">
        <v>0.96992481203007519</v>
      </c>
      <c r="I3092" s="53">
        <v>0.71666666666666667</v>
      </c>
      <c r="J3092" s="53">
        <v>12.815923738491735</v>
      </c>
      <c r="K3092" s="53">
        <v>234</v>
      </c>
      <c r="L3092" s="53">
        <v>131.7829457364341</v>
      </c>
      <c r="M3092" s="53">
        <v>2440.7962693798445</v>
      </c>
      <c r="N3092" s="53">
        <v>49.404415484649185</v>
      </c>
      <c r="O3092" s="53">
        <v>0.35383573336213142</v>
      </c>
      <c r="P3092" s="53">
        <v>1.9265634278643555</v>
      </c>
      <c r="Q3092" s="53">
        <v>410.16410256410205</v>
      </c>
      <c r="R3092" s="53">
        <v>0.94290780193821488</v>
      </c>
      <c r="S3092" s="53">
        <v>6.4761919840383309</v>
      </c>
      <c r="T3092" s="53">
        <v>5.1808021038790425E-3</v>
      </c>
      <c r="U3092" s="53">
        <v>8.8939960157039699E-2</v>
      </c>
      <c r="V3092" s="53">
        <v>14.030699286298615</v>
      </c>
      <c r="W3092" s="53">
        <v>11.813190593948182</v>
      </c>
    </row>
    <row r="3093" spans="3:23" x14ac:dyDescent="0.25">
      <c r="C3093" s="70">
        <v>0</v>
      </c>
      <c r="D3093" s="53">
        <v>1892</v>
      </c>
      <c r="E3093" s="53">
        <v>3214</v>
      </c>
      <c r="F3093" s="53">
        <v>289.36500000000001</v>
      </c>
      <c r="G3093" s="53">
        <v>0.43532953270488245</v>
      </c>
      <c r="H3093" s="53">
        <v>0.58867454884878656</v>
      </c>
      <c r="I3093" s="53">
        <v>0.54414725337934999</v>
      </c>
      <c r="J3093" s="53">
        <v>49.081251192679758</v>
      </c>
      <c r="K3093" s="53">
        <v>255</v>
      </c>
      <c r="L3093" s="53">
        <v>122.55021141649048</v>
      </c>
      <c r="M3093" s="53">
        <v>2230.8250819225</v>
      </c>
      <c r="N3093" s="53">
        <v>47.231611045172912</v>
      </c>
      <c r="O3093" s="53">
        <v>1.0271905231342577</v>
      </c>
      <c r="P3093" s="53">
        <v>3.1008968891641651</v>
      </c>
      <c r="Q3093" s="53">
        <v>197.40209394453885</v>
      </c>
      <c r="R3093" s="53">
        <v>0.97123078196982404</v>
      </c>
      <c r="S3093" s="53">
        <v>7.1371912364152958</v>
      </c>
      <c r="T3093" s="53">
        <v>6.6922056222209277E-4</v>
      </c>
      <c r="U3093" s="53">
        <v>0.21109716526661623</v>
      </c>
      <c r="V3093" s="53">
        <v>68.493839702476549</v>
      </c>
      <c r="W3093" s="53">
        <v>61.663029907517881</v>
      </c>
    </row>
    <row r="3094" spans="3:23" x14ac:dyDescent="0.25">
      <c r="C3094" s="70">
        <v>0</v>
      </c>
      <c r="D3094" s="53">
        <v>1239</v>
      </c>
      <c r="E3094" s="53">
        <v>1742</v>
      </c>
      <c r="F3094" s="53">
        <v>211.22899999999998</v>
      </c>
      <c r="G3094" s="53">
        <v>0.97004261608411435</v>
      </c>
      <c r="H3094" s="53">
        <v>0.71125143513203215</v>
      </c>
      <c r="I3094" s="53">
        <v>0.37051435406698563</v>
      </c>
      <c r="J3094" s="53">
        <v>39.718305552060841</v>
      </c>
      <c r="K3094" s="53">
        <v>198</v>
      </c>
      <c r="L3094" s="53">
        <v>94.751412429378533</v>
      </c>
      <c r="M3094" s="53">
        <v>638.79922053978044</v>
      </c>
      <c r="N3094" s="53">
        <v>25.274477651175712</v>
      </c>
      <c r="O3094" s="53">
        <v>1.1062597862290524</v>
      </c>
      <c r="P3094" s="53">
        <v>4.0867676694858286</v>
      </c>
      <c r="Q3094" s="53">
        <v>32.211695906432773</v>
      </c>
      <c r="R3094" s="53">
        <v>0.98871682819336193</v>
      </c>
      <c r="S3094" s="53">
        <v>6.3375042454887387</v>
      </c>
      <c r="T3094" s="53">
        <v>1.9352963304947244E-3</v>
      </c>
      <c r="U3094" s="53">
        <v>0.37394712352182696</v>
      </c>
      <c r="V3094" s="53">
        <v>91.220730166225877</v>
      </c>
      <c r="W3094" s="53">
        <v>22.160690952061643</v>
      </c>
    </row>
    <row r="3095" spans="3:23" x14ac:dyDescent="0.25">
      <c r="C3095" s="70">
        <v>1</v>
      </c>
      <c r="D3095" s="53">
        <v>106</v>
      </c>
      <c r="E3095" s="53">
        <v>112</v>
      </c>
      <c r="F3095" s="53">
        <v>34.775999999999996</v>
      </c>
      <c r="G3095" s="53">
        <v>0.51493545657211948</v>
      </c>
      <c r="H3095" s="53">
        <v>0.9464285714285714</v>
      </c>
      <c r="I3095" s="53">
        <v>0.67948717948717952</v>
      </c>
      <c r="J3095" s="53">
        <v>11.617374563210367</v>
      </c>
      <c r="K3095" s="53">
        <v>216</v>
      </c>
      <c r="L3095" s="53">
        <v>134.40566037735849</v>
      </c>
      <c r="M3095" s="53">
        <v>1909.8814914645109</v>
      </c>
      <c r="N3095" s="53">
        <v>43.702190922933269</v>
      </c>
      <c r="O3095" s="53">
        <v>0.12908551014968031</v>
      </c>
      <c r="P3095" s="53">
        <v>1.8174015724775328</v>
      </c>
      <c r="Q3095" s="53">
        <v>433.88757396449682</v>
      </c>
      <c r="R3095" s="53">
        <v>0.93435673245875916</v>
      </c>
      <c r="S3095" s="53">
        <v>6.2088680959909865</v>
      </c>
      <c r="T3095" s="53">
        <v>5.9871853226427848E-3</v>
      </c>
      <c r="U3095" s="53">
        <v>9.8259836170714931E-2</v>
      </c>
      <c r="V3095" s="53">
        <v>12.704241748323097</v>
      </c>
      <c r="W3095" s="53">
        <v>10.890443835555848</v>
      </c>
    </row>
    <row r="3096" spans="3:23" x14ac:dyDescent="0.25">
      <c r="C3096" s="70">
        <v>0</v>
      </c>
      <c r="D3096" s="53">
        <v>1893</v>
      </c>
      <c r="E3096" s="53">
        <v>3185</v>
      </c>
      <c r="F3096" s="53">
        <v>290.65499999999997</v>
      </c>
      <c r="G3096" s="53">
        <v>0.49616677165018935</v>
      </c>
      <c r="H3096" s="53">
        <v>0.59434850863422295</v>
      </c>
      <c r="I3096" s="53">
        <v>0.54443485763589305</v>
      </c>
      <c r="J3096" s="53">
        <v>49.094220211585629</v>
      </c>
      <c r="K3096" s="53">
        <v>255</v>
      </c>
      <c r="L3096" s="53">
        <v>123.34706814580032</v>
      </c>
      <c r="M3096" s="53">
        <v>2338.8271544546542</v>
      </c>
      <c r="N3096" s="53">
        <v>48.361422171547581</v>
      </c>
      <c r="O3096" s="53">
        <v>1.0011573441922084</v>
      </c>
      <c r="P3096" s="53">
        <v>3.0134327911282455</v>
      </c>
      <c r="Q3096" s="53">
        <v>160.30843237125075</v>
      </c>
      <c r="R3096" s="53">
        <v>0.97730038352650705</v>
      </c>
      <c r="S3096" s="53">
        <v>7.1856396909068136</v>
      </c>
      <c r="T3096" s="53">
        <v>7.0381056974541016E-4</v>
      </c>
      <c r="U3096" s="53">
        <v>0.21657221581644234</v>
      </c>
      <c r="V3096" s="53">
        <v>69.574802422354225</v>
      </c>
      <c r="W3096" s="53">
        <v>60.406738457620428</v>
      </c>
    </row>
    <row r="3097" spans="3:23" x14ac:dyDescent="0.25">
      <c r="C3097" s="70">
        <v>0</v>
      </c>
      <c r="D3097" s="53">
        <v>1250</v>
      </c>
      <c r="E3097" s="53">
        <v>1970</v>
      </c>
      <c r="F3097" s="53">
        <v>235.916</v>
      </c>
      <c r="G3097" s="53">
        <v>0.96040847547145214</v>
      </c>
      <c r="H3097" s="53">
        <v>0.63451776649746194</v>
      </c>
      <c r="I3097" s="53">
        <v>0.3356605800214823</v>
      </c>
      <c r="J3097" s="53">
        <v>39.894228040143268</v>
      </c>
      <c r="K3097" s="53">
        <v>184</v>
      </c>
      <c r="L3097" s="53">
        <v>95.938400000000001</v>
      </c>
      <c r="M3097" s="53">
        <v>701.6126955964794</v>
      </c>
      <c r="N3097" s="53">
        <v>26.48797265923686</v>
      </c>
      <c r="O3097" s="53">
        <v>0.96046713604647227</v>
      </c>
      <c r="P3097" s="53">
        <v>3.2588382257340816</v>
      </c>
      <c r="Q3097" s="53">
        <v>37.536578947368511</v>
      </c>
      <c r="R3097" s="53">
        <v>0.98673424984927738</v>
      </c>
      <c r="S3097" s="53">
        <v>6.422989419374737</v>
      </c>
      <c r="T3097" s="53">
        <v>1.6499999999999586E-3</v>
      </c>
      <c r="U3097" s="53">
        <v>0.36864734207997613</v>
      </c>
      <c r="V3097" s="53">
        <v>88.376766950600839</v>
      </c>
      <c r="W3097" s="53">
        <v>24.62138664709698</v>
      </c>
    </row>
    <row r="3098" spans="3:23" x14ac:dyDescent="0.25">
      <c r="C3098" s="70">
        <v>1</v>
      </c>
      <c r="D3098" s="53">
        <v>104</v>
      </c>
      <c r="E3098" s="53">
        <v>110</v>
      </c>
      <c r="F3098" s="53">
        <v>35.628</v>
      </c>
      <c r="G3098" s="53">
        <v>0.75466432594714483</v>
      </c>
      <c r="H3098" s="53">
        <v>0.94545454545454544</v>
      </c>
      <c r="I3098" s="53">
        <v>0.61538461538461542</v>
      </c>
      <c r="J3098" s="53">
        <v>11.507254783503184</v>
      </c>
      <c r="K3098" s="53">
        <v>202</v>
      </c>
      <c r="L3098" s="53">
        <v>124.96153846153847</v>
      </c>
      <c r="M3098" s="53">
        <v>1541.2218073188947</v>
      </c>
      <c r="N3098" s="53">
        <v>39.258397920940361</v>
      </c>
      <c r="O3098" s="53">
        <v>0.1220090143704778</v>
      </c>
      <c r="P3098" s="53">
        <v>1.8063137055654586</v>
      </c>
      <c r="Q3098" s="53">
        <v>431.4780219780223</v>
      </c>
      <c r="R3098" s="53">
        <v>0.92848794933076506</v>
      </c>
      <c r="S3098" s="53">
        <v>6.0462176025900609</v>
      </c>
      <c r="T3098" s="53">
        <v>5.6756430382804094E-3</v>
      </c>
      <c r="U3098" s="53">
        <v>0.12694872881322847</v>
      </c>
      <c r="V3098" s="53">
        <v>14.426201579869046</v>
      </c>
      <c r="W3098" s="53">
        <v>9.4651907631126075</v>
      </c>
    </row>
    <row r="3099" spans="3:23" x14ac:dyDescent="0.25">
      <c r="C3099" s="70">
        <v>0</v>
      </c>
      <c r="D3099" s="53">
        <v>1955</v>
      </c>
      <c r="E3099" s="53">
        <v>3244</v>
      </c>
      <c r="F3099" s="53">
        <v>300.05</v>
      </c>
      <c r="G3099" s="53">
        <v>0.592445645244846</v>
      </c>
      <c r="H3099" s="53">
        <v>0.60265104808877934</v>
      </c>
      <c r="I3099" s="53">
        <v>0.54365962180200222</v>
      </c>
      <c r="J3099" s="53">
        <v>49.891715844990173</v>
      </c>
      <c r="K3099" s="53">
        <v>254</v>
      </c>
      <c r="L3099" s="53">
        <v>123.30639386189259</v>
      </c>
      <c r="M3099" s="53">
        <v>2426.68754865748</v>
      </c>
      <c r="N3099" s="53">
        <v>49.261420489643619</v>
      </c>
      <c r="O3099" s="53">
        <v>0.92725393842955328</v>
      </c>
      <c r="P3099" s="53">
        <v>2.8009438548996823</v>
      </c>
      <c r="Q3099" s="53">
        <v>184.78626163108871</v>
      </c>
      <c r="R3099" s="53">
        <v>0.97381253898279529</v>
      </c>
      <c r="S3099" s="53">
        <v>7.2115016500969755</v>
      </c>
      <c r="T3099" s="53">
        <v>6.5594564773543691E-4</v>
      </c>
      <c r="U3099" s="53">
        <v>0.21751705577809677</v>
      </c>
      <c r="V3099" s="53">
        <v>72.216866275361966</v>
      </c>
      <c r="W3099" s="53">
        <v>58.178660357440272</v>
      </c>
    </row>
    <row r="3100" spans="3:23" x14ac:dyDescent="0.25">
      <c r="C3100" s="70">
        <v>0</v>
      </c>
      <c r="D3100" s="53">
        <v>1365</v>
      </c>
      <c r="E3100" s="53">
        <v>1940</v>
      </c>
      <c r="F3100" s="53">
        <v>233.36799999999999</v>
      </c>
      <c r="G3100" s="53">
        <v>0.94860957084514241</v>
      </c>
      <c r="H3100" s="53">
        <v>0.70360824742268047</v>
      </c>
      <c r="I3100" s="53">
        <v>0.35686274509803922</v>
      </c>
      <c r="J3100" s="53">
        <v>41.688991095533808</v>
      </c>
      <c r="K3100" s="53">
        <v>180</v>
      </c>
      <c r="L3100" s="53">
        <v>93.730402930402931</v>
      </c>
      <c r="M3100" s="53">
        <v>760.48444888444862</v>
      </c>
      <c r="N3100" s="53">
        <v>27.576882508442623</v>
      </c>
      <c r="O3100" s="53">
        <v>1.0028382079241438</v>
      </c>
      <c r="P3100" s="53">
        <v>3.0933234218954944</v>
      </c>
      <c r="Q3100" s="53">
        <v>32.991538461538298</v>
      </c>
      <c r="R3100" s="53">
        <v>0.98829613676020034</v>
      </c>
      <c r="S3100" s="53">
        <v>6.3446210131432972</v>
      </c>
      <c r="T3100" s="53">
        <v>1.5335963182117492E-3</v>
      </c>
      <c r="U3100" s="53">
        <v>0.37232531042914335</v>
      </c>
      <c r="V3100" s="53">
        <v>83.291256498547966</v>
      </c>
      <c r="W3100" s="53">
        <v>26.35742331244591</v>
      </c>
    </row>
    <row r="3101" spans="3:23" x14ac:dyDescent="0.25">
      <c r="C3101" s="70">
        <v>1</v>
      </c>
      <c r="D3101" s="53">
        <v>103</v>
      </c>
      <c r="E3101" s="53">
        <v>110</v>
      </c>
      <c r="F3101" s="53">
        <v>36.091000000000001</v>
      </c>
      <c r="G3101" s="53">
        <v>0.80088866515344992</v>
      </c>
      <c r="H3101" s="53">
        <v>0.9363636363636364</v>
      </c>
      <c r="I3101" s="53">
        <v>0.60946745562130178</v>
      </c>
      <c r="J3101" s="53">
        <v>11.45179781116143</v>
      </c>
      <c r="K3101" s="53">
        <v>203</v>
      </c>
      <c r="L3101" s="53">
        <v>125.44660194174757</v>
      </c>
      <c r="M3101" s="53">
        <v>1478.9162383399955</v>
      </c>
      <c r="N3101" s="53">
        <v>38.456680022331561</v>
      </c>
      <c r="O3101" s="53">
        <v>0.12990121161015972</v>
      </c>
      <c r="P3101" s="53">
        <v>1.9361848066219998</v>
      </c>
      <c r="Q3101" s="53">
        <v>447.90109890109932</v>
      </c>
      <c r="R3101" s="53">
        <v>0.92747798319825536</v>
      </c>
      <c r="S3101" s="53">
        <v>6.1061661824180113</v>
      </c>
      <c r="T3101" s="53">
        <v>5.5548846757638047E-3</v>
      </c>
      <c r="U3101" s="53">
        <v>0.1241647099779849</v>
      </c>
      <c r="V3101" s="53">
        <v>15.010552801020083</v>
      </c>
      <c r="W3101" s="53">
        <v>8.9885183790045176</v>
      </c>
    </row>
    <row r="3102" spans="3:23" x14ac:dyDescent="0.25">
      <c r="C3102" s="70">
        <v>0</v>
      </c>
      <c r="D3102" s="53">
        <v>3437</v>
      </c>
      <c r="E3102" s="53">
        <v>6686</v>
      </c>
      <c r="F3102" s="53">
        <v>558.43599999999992</v>
      </c>
      <c r="G3102" s="53">
        <v>0.88694222805821799</v>
      </c>
      <c r="H3102" s="53">
        <v>0.51405922823810946</v>
      </c>
      <c r="I3102" s="53">
        <v>0.35506198347107437</v>
      </c>
      <c r="J3102" s="53">
        <v>66.1522812551068</v>
      </c>
      <c r="K3102" s="53">
        <v>255</v>
      </c>
      <c r="L3102" s="53">
        <v>109.88012801862089</v>
      </c>
      <c r="M3102" s="53">
        <v>1915.2894682024671</v>
      </c>
      <c r="N3102" s="53">
        <v>43.764020247258671</v>
      </c>
      <c r="O3102" s="53">
        <v>1.3052518800056852</v>
      </c>
      <c r="P3102" s="53">
        <v>4.0300999629754966</v>
      </c>
      <c r="Q3102" s="53">
        <v>80.256040131040038</v>
      </c>
      <c r="R3102" s="53">
        <v>0.98438134268996569</v>
      </c>
      <c r="S3102" s="53">
        <v>6.9913989991494541</v>
      </c>
      <c r="T3102" s="53">
        <v>1.3776200815510628E-3</v>
      </c>
      <c r="U3102" s="53">
        <v>0.34679921703939964</v>
      </c>
      <c r="V3102" s="53">
        <v>145.69464218718889</v>
      </c>
      <c r="W3102" s="53">
        <v>67.293496485752271</v>
      </c>
    </row>
    <row r="3103" spans="3:23" x14ac:dyDescent="0.25">
      <c r="C3103" s="70">
        <v>1</v>
      </c>
      <c r="D3103" s="53">
        <v>104</v>
      </c>
      <c r="E3103" s="53">
        <v>115</v>
      </c>
      <c r="F3103" s="53">
        <v>37.405999999999999</v>
      </c>
      <c r="G3103" s="53">
        <v>0.79696008716860312</v>
      </c>
      <c r="H3103" s="53">
        <v>0.90434782608695652</v>
      </c>
      <c r="I3103" s="53">
        <v>0.5714285714285714</v>
      </c>
      <c r="J3103" s="53">
        <v>11.507254783503184</v>
      </c>
      <c r="K3103" s="53">
        <v>200</v>
      </c>
      <c r="L3103" s="53">
        <v>124.86538461538461</v>
      </c>
      <c r="M3103" s="53">
        <v>1291.9234503360724</v>
      </c>
      <c r="N3103" s="53">
        <v>35.9433366611403</v>
      </c>
      <c r="O3103" s="53">
        <v>0.17551923624908411</v>
      </c>
      <c r="P3103" s="53">
        <v>2.0562241184672532</v>
      </c>
      <c r="Q3103" s="53">
        <v>386.91326530612247</v>
      </c>
      <c r="R3103" s="53">
        <v>0.93424967211458831</v>
      </c>
      <c r="S3103" s="53">
        <v>5.950063756436216</v>
      </c>
      <c r="T3103" s="53">
        <v>5.362349021241151E-3</v>
      </c>
      <c r="U3103" s="53">
        <v>0.1377844732409795</v>
      </c>
      <c r="V3103" s="53">
        <v>15.178433419678575</v>
      </c>
      <c r="W3103" s="53">
        <v>9.1682590233939845</v>
      </c>
    </row>
    <row r="3104" spans="3:23" x14ac:dyDescent="0.25">
      <c r="C3104" s="70">
        <v>0</v>
      </c>
      <c r="D3104" s="53">
        <v>2071</v>
      </c>
      <c r="E3104" s="53">
        <v>3272</v>
      </c>
      <c r="F3104" s="53">
        <v>312.32299999999998</v>
      </c>
      <c r="G3104" s="53">
        <v>0.70993064133502115</v>
      </c>
      <c r="H3104" s="53">
        <v>0.63294621026894871</v>
      </c>
      <c r="I3104" s="53">
        <v>0.5144063586686537</v>
      </c>
      <c r="J3104" s="53">
        <v>51.350551089024563</v>
      </c>
      <c r="K3104" s="53">
        <v>250</v>
      </c>
      <c r="L3104" s="53">
        <v>121.82327378078223</v>
      </c>
      <c r="M3104" s="53">
        <v>2317.549429083947</v>
      </c>
      <c r="N3104" s="53">
        <v>48.140932989338161</v>
      </c>
      <c r="O3104" s="53">
        <v>0.95323826552249635</v>
      </c>
      <c r="P3104" s="53">
        <v>2.8766866614708757</v>
      </c>
      <c r="Q3104" s="53">
        <v>158.84756545143171</v>
      </c>
      <c r="R3104" s="53">
        <v>0.97643490307944403</v>
      </c>
      <c r="S3104" s="53">
        <v>7.1850233587619021</v>
      </c>
      <c r="T3104" s="53">
        <v>6.2184315220292893E-4</v>
      </c>
      <c r="U3104" s="53">
        <v>0.21916167239717987</v>
      </c>
      <c r="V3104" s="53">
        <v>76.701798205747934</v>
      </c>
      <c r="W3104" s="53">
        <v>54.018898032359289</v>
      </c>
    </row>
    <row r="3105" spans="3:23" x14ac:dyDescent="0.25">
      <c r="C3105" s="70">
        <v>0</v>
      </c>
      <c r="D3105" s="53">
        <v>1405</v>
      </c>
      <c r="E3105" s="53">
        <v>1909</v>
      </c>
      <c r="F3105" s="53">
        <v>221.31899999999999</v>
      </c>
      <c r="G3105" s="53">
        <v>0.92640306091294145</v>
      </c>
      <c r="H3105" s="53">
        <v>0.73598742797276062</v>
      </c>
      <c r="I3105" s="53">
        <v>0.40653935185185186</v>
      </c>
      <c r="J3105" s="53">
        <v>42.295408265589586</v>
      </c>
      <c r="K3105" s="53">
        <v>181</v>
      </c>
      <c r="L3105" s="53">
        <v>92.306049822064054</v>
      </c>
      <c r="M3105" s="53">
        <v>751.19686508298639</v>
      </c>
      <c r="N3105" s="53">
        <v>27.40797083118315</v>
      </c>
      <c r="O3105" s="53">
        <v>1.0546285668684752</v>
      </c>
      <c r="P3105" s="53">
        <v>3.2008455144030954</v>
      </c>
      <c r="Q3105" s="53">
        <v>27.151360544217539</v>
      </c>
      <c r="R3105" s="53">
        <v>0.98963831511047318</v>
      </c>
      <c r="S3105" s="53">
        <v>6.3506667012069675</v>
      </c>
      <c r="T3105" s="53">
        <v>1.2125220458554051E-3</v>
      </c>
      <c r="U3105" s="53">
        <v>0.35662262908812059</v>
      </c>
      <c r="V3105" s="53">
        <v>75.902706729059418</v>
      </c>
      <c r="W3105" s="53">
        <v>28.57990094966328</v>
      </c>
    </row>
    <row r="3106" spans="3:23" x14ac:dyDescent="0.25">
      <c r="C3106" s="70">
        <v>1</v>
      </c>
      <c r="D3106" s="53">
        <v>122</v>
      </c>
      <c r="E3106" s="53">
        <v>133</v>
      </c>
      <c r="F3106" s="53">
        <v>40.862999999999992</v>
      </c>
      <c r="G3106" s="53">
        <v>0.84125805272577092</v>
      </c>
      <c r="H3106" s="53">
        <v>0.91729323308270672</v>
      </c>
      <c r="I3106" s="53">
        <v>0.580952380952381</v>
      </c>
      <c r="J3106" s="53">
        <v>12.463355264843004</v>
      </c>
      <c r="K3106" s="53">
        <v>200</v>
      </c>
      <c r="L3106" s="53">
        <v>119.95901639344262</v>
      </c>
      <c r="M3106" s="53">
        <v>1414.1057444790674</v>
      </c>
      <c r="N3106" s="53">
        <v>37.604597384881913</v>
      </c>
      <c r="O3106" s="53">
        <v>0.32447067249529082</v>
      </c>
      <c r="P3106" s="53">
        <v>2.1618528562795323</v>
      </c>
      <c r="Q3106" s="53">
        <v>313.4933333333334</v>
      </c>
      <c r="R3106" s="53">
        <v>0.94467047671358573</v>
      </c>
      <c r="S3106" s="53">
        <v>6.254267460407311</v>
      </c>
      <c r="T3106" s="53">
        <v>4.5629629629629805E-3</v>
      </c>
      <c r="U3106" s="53">
        <v>0.1201891654394807</v>
      </c>
      <c r="V3106" s="53">
        <v>17.327380785179994</v>
      </c>
      <c r="W3106" s="53">
        <v>9.3677674458589859</v>
      </c>
    </row>
    <row r="3107" spans="3:23" x14ac:dyDescent="0.25">
      <c r="C3107" s="70">
        <v>0</v>
      </c>
      <c r="D3107" s="53">
        <v>41</v>
      </c>
      <c r="E3107" s="53">
        <v>45</v>
      </c>
      <c r="F3107" s="53">
        <v>20.907</v>
      </c>
      <c r="G3107" s="53">
        <v>0.37986972501764632</v>
      </c>
      <c r="H3107" s="53">
        <v>0.91111111111111109</v>
      </c>
      <c r="I3107" s="53">
        <v>0.640625</v>
      </c>
      <c r="J3107" s="53">
        <v>7.2251519938435669</v>
      </c>
      <c r="K3107" s="53">
        <v>131</v>
      </c>
      <c r="L3107" s="53">
        <v>91.243902439024396</v>
      </c>
      <c r="M3107" s="53">
        <v>381.9390243902439</v>
      </c>
      <c r="N3107" s="53">
        <v>19.54326033163975</v>
      </c>
      <c r="O3107" s="53">
        <v>0.27521879434663493</v>
      </c>
      <c r="P3107" s="53">
        <v>2.1596105209576235</v>
      </c>
      <c r="Q3107" s="53">
        <v>813.34722222222183</v>
      </c>
      <c r="R3107" s="53">
        <v>0.61770975819156304</v>
      </c>
      <c r="S3107" s="53">
        <v>5.0160885899839363</v>
      </c>
      <c r="T3107" s="53">
        <v>1.4660493827160521E-2</v>
      </c>
      <c r="U3107" s="53">
        <v>9.9978369890281152E-2</v>
      </c>
      <c r="V3107" s="53">
        <v>7.6360292750506691</v>
      </c>
      <c r="W3107" s="53">
        <v>7.0636324810317683</v>
      </c>
    </row>
    <row r="3108" spans="3:23" x14ac:dyDescent="0.25">
      <c r="C3108" s="70">
        <v>0</v>
      </c>
      <c r="D3108" s="53">
        <v>2161</v>
      </c>
      <c r="E3108" s="53">
        <v>3458</v>
      </c>
      <c r="F3108" s="53">
        <v>323.38</v>
      </c>
      <c r="G3108" s="53">
        <v>0.67013725070242325</v>
      </c>
      <c r="H3108" s="53">
        <v>0.62492770387507235</v>
      </c>
      <c r="I3108" s="53">
        <v>0.53622828784119103</v>
      </c>
      <c r="J3108" s="53">
        <v>52.454462690725244</v>
      </c>
      <c r="K3108" s="53">
        <v>252</v>
      </c>
      <c r="L3108" s="53">
        <v>122.09532623785284</v>
      </c>
      <c r="M3108" s="53">
        <v>2236.9825753680607</v>
      </c>
      <c r="N3108" s="53">
        <v>47.296750156517739</v>
      </c>
      <c r="O3108" s="53">
        <v>0.98303814357530617</v>
      </c>
      <c r="P3108" s="53">
        <v>2.9619336735984216</v>
      </c>
      <c r="Q3108" s="53">
        <v>146.55083088954157</v>
      </c>
      <c r="R3108" s="53">
        <v>0.97834928252177789</v>
      </c>
      <c r="S3108" s="53">
        <v>7.1613394403992157</v>
      </c>
      <c r="T3108" s="53">
        <v>5.303245299461656E-4</v>
      </c>
      <c r="U3108" s="53">
        <v>0.20723313622542458</v>
      </c>
      <c r="V3108" s="53">
        <v>76.911138055778068</v>
      </c>
      <c r="W3108" s="53">
        <v>57.08630797471794</v>
      </c>
    </row>
    <row r="3109" spans="3:23" x14ac:dyDescent="0.25">
      <c r="C3109" s="70">
        <v>0</v>
      </c>
      <c r="D3109" s="53">
        <v>1441</v>
      </c>
      <c r="E3109" s="53">
        <v>1888</v>
      </c>
      <c r="F3109" s="53">
        <v>203.13300000000001</v>
      </c>
      <c r="G3109" s="53">
        <v>0.91071204645546966</v>
      </c>
      <c r="H3109" s="53">
        <v>0.76324152542372881</v>
      </c>
      <c r="I3109" s="53">
        <v>0.43799392097264439</v>
      </c>
      <c r="J3109" s="53">
        <v>42.83384390833222</v>
      </c>
      <c r="K3109" s="53">
        <v>177</v>
      </c>
      <c r="L3109" s="53">
        <v>92.991672449687712</v>
      </c>
      <c r="M3109" s="53">
        <v>789.90131949263616</v>
      </c>
      <c r="N3109" s="53">
        <v>28.105183142841039</v>
      </c>
      <c r="O3109" s="53">
        <v>1.0583287236237255</v>
      </c>
      <c r="P3109" s="53">
        <v>3.1744548679277913</v>
      </c>
      <c r="Q3109" s="53">
        <v>23.865476190476297</v>
      </c>
      <c r="R3109" s="53">
        <v>0.99114201846123828</v>
      </c>
      <c r="S3109" s="53">
        <v>6.3590510033354448</v>
      </c>
      <c r="T3109" s="53">
        <v>1.1890589569161414E-3</v>
      </c>
      <c r="U3109" s="53">
        <v>0.3506192551943268</v>
      </c>
      <c r="V3109" s="53">
        <v>72.703725030756075</v>
      </c>
      <c r="W3109" s="53">
        <v>30.0296809644537</v>
      </c>
    </row>
    <row r="3110" spans="3:23" x14ac:dyDescent="0.25">
      <c r="C3110" s="70">
        <v>1</v>
      </c>
      <c r="D3110" s="53">
        <v>126</v>
      </c>
      <c r="E3110" s="53">
        <v>140</v>
      </c>
      <c r="F3110" s="53">
        <v>42.55</v>
      </c>
      <c r="G3110" s="53">
        <v>0.83284376027944029</v>
      </c>
      <c r="H3110" s="53">
        <v>0.9</v>
      </c>
      <c r="I3110" s="53">
        <v>0.5625</v>
      </c>
      <c r="J3110" s="53">
        <v>12.666024736934256</v>
      </c>
      <c r="K3110" s="53">
        <v>201</v>
      </c>
      <c r="L3110" s="53">
        <v>122.16666666666667</v>
      </c>
      <c r="M3110" s="53">
        <v>1321.5640000000003</v>
      </c>
      <c r="N3110" s="53">
        <v>36.353321718929621</v>
      </c>
      <c r="O3110" s="53">
        <v>0.23645512835554924</v>
      </c>
      <c r="P3110" s="53">
        <v>2.1164027392501539</v>
      </c>
      <c r="Q3110" s="53">
        <v>325.66249999999991</v>
      </c>
      <c r="R3110" s="53">
        <v>0.94421318696570244</v>
      </c>
      <c r="S3110" s="53">
        <v>6.0963773960420564</v>
      </c>
      <c r="T3110" s="53">
        <v>4.2708333333333426E-3</v>
      </c>
      <c r="U3110" s="53">
        <v>0.13416570000316211</v>
      </c>
      <c r="V3110" s="53">
        <v>17.470977685156669</v>
      </c>
      <c r="W3110" s="53">
        <v>9.6703285190084927</v>
      </c>
    </row>
    <row r="3111" spans="3:23" x14ac:dyDescent="0.25">
      <c r="C3111" s="70">
        <v>0</v>
      </c>
      <c r="D3111" s="53">
        <v>52</v>
      </c>
      <c r="E3111" s="53">
        <v>56</v>
      </c>
      <c r="F3111" s="53">
        <v>23.147999999999996</v>
      </c>
      <c r="G3111" s="53">
        <v>0.40283323917633496</v>
      </c>
      <c r="H3111" s="53">
        <v>0.9285714285714286</v>
      </c>
      <c r="I3111" s="53">
        <v>0.72222222222222221</v>
      </c>
      <c r="J3111" s="53">
        <v>8.1368578902564384</v>
      </c>
      <c r="K3111" s="53">
        <v>117</v>
      </c>
      <c r="L3111" s="53">
        <v>87.84615384615384</v>
      </c>
      <c r="M3111" s="53">
        <v>230.25037707390644</v>
      </c>
      <c r="N3111" s="53">
        <v>15.17400333049609</v>
      </c>
      <c r="O3111" s="53">
        <v>0.14059549458668125</v>
      </c>
      <c r="P3111" s="53">
        <v>1.9460473407586631</v>
      </c>
      <c r="Q3111" s="53">
        <v>354.78749999999997</v>
      </c>
      <c r="R3111" s="53">
        <v>0.75918158323212848</v>
      </c>
      <c r="S3111" s="53">
        <v>5.1184269776316631</v>
      </c>
      <c r="T3111" s="53">
        <v>1.312500000000001E-2</v>
      </c>
      <c r="U3111" s="53">
        <v>0.11619111896551304</v>
      </c>
      <c r="V3111" s="53">
        <v>8.5993440417695783</v>
      </c>
      <c r="W3111" s="53">
        <v>7.8707507868511462</v>
      </c>
    </row>
    <row r="3112" spans="3:23" x14ac:dyDescent="0.25">
      <c r="C3112" s="70">
        <v>0</v>
      </c>
      <c r="D3112" s="53">
        <v>2252</v>
      </c>
      <c r="E3112" s="53">
        <v>3624</v>
      </c>
      <c r="F3112" s="53">
        <v>333.65999999999997</v>
      </c>
      <c r="G3112" s="53">
        <v>0.71254984655095976</v>
      </c>
      <c r="H3112" s="53">
        <v>0.62141280353200878</v>
      </c>
      <c r="I3112" s="53">
        <v>0.50996376811594202</v>
      </c>
      <c r="J3112" s="53">
        <v>53.547506522186325</v>
      </c>
      <c r="K3112" s="53">
        <v>255</v>
      </c>
      <c r="L3112" s="53">
        <v>121.74511545293073</v>
      </c>
      <c r="M3112" s="53">
        <v>2287.4285634251455</v>
      </c>
      <c r="N3112" s="53">
        <v>47.827069358524838</v>
      </c>
      <c r="O3112" s="53">
        <v>0.97022284739657927</v>
      </c>
      <c r="P3112" s="53">
        <v>2.9414133904117086</v>
      </c>
      <c r="Q3112" s="53">
        <v>144.4685267857142</v>
      </c>
      <c r="R3112" s="53">
        <v>0.97857225670989734</v>
      </c>
      <c r="S3112" s="53">
        <v>7.1662956151722819</v>
      </c>
      <c r="T3112" s="53">
        <v>5.6849888392856898E-4</v>
      </c>
      <c r="U3112" s="53">
        <v>0.22148854337148297</v>
      </c>
      <c r="V3112" s="53">
        <v>80.969257198984778</v>
      </c>
      <c r="W3112" s="53">
        <v>56.809770934983518</v>
      </c>
    </row>
    <row r="3113" spans="3:23" x14ac:dyDescent="0.25">
      <c r="C3113" s="70">
        <v>0</v>
      </c>
      <c r="D3113" s="53">
        <v>1533</v>
      </c>
      <c r="E3113" s="53">
        <v>1912</v>
      </c>
      <c r="F3113" s="53">
        <v>195.42400000000001</v>
      </c>
      <c r="G3113" s="53">
        <v>0.89441676319067298</v>
      </c>
      <c r="H3113" s="53">
        <v>0.80177824267782427</v>
      </c>
      <c r="I3113" s="53">
        <v>0.46286231884057971</v>
      </c>
      <c r="J3113" s="53">
        <v>44.180043255739399</v>
      </c>
      <c r="K3113" s="53">
        <v>181</v>
      </c>
      <c r="L3113" s="53">
        <v>92.876712328767127</v>
      </c>
      <c r="M3113" s="53">
        <v>734.41625236954269</v>
      </c>
      <c r="N3113" s="53">
        <v>27.100115357126114</v>
      </c>
      <c r="O3113" s="53">
        <v>1.1420453987989823</v>
      </c>
      <c r="P3113" s="53">
        <v>3.5965206470050415</v>
      </c>
      <c r="Q3113" s="53">
        <v>22.621749408983476</v>
      </c>
      <c r="R3113" s="53">
        <v>0.99155324548874069</v>
      </c>
      <c r="S3113" s="53">
        <v>6.363579057582097</v>
      </c>
      <c r="T3113" s="53">
        <v>1.1095532306110091E-3</v>
      </c>
      <c r="U3113" s="53">
        <v>0.3447400570435365</v>
      </c>
      <c r="V3113" s="53">
        <v>71.834288152974793</v>
      </c>
      <c r="W3113" s="53">
        <v>32.126768389915867</v>
      </c>
    </row>
    <row r="3114" spans="3:23" x14ac:dyDescent="0.25">
      <c r="C3114" s="70">
        <v>0</v>
      </c>
      <c r="D3114" s="53">
        <v>36</v>
      </c>
      <c r="E3114" s="53">
        <v>40</v>
      </c>
      <c r="F3114" s="53">
        <v>19.592000000000002</v>
      </c>
      <c r="G3114" s="53">
        <v>0.38282074674438793</v>
      </c>
      <c r="H3114" s="53">
        <v>0.9</v>
      </c>
      <c r="I3114" s="53">
        <v>0.6428571428571429</v>
      </c>
      <c r="J3114" s="53">
        <v>6.7702750025730758</v>
      </c>
      <c r="K3114" s="53">
        <v>78</v>
      </c>
      <c r="L3114" s="53">
        <v>70.083333333333329</v>
      </c>
      <c r="M3114" s="53">
        <v>25.335714285714282</v>
      </c>
      <c r="N3114" s="53">
        <v>5.0334594749252011</v>
      </c>
      <c r="O3114" s="53">
        <v>-0.19148146574365402</v>
      </c>
      <c r="P3114" s="53">
        <v>1.8779528263142276</v>
      </c>
      <c r="Q3114" s="53">
        <v>15.046875</v>
      </c>
      <c r="R3114" s="53">
        <v>0.95717261045429858</v>
      </c>
      <c r="S3114" s="53">
        <v>3.829239931817578</v>
      </c>
      <c r="T3114" s="53">
        <v>2.24609375E-2</v>
      </c>
      <c r="U3114" s="53">
        <v>0.29781125992063484</v>
      </c>
      <c r="V3114" s="53">
        <v>7.1802197428460053</v>
      </c>
      <c r="W3114" s="53">
        <v>6.6332495807108005</v>
      </c>
    </row>
    <row r="3115" spans="3:23" x14ac:dyDescent="0.25">
      <c r="C3115" s="70">
        <v>1</v>
      </c>
      <c r="D3115" s="53">
        <v>134</v>
      </c>
      <c r="E3115" s="53">
        <v>149</v>
      </c>
      <c r="F3115" s="53">
        <v>43.682999999999993</v>
      </c>
      <c r="G3115" s="53">
        <v>0.81457752801437311</v>
      </c>
      <c r="H3115" s="53">
        <v>0.89932885906040272</v>
      </c>
      <c r="I3115" s="53">
        <v>0.55833333333333335</v>
      </c>
      <c r="J3115" s="53">
        <v>13.061933202803932</v>
      </c>
      <c r="K3115" s="53">
        <v>204</v>
      </c>
      <c r="L3115" s="53">
        <v>117.93283582089552</v>
      </c>
      <c r="M3115" s="53">
        <v>1413.8074851307374</v>
      </c>
      <c r="N3115" s="53">
        <v>37.600631445904433</v>
      </c>
      <c r="O3115" s="53">
        <v>0.49034405380643092</v>
      </c>
      <c r="P3115" s="53">
        <v>2.3834703203144558</v>
      </c>
      <c r="Q3115" s="53">
        <v>305.57421875</v>
      </c>
      <c r="R3115" s="53">
        <v>0.94542837188504492</v>
      </c>
      <c r="S3115" s="53">
        <v>6.2747526231644306</v>
      </c>
      <c r="T3115" s="53">
        <v>4.0283203125E-3</v>
      </c>
      <c r="U3115" s="53">
        <v>0.15727215674316819</v>
      </c>
      <c r="V3115" s="53">
        <v>17.709242971692753</v>
      </c>
      <c r="W3115" s="53">
        <v>10.272329556003681</v>
      </c>
    </row>
    <row r="3116" spans="3:23" x14ac:dyDescent="0.25">
      <c r="C3116" s="70">
        <v>0</v>
      </c>
      <c r="D3116" s="53">
        <v>74</v>
      </c>
      <c r="E3116" s="53">
        <v>78</v>
      </c>
      <c r="F3116" s="53">
        <v>29.144000000000002</v>
      </c>
      <c r="G3116" s="53">
        <v>0.41881240564188604</v>
      </c>
      <c r="H3116" s="53">
        <v>0.94871794871794868</v>
      </c>
      <c r="I3116" s="53">
        <v>0.67272727272727273</v>
      </c>
      <c r="J3116" s="53">
        <v>9.7066846199102415</v>
      </c>
      <c r="K3116" s="53">
        <v>112</v>
      </c>
      <c r="L3116" s="53">
        <v>82.337837837837839</v>
      </c>
      <c r="M3116" s="53">
        <v>210.80211032950763</v>
      </c>
      <c r="N3116" s="53">
        <v>14.519025805111982</v>
      </c>
      <c r="O3116" s="53">
        <v>0.46216347759740339</v>
      </c>
      <c r="P3116" s="53">
        <v>2.0989888417249132</v>
      </c>
      <c r="Q3116" s="53">
        <v>183.80833333333342</v>
      </c>
      <c r="R3116" s="53">
        <v>0.77994097672107454</v>
      </c>
      <c r="S3116" s="53">
        <v>5.0773663722395259</v>
      </c>
      <c r="T3116" s="53">
        <v>8.8888888888888767E-3</v>
      </c>
      <c r="U3116" s="53">
        <v>0.19522338100859887</v>
      </c>
      <c r="V3116" s="53">
        <v>10.321188680637748</v>
      </c>
      <c r="W3116" s="53">
        <v>9.3723904703045111</v>
      </c>
    </row>
    <row r="3117" spans="3:23" x14ac:dyDescent="0.25">
      <c r="C3117" s="70">
        <v>0</v>
      </c>
      <c r="D3117" s="53">
        <v>3895</v>
      </c>
      <c r="E3117" s="53">
        <v>6950</v>
      </c>
      <c r="F3117" s="53">
        <v>522.46899999999994</v>
      </c>
      <c r="G3117" s="53">
        <v>0.88150871884777082</v>
      </c>
      <c r="H3117" s="53">
        <v>0.56043165467625899</v>
      </c>
      <c r="I3117" s="53">
        <v>0.40080263428689028</v>
      </c>
      <c r="J3117" s="53">
        <v>70.422070593979683</v>
      </c>
      <c r="K3117" s="53">
        <v>249</v>
      </c>
      <c r="L3117" s="53">
        <v>109.88806161745828</v>
      </c>
      <c r="M3117" s="53">
        <v>1785.1631214343076</v>
      </c>
      <c r="N3117" s="53">
        <v>42.251190769424568</v>
      </c>
      <c r="O3117" s="53">
        <v>1.3369170835979287</v>
      </c>
      <c r="P3117" s="53">
        <v>4.1498787225247877</v>
      </c>
      <c r="Q3117" s="53">
        <v>74.470012239902374</v>
      </c>
      <c r="R3117" s="53">
        <v>0.98582549576404099</v>
      </c>
      <c r="S3117" s="53">
        <v>6.9603687753094245</v>
      </c>
      <c r="T3117" s="53">
        <v>1.0349733603598951E-3</v>
      </c>
      <c r="U3117" s="53">
        <v>0.3229918606180277</v>
      </c>
      <c r="V3117" s="53">
        <v>146.67986348924265</v>
      </c>
      <c r="W3117" s="53">
        <v>69.257500252786571</v>
      </c>
    </row>
    <row r="3118" spans="3:23" x14ac:dyDescent="0.25">
      <c r="C3118" s="70">
        <v>0</v>
      </c>
      <c r="D3118" s="53">
        <v>43</v>
      </c>
      <c r="E3118" s="53">
        <v>47</v>
      </c>
      <c r="F3118" s="53">
        <v>21.552</v>
      </c>
      <c r="G3118" s="53">
        <v>0.53810701977690156</v>
      </c>
      <c r="H3118" s="53">
        <v>0.91489361702127658</v>
      </c>
      <c r="I3118" s="53">
        <v>0.68253968253968256</v>
      </c>
      <c r="J3118" s="53">
        <v>7.399277020331918</v>
      </c>
      <c r="K3118" s="53">
        <v>97</v>
      </c>
      <c r="L3118" s="53">
        <v>76.04651162790698</v>
      </c>
      <c r="M3118" s="53">
        <v>104.140642303433</v>
      </c>
      <c r="N3118" s="53">
        <v>10.204932253740491</v>
      </c>
      <c r="O3118" s="53">
        <v>0.35902241370240362</v>
      </c>
      <c r="P3118" s="53">
        <v>2.0619224786896959</v>
      </c>
      <c r="Q3118" s="53">
        <v>39.2361111111111</v>
      </c>
      <c r="R3118" s="53">
        <v>0.87586743912093024</v>
      </c>
      <c r="S3118" s="53">
        <v>4.5653449870589835</v>
      </c>
      <c r="T3118" s="53">
        <v>1.5817901234567933E-2</v>
      </c>
      <c r="U3118" s="53">
        <v>0.27042429021595682</v>
      </c>
      <c r="V3118" s="53">
        <v>8.1744544421237428</v>
      </c>
      <c r="W3118" s="53">
        <v>6.8900557484721601</v>
      </c>
    </row>
    <row r="3119" spans="3:23" x14ac:dyDescent="0.25">
      <c r="C3119" s="70">
        <v>1</v>
      </c>
      <c r="D3119" s="53">
        <v>129</v>
      </c>
      <c r="E3119" s="53">
        <v>143</v>
      </c>
      <c r="F3119" s="53">
        <v>42.55</v>
      </c>
      <c r="G3119" s="53">
        <v>0.83387680274820042</v>
      </c>
      <c r="H3119" s="53">
        <v>0.90209790209790208</v>
      </c>
      <c r="I3119" s="53">
        <v>0.57333333333333336</v>
      </c>
      <c r="J3119" s="53">
        <v>12.815923738491735</v>
      </c>
      <c r="K3119" s="53">
        <v>203</v>
      </c>
      <c r="L3119" s="53">
        <v>117.81395348837209</v>
      </c>
      <c r="M3119" s="53">
        <v>1404.9963662790699</v>
      </c>
      <c r="N3119" s="53">
        <v>37.483281156791357</v>
      </c>
      <c r="O3119" s="53">
        <v>0.50350714738286784</v>
      </c>
      <c r="P3119" s="53">
        <v>2.3704084444026057</v>
      </c>
      <c r="Q3119" s="53">
        <v>330.17500000000001</v>
      </c>
      <c r="R3119" s="53">
        <v>0.94153087179408324</v>
      </c>
      <c r="S3119" s="53">
        <v>6.1495333368490481</v>
      </c>
      <c r="T3119" s="53">
        <v>4.3750000000000091E-3</v>
      </c>
      <c r="U3119" s="53">
        <v>0.16322764670604908</v>
      </c>
      <c r="V3119" s="53">
        <v>17.792875654623359</v>
      </c>
      <c r="W3119" s="53">
        <v>9.8207886028000964</v>
      </c>
    </row>
    <row r="3120" spans="3:23" x14ac:dyDescent="0.25">
      <c r="C3120" s="70">
        <v>0</v>
      </c>
      <c r="D3120" s="53">
        <v>67</v>
      </c>
      <c r="E3120" s="53">
        <v>72</v>
      </c>
      <c r="F3120" s="53">
        <v>27.457000000000001</v>
      </c>
      <c r="G3120" s="53">
        <v>0.61785000214735475</v>
      </c>
      <c r="H3120" s="53">
        <v>0.93055555555555558</v>
      </c>
      <c r="I3120" s="53">
        <v>0.6767676767676768</v>
      </c>
      <c r="J3120" s="53">
        <v>9.2361815431083798</v>
      </c>
      <c r="K3120" s="53">
        <v>113</v>
      </c>
      <c r="L3120" s="53">
        <v>81.701492537313428</v>
      </c>
      <c r="M3120" s="53">
        <v>209.39439167797369</v>
      </c>
      <c r="N3120" s="53">
        <v>14.470466187306258</v>
      </c>
      <c r="O3120" s="53">
        <v>0.39151683191034226</v>
      </c>
      <c r="P3120" s="53">
        <v>2.16138325644914</v>
      </c>
      <c r="Q3120" s="53">
        <v>97.249999999999972</v>
      </c>
      <c r="R3120" s="53">
        <v>0.89814408403236634</v>
      </c>
      <c r="S3120" s="53">
        <v>5.1215487051571102</v>
      </c>
      <c r="T3120" s="53">
        <v>9.2592592592592639E-3</v>
      </c>
      <c r="U3120" s="53">
        <v>0.20273817566465746</v>
      </c>
      <c r="V3120" s="53">
        <v>10.514681711397131</v>
      </c>
      <c r="W3120" s="53">
        <v>8.2676520053307083</v>
      </c>
    </row>
    <row r="3121" spans="3:23" x14ac:dyDescent="0.25">
      <c r="C3121" s="70">
        <v>0</v>
      </c>
      <c r="D3121" s="53">
        <v>3935</v>
      </c>
      <c r="E3121" s="53">
        <v>6981</v>
      </c>
      <c r="F3121" s="53">
        <v>512.23099999999999</v>
      </c>
      <c r="G3121" s="53">
        <v>0.88008935439303504</v>
      </c>
      <c r="H3121" s="53">
        <v>0.56367282624265869</v>
      </c>
      <c r="I3121" s="53">
        <v>0.40136678906568746</v>
      </c>
      <c r="J3121" s="53">
        <v>70.782749371106419</v>
      </c>
      <c r="K3121" s="53">
        <v>250</v>
      </c>
      <c r="L3121" s="53">
        <v>110.27217280813215</v>
      </c>
      <c r="M3121" s="53">
        <v>1744.3511700362153</v>
      </c>
      <c r="N3121" s="53">
        <v>41.765430322651</v>
      </c>
      <c r="O3121" s="53">
        <v>1.3360389530674175</v>
      </c>
      <c r="P3121" s="53">
        <v>4.1698884537597376</v>
      </c>
      <c r="Q3121" s="53">
        <v>78.007178968656248</v>
      </c>
      <c r="R3121" s="53">
        <v>0.98503741493907437</v>
      </c>
      <c r="S3121" s="53">
        <v>6.9577653835088729</v>
      </c>
      <c r="T3121" s="53">
        <v>9.7544168870731412E-4</v>
      </c>
      <c r="U3121" s="53">
        <v>0.31800667529781229</v>
      </c>
      <c r="V3121" s="53">
        <v>146.69172884965309</v>
      </c>
      <c r="W3121" s="53">
        <v>69.650420513737473</v>
      </c>
    </row>
    <row r="3122" spans="3:23" x14ac:dyDescent="0.25">
      <c r="C3122" s="70">
        <v>0</v>
      </c>
      <c r="D3122" s="53">
        <v>41</v>
      </c>
      <c r="E3122" s="53">
        <v>45</v>
      </c>
      <c r="F3122" s="53">
        <v>20.907</v>
      </c>
      <c r="G3122" s="53">
        <v>0.37986972501764632</v>
      </c>
      <c r="H3122" s="53">
        <v>0.91111111111111109</v>
      </c>
      <c r="I3122" s="53">
        <v>0.640625</v>
      </c>
      <c r="J3122" s="53">
        <v>7.2251519938435669</v>
      </c>
      <c r="K3122" s="53">
        <v>91</v>
      </c>
      <c r="L3122" s="53">
        <v>75.487804878048777</v>
      </c>
      <c r="M3122" s="53">
        <v>80.056097560975601</v>
      </c>
      <c r="N3122" s="53">
        <v>8.9474073094374997</v>
      </c>
      <c r="O3122" s="53">
        <v>0.10568932776186099</v>
      </c>
      <c r="P3122" s="53">
        <v>1.9533983814269411</v>
      </c>
      <c r="Q3122" s="53">
        <v>30.875000000000004</v>
      </c>
      <c r="R3122" s="53">
        <v>0.86280919081511576</v>
      </c>
      <c r="S3122" s="53">
        <v>4.5218285288500253</v>
      </c>
      <c r="T3122" s="53">
        <v>1.4660493827160524E-2</v>
      </c>
      <c r="U3122" s="53">
        <v>0.31206559644059634</v>
      </c>
      <c r="V3122" s="53">
        <v>7.6360292750506691</v>
      </c>
      <c r="W3122" s="53">
        <v>7.0636324810317683</v>
      </c>
    </row>
    <row r="3123" spans="3:23" x14ac:dyDescent="0.25">
      <c r="C3123" s="70">
        <v>1</v>
      </c>
      <c r="D3123" s="53">
        <v>122</v>
      </c>
      <c r="E3123" s="53">
        <v>138</v>
      </c>
      <c r="F3123" s="53">
        <v>42.731999999999999</v>
      </c>
      <c r="G3123" s="53">
        <v>0.87213111611162053</v>
      </c>
      <c r="H3123" s="53">
        <v>0.88405797101449279</v>
      </c>
      <c r="I3123" s="53">
        <v>0.54222222222222227</v>
      </c>
      <c r="J3123" s="53">
        <v>12.463355264843004</v>
      </c>
      <c r="K3123" s="53">
        <v>200</v>
      </c>
      <c r="L3123" s="53">
        <v>117.25409836065573</v>
      </c>
      <c r="M3123" s="53">
        <v>1335.8274624034686</v>
      </c>
      <c r="N3123" s="53">
        <v>36.548973479476395</v>
      </c>
      <c r="O3123" s="53">
        <v>0.51930759351499245</v>
      </c>
      <c r="P3123" s="53">
        <v>2.3432936348754754</v>
      </c>
      <c r="Q3123" s="53">
        <v>334.19999999999987</v>
      </c>
      <c r="R3123" s="53">
        <v>0.94016842930265709</v>
      </c>
      <c r="S3123" s="53">
        <v>6.1988995300617109</v>
      </c>
      <c r="T3123" s="53">
        <v>4.4097222222222324E-3</v>
      </c>
      <c r="U3123" s="53">
        <v>0.15662461477815154</v>
      </c>
      <c r="V3123" s="53">
        <v>18.45314923691566</v>
      </c>
      <c r="W3123" s="53">
        <v>9.0286135014429831</v>
      </c>
    </row>
    <row r="3124" spans="3:23" x14ac:dyDescent="0.25">
      <c r="C3124" s="70">
        <v>0</v>
      </c>
      <c r="D3124" s="53">
        <v>29</v>
      </c>
      <c r="E3124" s="53">
        <v>33</v>
      </c>
      <c r="F3124" s="53">
        <v>17.996000000000002</v>
      </c>
      <c r="G3124" s="53">
        <v>0</v>
      </c>
      <c r="H3124" s="53">
        <v>0.87878787878787878</v>
      </c>
      <c r="I3124" s="53">
        <v>0.59183673469387754</v>
      </c>
      <c r="J3124" s="53">
        <v>6.0765077797464979</v>
      </c>
      <c r="K3124" s="53">
        <v>93</v>
      </c>
      <c r="L3124" s="53">
        <v>80.448275862068968</v>
      </c>
      <c r="M3124" s="53">
        <v>86.541871921182263</v>
      </c>
      <c r="N3124" s="53">
        <v>9.3027883949481662</v>
      </c>
      <c r="O3124" s="53">
        <v>-0.35468594725502922</v>
      </c>
      <c r="P3124" s="53">
        <v>1.9530024181603174</v>
      </c>
      <c r="Q3124" s="53">
        <v>38.160714285714285</v>
      </c>
      <c r="R3124" s="53">
        <v>0.93105701513755601</v>
      </c>
      <c r="S3124" s="53">
        <v>4.0212684949037651</v>
      </c>
      <c r="T3124" s="53">
        <v>1.785714285714287E-2</v>
      </c>
      <c r="U3124" s="53">
        <v>0.2927151717330288</v>
      </c>
      <c r="V3124" s="53">
        <v>6.2330229193099944</v>
      </c>
      <c r="W3124" s="53">
        <v>6.2330229193099944</v>
      </c>
    </row>
    <row r="3125" spans="3:23" x14ac:dyDescent="0.25">
      <c r="C3125" s="70">
        <v>0</v>
      </c>
      <c r="D3125" s="53">
        <v>54</v>
      </c>
      <c r="E3125" s="53">
        <v>58</v>
      </c>
      <c r="F3125" s="53">
        <v>24.182000000000002</v>
      </c>
      <c r="G3125" s="53">
        <v>0.57784691467431337</v>
      </c>
      <c r="H3125" s="53">
        <v>0.93103448275862066</v>
      </c>
      <c r="I3125" s="53">
        <v>0.67500000000000004</v>
      </c>
      <c r="J3125" s="53">
        <v>8.291859587312052</v>
      </c>
      <c r="K3125" s="53">
        <v>95</v>
      </c>
      <c r="L3125" s="53">
        <v>77.611111111111114</v>
      </c>
      <c r="M3125" s="53">
        <v>91.676100628930826</v>
      </c>
      <c r="N3125" s="53">
        <v>9.5747637374992607</v>
      </c>
      <c r="O3125" s="53">
        <v>2.6401181648156039E-2</v>
      </c>
      <c r="P3125" s="53">
        <v>1.8642914970929148</v>
      </c>
      <c r="Q3125" s="53">
        <v>131.41111111111115</v>
      </c>
      <c r="R3125" s="53">
        <v>0.82901480218584911</v>
      </c>
      <c r="S3125" s="53">
        <v>4.7311057889200567</v>
      </c>
      <c r="T3125" s="53">
        <v>1.1851851851851874E-2</v>
      </c>
      <c r="U3125" s="53">
        <v>0.21189384958287394</v>
      </c>
      <c r="V3125" s="53">
        <v>9.2776114422880465</v>
      </c>
      <c r="W3125" s="53">
        <v>7.5718777944003648</v>
      </c>
    </row>
    <row r="3126" spans="3:23" x14ac:dyDescent="0.25">
      <c r="C3126" s="70">
        <v>0</v>
      </c>
      <c r="D3126" s="53">
        <v>4045</v>
      </c>
      <c r="E3126" s="53">
        <v>7098</v>
      </c>
      <c r="F3126" s="53">
        <v>519.79700000000003</v>
      </c>
      <c r="G3126" s="53">
        <v>0.87638133743491375</v>
      </c>
      <c r="H3126" s="53">
        <v>0.56987883910960835</v>
      </c>
      <c r="I3126" s="53">
        <v>0.40784432345230892</v>
      </c>
      <c r="J3126" s="53">
        <v>71.765269862613437</v>
      </c>
      <c r="K3126" s="53">
        <v>252</v>
      </c>
      <c r="L3126" s="53">
        <v>110.40692212608158</v>
      </c>
      <c r="M3126" s="53">
        <v>1666.1662230911033</v>
      </c>
      <c r="N3126" s="53">
        <v>40.818699429196705</v>
      </c>
      <c r="O3126" s="53">
        <v>1.3422436363012145</v>
      </c>
      <c r="P3126" s="53">
        <v>4.2949332243410998</v>
      </c>
      <c r="Q3126" s="53">
        <v>72.501249375312725</v>
      </c>
      <c r="R3126" s="53">
        <v>0.98601588413896346</v>
      </c>
      <c r="S3126" s="53">
        <v>6.9514741242375306</v>
      </c>
      <c r="T3126" s="53">
        <v>1.0130966500758187E-3</v>
      </c>
      <c r="U3126" s="53">
        <v>0.32109501374056237</v>
      </c>
      <c r="V3126" s="53">
        <v>145.98013449711081</v>
      </c>
      <c r="W3126" s="53">
        <v>70.306638209614619</v>
      </c>
    </row>
    <row r="3127" spans="3:23" x14ac:dyDescent="0.25">
      <c r="C3127" s="70">
        <v>0</v>
      </c>
      <c r="D3127" s="53">
        <v>74</v>
      </c>
      <c r="E3127" s="53">
        <v>80</v>
      </c>
      <c r="F3127" s="53">
        <v>30.177999999999997</v>
      </c>
      <c r="G3127" s="53">
        <v>0.61324860750397014</v>
      </c>
      <c r="H3127" s="53">
        <v>0.92500000000000004</v>
      </c>
      <c r="I3127" s="53">
        <v>0.6166666666666667</v>
      </c>
      <c r="J3127" s="53">
        <v>9.7066846199102415</v>
      </c>
      <c r="K3127" s="53">
        <v>100</v>
      </c>
      <c r="L3127" s="53">
        <v>75.540540540540547</v>
      </c>
      <c r="M3127" s="53">
        <v>108.11477230655312</v>
      </c>
      <c r="N3127" s="53">
        <v>10.397825364303495</v>
      </c>
      <c r="O3127" s="53">
        <v>0.66808649495035566</v>
      </c>
      <c r="P3127" s="53">
        <v>2.6925624888666575</v>
      </c>
      <c r="Q3127" s="53">
        <v>32.166666666666664</v>
      </c>
      <c r="R3127" s="53">
        <v>0.9133871420384565</v>
      </c>
      <c r="S3127" s="53">
        <v>4.8242710215206017</v>
      </c>
      <c r="T3127" s="53">
        <v>9.1827364554637313E-3</v>
      </c>
      <c r="U3127" s="53">
        <v>0.30859023131750413</v>
      </c>
      <c r="V3127" s="53">
        <v>11.117325531709252</v>
      </c>
      <c r="W3127" s="53">
        <v>8.7814637948173271</v>
      </c>
    </row>
    <row r="3128" spans="3:23" x14ac:dyDescent="0.25">
      <c r="C3128" s="70">
        <v>1</v>
      </c>
      <c r="D3128" s="53">
        <v>112</v>
      </c>
      <c r="E3128" s="53">
        <v>135</v>
      </c>
      <c r="F3128" s="53">
        <v>48.819000000000003</v>
      </c>
      <c r="G3128" s="53">
        <v>0.87331163555262159</v>
      </c>
      <c r="H3128" s="53">
        <v>0.82962962962962961</v>
      </c>
      <c r="I3128" s="53">
        <v>0.49777777777777776</v>
      </c>
      <c r="J3128" s="53">
        <v>11.941642642883693</v>
      </c>
      <c r="K3128" s="53">
        <v>203</v>
      </c>
      <c r="L3128" s="53">
        <v>118.48214285714286</v>
      </c>
      <c r="M3128" s="53">
        <v>1411.4771557271561</v>
      </c>
      <c r="N3128" s="53">
        <v>37.569630763785213</v>
      </c>
      <c r="O3128" s="53">
        <v>0.51502061796641485</v>
      </c>
      <c r="P3128" s="53">
        <v>2.3770453520244406</v>
      </c>
      <c r="Q3128" s="53">
        <v>341.57083333333316</v>
      </c>
      <c r="R3128" s="53">
        <v>0.94056149772635034</v>
      </c>
      <c r="S3128" s="53">
        <v>6.0883430915845569</v>
      </c>
      <c r="T3128" s="53">
        <v>5.3819444444444618E-3</v>
      </c>
      <c r="U3128" s="53">
        <v>0.19163817135952294</v>
      </c>
      <c r="V3128" s="53">
        <v>18.467016350325785</v>
      </c>
      <c r="W3128" s="53">
        <v>8.9964281068336298</v>
      </c>
    </row>
    <row r="3129" spans="3:23" x14ac:dyDescent="0.25">
      <c r="C3129" s="70">
        <v>0</v>
      </c>
      <c r="D3129" s="53">
        <v>94</v>
      </c>
      <c r="E3129" s="53">
        <v>105</v>
      </c>
      <c r="F3129" s="53">
        <v>35.603000000000002</v>
      </c>
      <c r="G3129" s="53">
        <v>0.81961701916697305</v>
      </c>
      <c r="H3129" s="53">
        <v>0.89523809523809528</v>
      </c>
      <c r="I3129" s="53">
        <v>0.6962962962962963</v>
      </c>
      <c r="J3129" s="53">
        <v>10.940041919714261</v>
      </c>
      <c r="K3129" s="53">
        <v>113</v>
      </c>
      <c r="L3129" s="53">
        <v>78.170212765957444</v>
      </c>
      <c r="M3129" s="53">
        <v>178.33630748112557</v>
      </c>
      <c r="N3129" s="53">
        <v>13.354261772225582</v>
      </c>
      <c r="O3129" s="53">
        <v>0.79380019203808361</v>
      </c>
      <c r="P3129" s="53">
        <v>2.7498463649625675</v>
      </c>
      <c r="Q3129" s="53">
        <v>35.326666666666668</v>
      </c>
      <c r="R3129" s="53">
        <v>0.96655505117358875</v>
      </c>
      <c r="S3129" s="53">
        <v>5.1675910171569415</v>
      </c>
      <c r="T3129" s="53">
        <v>7.2888888888888743E-3</v>
      </c>
      <c r="U3129" s="53">
        <v>0.28214136408254048</v>
      </c>
      <c r="V3129" s="53">
        <v>14.795475830312567</v>
      </c>
      <c r="W3129" s="53">
        <v>8.4765028358751699</v>
      </c>
    </row>
    <row r="3130" spans="3:23" x14ac:dyDescent="0.25">
      <c r="C3130" s="70">
        <v>0</v>
      </c>
      <c r="D3130" s="53">
        <v>52</v>
      </c>
      <c r="E3130" s="53">
        <v>57</v>
      </c>
      <c r="F3130" s="53">
        <v>24.091000000000001</v>
      </c>
      <c r="G3130" s="53">
        <v>0.63922586392294212</v>
      </c>
      <c r="H3130" s="53">
        <v>0.91228070175438591</v>
      </c>
      <c r="I3130" s="53">
        <v>0.65</v>
      </c>
      <c r="J3130" s="53">
        <v>8.1368578902564384</v>
      </c>
      <c r="K3130" s="53">
        <v>87</v>
      </c>
      <c r="L3130" s="53">
        <v>74.65384615384616</v>
      </c>
      <c r="M3130" s="53">
        <v>65.368024132730014</v>
      </c>
      <c r="N3130" s="53">
        <v>8.0850494205496357</v>
      </c>
      <c r="O3130" s="53">
        <v>-0.26155860584747881</v>
      </c>
      <c r="P3130" s="53">
        <v>1.8402717599989513</v>
      </c>
      <c r="Q3130" s="53">
        <v>64.355555555555569</v>
      </c>
      <c r="R3130" s="53">
        <v>0.87664665190565494</v>
      </c>
      <c r="S3130" s="53">
        <v>4.5654483718208265</v>
      </c>
      <c r="T3130" s="53">
        <v>1.2098765432098785E-2</v>
      </c>
      <c r="U3130" s="53">
        <v>0.24974234076891078</v>
      </c>
      <c r="V3130" s="53">
        <v>9.4082417691894626</v>
      </c>
      <c r="W3130" s="53">
        <v>7.2351171207752172</v>
      </c>
    </row>
    <row r="3131" spans="3:23" x14ac:dyDescent="0.25">
      <c r="C3131" s="70">
        <v>0</v>
      </c>
      <c r="D3131" s="53">
        <v>4101</v>
      </c>
      <c r="E3131" s="53">
        <v>7297</v>
      </c>
      <c r="F3131" s="53">
        <v>521.47500000000002</v>
      </c>
      <c r="G3131" s="53">
        <v>0.87489669988839702</v>
      </c>
      <c r="H3131" s="53">
        <v>0.56201178566534193</v>
      </c>
      <c r="I3131" s="53">
        <v>0.41829865361077112</v>
      </c>
      <c r="J3131" s="53">
        <v>72.260330562203379</v>
      </c>
      <c r="K3131" s="53">
        <v>251</v>
      </c>
      <c r="L3131" s="53">
        <v>112.10509631797123</v>
      </c>
      <c r="M3131" s="53">
        <v>1623.9252935334032</v>
      </c>
      <c r="N3131" s="53">
        <v>40.297956443638718</v>
      </c>
      <c r="O3131" s="53">
        <v>1.3138919785817236</v>
      </c>
      <c r="P3131" s="53">
        <v>4.2896962913067878</v>
      </c>
      <c r="Q3131" s="53">
        <v>74.159959555107164</v>
      </c>
      <c r="R3131" s="53">
        <v>0.98597998480801474</v>
      </c>
      <c r="S3131" s="53">
        <v>6.9516504610702379</v>
      </c>
      <c r="T3131" s="53">
        <v>9.7597332027437374E-4</v>
      </c>
      <c r="U3131" s="53">
        <v>0.31536664001105735</v>
      </c>
      <c r="V3131" s="53">
        <v>145.24446264588201</v>
      </c>
      <c r="W3131" s="53">
        <v>70.343283988282835</v>
      </c>
    </row>
    <row r="3132" spans="3:23" x14ac:dyDescent="0.25">
      <c r="C3132" s="70">
        <v>1</v>
      </c>
      <c r="D3132" s="53">
        <v>106</v>
      </c>
      <c r="E3132" s="53">
        <v>135</v>
      </c>
      <c r="F3132" s="53">
        <v>49.860999999999997</v>
      </c>
      <c r="G3132" s="53">
        <v>0.90746707237638735</v>
      </c>
      <c r="H3132" s="53">
        <v>0.78518518518518521</v>
      </c>
      <c r="I3132" s="53">
        <v>0.44166666666666665</v>
      </c>
      <c r="J3132" s="53">
        <v>11.617374563210367</v>
      </c>
      <c r="K3132" s="53">
        <v>197</v>
      </c>
      <c r="L3132" s="53">
        <v>120.01886792452831</v>
      </c>
      <c r="M3132" s="53">
        <v>1282.2663072776279</v>
      </c>
      <c r="N3132" s="53">
        <v>35.808746239956903</v>
      </c>
      <c r="O3132" s="53">
        <v>0.44426008416843649</v>
      </c>
      <c r="P3132" s="53">
        <v>2.2604039130277878</v>
      </c>
      <c r="Q3132" s="53">
        <v>320.9450980392154</v>
      </c>
      <c r="R3132" s="53">
        <v>0.94250331457781256</v>
      </c>
      <c r="S3132" s="53">
        <v>6.0579246997645688</v>
      </c>
      <c r="T3132" s="53">
        <v>5.0903498654363494E-3</v>
      </c>
      <c r="U3132" s="53">
        <v>0.19336314335217408</v>
      </c>
      <c r="V3132" s="53">
        <v>19.870734155359095</v>
      </c>
      <c r="W3132" s="53">
        <v>8.3481566413908546</v>
      </c>
    </row>
    <row r="3133" spans="3:23" x14ac:dyDescent="0.25">
      <c r="C3133" s="70">
        <v>0</v>
      </c>
      <c r="D3133" s="53">
        <v>101</v>
      </c>
      <c r="E3133" s="53">
        <v>109</v>
      </c>
      <c r="F3133" s="53">
        <v>35.784999999999997</v>
      </c>
      <c r="G3133" s="53">
        <v>0.77718901901933191</v>
      </c>
      <c r="H3133" s="53">
        <v>0.92660550458715596</v>
      </c>
      <c r="I3133" s="53">
        <v>0.67333333333333334</v>
      </c>
      <c r="J3133" s="53">
        <v>11.340070282773887</v>
      </c>
      <c r="K3133" s="53">
        <v>113</v>
      </c>
      <c r="L3133" s="53">
        <v>84.425742574257427</v>
      </c>
      <c r="M3133" s="53">
        <v>198.88693069306936</v>
      </c>
      <c r="N3133" s="53">
        <v>14.102727774904732</v>
      </c>
      <c r="O3133" s="53">
        <v>0.20586990905442057</v>
      </c>
      <c r="P3133" s="53">
        <v>1.8617848656469593</v>
      </c>
      <c r="Q3133" s="53">
        <v>39.69696969696971</v>
      </c>
      <c r="R3133" s="53">
        <v>0.95771572136615413</v>
      </c>
      <c r="S3133" s="53">
        <v>5.1527153198972275</v>
      </c>
      <c r="T3133" s="53">
        <v>6.7952249770431832E-3</v>
      </c>
      <c r="U3133" s="53">
        <v>0.24896312441767043</v>
      </c>
      <c r="V3133" s="53">
        <v>14.524344972600652</v>
      </c>
      <c r="W3133" s="53">
        <v>9.1396941203239059</v>
      </c>
    </row>
    <row r="3134" spans="3:23" x14ac:dyDescent="0.25">
      <c r="C3134" s="70">
        <v>0</v>
      </c>
      <c r="D3134" s="53">
        <v>50</v>
      </c>
      <c r="E3134" s="53">
        <v>55</v>
      </c>
      <c r="F3134" s="53">
        <v>24</v>
      </c>
      <c r="G3134" s="53">
        <v>0.69211022312786008</v>
      </c>
      <c r="H3134" s="53">
        <v>0.90909090909090906</v>
      </c>
      <c r="I3134" s="53">
        <v>0.625</v>
      </c>
      <c r="J3134" s="53">
        <v>7.9788456080286538</v>
      </c>
      <c r="K3134" s="53">
        <v>89</v>
      </c>
      <c r="L3134" s="53">
        <v>75.5</v>
      </c>
      <c r="M3134" s="53">
        <v>59.275510204081634</v>
      </c>
      <c r="N3134" s="53">
        <v>7.6990590466680819</v>
      </c>
      <c r="O3134" s="53">
        <v>-1.653327982966717E-2</v>
      </c>
      <c r="P3134" s="53">
        <v>1.7947653425163062</v>
      </c>
      <c r="Q3134" s="53">
        <v>41.355555555555569</v>
      </c>
      <c r="R3134" s="53">
        <v>0.90752714013538616</v>
      </c>
      <c r="S3134" s="53">
        <v>4.4063701301561791</v>
      </c>
      <c r="T3134" s="53">
        <v>1.2098765432098786E-2</v>
      </c>
      <c r="U3134" s="53">
        <v>0.22053320136653468</v>
      </c>
      <c r="V3134" s="53">
        <v>9.5482503023152479</v>
      </c>
      <c r="W3134" s="53">
        <v>6.8918490139441859</v>
      </c>
    </row>
    <row r="3135" spans="3:23" x14ac:dyDescent="0.25">
      <c r="C3135" s="70">
        <v>0</v>
      </c>
      <c r="D3135" s="53">
        <v>4100</v>
      </c>
      <c r="E3135" s="53">
        <v>7292</v>
      </c>
      <c r="F3135" s="53">
        <v>528.19200000000001</v>
      </c>
      <c r="G3135" s="53">
        <v>0.86799382237500522</v>
      </c>
      <c r="H3135" s="53">
        <v>0.56226001097092704</v>
      </c>
      <c r="I3135" s="53">
        <v>0.41819665442676457</v>
      </c>
      <c r="J3135" s="53">
        <v>72.251519938435663</v>
      </c>
      <c r="K3135" s="53">
        <v>254</v>
      </c>
      <c r="L3135" s="53">
        <v>114.55341463414634</v>
      </c>
      <c r="M3135" s="53">
        <v>1633.3713837997316</v>
      </c>
      <c r="N3135" s="53">
        <v>40.414989592968247</v>
      </c>
      <c r="O3135" s="53">
        <v>1.2507688910405048</v>
      </c>
      <c r="P3135" s="53">
        <v>4.0420978278737856</v>
      </c>
      <c r="Q3135" s="53">
        <v>79.24499494438939</v>
      </c>
      <c r="R3135" s="53">
        <v>0.98546411415017932</v>
      </c>
      <c r="S3135" s="53">
        <v>6.9784079266250965</v>
      </c>
      <c r="T3135" s="53">
        <v>9.1252513748308749E-4</v>
      </c>
      <c r="U3135" s="53">
        <v>0.3091392094338265</v>
      </c>
      <c r="V3135" s="53">
        <v>143.3635361761431</v>
      </c>
      <c r="W3135" s="53">
        <v>71.190747066357503</v>
      </c>
    </row>
    <row r="3136" spans="3:23" x14ac:dyDescent="0.25">
      <c r="C3136" s="70">
        <v>1</v>
      </c>
      <c r="D3136" s="53">
        <v>78</v>
      </c>
      <c r="E3136" s="53">
        <v>83</v>
      </c>
      <c r="F3136" s="53">
        <v>29.053000000000001</v>
      </c>
      <c r="G3136" s="53">
        <v>0.35169574498129952</v>
      </c>
      <c r="H3136" s="53">
        <v>0.93975903614457834</v>
      </c>
      <c r="I3136" s="53">
        <v>0.70909090909090911</v>
      </c>
      <c r="J3136" s="53">
        <v>9.9655749703337584</v>
      </c>
      <c r="K3136" s="53">
        <v>202</v>
      </c>
      <c r="L3136" s="53">
        <v>125.91025641025641</v>
      </c>
      <c r="M3136" s="53">
        <v>1671.2515817515816</v>
      </c>
      <c r="N3136" s="53">
        <v>40.880943992911682</v>
      </c>
      <c r="O3136" s="53">
        <v>0.3249238889930211</v>
      </c>
      <c r="P3136" s="53">
        <v>1.8836959244524869</v>
      </c>
      <c r="Q3136" s="53">
        <v>387.30578512396698</v>
      </c>
      <c r="R3136" s="53">
        <v>0.92225395373539154</v>
      </c>
      <c r="S3136" s="53">
        <v>5.9423908406293888</v>
      </c>
      <c r="T3136" s="53">
        <v>8.4010655009903786E-3</v>
      </c>
      <c r="U3136" s="53">
        <v>0.11426199921229051</v>
      </c>
      <c r="V3136" s="53">
        <v>10.415717000893173</v>
      </c>
      <c r="W3136" s="53">
        <v>9.7503022985372318</v>
      </c>
    </row>
    <row r="3137" spans="3:23" x14ac:dyDescent="0.25">
      <c r="C3137" s="70">
        <v>0</v>
      </c>
      <c r="D3137" s="53">
        <v>104</v>
      </c>
      <c r="E3137" s="53">
        <v>112</v>
      </c>
      <c r="F3137" s="53">
        <v>35.603000000000002</v>
      </c>
      <c r="G3137" s="53">
        <v>0.72044975593013749</v>
      </c>
      <c r="H3137" s="53">
        <v>0.9285714285714286</v>
      </c>
      <c r="I3137" s="53">
        <v>0.67532467532467533</v>
      </c>
      <c r="J3137" s="53">
        <v>11.507254783503184</v>
      </c>
      <c r="K3137" s="53">
        <v>112</v>
      </c>
      <c r="L3137" s="53">
        <v>82.644230769230774</v>
      </c>
      <c r="M3137" s="53">
        <v>171.82365571321876</v>
      </c>
      <c r="N3137" s="53">
        <v>13.108152261597313</v>
      </c>
      <c r="O3137" s="53">
        <v>0.41204823154833192</v>
      </c>
      <c r="P3137" s="53">
        <v>2.1265656258426762</v>
      </c>
      <c r="Q3137" s="53">
        <v>38.226190476190489</v>
      </c>
      <c r="R3137" s="53">
        <v>0.94259968210291278</v>
      </c>
      <c r="S3137" s="53">
        <v>5.0842156567036731</v>
      </c>
      <c r="T3137" s="53">
        <v>7.5821995464852481E-3</v>
      </c>
      <c r="U3137" s="53">
        <v>0.23514305634841329</v>
      </c>
      <c r="V3137" s="53">
        <v>14.041656531535125</v>
      </c>
      <c r="W3137" s="53">
        <v>9.7379890210385955</v>
      </c>
    </row>
    <row r="3138" spans="3:23" x14ac:dyDescent="0.25">
      <c r="C3138" s="70">
        <v>0</v>
      </c>
      <c r="D3138" s="53">
        <v>54</v>
      </c>
      <c r="E3138" s="53">
        <v>59</v>
      </c>
      <c r="F3138" s="53">
        <v>25.033999999999999</v>
      </c>
      <c r="G3138" s="53">
        <v>0.70178215009987632</v>
      </c>
      <c r="H3138" s="53">
        <v>0.9152542372881356</v>
      </c>
      <c r="I3138" s="53">
        <v>0.6</v>
      </c>
      <c r="J3138" s="53">
        <v>8.291859587312052</v>
      </c>
      <c r="K3138" s="53">
        <v>92</v>
      </c>
      <c r="L3138" s="53">
        <v>78.296296296296291</v>
      </c>
      <c r="M3138" s="53">
        <v>62.061495457721875</v>
      </c>
      <c r="N3138" s="53">
        <v>7.8779118716650975</v>
      </c>
      <c r="O3138" s="53">
        <v>-0.12010196264018042</v>
      </c>
      <c r="P3138" s="53">
        <v>1.9238706782739219</v>
      </c>
      <c r="Q3138" s="53">
        <v>35.44</v>
      </c>
      <c r="R3138" s="53">
        <v>0.92446449953164156</v>
      </c>
      <c r="S3138" s="53">
        <v>4.5210136043284566</v>
      </c>
      <c r="T3138" s="53">
        <v>1.1999999999999992E-2</v>
      </c>
      <c r="U3138" s="53">
        <v>0.24013203463203472</v>
      </c>
      <c r="V3138" s="53">
        <v>9.9585625540423699</v>
      </c>
      <c r="W3138" s="53">
        <v>7.0943964656978649</v>
      </c>
    </row>
    <row r="3139" spans="3:23" x14ac:dyDescent="0.25">
      <c r="C3139" s="70">
        <v>0</v>
      </c>
      <c r="D3139" s="53">
        <v>3966</v>
      </c>
      <c r="E3139" s="53">
        <v>7200</v>
      </c>
      <c r="F3139" s="53">
        <v>499.02300000000002</v>
      </c>
      <c r="G3139" s="53">
        <v>0.86628820872888646</v>
      </c>
      <c r="H3139" s="53">
        <v>0.55083333333333329</v>
      </c>
      <c r="I3139" s="53">
        <v>0.41290994273815723</v>
      </c>
      <c r="J3139" s="53">
        <v>71.061016277700787</v>
      </c>
      <c r="K3139" s="53">
        <v>255</v>
      </c>
      <c r="L3139" s="53">
        <v>117.0398386283409</v>
      </c>
      <c r="M3139" s="53">
        <v>1686.7868109701662</v>
      </c>
      <c r="N3139" s="53">
        <v>41.070510235084328</v>
      </c>
      <c r="O3139" s="53">
        <v>1.1827688679204151</v>
      </c>
      <c r="P3139" s="53">
        <v>3.9176378773777003</v>
      </c>
      <c r="Q3139" s="53">
        <v>80.006191950464455</v>
      </c>
      <c r="R3139" s="53">
        <v>0.98573522379204048</v>
      </c>
      <c r="S3139" s="53">
        <v>7.0384971290326845</v>
      </c>
      <c r="T3139" s="53">
        <v>8.5726670223803571E-4</v>
      </c>
      <c r="U3139" s="53">
        <v>0.30235509547077233</v>
      </c>
      <c r="V3139" s="53">
        <v>143.07462047097391</v>
      </c>
      <c r="W3139" s="53">
        <v>71.472144319409665</v>
      </c>
    </row>
    <row r="3140" spans="3:23" x14ac:dyDescent="0.25">
      <c r="C3140" s="70">
        <v>0</v>
      </c>
      <c r="D3140" s="53">
        <v>41</v>
      </c>
      <c r="E3140" s="53">
        <v>45</v>
      </c>
      <c r="F3140" s="53">
        <v>20.907</v>
      </c>
      <c r="G3140" s="53">
        <v>0.37986972501764632</v>
      </c>
      <c r="H3140" s="53">
        <v>0.91111111111111109</v>
      </c>
      <c r="I3140" s="53">
        <v>0.640625</v>
      </c>
      <c r="J3140" s="53">
        <v>7.2251519938435669</v>
      </c>
      <c r="K3140" s="53">
        <v>128</v>
      </c>
      <c r="L3140" s="53">
        <v>96.902439024390247</v>
      </c>
      <c r="M3140" s="53">
        <v>334.79024390243899</v>
      </c>
      <c r="N3140" s="53">
        <v>18.297274220561896</v>
      </c>
      <c r="O3140" s="53">
        <v>0.10872312421501615</v>
      </c>
      <c r="P3140" s="53">
        <v>1.9048074099837053</v>
      </c>
      <c r="Q3140" s="53">
        <v>203.91666666666663</v>
      </c>
      <c r="R3140" s="53">
        <v>0.82825420650622672</v>
      </c>
      <c r="S3140" s="53">
        <v>4.8513352362726332</v>
      </c>
      <c r="T3140" s="53">
        <v>1.3888888888888916E-2</v>
      </c>
      <c r="U3140" s="53">
        <v>0.1452731301351225</v>
      </c>
      <c r="V3140" s="53">
        <v>7.6360292750506691</v>
      </c>
      <c r="W3140" s="53">
        <v>7.0636324810317683</v>
      </c>
    </row>
    <row r="3141" spans="3:23" x14ac:dyDescent="0.25">
      <c r="C3141" s="70">
        <v>1</v>
      </c>
      <c r="D3141" s="53">
        <v>80</v>
      </c>
      <c r="E3141" s="53">
        <v>84</v>
      </c>
      <c r="F3141" s="53">
        <v>29.144000000000002</v>
      </c>
      <c r="G3141" s="53">
        <v>0.43314645769864984</v>
      </c>
      <c r="H3141" s="53">
        <v>0.95238095238095233</v>
      </c>
      <c r="I3141" s="53">
        <v>0.72727272727272729</v>
      </c>
      <c r="J3141" s="53">
        <v>10.09253008808064</v>
      </c>
      <c r="K3141" s="53">
        <v>213</v>
      </c>
      <c r="L3141" s="53">
        <v>128</v>
      </c>
      <c r="M3141" s="53">
        <v>1746.1518987341772</v>
      </c>
      <c r="N3141" s="53">
        <v>41.786982407613223</v>
      </c>
      <c r="O3141" s="53">
        <v>0.42267260314609523</v>
      </c>
      <c r="P3141" s="53">
        <v>2.0029530566974323</v>
      </c>
      <c r="Q3141" s="53">
        <v>395.96694214876027</v>
      </c>
      <c r="R3141" s="53">
        <v>0.9216145483100201</v>
      </c>
      <c r="S3141" s="53">
        <v>5.7624920011103162</v>
      </c>
      <c r="T3141" s="53">
        <v>8.4010655009903786E-3</v>
      </c>
      <c r="U3141" s="53">
        <v>0.12440532608618757</v>
      </c>
      <c r="V3141" s="53">
        <v>10.717886439935313</v>
      </c>
      <c r="W3141" s="53">
        <v>9.6602834806912998</v>
      </c>
    </row>
    <row r="3142" spans="3:23" x14ac:dyDescent="0.25">
      <c r="C3142" s="70">
        <v>0</v>
      </c>
      <c r="D3142" s="53">
        <v>93</v>
      </c>
      <c r="E3142" s="53">
        <v>101</v>
      </c>
      <c r="F3142" s="53">
        <v>33.734000000000002</v>
      </c>
      <c r="G3142" s="53">
        <v>0.64100847235976277</v>
      </c>
      <c r="H3142" s="53">
        <v>0.92079207920792083</v>
      </c>
      <c r="I3142" s="53">
        <v>0.70454545454545459</v>
      </c>
      <c r="J3142" s="53">
        <v>10.881694613449236</v>
      </c>
      <c r="K3142" s="53">
        <v>114</v>
      </c>
      <c r="L3142" s="53">
        <v>81.774193548387103</v>
      </c>
      <c r="M3142" s="53">
        <v>190.80715287517543</v>
      </c>
      <c r="N3142" s="53">
        <v>13.813296234975033</v>
      </c>
      <c r="O3142" s="53">
        <v>0.72459285770297821</v>
      </c>
      <c r="P3142" s="53">
        <v>2.400535185740607</v>
      </c>
      <c r="Q3142" s="53">
        <v>39.461538461538481</v>
      </c>
      <c r="R3142" s="53">
        <v>0.93153970579035861</v>
      </c>
      <c r="S3142" s="53">
        <v>4.9160221508870521</v>
      </c>
      <c r="T3142" s="53">
        <v>8.5578756907428253E-3</v>
      </c>
      <c r="U3142" s="53">
        <v>0.25071971540503002</v>
      </c>
      <c r="V3142" s="53">
        <v>12.661139862000949</v>
      </c>
      <c r="W3142" s="53">
        <v>9.7178528254240018</v>
      </c>
    </row>
    <row r="3143" spans="3:23" x14ac:dyDescent="0.25">
      <c r="C3143" s="70">
        <v>0</v>
      </c>
      <c r="D3143" s="53">
        <v>71</v>
      </c>
      <c r="E3143" s="53">
        <v>76</v>
      </c>
      <c r="F3143" s="53">
        <v>27.944999999999997</v>
      </c>
      <c r="G3143" s="53">
        <v>0.62069607506274138</v>
      </c>
      <c r="H3143" s="53">
        <v>0.93421052631578949</v>
      </c>
      <c r="I3143" s="53">
        <v>0.6454545454545455</v>
      </c>
      <c r="J3143" s="53">
        <v>9.5078918628787825</v>
      </c>
      <c r="K3143" s="53">
        <v>96</v>
      </c>
      <c r="L3143" s="53">
        <v>80.154929577464785</v>
      </c>
      <c r="M3143" s="53">
        <v>77.761368209255522</v>
      </c>
      <c r="N3143" s="53">
        <v>8.818240652718405</v>
      </c>
      <c r="O3143" s="53">
        <v>-0.25339859790333008</v>
      </c>
      <c r="P3143" s="53">
        <v>1.9219119836381811</v>
      </c>
      <c r="Q3143" s="53">
        <v>45.702479338842984</v>
      </c>
      <c r="R3143" s="53">
        <v>0.93193471643272885</v>
      </c>
      <c r="S3143" s="53">
        <v>4.7444733517466915</v>
      </c>
      <c r="T3143" s="53">
        <v>8.6742708831364073E-3</v>
      </c>
      <c r="U3143" s="53">
        <v>0.2185733721526138</v>
      </c>
      <c r="V3143" s="53">
        <v>10.854137250883889</v>
      </c>
      <c r="W3143" s="53">
        <v>8.5102000161072482</v>
      </c>
    </row>
    <row r="3144" spans="3:23" x14ac:dyDescent="0.25">
      <c r="C3144" s="70">
        <v>0</v>
      </c>
      <c r="D3144" s="53">
        <v>4175</v>
      </c>
      <c r="E3144" s="53">
        <v>7502</v>
      </c>
      <c r="F3144" s="53">
        <v>554.16100000000006</v>
      </c>
      <c r="G3144" s="53">
        <v>0.86672555243172411</v>
      </c>
      <c r="H3144" s="53">
        <v>0.55651826179685415</v>
      </c>
      <c r="I3144" s="53">
        <v>0.41149221368026806</v>
      </c>
      <c r="J3144" s="53">
        <v>72.90936221960321</v>
      </c>
      <c r="K3144" s="53">
        <v>254</v>
      </c>
      <c r="L3144" s="53">
        <v>117.28646706586827</v>
      </c>
      <c r="M3144" s="53">
        <v>1712.4296562983186</v>
      </c>
      <c r="N3144" s="53">
        <v>41.381513460702699</v>
      </c>
      <c r="O3144" s="53">
        <v>1.2063451983462063</v>
      </c>
      <c r="P3144" s="53">
        <v>3.9865048562800895</v>
      </c>
      <c r="Q3144" s="53">
        <v>78.581338544208947</v>
      </c>
      <c r="R3144" s="53">
        <v>0.98609058047774378</v>
      </c>
      <c r="S3144" s="53">
        <v>7.0270006220766881</v>
      </c>
      <c r="T3144" s="53">
        <v>8.0002691989838404E-4</v>
      </c>
      <c r="U3144" s="53">
        <v>0.30703732896436042</v>
      </c>
      <c r="V3144" s="53">
        <v>143.53463515844155</v>
      </c>
      <c r="W3144" s="53">
        <v>71.592971995394379</v>
      </c>
    </row>
    <row r="3145" spans="3:23" x14ac:dyDescent="0.25">
      <c r="C3145" s="70">
        <v>1</v>
      </c>
      <c r="D3145" s="53">
        <v>91</v>
      </c>
      <c r="E3145" s="53">
        <v>97</v>
      </c>
      <c r="F3145" s="53">
        <v>31.956</v>
      </c>
      <c r="G3145" s="53">
        <v>0.37866116704144159</v>
      </c>
      <c r="H3145" s="53">
        <v>0.93814432989690721</v>
      </c>
      <c r="I3145" s="53">
        <v>0.68939393939393945</v>
      </c>
      <c r="J3145" s="53">
        <v>10.764051215546115</v>
      </c>
      <c r="K3145" s="53">
        <v>215</v>
      </c>
      <c r="L3145" s="53">
        <v>126.60439560439561</v>
      </c>
      <c r="M3145" s="53">
        <v>1788.0639804639811</v>
      </c>
      <c r="N3145" s="53">
        <v>42.285505559990426</v>
      </c>
      <c r="O3145" s="53">
        <v>0.43587388841182217</v>
      </c>
      <c r="P3145" s="53">
        <v>2.0422325952208875</v>
      </c>
      <c r="Q3145" s="53">
        <v>378.3958333333332</v>
      </c>
      <c r="R3145" s="53">
        <v>0.92913814739091394</v>
      </c>
      <c r="S3145" s="53">
        <v>5.9637311786126883</v>
      </c>
      <c r="T3145" s="53">
        <v>6.9444444444444666E-3</v>
      </c>
      <c r="U3145" s="53">
        <v>0.10951131176627628</v>
      </c>
      <c r="V3145" s="53">
        <v>11.279488924014595</v>
      </c>
      <c r="W3145" s="53">
        <v>10.439565951370341</v>
      </c>
    </row>
    <row r="3146" spans="3:23" x14ac:dyDescent="0.25">
      <c r="C3146" s="70">
        <v>0</v>
      </c>
      <c r="D3146" s="53">
        <v>74</v>
      </c>
      <c r="E3146" s="53">
        <v>80</v>
      </c>
      <c r="F3146" s="53">
        <v>29.904999999999998</v>
      </c>
      <c r="G3146" s="53">
        <v>0.77409477640693813</v>
      </c>
      <c r="H3146" s="53">
        <v>0.92500000000000004</v>
      </c>
      <c r="I3146" s="53">
        <v>0.6166666666666667</v>
      </c>
      <c r="J3146" s="53">
        <v>9.7066846199102415</v>
      </c>
      <c r="K3146" s="53">
        <v>98</v>
      </c>
      <c r="L3146" s="53">
        <v>83.972972972972968</v>
      </c>
      <c r="M3146" s="53">
        <v>92.821177341725303</v>
      </c>
      <c r="N3146" s="53">
        <v>9.6343747768978396</v>
      </c>
      <c r="O3146" s="53">
        <v>-0.39214728195667492</v>
      </c>
      <c r="P3146" s="53">
        <v>2.0210324169844629</v>
      </c>
      <c r="Q3146" s="53">
        <v>60.659090909090935</v>
      </c>
      <c r="R3146" s="53">
        <v>0.91962307979996971</v>
      </c>
      <c r="S3146" s="53">
        <v>4.6894849613714493</v>
      </c>
      <c r="T3146" s="53">
        <v>8.3792470156106649E-3</v>
      </c>
      <c r="U3146" s="53">
        <v>0.21400142642666556</v>
      </c>
      <c r="V3146" s="53">
        <v>12.372521758456211</v>
      </c>
      <c r="W3146" s="53">
        <v>7.832668951363928</v>
      </c>
    </row>
    <row r="3147" spans="3:23" x14ac:dyDescent="0.25">
      <c r="C3147" s="70">
        <v>0</v>
      </c>
      <c r="D3147" s="53">
        <v>4226</v>
      </c>
      <c r="E3147" s="53">
        <v>7530</v>
      </c>
      <c r="F3147" s="53">
        <v>564.46699999999998</v>
      </c>
      <c r="G3147" s="53">
        <v>0.86052725646513528</v>
      </c>
      <c r="H3147" s="53">
        <v>0.56122177954847274</v>
      </c>
      <c r="I3147" s="53">
        <v>0.40933746609841148</v>
      </c>
      <c r="J3147" s="53">
        <v>73.35332518741599</v>
      </c>
      <c r="K3147" s="53">
        <v>255</v>
      </c>
      <c r="L3147" s="53">
        <v>118.28892569805963</v>
      </c>
      <c r="M3147" s="53">
        <v>1679.3188690467912</v>
      </c>
      <c r="N3147" s="53">
        <v>40.979493274646423</v>
      </c>
      <c r="O3147" s="53">
        <v>1.176289974844686</v>
      </c>
      <c r="P3147" s="53">
        <v>3.9731543672258702</v>
      </c>
      <c r="Q3147" s="53">
        <v>77.825314510708694</v>
      </c>
      <c r="R3147" s="53">
        <v>0.98607642429554154</v>
      </c>
      <c r="S3147" s="53">
        <v>7.0344311055808779</v>
      </c>
      <c r="T3147" s="53">
        <v>7.0691319530007655E-4</v>
      </c>
      <c r="U3147" s="53">
        <v>0.29872374681747865</v>
      </c>
      <c r="V3147" s="53">
        <v>141.37364053867796</v>
      </c>
      <c r="W3147" s="53">
        <v>72.016354276490802</v>
      </c>
    </row>
    <row r="3148" spans="3:23" x14ac:dyDescent="0.25">
      <c r="C3148" s="70">
        <v>0</v>
      </c>
      <c r="D3148" s="53">
        <v>46</v>
      </c>
      <c r="E3148" s="53">
        <v>50</v>
      </c>
      <c r="F3148" s="53">
        <v>22.222000000000001</v>
      </c>
      <c r="G3148" s="53">
        <v>0.5304053027866894</v>
      </c>
      <c r="H3148" s="53">
        <v>0.92</v>
      </c>
      <c r="I3148" s="53">
        <v>0.63888888888888884</v>
      </c>
      <c r="J3148" s="53">
        <v>7.6530398573258118</v>
      </c>
      <c r="K3148" s="53">
        <v>90</v>
      </c>
      <c r="L3148" s="53">
        <v>78.326086956521735</v>
      </c>
      <c r="M3148" s="53">
        <v>43.513526570048306</v>
      </c>
      <c r="N3148" s="53">
        <v>6.5964783460607457</v>
      </c>
      <c r="O3148" s="53">
        <v>3.2769011841055099E-3</v>
      </c>
      <c r="P3148" s="53">
        <v>2.0980266270045997</v>
      </c>
      <c r="Q3148" s="53">
        <v>32.024691358024675</v>
      </c>
      <c r="R3148" s="53">
        <v>0.92750412399703308</v>
      </c>
      <c r="S3148" s="53">
        <v>4.3089031956020731</v>
      </c>
      <c r="T3148" s="53">
        <v>1.3565005334552642E-2</v>
      </c>
      <c r="U3148" s="53">
        <v>0.24883446457520539</v>
      </c>
      <c r="V3148" s="53">
        <v>8.4302691971197312</v>
      </c>
      <c r="W3148" s="53">
        <v>7.1467117473930717</v>
      </c>
    </row>
    <row r="3149" spans="3:23" x14ac:dyDescent="0.25">
      <c r="C3149" s="70">
        <v>1</v>
      </c>
      <c r="D3149" s="53">
        <v>95</v>
      </c>
      <c r="E3149" s="53">
        <v>100</v>
      </c>
      <c r="F3149" s="53">
        <v>32.328000000000003</v>
      </c>
      <c r="G3149" s="53">
        <v>0.18581080555966048</v>
      </c>
      <c r="H3149" s="53">
        <v>0.95</v>
      </c>
      <c r="I3149" s="53">
        <v>0.71969696969696972</v>
      </c>
      <c r="J3149" s="53">
        <v>10.99807968464679</v>
      </c>
      <c r="K3149" s="53">
        <v>189</v>
      </c>
      <c r="L3149" s="53">
        <v>120.56842105263158</v>
      </c>
      <c r="M3149" s="53">
        <v>1229.8011198208289</v>
      </c>
      <c r="N3149" s="53">
        <v>35.068520354027328</v>
      </c>
      <c r="O3149" s="53">
        <v>0.32606073237223682</v>
      </c>
      <c r="P3149" s="53">
        <v>1.9618613998786374</v>
      </c>
      <c r="Q3149" s="53">
        <v>322.12499999999983</v>
      </c>
      <c r="R3149" s="53">
        <v>0.91879193943508586</v>
      </c>
      <c r="S3149" s="53">
        <v>6.1118579767064531</v>
      </c>
      <c r="T3149" s="53">
        <v>6.9444444444444666E-3</v>
      </c>
      <c r="U3149" s="53">
        <v>0.11883096215417389</v>
      </c>
      <c r="V3149" s="53">
        <v>11.193356425584573</v>
      </c>
      <c r="W3149" s="53">
        <v>10.998430174225877</v>
      </c>
    </row>
    <row r="3150" spans="3:23" x14ac:dyDescent="0.25">
      <c r="C3150" s="70">
        <v>0</v>
      </c>
      <c r="D3150" s="53">
        <v>58</v>
      </c>
      <c r="E3150" s="53">
        <v>63</v>
      </c>
      <c r="F3150" s="53">
        <v>25.314999999999998</v>
      </c>
      <c r="G3150" s="53">
        <v>0.64413366597254063</v>
      </c>
      <c r="H3150" s="53">
        <v>0.92063492063492058</v>
      </c>
      <c r="I3150" s="53">
        <v>0.64444444444444449</v>
      </c>
      <c r="J3150" s="53">
        <v>8.5934797139831218</v>
      </c>
      <c r="K3150" s="53">
        <v>99</v>
      </c>
      <c r="L3150" s="53">
        <v>83.948275862068968</v>
      </c>
      <c r="M3150" s="53">
        <v>99.277979431336931</v>
      </c>
      <c r="N3150" s="53">
        <v>9.963833571037652</v>
      </c>
      <c r="O3150" s="53">
        <v>-0.18110359303537946</v>
      </c>
      <c r="P3150" s="53">
        <v>2.0242066199265776</v>
      </c>
      <c r="Q3150" s="53">
        <v>66.58</v>
      </c>
      <c r="R3150" s="53">
        <v>0.88519334341671985</v>
      </c>
      <c r="S3150" s="53">
        <v>4.6335059949783686</v>
      </c>
      <c r="T3150" s="53">
        <v>1.0199999999999996E-2</v>
      </c>
      <c r="U3150" s="53">
        <v>0.20920969308469317</v>
      </c>
      <c r="V3150" s="53">
        <v>9.9511373825953484</v>
      </c>
      <c r="W3150" s="53">
        <v>7.6117538465128547</v>
      </c>
    </row>
    <row r="3151" spans="3:23" x14ac:dyDescent="0.25">
      <c r="C3151" s="70">
        <v>0</v>
      </c>
      <c r="D3151" s="53">
        <v>4257</v>
      </c>
      <c r="E3151" s="53">
        <v>7530</v>
      </c>
      <c r="F3151" s="53">
        <v>569.39600000000007</v>
      </c>
      <c r="G3151" s="53">
        <v>0.85689048962025616</v>
      </c>
      <c r="H3151" s="53">
        <v>0.56533864541832668</v>
      </c>
      <c r="I3151" s="53">
        <v>0.41592574499267221</v>
      </c>
      <c r="J3151" s="53">
        <v>73.621876789019637</v>
      </c>
      <c r="K3151" s="53">
        <v>252</v>
      </c>
      <c r="L3151" s="53">
        <v>118.32111815832747</v>
      </c>
      <c r="M3151" s="53">
        <v>1701.1475637870124</v>
      </c>
      <c r="N3151" s="53">
        <v>41.244970163487963</v>
      </c>
      <c r="O3151" s="53">
        <v>1.1541226950122379</v>
      </c>
      <c r="P3151" s="53">
        <v>3.887016127135503</v>
      </c>
      <c r="Q3151" s="53">
        <v>77.624370399070131</v>
      </c>
      <c r="R3151" s="53">
        <v>0.98611793522053171</v>
      </c>
      <c r="S3151" s="53">
        <v>7.0481739353582356</v>
      </c>
      <c r="T3151" s="53">
        <v>7.2233444983841504E-4</v>
      </c>
      <c r="U3151" s="53">
        <v>0.29945746590231737</v>
      </c>
      <c r="V3151" s="53">
        <v>140.06335197801488</v>
      </c>
      <c r="W3151" s="53">
        <v>72.202445852080544</v>
      </c>
    </row>
    <row r="3152" spans="3:23" x14ac:dyDescent="0.25">
      <c r="C3152" s="70">
        <v>0</v>
      </c>
      <c r="D3152" s="53">
        <v>64</v>
      </c>
      <c r="E3152" s="53">
        <v>69</v>
      </c>
      <c r="F3152" s="53">
        <v>28.126999999999995</v>
      </c>
      <c r="G3152" s="53">
        <v>0.77881240708461663</v>
      </c>
      <c r="H3152" s="53">
        <v>0.92753623188405798</v>
      </c>
      <c r="I3152" s="53">
        <v>0.58181818181818179</v>
      </c>
      <c r="J3152" s="53">
        <v>9.0270333367641005</v>
      </c>
      <c r="K3152" s="53">
        <v>101</v>
      </c>
      <c r="L3152" s="53">
        <v>78.734375</v>
      </c>
      <c r="M3152" s="53">
        <v>104.10292658730158</v>
      </c>
      <c r="N3152" s="53">
        <v>10.203084170352687</v>
      </c>
      <c r="O3152" s="53">
        <v>0.55365909368772737</v>
      </c>
      <c r="P3152" s="53">
        <v>2.1523241636881991</v>
      </c>
      <c r="Q3152" s="53">
        <v>37.041322314049616</v>
      </c>
      <c r="R3152" s="53">
        <v>0.9460670689631312</v>
      </c>
      <c r="S3152" s="53">
        <v>4.5970242196590494</v>
      </c>
      <c r="T3152" s="53">
        <v>9.6304897206475077E-3</v>
      </c>
      <c r="U3152" s="53">
        <v>0.26708615076383663</v>
      </c>
      <c r="V3152" s="53">
        <v>11.556412759521526</v>
      </c>
      <c r="W3152" s="53">
        <v>7.2488397898032435</v>
      </c>
    </row>
    <row r="3153" spans="3:23" x14ac:dyDescent="0.25">
      <c r="C3153" s="70">
        <v>1</v>
      </c>
      <c r="D3153" s="53">
        <v>94</v>
      </c>
      <c r="E3153" s="53">
        <v>100</v>
      </c>
      <c r="F3153" s="53">
        <v>32.716999999999999</v>
      </c>
      <c r="G3153" s="53">
        <v>0.28197705880377816</v>
      </c>
      <c r="H3153" s="53">
        <v>0.94</v>
      </c>
      <c r="I3153" s="53">
        <v>0.65277777777777779</v>
      </c>
      <c r="J3153" s="53">
        <v>10.940041919714261</v>
      </c>
      <c r="K3153" s="53">
        <v>184</v>
      </c>
      <c r="L3153" s="53">
        <v>117.88297872340425</v>
      </c>
      <c r="M3153" s="53">
        <v>1178.168954472661</v>
      </c>
      <c r="N3153" s="53">
        <v>34.324465829385616</v>
      </c>
      <c r="O3153" s="53">
        <v>0.28433946400112864</v>
      </c>
      <c r="P3153" s="53">
        <v>1.9581735602226551</v>
      </c>
      <c r="Q3153" s="53">
        <v>266.18589743589735</v>
      </c>
      <c r="R3153" s="53">
        <v>0.93093087440151001</v>
      </c>
      <c r="S3153" s="53">
        <v>5.7951837667281216</v>
      </c>
      <c r="T3153" s="53">
        <v>6.4924391847468671E-3</v>
      </c>
      <c r="U3153" s="53">
        <v>0.13496029201767701</v>
      </c>
      <c r="V3153" s="53">
        <v>11.292818858038045</v>
      </c>
      <c r="W3153" s="53">
        <v>10.834569227513045</v>
      </c>
    </row>
    <row r="3154" spans="3:23" x14ac:dyDescent="0.25">
      <c r="C3154" s="70">
        <v>0</v>
      </c>
      <c r="D3154" s="53">
        <v>63</v>
      </c>
      <c r="E3154" s="53">
        <v>68</v>
      </c>
      <c r="F3154" s="53">
        <v>26.902999999999999</v>
      </c>
      <c r="G3154" s="53">
        <v>0.67965421295104211</v>
      </c>
      <c r="H3154" s="53">
        <v>0.92647058823529416</v>
      </c>
      <c r="I3154" s="53">
        <v>0.63</v>
      </c>
      <c r="J3154" s="53">
        <v>8.9562319821627696</v>
      </c>
      <c r="K3154" s="53">
        <v>111</v>
      </c>
      <c r="L3154" s="53">
        <v>86.507936507936506</v>
      </c>
      <c r="M3154" s="53">
        <v>168.02816180235538</v>
      </c>
      <c r="N3154" s="53">
        <v>12.962567716403852</v>
      </c>
      <c r="O3154" s="53">
        <v>0.19514904679648806</v>
      </c>
      <c r="P3154" s="53">
        <v>1.8835659264730344</v>
      </c>
      <c r="Q3154" s="53">
        <v>94.390909090909034</v>
      </c>
      <c r="R3154" s="53">
        <v>0.89175636152219728</v>
      </c>
      <c r="S3154" s="53">
        <v>4.9649872645980526</v>
      </c>
      <c r="T3154" s="53">
        <v>9.7520661157024565E-3</v>
      </c>
      <c r="U3154" s="53">
        <v>0.18477759649269654</v>
      </c>
      <c r="V3154" s="53">
        <v>10.58564211025001</v>
      </c>
      <c r="W3154" s="53">
        <v>7.7649141249709741</v>
      </c>
    </row>
    <row r="3155" spans="3:23" x14ac:dyDescent="0.25">
      <c r="C3155" s="70">
        <v>0</v>
      </c>
      <c r="D3155" s="53">
        <v>43</v>
      </c>
      <c r="E3155" s="53">
        <v>47</v>
      </c>
      <c r="F3155" s="53">
        <v>21.552</v>
      </c>
      <c r="G3155" s="53">
        <v>0.53810701977690156</v>
      </c>
      <c r="H3155" s="53">
        <v>0.91489361702127658</v>
      </c>
      <c r="I3155" s="53">
        <v>0.68253968253968256</v>
      </c>
      <c r="J3155" s="53">
        <v>7.399277020331918</v>
      </c>
      <c r="K3155" s="53">
        <v>80</v>
      </c>
      <c r="L3155" s="53">
        <v>71.302325581395351</v>
      </c>
      <c r="M3155" s="53">
        <v>16.930232558139533</v>
      </c>
      <c r="N3155" s="53">
        <v>4.1146363822505059</v>
      </c>
      <c r="O3155" s="53">
        <v>0.41807287431594209</v>
      </c>
      <c r="P3155" s="53">
        <v>2.2188657139283685</v>
      </c>
      <c r="Q3155" s="53">
        <v>22.142857142857146</v>
      </c>
      <c r="R3155" s="53">
        <v>0.71029354171757464</v>
      </c>
      <c r="S3155" s="53">
        <v>3.7362406974216995</v>
      </c>
      <c r="T3155" s="53">
        <v>1.632653061224491E-2</v>
      </c>
      <c r="U3155" s="53">
        <v>0.30068851783137485</v>
      </c>
      <c r="V3155" s="53">
        <v>8.1744544421237428</v>
      </c>
      <c r="W3155" s="53">
        <v>6.8900557484721601</v>
      </c>
    </row>
    <row r="3156" spans="3:23" x14ac:dyDescent="0.25">
      <c r="C3156" s="70">
        <v>0</v>
      </c>
      <c r="D3156" s="53">
        <v>4209</v>
      </c>
      <c r="E3156" s="53">
        <v>7266</v>
      </c>
      <c r="F3156" s="53">
        <v>560.25799999999992</v>
      </c>
      <c r="G3156" s="53">
        <v>0.85292915149658033</v>
      </c>
      <c r="H3156" s="53">
        <v>0.57927332782824115</v>
      </c>
      <c r="I3156" s="53">
        <v>0.43953634085213034</v>
      </c>
      <c r="J3156" s="53">
        <v>73.205636694111874</v>
      </c>
      <c r="K3156" s="53">
        <v>255</v>
      </c>
      <c r="L3156" s="53">
        <v>119.53005464480874</v>
      </c>
      <c r="M3156" s="53">
        <v>1681.1279581956824</v>
      </c>
      <c r="N3156" s="53">
        <v>41.001560436106359</v>
      </c>
      <c r="O3156" s="53">
        <v>1.0822512693546125</v>
      </c>
      <c r="P3156" s="53">
        <v>3.7464196017864171</v>
      </c>
      <c r="Q3156" s="53">
        <v>79.996894409938179</v>
      </c>
      <c r="R3156" s="53">
        <v>0.98592127159665932</v>
      </c>
      <c r="S3156" s="53">
        <v>7.0742262370501816</v>
      </c>
      <c r="T3156" s="53">
        <v>6.4619420547040425E-4</v>
      </c>
      <c r="U3156" s="53">
        <v>0.28708996351635196</v>
      </c>
      <c r="V3156" s="53">
        <v>136.82768494951708</v>
      </c>
      <c r="W3156" s="53">
        <v>71.427703141021752</v>
      </c>
    </row>
    <row r="3157" spans="3:23" x14ac:dyDescent="0.25">
      <c r="C3157" s="70">
        <v>0</v>
      </c>
      <c r="D3157" s="53">
        <v>38</v>
      </c>
      <c r="E3157" s="53">
        <v>42</v>
      </c>
      <c r="F3157" s="53">
        <v>20.625999999999998</v>
      </c>
      <c r="G3157" s="53">
        <v>0.52748477726821907</v>
      </c>
      <c r="H3157" s="53">
        <v>0.90476190476190477</v>
      </c>
      <c r="I3157" s="53">
        <v>0.59375</v>
      </c>
      <c r="J3157" s="53">
        <v>6.955796338302048</v>
      </c>
      <c r="K3157" s="53">
        <v>90</v>
      </c>
      <c r="L3157" s="53">
        <v>79.10526315789474</v>
      </c>
      <c r="M3157" s="53">
        <v>46.312944523470854</v>
      </c>
      <c r="N3157" s="53">
        <v>6.8053614542852063</v>
      </c>
      <c r="O3157" s="53">
        <v>-3.5732369029696003E-2</v>
      </c>
      <c r="P3157" s="53">
        <v>1.7664408574300059</v>
      </c>
      <c r="Q3157" s="53">
        <v>39.888888888888879</v>
      </c>
      <c r="R3157" s="53">
        <v>0.9084722917145337</v>
      </c>
      <c r="S3157" s="53">
        <v>4.2608281712244551</v>
      </c>
      <c r="T3157" s="53">
        <v>1.427469135802472E-2</v>
      </c>
      <c r="U3157" s="53">
        <v>0.24522907647907644</v>
      </c>
      <c r="V3157" s="53">
        <v>7.6822876709772538</v>
      </c>
      <c r="W3157" s="53">
        <v>6.5265987488178077</v>
      </c>
    </row>
    <row r="3158" spans="3:23" x14ac:dyDescent="0.25">
      <c r="C3158" s="70">
        <v>1</v>
      </c>
      <c r="D3158" s="53">
        <v>122</v>
      </c>
      <c r="E3158" s="53">
        <v>148</v>
      </c>
      <c r="F3158" s="53">
        <v>49.009</v>
      </c>
      <c r="G3158" s="53">
        <v>0.84553267465596227</v>
      </c>
      <c r="H3158" s="53">
        <v>0.82432432432432434</v>
      </c>
      <c r="I3158" s="53">
        <v>0.65240641711229952</v>
      </c>
      <c r="J3158" s="53">
        <v>12.463355264843004</v>
      </c>
      <c r="K3158" s="53">
        <v>185</v>
      </c>
      <c r="L3158" s="53">
        <v>108.94262295081967</v>
      </c>
      <c r="M3158" s="53">
        <v>1029.8396558731881</v>
      </c>
      <c r="N3158" s="53">
        <v>32.091114905424959</v>
      </c>
      <c r="O3158" s="53">
        <v>0.80584663891261799</v>
      </c>
      <c r="P3158" s="53">
        <v>2.586510367226841</v>
      </c>
      <c r="Q3158" s="53">
        <v>169.93434343434345</v>
      </c>
      <c r="R3158" s="53">
        <v>0.93259225505512289</v>
      </c>
      <c r="S3158" s="53">
        <v>5.9344350832871946</v>
      </c>
      <c r="T3158" s="53">
        <v>5.3055810631568133E-3</v>
      </c>
      <c r="U3158" s="53">
        <v>0.17282093664438147</v>
      </c>
      <c r="V3158" s="53">
        <v>18.316987036713542</v>
      </c>
      <c r="W3158" s="53">
        <v>9.7798731255727951</v>
      </c>
    </row>
    <row r="3159" spans="3:23" x14ac:dyDescent="0.25">
      <c r="C3159" s="70">
        <v>0</v>
      </c>
      <c r="D3159" s="53">
        <v>54</v>
      </c>
      <c r="E3159" s="53">
        <v>58</v>
      </c>
      <c r="F3159" s="53">
        <v>25.033999999999999</v>
      </c>
      <c r="G3159" s="53">
        <v>0.70178215009987577</v>
      </c>
      <c r="H3159" s="53">
        <v>0.93103448275862066</v>
      </c>
      <c r="I3159" s="53">
        <v>0.6</v>
      </c>
      <c r="J3159" s="53">
        <v>8.291859587312052</v>
      </c>
      <c r="K3159" s="53">
        <v>112</v>
      </c>
      <c r="L3159" s="53">
        <v>87.537037037037038</v>
      </c>
      <c r="M3159" s="53">
        <v>177.04577218728164</v>
      </c>
      <c r="N3159" s="53">
        <v>13.305854808590151</v>
      </c>
      <c r="O3159" s="53">
        <v>0.18941158113549153</v>
      </c>
      <c r="P3159" s="53">
        <v>1.9932548957862863</v>
      </c>
      <c r="Q3159" s="53">
        <v>97.666666666666686</v>
      </c>
      <c r="R3159" s="53">
        <v>0.89025544363450027</v>
      </c>
      <c r="S3159" s="53">
        <v>5.1203567150062392</v>
      </c>
      <c r="T3159" s="53">
        <v>1.0101010101010119E-2</v>
      </c>
      <c r="U3159" s="53">
        <v>0.15743599565487174</v>
      </c>
      <c r="V3159" s="53">
        <v>9.9585625540423663</v>
      </c>
      <c r="W3159" s="53">
        <v>7.0943964656978675</v>
      </c>
    </row>
    <row r="3160" spans="3:23" x14ac:dyDescent="0.25">
      <c r="C3160" s="70">
        <v>0</v>
      </c>
      <c r="D3160" s="53">
        <v>29</v>
      </c>
      <c r="E3160" s="53">
        <v>33</v>
      </c>
      <c r="F3160" s="53">
        <v>17.996000000000002</v>
      </c>
      <c r="G3160" s="53">
        <v>0</v>
      </c>
      <c r="H3160" s="53">
        <v>0.87878787878787878</v>
      </c>
      <c r="I3160" s="53">
        <v>0.59183673469387754</v>
      </c>
      <c r="J3160" s="53">
        <v>6.0765077797464979</v>
      </c>
      <c r="K3160" s="53">
        <v>109</v>
      </c>
      <c r="L3160" s="53">
        <v>85.41379310344827</v>
      </c>
      <c r="M3160" s="53">
        <v>142.60837438423644</v>
      </c>
      <c r="N3160" s="53">
        <v>11.941874827020941</v>
      </c>
      <c r="O3160" s="53">
        <v>0.25335790166634325</v>
      </c>
      <c r="P3160" s="53">
        <v>2.0413122614532724</v>
      </c>
      <c r="Q3160" s="53">
        <v>507.07142857142873</v>
      </c>
      <c r="R3160" s="53">
        <v>0.40574609143518348</v>
      </c>
      <c r="S3160" s="53">
        <v>4.5131534089206751</v>
      </c>
      <c r="T3160" s="53">
        <v>1.8494897959183687E-2</v>
      </c>
      <c r="U3160" s="53">
        <v>0.13741683781320191</v>
      </c>
      <c r="V3160" s="53">
        <v>6.2330229193099944</v>
      </c>
      <c r="W3160" s="53">
        <v>6.2330229193099944</v>
      </c>
    </row>
    <row r="3161" spans="3:23" x14ac:dyDescent="0.25">
      <c r="C3161" s="70">
        <v>0</v>
      </c>
      <c r="D3161" s="53">
        <v>4220</v>
      </c>
      <c r="E3161" s="53">
        <v>6952</v>
      </c>
      <c r="F3161" s="53">
        <v>406.00099999999998</v>
      </c>
      <c r="G3161" s="53">
        <v>0.85138575959683693</v>
      </c>
      <c r="H3161" s="53">
        <v>0.60701956271576529</v>
      </c>
      <c r="I3161" s="53">
        <v>0.46857650455252053</v>
      </c>
      <c r="J3161" s="53">
        <v>73.301233814870983</v>
      </c>
      <c r="K3161" s="53">
        <v>255</v>
      </c>
      <c r="L3161" s="53">
        <v>121.29976303317535</v>
      </c>
      <c r="M3161" s="53">
        <v>1633.1983407828955</v>
      </c>
      <c r="N3161" s="53">
        <v>40.412848709078844</v>
      </c>
      <c r="O3161" s="53">
        <v>1.0850096291812696</v>
      </c>
      <c r="P3161" s="53">
        <v>3.7338369876007964</v>
      </c>
      <c r="Q3161" s="53">
        <v>83.437314254265075</v>
      </c>
      <c r="R3161" s="53">
        <v>0.98570096379846939</v>
      </c>
      <c r="S3161" s="53">
        <v>7.0613174468634332</v>
      </c>
      <c r="T3161" s="53">
        <v>6.4432745346105504E-4</v>
      </c>
      <c r="U3161" s="53">
        <v>0.28419403489754397</v>
      </c>
      <c r="V3161" s="53">
        <v>134.40824349331345</v>
      </c>
      <c r="W3161" s="53">
        <v>70.502509875932759</v>
      </c>
    </row>
    <row r="3162" spans="3:23" x14ac:dyDescent="0.25">
      <c r="C3162" s="70">
        <v>1</v>
      </c>
      <c r="D3162" s="53">
        <v>87</v>
      </c>
      <c r="E3162" s="53">
        <v>91</v>
      </c>
      <c r="F3162" s="53">
        <v>30.731999999999999</v>
      </c>
      <c r="G3162" s="53">
        <v>0.20580444991413938</v>
      </c>
      <c r="H3162" s="53">
        <v>0.95604395604395609</v>
      </c>
      <c r="I3162" s="53">
        <v>0.71900826446280997</v>
      </c>
      <c r="J3162" s="53">
        <v>10.524820207108489</v>
      </c>
      <c r="K3162" s="53">
        <v>190</v>
      </c>
      <c r="L3162" s="53">
        <v>121.19540229885058</v>
      </c>
      <c r="M3162" s="53">
        <v>1282.6241646618548</v>
      </c>
      <c r="N3162" s="53">
        <v>35.813742678779818</v>
      </c>
      <c r="O3162" s="53">
        <v>0.30560519615405063</v>
      </c>
      <c r="P3162" s="53">
        <v>1.9200333390842688</v>
      </c>
      <c r="Q3162" s="53">
        <v>271.719696969697</v>
      </c>
      <c r="R3162" s="53">
        <v>0.9272073863620337</v>
      </c>
      <c r="S3162" s="53">
        <v>5.7819115992472687</v>
      </c>
      <c r="T3162" s="53">
        <v>7.690541781450887E-3</v>
      </c>
      <c r="U3162" s="53">
        <v>0.1351593022473962</v>
      </c>
      <c r="V3162" s="53">
        <v>10.723269359067992</v>
      </c>
      <c r="W3162" s="53">
        <v>10.493717804339632</v>
      </c>
    </row>
    <row r="3163" spans="3:23" x14ac:dyDescent="0.25">
      <c r="C3163" s="70">
        <v>0</v>
      </c>
      <c r="D3163" s="53">
        <v>57</v>
      </c>
      <c r="E3163" s="53">
        <v>61</v>
      </c>
      <c r="F3163" s="53">
        <v>24.645</v>
      </c>
      <c r="G3163" s="53">
        <v>0.54591534803443809</v>
      </c>
      <c r="H3163" s="53">
        <v>0.93442622950819676</v>
      </c>
      <c r="I3163" s="53">
        <v>0.71250000000000002</v>
      </c>
      <c r="J3163" s="53">
        <v>8.5190758917798277</v>
      </c>
      <c r="K3163" s="53">
        <v>132</v>
      </c>
      <c r="L3163" s="53">
        <v>96.982456140350877</v>
      </c>
      <c r="M3163" s="53">
        <v>343.33897243107776</v>
      </c>
      <c r="N3163" s="53">
        <v>18.529408313032494</v>
      </c>
      <c r="O3163" s="53">
        <v>0.19584798310061383</v>
      </c>
      <c r="P3163" s="53">
        <v>1.8802531959453148</v>
      </c>
      <c r="Q3163" s="53">
        <v>659.29545454545405</v>
      </c>
      <c r="R3163" s="53">
        <v>0.6694912188976575</v>
      </c>
      <c r="S3163" s="53">
        <v>5.2449992246151433</v>
      </c>
      <c r="T3163" s="53">
        <v>1.2138429752066093E-2</v>
      </c>
      <c r="U3163" s="53">
        <v>0.14170568929457633</v>
      </c>
      <c r="V3163" s="53">
        <v>9.3993248468658912</v>
      </c>
      <c r="W3163" s="53">
        <v>7.8751335111600387</v>
      </c>
    </row>
    <row r="3164" spans="3:23" x14ac:dyDescent="0.25">
      <c r="C3164" s="70">
        <v>0</v>
      </c>
      <c r="D3164" s="53">
        <v>59</v>
      </c>
      <c r="E3164" s="53">
        <v>69</v>
      </c>
      <c r="F3164" s="53">
        <v>29.623999999999995</v>
      </c>
      <c r="G3164" s="53">
        <v>0.82865267383270924</v>
      </c>
      <c r="H3164" s="53">
        <v>0.85507246376811596</v>
      </c>
      <c r="I3164" s="53">
        <v>0.61458333333333337</v>
      </c>
      <c r="J3164" s="53">
        <v>8.6672448413192171</v>
      </c>
      <c r="K3164" s="53">
        <v>118</v>
      </c>
      <c r="L3164" s="53">
        <v>90.627118644067792</v>
      </c>
      <c r="M3164" s="53">
        <v>188.37580362361192</v>
      </c>
      <c r="N3164" s="53">
        <v>13.725006507233864</v>
      </c>
      <c r="O3164" s="53">
        <v>0.15701558267362317</v>
      </c>
      <c r="P3164" s="53">
        <v>2.1770886764672346</v>
      </c>
      <c r="Q3164" s="53">
        <v>600.02884615384642</v>
      </c>
      <c r="R3164" s="53">
        <v>0.58081268590423607</v>
      </c>
      <c r="S3164" s="53">
        <v>4.9290047017942049</v>
      </c>
      <c r="T3164" s="53">
        <v>1.1649408284023673E-2</v>
      </c>
      <c r="U3164" s="53">
        <v>0.12434705161690923</v>
      </c>
      <c r="V3164" s="53">
        <v>11.910524505018673</v>
      </c>
      <c r="W3164" s="53">
        <v>6.6670723113563612</v>
      </c>
    </row>
    <row r="3165" spans="3:23" x14ac:dyDescent="0.25">
      <c r="C3165" s="70">
        <v>0</v>
      </c>
      <c r="D3165" s="53">
        <v>64</v>
      </c>
      <c r="E3165" s="53">
        <v>68</v>
      </c>
      <c r="F3165" s="53">
        <v>27.431999999999999</v>
      </c>
      <c r="G3165" s="53">
        <v>0.76447078715643835</v>
      </c>
      <c r="H3165" s="53">
        <v>0.94117647058823528</v>
      </c>
      <c r="I3165" s="53">
        <v>0.76190476190476186</v>
      </c>
      <c r="J3165" s="53">
        <v>9.0270333367641005</v>
      </c>
      <c r="K3165" s="53">
        <v>147</v>
      </c>
      <c r="L3165" s="53">
        <v>108.203125</v>
      </c>
      <c r="M3165" s="53">
        <v>439.27554563492066</v>
      </c>
      <c r="N3165" s="53">
        <v>20.958901346084929</v>
      </c>
      <c r="O3165" s="53">
        <v>-4.2023726146770114E-2</v>
      </c>
      <c r="P3165" s="53">
        <v>1.9766526131216537</v>
      </c>
      <c r="Q3165" s="53">
        <v>1059.7032967032962</v>
      </c>
      <c r="R3165" s="53">
        <v>0.57462519289829284</v>
      </c>
      <c r="S3165" s="53">
        <v>5.28477441389348</v>
      </c>
      <c r="T3165" s="53">
        <v>1.2196594614177011E-2</v>
      </c>
      <c r="U3165" s="53">
        <v>0.13776751438545751</v>
      </c>
      <c r="V3165" s="53">
        <v>11.328430311977622</v>
      </c>
      <c r="W3165" s="53">
        <v>7.3029674334022161</v>
      </c>
    </row>
    <row r="3166" spans="3:23" x14ac:dyDescent="0.25">
      <c r="C3166" s="70">
        <v>0</v>
      </c>
      <c r="D3166" s="53">
        <v>4209</v>
      </c>
      <c r="E3166" s="53">
        <v>6864</v>
      </c>
      <c r="F3166" s="53">
        <v>394.19899999999996</v>
      </c>
      <c r="G3166" s="53">
        <v>0.85282785875089107</v>
      </c>
      <c r="H3166" s="53">
        <v>0.61319930069930073</v>
      </c>
      <c r="I3166" s="53">
        <v>0.48373750143661648</v>
      </c>
      <c r="J3166" s="53">
        <v>73.205636694111874</v>
      </c>
      <c r="K3166" s="53">
        <v>250</v>
      </c>
      <c r="L3166" s="53">
        <v>122.50629603231171</v>
      </c>
      <c r="M3166" s="53">
        <v>1633.7438410539846</v>
      </c>
      <c r="N3166" s="53">
        <v>40.419597240125796</v>
      </c>
      <c r="O3166" s="53">
        <v>1.0896256092028058</v>
      </c>
      <c r="P3166" s="53">
        <v>3.7562720178532785</v>
      </c>
      <c r="Q3166" s="53">
        <v>79.170426065162204</v>
      </c>
      <c r="R3166" s="53">
        <v>0.98663284049889632</v>
      </c>
      <c r="S3166" s="53">
        <v>7.0527840257935939</v>
      </c>
      <c r="T3166" s="53">
        <v>6.0002634021411548E-4</v>
      </c>
      <c r="U3166" s="53">
        <v>0.28795779899568719</v>
      </c>
      <c r="V3166" s="53">
        <v>133.6584456005661</v>
      </c>
      <c r="W3166" s="53">
        <v>69.79539130632179</v>
      </c>
    </row>
    <row r="3167" spans="3:23" x14ac:dyDescent="0.25">
      <c r="C3167" s="70">
        <v>1</v>
      </c>
      <c r="D3167" s="53">
        <v>83</v>
      </c>
      <c r="E3167" s="53">
        <v>88</v>
      </c>
      <c r="F3167" s="53">
        <v>30.55</v>
      </c>
      <c r="G3167" s="53">
        <v>0.42783341414907733</v>
      </c>
      <c r="H3167" s="53">
        <v>0.94318181818181823</v>
      </c>
      <c r="I3167" s="53">
        <v>0.68595041322314054</v>
      </c>
      <c r="J3167" s="53">
        <v>10.280023453913834</v>
      </c>
      <c r="K3167" s="53">
        <v>184</v>
      </c>
      <c r="L3167" s="53">
        <v>119.55421686746988</v>
      </c>
      <c r="M3167" s="53">
        <v>1039.9573905377608</v>
      </c>
      <c r="N3167" s="53">
        <v>32.248370354759956</v>
      </c>
      <c r="O3167" s="53">
        <v>0.32654679609243731</v>
      </c>
      <c r="P3167" s="53">
        <v>1.9596214260207685</v>
      </c>
      <c r="Q3167" s="53">
        <v>265.06818181818181</v>
      </c>
      <c r="R3167" s="53">
        <v>0.92056470862712347</v>
      </c>
      <c r="S3167" s="53">
        <v>5.8326352143751956</v>
      </c>
      <c r="T3167" s="53">
        <v>7.6905417814508879E-3</v>
      </c>
      <c r="U3167" s="53">
        <v>0.12718170923975228</v>
      </c>
      <c r="V3167" s="53">
        <v>10.916020036751483</v>
      </c>
      <c r="W3167" s="53">
        <v>9.8665277242628449</v>
      </c>
    </row>
    <row r="3168" spans="3:23" x14ac:dyDescent="0.25">
      <c r="C3168" s="70">
        <v>0</v>
      </c>
      <c r="D3168" s="53">
        <v>61</v>
      </c>
      <c r="E3168" s="53">
        <v>65</v>
      </c>
      <c r="F3168" s="53">
        <v>26.050999999999998</v>
      </c>
      <c r="G3168" s="53">
        <v>0.575280698213816</v>
      </c>
      <c r="H3168" s="53">
        <v>0.93846153846153846</v>
      </c>
      <c r="I3168" s="53">
        <v>0.67777777777777781</v>
      </c>
      <c r="J3168" s="53">
        <v>8.8129230241075476</v>
      </c>
      <c r="K3168" s="53">
        <v>144</v>
      </c>
      <c r="L3168" s="53">
        <v>106.8688524590164</v>
      </c>
      <c r="M3168" s="53">
        <v>435.48251366120201</v>
      </c>
      <c r="N3168" s="53">
        <v>20.868217788330703</v>
      </c>
      <c r="O3168" s="53">
        <v>-0.24678873633931914</v>
      </c>
      <c r="P3168" s="53">
        <v>1.9124230909919493</v>
      </c>
      <c r="Q3168" s="53">
        <v>517.4949494949492</v>
      </c>
      <c r="R3168" s="53">
        <v>0.64591255582208473</v>
      </c>
      <c r="S3168" s="53">
        <v>5.3034477882761575</v>
      </c>
      <c r="T3168" s="53">
        <v>1.0509131721252953E-2</v>
      </c>
      <c r="U3168" s="53">
        <v>0.12458919396172363</v>
      </c>
      <c r="V3168" s="53">
        <v>9.8581068700962806</v>
      </c>
      <c r="W3168" s="53">
        <v>8.0634982676108926</v>
      </c>
    </row>
    <row r="3169" spans="3:23" x14ac:dyDescent="0.25">
      <c r="C3169" s="70">
        <v>0</v>
      </c>
      <c r="D3169" s="53">
        <v>99</v>
      </c>
      <c r="E3169" s="53">
        <v>104</v>
      </c>
      <c r="F3169" s="53">
        <v>35.850999999999999</v>
      </c>
      <c r="G3169" s="53">
        <v>0.84412806663211049</v>
      </c>
      <c r="H3169" s="53">
        <v>0.95192307692307687</v>
      </c>
      <c r="I3169" s="53">
        <v>0.7734375</v>
      </c>
      <c r="J3169" s="53">
        <v>11.227230955528665</v>
      </c>
      <c r="K3169" s="53">
        <v>149</v>
      </c>
      <c r="L3169" s="53">
        <v>109.74747474747475</v>
      </c>
      <c r="M3169" s="53">
        <v>468.21109049680496</v>
      </c>
      <c r="N3169" s="53">
        <v>21.638185933594457</v>
      </c>
      <c r="O3169" s="53">
        <v>-9.6200636348183627E-2</v>
      </c>
      <c r="P3169" s="53">
        <v>2.0532652283191637</v>
      </c>
      <c r="Q3169" s="53">
        <v>639.56617647058818</v>
      </c>
      <c r="R3169" s="53">
        <v>0.62993331522865237</v>
      </c>
      <c r="S3169" s="53">
        <v>5.7149189936858678</v>
      </c>
      <c r="T3169" s="53">
        <v>8.0017301038062261E-3</v>
      </c>
      <c r="U3169" s="53">
        <v>0.13600734227621983</v>
      </c>
      <c r="V3169" s="53">
        <v>15.450107675225759</v>
      </c>
      <c r="W3169" s="53">
        <v>8.2834453320744696</v>
      </c>
    </row>
    <row r="3170" spans="3:23" x14ac:dyDescent="0.25">
      <c r="C3170" s="70">
        <v>0</v>
      </c>
      <c r="D3170" s="53">
        <v>86</v>
      </c>
      <c r="E3170" s="53">
        <v>90</v>
      </c>
      <c r="F3170" s="53">
        <v>32.021999999999998</v>
      </c>
      <c r="G3170" s="53">
        <v>0.78206003540032643</v>
      </c>
      <c r="H3170" s="53">
        <v>0.9555555555555556</v>
      </c>
      <c r="I3170" s="53">
        <v>0.7678571428571429</v>
      </c>
      <c r="J3170" s="53">
        <v>10.464157913908982</v>
      </c>
      <c r="K3170" s="53">
        <v>132</v>
      </c>
      <c r="L3170" s="53">
        <v>91.616279069767444</v>
      </c>
      <c r="M3170" s="53">
        <v>262.26279069767446</v>
      </c>
      <c r="N3170" s="53">
        <v>16.194529653487145</v>
      </c>
      <c r="O3170" s="53">
        <v>0.69723541417942281</v>
      </c>
      <c r="P3170" s="53">
        <v>2.6374691026154573</v>
      </c>
      <c r="Q3170" s="53">
        <v>430.80000000000035</v>
      </c>
      <c r="R3170" s="53">
        <v>0.58765019048951517</v>
      </c>
      <c r="S3170" s="53">
        <v>5.3441874288188229</v>
      </c>
      <c r="T3170" s="53">
        <v>9.5833333333333291E-3</v>
      </c>
      <c r="U3170" s="53">
        <v>0.14486987862630524</v>
      </c>
      <c r="V3170" s="53">
        <v>13.326583449626069</v>
      </c>
      <c r="W3170" s="53">
        <v>8.3051680880645229</v>
      </c>
    </row>
    <row r="3171" spans="3:23" x14ac:dyDescent="0.25">
      <c r="C3171" s="70">
        <v>0</v>
      </c>
      <c r="D3171" s="53">
        <v>4180</v>
      </c>
      <c r="E3171" s="53">
        <v>6827</v>
      </c>
      <c r="F3171" s="53">
        <v>389.85699999999997</v>
      </c>
      <c r="G3171" s="53">
        <v>0.85058661159856985</v>
      </c>
      <c r="H3171" s="53">
        <v>0.61227479126995754</v>
      </c>
      <c r="I3171" s="53">
        <v>0.47619047619047616</v>
      </c>
      <c r="J3171" s="53">
        <v>72.953007456807285</v>
      </c>
      <c r="K3171" s="53">
        <v>253</v>
      </c>
      <c r="L3171" s="53">
        <v>123.43803827751196</v>
      </c>
      <c r="M3171" s="53">
        <v>1697.847559682672</v>
      </c>
      <c r="N3171" s="53">
        <v>41.204945815795853</v>
      </c>
      <c r="O3171" s="53">
        <v>1.1077132659086699</v>
      </c>
      <c r="P3171" s="53">
        <v>3.7532847830896574</v>
      </c>
      <c r="Q3171" s="53">
        <v>77.899604743083458</v>
      </c>
      <c r="R3171" s="53">
        <v>0.98705031533529952</v>
      </c>
      <c r="S3171" s="53">
        <v>7.0613394602566615</v>
      </c>
      <c r="T3171" s="53">
        <v>6.0349931658203713E-4</v>
      </c>
      <c r="U3171" s="53">
        <v>0.28965803823511294</v>
      </c>
      <c r="V3171" s="53">
        <v>132.53605541263758</v>
      </c>
      <c r="W3171" s="53">
        <v>69.692092784124398</v>
      </c>
    </row>
    <row r="3172" spans="3:23" x14ac:dyDescent="0.25">
      <c r="C3172" s="70">
        <v>1</v>
      </c>
      <c r="D3172" s="53">
        <v>78</v>
      </c>
      <c r="E3172" s="53">
        <v>84</v>
      </c>
      <c r="F3172" s="53">
        <v>29.722999999999999</v>
      </c>
      <c r="G3172" s="53">
        <v>0.32865096508128799</v>
      </c>
      <c r="H3172" s="53">
        <v>0.9285714285714286</v>
      </c>
      <c r="I3172" s="53">
        <v>0.64462809917355368</v>
      </c>
      <c r="J3172" s="53">
        <v>9.9655749703337584</v>
      </c>
      <c r="K3172" s="53">
        <v>192</v>
      </c>
      <c r="L3172" s="53">
        <v>123.66666666666667</v>
      </c>
      <c r="M3172" s="53">
        <v>1240.770562770562</v>
      </c>
      <c r="N3172" s="53">
        <v>35.22457328017704</v>
      </c>
      <c r="O3172" s="53">
        <v>0.35746262860354866</v>
      </c>
      <c r="P3172" s="53">
        <v>2.0009454314231836</v>
      </c>
      <c r="Q3172" s="53">
        <v>301.04545454545462</v>
      </c>
      <c r="R3172" s="53">
        <v>0.92211948231738206</v>
      </c>
      <c r="S3172" s="53">
        <v>5.7788666418837016</v>
      </c>
      <c r="T3172" s="53">
        <v>7.5757575757575907E-3</v>
      </c>
      <c r="U3172" s="53">
        <v>0.13666406285455143</v>
      </c>
      <c r="V3172" s="53">
        <v>10.405718639798902</v>
      </c>
      <c r="W3172" s="53">
        <v>9.8276960672577633</v>
      </c>
    </row>
    <row r="3173" spans="3:23" x14ac:dyDescent="0.25">
      <c r="C3173" s="70">
        <v>0</v>
      </c>
      <c r="D3173" s="53">
        <v>86</v>
      </c>
      <c r="E3173" s="53">
        <v>92</v>
      </c>
      <c r="F3173" s="53">
        <v>32.046999999999997</v>
      </c>
      <c r="G3173" s="53">
        <v>0.71377917261782942</v>
      </c>
      <c r="H3173" s="53">
        <v>0.93478260869565222</v>
      </c>
      <c r="I3173" s="53">
        <v>0.65151515151515149</v>
      </c>
      <c r="J3173" s="53">
        <v>10.464157913908982</v>
      </c>
      <c r="K3173" s="53">
        <v>151</v>
      </c>
      <c r="L3173" s="53">
        <v>112.80232558139535</v>
      </c>
      <c r="M3173" s="53">
        <v>556.91340629274976</v>
      </c>
      <c r="N3173" s="53">
        <v>23.599012824538864</v>
      </c>
      <c r="O3173" s="53">
        <v>-0.31966825139800492</v>
      </c>
      <c r="P3173" s="53">
        <v>1.8916274889987774</v>
      </c>
      <c r="Q3173" s="53">
        <v>693.74125874125821</v>
      </c>
      <c r="R3173" s="53">
        <v>0.74115708443475703</v>
      </c>
      <c r="S3173" s="53">
        <v>5.5043553068515836</v>
      </c>
      <c r="T3173" s="53">
        <v>8.2644628099173625E-3</v>
      </c>
      <c r="U3173" s="53">
        <v>0.18614725888493552</v>
      </c>
      <c r="V3173" s="53">
        <v>12.655927955984486</v>
      </c>
      <c r="W3173" s="53">
        <v>8.863842705713795</v>
      </c>
    </row>
    <row r="3174" spans="3:23" x14ac:dyDescent="0.25">
      <c r="C3174" s="70">
        <v>0</v>
      </c>
      <c r="D3174" s="53">
        <v>131</v>
      </c>
      <c r="E3174" s="53">
        <v>140</v>
      </c>
      <c r="F3174" s="53">
        <v>42.798000000000002</v>
      </c>
      <c r="G3174" s="53">
        <v>0.8523593657068711</v>
      </c>
      <c r="H3174" s="53">
        <v>0.93571428571428572</v>
      </c>
      <c r="I3174" s="53">
        <v>0.68947368421052635</v>
      </c>
      <c r="J3174" s="53">
        <v>12.914889870235298</v>
      </c>
      <c r="K3174" s="53">
        <v>146</v>
      </c>
      <c r="L3174" s="53">
        <v>111.09160305343511</v>
      </c>
      <c r="M3174" s="53">
        <v>449.17615971814445</v>
      </c>
      <c r="N3174" s="53">
        <v>21.193776438335487</v>
      </c>
      <c r="O3174" s="53">
        <v>-0.33683624306960119</v>
      </c>
      <c r="P3174" s="53">
        <v>2.0335148212306202</v>
      </c>
      <c r="Q3174" s="53">
        <v>733.8000000000003</v>
      </c>
      <c r="R3174" s="53">
        <v>0.72690665905129981</v>
      </c>
      <c r="S3174" s="53">
        <v>5.7163039673288605</v>
      </c>
      <c r="T3174" s="53">
        <v>5.4499999999999852E-3</v>
      </c>
      <c r="U3174" s="53">
        <v>0.11787103647694779</v>
      </c>
      <c r="V3174" s="53">
        <v>18.091032868985948</v>
      </c>
      <c r="W3174" s="53">
        <v>9.4608234173480401</v>
      </c>
    </row>
    <row r="3175" spans="3:23" x14ac:dyDescent="0.25">
      <c r="C3175" s="70">
        <v>0</v>
      </c>
      <c r="D3175" s="53">
        <v>131</v>
      </c>
      <c r="E3175" s="53">
        <v>139</v>
      </c>
      <c r="F3175" s="53">
        <v>41.664999999999992</v>
      </c>
      <c r="G3175" s="53">
        <v>0.81545136585050693</v>
      </c>
      <c r="H3175" s="53">
        <v>0.94244604316546765</v>
      </c>
      <c r="I3175" s="53">
        <v>0.72777777777777775</v>
      </c>
      <c r="J3175" s="53">
        <v>12.914889870235298</v>
      </c>
      <c r="K3175" s="53">
        <v>129</v>
      </c>
      <c r="L3175" s="53">
        <v>88.10687022900764</v>
      </c>
      <c r="M3175" s="53">
        <v>243.77310628302999</v>
      </c>
      <c r="N3175" s="53">
        <v>15.613234971748488</v>
      </c>
      <c r="O3175" s="53">
        <v>0.8688258590314375</v>
      </c>
      <c r="P3175" s="53">
        <v>2.824752418293337</v>
      </c>
      <c r="Q3175" s="53">
        <v>424.92631578947396</v>
      </c>
      <c r="R3175" s="53">
        <v>0.72208023194828397</v>
      </c>
      <c r="S3175" s="53">
        <v>5.3111856746304129</v>
      </c>
      <c r="T3175" s="53">
        <v>6.6481994459833627E-3</v>
      </c>
      <c r="U3175" s="53">
        <v>0.18613337979990197</v>
      </c>
      <c r="V3175" s="53">
        <v>17.238551116710696</v>
      </c>
      <c r="W3175" s="53">
        <v>9.9781146145944568</v>
      </c>
    </row>
    <row r="3176" spans="3:23" x14ac:dyDescent="0.25">
      <c r="C3176" s="70">
        <v>0</v>
      </c>
      <c r="D3176" s="53">
        <v>4139</v>
      </c>
      <c r="E3176" s="53">
        <v>6650</v>
      </c>
      <c r="F3176" s="53">
        <v>383.50599999999997</v>
      </c>
      <c r="G3176" s="53">
        <v>0.85564535103018391</v>
      </c>
      <c r="H3176" s="53">
        <v>0.62240601503759396</v>
      </c>
      <c r="I3176" s="53">
        <v>0.47569244914377656</v>
      </c>
      <c r="J3176" s="53">
        <v>72.594341898379639</v>
      </c>
      <c r="K3176" s="53">
        <v>255</v>
      </c>
      <c r="L3176" s="53">
        <v>123.59652089876782</v>
      </c>
      <c r="M3176" s="53">
        <v>1639.3393402370637</v>
      </c>
      <c r="N3176" s="53">
        <v>40.488755725967472</v>
      </c>
      <c r="O3176" s="53">
        <v>1.0993029517103594</v>
      </c>
      <c r="P3176" s="53">
        <v>3.8364257973050897</v>
      </c>
      <c r="Q3176" s="53">
        <v>76.114832535884673</v>
      </c>
      <c r="R3176" s="53">
        <v>0.98709708295414966</v>
      </c>
      <c r="S3176" s="53">
        <v>7.0612006147685502</v>
      </c>
      <c r="T3176" s="53">
        <v>5.6662088536030351E-4</v>
      </c>
      <c r="U3176" s="53">
        <v>0.28860882010406247</v>
      </c>
      <c r="V3176" s="53">
        <v>132.63520497413623</v>
      </c>
      <c r="W3176" s="53">
        <v>68.647020044113532</v>
      </c>
    </row>
    <row r="3177" spans="3:23" x14ac:dyDescent="0.25">
      <c r="C3177" s="70">
        <v>1</v>
      </c>
      <c r="D3177" s="53">
        <v>75</v>
      </c>
      <c r="E3177" s="53">
        <v>80</v>
      </c>
      <c r="F3177" s="53">
        <v>29.234999999999999</v>
      </c>
      <c r="G3177" s="53">
        <v>0.40977431401786391</v>
      </c>
      <c r="H3177" s="53">
        <v>0.9375</v>
      </c>
      <c r="I3177" s="53">
        <v>0.68181818181818177</v>
      </c>
      <c r="J3177" s="53">
        <v>9.7720502380583998</v>
      </c>
      <c r="K3177" s="53">
        <v>173</v>
      </c>
      <c r="L3177" s="53">
        <v>118.22666666666667</v>
      </c>
      <c r="M3177" s="53">
        <v>849.7722522522522</v>
      </c>
      <c r="N3177" s="53">
        <v>29.150853370909267</v>
      </c>
      <c r="O3177" s="53">
        <v>0.21190686266718739</v>
      </c>
      <c r="P3177" s="53">
        <v>1.8929440078782924</v>
      </c>
      <c r="Q3177" s="53">
        <v>273.57851239669412</v>
      </c>
      <c r="R3177" s="53">
        <v>0.91107826422614613</v>
      </c>
      <c r="S3177" s="53">
        <v>5.7452898570760134</v>
      </c>
      <c r="T3177" s="53">
        <v>8.264462809917366E-3</v>
      </c>
      <c r="U3177" s="53">
        <v>9.9720803174980971E-2</v>
      </c>
      <c r="V3177" s="53">
        <v>10.363545264199649</v>
      </c>
      <c r="W3177" s="53">
        <v>9.4534906311076732</v>
      </c>
    </row>
    <row r="3178" spans="3:23" x14ac:dyDescent="0.25">
      <c r="C3178" s="70">
        <v>0</v>
      </c>
      <c r="D3178" s="53">
        <v>111</v>
      </c>
      <c r="E3178" s="53">
        <v>115</v>
      </c>
      <c r="F3178" s="53">
        <v>36.338999999999999</v>
      </c>
      <c r="G3178" s="53">
        <v>0.70822358995939461</v>
      </c>
      <c r="H3178" s="53">
        <v>0.9652173913043478</v>
      </c>
      <c r="I3178" s="53">
        <v>0.72077922077922074</v>
      </c>
      <c r="J3178" s="53">
        <v>11.888212206450683</v>
      </c>
      <c r="K3178" s="53">
        <v>160</v>
      </c>
      <c r="L3178" s="53">
        <v>117.46846846846847</v>
      </c>
      <c r="M3178" s="53">
        <v>506.19672399672419</v>
      </c>
      <c r="N3178" s="53">
        <v>22.498816057666772</v>
      </c>
      <c r="O3178" s="53">
        <v>-0.41846874782813542</v>
      </c>
      <c r="P3178" s="53">
        <v>2.3848349485045826</v>
      </c>
      <c r="Q3178" s="53">
        <v>500.49696969696947</v>
      </c>
      <c r="R3178" s="53">
        <v>0.76381115082825557</v>
      </c>
      <c r="S3178" s="53">
        <v>5.9496011140004059</v>
      </c>
      <c r="T3178" s="53">
        <v>6.7952249770431789E-3</v>
      </c>
      <c r="U3178" s="53">
        <v>0.18498553411452689</v>
      </c>
      <c r="V3178" s="53">
        <v>14.325772601135512</v>
      </c>
      <c r="W3178" s="53">
        <v>10.113826494322574</v>
      </c>
    </row>
    <row r="3179" spans="3:23" x14ac:dyDescent="0.25">
      <c r="C3179" s="70">
        <v>0</v>
      </c>
      <c r="D3179" s="53">
        <v>157</v>
      </c>
      <c r="E3179" s="53">
        <v>166</v>
      </c>
      <c r="F3179" s="53">
        <v>47.660999999999994</v>
      </c>
      <c r="G3179" s="53">
        <v>0.85825591287875225</v>
      </c>
      <c r="H3179" s="53">
        <v>0.94578313253012047</v>
      </c>
      <c r="I3179" s="53">
        <v>0.67965367965367962</v>
      </c>
      <c r="J3179" s="53">
        <v>14.138550439257219</v>
      </c>
      <c r="K3179" s="53">
        <v>130</v>
      </c>
      <c r="L3179" s="53">
        <v>105.1592356687898</v>
      </c>
      <c r="M3179" s="53">
        <v>256.46807120692461</v>
      </c>
      <c r="N3179" s="53">
        <v>16.014620545205702</v>
      </c>
      <c r="O3179" s="53">
        <v>-0.50862003698405767</v>
      </c>
      <c r="P3179" s="53">
        <v>2.2220350095509938</v>
      </c>
      <c r="Q3179" s="53">
        <v>399.21900826446324</v>
      </c>
      <c r="R3179" s="53">
        <v>0.80699533750401964</v>
      </c>
      <c r="S3179" s="53">
        <v>5.5703129285514423</v>
      </c>
      <c r="T3179" s="53">
        <v>4.7469435147872328E-3</v>
      </c>
      <c r="U3179" s="53">
        <v>0.16082471571770171</v>
      </c>
      <c r="V3179" s="53">
        <v>20.046129352516058</v>
      </c>
      <c r="W3179" s="53">
        <v>10.288113948700014</v>
      </c>
    </row>
    <row r="3180" spans="3:23" x14ac:dyDescent="0.25">
      <c r="C3180" s="70">
        <v>0</v>
      </c>
      <c r="D3180" s="53">
        <v>116</v>
      </c>
      <c r="E3180" s="53">
        <v>121</v>
      </c>
      <c r="F3180" s="53">
        <v>36.710999999999999</v>
      </c>
      <c r="G3180" s="53">
        <v>0.71386645413478578</v>
      </c>
      <c r="H3180" s="53">
        <v>0.95867768595041325</v>
      </c>
      <c r="I3180" s="53">
        <v>0.77333333333333332</v>
      </c>
      <c r="J3180" s="53">
        <v>12.153015559492996</v>
      </c>
      <c r="K3180" s="53">
        <v>130</v>
      </c>
      <c r="L3180" s="53">
        <v>93.370689655172413</v>
      </c>
      <c r="M3180" s="53">
        <v>315.62661169415281</v>
      </c>
      <c r="N3180" s="53">
        <v>17.765883363743914</v>
      </c>
      <c r="O3180" s="53">
        <v>0.54668127424222412</v>
      </c>
      <c r="P3180" s="53">
        <v>2.1216558258990661</v>
      </c>
      <c r="Q3180" s="53">
        <v>321.14999999999992</v>
      </c>
      <c r="R3180" s="53">
        <v>0.72225454751875229</v>
      </c>
      <c r="S3180" s="53">
        <v>5.4685454095493347</v>
      </c>
      <c r="T3180" s="53">
        <v>7.1875000000000055E-3</v>
      </c>
      <c r="U3180" s="53">
        <v>0.20470840341725199</v>
      </c>
      <c r="V3180" s="53">
        <v>14.625285479847451</v>
      </c>
      <c r="W3180" s="53">
        <v>10.241822141998654</v>
      </c>
    </row>
    <row r="3181" spans="3:23" x14ac:dyDescent="0.25">
      <c r="C3181" s="70">
        <v>0</v>
      </c>
      <c r="D3181" s="53">
        <v>4136</v>
      </c>
      <c r="E3181" s="53">
        <v>6671</v>
      </c>
      <c r="F3181" s="53">
        <v>384.79599999999999</v>
      </c>
      <c r="G3181" s="53">
        <v>0.85518264193184923</v>
      </c>
      <c r="H3181" s="53">
        <v>0.61999700194873331</v>
      </c>
      <c r="I3181" s="53">
        <v>0.47534766118836913</v>
      </c>
      <c r="J3181" s="53">
        <v>72.568028476903194</v>
      </c>
      <c r="K3181" s="53">
        <v>255</v>
      </c>
      <c r="L3181" s="53">
        <v>124.33244680851064</v>
      </c>
      <c r="M3181" s="53">
        <v>1626.849307288586</v>
      </c>
      <c r="N3181" s="53">
        <v>40.334220053058992</v>
      </c>
      <c r="O3181" s="53">
        <v>1.0740281243853826</v>
      </c>
      <c r="P3181" s="53">
        <v>3.7607737287274845</v>
      </c>
      <c r="Q3181" s="53">
        <v>74.890293916609366</v>
      </c>
      <c r="R3181" s="53">
        <v>0.98728237325528501</v>
      </c>
      <c r="S3181" s="53">
        <v>7.0605095695964533</v>
      </c>
      <c r="T3181" s="53">
        <v>5.4188475600857005E-4</v>
      </c>
      <c r="U3181" s="53">
        <v>0.28982151330370515</v>
      </c>
      <c r="V3181" s="53">
        <v>131.97593364234345</v>
      </c>
      <c r="W3181" s="53">
        <v>68.406660477041441</v>
      </c>
    </row>
    <row r="3182" spans="3:23" x14ac:dyDescent="0.25">
      <c r="C3182" s="70">
        <v>1</v>
      </c>
      <c r="D3182" s="53">
        <v>75</v>
      </c>
      <c r="E3182" s="53">
        <v>81</v>
      </c>
      <c r="F3182" s="53">
        <v>29.144000000000002</v>
      </c>
      <c r="G3182" s="53">
        <v>0.47066589237531103</v>
      </c>
      <c r="H3182" s="53">
        <v>0.92592592592592593</v>
      </c>
      <c r="I3182" s="53">
        <v>0.68181818181818177</v>
      </c>
      <c r="J3182" s="53">
        <v>9.7720502380583998</v>
      </c>
      <c r="K3182" s="53">
        <v>170</v>
      </c>
      <c r="L3182" s="53">
        <v>115.68</v>
      </c>
      <c r="M3182" s="53">
        <v>821.08540540540525</v>
      </c>
      <c r="N3182" s="53">
        <v>28.65458785963262</v>
      </c>
      <c r="O3182" s="53">
        <v>0.28896135706740272</v>
      </c>
      <c r="P3182" s="53">
        <v>1.8909854620392335</v>
      </c>
      <c r="Q3182" s="53">
        <v>256.33057851239676</v>
      </c>
      <c r="R3182" s="53">
        <v>0.90982816529840138</v>
      </c>
      <c r="S3182" s="53">
        <v>5.7085580237138336</v>
      </c>
      <c r="T3182" s="53">
        <v>8.264462809917366E-3</v>
      </c>
      <c r="U3182" s="53">
        <v>0.1138555968158706</v>
      </c>
      <c r="V3182" s="53">
        <v>10.550319068861338</v>
      </c>
      <c r="W3182" s="53">
        <v>9.3086680507231723</v>
      </c>
    </row>
    <row r="3183" spans="3:23" x14ac:dyDescent="0.25">
      <c r="C3183" s="70">
        <v>0</v>
      </c>
      <c r="D3183" s="53">
        <v>135</v>
      </c>
      <c r="E3183" s="53">
        <v>141</v>
      </c>
      <c r="F3183" s="53">
        <v>41.872</v>
      </c>
      <c r="G3183" s="53">
        <v>0.78664194659083631</v>
      </c>
      <c r="H3183" s="53">
        <v>0.95744680851063835</v>
      </c>
      <c r="I3183" s="53">
        <v>0.64903846153846156</v>
      </c>
      <c r="J3183" s="53">
        <v>13.110581167104948</v>
      </c>
      <c r="K3183" s="53">
        <v>175</v>
      </c>
      <c r="L3183" s="53">
        <v>117.88148148148149</v>
      </c>
      <c r="M3183" s="53">
        <v>663.49331122166939</v>
      </c>
      <c r="N3183" s="53">
        <v>25.758363908091471</v>
      </c>
      <c r="O3183" s="53">
        <v>-4.297718012563255E-2</v>
      </c>
      <c r="P3183" s="53">
        <v>2.1381218199628287</v>
      </c>
      <c r="Q3183" s="53">
        <v>637.4660633484167</v>
      </c>
      <c r="R3183" s="53">
        <v>0.80006742509964446</v>
      </c>
      <c r="S3183" s="53">
        <v>6.0129421974746764</v>
      </c>
      <c r="T3183" s="53">
        <v>4.8524804979423013E-3</v>
      </c>
      <c r="U3183" s="53">
        <v>0.17735245998163987</v>
      </c>
      <c r="V3183" s="53">
        <v>16.937733436664551</v>
      </c>
      <c r="W3183" s="53">
        <v>10.457516944823302</v>
      </c>
    </row>
    <row r="3184" spans="3:23" x14ac:dyDescent="0.25">
      <c r="C3184" s="70">
        <v>0</v>
      </c>
      <c r="D3184" s="53">
        <v>150</v>
      </c>
      <c r="E3184" s="53">
        <v>158</v>
      </c>
      <c r="F3184" s="53">
        <v>45.121999999999993</v>
      </c>
      <c r="G3184" s="53">
        <v>0.82399165666727647</v>
      </c>
      <c r="H3184" s="53">
        <v>0.94936708860759489</v>
      </c>
      <c r="I3184" s="53">
        <v>0.71770334928229662</v>
      </c>
      <c r="J3184" s="53">
        <v>13.819765978853418</v>
      </c>
      <c r="K3184" s="53">
        <v>124</v>
      </c>
      <c r="L3184" s="53">
        <v>103.96</v>
      </c>
      <c r="M3184" s="53">
        <v>203.5822818791946</v>
      </c>
      <c r="N3184" s="53">
        <v>14.268226304597029</v>
      </c>
      <c r="O3184" s="53">
        <v>-0.57542129006874099</v>
      </c>
      <c r="P3184" s="53">
        <v>2.1529900938274449</v>
      </c>
      <c r="Q3184" s="53">
        <v>288.79545454545479</v>
      </c>
      <c r="R3184" s="53">
        <v>0.81490174439505625</v>
      </c>
      <c r="S3184" s="53">
        <v>5.2280516667201109</v>
      </c>
      <c r="T3184" s="53">
        <v>5.2066115702479173E-3</v>
      </c>
      <c r="U3184" s="53">
        <v>0.17945250815003219</v>
      </c>
      <c r="V3184" s="53">
        <v>18.599274706364056</v>
      </c>
      <c r="W3184" s="53">
        <v>10.53838498893375</v>
      </c>
    </row>
    <row r="3185" spans="3:23" x14ac:dyDescent="0.25">
      <c r="C3185" s="70">
        <v>0</v>
      </c>
      <c r="D3185" s="53">
        <v>112</v>
      </c>
      <c r="E3185" s="53">
        <v>121</v>
      </c>
      <c r="F3185" s="53">
        <v>37.009</v>
      </c>
      <c r="G3185" s="53">
        <v>0.75527879990323266</v>
      </c>
      <c r="H3185" s="53">
        <v>0.92561983471074383</v>
      </c>
      <c r="I3185" s="53">
        <v>0.67878787878787883</v>
      </c>
      <c r="J3185" s="53">
        <v>11.941642642883693</v>
      </c>
      <c r="K3185" s="53">
        <v>125</v>
      </c>
      <c r="L3185" s="53">
        <v>93.5625</v>
      </c>
      <c r="M3185" s="53">
        <v>251.41948198198199</v>
      </c>
      <c r="N3185" s="53">
        <v>15.856212725048248</v>
      </c>
      <c r="O3185" s="53">
        <v>0.39787010448408949</v>
      </c>
      <c r="P3185" s="53">
        <v>1.9631720334922842</v>
      </c>
      <c r="Q3185" s="53">
        <v>414.10227272727155</v>
      </c>
      <c r="R3185" s="53">
        <v>0.75995550179394555</v>
      </c>
      <c r="S3185" s="53">
        <v>5.364293235068482</v>
      </c>
      <c r="T3185" s="53">
        <v>6.8440082644627975E-3</v>
      </c>
      <c r="U3185" s="53">
        <v>0.23794063757254807</v>
      </c>
      <c r="V3185" s="53">
        <v>14.854073166388867</v>
      </c>
      <c r="W3185" s="53">
        <v>9.7354136571102874</v>
      </c>
    </row>
    <row r="3186" spans="3:23" x14ac:dyDescent="0.25">
      <c r="C3186" s="70">
        <v>0</v>
      </c>
      <c r="D3186" s="53">
        <v>4140</v>
      </c>
      <c r="E3186" s="53">
        <v>6399</v>
      </c>
      <c r="F3186" s="53">
        <v>373.30799999999999</v>
      </c>
      <c r="G3186" s="53">
        <v>0.85777410987470293</v>
      </c>
      <c r="H3186" s="53">
        <v>0.64697609001406475</v>
      </c>
      <c r="I3186" s="53">
        <v>0.49951737451737449</v>
      </c>
      <c r="J3186" s="53">
        <v>72.603110919598848</v>
      </c>
      <c r="K3186" s="53">
        <v>251</v>
      </c>
      <c r="L3186" s="53">
        <v>125.94637681159421</v>
      </c>
      <c r="M3186" s="53">
        <v>1603.9367227958937</v>
      </c>
      <c r="N3186" s="53">
        <v>40.049178803015344</v>
      </c>
      <c r="O3186" s="53">
        <v>1.0350372825169711</v>
      </c>
      <c r="P3186" s="53">
        <v>3.7206888809698202</v>
      </c>
      <c r="Q3186" s="53">
        <v>74.933628318583089</v>
      </c>
      <c r="R3186" s="53">
        <v>0.9873812385332601</v>
      </c>
      <c r="S3186" s="53">
        <v>7.0587284993333146</v>
      </c>
      <c r="T3186" s="53">
        <v>4.9577361077129793E-4</v>
      </c>
      <c r="U3186" s="53">
        <v>0.28039029376255686</v>
      </c>
      <c r="V3186" s="53">
        <v>130.50897654743679</v>
      </c>
      <c r="W3186" s="53">
        <v>67.085114799052064</v>
      </c>
    </row>
    <row r="3187" spans="3:23" x14ac:dyDescent="0.25">
      <c r="C3187" s="70">
        <v>1</v>
      </c>
      <c r="D3187" s="53">
        <v>76</v>
      </c>
      <c r="E3187" s="53">
        <v>81</v>
      </c>
      <c r="F3187" s="53">
        <v>29.053000000000001</v>
      </c>
      <c r="G3187" s="53">
        <v>0.44773208372162016</v>
      </c>
      <c r="H3187" s="53">
        <v>0.93827160493827155</v>
      </c>
      <c r="I3187" s="53">
        <v>0.69090909090909092</v>
      </c>
      <c r="J3187" s="53">
        <v>9.8369815187318714</v>
      </c>
      <c r="K3187" s="53">
        <v>174</v>
      </c>
      <c r="L3187" s="53">
        <v>118.36842105263158</v>
      </c>
      <c r="M3187" s="53">
        <v>862.66245614035097</v>
      </c>
      <c r="N3187" s="53">
        <v>29.371116017958034</v>
      </c>
      <c r="O3187" s="53">
        <v>0.22117554323725624</v>
      </c>
      <c r="P3187" s="53">
        <v>1.926112301458768</v>
      </c>
      <c r="Q3187" s="53">
        <v>286.06611570247935</v>
      </c>
      <c r="R3187" s="53">
        <v>0.90544985787806809</v>
      </c>
      <c r="S3187" s="53">
        <v>5.6292492238560392</v>
      </c>
      <c r="T3187" s="53">
        <v>8.5376681920633947E-3</v>
      </c>
      <c r="U3187" s="53">
        <v>9.9744498521540867E-2</v>
      </c>
      <c r="V3187" s="53">
        <v>10.526039941242122</v>
      </c>
      <c r="W3187" s="53">
        <v>9.4120455452355269</v>
      </c>
    </row>
    <row r="3188" spans="3:23" x14ac:dyDescent="0.25">
      <c r="C3188" s="70">
        <v>0</v>
      </c>
      <c r="D3188" s="53">
        <v>29</v>
      </c>
      <c r="E3188" s="53">
        <v>33</v>
      </c>
      <c r="F3188" s="53">
        <v>17.996000000000002</v>
      </c>
      <c r="G3188" s="53">
        <v>0</v>
      </c>
      <c r="H3188" s="53">
        <v>0.87878787878787878</v>
      </c>
      <c r="I3188" s="53">
        <v>0.59183673469387754</v>
      </c>
      <c r="J3188" s="53">
        <v>6.0765077797464979</v>
      </c>
      <c r="K3188" s="53">
        <v>85</v>
      </c>
      <c r="L3188" s="53">
        <v>78.724137931034477</v>
      </c>
      <c r="M3188" s="53">
        <v>14.206896551724146</v>
      </c>
      <c r="N3188" s="53">
        <v>3.7692037026040586</v>
      </c>
      <c r="O3188" s="53">
        <v>-0.35171944761146756</v>
      </c>
      <c r="P3188" s="53">
        <v>2.4290919603301724</v>
      </c>
      <c r="Q3188" s="53">
        <v>16.107142857142854</v>
      </c>
      <c r="R3188" s="53">
        <v>0.88071588572321191</v>
      </c>
      <c r="S3188" s="53">
        <v>3.4266094432542293</v>
      </c>
      <c r="T3188" s="53">
        <v>2.0408163265306138E-2</v>
      </c>
      <c r="U3188" s="53">
        <v>0.45696634714491852</v>
      </c>
      <c r="V3188" s="53">
        <v>6.2330229193099944</v>
      </c>
      <c r="W3188" s="53">
        <v>6.2330229193099944</v>
      </c>
    </row>
    <row r="3189" spans="3:23" x14ac:dyDescent="0.25">
      <c r="C3189" s="70">
        <v>0</v>
      </c>
      <c r="D3189" s="53">
        <v>182</v>
      </c>
      <c r="E3189" s="53">
        <v>189</v>
      </c>
      <c r="F3189" s="53">
        <v>47.941999999999993</v>
      </c>
      <c r="G3189" s="53">
        <v>0.70624819053323551</v>
      </c>
      <c r="H3189" s="53">
        <v>0.96296296296296291</v>
      </c>
      <c r="I3189" s="53">
        <v>0.71372549019607845</v>
      </c>
      <c r="J3189" s="53">
        <v>15.222667215103916</v>
      </c>
      <c r="K3189" s="53">
        <v>181</v>
      </c>
      <c r="L3189" s="53">
        <v>118.73626373626374</v>
      </c>
      <c r="M3189" s="53">
        <v>775.46597049359468</v>
      </c>
      <c r="N3189" s="53">
        <v>27.8471896336703</v>
      </c>
      <c r="O3189" s="53">
        <v>4.1276190473881428E-3</v>
      </c>
      <c r="P3189" s="53">
        <v>2.0410487463533147</v>
      </c>
      <c r="Q3189" s="53">
        <v>418.54814814814961</v>
      </c>
      <c r="R3189" s="53">
        <v>0.84311115660842473</v>
      </c>
      <c r="S3189" s="53">
        <v>6.323387258385627</v>
      </c>
      <c r="T3189" s="53">
        <v>4.1700960219478627E-3</v>
      </c>
      <c r="U3189" s="53">
        <v>0.16343469872864569</v>
      </c>
      <c r="V3189" s="53">
        <v>18.327428649672729</v>
      </c>
      <c r="W3189" s="53">
        <v>12.975165755152812</v>
      </c>
    </row>
    <row r="3190" spans="3:23" x14ac:dyDescent="0.25">
      <c r="C3190" s="70">
        <v>0</v>
      </c>
      <c r="D3190" s="53">
        <v>195</v>
      </c>
      <c r="E3190" s="53">
        <v>210</v>
      </c>
      <c r="F3190" s="53">
        <v>57.295999999999999</v>
      </c>
      <c r="G3190" s="53">
        <v>0.90741895676050022</v>
      </c>
      <c r="H3190" s="53">
        <v>0.9285714285714286</v>
      </c>
      <c r="I3190" s="53">
        <v>0.70909090909090911</v>
      </c>
      <c r="J3190" s="53">
        <v>15.756957549709801</v>
      </c>
      <c r="K3190" s="53">
        <v>123</v>
      </c>
      <c r="L3190" s="53">
        <v>95.948717948717942</v>
      </c>
      <c r="M3190" s="53">
        <v>160.67776896642877</v>
      </c>
      <c r="N3190" s="53">
        <v>12.675873499149034</v>
      </c>
      <c r="O3190" s="53">
        <v>-0.15532248737061494</v>
      </c>
      <c r="P3190" s="53">
        <v>2.0797039484329729</v>
      </c>
      <c r="Q3190" s="53">
        <v>267.12587412587396</v>
      </c>
      <c r="R3190" s="53">
        <v>0.81374095846760564</v>
      </c>
      <c r="S3190" s="53">
        <v>5.2488335539983941</v>
      </c>
      <c r="T3190" s="53">
        <v>4.8413125336202222E-3</v>
      </c>
      <c r="U3190" s="53">
        <v>0.19723042237982105</v>
      </c>
      <c r="V3190" s="53">
        <v>24.672188394477704</v>
      </c>
      <c r="W3190" s="53">
        <v>10.367922806037361</v>
      </c>
    </row>
    <row r="3191" spans="3:23" x14ac:dyDescent="0.25">
      <c r="C3191" s="70">
        <v>0</v>
      </c>
      <c r="D3191" s="53">
        <v>134</v>
      </c>
      <c r="E3191" s="53">
        <v>144</v>
      </c>
      <c r="F3191" s="53">
        <v>41.970999999999997</v>
      </c>
      <c r="G3191" s="53">
        <v>0.77234382108377664</v>
      </c>
      <c r="H3191" s="53">
        <v>0.93055555555555558</v>
      </c>
      <c r="I3191" s="53">
        <v>0.71657754010695185</v>
      </c>
      <c r="J3191" s="53">
        <v>13.061933202803932</v>
      </c>
      <c r="K3191" s="53">
        <v>137</v>
      </c>
      <c r="L3191" s="53">
        <v>93.78358208955224</v>
      </c>
      <c r="M3191" s="53">
        <v>298.93777353832337</v>
      </c>
      <c r="N3191" s="53">
        <v>17.289817047566565</v>
      </c>
      <c r="O3191" s="53">
        <v>0.74999330827031452</v>
      </c>
      <c r="P3191" s="53">
        <v>2.4743398493018836</v>
      </c>
      <c r="Q3191" s="53">
        <v>292.16666666666725</v>
      </c>
      <c r="R3191" s="53">
        <v>0.76057995694099612</v>
      </c>
      <c r="S3191" s="53">
        <v>5.4277380269975097</v>
      </c>
      <c r="T3191" s="53">
        <v>6.0708091011121169E-3</v>
      </c>
      <c r="U3191" s="53">
        <v>0.18188791925674766</v>
      </c>
      <c r="V3191" s="53">
        <v>16.654047214344921</v>
      </c>
      <c r="W3191" s="53">
        <v>10.578729210500416</v>
      </c>
    </row>
    <row r="3192" spans="3:23" x14ac:dyDescent="0.25">
      <c r="C3192" s="70">
        <v>0</v>
      </c>
      <c r="D3192" s="53">
        <v>4102</v>
      </c>
      <c r="E3192" s="53">
        <v>6290</v>
      </c>
      <c r="F3192" s="53">
        <v>367.66800000000001</v>
      </c>
      <c r="G3192" s="53">
        <v>0.86108363889116679</v>
      </c>
      <c r="H3192" s="53">
        <v>0.65214626391096975</v>
      </c>
      <c r="I3192" s="53">
        <v>0.49727239665413991</v>
      </c>
      <c r="J3192" s="53">
        <v>72.269140111832229</v>
      </c>
      <c r="K3192" s="53">
        <v>253</v>
      </c>
      <c r="L3192" s="53">
        <v>128.33154558751829</v>
      </c>
      <c r="M3192" s="53">
        <v>1615.5067295783838</v>
      </c>
      <c r="N3192" s="53">
        <v>40.193366736047182</v>
      </c>
      <c r="O3192" s="53">
        <v>0.97755248473998513</v>
      </c>
      <c r="P3192" s="53">
        <v>3.5785376616650901</v>
      </c>
      <c r="Q3192" s="53">
        <v>74.043138668588668</v>
      </c>
      <c r="R3192" s="53">
        <v>0.98766590047266245</v>
      </c>
      <c r="S3192" s="53">
        <v>7.0859386705643672</v>
      </c>
      <c r="T3192" s="53">
        <v>4.9388004022897481E-4</v>
      </c>
      <c r="U3192" s="53">
        <v>0.27595434389850548</v>
      </c>
      <c r="V3192" s="53">
        <v>129.25954777563885</v>
      </c>
      <c r="W3192" s="53">
        <v>65.723741224920389</v>
      </c>
    </row>
    <row r="3193" spans="3:23" x14ac:dyDescent="0.25">
      <c r="C3193" s="70">
        <v>1</v>
      </c>
      <c r="D3193" s="53">
        <v>83</v>
      </c>
      <c r="E3193" s="53">
        <v>88</v>
      </c>
      <c r="F3193" s="53">
        <v>30.55</v>
      </c>
      <c r="G3193" s="53">
        <v>0.64438274379937044</v>
      </c>
      <c r="H3193" s="53">
        <v>0.94318181818181823</v>
      </c>
      <c r="I3193" s="53">
        <v>0.68595041322314054</v>
      </c>
      <c r="J3193" s="53">
        <v>10.280023453913834</v>
      </c>
      <c r="K3193" s="53">
        <v>176</v>
      </c>
      <c r="L3193" s="53">
        <v>116.34939759036145</v>
      </c>
      <c r="M3193" s="53">
        <v>878.64472524243297</v>
      </c>
      <c r="N3193" s="53">
        <v>29.641941995126313</v>
      </c>
      <c r="O3193" s="53">
        <v>0.3590123049674705</v>
      </c>
      <c r="P3193" s="53">
        <v>1.9803191914981948</v>
      </c>
      <c r="Q3193" s="53">
        <v>241.15151515151521</v>
      </c>
      <c r="R3193" s="53">
        <v>0.92127541444873762</v>
      </c>
      <c r="S3193" s="53">
        <v>5.7121532866643516</v>
      </c>
      <c r="T3193" s="53">
        <v>7.8053259871441859E-3</v>
      </c>
      <c r="U3193" s="53">
        <v>0.11486150362953063</v>
      </c>
      <c r="V3193" s="53">
        <v>11.875441473448198</v>
      </c>
      <c r="W3193" s="53">
        <v>9.08118728399287</v>
      </c>
    </row>
    <row r="3194" spans="3:23" x14ac:dyDescent="0.25">
      <c r="C3194" s="70">
        <v>0</v>
      </c>
      <c r="D3194" s="53">
        <v>282</v>
      </c>
      <c r="E3194" s="53">
        <v>305</v>
      </c>
      <c r="F3194" s="53">
        <v>64.324999999999989</v>
      </c>
      <c r="G3194" s="53">
        <v>0.80213537356584774</v>
      </c>
      <c r="H3194" s="53">
        <v>0.92459016393442628</v>
      </c>
      <c r="I3194" s="53">
        <v>0.64090909090909087</v>
      </c>
      <c r="J3194" s="53">
        <v>18.948708441878455</v>
      </c>
      <c r="K3194" s="53">
        <v>186</v>
      </c>
      <c r="L3194" s="53">
        <v>117.25531914893617</v>
      </c>
      <c r="M3194" s="53">
        <v>1006.0271068372831</v>
      </c>
      <c r="N3194" s="53">
        <v>31.717930368125899</v>
      </c>
      <c r="O3194" s="53">
        <v>0.31180517188352058</v>
      </c>
      <c r="P3194" s="53">
        <v>1.8967373256312172</v>
      </c>
      <c r="Q3194" s="53">
        <v>434.75108225108283</v>
      </c>
      <c r="R3194" s="53">
        <v>0.88473961074272967</v>
      </c>
      <c r="S3194" s="53">
        <v>6.4567071848005133</v>
      </c>
      <c r="T3194" s="53">
        <v>2.595528569554546E-3</v>
      </c>
      <c r="U3194" s="53">
        <v>0.18512319757329809</v>
      </c>
      <c r="V3194" s="53">
        <v>25.153002266450656</v>
      </c>
      <c r="W3194" s="53">
        <v>15.01991985668557</v>
      </c>
    </row>
    <row r="3195" spans="3:23" x14ac:dyDescent="0.25">
      <c r="C3195" s="70">
        <v>0</v>
      </c>
      <c r="D3195" s="53">
        <v>149</v>
      </c>
      <c r="E3195" s="53">
        <v>159</v>
      </c>
      <c r="F3195" s="53">
        <v>45.055999999999997</v>
      </c>
      <c r="G3195" s="53">
        <v>0.84228345630695101</v>
      </c>
      <c r="H3195" s="53">
        <v>0.93710691823899372</v>
      </c>
      <c r="I3195" s="53">
        <v>0.65350877192982459</v>
      </c>
      <c r="J3195" s="53">
        <v>13.773623058786646</v>
      </c>
      <c r="K3195" s="53">
        <v>133</v>
      </c>
      <c r="L3195" s="53">
        <v>96.859060402684563</v>
      </c>
      <c r="M3195" s="53">
        <v>287.93270451659714</v>
      </c>
      <c r="N3195" s="53">
        <v>16.968579920447002</v>
      </c>
      <c r="O3195" s="53">
        <v>0.49024081622598331</v>
      </c>
      <c r="P3195" s="53">
        <v>2.09535807210003</v>
      </c>
      <c r="Q3195" s="53">
        <v>192.441666666667</v>
      </c>
      <c r="R3195" s="53">
        <v>0.82735549363405048</v>
      </c>
      <c r="S3195" s="53">
        <v>5.6322434844481259</v>
      </c>
      <c r="T3195" s="53">
        <v>4.6180555555555662E-3</v>
      </c>
      <c r="U3195" s="53">
        <v>0.180519939844037</v>
      </c>
      <c r="V3195" s="53">
        <v>18.955838310843337</v>
      </c>
      <c r="W3195" s="53">
        <v>10.217857631366606</v>
      </c>
    </row>
    <row r="3196" spans="3:23" x14ac:dyDescent="0.25">
      <c r="C3196" s="70">
        <v>0</v>
      </c>
      <c r="D3196" s="53">
        <v>171</v>
      </c>
      <c r="E3196" s="53">
        <v>184</v>
      </c>
      <c r="F3196" s="53">
        <v>50.571999999999996</v>
      </c>
      <c r="G3196" s="53">
        <v>0.8882682415693568</v>
      </c>
      <c r="H3196" s="53">
        <v>0.92934782608695654</v>
      </c>
      <c r="I3196" s="53">
        <v>0.70661157024793386</v>
      </c>
      <c r="J3196" s="53">
        <v>14.755472278097805</v>
      </c>
      <c r="K3196" s="53">
        <v>121</v>
      </c>
      <c r="L3196" s="53">
        <v>94.988304093567251</v>
      </c>
      <c r="M3196" s="53">
        <v>129.4116271069831</v>
      </c>
      <c r="N3196" s="53">
        <v>11.375923132079572</v>
      </c>
      <c r="O3196" s="53">
        <v>-0.28931988800842412</v>
      </c>
      <c r="P3196" s="53">
        <v>2.5069021981812343</v>
      </c>
      <c r="Q3196" s="53">
        <v>178.83003952569203</v>
      </c>
      <c r="R3196" s="53">
        <v>0.82512644852048167</v>
      </c>
      <c r="S3196" s="53">
        <v>5.183118562862675</v>
      </c>
      <c r="T3196" s="53">
        <v>4.6399725038666524E-3</v>
      </c>
      <c r="U3196" s="53">
        <v>0.1982140446980592</v>
      </c>
      <c r="V3196" s="53">
        <v>21.949451805003882</v>
      </c>
      <c r="W3196" s="53">
        <v>10.081933751740937</v>
      </c>
    </row>
    <row r="3197" spans="3:23" x14ac:dyDescent="0.25">
      <c r="C3197" s="70">
        <v>0</v>
      </c>
      <c r="D3197" s="53">
        <v>4182</v>
      </c>
      <c r="E3197" s="53">
        <v>6383</v>
      </c>
      <c r="F3197" s="53">
        <v>365.60899999999998</v>
      </c>
      <c r="G3197" s="53">
        <v>0.86462798939937691</v>
      </c>
      <c r="H3197" s="53">
        <v>0.65517781607394643</v>
      </c>
      <c r="I3197" s="53">
        <v>0.51149706457925637</v>
      </c>
      <c r="J3197" s="53">
        <v>72.970458242239715</v>
      </c>
      <c r="K3197" s="53">
        <v>255</v>
      </c>
      <c r="L3197" s="53">
        <v>128.11023433763751</v>
      </c>
      <c r="M3197" s="53">
        <v>1586.6333848290672</v>
      </c>
      <c r="N3197" s="53">
        <v>39.832566887272868</v>
      </c>
      <c r="O3197" s="53">
        <v>0.97502204028735462</v>
      </c>
      <c r="P3197" s="53">
        <v>3.6762852879708565</v>
      </c>
      <c r="Q3197" s="53">
        <v>73.471572311795583</v>
      </c>
      <c r="R3197" s="53">
        <v>0.98767613443753444</v>
      </c>
      <c r="S3197" s="53">
        <v>7.077570935616893</v>
      </c>
      <c r="T3197" s="53">
        <v>5.0079357345335026E-4</v>
      </c>
      <c r="U3197" s="53">
        <v>0.2798872736131337</v>
      </c>
      <c r="V3197" s="53">
        <v>129.49234690564325</v>
      </c>
      <c r="W3197" s="53">
        <v>65.05858917725368</v>
      </c>
    </row>
    <row r="3198" spans="3:23" x14ac:dyDescent="0.25">
      <c r="C3198" s="70">
        <v>0</v>
      </c>
      <c r="D3198" s="53">
        <v>49</v>
      </c>
      <c r="E3198" s="53">
        <v>53</v>
      </c>
      <c r="F3198" s="53">
        <v>22.685000000000002</v>
      </c>
      <c r="G3198" s="53">
        <v>0.43919593041394611</v>
      </c>
      <c r="H3198" s="53">
        <v>0.92452830188679247</v>
      </c>
      <c r="I3198" s="53">
        <v>0.68055555555555558</v>
      </c>
      <c r="J3198" s="53">
        <v>7.8986541696685881</v>
      </c>
      <c r="K3198" s="53">
        <v>117</v>
      </c>
      <c r="L3198" s="53">
        <v>93.183673469387756</v>
      </c>
      <c r="M3198" s="53">
        <v>151.06972789115648</v>
      </c>
      <c r="N3198" s="53">
        <v>12.291042587639035</v>
      </c>
      <c r="O3198" s="53">
        <v>0.13838243188951369</v>
      </c>
      <c r="P3198" s="53">
        <v>1.9422005960554349</v>
      </c>
      <c r="Q3198" s="53">
        <v>107.08749999999998</v>
      </c>
      <c r="R3198" s="53">
        <v>0.86880992365421705</v>
      </c>
      <c r="S3198" s="53">
        <v>4.9408414765916602</v>
      </c>
      <c r="T3198" s="53">
        <v>1.2500000000000009E-2</v>
      </c>
      <c r="U3198" s="53">
        <v>0.14970363351603669</v>
      </c>
      <c r="V3198" s="53">
        <v>8.4402427849180892</v>
      </c>
      <c r="W3198" s="53">
        <v>7.5826407197637096</v>
      </c>
    </row>
    <row r="3199" spans="3:23" x14ac:dyDescent="0.25">
      <c r="C3199" s="70">
        <v>1</v>
      </c>
      <c r="D3199" s="53">
        <v>87</v>
      </c>
      <c r="E3199" s="53">
        <v>92</v>
      </c>
      <c r="F3199" s="53">
        <v>31.310999999999996</v>
      </c>
      <c r="G3199" s="53">
        <v>0.66599900517825461</v>
      </c>
      <c r="H3199" s="53">
        <v>0.94565217391304346</v>
      </c>
      <c r="I3199" s="53">
        <v>0.65909090909090906</v>
      </c>
      <c r="J3199" s="53">
        <v>10.524820207108489</v>
      </c>
      <c r="K3199" s="53">
        <v>175</v>
      </c>
      <c r="L3199" s="53">
        <v>121.88505747126437</v>
      </c>
      <c r="M3199" s="53">
        <v>847.17268110130988</v>
      </c>
      <c r="N3199" s="53">
        <v>29.106230966947781</v>
      </c>
      <c r="O3199" s="53">
        <v>0.16207016013430417</v>
      </c>
      <c r="P3199" s="53">
        <v>1.8536969410115012</v>
      </c>
      <c r="Q3199" s="53">
        <v>266.9930555555556</v>
      </c>
      <c r="R3199" s="53">
        <v>0.92493586354219792</v>
      </c>
      <c r="S3199" s="53">
        <v>5.6409384669887572</v>
      </c>
      <c r="T3199" s="53">
        <v>7.233796296296318E-3</v>
      </c>
      <c r="U3199" s="53">
        <v>0.11584771426271155</v>
      </c>
      <c r="V3199" s="53">
        <v>12.292671028799631</v>
      </c>
      <c r="W3199" s="53">
        <v>9.1697502745750601</v>
      </c>
    </row>
    <row r="3200" spans="3:23" x14ac:dyDescent="0.25">
      <c r="C3200" s="70">
        <v>0</v>
      </c>
      <c r="D3200" s="53">
        <v>308</v>
      </c>
      <c r="E3200" s="53">
        <v>319</v>
      </c>
      <c r="F3200" s="53">
        <v>65.905000000000001</v>
      </c>
      <c r="G3200" s="53">
        <v>0.7867468659793917</v>
      </c>
      <c r="H3200" s="53">
        <v>0.96551724137931039</v>
      </c>
      <c r="I3200" s="53">
        <v>0.66666666666666663</v>
      </c>
      <c r="J3200" s="53">
        <v>19.802974013476614</v>
      </c>
      <c r="K3200" s="53">
        <v>200</v>
      </c>
      <c r="L3200" s="53">
        <v>122.6396103896104</v>
      </c>
      <c r="M3200" s="53">
        <v>1056.5960806294693</v>
      </c>
      <c r="N3200" s="53">
        <v>32.505323881319335</v>
      </c>
      <c r="O3200" s="53">
        <v>0.18431019521045303</v>
      </c>
      <c r="P3200" s="53">
        <v>1.9464520337491176</v>
      </c>
      <c r="Q3200" s="53">
        <v>351.7086776859515</v>
      </c>
      <c r="R3200" s="53">
        <v>0.91100747071373689</v>
      </c>
      <c r="S3200" s="53">
        <v>6.5271617881043369</v>
      </c>
      <c r="T3200" s="53">
        <v>2.3222457482412326E-3</v>
      </c>
      <c r="U3200" s="53">
        <v>0.18095388566966997</v>
      </c>
      <c r="V3200" s="53">
        <v>25.92827394336047</v>
      </c>
      <c r="W3200" s="53">
        <v>16.004895108635484</v>
      </c>
    </row>
    <row r="3201" spans="3:23" x14ac:dyDescent="0.25">
      <c r="C3201" s="70">
        <v>0</v>
      </c>
      <c r="D3201" s="53">
        <v>163</v>
      </c>
      <c r="E3201" s="53">
        <v>177</v>
      </c>
      <c r="F3201" s="53">
        <v>47.693999999999996</v>
      </c>
      <c r="G3201" s="53">
        <v>0.83040389395792269</v>
      </c>
      <c r="H3201" s="53">
        <v>0.92090395480225984</v>
      </c>
      <c r="I3201" s="53">
        <v>0.61278195488721809</v>
      </c>
      <c r="J3201" s="53">
        <v>14.406180819073162</v>
      </c>
      <c r="K3201" s="53">
        <v>131</v>
      </c>
      <c r="L3201" s="53">
        <v>95.963190184049083</v>
      </c>
      <c r="M3201" s="53">
        <v>273.48011815496466</v>
      </c>
      <c r="N3201" s="53">
        <v>16.537234295823612</v>
      </c>
      <c r="O3201" s="53">
        <v>0.41930695557649705</v>
      </c>
      <c r="P3201" s="53">
        <v>1.9829589446130305</v>
      </c>
      <c r="Q3201" s="53">
        <v>200.60357142857131</v>
      </c>
      <c r="R3201" s="53">
        <v>0.85248261388925617</v>
      </c>
      <c r="S3201" s="53">
        <v>5.6189625944000383</v>
      </c>
      <c r="T3201" s="53">
        <v>4.0306122448979763E-3</v>
      </c>
      <c r="U3201" s="53">
        <v>0.19654134659028388</v>
      </c>
      <c r="V3201" s="53">
        <v>19.544010429130246</v>
      </c>
      <c r="W3201" s="53">
        <v>10.889177810466881</v>
      </c>
    </row>
    <row r="3202" spans="3:23" x14ac:dyDescent="0.25">
      <c r="C3202" s="70">
        <v>0</v>
      </c>
      <c r="D3202" s="53">
        <v>200</v>
      </c>
      <c r="E3202" s="53">
        <v>213</v>
      </c>
      <c r="F3202" s="53">
        <v>57.585000000000001</v>
      </c>
      <c r="G3202" s="53">
        <v>0.92905044588149599</v>
      </c>
      <c r="H3202" s="53">
        <v>0.93896713615023475</v>
      </c>
      <c r="I3202" s="53">
        <v>0.64102564102564108</v>
      </c>
      <c r="J3202" s="53">
        <v>15.957691216057308</v>
      </c>
      <c r="K3202" s="53">
        <v>133</v>
      </c>
      <c r="L3202" s="53">
        <v>94.465000000000003</v>
      </c>
      <c r="M3202" s="53">
        <v>161.85806532663324</v>
      </c>
      <c r="N3202" s="53">
        <v>12.722345118987821</v>
      </c>
      <c r="O3202" s="53">
        <v>0.76013772634762022</v>
      </c>
      <c r="P3202" s="53">
        <v>3.6159013566688833</v>
      </c>
      <c r="Q3202" s="53">
        <v>234.76234567901287</v>
      </c>
      <c r="R3202" s="53">
        <v>0.81991860845340758</v>
      </c>
      <c r="S3202" s="53">
        <v>5.3427738669596829</v>
      </c>
      <c r="T3202" s="53">
        <v>3.7913427831123467E-3</v>
      </c>
      <c r="U3202" s="53">
        <v>0.19068857307153206</v>
      </c>
      <c r="V3202" s="53">
        <v>26.423736326153854</v>
      </c>
      <c r="W3202" s="53">
        <v>9.7755421963471694</v>
      </c>
    </row>
    <row r="3203" spans="3:23" x14ac:dyDescent="0.25">
      <c r="C3203" s="70">
        <v>0</v>
      </c>
      <c r="D3203" s="53">
        <v>29</v>
      </c>
      <c r="E3203" s="53">
        <v>33</v>
      </c>
      <c r="F3203" s="53">
        <v>17.996000000000002</v>
      </c>
      <c r="G3203" s="53">
        <v>0</v>
      </c>
      <c r="H3203" s="53">
        <v>0.87878787878787878</v>
      </c>
      <c r="I3203" s="53">
        <v>0.59183673469387754</v>
      </c>
      <c r="J3203" s="53">
        <v>6.0765077797464979</v>
      </c>
      <c r="K3203" s="53">
        <v>115</v>
      </c>
      <c r="L3203" s="53">
        <v>96.482758620689651</v>
      </c>
      <c r="M3203" s="53">
        <v>135.33004926108373</v>
      </c>
      <c r="N3203" s="53">
        <v>11.633144427070599</v>
      </c>
      <c r="O3203" s="53">
        <v>-0.23962466969541923</v>
      </c>
      <c r="P3203" s="53">
        <v>2.0628847208840191</v>
      </c>
      <c r="Q3203" s="53">
        <v>421.85714285714283</v>
      </c>
      <c r="R3203" s="53">
        <v>0.65638127152805847</v>
      </c>
      <c r="S3203" s="53">
        <v>4.1162646156680225</v>
      </c>
      <c r="T3203" s="53">
        <v>2.0408163265306138E-2</v>
      </c>
      <c r="U3203" s="53">
        <v>0.13090955005957117</v>
      </c>
      <c r="V3203" s="53">
        <v>6.2330229193099944</v>
      </c>
      <c r="W3203" s="53">
        <v>6.2330229193099944</v>
      </c>
    </row>
    <row r="3204" spans="3:23" x14ac:dyDescent="0.25">
      <c r="C3204" s="70">
        <v>0</v>
      </c>
      <c r="D3204" s="53">
        <v>4301</v>
      </c>
      <c r="E3204" s="53">
        <v>6772</v>
      </c>
      <c r="F3204" s="53">
        <v>388.15300000000002</v>
      </c>
      <c r="G3204" s="53">
        <v>0.86345742968586481</v>
      </c>
      <c r="H3204" s="53">
        <v>0.63511518015357349</v>
      </c>
      <c r="I3204" s="53">
        <v>0.50081509082440612</v>
      </c>
      <c r="J3204" s="53">
        <v>74.001373513644566</v>
      </c>
      <c r="K3204" s="53">
        <v>255</v>
      </c>
      <c r="L3204" s="53">
        <v>127.58614275749825</v>
      </c>
      <c r="M3204" s="53">
        <v>1593.3100776996127</v>
      </c>
      <c r="N3204" s="53">
        <v>39.916288375794821</v>
      </c>
      <c r="O3204" s="53">
        <v>0.92163111955957988</v>
      </c>
      <c r="P3204" s="53">
        <v>3.4410156381621637</v>
      </c>
      <c r="Q3204" s="53">
        <v>69.5882963988916</v>
      </c>
      <c r="R3204" s="53">
        <v>0.98813569826306025</v>
      </c>
      <c r="S3204" s="53">
        <v>7.0887003744666899</v>
      </c>
      <c r="T3204" s="53">
        <v>4.8994938992517694E-4</v>
      </c>
      <c r="U3204" s="53">
        <v>0.28725382370914115</v>
      </c>
      <c r="V3204" s="53">
        <v>129.77443963214793</v>
      </c>
      <c r="W3204" s="53">
        <v>65.46104547402912</v>
      </c>
    </row>
    <row r="3205" spans="3:23" x14ac:dyDescent="0.25">
      <c r="C3205" s="70">
        <v>1</v>
      </c>
      <c r="D3205" s="53">
        <v>81</v>
      </c>
      <c r="E3205" s="53">
        <v>85</v>
      </c>
      <c r="F3205" s="53">
        <v>29.606999999999999</v>
      </c>
      <c r="G3205" s="53">
        <v>0.54610941797536194</v>
      </c>
      <c r="H3205" s="53">
        <v>0.95294117647058818</v>
      </c>
      <c r="I3205" s="53">
        <v>0.73636363636363633</v>
      </c>
      <c r="J3205" s="53">
        <v>10.155412503859614</v>
      </c>
      <c r="K3205" s="53">
        <v>179</v>
      </c>
      <c r="L3205" s="53">
        <v>117.79012345679013</v>
      </c>
      <c r="M3205" s="53">
        <v>946.16790123456781</v>
      </c>
      <c r="N3205" s="53">
        <v>30.759842347362053</v>
      </c>
      <c r="O3205" s="53">
        <v>0.31995169810443214</v>
      </c>
      <c r="P3205" s="53">
        <v>1.9734685718611089</v>
      </c>
      <c r="Q3205" s="53">
        <v>275.1074380165287</v>
      </c>
      <c r="R3205" s="53">
        <v>0.91401641208417428</v>
      </c>
      <c r="S3205" s="53">
        <v>5.7933726879896748</v>
      </c>
      <c r="T3205" s="53">
        <v>8.264462809917366E-3</v>
      </c>
      <c r="U3205" s="53">
        <v>0.12917398982029166</v>
      </c>
      <c r="V3205" s="53">
        <v>11.193199373246966</v>
      </c>
      <c r="W3205" s="53">
        <v>9.3766982016877574</v>
      </c>
    </row>
    <row r="3206" spans="3:23" x14ac:dyDescent="0.25">
      <c r="C3206" s="70">
        <v>0</v>
      </c>
      <c r="D3206" s="53">
        <v>529</v>
      </c>
      <c r="E3206" s="53">
        <v>761</v>
      </c>
      <c r="F3206" s="53">
        <v>120.46299999999999</v>
      </c>
      <c r="G3206" s="53">
        <v>0.93163466902627701</v>
      </c>
      <c r="H3206" s="53">
        <v>0.69513797634691199</v>
      </c>
      <c r="I3206" s="53">
        <v>0.5</v>
      </c>
      <c r="J3206" s="53">
        <v>25.95272084319679</v>
      </c>
      <c r="K3206" s="53">
        <v>230</v>
      </c>
      <c r="L3206" s="53">
        <v>116.70510396975425</v>
      </c>
      <c r="M3206" s="53">
        <v>1078.6136292031831</v>
      </c>
      <c r="N3206" s="53">
        <v>32.842253716868811</v>
      </c>
      <c r="O3206" s="53">
        <v>0.75810249330163093</v>
      </c>
      <c r="P3206" s="53">
        <v>3.0349237371563698</v>
      </c>
      <c r="Q3206" s="53">
        <v>413.63552266419771</v>
      </c>
      <c r="R3206" s="53">
        <v>0.90488003546985663</v>
      </c>
      <c r="S3206" s="53">
        <v>6.642235664393553</v>
      </c>
      <c r="T3206" s="53">
        <v>1.3717726331787799E-3</v>
      </c>
      <c r="U3206" s="53">
        <v>0.21647527623845172</v>
      </c>
      <c r="V3206" s="53">
        <v>52.504237093687863</v>
      </c>
      <c r="W3206" s="53">
        <v>19.079843515820322</v>
      </c>
    </row>
    <row r="3207" spans="3:23" x14ac:dyDescent="0.25">
      <c r="C3207" s="70">
        <v>0</v>
      </c>
      <c r="D3207" s="53">
        <v>212</v>
      </c>
      <c r="E3207" s="53">
        <v>243</v>
      </c>
      <c r="F3207" s="53">
        <v>61.555</v>
      </c>
      <c r="G3207" s="53">
        <v>0.88652289762642145</v>
      </c>
      <c r="H3207" s="53">
        <v>0.87242798353909468</v>
      </c>
      <c r="I3207" s="53">
        <v>0.56533333333333335</v>
      </c>
      <c r="J3207" s="53">
        <v>16.42944866646031</v>
      </c>
      <c r="K3207" s="53">
        <v>140</v>
      </c>
      <c r="L3207" s="53">
        <v>99.235849056603769</v>
      </c>
      <c r="M3207" s="53">
        <v>335.41330591075751</v>
      </c>
      <c r="N3207" s="53">
        <v>18.314292394486813</v>
      </c>
      <c r="O3207" s="53">
        <v>0.5956469397942209</v>
      </c>
      <c r="P3207" s="53">
        <v>2.2268467702903845</v>
      </c>
      <c r="Q3207" s="53">
        <v>187.15128205128184</v>
      </c>
      <c r="R3207" s="53">
        <v>0.8767819055611662</v>
      </c>
      <c r="S3207" s="53">
        <v>5.6800796538149418</v>
      </c>
      <c r="T3207" s="53">
        <v>3.3136094674556162E-3</v>
      </c>
      <c r="U3207" s="53">
        <v>0.221675478285805</v>
      </c>
      <c r="V3207" s="53">
        <v>25.414316445628231</v>
      </c>
      <c r="W3207" s="53">
        <v>11.758815939790592</v>
      </c>
    </row>
    <row r="3208" spans="3:23" x14ac:dyDescent="0.25">
      <c r="C3208" s="70">
        <v>0</v>
      </c>
      <c r="D3208" s="53">
        <v>4357</v>
      </c>
      <c r="E3208" s="53">
        <v>6778</v>
      </c>
      <c r="F3208" s="53">
        <v>384.24899999999997</v>
      </c>
      <c r="G3208" s="53">
        <v>0.86168608316022655</v>
      </c>
      <c r="H3208" s="53">
        <v>0.64281498967246975</v>
      </c>
      <c r="I3208" s="53">
        <v>0.50959064327485382</v>
      </c>
      <c r="J3208" s="53">
        <v>74.481572864777121</v>
      </c>
      <c r="K3208" s="53">
        <v>254</v>
      </c>
      <c r="L3208" s="53">
        <v>126.75786091347257</v>
      </c>
      <c r="M3208" s="53">
        <v>1578.7184442754174</v>
      </c>
      <c r="N3208" s="53">
        <v>39.733090041870859</v>
      </c>
      <c r="O3208" s="53">
        <v>0.93131116120225577</v>
      </c>
      <c r="P3208" s="53">
        <v>3.3751496821320459</v>
      </c>
      <c r="Q3208" s="53">
        <v>68.369043478260537</v>
      </c>
      <c r="R3208" s="53">
        <v>0.98794704131481248</v>
      </c>
      <c r="S3208" s="53">
        <v>7.0739229823629906</v>
      </c>
      <c r="T3208" s="53">
        <v>4.7009955891616728E-4</v>
      </c>
      <c r="U3208" s="53">
        <v>0.28496793529578507</v>
      </c>
      <c r="V3208" s="53">
        <v>129.26001317366968</v>
      </c>
      <c r="W3208" s="53">
        <v>65.591922761419511</v>
      </c>
    </row>
    <row r="3209" spans="3:23" x14ac:dyDescent="0.25">
      <c r="C3209" s="70">
        <v>1</v>
      </c>
      <c r="D3209" s="53">
        <v>75</v>
      </c>
      <c r="E3209" s="53">
        <v>79</v>
      </c>
      <c r="F3209" s="53">
        <v>28.498999999999999</v>
      </c>
      <c r="G3209" s="53">
        <v>0.54570103537097303</v>
      </c>
      <c r="H3209" s="53">
        <v>0.94936708860759489</v>
      </c>
      <c r="I3209" s="53">
        <v>0.68181818181818177</v>
      </c>
      <c r="J3209" s="53">
        <v>9.7720502380583998</v>
      </c>
      <c r="K3209" s="53">
        <v>163</v>
      </c>
      <c r="L3209" s="53">
        <v>116.09333333333333</v>
      </c>
      <c r="M3209" s="53">
        <v>691.76144144144155</v>
      </c>
      <c r="N3209" s="53">
        <v>26.301358167239986</v>
      </c>
      <c r="O3209" s="53">
        <v>0.1125430340893417</v>
      </c>
      <c r="P3209" s="53">
        <v>1.8369033213220869</v>
      </c>
      <c r="Q3209" s="53">
        <v>225.66115702479337</v>
      </c>
      <c r="R3209" s="53">
        <v>0.92004497709119115</v>
      </c>
      <c r="S3209" s="53">
        <v>5.4838279840835202</v>
      </c>
      <c r="T3209" s="53">
        <v>8.537668192063393E-3</v>
      </c>
      <c r="U3209" s="53">
        <v>0.13340890337534403</v>
      </c>
      <c r="V3209" s="53">
        <v>10.77880009604055</v>
      </c>
      <c r="W3209" s="53">
        <v>9.0324182587337756</v>
      </c>
    </row>
    <row r="3210" spans="3:23" x14ac:dyDescent="0.25">
      <c r="C3210" s="70">
        <v>0</v>
      </c>
      <c r="D3210" s="53">
        <v>586</v>
      </c>
      <c r="E3210" s="53">
        <v>802</v>
      </c>
      <c r="F3210" s="53">
        <v>122.812</v>
      </c>
      <c r="G3210" s="53">
        <v>0.91789002860502811</v>
      </c>
      <c r="H3210" s="53">
        <v>0.73067331670822944</v>
      </c>
      <c r="I3210" s="53">
        <v>0.50956521739130434</v>
      </c>
      <c r="J3210" s="53">
        <v>27.315167457198672</v>
      </c>
      <c r="K3210" s="53">
        <v>230</v>
      </c>
      <c r="L3210" s="53">
        <v>119.57679180887372</v>
      </c>
      <c r="M3210" s="53">
        <v>1192.801785245472</v>
      </c>
      <c r="N3210" s="53">
        <v>34.536962594378103</v>
      </c>
      <c r="O3210" s="53">
        <v>0.66924344606734298</v>
      </c>
      <c r="P3210" s="53">
        <v>2.7556500205647017</v>
      </c>
      <c r="Q3210" s="53">
        <v>287.93702127659571</v>
      </c>
      <c r="R3210" s="53">
        <v>0.93671287611474441</v>
      </c>
      <c r="S3210" s="53">
        <v>6.7568240710513683</v>
      </c>
      <c r="T3210" s="53">
        <v>1.3653236758714585E-3</v>
      </c>
      <c r="U3210" s="53">
        <v>0.23583852578709436</v>
      </c>
      <c r="V3210" s="53">
        <v>51.369823965213072</v>
      </c>
      <c r="W3210" s="53">
        <v>20.38533620737072</v>
      </c>
    </row>
    <row r="3211" spans="3:23" x14ac:dyDescent="0.25">
      <c r="C3211" s="70">
        <v>0</v>
      </c>
      <c r="D3211" s="53">
        <v>247</v>
      </c>
      <c r="E3211" s="53">
        <v>278</v>
      </c>
      <c r="F3211" s="53">
        <v>65.591000000000008</v>
      </c>
      <c r="G3211" s="53">
        <v>0.88026950406688298</v>
      </c>
      <c r="H3211" s="53">
        <v>0.88848920863309355</v>
      </c>
      <c r="I3211" s="53">
        <v>0.55882352941176472</v>
      </c>
      <c r="J3211" s="53">
        <v>17.733870630789692</v>
      </c>
      <c r="K3211" s="53">
        <v>131</v>
      </c>
      <c r="L3211" s="53">
        <v>96.821862348178144</v>
      </c>
      <c r="M3211" s="53">
        <v>263.30960139560898</v>
      </c>
      <c r="N3211" s="53">
        <v>16.226817352629844</v>
      </c>
      <c r="O3211" s="53">
        <v>0.385135676945563</v>
      </c>
      <c r="P3211" s="53">
        <v>2.1014212766518892</v>
      </c>
      <c r="Q3211" s="53">
        <v>183.88235294117652</v>
      </c>
      <c r="R3211" s="53">
        <v>0.8858250989571782</v>
      </c>
      <c r="S3211" s="53">
        <v>5.7020410570055917</v>
      </c>
      <c r="T3211" s="53">
        <v>2.5678632624679086E-3</v>
      </c>
      <c r="U3211" s="53">
        <v>0.2174589239437614</v>
      </c>
      <c r="V3211" s="53">
        <v>26.901441014775084</v>
      </c>
      <c r="W3211" s="53">
        <v>12.76403499119823</v>
      </c>
    </row>
    <row r="3212" spans="3:23" x14ac:dyDescent="0.25">
      <c r="C3212" s="70">
        <v>0</v>
      </c>
      <c r="D3212" s="53">
        <v>41</v>
      </c>
      <c r="E3212" s="53">
        <v>45</v>
      </c>
      <c r="F3212" s="53">
        <v>20.907</v>
      </c>
      <c r="G3212" s="53">
        <v>0.37986972501764632</v>
      </c>
      <c r="H3212" s="53">
        <v>0.91111111111111109</v>
      </c>
      <c r="I3212" s="53">
        <v>0.640625</v>
      </c>
      <c r="J3212" s="53">
        <v>7.2251519938435669</v>
      </c>
      <c r="K3212" s="53">
        <v>114</v>
      </c>
      <c r="L3212" s="53">
        <v>91.219512195121951</v>
      </c>
      <c r="M3212" s="53">
        <v>151.72560975609758</v>
      </c>
      <c r="N3212" s="53">
        <v>12.317694985511599</v>
      </c>
      <c r="O3212" s="53">
        <v>0.12118094212848632</v>
      </c>
      <c r="P3212" s="53">
        <v>1.9357379637616305</v>
      </c>
      <c r="Q3212" s="53">
        <v>90.166666666666686</v>
      </c>
      <c r="R3212" s="53">
        <v>0.89328305228006344</v>
      </c>
      <c r="S3212" s="53">
        <v>4.6009776141631109</v>
      </c>
      <c r="T3212" s="53">
        <v>1.427469135802472E-2</v>
      </c>
      <c r="U3212" s="53">
        <v>0.16353533079216767</v>
      </c>
      <c r="V3212" s="53">
        <v>7.6360292750506691</v>
      </c>
      <c r="W3212" s="53">
        <v>7.0636324810317683</v>
      </c>
    </row>
    <row r="3213" spans="3:23" x14ac:dyDescent="0.25">
      <c r="C3213" s="70">
        <v>0</v>
      </c>
      <c r="D3213" s="53">
        <v>57</v>
      </c>
      <c r="E3213" s="53">
        <v>61</v>
      </c>
      <c r="F3213" s="53">
        <v>25.471999999999998</v>
      </c>
      <c r="G3213" s="53">
        <v>0.71204260390783725</v>
      </c>
      <c r="H3213" s="53">
        <v>0.93442622950819676</v>
      </c>
      <c r="I3213" s="53">
        <v>0.74025974025974028</v>
      </c>
      <c r="J3213" s="53">
        <v>8.5190758917798277</v>
      </c>
      <c r="K3213" s="53">
        <v>113</v>
      </c>
      <c r="L3213" s="53">
        <v>91.666666666666671</v>
      </c>
      <c r="M3213" s="53">
        <v>86.119047619047592</v>
      </c>
      <c r="N3213" s="53">
        <v>9.2800348932020498</v>
      </c>
      <c r="O3213" s="53">
        <v>0.38520520542280234</v>
      </c>
      <c r="P3213" s="53">
        <v>2.6851698836531246</v>
      </c>
      <c r="Q3213" s="53">
        <v>12.568181818181815</v>
      </c>
      <c r="R3213" s="53">
        <v>0.95661026987510389</v>
      </c>
      <c r="S3213" s="53">
        <v>4.659313645926475</v>
      </c>
      <c r="T3213" s="53">
        <v>1.6528925619834694E-2</v>
      </c>
      <c r="U3213" s="53">
        <v>0.42191558441558441</v>
      </c>
      <c r="V3213" s="53">
        <v>10.256363022833209</v>
      </c>
      <c r="W3213" s="53">
        <v>7.2013643931415547</v>
      </c>
    </row>
    <row r="3214" spans="3:23" x14ac:dyDescent="0.25">
      <c r="C3214" s="70">
        <v>0</v>
      </c>
      <c r="D3214" s="53">
        <v>4304</v>
      </c>
      <c r="E3214" s="53">
        <v>6748</v>
      </c>
      <c r="F3214" s="53">
        <v>402.53499999999997</v>
      </c>
      <c r="G3214" s="53">
        <v>0.86500133258633427</v>
      </c>
      <c r="H3214" s="53">
        <v>0.63781861292234732</v>
      </c>
      <c r="I3214" s="53">
        <v>0.4990144927536232</v>
      </c>
      <c r="J3214" s="53">
        <v>74.027177445449993</v>
      </c>
      <c r="K3214" s="53">
        <v>249</v>
      </c>
      <c r="L3214" s="53">
        <v>127.5192843866171</v>
      </c>
      <c r="M3214" s="53">
        <v>1530.4741806637021</v>
      </c>
      <c r="N3214" s="53">
        <v>39.121275294444352</v>
      </c>
      <c r="O3214" s="53">
        <v>0.84971548429085531</v>
      </c>
      <c r="P3214" s="53">
        <v>3.1316265359392128</v>
      </c>
      <c r="Q3214" s="53">
        <v>66.06908045977049</v>
      </c>
      <c r="R3214" s="53">
        <v>0.98807164767858024</v>
      </c>
      <c r="S3214" s="53">
        <v>7.0692600978976783</v>
      </c>
      <c r="T3214" s="53">
        <v>4.4399524375743175E-4</v>
      </c>
      <c r="U3214" s="53">
        <v>0.28497191298002589</v>
      </c>
      <c r="V3214" s="53">
        <v>129.91945953922749</v>
      </c>
      <c r="W3214" s="53">
        <v>65.189630473233706</v>
      </c>
    </row>
    <row r="3215" spans="3:23" x14ac:dyDescent="0.25">
      <c r="C3215" s="70">
        <v>1</v>
      </c>
      <c r="D3215" s="53">
        <v>67</v>
      </c>
      <c r="E3215" s="53">
        <v>71</v>
      </c>
      <c r="F3215" s="53">
        <v>26.422999999999998</v>
      </c>
      <c r="G3215" s="53">
        <v>0.43138281063974226</v>
      </c>
      <c r="H3215" s="53">
        <v>0.94366197183098588</v>
      </c>
      <c r="I3215" s="53">
        <v>0.74444444444444446</v>
      </c>
      <c r="J3215" s="53">
        <v>9.2361815431083798</v>
      </c>
      <c r="K3215" s="53">
        <v>165</v>
      </c>
      <c r="L3215" s="53">
        <v>119.70149253731343</v>
      </c>
      <c r="M3215" s="53">
        <v>598.45499773857989</v>
      </c>
      <c r="N3215" s="53">
        <v>24.463339872931904</v>
      </c>
      <c r="O3215" s="53">
        <v>4.0699176520637481E-2</v>
      </c>
      <c r="P3215" s="53">
        <v>1.9262122796867447</v>
      </c>
      <c r="Q3215" s="53">
        <v>251.22</v>
      </c>
      <c r="R3215" s="53">
        <v>0.8913970731744536</v>
      </c>
      <c r="S3215" s="53">
        <v>5.5062418023334887</v>
      </c>
      <c r="T3215" s="53">
        <v>9.999999999999995E-3</v>
      </c>
      <c r="U3215" s="53">
        <v>0.10646326798878564</v>
      </c>
      <c r="V3215" s="53">
        <v>9.800800846215429</v>
      </c>
      <c r="W3215" s="53">
        <v>8.8419785146193011</v>
      </c>
    </row>
    <row r="3216" spans="3:23" x14ac:dyDescent="0.25">
      <c r="C3216" s="70">
        <v>0</v>
      </c>
      <c r="D3216" s="53">
        <v>556</v>
      </c>
      <c r="E3216" s="53">
        <v>650</v>
      </c>
      <c r="F3216" s="53">
        <v>103.43499999999999</v>
      </c>
      <c r="G3216" s="53">
        <v>0.87891546464802439</v>
      </c>
      <c r="H3216" s="53">
        <v>0.85538461538461541</v>
      </c>
      <c r="I3216" s="53">
        <v>0.53256704980842917</v>
      </c>
      <c r="J3216" s="53">
        <v>26.606788360731372</v>
      </c>
      <c r="K3216" s="53">
        <v>245</v>
      </c>
      <c r="L3216" s="53">
        <v>130.46582733812949</v>
      </c>
      <c r="M3216" s="53">
        <v>1354.7718030980632</v>
      </c>
      <c r="N3216" s="53">
        <v>36.807224876348165</v>
      </c>
      <c r="O3216" s="53">
        <v>0.51024390746334958</v>
      </c>
      <c r="P3216" s="53">
        <v>2.7651326809798826</v>
      </c>
      <c r="Q3216" s="53">
        <v>470.05778191985041</v>
      </c>
      <c r="R3216" s="53">
        <v>0.91897806760445788</v>
      </c>
      <c r="S3216" s="53">
        <v>6.8448220062396175</v>
      </c>
      <c r="T3216" s="53">
        <v>1.5260624895229564E-3</v>
      </c>
      <c r="U3216" s="53">
        <v>0.25107127509460025</v>
      </c>
      <c r="V3216" s="53">
        <v>41.856368711609385</v>
      </c>
      <c r="W3216" s="53">
        <v>19.964549200284203</v>
      </c>
    </row>
    <row r="3217" spans="3:23" x14ac:dyDescent="0.25">
      <c r="C3217" s="70">
        <v>0</v>
      </c>
      <c r="D3217" s="53">
        <v>236</v>
      </c>
      <c r="E3217" s="53">
        <v>265</v>
      </c>
      <c r="F3217" s="53">
        <v>63.142999999999994</v>
      </c>
      <c r="G3217" s="53">
        <v>0.87594814999989401</v>
      </c>
      <c r="H3217" s="53">
        <v>0.89056603773584908</v>
      </c>
      <c r="I3217" s="53">
        <v>0.55529411764705883</v>
      </c>
      <c r="J3217" s="53">
        <v>17.334489682638434</v>
      </c>
      <c r="K3217" s="53">
        <v>131</v>
      </c>
      <c r="L3217" s="53">
        <v>97.872881355932208</v>
      </c>
      <c r="M3217" s="53">
        <v>229.96675081139583</v>
      </c>
      <c r="N3217" s="53">
        <v>15.164654655197257</v>
      </c>
      <c r="O3217" s="53">
        <v>0.34640038286415359</v>
      </c>
      <c r="P3217" s="53">
        <v>1.9926244761892118</v>
      </c>
      <c r="Q3217" s="53">
        <v>149.92760180995518</v>
      </c>
      <c r="R3217" s="53">
        <v>0.88820067971195704</v>
      </c>
      <c r="S3217" s="53">
        <v>5.6481309348663906</v>
      </c>
      <c r="T3217" s="53">
        <v>2.8971560778853962E-3</v>
      </c>
      <c r="U3217" s="53">
        <v>0.22393750667962412</v>
      </c>
      <c r="V3217" s="53">
        <v>26.117538383454018</v>
      </c>
      <c r="W3217" s="53">
        <v>12.59923799285967</v>
      </c>
    </row>
    <row r="3218" spans="3:23" x14ac:dyDescent="0.25">
      <c r="C3218" s="70">
        <v>0</v>
      </c>
      <c r="D3218" s="53">
        <v>57</v>
      </c>
      <c r="E3218" s="53">
        <v>61</v>
      </c>
      <c r="F3218" s="53">
        <v>24.645</v>
      </c>
      <c r="G3218" s="53">
        <v>0.54591534803443775</v>
      </c>
      <c r="H3218" s="53">
        <v>0.93442622950819676</v>
      </c>
      <c r="I3218" s="53">
        <v>0.71250000000000002</v>
      </c>
      <c r="J3218" s="53">
        <v>8.5190758917798277</v>
      </c>
      <c r="K3218" s="53">
        <v>105</v>
      </c>
      <c r="L3218" s="53">
        <v>87.035087719298247</v>
      </c>
      <c r="M3218" s="53">
        <v>87.713032581453618</v>
      </c>
      <c r="N3218" s="53">
        <v>9.3655236149108934</v>
      </c>
      <c r="O3218" s="53">
        <v>0.30740632056301243</v>
      </c>
      <c r="P3218" s="53">
        <v>2.0545856514472196</v>
      </c>
      <c r="Q3218" s="53">
        <v>43.295454545454547</v>
      </c>
      <c r="R3218" s="53">
        <v>0.84331467218520217</v>
      </c>
      <c r="S3218" s="53">
        <v>4.6259779524196283</v>
      </c>
      <c r="T3218" s="53">
        <v>1.2654958677685924E-2</v>
      </c>
      <c r="U3218" s="53">
        <v>0.24458067185339905</v>
      </c>
      <c r="V3218" s="53">
        <v>9.3993248468658894</v>
      </c>
      <c r="W3218" s="53">
        <v>7.8751335111600387</v>
      </c>
    </row>
    <row r="3219" spans="3:23" x14ac:dyDescent="0.25">
      <c r="C3219" s="70">
        <v>0</v>
      </c>
      <c r="D3219" s="53">
        <v>127</v>
      </c>
      <c r="E3219" s="53">
        <v>132</v>
      </c>
      <c r="F3219" s="53">
        <v>42.193999999999996</v>
      </c>
      <c r="G3219" s="53">
        <v>0.89267530784399762</v>
      </c>
      <c r="H3219" s="53">
        <v>0.96212121212121215</v>
      </c>
      <c r="I3219" s="53">
        <v>0.83552631578947367</v>
      </c>
      <c r="J3219" s="53">
        <v>12.716187407449043</v>
      </c>
      <c r="K3219" s="53">
        <v>113</v>
      </c>
      <c r="L3219" s="53">
        <v>93.771653543307082</v>
      </c>
      <c r="M3219" s="53">
        <v>102.16172978377702</v>
      </c>
      <c r="N3219" s="53">
        <v>10.107508584402837</v>
      </c>
      <c r="O3219" s="53">
        <v>-0.25371000796032805</v>
      </c>
      <c r="P3219" s="53">
        <v>2.226113769594007</v>
      </c>
      <c r="Q3219" s="53">
        <v>26.058479532163769</v>
      </c>
      <c r="R3219" s="53">
        <v>0.93756344038730677</v>
      </c>
      <c r="S3219" s="53">
        <v>5.1304830880883046</v>
      </c>
      <c r="T3219" s="53">
        <v>7.1474983755685445E-3</v>
      </c>
      <c r="U3219" s="53">
        <v>0.321284466021308</v>
      </c>
      <c r="V3219" s="53">
        <v>19.064769607590929</v>
      </c>
      <c r="W3219" s="53">
        <v>8.5924981079857314</v>
      </c>
    </row>
    <row r="3220" spans="3:23" x14ac:dyDescent="0.25">
      <c r="C3220" s="70">
        <v>0</v>
      </c>
      <c r="D3220" s="53">
        <v>4241</v>
      </c>
      <c r="E3220" s="53">
        <v>6985</v>
      </c>
      <c r="F3220" s="53">
        <v>406.89399999999995</v>
      </c>
      <c r="G3220" s="53">
        <v>0.86511562215559568</v>
      </c>
      <c r="H3220" s="53">
        <v>0.60715819613457411</v>
      </c>
      <c r="I3220" s="53">
        <v>0.46681342872867365</v>
      </c>
      <c r="J3220" s="53">
        <v>73.483392063933906</v>
      </c>
      <c r="K3220" s="53">
        <v>244</v>
      </c>
      <c r="L3220" s="53">
        <v>128.02593727894364</v>
      </c>
      <c r="M3220" s="53">
        <v>1523.0347044573889</v>
      </c>
      <c r="N3220" s="53">
        <v>39.026077236347867</v>
      </c>
      <c r="O3220" s="53">
        <v>0.7210943342686339</v>
      </c>
      <c r="P3220" s="53">
        <v>2.8362317069816796</v>
      </c>
      <c r="Q3220" s="53">
        <v>61.832714971627531</v>
      </c>
      <c r="R3220" s="53">
        <v>0.9888164241897327</v>
      </c>
      <c r="S3220" s="53">
        <v>7.0702512727634232</v>
      </c>
      <c r="T3220" s="53">
        <v>4.9281428991396745E-4</v>
      </c>
      <c r="U3220" s="53">
        <v>0.28965410991837626</v>
      </c>
      <c r="V3220" s="53">
        <v>131.44127295957074</v>
      </c>
      <c r="W3220" s="53">
        <v>65.927326249688122</v>
      </c>
    </row>
    <row r="3221" spans="3:23" x14ac:dyDescent="0.25">
      <c r="C3221" s="70">
        <v>0</v>
      </c>
      <c r="D3221" s="53">
        <v>29</v>
      </c>
      <c r="E3221" s="53">
        <v>33</v>
      </c>
      <c r="F3221" s="53">
        <v>17.996000000000002</v>
      </c>
      <c r="G3221" s="53">
        <v>0</v>
      </c>
      <c r="H3221" s="53">
        <v>0.87878787878787878</v>
      </c>
      <c r="I3221" s="53">
        <v>0.59183673469387754</v>
      </c>
      <c r="J3221" s="53">
        <v>6.0765077797464979</v>
      </c>
      <c r="K3221" s="53">
        <v>101</v>
      </c>
      <c r="L3221" s="53">
        <v>89.103448275862064</v>
      </c>
      <c r="M3221" s="53">
        <v>56.096059113300498</v>
      </c>
      <c r="N3221" s="53">
        <v>7.4897302430261465</v>
      </c>
      <c r="O3221" s="53">
        <v>-0.24123045065370188</v>
      </c>
      <c r="P3221" s="53">
        <v>2.1275345031635537</v>
      </c>
      <c r="Q3221" s="53">
        <v>30.892857142857132</v>
      </c>
      <c r="R3221" s="53">
        <v>0.88303064086038319</v>
      </c>
      <c r="S3221" s="53">
        <v>3.978333581185264</v>
      </c>
      <c r="T3221" s="53">
        <v>1.9132653061224501E-2</v>
      </c>
      <c r="U3221" s="53">
        <v>0.24672574449360146</v>
      </c>
      <c r="V3221" s="53">
        <v>6.2330229193099944</v>
      </c>
      <c r="W3221" s="53">
        <v>6.2330229193099944</v>
      </c>
    </row>
    <row r="3222" spans="3:23" x14ac:dyDescent="0.25">
      <c r="C3222" s="70">
        <v>1</v>
      </c>
      <c r="D3222" s="53">
        <v>78</v>
      </c>
      <c r="E3222" s="53">
        <v>83</v>
      </c>
      <c r="F3222" s="53">
        <v>29.144000000000002</v>
      </c>
      <c r="G3222" s="53">
        <v>0.5692215175069526</v>
      </c>
      <c r="H3222" s="53">
        <v>0.93975903614457834</v>
      </c>
      <c r="I3222" s="53">
        <v>0.70909090909090911</v>
      </c>
      <c r="J3222" s="53">
        <v>9.9655749703337584</v>
      </c>
      <c r="K3222" s="53">
        <v>160</v>
      </c>
      <c r="L3222" s="53">
        <v>111.3974358974359</v>
      </c>
      <c r="M3222" s="53">
        <v>606.42440892440891</v>
      </c>
      <c r="N3222" s="53">
        <v>24.625685958454213</v>
      </c>
      <c r="O3222" s="53">
        <v>0.19792641900860475</v>
      </c>
      <c r="P3222" s="53">
        <v>1.8487105585683943</v>
      </c>
      <c r="Q3222" s="53">
        <v>187.44628099173536</v>
      </c>
      <c r="R3222" s="53">
        <v>0.92783719554950839</v>
      </c>
      <c r="S3222" s="53">
        <v>5.5640603918559624</v>
      </c>
      <c r="T3222" s="53">
        <v>8.5376681920633947E-3</v>
      </c>
      <c r="U3222" s="53">
        <v>0.12950019927644191</v>
      </c>
      <c r="V3222" s="53">
        <v>11.07665086877744</v>
      </c>
      <c r="W3222" s="53">
        <v>9.1070473687745288</v>
      </c>
    </row>
    <row r="3223" spans="3:23" x14ac:dyDescent="0.25">
      <c r="C3223" s="70">
        <v>0</v>
      </c>
      <c r="D3223" s="53">
        <v>704</v>
      </c>
      <c r="E3223" s="53">
        <v>925</v>
      </c>
      <c r="F3223" s="53">
        <v>126.774</v>
      </c>
      <c r="G3223" s="53">
        <v>0.89826743080535243</v>
      </c>
      <c r="H3223" s="53">
        <v>0.76108108108108108</v>
      </c>
      <c r="I3223" s="53">
        <v>0.53946360153256701</v>
      </c>
      <c r="J3223" s="53">
        <v>29.939282548076442</v>
      </c>
      <c r="K3223" s="53">
        <v>243</v>
      </c>
      <c r="L3223" s="53">
        <v>129.06676136363637</v>
      </c>
      <c r="M3223" s="53">
        <v>1569.0979547879233</v>
      </c>
      <c r="N3223" s="53">
        <v>39.611841093136825</v>
      </c>
      <c r="O3223" s="53">
        <v>0.52367739429790017</v>
      </c>
      <c r="P3223" s="53">
        <v>2.5436128519329992</v>
      </c>
      <c r="Q3223" s="53">
        <v>310.70689655172453</v>
      </c>
      <c r="R3223" s="53">
        <v>0.94723140603881251</v>
      </c>
      <c r="S3223" s="53">
        <v>6.8968620191608307</v>
      </c>
      <c r="T3223" s="53">
        <v>1.3048198539411195E-3</v>
      </c>
      <c r="U3223" s="53">
        <v>0.2484374576087624</v>
      </c>
      <c r="V3223" s="53">
        <v>51.267121243218099</v>
      </c>
      <c r="W3223" s="53">
        <v>22.529296780049741</v>
      </c>
    </row>
    <row r="3224" spans="3:23" x14ac:dyDescent="0.25">
      <c r="C3224" s="70">
        <v>0</v>
      </c>
      <c r="D3224" s="53">
        <v>29</v>
      </c>
      <c r="E3224" s="53">
        <v>33</v>
      </c>
      <c r="F3224" s="53">
        <v>17.996000000000002</v>
      </c>
      <c r="G3224" s="53">
        <v>0</v>
      </c>
      <c r="H3224" s="53">
        <v>0.87878787878787878</v>
      </c>
      <c r="I3224" s="53">
        <v>0.59183673469387754</v>
      </c>
      <c r="J3224" s="53">
        <v>6.0765077797464979</v>
      </c>
      <c r="K3224" s="53">
        <v>102</v>
      </c>
      <c r="L3224" s="53">
        <v>88.724137931034477</v>
      </c>
      <c r="M3224" s="53">
        <v>67.849753694581281</v>
      </c>
      <c r="N3224" s="53">
        <v>8.2370961931120661</v>
      </c>
      <c r="O3224" s="53">
        <v>-0.35554978451727731</v>
      </c>
      <c r="P3224" s="53">
        <v>2.2673592821935524</v>
      </c>
      <c r="Q3224" s="53">
        <v>80.16071428571432</v>
      </c>
      <c r="R3224" s="53">
        <v>0.74595117966906477</v>
      </c>
      <c r="S3224" s="53">
        <v>3.8404025467025056</v>
      </c>
      <c r="T3224" s="53">
        <v>1.9132653061224504E-2</v>
      </c>
      <c r="U3224" s="53">
        <v>0.15271813999492564</v>
      </c>
      <c r="V3224" s="53">
        <v>6.2330229193099944</v>
      </c>
      <c r="W3224" s="53">
        <v>6.2330229193099944</v>
      </c>
    </row>
    <row r="3225" spans="3:23" x14ac:dyDescent="0.25">
      <c r="C3225" s="70">
        <v>0</v>
      </c>
      <c r="D3225" s="53">
        <v>245</v>
      </c>
      <c r="E3225" s="53">
        <v>275</v>
      </c>
      <c r="F3225" s="53">
        <v>64.36699999999999</v>
      </c>
      <c r="G3225" s="53">
        <v>0.88551325544421222</v>
      </c>
      <c r="H3225" s="53">
        <v>0.89090909090909087</v>
      </c>
      <c r="I3225" s="53">
        <v>0.5444444444444444</v>
      </c>
      <c r="J3225" s="53">
        <v>17.66192765414112</v>
      </c>
      <c r="K3225" s="53">
        <v>134</v>
      </c>
      <c r="L3225" s="53">
        <v>98.91836734693878</v>
      </c>
      <c r="M3225" s="53">
        <v>274.28839076614241</v>
      </c>
      <c r="N3225" s="53">
        <v>16.561654227949042</v>
      </c>
      <c r="O3225" s="53">
        <v>0.47508900228210155</v>
      </c>
      <c r="P3225" s="53">
        <v>2.0716822286761127</v>
      </c>
      <c r="Q3225" s="53">
        <v>182.61752136752128</v>
      </c>
      <c r="R3225" s="53">
        <v>0.88457019483326316</v>
      </c>
      <c r="S3225" s="53">
        <v>5.6859029320501904</v>
      </c>
      <c r="T3225" s="53">
        <v>2.5750602673679673E-3</v>
      </c>
      <c r="U3225" s="53">
        <v>0.23481697627946577</v>
      </c>
      <c r="V3225" s="53">
        <v>26.92489739313125</v>
      </c>
      <c r="W3225" s="53">
        <v>12.509687332495757</v>
      </c>
    </row>
    <row r="3226" spans="3:23" x14ac:dyDescent="0.25">
      <c r="C3226" s="70">
        <v>0</v>
      </c>
      <c r="D3226" s="53">
        <v>170</v>
      </c>
      <c r="E3226" s="53">
        <v>179</v>
      </c>
      <c r="F3226" s="53">
        <v>48.487999999999992</v>
      </c>
      <c r="G3226" s="53">
        <v>0.85276750303135107</v>
      </c>
      <c r="H3226" s="53">
        <v>0.94972067039106145</v>
      </c>
      <c r="I3226" s="53">
        <v>0.73593073593073588</v>
      </c>
      <c r="J3226" s="53">
        <v>14.712264360219255</v>
      </c>
      <c r="K3226" s="53">
        <v>120</v>
      </c>
      <c r="L3226" s="53">
        <v>94.788235294117641</v>
      </c>
      <c r="M3226" s="53">
        <v>127.89571876087717</v>
      </c>
      <c r="N3226" s="53">
        <v>11.309098936735728</v>
      </c>
      <c r="O3226" s="53">
        <v>0.15172014477199169</v>
      </c>
      <c r="P3226" s="53">
        <v>2.2336245562430288</v>
      </c>
      <c r="Q3226" s="53">
        <v>30.650793650793588</v>
      </c>
      <c r="R3226" s="53">
        <v>0.95497069333777573</v>
      </c>
      <c r="S3226" s="53">
        <v>5.2776959015997136</v>
      </c>
      <c r="T3226" s="53">
        <v>4.5666414714033831E-3</v>
      </c>
      <c r="U3226" s="53">
        <v>0.33224157896776912</v>
      </c>
      <c r="V3226" s="53">
        <v>20.491229002454478</v>
      </c>
      <c r="W3226" s="53">
        <v>10.702378544883759</v>
      </c>
    </row>
    <row r="3227" spans="3:23" x14ac:dyDescent="0.25">
      <c r="C3227" s="70">
        <v>0</v>
      </c>
      <c r="D3227" s="53">
        <v>4279</v>
      </c>
      <c r="E3227" s="53">
        <v>6981</v>
      </c>
      <c r="F3227" s="53">
        <v>431.87</v>
      </c>
      <c r="G3227" s="53">
        <v>0.86982321507986216</v>
      </c>
      <c r="H3227" s="53">
        <v>0.61294943417848446</v>
      </c>
      <c r="I3227" s="53">
        <v>0.46490656236418948</v>
      </c>
      <c r="J3227" s="53">
        <v>73.811869045037469</v>
      </c>
      <c r="K3227" s="53">
        <v>245</v>
      </c>
      <c r="L3227" s="53">
        <v>127.92989016125263</v>
      </c>
      <c r="M3227" s="53">
        <v>1588.9268272670358</v>
      </c>
      <c r="N3227" s="53">
        <v>39.861345025814622</v>
      </c>
      <c r="O3227" s="53">
        <v>0.73615093777351226</v>
      </c>
      <c r="P3227" s="53">
        <v>2.8170299706995694</v>
      </c>
      <c r="Q3227" s="53">
        <v>60.657078215903795</v>
      </c>
      <c r="R3227" s="53">
        <v>0.98897670208954735</v>
      </c>
      <c r="S3227" s="53">
        <v>7.0825201168682543</v>
      </c>
      <c r="T3227" s="53">
        <v>4.8918511597704616E-4</v>
      </c>
      <c r="U3227" s="53">
        <v>0.28536485258217437</v>
      </c>
      <c r="V3227" s="53">
        <v>134.50962577617136</v>
      </c>
      <c r="W3227" s="53">
        <v>66.362144033750425</v>
      </c>
    </row>
    <row r="3228" spans="3:23" x14ac:dyDescent="0.25">
      <c r="C3228" s="70">
        <v>1</v>
      </c>
      <c r="D3228" s="53">
        <v>77</v>
      </c>
      <c r="E3228" s="53">
        <v>81</v>
      </c>
      <c r="F3228" s="53">
        <v>28.498999999999999</v>
      </c>
      <c r="G3228" s="53">
        <v>0.49865081576857412</v>
      </c>
      <c r="H3228" s="53">
        <v>0.95061728395061729</v>
      </c>
      <c r="I3228" s="53">
        <v>0.7</v>
      </c>
      <c r="J3228" s="53">
        <v>9.9014870067383072</v>
      </c>
      <c r="K3228" s="53">
        <v>156</v>
      </c>
      <c r="L3228" s="53">
        <v>111.1948051948052</v>
      </c>
      <c r="M3228" s="53">
        <v>588.36944634313068</v>
      </c>
      <c r="N3228" s="53">
        <v>24.256327964948252</v>
      </c>
      <c r="O3228" s="53">
        <v>0.19465221476563974</v>
      </c>
      <c r="P3228" s="53">
        <v>1.8890780327697136</v>
      </c>
      <c r="Q3228" s="53">
        <v>189.81818181818178</v>
      </c>
      <c r="R3228" s="53">
        <v>0.9153865283968895</v>
      </c>
      <c r="S3228" s="53">
        <v>5.6105615405263221</v>
      </c>
      <c r="T3228" s="53">
        <v>8.4010655009903804E-3</v>
      </c>
      <c r="U3228" s="53">
        <v>0.14678651827292108</v>
      </c>
      <c r="V3228" s="53">
        <v>10.720000223882979</v>
      </c>
      <c r="W3228" s="53">
        <v>9.2921278786907777</v>
      </c>
    </row>
    <row r="3229" spans="3:23" x14ac:dyDescent="0.25">
      <c r="C3229" s="70">
        <v>0</v>
      </c>
      <c r="D3229" s="53">
        <v>756</v>
      </c>
      <c r="E3229" s="53">
        <v>913</v>
      </c>
      <c r="F3229" s="53">
        <v>123.937</v>
      </c>
      <c r="G3229" s="53">
        <v>0.89269345973636482</v>
      </c>
      <c r="H3229" s="53">
        <v>0.82803943044906902</v>
      </c>
      <c r="I3229" s="53">
        <v>0.56714178544636162</v>
      </c>
      <c r="J3229" s="53">
        <v>31.025297674958463</v>
      </c>
      <c r="K3229" s="53">
        <v>250</v>
      </c>
      <c r="L3229" s="53">
        <v>133.90608465608466</v>
      </c>
      <c r="M3229" s="53">
        <v>1743.147459616664</v>
      </c>
      <c r="N3229" s="53">
        <v>41.751017468040992</v>
      </c>
      <c r="O3229" s="53">
        <v>0.59703381209711481</v>
      </c>
      <c r="P3229" s="53">
        <v>2.7058340764762607</v>
      </c>
      <c r="Q3229" s="53">
        <v>496.50073313782877</v>
      </c>
      <c r="R3229" s="53">
        <v>0.9263051154373787</v>
      </c>
      <c r="S3229" s="53">
        <v>7.0046932119727057</v>
      </c>
      <c r="T3229" s="53">
        <v>1.294278514976649E-3</v>
      </c>
      <c r="U3229" s="53">
        <v>0.23453490768641247</v>
      </c>
      <c r="V3229" s="53">
        <v>50.54785669521717</v>
      </c>
      <c r="W3229" s="53">
        <v>22.780118696583159</v>
      </c>
    </row>
    <row r="3230" spans="3:23" x14ac:dyDescent="0.25">
      <c r="C3230" s="70">
        <v>0</v>
      </c>
      <c r="D3230" s="53">
        <v>29</v>
      </c>
      <c r="E3230" s="53">
        <v>33</v>
      </c>
      <c r="F3230" s="53">
        <v>17.996000000000002</v>
      </c>
      <c r="G3230" s="53">
        <v>0</v>
      </c>
      <c r="H3230" s="53">
        <v>0.87878787878787878</v>
      </c>
      <c r="I3230" s="53">
        <v>0.59183673469387754</v>
      </c>
      <c r="J3230" s="53">
        <v>6.0765077797464979</v>
      </c>
      <c r="K3230" s="53">
        <v>98</v>
      </c>
      <c r="L3230" s="53">
        <v>88.482758620689651</v>
      </c>
      <c r="M3230" s="53">
        <v>43.972906403940897</v>
      </c>
      <c r="N3230" s="53">
        <v>6.6312070095828632</v>
      </c>
      <c r="O3230" s="53">
        <v>-0.38845700563642338</v>
      </c>
      <c r="P3230" s="53">
        <v>2.3082210397967748</v>
      </c>
      <c r="Q3230" s="53">
        <v>65.249999999999972</v>
      </c>
      <c r="R3230" s="53">
        <v>0.76403124163639169</v>
      </c>
      <c r="S3230" s="53">
        <v>3.6504103051739905</v>
      </c>
      <c r="T3230" s="53">
        <v>1.785714285714287E-2</v>
      </c>
      <c r="U3230" s="53">
        <v>0.22419668625025763</v>
      </c>
      <c r="V3230" s="53">
        <v>6.2330229193099944</v>
      </c>
      <c r="W3230" s="53">
        <v>6.2330229193099944</v>
      </c>
    </row>
    <row r="3231" spans="3:23" x14ac:dyDescent="0.25">
      <c r="C3231" s="70">
        <v>0</v>
      </c>
      <c r="D3231" s="53">
        <v>248</v>
      </c>
      <c r="E3231" s="53">
        <v>274</v>
      </c>
      <c r="F3231" s="53">
        <v>63.217000000000006</v>
      </c>
      <c r="G3231" s="53">
        <v>0.87241078963172924</v>
      </c>
      <c r="H3231" s="53">
        <v>0.9051094890510949</v>
      </c>
      <c r="I3231" s="53">
        <v>0.56750572082379858</v>
      </c>
      <c r="J3231" s="53">
        <v>17.769732893161908</v>
      </c>
      <c r="K3231" s="53">
        <v>139</v>
      </c>
      <c r="L3231" s="53">
        <v>98.806451612903231</v>
      </c>
      <c r="M3231" s="53">
        <v>298.79639545513891</v>
      </c>
      <c r="N3231" s="53">
        <v>17.285728085768874</v>
      </c>
      <c r="O3231" s="53">
        <v>0.53282820269171649</v>
      </c>
      <c r="P3231" s="53">
        <v>2.2538225129780991</v>
      </c>
      <c r="Q3231" s="53">
        <v>166.10087719298167</v>
      </c>
      <c r="R3231" s="53">
        <v>0.87902721431522413</v>
      </c>
      <c r="S3231" s="53">
        <v>5.7434161457289203</v>
      </c>
      <c r="T3231" s="53">
        <v>2.7123730378577882E-3</v>
      </c>
      <c r="U3231" s="53">
        <v>0.25368327011717856</v>
      </c>
      <c r="V3231" s="53">
        <v>26.55744836128779</v>
      </c>
      <c r="W3231" s="53">
        <v>12.98057372195578</v>
      </c>
    </row>
    <row r="3232" spans="3:23" x14ac:dyDescent="0.25">
      <c r="C3232" s="70">
        <v>0</v>
      </c>
      <c r="D3232" s="53">
        <v>43</v>
      </c>
      <c r="E3232" s="53">
        <v>47</v>
      </c>
      <c r="F3232" s="53">
        <v>21.552</v>
      </c>
      <c r="G3232" s="53">
        <v>0.53810701977690156</v>
      </c>
      <c r="H3232" s="53">
        <v>0.91489361702127658</v>
      </c>
      <c r="I3232" s="53">
        <v>0.68253968253968256</v>
      </c>
      <c r="J3232" s="53">
        <v>7.399277020331918</v>
      </c>
      <c r="K3232" s="53">
        <v>135</v>
      </c>
      <c r="L3232" s="53">
        <v>112.74418604651163</v>
      </c>
      <c r="M3232" s="53">
        <v>302.57585825027678</v>
      </c>
      <c r="N3232" s="53">
        <v>17.394707765589992</v>
      </c>
      <c r="O3232" s="53">
        <v>-0.84685210878801398</v>
      </c>
      <c r="P3232" s="53">
        <v>2.567175824081088</v>
      </c>
      <c r="Q3232" s="53">
        <v>442.4285714285715</v>
      </c>
      <c r="R3232" s="53">
        <v>0.69151050654693857</v>
      </c>
      <c r="S3232" s="53">
        <v>4.6118566149659612</v>
      </c>
      <c r="T3232" s="53">
        <v>1.4285714285714304E-2</v>
      </c>
      <c r="U3232" s="53">
        <v>9.169907869319846E-2</v>
      </c>
      <c r="V3232" s="53">
        <v>8.1744544421237428</v>
      </c>
      <c r="W3232" s="53">
        <v>6.8900557484721601</v>
      </c>
    </row>
    <row r="3233" spans="3:23" x14ac:dyDescent="0.25">
      <c r="C3233" s="70">
        <v>0</v>
      </c>
      <c r="D3233" s="53">
        <v>186</v>
      </c>
      <c r="E3233" s="53">
        <v>193</v>
      </c>
      <c r="F3233" s="53">
        <v>49.158000000000001</v>
      </c>
      <c r="G3233" s="53">
        <v>0.80547901890200702</v>
      </c>
      <c r="H3233" s="53">
        <v>0.96373056994818651</v>
      </c>
      <c r="I3233" s="53">
        <v>0.73809523809523814</v>
      </c>
      <c r="J3233" s="53">
        <v>15.389040103942163</v>
      </c>
      <c r="K3233" s="53">
        <v>139</v>
      </c>
      <c r="L3233" s="53">
        <v>99.618279569892479</v>
      </c>
      <c r="M3233" s="53">
        <v>235.05890729439105</v>
      </c>
      <c r="N3233" s="53">
        <v>15.331630940457412</v>
      </c>
      <c r="O3233" s="53">
        <v>0.75872802275311613</v>
      </c>
      <c r="P3233" s="53">
        <v>2.9617919857500459</v>
      </c>
      <c r="Q3233" s="53">
        <v>43.109890109890166</v>
      </c>
      <c r="R3233" s="53">
        <v>0.95440790038296608</v>
      </c>
      <c r="S3233" s="53">
        <v>5.5175384809505061</v>
      </c>
      <c r="T3233" s="53">
        <v>4.3875538381032949E-3</v>
      </c>
      <c r="U3233" s="53">
        <v>0.29965350806920177</v>
      </c>
      <c r="V3233" s="53">
        <v>20.169664536569936</v>
      </c>
      <c r="W3233" s="53">
        <v>11.953033142721521</v>
      </c>
    </row>
    <row r="3234" spans="3:23" x14ac:dyDescent="0.25">
      <c r="C3234" s="70">
        <v>0</v>
      </c>
      <c r="D3234" s="53">
        <v>4156</v>
      </c>
      <c r="E3234" s="53">
        <v>6286</v>
      </c>
      <c r="F3234" s="53">
        <v>405.09999999999997</v>
      </c>
      <c r="G3234" s="53">
        <v>0.87941673786143792</v>
      </c>
      <c r="H3234" s="53">
        <v>0.66115176582882595</v>
      </c>
      <c r="I3234" s="53">
        <v>0.50030095100517635</v>
      </c>
      <c r="J3234" s="53">
        <v>72.74327149585271</v>
      </c>
      <c r="K3234" s="53">
        <v>255</v>
      </c>
      <c r="L3234" s="53">
        <v>130.10202117420596</v>
      </c>
      <c r="M3234" s="53">
        <v>1646.2220801497208</v>
      </c>
      <c r="N3234" s="53">
        <v>40.573662395077434</v>
      </c>
      <c r="O3234" s="53">
        <v>0.75279929205635854</v>
      </c>
      <c r="P3234" s="53">
        <v>2.8850760155757578</v>
      </c>
      <c r="Q3234" s="53">
        <v>65.733946049176296</v>
      </c>
      <c r="R3234" s="53">
        <v>0.98799213172478306</v>
      </c>
      <c r="S3234" s="53">
        <v>7.1155715926903778</v>
      </c>
      <c r="T3234" s="53">
        <v>4.1971262251092978E-4</v>
      </c>
      <c r="U3234" s="53">
        <v>0.27179510550009595</v>
      </c>
      <c r="V3234" s="53">
        <v>132.12943631050987</v>
      </c>
      <c r="W3234" s="53">
        <v>62.900578789695764</v>
      </c>
    </row>
    <row r="3235" spans="3:23" x14ac:dyDescent="0.25">
      <c r="C3235" s="70">
        <v>0</v>
      </c>
      <c r="D3235" s="53">
        <v>29</v>
      </c>
      <c r="E3235" s="53">
        <v>33</v>
      </c>
      <c r="F3235" s="53">
        <v>17.996000000000002</v>
      </c>
      <c r="G3235" s="53">
        <v>0</v>
      </c>
      <c r="H3235" s="53">
        <v>0.87878787878787878</v>
      </c>
      <c r="I3235" s="53">
        <v>0.59183673469387754</v>
      </c>
      <c r="J3235" s="53">
        <v>6.0765077797464979</v>
      </c>
      <c r="K3235" s="53">
        <v>106</v>
      </c>
      <c r="L3235" s="53">
        <v>93.482758620689651</v>
      </c>
      <c r="M3235" s="53">
        <v>71.401477832512342</v>
      </c>
      <c r="N3235" s="53">
        <v>8.4499395165002422</v>
      </c>
      <c r="O3235" s="53">
        <v>-0.52764470751950765</v>
      </c>
      <c r="P3235" s="53">
        <v>2.2857025828511821</v>
      </c>
      <c r="Q3235" s="53">
        <v>48.642857142857139</v>
      </c>
      <c r="R3235" s="53">
        <v>0.90716583766354186</v>
      </c>
      <c r="S3235" s="53">
        <v>4.0043641847081419</v>
      </c>
      <c r="T3235" s="53">
        <v>1.9132653061224501E-2</v>
      </c>
      <c r="U3235" s="53">
        <v>0.20872173461459173</v>
      </c>
      <c r="V3235" s="53">
        <v>6.2330229193099944</v>
      </c>
      <c r="W3235" s="53">
        <v>6.2330229193099944</v>
      </c>
    </row>
    <row r="3236" spans="3:23" x14ac:dyDescent="0.25">
      <c r="C3236" s="70">
        <v>0</v>
      </c>
      <c r="D3236" s="53">
        <v>50</v>
      </c>
      <c r="E3236" s="53">
        <v>54</v>
      </c>
      <c r="F3236" s="53">
        <v>23.511999999999997</v>
      </c>
      <c r="G3236" s="53">
        <v>0.64027308405573846</v>
      </c>
      <c r="H3236" s="53">
        <v>0.92592592592592593</v>
      </c>
      <c r="I3236" s="53">
        <v>0.7142857142857143</v>
      </c>
      <c r="J3236" s="53">
        <v>7.9788456080286538</v>
      </c>
      <c r="K3236" s="53">
        <v>119</v>
      </c>
      <c r="L3236" s="53">
        <v>92.06</v>
      </c>
      <c r="M3236" s="53">
        <v>169.81265306122444</v>
      </c>
      <c r="N3236" s="53">
        <v>13.031218402790449</v>
      </c>
      <c r="O3236" s="53">
        <v>0.5600231230837921</v>
      </c>
      <c r="P3236" s="53">
        <v>2.063689565282262</v>
      </c>
      <c r="Q3236" s="53">
        <v>36.23749999999999</v>
      </c>
      <c r="R3236" s="53">
        <v>0.92395224437721979</v>
      </c>
      <c r="S3236" s="53">
        <v>4.6765656302427194</v>
      </c>
      <c r="T3236" s="53">
        <v>1.343750000000001E-2</v>
      </c>
      <c r="U3236" s="53">
        <v>0.24499021811521807</v>
      </c>
      <c r="V3236" s="53">
        <v>9.202898094259945</v>
      </c>
      <c r="W3236" s="53">
        <v>7.0691819422995001</v>
      </c>
    </row>
    <row r="3237" spans="3:23" x14ac:dyDescent="0.25">
      <c r="C3237" s="70">
        <v>1</v>
      </c>
      <c r="D3237" s="53">
        <v>77</v>
      </c>
      <c r="E3237" s="53">
        <v>81</v>
      </c>
      <c r="F3237" s="53">
        <v>28.498999999999999</v>
      </c>
      <c r="G3237" s="53">
        <v>0.49865081576857412</v>
      </c>
      <c r="H3237" s="53">
        <v>0.95061728395061729</v>
      </c>
      <c r="I3237" s="53">
        <v>0.7</v>
      </c>
      <c r="J3237" s="53">
        <v>9.9014870067383072</v>
      </c>
      <c r="K3237" s="53">
        <v>165</v>
      </c>
      <c r="L3237" s="53">
        <v>114.42857142857143</v>
      </c>
      <c r="M3237" s="53">
        <v>739.90601503759422</v>
      </c>
      <c r="N3237" s="53">
        <v>27.201213484651639</v>
      </c>
      <c r="O3237" s="53">
        <v>0.30714937003091236</v>
      </c>
      <c r="P3237" s="53">
        <v>1.8656864508692579</v>
      </c>
      <c r="Q3237" s="53">
        <v>214.58677685950417</v>
      </c>
      <c r="R3237" s="53">
        <v>0.91841588136360108</v>
      </c>
      <c r="S3237" s="53">
        <v>5.5088056578819113</v>
      </c>
      <c r="T3237" s="53">
        <v>8.6742708831364073E-3</v>
      </c>
      <c r="U3237" s="53">
        <v>0.11333899707056855</v>
      </c>
      <c r="V3237" s="53">
        <v>10.720000223882979</v>
      </c>
      <c r="W3237" s="53">
        <v>9.2921278786907777</v>
      </c>
    </row>
    <row r="3238" spans="3:23" x14ac:dyDescent="0.25">
      <c r="C3238" s="70">
        <v>0</v>
      </c>
      <c r="D3238" s="53">
        <v>776</v>
      </c>
      <c r="E3238" s="53">
        <v>933</v>
      </c>
      <c r="F3238" s="53">
        <v>125.32599999999999</v>
      </c>
      <c r="G3238" s="53">
        <v>0.89837908345268502</v>
      </c>
      <c r="H3238" s="53">
        <v>0.83172561629153274</v>
      </c>
      <c r="I3238" s="53">
        <v>0.55627240143369172</v>
      </c>
      <c r="J3238" s="53">
        <v>31.433006326383836</v>
      </c>
      <c r="K3238" s="53">
        <v>252</v>
      </c>
      <c r="L3238" s="53">
        <v>140.51288659793815</v>
      </c>
      <c r="M3238" s="53">
        <v>1772.6630595277688</v>
      </c>
      <c r="N3238" s="53">
        <v>42.103005350304493</v>
      </c>
      <c r="O3238" s="53">
        <v>0.47444892818115925</v>
      </c>
      <c r="P3238" s="53">
        <v>2.4396626111043176</v>
      </c>
      <c r="Q3238" s="53">
        <v>389.8674614305736</v>
      </c>
      <c r="R3238" s="53">
        <v>0.94313688178451527</v>
      </c>
      <c r="S3238" s="53">
        <v>7.0701287853635542</v>
      </c>
      <c r="T3238" s="53">
        <v>1.2195865601561319E-3</v>
      </c>
      <c r="U3238" s="53">
        <v>0.2402916302325892</v>
      </c>
      <c r="V3238" s="53">
        <v>51.803597898844366</v>
      </c>
      <c r="W3238" s="53">
        <v>22.75322427337251</v>
      </c>
    </row>
    <row r="3239" spans="3:23" x14ac:dyDescent="0.25">
      <c r="C3239" s="70">
        <v>0</v>
      </c>
      <c r="D3239" s="53">
        <v>269</v>
      </c>
      <c r="E3239" s="53">
        <v>299</v>
      </c>
      <c r="F3239" s="53">
        <v>67.459999999999994</v>
      </c>
      <c r="G3239" s="53">
        <v>0.89333339972893533</v>
      </c>
      <c r="H3239" s="53">
        <v>0.89966555183946484</v>
      </c>
      <c r="I3239" s="53">
        <v>0.53373015873015872</v>
      </c>
      <c r="J3239" s="53">
        <v>18.506794361362498</v>
      </c>
      <c r="K3239" s="53">
        <v>148</v>
      </c>
      <c r="L3239" s="53">
        <v>100.14498141263941</v>
      </c>
      <c r="M3239" s="53">
        <v>356.31845419741438</v>
      </c>
      <c r="N3239" s="53">
        <v>18.876399397062311</v>
      </c>
      <c r="O3239" s="53">
        <v>0.6760340524848012</v>
      </c>
      <c r="P3239" s="53">
        <v>2.50792238317828</v>
      </c>
      <c r="Q3239" s="53">
        <v>181.23428571428602</v>
      </c>
      <c r="R3239" s="53">
        <v>0.89362430949621507</v>
      </c>
      <c r="S3239" s="53">
        <v>5.7924986567913717</v>
      </c>
      <c r="T3239" s="53">
        <v>2.536054421768717E-3</v>
      </c>
      <c r="U3239" s="53">
        <v>0.25483160887465478</v>
      </c>
      <c r="V3239" s="53">
        <v>28.470826502835742</v>
      </c>
      <c r="W3239" s="53">
        <v>12.794633483821396</v>
      </c>
    </row>
    <row r="3240" spans="3:23" x14ac:dyDescent="0.25">
      <c r="C3240" s="70">
        <v>0</v>
      </c>
      <c r="D3240" s="53">
        <v>113</v>
      </c>
      <c r="E3240" s="53">
        <v>126</v>
      </c>
      <c r="F3240" s="53">
        <v>43.832000000000001</v>
      </c>
      <c r="G3240" s="53">
        <v>0.91242089978408436</v>
      </c>
      <c r="H3240" s="53">
        <v>0.89682539682539686</v>
      </c>
      <c r="I3240" s="53">
        <v>0.66081871345029242</v>
      </c>
      <c r="J3240" s="53">
        <v>11.994835078277374</v>
      </c>
      <c r="K3240" s="53">
        <v>162</v>
      </c>
      <c r="L3240" s="53">
        <v>113.82300884955752</v>
      </c>
      <c r="M3240" s="53">
        <v>497.1648230088494</v>
      </c>
      <c r="N3240" s="53">
        <v>22.297193164361506</v>
      </c>
      <c r="O3240" s="53">
        <v>0.16960106340122003</v>
      </c>
      <c r="P3240" s="53">
        <v>2.0241513351949734</v>
      </c>
      <c r="Q3240" s="53">
        <v>580.75555555555547</v>
      </c>
      <c r="R3240" s="53">
        <v>0.70636993936689685</v>
      </c>
      <c r="S3240" s="53">
        <v>5.7819195594731374</v>
      </c>
      <c r="T3240" s="53">
        <v>5.7407407407407554E-3</v>
      </c>
      <c r="U3240" s="53">
        <v>0.12561224267263466</v>
      </c>
      <c r="V3240" s="53">
        <v>19.095793605894677</v>
      </c>
      <c r="W3240" s="53">
        <v>7.815012771643886</v>
      </c>
    </row>
    <row r="3241" spans="3:23" x14ac:dyDescent="0.25">
      <c r="C3241" s="70">
        <v>0</v>
      </c>
      <c r="D3241" s="53">
        <v>214</v>
      </c>
      <c r="E3241" s="53">
        <v>226</v>
      </c>
      <c r="F3241" s="53">
        <v>53.128000000000007</v>
      </c>
      <c r="G3241" s="53">
        <v>0.77062486906836669</v>
      </c>
      <c r="H3241" s="53">
        <v>0.94690265486725667</v>
      </c>
      <c r="I3241" s="53">
        <v>0.69480519480519476</v>
      </c>
      <c r="J3241" s="53">
        <v>16.506764146050092</v>
      </c>
      <c r="K3241" s="53">
        <v>153</v>
      </c>
      <c r="L3241" s="53">
        <v>102.20560747663552</v>
      </c>
      <c r="M3241" s="53">
        <v>396.83076653064836</v>
      </c>
      <c r="N3241" s="53">
        <v>19.9206116003161</v>
      </c>
      <c r="O3241" s="53">
        <v>0.86182527650484775</v>
      </c>
      <c r="P3241" s="53">
        <v>2.7703721290575087</v>
      </c>
      <c r="Q3241" s="53">
        <v>45.642424242424255</v>
      </c>
      <c r="R3241" s="53">
        <v>0.962623013442088</v>
      </c>
      <c r="S3241" s="53">
        <v>5.7617218541092052</v>
      </c>
      <c r="T3241" s="53">
        <v>3.709825528007363E-3</v>
      </c>
      <c r="U3241" s="53">
        <v>0.28053762499970003</v>
      </c>
      <c r="V3241" s="53">
        <v>20.901582529739699</v>
      </c>
      <c r="W3241" s="53">
        <v>13.320349311845101</v>
      </c>
    </row>
    <row r="3242" spans="3:23" x14ac:dyDescent="0.25">
      <c r="C3242" s="70">
        <v>0</v>
      </c>
      <c r="D3242" s="53">
        <v>36</v>
      </c>
      <c r="E3242" s="53">
        <v>40</v>
      </c>
      <c r="F3242" s="53">
        <v>19.592000000000002</v>
      </c>
      <c r="G3242" s="53">
        <v>0.38282074674438793</v>
      </c>
      <c r="H3242" s="53">
        <v>0.9</v>
      </c>
      <c r="I3242" s="53">
        <v>0.6428571428571429</v>
      </c>
      <c r="J3242" s="53">
        <v>6.7702750025730758</v>
      </c>
      <c r="K3242" s="53">
        <v>109</v>
      </c>
      <c r="L3242" s="53">
        <v>95.166666666666671</v>
      </c>
      <c r="M3242" s="53">
        <v>75.05714285714285</v>
      </c>
      <c r="N3242" s="53">
        <v>8.6635525540705789</v>
      </c>
      <c r="O3242" s="53">
        <v>-0.40077251360166949</v>
      </c>
      <c r="P3242" s="53">
        <v>2.2451035185692092</v>
      </c>
      <c r="Q3242" s="53">
        <v>45</v>
      </c>
      <c r="R3242" s="53">
        <v>0.90772238357414103</v>
      </c>
      <c r="S3242" s="53">
        <v>4.2390979179887847</v>
      </c>
      <c r="T3242" s="53">
        <v>1.5625E-2</v>
      </c>
      <c r="U3242" s="53">
        <v>0.230109864094239</v>
      </c>
      <c r="V3242" s="53">
        <v>7.1802197428460053</v>
      </c>
      <c r="W3242" s="53">
        <v>6.6332495807108005</v>
      </c>
    </row>
    <row r="3243" spans="3:23" x14ac:dyDescent="0.25">
      <c r="C3243" s="70">
        <v>0</v>
      </c>
      <c r="D3243" s="53">
        <v>4008</v>
      </c>
      <c r="E3243" s="53">
        <v>5903</v>
      </c>
      <c r="F3243" s="53">
        <v>368.11499999999995</v>
      </c>
      <c r="G3243" s="53">
        <v>0.88902014068868218</v>
      </c>
      <c r="H3243" s="53">
        <v>0.67897679146196854</v>
      </c>
      <c r="I3243" s="53">
        <v>0.49788819875776397</v>
      </c>
      <c r="J3243" s="53">
        <v>71.436293963912576</v>
      </c>
      <c r="K3243" s="53">
        <v>250</v>
      </c>
      <c r="L3243" s="53">
        <v>133.34031936127744</v>
      </c>
      <c r="M3243" s="53">
        <v>1666.6932379314242</v>
      </c>
      <c r="N3243" s="53">
        <v>40.825154475291626</v>
      </c>
      <c r="O3243" s="53">
        <v>0.76697894573491343</v>
      </c>
      <c r="P3243" s="53">
        <v>2.8660694923118202</v>
      </c>
      <c r="Q3243" s="53">
        <v>68.525492610837944</v>
      </c>
      <c r="R3243" s="53">
        <v>0.98778118270254078</v>
      </c>
      <c r="S3243" s="53">
        <v>7.129951889417498</v>
      </c>
      <c r="T3243" s="53">
        <v>4.299728214710871E-4</v>
      </c>
      <c r="U3243" s="53">
        <v>0.26877698320358212</v>
      </c>
      <c r="V3243" s="53">
        <v>130.30857024650848</v>
      </c>
      <c r="W3243" s="53">
        <v>59.664136398448477</v>
      </c>
    </row>
    <row r="3244" spans="3:23" x14ac:dyDescent="0.25">
      <c r="C3244" s="70">
        <v>0</v>
      </c>
      <c r="D3244" s="53">
        <v>36</v>
      </c>
      <c r="E3244" s="53">
        <v>40</v>
      </c>
      <c r="F3244" s="53">
        <v>19.592000000000002</v>
      </c>
      <c r="G3244" s="53">
        <v>0.38282074674438793</v>
      </c>
      <c r="H3244" s="53">
        <v>0.9</v>
      </c>
      <c r="I3244" s="53">
        <v>0.6428571428571429</v>
      </c>
      <c r="J3244" s="53">
        <v>6.7702750025730758</v>
      </c>
      <c r="K3244" s="53">
        <v>99</v>
      </c>
      <c r="L3244" s="53">
        <v>84.694444444444443</v>
      </c>
      <c r="M3244" s="53">
        <v>38.732539682539702</v>
      </c>
      <c r="N3244" s="53">
        <v>6.2235471945297967</v>
      </c>
      <c r="O3244" s="53">
        <v>0.44966349938929084</v>
      </c>
      <c r="P3244" s="53">
        <v>2.1308872942514827</v>
      </c>
      <c r="Q3244" s="53">
        <v>14.75</v>
      </c>
      <c r="R3244" s="53">
        <v>0.8441033558585378</v>
      </c>
      <c r="S3244" s="53">
        <v>3.8984128483640519</v>
      </c>
      <c r="T3244" s="53">
        <v>2.099609375E-2</v>
      </c>
      <c r="U3244" s="53">
        <v>0.29699280753968244</v>
      </c>
      <c r="V3244" s="53">
        <v>7.1802197428460053</v>
      </c>
      <c r="W3244" s="53">
        <v>6.6332495807108005</v>
      </c>
    </row>
    <row r="3245" spans="3:23" x14ac:dyDescent="0.25">
      <c r="C3245" s="70">
        <v>1</v>
      </c>
      <c r="D3245" s="53">
        <v>76</v>
      </c>
      <c r="E3245" s="53">
        <v>80</v>
      </c>
      <c r="F3245" s="53">
        <v>28.317</v>
      </c>
      <c r="G3245" s="53">
        <v>0.4317558887616777</v>
      </c>
      <c r="H3245" s="53">
        <v>0.95</v>
      </c>
      <c r="I3245" s="53">
        <v>0.69090909090909092</v>
      </c>
      <c r="J3245" s="53">
        <v>9.8369815187318714</v>
      </c>
      <c r="K3245" s="53">
        <v>168</v>
      </c>
      <c r="L3245" s="53">
        <v>117.14473684210526</v>
      </c>
      <c r="M3245" s="53">
        <v>745.53877192982475</v>
      </c>
      <c r="N3245" s="53">
        <v>27.304555882303319</v>
      </c>
      <c r="O3245" s="53">
        <v>0.29330597500600247</v>
      </c>
      <c r="P3245" s="53">
        <v>1.881337240913207</v>
      </c>
      <c r="Q3245" s="53">
        <v>225.17355371900834</v>
      </c>
      <c r="R3245" s="53">
        <v>0.91441133241980477</v>
      </c>
      <c r="S3245" s="53">
        <v>5.4614217567223076</v>
      </c>
      <c r="T3245" s="53">
        <v>8.4010655009903786E-3</v>
      </c>
      <c r="U3245" s="53">
        <v>0.12577551663266118</v>
      </c>
      <c r="V3245" s="53">
        <v>10.449361237928013</v>
      </c>
      <c r="W3245" s="53">
        <v>9.4252245122424512</v>
      </c>
    </row>
    <row r="3246" spans="3:23" x14ac:dyDescent="0.25">
      <c r="C3246" s="70">
        <v>0</v>
      </c>
      <c r="D3246" s="53">
        <v>857</v>
      </c>
      <c r="E3246" s="53">
        <v>1024</v>
      </c>
      <c r="F3246" s="53">
        <v>135.589</v>
      </c>
      <c r="G3246" s="53">
        <v>0.91216935009066424</v>
      </c>
      <c r="H3246" s="53">
        <v>0.8369140625</v>
      </c>
      <c r="I3246" s="53">
        <v>0.53562500000000002</v>
      </c>
      <c r="J3246" s="53">
        <v>33.032806266468405</v>
      </c>
      <c r="K3246" s="53">
        <v>244</v>
      </c>
      <c r="L3246" s="53">
        <v>145.7467911318553</v>
      </c>
      <c r="M3246" s="53">
        <v>1991.3622122378631</v>
      </c>
      <c r="N3246" s="53">
        <v>44.624681648588407</v>
      </c>
      <c r="O3246" s="53">
        <v>0.32731745926752204</v>
      </c>
      <c r="P3246" s="53">
        <v>2.0961642360676733</v>
      </c>
      <c r="Q3246" s="53">
        <v>512.31678921568835</v>
      </c>
      <c r="R3246" s="53">
        <v>0.93321064516197227</v>
      </c>
      <c r="S3246" s="53">
        <v>7.1261773743772867</v>
      </c>
      <c r="T3246" s="53">
        <v>9.7693795655518813E-4</v>
      </c>
      <c r="U3246" s="53">
        <v>0.22207972115817451</v>
      </c>
      <c r="V3246" s="53">
        <v>56.195187141157902</v>
      </c>
      <c r="W3246" s="53">
        <v>23.029544403883254</v>
      </c>
    </row>
    <row r="3247" spans="3:23" x14ac:dyDescent="0.25">
      <c r="C3247" s="70">
        <v>0</v>
      </c>
      <c r="D3247" s="53">
        <v>265</v>
      </c>
      <c r="E3247" s="53">
        <v>295</v>
      </c>
      <c r="F3247" s="53">
        <v>68.75</v>
      </c>
      <c r="G3247" s="53">
        <v>0.89718298673679853</v>
      </c>
      <c r="H3247" s="53">
        <v>0.89830508474576276</v>
      </c>
      <c r="I3247" s="53">
        <v>0.52579365079365081</v>
      </c>
      <c r="J3247" s="53">
        <v>18.368682025524262</v>
      </c>
      <c r="K3247" s="53">
        <v>133</v>
      </c>
      <c r="L3247" s="53">
        <v>99.384905660377356</v>
      </c>
      <c r="M3247" s="53">
        <v>275.12401372212696</v>
      </c>
      <c r="N3247" s="53">
        <v>16.586862684731159</v>
      </c>
      <c r="O3247" s="53">
        <v>0.45179905961553929</v>
      </c>
      <c r="P3247" s="53">
        <v>1.951857910375191</v>
      </c>
      <c r="Q3247" s="53">
        <v>148.05333333333368</v>
      </c>
      <c r="R3247" s="53">
        <v>0.89131535279557861</v>
      </c>
      <c r="S3247" s="53">
        <v>5.6521842098414989</v>
      </c>
      <c r="T3247" s="53">
        <v>2.4634920634920734E-3</v>
      </c>
      <c r="U3247" s="53">
        <v>0.24859842732190185</v>
      </c>
      <c r="V3247" s="53">
        <v>28.616475253914722</v>
      </c>
      <c r="W3247" s="53">
        <v>12.638724363454591</v>
      </c>
    </row>
    <row r="3248" spans="3:23" x14ac:dyDescent="0.25">
      <c r="C3248" s="70">
        <v>0</v>
      </c>
      <c r="D3248" s="53">
        <v>125</v>
      </c>
      <c r="E3248" s="53">
        <v>135</v>
      </c>
      <c r="F3248" s="53">
        <v>42.889000000000003</v>
      </c>
      <c r="G3248" s="53">
        <v>0.89590239801193639</v>
      </c>
      <c r="H3248" s="53">
        <v>0.92592592592592593</v>
      </c>
      <c r="I3248" s="53">
        <v>0.65789473684210531</v>
      </c>
      <c r="J3248" s="53">
        <v>12.6156626101008</v>
      </c>
      <c r="K3248" s="53">
        <v>158</v>
      </c>
      <c r="L3248" s="53">
        <v>109.83199999999999</v>
      </c>
      <c r="M3248" s="53">
        <v>378.65703225806448</v>
      </c>
      <c r="N3248" s="53">
        <v>19.45911180547726</v>
      </c>
      <c r="O3248" s="53">
        <v>0.46587593038191688</v>
      </c>
      <c r="P3248" s="53">
        <v>2.5734959866861904</v>
      </c>
      <c r="Q3248" s="53">
        <v>261.88999999999993</v>
      </c>
      <c r="R3248" s="53">
        <v>0.8220153278296024</v>
      </c>
      <c r="S3248" s="53">
        <v>5.6195608368634078</v>
      </c>
      <c r="T3248" s="53">
        <v>5.2999999999999844E-3</v>
      </c>
      <c r="U3248" s="53">
        <v>0.14071094569397</v>
      </c>
      <c r="V3248" s="53">
        <v>19.142832929864007</v>
      </c>
      <c r="W3248" s="53">
        <v>8.504221427384218</v>
      </c>
    </row>
    <row r="3249" spans="3:23" x14ac:dyDescent="0.25">
      <c r="C3249" s="70">
        <v>0</v>
      </c>
      <c r="D3249" s="53">
        <v>29</v>
      </c>
      <c r="E3249" s="53">
        <v>33</v>
      </c>
      <c r="F3249" s="53">
        <v>17.996000000000002</v>
      </c>
      <c r="G3249" s="53">
        <v>0</v>
      </c>
      <c r="H3249" s="53">
        <v>0.87878787878787878</v>
      </c>
      <c r="I3249" s="53">
        <v>0.59183673469387754</v>
      </c>
      <c r="J3249" s="53">
        <v>6.0765077797464979</v>
      </c>
      <c r="K3249" s="53">
        <v>103</v>
      </c>
      <c r="L3249" s="53">
        <v>90.034482758620683</v>
      </c>
      <c r="M3249" s="53">
        <v>59.177339901477822</v>
      </c>
      <c r="N3249" s="53">
        <v>7.6926809306949568</v>
      </c>
      <c r="O3249" s="53">
        <v>6.3521001463675231E-2</v>
      </c>
      <c r="P3249" s="53">
        <v>1.8301556260304017</v>
      </c>
      <c r="Q3249" s="53">
        <v>22.928571428571431</v>
      </c>
      <c r="R3249" s="53">
        <v>0.84940205203767249</v>
      </c>
      <c r="S3249" s="53">
        <v>4.2112607364322798</v>
      </c>
      <c r="T3249" s="53">
        <v>2.1045918367346952E-2</v>
      </c>
      <c r="U3249" s="53">
        <v>0.27889095031952166</v>
      </c>
      <c r="V3249" s="53">
        <v>6.2330229193099944</v>
      </c>
      <c r="W3249" s="53">
        <v>6.2330229193099944</v>
      </c>
    </row>
    <row r="3250" spans="3:23" x14ac:dyDescent="0.25">
      <c r="C3250" s="70">
        <v>0</v>
      </c>
      <c r="D3250" s="53">
        <v>4424</v>
      </c>
      <c r="E3250" s="53">
        <v>7010</v>
      </c>
      <c r="F3250" s="53">
        <v>471.59099999999995</v>
      </c>
      <c r="G3250" s="53">
        <v>0.89008976910341953</v>
      </c>
      <c r="H3250" s="53">
        <v>0.63109843081312411</v>
      </c>
      <c r="I3250" s="53">
        <v>0.51097251097251095</v>
      </c>
      <c r="J3250" s="53">
        <v>75.052060237600131</v>
      </c>
      <c r="K3250" s="53">
        <v>254</v>
      </c>
      <c r="L3250" s="53">
        <v>131.00406871609403</v>
      </c>
      <c r="M3250" s="53">
        <v>1564.0682628901459</v>
      </c>
      <c r="N3250" s="53">
        <v>39.548302907838483</v>
      </c>
      <c r="O3250" s="53">
        <v>0.8314036643269419</v>
      </c>
      <c r="P3250" s="53">
        <v>3.0282823415214808</v>
      </c>
      <c r="Q3250" s="53">
        <v>65.754924415940778</v>
      </c>
      <c r="R3250" s="53">
        <v>0.98778305431295665</v>
      </c>
      <c r="S3250" s="53">
        <v>7.056623612949517</v>
      </c>
      <c r="T3250" s="53">
        <v>4.1795291102336354E-4</v>
      </c>
      <c r="U3250" s="53">
        <v>0.27134885862237873</v>
      </c>
      <c r="V3250" s="53">
        <v>137.17561360492803</v>
      </c>
      <c r="W3250" s="53">
        <v>62.522622668061899</v>
      </c>
    </row>
    <row r="3251" spans="3:23" x14ac:dyDescent="0.25">
      <c r="C3251" s="70">
        <v>0</v>
      </c>
      <c r="D3251" s="53">
        <v>50</v>
      </c>
      <c r="E3251" s="53">
        <v>54</v>
      </c>
      <c r="F3251" s="53">
        <v>23.511999999999997</v>
      </c>
      <c r="G3251" s="53">
        <v>0.64027308405573846</v>
      </c>
      <c r="H3251" s="53">
        <v>0.92592592592592593</v>
      </c>
      <c r="I3251" s="53">
        <v>0.7142857142857143</v>
      </c>
      <c r="J3251" s="53">
        <v>7.9788456080286538</v>
      </c>
      <c r="K3251" s="53">
        <v>127</v>
      </c>
      <c r="L3251" s="53">
        <v>100.06</v>
      </c>
      <c r="M3251" s="53">
        <v>193.28204081632651</v>
      </c>
      <c r="N3251" s="53">
        <v>13.902591154756962</v>
      </c>
      <c r="O3251" s="53">
        <v>0.23371898910497341</v>
      </c>
      <c r="P3251" s="53">
        <v>2.0560544890745973</v>
      </c>
      <c r="Q3251" s="53">
        <v>63.63750000000001</v>
      </c>
      <c r="R3251" s="53">
        <v>0.92148005854453963</v>
      </c>
      <c r="S3251" s="53">
        <v>5.0287584397314546</v>
      </c>
      <c r="T3251" s="53">
        <v>1.281250000000001E-2</v>
      </c>
      <c r="U3251" s="53">
        <v>0.20134312378797667</v>
      </c>
      <c r="V3251" s="53">
        <v>9.202898094259945</v>
      </c>
      <c r="W3251" s="53">
        <v>7.0691819422995001</v>
      </c>
    </row>
    <row r="3252" spans="3:23" x14ac:dyDescent="0.25">
      <c r="C3252" s="70">
        <v>0</v>
      </c>
      <c r="D3252" s="53">
        <v>49</v>
      </c>
      <c r="E3252" s="53">
        <v>54</v>
      </c>
      <c r="F3252" s="53">
        <v>24.182000000000002</v>
      </c>
      <c r="G3252" s="53">
        <v>0.71245539646945633</v>
      </c>
      <c r="H3252" s="53">
        <v>0.90740740740740744</v>
      </c>
      <c r="I3252" s="53">
        <v>0.61250000000000004</v>
      </c>
      <c r="J3252" s="53">
        <v>7.8986541696685881</v>
      </c>
      <c r="K3252" s="53">
        <v>100</v>
      </c>
      <c r="L3252" s="53">
        <v>89.755102040816325</v>
      </c>
      <c r="M3252" s="53">
        <v>42.730442176870731</v>
      </c>
      <c r="N3252" s="53">
        <v>6.5368526200971315</v>
      </c>
      <c r="O3252" s="53">
        <v>2.3181804918380705E-2</v>
      </c>
      <c r="P3252" s="53">
        <v>1.838107280861432</v>
      </c>
      <c r="Q3252" s="53">
        <v>45.124999999999979</v>
      </c>
      <c r="R3252" s="53">
        <v>0.82007649930663284</v>
      </c>
      <c r="S3252" s="53">
        <v>4.1987082525794097</v>
      </c>
      <c r="T3252" s="53">
        <v>1.3171487603305766E-2</v>
      </c>
      <c r="U3252" s="53">
        <v>0.24388209643891448</v>
      </c>
      <c r="V3252" s="53">
        <v>9.5908167882122246</v>
      </c>
      <c r="W3252" s="53">
        <v>6.730043010788342</v>
      </c>
    </row>
    <row r="3253" spans="3:23" x14ac:dyDescent="0.25">
      <c r="C3253" s="70">
        <v>1</v>
      </c>
      <c r="D3253" s="53">
        <v>64</v>
      </c>
      <c r="E3253" s="53">
        <v>68</v>
      </c>
      <c r="F3253" s="53">
        <v>25.777999999999999</v>
      </c>
      <c r="G3253" s="53">
        <v>0.39367696124550861</v>
      </c>
      <c r="H3253" s="53">
        <v>0.94117647058823528</v>
      </c>
      <c r="I3253" s="53">
        <v>0.71111111111111114</v>
      </c>
      <c r="J3253" s="53">
        <v>9.0270333367641005</v>
      </c>
      <c r="K3253" s="53">
        <v>157</v>
      </c>
      <c r="L3253" s="53">
        <v>116.484375</v>
      </c>
      <c r="M3253" s="53">
        <v>530.60292658730157</v>
      </c>
      <c r="N3253" s="53">
        <v>23.034819873124722</v>
      </c>
      <c r="O3253" s="53">
        <v>0.22917273267996047</v>
      </c>
      <c r="P3253" s="53">
        <v>1.874458440905618</v>
      </c>
      <c r="Q3253" s="53">
        <v>188.40999999999988</v>
      </c>
      <c r="R3253" s="53">
        <v>0.90718716350977324</v>
      </c>
      <c r="S3253" s="53">
        <v>5.265319531114784</v>
      </c>
      <c r="T3253" s="53">
        <v>9.999999999999995E-3</v>
      </c>
      <c r="U3253" s="53">
        <v>0.14140680572437547</v>
      </c>
      <c r="V3253" s="53">
        <v>9.5043849529221678</v>
      </c>
      <c r="W3253" s="53">
        <v>8.7368949480541058</v>
      </c>
    </row>
    <row r="3254" spans="3:23" x14ac:dyDescent="0.25">
      <c r="C3254" s="70">
        <v>0</v>
      </c>
      <c r="D3254" s="53">
        <v>1164</v>
      </c>
      <c r="E3254" s="53">
        <v>1893</v>
      </c>
      <c r="F3254" s="53">
        <v>211.798</v>
      </c>
      <c r="G3254" s="53">
        <v>0.96198347244100946</v>
      </c>
      <c r="H3254" s="53">
        <v>0.61489698890649758</v>
      </c>
      <c r="I3254" s="53">
        <v>0.43825301204819278</v>
      </c>
      <c r="J3254" s="53">
        <v>38.497413290657974</v>
      </c>
      <c r="K3254" s="53">
        <v>245</v>
      </c>
      <c r="L3254" s="53">
        <v>142.25343642611685</v>
      </c>
      <c r="M3254" s="53">
        <v>1973.3432813880454</v>
      </c>
      <c r="N3254" s="53">
        <v>44.422328635361353</v>
      </c>
      <c r="O3254" s="53">
        <v>0.51024687640438449</v>
      </c>
      <c r="P3254" s="53">
        <v>2.2235383557606325</v>
      </c>
      <c r="Q3254" s="53">
        <v>359.45163690476255</v>
      </c>
      <c r="R3254" s="53">
        <v>0.94222776203723679</v>
      </c>
      <c r="S3254" s="53">
        <v>7.1501563603167853</v>
      </c>
      <c r="T3254" s="53">
        <v>6.67373069019251E-4</v>
      </c>
      <c r="U3254" s="53">
        <v>0.23284321920823933</v>
      </c>
      <c r="V3254" s="53">
        <v>96.280375571617753</v>
      </c>
      <c r="W3254" s="53">
        <v>26.294908922313283</v>
      </c>
    </row>
    <row r="3255" spans="3:23" x14ac:dyDescent="0.25">
      <c r="C3255" s="70">
        <v>0</v>
      </c>
      <c r="D3255" s="53">
        <v>201</v>
      </c>
      <c r="E3255" s="53">
        <v>226</v>
      </c>
      <c r="F3255" s="53">
        <v>58.718000000000004</v>
      </c>
      <c r="G3255" s="53">
        <v>0.91672799463209953</v>
      </c>
      <c r="H3255" s="53">
        <v>0.88938053097345138</v>
      </c>
      <c r="I3255" s="53">
        <v>0.67</v>
      </c>
      <c r="J3255" s="53">
        <v>15.997535700593629</v>
      </c>
      <c r="K3255" s="53">
        <v>139</v>
      </c>
      <c r="L3255" s="53">
        <v>103.09950248756219</v>
      </c>
      <c r="M3255" s="53">
        <v>206.91004975124383</v>
      </c>
      <c r="N3255" s="53">
        <v>14.384368243035349</v>
      </c>
      <c r="O3255" s="53">
        <v>0.38437507743448945</v>
      </c>
      <c r="P3255" s="53">
        <v>2.7697922783759856</v>
      </c>
      <c r="Q3255" s="53">
        <v>94.685897435897445</v>
      </c>
      <c r="R3255" s="53">
        <v>0.89877980299701965</v>
      </c>
      <c r="S3255" s="53">
        <v>5.5314241874417283</v>
      </c>
      <c r="T3255" s="53">
        <v>3.6160420775805582E-3</v>
      </c>
      <c r="U3255" s="53">
        <v>0.2245551127666624</v>
      </c>
      <c r="V3255" s="53">
        <v>26.065676483504326</v>
      </c>
      <c r="W3255" s="53">
        <v>10.413548772359256</v>
      </c>
    </row>
    <row r="3256" spans="3:23" x14ac:dyDescent="0.25">
      <c r="C3256" s="70">
        <v>0</v>
      </c>
      <c r="D3256" s="53">
        <v>4669</v>
      </c>
      <c r="E3256" s="53">
        <v>7313</v>
      </c>
      <c r="F3256" s="53">
        <v>483.04699999999997</v>
      </c>
      <c r="G3256" s="53">
        <v>0.88306822628880388</v>
      </c>
      <c r="H3256" s="53">
        <v>0.63845207165322027</v>
      </c>
      <c r="I3256" s="53">
        <v>0.53469995419147964</v>
      </c>
      <c r="J3256" s="53">
        <v>77.102240138458185</v>
      </c>
      <c r="K3256" s="53">
        <v>252</v>
      </c>
      <c r="L3256" s="53">
        <v>129.27564789034054</v>
      </c>
      <c r="M3256" s="53">
        <v>1443.0296146454882</v>
      </c>
      <c r="N3256" s="53">
        <v>37.987229625829364</v>
      </c>
      <c r="O3256" s="53">
        <v>0.89127655439602271</v>
      </c>
      <c r="P3256" s="53">
        <v>3.1590584659944985</v>
      </c>
      <c r="Q3256" s="53">
        <v>61.216784010901016</v>
      </c>
      <c r="R3256" s="53">
        <v>0.98815944109567089</v>
      </c>
      <c r="S3256" s="53">
        <v>7.0044312878998838</v>
      </c>
      <c r="T3256" s="53">
        <v>3.9824291337294931E-4</v>
      </c>
      <c r="U3256" s="53">
        <v>0.27076739486180279</v>
      </c>
      <c r="V3256" s="53">
        <v>136.39796798834055</v>
      </c>
      <c r="W3256" s="53">
        <v>64.004011831971539</v>
      </c>
    </row>
    <row r="3257" spans="3:23" x14ac:dyDescent="0.25">
      <c r="C3257" s="70">
        <v>0</v>
      </c>
      <c r="D3257" s="53">
        <v>80</v>
      </c>
      <c r="E3257" s="53">
        <v>87</v>
      </c>
      <c r="F3257" s="53">
        <v>31.864999999999998</v>
      </c>
      <c r="G3257" s="53">
        <v>0.78568284817597855</v>
      </c>
      <c r="H3257" s="53">
        <v>0.91954022988505746</v>
      </c>
      <c r="I3257" s="53">
        <v>0.61538461538461542</v>
      </c>
      <c r="J3257" s="53">
        <v>10.09253008808064</v>
      </c>
      <c r="K3257" s="53">
        <v>107</v>
      </c>
      <c r="L3257" s="53">
        <v>93.9375</v>
      </c>
      <c r="M3257" s="53">
        <v>76.05933544303798</v>
      </c>
      <c r="N3257" s="53">
        <v>8.721200344163524</v>
      </c>
      <c r="O3257" s="53">
        <v>-0.33552657709639078</v>
      </c>
      <c r="P3257" s="53">
        <v>1.9493378053921397</v>
      </c>
      <c r="Q3257" s="53">
        <v>33.657342657342632</v>
      </c>
      <c r="R3257" s="53">
        <v>0.96043187748833347</v>
      </c>
      <c r="S3257" s="53">
        <v>4.631521227172132</v>
      </c>
      <c r="T3257" s="53">
        <v>7.4820284610494486E-3</v>
      </c>
      <c r="U3257" s="53">
        <v>0.26373772886010644</v>
      </c>
      <c r="V3257" s="53">
        <v>13.040685702623316</v>
      </c>
      <c r="W3257" s="53">
        <v>8.067352916047648</v>
      </c>
    </row>
    <row r="3258" spans="3:23" x14ac:dyDescent="0.25">
      <c r="C3258" s="70">
        <v>1</v>
      </c>
      <c r="D3258" s="53">
        <v>67</v>
      </c>
      <c r="E3258" s="53">
        <v>71</v>
      </c>
      <c r="F3258" s="53">
        <v>26.422999999999998</v>
      </c>
      <c r="G3258" s="53">
        <v>0.43138281063974226</v>
      </c>
      <c r="H3258" s="53">
        <v>0.94366197183098588</v>
      </c>
      <c r="I3258" s="53">
        <v>0.74444444444444446</v>
      </c>
      <c r="J3258" s="53">
        <v>9.2361815431083798</v>
      </c>
      <c r="K3258" s="53">
        <v>154</v>
      </c>
      <c r="L3258" s="53">
        <v>114.3731343283582</v>
      </c>
      <c r="M3258" s="53">
        <v>547.57078245137939</v>
      </c>
      <c r="N3258" s="53">
        <v>23.400230393126034</v>
      </c>
      <c r="O3258" s="53">
        <v>0.16142726036836841</v>
      </c>
      <c r="P3258" s="53">
        <v>1.7990462693330831</v>
      </c>
      <c r="Q3258" s="53">
        <v>210.9</v>
      </c>
      <c r="R3258" s="53">
        <v>0.90151321852627275</v>
      </c>
      <c r="S3258" s="53">
        <v>5.2860196008086611</v>
      </c>
      <c r="T3258" s="53">
        <v>1.0599999999999995E-2</v>
      </c>
      <c r="U3258" s="53">
        <v>0.141428577032535</v>
      </c>
      <c r="V3258" s="53">
        <v>9.800800846215429</v>
      </c>
      <c r="W3258" s="53">
        <v>8.8419785146193011</v>
      </c>
    </row>
    <row r="3259" spans="3:23" x14ac:dyDescent="0.25">
      <c r="C3259" s="70">
        <v>0</v>
      </c>
      <c r="D3259" s="53">
        <v>1296</v>
      </c>
      <c r="E3259" s="53">
        <v>1963</v>
      </c>
      <c r="F3259" s="53">
        <v>207.60499999999996</v>
      </c>
      <c r="G3259" s="53">
        <v>0.96037112490741539</v>
      </c>
      <c r="H3259" s="53">
        <v>0.6602139582272033</v>
      </c>
      <c r="I3259" s="53">
        <v>0.46753246753246752</v>
      </c>
      <c r="J3259" s="53">
        <v>40.621650015438455</v>
      </c>
      <c r="K3259" s="53">
        <v>242</v>
      </c>
      <c r="L3259" s="53">
        <v>142.13117283950618</v>
      </c>
      <c r="M3259" s="53">
        <v>2003.6275680442345</v>
      </c>
      <c r="N3259" s="53">
        <v>44.761898619743938</v>
      </c>
      <c r="O3259" s="53">
        <v>0.50937719027075989</v>
      </c>
      <c r="P3259" s="53">
        <v>2.0850030698463371</v>
      </c>
      <c r="Q3259" s="53">
        <v>399.05632798573589</v>
      </c>
      <c r="R3259" s="53">
        <v>0.9383462306259166</v>
      </c>
      <c r="S3259" s="53">
        <v>7.1213452084285853</v>
      </c>
      <c r="T3259" s="53">
        <v>6.2595123935169723E-4</v>
      </c>
      <c r="U3259" s="53">
        <v>0.22062489297631399</v>
      </c>
      <c r="V3259" s="53">
        <v>96.840219954298931</v>
      </c>
      <c r="W3259" s="53">
        <v>26.991734163708148</v>
      </c>
    </row>
    <row r="3260" spans="3:23" x14ac:dyDescent="0.25">
      <c r="C3260" s="70">
        <v>0</v>
      </c>
      <c r="D3260" s="53">
        <v>29</v>
      </c>
      <c r="E3260" s="53">
        <v>33</v>
      </c>
      <c r="F3260" s="53">
        <v>17.996000000000002</v>
      </c>
      <c r="G3260" s="53">
        <v>0</v>
      </c>
      <c r="H3260" s="53">
        <v>0.87878787878787878</v>
      </c>
      <c r="I3260" s="53">
        <v>0.59183673469387754</v>
      </c>
      <c r="J3260" s="53">
        <v>6.0765077797464979</v>
      </c>
      <c r="K3260" s="53">
        <v>116</v>
      </c>
      <c r="L3260" s="53">
        <v>98.827586206896555</v>
      </c>
      <c r="M3260" s="53">
        <v>90.933497536945836</v>
      </c>
      <c r="N3260" s="53">
        <v>9.5359057009256247</v>
      </c>
      <c r="O3260" s="53">
        <v>-5.1088238191418639E-3</v>
      </c>
      <c r="P3260" s="53">
        <v>1.9385264561035824</v>
      </c>
      <c r="Q3260" s="53">
        <v>70.678571428571431</v>
      </c>
      <c r="R3260" s="53">
        <v>0.84744941092105253</v>
      </c>
      <c r="S3260" s="53">
        <v>4.3231611673921604</v>
      </c>
      <c r="T3260" s="53">
        <v>1.9132653061224504E-2</v>
      </c>
      <c r="U3260" s="53">
        <v>0.14493294404008686</v>
      </c>
      <c r="V3260" s="53">
        <v>6.2330229193099944</v>
      </c>
      <c r="W3260" s="53">
        <v>6.2330229193099944</v>
      </c>
    </row>
    <row r="3261" spans="3:23" x14ac:dyDescent="0.25">
      <c r="C3261" s="70">
        <v>0</v>
      </c>
      <c r="D3261" s="53">
        <v>5081</v>
      </c>
      <c r="E3261" s="53">
        <v>7607</v>
      </c>
      <c r="F3261" s="53">
        <v>554.67500000000007</v>
      </c>
      <c r="G3261" s="53">
        <v>0.84468741482366383</v>
      </c>
      <c r="H3261" s="53">
        <v>0.66793742605494943</v>
      </c>
      <c r="I3261" s="53">
        <v>0.5207009633121541</v>
      </c>
      <c r="J3261" s="53">
        <v>80.432146103404207</v>
      </c>
      <c r="K3261" s="53">
        <v>255</v>
      </c>
      <c r="L3261" s="53">
        <v>126.96851013580005</v>
      </c>
      <c r="M3261" s="53">
        <v>1373.6639688231785</v>
      </c>
      <c r="N3261" s="53">
        <v>37.062973016518498</v>
      </c>
      <c r="O3261" s="53">
        <v>0.94615416181697487</v>
      </c>
      <c r="P3261" s="53">
        <v>3.3020874143197165</v>
      </c>
      <c r="Q3261" s="53">
        <v>61.807113821137605</v>
      </c>
      <c r="R3261" s="53">
        <v>0.98750770377127117</v>
      </c>
      <c r="S3261" s="53">
        <v>6.9590199060522213</v>
      </c>
      <c r="T3261" s="53">
        <v>4.052234119902618E-4</v>
      </c>
      <c r="U3261" s="53">
        <v>0.27209034075710153</v>
      </c>
      <c r="V3261" s="53">
        <v>132.13158337194665</v>
      </c>
      <c r="W3261" s="53">
        <v>70.724739422012235</v>
      </c>
    </row>
    <row r="3262" spans="3:23" x14ac:dyDescent="0.25">
      <c r="C3262" s="70">
        <v>1</v>
      </c>
      <c r="D3262" s="53">
        <v>64</v>
      </c>
      <c r="E3262" s="53">
        <v>68</v>
      </c>
      <c r="F3262" s="53">
        <v>25.777999999999999</v>
      </c>
      <c r="G3262" s="53">
        <v>0.50673931898020219</v>
      </c>
      <c r="H3262" s="53">
        <v>0.94117647058823528</v>
      </c>
      <c r="I3262" s="53">
        <v>0.71111111111111114</v>
      </c>
      <c r="J3262" s="53">
        <v>9.0270333367641005</v>
      </c>
      <c r="K3262" s="53">
        <v>159</v>
      </c>
      <c r="L3262" s="53">
        <v>115.984375</v>
      </c>
      <c r="M3262" s="53">
        <v>532.99975198412699</v>
      </c>
      <c r="N3262" s="53">
        <v>23.086787389849782</v>
      </c>
      <c r="O3262" s="53">
        <v>0.22925163105425375</v>
      </c>
      <c r="P3262" s="53">
        <v>1.8764653215594838</v>
      </c>
      <c r="Q3262" s="53">
        <v>209.32</v>
      </c>
      <c r="R3262" s="53">
        <v>0.90429608372379544</v>
      </c>
      <c r="S3262" s="53">
        <v>5.382659765557392</v>
      </c>
      <c r="T3262" s="53">
        <v>1.0199999999999992E-2</v>
      </c>
      <c r="U3262" s="53">
        <v>0.12916151189550557</v>
      </c>
      <c r="V3262" s="53">
        <v>9.8072637554295348</v>
      </c>
      <c r="W3262" s="53">
        <v>8.4548355571297105</v>
      </c>
    </row>
    <row r="3263" spans="3:23" x14ac:dyDescent="0.25">
      <c r="C3263" s="70">
        <v>0</v>
      </c>
      <c r="D3263" s="53">
        <v>1358</v>
      </c>
      <c r="E3263" s="53">
        <v>2084</v>
      </c>
      <c r="F3263" s="53">
        <v>213.26199999999997</v>
      </c>
      <c r="G3263" s="53">
        <v>0.96039001855704098</v>
      </c>
      <c r="H3263" s="53">
        <v>0.65163147792706333</v>
      </c>
      <c r="I3263" s="53">
        <v>0.46989619377162628</v>
      </c>
      <c r="J3263" s="53">
        <v>41.581958849365797</v>
      </c>
      <c r="K3263" s="53">
        <v>245</v>
      </c>
      <c r="L3263" s="53">
        <v>142.77835051546393</v>
      </c>
      <c r="M3263" s="53">
        <v>1976.8240851180205</v>
      </c>
      <c r="N3263" s="53">
        <v>44.461489911135686</v>
      </c>
      <c r="O3263" s="53">
        <v>0.50957234809650209</v>
      </c>
      <c r="P3263" s="53">
        <v>2.1592501544104512</v>
      </c>
      <c r="Q3263" s="53">
        <v>327.84712722298201</v>
      </c>
      <c r="R3263" s="53">
        <v>0.94793007206873381</v>
      </c>
      <c r="S3263" s="53">
        <v>7.1746938694614339</v>
      </c>
      <c r="T3263" s="53">
        <v>6.304258731456762E-4</v>
      </c>
      <c r="U3263" s="53">
        <v>0.22603709764767035</v>
      </c>
      <c r="V3263" s="53">
        <v>98.306440047561324</v>
      </c>
      <c r="W3263" s="53">
        <v>27.394004964996572</v>
      </c>
    </row>
    <row r="3264" spans="3:23" x14ac:dyDescent="0.25">
      <c r="C3264" s="70">
        <v>0</v>
      </c>
      <c r="D3264" s="53">
        <v>54</v>
      </c>
      <c r="E3264" s="53">
        <v>58</v>
      </c>
      <c r="F3264" s="53">
        <v>24.273</v>
      </c>
      <c r="G3264" s="53">
        <v>0.50028663442978794</v>
      </c>
      <c r="H3264" s="53">
        <v>0.93103448275862066</v>
      </c>
      <c r="I3264" s="53">
        <v>0.66666666666666663</v>
      </c>
      <c r="J3264" s="53">
        <v>8.291859587312052</v>
      </c>
      <c r="K3264" s="53">
        <v>122</v>
      </c>
      <c r="L3264" s="53">
        <v>97.870370370370367</v>
      </c>
      <c r="M3264" s="53">
        <v>155.85080363382255</v>
      </c>
      <c r="N3264" s="53">
        <v>12.484021933408421</v>
      </c>
      <c r="O3264" s="53">
        <v>0.16405042027539091</v>
      </c>
      <c r="P3264" s="53">
        <v>1.9936790166707086</v>
      </c>
      <c r="Q3264" s="53">
        <v>86.511111111111092</v>
      </c>
      <c r="R3264" s="53">
        <v>0.87172366763361142</v>
      </c>
      <c r="S3264" s="53">
        <v>4.8841550945958057</v>
      </c>
      <c r="T3264" s="53">
        <v>1.1604938271604961E-2</v>
      </c>
      <c r="U3264" s="53">
        <v>0.15223461542088995</v>
      </c>
      <c r="V3264" s="53">
        <v>9.0184995056457886</v>
      </c>
      <c r="W3264" s="53">
        <v>7.8087566477697203</v>
      </c>
    </row>
    <row r="3265" spans="3:23" x14ac:dyDescent="0.25">
      <c r="C3265" s="70">
        <v>0</v>
      </c>
      <c r="D3265" s="53">
        <v>5188</v>
      </c>
      <c r="E3265" s="53">
        <v>7424</v>
      </c>
      <c r="F3265" s="53">
        <v>537.90300000000002</v>
      </c>
      <c r="G3265" s="53">
        <v>0.83292921106769979</v>
      </c>
      <c r="H3265" s="53">
        <v>0.69881465517241381</v>
      </c>
      <c r="I3265" s="53">
        <v>0.53823010685755779</v>
      </c>
      <c r="J3265" s="53">
        <v>81.274637852690702</v>
      </c>
      <c r="K3265" s="53">
        <v>255</v>
      </c>
      <c r="L3265" s="53">
        <v>126.41595990747879</v>
      </c>
      <c r="M3265" s="53">
        <v>1291.1537224830663</v>
      </c>
      <c r="N3265" s="53">
        <v>35.93262754771861</v>
      </c>
      <c r="O3265" s="53">
        <v>0.93666309550366134</v>
      </c>
      <c r="P3265" s="53">
        <v>3.329993358818446</v>
      </c>
      <c r="Q3265" s="53">
        <v>55.380246913580187</v>
      </c>
      <c r="R3265" s="53">
        <v>0.98842292331520865</v>
      </c>
      <c r="S3265" s="53">
        <v>6.9158487546872278</v>
      </c>
      <c r="T3265" s="53">
        <v>4.1162847804362577E-4</v>
      </c>
      <c r="U3265" s="53">
        <v>0.2793008377093783</v>
      </c>
      <c r="V3265" s="53">
        <v>128.81294391793224</v>
      </c>
      <c r="W3265" s="53">
        <v>71.282449287704665</v>
      </c>
    </row>
    <row r="3266" spans="3:23" x14ac:dyDescent="0.25">
      <c r="C3266" s="70">
        <v>1</v>
      </c>
      <c r="D3266" s="53">
        <v>70</v>
      </c>
      <c r="E3266" s="53">
        <v>74</v>
      </c>
      <c r="F3266" s="53">
        <v>27.366</v>
      </c>
      <c r="G3266" s="53">
        <v>0.35820843557380655</v>
      </c>
      <c r="H3266" s="53">
        <v>0.94594594594594594</v>
      </c>
      <c r="I3266" s="53">
        <v>0.7</v>
      </c>
      <c r="J3266" s="53">
        <v>9.4406974388262963</v>
      </c>
      <c r="K3266" s="53">
        <v>158</v>
      </c>
      <c r="L3266" s="53">
        <v>114.85714285714286</v>
      </c>
      <c r="M3266" s="53">
        <v>549.13871635610769</v>
      </c>
      <c r="N3266" s="53">
        <v>23.433708975663833</v>
      </c>
      <c r="O3266" s="53">
        <v>0.19652057874810444</v>
      </c>
      <c r="P3266" s="53">
        <v>1.8072769869536394</v>
      </c>
      <c r="Q3266" s="53">
        <v>191.6363636363636</v>
      </c>
      <c r="R3266" s="53">
        <v>0.91129989323488692</v>
      </c>
      <c r="S3266" s="53">
        <v>5.5255021239951052</v>
      </c>
      <c r="T3266" s="53">
        <v>9.2561983471074125E-3</v>
      </c>
      <c r="U3266" s="53">
        <v>0.12771265350901367</v>
      </c>
      <c r="V3266" s="53">
        <v>9.8599113134168466</v>
      </c>
      <c r="W3266" s="53">
        <v>9.2056237939518315</v>
      </c>
    </row>
    <row r="3267" spans="3:23" x14ac:dyDescent="0.25">
      <c r="C3267" s="70">
        <v>0</v>
      </c>
      <c r="D3267" s="53">
        <v>1453</v>
      </c>
      <c r="E3267" s="53">
        <v>2093</v>
      </c>
      <c r="F3267" s="53">
        <v>207.738</v>
      </c>
      <c r="G3267" s="53">
        <v>0.95853513861357886</v>
      </c>
      <c r="H3267" s="53">
        <v>0.69421882465360729</v>
      </c>
      <c r="I3267" s="53">
        <v>0.50875350140056019</v>
      </c>
      <c r="J3267" s="53">
        <v>43.011824635792784</v>
      </c>
      <c r="K3267" s="53">
        <v>241</v>
      </c>
      <c r="L3267" s="53">
        <v>142.30144528561596</v>
      </c>
      <c r="M3267" s="53">
        <v>1881.2189855130139</v>
      </c>
      <c r="N3267" s="53">
        <v>43.373021401707931</v>
      </c>
      <c r="O3267" s="53">
        <v>0.50653187683731316</v>
      </c>
      <c r="P3267" s="53">
        <v>2.1445827604439827</v>
      </c>
      <c r="Q3267" s="53">
        <v>360.56885813148449</v>
      </c>
      <c r="R3267" s="53">
        <v>0.94159203484528475</v>
      </c>
      <c r="S3267" s="53">
        <v>7.1406777301001636</v>
      </c>
      <c r="T3267" s="53">
        <v>6.5253050131103719E-4</v>
      </c>
      <c r="U3267" s="53">
        <v>0.22964892569798934</v>
      </c>
      <c r="V3267" s="53">
        <v>97.27308529712711</v>
      </c>
      <c r="W3267" s="53">
        <v>27.720335600796695</v>
      </c>
    </row>
    <row r="3268" spans="3:23" x14ac:dyDescent="0.25">
      <c r="C3268" s="70">
        <v>0</v>
      </c>
      <c r="D3268" s="53">
        <v>79</v>
      </c>
      <c r="E3268" s="53">
        <v>84</v>
      </c>
      <c r="F3268" s="53">
        <v>29.144000000000002</v>
      </c>
      <c r="G3268" s="53">
        <v>0.40787078646178665</v>
      </c>
      <c r="H3268" s="53">
        <v>0.94047619047619047</v>
      </c>
      <c r="I3268" s="53">
        <v>0.71818181818181814</v>
      </c>
      <c r="J3268" s="53">
        <v>10.029253413593549</v>
      </c>
      <c r="K3268" s="53">
        <v>120</v>
      </c>
      <c r="L3268" s="53">
        <v>97.303797468354432</v>
      </c>
      <c r="M3268" s="53">
        <v>146.95780590717308</v>
      </c>
      <c r="N3268" s="53">
        <v>12.122615473039351</v>
      </c>
      <c r="O3268" s="53">
        <v>0.18961159367767455</v>
      </c>
      <c r="P3268" s="53">
        <v>1.8914200091949762</v>
      </c>
      <c r="Q3268" s="53">
        <v>41.25619834710745</v>
      </c>
      <c r="R3268" s="53">
        <v>0.93008179705630167</v>
      </c>
      <c r="S3268" s="53">
        <v>4.9951215331738865</v>
      </c>
      <c r="T3268" s="53">
        <v>8.674270883136409E-3</v>
      </c>
      <c r="U3268" s="53">
        <v>0.24465756115002579</v>
      </c>
      <c r="V3268" s="53">
        <v>10.568983749347106</v>
      </c>
      <c r="W3268" s="53">
        <v>9.6499013337845696</v>
      </c>
    </row>
    <row r="3269" spans="3:23" x14ac:dyDescent="0.25">
      <c r="C3269" s="70">
        <v>0</v>
      </c>
      <c r="D3269" s="53">
        <v>29</v>
      </c>
      <c r="E3269" s="53">
        <v>33</v>
      </c>
      <c r="F3269" s="53">
        <v>17.996000000000002</v>
      </c>
      <c r="G3269" s="53">
        <v>0</v>
      </c>
      <c r="H3269" s="53">
        <v>0.87878787878787878</v>
      </c>
      <c r="I3269" s="53">
        <v>0.59183673469387754</v>
      </c>
      <c r="J3269" s="53">
        <v>6.0765077797464979</v>
      </c>
      <c r="K3269" s="53">
        <v>116</v>
      </c>
      <c r="L3269" s="53">
        <v>103.37931034482759</v>
      </c>
      <c r="M3269" s="53">
        <v>131.17241379310352</v>
      </c>
      <c r="N3269" s="53">
        <v>11.453052597150837</v>
      </c>
      <c r="O3269" s="53">
        <v>-0.63174009607697579</v>
      </c>
      <c r="P3269" s="53">
        <v>2.0655224407155792</v>
      </c>
      <c r="Q3269" s="53">
        <v>542.25</v>
      </c>
      <c r="R3269" s="53">
        <v>0.29101612294014156</v>
      </c>
      <c r="S3269" s="53">
        <v>4.1557558924861837</v>
      </c>
      <c r="T3269" s="53">
        <v>1.8494897959183687E-2</v>
      </c>
      <c r="U3269" s="53">
        <v>0.18160715544651235</v>
      </c>
      <c r="V3269" s="53">
        <v>6.2330229193099944</v>
      </c>
      <c r="W3269" s="53">
        <v>6.2330229193099944</v>
      </c>
    </row>
    <row r="3270" spans="3:23" x14ac:dyDescent="0.25">
      <c r="C3270" s="70">
        <v>0</v>
      </c>
      <c r="D3270" s="53">
        <v>5337</v>
      </c>
      <c r="E3270" s="53">
        <v>7395</v>
      </c>
      <c r="F3270" s="53">
        <v>514.37399999999991</v>
      </c>
      <c r="G3270" s="53">
        <v>0.83277513955660654</v>
      </c>
      <c r="H3270" s="53">
        <v>0.72170385395537529</v>
      </c>
      <c r="I3270" s="53">
        <v>0.54907407407407405</v>
      </c>
      <c r="J3270" s="53">
        <v>82.43348500610395</v>
      </c>
      <c r="K3270" s="53">
        <v>255</v>
      </c>
      <c r="L3270" s="53">
        <v>124.87521079258011</v>
      </c>
      <c r="M3270" s="53">
        <v>1225.0428954999797</v>
      </c>
      <c r="N3270" s="53">
        <v>35.000612787492443</v>
      </c>
      <c r="O3270" s="53">
        <v>0.96486334651401462</v>
      </c>
      <c r="P3270" s="53">
        <v>3.5018115896324788</v>
      </c>
      <c r="Q3270" s="53">
        <v>51.979287827772133</v>
      </c>
      <c r="R3270" s="53">
        <v>0.98885948133401302</v>
      </c>
      <c r="S3270" s="53">
        <v>6.8896219894447528</v>
      </c>
      <c r="T3270" s="53">
        <v>4.3667680859924452E-4</v>
      </c>
      <c r="U3270" s="53">
        <v>0.28823984305239941</v>
      </c>
      <c r="V3270" s="53">
        <v>127.8096842758347</v>
      </c>
      <c r="W3270" s="53">
        <v>70.756896482443594</v>
      </c>
    </row>
    <row r="3271" spans="3:23" x14ac:dyDescent="0.25">
      <c r="C3271" s="70">
        <v>0</v>
      </c>
      <c r="D3271" s="53">
        <v>50</v>
      </c>
      <c r="E3271" s="53">
        <v>54</v>
      </c>
      <c r="F3271" s="53">
        <v>23.511999999999997</v>
      </c>
      <c r="G3271" s="53">
        <v>0.64027308405573846</v>
      </c>
      <c r="H3271" s="53">
        <v>0.92592592592592593</v>
      </c>
      <c r="I3271" s="53">
        <v>0.7142857142857143</v>
      </c>
      <c r="J3271" s="53">
        <v>7.9788456080286538</v>
      </c>
      <c r="K3271" s="53">
        <v>213</v>
      </c>
      <c r="L3271" s="53">
        <v>136.69999999999999</v>
      </c>
      <c r="M3271" s="53">
        <v>1296.704081632653</v>
      </c>
      <c r="N3271" s="53">
        <v>36.009777583770955</v>
      </c>
      <c r="O3271" s="53">
        <v>0.43038057319479456</v>
      </c>
      <c r="P3271" s="53">
        <v>2.4004858024177578</v>
      </c>
      <c r="Q3271" s="53">
        <v>114.47500000000002</v>
      </c>
      <c r="R3271" s="53">
        <v>0.97632816612446582</v>
      </c>
      <c r="S3271" s="53">
        <v>5.4438561897747269</v>
      </c>
      <c r="T3271" s="53">
        <v>1.2500000000000009E-2</v>
      </c>
      <c r="U3271" s="53">
        <v>0.18317833625418342</v>
      </c>
      <c r="V3271" s="53">
        <v>9.202898094259945</v>
      </c>
      <c r="W3271" s="53">
        <v>7.0691819422995001</v>
      </c>
    </row>
    <row r="3272" spans="3:23" x14ac:dyDescent="0.25">
      <c r="C3272" s="70">
        <v>0</v>
      </c>
      <c r="D3272" s="53">
        <v>36</v>
      </c>
      <c r="E3272" s="53">
        <v>40</v>
      </c>
      <c r="F3272" s="53">
        <v>19.592000000000002</v>
      </c>
      <c r="G3272" s="53">
        <v>0.38282074674438793</v>
      </c>
      <c r="H3272" s="53">
        <v>0.9</v>
      </c>
      <c r="I3272" s="53">
        <v>0.6428571428571429</v>
      </c>
      <c r="J3272" s="53">
        <v>6.7702750025730758</v>
      </c>
      <c r="K3272" s="53">
        <v>135</v>
      </c>
      <c r="L3272" s="53">
        <v>102.55555555555556</v>
      </c>
      <c r="M3272" s="53">
        <v>246.3111111111111</v>
      </c>
      <c r="N3272" s="53">
        <v>15.694301867592298</v>
      </c>
      <c r="O3272" s="53">
        <v>0.33851196610403983</v>
      </c>
      <c r="P3272" s="53">
        <v>2.1736258010431744</v>
      </c>
      <c r="Q3272" s="53">
        <v>87.269841269841251</v>
      </c>
      <c r="R3272" s="53">
        <v>0.95154726635274256</v>
      </c>
      <c r="S3272" s="53">
        <v>4.8365916681089773</v>
      </c>
      <c r="T3272" s="53">
        <v>1.6376921138825919E-2</v>
      </c>
      <c r="U3272" s="53">
        <v>0.1723257921879475</v>
      </c>
      <c r="V3272" s="53">
        <v>7.1802197428460053</v>
      </c>
      <c r="W3272" s="53">
        <v>6.6332495807108005</v>
      </c>
    </row>
    <row r="3273" spans="3:23" x14ac:dyDescent="0.25">
      <c r="C3273" s="70">
        <v>1</v>
      </c>
      <c r="D3273" s="53">
        <v>67</v>
      </c>
      <c r="E3273" s="53">
        <v>71</v>
      </c>
      <c r="F3273" s="53">
        <v>26.422999999999998</v>
      </c>
      <c r="G3273" s="53">
        <v>0.43138281063974099</v>
      </c>
      <c r="H3273" s="53">
        <v>0.94366197183098588</v>
      </c>
      <c r="I3273" s="53">
        <v>0.74444444444444446</v>
      </c>
      <c r="J3273" s="53">
        <v>9.2361815431083798</v>
      </c>
      <c r="K3273" s="53">
        <v>157</v>
      </c>
      <c r="L3273" s="53">
        <v>117.01492537313433</v>
      </c>
      <c r="M3273" s="53">
        <v>480.9240162822253</v>
      </c>
      <c r="N3273" s="53">
        <v>21.929979851386669</v>
      </c>
      <c r="O3273" s="53">
        <v>0.12562766955988808</v>
      </c>
      <c r="P3273" s="53">
        <v>1.882423633146652</v>
      </c>
      <c r="Q3273" s="53">
        <v>173.88888888888903</v>
      </c>
      <c r="R3273" s="53">
        <v>0.91557729915633823</v>
      </c>
      <c r="S3273" s="53">
        <v>5.3868388172588606</v>
      </c>
      <c r="T3273" s="53">
        <v>1.0305070911131536E-2</v>
      </c>
      <c r="U3273" s="53">
        <v>0.11485288214374069</v>
      </c>
      <c r="V3273" s="53">
        <v>9.8008008462154272</v>
      </c>
      <c r="W3273" s="53">
        <v>8.8419785146193064</v>
      </c>
    </row>
    <row r="3274" spans="3:23" x14ac:dyDescent="0.25">
      <c r="C3274" s="70">
        <v>0</v>
      </c>
      <c r="D3274" s="53">
        <v>1560</v>
      </c>
      <c r="E3274" s="53">
        <v>2279</v>
      </c>
      <c r="F3274" s="53">
        <v>217.13299999999995</v>
      </c>
      <c r="G3274" s="53">
        <v>0.95477734292895422</v>
      </c>
      <c r="H3274" s="53">
        <v>0.6845107503290917</v>
      </c>
      <c r="I3274" s="53">
        <v>0.48872180451127817</v>
      </c>
      <c r="J3274" s="53">
        <v>44.567406137073462</v>
      </c>
      <c r="K3274" s="53">
        <v>251</v>
      </c>
      <c r="L3274" s="53">
        <v>140.72756410256412</v>
      </c>
      <c r="M3274" s="53">
        <v>1737.3452307527834</v>
      </c>
      <c r="N3274" s="53">
        <v>41.681473471469111</v>
      </c>
      <c r="O3274" s="53">
        <v>0.56454370071299631</v>
      </c>
      <c r="P3274" s="53">
        <v>2.4004912992902367</v>
      </c>
      <c r="Q3274" s="53">
        <v>283.50557275541712</v>
      </c>
      <c r="R3274" s="53">
        <v>0.95079884025009398</v>
      </c>
      <c r="S3274" s="53">
        <v>7.152233835180831</v>
      </c>
      <c r="T3274" s="53">
        <v>6.2973861534188847E-4</v>
      </c>
      <c r="U3274" s="53">
        <v>0.2401974606295107</v>
      </c>
      <c r="V3274" s="53">
        <v>96.7793034836902</v>
      </c>
      <c r="W3274" s="53">
        <v>28.774592267208138</v>
      </c>
    </row>
    <row r="3275" spans="3:23" x14ac:dyDescent="0.25">
      <c r="C3275" s="70">
        <v>0</v>
      </c>
      <c r="D3275" s="53">
        <v>126</v>
      </c>
      <c r="E3275" s="53">
        <v>131</v>
      </c>
      <c r="F3275" s="53">
        <v>38.414999999999999</v>
      </c>
      <c r="G3275" s="53">
        <v>0.62692505994513981</v>
      </c>
      <c r="H3275" s="53">
        <v>0.96183206106870234</v>
      </c>
      <c r="I3275" s="53">
        <v>0.7</v>
      </c>
      <c r="J3275" s="53">
        <v>12.666024736934256</v>
      </c>
      <c r="K3275" s="53">
        <v>131</v>
      </c>
      <c r="L3275" s="53">
        <v>99.055555555555557</v>
      </c>
      <c r="M3275" s="53">
        <v>199.8928888888889</v>
      </c>
      <c r="N3275" s="53">
        <v>14.138348166914298</v>
      </c>
      <c r="O3275" s="53">
        <v>0.38003961013281717</v>
      </c>
      <c r="P3275" s="53">
        <v>2.1350174998754139</v>
      </c>
      <c r="Q3275" s="53">
        <v>29.369230769230718</v>
      </c>
      <c r="R3275" s="53">
        <v>0.96154620539366298</v>
      </c>
      <c r="S3275" s="53">
        <v>5.4040337977890598</v>
      </c>
      <c r="T3275" s="53">
        <v>5.6541748849441333E-3</v>
      </c>
      <c r="U3275" s="53">
        <v>0.25583990083990066</v>
      </c>
      <c r="V3275" s="53">
        <v>14.469021612863601</v>
      </c>
      <c r="W3275" s="53">
        <v>11.272519069810185</v>
      </c>
    </row>
    <row r="3276" spans="3:23" x14ac:dyDescent="0.25">
      <c r="C3276" s="70">
        <v>0</v>
      </c>
      <c r="D3276" s="53">
        <v>79</v>
      </c>
      <c r="E3276" s="53">
        <v>85</v>
      </c>
      <c r="F3276" s="53">
        <v>30.459</v>
      </c>
      <c r="G3276" s="53">
        <v>0.58404403609739453</v>
      </c>
      <c r="H3276" s="53">
        <v>0.92941176470588238</v>
      </c>
      <c r="I3276" s="53">
        <v>0.65833333333333333</v>
      </c>
      <c r="J3276" s="53">
        <v>10.029253413593549</v>
      </c>
      <c r="K3276" s="53">
        <v>128</v>
      </c>
      <c r="L3276" s="53">
        <v>104.0253164556962</v>
      </c>
      <c r="M3276" s="53">
        <v>233.4865303472898</v>
      </c>
      <c r="N3276" s="53">
        <v>15.280266043079545</v>
      </c>
      <c r="O3276" s="53">
        <v>-0.12798217418841237</v>
      </c>
      <c r="P3276" s="53">
        <v>1.6853386255831395</v>
      </c>
      <c r="Q3276" s="53">
        <v>531.53846153846143</v>
      </c>
      <c r="R3276" s="53">
        <v>0.66176924316463148</v>
      </c>
      <c r="S3276" s="53">
        <v>5.0282344700694033</v>
      </c>
      <c r="T3276" s="53">
        <v>9.3491124260354878E-3</v>
      </c>
      <c r="U3276" s="53">
        <v>0.23195031316503578</v>
      </c>
      <c r="V3276" s="53">
        <v>11.297645444644095</v>
      </c>
      <c r="W3276" s="53">
        <v>9.1705470676171146</v>
      </c>
    </row>
    <row r="3277" spans="3:23" x14ac:dyDescent="0.25">
      <c r="C3277" s="70">
        <v>0</v>
      </c>
      <c r="D3277" s="53">
        <v>5295</v>
      </c>
      <c r="E3277" s="53">
        <v>7154</v>
      </c>
      <c r="F3277" s="53">
        <v>400.49299999999999</v>
      </c>
      <c r="G3277" s="53">
        <v>0.83984676501136002</v>
      </c>
      <c r="H3277" s="53">
        <v>0.74014537321778029</v>
      </c>
      <c r="I3277" s="53">
        <v>0.59796725014116314</v>
      </c>
      <c r="J3277" s="53">
        <v>82.108485489458914</v>
      </c>
      <c r="K3277" s="53">
        <v>243</v>
      </c>
      <c r="L3277" s="53">
        <v>123.94164305949009</v>
      </c>
      <c r="M3277" s="53">
        <v>1204.4323701748049</v>
      </c>
      <c r="N3277" s="53">
        <v>34.704932937189277</v>
      </c>
      <c r="O3277" s="53">
        <v>0.84381340729401788</v>
      </c>
      <c r="P3277" s="53">
        <v>3.1770058616530497</v>
      </c>
      <c r="Q3277" s="53">
        <v>50.766345723242587</v>
      </c>
      <c r="R3277" s="53">
        <v>0.98892250816932603</v>
      </c>
      <c r="S3277" s="53">
        <v>6.9086512503374378</v>
      </c>
      <c r="T3277" s="53">
        <v>4.625935239614289E-4</v>
      </c>
      <c r="U3277" s="53">
        <v>0.29125961382323473</v>
      </c>
      <c r="V3277" s="53">
        <v>126.48812555522669</v>
      </c>
      <c r="W3277" s="53">
        <v>68.66073391359312</v>
      </c>
    </row>
    <row r="3278" spans="3:23" x14ac:dyDescent="0.25">
      <c r="C3278" s="70">
        <v>0</v>
      </c>
      <c r="D3278" s="53">
        <v>89</v>
      </c>
      <c r="E3278" s="53">
        <v>97</v>
      </c>
      <c r="F3278" s="53">
        <v>34.47</v>
      </c>
      <c r="G3278" s="53">
        <v>0.82897137609365035</v>
      </c>
      <c r="H3278" s="53">
        <v>0.91752577319587625</v>
      </c>
      <c r="I3278" s="53">
        <v>0.65925925925925921</v>
      </c>
      <c r="J3278" s="53">
        <v>10.64510777218481</v>
      </c>
      <c r="K3278" s="53">
        <v>191</v>
      </c>
      <c r="L3278" s="53">
        <v>135.37078651685394</v>
      </c>
      <c r="M3278" s="53">
        <v>1140.2586823289068</v>
      </c>
      <c r="N3278" s="53">
        <v>33.767716569660244</v>
      </c>
      <c r="O3278" s="53">
        <v>-6.6871359531939747E-2</v>
      </c>
      <c r="P3278" s="53">
        <v>1.7864769257851092</v>
      </c>
      <c r="Q3278" s="53">
        <v>100.29333333333335</v>
      </c>
      <c r="R3278" s="53">
        <v>0.9832447167895042</v>
      </c>
      <c r="S3278" s="53">
        <v>5.8660181219047134</v>
      </c>
      <c r="T3278" s="53">
        <v>1.6266666666666638E-2</v>
      </c>
      <c r="U3278" s="53">
        <v>0.25778228690390498</v>
      </c>
      <c r="V3278" s="53">
        <v>14.459526122356984</v>
      </c>
      <c r="W3278" s="53">
        <v>8.0870832761100111</v>
      </c>
    </row>
    <row r="3279" spans="3:23" x14ac:dyDescent="0.25">
      <c r="C3279" s="70">
        <v>0</v>
      </c>
      <c r="D3279" s="53">
        <v>43</v>
      </c>
      <c r="E3279" s="53">
        <v>47</v>
      </c>
      <c r="F3279" s="53">
        <v>21.552</v>
      </c>
      <c r="G3279" s="53">
        <v>0.53810701977690156</v>
      </c>
      <c r="H3279" s="53">
        <v>0.91489361702127658</v>
      </c>
      <c r="I3279" s="53">
        <v>0.68253968253968256</v>
      </c>
      <c r="J3279" s="53">
        <v>7.399277020331918</v>
      </c>
      <c r="K3279" s="53">
        <v>138</v>
      </c>
      <c r="L3279" s="53">
        <v>104.55813953488372</v>
      </c>
      <c r="M3279" s="53">
        <v>308.30011074197114</v>
      </c>
      <c r="N3279" s="53">
        <v>17.558476891290177</v>
      </c>
      <c r="O3279" s="53">
        <v>0.26825782668956211</v>
      </c>
      <c r="P3279" s="53">
        <v>1.922735187462759</v>
      </c>
      <c r="Q3279" s="53">
        <v>76.708333333333357</v>
      </c>
      <c r="R3279" s="53">
        <v>0.93470451958464418</v>
      </c>
      <c r="S3279" s="53">
        <v>4.8216135919113992</v>
      </c>
      <c r="T3279" s="53">
        <v>1.3888888888888916E-2</v>
      </c>
      <c r="U3279" s="53">
        <v>0.19918262535490336</v>
      </c>
      <c r="V3279" s="53">
        <v>8.1744544421237428</v>
      </c>
      <c r="W3279" s="53">
        <v>6.8900557484721601</v>
      </c>
    </row>
    <row r="3280" spans="3:23" x14ac:dyDescent="0.25">
      <c r="C3280" s="70">
        <v>1</v>
      </c>
      <c r="D3280" s="53">
        <v>69</v>
      </c>
      <c r="E3280" s="53">
        <v>74</v>
      </c>
      <c r="F3280" s="53">
        <v>27.001999999999999</v>
      </c>
      <c r="G3280" s="53">
        <v>0.42379910418074518</v>
      </c>
      <c r="H3280" s="53">
        <v>0.93243243243243246</v>
      </c>
      <c r="I3280" s="53">
        <v>0.69</v>
      </c>
      <c r="J3280" s="53">
        <v>9.3730213158152065</v>
      </c>
      <c r="K3280" s="53">
        <v>157</v>
      </c>
      <c r="L3280" s="53">
        <v>117.20289855072464</v>
      </c>
      <c r="M3280" s="53">
        <v>524.01705029838047</v>
      </c>
      <c r="N3280" s="53">
        <v>22.891418704361257</v>
      </c>
      <c r="O3280" s="53">
        <v>4.3437096593401128E-2</v>
      </c>
      <c r="P3280" s="53">
        <v>1.9063312767282397</v>
      </c>
      <c r="Q3280" s="53">
        <v>165.96363636363637</v>
      </c>
      <c r="R3280" s="53">
        <v>0.92984382365461837</v>
      </c>
      <c r="S3280" s="53">
        <v>5.4128722828651226</v>
      </c>
      <c r="T3280" s="53">
        <v>9.0909090909090662E-3</v>
      </c>
      <c r="U3280" s="53">
        <v>0.12947485152402319</v>
      </c>
      <c r="V3280" s="53">
        <v>9.9531275351463879</v>
      </c>
      <c r="W3280" s="53">
        <v>9.0151071142207169</v>
      </c>
    </row>
    <row r="3281" spans="3:23" x14ac:dyDescent="0.25">
      <c r="C3281" s="70">
        <v>0</v>
      </c>
      <c r="D3281" s="53">
        <v>1737</v>
      </c>
      <c r="E3281" s="53">
        <v>2639</v>
      </c>
      <c r="F3281" s="53">
        <v>237.411</v>
      </c>
      <c r="G3281" s="53">
        <v>0.94574785726331811</v>
      </c>
      <c r="H3281" s="53">
        <v>0.65820386510041684</v>
      </c>
      <c r="I3281" s="53">
        <v>0.4595238095238095</v>
      </c>
      <c r="J3281" s="53">
        <v>47.027833133209292</v>
      </c>
      <c r="K3281" s="53">
        <v>249</v>
      </c>
      <c r="L3281" s="53">
        <v>136.42084052964881</v>
      </c>
      <c r="M3281" s="53">
        <v>1646.2381138092333</v>
      </c>
      <c r="N3281" s="53">
        <v>40.573859981633902</v>
      </c>
      <c r="O3281" s="53">
        <v>0.67358164965746437</v>
      </c>
      <c r="P3281" s="53">
        <v>2.7278812219917219</v>
      </c>
      <c r="Q3281" s="53">
        <v>249.65254901960986</v>
      </c>
      <c r="R3281" s="53">
        <v>0.95506391312471328</v>
      </c>
      <c r="S3281" s="53">
        <v>7.1119005563382514</v>
      </c>
      <c r="T3281" s="53">
        <v>5.8897005425261983E-4</v>
      </c>
      <c r="U3281" s="53">
        <v>0.24436987176254715</v>
      </c>
      <c r="V3281" s="53">
        <v>98.554284499281181</v>
      </c>
      <c r="W3281" s="53">
        <v>32.020435741822084</v>
      </c>
    </row>
    <row r="3282" spans="3:23" x14ac:dyDescent="0.25">
      <c r="C3282" s="70">
        <v>0</v>
      </c>
      <c r="D3282" s="53">
        <v>158</v>
      </c>
      <c r="E3282" s="53">
        <v>167</v>
      </c>
      <c r="F3282" s="53">
        <v>43.832000000000001</v>
      </c>
      <c r="G3282" s="53">
        <v>0.51194230446073297</v>
      </c>
      <c r="H3282" s="53">
        <v>0.94610778443113774</v>
      </c>
      <c r="I3282" s="53">
        <v>0.7053571428571429</v>
      </c>
      <c r="J3282" s="53">
        <v>14.183506197980657</v>
      </c>
      <c r="K3282" s="53">
        <v>134</v>
      </c>
      <c r="L3282" s="53">
        <v>99.563291139240505</v>
      </c>
      <c r="M3282" s="53">
        <v>246.36221075546237</v>
      </c>
      <c r="N3282" s="53">
        <v>15.695929751227302</v>
      </c>
      <c r="O3282" s="53">
        <v>0.38136371998321716</v>
      </c>
      <c r="P3282" s="53">
        <v>2.1156384361190939</v>
      </c>
      <c r="Q3282" s="53">
        <v>39.350000000000016</v>
      </c>
      <c r="R3282" s="53">
        <v>0.95132458433267975</v>
      </c>
      <c r="S3282" s="53">
        <v>5.5741120021927371</v>
      </c>
      <c r="T3282" s="53">
        <v>4.9652777777777872E-3</v>
      </c>
      <c r="U3282" s="53">
        <v>0.26142844526116554</v>
      </c>
      <c r="V3282" s="53">
        <v>15.460025221396501</v>
      </c>
      <c r="W3282" s="53">
        <v>13.28046831459995</v>
      </c>
    </row>
    <row r="3283" spans="3:23" x14ac:dyDescent="0.25">
      <c r="C3283" s="70">
        <v>0</v>
      </c>
      <c r="D3283" s="53">
        <v>145</v>
      </c>
      <c r="E3283" s="53">
        <v>156</v>
      </c>
      <c r="F3283" s="53">
        <v>43.741</v>
      </c>
      <c r="G3283" s="53">
        <v>0.67636142810832134</v>
      </c>
      <c r="H3283" s="53">
        <v>0.92948717948717952</v>
      </c>
      <c r="I3283" s="53">
        <v>0.69047619047619047</v>
      </c>
      <c r="J3283" s="53">
        <v>13.587484461319491</v>
      </c>
      <c r="K3283" s="53">
        <v>133</v>
      </c>
      <c r="L3283" s="53">
        <v>102.77931034482759</v>
      </c>
      <c r="M3283" s="53">
        <v>279.08984674329531</v>
      </c>
      <c r="N3283" s="53">
        <v>16.705982363910699</v>
      </c>
      <c r="O3283" s="53">
        <v>0.24197741359881803</v>
      </c>
      <c r="P3283" s="53">
        <v>1.7637460525777613</v>
      </c>
      <c r="Q3283" s="53">
        <v>257.24553571428572</v>
      </c>
      <c r="R3283" s="53">
        <v>0.81094156012617147</v>
      </c>
      <c r="S3283" s="53">
        <v>5.4858487017762325</v>
      </c>
      <c r="T3283" s="53">
        <v>5.0621811224489596E-3</v>
      </c>
      <c r="U3283" s="53">
        <v>0.21210673049987835</v>
      </c>
      <c r="V3283" s="53">
        <v>16.23546236146435</v>
      </c>
      <c r="W3283" s="53">
        <v>11.958552898852043</v>
      </c>
    </row>
    <row r="3284" spans="3:23" x14ac:dyDescent="0.25">
      <c r="C3284" s="70">
        <v>0</v>
      </c>
      <c r="D3284" s="53">
        <v>5132</v>
      </c>
      <c r="E3284" s="53">
        <v>6937</v>
      </c>
      <c r="F3284" s="53">
        <v>396.89499999999998</v>
      </c>
      <c r="G3284" s="53">
        <v>0.83682601312181293</v>
      </c>
      <c r="H3284" s="53">
        <v>0.73980106674354906</v>
      </c>
      <c r="I3284" s="53">
        <v>0.58464342674868985</v>
      </c>
      <c r="J3284" s="53">
        <v>80.834802799170944</v>
      </c>
      <c r="K3284" s="53">
        <v>238</v>
      </c>
      <c r="L3284" s="53">
        <v>123.16562743569759</v>
      </c>
      <c r="M3284" s="53">
        <v>1167.3590365775988</v>
      </c>
      <c r="N3284" s="53">
        <v>34.16663630762617</v>
      </c>
      <c r="O3284" s="53">
        <v>0.74578386061539459</v>
      </c>
      <c r="P3284" s="53">
        <v>2.859020101192379</v>
      </c>
      <c r="Q3284" s="53">
        <v>47.048334274421357</v>
      </c>
      <c r="R3284" s="53">
        <v>0.98953086391086431</v>
      </c>
      <c r="S3284" s="53">
        <v>6.8788059896931113</v>
      </c>
      <c r="T3284" s="53">
        <v>4.6081529988929466E-4</v>
      </c>
      <c r="U3284" s="53">
        <v>0.2902595785000921</v>
      </c>
      <c r="V3284" s="53">
        <v>123.5666373936495</v>
      </c>
      <c r="W3284" s="53">
        <v>67.648894130963114</v>
      </c>
    </row>
    <row r="3285" spans="3:23" x14ac:dyDescent="0.25">
      <c r="C3285" s="70">
        <v>0</v>
      </c>
      <c r="D3285" s="53">
        <v>128</v>
      </c>
      <c r="E3285" s="53">
        <v>135</v>
      </c>
      <c r="F3285" s="53">
        <v>42.218999999999994</v>
      </c>
      <c r="G3285" s="53">
        <v>0.88053221562765482</v>
      </c>
      <c r="H3285" s="53">
        <v>0.94814814814814818</v>
      </c>
      <c r="I3285" s="53">
        <v>0.74853801169590639</v>
      </c>
      <c r="J3285" s="53">
        <v>12.766152972845846</v>
      </c>
      <c r="K3285" s="53">
        <v>213</v>
      </c>
      <c r="L3285" s="53">
        <v>131.7109375</v>
      </c>
      <c r="M3285" s="53">
        <v>1276.1283833661416</v>
      </c>
      <c r="N3285" s="53">
        <v>35.722939175915265</v>
      </c>
      <c r="O3285" s="53">
        <v>0.27969458609434356</v>
      </c>
      <c r="P3285" s="53">
        <v>2.0333110615930927</v>
      </c>
      <c r="Q3285" s="53">
        <v>96.300000000000082</v>
      </c>
      <c r="R3285" s="53">
        <v>0.98014777435152989</v>
      </c>
      <c r="S3285" s="53">
        <v>6.3016868907402017</v>
      </c>
      <c r="T3285" s="53">
        <v>5.4293628808864082E-3</v>
      </c>
      <c r="U3285" s="53">
        <v>0.23493491701263858</v>
      </c>
      <c r="V3285" s="53">
        <v>18.629318767477049</v>
      </c>
      <c r="W3285" s="53">
        <v>8.8300419655794471</v>
      </c>
    </row>
    <row r="3286" spans="3:23" x14ac:dyDescent="0.25">
      <c r="C3286" s="70">
        <v>0</v>
      </c>
      <c r="D3286" s="53">
        <v>68</v>
      </c>
      <c r="E3286" s="53">
        <v>73</v>
      </c>
      <c r="F3286" s="53">
        <v>28.010999999999999</v>
      </c>
      <c r="G3286" s="53">
        <v>0.70463016933930689</v>
      </c>
      <c r="H3286" s="53">
        <v>0.93150684931506844</v>
      </c>
      <c r="I3286" s="53">
        <v>0.70833333333333337</v>
      </c>
      <c r="J3286" s="53">
        <v>9.3048529833625562</v>
      </c>
      <c r="K3286" s="53">
        <v>170</v>
      </c>
      <c r="L3286" s="53">
        <v>110.83823529411765</v>
      </c>
      <c r="M3286" s="53">
        <v>669.09284460052697</v>
      </c>
      <c r="N3286" s="53">
        <v>25.866829040308112</v>
      </c>
      <c r="O3286" s="53">
        <v>0.62522915419103109</v>
      </c>
      <c r="P3286" s="53">
        <v>2.3982409069746971</v>
      </c>
      <c r="Q3286" s="53">
        <v>40.425925925925924</v>
      </c>
      <c r="R3286" s="53">
        <v>0.9849714844451416</v>
      </c>
      <c r="S3286" s="53">
        <v>5.4953354514490123</v>
      </c>
      <c r="T3286" s="53">
        <v>9.4307270233196221E-3</v>
      </c>
      <c r="U3286" s="53">
        <v>0.24664275146301293</v>
      </c>
      <c r="V3286" s="53">
        <v>11.158793894177954</v>
      </c>
      <c r="W3286" s="53">
        <v>7.9179983769063602</v>
      </c>
    </row>
    <row r="3287" spans="3:23" x14ac:dyDescent="0.25">
      <c r="C3287" s="70">
        <v>1</v>
      </c>
      <c r="D3287" s="53">
        <v>89</v>
      </c>
      <c r="E3287" s="53">
        <v>95</v>
      </c>
      <c r="F3287" s="53">
        <v>32.626000000000005</v>
      </c>
      <c r="G3287" s="53">
        <v>0.73713691338166809</v>
      </c>
      <c r="H3287" s="53">
        <v>0.93684210526315792</v>
      </c>
      <c r="I3287" s="53">
        <v>0.6223776223776224</v>
      </c>
      <c r="J3287" s="53">
        <v>10.64510777218481</v>
      </c>
      <c r="K3287" s="53">
        <v>153</v>
      </c>
      <c r="L3287" s="53">
        <v>112.04494382022472</v>
      </c>
      <c r="M3287" s="53">
        <v>506.13432073544425</v>
      </c>
      <c r="N3287" s="53">
        <v>22.497429202809911</v>
      </c>
      <c r="O3287" s="53">
        <v>0.23278185937229515</v>
      </c>
      <c r="P3287" s="53">
        <v>1.8660845773762547</v>
      </c>
      <c r="Q3287" s="53">
        <v>137.82051282051287</v>
      </c>
      <c r="R3287" s="53">
        <v>0.94301666564003306</v>
      </c>
      <c r="S3287" s="53">
        <v>5.638325284753134</v>
      </c>
      <c r="T3287" s="53">
        <v>6.5746219592373338E-3</v>
      </c>
      <c r="U3287" s="53">
        <v>0.16343846102185722</v>
      </c>
      <c r="V3287" s="53">
        <v>13.073845098619538</v>
      </c>
      <c r="W3287" s="53">
        <v>8.8345648116497699</v>
      </c>
    </row>
    <row r="3288" spans="3:23" x14ac:dyDescent="0.25">
      <c r="C3288" s="70">
        <v>0</v>
      </c>
      <c r="D3288" s="53">
        <v>1885</v>
      </c>
      <c r="E3288" s="53">
        <v>2759</v>
      </c>
      <c r="F3288" s="53">
        <v>245.202</v>
      </c>
      <c r="G3288" s="53">
        <v>0.94011565588162271</v>
      </c>
      <c r="H3288" s="53">
        <v>0.68321855744835081</v>
      </c>
      <c r="I3288" s="53">
        <v>0.46099290780141844</v>
      </c>
      <c r="J3288" s="53">
        <v>48.990371929857623</v>
      </c>
      <c r="K3288" s="53">
        <v>246</v>
      </c>
      <c r="L3288" s="53">
        <v>133.60106100795755</v>
      </c>
      <c r="M3288" s="53">
        <v>1504.7537143726026</v>
      </c>
      <c r="N3288" s="53">
        <v>38.791155104902494</v>
      </c>
      <c r="O3288" s="53">
        <v>0.75133921687988525</v>
      </c>
      <c r="P3288" s="53">
        <v>3.0168990844332573</v>
      </c>
      <c r="Q3288" s="53">
        <v>218.36629593810227</v>
      </c>
      <c r="R3288" s="53">
        <v>0.95693710562107159</v>
      </c>
      <c r="S3288" s="53">
        <v>7.0627307920034532</v>
      </c>
      <c r="T3288" s="53">
        <v>5.5265555260410417E-4</v>
      </c>
      <c r="U3288" s="53">
        <v>0.24919332142825348</v>
      </c>
      <c r="V3288" s="53">
        <v>99.390370478852617</v>
      </c>
      <c r="W3288" s="53">
        <v>33.877766334202981</v>
      </c>
    </row>
    <row r="3289" spans="3:23" x14ac:dyDescent="0.25">
      <c r="C3289" s="70">
        <v>0</v>
      </c>
      <c r="D3289" s="53">
        <v>173</v>
      </c>
      <c r="E3289" s="53">
        <v>183</v>
      </c>
      <c r="F3289" s="53">
        <v>46.262999999999998</v>
      </c>
      <c r="G3289" s="53">
        <v>0.53054582015327456</v>
      </c>
      <c r="H3289" s="53">
        <v>0.94535519125683065</v>
      </c>
      <c r="I3289" s="53">
        <v>0.72689075630252098</v>
      </c>
      <c r="J3289" s="53">
        <v>14.841510746523857</v>
      </c>
      <c r="K3289" s="53">
        <v>127</v>
      </c>
      <c r="L3289" s="53">
        <v>99.780346820809243</v>
      </c>
      <c r="M3289" s="53">
        <v>186.74216964645788</v>
      </c>
      <c r="N3289" s="53">
        <v>13.665363868059199</v>
      </c>
      <c r="O3289" s="53">
        <v>3.0648214447405436E-2</v>
      </c>
      <c r="P3289" s="53">
        <v>1.8676869374826315</v>
      </c>
      <c r="Q3289" s="53">
        <v>36.254901960784366</v>
      </c>
      <c r="R3289" s="53">
        <v>0.95119162522705203</v>
      </c>
      <c r="S3289" s="53">
        <v>5.4561630816882065</v>
      </c>
      <c r="T3289" s="53">
        <v>4.5367166474432888E-3</v>
      </c>
      <c r="U3289" s="53">
        <v>0.26610908635130043</v>
      </c>
      <c r="V3289" s="53">
        <v>16.468758612555312</v>
      </c>
      <c r="W3289" s="53">
        <v>13.959846309053944</v>
      </c>
    </row>
    <row r="3290" spans="3:23" x14ac:dyDescent="0.25">
      <c r="C3290" s="70">
        <v>0</v>
      </c>
      <c r="D3290" s="53">
        <v>168</v>
      </c>
      <c r="E3290" s="53">
        <v>181</v>
      </c>
      <c r="F3290" s="53">
        <v>48.612000000000002</v>
      </c>
      <c r="G3290" s="53">
        <v>0.69601048231382112</v>
      </c>
      <c r="H3290" s="53">
        <v>0.92817679558011046</v>
      </c>
      <c r="I3290" s="53">
        <v>0.65625</v>
      </c>
      <c r="J3290" s="53">
        <v>14.625465582862903</v>
      </c>
      <c r="K3290" s="53">
        <v>135</v>
      </c>
      <c r="L3290" s="53">
        <v>102.35714285714286</v>
      </c>
      <c r="M3290" s="53">
        <v>254.17108639863113</v>
      </c>
      <c r="N3290" s="53">
        <v>15.942744004675955</v>
      </c>
      <c r="O3290" s="53">
        <v>0.15081400884199817</v>
      </c>
      <c r="P3290" s="53">
        <v>1.9572544409215888</v>
      </c>
      <c r="Q3290" s="53">
        <v>115.8455882352941</v>
      </c>
      <c r="R3290" s="53">
        <v>0.91574806562409117</v>
      </c>
      <c r="S3290" s="53">
        <v>5.6243233789749585</v>
      </c>
      <c r="T3290" s="53">
        <v>4.3522923875432785E-3</v>
      </c>
      <c r="U3290" s="53">
        <v>0.19874367364734352</v>
      </c>
      <c r="V3290" s="53">
        <v>17.906531664751419</v>
      </c>
      <c r="W3290" s="53">
        <v>12.857455954654322</v>
      </c>
    </row>
    <row r="3291" spans="3:23" x14ac:dyDescent="0.25">
      <c r="C3291" s="70">
        <v>0</v>
      </c>
      <c r="D3291" s="53">
        <v>5087</v>
      </c>
      <c r="E3291" s="53">
        <v>6636</v>
      </c>
      <c r="F3291" s="53">
        <v>418.18199999999996</v>
      </c>
      <c r="G3291" s="53">
        <v>0.83084078964125219</v>
      </c>
      <c r="H3291" s="53">
        <v>0.76657625075346592</v>
      </c>
      <c r="I3291" s="53">
        <v>0.5976268796992481</v>
      </c>
      <c r="J3291" s="53">
        <v>80.479622042277086</v>
      </c>
      <c r="K3291" s="53">
        <v>231</v>
      </c>
      <c r="L3291" s="53">
        <v>120.75977983094161</v>
      </c>
      <c r="M3291" s="53">
        <v>1152.7661130462834</v>
      </c>
      <c r="N3291" s="53">
        <v>33.952409532259757</v>
      </c>
      <c r="O3291" s="53">
        <v>0.79670649451085362</v>
      </c>
      <c r="P3291" s="53">
        <v>2.9171737036519167</v>
      </c>
      <c r="Q3291" s="53">
        <v>45.481718677224563</v>
      </c>
      <c r="R3291" s="53">
        <v>0.98945002981046026</v>
      </c>
      <c r="S3291" s="53">
        <v>6.8449862792278724</v>
      </c>
      <c r="T3291" s="53">
        <v>4.8618548774958923E-4</v>
      </c>
      <c r="U3291" s="53">
        <v>0.29557744177116563</v>
      </c>
      <c r="V3291" s="53">
        <v>121.07396987271095</v>
      </c>
      <c r="W3291" s="53">
        <v>67.378896965663728</v>
      </c>
    </row>
    <row r="3292" spans="3:23" x14ac:dyDescent="0.25">
      <c r="C3292" s="70">
        <v>0</v>
      </c>
      <c r="D3292" s="53">
        <v>239</v>
      </c>
      <c r="E3292" s="53">
        <v>283</v>
      </c>
      <c r="F3292" s="53">
        <v>78.466999999999999</v>
      </c>
      <c r="G3292" s="53">
        <v>0.96117326779866152</v>
      </c>
      <c r="H3292" s="53">
        <v>0.84452296819787986</v>
      </c>
      <c r="I3292" s="53">
        <v>0.72424242424242424</v>
      </c>
      <c r="J3292" s="53">
        <v>17.444318593504988</v>
      </c>
      <c r="K3292" s="53">
        <v>187</v>
      </c>
      <c r="L3292" s="53">
        <v>122.13389121338912</v>
      </c>
      <c r="M3292" s="53">
        <v>841.28451882845229</v>
      </c>
      <c r="N3292" s="53">
        <v>29.004905082217597</v>
      </c>
      <c r="O3292" s="53">
        <v>0.33140792160355642</v>
      </c>
      <c r="P3292" s="53">
        <v>2.3076378234289128</v>
      </c>
      <c r="Q3292" s="53">
        <v>59.382920110192778</v>
      </c>
      <c r="R3292" s="53">
        <v>0.97831620990495483</v>
      </c>
      <c r="S3292" s="53">
        <v>6.362719293594596</v>
      </c>
      <c r="T3292" s="53">
        <v>4.0601355402256935E-3</v>
      </c>
      <c r="U3292" s="53">
        <v>0.2919212430838331</v>
      </c>
      <c r="V3292" s="53">
        <v>36.008584887696294</v>
      </c>
      <c r="W3292" s="53">
        <v>9.9364089380104179</v>
      </c>
    </row>
    <row r="3293" spans="3:23" x14ac:dyDescent="0.25">
      <c r="C3293" s="70">
        <v>1</v>
      </c>
      <c r="D3293" s="53">
        <v>81</v>
      </c>
      <c r="E3293" s="53">
        <v>86</v>
      </c>
      <c r="F3293" s="53">
        <v>30.277000000000001</v>
      </c>
      <c r="G3293" s="53">
        <v>0.7198939395237115</v>
      </c>
      <c r="H3293" s="53">
        <v>0.94186046511627908</v>
      </c>
      <c r="I3293" s="53">
        <v>0.67500000000000004</v>
      </c>
      <c r="J3293" s="53">
        <v>10.155412503859614</v>
      </c>
      <c r="K3293" s="53">
        <v>156</v>
      </c>
      <c r="L3293" s="53">
        <v>113.58024691358025</v>
      </c>
      <c r="M3293" s="53">
        <v>573.57160493827155</v>
      </c>
      <c r="N3293" s="53">
        <v>23.94935500046445</v>
      </c>
      <c r="O3293" s="53">
        <v>0.16618734636907051</v>
      </c>
      <c r="P3293" s="53">
        <v>1.8413253514296637</v>
      </c>
      <c r="Q3293" s="53">
        <v>143.48484848484847</v>
      </c>
      <c r="R3293" s="53">
        <v>0.94224609380366553</v>
      </c>
      <c r="S3293" s="53">
        <v>5.6419571014897958</v>
      </c>
      <c r="T3293" s="53">
        <v>7.6905417814508879E-3</v>
      </c>
      <c r="U3293" s="53">
        <v>0.14503574259536758</v>
      </c>
      <c r="V3293" s="53">
        <v>12.304815871916217</v>
      </c>
      <c r="W3293" s="53">
        <v>8.5405768547980578</v>
      </c>
    </row>
    <row r="3294" spans="3:23" x14ac:dyDescent="0.25">
      <c r="C3294" s="70">
        <v>0</v>
      </c>
      <c r="D3294" s="53">
        <v>2338</v>
      </c>
      <c r="E3294" s="53">
        <v>3653</v>
      </c>
      <c r="F3294" s="53">
        <v>315.21699999999998</v>
      </c>
      <c r="G3294" s="53">
        <v>0.95574319324933998</v>
      </c>
      <c r="H3294" s="53">
        <v>0.64002189980837665</v>
      </c>
      <c r="I3294" s="53">
        <v>0.4130012365306483</v>
      </c>
      <c r="J3294" s="53">
        <v>54.560370742791058</v>
      </c>
      <c r="K3294" s="53">
        <v>239</v>
      </c>
      <c r="L3294" s="53">
        <v>127.26903336184773</v>
      </c>
      <c r="M3294" s="53">
        <v>1349.6361908495533</v>
      </c>
      <c r="N3294" s="53">
        <v>36.737394992698562</v>
      </c>
      <c r="O3294" s="53">
        <v>0.83001183834424652</v>
      </c>
      <c r="P3294" s="53">
        <v>3.2436637248785316</v>
      </c>
      <c r="Q3294" s="53">
        <v>168.52608543417301</v>
      </c>
      <c r="R3294" s="53">
        <v>0.96535778726540689</v>
      </c>
      <c r="S3294" s="53">
        <v>6.9762036229800142</v>
      </c>
      <c r="T3294" s="53">
        <v>6.8005143233755734E-4</v>
      </c>
      <c r="U3294" s="53">
        <v>0.28177839423207712</v>
      </c>
      <c r="V3294" s="53">
        <v>123.91537220172553</v>
      </c>
      <c r="W3294" s="53">
        <v>36.456178079218063</v>
      </c>
    </row>
    <row r="3295" spans="3:23" x14ac:dyDescent="0.25">
      <c r="C3295" s="70">
        <v>0</v>
      </c>
      <c r="D3295" s="53">
        <v>215</v>
      </c>
      <c r="E3295" s="53">
        <v>234</v>
      </c>
      <c r="F3295" s="53">
        <v>54.244</v>
      </c>
      <c r="G3295" s="53">
        <v>0.62644815958913491</v>
      </c>
      <c r="H3295" s="53">
        <v>0.91880341880341876</v>
      </c>
      <c r="I3295" s="53">
        <v>0.66563467492260064</v>
      </c>
      <c r="J3295" s="53">
        <v>16.545286401814263</v>
      </c>
      <c r="K3295" s="53">
        <v>139</v>
      </c>
      <c r="L3295" s="53">
        <v>100.61395348837209</v>
      </c>
      <c r="M3295" s="53">
        <v>301.48111280156502</v>
      </c>
      <c r="N3295" s="53">
        <v>17.363211477188344</v>
      </c>
      <c r="O3295" s="53">
        <v>0.33611355635587442</v>
      </c>
      <c r="P3295" s="53">
        <v>2.0250732765091737</v>
      </c>
      <c r="Q3295" s="53">
        <v>36.105263157894768</v>
      </c>
      <c r="R3295" s="53">
        <v>0.96479641875514999</v>
      </c>
      <c r="S3295" s="53">
        <v>5.651743215091531</v>
      </c>
      <c r="T3295" s="53">
        <v>3.6934441366574568E-3</v>
      </c>
      <c r="U3295" s="53">
        <v>0.32789342257561022</v>
      </c>
      <c r="V3295" s="53">
        <v>19.318847976381367</v>
      </c>
      <c r="W3295" s="53">
        <v>15.058328872921365</v>
      </c>
    </row>
    <row r="3296" spans="3:23" x14ac:dyDescent="0.25">
      <c r="C3296" s="70">
        <v>0</v>
      </c>
      <c r="D3296" s="53">
        <v>4853</v>
      </c>
      <c r="E3296" s="53">
        <v>6460</v>
      </c>
      <c r="F3296" s="53">
        <v>385.35</v>
      </c>
      <c r="G3296" s="53">
        <v>0.8235601557482336</v>
      </c>
      <c r="H3296" s="53">
        <v>0.75123839009287929</v>
      </c>
      <c r="I3296" s="53">
        <v>0.56509082440614811</v>
      </c>
      <c r="J3296" s="53">
        <v>78.606815929661877</v>
      </c>
      <c r="K3296" s="53">
        <v>247</v>
      </c>
      <c r="L3296" s="53">
        <v>120.95404904182979</v>
      </c>
      <c r="M3296" s="53">
        <v>1175.023238445244</v>
      </c>
      <c r="N3296" s="53">
        <v>34.278611967891059</v>
      </c>
      <c r="O3296" s="53">
        <v>0.90482354523203512</v>
      </c>
      <c r="P3296" s="53">
        <v>3.2246333825089568</v>
      </c>
      <c r="Q3296" s="53">
        <v>44.232340720221586</v>
      </c>
      <c r="R3296" s="53">
        <v>0.98975886591762263</v>
      </c>
      <c r="S3296" s="53">
        <v>6.8484615984834347</v>
      </c>
      <c r="T3296" s="53">
        <v>5.0974559399905896E-4</v>
      </c>
      <c r="U3296" s="53">
        <v>0.29900310425691473</v>
      </c>
      <c r="V3296" s="53">
        <v>117.60234364505618</v>
      </c>
      <c r="W3296" s="53">
        <v>66.707452674476073</v>
      </c>
    </row>
    <row r="3297" spans="3:23" x14ac:dyDescent="0.25">
      <c r="C3297" s="70">
        <v>0</v>
      </c>
      <c r="D3297" s="53">
        <v>352</v>
      </c>
      <c r="E3297" s="53">
        <v>410</v>
      </c>
      <c r="F3297" s="53">
        <v>89.48299999999999</v>
      </c>
      <c r="G3297" s="53">
        <v>0.96028279861791466</v>
      </c>
      <c r="H3297" s="53">
        <v>0.85853658536585364</v>
      </c>
      <c r="I3297" s="53">
        <v>0.73333333333333328</v>
      </c>
      <c r="J3297" s="53">
        <v>21.17026971360491</v>
      </c>
      <c r="K3297" s="53">
        <v>175</v>
      </c>
      <c r="L3297" s="53">
        <v>115.67045454545455</v>
      </c>
      <c r="M3297" s="53">
        <v>658.60334110334111</v>
      </c>
      <c r="N3297" s="53">
        <v>25.663268324656958</v>
      </c>
      <c r="O3297" s="53">
        <v>4.2318291763504108E-2</v>
      </c>
      <c r="P3297" s="53">
        <v>1.821703279181607</v>
      </c>
      <c r="Q3297" s="53">
        <v>44.984615384615417</v>
      </c>
      <c r="R3297" s="53">
        <v>0.98582202157892196</v>
      </c>
      <c r="S3297" s="53">
        <v>6.1898242621713715</v>
      </c>
      <c r="T3297" s="53">
        <v>2.7440828402366868E-3</v>
      </c>
      <c r="U3297" s="53">
        <v>0.28863704713527494</v>
      </c>
      <c r="V3297" s="53">
        <v>42.065458417373009</v>
      </c>
      <c r="W3297" s="53">
        <v>11.737464995205414</v>
      </c>
    </row>
    <row r="3298" spans="3:23" x14ac:dyDescent="0.25">
      <c r="C3298" s="70">
        <v>1</v>
      </c>
      <c r="D3298" s="53">
        <v>71</v>
      </c>
      <c r="E3298" s="53">
        <v>75</v>
      </c>
      <c r="F3298" s="53">
        <v>28.126999999999995</v>
      </c>
      <c r="G3298" s="53">
        <v>0.62006242086011487</v>
      </c>
      <c r="H3298" s="53">
        <v>0.94666666666666666</v>
      </c>
      <c r="I3298" s="53">
        <v>0.6454545454545455</v>
      </c>
      <c r="J3298" s="53">
        <v>9.5078918628787825</v>
      </c>
      <c r="K3298" s="53">
        <v>159</v>
      </c>
      <c r="L3298" s="53">
        <v>117.78873239436619</v>
      </c>
      <c r="M3298" s="53">
        <v>529.2547283702213</v>
      </c>
      <c r="N3298" s="53">
        <v>23.005536906801833</v>
      </c>
      <c r="O3298" s="53">
        <v>7.681919717436006E-2</v>
      </c>
      <c r="P3298" s="53">
        <v>1.8405724861187966</v>
      </c>
      <c r="Q3298" s="53">
        <v>153.77685950413223</v>
      </c>
      <c r="R3298" s="53">
        <v>0.93962650101488998</v>
      </c>
      <c r="S3298" s="53">
        <v>5.486093380367163</v>
      </c>
      <c r="T3298" s="53">
        <v>8.264462809917366E-3</v>
      </c>
      <c r="U3298" s="53">
        <v>0.13593222668286442</v>
      </c>
      <c r="V3298" s="53">
        <v>10.831924642979239</v>
      </c>
      <c r="W3298" s="53">
        <v>8.498213344327965</v>
      </c>
    </row>
    <row r="3299" spans="3:23" x14ac:dyDescent="0.25">
      <c r="C3299" s="70">
        <v>0</v>
      </c>
      <c r="D3299" s="53">
        <v>2521</v>
      </c>
      <c r="E3299" s="53">
        <v>3763</v>
      </c>
      <c r="F3299" s="53">
        <v>329.65699999999998</v>
      </c>
      <c r="G3299" s="53">
        <v>0.95177337941525697</v>
      </c>
      <c r="H3299" s="53">
        <v>0.66994419346266276</v>
      </c>
      <c r="I3299" s="53">
        <v>0.43286401098901101</v>
      </c>
      <c r="J3299" s="53">
        <v>56.655422443728582</v>
      </c>
      <c r="K3299" s="53">
        <v>238</v>
      </c>
      <c r="L3299" s="53">
        <v>124.71995239984133</v>
      </c>
      <c r="M3299" s="53">
        <v>1339.9612247596247</v>
      </c>
      <c r="N3299" s="53">
        <v>36.605480802191693</v>
      </c>
      <c r="O3299" s="53">
        <v>0.85859612618310344</v>
      </c>
      <c r="P3299" s="53">
        <v>3.2183669186700041</v>
      </c>
      <c r="Q3299" s="53">
        <v>146.82181756297211</v>
      </c>
      <c r="R3299" s="53">
        <v>0.96908404076057408</v>
      </c>
      <c r="S3299" s="53">
        <v>6.9242865655049046</v>
      </c>
      <c r="T3299" s="53">
        <v>7.0865506837244018E-4</v>
      </c>
      <c r="U3299" s="53">
        <v>0.29042474263618484</v>
      </c>
      <c r="V3299" s="53">
        <v>124.44265701167006</v>
      </c>
      <c r="W3299" s="53">
        <v>38.179249370474629</v>
      </c>
    </row>
    <row r="3300" spans="3:23" x14ac:dyDescent="0.25">
      <c r="C3300" s="70">
        <v>0</v>
      </c>
      <c r="D3300" s="53">
        <v>213</v>
      </c>
      <c r="E3300" s="53">
        <v>225</v>
      </c>
      <c r="F3300" s="53">
        <v>52.21</v>
      </c>
      <c r="G3300" s="53">
        <v>0.5661397608742389</v>
      </c>
      <c r="H3300" s="53">
        <v>0.94666666666666666</v>
      </c>
      <c r="I3300" s="53">
        <v>0.65944272445820429</v>
      </c>
      <c r="J3300" s="53">
        <v>16.46815177937675</v>
      </c>
      <c r="K3300" s="53">
        <v>155</v>
      </c>
      <c r="L3300" s="53">
        <v>104.28638497652582</v>
      </c>
      <c r="M3300" s="53">
        <v>416.9977854548676</v>
      </c>
      <c r="N3300" s="53">
        <v>20.42052363321929</v>
      </c>
      <c r="O3300" s="53">
        <v>0.496038765793891</v>
      </c>
      <c r="P3300" s="53">
        <v>2.2740860468806186</v>
      </c>
      <c r="Q3300" s="53">
        <v>50.660818713450347</v>
      </c>
      <c r="R3300" s="53">
        <v>0.96129606824135727</v>
      </c>
      <c r="S3300" s="53">
        <v>5.8770372507228528</v>
      </c>
      <c r="T3300" s="53">
        <v>3.5053520741424949E-3</v>
      </c>
      <c r="U3300" s="53">
        <v>0.2626078009045395</v>
      </c>
      <c r="V3300" s="53">
        <v>18.4833914929666</v>
      </c>
      <c r="W3300" s="53">
        <v>15.236030932427369</v>
      </c>
    </row>
    <row r="3301" spans="3:23" x14ac:dyDescent="0.25">
      <c r="C3301" s="70">
        <v>0</v>
      </c>
      <c r="D3301" s="53">
        <v>61</v>
      </c>
      <c r="E3301" s="53">
        <v>66</v>
      </c>
      <c r="F3301" s="53">
        <v>26.050999999999998</v>
      </c>
      <c r="G3301" s="53">
        <v>0.57528069821381544</v>
      </c>
      <c r="H3301" s="53">
        <v>0.9242424242424242</v>
      </c>
      <c r="I3301" s="53">
        <v>0.67777777777777781</v>
      </c>
      <c r="J3301" s="53">
        <v>8.8129230241075476</v>
      </c>
      <c r="K3301" s="53">
        <v>118</v>
      </c>
      <c r="L3301" s="53">
        <v>94.26229508196721</v>
      </c>
      <c r="M3301" s="53">
        <v>146.89672131147543</v>
      </c>
      <c r="N3301" s="53">
        <v>12.120095763296403</v>
      </c>
      <c r="O3301" s="53">
        <v>0.2227143013711767</v>
      </c>
      <c r="P3301" s="53">
        <v>1.8904460805013974</v>
      </c>
      <c r="Q3301" s="53">
        <v>45.579999999999984</v>
      </c>
      <c r="R3301" s="53">
        <v>0.91781545325302394</v>
      </c>
      <c r="S3301" s="53">
        <v>4.8196809849265367</v>
      </c>
      <c r="T3301" s="53">
        <v>1.059999999999999E-2</v>
      </c>
      <c r="U3301" s="53">
        <v>0.2176981351981353</v>
      </c>
      <c r="V3301" s="53">
        <v>9.8581068700962806</v>
      </c>
      <c r="W3301" s="53">
        <v>8.0634982676108962</v>
      </c>
    </row>
    <row r="3302" spans="3:23" x14ac:dyDescent="0.25">
      <c r="C3302" s="70">
        <v>0</v>
      </c>
      <c r="D3302" s="53">
        <v>4631</v>
      </c>
      <c r="E3302" s="53">
        <v>6145</v>
      </c>
      <c r="F3302" s="53">
        <v>379.11399999999998</v>
      </c>
      <c r="G3302" s="53">
        <v>0.81717958314016115</v>
      </c>
      <c r="H3302" s="53">
        <v>0.75362082994304314</v>
      </c>
      <c r="I3302" s="53">
        <v>0.55381487682372643</v>
      </c>
      <c r="J3302" s="53">
        <v>76.787839738258938</v>
      </c>
      <c r="K3302" s="53">
        <v>237</v>
      </c>
      <c r="L3302" s="53">
        <v>120.65234290649967</v>
      </c>
      <c r="M3302" s="53">
        <v>1183.0354799307624</v>
      </c>
      <c r="N3302" s="53">
        <v>34.395282815100714</v>
      </c>
      <c r="O3302" s="53">
        <v>0.86799340677466807</v>
      </c>
      <c r="P3302" s="53">
        <v>3.1004353480988693</v>
      </c>
      <c r="Q3302" s="53">
        <v>43.160858226647704</v>
      </c>
      <c r="R3302" s="53">
        <v>0.98985316933145706</v>
      </c>
      <c r="S3302" s="53">
        <v>6.8534743735536878</v>
      </c>
      <c r="T3302" s="53">
        <v>5.1858963852677601E-4</v>
      </c>
      <c r="U3302" s="53">
        <v>0.29437796539452421</v>
      </c>
      <c r="V3302" s="53">
        <v>114.16040456457375</v>
      </c>
      <c r="W3302" s="53">
        <v>65.800132924190905</v>
      </c>
    </row>
    <row r="3303" spans="3:23" x14ac:dyDescent="0.25">
      <c r="C3303" s="70">
        <v>0</v>
      </c>
      <c r="D3303" s="53">
        <v>396</v>
      </c>
      <c r="E3303" s="53">
        <v>480</v>
      </c>
      <c r="F3303" s="53">
        <v>93.246000000000009</v>
      </c>
      <c r="G3303" s="53">
        <v>0.95075491005013635</v>
      </c>
      <c r="H3303" s="53">
        <v>0.82499999999999996</v>
      </c>
      <c r="I3303" s="53">
        <v>0.72527472527472525</v>
      </c>
      <c r="J3303" s="53">
        <v>22.454461911057329</v>
      </c>
      <c r="K3303" s="53">
        <v>164</v>
      </c>
      <c r="L3303" s="53">
        <v>111.25252525252525</v>
      </c>
      <c r="M3303" s="53">
        <v>511.08037335379049</v>
      </c>
      <c r="N3303" s="53">
        <v>22.60708679493646</v>
      </c>
      <c r="O3303" s="53">
        <v>0.28065653778276012</v>
      </c>
      <c r="P3303" s="53">
        <v>2.1246485411111804</v>
      </c>
      <c r="Q3303" s="53">
        <v>41.750427350427472</v>
      </c>
      <c r="R3303" s="53">
        <v>0.98228741583715273</v>
      </c>
      <c r="S3303" s="53">
        <v>6.1886196729038527</v>
      </c>
      <c r="T3303" s="53">
        <v>2.0717364307107707E-3</v>
      </c>
      <c r="U3303" s="53">
        <v>0.23903390671113089</v>
      </c>
      <c r="V3303" s="53">
        <v>42.909628743678383</v>
      </c>
      <c r="W3303" s="53">
        <v>13.299569364659298</v>
      </c>
    </row>
    <row r="3304" spans="3:23" x14ac:dyDescent="0.25">
      <c r="C3304" s="70">
        <v>1</v>
      </c>
      <c r="D3304" s="53">
        <v>71</v>
      </c>
      <c r="E3304" s="53">
        <v>76</v>
      </c>
      <c r="F3304" s="53">
        <v>27.646999999999998</v>
      </c>
      <c r="G3304" s="53">
        <v>0.61708620086158361</v>
      </c>
      <c r="H3304" s="53">
        <v>0.93421052631578949</v>
      </c>
      <c r="I3304" s="53">
        <v>0.71717171717171713</v>
      </c>
      <c r="J3304" s="53">
        <v>9.5078918628787825</v>
      </c>
      <c r="K3304" s="53">
        <v>155</v>
      </c>
      <c r="L3304" s="53">
        <v>113.8169014084507</v>
      </c>
      <c r="M3304" s="53">
        <v>484.20885311871223</v>
      </c>
      <c r="N3304" s="53">
        <v>22.004746149835771</v>
      </c>
      <c r="O3304" s="53">
        <v>0.16451566524986513</v>
      </c>
      <c r="P3304" s="53">
        <v>1.8647961091317997</v>
      </c>
      <c r="Q3304" s="53">
        <v>149.38181818181809</v>
      </c>
      <c r="R3304" s="53">
        <v>0.92968106720130683</v>
      </c>
      <c r="S3304" s="53">
        <v>5.4524263447958488</v>
      </c>
      <c r="T3304" s="53">
        <v>9.2561983471074125E-3</v>
      </c>
      <c r="U3304" s="53">
        <v>0.13695904152342075</v>
      </c>
      <c r="V3304" s="53">
        <v>10.811808697100767</v>
      </c>
      <c r="W3304" s="53">
        <v>8.5077642480410418</v>
      </c>
    </row>
    <row r="3305" spans="3:23" x14ac:dyDescent="0.25">
      <c r="C3305" s="70">
        <v>0</v>
      </c>
      <c r="D3305" s="53">
        <v>2903</v>
      </c>
      <c r="E3305" s="53">
        <v>4052</v>
      </c>
      <c r="F3305" s="53">
        <v>380.05500000000001</v>
      </c>
      <c r="G3305" s="53">
        <v>0.93509086326958124</v>
      </c>
      <c r="H3305" s="53">
        <v>0.71643632773938792</v>
      </c>
      <c r="I3305" s="53">
        <v>0.48431765098431767</v>
      </c>
      <c r="J3305" s="53">
        <v>60.796499885817248</v>
      </c>
      <c r="K3305" s="53">
        <v>237</v>
      </c>
      <c r="L3305" s="53">
        <v>121.90182569755426</v>
      </c>
      <c r="M3305" s="53">
        <v>1286.0354997669833</v>
      </c>
      <c r="N3305" s="53">
        <v>35.861337116273056</v>
      </c>
      <c r="O3305" s="53">
        <v>0.94687405061804686</v>
      </c>
      <c r="P3305" s="53">
        <v>3.3952651521617438</v>
      </c>
      <c r="Q3305" s="53">
        <v>131.41782407407345</v>
      </c>
      <c r="R3305" s="53">
        <v>0.97273469570553317</v>
      </c>
      <c r="S3305" s="53">
        <v>6.884653985757228</v>
      </c>
      <c r="T3305" s="53">
        <v>7.0046987416364827E-4</v>
      </c>
      <c r="U3305" s="53">
        <v>0.28867109290723958</v>
      </c>
      <c r="V3305" s="53">
        <v>119.98611140735011</v>
      </c>
      <c r="W3305" s="53">
        <v>42.524045721867616</v>
      </c>
    </row>
    <row r="3306" spans="3:23" x14ac:dyDescent="0.25">
      <c r="C3306" s="70">
        <v>0</v>
      </c>
      <c r="D3306" s="53">
        <v>77</v>
      </c>
      <c r="E3306" s="53">
        <v>83</v>
      </c>
      <c r="F3306" s="53">
        <v>29.995999999999999</v>
      </c>
      <c r="G3306" s="53">
        <v>0.55095152715666929</v>
      </c>
      <c r="H3306" s="53">
        <v>0.92771084337349397</v>
      </c>
      <c r="I3306" s="53">
        <v>0.64166666666666672</v>
      </c>
      <c r="J3306" s="53">
        <v>9.9014870067383072</v>
      </c>
      <c r="K3306" s="53">
        <v>124</v>
      </c>
      <c r="L3306" s="53">
        <v>97.402597402597408</v>
      </c>
      <c r="M3306" s="53">
        <v>186.40157211209839</v>
      </c>
      <c r="N3306" s="53">
        <v>13.652896107130472</v>
      </c>
      <c r="O3306" s="53">
        <v>0.3483964467342221</v>
      </c>
      <c r="P3306" s="53">
        <v>2.1093924014439964</v>
      </c>
      <c r="Q3306" s="53">
        <v>61.878787878787918</v>
      </c>
      <c r="R3306" s="53">
        <v>0.92416153103978393</v>
      </c>
      <c r="S3306" s="53">
        <v>5.0765431576852329</v>
      </c>
      <c r="T3306" s="53">
        <v>8.2644628099173643E-3</v>
      </c>
      <c r="U3306" s="53">
        <v>0.25605970052036753</v>
      </c>
      <c r="V3306" s="53">
        <v>10.99063436112675</v>
      </c>
      <c r="W3306" s="53">
        <v>9.1720937299635796</v>
      </c>
    </row>
    <row r="3307" spans="3:23" x14ac:dyDescent="0.25">
      <c r="C3307" s="70">
        <v>0</v>
      </c>
      <c r="D3307" s="53">
        <v>4346</v>
      </c>
      <c r="E3307" s="53">
        <v>5901</v>
      </c>
      <c r="F3307" s="53">
        <v>374.40100000000001</v>
      </c>
      <c r="G3307" s="53">
        <v>0.81318459448838032</v>
      </c>
      <c r="H3307" s="53">
        <v>0.73648534146754785</v>
      </c>
      <c r="I3307" s="53">
        <v>0.49307919219423646</v>
      </c>
      <c r="J3307" s="53">
        <v>74.387492641028146</v>
      </c>
      <c r="K3307" s="53">
        <v>244</v>
      </c>
      <c r="L3307" s="53">
        <v>121.55062126092959</v>
      </c>
      <c r="M3307" s="53">
        <v>1250.8965162997902</v>
      </c>
      <c r="N3307" s="53">
        <v>35.368015441918566</v>
      </c>
      <c r="O3307" s="53">
        <v>0.86689222428305213</v>
      </c>
      <c r="P3307" s="53">
        <v>2.963858888880345</v>
      </c>
      <c r="Q3307" s="53">
        <v>41.011808367071652</v>
      </c>
      <c r="R3307" s="53">
        <v>0.99035648448615388</v>
      </c>
      <c r="S3307" s="53">
        <v>6.878724592549629</v>
      </c>
      <c r="T3307" s="53">
        <v>5.6253084699704585E-4</v>
      </c>
      <c r="U3307" s="53">
        <v>0.30707598241312933</v>
      </c>
      <c r="V3307" s="53">
        <v>111.62503520467342</v>
      </c>
      <c r="W3307" s="53">
        <v>64.966424056816493</v>
      </c>
    </row>
    <row r="3308" spans="3:23" x14ac:dyDescent="0.25">
      <c r="C3308" s="70">
        <v>0</v>
      </c>
      <c r="D3308" s="53">
        <v>415</v>
      </c>
      <c r="E3308" s="53">
        <v>499</v>
      </c>
      <c r="F3308" s="53">
        <v>91.22</v>
      </c>
      <c r="G3308" s="53">
        <v>0.94382436167014427</v>
      </c>
      <c r="H3308" s="53">
        <v>0.83166332665330667</v>
      </c>
      <c r="I3308" s="53">
        <v>0.66506410256410253</v>
      </c>
      <c r="J3308" s="53">
        <v>22.986831253243505</v>
      </c>
      <c r="K3308" s="53">
        <v>152</v>
      </c>
      <c r="L3308" s="53">
        <v>110.80963855421686</v>
      </c>
      <c r="M3308" s="53">
        <v>472.09652523136026</v>
      </c>
      <c r="N3308" s="53">
        <v>21.727782335787523</v>
      </c>
      <c r="O3308" s="53">
        <v>6.2093408706831707E-2</v>
      </c>
      <c r="P3308" s="53">
        <v>1.7554507084851234</v>
      </c>
      <c r="Q3308" s="53">
        <v>40.177978883861336</v>
      </c>
      <c r="R3308" s="53">
        <v>0.98537066172746557</v>
      </c>
      <c r="S3308" s="53">
        <v>6.1187793600688867</v>
      </c>
      <c r="T3308" s="53">
        <v>2.3272796762282941E-3</v>
      </c>
      <c r="U3308" s="53">
        <v>0.27245138720052164</v>
      </c>
      <c r="V3308" s="53">
        <v>42.628132514332314</v>
      </c>
      <c r="W3308" s="53">
        <v>14.086361371023806</v>
      </c>
    </row>
    <row r="3309" spans="3:23" x14ac:dyDescent="0.25">
      <c r="C3309" s="70">
        <v>0</v>
      </c>
      <c r="D3309" s="53">
        <v>3105</v>
      </c>
      <c r="E3309" s="53">
        <v>4172</v>
      </c>
      <c r="F3309" s="53">
        <v>395.62799999999999</v>
      </c>
      <c r="G3309" s="53">
        <v>0.92808768269214048</v>
      </c>
      <c r="H3309" s="53">
        <v>0.74424736337488018</v>
      </c>
      <c r="I3309" s="53">
        <v>0.48637218045112784</v>
      </c>
      <c r="J3309" s="53">
        <v>62.876138450151977</v>
      </c>
      <c r="K3309" s="53">
        <v>245</v>
      </c>
      <c r="L3309" s="53">
        <v>120.06086956521739</v>
      </c>
      <c r="M3309" s="53">
        <v>1288.5881107126847</v>
      </c>
      <c r="N3309" s="53">
        <v>35.896909486927768</v>
      </c>
      <c r="O3309" s="53">
        <v>1.0383709613809449</v>
      </c>
      <c r="P3309" s="53">
        <v>3.5817890529613554</v>
      </c>
      <c r="Q3309" s="53">
        <v>116.60347772085103</v>
      </c>
      <c r="R3309" s="53">
        <v>0.9753909712221438</v>
      </c>
      <c r="S3309" s="53">
        <v>6.8563803540957355</v>
      </c>
      <c r="T3309" s="53">
        <v>7.160645898117708E-4</v>
      </c>
      <c r="U3309" s="53">
        <v>0.30618477486747658</v>
      </c>
      <c r="V3309" s="53">
        <v>116.73436245664389</v>
      </c>
      <c r="W3309" s="53">
        <v>43.467408412839703</v>
      </c>
    </row>
    <row r="3310" spans="3:23" x14ac:dyDescent="0.25">
      <c r="C3310" s="70">
        <v>1</v>
      </c>
      <c r="D3310" s="53">
        <v>78</v>
      </c>
      <c r="E3310" s="53">
        <v>83</v>
      </c>
      <c r="F3310" s="53">
        <v>29.053000000000001</v>
      </c>
      <c r="G3310" s="53">
        <v>0.6088771736467431</v>
      </c>
      <c r="H3310" s="53">
        <v>0.93975903614457834</v>
      </c>
      <c r="I3310" s="53">
        <v>0.70909090909090911</v>
      </c>
      <c r="J3310" s="53">
        <v>9.9655749703337584</v>
      </c>
      <c r="K3310" s="53">
        <v>151</v>
      </c>
      <c r="L3310" s="53">
        <v>109.23076923076923</v>
      </c>
      <c r="M3310" s="53">
        <v>463.47852147852149</v>
      </c>
      <c r="N3310" s="53">
        <v>21.528551309331558</v>
      </c>
      <c r="O3310" s="53">
        <v>0.19743338664868332</v>
      </c>
      <c r="P3310" s="53">
        <v>1.8766769271225863</v>
      </c>
      <c r="Q3310" s="53">
        <v>132.76033057851242</v>
      </c>
      <c r="R3310" s="53">
        <v>0.9316831278306561</v>
      </c>
      <c r="S3310" s="53">
        <v>5.3811801033112143</v>
      </c>
      <c r="T3310" s="53">
        <v>8.4010655009903804E-3</v>
      </c>
      <c r="U3310" s="53">
        <v>0.14698768568410822</v>
      </c>
      <c r="V3310" s="53">
        <v>11.278502602545545</v>
      </c>
      <c r="W3310" s="53">
        <v>8.9468358731464495</v>
      </c>
    </row>
    <row r="3311" spans="3:23" x14ac:dyDescent="0.25">
      <c r="C3311" s="70">
        <v>0</v>
      </c>
      <c r="D3311" s="53">
        <v>4112</v>
      </c>
      <c r="E3311" s="53">
        <v>5768</v>
      </c>
      <c r="F3311" s="53">
        <v>382.03399999999993</v>
      </c>
      <c r="G3311" s="53">
        <v>0.79217341948615649</v>
      </c>
      <c r="H3311" s="53">
        <v>0.71289875173370321</v>
      </c>
      <c r="I3311" s="53">
        <v>0.45892857142857141</v>
      </c>
      <c r="J3311" s="53">
        <v>72.357176616773742</v>
      </c>
      <c r="K3311" s="53">
        <v>234</v>
      </c>
      <c r="L3311" s="53">
        <v>121.8988326848249</v>
      </c>
      <c r="M3311" s="53">
        <v>1234.4786948180247</v>
      </c>
      <c r="N3311" s="53">
        <v>35.135148993821339</v>
      </c>
      <c r="O3311" s="53">
        <v>0.9129288240617518</v>
      </c>
      <c r="P3311" s="53">
        <v>3.0485844616322577</v>
      </c>
      <c r="Q3311" s="53">
        <v>42.567699115044753</v>
      </c>
      <c r="R3311" s="53">
        <v>0.98973276299012924</v>
      </c>
      <c r="S3311" s="53">
        <v>6.8486958699162122</v>
      </c>
      <c r="T3311" s="53">
        <v>5.7274943221862743E-4</v>
      </c>
      <c r="U3311" s="53">
        <v>0.30805082881279516</v>
      </c>
      <c r="V3311" s="53">
        <v>107.94817854365428</v>
      </c>
      <c r="W3311" s="53">
        <v>65.880347395633891</v>
      </c>
    </row>
    <row r="3312" spans="3:23" x14ac:dyDescent="0.25">
      <c r="C3312" s="70">
        <v>0</v>
      </c>
      <c r="D3312" s="53">
        <v>141</v>
      </c>
      <c r="E3312" s="53">
        <v>145</v>
      </c>
      <c r="F3312" s="53">
        <v>41.888999999999996</v>
      </c>
      <c r="G3312" s="53">
        <v>0.79581035394874466</v>
      </c>
      <c r="H3312" s="53">
        <v>0.97241379310344822</v>
      </c>
      <c r="I3312" s="53">
        <v>0.6294642857142857</v>
      </c>
      <c r="J3312" s="53">
        <v>13.398760233979035</v>
      </c>
      <c r="K3312" s="53">
        <v>122</v>
      </c>
      <c r="L3312" s="53">
        <v>96.40425531914893</v>
      </c>
      <c r="M3312" s="53">
        <v>109.52826747720361</v>
      </c>
      <c r="N3312" s="53">
        <v>10.465575353376593</v>
      </c>
      <c r="O3312" s="53">
        <v>0.24447204873964262</v>
      </c>
      <c r="P3312" s="53">
        <v>2.6023771611975834</v>
      </c>
      <c r="Q3312" s="53">
        <v>48.920833333333334</v>
      </c>
      <c r="R3312" s="53">
        <v>0.95545239697640394</v>
      </c>
      <c r="S3312" s="53">
        <v>5.1683266439052931</v>
      </c>
      <c r="T3312" s="53">
        <v>5.0347222222222286E-3</v>
      </c>
      <c r="U3312" s="53">
        <v>0.23591925605712352</v>
      </c>
      <c r="V3312" s="53">
        <v>17.375695897066723</v>
      </c>
      <c r="W3312" s="53">
        <v>10.521782034806455</v>
      </c>
    </row>
    <row r="3313" spans="3:23" x14ac:dyDescent="0.25">
      <c r="C3313" s="70">
        <v>0</v>
      </c>
      <c r="D3313" s="53">
        <v>395</v>
      </c>
      <c r="E3313" s="53">
        <v>469</v>
      </c>
      <c r="F3313" s="53">
        <v>91.725000000000009</v>
      </c>
      <c r="G3313" s="53">
        <v>0.93873385693997402</v>
      </c>
      <c r="H3313" s="53">
        <v>0.84221748400852881</v>
      </c>
      <c r="I3313" s="53">
        <v>0.64967105263157898</v>
      </c>
      <c r="J3313" s="53">
        <v>22.42609239636699</v>
      </c>
      <c r="K3313" s="53">
        <v>147</v>
      </c>
      <c r="L3313" s="53">
        <v>108.92911392405064</v>
      </c>
      <c r="M3313" s="53">
        <v>416.40105378140464</v>
      </c>
      <c r="N3313" s="53">
        <v>20.40590732561051</v>
      </c>
      <c r="O3313" s="53">
        <v>4.7501965343939842E-2</v>
      </c>
      <c r="P3313" s="53">
        <v>1.7119080132790545</v>
      </c>
      <c r="Q3313" s="53">
        <v>42.585139318885496</v>
      </c>
      <c r="R3313" s="53">
        <v>0.97959109442582215</v>
      </c>
      <c r="S3313" s="53">
        <v>6.0209276942297274</v>
      </c>
      <c r="T3313" s="53">
        <v>2.0080706227415235E-3</v>
      </c>
      <c r="U3313" s="53">
        <v>0.25459170602359488</v>
      </c>
      <c r="V3313" s="53">
        <v>40.581624124845725</v>
      </c>
      <c r="W3313" s="53">
        <v>13.986169644467786</v>
      </c>
    </row>
    <row r="3314" spans="3:23" x14ac:dyDescent="0.25">
      <c r="C3314" s="70">
        <v>0</v>
      </c>
      <c r="D3314" s="53">
        <v>3085</v>
      </c>
      <c r="E3314" s="53">
        <v>4222</v>
      </c>
      <c r="F3314" s="53">
        <v>363.36699999999996</v>
      </c>
      <c r="G3314" s="53">
        <v>0.92418400213119067</v>
      </c>
      <c r="H3314" s="53">
        <v>0.73069635243960207</v>
      </c>
      <c r="I3314" s="53">
        <v>0.47918608263435852</v>
      </c>
      <c r="J3314" s="53">
        <v>62.673311668588063</v>
      </c>
      <c r="K3314" s="53">
        <v>245</v>
      </c>
      <c r="L3314" s="53">
        <v>122.01426256077796</v>
      </c>
      <c r="M3314" s="53">
        <v>1311.12884969109</v>
      </c>
      <c r="N3314" s="53">
        <v>36.209513248469527</v>
      </c>
      <c r="O3314" s="53">
        <v>1.011964312973628</v>
      </c>
      <c r="P3314" s="53">
        <v>3.5061094765095282</v>
      </c>
      <c r="Q3314" s="53">
        <v>90.032327586206264</v>
      </c>
      <c r="R3314" s="53">
        <v>0.98108282031540794</v>
      </c>
      <c r="S3314" s="53">
        <v>6.8732364175225458</v>
      </c>
      <c r="T3314" s="53">
        <v>7.1373023793355414E-4</v>
      </c>
      <c r="U3314" s="53">
        <v>0.29509671966932616</v>
      </c>
      <c r="V3314" s="53">
        <v>114.70557308964936</v>
      </c>
      <c r="W3314" s="53">
        <v>43.811512500884923</v>
      </c>
    </row>
    <row r="3315" spans="3:23" x14ac:dyDescent="0.25">
      <c r="C3315" s="70">
        <v>1</v>
      </c>
      <c r="D3315" s="53">
        <v>73</v>
      </c>
      <c r="E3315" s="53">
        <v>78</v>
      </c>
      <c r="F3315" s="53">
        <v>28.771999999999998</v>
      </c>
      <c r="G3315" s="53">
        <v>0.62998817236643823</v>
      </c>
      <c r="H3315" s="53">
        <v>0.9358974358974359</v>
      </c>
      <c r="I3315" s="53">
        <v>0.67592592592592593</v>
      </c>
      <c r="J3315" s="53">
        <v>9.6408758298023347</v>
      </c>
      <c r="K3315" s="53">
        <v>151</v>
      </c>
      <c r="L3315" s="53">
        <v>111.38356164383562</v>
      </c>
      <c r="M3315" s="53">
        <v>478.21194824961952</v>
      </c>
      <c r="N3315" s="53">
        <v>21.868057715526991</v>
      </c>
      <c r="O3315" s="53">
        <v>0.1836398576080259</v>
      </c>
      <c r="P3315" s="53">
        <v>1.8676301006721527</v>
      </c>
      <c r="Q3315" s="53">
        <v>137.56666666666672</v>
      </c>
      <c r="R3315" s="53">
        <v>0.92665445254442214</v>
      </c>
      <c r="S3315" s="53">
        <v>5.3058612025378178</v>
      </c>
      <c r="T3315" s="53">
        <v>8.4722222222222057E-3</v>
      </c>
      <c r="U3315" s="53">
        <v>0.13976838957682608</v>
      </c>
      <c r="V3315" s="53">
        <v>11.04602202640754</v>
      </c>
      <c r="W3315" s="53">
        <v>8.5783929250877105</v>
      </c>
    </row>
    <row r="3316" spans="3:23" x14ac:dyDescent="0.25">
      <c r="C3316" s="70">
        <v>0</v>
      </c>
      <c r="D3316" s="53">
        <v>4060</v>
      </c>
      <c r="E3316" s="53">
        <v>5672</v>
      </c>
      <c r="F3316" s="53">
        <v>374.07800000000003</v>
      </c>
      <c r="G3316" s="53">
        <v>0.7769037338712631</v>
      </c>
      <c r="H3316" s="53">
        <v>0.7157968970380818</v>
      </c>
      <c r="I3316" s="53">
        <v>0.45156267378489601</v>
      </c>
      <c r="J3316" s="53">
        <v>71.898209655211588</v>
      </c>
      <c r="K3316" s="53">
        <v>243</v>
      </c>
      <c r="L3316" s="53">
        <v>120.41477832512315</v>
      </c>
      <c r="M3316" s="53">
        <v>1170.5753913033907</v>
      </c>
      <c r="N3316" s="53">
        <v>34.213672578420905</v>
      </c>
      <c r="O3316" s="53">
        <v>0.96031058426640947</v>
      </c>
      <c r="P3316" s="53">
        <v>3.2924414793686561</v>
      </c>
      <c r="Q3316" s="53">
        <v>51.823963844797582</v>
      </c>
      <c r="R3316" s="53">
        <v>0.98730514999204211</v>
      </c>
      <c r="S3316" s="53">
        <v>6.8280013587803712</v>
      </c>
      <c r="T3316" s="53">
        <v>5.9238515936785828E-4</v>
      </c>
      <c r="U3316" s="53">
        <v>0.30636225091027036</v>
      </c>
      <c r="V3316" s="53">
        <v>106.23255055778446</v>
      </c>
      <c r="W3316" s="53">
        <v>66.886074695463591</v>
      </c>
    </row>
    <row r="3317" spans="3:23" x14ac:dyDescent="0.25">
      <c r="C3317" s="70">
        <v>0</v>
      </c>
      <c r="D3317" s="53">
        <v>157</v>
      </c>
      <c r="E3317" s="53">
        <v>166</v>
      </c>
      <c r="F3317" s="53">
        <v>45.817</v>
      </c>
      <c r="G3317" s="53">
        <v>0.83547613645309249</v>
      </c>
      <c r="H3317" s="53">
        <v>0.94578313253012047</v>
      </c>
      <c r="I3317" s="53">
        <v>0.62301587301587302</v>
      </c>
      <c r="J3317" s="53">
        <v>14.138550439257219</v>
      </c>
      <c r="K3317" s="53">
        <v>130</v>
      </c>
      <c r="L3317" s="53">
        <v>100.19108280254777</v>
      </c>
      <c r="M3317" s="53">
        <v>164.19402253797162</v>
      </c>
      <c r="N3317" s="53">
        <v>12.813821543082751</v>
      </c>
      <c r="O3317" s="53">
        <v>7.1038259488253222E-2</v>
      </c>
      <c r="P3317" s="53">
        <v>2.3572330075380274</v>
      </c>
      <c r="Q3317" s="53">
        <v>65.562962962962999</v>
      </c>
      <c r="R3317" s="53">
        <v>0.95544247914942615</v>
      </c>
      <c r="S3317" s="53">
        <v>5.3457008809197166</v>
      </c>
      <c r="T3317" s="53">
        <v>4.4993141289437471E-3</v>
      </c>
      <c r="U3317" s="53">
        <v>0.2220601283996797</v>
      </c>
      <c r="V3317" s="53">
        <v>19.270487636160144</v>
      </c>
      <c r="W3317" s="53">
        <v>10.589648028727796</v>
      </c>
    </row>
    <row r="3318" spans="3:23" x14ac:dyDescent="0.25">
      <c r="C3318" s="70">
        <v>0</v>
      </c>
      <c r="D3318" s="53">
        <v>383</v>
      </c>
      <c r="E3318" s="53">
        <v>448</v>
      </c>
      <c r="F3318" s="53">
        <v>88.507000000000005</v>
      </c>
      <c r="G3318" s="53">
        <v>0.93155194688229315</v>
      </c>
      <c r="H3318" s="53">
        <v>0.8549107142857143</v>
      </c>
      <c r="I3318" s="53">
        <v>0.64695945945945943</v>
      </c>
      <c r="J3318" s="53">
        <v>22.082815618339236</v>
      </c>
      <c r="K3318" s="53">
        <v>149</v>
      </c>
      <c r="L3318" s="53">
        <v>109.96083550913838</v>
      </c>
      <c r="M3318" s="53">
        <v>414.21050401213898</v>
      </c>
      <c r="N3318" s="53">
        <v>20.352162145878726</v>
      </c>
      <c r="O3318" s="53">
        <v>7.7087017356662953E-3</v>
      </c>
      <c r="P3318" s="53">
        <v>1.8100693684378548</v>
      </c>
      <c r="Q3318" s="53">
        <v>43.139904610492799</v>
      </c>
      <c r="R3318" s="53">
        <v>0.97778463340761634</v>
      </c>
      <c r="S3318" s="53">
        <v>6.0512937332543775</v>
      </c>
      <c r="T3318" s="53">
        <v>2.1256644281052949E-3</v>
      </c>
      <c r="U3318" s="53">
        <v>0.24793339603028203</v>
      </c>
      <c r="V3318" s="53">
        <v>39.041569629932482</v>
      </c>
      <c r="W3318" s="53">
        <v>14.195837389761936</v>
      </c>
    </row>
    <row r="3319" spans="3:23" x14ac:dyDescent="0.25">
      <c r="C3319" s="70">
        <v>0</v>
      </c>
      <c r="D3319" s="53">
        <v>3265</v>
      </c>
      <c r="E3319" s="53">
        <v>4502</v>
      </c>
      <c r="F3319" s="53">
        <v>374.64699999999999</v>
      </c>
      <c r="G3319" s="53">
        <v>0.91907011088304713</v>
      </c>
      <c r="H3319" s="53">
        <v>0.7252332296756997</v>
      </c>
      <c r="I3319" s="53">
        <v>0.47442603894216795</v>
      </c>
      <c r="J3319" s="53">
        <v>64.475787033275566</v>
      </c>
      <c r="K3319" s="53">
        <v>239</v>
      </c>
      <c r="L3319" s="53">
        <v>120.82633996937213</v>
      </c>
      <c r="M3319" s="53">
        <v>1311.5001638365902</v>
      </c>
      <c r="N3319" s="53">
        <v>36.214640186485219</v>
      </c>
      <c r="O3319" s="53">
        <v>1.0140094792346368</v>
      </c>
      <c r="P3319" s="53">
        <v>3.4375139593445221</v>
      </c>
      <c r="Q3319" s="53">
        <v>105.24899193548551</v>
      </c>
      <c r="R3319" s="53">
        <v>0.97814479430072487</v>
      </c>
      <c r="S3319" s="53">
        <v>6.8630916335129104</v>
      </c>
      <c r="T3319" s="53">
        <v>6.692778568242793E-4</v>
      </c>
      <c r="U3319" s="53">
        <v>0.29742338429973736</v>
      </c>
      <c r="V3319" s="53">
        <v>115.16734147395228</v>
      </c>
      <c r="W3319" s="53">
        <v>45.386765641748312</v>
      </c>
    </row>
    <row r="3320" spans="3:23" x14ac:dyDescent="0.25">
      <c r="C3320" s="70">
        <v>1</v>
      </c>
      <c r="D3320" s="53">
        <v>76</v>
      </c>
      <c r="E3320" s="53">
        <v>81</v>
      </c>
      <c r="F3320" s="53">
        <v>29.532999999999994</v>
      </c>
      <c r="G3320" s="53">
        <v>0.59512262132741323</v>
      </c>
      <c r="H3320" s="53">
        <v>0.93827160493827155</v>
      </c>
      <c r="I3320" s="53">
        <v>0.6333333333333333</v>
      </c>
      <c r="J3320" s="53">
        <v>9.8369815187318714</v>
      </c>
      <c r="K3320" s="53">
        <v>153</v>
      </c>
      <c r="L3320" s="53">
        <v>108.72368421052632</v>
      </c>
      <c r="M3320" s="53">
        <v>515.02929824561409</v>
      </c>
      <c r="N3320" s="53">
        <v>22.694256944117253</v>
      </c>
      <c r="O3320" s="53">
        <v>0.2381965464561096</v>
      </c>
      <c r="P3320" s="53">
        <v>1.8865008183599117</v>
      </c>
      <c r="Q3320" s="53">
        <v>123.75757575757571</v>
      </c>
      <c r="R3320" s="53">
        <v>0.93666154045868266</v>
      </c>
      <c r="S3320" s="53">
        <v>5.6115521453304282</v>
      </c>
      <c r="T3320" s="53">
        <v>7.8053259871441851E-3</v>
      </c>
      <c r="U3320" s="53">
        <v>0.1572763116764028</v>
      </c>
      <c r="V3320" s="53">
        <v>11.077091481010696</v>
      </c>
      <c r="W3320" s="53">
        <v>8.9019373948224754</v>
      </c>
    </row>
    <row r="3321" spans="3:23" x14ac:dyDescent="0.25">
      <c r="C3321" s="70">
        <v>0</v>
      </c>
      <c r="D3321" s="53">
        <v>38</v>
      </c>
      <c r="E3321" s="53">
        <v>42</v>
      </c>
      <c r="F3321" s="53">
        <v>20.625999999999998</v>
      </c>
      <c r="G3321" s="53">
        <v>0.52748477726821907</v>
      </c>
      <c r="H3321" s="53">
        <v>0.90476190476190477</v>
      </c>
      <c r="I3321" s="53">
        <v>0.59375</v>
      </c>
      <c r="J3321" s="53">
        <v>6.955796338302048</v>
      </c>
      <c r="K3321" s="53">
        <v>104</v>
      </c>
      <c r="L3321" s="53">
        <v>89.05263157894737</v>
      </c>
      <c r="M3321" s="53">
        <v>81.132290184921771</v>
      </c>
      <c r="N3321" s="53">
        <v>9.0073464563611498</v>
      </c>
      <c r="O3321" s="53">
        <v>5.5170851686158373E-2</v>
      </c>
      <c r="P3321" s="53">
        <v>1.6843716970174576</v>
      </c>
      <c r="Q3321" s="53">
        <v>28.305555555555561</v>
      </c>
      <c r="R3321" s="53">
        <v>0.91863238611967302</v>
      </c>
      <c r="S3321" s="53">
        <v>4.4514890264306795</v>
      </c>
      <c r="T3321" s="53">
        <v>1.581790123456793E-2</v>
      </c>
      <c r="U3321" s="53">
        <v>0.26989788760622091</v>
      </c>
      <c r="V3321" s="53">
        <v>7.6822876709772538</v>
      </c>
      <c r="W3321" s="53">
        <v>6.5265987488178077</v>
      </c>
    </row>
    <row r="3322" spans="3:23" x14ac:dyDescent="0.25">
      <c r="C3322" s="70">
        <v>0</v>
      </c>
      <c r="D3322" s="53">
        <v>4092</v>
      </c>
      <c r="E3322" s="53">
        <v>5742</v>
      </c>
      <c r="F3322" s="53">
        <v>387.13599999999997</v>
      </c>
      <c r="G3322" s="53">
        <v>0.74675975757366708</v>
      </c>
      <c r="H3322" s="53">
        <v>0.71264367816091956</v>
      </c>
      <c r="I3322" s="53">
        <v>0.45105820105820105</v>
      </c>
      <c r="J3322" s="53">
        <v>72.180996232085121</v>
      </c>
      <c r="K3322" s="53">
        <v>244</v>
      </c>
      <c r="L3322" s="53">
        <v>118.98264907135875</v>
      </c>
      <c r="M3322" s="53">
        <v>1109.44213348425</v>
      </c>
      <c r="N3322" s="53">
        <v>33.308289260846919</v>
      </c>
      <c r="O3322" s="53">
        <v>0.90949838872394095</v>
      </c>
      <c r="P3322" s="53">
        <v>3.3865524321395055</v>
      </c>
      <c r="Q3322" s="53">
        <v>45.301103463345875</v>
      </c>
      <c r="R3322" s="53">
        <v>0.98868273034047172</v>
      </c>
      <c r="S3322" s="53">
        <v>6.8252514847547188</v>
      </c>
      <c r="T3322" s="53">
        <v>5.7837787750159941E-4</v>
      </c>
      <c r="U3322" s="53">
        <v>0.30587001164685851</v>
      </c>
      <c r="V3322" s="53">
        <v>104.14856473348459</v>
      </c>
      <c r="W3322" s="53">
        <v>69.268572643514233</v>
      </c>
    </row>
    <row r="3323" spans="3:23" x14ac:dyDescent="0.25">
      <c r="C3323" s="70">
        <v>0</v>
      </c>
      <c r="D3323" s="53">
        <v>29</v>
      </c>
      <c r="E3323" s="53">
        <v>33</v>
      </c>
      <c r="F3323" s="53">
        <v>17.996000000000002</v>
      </c>
      <c r="G3323" s="53">
        <v>0</v>
      </c>
      <c r="H3323" s="53">
        <v>0.87878787878787878</v>
      </c>
      <c r="I3323" s="53">
        <v>0.59183673469387754</v>
      </c>
      <c r="J3323" s="53">
        <v>6.0765077797464979</v>
      </c>
      <c r="K3323" s="53">
        <v>104</v>
      </c>
      <c r="L3323" s="53">
        <v>90.793103448275858</v>
      </c>
      <c r="M3323" s="53">
        <v>69.88423645320195</v>
      </c>
      <c r="N3323" s="53">
        <v>8.3596792075534783</v>
      </c>
      <c r="O3323" s="53">
        <v>-0.51272411546677554</v>
      </c>
      <c r="P3323" s="53">
        <v>2.2214681891794981</v>
      </c>
      <c r="Q3323" s="53">
        <v>56.553571428571416</v>
      </c>
      <c r="R3323" s="53">
        <v>0.8807865614469903</v>
      </c>
      <c r="S3323" s="53">
        <v>3.9353986674667629</v>
      </c>
      <c r="T3323" s="53">
        <v>1.9132653061224504E-2</v>
      </c>
      <c r="U3323" s="53">
        <v>0.20963931901431898</v>
      </c>
      <c r="V3323" s="53">
        <v>6.2330229193099944</v>
      </c>
      <c r="W3323" s="53">
        <v>6.2330229193099944</v>
      </c>
    </row>
    <row r="3324" spans="3:23" x14ac:dyDescent="0.25">
      <c r="C3324" s="70">
        <v>0</v>
      </c>
      <c r="D3324" s="53">
        <v>174</v>
      </c>
      <c r="E3324" s="53">
        <v>183</v>
      </c>
      <c r="F3324" s="53">
        <v>48.356000000000002</v>
      </c>
      <c r="G3324" s="53">
        <v>0.83372980631610472</v>
      </c>
      <c r="H3324" s="53">
        <v>0.95081967213114749</v>
      </c>
      <c r="I3324" s="53">
        <v>0.60416666666666663</v>
      </c>
      <c r="J3324" s="53">
        <v>14.88434347843123</v>
      </c>
      <c r="K3324" s="53">
        <v>140</v>
      </c>
      <c r="L3324" s="53">
        <v>102.58045977011494</v>
      </c>
      <c r="M3324" s="53">
        <v>334.7189223307422</v>
      </c>
      <c r="N3324" s="53">
        <v>18.295325149631591</v>
      </c>
      <c r="O3324" s="53">
        <v>0.24531242284477456</v>
      </c>
      <c r="P3324" s="53">
        <v>1.9361601322460777</v>
      </c>
      <c r="Q3324" s="53">
        <v>79.045751633986995</v>
      </c>
      <c r="R3324" s="53">
        <v>0.95780700500732674</v>
      </c>
      <c r="S3324" s="53">
        <v>5.7578641347773267</v>
      </c>
      <c r="T3324" s="53">
        <v>3.6524413687043615E-3</v>
      </c>
      <c r="U3324" s="53">
        <v>0.17094953266003229</v>
      </c>
      <c r="V3324" s="53">
        <v>20.148960782630699</v>
      </c>
      <c r="W3324" s="53">
        <v>11.125704607614452</v>
      </c>
    </row>
    <row r="3325" spans="3:23" x14ac:dyDescent="0.25">
      <c r="C3325" s="70">
        <v>0</v>
      </c>
      <c r="D3325" s="53">
        <v>366</v>
      </c>
      <c r="E3325" s="53">
        <v>429</v>
      </c>
      <c r="F3325" s="53">
        <v>82.742999999999995</v>
      </c>
      <c r="G3325" s="53">
        <v>0.92288376172404984</v>
      </c>
      <c r="H3325" s="53">
        <v>0.85314685314685312</v>
      </c>
      <c r="I3325" s="53">
        <v>0.59803921568627449</v>
      </c>
      <c r="J3325" s="53">
        <v>21.587164551489145</v>
      </c>
      <c r="K3325" s="53">
        <v>150</v>
      </c>
      <c r="L3325" s="53">
        <v>104.29508196721312</v>
      </c>
      <c r="M3325" s="53">
        <v>477.45241410285195</v>
      </c>
      <c r="N3325" s="53">
        <v>21.85068452252359</v>
      </c>
      <c r="O3325" s="53">
        <v>0.43390268109164459</v>
      </c>
      <c r="P3325" s="53">
        <v>2.009720324562986</v>
      </c>
      <c r="Q3325" s="53">
        <v>37.402476780185786</v>
      </c>
      <c r="R3325" s="53">
        <v>0.97927662358357681</v>
      </c>
      <c r="S3325" s="53">
        <v>5.9730341917999041</v>
      </c>
      <c r="T3325" s="53">
        <v>1.9936930287839496E-3</v>
      </c>
      <c r="U3325" s="53">
        <v>0.26767507000274315</v>
      </c>
      <c r="V3325" s="53">
        <v>36.720253919801401</v>
      </c>
      <c r="W3325" s="53">
        <v>14.14018560017956</v>
      </c>
    </row>
    <row r="3326" spans="3:23" x14ac:dyDescent="0.25">
      <c r="C3326" s="70">
        <v>0</v>
      </c>
      <c r="D3326" s="53">
        <v>3461</v>
      </c>
      <c r="E3326" s="53">
        <v>5169</v>
      </c>
      <c r="F3326" s="53">
        <v>387.64800000000002</v>
      </c>
      <c r="G3326" s="53">
        <v>0.91113998507265037</v>
      </c>
      <c r="H3326" s="53">
        <v>0.66956858193074098</v>
      </c>
      <c r="I3326" s="53">
        <v>0.46406543309198178</v>
      </c>
      <c r="J3326" s="53">
        <v>66.382844653783849</v>
      </c>
      <c r="K3326" s="53">
        <v>238</v>
      </c>
      <c r="L3326" s="53">
        <v>119.03524992776654</v>
      </c>
      <c r="M3326" s="53">
        <v>1297.0767917655519</v>
      </c>
      <c r="N3326" s="53">
        <v>36.014952336016663</v>
      </c>
      <c r="O3326" s="53">
        <v>0.97201560086975414</v>
      </c>
      <c r="P3326" s="53">
        <v>3.2568361154153447</v>
      </c>
      <c r="Q3326" s="53">
        <v>78.044657097287725</v>
      </c>
      <c r="R3326" s="53">
        <v>0.98302043461205535</v>
      </c>
      <c r="S3326" s="53">
        <v>6.849171701995763</v>
      </c>
      <c r="T3326" s="53">
        <v>7.2714328149573826E-4</v>
      </c>
      <c r="U3326" s="53">
        <v>0.3172047904218257</v>
      </c>
      <c r="V3326" s="53">
        <v>117.47906952002012</v>
      </c>
      <c r="W3326" s="53">
        <v>48.412770714093284</v>
      </c>
    </row>
    <row r="3327" spans="3:23" x14ac:dyDescent="0.25">
      <c r="C3327" s="70">
        <v>1</v>
      </c>
      <c r="D3327" s="53">
        <v>81</v>
      </c>
      <c r="E3327" s="53">
        <v>85</v>
      </c>
      <c r="F3327" s="53">
        <v>30.731999999999999</v>
      </c>
      <c r="G3327" s="53">
        <v>0.68986752418933628</v>
      </c>
      <c r="H3327" s="53">
        <v>0.95294117647058818</v>
      </c>
      <c r="I3327" s="53">
        <v>0.69230769230769229</v>
      </c>
      <c r="J3327" s="53">
        <v>10.155412503859614</v>
      </c>
      <c r="K3327" s="53">
        <v>132</v>
      </c>
      <c r="L3327" s="53">
        <v>101.75308641975309</v>
      </c>
      <c r="M3327" s="53">
        <v>267.88827160493827</v>
      </c>
      <c r="N3327" s="53">
        <v>16.367292739024933</v>
      </c>
      <c r="O3327" s="53">
        <v>0.11340354810440066</v>
      </c>
      <c r="P3327" s="53">
        <v>1.9808361988385501</v>
      </c>
      <c r="Q3327" s="53">
        <v>79.85384615384622</v>
      </c>
      <c r="R3327" s="53">
        <v>0.92370113269274357</v>
      </c>
      <c r="S3327" s="53">
        <v>5.3610325644260515</v>
      </c>
      <c r="T3327" s="53">
        <v>8.284023668639038E-3</v>
      </c>
      <c r="U3327" s="53">
        <v>0.22804498007879753</v>
      </c>
      <c r="V3327" s="53">
        <v>12.067277052516102</v>
      </c>
      <c r="W3327" s="53">
        <v>8.7359318377790647</v>
      </c>
    </row>
    <row r="3328" spans="3:23" x14ac:dyDescent="0.25">
      <c r="C3328" s="70">
        <v>0</v>
      </c>
      <c r="D3328" s="53">
        <v>4097</v>
      </c>
      <c r="E3328" s="53">
        <v>5284</v>
      </c>
      <c r="F3328" s="53">
        <v>421.57400000000001</v>
      </c>
      <c r="G3328" s="53">
        <v>0.72814313684867338</v>
      </c>
      <c r="H3328" s="53">
        <v>0.77535957607872819</v>
      </c>
      <c r="I3328" s="53">
        <v>0.49468727360540932</v>
      </c>
      <c r="J3328" s="53">
        <v>72.225081618368293</v>
      </c>
      <c r="K3328" s="53">
        <v>248</v>
      </c>
      <c r="L3328" s="53">
        <v>118.26897730046376</v>
      </c>
      <c r="M3328" s="53">
        <v>1114.5121062048017</v>
      </c>
      <c r="N3328" s="53">
        <v>33.384309281529276</v>
      </c>
      <c r="O3328" s="53">
        <v>0.89004356261244799</v>
      </c>
      <c r="P3328" s="53">
        <v>3.3903836115593133</v>
      </c>
      <c r="Q3328" s="53">
        <v>61.54208512673317</v>
      </c>
      <c r="R3328" s="53">
        <v>0.98527536543617666</v>
      </c>
      <c r="S3328" s="53">
        <v>6.8174165686736341</v>
      </c>
      <c r="T3328" s="53">
        <v>5.0582865099476639E-4</v>
      </c>
      <c r="U3328" s="53">
        <v>0.29158177186106693</v>
      </c>
      <c r="V3328" s="53">
        <v>99.647339824060879</v>
      </c>
      <c r="W3328" s="53">
        <v>68.300788194393135</v>
      </c>
    </row>
    <row r="3329" spans="3:23" x14ac:dyDescent="0.25">
      <c r="C3329" s="70">
        <v>0</v>
      </c>
      <c r="D3329" s="53">
        <v>44</v>
      </c>
      <c r="E3329" s="53">
        <v>48</v>
      </c>
      <c r="F3329" s="53">
        <v>22.312999999999999</v>
      </c>
      <c r="G3329" s="53">
        <v>0.60751669847806078</v>
      </c>
      <c r="H3329" s="53">
        <v>0.91666666666666663</v>
      </c>
      <c r="I3329" s="53">
        <v>0.61111111111111116</v>
      </c>
      <c r="J3329" s="53">
        <v>7.4848206370191104</v>
      </c>
      <c r="K3329" s="53">
        <v>109</v>
      </c>
      <c r="L3329" s="53">
        <v>91.75</v>
      </c>
      <c r="M3329" s="53">
        <v>105.91279069767442</v>
      </c>
      <c r="N3329" s="53">
        <v>10.291394011390024</v>
      </c>
      <c r="O3329" s="53">
        <v>-0.15040010254592018</v>
      </c>
      <c r="P3329" s="53">
        <v>1.7945798826682129</v>
      </c>
      <c r="Q3329" s="53">
        <v>53.740740740740748</v>
      </c>
      <c r="R3329" s="53">
        <v>0.92156314715719279</v>
      </c>
      <c r="S3329" s="53">
        <v>4.379664004902593</v>
      </c>
      <c r="T3329" s="53">
        <v>1.4174668495656134E-2</v>
      </c>
      <c r="U3329" s="53">
        <v>0.18719510941733158</v>
      </c>
      <c r="V3329" s="53">
        <v>8.5442171759943601</v>
      </c>
      <c r="W3329" s="53">
        <v>6.786730710068408</v>
      </c>
    </row>
    <row r="3330" spans="3:23" x14ac:dyDescent="0.25">
      <c r="C3330" s="70">
        <v>0</v>
      </c>
      <c r="D3330" s="53">
        <v>161</v>
      </c>
      <c r="E3330" s="53">
        <v>170</v>
      </c>
      <c r="F3330" s="53">
        <v>45.544000000000004</v>
      </c>
      <c r="G3330" s="53">
        <v>0.82233806187853298</v>
      </c>
      <c r="H3330" s="53">
        <v>0.94705882352941173</v>
      </c>
      <c r="I3330" s="53">
        <v>0.62890625</v>
      </c>
      <c r="J3330" s="53">
        <v>14.317526556719256</v>
      </c>
      <c r="K3330" s="53">
        <v>144</v>
      </c>
      <c r="L3330" s="53">
        <v>106.93788819875776</v>
      </c>
      <c r="M3330" s="53">
        <v>392.37111801242241</v>
      </c>
      <c r="N3330" s="53">
        <v>19.808359801165327</v>
      </c>
      <c r="O3330" s="53">
        <v>0.14282140620459294</v>
      </c>
      <c r="P3330" s="53">
        <v>1.8958511363026345</v>
      </c>
      <c r="Q3330" s="53">
        <v>102.74264705882351</v>
      </c>
      <c r="R3330" s="53">
        <v>0.9495365169384864</v>
      </c>
      <c r="S3330" s="53">
        <v>5.8575573502778173</v>
      </c>
      <c r="T3330" s="53">
        <v>4.0008650519031391E-3</v>
      </c>
      <c r="U3330" s="53">
        <v>0.14423346247930965</v>
      </c>
      <c r="V3330" s="53">
        <v>19.118497301841764</v>
      </c>
      <c r="W3330" s="53">
        <v>10.878410046024221</v>
      </c>
    </row>
    <row r="3331" spans="3:23" x14ac:dyDescent="0.25">
      <c r="C3331" s="70">
        <v>0</v>
      </c>
      <c r="D3331" s="53">
        <v>332</v>
      </c>
      <c r="E3331" s="53">
        <v>397</v>
      </c>
      <c r="F3331" s="53">
        <v>78.137</v>
      </c>
      <c r="G3331" s="53">
        <v>0.90585102212852442</v>
      </c>
      <c r="H3331" s="53">
        <v>0.83627204030226698</v>
      </c>
      <c r="I3331" s="53">
        <v>0.56366723259762308</v>
      </c>
      <c r="J3331" s="53">
        <v>20.560046907827669</v>
      </c>
      <c r="K3331" s="53">
        <v>154</v>
      </c>
      <c r="L3331" s="53">
        <v>103.67168674698796</v>
      </c>
      <c r="M3331" s="53">
        <v>415.3269300768028</v>
      </c>
      <c r="N3331" s="53">
        <v>20.37957139090032</v>
      </c>
      <c r="O3331" s="53">
        <v>0.55904158200159892</v>
      </c>
      <c r="P3331" s="53">
        <v>2.4349388964329042</v>
      </c>
      <c r="Q3331" s="53">
        <v>29.938709677419332</v>
      </c>
      <c r="R3331" s="53">
        <v>0.98191067129090348</v>
      </c>
      <c r="S3331" s="53">
        <v>5.9912961835657539</v>
      </c>
      <c r="T3331" s="53">
        <v>2.2424557752341316E-3</v>
      </c>
      <c r="U3331" s="53">
        <v>0.3018459519870812</v>
      </c>
      <c r="V3331" s="53">
        <v>33.494785240196059</v>
      </c>
      <c r="W3331" s="53">
        <v>14.188271063907516</v>
      </c>
    </row>
    <row r="3332" spans="3:23" x14ac:dyDescent="0.25">
      <c r="C3332" s="70">
        <v>0</v>
      </c>
      <c r="D3332" s="53">
        <v>3549</v>
      </c>
      <c r="E3332" s="53">
        <v>5177</v>
      </c>
      <c r="F3332" s="53">
        <v>372.62900000000002</v>
      </c>
      <c r="G3332" s="53">
        <v>0.90182227100123669</v>
      </c>
      <c r="H3332" s="53">
        <v>0.68553216148348461</v>
      </c>
      <c r="I3332" s="53">
        <v>0.46599264705882354</v>
      </c>
      <c r="J3332" s="53">
        <v>67.221478295743324</v>
      </c>
      <c r="K3332" s="53">
        <v>236</v>
      </c>
      <c r="L3332" s="53">
        <v>120.11580726965343</v>
      </c>
      <c r="M3332" s="53">
        <v>1293.3701812886648</v>
      </c>
      <c r="N3332" s="53">
        <v>35.963456192205228</v>
      </c>
      <c r="O3332" s="53">
        <v>0.93969486697192373</v>
      </c>
      <c r="P3332" s="53">
        <v>3.2379700688548563</v>
      </c>
      <c r="Q3332" s="53">
        <v>100.90460697553308</v>
      </c>
      <c r="R3332" s="53">
        <v>0.97853669873621585</v>
      </c>
      <c r="S3332" s="53">
        <v>6.866447629324151</v>
      </c>
      <c r="T3332" s="53">
        <v>6.8806481744689929E-4</v>
      </c>
      <c r="U3332" s="53">
        <v>0.3164922030975621</v>
      </c>
      <c r="V3332" s="53">
        <v>115.49437519667043</v>
      </c>
      <c r="W3332" s="53">
        <v>49.905945634022565</v>
      </c>
    </row>
    <row r="3333" spans="3:23" x14ac:dyDescent="0.25">
      <c r="C3333" s="70">
        <v>1</v>
      </c>
      <c r="D3333" s="53">
        <v>85</v>
      </c>
      <c r="E3333" s="53">
        <v>90</v>
      </c>
      <c r="F3333" s="53">
        <v>31.864999999999998</v>
      </c>
      <c r="G3333" s="53">
        <v>0.44313082768819689</v>
      </c>
      <c r="H3333" s="53">
        <v>0.94444444444444442</v>
      </c>
      <c r="I3333" s="53">
        <v>0.7024793388429752</v>
      </c>
      <c r="J3333" s="53">
        <v>10.403141895720196</v>
      </c>
      <c r="K3333" s="53">
        <v>132</v>
      </c>
      <c r="L3333" s="53">
        <v>100.4235294117647</v>
      </c>
      <c r="M3333" s="53">
        <v>255.12801120448182</v>
      </c>
      <c r="N3333" s="53">
        <v>15.972727106054302</v>
      </c>
      <c r="O3333" s="53">
        <v>0.21173791613396176</v>
      </c>
      <c r="P3333" s="53">
        <v>1.9557541428484517</v>
      </c>
      <c r="Q3333" s="53">
        <v>83.878787878787833</v>
      </c>
      <c r="R3333" s="53">
        <v>0.93116750547899541</v>
      </c>
      <c r="S3333" s="53">
        <v>5.3621021125064816</v>
      </c>
      <c r="T3333" s="53">
        <v>8.2644628099173677E-3</v>
      </c>
      <c r="U3333" s="53">
        <v>0.16394149011567394</v>
      </c>
      <c r="V3333" s="53">
        <v>11.150507307280474</v>
      </c>
      <c r="W3333" s="53">
        <v>9.9959498111235696</v>
      </c>
    </row>
    <row r="3334" spans="3:23" x14ac:dyDescent="0.25">
      <c r="C3334" s="70">
        <v>0</v>
      </c>
      <c r="D3334" s="53">
        <v>43</v>
      </c>
      <c r="E3334" s="53">
        <v>47</v>
      </c>
      <c r="F3334" s="53">
        <v>21.552</v>
      </c>
      <c r="G3334" s="53">
        <v>0.53810701977690156</v>
      </c>
      <c r="H3334" s="53">
        <v>0.91489361702127658</v>
      </c>
      <c r="I3334" s="53">
        <v>0.68253968253968256</v>
      </c>
      <c r="J3334" s="53">
        <v>7.399277020331918</v>
      </c>
      <c r="K3334" s="53">
        <v>89</v>
      </c>
      <c r="L3334" s="53">
        <v>82.372093023255815</v>
      </c>
      <c r="M3334" s="53">
        <v>20.239202657807304</v>
      </c>
      <c r="N3334" s="53">
        <v>4.4988001353480138</v>
      </c>
      <c r="O3334" s="53">
        <v>-0.43315822383961461</v>
      </c>
      <c r="P3334" s="53">
        <v>1.9312859151577764</v>
      </c>
      <c r="Q3334" s="53">
        <v>213.72857142857134</v>
      </c>
      <c r="R3334" s="53">
        <v>3.5458190086847551E-2</v>
      </c>
      <c r="S3334" s="53">
        <v>3.5488448488137125</v>
      </c>
      <c r="T3334" s="53">
        <v>2.4081632653061218E-2</v>
      </c>
      <c r="U3334" s="53">
        <v>0.39393041815653201</v>
      </c>
      <c r="V3334" s="53">
        <v>8.1744544421237428</v>
      </c>
      <c r="W3334" s="53">
        <v>6.8900557484721601</v>
      </c>
    </row>
    <row r="3335" spans="3:23" x14ac:dyDescent="0.25">
      <c r="C3335" s="70">
        <v>0</v>
      </c>
      <c r="D3335" s="53">
        <v>7747</v>
      </c>
      <c r="E3335" s="53">
        <v>13262</v>
      </c>
      <c r="F3335" s="53">
        <v>765.95299999999997</v>
      </c>
      <c r="G3335" s="53">
        <v>0.82169216242903353</v>
      </c>
      <c r="H3335" s="53">
        <v>0.58415020358920222</v>
      </c>
      <c r="I3335" s="53">
        <v>0.44319221967963385</v>
      </c>
      <c r="J3335" s="53">
        <v>99.31659857779718</v>
      </c>
      <c r="K3335" s="53">
        <v>241</v>
      </c>
      <c r="L3335" s="53">
        <v>118.75306570285272</v>
      </c>
      <c r="M3335" s="53">
        <v>1186.5252536392459</v>
      </c>
      <c r="N3335" s="53">
        <v>34.445975870038083</v>
      </c>
      <c r="O3335" s="53">
        <v>0.91092800021192022</v>
      </c>
      <c r="P3335" s="53">
        <v>3.2637073969680488</v>
      </c>
      <c r="Q3335" s="53">
        <v>57.057679219600658</v>
      </c>
      <c r="R3335" s="53">
        <v>0.98672397619857255</v>
      </c>
      <c r="S3335" s="53">
        <v>6.847656114098168</v>
      </c>
      <c r="T3335" s="53">
        <v>5.7216852875983991E-4</v>
      </c>
      <c r="U3335" s="53">
        <v>0.31592125882886402</v>
      </c>
      <c r="V3335" s="53">
        <v>180.56808843526645</v>
      </c>
      <c r="W3335" s="53">
        <v>102.91145345581194</v>
      </c>
    </row>
    <row r="3336" spans="3:23" x14ac:dyDescent="0.25">
      <c r="C3336" s="70">
        <v>0</v>
      </c>
      <c r="D3336" s="53">
        <v>29</v>
      </c>
      <c r="E3336" s="53">
        <v>33</v>
      </c>
      <c r="F3336" s="53">
        <v>17.996000000000002</v>
      </c>
      <c r="G3336" s="53">
        <v>0</v>
      </c>
      <c r="H3336" s="53">
        <v>0.87878787878787878</v>
      </c>
      <c r="I3336" s="53">
        <v>0.59183673469387754</v>
      </c>
      <c r="J3336" s="53">
        <v>6.0765077797464979</v>
      </c>
      <c r="K3336" s="53">
        <v>101</v>
      </c>
      <c r="L3336" s="53">
        <v>91.517241379310349</v>
      </c>
      <c r="M3336" s="53">
        <v>61.972906403940911</v>
      </c>
      <c r="N3336" s="53">
        <v>7.8722872409447122</v>
      </c>
      <c r="O3336" s="53">
        <v>-0.72277615941507056</v>
      </c>
      <c r="P3336" s="53">
        <v>2.4323260361374568</v>
      </c>
      <c r="Q3336" s="53">
        <v>29.75</v>
      </c>
      <c r="R3336" s="53">
        <v>0.92526209403650128</v>
      </c>
      <c r="S3336" s="53">
        <v>4.0472990984266435</v>
      </c>
      <c r="T3336" s="53">
        <v>1.785714285714287E-2</v>
      </c>
      <c r="U3336" s="53">
        <v>0.23067022263450832</v>
      </c>
      <c r="V3336" s="53">
        <v>6.2330229193099944</v>
      </c>
      <c r="W3336" s="53">
        <v>6.2330229193099944</v>
      </c>
    </row>
    <row r="3337" spans="3:23" x14ac:dyDescent="0.25">
      <c r="C3337" s="70">
        <v>0</v>
      </c>
      <c r="D3337" s="53">
        <v>175</v>
      </c>
      <c r="E3337" s="53">
        <v>184</v>
      </c>
      <c r="F3337" s="53">
        <v>50.795999999999999</v>
      </c>
      <c r="G3337" s="53">
        <v>0.87050619102737758</v>
      </c>
      <c r="H3337" s="53">
        <v>0.95108695652173914</v>
      </c>
      <c r="I3337" s="53">
        <v>0.57189542483660127</v>
      </c>
      <c r="J3337" s="53">
        <v>14.927053303604616</v>
      </c>
      <c r="K3337" s="53">
        <v>148</v>
      </c>
      <c r="L3337" s="53">
        <v>106.62857142857143</v>
      </c>
      <c r="M3337" s="53">
        <v>460.00492610837381</v>
      </c>
      <c r="N3337" s="53">
        <v>21.447725429713376</v>
      </c>
      <c r="O3337" s="53">
        <v>0.19081300270468518</v>
      </c>
      <c r="P3337" s="53">
        <v>1.8512193621606354</v>
      </c>
      <c r="Q3337" s="53">
        <v>108.69349845201241</v>
      </c>
      <c r="R3337" s="53">
        <v>0.95367305510187927</v>
      </c>
      <c r="S3337" s="53">
        <v>5.871833598042099</v>
      </c>
      <c r="T3337" s="53">
        <v>3.2876764849658403E-3</v>
      </c>
      <c r="U3337" s="53">
        <v>0.16608350878062456</v>
      </c>
      <c r="V3337" s="53">
        <v>21.545661320091593</v>
      </c>
      <c r="W3337" s="53">
        <v>10.603858079541915</v>
      </c>
    </row>
    <row r="3338" spans="3:23" x14ac:dyDescent="0.25">
      <c r="C3338" s="70">
        <v>0</v>
      </c>
      <c r="D3338" s="53">
        <v>304</v>
      </c>
      <c r="E3338" s="53">
        <v>353</v>
      </c>
      <c r="F3338" s="53">
        <v>72.695000000000007</v>
      </c>
      <c r="G3338" s="53">
        <v>0.90819591852823689</v>
      </c>
      <c r="H3338" s="53">
        <v>0.86118980169971671</v>
      </c>
      <c r="I3338" s="53">
        <v>0.6333333333333333</v>
      </c>
      <c r="J3338" s="53">
        <v>19.673963037463743</v>
      </c>
      <c r="K3338" s="53">
        <v>152</v>
      </c>
      <c r="L3338" s="53">
        <v>100.01315789473684</v>
      </c>
      <c r="M3338" s="53">
        <v>406.06583289907928</v>
      </c>
      <c r="N3338" s="53">
        <v>20.151075229353875</v>
      </c>
      <c r="O3338" s="53">
        <v>0.81553961550434595</v>
      </c>
      <c r="P3338" s="53">
        <v>2.7736043855628658</v>
      </c>
      <c r="Q3338" s="53">
        <v>23.356862745098073</v>
      </c>
      <c r="R3338" s="53">
        <v>0.98274966351368387</v>
      </c>
      <c r="S3338" s="53">
        <v>5.8272559887541417</v>
      </c>
      <c r="T3338" s="53">
        <v>2.722029988465957E-3</v>
      </c>
      <c r="U3338" s="53">
        <v>0.30187023760553083</v>
      </c>
      <c r="V3338" s="53">
        <v>31.767632057360853</v>
      </c>
      <c r="W3338" s="53">
        <v>13.296193295296524</v>
      </c>
    </row>
    <row r="3339" spans="3:23" x14ac:dyDescent="0.25">
      <c r="C3339" s="70">
        <v>1</v>
      </c>
      <c r="D3339" s="53">
        <v>77</v>
      </c>
      <c r="E3339" s="53">
        <v>81</v>
      </c>
      <c r="F3339" s="53">
        <v>28.680999999999997</v>
      </c>
      <c r="G3339" s="53">
        <v>0.35614067880876732</v>
      </c>
      <c r="H3339" s="53">
        <v>0.95061728395061729</v>
      </c>
      <c r="I3339" s="53">
        <v>0.7</v>
      </c>
      <c r="J3339" s="53">
        <v>9.9014870067383072</v>
      </c>
      <c r="K3339" s="53">
        <v>131</v>
      </c>
      <c r="L3339" s="53">
        <v>99.766233766233768</v>
      </c>
      <c r="M3339" s="53">
        <v>237.36568694463418</v>
      </c>
      <c r="N3339" s="53">
        <v>15.406676700204823</v>
      </c>
      <c r="O3339" s="53">
        <v>0.18786679878742385</v>
      </c>
      <c r="P3339" s="53">
        <v>2.0179331220864269</v>
      </c>
      <c r="Q3339" s="53">
        <v>102.49586776859502</v>
      </c>
      <c r="R3339" s="53">
        <v>0.89991894664851035</v>
      </c>
      <c r="S3339" s="53">
        <v>5.318480696426672</v>
      </c>
      <c r="T3339" s="53">
        <v>8.947476265282436E-3</v>
      </c>
      <c r="U3339" s="53">
        <v>0.13871603432601814</v>
      </c>
      <c r="V3339" s="53">
        <v>10.325740563192593</v>
      </c>
      <c r="W3339" s="53">
        <v>9.6487060208997733</v>
      </c>
    </row>
    <row r="3340" spans="3:23" x14ac:dyDescent="0.25">
      <c r="C3340" s="70">
        <v>0</v>
      </c>
      <c r="D3340" s="53">
        <v>29</v>
      </c>
      <c r="E3340" s="53">
        <v>33</v>
      </c>
      <c r="F3340" s="53">
        <v>17.996000000000002</v>
      </c>
      <c r="G3340" s="53">
        <v>0</v>
      </c>
      <c r="H3340" s="53">
        <v>0.87878787878787878</v>
      </c>
      <c r="I3340" s="53">
        <v>0.59183673469387754</v>
      </c>
      <c r="J3340" s="53">
        <v>6.0765077797464979</v>
      </c>
      <c r="K3340" s="53">
        <v>95</v>
      </c>
      <c r="L3340" s="53">
        <v>85.758620689655174</v>
      </c>
      <c r="M3340" s="53">
        <v>27.90394088669952</v>
      </c>
      <c r="N3340" s="53">
        <v>5.2824180908651597</v>
      </c>
      <c r="O3340" s="53">
        <v>-0.24530492395374451</v>
      </c>
      <c r="P3340" s="53">
        <v>2.1294803211260382</v>
      </c>
      <c r="Q3340" s="53">
        <v>55.339285714285722</v>
      </c>
      <c r="R3340" s="53">
        <v>0.64460949895391639</v>
      </c>
      <c r="S3340" s="53">
        <v>3.8833374604210062</v>
      </c>
      <c r="T3340" s="53">
        <v>2.4234693877551037E-2</v>
      </c>
      <c r="U3340" s="53">
        <v>0.37096087338444128</v>
      </c>
      <c r="V3340" s="53">
        <v>6.2330229193099944</v>
      </c>
      <c r="W3340" s="53">
        <v>6.2330229193099944</v>
      </c>
    </row>
    <row r="3341" spans="3:23" x14ac:dyDescent="0.25">
      <c r="C3341" s="70">
        <v>0</v>
      </c>
      <c r="D3341" s="53">
        <v>7595</v>
      </c>
      <c r="E3341" s="53">
        <v>12957</v>
      </c>
      <c r="F3341" s="53">
        <v>713.42899999999997</v>
      </c>
      <c r="G3341" s="53">
        <v>0.83291962990438018</v>
      </c>
      <c r="H3341" s="53">
        <v>0.58616963803349542</v>
      </c>
      <c r="I3341" s="53">
        <v>0.44321895424836599</v>
      </c>
      <c r="J3341" s="53">
        <v>98.337451371608978</v>
      </c>
      <c r="K3341" s="53">
        <v>233</v>
      </c>
      <c r="L3341" s="53">
        <v>120.84107965766952</v>
      </c>
      <c r="M3341" s="53">
        <v>1194.3849332561008</v>
      </c>
      <c r="N3341" s="53">
        <v>34.559874612852703</v>
      </c>
      <c r="O3341" s="53">
        <v>0.91726125209456155</v>
      </c>
      <c r="P3341" s="53">
        <v>3.1685190290924177</v>
      </c>
      <c r="Q3341" s="53">
        <v>60.61628781306149</v>
      </c>
      <c r="R3341" s="53">
        <v>0.9863930897981088</v>
      </c>
      <c r="S3341" s="53">
        <v>6.8448850350276009</v>
      </c>
      <c r="T3341" s="53">
        <v>5.9782973590862931E-4</v>
      </c>
      <c r="U3341" s="53">
        <v>0.32343335078491592</v>
      </c>
      <c r="V3341" s="53">
        <v>181.13336447378836</v>
      </c>
      <c r="W3341" s="53">
        <v>100.23811233456847</v>
      </c>
    </row>
    <row r="3342" spans="3:23" x14ac:dyDescent="0.25">
      <c r="C3342" s="70">
        <v>0</v>
      </c>
      <c r="D3342" s="53">
        <v>163</v>
      </c>
      <c r="E3342" s="53">
        <v>174</v>
      </c>
      <c r="F3342" s="53">
        <v>47.04099999999999</v>
      </c>
      <c r="G3342" s="53">
        <v>0.84973167416081474</v>
      </c>
      <c r="H3342" s="53">
        <v>0.93678160919540232</v>
      </c>
      <c r="I3342" s="53">
        <v>0.59926470588235292</v>
      </c>
      <c r="J3342" s="53">
        <v>14.406180819073162</v>
      </c>
      <c r="K3342" s="53">
        <v>161</v>
      </c>
      <c r="L3342" s="53">
        <v>113.88343558282209</v>
      </c>
      <c r="M3342" s="53">
        <v>521.67151404983815</v>
      </c>
      <c r="N3342" s="53">
        <v>22.84012946657348</v>
      </c>
      <c r="O3342" s="53">
        <v>0.17474658432867887</v>
      </c>
      <c r="P3342" s="53">
        <v>2.0227266187304842</v>
      </c>
      <c r="Q3342" s="53">
        <v>116.28125000000009</v>
      </c>
      <c r="R3342" s="53">
        <v>0.95641985377705219</v>
      </c>
      <c r="S3342" s="53">
        <v>5.9595089639782195</v>
      </c>
      <c r="T3342" s="53">
        <v>3.809799382716062E-3</v>
      </c>
      <c r="U3342" s="53">
        <v>0.14532625794208356</v>
      </c>
      <c r="V3342" s="53">
        <v>20.057710058638182</v>
      </c>
      <c r="W3342" s="53">
        <v>10.574733706419931</v>
      </c>
    </row>
    <row r="3343" spans="3:23" x14ac:dyDescent="0.25">
      <c r="C3343" s="70">
        <v>0</v>
      </c>
      <c r="D3343" s="53">
        <v>36</v>
      </c>
      <c r="E3343" s="53">
        <v>40</v>
      </c>
      <c r="F3343" s="53">
        <v>19.592000000000002</v>
      </c>
      <c r="G3343" s="53">
        <v>0.38282074674438793</v>
      </c>
      <c r="H3343" s="53">
        <v>0.9</v>
      </c>
      <c r="I3343" s="53">
        <v>0.6428571428571429</v>
      </c>
      <c r="J3343" s="53">
        <v>6.7702750025730758</v>
      </c>
      <c r="K3343" s="53">
        <v>117</v>
      </c>
      <c r="L3343" s="53">
        <v>100.02777777777777</v>
      </c>
      <c r="M3343" s="53">
        <v>135.74206349206349</v>
      </c>
      <c r="N3343" s="53">
        <v>11.650839604597751</v>
      </c>
      <c r="O3343" s="53">
        <v>-0.39057268703335069</v>
      </c>
      <c r="P3343" s="53">
        <v>2.0570280309021838</v>
      </c>
      <c r="Q3343" s="53">
        <v>62.15625</v>
      </c>
      <c r="R3343" s="53">
        <v>0.9385707079312281</v>
      </c>
      <c r="S3343" s="53">
        <v>4.7045114597155475</v>
      </c>
      <c r="T3343" s="53">
        <v>1.611328125E-2</v>
      </c>
      <c r="U3343" s="53">
        <v>0.20753421925296911</v>
      </c>
      <c r="V3343" s="53">
        <v>7.1802197428460053</v>
      </c>
      <c r="W3343" s="53">
        <v>6.6332495807108005</v>
      </c>
    </row>
    <row r="3344" spans="3:23" x14ac:dyDescent="0.25">
      <c r="C3344" s="70">
        <v>0</v>
      </c>
      <c r="D3344" s="53">
        <v>283</v>
      </c>
      <c r="E3344" s="53">
        <v>301</v>
      </c>
      <c r="F3344" s="53">
        <v>64.597999999999999</v>
      </c>
      <c r="G3344" s="53">
        <v>0.88959374455469731</v>
      </c>
      <c r="H3344" s="53">
        <v>0.94019933554817281</v>
      </c>
      <c r="I3344" s="53">
        <v>0.77747252747252749</v>
      </c>
      <c r="J3344" s="53">
        <v>18.982275710779543</v>
      </c>
      <c r="K3344" s="53">
        <v>156</v>
      </c>
      <c r="L3344" s="53">
        <v>101.71731448763251</v>
      </c>
      <c r="M3344" s="53">
        <v>487.27441545748417</v>
      </c>
      <c r="N3344" s="53">
        <v>22.07429309077607</v>
      </c>
      <c r="O3344" s="53">
        <v>0.81697507506202061</v>
      </c>
      <c r="P3344" s="53">
        <v>2.4885378487888614</v>
      </c>
      <c r="Q3344" s="53">
        <v>25.869897959183664</v>
      </c>
      <c r="R3344" s="53">
        <v>0.9797070638739025</v>
      </c>
      <c r="S3344" s="53">
        <v>5.7897121483889613</v>
      </c>
      <c r="T3344" s="53">
        <v>3.5532069970845136E-3</v>
      </c>
      <c r="U3344" s="53">
        <v>0.30821165795655558</v>
      </c>
      <c r="V3344" s="53">
        <v>28.309990503391049</v>
      </c>
      <c r="W3344" s="53">
        <v>12.930662761409142</v>
      </c>
    </row>
    <row r="3345" spans="3:23" x14ac:dyDescent="0.25">
      <c r="C3345" s="70">
        <v>1</v>
      </c>
      <c r="D3345" s="53">
        <v>70</v>
      </c>
      <c r="E3345" s="53">
        <v>74</v>
      </c>
      <c r="F3345" s="53">
        <v>27.274999999999999</v>
      </c>
      <c r="G3345" s="53">
        <v>0.52023163310087517</v>
      </c>
      <c r="H3345" s="53">
        <v>0.94594594594594594</v>
      </c>
      <c r="I3345" s="53">
        <v>0.70707070707070707</v>
      </c>
      <c r="J3345" s="53">
        <v>9.4406974388262963</v>
      </c>
      <c r="K3345" s="53">
        <v>132</v>
      </c>
      <c r="L3345" s="53">
        <v>102.82857142857142</v>
      </c>
      <c r="M3345" s="53">
        <v>254.20207039337464</v>
      </c>
      <c r="N3345" s="53">
        <v>15.943715702224956</v>
      </c>
      <c r="O3345" s="53">
        <v>9.1594289526802236E-2</v>
      </c>
      <c r="P3345" s="53">
        <v>1.8648988141822787</v>
      </c>
      <c r="Q3345" s="53">
        <v>112.29090909090907</v>
      </c>
      <c r="R3345" s="53">
        <v>0.90180765084986469</v>
      </c>
      <c r="S3345" s="53">
        <v>5.3610767667904327</v>
      </c>
      <c r="T3345" s="53">
        <v>9.2561983471074142E-3</v>
      </c>
      <c r="U3345" s="53">
        <v>0.13746858494571701</v>
      </c>
      <c r="V3345" s="53">
        <v>10.295845496216684</v>
      </c>
      <c r="W3345" s="53">
        <v>8.7929115433507636</v>
      </c>
    </row>
    <row r="3346" spans="3:23" x14ac:dyDescent="0.25">
      <c r="C3346" s="70">
        <v>0</v>
      </c>
      <c r="D3346" s="53">
        <v>52</v>
      </c>
      <c r="E3346" s="53">
        <v>56</v>
      </c>
      <c r="F3346" s="53">
        <v>23.147999999999996</v>
      </c>
      <c r="G3346" s="53">
        <v>0.40283323917633496</v>
      </c>
      <c r="H3346" s="53">
        <v>0.9285714285714286</v>
      </c>
      <c r="I3346" s="53">
        <v>0.72222222222222221</v>
      </c>
      <c r="J3346" s="53">
        <v>8.1368578902564384</v>
      </c>
      <c r="K3346" s="53">
        <v>94</v>
      </c>
      <c r="L3346" s="53">
        <v>81.711538461538467</v>
      </c>
      <c r="M3346" s="53">
        <v>20.130844645550535</v>
      </c>
      <c r="N3346" s="53">
        <v>4.4867409826677687</v>
      </c>
      <c r="O3346" s="53">
        <v>0.9848323458769167</v>
      </c>
      <c r="P3346" s="53">
        <v>3.4289493816819774</v>
      </c>
      <c r="Q3346" s="53">
        <v>228.86250000000004</v>
      </c>
      <c r="R3346" s="53">
        <v>1.1835240740981448E-2</v>
      </c>
      <c r="S3346" s="53">
        <v>3.7272982001770956</v>
      </c>
      <c r="T3346" s="53">
        <v>2.3750000000000011E-2</v>
      </c>
      <c r="U3346" s="53">
        <v>0.40344183401087019</v>
      </c>
      <c r="V3346" s="53">
        <v>8.5993440417695783</v>
      </c>
      <c r="W3346" s="53">
        <v>7.8707507868511462</v>
      </c>
    </row>
    <row r="3347" spans="3:23" x14ac:dyDescent="0.25">
      <c r="C3347" s="70">
        <v>0</v>
      </c>
      <c r="D3347" s="53">
        <v>7730</v>
      </c>
      <c r="E3347" s="53">
        <v>12935</v>
      </c>
      <c r="F3347" s="53">
        <v>677.22099999999989</v>
      </c>
      <c r="G3347" s="53">
        <v>0.84181350483137496</v>
      </c>
      <c r="H3347" s="53">
        <v>0.59760340162350212</v>
      </c>
      <c r="I3347" s="53">
        <v>0.44816790352504637</v>
      </c>
      <c r="J3347" s="53">
        <v>99.207568666925852</v>
      </c>
      <c r="K3347" s="53">
        <v>234</v>
      </c>
      <c r="L3347" s="53">
        <v>119.82858990944372</v>
      </c>
      <c r="M3347" s="53">
        <v>1190.6546618747507</v>
      </c>
      <c r="N3347" s="53">
        <v>34.50586416646815</v>
      </c>
      <c r="O3347" s="53">
        <v>0.95928809158388972</v>
      </c>
      <c r="P3347" s="53">
        <v>3.2318740846609693</v>
      </c>
      <c r="Q3347" s="53">
        <v>52.543270888403462</v>
      </c>
      <c r="R3347" s="53">
        <v>0.98821191686702881</v>
      </c>
      <c r="S3347" s="53">
        <v>6.8238659984847132</v>
      </c>
      <c r="T3347" s="53">
        <v>6.0652590623203029E-4</v>
      </c>
      <c r="U3347" s="53">
        <v>0.3300307399340629</v>
      </c>
      <c r="V3347" s="53">
        <v>182.48526063075224</v>
      </c>
      <c r="W3347" s="53">
        <v>98.499793626370732</v>
      </c>
    </row>
    <row r="3348" spans="3:23" x14ac:dyDescent="0.25">
      <c r="C3348" s="70">
        <v>0</v>
      </c>
      <c r="D3348" s="53">
        <v>261</v>
      </c>
      <c r="E3348" s="53">
        <v>322</v>
      </c>
      <c r="F3348" s="53">
        <v>75.713999999999984</v>
      </c>
      <c r="G3348" s="53">
        <v>0.9164874747501639</v>
      </c>
      <c r="H3348" s="53">
        <v>0.81055900621118016</v>
      </c>
      <c r="I3348" s="53">
        <v>0.46607142857142858</v>
      </c>
      <c r="J3348" s="53">
        <v>18.229523339239492</v>
      </c>
      <c r="K3348" s="53">
        <v>176</v>
      </c>
      <c r="L3348" s="53">
        <v>112.84674329501915</v>
      </c>
      <c r="M3348" s="53">
        <v>645.50719127615707</v>
      </c>
      <c r="N3348" s="53">
        <v>25.406833554698569</v>
      </c>
      <c r="O3348" s="53">
        <v>0.61000285078712246</v>
      </c>
      <c r="P3348" s="53">
        <v>2.4642042938586357</v>
      </c>
      <c r="Q3348" s="53">
        <v>88.52551020408157</v>
      </c>
      <c r="R3348" s="53">
        <v>0.96986956701761462</v>
      </c>
      <c r="S3348" s="53">
        <v>6.0736908056444117</v>
      </c>
      <c r="T3348" s="53">
        <v>2.2560044425933455E-3</v>
      </c>
      <c r="U3348" s="53">
        <v>0.23341545623393709</v>
      </c>
      <c r="V3348" s="53">
        <v>31.989581771230089</v>
      </c>
      <c r="W3348" s="53">
        <v>12.797860232534637</v>
      </c>
    </row>
    <row r="3349" spans="3:23" x14ac:dyDescent="0.25">
      <c r="C3349" s="70">
        <v>0</v>
      </c>
      <c r="D3349" s="53">
        <v>274</v>
      </c>
      <c r="E3349" s="53">
        <v>297</v>
      </c>
      <c r="F3349" s="53">
        <v>64.259</v>
      </c>
      <c r="G3349" s="53">
        <v>0.87660240341858531</v>
      </c>
      <c r="H3349" s="53">
        <v>0.92255892255892258</v>
      </c>
      <c r="I3349" s="53">
        <v>0.67654320987654326</v>
      </c>
      <c r="J3349" s="53">
        <v>18.677998695187732</v>
      </c>
      <c r="K3349" s="53">
        <v>159</v>
      </c>
      <c r="L3349" s="53">
        <v>100.02919708029196</v>
      </c>
      <c r="M3349" s="53">
        <v>447.80866821742734</v>
      </c>
      <c r="N3349" s="53">
        <v>21.161490217312846</v>
      </c>
      <c r="O3349" s="53">
        <v>0.97111317386136153</v>
      </c>
      <c r="P3349" s="53">
        <v>2.9292822070685336</v>
      </c>
      <c r="Q3349" s="53">
        <v>25.192129629629623</v>
      </c>
      <c r="R3349" s="53">
        <v>0.97931275537838214</v>
      </c>
      <c r="S3349" s="53">
        <v>5.7541052289515564</v>
      </c>
      <c r="T3349" s="53">
        <v>3.225737311385442E-3</v>
      </c>
      <c r="U3349" s="53">
        <v>0.29078131873270785</v>
      </c>
      <c r="V3349" s="53">
        <v>27.245227899809372</v>
      </c>
      <c r="W3349" s="53">
        <v>13.110822254590053</v>
      </c>
    </row>
    <row r="3350" spans="3:23" x14ac:dyDescent="0.25">
      <c r="C3350" s="70">
        <v>1</v>
      </c>
      <c r="D3350" s="53">
        <v>67</v>
      </c>
      <c r="E3350" s="53">
        <v>71</v>
      </c>
      <c r="F3350" s="53">
        <v>26.422999999999998</v>
      </c>
      <c r="G3350" s="53">
        <v>0.43138281063974226</v>
      </c>
      <c r="H3350" s="53">
        <v>0.94366197183098588</v>
      </c>
      <c r="I3350" s="53">
        <v>0.74444444444444446</v>
      </c>
      <c r="J3350" s="53">
        <v>9.2361815431083798</v>
      </c>
      <c r="K3350" s="53">
        <v>133</v>
      </c>
      <c r="L3350" s="53">
        <v>103.29850746268657</v>
      </c>
      <c r="M3350" s="53">
        <v>267.45499773857989</v>
      </c>
      <c r="N3350" s="53">
        <v>16.354051416654524</v>
      </c>
      <c r="O3350" s="53">
        <v>0.14339126196574481</v>
      </c>
      <c r="P3350" s="53">
        <v>1.9254251510413385</v>
      </c>
      <c r="Q3350" s="53">
        <v>95.869999999999962</v>
      </c>
      <c r="R3350" s="53">
        <v>0.91567964267070023</v>
      </c>
      <c r="S3350" s="53">
        <v>5.1852003843584606</v>
      </c>
      <c r="T3350" s="53">
        <v>1.0199999999999994E-2</v>
      </c>
      <c r="U3350" s="53">
        <v>0.18855945688298636</v>
      </c>
      <c r="V3350" s="53">
        <v>9.800800846215429</v>
      </c>
      <c r="W3350" s="53">
        <v>8.8419785146193011</v>
      </c>
    </row>
    <row r="3351" spans="3:23" x14ac:dyDescent="0.25">
      <c r="C3351" s="70">
        <v>0</v>
      </c>
      <c r="D3351" s="53">
        <v>7564</v>
      </c>
      <c r="E3351" s="53">
        <v>12688</v>
      </c>
      <c r="F3351" s="53">
        <v>654.33799999999997</v>
      </c>
      <c r="G3351" s="53">
        <v>0.84276890859180131</v>
      </c>
      <c r="H3351" s="53">
        <v>0.59615384615384615</v>
      </c>
      <c r="I3351" s="53">
        <v>0.44363636363636366</v>
      </c>
      <c r="J3351" s="53">
        <v>98.136557491980369</v>
      </c>
      <c r="K3351" s="53">
        <v>226</v>
      </c>
      <c r="L3351" s="53">
        <v>120.52683765203597</v>
      </c>
      <c r="M3351" s="53">
        <v>1138.8633547476743</v>
      </c>
      <c r="N3351" s="53">
        <v>33.747049571002115</v>
      </c>
      <c r="O3351" s="53">
        <v>0.96548943271256127</v>
      </c>
      <c r="P3351" s="53">
        <v>3.3165194039284089</v>
      </c>
      <c r="Q3351" s="53">
        <v>54.375879104912002</v>
      </c>
      <c r="R3351" s="53">
        <v>0.98793319359691845</v>
      </c>
      <c r="S3351" s="53">
        <v>6.8207012830539497</v>
      </c>
      <c r="T3351" s="53">
        <v>5.9747234930744748E-4</v>
      </c>
      <c r="U3351" s="53">
        <v>0.33236652751752299</v>
      </c>
      <c r="V3351" s="53">
        <v>181.38357344889016</v>
      </c>
      <c r="W3351" s="53">
        <v>97.634342587847257</v>
      </c>
    </row>
    <row r="3352" spans="3:23" x14ac:dyDescent="0.25">
      <c r="C3352" s="70">
        <v>0</v>
      </c>
      <c r="D3352" s="53">
        <v>48</v>
      </c>
      <c r="E3352" s="53">
        <v>53</v>
      </c>
      <c r="F3352" s="53">
        <v>23.718999999999998</v>
      </c>
      <c r="G3352" s="53">
        <v>0.50991301249904253</v>
      </c>
      <c r="H3352" s="53">
        <v>0.90566037735849059</v>
      </c>
      <c r="I3352" s="53">
        <v>0.59259259259259256</v>
      </c>
      <c r="J3352" s="53">
        <v>7.8176401904467179</v>
      </c>
      <c r="K3352" s="53">
        <v>97</v>
      </c>
      <c r="L3352" s="53">
        <v>86.708333333333329</v>
      </c>
      <c r="M3352" s="53">
        <v>37.147163120567363</v>
      </c>
      <c r="N3352" s="53">
        <v>6.0948472598226253</v>
      </c>
      <c r="O3352" s="53">
        <v>4.1299316007656073E-2</v>
      </c>
      <c r="P3352" s="53">
        <v>1.9368310953805754</v>
      </c>
      <c r="Q3352" s="53">
        <v>33.900000000000034</v>
      </c>
      <c r="R3352" s="53">
        <v>0.89975673702649406</v>
      </c>
      <c r="S3352" s="53">
        <v>4.2248747399889837</v>
      </c>
      <c r="T3352" s="53">
        <v>1.2839506172839526E-2</v>
      </c>
      <c r="U3352" s="53">
        <v>0.22840027256693926</v>
      </c>
      <c r="V3352" s="53">
        <v>8.5950567188355436</v>
      </c>
      <c r="W3352" s="53">
        <v>7.393691004272946</v>
      </c>
    </row>
    <row r="3353" spans="3:23" x14ac:dyDescent="0.25">
      <c r="C3353" s="70">
        <v>0</v>
      </c>
      <c r="D3353" s="53">
        <v>303</v>
      </c>
      <c r="E3353" s="53">
        <v>347</v>
      </c>
      <c r="F3353" s="53">
        <v>75.382999999999996</v>
      </c>
      <c r="G3353" s="53">
        <v>0.91271504776713153</v>
      </c>
      <c r="H3353" s="53">
        <v>0.87319884726224783</v>
      </c>
      <c r="I3353" s="53">
        <v>0.49188311688311687</v>
      </c>
      <c r="J3353" s="53">
        <v>19.641577891166339</v>
      </c>
      <c r="K3353" s="53">
        <v>182</v>
      </c>
      <c r="L3353" s="53">
        <v>118.59075907590758</v>
      </c>
      <c r="M3353" s="53">
        <v>690.98428518348453</v>
      </c>
      <c r="N3353" s="53">
        <v>26.286579944593107</v>
      </c>
      <c r="O3353" s="53">
        <v>0.52384590687434274</v>
      </c>
      <c r="P3353" s="53">
        <v>2.4731744432779657</v>
      </c>
      <c r="Q3353" s="53">
        <v>90.942546583850742</v>
      </c>
      <c r="R3353" s="53">
        <v>0.97292011487683316</v>
      </c>
      <c r="S3353" s="53">
        <v>6.303195704327381</v>
      </c>
      <c r="T3353" s="53">
        <v>1.957871995679194E-3</v>
      </c>
      <c r="U3353" s="53">
        <v>0.24479006329962902</v>
      </c>
      <c r="V3353" s="53">
        <v>32.892563275855878</v>
      </c>
      <c r="W3353" s="53">
        <v>13.439791936766092</v>
      </c>
    </row>
    <row r="3354" spans="3:23" x14ac:dyDescent="0.25">
      <c r="C3354" s="70">
        <v>0</v>
      </c>
      <c r="D3354" s="53">
        <v>251</v>
      </c>
      <c r="E3354" s="53">
        <v>273</v>
      </c>
      <c r="F3354" s="53">
        <v>61.157999999999994</v>
      </c>
      <c r="G3354" s="53">
        <v>0.84266118334099271</v>
      </c>
      <c r="H3354" s="53">
        <v>0.91941391941391937</v>
      </c>
      <c r="I3354" s="53">
        <v>0.71714285714285719</v>
      </c>
      <c r="J3354" s="53">
        <v>17.876888032555492</v>
      </c>
      <c r="K3354" s="53">
        <v>148</v>
      </c>
      <c r="L3354" s="53">
        <v>101.11553784860558</v>
      </c>
      <c r="M3354" s="53">
        <v>405.78259760956195</v>
      </c>
      <c r="N3354" s="53">
        <v>20.14404620749173</v>
      </c>
      <c r="O3354" s="53">
        <v>0.66786020586801187</v>
      </c>
      <c r="P3354" s="53">
        <v>2.3370200903177696</v>
      </c>
      <c r="Q3354" s="53">
        <v>31.146666666666651</v>
      </c>
      <c r="R3354" s="53">
        <v>0.97218595181827272</v>
      </c>
      <c r="S3354" s="53">
        <v>5.7681974495382162</v>
      </c>
      <c r="T3354" s="53">
        <v>3.5199999999999784E-3</v>
      </c>
      <c r="U3354" s="53">
        <v>0.26250572760572716</v>
      </c>
      <c r="V3354" s="53">
        <v>24.644452092486098</v>
      </c>
      <c r="W3354" s="53">
        <v>13.269661686683586</v>
      </c>
    </row>
    <row r="3355" spans="3:23" x14ac:dyDescent="0.25">
      <c r="C3355" s="70">
        <v>1</v>
      </c>
      <c r="D3355" s="53">
        <v>75</v>
      </c>
      <c r="E3355" s="53">
        <v>79</v>
      </c>
      <c r="F3355" s="53">
        <v>28.498999999999999</v>
      </c>
      <c r="G3355" s="53">
        <v>0.54570103537097303</v>
      </c>
      <c r="H3355" s="53">
        <v>0.94936708860759489</v>
      </c>
      <c r="I3355" s="53">
        <v>0.68181818181818177</v>
      </c>
      <c r="J3355" s="53">
        <v>9.7720502380583998</v>
      </c>
      <c r="K3355" s="53">
        <v>128</v>
      </c>
      <c r="L3355" s="53">
        <v>98.88</v>
      </c>
      <c r="M3355" s="53">
        <v>231.99891891891889</v>
      </c>
      <c r="N3355" s="53">
        <v>15.231510723461376</v>
      </c>
      <c r="O3355" s="53">
        <v>0.22200140250679162</v>
      </c>
      <c r="P3355" s="53">
        <v>1.9038112156336284</v>
      </c>
      <c r="Q3355" s="53">
        <v>81.21487603305782</v>
      </c>
      <c r="R3355" s="53">
        <v>0.91680623802051897</v>
      </c>
      <c r="S3355" s="53">
        <v>5.1082973569317778</v>
      </c>
      <c r="T3355" s="53">
        <v>8.5376681920633947E-3</v>
      </c>
      <c r="U3355" s="53">
        <v>0.17387060184568057</v>
      </c>
      <c r="V3355" s="53">
        <v>10.77880009604055</v>
      </c>
      <c r="W3355" s="53">
        <v>9.0324182587337756</v>
      </c>
    </row>
    <row r="3356" spans="3:23" x14ac:dyDescent="0.25">
      <c r="C3356" s="70">
        <v>0</v>
      </c>
      <c r="D3356" s="53">
        <v>58</v>
      </c>
      <c r="E3356" s="53">
        <v>68</v>
      </c>
      <c r="F3356" s="53">
        <v>28.771999999999998</v>
      </c>
      <c r="G3356" s="53">
        <v>0.82875165913164628</v>
      </c>
      <c r="H3356" s="53">
        <v>0.8529411764705882</v>
      </c>
      <c r="I3356" s="53">
        <v>0.69047619047619047</v>
      </c>
      <c r="J3356" s="53">
        <v>8.5934797139831218</v>
      </c>
      <c r="K3356" s="53">
        <v>92</v>
      </c>
      <c r="L3356" s="53">
        <v>83.827586206896555</v>
      </c>
      <c r="M3356" s="53">
        <v>10.952208106473076</v>
      </c>
      <c r="N3356" s="53">
        <v>3.3094120484571086</v>
      </c>
      <c r="O3356" s="53">
        <v>-4.3357988549797465E-2</v>
      </c>
      <c r="P3356" s="53">
        <v>2.85525489883267</v>
      </c>
      <c r="Q3356" s="53">
        <v>258.71428571428584</v>
      </c>
      <c r="R3356" s="53">
        <v>7.158023013716816E-2</v>
      </c>
      <c r="S3356" s="53">
        <v>3.6055248063097181</v>
      </c>
      <c r="T3356" s="53">
        <v>1.9200579640140082E-2</v>
      </c>
      <c r="U3356" s="53">
        <v>0.33543651931572194</v>
      </c>
      <c r="V3356" s="53">
        <v>11.828407196465232</v>
      </c>
      <c r="W3356" s="53">
        <v>6.6193724743379567</v>
      </c>
    </row>
    <row r="3357" spans="3:23" x14ac:dyDescent="0.25">
      <c r="C3357" s="70">
        <v>0</v>
      </c>
      <c r="D3357" s="53">
        <v>7488</v>
      </c>
      <c r="E3357" s="53">
        <v>12379</v>
      </c>
      <c r="F3357" s="53">
        <v>708.07799999999997</v>
      </c>
      <c r="G3357" s="53">
        <v>0.85052631220791264</v>
      </c>
      <c r="H3357" s="53">
        <v>0.60489538734954362</v>
      </c>
      <c r="I3357" s="53">
        <v>0.44036697247706424</v>
      </c>
      <c r="J3357" s="53">
        <v>97.642294683077267</v>
      </c>
      <c r="K3357" s="53">
        <v>229</v>
      </c>
      <c r="L3357" s="53">
        <v>120.33907585470085</v>
      </c>
      <c r="M3357" s="53">
        <v>1080.6998913323071</v>
      </c>
      <c r="N3357" s="53">
        <v>32.874000233198075</v>
      </c>
      <c r="O3357" s="53">
        <v>0.88853401375541108</v>
      </c>
      <c r="P3357" s="53">
        <v>3.1676270034385259</v>
      </c>
      <c r="Q3357" s="53">
        <v>43.408916083915891</v>
      </c>
      <c r="R3357" s="53">
        <v>0.99031217603844857</v>
      </c>
      <c r="S3357" s="53">
        <v>6.8083836128428201</v>
      </c>
      <c r="T3357" s="53">
        <v>6.2204209931477435E-4</v>
      </c>
      <c r="U3357" s="53">
        <v>0.33744698538446277</v>
      </c>
      <c r="V3357" s="53">
        <v>178.82976828079214</v>
      </c>
      <c r="W3357" s="53">
        <v>94.052386712888648</v>
      </c>
    </row>
    <row r="3358" spans="3:23" x14ac:dyDescent="0.25">
      <c r="C3358" s="70">
        <v>0</v>
      </c>
      <c r="D3358" s="53">
        <v>51</v>
      </c>
      <c r="E3358" s="53">
        <v>56</v>
      </c>
      <c r="F3358" s="53">
        <v>24.273</v>
      </c>
      <c r="G3358" s="53">
        <v>0.66329250215502233</v>
      </c>
      <c r="H3358" s="53">
        <v>0.9107142857142857</v>
      </c>
      <c r="I3358" s="53">
        <v>0.63749999999999996</v>
      </c>
      <c r="J3358" s="53">
        <v>8.0582390620713973</v>
      </c>
      <c r="K3358" s="53">
        <v>99</v>
      </c>
      <c r="L3358" s="53">
        <v>87.117647058823536</v>
      </c>
      <c r="M3358" s="53">
        <v>38.105882352941208</v>
      </c>
      <c r="N3358" s="53">
        <v>6.1729962216853176</v>
      </c>
      <c r="O3358" s="53">
        <v>9.7428411559364551E-3</v>
      </c>
      <c r="P3358" s="53">
        <v>2.1847687906754643</v>
      </c>
      <c r="Q3358" s="53">
        <v>46.19318181818177</v>
      </c>
      <c r="R3358" s="53">
        <v>0.8552626121755913</v>
      </c>
      <c r="S3358" s="53">
        <v>4.2206782828085991</v>
      </c>
      <c r="T3358" s="53">
        <v>1.2396694214876011E-2</v>
      </c>
      <c r="U3358" s="53">
        <v>0.20436192595283489</v>
      </c>
      <c r="V3358" s="53">
        <v>9.450413957512092</v>
      </c>
      <c r="W3358" s="53">
        <v>7.0723141064165898</v>
      </c>
    </row>
    <row r="3359" spans="3:23" x14ac:dyDescent="0.25">
      <c r="C3359" s="70">
        <v>0</v>
      </c>
      <c r="D3359" s="53">
        <v>340</v>
      </c>
      <c r="E3359" s="53">
        <v>384</v>
      </c>
      <c r="F3359" s="53">
        <v>78.492999999999995</v>
      </c>
      <c r="G3359" s="53">
        <v>0.91635470362802196</v>
      </c>
      <c r="H3359" s="53">
        <v>0.88541666666666663</v>
      </c>
      <c r="I3359" s="53">
        <v>0.4885057471264368</v>
      </c>
      <c r="J3359" s="53">
        <v>20.806283791440393</v>
      </c>
      <c r="K3359" s="53">
        <v>188</v>
      </c>
      <c r="L3359" s="53">
        <v>121.42058823529412</v>
      </c>
      <c r="M3359" s="53">
        <v>798.79308519868164</v>
      </c>
      <c r="N3359" s="53">
        <v>28.262927753484451</v>
      </c>
      <c r="O3359" s="53">
        <v>0.46287368530875955</v>
      </c>
      <c r="P3359" s="53">
        <v>2.3823344509807756</v>
      </c>
      <c r="Q3359" s="53">
        <v>87.609655172413696</v>
      </c>
      <c r="R3359" s="53">
        <v>0.97585148882370898</v>
      </c>
      <c r="S3359" s="53">
        <v>6.4818675172844644</v>
      </c>
      <c r="T3359" s="53">
        <v>1.717954815695589E-3</v>
      </c>
      <c r="U3359" s="53">
        <v>0.22998831434253281</v>
      </c>
      <c r="V3359" s="53">
        <v>34.474962468484463</v>
      </c>
      <c r="W3359" s="53">
        <v>13.802651181431193</v>
      </c>
    </row>
    <row r="3360" spans="3:23" x14ac:dyDescent="0.25">
      <c r="C3360" s="70">
        <v>0</v>
      </c>
      <c r="D3360" s="53">
        <v>228</v>
      </c>
      <c r="E3360" s="53">
        <v>245</v>
      </c>
      <c r="F3360" s="53">
        <v>57.213000000000001</v>
      </c>
      <c r="G3360" s="53">
        <v>0.83006775722696879</v>
      </c>
      <c r="H3360" s="53">
        <v>0.93061224489795913</v>
      </c>
      <c r="I3360" s="53">
        <v>0.79720279720279719</v>
      </c>
      <c r="J3360" s="53">
        <v>17.038151783559655</v>
      </c>
      <c r="K3360" s="53">
        <v>131</v>
      </c>
      <c r="L3360" s="53">
        <v>98.048245614035082</v>
      </c>
      <c r="M3360" s="53">
        <v>221.01528325218348</v>
      </c>
      <c r="N3360" s="53">
        <v>14.866582769829234</v>
      </c>
      <c r="O3360" s="53">
        <v>0.34078017805670396</v>
      </c>
      <c r="P3360" s="53">
        <v>2.0207004219118203</v>
      </c>
      <c r="Q3360" s="53">
        <v>21.405844155844115</v>
      </c>
      <c r="R3360" s="53">
        <v>0.96946328571373974</v>
      </c>
      <c r="S3360" s="53">
        <v>5.5518732147478946</v>
      </c>
      <c r="T3360" s="53">
        <v>4.2376454714116926E-3</v>
      </c>
      <c r="U3360" s="53">
        <v>0.29510847197535484</v>
      </c>
      <c r="V3360" s="53">
        <v>23.100174782291298</v>
      </c>
      <c r="W3360" s="53">
        <v>12.882102348435165</v>
      </c>
    </row>
    <row r="3361" spans="3:23" x14ac:dyDescent="0.25">
      <c r="C3361" s="70">
        <v>0</v>
      </c>
      <c r="D3361" s="53">
        <v>6795</v>
      </c>
      <c r="E3361" s="53">
        <v>11783</v>
      </c>
      <c r="F3361" s="53">
        <v>648.83800000000008</v>
      </c>
      <c r="G3361" s="53">
        <v>0.84979964516340145</v>
      </c>
      <c r="H3361" s="53">
        <v>0.57667826529746247</v>
      </c>
      <c r="I3361" s="53">
        <v>0.40331196581196582</v>
      </c>
      <c r="J3361" s="53">
        <v>93.014314524568903</v>
      </c>
      <c r="K3361" s="53">
        <v>220</v>
      </c>
      <c r="L3361" s="53">
        <v>123.98278145695365</v>
      </c>
      <c r="M3361" s="53">
        <v>997.50971230945754</v>
      </c>
      <c r="N3361" s="53">
        <v>31.583377151746415</v>
      </c>
      <c r="O3361" s="53">
        <v>0.69278208863385538</v>
      </c>
      <c r="P3361" s="53">
        <v>2.6296592697398946</v>
      </c>
      <c r="Q3361" s="53">
        <v>37.791107974593977</v>
      </c>
      <c r="R3361" s="53">
        <v>0.99154965528458405</v>
      </c>
      <c r="S3361" s="53">
        <v>6.7895584152716175</v>
      </c>
      <c r="T3361" s="53">
        <v>6.139947643189035E-4</v>
      </c>
      <c r="U3361" s="53">
        <v>0.33956778595357701</v>
      </c>
      <c r="V3361" s="53">
        <v>173.98151759713585</v>
      </c>
      <c r="W3361" s="53">
        <v>91.706673402870692</v>
      </c>
    </row>
    <row r="3362" spans="3:23" x14ac:dyDescent="0.25">
      <c r="C3362" s="70">
        <v>0</v>
      </c>
      <c r="D3362" s="53">
        <v>325</v>
      </c>
      <c r="E3362" s="53">
        <v>349</v>
      </c>
      <c r="F3362" s="53">
        <v>74.307999999999993</v>
      </c>
      <c r="G3362" s="53">
        <v>0.92313157979853788</v>
      </c>
      <c r="H3362" s="53">
        <v>0.93123209169054444</v>
      </c>
      <c r="I3362" s="53">
        <v>0.50465838509316774</v>
      </c>
      <c r="J3362" s="53">
        <v>20.342144725641095</v>
      </c>
      <c r="K3362" s="53">
        <v>185</v>
      </c>
      <c r="L3362" s="53">
        <v>125.35692307692308</v>
      </c>
      <c r="M3362" s="53">
        <v>825.42159544159585</v>
      </c>
      <c r="N3362" s="53">
        <v>28.730151329945965</v>
      </c>
      <c r="O3362" s="53">
        <v>0.33679894370568303</v>
      </c>
      <c r="P3362" s="53">
        <v>2.1017760381358745</v>
      </c>
      <c r="Q3362" s="53">
        <v>85.589285714285808</v>
      </c>
      <c r="R3362" s="53">
        <v>0.97764166717290579</v>
      </c>
      <c r="S3362" s="53">
        <v>6.4746662384869529</v>
      </c>
      <c r="T3362" s="53">
        <v>1.8069727891156287E-3</v>
      </c>
      <c r="U3362" s="53">
        <v>0.20597094969492979</v>
      </c>
      <c r="V3362" s="53">
        <v>33.464370663655934</v>
      </c>
      <c r="W3362" s="53">
        <v>12.866521188178128</v>
      </c>
    </row>
    <row r="3363" spans="3:23" x14ac:dyDescent="0.25">
      <c r="C3363" s="70">
        <v>0</v>
      </c>
      <c r="D3363" s="53">
        <v>170</v>
      </c>
      <c r="E3363" s="53">
        <v>182</v>
      </c>
      <c r="F3363" s="53">
        <v>47.966999999999999</v>
      </c>
      <c r="G3363" s="53">
        <v>0.81630371376365007</v>
      </c>
      <c r="H3363" s="53">
        <v>0.93406593406593408</v>
      </c>
      <c r="I3363" s="53">
        <v>0.70833333333333337</v>
      </c>
      <c r="J3363" s="53">
        <v>14.712264360219255</v>
      </c>
      <c r="K3363" s="53">
        <v>123</v>
      </c>
      <c r="L3363" s="53">
        <v>99.941176470588232</v>
      </c>
      <c r="M3363" s="53">
        <v>162.67107553080407</v>
      </c>
      <c r="N3363" s="53">
        <v>12.75425715323335</v>
      </c>
      <c r="O3363" s="53">
        <v>4.8345173580474153E-2</v>
      </c>
      <c r="P3363" s="53">
        <v>1.7908824675166688</v>
      </c>
      <c r="Q3363" s="53">
        <v>20.584615384615415</v>
      </c>
      <c r="R3363" s="53">
        <v>0.97070304168038002</v>
      </c>
      <c r="S3363" s="53">
        <v>5.3148184761826496</v>
      </c>
      <c r="T3363" s="53">
        <v>4.6745562130177526E-3</v>
      </c>
      <c r="U3363" s="53">
        <v>0.30715395715395644</v>
      </c>
      <c r="V3363" s="53">
        <v>19.524186105935943</v>
      </c>
      <c r="W3363" s="53">
        <v>11.277617544387631</v>
      </c>
    </row>
    <row r="3364" spans="3:23" x14ac:dyDescent="0.25">
      <c r="C3364" s="70">
        <v>1</v>
      </c>
      <c r="D3364" s="53">
        <v>55</v>
      </c>
      <c r="E3364" s="53">
        <v>60</v>
      </c>
      <c r="F3364" s="53">
        <v>25.033999999999999</v>
      </c>
      <c r="G3364" s="53">
        <v>0.59192687136217248</v>
      </c>
      <c r="H3364" s="53">
        <v>0.91666666666666663</v>
      </c>
      <c r="I3364" s="53">
        <v>0.61111111111111116</v>
      </c>
      <c r="J3364" s="53">
        <v>8.3682838718840049</v>
      </c>
      <c r="K3364" s="53">
        <v>113</v>
      </c>
      <c r="L3364" s="53">
        <v>96.127272727272725</v>
      </c>
      <c r="M3364" s="53">
        <v>91.40942760942761</v>
      </c>
      <c r="N3364" s="53">
        <v>9.5608277680035432</v>
      </c>
      <c r="O3364" s="53">
        <v>-0.12111916414637613</v>
      </c>
      <c r="P3364" s="53">
        <v>1.9911385489791218</v>
      </c>
      <c r="Q3364" s="53">
        <v>39.630000000000003</v>
      </c>
      <c r="R3364" s="53">
        <v>0.91304473017426913</v>
      </c>
      <c r="S3364" s="53">
        <v>4.7517380683775556</v>
      </c>
      <c r="T3364" s="53">
        <v>1.0399999999999994E-2</v>
      </c>
      <c r="U3364" s="53">
        <v>0.26260300810300824</v>
      </c>
      <c r="V3364" s="53">
        <v>9.4561638396332306</v>
      </c>
      <c r="W3364" s="53">
        <v>7.6215893250828515</v>
      </c>
    </row>
    <row r="3365" spans="3:23" x14ac:dyDescent="0.25">
      <c r="C3365" s="70">
        <v>0</v>
      </c>
      <c r="D3365" s="53">
        <v>6642</v>
      </c>
      <c r="E3365" s="53">
        <v>11325</v>
      </c>
      <c r="F3365" s="53">
        <v>659.40699999999993</v>
      </c>
      <c r="G3365" s="53">
        <v>0.85417395988424949</v>
      </c>
      <c r="H3365" s="53">
        <v>0.58649006622516553</v>
      </c>
      <c r="I3365" s="53">
        <v>0.40678588926996573</v>
      </c>
      <c r="J3365" s="53">
        <v>91.96117145910523</v>
      </c>
      <c r="K3365" s="53">
        <v>210</v>
      </c>
      <c r="L3365" s="53">
        <v>123.72794339054502</v>
      </c>
      <c r="M3365" s="53">
        <v>987.18497119510926</v>
      </c>
      <c r="N3365" s="53">
        <v>31.419499855903329</v>
      </c>
      <c r="O3365" s="53">
        <v>0.64917100374862557</v>
      </c>
      <c r="P3365" s="53">
        <v>2.4817293980687603</v>
      </c>
      <c r="Q3365" s="53">
        <v>38.855505004549109</v>
      </c>
      <c r="R3365" s="53">
        <v>0.99130531927971777</v>
      </c>
      <c r="S3365" s="53">
        <v>6.7658719429883778</v>
      </c>
      <c r="T3365" s="53">
        <v>6.0183203469214635E-4</v>
      </c>
      <c r="U3365" s="53">
        <v>0.33196782180337192</v>
      </c>
      <c r="V3365" s="53">
        <v>170.43776415038081</v>
      </c>
      <c r="W3365" s="53">
        <v>88.625481663928198</v>
      </c>
    </row>
    <row r="3366" spans="3:23" x14ac:dyDescent="0.25">
      <c r="C3366" s="70">
        <v>0</v>
      </c>
      <c r="D3366" s="53">
        <v>305</v>
      </c>
      <c r="E3366" s="53">
        <v>322</v>
      </c>
      <c r="F3366" s="53">
        <v>71.024999999999991</v>
      </c>
      <c r="G3366" s="53">
        <v>0.92605863992288939</v>
      </c>
      <c r="H3366" s="53">
        <v>0.94720496894409933</v>
      </c>
      <c r="I3366" s="53">
        <v>0.51003344481605351</v>
      </c>
      <c r="J3366" s="53">
        <v>19.706294962377491</v>
      </c>
      <c r="K3366" s="53">
        <v>180</v>
      </c>
      <c r="L3366" s="53">
        <v>123.73770491803279</v>
      </c>
      <c r="M3366" s="53">
        <v>862.4375539257984</v>
      </c>
      <c r="N3366" s="53">
        <v>29.36728713936305</v>
      </c>
      <c r="O3366" s="53">
        <v>0.25860315773627257</v>
      </c>
      <c r="P3366" s="53">
        <v>1.8256803667786563</v>
      </c>
      <c r="Q3366" s="53">
        <v>85.844551282051285</v>
      </c>
      <c r="R3366" s="53">
        <v>0.97824034187679987</v>
      </c>
      <c r="S3366" s="53">
        <v>6.4089099240920975</v>
      </c>
      <c r="T3366" s="53">
        <v>1.9929322813938078E-3</v>
      </c>
      <c r="U3366" s="53">
        <v>0.21423488196035209</v>
      </c>
      <c r="V3366" s="53">
        <v>32.514206925861679</v>
      </c>
      <c r="W3366" s="53">
        <v>12.270199822501676</v>
      </c>
    </row>
    <row r="3367" spans="3:23" x14ac:dyDescent="0.25">
      <c r="C3367" s="70">
        <v>0</v>
      </c>
      <c r="D3367" s="53">
        <v>171</v>
      </c>
      <c r="E3367" s="53">
        <v>181</v>
      </c>
      <c r="F3367" s="53">
        <v>48.793999999999997</v>
      </c>
      <c r="G3367" s="53">
        <v>0.86210135242172814</v>
      </c>
      <c r="H3367" s="53">
        <v>0.94475138121546964</v>
      </c>
      <c r="I3367" s="53">
        <v>0.74025974025974028</v>
      </c>
      <c r="J3367" s="53">
        <v>14.755472278097805</v>
      </c>
      <c r="K3367" s="53">
        <v>123</v>
      </c>
      <c r="L3367" s="53">
        <v>98.087719298245617</v>
      </c>
      <c r="M3367" s="53">
        <v>149.76284829721359</v>
      </c>
      <c r="N3367" s="53">
        <v>12.23776320645295</v>
      </c>
      <c r="O3367" s="53">
        <v>0.16733223270749015</v>
      </c>
      <c r="P3367" s="53">
        <v>1.9208582088152619</v>
      </c>
      <c r="Q3367" s="53">
        <v>15.873015873015904</v>
      </c>
      <c r="R3367" s="53">
        <v>0.97323572819997062</v>
      </c>
      <c r="S3367" s="53">
        <v>5.2255973283100356</v>
      </c>
      <c r="T3367" s="53">
        <v>5.0075585789871625E-3</v>
      </c>
      <c r="U3367" s="53">
        <v>0.37012027875123055</v>
      </c>
      <c r="V3367" s="53">
        <v>20.92775075879376</v>
      </c>
      <c r="W3367" s="53">
        <v>10.604842322588055</v>
      </c>
    </row>
    <row r="3368" spans="3:23" x14ac:dyDescent="0.25">
      <c r="C3368" s="70">
        <v>0</v>
      </c>
      <c r="D3368" s="53">
        <v>6366</v>
      </c>
      <c r="E3368" s="53">
        <v>10870</v>
      </c>
      <c r="F3368" s="53">
        <v>626.37799999999993</v>
      </c>
      <c r="G3368" s="53">
        <v>0.85594509845454902</v>
      </c>
      <c r="H3368" s="53">
        <v>0.58564857405703774</v>
      </c>
      <c r="I3368" s="53">
        <v>0.40403655750190404</v>
      </c>
      <c r="J3368" s="53">
        <v>90.030233487334939</v>
      </c>
      <c r="K3368" s="53">
        <v>220</v>
      </c>
      <c r="L3368" s="53">
        <v>124.6335218347471</v>
      </c>
      <c r="M3368" s="53">
        <v>1027.2983513653546</v>
      </c>
      <c r="N3368" s="53">
        <v>32.051495306231104</v>
      </c>
      <c r="O3368" s="53">
        <v>0.67018216262461139</v>
      </c>
      <c r="P3368" s="53">
        <v>2.6134949703650867</v>
      </c>
      <c r="Q3368" s="53">
        <v>38.87713675213751</v>
      </c>
      <c r="R3368" s="53">
        <v>0.99139599658888733</v>
      </c>
      <c r="S3368" s="53">
        <v>6.8101659616483392</v>
      </c>
      <c r="T3368" s="53">
        <v>5.7238043275220001E-4</v>
      </c>
      <c r="U3368" s="53">
        <v>0.32418058794167054</v>
      </c>
      <c r="V3368" s="53">
        <v>167.40030285641996</v>
      </c>
      <c r="W3368" s="53">
        <v>86.557124796550369</v>
      </c>
    </row>
    <row r="3369" spans="3:23" x14ac:dyDescent="0.25">
      <c r="C3369" s="70">
        <v>0</v>
      </c>
      <c r="D3369" s="53">
        <v>254</v>
      </c>
      <c r="E3369" s="53">
        <v>276</v>
      </c>
      <c r="F3369" s="53">
        <v>65.426000000000002</v>
      </c>
      <c r="G3369" s="53">
        <v>0.93243525416764605</v>
      </c>
      <c r="H3369" s="53">
        <v>0.92028985507246375</v>
      </c>
      <c r="I3369" s="53">
        <v>0.4838095238095238</v>
      </c>
      <c r="J3369" s="53">
        <v>17.983404693292407</v>
      </c>
      <c r="K3369" s="53">
        <v>183</v>
      </c>
      <c r="L3369" s="53">
        <v>126.55905511811024</v>
      </c>
      <c r="M3369" s="53">
        <v>872.51626155426186</v>
      </c>
      <c r="N3369" s="53">
        <v>29.538386238152242</v>
      </c>
      <c r="O3369" s="53">
        <v>0.14899802177219482</v>
      </c>
      <c r="P3369" s="53">
        <v>1.7663788231274553</v>
      </c>
      <c r="Q3369" s="53">
        <v>94.958181818181913</v>
      </c>
      <c r="R3369" s="53">
        <v>0.97711790507245611</v>
      </c>
      <c r="S3369" s="53">
        <v>6.4029425001697184</v>
      </c>
      <c r="T3369" s="53">
        <v>2.2347107438016787E-3</v>
      </c>
      <c r="U3369" s="53">
        <v>0.21358016967957877</v>
      </c>
      <c r="V3369" s="53">
        <v>30.483444995496225</v>
      </c>
      <c r="W3369" s="53">
        <v>11.014799483982612</v>
      </c>
    </row>
    <row r="3370" spans="3:23" x14ac:dyDescent="0.25">
      <c r="C3370" s="70">
        <v>0</v>
      </c>
      <c r="D3370" s="53">
        <v>162</v>
      </c>
      <c r="E3370" s="53">
        <v>172</v>
      </c>
      <c r="F3370" s="53">
        <v>47.941999999999993</v>
      </c>
      <c r="G3370" s="53">
        <v>0.88700189955726327</v>
      </c>
      <c r="H3370" s="53">
        <v>0.94186046511627908</v>
      </c>
      <c r="I3370" s="53">
        <v>0.70129870129870131</v>
      </c>
      <c r="J3370" s="53">
        <v>14.361922094451575</v>
      </c>
      <c r="K3370" s="53">
        <v>117</v>
      </c>
      <c r="L3370" s="53">
        <v>96.012345679012341</v>
      </c>
      <c r="M3370" s="53">
        <v>109.66444291081972</v>
      </c>
      <c r="N3370" s="53">
        <v>10.472079206672365</v>
      </c>
      <c r="O3370" s="53">
        <v>0.13705312824924257</v>
      </c>
      <c r="P3370" s="53">
        <v>1.8306624646494558</v>
      </c>
      <c r="Q3370" s="53">
        <v>14.011904761904775</v>
      </c>
      <c r="R3370" s="53">
        <v>0.97001275640909013</v>
      </c>
      <c r="S3370" s="53">
        <v>5.1034730796526357</v>
      </c>
      <c r="T3370" s="53">
        <v>5.574452003023451E-3</v>
      </c>
      <c r="U3370" s="53">
        <v>0.37649496667353771</v>
      </c>
      <c r="V3370" s="53">
        <v>21.306374045760638</v>
      </c>
      <c r="W3370" s="53">
        <v>9.8385543056960465</v>
      </c>
    </row>
    <row r="3371" spans="3:23" x14ac:dyDescent="0.25">
      <c r="C3371" s="70">
        <v>0</v>
      </c>
      <c r="D3371" s="53">
        <v>6112</v>
      </c>
      <c r="E3371" s="53">
        <v>10381</v>
      </c>
      <c r="F3371" s="53">
        <v>597.65599999999995</v>
      </c>
      <c r="G3371" s="53">
        <v>0.85651506128250054</v>
      </c>
      <c r="H3371" s="53">
        <v>0.58876794143146127</v>
      </c>
      <c r="I3371" s="53">
        <v>0.41777170198222829</v>
      </c>
      <c r="J3371" s="53">
        <v>88.215872140002759</v>
      </c>
      <c r="K3371" s="53">
        <v>226</v>
      </c>
      <c r="L3371" s="53">
        <v>124.75278141361257</v>
      </c>
      <c r="M3371" s="53">
        <v>1001.1129852259591</v>
      </c>
      <c r="N3371" s="53">
        <v>31.640369549453101</v>
      </c>
      <c r="O3371" s="53">
        <v>0.65975416887254978</v>
      </c>
      <c r="P3371" s="53">
        <v>2.6719107836351412</v>
      </c>
      <c r="Q3371" s="53">
        <v>40.844561688311934</v>
      </c>
      <c r="R3371" s="53">
        <v>0.99094640233348252</v>
      </c>
      <c r="S3371" s="53">
        <v>6.8097739039045235</v>
      </c>
      <c r="T3371" s="53">
        <v>5.1478117503891312E-4</v>
      </c>
      <c r="U3371" s="53">
        <v>0.30837525967090035</v>
      </c>
      <c r="V3371" s="53">
        <v>163.49459700468975</v>
      </c>
      <c r="W3371" s="53">
        <v>84.383163291367396</v>
      </c>
    </row>
    <row r="3372" spans="3:23" x14ac:dyDescent="0.25">
      <c r="C3372" s="70">
        <v>0</v>
      </c>
      <c r="D3372" s="53">
        <v>244</v>
      </c>
      <c r="E3372" s="53">
        <v>260</v>
      </c>
      <c r="F3372" s="53">
        <v>63.738999999999997</v>
      </c>
      <c r="G3372" s="53">
        <v>0.93218139057140892</v>
      </c>
      <c r="H3372" s="53">
        <v>0.93846153846153846</v>
      </c>
      <c r="I3372" s="53">
        <v>0.48799999999999999</v>
      </c>
      <c r="J3372" s="53">
        <v>17.625846048215095</v>
      </c>
      <c r="K3372" s="53">
        <v>183</v>
      </c>
      <c r="L3372" s="53">
        <v>123.70491803278688</v>
      </c>
      <c r="M3372" s="53">
        <v>859.83849423193737</v>
      </c>
      <c r="N3372" s="53">
        <v>29.32300281744585</v>
      </c>
      <c r="O3372" s="53">
        <v>0.18810698560216729</v>
      </c>
      <c r="P3372" s="53">
        <v>1.7775869355689577</v>
      </c>
      <c r="Q3372" s="53">
        <v>91.489523809523874</v>
      </c>
      <c r="R3372" s="53">
        <v>0.97820989191155849</v>
      </c>
      <c r="S3372" s="53">
        <v>6.292420487769518</v>
      </c>
      <c r="T3372" s="53">
        <v>2.3909297052154294E-3</v>
      </c>
      <c r="U3372" s="53">
        <v>0.20840296500806471</v>
      </c>
      <c r="V3372" s="53">
        <v>29.755525735726945</v>
      </c>
      <c r="W3372" s="53">
        <v>10.771247764266501</v>
      </c>
    </row>
    <row r="3373" spans="3:23" x14ac:dyDescent="0.25">
      <c r="C3373" s="70">
        <v>0</v>
      </c>
      <c r="D3373" s="53">
        <v>191</v>
      </c>
      <c r="E3373" s="53">
        <v>219</v>
      </c>
      <c r="F3373" s="53">
        <v>56.757999999999996</v>
      </c>
      <c r="G3373" s="53">
        <v>0.92250040762514485</v>
      </c>
      <c r="H3373" s="53">
        <v>0.87214611872146119</v>
      </c>
      <c r="I3373" s="53">
        <v>0.63666666666666671</v>
      </c>
      <c r="J3373" s="53">
        <v>15.594510349620345</v>
      </c>
      <c r="K3373" s="53">
        <v>117</v>
      </c>
      <c r="L3373" s="53">
        <v>95.471204188481678</v>
      </c>
      <c r="M3373" s="53">
        <v>106.82942959492975</v>
      </c>
      <c r="N3373" s="53">
        <v>10.335832312635967</v>
      </c>
      <c r="O3373" s="53">
        <v>0.24053939977276104</v>
      </c>
      <c r="P3373" s="53">
        <v>2.0115707997016528</v>
      </c>
      <c r="Q3373" s="53">
        <v>14.707692307692307</v>
      </c>
      <c r="R3373" s="53">
        <v>0.97053508860044235</v>
      </c>
      <c r="S3373" s="53">
        <v>5.0930677230709636</v>
      </c>
      <c r="T3373" s="53">
        <v>4.5538461538461705E-3</v>
      </c>
      <c r="U3373" s="53">
        <v>0.37371595071595143</v>
      </c>
      <c r="V3373" s="53">
        <v>25.961386800914042</v>
      </c>
      <c r="W3373" s="53">
        <v>10.020994348863134</v>
      </c>
    </row>
    <row r="3374" spans="3:23" x14ac:dyDescent="0.25">
      <c r="C3374" s="70">
        <v>0</v>
      </c>
      <c r="D3374" s="53">
        <v>29</v>
      </c>
      <c r="E3374" s="53">
        <v>33</v>
      </c>
      <c r="F3374" s="53">
        <v>17.996000000000002</v>
      </c>
      <c r="G3374" s="53">
        <v>0</v>
      </c>
      <c r="H3374" s="53">
        <v>0.87878787878787878</v>
      </c>
      <c r="I3374" s="53">
        <v>0.59183673469387754</v>
      </c>
      <c r="J3374" s="53">
        <v>6.0765077797464979</v>
      </c>
      <c r="K3374" s="53">
        <v>92</v>
      </c>
      <c r="L3374" s="53">
        <v>85.103448275862064</v>
      </c>
      <c r="M3374" s="53">
        <v>13.953201970443347</v>
      </c>
      <c r="N3374" s="53">
        <v>3.7353985022274863</v>
      </c>
      <c r="O3374" s="53">
        <v>0.15182672470555456</v>
      </c>
      <c r="P3374" s="53">
        <v>2.01767554290798</v>
      </c>
      <c r="Q3374" s="53">
        <v>9.3392857142857153</v>
      </c>
      <c r="R3374" s="53">
        <v>0.90436148841640884</v>
      </c>
      <c r="S3374" s="53">
        <v>3.4005788397313514</v>
      </c>
      <c r="T3374" s="53">
        <v>2.2321428571428586E-2</v>
      </c>
      <c r="U3374" s="53">
        <v>0.36060799319727882</v>
      </c>
      <c r="V3374" s="53">
        <v>6.2330229193099944</v>
      </c>
      <c r="W3374" s="53">
        <v>6.2330229193099944</v>
      </c>
    </row>
    <row r="3375" spans="3:23" x14ac:dyDescent="0.25">
      <c r="C3375" s="70">
        <v>0</v>
      </c>
      <c r="D3375" s="53">
        <v>5711</v>
      </c>
      <c r="E3375" s="53">
        <v>9592</v>
      </c>
      <c r="F3375" s="53">
        <v>549.74699999999996</v>
      </c>
      <c r="G3375" s="53">
        <v>0.85356075290928834</v>
      </c>
      <c r="H3375" s="53">
        <v>0.59539199332777315</v>
      </c>
      <c r="I3375" s="53">
        <v>0.4402559358618563</v>
      </c>
      <c r="J3375" s="53">
        <v>85.272920906830166</v>
      </c>
      <c r="K3375" s="53">
        <v>219</v>
      </c>
      <c r="L3375" s="53">
        <v>125.51794781999649</v>
      </c>
      <c r="M3375" s="53">
        <v>863.97231354614041</v>
      </c>
      <c r="N3375" s="53">
        <v>29.393405953481139</v>
      </c>
      <c r="O3375" s="53">
        <v>0.50525713826880236</v>
      </c>
      <c r="P3375" s="53">
        <v>2.5344564386017212</v>
      </c>
      <c r="Q3375" s="53">
        <v>35.058110272248797</v>
      </c>
      <c r="R3375" s="53">
        <v>0.99186954645710679</v>
      </c>
      <c r="S3375" s="53">
        <v>6.7623351288167193</v>
      </c>
      <c r="T3375" s="53">
        <v>5.0241706101355815E-4</v>
      </c>
      <c r="U3375" s="53">
        <v>0.30276404194985984</v>
      </c>
      <c r="V3375" s="53">
        <v>156.31959461546404</v>
      </c>
      <c r="W3375" s="53">
        <v>81.44146482104405</v>
      </c>
    </row>
    <row r="3376" spans="3:23" x14ac:dyDescent="0.25">
      <c r="C3376" s="70">
        <v>0</v>
      </c>
      <c r="D3376" s="53">
        <v>227</v>
      </c>
      <c r="E3376" s="53">
        <v>248</v>
      </c>
      <c r="F3376" s="53">
        <v>61.199999999999996</v>
      </c>
      <c r="G3376" s="53">
        <v>0.92833328030161677</v>
      </c>
      <c r="H3376" s="53">
        <v>0.91532258064516125</v>
      </c>
      <c r="I3376" s="53">
        <v>0.49780701754385964</v>
      </c>
      <c r="J3376" s="53">
        <v>17.000746355818674</v>
      </c>
      <c r="K3376" s="53">
        <v>175</v>
      </c>
      <c r="L3376" s="53">
        <v>121.67400881057269</v>
      </c>
      <c r="M3376" s="53">
        <v>806.53042766363887</v>
      </c>
      <c r="N3376" s="53">
        <v>28.399479355502962</v>
      </c>
      <c r="O3376" s="53">
        <v>0.22013151251158508</v>
      </c>
      <c r="P3376" s="53">
        <v>1.7746368875407565</v>
      </c>
      <c r="Q3376" s="53">
        <v>93.668750000000003</v>
      </c>
      <c r="R3376" s="53">
        <v>0.97704589483937931</v>
      </c>
      <c r="S3376" s="53">
        <v>6.1905233409575207</v>
      </c>
      <c r="T3376" s="53">
        <v>2.4913194444444297E-3</v>
      </c>
      <c r="U3376" s="53">
        <v>0.20681792197489721</v>
      </c>
      <c r="V3376" s="53">
        <v>28.439102730649143</v>
      </c>
      <c r="W3376" s="53">
        <v>10.572208065408352</v>
      </c>
    </row>
    <row r="3377" spans="3:23" x14ac:dyDescent="0.25">
      <c r="C3377" s="70">
        <v>0</v>
      </c>
      <c r="D3377" s="53">
        <v>47</v>
      </c>
      <c r="E3377" s="53">
        <v>52</v>
      </c>
      <c r="F3377" s="53">
        <v>22.776000000000003</v>
      </c>
      <c r="G3377" s="53">
        <v>0.54029913508406846</v>
      </c>
      <c r="H3377" s="53">
        <v>0.90384615384615385</v>
      </c>
      <c r="I3377" s="53">
        <v>0.65277777777777779</v>
      </c>
      <c r="J3377" s="53">
        <v>7.7357778278950491</v>
      </c>
      <c r="K3377" s="53">
        <v>106</v>
      </c>
      <c r="L3377" s="53">
        <v>92.276595744680847</v>
      </c>
      <c r="M3377" s="53">
        <v>62.334875115633672</v>
      </c>
      <c r="N3377" s="53">
        <v>7.8952438287638511</v>
      </c>
      <c r="O3377" s="53">
        <v>-2.4259354284870808E-2</v>
      </c>
      <c r="P3377" s="53">
        <v>1.9728071488302183</v>
      </c>
      <c r="Q3377" s="53">
        <v>50.33750000000002</v>
      </c>
      <c r="R3377" s="53">
        <v>0.84809324265350028</v>
      </c>
      <c r="S3377" s="53">
        <v>4.4000215643055007</v>
      </c>
      <c r="T3377" s="53">
        <v>1.343750000000001E-2</v>
      </c>
      <c r="U3377" s="53">
        <v>0.19996493090243089</v>
      </c>
      <c r="V3377" s="53">
        <v>8.5656174876903943</v>
      </c>
      <c r="W3377" s="53">
        <v>7.2077360218402129</v>
      </c>
    </row>
    <row r="3378" spans="3:23" x14ac:dyDescent="0.25">
      <c r="C3378" s="70">
        <v>0</v>
      </c>
      <c r="D3378" s="53">
        <v>29</v>
      </c>
      <c r="E3378" s="53">
        <v>33</v>
      </c>
      <c r="F3378" s="53">
        <v>17.996000000000002</v>
      </c>
      <c r="G3378" s="53">
        <v>0</v>
      </c>
      <c r="H3378" s="53">
        <v>0.87878787878787878</v>
      </c>
      <c r="I3378" s="53">
        <v>0.59183673469387754</v>
      </c>
      <c r="J3378" s="53">
        <v>6.0765077797464979</v>
      </c>
      <c r="K3378" s="53">
        <v>98</v>
      </c>
      <c r="L3378" s="53">
        <v>89.275862068965523</v>
      </c>
      <c r="M3378" s="53">
        <v>28.206896551724132</v>
      </c>
      <c r="N3378" s="53">
        <v>5.3110165271559957</v>
      </c>
      <c r="O3378" s="53">
        <v>-3.9379087544948593E-3</v>
      </c>
      <c r="P3378" s="53">
        <v>1.7051656802210733</v>
      </c>
      <c r="Q3378" s="53">
        <v>29.446428571428569</v>
      </c>
      <c r="R3378" s="53">
        <v>0.79312985023555904</v>
      </c>
      <c r="S3378" s="53">
        <v>3.8143719431796268</v>
      </c>
      <c r="T3378" s="53">
        <v>1.9770408163265318E-2</v>
      </c>
      <c r="U3378" s="53">
        <v>0.24485608637394349</v>
      </c>
      <c r="V3378" s="53">
        <v>6.2330229193099944</v>
      </c>
      <c r="W3378" s="53">
        <v>6.2330229193099944</v>
      </c>
    </row>
    <row r="3379" spans="3:23" x14ac:dyDescent="0.25">
      <c r="C3379" s="70">
        <v>0</v>
      </c>
      <c r="D3379" s="53">
        <v>272</v>
      </c>
      <c r="E3379" s="53">
        <v>332</v>
      </c>
      <c r="F3379" s="53">
        <v>75.117999999999981</v>
      </c>
      <c r="G3379" s="53">
        <v>0.91794721528684242</v>
      </c>
      <c r="H3379" s="53">
        <v>0.81927710843373491</v>
      </c>
      <c r="I3379" s="53">
        <v>0.56666666666666665</v>
      </c>
      <c r="J3379" s="53">
        <v>18.609705966725112</v>
      </c>
      <c r="K3379" s="53">
        <v>146</v>
      </c>
      <c r="L3379" s="53">
        <v>97.147058823529406</v>
      </c>
      <c r="M3379" s="53">
        <v>237.57238984154529</v>
      </c>
      <c r="N3379" s="53">
        <v>15.413383465078175</v>
      </c>
      <c r="O3379" s="53">
        <v>1.3608576155067766</v>
      </c>
      <c r="P3379" s="53">
        <v>4.301781065258333</v>
      </c>
      <c r="Q3379" s="53">
        <v>17.611328125</v>
      </c>
      <c r="R3379" s="53">
        <v>0.9813463317146689</v>
      </c>
      <c r="S3379" s="53">
        <v>5.3921711354052668</v>
      </c>
      <c r="T3379" s="53">
        <v>3.326416015625E-3</v>
      </c>
      <c r="U3379" s="53">
        <v>0.39079587404782684</v>
      </c>
      <c r="V3379" s="53">
        <v>32.069428733067546</v>
      </c>
      <c r="W3379" s="53">
        <v>12.722024024919996</v>
      </c>
    </row>
    <row r="3380" spans="3:23" x14ac:dyDescent="0.25">
      <c r="C3380" s="70">
        <v>0</v>
      </c>
      <c r="D3380" s="53">
        <v>80</v>
      </c>
      <c r="E3380" s="53">
        <v>85</v>
      </c>
      <c r="F3380" s="53">
        <v>30.823</v>
      </c>
      <c r="G3380" s="53">
        <v>0.73295131296072535</v>
      </c>
      <c r="H3380" s="53">
        <v>0.94117647058823528</v>
      </c>
      <c r="I3380" s="53">
        <v>0.68376068376068377</v>
      </c>
      <c r="J3380" s="53">
        <v>10.09253008808064</v>
      </c>
      <c r="K3380" s="53">
        <v>113</v>
      </c>
      <c r="L3380" s="53">
        <v>92.037499999999994</v>
      </c>
      <c r="M3380" s="53">
        <v>71.859335443037978</v>
      </c>
      <c r="N3380" s="53">
        <v>8.4769885833966985</v>
      </c>
      <c r="O3380" s="53">
        <v>0.60526185137643052</v>
      </c>
      <c r="P3380" s="53">
        <v>2.5244467513046627</v>
      </c>
      <c r="Q3380" s="53">
        <v>251.1349206349208</v>
      </c>
      <c r="R3380" s="53">
        <v>0.54857232323089389</v>
      </c>
      <c r="S3380" s="53">
        <v>4.7561983328100945</v>
      </c>
      <c r="T3380" s="53">
        <v>1.0330057949105558E-2</v>
      </c>
      <c r="U3380" s="53">
        <v>0.23198474621038814</v>
      </c>
      <c r="V3380" s="53">
        <v>12.330872429767876</v>
      </c>
      <c r="W3380" s="53">
        <v>8.3884594406516086</v>
      </c>
    </row>
    <row r="3381" spans="3:23" x14ac:dyDescent="0.25">
      <c r="C3381" s="70">
        <v>0</v>
      </c>
      <c r="D3381" s="53">
        <v>5639</v>
      </c>
      <c r="E3381" s="53">
        <v>9564</v>
      </c>
      <c r="F3381" s="53">
        <v>538.03499999999997</v>
      </c>
      <c r="G3381" s="53">
        <v>0.84399525962462141</v>
      </c>
      <c r="H3381" s="53">
        <v>0.58960685905478882</v>
      </c>
      <c r="I3381" s="53">
        <v>0.47117312834224601</v>
      </c>
      <c r="J3381" s="53">
        <v>84.7336874729383</v>
      </c>
      <c r="K3381" s="53">
        <v>221</v>
      </c>
      <c r="L3381" s="53">
        <v>124.65720872495123</v>
      </c>
      <c r="M3381" s="53">
        <v>889.68151551353526</v>
      </c>
      <c r="N3381" s="53">
        <v>29.827529490615465</v>
      </c>
      <c r="O3381" s="53">
        <v>0.5404307427217776</v>
      </c>
      <c r="P3381" s="53">
        <v>2.632228745239892</v>
      </c>
      <c r="Q3381" s="53">
        <v>35.670687376073808</v>
      </c>
      <c r="R3381" s="53">
        <v>0.99171309711521405</v>
      </c>
      <c r="S3381" s="53">
        <v>6.7804692117570209</v>
      </c>
      <c r="T3381" s="53">
        <v>4.9351970081720059E-4</v>
      </c>
      <c r="U3381" s="53">
        <v>0.30548425467458484</v>
      </c>
      <c r="V3381" s="53">
        <v>151.78155078031941</v>
      </c>
      <c r="W3381" s="53">
        <v>81.408130868695736</v>
      </c>
    </row>
    <row r="3382" spans="3:23" x14ac:dyDescent="0.25">
      <c r="C3382" s="70">
        <v>0</v>
      </c>
      <c r="D3382" s="53">
        <v>208</v>
      </c>
      <c r="E3382" s="53">
        <v>226</v>
      </c>
      <c r="F3382" s="53">
        <v>58.504000000000005</v>
      </c>
      <c r="G3382" s="53">
        <v>0.92677121565023401</v>
      </c>
      <c r="H3382" s="53">
        <v>0.92035398230088494</v>
      </c>
      <c r="I3382" s="53">
        <v>0.47597254004576661</v>
      </c>
      <c r="J3382" s="53">
        <v>16.273715780512877</v>
      </c>
      <c r="K3382" s="53">
        <v>173</v>
      </c>
      <c r="L3382" s="53">
        <v>119.82211538461539</v>
      </c>
      <c r="M3382" s="53">
        <v>723.07448439241909</v>
      </c>
      <c r="N3382" s="53">
        <v>26.890044336006945</v>
      </c>
      <c r="O3382" s="53">
        <v>0.2659880332504036</v>
      </c>
      <c r="P3382" s="53">
        <v>1.8733896808158992</v>
      </c>
      <c r="Q3382" s="53">
        <v>89.432608695652107</v>
      </c>
      <c r="R3382" s="53">
        <v>0.97681221707423682</v>
      </c>
      <c r="S3382" s="53">
        <v>6.1673565935787691</v>
      </c>
      <c r="T3382" s="53">
        <v>2.5992438563326972E-3</v>
      </c>
      <c r="U3382" s="53">
        <v>0.1957696743686102</v>
      </c>
      <c r="V3382" s="53">
        <v>27.065535891224236</v>
      </c>
      <c r="W3382" s="53">
        <v>10.166526981502885</v>
      </c>
    </row>
    <row r="3383" spans="3:23" x14ac:dyDescent="0.25">
      <c r="C3383" s="70">
        <v>0</v>
      </c>
      <c r="D3383" s="53">
        <v>120</v>
      </c>
      <c r="E3383" s="53">
        <v>126</v>
      </c>
      <c r="F3383" s="53">
        <v>37.289999999999992</v>
      </c>
      <c r="G3383" s="53">
        <v>0.71119290663670243</v>
      </c>
      <c r="H3383" s="53">
        <v>0.95238095238095233</v>
      </c>
      <c r="I3383" s="53">
        <v>0.72727272727272729</v>
      </c>
      <c r="J3383" s="53">
        <v>12.360774464742066</v>
      </c>
      <c r="K3383" s="53">
        <v>110</v>
      </c>
      <c r="L3383" s="53">
        <v>92.7</v>
      </c>
      <c r="M3383" s="53">
        <v>76.379831932773101</v>
      </c>
      <c r="N3383" s="53">
        <v>8.739555591262814</v>
      </c>
      <c r="O3383" s="53">
        <v>-5.848612153557621E-2</v>
      </c>
      <c r="P3383" s="53">
        <v>1.9750139894231302</v>
      </c>
      <c r="Q3383" s="53">
        <v>45.931818181818208</v>
      </c>
      <c r="R3383" s="53">
        <v>0.8932066823607071</v>
      </c>
      <c r="S3383" s="53">
        <v>4.7666966921183578</v>
      </c>
      <c r="T3383" s="53">
        <v>6.8440082644627984E-3</v>
      </c>
      <c r="U3383" s="53">
        <v>0.23758135478974371</v>
      </c>
      <c r="V3383" s="53">
        <v>14.86288445775824</v>
      </c>
      <c r="W3383" s="53">
        <v>10.448561784911183</v>
      </c>
    </row>
    <row r="3384" spans="3:23" x14ac:dyDescent="0.25">
      <c r="C3384" s="70">
        <v>0</v>
      </c>
      <c r="D3384" s="53">
        <v>296</v>
      </c>
      <c r="E3384" s="53">
        <v>337</v>
      </c>
      <c r="F3384" s="53">
        <v>73.067000000000007</v>
      </c>
      <c r="G3384" s="53">
        <v>0.90794656991312439</v>
      </c>
      <c r="H3384" s="53">
        <v>0.87833827893175076</v>
      </c>
      <c r="I3384" s="53">
        <v>0.63655913978494627</v>
      </c>
      <c r="J3384" s="53">
        <v>19.413369239820483</v>
      </c>
      <c r="K3384" s="53">
        <v>181</v>
      </c>
      <c r="L3384" s="53">
        <v>102.94932432432432</v>
      </c>
      <c r="M3384" s="53">
        <v>610.53640632157544</v>
      </c>
      <c r="N3384" s="53">
        <v>24.709034912792031</v>
      </c>
      <c r="O3384" s="53">
        <v>1.4772531501924107</v>
      </c>
      <c r="P3384" s="53">
        <v>4.3192943892066964</v>
      </c>
      <c r="Q3384" s="53">
        <v>33.945564516129032</v>
      </c>
      <c r="R3384" s="53">
        <v>0.9776605266003715</v>
      </c>
      <c r="S3384" s="53">
        <v>5.7515414264866713</v>
      </c>
      <c r="T3384" s="53">
        <v>3.3087278876170823E-3</v>
      </c>
      <c r="U3384" s="53">
        <v>0.34932906807813174</v>
      </c>
      <c r="V3384" s="53">
        <v>30.922678095643096</v>
      </c>
      <c r="W3384" s="53">
        <v>12.959259656775133</v>
      </c>
    </row>
    <row r="3385" spans="3:23" x14ac:dyDescent="0.25">
      <c r="C3385" s="70">
        <v>0</v>
      </c>
      <c r="D3385" s="53">
        <v>79</v>
      </c>
      <c r="E3385" s="53">
        <v>87</v>
      </c>
      <c r="F3385" s="53">
        <v>31.104000000000003</v>
      </c>
      <c r="G3385" s="53">
        <v>0.71791024513457291</v>
      </c>
      <c r="H3385" s="53">
        <v>0.90804597701149425</v>
      </c>
      <c r="I3385" s="53">
        <v>0.67521367521367526</v>
      </c>
      <c r="J3385" s="53">
        <v>10.029253413593549</v>
      </c>
      <c r="K3385" s="53">
        <v>96</v>
      </c>
      <c r="L3385" s="53">
        <v>86.22784810126582</v>
      </c>
      <c r="M3385" s="53">
        <v>23.485881207400176</v>
      </c>
      <c r="N3385" s="53">
        <v>4.8462233963572272</v>
      </c>
      <c r="O3385" s="53">
        <v>0.1000838060173294</v>
      </c>
      <c r="P3385" s="53">
        <v>2.0535372497197097</v>
      </c>
      <c r="Q3385" s="53">
        <v>84.309523809523782</v>
      </c>
      <c r="R3385" s="53">
        <v>0.79843078908515386</v>
      </c>
      <c r="S3385" s="53">
        <v>4.0251686035377023</v>
      </c>
      <c r="T3385" s="53">
        <v>9.9521289997480371E-3</v>
      </c>
      <c r="U3385" s="53">
        <v>0.25824672356245842</v>
      </c>
      <c r="V3385" s="53">
        <v>12.223657987771</v>
      </c>
      <c r="W3385" s="53">
        <v>8.5093244211703603</v>
      </c>
    </row>
    <row r="3386" spans="3:23" x14ac:dyDescent="0.25">
      <c r="C3386" s="70">
        <v>0</v>
      </c>
      <c r="D3386" s="53">
        <v>5368</v>
      </c>
      <c r="E3386" s="53">
        <v>9022</v>
      </c>
      <c r="F3386" s="53">
        <v>518.43499999999995</v>
      </c>
      <c r="G3386" s="53">
        <v>0.83449803899459063</v>
      </c>
      <c r="H3386" s="53">
        <v>0.59499002438483706</v>
      </c>
      <c r="I3386" s="53">
        <v>0.45864661654135336</v>
      </c>
      <c r="J3386" s="53">
        <v>82.672546084769593</v>
      </c>
      <c r="K3386" s="53">
        <v>235</v>
      </c>
      <c r="L3386" s="53">
        <v>126.03614008941878</v>
      </c>
      <c r="M3386" s="53">
        <v>899.79038360772302</v>
      </c>
      <c r="N3386" s="53">
        <v>29.996506190016913</v>
      </c>
      <c r="O3386" s="53">
        <v>0.53814386204907561</v>
      </c>
      <c r="P3386" s="53">
        <v>2.9882516030206827</v>
      </c>
      <c r="Q3386" s="53">
        <v>35.679310636141132</v>
      </c>
      <c r="R3386" s="53">
        <v>0.99175722393171872</v>
      </c>
      <c r="S3386" s="53">
        <v>6.7960073987119607</v>
      </c>
      <c r="T3386" s="53">
        <v>5.0440864575616526E-4</v>
      </c>
      <c r="U3386" s="53">
        <v>0.30531291451118336</v>
      </c>
      <c r="V3386" s="53">
        <v>145.39950294419285</v>
      </c>
      <c r="W3386" s="53">
        <v>80.116712427549317</v>
      </c>
    </row>
    <row r="3387" spans="3:23" x14ac:dyDescent="0.25">
      <c r="C3387" s="70">
        <v>0</v>
      </c>
      <c r="D3387" s="53">
        <v>195</v>
      </c>
      <c r="E3387" s="53">
        <v>217</v>
      </c>
      <c r="F3387" s="53">
        <v>56.055999999999997</v>
      </c>
      <c r="G3387" s="53">
        <v>0.92178672720880928</v>
      </c>
      <c r="H3387" s="53">
        <v>0.89861751152073732</v>
      </c>
      <c r="I3387" s="53">
        <v>0.49242424242424243</v>
      </c>
      <c r="J3387" s="53">
        <v>15.756957549709801</v>
      </c>
      <c r="K3387" s="53">
        <v>168</v>
      </c>
      <c r="L3387" s="53">
        <v>114.9948717948718</v>
      </c>
      <c r="M3387" s="53">
        <v>625.31440655564325</v>
      </c>
      <c r="N3387" s="53">
        <v>25.006287340499853</v>
      </c>
      <c r="O3387" s="53">
        <v>0.36564143780823888</v>
      </c>
      <c r="P3387" s="53">
        <v>2.0169727798791821</v>
      </c>
      <c r="Q3387" s="53">
        <v>86.294258373205864</v>
      </c>
      <c r="R3387" s="53">
        <v>0.97505855678503306</v>
      </c>
      <c r="S3387" s="53">
        <v>6.1512961011004919</v>
      </c>
      <c r="T3387" s="53">
        <v>2.7586364781026149E-3</v>
      </c>
      <c r="U3387" s="53">
        <v>0.19392299935067736</v>
      </c>
      <c r="V3387" s="53">
        <v>25.899303325170962</v>
      </c>
      <c r="W3387" s="53">
        <v>10.0410910771181</v>
      </c>
    </row>
    <row r="3388" spans="3:23" x14ac:dyDescent="0.25">
      <c r="C3388" s="70">
        <v>0</v>
      </c>
      <c r="D3388" s="53">
        <v>190</v>
      </c>
      <c r="E3388" s="53">
        <v>206</v>
      </c>
      <c r="F3388" s="53">
        <v>51.795999999999999</v>
      </c>
      <c r="G3388" s="53">
        <v>0.80234158607082051</v>
      </c>
      <c r="H3388" s="53">
        <v>0.92233009708737868</v>
      </c>
      <c r="I3388" s="53">
        <v>0.69597069597069594</v>
      </c>
      <c r="J3388" s="53">
        <v>15.553633450087503</v>
      </c>
      <c r="K3388" s="53">
        <v>123</v>
      </c>
      <c r="L3388" s="53">
        <v>99.505263157894731</v>
      </c>
      <c r="M3388" s="53">
        <v>176.86505151768318</v>
      </c>
      <c r="N3388" s="53">
        <v>13.299062054057917</v>
      </c>
      <c r="O3388" s="53">
        <v>9.4131837475335947E-2</v>
      </c>
      <c r="P3388" s="53">
        <v>1.6890147654313314</v>
      </c>
      <c r="Q3388" s="53">
        <v>58.346153846153889</v>
      </c>
      <c r="R3388" s="53">
        <v>0.92903842323691888</v>
      </c>
      <c r="S3388" s="53">
        <v>5.3194959409466129</v>
      </c>
      <c r="T3388" s="53">
        <v>4.376742138979893E-3</v>
      </c>
      <c r="U3388" s="53">
        <v>0.19553686635134587</v>
      </c>
      <c r="V3388" s="53">
        <v>20.607497637924848</v>
      </c>
      <c r="W3388" s="53">
        <v>12.299896685017714</v>
      </c>
    </row>
    <row r="3389" spans="3:23" x14ac:dyDescent="0.25">
      <c r="C3389" s="70">
        <v>0</v>
      </c>
      <c r="D3389" s="53">
        <v>317</v>
      </c>
      <c r="E3389" s="53">
        <v>352</v>
      </c>
      <c r="F3389" s="53">
        <v>73.314999999999998</v>
      </c>
      <c r="G3389" s="53">
        <v>0.89813642351538381</v>
      </c>
      <c r="H3389" s="53">
        <v>0.90056818181818177</v>
      </c>
      <c r="I3389" s="53">
        <v>0.619140625</v>
      </c>
      <c r="J3389" s="53">
        <v>20.090219901261573</v>
      </c>
      <c r="K3389" s="53">
        <v>192</v>
      </c>
      <c r="L3389" s="53">
        <v>104.90220820189275</v>
      </c>
      <c r="M3389" s="53">
        <v>757.56319131094142</v>
      </c>
      <c r="N3389" s="53">
        <v>27.523865849675648</v>
      </c>
      <c r="O3389" s="53">
        <v>1.6310306077591141</v>
      </c>
      <c r="P3389" s="53">
        <v>4.7750655754349198</v>
      </c>
      <c r="Q3389" s="53">
        <v>44.795955882352949</v>
      </c>
      <c r="R3389" s="53">
        <v>0.97546991764082724</v>
      </c>
      <c r="S3389" s="53">
        <v>5.7478349202953991</v>
      </c>
      <c r="T3389" s="53">
        <v>3.1966371107266241E-3</v>
      </c>
      <c r="U3389" s="53">
        <v>0.36616554947366037</v>
      </c>
      <c r="V3389" s="53">
        <v>30.942843100134489</v>
      </c>
      <c r="W3389" s="53">
        <v>13.606091488838238</v>
      </c>
    </row>
    <row r="3390" spans="3:23" x14ac:dyDescent="0.25">
      <c r="C3390" s="70">
        <v>0</v>
      </c>
      <c r="D3390" s="53">
        <v>29</v>
      </c>
      <c r="E3390" s="53">
        <v>33</v>
      </c>
      <c r="F3390" s="53">
        <v>17.996000000000002</v>
      </c>
      <c r="G3390" s="53">
        <v>0</v>
      </c>
      <c r="H3390" s="53">
        <v>0.87878787878787878</v>
      </c>
      <c r="I3390" s="53">
        <v>0.59183673469387754</v>
      </c>
      <c r="J3390" s="53">
        <v>6.0765077797464979</v>
      </c>
      <c r="K3390" s="53">
        <v>100</v>
      </c>
      <c r="L3390" s="53">
        <v>91.896551724137936</v>
      </c>
      <c r="M3390" s="53">
        <v>35.024630541871936</v>
      </c>
      <c r="N3390" s="53">
        <v>5.9181610777227025</v>
      </c>
      <c r="O3390" s="53">
        <v>-0.51843763492175621</v>
      </c>
      <c r="P3390" s="53">
        <v>2.5413982950263199</v>
      </c>
      <c r="Q3390" s="53">
        <v>41.089285714285737</v>
      </c>
      <c r="R3390" s="53">
        <v>0.79437674149635973</v>
      </c>
      <c r="S3390" s="53">
        <v>3.719375822415369</v>
      </c>
      <c r="T3390" s="53">
        <v>1.785714285714287E-2</v>
      </c>
      <c r="U3390" s="53">
        <v>0.29131790828219389</v>
      </c>
      <c r="V3390" s="53">
        <v>6.2330229193099944</v>
      </c>
      <c r="W3390" s="53">
        <v>6.2330229193099944</v>
      </c>
    </row>
    <row r="3391" spans="3:23" x14ac:dyDescent="0.25">
      <c r="C3391" s="70">
        <v>0</v>
      </c>
      <c r="D3391" s="53">
        <v>5323</v>
      </c>
      <c r="E3391" s="53">
        <v>8797</v>
      </c>
      <c r="F3391" s="53">
        <v>512.26499999999987</v>
      </c>
      <c r="G3391" s="53">
        <v>0.82772828280336919</v>
      </c>
      <c r="H3391" s="53">
        <v>0.60509264521996131</v>
      </c>
      <c r="I3391" s="53">
        <v>0.46529720279720282</v>
      </c>
      <c r="J3391" s="53">
        <v>82.325294391367166</v>
      </c>
      <c r="K3391" s="53">
        <v>240</v>
      </c>
      <c r="L3391" s="53">
        <v>124.94871313169266</v>
      </c>
      <c r="M3391" s="53">
        <v>985.2177750253569</v>
      </c>
      <c r="N3391" s="53">
        <v>31.388178905845379</v>
      </c>
      <c r="O3391" s="53">
        <v>0.55899318726448699</v>
      </c>
      <c r="P3391" s="53">
        <v>2.9326578677674497</v>
      </c>
      <c r="Q3391" s="53">
        <v>34.98997407087316</v>
      </c>
      <c r="R3391" s="53">
        <v>0.9919571030463743</v>
      </c>
      <c r="S3391" s="53">
        <v>6.8436816800682658</v>
      </c>
      <c r="T3391" s="53">
        <v>5.1351773317724408E-4</v>
      </c>
      <c r="U3391" s="53">
        <v>0.30719149681670743</v>
      </c>
      <c r="V3391" s="53">
        <v>142.77833044260817</v>
      </c>
      <c r="W3391" s="53">
        <v>80.117078984447176</v>
      </c>
    </row>
    <row r="3392" spans="3:23" x14ac:dyDescent="0.25">
      <c r="C3392" s="70">
        <v>0</v>
      </c>
      <c r="D3392" s="53">
        <v>174</v>
      </c>
      <c r="E3392" s="53">
        <v>191</v>
      </c>
      <c r="F3392" s="53">
        <v>54.095999999999997</v>
      </c>
      <c r="G3392" s="53">
        <v>0.92083691990341243</v>
      </c>
      <c r="H3392" s="53">
        <v>0.91099476439790572</v>
      </c>
      <c r="I3392" s="53">
        <v>0.46031746031746029</v>
      </c>
      <c r="J3392" s="53">
        <v>14.88434347843123</v>
      </c>
      <c r="K3392" s="53">
        <v>148</v>
      </c>
      <c r="L3392" s="53">
        <v>104.63793103448276</v>
      </c>
      <c r="M3392" s="53">
        <v>448.8797089894357</v>
      </c>
      <c r="N3392" s="53">
        <v>21.186781468392873</v>
      </c>
      <c r="O3392" s="53">
        <v>0.36535912910949203</v>
      </c>
      <c r="P3392" s="53">
        <v>1.9105592532165485</v>
      </c>
      <c r="Q3392" s="53">
        <v>68.691729323308238</v>
      </c>
      <c r="R3392" s="53">
        <v>0.97195799771581126</v>
      </c>
      <c r="S3392" s="53">
        <v>5.791066327153624</v>
      </c>
      <c r="T3392" s="53">
        <v>2.9333986595561482E-3</v>
      </c>
      <c r="U3392" s="53">
        <v>0.22329502711553018</v>
      </c>
      <c r="V3392" s="53">
        <v>24.3510948430696</v>
      </c>
      <c r="W3392" s="53">
        <v>9.4956583663338989</v>
      </c>
    </row>
    <row r="3393" spans="3:23" x14ac:dyDescent="0.25">
      <c r="C3393" s="70">
        <v>0</v>
      </c>
      <c r="D3393" s="53">
        <v>232</v>
      </c>
      <c r="E3393" s="53">
        <v>238</v>
      </c>
      <c r="F3393" s="53">
        <v>54.855999999999995</v>
      </c>
      <c r="G3393" s="53">
        <v>0.80848826485624592</v>
      </c>
      <c r="H3393" s="53">
        <v>0.97478991596638653</v>
      </c>
      <c r="I3393" s="53">
        <v>0.77591973244147161</v>
      </c>
      <c r="J3393" s="53">
        <v>17.186959427966244</v>
      </c>
      <c r="K3393" s="53">
        <v>137</v>
      </c>
      <c r="L3393" s="53">
        <v>99.672413793103445</v>
      </c>
      <c r="M3393" s="53">
        <v>206.68875951634578</v>
      </c>
      <c r="N3393" s="53">
        <v>14.376674146559273</v>
      </c>
      <c r="O3393" s="53">
        <v>0.39140374712947823</v>
      </c>
      <c r="P3393" s="53">
        <v>2.4045022447794411</v>
      </c>
      <c r="Q3393" s="53">
        <v>53.804487179487126</v>
      </c>
      <c r="R3393" s="53">
        <v>0.93555415484298488</v>
      </c>
      <c r="S3393" s="53">
        <v>5.5773336064341814</v>
      </c>
      <c r="T3393" s="53">
        <v>4.0885930309007383E-3</v>
      </c>
      <c r="U3393" s="53">
        <v>0.22014210101738343</v>
      </c>
      <c r="V3393" s="53">
        <v>22.717230833443267</v>
      </c>
      <c r="W3393" s="53">
        <v>13.369369735351713</v>
      </c>
    </row>
    <row r="3394" spans="3:23" x14ac:dyDescent="0.25">
      <c r="C3394" s="70">
        <v>0</v>
      </c>
      <c r="D3394" s="53">
        <v>349</v>
      </c>
      <c r="E3394" s="53">
        <v>387</v>
      </c>
      <c r="F3394" s="53">
        <v>77.466999999999999</v>
      </c>
      <c r="G3394" s="53">
        <v>0.88153693382895526</v>
      </c>
      <c r="H3394" s="53">
        <v>0.90180878552971577</v>
      </c>
      <c r="I3394" s="53">
        <v>0.60590277777777779</v>
      </c>
      <c r="J3394" s="53">
        <v>21.079862454783044</v>
      </c>
      <c r="K3394" s="53">
        <v>182</v>
      </c>
      <c r="L3394" s="53">
        <v>101.39541547277938</v>
      </c>
      <c r="M3394" s="53">
        <v>667.60181800217345</v>
      </c>
      <c r="N3394" s="53">
        <v>25.837991756368634</v>
      </c>
      <c r="O3394" s="53">
        <v>1.4010123481128167</v>
      </c>
      <c r="P3394" s="53">
        <v>4.128782322476038</v>
      </c>
      <c r="Q3394" s="53">
        <v>37.062499999999972</v>
      </c>
      <c r="R3394" s="53">
        <v>0.97809868208705253</v>
      </c>
      <c r="S3394" s="53">
        <v>5.7629290767132435</v>
      </c>
      <c r="T3394" s="53">
        <v>3.1109331717451816E-3</v>
      </c>
      <c r="U3394" s="53">
        <v>0.39436480993048817</v>
      </c>
      <c r="V3394" s="53">
        <v>31.557454228265097</v>
      </c>
      <c r="W3394" s="53">
        <v>14.898749544034764</v>
      </c>
    </row>
    <row r="3395" spans="3:23" x14ac:dyDescent="0.25">
      <c r="C3395" s="70">
        <v>0</v>
      </c>
      <c r="D3395" s="53">
        <v>5046</v>
      </c>
      <c r="E3395" s="53">
        <v>8203</v>
      </c>
      <c r="F3395" s="53">
        <v>480.50799999999998</v>
      </c>
      <c r="G3395" s="53">
        <v>0.83353284736618771</v>
      </c>
      <c r="H3395" s="53">
        <v>0.61514080214555655</v>
      </c>
      <c r="I3395" s="53">
        <v>0.50059523809523809</v>
      </c>
      <c r="J3395" s="53">
        <v>80.154642677349827</v>
      </c>
      <c r="K3395" s="53">
        <v>241</v>
      </c>
      <c r="L3395" s="53">
        <v>127.48771304003171</v>
      </c>
      <c r="M3395" s="53">
        <v>1008.1793336389468</v>
      </c>
      <c r="N3395" s="53">
        <v>31.751839846518294</v>
      </c>
      <c r="O3395" s="53">
        <v>0.54431614165465669</v>
      </c>
      <c r="P3395" s="53">
        <v>2.8245031818166186</v>
      </c>
      <c r="Q3395" s="53">
        <v>37.557907113463145</v>
      </c>
      <c r="R3395" s="53">
        <v>0.99168969478908486</v>
      </c>
      <c r="S3395" s="53">
        <v>6.8645114432041634</v>
      </c>
      <c r="T3395" s="53">
        <v>4.7274240014895218E-4</v>
      </c>
      <c r="U3395" s="53">
        <v>0.29509541154184055</v>
      </c>
      <c r="V3395" s="53">
        <v>140.75621924713488</v>
      </c>
      <c r="W3395" s="53">
        <v>77.763574620963638</v>
      </c>
    </row>
    <row r="3396" spans="3:23" x14ac:dyDescent="0.25">
      <c r="C3396" s="70">
        <v>0</v>
      </c>
      <c r="D3396" s="53">
        <v>121</v>
      </c>
      <c r="E3396" s="53">
        <v>129</v>
      </c>
      <c r="F3396" s="53">
        <v>43.501999999999995</v>
      </c>
      <c r="G3396" s="53">
        <v>0.90350936077770716</v>
      </c>
      <c r="H3396" s="53">
        <v>0.93798449612403101</v>
      </c>
      <c r="I3396" s="53">
        <v>0.47450980392156861</v>
      </c>
      <c r="J3396" s="53">
        <v>12.412170838050638</v>
      </c>
      <c r="K3396" s="53">
        <v>144</v>
      </c>
      <c r="L3396" s="53">
        <v>104.94214876033058</v>
      </c>
      <c r="M3396" s="53">
        <v>340.0716253443523</v>
      </c>
      <c r="N3396" s="53">
        <v>18.441031027151176</v>
      </c>
      <c r="O3396" s="53">
        <v>0.34641433063191551</v>
      </c>
      <c r="P3396" s="53">
        <v>1.9746489209409293</v>
      </c>
      <c r="Q3396" s="53">
        <v>69.227941176470566</v>
      </c>
      <c r="R3396" s="53">
        <v>0.96805218619989297</v>
      </c>
      <c r="S3396" s="53">
        <v>5.6251227952801699</v>
      </c>
      <c r="T3396" s="53">
        <v>3.7846020761245934E-3</v>
      </c>
      <c r="U3396" s="53">
        <v>0.20165520333664763</v>
      </c>
      <c r="V3396" s="53">
        <v>19.338805144645885</v>
      </c>
      <c r="W3396" s="53">
        <v>8.2879999103035598</v>
      </c>
    </row>
    <row r="3397" spans="3:23" x14ac:dyDescent="0.25">
      <c r="C3397" s="70">
        <v>0</v>
      </c>
      <c r="D3397" s="53">
        <v>226</v>
      </c>
      <c r="E3397" s="53">
        <v>239</v>
      </c>
      <c r="F3397" s="53">
        <v>55.417999999999999</v>
      </c>
      <c r="G3397" s="53">
        <v>0.84605118522951017</v>
      </c>
      <c r="H3397" s="53">
        <v>0.94560669456066948</v>
      </c>
      <c r="I3397" s="53">
        <v>0.7558528428093646</v>
      </c>
      <c r="J3397" s="53">
        <v>16.963258446128407</v>
      </c>
      <c r="K3397" s="53">
        <v>146</v>
      </c>
      <c r="L3397" s="53">
        <v>100.66814159292035</v>
      </c>
      <c r="M3397" s="53">
        <v>261.18271386430683</v>
      </c>
      <c r="N3397" s="53">
        <v>16.161148284212569</v>
      </c>
      <c r="O3397" s="53">
        <v>0.75983205589844227</v>
      </c>
      <c r="P3397" s="53">
        <v>2.9828699067847366</v>
      </c>
      <c r="Q3397" s="53">
        <v>66.839743589743591</v>
      </c>
      <c r="R3397" s="53">
        <v>0.91883586890553848</v>
      </c>
      <c r="S3397" s="53">
        <v>5.6274550303654927</v>
      </c>
      <c r="T3397" s="53">
        <v>3.6160420775805582E-3</v>
      </c>
      <c r="U3397" s="53">
        <v>0.20140632336095504</v>
      </c>
      <c r="V3397" s="53">
        <v>23.431954712370178</v>
      </c>
      <c r="W3397" s="53">
        <v>12.491614219625319</v>
      </c>
    </row>
    <row r="3398" spans="3:23" x14ac:dyDescent="0.25">
      <c r="C3398" s="70">
        <v>0</v>
      </c>
      <c r="D3398" s="53">
        <v>29</v>
      </c>
      <c r="E3398" s="53">
        <v>33</v>
      </c>
      <c r="F3398" s="53">
        <v>17.996000000000002</v>
      </c>
      <c r="G3398" s="53">
        <v>0</v>
      </c>
      <c r="H3398" s="53">
        <v>0.87878787878787878</v>
      </c>
      <c r="I3398" s="53">
        <v>0.59183673469387754</v>
      </c>
      <c r="J3398" s="53">
        <v>6.0765077797464979</v>
      </c>
      <c r="K3398" s="53">
        <v>89</v>
      </c>
      <c r="L3398" s="53">
        <v>84.931034482758619</v>
      </c>
      <c r="M3398" s="53">
        <v>8.7093596059113256</v>
      </c>
      <c r="N3398" s="53">
        <v>2.9511624160508898</v>
      </c>
      <c r="O3398" s="53">
        <v>-0.30479158561725167</v>
      </c>
      <c r="P3398" s="53">
        <v>2.0528085554401021</v>
      </c>
      <c r="Q3398" s="53">
        <v>8.5178571428571406</v>
      </c>
      <c r="R3398" s="53">
        <v>0.82246306214943854</v>
      </c>
      <c r="S3398" s="53">
        <v>3.0002464095783576</v>
      </c>
      <c r="T3398" s="53">
        <v>2.4234693877551033E-2</v>
      </c>
      <c r="U3398" s="53">
        <v>0.38601190476190467</v>
      </c>
      <c r="V3398" s="53">
        <v>6.2330229193099944</v>
      </c>
      <c r="W3398" s="53">
        <v>6.2330229193099944</v>
      </c>
    </row>
    <row r="3399" spans="3:23" x14ac:dyDescent="0.25">
      <c r="C3399" s="70">
        <v>0</v>
      </c>
      <c r="D3399" s="53">
        <v>310</v>
      </c>
      <c r="E3399" s="53">
        <v>341</v>
      </c>
      <c r="F3399" s="53">
        <v>70.544999999999987</v>
      </c>
      <c r="G3399" s="53">
        <v>0.8198053142170223</v>
      </c>
      <c r="H3399" s="53">
        <v>0.90909090909090906</v>
      </c>
      <c r="I3399" s="53">
        <v>0.6042884990253411</v>
      </c>
      <c r="J3399" s="53">
        <v>19.867165345562018</v>
      </c>
      <c r="K3399" s="53">
        <v>165</v>
      </c>
      <c r="L3399" s="53">
        <v>102.70967741935483</v>
      </c>
      <c r="M3399" s="53">
        <v>441.19052093120342</v>
      </c>
      <c r="N3399" s="53">
        <v>21.004535722819568</v>
      </c>
      <c r="O3399" s="53">
        <v>1.2355891449436334</v>
      </c>
      <c r="P3399" s="53">
        <v>3.7178123354035231</v>
      </c>
      <c r="Q3399" s="53">
        <v>34.17962962962963</v>
      </c>
      <c r="R3399" s="53">
        <v>0.97757892809647406</v>
      </c>
      <c r="S3399" s="53">
        <v>5.7535657961191253</v>
      </c>
      <c r="T3399" s="53">
        <v>2.6954732510288291E-3</v>
      </c>
      <c r="U3399" s="53">
        <v>0.33188217948838794</v>
      </c>
      <c r="V3399" s="53">
        <v>27.132669977123573</v>
      </c>
      <c r="W3399" s="53">
        <v>15.53731556030769</v>
      </c>
    </row>
    <row r="3400" spans="3:23" x14ac:dyDescent="0.25">
      <c r="C3400" s="70">
        <v>0</v>
      </c>
      <c r="D3400" s="53">
        <v>4860</v>
      </c>
      <c r="E3400" s="53">
        <v>7868</v>
      </c>
      <c r="F3400" s="53">
        <v>473.255</v>
      </c>
      <c r="G3400" s="53">
        <v>0.84299792349538238</v>
      </c>
      <c r="H3400" s="53">
        <v>0.61769191662430101</v>
      </c>
      <c r="I3400" s="53">
        <v>0.5001543686322939</v>
      </c>
      <c r="J3400" s="53">
        <v>78.66348700262968</v>
      </c>
      <c r="K3400" s="53">
        <v>241</v>
      </c>
      <c r="L3400" s="53">
        <v>131.49691358024691</v>
      </c>
      <c r="M3400" s="53">
        <v>1123.9964918097821</v>
      </c>
      <c r="N3400" s="53">
        <v>33.52605690816894</v>
      </c>
      <c r="O3400" s="53">
        <v>0.51518357381110658</v>
      </c>
      <c r="P3400" s="53">
        <v>2.65747930196782</v>
      </c>
      <c r="Q3400" s="53">
        <v>40.937093495934484</v>
      </c>
      <c r="R3400" s="53">
        <v>0.99163427747483224</v>
      </c>
      <c r="S3400" s="53">
        <v>6.9233732147678753</v>
      </c>
      <c r="T3400" s="53">
        <v>4.5554068345565805E-4</v>
      </c>
      <c r="U3400" s="53">
        <v>0.28240117817902077</v>
      </c>
      <c r="V3400" s="53">
        <v>140.0007462092274</v>
      </c>
      <c r="W3400" s="53">
        <v>75.308755644594285</v>
      </c>
    </row>
    <row r="3401" spans="3:23" x14ac:dyDescent="0.25">
      <c r="C3401" s="70">
        <v>0</v>
      </c>
      <c r="D3401" s="53">
        <v>58</v>
      </c>
      <c r="E3401" s="53">
        <v>63</v>
      </c>
      <c r="F3401" s="53">
        <v>25.314999999999998</v>
      </c>
      <c r="G3401" s="53">
        <v>0.64413366597254063</v>
      </c>
      <c r="H3401" s="53">
        <v>0.92063492063492058</v>
      </c>
      <c r="I3401" s="53">
        <v>0.64444444444444449</v>
      </c>
      <c r="J3401" s="53">
        <v>8.5934797139831218</v>
      </c>
      <c r="K3401" s="53">
        <v>124</v>
      </c>
      <c r="L3401" s="53">
        <v>101.12068965517241</v>
      </c>
      <c r="M3401" s="53">
        <v>134.45886267392618</v>
      </c>
      <c r="N3401" s="53">
        <v>11.595639813047237</v>
      </c>
      <c r="O3401" s="53">
        <v>0.12303952729320369</v>
      </c>
      <c r="P3401" s="53">
        <v>2.1253126213698428</v>
      </c>
      <c r="Q3401" s="53">
        <v>56.860000000000021</v>
      </c>
      <c r="R3401" s="53">
        <v>0.93473670941094034</v>
      </c>
      <c r="S3401" s="53">
        <v>4.5814447879326101</v>
      </c>
      <c r="T3401" s="53">
        <v>9.999999999999995E-3</v>
      </c>
      <c r="U3401" s="53">
        <v>0.20829188295364776</v>
      </c>
      <c r="V3401" s="53">
        <v>9.9511373825953466</v>
      </c>
      <c r="W3401" s="53">
        <v>7.6117538465128529</v>
      </c>
    </row>
    <row r="3402" spans="3:23" x14ac:dyDescent="0.25">
      <c r="C3402" s="70">
        <v>0</v>
      </c>
      <c r="D3402" s="53">
        <v>167</v>
      </c>
      <c r="E3402" s="53">
        <v>177</v>
      </c>
      <c r="F3402" s="53">
        <v>47.363</v>
      </c>
      <c r="G3402" s="53">
        <v>0.85048894781827677</v>
      </c>
      <c r="H3402" s="53">
        <v>0.94350282485875703</v>
      </c>
      <c r="I3402" s="53">
        <v>0.75909090909090904</v>
      </c>
      <c r="J3402" s="53">
        <v>14.581872443920643</v>
      </c>
      <c r="K3402" s="53">
        <v>151</v>
      </c>
      <c r="L3402" s="53">
        <v>104.39520958083833</v>
      </c>
      <c r="M3402" s="53">
        <v>343.52961546785963</v>
      </c>
      <c r="N3402" s="53">
        <v>18.534551935988624</v>
      </c>
      <c r="O3402" s="53">
        <v>0.80422260576230964</v>
      </c>
      <c r="P3402" s="53">
        <v>2.6900646494184346</v>
      </c>
      <c r="Q3402" s="53">
        <v>93.333333333333343</v>
      </c>
      <c r="R3402" s="53">
        <v>0.90912664551835509</v>
      </c>
      <c r="S3402" s="53">
        <v>5.6098943051871668</v>
      </c>
      <c r="T3402" s="53">
        <v>5.0786154682258477E-3</v>
      </c>
      <c r="U3402" s="53">
        <v>0.18526790962817385</v>
      </c>
      <c r="V3402" s="53">
        <v>20.268285459153098</v>
      </c>
      <c r="W3402" s="53">
        <v>10.660974608680961</v>
      </c>
    </row>
    <row r="3403" spans="3:23" x14ac:dyDescent="0.25">
      <c r="C3403" s="70">
        <v>0</v>
      </c>
      <c r="D3403" s="53">
        <v>187</v>
      </c>
      <c r="E3403" s="53">
        <v>202</v>
      </c>
      <c r="F3403" s="53">
        <v>49.1</v>
      </c>
      <c r="G3403" s="53">
        <v>0.32327420204820639</v>
      </c>
      <c r="H3403" s="53">
        <v>0.92574257425742579</v>
      </c>
      <c r="I3403" s="53">
        <v>0.6875</v>
      </c>
      <c r="J3403" s="53">
        <v>15.430353037616328</v>
      </c>
      <c r="K3403" s="53">
        <v>158</v>
      </c>
      <c r="L3403" s="53">
        <v>112.11764705882354</v>
      </c>
      <c r="M3403" s="53">
        <v>547.64199873497807</v>
      </c>
      <c r="N3403" s="53">
        <v>23.401752044130756</v>
      </c>
      <c r="O3403" s="53">
        <v>0.41998494509783935</v>
      </c>
      <c r="P3403" s="53">
        <v>1.9136231880325505</v>
      </c>
      <c r="Q3403" s="53">
        <v>60.519031141868439</v>
      </c>
      <c r="R3403" s="53">
        <v>0.96146467162226912</v>
      </c>
      <c r="S3403" s="53">
        <v>5.9277802925959131</v>
      </c>
      <c r="T3403" s="53">
        <v>4.0588594485219372E-3</v>
      </c>
      <c r="U3403" s="53">
        <v>0.24509546246774011</v>
      </c>
      <c r="V3403" s="53">
        <v>16.176146869061593</v>
      </c>
      <c r="W3403" s="53">
        <v>15.307574109634231</v>
      </c>
    </row>
    <row r="3404" spans="3:23" x14ac:dyDescent="0.25">
      <c r="C3404" s="70">
        <v>0</v>
      </c>
      <c r="D3404" s="53">
        <v>46</v>
      </c>
      <c r="E3404" s="53">
        <v>50</v>
      </c>
      <c r="F3404" s="53">
        <v>22.222000000000001</v>
      </c>
      <c r="G3404" s="53">
        <v>0.5304053027866894</v>
      </c>
      <c r="H3404" s="53">
        <v>0.92</v>
      </c>
      <c r="I3404" s="53">
        <v>0.63888888888888884</v>
      </c>
      <c r="J3404" s="53">
        <v>7.6530398573258118</v>
      </c>
      <c r="K3404" s="53">
        <v>99</v>
      </c>
      <c r="L3404" s="53">
        <v>89.630434782608702</v>
      </c>
      <c r="M3404" s="53">
        <v>24.638164251207723</v>
      </c>
      <c r="N3404" s="53">
        <v>4.963684543885492</v>
      </c>
      <c r="O3404" s="53">
        <v>0.13715374811971162</v>
      </c>
      <c r="P3404" s="53">
        <v>2.1757046847160546</v>
      </c>
      <c r="Q3404" s="53">
        <v>33.200000000000017</v>
      </c>
      <c r="R3404" s="53">
        <v>0.87828346469375351</v>
      </c>
      <c r="S3404" s="53">
        <v>4.0152124346384443</v>
      </c>
      <c r="T3404" s="53">
        <v>1.500000000000001E-2</v>
      </c>
      <c r="U3404" s="53">
        <v>0.24703716422466426</v>
      </c>
      <c r="V3404" s="53">
        <v>8.4302691971197312</v>
      </c>
      <c r="W3404" s="53">
        <v>7.1467117473930717</v>
      </c>
    </row>
    <row r="3405" spans="3:23" x14ac:dyDescent="0.25">
      <c r="C3405" s="70">
        <v>0</v>
      </c>
      <c r="D3405" s="53">
        <v>4668</v>
      </c>
      <c r="E3405" s="53">
        <v>7536</v>
      </c>
      <c r="F3405" s="53">
        <v>456.48200000000003</v>
      </c>
      <c r="G3405" s="53">
        <v>0.85653803434985831</v>
      </c>
      <c r="H3405" s="53">
        <v>0.61942675159235672</v>
      </c>
      <c r="I3405" s="53">
        <v>0.49054224464060531</v>
      </c>
      <c r="J3405" s="53">
        <v>77.093982870414337</v>
      </c>
      <c r="K3405" s="53">
        <v>246</v>
      </c>
      <c r="L3405" s="53">
        <v>134.89995715509855</v>
      </c>
      <c r="M3405" s="53">
        <v>1282.2648982197109</v>
      </c>
      <c r="N3405" s="53">
        <v>35.808726565178368</v>
      </c>
      <c r="O3405" s="53">
        <v>0.55053606265141697</v>
      </c>
      <c r="P3405" s="53">
        <v>2.6022525700171659</v>
      </c>
      <c r="Q3405" s="53">
        <v>40.298817181987907</v>
      </c>
      <c r="R3405" s="53">
        <v>0.99240728112817578</v>
      </c>
      <c r="S3405" s="53">
        <v>7.0082267154751037</v>
      </c>
      <c r="T3405" s="53">
        <v>4.5980751384387848E-4</v>
      </c>
      <c r="U3405" s="53">
        <v>0.2918027499764026</v>
      </c>
      <c r="V3405" s="53">
        <v>140.06361502471904</v>
      </c>
      <c r="W3405" s="53">
        <v>72.284577215598361</v>
      </c>
    </row>
    <row r="3406" spans="3:23" x14ac:dyDescent="0.25">
      <c r="C3406" s="70">
        <v>0</v>
      </c>
      <c r="D3406" s="53">
        <v>94</v>
      </c>
      <c r="E3406" s="53">
        <v>99</v>
      </c>
      <c r="F3406" s="53">
        <v>33.064</v>
      </c>
      <c r="G3406" s="53">
        <v>0.74645620933658952</v>
      </c>
      <c r="H3406" s="53">
        <v>0.9494949494949495</v>
      </c>
      <c r="I3406" s="53">
        <v>0.74603174603174605</v>
      </c>
      <c r="J3406" s="53">
        <v>10.940041919714261</v>
      </c>
      <c r="K3406" s="53">
        <v>126</v>
      </c>
      <c r="L3406" s="53">
        <v>101.19148936170212</v>
      </c>
      <c r="M3406" s="53">
        <v>174.95218485472438</v>
      </c>
      <c r="N3406" s="53">
        <v>13.226949189239534</v>
      </c>
      <c r="O3406" s="53">
        <v>0.36864287614321073</v>
      </c>
      <c r="P3406" s="53">
        <v>1.9533294159033874</v>
      </c>
      <c r="Q3406" s="53">
        <v>80.562962962963013</v>
      </c>
      <c r="R3406" s="53">
        <v>0.85884123058378437</v>
      </c>
      <c r="S3406" s="53">
        <v>5.1338561386815229</v>
      </c>
      <c r="T3406" s="53">
        <v>8.0658436213991574E-3</v>
      </c>
      <c r="U3406" s="53">
        <v>0.25671480843049477</v>
      </c>
      <c r="V3406" s="53">
        <v>13.495492668240471</v>
      </c>
      <c r="W3406" s="53">
        <v>8.9803669610150365</v>
      </c>
    </row>
    <row r="3407" spans="3:23" x14ac:dyDescent="0.25">
      <c r="C3407" s="70">
        <v>0</v>
      </c>
      <c r="D3407" s="53">
        <v>208</v>
      </c>
      <c r="E3407" s="53">
        <v>226</v>
      </c>
      <c r="F3407" s="53">
        <v>53.201999999999998</v>
      </c>
      <c r="G3407" s="53">
        <v>0.32783114603988506</v>
      </c>
      <c r="H3407" s="53">
        <v>0.92035398230088494</v>
      </c>
      <c r="I3407" s="53">
        <v>0.6797385620915033</v>
      </c>
      <c r="J3407" s="53">
        <v>16.273715780512877</v>
      </c>
      <c r="K3407" s="53">
        <v>159</v>
      </c>
      <c r="L3407" s="53">
        <v>110.85096153846153</v>
      </c>
      <c r="M3407" s="53">
        <v>522.68782515793384</v>
      </c>
      <c r="N3407" s="53">
        <v>22.862367006894406</v>
      </c>
      <c r="O3407" s="53">
        <v>0.49679859069713272</v>
      </c>
      <c r="P3407" s="53">
        <v>1.9776806680875461</v>
      </c>
      <c r="Q3407" s="53">
        <v>48.672839506172807</v>
      </c>
      <c r="R3407" s="53">
        <v>0.96466787845501367</v>
      </c>
      <c r="S3407" s="53">
        <v>5.861672558948964</v>
      </c>
      <c r="T3407" s="53">
        <v>3.8484987044658074E-3</v>
      </c>
      <c r="U3407" s="53">
        <v>0.26551128307664251</v>
      </c>
      <c r="V3407" s="53">
        <v>17.121253465924298</v>
      </c>
      <c r="W3407" s="53">
        <v>16.175070222972721</v>
      </c>
    </row>
    <row r="3408" spans="3:23" x14ac:dyDescent="0.25">
      <c r="C3408" s="70">
        <v>0</v>
      </c>
      <c r="D3408" s="53">
        <v>4514</v>
      </c>
      <c r="E3408" s="53">
        <v>7230</v>
      </c>
      <c r="F3408" s="53">
        <v>453.38099999999997</v>
      </c>
      <c r="G3408" s="53">
        <v>0.86525690426466106</v>
      </c>
      <c r="H3408" s="53">
        <v>0.62434301521438451</v>
      </c>
      <c r="I3408" s="53">
        <v>0.49593495934959347</v>
      </c>
      <c r="J3408" s="53">
        <v>75.811630406782072</v>
      </c>
      <c r="K3408" s="53">
        <v>247</v>
      </c>
      <c r="L3408" s="53">
        <v>138.3531236154187</v>
      </c>
      <c r="M3408" s="53">
        <v>1432.4615823082206</v>
      </c>
      <c r="N3408" s="53">
        <v>37.847874211218532</v>
      </c>
      <c r="O3408" s="53">
        <v>0.57677347177410765</v>
      </c>
      <c r="P3408" s="53">
        <v>2.6560025665349341</v>
      </c>
      <c r="Q3408" s="53">
        <v>45.119674796746992</v>
      </c>
      <c r="R3408" s="53">
        <v>0.99214961169525795</v>
      </c>
      <c r="S3408" s="53">
        <v>7.0724597906405018</v>
      </c>
      <c r="T3408" s="53">
        <v>4.256020446383017E-4</v>
      </c>
      <c r="U3408" s="53">
        <v>0.28407898925024183</v>
      </c>
      <c r="V3408" s="53">
        <v>139.8122916154133</v>
      </c>
      <c r="W3408" s="53">
        <v>70.091917771088291</v>
      </c>
    </row>
    <row r="3409" spans="3:23" x14ac:dyDescent="0.25">
      <c r="C3409" s="70">
        <v>0</v>
      </c>
      <c r="D3409" s="53">
        <v>251</v>
      </c>
      <c r="E3409" s="53">
        <v>279</v>
      </c>
      <c r="F3409" s="53">
        <v>60.331000000000003</v>
      </c>
      <c r="G3409" s="53">
        <v>0.65387990633066428</v>
      </c>
      <c r="H3409" s="53">
        <v>0.89964157706093195</v>
      </c>
      <c r="I3409" s="53">
        <v>0.7382352941176471</v>
      </c>
      <c r="J3409" s="53">
        <v>17.876888032555492</v>
      </c>
      <c r="K3409" s="53">
        <v>159</v>
      </c>
      <c r="L3409" s="53">
        <v>108.76892430278885</v>
      </c>
      <c r="M3409" s="53">
        <v>401.29039043824685</v>
      </c>
      <c r="N3409" s="53">
        <v>20.032233785532927</v>
      </c>
      <c r="O3409" s="53">
        <v>0.69049926258435512</v>
      </c>
      <c r="P3409" s="53">
        <v>2.4199150211712266</v>
      </c>
      <c r="Q3409" s="53">
        <v>41.773109243697533</v>
      </c>
      <c r="R3409" s="53">
        <v>0.96949701535084265</v>
      </c>
      <c r="S3409" s="53">
        <v>5.8133869081606973</v>
      </c>
      <c r="T3409" s="53">
        <v>3.3974374063350989E-3</v>
      </c>
      <c r="U3409" s="53">
        <v>0.23540286195377566</v>
      </c>
      <c r="V3409" s="53">
        <v>21.3507656271786</v>
      </c>
      <c r="W3409" s="53">
        <v>16.153954113534706</v>
      </c>
    </row>
    <row r="3410" spans="3:23" x14ac:dyDescent="0.25">
      <c r="C3410" s="70">
        <v>0</v>
      </c>
      <c r="D3410" s="53">
        <v>105</v>
      </c>
      <c r="E3410" s="53">
        <v>134</v>
      </c>
      <c r="F3410" s="53">
        <v>45.660000000000004</v>
      </c>
      <c r="G3410" s="53">
        <v>0.86336730849301591</v>
      </c>
      <c r="H3410" s="53">
        <v>0.78358208955223885</v>
      </c>
      <c r="I3410" s="53">
        <v>0.51470588235294112</v>
      </c>
      <c r="J3410" s="53">
        <v>11.562445770562215</v>
      </c>
      <c r="K3410" s="53">
        <v>117</v>
      </c>
      <c r="L3410" s="53">
        <v>96.114285714285714</v>
      </c>
      <c r="M3410" s="53">
        <v>59.8521978021978</v>
      </c>
      <c r="N3410" s="53">
        <v>7.7364202188219977</v>
      </c>
      <c r="O3410" s="53">
        <v>0.47889362926955487</v>
      </c>
      <c r="P3410" s="53">
        <v>3.0002747351028884</v>
      </c>
      <c r="Q3410" s="53">
        <v>44.337962962962912</v>
      </c>
      <c r="R3410" s="53">
        <v>0.90981454741907031</v>
      </c>
      <c r="S3410" s="53">
        <v>4.75405760489308</v>
      </c>
      <c r="T3410" s="53">
        <v>5.5298353909465211E-3</v>
      </c>
      <c r="U3410" s="53">
        <v>0.23958578639951225</v>
      </c>
      <c r="V3410" s="53">
        <v>17.885144941823295</v>
      </c>
      <c r="W3410" s="53">
        <v>9.0244140230742538</v>
      </c>
    </row>
    <row r="3411" spans="3:23" x14ac:dyDescent="0.25">
      <c r="C3411" s="70">
        <v>0</v>
      </c>
      <c r="D3411" s="53">
        <v>2261</v>
      </c>
      <c r="E3411" s="53">
        <v>4110</v>
      </c>
      <c r="F3411" s="53">
        <v>363.58099999999996</v>
      </c>
      <c r="G3411" s="53">
        <v>0.81367233611781653</v>
      </c>
      <c r="H3411" s="53">
        <v>0.55012165450121653</v>
      </c>
      <c r="I3411" s="53">
        <v>0.4404831482563803</v>
      </c>
      <c r="J3411" s="53">
        <v>53.654399732418987</v>
      </c>
      <c r="K3411" s="53">
        <v>223</v>
      </c>
      <c r="L3411" s="53">
        <v>105.25254312251217</v>
      </c>
      <c r="M3411" s="53">
        <v>1497.4605300340895</v>
      </c>
      <c r="N3411" s="53">
        <v>38.697035158188662</v>
      </c>
      <c r="O3411" s="53">
        <v>0.98026745252346625</v>
      </c>
      <c r="P3411" s="53">
        <v>3.046797572171831</v>
      </c>
      <c r="Q3411" s="53">
        <v>134.10111710323608</v>
      </c>
      <c r="R3411" s="53">
        <v>0.9709232994308753</v>
      </c>
      <c r="S3411" s="53">
        <v>6.9054021197414244</v>
      </c>
      <c r="T3411" s="53">
        <v>7.4444861242021836E-4</v>
      </c>
      <c r="U3411" s="53">
        <v>0.26646913680702983</v>
      </c>
      <c r="V3411" s="53">
        <v>106.13564294620532</v>
      </c>
      <c r="W3411" s="53">
        <v>61.69917244210616</v>
      </c>
    </row>
    <row r="3412" spans="3:23" x14ac:dyDescent="0.25">
      <c r="C3412" s="70">
        <v>0</v>
      </c>
      <c r="D3412" s="53">
        <v>548</v>
      </c>
      <c r="E3412" s="53">
        <v>791</v>
      </c>
      <c r="F3412" s="53">
        <v>134.06700000000001</v>
      </c>
      <c r="G3412" s="53">
        <v>0.98163097148836975</v>
      </c>
      <c r="H3412" s="53">
        <v>0.69279393173198478</v>
      </c>
      <c r="I3412" s="53">
        <v>0.62988505747126433</v>
      </c>
      <c r="J3412" s="53">
        <v>26.414679072721462</v>
      </c>
      <c r="K3412" s="53">
        <v>233</v>
      </c>
      <c r="L3412" s="53">
        <v>99.217153284671539</v>
      </c>
      <c r="M3412" s="53">
        <v>938.36409279547274</v>
      </c>
      <c r="N3412" s="53">
        <v>30.632729111123492</v>
      </c>
      <c r="O3412" s="53">
        <v>1.6400497608284454</v>
      </c>
      <c r="P3412" s="53">
        <v>6.8255169610926467</v>
      </c>
      <c r="Q3412" s="53">
        <v>94.484913793103502</v>
      </c>
      <c r="R3412" s="53">
        <v>0.9760644103351277</v>
      </c>
      <c r="S3412" s="53">
        <v>6.4518924199867014</v>
      </c>
      <c r="T3412" s="53">
        <v>5.376319114149577E-3</v>
      </c>
      <c r="U3412" s="53">
        <v>0.32410760829598634</v>
      </c>
      <c r="V3412" s="53">
        <v>68.639171695080634</v>
      </c>
      <c r="W3412" s="53">
        <v>13.09563369864181</v>
      </c>
    </row>
    <row r="3413" spans="3:23" x14ac:dyDescent="0.25">
      <c r="C3413" s="70">
        <v>0</v>
      </c>
      <c r="D3413" s="53">
        <v>2310</v>
      </c>
      <c r="E3413" s="53">
        <v>4097</v>
      </c>
      <c r="F3413" s="53">
        <v>359.66899999999998</v>
      </c>
      <c r="G3413" s="53">
        <v>0.8134173667695721</v>
      </c>
      <c r="H3413" s="53">
        <v>0.56382719062728825</v>
      </c>
      <c r="I3413" s="53">
        <v>0.45002922267679718</v>
      </c>
      <c r="J3413" s="53">
        <v>54.23267786434878</v>
      </c>
      <c r="K3413" s="53">
        <v>220</v>
      </c>
      <c r="L3413" s="53">
        <v>105.66017316017316</v>
      </c>
      <c r="M3413" s="53">
        <v>1438.1334932571413</v>
      </c>
      <c r="N3413" s="53">
        <v>37.922730561724343</v>
      </c>
      <c r="O3413" s="53">
        <v>0.92015908500683274</v>
      </c>
      <c r="P3413" s="53">
        <v>2.8704529624445789</v>
      </c>
      <c r="Q3413" s="53">
        <v>103.2991140215719</v>
      </c>
      <c r="R3413" s="53">
        <v>0.97771519964042997</v>
      </c>
      <c r="S3413" s="53">
        <v>6.886355201533461</v>
      </c>
      <c r="T3413" s="53">
        <v>7.5105175438806946E-4</v>
      </c>
      <c r="U3413" s="53">
        <v>0.26276968197320505</v>
      </c>
      <c r="V3413" s="53">
        <v>105.45043369704354</v>
      </c>
      <c r="W3413" s="53">
        <v>61.338459489579805</v>
      </c>
    </row>
    <row r="3414" spans="3:23" x14ac:dyDescent="0.25">
      <c r="C3414" s="70">
        <v>0</v>
      </c>
      <c r="D3414" s="53">
        <v>650</v>
      </c>
      <c r="E3414" s="53">
        <v>1020</v>
      </c>
      <c r="F3414" s="53">
        <v>149.44999999999999</v>
      </c>
      <c r="G3414" s="53">
        <v>0.96954895214403336</v>
      </c>
      <c r="H3414" s="53">
        <v>0.63725490196078427</v>
      </c>
      <c r="I3414" s="53">
        <v>0.49242424242424243</v>
      </c>
      <c r="J3414" s="53">
        <v>28.76813695875796</v>
      </c>
      <c r="K3414" s="53">
        <v>231</v>
      </c>
      <c r="L3414" s="53">
        <v>96.544615384615383</v>
      </c>
      <c r="M3414" s="53">
        <v>950.87088775631105</v>
      </c>
      <c r="N3414" s="53">
        <v>30.836194443483311</v>
      </c>
      <c r="O3414" s="53">
        <v>1.5241961798700572</v>
      </c>
      <c r="P3414" s="53">
        <v>5.9390212825246058</v>
      </c>
      <c r="Q3414" s="53">
        <v>84.670289855072028</v>
      </c>
      <c r="R3414" s="53">
        <v>0.97693049438675339</v>
      </c>
      <c r="S3414" s="53">
        <v>6.4697057150071045</v>
      </c>
      <c r="T3414" s="53">
        <v>2.1119512707413915E-3</v>
      </c>
      <c r="U3414" s="53">
        <v>0.32300907097815745</v>
      </c>
      <c r="V3414" s="53">
        <v>70.178922307023896</v>
      </c>
      <c r="W3414" s="53">
        <v>17.186648914363026</v>
      </c>
    </row>
    <row r="3415" spans="3:23" x14ac:dyDescent="0.25">
      <c r="C3415" s="70">
        <v>0</v>
      </c>
      <c r="D3415" s="53">
        <v>2379</v>
      </c>
      <c r="E3415" s="53">
        <v>4159</v>
      </c>
      <c r="F3415" s="53">
        <v>357.76600000000002</v>
      </c>
      <c r="G3415" s="53">
        <v>0.81639835423147755</v>
      </c>
      <c r="H3415" s="53">
        <v>0.57201250300553019</v>
      </c>
      <c r="I3415" s="53">
        <v>0.45305656065511329</v>
      </c>
      <c r="J3415" s="53">
        <v>55.036686645590791</v>
      </c>
      <c r="K3415" s="53">
        <v>235</v>
      </c>
      <c r="L3415" s="53">
        <v>105.85287936107608</v>
      </c>
      <c r="M3415" s="53">
        <v>1472.7630394349787</v>
      </c>
      <c r="N3415" s="53">
        <v>38.376594943206968</v>
      </c>
      <c r="O3415" s="53">
        <v>0.91607890009467985</v>
      </c>
      <c r="P3415" s="53">
        <v>2.8763510873801064</v>
      </c>
      <c r="Q3415" s="53">
        <v>141.38248587570584</v>
      </c>
      <c r="R3415" s="53">
        <v>0.96961323726032278</v>
      </c>
      <c r="S3415" s="53">
        <v>6.9012875938487444</v>
      </c>
      <c r="T3415" s="53">
        <v>6.8229294122239801E-4</v>
      </c>
      <c r="U3415" s="53">
        <v>0.26575038183772298</v>
      </c>
      <c r="V3415" s="53">
        <v>106.46341162074798</v>
      </c>
      <c r="W3415" s="53">
        <v>61.48146589785604</v>
      </c>
    </row>
    <row r="3416" spans="3:23" x14ac:dyDescent="0.25">
      <c r="C3416" s="70">
        <v>0</v>
      </c>
      <c r="D3416" s="53">
        <v>686</v>
      </c>
      <c r="E3416" s="53">
        <v>1073</v>
      </c>
      <c r="F3416" s="53">
        <v>150.053</v>
      </c>
      <c r="G3416" s="53">
        <v>0.96765526248256684</v>
      </c>
      <c r="H3416" s="53">
        <v>0.63932898415657036</v>
      </c>
      <c r="I3416" s="53">
        <v>0.49710144927536232</v>
      </c>
      <c r="J3416" s="53">
        <v>29.554057719513263</v>
      </c>
      <c r="K3416" s="53">
        <v>232</v>
      </c>
      <c r="L3416" s="53">
        <v>97.045189504373184</v>
      </c>
      <c r="M3416" s="53">
        <v>999.26364835819697</v>
      </c>
      <c r="N3416" s="53">
        <v>31.611131715871814</v>
      </c>
      <c r="O3416" s="53">
        <v>1.6792049893329293</v>
      </c>
      <c r="P3416" s="53">
        <v>6.4639612522993151</v>
      </c>
      <c r="Q3416" s="53">
        <v>79.338194444444511</v>
      </c>
      <c r="R3416" s="53">
        <v>0.97977942081547398</v>
      </c>
      <c r="S3416" s="53">
        <v>6.4564796540023588</v>
      </c>
      <c r="T3416" s="53">
        <v>3.4587191358025639E-3</v>
      </c>
      <c r="U3416" s="53">
        <v>0.34151591318165064</v>
      </c>
      <c r="V3416" s="53">
        <v>71.469109577100028</v>
      </c>
      <c r="W3416" s="53">
        <v>18.029957067587077</v>
      </c>
    </row>
    <row r="3417" spans="3:23" x14ac:dyDescent="0.25">
      <c r="C3417" s="70">
        <v>0</v>
      </c>
      <c r="D3417" s="53">
        <v>2486</v>
      </c>
      <c r="E3417" s="53">
        <v>4204</v>
      </c>
      <c r="F3417" s="53">
        <v>362.36500000000001</v>
      </c>
      <c r="G3417" s="53">
        <v>0.81327550881705946</v>
      </c>
      <c r="H3417" s="53">
        <v>0.59134157944814458</v>
      </c>
      <c r="I3417" s="53">
        <v>0.47343363168920205</v>
      </c>
      <c r="J3417" s="53">
        <v>56.260763487635096</v>
      </c>
      <c r="K3417" s="53">
        <v>237</v>
      </c>
      <c r="L3417" s="53">
        <v>106.57683024939662</v>
      </c>
      <c r="M3417" s="53">
        <v>1475.2655233087967</v>
      </c>
      <c r="N3417" s="53">
        <v>38.409185402827752</v>
      </c>
      <c r="O3417" s="53">
        <v>0.87264610096275919</v>
      </c>
      <c r="P3417" s="53">
        <v>2.8208521988392197</v>
      </c>
      <c r="Q3417" s="53">
        <v>104.29378531073392</v>
      </c>
      <c r="R3417" s="53">
        <v>0.9780070348553136</v>
      </c>
      <c r="S3417" s="53">
        <v>6.9308448139521941</v>
      </c>
      <c r="T3417" s="53">
        <v>6.7484510269153559E-4</v>
      </c>
      <c r="U3417" s="53">
        <v>0.25617454675315382</v>
      </c>
      <c r="V3417" s="53">
        <v>106.97442484697793</v>
      </c>
      <c r="W3417" s="53">
        <v>62.246150775894101</v>
      </c>
    </row>
    <row r="3418" spans="3:23" x14ac:dyDescent="0.25">
      <c r="C3418" s="70">
        <v>0</v>
      </c>
      <c r="D3418" s="53">
        <v>760</v>
      </c>
      <c r="E3418" s="53">
        <v>1140</v>
      </c>
      <c r="F3418" s="53">
        <v>154.577</v>
      </c>
      <c r="G3418" s="53">
        <v>0.96641262989048438</v>
      </c>
      <c r="H3418" s="53">
        <v>0.66666666666666663</v>
      </c>
      <c r="I3418" s="53">
        <v>0.51912568306010931</v>
      </c>
      <c r="J3418" s="53">
        <v>31.107266900175006</v>
      </c>
      <c r="K3418" s="53">
        <v>218</v>
      </c>
      <c r="L3418" s="53">
        <v>95.064473684210526</v>
      </c>
      <c r="M3418" s="53">
        <v>928.19741869495886</v>
      </c>
      <c r="N3418" s="53">
        <v>30.466332544219345</v>
      </c>
      <c r="O3418" s="53">
        <v>1.5642625170608722</v>
      </c>
      <c r="P3418" s="53">
        <v>5.8102084063486075</v>
      </c>
      <c r="Q3418" s="53">
        <v>82.985573770491598</v>
      </c>
      <c r="R3418" s="53">
        <v>0.97676613968831372</v>
      </c>
      <c r="S3418" s="53">
        <v>6.4430301069898626</v>
      </c>
      <c r="T3418" s="53">
        <v>1.7324375167965084E-3</v>
      </c>
      <c r="U3418" s="53">
        <v>0.29871062981025015</v>
      </c>
      <c r="V3418" s="53">
        <v>72.304458656600929</v>
      </c>
      <c r="W3418" s="53">
        <v>18.58191231301986</v>
      </c>
    </row>
    <row r="3419" spans="3:23" x14ac:dyDescent="0.25">
      <c r="C3419" s="70">
        <v>0</v>
      </c>
      <c r="D3419" s="53">
        <v>3561</v>
      </c>
      <c r="E3419" s="53">
        <v>6806</v>
      </c>
      <c r="F3419" s="53">
        <v>502.60099999999994</v>
      </c>
      <c r="G3419" s="53">
        <v>0.74990737173924049</v>
      </c>
      <c r="H3419" s="53">
        <v>0.52321481046135765</v>
      </c>
      <c r="I3419" s="53">
        <v>0.42534639273769709</v>
      </c>
      <c r="J3419" s="53">
        <v>67.335028171093199</v>
      </c>
      <c r="K3419" s="53">
        <v>241</v>
      </c>
      <c r="L3419" s="53">
        <v>101.46138725077226</v>
      </c>
      <c r="M3419" s="53">
        <v>1350.4120620075764</v>
      </c>
      <c r="N3419" s="53">
        <v>36.747953167592563</v>
      </c>
      <c r="O3419" s="53">
        <v>1.1082359163956665</v>
      </c>
      <c r="P3419" s="53">
        <v>3.6883915998357342</v>
      </c>
      <c r="Q3419" s="53">
        <v>105.52144629563971</v>
      </c>
      <c r="R3419" s="53">
        <v>0.97751647651259055</v>
      </c>
      <c r="S3419" s="53">
        <v>6.8799147431851733</v>
      </c>
      <c r="T3419" s="53">
        <v>1.6832031903328973E-3</v>
      </c>
      <c r="U3419" s="53">
        <v>0.34829790075761979</v>
      </c>
      <c r="V3419" s="53">
        <v>131.62980846326096</v>
      </c>
      <c r="W3419" s="53">
        <v>87.078757782641048</v>
      </c>
    </row>
    <row r="3420" spans="3:23" x14ac:dyDescent="0.25">
      <c r="C3420" s="70">
        <v>0</v>
      </c>
      <c r="D3420" s="53">
        <v>36</v>
      </c>
      <c r="E3420" s="53">
        <v>40</v>
      </c>
      <c r="F3420" s="53">
        <v>19.592000000000002</v>
      </c>
      <c r="G3420" s="53">
        <v>0.38282074674438793</v>
      </c>
      <c r="H3420" s="53">
        <v>0.9</v>
      </c>
      <c r="I3420" s="53">
        <v>0.6428571428571429</v>
      </c>
      <c r="J3420" s="53">
        <v>6.7702750025730758</v>
      </c>
      <c r="K3420" s="53">
        <v>127</v>
      </c>
      <c r="L3420" s="53">
        <v>87.361111111111114</v>
      </c>
      <c r="M3420" s="53">
        <v>418.69444444444451</v>
      </c>
      <c r="N3420" s="53">
        <v>20.462024446384685</v>
      </c>
      <c r="O3420" s="53">
        <v>0.2720322623833038</v>
      </c>
      <c r="P3420" s="53">
        <v>2.0644471248053913</v>
      </c>
      <c r="Q3420" s="53">
        <v>166.44444444444443</v>
      </c>
      <c r="R3420" s="53">
        <v>0.87985805866470568</v>
      </c>
      <c r="S3420" s="53">
        <v>4.5724312513221186</v>
      </c>
      <c r="T3420" s="53">
        <v>1.5873015873015893E-2</v>
      </c>
      <c r="U3420" s="53">
        <v>0.18831723968937775</v>
      </c>
      <c r="V3420" s="53">
        <v>7.1802197428460053</v>
      </c>
      <c r="W3420" s="53">
        <v>6.6332495807108005</v>
      </c>
    </row>
    <row r="3421" spans="3:23" x14ac:dyDescent="0.25">
      <c r="C3421" s="70">
        <v>0</v>
      </c>
      <c r="D3421" s="53">
        <v>43</v>
      </c>
      <c r="E3421" s="53">
        <v>47</v>
      </c>
      <c r="F3421" s="53">
        <v>21.552</v>
      </c>
      <c r="G3421" s="53">
        <v>0.53810701977690156</v>
      </c>
      <c r="H3421" s="53">
        <v>0.91489361702127658</v>
      </c>
      <c r="I3421" s="53">
        <v>0.68253968253968256</v>
      </c>
      <c r="J3421" s="53">
        <v>7.399277020331918</v>
      </c>
      <c r="K3421" s="53">
        <v>116</v>
      </c>
      <c r="L3421" s="53">
        <v>86.581395348837205</v>
      </c>
      <c r="M3421" s="53">
        <v>361.39202657807306</v>
      </c>
      <c r="N3421" s="53">
        <v>19.010313689628404</v>
      </c>
      <c r="O3421" s="53">
        <v>-0.13005996326628524</v>
      </c>
      <c r="P3421" s="53">
        <v>1.8308562859573823</v>
      </c>
      <c r="Q3421" s="53">
        <v>25.222222222222218</v>
      </c>
      <c r="R3421" s="53">
        <v>0.98023312905957038</v>
      </c>
      <c r="S3421" s="53">
        <v>4.8330141732061227</v>
      </c>
      <c r="T3421" s="53">
        <v>1.5046296296296321E-2</v>
      </c>
      <c r="U3421" s="53">
        <v>0.25837792608625931</v>
      </c>
      <c r="V3421" s="53">
        <v>8.1744544421237428</v>
      </c>
      <c r="W3421" s="53">
        <v>6.8900557484721601</v>
      </c>
    </row>
    <row r="3422" spans="3:23" x14ac:dyDescent="0.25">
      <c r="C3422" s="70">
        <v>0</v>
      </c>
      <c r="D3422" s="53">
        <v>3592</v>
      </c>
      <c r="E3422" s="53">
        <v>6833</v>
      </c>
      <c r="F3422" s="53">
        <v>509.24299999999999</v>
      </c>
      <c r="G3422" s="53">
        <v>0.76552587411450601</v>
      </c>
      <c r="H3422" s="53">
        <v>0.52568417971608372</v>
      </c>
      <c r="I3422" s="53">
        <v>0.42438563327032136</v>
      </c>
      <c r="J3422" s="53">
        <v>67.62748290960343</v>
      </c>
      <c r="K3422" s="53">
        <v>239</v>
      </c>
      <c r="L3422" s="53">
        <v>102.67789532293986</v>
      </c>
      <c r="M3422" s="53">
        <v>1332.3860553853117</v>
      </c>
      <c r="N3422" s="53">
        <v>36.501863724819749</v>
      </c>
      <c r="O3422" s="53">
        <v>1.1666452895431028</v>
      </c>
      <c r="P3422" s="53">
        <v>4.017035134384189</v>
      </c>
      <c r="Q3422" s="53">
        <v>89.24462365591404</v>
      </c>
      <c r="R3422" s="53">
        <v>0.98117879410457809</v>
      </c>
      <c r="S3422" s="53">
        <v>6.8838757020238512</v>
      </c>
      <c r="T3422" s="53">
        <v>1.6322898437071836E-3</v>
      </c>
      <c r="U3422" s="53">
        <v>0.33899684104186673</v>
      </c>
      <c r="V3422" s="53">
        <v>133.91799268113681</v>
      </c>
      <c r="W3422" s="53">
        <v>86.163520862679363</v>
      </c>
    </row>
    <row r="3423" spans="3:23" x14ac:dyDescent="0.25">
      <c r="C3423" s="70">
        <v>0</v>
      </c>
      <c r="D3423" s="53">
        <v>63</v>
      </c>
      <c r="E3423" s="53">
        <v>75</v>
      </c>
      <c r="F3423" s="53">
        <v>31.219999999999995</v>
      </c>
      <c r="G3423" s="53">
        <v>0.86818584582069791</v>
      </c>
      <c r="H3423" s="53">
        <v>0.84</v>
      </c>
      <c r="I3423" s="53">
        <v>0.60576923076923073</v>
      </c>
      <c r="J3423" s="53">
        <v>8.9562319821627696</v>
      </c>
      <c r="K3423" s="53">
        <v>128</v>
      </c>
      <c r="L3423" s="53">
        <v>91.015873015873012</v>
      </c>
      <c r="M3423" s="53">
        <v>355.91909882232471</v>
      </c>
      <c r="N3423" s="53">
        <v>18.865818265379446</v>
      </c>
      <c r="O3423" s="53">
        <v>-0.15191926033996717</v>
      </c>
      <c r="P3423" s="53">
        <v>2.2137438493165744</v>
      </c>
      <c r="Q3423" s="53">
        <v>33.102564102564095</v>
      </c>
      <c r="R3423" s="53">
        <v>0.979377362131303</v>
      </c>
      <c r="S3423" s="53">
        <v>5.1856243206280563</v>
      </c>
      <c r="T3423" s="53">
        <v>9.1314193878296729E-3</v>
      </c>
      <c r="U3423" s="53">
        <v>0.28769878381492242</v>
      </c>
      <c r="V3423" s="53">
        <v>13.206054745753796</v>
      </c>
      <c r="W3423" s="53">
        <v>6.5533619556986284</v>
      </c>
    </row>
    <row r="3424" spans="3:23" x14ac:dyDescent="0.25">
      <c r="C3424" s="70">
        <v>0</v>
      </c>
      <c r="D3424" s="53">
        <v>3606</v>
      </c>
      <c r="E3424" s="53">
        <v>6868</v>
      </c>
      <c r="F3424" s="53">
        <v>517.00099999999998</v>
      </c>
      <c r="G3424" s="53">
        <v>0.79011332592477812</v>
      </c>
      <c r="H3424" s="53">
        <v>0.52504368083867214</v>
      </c>
      <c r="I3424" s="53">
        <v>0.41249142072752232</v>
      </c>
      <c r="J3424" s="53">
        <v>67.759145495755746</v>
      </c>
      <c r="K3424" s="53">
        <v>246</v>
      </c>
      <c r="L3424" s="53">
        <v>104.96533555185802</v>
      </c>
      <c r="M3424" s="53">
        <v>1381.0215442285626</v>
      </c>
      <c r="N3424" s="53">
        <v>37.162098221555823</v>
      </c>
      <c r="O3424" s="53">
        <v>1.1988126289818306</v>
      </c>
      <c r="P3424" s="53">
        <v>4.2601448991907827</v>
      </c>
      <c r="Q3424" s="53">
        <v>107.61641199773698</v>
      </c>
      <c r="R3424" s="53">
        <v>0.97784628027749698</v>
      </c>
      <c r="S3424" s="53">
        <v>6.9312222249559765</v>
      </c>
      <c r="T3424" s="53">
        <v>1.5830821554315983E-3</v>
      </c>
      <c r="U3424" s="53">
        <v>0.33826753720842484</v>
      </c>
      <c r="V3424" s="53">
        <v>136.15005993141048</v>
      </c>
      <c r="W3424" s="53">
        <v>83.454648529401865</v>
      </c>
    </row>
    <row r="3425" spans="3:23" x14ac:dyDescent="0.25">
      <c r="C3425" s="70">
        <v>0</v>
      </c>
      <c r="D3425" s="53">
        <v>36</v>
      </c>
      <c r="E3425" s="53">
        <v>40</v>
      </c>
      <c r="F3425" s="53">
        <v>19.592000000000002</v>
      </c>
      <c r="G3425" s="53">
        <v>0.38282074674438793</v>
      </c>
      <c r="H3425" s="53">
        <v>0.9</v>
      </c>
      <c r="I3425" s="53">
        <v>0.6428571428571429</v>
      </c>
      <c r="J3425" s="53">
        <v>6.7702750025730758</v>
      </c>
      <c r="K3425" s="53">
        <v>117</v>
      </c>
      <c r="L3425" s="53">
        <v>84.916666666666671</v>
      </c>
      <c r="M3425" s="53">
        <v>280.47857142857146</v>
      </c>
      <c r="N3425" s="53">
        <v>16.747494482117958</v>
      </c>
      <c r="O3425" s="53">
        <v>-0.13577984761413875</v>
      </c>
      <c r="P3425" s="53">
        <v>2.249847118707788</v>
      </c>
      <c r="Q3425" s="53">
        <v>23.671875</v>
      </c>
      <c r="R3425" s="53">
        <v>0.9873817225818049</v>
      </c>
      <c r="S3425" s="53">
        <v>4.6279868068776739</v>
      </c>
      <c r="T3425" s="53">
        <v>1.66015625E-2</v>
      </c>
      <c r="U3425" s="53">
        <v>0.27416914682539684</v>
      </c>
      <c r="V3425" s="53">
        <v>7.1802197428460053</v>
      </c>
      <c r="W3425" s="53">
        <v>6.6332495807108005</v>
      </c>
    </row>
    <row r="3426" spans="3:23" x14ac:dyDescent="0.25">
      <c r="C3426" s="70">
        <v>0</v>
      </c>
      <c r="D3426" s="53">
        <v>3685</v>
      </c>
      <c r="E3426" s="53">
        <v>6993</v>
      </c>
      <c r="F3426" s="53">
        <v>523.03800000000001</v>
      </c>
      <c r="G3426" s="53">
        <v>0.79258015595981623</v>
      </c>
      <c r="H3426" s="53">
        <v>0.52695552695552694</v>
      </c>
      <c r="I3426" s="53">
        <v>0.4170439112720688</v>
      </c>
      <c r="J3426" s="53">
        <v>68.497355586541261</v>
      </c>
      <c r="K3426" s="53">
        <v>249</v>
      </c>
      <c r="L3426" s="53">
        <v>106.77367706919945</v>
      </c>
      <c r="M3426" s="53">
        <v>1412.7858975775573</v>
      </c>
      <c r="N3426" s="53">
        <v>37.587044278282342</v>
      </c>
      <c r="O3426" s="53">
        <v>1.1765885593120293</v>
      </c>
      <c r="P3426" s="53">
        <v>4.2462334729431523</v>
      </c>
      <c r="Q3426" s="53">
        <v>90.278051511758534</v>
      </c>
      <c r="R3426" s="53">
        <v>0.98195854453011222</v>
      </c>
      <c r="S3426" s="53">
        <v>6.9561594341691562</v>
      </c>
      <c r="T3426" s="53">
        <v>1.4515787216485669E-3</v>
      </c>
      <c r="U3426" s="53">
        <v>0.33038754918957169</v>
      </c>
      <c r="V3426" s="53">
        <v>136.71206763988812</v>
      </c>
      <c r="W3426" s="53">
        <v>83.36260847447312</v>
      </c>
    </row>
    <row r="3427" spans="3:23" x14ac:dyDescent="0.25">
      <c r="C3427" s="70">
        <v>0</v>
      </c>
      <c r="D3427" s="53">
        <v>3752</v>
      </c>
      <c r="E3427" s="53">
        <v>7002</v>
      </c>
      <c r="F3427" s="53">
        <v>521.21800000000007</v>
      </c>
      <c r="G3427" s="53">
        <v>0.80070746058157938</v>
      </c>
      <c r="H3427" s="53">
        <v>0.53584690088546127</v>
      </c>
      <c r="I3427" s="53">
        <v>0.41140350877192983</v>
      </c>
      <c r="J3427" s="53">
        <v>69.117253792713228</v>
      </c>
      <c r="K3427" s="53">
        <v>248</v>
      </c>
      <c r="L3427" s="53">
        <v>108.33315565031982</v>
      </c>
      <c r="M3427" s="53">
        <v>1379.1590390394836</v>
      </c>
      <c r="N3427" s="53">
        <v>37.137030563030798</v>
      </c>
      <c r="O3427" s="53">
        <v>1.2103477950933874</v>
      </c>
      <c r="P3427" s="53">
        <v>4.4310557292389339</v>
      </c>
      <c r="Q3427" s="53">
        <v>105.95594618055476</v>
      </c>
      <c r="R3427" s="53">
        <v>0.9788651557193524</v>
      </c>
      <c r="S3427" s="53">
        <v>6.9504870455564554</v>
      </c>
      <c r="T3427" s="53">
        <v>1.2786064618897301E-3</v>
      </c>
      <c r="U3427" s="53">
        <v>0.32912778865249093</v>
      </c>
      <c r="V3427" s="53">
        <v>136.63546564772398</v>
      </c>
      <c r="W3427" s="53">
        <v>81.85223523003647</v>
      </c>
    </row>
    <row r="3428" spans="3:23" x14ac:dyDescent="0.25">
      <c r="C3428" s="70">
        <v>0</v>
      </c>
      <c r="D3428" s="53">
        <v>49</v>
      </c>
      <c r="E3428" s="53">
        <v>55</v>
      </c>
      <c r="F3428" s="53">
        <v>24.182000000000002</v>
      </c>
      <c r="G3428" s="53">
        <v>0.71245539646945577</v>
      </c>
      <c r="H3428" s="53">
        <v>0.89090909090909087</v>
      </c>
      <c r="I3428" s="53">
        <v>0.61250000000000004</v>
      </c>
      <c r="J3428" s="53">
        <v>7.8986541696685881</v>
      </c>
      <c r="K3428" s="53">
        <v>143</v>
      </c>
      <c r="L3428" s="53">
        <v>95.775510204081627</v>
      </c>
      <c r="M3428" s="53">
        <v>491.80272108843536</v>
      </c>
      <c r="N3428" s="53">
        <v>22.176625556843298</v>
      </c>
      <c r="O3428" s="53">
        <v>0.46135046770521682</v>
      </c>
      <c r="P3428" s="53">
        <v>2.4415632106914629</v>
      </c>
      <c r="Q3428" s="53">
        <v>132.64444444444445</v>
      </c>
      <c r="R3428" s="53">
        <v>0.92693437648084764</v>
      </c>
      <c r="S3428" s="53">
        <v>4.9716532113738428</v>
      </c>
      <c r="T3428" s="53">
        <v>1.1358024691358047E-2</v>
      </c>
      <c r="U3428" s="53">
        <v>0.21045579778358697</v>
      </c>
      <c r="V3428" s="53">
        <v>9.5908167882122246</v>
      </c>
      <c r="W3428" s="53">
        <v>6.7300430107883473</v>
      </c>
    </row>
    <row r="3429" spans="3:23" x14ac:dyDescent="0.25">
      <c r="C3429" s="70">
        <v>0</v>
      </c>
      <c r="D3429" s="53">
        <v>3936</v>
      </c>
      <c r="E3429" s="53">
        <v>7116</v>
      </c>
      <c r="F3429" s="53">
        <v>508.44900000000001</v>
      </c>
      <c r="G3429" s="53">
        <v>0.80356695820334456</v>
      </c>
      <c r="H3429" s="53">
        <v>0.55311973018549743</v>
      </c>
      <c r="I3429" s="53">
        <v>0.42708333333333331</v>
      </c>
      <c r="J3429" s="53">
        <v>70.791742795876985</v>
      </c>
      <c r="K3429" s="53">
        <v>251</v>
      </c>
      <c r="L3429" s="53">
        <v>108.17530487804878</v>
      </c>
      <c r="M3429" s="53">
        <v>1371.2388919019368</v>
      </c>
      <c r="N3429" s="53">
        <v>37.030242936037254</v>
      </c>
      <c r="O3429" s="53">
        <v>1.1827345230628055</v>
      </c>
      <c r="P3429" s="53">
        <v>4.4658630341176906</v>
      </c>
      <c r="Q3429" s="53">
        <v>89.696520618557471</v>
      </c>
      <c r="R3429" s="53">
        <v>0.98226293093949091</v>
      </c>
      <c r="S3429" s="53">
        <v>6.945921621324227</v>
      </c>
      <c r="T3429" s="53">
        <v>1.2255322548742037E-3</v>
      </c>
      <c r="U3429" s="53">
        <v>0.32875173822417308</v>
      </c>
      <c r="V3429" s="53">
        <v>138.66127254119226</v>
      </c>
      <c r="W3429" s="53">
        <v>82.533181679571825</v>
      </c>
    </row>
    <row r="3430" spans="3:23" x14ac:dyDescent="0.25">
      <c r="C3430" s="70">
        <v>0</v>
      </c>
      <c r="D3430" s="53">
        <v>63</v>
      </c>
      <c r="E3430" s="53">
        <v>69</v>
      </c>
      <c r="F3430" s="53">
        <v>27.919999999999998</v>
      </c>
      <c r="G3430" s="53">
        <v>0.79096258399793107</v>
      </c>
      <c r="H3430" s="53">
        <v>0.91304347826086951</v>
      </c>
      <c r="I3430" s="53">
        <v>0.65625</v>
      </c>
      <c r="J3430" s="53">
        <v>8.9562319821627696</v>
      </c>
      <c r="K3430" s="53">
        <v>143</v>
      </c>
      <c r="L3430" s="53">
        <v>91.888888888888886</v>
      </c>
      <c r="M3430" s="53">
        <v>404.51971326164875</v>
      </c>
      <c r="N3430" s="53">
        <v>20.112675437684782</v>
      </c>
      <c r="O3430" s="53">
        <v>0.61918542498056861</v>
      </c>
      <c r="P3430" s="53">
        <v>2.6601252359136436</v>
      </c>
      <c r="Q3430" s="53">
        <v>97.638888888888829</v>
      </c>
      <c r="R3430" s="53">
        <v>0.9384751225832918</v>
      </c>
      <c r="S3430" s="53">
        <v>5.274666232920703</v>
      </c>
      <c r="T3430" s="53">
        <v>9.4307270233196221E-3</v>
      </c>
      <c r="U3430" s="53">
        <v>0.19427155530638654</v>
      </c>
      <c r="V3430" s="53">
        <v>11.612854666553995</v>
      </c>
      <c r="W3430" s="53">
        <v>7.1054937452466591</v>
      </c>
    </row>
    <row r="3431" spans="3:23" x14ac:dyDescent="0.25">
      <c r="C3431" s="70">
        <v>0</v>
      </c>
      <c r="D3431" s="53">
        <v>4069</v>
      </c>
      <c r="E3431" s="53">
        <v>7287</v>
      </c>
      <c r="F3431" s="53">
        <v>516.70999999999992</v>
      </c>
      <c r="G3431" s="53">
        <v>0.80255669596457535</v>
      </c>
      <c r="H3431" s="53">
        <v>0.55839165637436528</v>
      </c>
      <c r="I3431" s="53">
        <v>0.42804544498211655</v>
      </c>
      <c r="J3431" s="53">
        <v>71.977855674696059</v>
      </c>
      <c r="K3431" s="53">
        <v>253</v>
      </c>
      <c r="L3431" s="53">
        <v>109.09216023593021</v>
      </c>
      <c r="M3431" s="53">
        <v>1314.6190855239736</v>
      </c>
      <c r="N3431" s="53">
        <v>36.257676228958381</v>
      </c>
      <c r="O3431" s="53">
        <v>1.1737638423866574</v>
      </c>
      <c r="P3431" s="53">
        <v>4.508616081274587</v>
      </c>
      <c r="Q3431" s="53">
        <v>100.58048729695849</v>
      </c>
      <c r="R3431" s="53">
        <v>0.98002050667758966</v>
      </c>
      <c r="S3431" s="53">
        <v>6.9334154676020106</v>
      </c>
      <c r="T3431" s="53">
        <v>1.1569349922052464E-3</v>
      </c>
      <c r="U3431" s="53">
        <v>0.32835392276841469</v>
      </c>
      <c r="V3431" s="53">
        <v>139.35699906346804</v>
      </c>
      <c r="W3431" s="53">
        <v>83.137020748959415</v>
      </c>
    </row>
    <row r="3432" spans="3:23" x14ac:dyDescent="0.25">
      <c r="C3432" s="70">
        <v>0</v>
      </c>
      <c r="D3432" s="53">
        <v>59</v>
      </c>
      <c r="E3432" s="53">
        <v>68</v>
      </c>
      <c r="F3432" s="53">
        <v>29.623999999999995</v>
      </c>
      <c r="G3432" s="53">
        <v>0.8286526738327088</v>
      </c>
      <c r="H3432" s="53">
        <v>0.86764705882352944</v>
      </c>
      <c r="I3432" s="53">
        <v>0.61458333333333337</v>
      </c>
      <c r="J3432" s="53">
        <v>8.6672448413192171</v>
      </c>
      <c r="K3432" s="53">
        <v>120</v>
      </c>
      <c r="L3432" s="53">
        <v>87.966101694915253</v>
      </c>
      <c r="M3432" s="53">
        <v>281.10227936879016</v>
      </c>
      <c r="N3432" s="53">
        <v>16.766105074488532</v>
      </c>
      <c r="O3432" s="53">
        <v>8.671472040096434E-2</v>
      </c>
      <c r="P3432" s="53">
        <v>2.0032413789544297</v>
      </c>
      <c r="Q3432" s="53">
        <v>42.481481481481488</v>
      </c>
      <c r="R3432" s="53">
        <v>0.96482049369139444</v>
      </c>
      <c r="S3432" s="53">
        <v>5.1390107954478177</v>
      </c>
      <c r="T3432" s="53">
        <v>9.4307270233196221E-3</v>
      </c>
      <c r="U3432" s="53">
        <v>0.27342657342657334</v>
      </c>
      <c r="V3432" s="53">
        <v>11.910524505018673</v>
      </c>
      <c r="W3432" s="53">
        <v>6.6670723113563684</v>
      </c>
    </row>
    <row r="3433" spans="3:23" x14ac:dyDescent="0.25">
      <c r="C3433" s="70">
        <v>0</v>
      </c>
      <c r="D3433" s="53">
        <v>4158</v>
      </c>
      <c r="E3433" s="53">
        <v>7477</v>
      </c>
      <c r="F3433" s="53">
        <v>531.35699999999997</v>
      </c>
      <c r="G3433" s="53">
        <v>0.80275092174729246</v>
      </c>
      <c r="H3433" s="53">
        <v>0.55610538986224423</v>
      </c>
      <c r="I3433" s="53">
        <v>0.43294460641399418</v>
      </c>
      <c r="J3433" s="53">
        <v>72.760772583919191</v>
      </c>
      <c r="K3433" s="53">
        <v>248</v>
      </c>
      <c r="L3433" s="53">
        <v>110.58778258778258</v>
      </c>
      <c r="M3433" s="53">
        <v>1292.4068942399426</v>
      </c>
      <c r="N3433" s="53">
        <v>35.950061115941686</v>
      </c>
      <c r="O3433" s="53">
        <v>1.1233439657944144</v>
      </c>
      <c r="P3433" s="53">
        <v>4.4173180863990975</v>
      </c>
      <c r="Q3433" s="53">
        <v>94.068851783137504</v>
      </c>
      <c r="R3433" s="53">
        <v>0.98174941063834431</v>
      </c>
      <c r="S3433" s="53">
        <v>6.941157974631003</v>
      </c>
      <c r="T3433" s="53">
        <v>1.0601855729517589E-3</v>
      </c>
      <c r="U3433" s="53">
        <v>0.32359929905655077</v>
      </c>
      <c r="V3433" s="53">
        <v>140.51759940922412</v>
      </c>
      <c r="W3433" s="53">
        <v>83.792679054805461</v>
      </c>
    </row>
    <row r="3434" spans="3:23" x14ac:dyDescent="0.25">
      <c r="C3434" s="70">
        <v>0</v>
      </c>
      <c r="D3434" s="53">
        <v>4185</v>
      </c>
      <c r="E3434" s="53">
        <v>7566</v>
      </c>
      <c r="F3434" s="53">
        <v>531.572</v>
      </c>
      <c r="G3434" s="53">
        <v>0.80592896350174914</v>
      </c>
      <c r="H3434" s="53">
        <v>0.55313243457573358</v>
      </c>
      <c r="I3434" s="53">
        <v>0.42272727272727273</v>
      </c>
      <c r="J3434" s="53">
        <v>72.996626598197366</v>
      </c>
      <c r="K3434" s="53">
        <v>245</v>
      </c>
      <c r="L3434" s="53">
        <v>112.46403823178017</v>
      </c>
      <c r="M3434" s="53">
        <v>1266.0307929622109</v>
      </c>
      <c r="N3434" s="53">
        <v>35.581326464343775</v>
      </c>
      <c r="O3434" s="53">
        <v>1.0716932340681429</v>
      </c>
      <c r="P3434" s="53">
        <v>4.2798271101226755</v>
      </c>
      <c r="Q3434" s="53">
        <v>99.828599999999753</v>
      </c>
      <c r="R3434" s="53">
        <v>0.98085235574817309</v>
      </c>
      <c r="S3434" s="53">
        <v>6.9394532810017084</v>
      </c>
      <c r="T3434" s="53">
        <v>1.0501199999999303E-3</v>
      </c>
      <c r="U3434" s="53">
        <v>0.31881810203214506</v>
      </c>
      <c r="V3434" s="53">
        <v>143.14950794467299</v>
      </c>
      <c r="W3434" s="53">
        <v>84.746262482867138</v>
      </c>
    </row>
    <row r="3435" spans="3:23" x14ac:dyDescent="0.25">
      <c r="C3435" s="70">
        <v>0</v>
      </c>
      <c r="D3435" s="53">
        <v>38</v>
      </c>
      <c r="E3435" s="53">
        <v>42</v>
      </c>
      <c r="F3435" s="53">
        <v>20.625999999999998</v>
      </c>
      <c r="G3435" s="53">
        <v>0.52748477726821907</v>
      </c>
      <c r="H3435" s="53">
        <v>0.90476190476190477</v>
      </c>
      <c r="I3435" s="53">
        <v>0.59375</v>
      </c>
      <c r="J3435" s="53">
        <v>6.955796338302048</v>
      </c>
      <c r="K3435" s="53">
        <v>211</v>
      </c>
      <c r="L3435" s="53">
        <v>132.65789473684211</v>
      </c>
      <c r="M3435" s="53">
        <v>1630.5014224751071</v>
      </c>
      <c r="N3435" s="53">
        <v>40.379467832985455</v>
      </c>
      <c r="O3435" s="53">
        <v>0.20160458696061748</v>
      </c>
      <c r="P3435" s="53">
        <v>2.0455358537481332</v>
      </c>
      <c r="Q3435" s="53">
        <v>699.72222222222217</v>
      </c>
      <c r="R3435" s="53">
        <v>0.88027563448517554</v>
      </c>
      <c r="S3435" s="53">
        <v>5.0900327766014826</v>
      </c>
      <c r="T3435" s="53">
        <v>1.3888888888888916E-2</v>
      </c>
      <c r="U3435" s="53">
        <v>8.3698643359040925E-2</v>
      </c>
      <c r="V3435" s="53">
        <v>7.6822876709772538</v>
      </c>
      <c r="W3435" s="53">
        <v>6.5265987488178077</v>
      </c>
    </row>
    <row r="3436" spans="3:23" x14ac:dyDescent="0.25">
      <c r="C3436" s="70">
        <v>0</v>
      </c>
      <c r="D3436" s="53">
        <v>4251</v>
      </c>
      <c r="E3436" s="53">
        <v>7683</v>
      </c>
      <c r="F3436" s="53">
        <v>526.6099999999999</v>
      </c>
      <c r="G3436" s="53">
        <v>0.80958996298013652</v>
      </c>
      <c r="H3436" s="53">
        <v>0.5532994923857868</v>
      </c>
      <c r="I3436" s="53">
        <v>0.42509999999999998</v>
      </c>
      <c r="J3436" s="53">
        <v>73.56997556523433</v>
      </c>
      <c r="K3436" s="53">
        <v>247</v>
      </c>
      <c r="L3436" s="53">
        <v>114.44036697247707</v>
      </c>
      <c r="M3436" s="53">
        <v>1294.2502665947156</v>
      </c>
      <c r="N3436" s="53">
        <v>35.975689939106317</v>
      </c>
      <c r="O3436" s="53">
        <v>1.081307451290811</v>
      </c>
      <c r="P3436" s="53">
        <v>4.3742398375454234</v>
      </c>
      <c r="Q3436" s="53">
        <v>88.67396039603841</v>
      </c>
      <c r="R3436" s="53">
        <v>0.98353990846167261</v>
      </c>
      <c r="S3436" s="53">
        <v>6.9501308874180108</v>
      </c>
      <c r="T3436" s="53">
        <v>1.1229879423587351E-3</v>
      </c>
      <c r="U3436" s="53">
        <v>0.32167558978795457</v>
      </c>
      <c r="V3436" s="53">
        <v>144.69827146937314</v>
      </c>
      <c r="W3436" s="53">
        <v>84.937280408285517</v>
      </c>
    </row>
    <row r="3437" spans="3:23" x14ac:dyDescent="0.25">
      <c r="C3437" s="70">
        <v>0</v>
      </c>
      <c r="D3437" s="53">
        <v>29</v>
      </c>
      <c r="E3437" s="53">
        <v>33</v>
      </c>
      <c r="F3437" s="53">
        <v>17.996000000000002</v>
      </c>
      <c r="G3437" s="53">
        <v>0</v>
      </c>
      <c r="H3437" s="53">
        <v>0.87878787878787878</v>
      </c>
      <c r="I3437" s="53">
        <v>0.59183673469387754</v>
      </c>
      <c r="J3437" s="53">
        <v>6.0765077797464979</v>
      </c>
      <c r="K3437" s="53">
        <v>134</v>
      </c>
      <c r="L3437" s="53">
        <v>97</v>
      </c>
      <c r="M3437" s="53">
        <v>416.21428571428572</v>
      </c>
      <c r="N3437" s="53">
        <v>20.401330488825618</v>
      </c>
      <c r="O3437" s="53">
        <v>5.4215811418831326E-2</v>
      </c>
      <c r="P3437" s="53">
        <v>2.0428776445871697</v>
      </c>
      <c r="Q3437" s="53">
        <v>219.74999999999997</v>
      </c>
      <c r="R3437" s="53">
        <v>0.86604826136655122</v>
      </c>
      <c r="S3437" s="53">
        <v>4.720049960644813</v>
      </c>
      <c r="T3437" s="53">
        <v>1.785714285714287E-2</v>
      </c>
      <c r="U3437" s="53">
        <v>0.11952739096479605</v>
      </c>
      <c r="V3437" s="53">
        <v>6.2330229193099944</v>
      </c>
      <c r="W3437" s="53">
        <v>6.2330229193099944</v>
      </c>
    </row>
    <row r="3438" spans="3:23" x14ac:dyDescent="0.25">
      <c r="C3438" s="70">
        <v>0</v>
      </c>
      <c r="D3438" s="53">
        <v>4277</v>
      </c>
      <c r="E3438" s="53">
        <v>7760</v>
      </c>
      <c r="F3438" s="53">
        <v>522.2360000000001</v>
      </c>
      <c r="G3438" s="53">
        <v>0.81742858564192789</v>
      </c>
      <c r="H3438" s="53">
        <v>0.55115979381443303</v>
      </c>
      <c r="I3438" s="53">
        <v>0.42346534653465345</v>
      </c>
      <c r="J3438" s="53">
        <v>73.79461723481117</v>
      </c>
      <c r="K3438" s="53">
        <v>247</v>
      </c>
      <c r="L3438" s="53">
        <v>116.38040682721534</v>
      </c>
      <c r="M3438" s="53">
        <v>1322.5669032020819</v>
      </c>
      <c r="N3438" s="53">
        <v>36.367112934656802</v>
      </c>
      <c r="O3438" s="53">
        <v>1.0160253716859491</v>
      </c>
      <c r="P3438" s="53">
        <v>4.2250407708965101</v>
      </c>
      <c r="Q3438" s="53">
        <v>77.890098039215431</v>
      </c>
      <c r="R3438" s="53">
        <v>0.98593865556432658</v>
      </c>
      <c r="S3438" s="53">
        <v>6.9752947416188729</v>
      </c>
      <c r="T3438" s="53">
        <v>1.0615148019992881E-3</v>
      </c>
      <c r="U3438" s="53">
        <v>0.31741806721196542</v>
      </c>
      <c r="V3438" s="53">
        <v>146.84221784979076</v>
      </c>
      <c r="W3438" s="53">
        <v>84.585515925743721</v>
      </c>
    </row>
    <row r="3439" spans="3:23" x14ac:dyDescent="0.25">
      <c r="C3439" s="70">
        <v>0</v>
      </c>
      <c r="D3439" s="53">
        <v>29</v>
      </c>
      <c r="E3439" s="53">
        <v>33</v>
      </c>
      <c r="F3439" s="53">
        <v>17.996000000000002</v>
      </c>
      <c r="G3439" s="53">
        <v>0</v>
      </c>
      <c r="H3439" s="53">
        <v>0.87878787878787878</v>
      </c>
      <c r="I3439" s="53">
        <v>0.59183673469387754</v>
      </c>
      <c r="J3439" s="53">
        <v>6.0765077797464979</v>
      </c>
      <c r="K3439" s="53">
        <v>123</v>
      </c>
      <c r="L3439" s="53">
        <v>102.65517241379311</v>
      </c>
      <c r="M3439" s="53">
        <v>231.4482758620689</v>
      </c>
      <c r="N3439" s="53">
        <v>15.213424199110104</v>
      </c>
      <c r="O3439" s="53">
        <v>-0.62015781114642254</v>
      </c>
      <c r="P3439" s="53">
        <v>2.7031764066557065</v>
      </c>
      <c r="Q3439" s="53">
        <v>432.64285714285728</v>
      </c>
      <c r="R3439" s="53">
        <v>0.70226345420857028</v>
      </c>
      <c r="S3439" s="53">
        <v>4.5131534089206751</v>
      </c>
      <c r="T3439" s="53">
        <v>1.785714285714287E-2</v>
      </c>
      <c r="U3439" s="53">
        <v>0.24063540433519129</v>
      </c>
      <c r="V3439" s="53">
        <v>6.2330229193099944</v>
      </c>
      <c r="W3439" s="53">
        <v>6.2330229193099944</v>
      </c>
    </row>
    <row r="3440" spans="3:23" x14ac:dyDescent="0.25">
      <c r="C3440" s="70">
        <v>0</v>
      </c>
      <c r="D3440" s="53">
        <v>4243</v>
      </c>
      <c r="E3440" s="53">
        <v>7904</v>
      </c>
      <c r="F3440" s="53">
        <v>534.50099999999998</v>
      </c>
      <c r="G3440" s="53">
        <v>0.8181855562469903</v>
      </c>
      <c r="H3440" s="53">
        <v>0.53681680161943324</v>
      </c>
      <c r="I3440" s="53">
        <v>0.40782391387927719</v>
      </c>
      <c r="J3440" s="53">
        <v>73.500716923791259</v>
      </c>
      <c r="K3440" s="53">
        <v>252</v>
      </c>
      <c r="L3440" s="53">
        <v>117.94767852934244</v>
      </c>
      <c r="M3440" s="53">
        <v>1290.3178653072814</v>
      </c>
      <c r="N3440" s="53">
        <v>35.9209947705695</v>
      </c>
      <c r="O3440" s="53">
        <v>0.99617634341077632</v>
      </c>
      <c r="P3440" s="53">
        <v>4.1783525516030116</v>
      </c>
      <c r="Q3440" s="53">
        <v>86.958214353702928</v>
      </c>
      <c r="R3440" s="53">
        <v>0.98442889265129863</v>
      </c>
      <c r="S3440" s="53">
        <v>6.9736263954081812</v>
      </c>
      <c r="T3440" s="53">
        <v>1.0954189367698018E-3</v>
      </c>
      <c r="U3440" s="53">
        <v>0.32554825585137442</v>
      </c>
      <c r="V3440" s="53">
        <v>147.84264436481777</v>
      </c>
      <c r="W3440" s="53">
        <v>85.002757474514425</v>
      </c>
    </row>
    <row r="3441" spans="3:23" x14ac:dyDescent="0.25">
      <c r="C3441" s="70">
        <v>1</v>
      </c>
      <c r="D3441" s="53">
        <v>36</v>
      </c>
      <c r="E3441" s="53">
        <v>40</v>
      </c>
      <c r="F3441" s="53">
        <v>19.592000000000002</v>
      </c>
      <c r="G3441" s="53">
        <v>0.38282074674438793</v>
      </c>
      <c r="H3441" s="53">
        <v>0.9</v>
      </c>
      <c r="I3441" s="53">
        <v>0.6428571428571429</v>
      </c>
      <c r="J3441" s="53">
        <v>6.7702750025730758</v>
      </c>
      <c r="K3441" s="53">
        <v>147</v>
      </c>
      <c r="L3441" s="53">
        <v>107.69444444444444</v>
      </c>
      <c r="M3441" s="53">
        <v>598.10396825396822</v>
      </c>
      <c r="N3441" s="53">
        <v>24.456164217921998</v>
      </c>
      <c r="O3441" s="53">
        <v>-0.14253047656562129</v>
      </c>
      <c r="P3441" s="53">
        <v>1.871436132862019</v>
      </c>
      <c r="Q3441" s="53">
        <v>267.8125</v>
      </c>
      <c r="R3441" s="53">
        <v>0.90799068420269546</v>
      </c>
      <c r="S3441" s="53">
        <v>4.8156225708266591</v>
      </c>
      <c r="T3441" s="53">
        <v>1.611328125E-2</v>
      </c>
      <c r="U3441" s="53">
        <v>9.9711556430339729E-2</v>
      </c>
      <c r="V3441" s="53">
        <v>7.1802197428460053</v>
      </c>
      <c r="W3441" s="53">
        <v>6.6332495807108005</v>
      </c>
    </row>
    <row r="3442" spans="3:23" x14ac:dyDescent="0.25">
      <c r="C3442" s="70">
        <v>0</v>
      </c>
      <c r="D3442" s="53">
        <v>43</v>
      </c>
      <c r="E3442" s="53">
        <v>47</v>
      </c>
      <c r="F3442" s="53">
        <v>21.552</v>
      </c>
      <c r="G3442" s="53">
        <v>0.53810701977690156</v>
      </c>
      <c r="H3442" s="53">
        <v>0.91489361702127658</v>
      </c>
      <c r="I3442" s="53">
        <v>0.68253968253968256</v>
      </c>
      <c r="J3442" s="53">
        <v>7.399277020331918</v>
      </c>
      <c r="K3442" s="53">
        <v>128</v>
      </c>
      <c r="L3442" s="53">
        <v>98.744186046511629</v>
      </c>
      <c r="M3442" s="53">
        <v>307.52823920265774</v>
      </c>
      <c r="N3442" s="53">
        <v>17.536483091049291</v>
      </c>
      <c r="O3442" s="53">
        <v>-0.20578416697989499</v>
      </c>
      <c r="P3442" s="53">
        <v>1.9222610313052322</v>
      </c>
      <c r="Q3442" s="53">
        <v>495.51388888888897</v>
      </c>
      <c r="R3442" s="53">
        <v>0.76278430120872676</v>
      </c>
      <c r="S3442" s="53">
        <v>4.9146368477253537</v>
      </c>
      <c r="T3442" s="53">
        <v>1.5432098765432129E-2</v>
      </c>
      <c r="U3442" s="53">
        <v>0.19105708413983025</v>
      </c>
      <c r="V3442" s="53">
        <v>8.1744544421237428</v>
      </c>
      <c r="W3442" s="53">
        <v>6.8900557484721601</v>
      </c>
    </row>
    <row r="3443" spans="3:23" x14ac:dyDescent="0.25">
      <c r="C3443" s="70">
        <v>0</v>
      </c>
      <c r="D3443" s="53">
        <v>4246</v>
      </c>
      <c r="E3443" s="53">
        <v>7983</v>
      </c>
      <c r="F3443" s="53">
        <v>514.61099999999988</v>
      </c>
      <c r="G3443" s="53">
        <v>0.82010238600386953</v>
      </c>
      <c r="H3443" s="53">
        <v>0.53188024552173363</v>
      </c>
      <c r="I3443" s="53">
        <v>0.40415000951837043</v>
      </c>
      <c r="J3443" s="53">
        <v>73.526696559450443</v>
      </c>
      <c r="K3443" s="53">
        <v>251</v>
      </c>
      <c r="L3443" s="53">
        <v>118.9185115402732</v>
      </c>
      <c r="M3443" s="53">
        <v>1262.0706254400343</v>
      </c>
      <c r="N3443" s="53">
        <v>35.525633357338393</v>
      </c>
      <c r="O3443" s="53">
        <v>0.93801771043272442</v>
      </c>
      <c r="P3443" s="53">
        <v>3.9940047637159708</v>
      </c>
      <c r="Q3443" s="53">
        <v>79.805995475114514</v>
      </c>
      <c r="R3443" s="53">
        <v>0.98580085848978283</v>
      </c>
      <c r="S3443" s="53">
        <v>6.9739313518953114</v>
      </c>
      <c r="T3443" s="53">
        <v>1.0454310074185455E-3</v>
      </c>
      <c r="U3443" s="53">
        <v>0.31948693309465914</v>
      </c>
      <c r="V3443" s="53">
        <v>149.85410193032351</v>
      </c>
      <c r="W3443" s="53">
        <v>85.749036018021201</v>
      </c>
    </row>
    <row r="3444" spans="3:23" x14ac:dyDescent="0.25">
      <c r="C3444" s="70">
        <v>0</v>
      </c>
      <c r="D3444" s="53">
        <v>60</v>
      </c>
      <c r="E3444" s="53">
        <v>66</v>
      </c>
      <c r="F3444" s="53">
        <v>26.902999999999999</v>
      </c>
      <c r="G3444" s="53">
        <v>0.74772038792419382</v>
      </c>
      <c r="H3444" s="53">
        <v>0.90909090909090906</v>
      </c>
      <c r="I3444" s="53">
        <v>0.60606060606060608</v>
      </c>
      <c r="J3444" s="53">
        <v>8.7403874447366334</v>
      </c>
      <c r="K3444" s="53">
        <v>148</v>
      </c>
      <c r="L3444" s="53">
        <v>101.95</v>
      </c>
      <c r="M3444" s="53">
        <v>505.64152542372898</v>
      </c>
      <c r="N3444" s="53">
        <v>22.486474277301209</v>
      </c>
      <c r="O3444" s="53">
        <v>0.24082483193436338</v>
      </c>
      <c r="P3444" s="53">
        <v>2.0370117243285444</v>
      </c>
      <c r="Q3444" s="53">
        <v>274.21296296296293</v>
      </c>
      <c r="R3444" s="53">
        <v>0.9051240789581011</v>
      </c>
      <c r="S3444" s="53">
        <v>5.1882336709624548</v>
      </c>
      <c r="T3444" s="53">
        <v>9.4307270233196221E-3</v>
      </c>
      <c r="U3444" s="53">
        <v>0.14421463356729661</v>
      </c>
      <c r="V3444" s="53">
        <v>10.885859013475523</v>
      </c>
      <c r="W3444" s="53">
        <v>7.2283597482309139</v>
      </c>
    </row>
    <row r="3445" spans="3:23" x14ac:dyDescent="0.25">
      <c r="C3445" s="70">
        <v>1</v>
      </c>
      <c r="D3445" s="53">
        <v>49</v>
      </c>
      <c r="E3445" s="53">
        <v>53</v>
      </c>
      <c r="F3445" s="53">
        <v>22.685000000000002</v>
      </c>
      <c r="G3445" s="53">
        <v>0.43919593041394511</v>
      </c>
      <c r="H3445" s="53">
        <v>0.92452830188679247</v>
      </c>
      <c r="I3445" s="53">
        <v>0.68055555555555558</v>
      </c>
      <c r="J3445" s="53">
        <v>7.8986541696685881</v>
      </c>
      <c r="K3445" s="53">
        <v>187</v>
      </c>
      <c r="L3445" s="53">
        <v>126.30612244897959</v>
      </c>
      <c r="M3445" s="53">
        <v>1106.6751700680277</v>
      </c>
      <c r="N3445" s="53">
        <v>33.266727672977211</v>
      </c>
      <c r="O3445" s="53">
        <v>-1.2810883031321533E-2</v>
      </c>
      <c r="P3445" s="53">
        <v>1.9588598653430689</v>
      </c>
      <c r="Q3445" s="53">
        <v>393.82716049382714</v>
      </c>
      <c r="R3445" s="53">
        <v>0.91102365109851902</v>
      </c>
      <c r="S3445" s="53">
        <v>5.3544060175404438</v>
      </c>
      <c r="T3445" s="53">
        <v>1.2345679012345668E-2</v>
      </c>
      <c r="U3445" s="53">
        <v>0.10882878363692466</v>
      </c>
      <c r="V3445" s="53">
        <v>8.4402427849180874</v>
      </c>
      <c r="W3445" s="53">
        <v>7.5826407197637122</v>
      </c>
    </row>
    <row r="3446" spans="3:23" x14ac:dyDescent="0.25">
      <c r="C3446" s="70">
        <v>0</v>
      </c>
      <c r="D3446" s="53">
        <v>47</v>
      </c>
      <c r="E3446" s="53">
        <v>51</v>
      </c>
      <c r="F3446" s="53">
        <v>22.776000000000003</v>
      </c>
      <c r="G3446" s="53">
        <v>0.54029913508406835</v>
      </c>
      <c r="H3446" s="53">
        <v>0.92156862745098034</v>
      </c>
      <c r="I3446" s="53">
        <v>0.65277777777777779</v>
      </c>
      <c r="J3446" s="53">
        <v>7.7357778278950491</v>
      </c>
      <c r="K3446" s="53">
        <v>125</v>
      </c>
      <c r="L3446" s="53">
        <v>98.042553191489361</v>
      </c>
      <c r="M3446" s="53">
        <v>302.3459759481961</v>
      </c>
      <c r="N3446" s="53">
        <v>17.388098686981163</v>
      </c>
      <c r="O3446" s="53">
        <v>-6.6222646127452031E-2</v>
      </c>
      <c r="P3446" s="53">
        <v>1.7392585522934543</v>
      </c>
      <c r="Q3446" s="53">
        <v>352.60493827160491</v>
      </c>
      <c r="R3446" s="53">
        <v>0.75867654377435478</v>
      </c>
      <c r="S3446" s="53">
        <v>5.0118276813728082</v>
      </c>
      <c r="T3446" s="53">
        <v>1.2345679012345668E-2</v>
      </c>
      <c r="U3446" s="53">
        <v>0.18859769615037775</v>
      </c>
      <c r="V3446" s="53">
        <v>8.5656174876903961</v>
      </c>
      <c r="W3446" s="53">
        <v>7.2077360218402147</v>
      </c>
    </row>
    <row r="3447" spans="3:23" x14ac:dyDescent="0.25">
      <c r="C3447" s="70">
        <v>0</v>
      </c>
      <c r="D3447" s="53">
        <v>4301</v>
      </c>
      <c r="E3447" s="53">
        <v>8011</v>
      </c>
      <c r="F3447" s="53">
        <v>526.13900000000001</v>
      </c>
      <c r="G3447" s="53">
        <v>0.82323288342995882</v>
      </c>
      <c r="H3447" s="53">
        <v>0.5368867806765697</v>
      </c>
      <c r="I3447" s="53">
        <v>0.39765162721893493</v>
      </c>
      <c r="J3447" s="53">
        <v>74.001373513644566</v>
      </c>
      <c r="K3447" s="53">
        <v>250</v>
      </c>
      <c r="L3447" s="53">
        <v>121.31248546849569</v>
      </c>
      <c r="M3447" s="53">
        <v>1202.2455859372883</v>
      </c>
      <c r="N3447" s="53">
        <v>34.673413243251495</v>
      </c>
      <c r="O3447" s="53">
        <v>0.88359136006641192</v>
      </c>
      <c r="P3447" s="53">
        <v>3.870230722825863</v>
      </c>
      <c r="Q3447" s="53">
        <v>92.111630036630629</v>
      </c>
      <c r="R3447" s="53">
        <v>0.98395786437505028</v>
      </c>
      <c r="S3447" s="53">
        <v>6.9707960619762623</v>
      </c>
      <c r="T3447" s="53">
        <v>1.109786123522256E-3</v>
      </c>
      <c r="U3447" s="53">
        <v>0.31761524743584602</v>
      </c>
      <c r="V3447" s="53">
        <v>149.2956862398533</v>
      </c>
      <c r="W3447" s="53">
        <v>84.755730388161851</v>
      </c>
    </row>
    <row r="3448" spans="3:23" x14ac:dyDescent="0.25">
      <c r="C3448" s="70">
        <v>0</v>
      </c>
      <c r="D3448" s="53">
        <v>80</v>
      </c>
      <c r="E3448" s="53">
        <v>93</v>
      </c>
      <c r="F3448" s="53">
        <v>35.719000000000001</v>
      </c>
      <c r="G3448" s="53">
        <v>0.90594284658089352</v>
      </c>
      <c r="H3448" s="53">
        <v>0.86021505376344087</v>
      </c>
      <c r="I3448" s="53">
        <v>0.47619047619047616</v>
      </c>
      <c r="J3448" s="53">
        <v>10.09253008808064</v>
      </c>
      <c r="K3448" s="53">
        <v>146</v>
      </c>
      <c r="L3448" s="53">
        <v>104.925</v>
      </c>
      <c r="M3448" s="53">
        <v>381.99430379746849</v>
      </c>
      <c r="N3448" s="53">
        <v>19.544674563611146</v>
      </c>
      <c r="O3448" s="53">
        <v>-0.2005349146863358</v>
      </c>
      <c r="P3448" s="53">
        <v>2.1157017663201327</v>
      </c>
      <c r="Q3448" s="53">
        <v>298.08333333333354</v>
      </c>
      <c r="R3448" s="53">
        <v>0.89970819226153664</v>
      </c>
      <c r="S3448" s="53">
        <v>5.3997476260021449</v>
      </c>
      <c r="T3448" s="53">
        <v>5.6790123456790268E-3</v>
      </c>
      <c r="U3448" s="53">
        <v>0.13842417808029206</v>
      </c>
      <c r="V3448" s="53">
        <v>16.034456544999927</v>
      </c>
      <c r="W3448" s="53">
        <v>6.788988877084388</v>
      </c>
    </row>
    <row r="3449" spans="3:23" x14ac:dyDescent="0.25">
      <c r="C3449" s="70">
        <v>1</v>
      </c>
      <c r="D3449" s="53">
        <v>70</v>
      </c>
      <c r="E3449" s="53">
        <v>75</v>
      </c>
      <c r="F3449" s="53">
        <v>27.555999999999997</v>
      </c>
      <c r="G3449" s="53">
        <v>0.56800587528311686</v>
      </c>
      <c r="H3449" s="53">
        <v>0.93333333333333335</v>
      </c>
      <c r="I3449" s="53">
        <v>0.7</v>
      </c>
      <c r="J3449" s="53">
        <v>9.4406974388262963</v>
      </c>
      <c r="K3449" s="53">
        <v>208</v>
      </c>
      <c r="L3449" s="53">
        <v>144.74285714285713</v>
      </c>
      <c r="M3449" s="53">
        <v>1648.3677018633548</v>
      </c>
      <c r="N3449" s="53">
        <v>40.600094850423133</v>
      </c>
      <c r="O3449" s="53">
        <v>-2.2205544951201934E-2</v>
      </c>
      <c r="P3449" s="53">
        <v>1.7885605352578076</v>
      </c>
      <c r="Q3449" s="53">
        <v>532.60909090909058</v>
      </c>
      <c r="R3449" s="53">
        <v>0.91299090251654857</v>
      </c>
      <c r="S3449" s="53">
        <v>5.6899274811997742</v>
      </c>
      <c r="T3449" s="53">
        <v>9.2561983471074125E-3</v>
      </c>
      <c r="U3449" s="53">
        <v>0.11907136688309664</v>
      </c>
      <c r="V3449" s="53">
        <v>10.51036457865402</v>
      </c>
      <c r="W3449" s="53">
        <v>8.6502875396724814</v>
      </c>
    </row>
    <row r="3450" spans="3:23" x14ac:dyDescent="0.25">
      <c r="C3450" s="70">
        <v>0</v>
      </c>
      <c r="D3450" s="53">
        <v>53</v>
      </c>
      <c r="E3450" s="53">
        <v>57</v>
      </c>
      <c r="F3450" s="53">
        <v>23.908999999999999</v>
      </c>
      <c r="G3450" s="53">
        <v>0.55069650178299101</v>
      </c>
      <c r="H3450" s="53">
        <v>0.92982456140350878</v>
      </c>
      <c r="I3450" s="53">
        <v>0.65432098765432101</v>
      </c>
      <c r="J3450" s="53">
        <v>8.2147243332301549</v>
      </c>
      <c r="K3450" s="53">
        <v>129</v>
      </c>
      <c r="L3450" s="53">
        <v>95.905660377358487</v>
      </c>
      <c r="M3450" s="53">
        <v>328.43323657474599</v>
      </c>
      <c r="N3450" s="53">
        <v>18.12272707333932</v>
      </c>
      <c r="O3450" s="53">
        <v>0.14429255160485688</v>
      </c>
      <c r="P3450" s="53">
        <v>1.9014714749048094</v>
      </c>
      <c r="Q3450" s="53">
        <v>495.75555555555559</v>
      </c>
      <c r="R3450" s="53">
        <v>0.77353161737053755</v>
      </c>
      <c r="S3450" s="53">
        <v>4.9539666808150109</v>
      </c>
      <c r="T3450" s="53">
        <v>1.1604938271604959E-2</v>
      </c>
      <c r="U3450" s="53">
        <v>0.19888900582428243</v>
      </c>
      <c r="V3450" s="53">
        <v>9.113730583858505</v>
      </c>
      <c r="W3450" s="53">
        <v>7.6072815417141619</v>
      </c>
    </row>
    <row r="3451" spans="3:23" x14ac:dyDescent="0.25">
      <c r="C3451" s="70">
        <v>0</v>
      </c>
      <c r="D3451" s="53">
        <v>4379</v>
      </c>
      <c r="E3451" s="53">
        <v>8030</v>
      </c>
      <c r="F3451" s="53">
        <v>529.77800000000002</v>
      </c>
      <c r="G3451" s="53">
        <v>0.83263982981185058</v>
      </c>
      <c r="H3451" s="53">
        <v>0.54533001245330015</v>
      </c>
      <c r="I3451" s="53">
        <v>0.40486316568047337</v>
      </c>
      <c r="J3451" s="53">
        <v>74.669377701942025</v>
      </c>
      <c r="K3451" s="53">
        <v>255</v>
      </c>
      <c r="L3451" s="53">
        <v>121.19365151861156</v>
      </c>
      <c r="M3451" s="53">
        <v>1225.6851949548227</v>
      </c>
      <c r="N3451" s="53">
        <v>35.00978713095558</v>
      </c>
      <c r="O3451" s="53">
        <v>0.89638433416588359</v>
      </c>
      <c r="P3451" s="53">
        <v>3.83694677905868</v>
      </c>
      <c r="Q3451" s="53">
        <v>82.396062271062831</v>
      </c>
      <c r="R3451" s="53">
        <v>0.98548668863437994</v>
      </c>
      <c r="S3451" s="53">
        <v>6.9778821725756588</v>
      </c>
      <c r="T3451" s="53">
        <v>9.2257711763222997E-4</v>
      </c>
      <c r="U3451" s="53">
        <v>0.31320245881462438</v>
      </c>
      <c r="V3451" s="53">
        <v>150.35055438948734</v>
      </c>
      <c r="W3451" s="53">
        <v>83.266373219292021</v>
      </c>
    </row>
    <row r="3452" spans="3:23" x14ac:dyDescent="0.25">
      <c r="C3452" s="70">
        <v>0</v>
      </c>
      <c r="D3452" s="53">
        <v>74</v>
      </c>
      <c r="E3452" s="53">
        <v>84</v>
      </c>
      <c r="F3452" s="53">
        <v>32.906999999999996</v>
      </c>
      <c r="G3452" s="53">
        <v>0.87012670569358508</v>
      </c>
      <c r="H3452" s="53">
        <v>0.88095238095238093</v>
      </c>
      <c r="I3452" s="53">
        <v>0.5174825174825175</v>
      </c>
      <c r="J3452" s="53">
        <v>9.7066846199102415</v>
      </c>
      <c r="K3452" s="53">
        <v>130</v>
      </c>
      <c r="L3452" s="53">
        <v>98.581081081081081</v>
      </c>
      <c r="M3452" s="53">
        <v>296.49333580155496</v>
      </c>
      <c r="N3452" s="53">
        <v>17.218981845671216</v>
      </c>
      <c r="O3452" s="53">
        <v>-0.19100410631710563</v>
      </c>
      <c r="P3452" s="53">
        <v>1.9466285560759824</v>
      </c>
      <c r="Q3452" s="53">
        <v>226.42207792207779</v>
      </c>
      <c r="R3452" s="53">
        <v>0.89985116030113532</v>
      </c>
      <c r="S3452" s="53">
        <v>5.1127166697360931</v>
      </c>
      <c r="T3452" s="53">
        <v>6.7465002529937378E-3</v>
      </c>
      <c r="U3452" s="53">
        <v>0.14335282640087196</v>
      </c>
      <c r="V3452" s="53">
        <v>14.176799205288182</v>
      </c>
      <c r="W3452" s="53">
        <v>6.9867247271681547</v>
      </c>
    </row>
    <row r="3453" spans="3:23" x14ac:dyDescent="0.25">
      <c r="C3453" s="70">
        <v>1</v>
      </c>
      <c r="D3453" s="53">
        <v>75</v>
      </c>
      <c r="E3453" s="53">
        <v>79</v>
      </c>
      <c r="F3453" s="53">
        <v>28.292000000000002</v>
      </c>
      <c r="G3453" s="53">
        <v>0.41061237919683147</v>
      </c>
      <c r="H3453" s="53">
        <v>0.94936708860759489</v>
      </c>
      <c r="I3453" s="53">
        <v>0.75</v>
      </c>
      <c r="J3453" s="53">
        <v>9.7720502380583998</v>
      </c>
      <c r="K3453" s="53">
        <v>233</v>
      </c>
      <c r="L3453" s="53">
        <v>146.33333333333334</v>
      </c>
      <c r="M3453" s="53">
        <v>2095.6846846846847</v>
      </c>
      <c r="N3453" s="53">
        <v>45.778648786139208</v>
      </c>
      <c r="O3453" s="53">
        <v>7.6712930435192783E-2</v>
      </c>
      <c r="P3453" s="53">
        <v>1.835942841179361</v>
      </c>
      <c r="Q3453" s="53">
        <v>666.46363636363583</v>
      </c>
      <c r="R3453" s="53">
        <v>0.90399656629802616</v>
      </c>
      <c r="S3453" s="53">
        <v>5.7920868571337065</v>
      </c>
      <c r="T3453" s="53">
        <v>9.0909090909090662E-3</v>
      </c>
      <c r="U3453" s="53">
        <v>8.4376329497912586E-2</v>
      </c>
      <c r="V3453" s="53">
        <v>10.317430497143029</v>
      </c>
      <c r="W3453" s="53">
        <v>9.4075362900035682</v>
      </c>
    </row>
    <row r="3454" spans="3:23" x14ac:dyDescent="0.25">
      <c r="C3454" s="70">
        <v>0</v>
      </c>
      <c r="D3454" s="53">
        <v>55</v>
      </c>
      <c r="E3454" s="53">
        <v>59</v>
      </c>
      <c r="F3454" s="53">
        <v>23.818000000000001</v>
      </c>
      <c r="G3454" s="53">
        <v>0.49054763299991205</v>
      </c>
      <c r="H3454" s="53">
        <v>0.93220338983050843</v>
      </c>
      <c r="I3454" s="53">
        <v>0.67901234567901236</v>
      </c>
      <c r="J3454" s="53">
        <v>8.3682838718840049</v>
      </c>
      <c r="K3454" s="53">
        <v>138</v>
      </c>
      <c r="L3454" s="53">
        <v>98.036363636363632</v>
      </c>
      <c r="M3454" s="53">
        <v>435.55420875420873</v>
      </c>
      <c r="N3454" s="53">
        <v>20.86993552347991</v>
      </c>
      <c r="O3454" s="53">
        <v>0.33663668857393447</v>
      </c>
      <c r="P3454" s="53">
        <v>1.8797149587604458</v>
      </c>
      <c r="Q3454" s="53">
        <v>479</v>
      </c>
      <c r="R3454" s="53">
        <v>0.68643817266995677</v>
      </c>
      <c r="S3454" s="53">
        <v>4.9628224406400419</v>
      </c>
      <c r="T3454" s="53">
        <v>1.1851851851851876E-2</v>
      </c>
      <c r="U3454" s="53">
        <v>0.18875181838133559</v>
      </c>
      <c r="V3454" s="53">
        <v>9.0667557927883227</v>
      </c>
      <c r="W3454" s="53">
        <v>7.9009013678340798</v>
      </c>
    </row>
    <row r="3455" spans="3:23" x14ac:dyDescent="0.25">
      <c r="C3455" s="70">
        <v>0</v>
      </c>
      <c r="D3455" s="53">
        <v>4506</v>
      </c>
      <c r="E3455" s="53">
        <v>8131</v>
      </c>
      <c r="F3455" s="53">
        <v>555.31600000000003</v>
      </c>
      <c r="G3455" s="53">
        <v>0.83935729724098651</v>
      </c>
      <c r="H3455" s="53">
        <v>0.55417537818226537</v>
      </c>
      <c r="I3455" s="53">
        <v>0.40485175202156332</v>
      </c>
      <c r="J3455" s="53">
        <v>75.744421501366304</v>
      </c>
      <c r="K3455" s="53">
        <v>255</v>
      </c>
      <c r="L3455" s="53">
        <v>122.31535730137594</v>
      </c>
      <c r="M3455" s="53">
        <v>1297.2579083850605</v>
      </c>
      <c r="N3455" s="53">
        <v>36.017466712486325</v>
      </c>
      <c r="O3455" s="53">
        <v>0.86524542448272224</v>
      </c>
      <c r="P3455" s="53">
        <v>3.6996282529455788</v>
      </c>
      <c r="Q3455" s="53">
        <v>85.773208722740492</v>
      </c>
      <c r="R3455" s="53">
        <v>0.98503634826780206</v>
      </c>
      <c r="S3455" s="53">
        <v>7.0120491169013164</v>
      </c>
      <c r="T3455" s="53">
        <v>9.3083613041699046E-4</v>
      </c>
      <c r="U3455" s="53">
        <v>0.32208717085357436</v>
      </c>
      <c r="V3455" s="53">
        <v>150.38165571810367</v>
      </c>
      <c r="W3455" s="53">
        <v>81.744475792626758</v>
      </c>
    </row>
    <row r="3456" spans="3:23" x14ac:dyDescent="0.25">
      <c r="C3456" s="70">
        <v>1</v>
      </c>
      <c r="D3456" s="53">
        <v>68</v>
      </c>
      <c r="E3456" s="53">
        <v>72</v>
      </c>
      <c r="F3456" s="53">
        <v>27.184000000000001</v>
      </c>
      <c r="G3456" s="53">
        <v>0.59195102560150004</v>
      </c>
      <c r="H3456" s="53">
        <v>0.94444444444444442</v>
      </c>
      <c r="I3456" s="53">
        <v>0.68</v>
      </c>
      <c r="J3456" s="53">
        <v>9.3048529833625562</v>
      </c>
      <c r="K3456" s="53">
        <v>190</v>
      </c>
      <c r="L3456" s="53">
        <v>133.04411764705881</v>
      </c>
      <c r="M3456" s="53">
        <v>1226.4607111501318</v>
      </c>
      <c r="N3456" s="53">
        <v>35.020861085217931</v>
      </c>
      <c r="O3456" s="53">
        <v>-9.1695580671884755E-2</v>
      </c>
      <c r="P3456" s="53">
        <v>1.7651453274170201</v>
      </c>
      <c r="Q3456" s="53">
        <v>519.13636363636397</v>
      </c>
      <c r="R3456" s="53">
        <v>0.89834712899552416</v>
      </c>
      <c r="S3456" s="53">
        <v>5.8815804883091669</v>
      </c>
      <c r="T3456" s="53">
        <v>9.0909090909090662E-3</v>
      </c>
      <c r="U3456" s="53">
        <v>8.282790373596742E-2</v>
      </c>
      <c r="V3456" s="53">
        <v>10.465772197385595</v>
      </c>
      <c r="W3456" s="53">
        <v>8.4351395967796261</v>
      </c>
    </row>
    <row r="3457" spans="3:23" x14ac:dyDescent="0.25">
      <c r="C3457" s="70">
        <v>0</v>
      </c>
      <c r="D3457" s="53">
        <v>69</v>
      </c>
      <c r="E3457" s="53">
        <v>73</v>
      </c>
      <c r="F3457" s="53">
        <v>27.919999999999998</v>
      </c>
      <c r="G3457" s="53">
        <v>0.53788289738016459</v>
      </c>
      <c r="H3457" s="53">
        <v>0.9452054794520548</v>
      </c>
      <c r="I3457" s="53">
        <v>0.69</v>
      </c>
      <c r="J3457" s="53">
        <v>9.3730213158152065</v>
      </c>
      <c r="K3457" s="53">
        <v>145</v>
      </c>
      <c r="L3457" s="53">
        <v>101.71014492753623</v>
      </c>
      <c r="M3457" s="53">
        <v>595.97357203751073</v>
      </c>
      <c r="N3457" s="53">
        <v>24.412569959705404</v>
      </c>
      <c r="O3457" s="53">
        <v>0.22451467948100134</v>
      </c>
      <c r="P3457" s="53">
        <v>1.7836438880739085</v>
      </c>
      <c r="Q3457" s="53">
        <v>608.87272727272671</v>
      </c>
      <c r="R3457" s="53">
        <v>0.77763019395271449</v>
      </c>
      <c r="S3457" s="53">
        <v>5.3220800726261315</v>
      </c>
      <c r="T3457" s="53">
        <v>9.586776859504105E-3</v>
      </c>
      <c r="U3457" s="53">
        <v>0.23586376902436865</v>
      </c>
      <c r="V3457" s="53">
        <v>10.313913495574946</v>
      </c>
      <c r="W3457" s="53">
        <v>8.694830879089201</v>
      </c>
    </row>
    <row r="3458" spans="3:23" x14ac:dyDescent="0.25">
      <c r="C3458" s="70">
        <v>0</v>
      </c>
      <c r="D3458" s="53">
        <v>4613</v>
      </c>
      <c r="E3458" s="53">
        <v>8203</v>
      </c>
      <c r="F3458" s="53">
        <v>581.34299999999985</v>
      </c>
      <c r="G3458" s="53">
        <v>0.84365104670112001</v>
      </c>
      <c r="H3458" s="53">
        <v>0.5623552358893088</v>
      </c>
      <c r="I3458" s="53">
        <v>0.41055535777856889</v>
      </c>
      <c r="J3458" s="53">
        <v>76.638463057809986</v>
      </c>
      <c r="K3458" s="53">
        <v>255</v>
      </c>
      <c r="L3458" s="53">
        <v>123.10903967049643</v>
      </c>
      <c r="M3458" s="53">
        <v>1407.9284807124268</v>
      </c>
      <c r="N3458" s="53">
        <v>37.522373068776268</v>
      </c>
      <c r="O3458" s="53">
        <v>0.83535331395423074</v>
      </c>
      <c r="P3458" s="53">
        <v>3.5590564387199883</v>
      </c>
      <c r="Q3458" s="53">
        <v>85.368982542760662</v>
      </c>
      <c r="R3458" s="53">
        <v>0.98539016741612639</v>
      </c>
      <c r="S3458" s="53">
        <v>7.0599456569293331</v>
      </c>
      <c r="T3458" s="53">
        <v>8.0363203745901569E-4</v>
      </c>
      <c r="U3458" s="53">
        <v>0.30823751823592754</v>
      </c>
      <c r="V3458" s="53">
        <v>150.7604690087008</v>
      </c>
      <c r="W3458" s="53">
        <v>80.942074526646536</v>
      </c>
    </row>
    <row r="3459" spans="3:23" x14ac:dyDescent="0.25">
      <c r="C3459" s="70">
        <v>1</v>
      </c>
      <c r="D3459" s="53">
        <v>62</v>
      </c>
      <c r="E3459" s="53">
        <v>66</v>
      </c>
      <c r="F3459" s="53">
        <v>26.720999999999997</v>
      </c>
      <c r="G3459" s="53">
        <v>0.68976245215225318</v>
      </c>
      <c r="H3459" s="53">
        <v>0.93939393939393945</v>
      </c>
      <c r="I3459" s="53">
        <v>0.62</v>
      </c>
      <c r="J3459" s="53">
        <v>8.8848664465809541</v>
      </c>
      <c r="K3459" s="53">
        <v>188</v>
      </c>
      <c r="L3459" s="53">
        <v>129.04838709677421</v>
      </c>
      <c r="M3459" s="53">
        <v>991.42384981491296</v>
      </c>
      <c r="N3459" s="53">
        <v>31.486883774278347</v>
      </c>
      <c r="O3459" s="53">
        <v>-7.4217104618121726E-2</v>
      </c>
      <c r="P3459" s="53">
        <v>1.937715554633227</v>
      </c>
      <c r="Q3459" s="53">
        <v>481.57272727272743</v>
      </c>
      <c r="R3459" s="53">
        <v>0.89676134786674477</v>
      </c>
      <c r="S3459" s="53">
        <v>5.4137160683816035</v>
      </c>
      <c r="T3459" s="53">
        <v>9.2561983471074125E-3</v>
      </c>
      <c r="U3459" s="53">
        <v>9.1668568271180542E-2</v>
      </c>
      <c r="V3459" s="53">
        <v>10.560628850614439</v>
      </c>
      <c r="W3459" s="53">
        <v>7.646272774337624</v>
      </c>
    </row>
    <row r="3460" spans="3:23" x14ac:dyDescent="0.25">
      <c r="C3460" s="70">
        <v>0</v>
      </c>
      <c r="D3460" s="53">
        <v>29</v>
      </c>
      <c r="E3460" s="53">
        <v>33</v>
      </c>
      <c r="F3460" s="53">
        <v>17.996000000000002</v>
      </c>
      <c r="G3460" s="53">
        <v>0</v>
      </c>
      <c r="H3460" s="53">
        <v>0.87878787878787878</v>
      </c>
      <c r="I3460" s="53">
        <v>0.59183673469387754</v>
      </c>
      <c r="J3460" s="53">
        <v>6.0765077797464979</v>
      </c>
      <c r="K3460" s="53">
        <v>93</v>
      </c>
      <c r="L3460" s="53">
        <v>83.65517241379311</v>
      </c>
      <c r="M3460" s="53">
        <v>40.948275862068968</v>
      </c>
      <c r="N3460" s="53">
        <v>6.3990839861709086</v>
      </c>
      <c r="O3460" s="53">
        <v>-0.63983190460977835</v>
      </c>
      <c r="P3460" s="53">
        <v>2.5112791018146892</v>
      </c>
      <c r="Q3460" s="53">
        <v>36.017857142857146</v>
      </c>
      <c r="R3460" s="53">
        <v>0.90430010209875311</v>
      </c>
      <c r="S3460" s="53">
        <v>3.8143719431796272</v>
      </c>
      <c r="T3460" s="53">
        <v>2.1045918367346952E-2</v>
      </c>
      <c r="U3460" s="53">
        <v>0.34968466553287969</v>
      </c>
      <c r="V3460" s="53">
        <v>6.2330229193099944</v>
      </c>
      <c r="W3460" s="53">
        <v>6.2330229193099944</v>
      </c>
    </row>
    <row r="3461" spans="3:23" x14ac:dyDescent="0.25">
      <c r="C3461" s="70">
        <v>0</v>
      </c>
      <c r="D3461" s="53">
        <v>62</v>
      </c>
      <c r="E3461" s="53">
        <v>66</v>
      </c>
      <c r="F3461" s="53">
        <v>25.868999999999996</v>
      </c>
      <c r="G3461" s="53">
        <v>0.31783705739649032</v>
      </c>
      <c r="H3461" s="53">
        <v>0.93939393939393945</v>
      </c>
      <c r="I3461" s="53">
        <v>0.68888888888888888</v>
      </c>
      <c r="J3461" s="53">
        <v>8.8848664465809541</v>
      </c>
      <c r="K3461" s="53">
        <v>150</v>
      </c>
      <c r="L3461" s="53">
        <v>109.01612903225806</v>
      </c>
      <c r="M3461" s="53">
        <v>468.31121099947143</v>
      </c>
      <c r="N3461" s="53">
        <v>21.6404993241716</v>
      </c>
      <c r="O3461" s="53">
        <v>0.18266974739853287</v>
      </c>
      <c r="P3461" s="53">
        <v>1.9298588793431415</v>
      </c>
      <c r="Q3461" s="53">
        <v>384.6262626262623</v>
      </c>
      <c r="R3461" s="53">
        <v>0.85477664616839466</v>
      </c>
      <c r="S3461" s="53">
        <v>5.4015404635079962</v>
      </c>
      <c r="T3461" s="53">
        <v>1.0101010101010119E-2</v>
      </c>
      <c r="U3461" s="53">
        <v>0.14574398767870145</v>
      </c>
      <c r="V3461" s="53">
        <v>9.235000148361884</v>
      </c>
      <c r="W3461" s="53">
        <v>8.7561224489847671</v>
      </c>
    </row>
    <row r="3462" spans="3:23" x14ac:dyDescent="0.25">
      <c r="C3462" s="70">
        <v>0</v>
      </c>
      <c r="D3462" s="53">
        <v>4777</v>
      </c>
      <c r="E3462" s="53">
        <v>8430</v>
      </c>
      <c r="F3462" s="53">
        <v>585.27200000000005</v>
      </c>
      <c r="G3462" s="53">
        <v>0.84414855191044058</v>
      </c>
      <c r="H3462" s="53">
        <v>0.56666666666666665</v>
      </c>
      <c r="I3462" s="53">
        <v>0.41727812718378754</v>
      </c>
      <c r="J3462" s="53">
        <v>77.988879368791245</v>
      </c>
      <c r="K3462" s="53">
        <v>255</v>
      </c>
      <c r="L3462" s="53">
        <v>122.17165585095248</v>
      </c>
      <c r="M3462" s="53">
        <v>1439.9546152014952</v>
      </c>
      <c r="N3462" s="53">
        <v>37.946733920081911</v>
      </c>
      <c r="O3462" s="53">
        <v>0.83072064804328782</v>
      </c>
      <c r="P3462" s="53">
        <v>3.4562646761954325</v>
      </c>
      <c r="Q3462" s="53">
        <v>78.827678725981698</v>
      </c>
      <c r="R3462" s="53">
        <v>0.98647467382646736</v>
      </c>
      <c r="S3462" s="53">
        <v>7.0589006031920301</v>
      </c>
      <c r="T3462" s="53">
        <v>8.1258525231020886E-4</v>
      </c>
      <c r="U3462" s="53">
        <v>0.31308624124553741</v>
      </c>
      <c r="V3462" s="53">
        <v>151.77548838634627</v>
      </c>
      <c r="W3462" s="53">
        <v>81.36825660579585</v>
      </c>
    </row>
    <row r="3463" spans="3:23" x14ac:dyDescent="0.25">
      <c r="C3463" s="70">
        <v>1</v>
      </c>
      <c r="D3463" s="53">
        <v>66</v>
      </c>
      <c r="E3463" s="53">
        <v>71</v>
      </c>
      <c r="F3463" s="53">
        <v>27.093</v>
      </c>
      <c r="G3463" s="53">
        <v>0.62423979945548236</v>
      </c>
      <c r="H3463" s="53">
        <v>0.92957746478873238</v>
      </c>
      <c r="I3463" s="53">
        <v>0.66</v>
      </c>
      <c r="J3463" s="53">
        <v>9.1669956884750814</v>
      </c>
      <c r="K3463" s="53">
        <v>185</v>
      </c>
      <c r="L3463" s="53">
        <v>127.10606060606061</v>
      </c>
      <c r="M3463" s="53">
        <v>1080.3424242424244</v>
      </c>
      <c r="N3463" s="53">
        <v>32.868562856359027</v>
      </c>
      <c r="O3463" s="53">
        <v>-0.13513444927789067</v>
      </c>
      <c r="P3463" s="53">
        <v>1.8972024592581191</v>
      </c>
      <c r="Q3463" s="53">
        <v>497.44545454545442</v>
      </c>
      <c r="R3463" s="53">
        <v>0.89388287070802375</v>
      </c>
      <c r="S3463" s="53">
        <v>5.5063672253535048</v>
      </c>
      <c r="T3463" s="53">
        <v>9.0909090909090662E-3</v>
      </c>
      <c r="U3463" s="53">
        <v>8.8626949387998921E-2</v>
      </c>
      <c r="V3463" s="53">
        <v>10.496653957672603</v>
      </c>
      <c r="W3463" s="53">
        <v>8.2003302610787827</v>
      </c>
    </row>
    <row r="3464" spans="3:23" x14ac:dyDescent="0.25">
      <c r="C3464" s="70">
        <v>0</v>
      </c>
      <c r="D3464" s="53">
        <v>29</v>
      </c>
      <c r="E3464" s="53">
        <v>33</v>
      </c>
      <c r="F3464" s="53">
        <v>17.996000000000002</v>
      </c>
      <c r="G3464" s="53">
        <v>0</v>
      </c>
      <c r="H3464" s="53">
        <v>0.87878787878787878</v>
      </c>
      <c r="I3464" s="53">
        <v>0.59183673469387754</v>
      </c>
      <c r="J3464" s="53">
        <v>6.0765077797464979</v>
      </c>
      <c r="K3464" s="53">
        <v>102</v>
      </c>
      <c r="L3464" s="53">
        <v>88.965517241379317</v>
      </c>
      <c r="M3464" s="53">
        <v>73.534482758620697</v>
      </c>
      <c r="N3464" s="53">
        <v>8.5752249392433253</v>
      </c>
      <c r="O3464" s="53">
        <v>-0.46538701539494159</v>
      </c>
      <c r="P3464" s="53">
        <v>2.4991407843206672</v>
      </c>
      <c r="Q3464" s="53">
        <v>52.803571428571423</v>
      </c>
      <c r="R3464" s="53">
        <v>0.89504661617194481</v>
      </c>
      <c r="S3464" s="53">
        <v>4.2541956501507814</v>
      </c>
      <c r="T3464" s="53">
        <v>1.8494897959183687E-2</v>
      </c>
      <c r="U3464" s="53">
        <v>0.2402383578722864</v>
      </c>
      <c r="V3464" s="53">
        <v>6.2330229193099944</v>
      </c>
      <c r="W3464" s="53">
        <v>6.2330229193099944</v>
      </c>
    </row>
    <row r="3465" spans="3:23" x14ac:dyDescent="0.25">
      <c r="C3465" s="70">
        <v>0</v>
      </c>
      <c r="D3465" s="53">
        <v>52</v>
      </c>
      <c r="E3465" s="53">
        <v>56</v>
      </c>
      <c r="F3465" s="53">
        <v>23.147999999999996</v>
      </c>
      <c r="G3465" s="53">
        <v>0.40283323917633496</v>
      </c>
      <c r="H3465" s="53">
        <v>0.9285714285714286</v>
      </c>
      <c r="I3465" s="53">
        <v>0.72222222222222221</v>
      </c>
      <c r="J3465" s="53">
        <v>8.1368578902564384</v>
      </c>
      <c r="K3465" s="53">
        <v>146</v>
      </c>
      <c r="L3465" s="53">
        <v>111.13461538461539</v>
      </c>
      <c r="M3465" s="53">
        <v>338.47171945701365</v>
      </c>
      <c r="N3465" s="53">
        <v>18.397600915799149</v>
      </c>
      <c r="O3465" s="53">
        <v>-6.7289727649993821E-3</v>
      </c>
      <c r="P3465" s="53">
        <v>1.9257458179663449</v>
      </c>
      <c r="Q3465" s="53">
        <v>309.9753086419754</v>
      </c>
      <c r="R3465" s="53">
        <v>0.81319324482708466</v>
      </c>
      <c r="S3465" s="53">
        <v>4.9790978911348054</v>
      </c>
      <c r="T3465" s="53">
        <v>1.2650510592897414E-2</v>
      </c>
      <c r="U3465" s="53">
        <v>0.20781566263734441</v>
      </c>
      <c r="V3465" s="53">
        <v>8.5993440417695783</v>
      </c>
      <c r="W3465" s="53">
        <v>7.8707507868511462</v>
      </c>
    </row>
    <row r="3466" spans="3:23" x14ac:dyDescent="0.25">
      <c r="C3466" s="70">
        <v>0</v>
      </c>
      <c r="D3466" s="53">
        <v>4899</v>
      </c>
      <c r="E3466" s="53">
        <v>8556</v>
      </c>
      <c r="F3466" s="53">
        <v>582.06299999999999</v>
      </c>
      <c r="G3466" s="53">
        <v>0.84193983178363851</v>
      </c>
      <c r="H3466" s="53">
        <v>0.57258064516129037</v>
      </c>
      <c r="I3466" s="53">
        <v>0.42001028806584362</v>
      </c>
      <c r="J3466" s="53">
        <v>78.978481434233473</v>
      </c>
      <c r="K3466" s="53">
        <v>255</v>
      </c>
      <c r="L3466" s="53">
        <v>121.53337415799143</v>
      </c>
      <c r="M3466" s="53">
        <v>1409.4584102338001</v>
      </c>
      <c r="N3466" s="53">
        <v>37.542754430566227</v>
      </c>
      <c r="O3466" s="53">
        <v>0.89458301733653323</v>
      </c>
      <c r="P3466" s="53">
        <v>3.7178213719537667</v>
      </c>
      <c r="Q3466" s="53">
        <v>82.480886850152459</v>
      </c>
      <c r="R3466" s="53">
        <v>0.9855910767092837</v>
      </c>
      <c r="S3466" s="53">
        <v>7.0492078288518476</v>
      </c>
      <c r="T3466" s="53">
        <v>7.2794062380622754E-4</v>
      </c>
      <c r="U3466" s="53">
        <v>0.30621481475406737</v>
      </c>
      <c r="V3466" s="53">
        <v>151.0146513323657</v>
      </c>
      <c r="W3466" s="53">
        <v>81.483190192610707</v>
      </c>
    </row>
    <row r="3467" spans="3:23" x14ac:dyDescent="0.25">
      <c r="C3467" s="70">
        <v>1</v>
      </c>
      <c r="D3467" s="53">
        <v>69</v>
      </c>
      <c r="E3467" s="53">
        <v>75</v>
      </c>
      <c r="F3467" s="53">
        <v>28.498999999999999</v>
      </c>
      <c r="G3467" s="53">
        <v>0.70892474433748198</v>
      </c>
      <c r="H3467" s="53">
        <v>0.92</v>
      </c>
      <c r="I3467" s="53">
        <v>0.62727272727272732</v>
      </c>
      <c r="J3467" s="53">
        <v>9.3730213158152065</v>
      </c>
      <c r="K3467" s="53">
        <v>187</v>
      </c>
      <c r="L3467" s="53">
        <v>125.07246376811594</v>
      </c>
      <c r="M3467" s="53">
        <v>1077.1270247229329</v>
      </c>
      <c r="N3467" s="53">
        <v>32.819613415196301</v>
      </c>
      <c r="O3467" s="53">
        <v>-2.8738019805460254E-2</v>
      </c>
      <c r="P3467" s="53">
        <v>2.0194395218606389</v>
      </c>
      <c r="Q3467" s="53">
        <v>485.48760330578466</v>
      </c>
      <c r="R3467" s="53">
        <v>0.90427753416179113</v>
      </c>
      <c r="S3467" s="53">
        <v>5.6157708335897594</v>
      </c>
      <c r="T3467" s="53">
        <v>8.264462809917366E-3</v>
      </c>
      <c r="U3467" s="53">
        <v>0.11406675778022966</v>
      </c>
      <c r="V3467" s="53">
        <v>11.323974310690874</v>
      </c>
      <c r="W3467" s="53">
        <v>7.98661939262667</v>
      </c>
    </row>
    <row r="3468" spans="3:23" x14ac:dyDescent="0.25">
      <c r="C3468" s="70">
        <v>0</v>
      </c>
      <c r="D3468" s="53">
        <v>66</v>
      </c>
      <c r="E3468" s="53">
        <v>71</v>
      </c>
      <c r="F3468" s="53">
        <v>27.366</v>
      </c>
      <c r="G3468" s="53">
        <v>0.67402386094200784</v>
      </c>
      <c r="H3468" s="53">
        <v>0.92957746478873238</v>
      </c>
      <c r="I3468" s="53">
        <v>0.66666666666666663</v>
      </c>
      <c r="J3468" s="53">
        <v>9.1669956884750814</v>
      </c>
      <c r="K3468" s="53">
        <v>133</v>
      </c>
      <c r="L3468" s="53">
        <v>101.39393939393939</v>
      </c>
      <c r="M3468" s="53">
        <v>305.28857808857816</v>
      </c>
      <c r="N3468" s="53">
        <v>17.47250920985816</v>
      </c>
      <c r="O3468" s="53">
        <v>-7.616681742192126E-2</v>
      </c>
      <c r="P3468" s="53">
        <v>1.8371859562595727</v>
      </c>
      <c r="Q3468" s="53">
        <v>352.81818181818176</v>
      </c>
      <c r="R3468" s="53">
        <v>0.81121064485478089</v>
      </c>
      <c r="S3468" s="53">
        <v>5.3434143844116333</v>
      </c>
      <c r="T3468" s="53">
        <v>9.5867768595041085E-3</v>
      </c>
      <c r="U3468" s="53">
        <v>0.16068494277659942</v>
      </c>
      <c r="V3468" s="53">
        <v>10.772922477874745</v>
      </c>
      <c r="W3468" s="53">
        <v>7.9580609755439813</v>
      </c>
    </row>
    <row r="3469" spans="3:23" x14ac:dyDescent="0.25">
      <c r="C3469" s="70">
        <v>0</v>
      </c>
      <c r="D3469" s="53">
        <v>4971</v>
      </c>
      <c r="E3469" s="53">
        <v>8652</v>
      </c>
      <c r="F3469" s="53">
        <v>589.71300000000008</v>
      </c>
      <c r="G3469" s="53">
        <v>0.8383555173635</v>
      </c>
      <c r="H3469" s="53">
        <v>0.57454923717059636</v>
      </c>
      <c r="I3469" s="53">
        <v>0.42227319062181445</v>
      </c>
      <c r="J3469" s="53">
        <v>79.556733070674127</v>
      </c>
      <c r="K3469" s="53">
        <v>255</v>
      </c>
      <c r="L3469" s="53">
        <v>121.24904445785556</v>
      </c>
      <c r="M3469" s="53">
        <v>1416.1395740364533</v>
      </c>
      <c r="N3469" s="53">
        <v>37.631629967840261</v>
      </c>
      <c r="O3469" s="53">
        <v>0.92447274874145668</v>
      </c>
      <c r="P3469" s="53">
        <v>3.7796320267772185</v>
      </c>
      <c r="Q3469" s="53">
        <v>79.641498316496723</v>
      </c>
      <c r="R3469" s="53">
        <v>0.98586636658892191</v>
      </c>
      <c r="S3469" s="53">
        <v>7.0380300917521659</v>
      </c>
      <c r="T3469" s="53">
        <v>6.6308426577784394E-4</v>
      </c>
      <c r="U3469" s="53">
        <v>0.31030580156825188</v>
      </c>
      <c r="V3469" s="53">
        <v>150.44729623093653</v>
      </c>
      <c r="W3469" s="53">
        <v>82.012411367501031</v>
      </c>
    </row>
    <row r="3470" spans="3:23" x14ac:dyDescent="0.25">
      <c r="C3470" s="70">
        <v>1</v>
      </c>
      <c r="D3470" s="53">
        <v>78</v>
      </c>
      <c r="E3470" s="53">
        <v>85</v>
      </c>
      <c r="F3470" s="53">
        <v>31.591999999999999</v>
      </c>
      <c r="G3470" s="53">
        <v>0.78605084980888507</v>
      </c>
      <c r="H3470" s="53">
        <v>0.91764705882352937</v>
      </c>
      <c r="I3470" s="53">
        <v>0.59090909090909094</v>
      </c>
      <c r="J3470" s="53">
        <v>9.9655749703337584</v>
      </c>
      <c r="K3470" s="53">
        <v>192</v>
      </c>
      <c r="L3470" s="53">
        <v>125.96153846153847</v>
      </c>
      <c r="M3470" s="53">
        <v>1085.1283716283715</v>
      </c>
      <c r="N3470" s="53">
        <v>32.941286733040215</v>
      </c>
      <c r="O3470" s="53">
        <v>0.11186945830321826</v>
      </c>
      <c r="P3470" s="53">
        <v>2.1152217649664666</v>
      </c>
      <c r="Q3470" s="53">
        <v>440.23076923076911</v>
      </c>
      <c r="R3470" s="53">
        <v>0.91960152986659793</v>
      </c>
      <c r="S3470" s="53">
        <v>5.7435475713431456</v>
      </c>
      <c r="T3470" s="53">
        <v>7.1886155802239806E-3</v>
      </c>
      <c r="U3470" s="53">
        <v>0.12835491290074677</v>
      </c>
      <c r="V3470" s="53">
        <v>12.921059143317636</v>
      </c>
      <c r="W3470" s="53">
        <v>7.9873057060959312</v>
      </c>
    </row>
    <row r="3471" spans="3:23" x14ac:dyDescent="0.25">
      <c r="C3471" s="70">
        <v>0</v>
      </c>
      <c r="D3471" s="53">
        <v>74</v>
      </c>
      <c r="E3471" s="53">
        <v>81</v>
      </c>
      <c r="F3471" s="53">
        <v>30.367999999999999</v>
      </c>
      <c r="G3471" s="53">
        <v>0.74018555133510344</v>
      </c>
      <c r="H3471" s="53">
        <v>0.9135802469135802</v>
      </c>
      <c r="I3471" s="53">
        <v>0.61157024793388426</v>
      </c>
      <c r="J3471" s="53">
        <v>9.7066846199102415</v>
      </c>
      <c r="K3471" s="53">
        <v>150</v>
      </c>
      <c r="L3471" s="53">
        <v>99.243243243243242</v>
      </c>
      <c r="M3471" s="53">
        <v>297.88522769344695</v>
      </c>
      <c r="N3471" s="53">
        <v>17.259351890886485</v>
      </c>
      <c r="O3471" s="53">
        <v>0.61020474540086389</v>
      </c>
      <c r="P3471" s="53">
        <v>3.8452257508723711</v>
      </c>
      <c r="Q3471" s="53">
        <v>628.6439393939404</v>
      </c>
      <c r="R3471" s="53">
        <v>0.74497992073900798</v>
      </c>
      <c r="S3471" s="53">
        <v>5.1901841498827297</v>
      </c>
      <c r="T3471" s="53">
        <v>7.9201101928374797E-3</v>
      </c>
      <c r="U3471" s="53">
        <v>0.18227453880338873</v>
      </c>
      <c r="V3471" s="53">
        <v>12.065393319591792</v>
      </c>
      <c r="W3471" s="53">
        <v>8.1128026734672112</v>
      </c>
    </row>
    <row r="3472" spans="3:23" x14ac:dyDescent="0.25">
      <c r="C3472" s="70">
        <v>0</v>
      </c>
      <c r="D3472" s="53">
        <v>5189</v>
      </c>
      <c r="E3472" s="53">
        <v>8831</v>
      </c>
      <c r="F3472" s="53">
        <v>602.16099999999994</v>
      </c>
      <c r="G3472" s="53">
        <v>0.83302680942118701</v>
      </c>
      <c r="H3472" s="53">
        <v>0.58758917449892423</v>
      </c>
      <c r="I3472" s="53">
        <v>0.43277731442869055</v>
      </c>
      <c r="J3472" s="53">
        <v>81.282470420323463</v>
      </c>
      <c r="K3472" s="53">
        <v>255</v>
      </c>
      <c r="L3472" s="53">
        <v>118.43226055116592</v>
      </c>
      <c r="M3472" s="53">
        <v>1494.6459983777438</v>
      </c>
      <c r="N3472" s="53">
        <v>38.660651810047689</v>
      </c>
      <c r="O3472" s="53">
        <v>0.9156792304988669</v>
      </c>
      <c r="P3472" s="53">
        <v>3.5238528568429071</v>
      </c>
      <c r="Q3472" s="53">
        <v>72.001074468963338</v>
      </c>
      <c r="R3472" s="53">
        <v>0.98696758204212842</v>
      </c>
      <c r="S3472" s="53">
        <v>7.059615199076946</v>
      </c>
      <c r="T3472" s="53">
        <v>7.1103207612326872E-4</v>
      </c>
      <c r="U3472" s="53">
        <v>0.31050455013662398</v>
      </c>
      <c r="V3472" s="53">
        <v>149.11870802815761</v>
      </c>
      <c r="W3472" s="53">
        <v>82.497333931475964</v>
      </c>
    </row>
    <row r="3473" spans="3:23" x14ac:dyDescent="0.25">
      <c r="C3473" s="70">
        <v>1</v>
      </c>
      <c r="D3473" s="53">
        <v>69</v>
      </c>
      <c r="E3473" s="53">
        <v>75</v>
      </c>
      <c r="F3473" s="53">
        <v>27.738</v>
      </c>
      <c r="G3473" s="53">
        <v>0.55339233769761975</v>
      </c>
      <c r="H3473" s="53">
        <v>0.92</v>
      </c>
      <c r="I3473" s="53">
        <v>0.69</v>
      </c>
      <c r="J3473" s="53">
        <v>9.3730213158152065</v>
      </c>
      <c r="K3473" s="53">
        <v>199</v>
      </c>
      <c r="L3473" s="53">
        <v>131.82608695652175</v>
      </c>
      <c r="M3473" s="53">
        <v>1210.675191815857</v>
      </c>
      <c r="N3473" s="53">
        <v>34.794758108310752</v>
      </c>
      <c r="O3473" s="53">
        <v>0.13562686359456375</v>
      </c>
      <c r="P3473" s="53">
        <v>2.0360476946684507</v>
      </c>
      <c r="Q3473" s="53">
        <v>510.99090909090899</v>
      </c>
      <c r="R3473" s="53">
        <v>0.89855568796122121</v>
      </c>
      <c r="S3473" s="53">
        <v>5.6048304350076803</v>
      </c>
      <c r="T3473" s="53">
        <v>9.0909090909090662E-3</v>
      </c>
      <c r="U3473" s="53">
        <v>0.1156672548996395</v>
      </c>
      <c r="V3473" s="53">
        <v>10.388261954202136</v>
      </c>
      <c r="W3473" s="53">
        <v>8.6525985938421357</v>
      </c>
    </row>
    <row r="3474" spans="3:23" x14ac:dyDescent="0.25">
      <c r="C3474" s="70">
        <v>0</v>
      </c>
      <c r="D3474" s="53">
        <v>123</v>
      </c>
      <c r="E3474" s="53">
        <v>144</v>
      </c>
      <c r="F3474" s="53">
        <v>45.453000000000003</v>
      </c>
      <c r="G3474" s="53">
        <v>0.87161076768815404</v>
      </c>
      <c r="H3474" s="53">
        <v>0.85416666666666663</v>
      </c>
      <c r="I3474" s="53">
        <v>0.68333333333333335</v>
      </c>
      <c r="J3474" s="53">
        <v>12.514330345744634</v>
      </c>
      <c r="K3474" s="53">
        <v>135</v>
      </c>
      <c r="L3474" s="53">
        <v>93</v>
      </c>
      <c r="M3474" s="53">
        <v>313.85245901639342</v>
      </c>
      <c r="N3474" s="53">
        <v>17.715881547820121</v>
      </c>
      <c r="O3474" s="53">
        <v>0.63351086711971383</v>
      </c>
      <c r="P3474" s="53">
        <v>2.5433614371389157</v>
      </c>
      <c r="Q3474" s="53">
        <v>366.54736842105228</v>
      </c>
      <c r="R3474" s="53">
        <v>0.79271463204047887</v>
      </c>
      <c r="S3474" s="53">
        <v>5.6247315590832079</v>
      </c>
      <c r="T3474" s="53">
        <v>5.3739612188365479E-3</v>
      </c>
      <c r="U3474" s="53">
        <v>0.17743180578277792</v>
      </c>
      <c r="V3474" s="53">
        <v>18.777615339987122</v>
      </c>
      <c r="W3474" s="53">
        <v>9.2047607932922322</v>
      </c>
    </row>
    <row r="3475" spans="3:23" x14ac:dyDescent="0.25">
      <c r="C3475" s="70">
        <v>0</v>
      </c>
      <c r="D3475" s="53">
        <v>5161</v>
      </c>
      <c r="E3475" s="53">
        <v>8942</v>
      </c>
      <c r="F3475" s="53">
        <v>597.08299999999997</v>
      </c>
      <c r="G3475" s="53">
        <v>0.82854586584785705</v>
      </c>
      <c r="H3475" s="53">
        <v>0.57716394542607918</v>
      </c>
      <c r="I3475" s="53">
        <v>0.42656417885775683</v>
      </c>
      <c r="J3475" s="53">
        <v>81.062872453288833</v>
      </c>
      <c r="K3475" s="53">
        <v>255</v>
      </c>
      <c r="L3475" s="53">
        <v>117.25925208292966</v>
      </c>
      <c r="M3475" s="53">
        <v>1497.1599071149162</v>
      </c>
      <c r="N3475" s="53">
        <v>38.693150648595626</v>
      </c>
      <c r="O3475" s="53">
        <v>0.87036635144516805</v>
      </c>
      <c r="P3475" s="53">
        <v>3.3190969057993955</v>
      </c>
      <c r="Q3475" s="53">
        <v>65.220101572739011</v>
      </c>
      <c r="R3475" s="53">
        <v>0.98771849052751137</v>
      </c>
      <c r="S3475" s="53">
        <v>7.0628826017888873</v>
      </c>
      <c r="T3475" s="53">
        <v>6.6945229821569331E-4</v>
      </c>
      <c r="U3475" s="53">
        <v>0.3148233600531461</v>
      </c>
      <c r="V3475" s="53">
        <v>148.08681802031865</v>
      </c>
      <c r="W3475" s="53">
        <v>82.916948582596973</v>
      </c>
    </row>
    <row r="3476" spans="3:23" x14ac:dyDescent="0.25">
      <c r="C3476" s="70">
        <v>1</v>
      </c>
      <c r="D3476" s="53">
        <v>94</v>
      </c>
      <c r="E3476" s="53">
        <v>104</v>
      </c>
      <c r="F3476" s="53">
        <v>36.091000000000001</v>
      </c>
      <c r="G3476" s="53">
        <v>0.85090664514115388</v>
      </c>
      <c r="H3476" s="53">
        <v>0.90384615384615385</v>
      </c>
      <c r="I3476" s="53">
        <v>0.55621301775147924</v>
      </c>
      <c r="J3476" s="53">
        <v>10.940041919714261</v>
      </c>
      <c r="K3476" s="53">
        <v>217</v>
      </c>
      <c r="L3476" s="53">
        <v>126.09574468085107</v>
      </c>
      <c r="M3476" s="53">
        <v>1533.0767558911002</v>
      </c>
      <c r="N3476" s="53">
        <v>39.154524079486656</v>
      </c>
      <c r="O3476" s="53">
        <v>0.44081692996384531</v>
      </c>
      <c r="P3476" s="53">
        <v>2.3778661218625898</v>
      </c>
      <c r="Q3476" s="53">
        <v>428.29670329670364</v>
      </c>
      <c r="R3476" s="53">
        <v>0.92878591147659595</v>
      </c>
      <c r="S3476" s="53">
        <v>6.003796963264679</v>
      </c>
      <c r="T3476" s="53">
        <v>5.5548846757638055E-3</v>
      </c>
      <c r="U3476" s="53">
        <v>0.14689871376456609</v>
      </c>
      <c r="V3476" s="53">
        <v>15.442810247810284</v>
      </c>
      <c r="W3476" s="53">
        <v>8.1123697333030726</v>
      </c>
    </row>
    <row r="3477" spans="3:23" x14ac:dyDescent="0.25">
      <c r="C3477" s="70">
        <v>0</v>
      </c>
      <c r="D3477" s="53">
        <v>129</v>
      </c>
      <c r="E3477" s="53">
        <v>148</v>
      </c>
      <c r="F3477" s="53">
        <v>42.731999999999999</v>
      </c>
      <c r="G3477" s="53">
        <v>0.81841414270543067</v>
      </c>
      <c r="H3477" s="53">
        <v>0.8716216216216216</v>
      </c>
      <c r="I3477" s="53">
        <v>0.68983957219251335</v>
      </c>
      <c r="J3477" s="53">
        <v>12.815923738491735</v>
      </c>
      <c r="K3477" s="53">
        <v>168</v>
      </c>
      <c r="L3477" s="53">
        <v>93.457364341085267</v>
      </c>
      <c r="M3477" s="53">
        <v>602.26574612403078</v>
      </c>
      <c r="N3477" s="53">
        <v>24.541103196963881</v>
      </c>
      <c r="O3477" s="53">
        <v>1.1012227895271596</v>
      </c>
      <c r="P3477" s="53">
        <v>3.4800043349904528</v>
      </c>
      <c r="Q3477" s="53">
        <v>620.99494949494886</v>
      </c>
      <c r="R3477" s="53">
        <v>0.74409972321602602</v>
      </c>
      <c r="S3477" s="53">
        <v>5.7417340895871405</v>
      </c>
      <c r="T3477" s="53">
        <v>5.305581063156809E-3</v>
      </c>
      <c r="U3477" s="53">
        <v>0.15548054160108521</v>
      </c>
      <c r="V3477" s="53">
        <v>17.457196195193013</v>
      </c>
      <c r="W3477" s="53">
        <v>10.031408205775723</v>
      </c>
    </row>
    <row r="3478" spans="3:23" x14ac:dyDescent="0.25">
      <c r="C3478" s="70">
        <v>0</v>
      </c>
      <c r="D3478" s="53">
        <v>4990</v>
      </c>
      <c r="E3478" s="53">
        <v>8680</v>
      </c>
      <c r="F3478" s="53">
        <v>589.68999999999994</v>
      </c>
      <c r="G3478" s="53">
        <v>0.82701879511445364</v>
      </c>
      <c r="H3478" s="53">
        <v>0.57488479262672809</v>
      </c>
      <c r="I3478" s="53">
        <v>0.42013976593415847</v>
      </c>
      <c r="J3478" s="53">
        <v>79.708627690034035</v>
      </c>
      <c r="K3478" s="53">
        <v>255</v>
      </c>
      <c r="L3478" s="53">
        <v>117.28356713426854</v>
      </c>
      <c r="M3478" s="53">
        <v>1475.7441877139665</v>
      </c>
      <c r="N3478" s="53">
        <v>38.41541601641152</v>
      </c>
      <c r="O3478" s="53">
        <v>0.81978124114263473</v>
      </c>
      <c r="P3478" s="53">
        <v>3.1765183830463766</v>
      </c>
      <c r="Q3478" s="53">
        <v>64.269359145526479</v>
      </c>
      <c r="R3478" s="53">
        <v>0.98750240128952083</v>
      </c>
      <c r="S3478" s="53">
        <v>7.0575299359161345</v>
      </c>
      <c r="T3478" s="53">
        <v>6.5067843016325085E-4</v>
      </c>
      <c r="U3478" s="53">
        <v>0.31379312067197374</v>
      </c>
      <c r="V3478" s="53">
        <v>145.8683544173156</v>
      </c>
      <c r="W3478" s="53">
        <v>82.003436008011121</v>
      </c>
    </row>
    <row r="3479" spans="3:23" x14ac:dyDescent="0.25">
      <c r="C3479" s="70">
        <v>1</v>
      </c>
      <c r="D3479" s="53">
        <v>92</v>
      </c>
      <c r="E3479" s="53">
        <v>104</v>
      </c>
      <c r="F3479" s="53">
        <v>36.091000000000001</v>
      </c>
      <c r="G3479" s="53">
        <v>0.86041531187954645</v>
      </c>
      <c r="H3479" s="53">
        <v>0.88461538461538458</v>
      </c>
      <c r="I3479" s="53">
        <v>0.54437869822485208</v>
      </c>
      <c r="J3479" s="53">
        <v>10.823032759612019</v>
      </c>
      <c r="K3479" s="53">
        <v>198</v>
      </c>
      <c r="L3479" s="53">
        <v>123.41304347826087</v>
      </c>
      <c r="M3479" s="53">
        <v>1115.695652173913</v>
      </c>
      <c r="N3479" s="53">
        <v>33.402030659436157</v>
      </c>
      <c r="O3479" s="53">
        <v>0.37333009144836532</v>
      </c>
      <c r="P3479" s="53">
        <v>2.3591786313855119</v>
      </c>
      <c r="Q3479" s="53">
        <v>365.75824175824181</v>
      </c>
      <c r="R3479" s="53">
        <v>0.93153413471019819</v>
      </c>
      <c r="S3479" s="53">
        <v>5.8791683417619716</v>
      </c>
      <c r="T3479" s="53">
        <v>5.4945054945055019E-3</v>
      </c>
      <c r="U3479" s="53">
        <v>0.13894201637299228</v>
      </c>
      <c r="V3479" s="53">
        <v>15.592349634197515</v>
      </c>
      <c r="W3479" s="53">
        <v>7.9457593477337767</v>
      </c>
    </row>
    <row r="3480" spans="3:23" x14ac:dyDescent="0.25">
      <c r="C3480" s="70">
        <v>0</v>
      </c>
      <c r="D3480" s="53">
        <v>104</v>
      </c>
      <c r="E3480" s="53">
        <v>113</v>
      </c>
      <c r="F3480" s="53">
        <v>36.066000000000003</v>
      </c>
      <c r="G3480" s="53">
        <v>0.80082769520628838</v>
      </c>
      <c r="H3480" s="53">
        <v>0.92035398230088494</v>
      </c>
      <c r="I3480" s="53">
        <v>0.77037037037037037</v>
      </c>
      <c r="J3480" s="53">
        <v>11.507254783503184</v>
      </c>
      <c r="K3480" s="53">
        <v>146</v>
      </c>
      <c r="L3480" s="53">
        <v>94.759615384615387</v>
      </c>
      <c r="M3480" s="53">
        <v>448.35912994772218</v>
      </c>
      <c r="N3480" s="53">
        <v>21.174492436602161</v>
      </c>
      <c r="O3480" s="53">
        <v>0.51250462191831847</v>
      </c>
      <c r="P3480" s="53">
        <v>2.2727856490461265</v>
      </c>
      <c r="Q3480" s="53">
        <v>447.39583333333286</v>
      </c>
      <c r="R3480" s="53">
        <v>0.75866727884863439</v>
      </c>
      <c r="S3480" s="53">
        <v>5.5499710595666274</v>
      </c>
      <c r="T3480" s="53">
        <v>7.2337962962963171E-3</v>
      </c>
      <c r="U3480" s="53">
        <v>0.19332248005193919</v>
      </c>
      <c r="V3480" s="53">
        <v>15.113247712197946</v>
      </c>
      <c r="W3480" s="53">
        <v>9.0512457324759836</v>
      </c>
    </row>
    <row r="3481" spans="3:23" x14ac:dyDescent="0.25">
      <c r="C3481" s="70">
        <v>0</v>
      </c>
      <c r="D3481" s="53">
        <v>4970</v>
      </c>
      <c r="E3481" s="53">
        <v>8762</v>
      </c>
      <c r="F3481" s="53">
        <v>618.77699999999993</v>
      </c>
      <c r="G3481" s="53">
        <v>0.81614302263324223</v>
      </c>
      <c r="H3481" s="53">
        <v>0.56722209541200641</v>
      </c>
      <c r="I3481" s="53">
        <v>0.42225998300764656</v>
      </c>
      <c r="J3481" s="53">
        <v>79.548730582792828</v>
      </c>
      <c r="K3481" s="53">
        <v>249</v>
      </c>
      <c r="L3481" s="53">
        <v>116.58410462776661</v>
      </c>
      <c r="M3481" s="53">
        <v>1501.1401377068976</v>
      </c>
      <c r="N3481" s="53">
        <v>38.744549780671058</v>
      </c>
      <c r="O3481" s="53">
        <v>0.8602151773951181</v>
      </c>
      <c r="P3481" s="53">
        <v>3.1908957166600356</v>
      </c>
      <c r="Q3481" s="53">
        <v>62.884061631725586</v>
      </c>
      <c r="R3481" s="53">
        <v>0.98757455608889066</v>
      </c>
      <c r="S3481" s="53">
        <v>7.0398799879125491</v>
      </c>
      <c r="T3481" s="53">
        <v>6.0641643643105745E-4</v>
      </c>
      <c r="U3481" s="53">
        <v>0.30701981482910473</v>
      </c>
      <c r="V3481" s="53">
        <v>143.65886186051569</v>
      </c>
      <c r="W3481" s="53">
        <v>83.013266378349286</v>
      </c>
    </row>
    <row r="3482" spans="3:23" x14ac:dyDescent="0.25">
      <c r="C3482" s="70">
        <v>0</v>
      </c>
      <c r="D3482" s="53">
        <v>42</v>
      </c>
      <c r="E3482" s="53">
        <v>47</v>
      </c>
      <c r="F3482" s="53">
        <v>22.404</v>
      </c>
      <c r="G3482" s="53">
        <v>0.67375875313591982</v>
      </c>
      <c r="H3482" s="53">
        <v>0.8936170212765957</v>
      </c>
      <c r="I3482" s="53">
        <v>0.58333333333333337</v>
      </c>
      <c r="J3482" s="53">
        <v>7.3127327914314515</v>
      </c>
      <c r="K3482" s="53">
        <v>94</v>
      </c>
      <c r="L3482" s="53">
        <v>80.261904761904759</v>
      </c>
      <c r="M3482" s="53">
        <v>58.149245063879214</v>
      </c>
      <c r="N3482" s="53">
        <v>7.6255652291406708</v>
      </c>
      <c r="O3482" s="53">
        <v>-0.36358990747137593</v>
      </c>
      <c r="P3482" s="53">
        <v>2.3415240609758916</v>
      </c>
      <c r="Q3482" s="53">
        <v>21.716049382716044</v>
      </c>
      <c r="R3482" s="53">
        <v>0.94798918471470695</v>
      </c>
      <c r="S3482" s="53">
        <v>4.1212679469393763</v>
      </c>
      <c r="T3482" s="53">
        <v>1.2955342173449156E-2</v>
      </c>
      <c r="U3482" s="53">
        <v>0.33503576327650414</v>
      </c>
      <c r="V3482" s="53">
        <v>8.6761950389428613</v>
      </c>
      <c r="W3482" s="53">
        <v>6.4112863005153402</v>
      </c>
    </row>
    <row r="3483" spans="3:23" x14ac:dyDescent="0.25">
      <c r="C3483" s="70">
        <v>1</v>
      </c>
      <c r="D3483" s="53">
        <v>92</v>
      </c>
      <c r="E3483" s="53">
        <v>115</v>
      </c>
      <c r="F3483" s="53">
        <v>45.18</v>
      </c>
      <c r="G3483" s="53">
        <v>0.90377540208487761</v>
      </c>
      <c r="H3483" s="53">
        <v>0.8</v>
      </c>
      <c r="I3483" s="53">
        <v>0.46938775510204084</v>
      </c>
      <c r="J3483" s="53">
        <v>10.823032759612019</v>
      </c>
      <c r="K3483" s="53">
        <v>201</v>
      </c>
      <c r="L3483" s="53">
        <v>121.69565217391305</v>
      </c>
      <c r="M3483" s="53">
        <v>1203.005255613951</v>
      </c>
      <c r="N3483" s="53">
        <v>34.684366155574345</v>
      </c>
      <c r="O3483" s="53">
        <v>0.48837116042011169</v>
      </c>
      <c r="P3483" s="53">
        <v>2.3920649470232225</v>
      </c>
      <c r="Q3483" s="53">
        <v>359.49047619047633</v>
      </c>
      <c r="R3483" s="53">
        <v>0.93219692691137468</v>
      </c>
      <c r="S3483" s="53">
        <v>5.9607963309394387</v>
      </c>
      <c r="T3483" s="53">
        <v>5.0340136054421638E-3</v>
      </c>
      <c r="U3483" s="53">
        <v>0.15143549684236016</v>
      </c>
      <c r="V3483" s="53">
        <v>18.027123685627171</v>
      </c>
      <c r="W3483" s="53">
        <v>7.7157357704111638</v>
      </c>
    </row>
    <row r="3484" spans="3:23" x14ac:dyDescent="0.25">
      <c r="C3484" s="70">
        <v>0</v>
      </c>
      <c r="D3484" s="53">
        <v>83</v>
      </c>
      <c r="E3484" s="53">
        <v>89</v>
      </c>
      <c r="F3484" s="53">
        <v>32.51</v>
      </c>
      <c r="G3484" s="53">
        <v>0.77362999300041513</v>
      </c>
      <c r="H3484" s="53">
        <v>0.93258426966292129</v>
      </c>
      <c r="I3484" s="53">
        <v>0.63846153846153841</v>
      </c>
      <c r="J3484" s="53">
        <v>10.280023453913834</v>
      </c>
      <c r="K3484" s="53">
        <v>133</v>
      </c>
      <c r="L3484" s="53">
        <v>93.771084337349393</v>
      </c>
      <c r="M3484" s="53">
        <v>365.25183661475171</v>
      </c>
      <c r="N3484" s="53">
        <v>19.111562903508226</v>
      </c>
      <c r="O3484" s="53">
        <v>0.36813485637177773</v>
      </c>
      <c r="P3484" s="53">
        <v>2.0003202242828442</v>
      </c>
      <c r="Q3484" s="53">
        <v>301.72142857142836</v>
      </c>
      <c r="R3484" s="53">
        <v>0.7493724939770362</v>
      </c>
      <c r="S3484" s="53">
        <v>5.2467413531331371</v>
      </c>
      <c r="T3484" s="53">
        <v>7.4489795918367234E-3</v>
      </c>
      <c r="U3484" s="53">
        <v>0.22337775840917984</v>
      </c>
      <c r="V3484" s="53">
        <v>13.173118236281216</v>
      </c>
      <c r="W3484" s="53">
        <v>8.3469832919029958</v>
      </c>
    </row>
    <row r="3485" spans="3:23" x14ac:dyDescent="0.25">
      <c r="C3485" s="70">
        <v>0</v>
      </c>
      <c r="D3485" s="53">
        <v>4998</v>
      </c>
      <c r="E3485" s="53">
        <v>9194</v>
      </c>
      <c r="F3485" s="53">
        <v>658.00199999999995</v>
      </c>
      <c r="G3485" s="53">
        <v>0.82292150458231328</v>
      </c>
      <c r="H3485" s="53">
        <v>0.54361540134870567</v>
      </c>
      <c r="I3485" s="53">
        <v>0.40578062839977269</v>
      </c>
      <c r="J3485" s="53">
        <v>79.772496792982125</v>
      </c>
      <c r="K3485" s="53">
        <v>252</v>
      </c>
      <c r="L3485" s="53">
        <v>116.45698279311725</v>
      </c>
      <c r="M3485" s="53">
        <v>1480.8497601161766</v>
      </c>
      <c r="N3485" s="53">
        <v>38.481810769715302</v>
      </c>
      <c r="O3485" s="53">
        <v>0.85870705015737747</v>
      </c>
      <c r="P3485" s="53">
        <v>3.1863608370093632</v>
      </c>
      <c r="Q3485" s="53">
        <v>60.399323998067885</v>
      </c>
      <c r="R3485" s="53">
        <v>0.98771357125048176</v>
      </c>
      <c r="S3485" s="53">
        <v>7.0345946840488756</v>
      </c>
      <c r="T3485" s="53">
        <v>5.8143015601342675E-4</v>
      </c>
      <c r="U3485" s="53">
        <v>0.30640104803344054</v>
      </c>
      <c r="V3485" s="53">
        <v>144.59340413342352</v>
      </c>
      <c r="W3485" s="53">
        <v>82.151477393989111</v>
      </c>
    </row>
    <row r="3486" spans="3:23" x14ac:dyDescent="0.25">
      <c r="C3486" s="70">
        <v>1</v>
      </c>
      <c r="D3486" s="53">
        <v>61</v>
      </c>
      <c r="E3486" s="53">
        <v>66</v>
      </c>
      <c r="F3486" s="53">
        <v>25.868999999999996</v>
      </c>
      <c r="G3486" s="53">
        <v>0.59462455441122919</v>
      </c>
      <c r="H3486" s="53">
        <v>0.9242424242424242</v>
      </c>
      <c r="I3486" s="53">
        <v>0.67777777777777781</v>
      </c>
      <c r="J3486" s="53">
        <v>8.8129230241075476</v>
      </c>
      <c r="K3486" s="53">
        <v>194</v>
      </c>
      <c r="L3486" s="53">
        <v>121.75409836065573</v>
      </c>
      <c r="M3486" s="53">
        <v>1289.3551912568305</v>
      </c>
      <c r="N3486" s="53">
        <v>35.907592390145439</v>
      </c>
      <c r="O3486" s="53">
        <v>0.24076113481893791</v>
      </c>
      <c r="P3486" s="53">
        <v>1.9757457437760841</v>
      </c>
      <c r="Q3486" s="53">
        <v>472.62</v>
      </c>
      <c r="R3486" s="53">
        <v>0.90729413595576092</v>
      </c>
      <c r="S3486" s="53">
        <v>5.5577063949044669</v>
      </c>
      <c r="T3486" s="53">
        <v>9.999999999999995E-3</v>
      </c>
      <c r="U3486" s="53">
        <v>0.10036466073653835</v>
      </c>
      <c r="V3486" s="53">
        <v>9.9411389447857967</v>
      </c>
      <c r="W3486" s="53">
        <v>7.9927105753239305</v>
      </c>
    </row>
    <row r="3487" spans="3:23" x14ac:dyDescent="0.25">
      <c r="C3487" s="70">
        <v>0</v>
      </c>
      <c r="D3487" s="53">
        <v>77</v>
      </c>
      <c r="E3487" s="53">
        <v>82</v>
      </c>
      <c r="F3487" s="53">
        <v>29.995999999999999</v>
      </c>
      <c r="G3487" s="53">
        <v>0.72072185628230501</v>
      </c>
      <c r="H3487" s="53">
        <v>0.93902439024390238</v>
      </c>
      <c r="I3487" s="53">
        <v>0.64166666666666672</v>
      </c>
      <c r="J3487" s="53">
        <v>9.9014870067383072</v>
      </c>
      <c r="K3487" s="53">
        <v>117</v>
      </c>
      <c r="L3487" s="53">
        <v>90.688311688311686</v>
      </c>
      <c r="M3487" s="53">
        <v>208.76999316472998</v>
      </c>
      <c r="N3487" s="53">
        <v>14.448875152230016</v>
      </c>
      <c r="O3487" s="53">
        <v>0.102873965905556</v>
      </c>
      <c r="P3487" s="53">
        <v>2.0799870053273777</v>
      </c>
      <c r="Q3487" s="53">
        <v>323.76923076923106</v>
      </c>
      <c r="R3487" s="53">
        <v>0.79552391481238183</v>
      </c>
      <c r="S3487" s="53">
        <v>5.251994781118051</v>
      </c>
      <c r="T3487" s="53">
        <v>8.0473372781064943E-3</v>
      </c>
      <c r="U3487" s="53">
        <v>0.20458829108333865</v>
      </c>
      <c r="V3487" s="53">
        <v>12.012448901098606</v>
      </c>
      <c r="W3487" s="53">
        <v>8.3273221372048791</v>
      </c>
    </row>
    <row r="3488" spans="3:23" x14ac:dyDescent="0.25">
      <c r="C3488" s="70">
        <v>0</v>
      </c>
      <c r="D3488" s="53">
        <v>4961</v>
      </c>
      <c r="E3488" s="53">
        <v>9073</v>
      </c>
      <c r="F3488" s="53">
        <v>627.452</v>
      </c>
      <c r="G3488" s="53">
        <v>0.81879652852479634</v>
      </c>
      <c r="H3488" s="53">
        <v>0.54678717072633087</v>
      </c>
      <c r="I3488" s="53">
        <v>0.42547169811320756</v>
      </c>
      <c r="J3488" s="53">
        <v>79.476671932279231</v>
      </c>
      <c r="K3488" s="53">
        <v>251</v>
      </c>
      <c r="L3488" s="53">
        <v>117.00685345696432</v>
      </c>
      <c r="M3488" s="53">
        <v>1496.0265659238814</v>
      </c>
      <c r="N3488" s="53">
        <v>38.678502632908135</v>
      </c>
      <c r="O3488" s="53">
        <v>0.87136703421686357</v>
      </c>
      <c r="P3488" s="53">
        <v>3.244042638636301</v>
      </c>
      <c r="Q3488" s="53">
        <v>60.702022777494456</v>
      </c>
      <c r="R3488" s="53">
        <v>0.98805885429095064</v>
      </c>
      <c r="S3488" s="53">
        <v>7.0474666121923928</v>
      </c>
      <c r="T3488" s="53">
        <v>5.8889578580146153E-4</v>
      </c>
      <c r="U3488" s="53">
        <v>0.30335543969034856</v>
      </c>
      <c r="V3488" s="53">
        <v>143.62988437610227</v>
      </c>
      <c r="W3488" s="53">
        <v>82.455594251219793</v>
      </c>
    </row>
    <row r="3489" spans="3:23" x14ac:dyDescent="0.25">
      <c r="C3489" s="70">
        <v>1</v>
      </c>
      <c r="D3489" s="53">
        <v>57</v>
      </c>
      <c r="E3489" s="53">
        <v>61</v>
      </c>
      <c r="F3489" s="53">
        <v>24.645</v>
      </c>
      <c r="G3489" s="53">
        <v>0.54591534803443809</v>
      </c>
      <c r="H3489" s="53">
        <v>0.93442622950819676</v>
      </c>
      <c r="I3489" s="53">
        <v>0.71250000000000002</v>
      </c>
      <c r="J3489" s="53">
        <v>8.5190758917798277</v>
      </c>
      <c r="K3489" s="53">
        <v>196</v>
      </c>
      <c r="L3489" s="53">
        <v>124.59649122807018</v>
      </c>
      <c r="M3489" s="53">
        <v>1301.7092731829573</v>
      </c>
      <c r="N3489" s="53">
        <v>36.079208322563808</v>
      </c>
      <c r="O3489" s="53">
        <v>0.19830809023963097</v>
      </c>
      <c r="P3489" s="53">
        <v>1.9347148486797701</v>
      </c>
      <c r="Q3489" s="53">
        <v>515.35555555555584</v>
      </c>
      <c r="R3489" s="53">
        <v>0.88595452813616482</v>
      </c>
      <c r="S3489" s="53">
        <v>5.5171005404805262</v>
      </c>
      <c r="T3489" s="53">
        <v>1.1358024691358048E-2</v>
      </c>
      <c r="U3489" s="53">
        <v>0.11354328744813824</v>
      </c>
      <c r="V3489" s="53">
        <v>9.3993248468658948</v>
      </c>
      <c r="W3489" s="53">
        <v>7.8751335111600413</v>
      </c>
    </row>
    <row r="3490" spans="3:23" x14ac:dyDescent="0.25">
      <c r="C3490" s="70">
        <v>0</v>
      </c>
      <c r="D3490" s="53">
        <v>80</v>
      </c>
      <c r="E3490" s="53">
        <v>84</v>
      </c>
      <c r="F3490" s="53">
        <v>29.995999999999999</v>
      </c>
      <c r="G3490" s="53">
        <v>0.68883783397019105</v>
      </c>
      <c r="H3490" s="53">
        <v>0.95238095238095233</v>
      </c>
      <c r="I3490" s="53">
        <v>0.66115702479338845</v>
      </c>
      <c r="J3490" s="53">
        <v>10.09253008808064</v>
      </c>
      <c r="K3490" s="53">
        <v>114</v>
      </c>
      <c r="L3490" s="53">
        <v>86.712500000000006</v>
      </c>
      <c r="M3490" s="53">
        <v>178.35933544303802</v>
      </c>
      <c r="N3490" s="53">
        <v>13.355123939635979</v>
      </c>
      <c r="O3490" s="53">
        <v>0.27314501843527478</v>
      </c>
      <c r="P3490" s="53">
        <v>2.3020111791091362</v>
      </c>
      <c r="Q3490" s="53">
        <v>218.19696969696989</v>
      </c>
      <c r="R3490" s="53">
        <v>0.78067877354609272</v>
      </c>
      <c r="S3490" s="53">
        <v>5.013863058461185</v>
      </c>
      <c r="T3490" s="53">
        <v>8.2644628099173643E-3</v>
      </c>
      <c r="U3490" s="53">
        <v>0.22717543661362571</v>
      </c>
      <c r="V3490" s="53">
        <v>11.950236004528239</v>
      </c>
      <c r="W3490" s="53">
        <v>8.662910948563626</v>
      </c>
    </row>
    <row r="3491" spans="3:23" x14ac:dyDescent="0.25">
      <c r="C3491" s="70">
        <v>0</v>
      </c>
      <c r="D3491" s="53">
        <v>29</v>
      </c>
      <c r="E3491" s="53">
        <v>33</v>
      </c>
      <c r="F3491" s="53">
        <v>17.996000000000002</v>
      </c>
      <c r="G3491" s="53">
        <v>0</v>
      </c>
      <c r="H3491" s="53">
        <v>0.87878787878787878</v>
      </c>
      <c r="I3491" s="53">
        <v>0.59183673469387754</v>
      </c>
      <c r="J3491" s="53">
        <v>6.0765077797464979</v>
      </c>
      <c r="K3491" s="53">
        <v>103</v>
      </c>
      <c r="L3491" s="53">
        <v>84.172413793103445</v>
      </c>
      <c r="M3491" s="53">
        <v>129.29064039408865</v>
      </c>
      <c r="N3491" s="53">
        <v>11.370604222911316</v>
      </c>
      <c r="O3491" s="53">
        <v>-0.12820742095696439</v>
      </c>
      <c r="P3491" s="53">
        <v>1.9259830833658453</v>
      </c>
      <c r="Q3491" s="53">
        <v>361.08928571428567</v>
      </c>
      <c r="R3491" s="53">
        <v>0.51876205193952551</v>
      </c>
      <c r="S3491" s="53">
        <v>4.3062568571965372</v>
      </c>
      <c r="T3491" s="53">
        <v>1.8494897959183687E-2</v>
      </c>
      <c r="U3491" s="53">
        <v>0.20383159367337556</v>
      </c>
      <c r="V3491" s="53">
        <v>6.2330229193099944</v>
      </c>
      <c r="W3491" s="53">
        <v>6.2330229193099944</v>
      </c>
    </row>
    <row r="3492" spans="3:23" x14ac:dyDescent="0.25">
      <c r="C3492" s="70">
        <v>0</v>
      </c>
      <c r="D3492" s="53">
        <v>5156</v>
      </c>
      <c r="E3492" s="53">
        <v>9333</v>
      </c>
      <c r="F3492" s="53">
        <v>653.73299999999983</v>
      </c>
      <c r="G3492" s="53">
        <v>0.82864055496180333</v>
      </c>
      <c r="H3492" s="53">
        <v>0.55244830172506165</v>
      </c>
      <c r="I3492" s="53">
        <v>0.4233169129720854</v>
      </c>
      <c r="J3492" s="53">
        <v>81.023595900543057</v>
      </c>
      <c r="K3492" s="53">
        <v>253</v>
      </c>
      <c r="L3492" s="53">
        <v>116.48196276183087</v>
      </c>
      <c r="M3492" s="53">
        <v>1495.7624292020876</v>
      </c>
      <c r="N3492" s="53">
        <v>38.675087966313505</v>
      </c>
      <c r="O3492" s="53">
        <v>0.89310455243739617</v>
      </c>
      <c r="P3492" s="53">
        <v>3.276002433884329</v>
      </c>
      <c r="Q3492" s="53">
        <v>59.30932030932118</v>
      </c>
      <c r="R3492" s="53">
        <v>0.98813305282119068</v>
      </c>
      <c r="S3492" s="53">
        <v>7.0412809580300246</v>
      </c>
      <c r="T3492" s="53">
        <v>5.9981622863190679E-4</v>
      </c>
      <c r="U3492" s="53">
        <v>0.30250046939098058</v>
      </c>
      <c r="V3492" s="53">
        <v>145.34525814154125</v>
      </c>
      <c r="W3492" s="53">
        <v>81.361522089157262</v>
      </c>
    </row>
    <row r="3493" spans="3:23" x14ac:dyDescent="0.25">
      <c r="C3493" s="70">
        <v>1</v>
      </c>
      <c r="D3493" s="53">
        <v>61</v>
      </c>
      <c r="E3493" s="53">
        <v>65</v>
      </c>
      <c r="F3493" s="53">
        <v>26.050999999999998</v>
      </c>
      <c r="G3493" s="53">
        <v>0.57528069821381544</v>
      </c>
      <c r="H3493" s="53">
        <v>0.93846153846153846</v>
      </c>
      <c r="I3493" s="53">
        <v>0.67777777777777781</v>
      </c>
      <c r="J3493" s="53">
        <v>8.8129230241075476</v>
      </c>
      <c r="K3493" s="53">
        <v>199</v>
      </c>
      <c r="L3493" s="53">
        <v>122.8688524590164</v>
      </c>
      <c r="M3493" s="53">
        <v>1385.5825136612016</v>
      </c>
      <c r="N3493" s="53">
        <v>37.223413514362186</v>
      </c>
      <c r="O3493" s="53">
        <v>0.29044279341813428</v>
      </c>
      <c r="P3493" s="53">
        <v>1.9726353800465353</v>
      </c>
      <c r="Q3493" s="53">
        <v>466.26999999999992</v>
      </c>
      <c r="R3493" s="53">
        <v>0.89838065653737165</v>
      </c>
      <c r="S3493" s="53">
        <v>5.570081599857966</v>
      </c>
      <c r="T3493" s="53">
        <v>9.999999999999995E-3</v>
      </c>
      <c r="U3493" s="53">
        <v>0.10734671793745795</v>
      </c>
      <c r="V3493" s="53">
        <v>9.8581068700962824</v>
      </c>
      <c r="W3493" s="53">
        <v>8.0634982676108979</v>
      </c>
    </row>
    <row r="3494" spans="3:23" x14ac:dyDescent="0.25">
      <c r="C3494" s="70">
        <v>0</v>
      </c>
      <c r="D3494" s="53">
        <v>93</v>
      </c>
      <c r="E3494" s="53">
        <v>102</v>
      </c>
      <c r="F3494" s="53">
        <v>34.312999999999995</v>
      </c>
      <c r="G3494" s="53">
        <v>0.81240069404870385</v>
      </c>
      <c r="H3494" s="53">
        <v>0.91176470588235292</v>
      </c>
      <c r="I3494" s="53">
        <v>0.59615384615384615</v>
      </c>
      <c r="J3494" s="53">
        <v>10.881694613449236</v>
      </c>
      <c r="K3494" s="53">
        <v>109</v>
      </c>
      <c r="L3494" s="53">
        <v>86.236559139784944</v>
      </c>
      <c r="M3494" s="53">
        <v>138.7043010752688</v>
      </c>
      <c r="N3494" s="53">
        <v>11.777279018316106</v>
      </c>
      <c r="O3494" s="53">
        <v>-0.22867208872919775</v>
      </c>
      <c r="P3494" s="53">
        <v>2.071363872668909</v>
      </c>
      <c r="Q3494" s="53">
        <v>202.71597633136062</v>
      </c>
      <c r="R3494" s="53">
        <v>0.84986210236378223</v>
      </c>
      <c r="S3494" s="53">
        <v>5.1076245751176188</v>
      </c>
      <c r="T3494" s="53">
        <v>6.4073386786177135E-3</v>
      </c>
      <c r="U3494" s="53">
        <v>0.21051568144872809</v>
      </c>
      <c r="V3494" s="53">
        <v>14.474630363716273</v>
      </c>
      <c r="W3494" s="53">
        <v>8.4401507878464397</v>
      </c>
    </row>
    <row r="3495" spans="3:23" x14ac:dyDescent="0.25">
      <c r="C3495" s="70">
        <v>0</v>
      </c>
      <c r="D3495" s="53">
        <v>74</v>
      </c>
      <c r="E3495" s="53">
        <v>82</v>
      </c>
      <c r="F3495" s="53">
        <v>31.401999999999997</v>
      </c>
      <c r="G3495" s="53">
        <v>0.81601877574318071</v>
      </c>
      <c r="H3495" s="53">
        <v>0.90243902439024393</v>
      </c>
      <c r="I3495" s="53">
        <v>0.56060606060606055</v>
      </c>
      <c r="J3495" s="53">
        <v>9.7066846199102415</v>
      </c>
      <c r="K3495" s="53">
        <v>122</v>
      </c>
      <c r="L3495" s="53">
        <v>85.621621621621628</v>
      </c>
      <c r="M3495" s="53">
        <v>209.85486856719731</v>
      </c>
      <c r="N3495" s="53">
        <v>14.48636837054744</v>
      </c>
      <c r="O3495" s="53">
        <v>0.55125996526205889</v>
      </c>
      <c r="P3495" s="53">
        <v>2.7507872096076094</v>
      </c>
      <c r="Q3495" s="53">
        <v>380.85314685314677</v>
      </c>
      <c r="R3495" s="53">
        <v>0.769056751090196</v>
      </c>
      <c r="S3495" s="53">
        <v>5.2058768452709758</v>
      </c>
      <c r="T3495" s="53">
        <v>7.4820284610494494E-3</v>
      </c>
      <c r="U3495" s="53">
        <v>0.22030626164448422</v>
      </c>
      <c r="V3495" s="53">
        <v>13.022237152238878</v>
      </c>
      <c r="W3495" s="53">
        <v>7.5271837778709463</v>
      </c>
    </row>
    <row r="3496" spans="3:23" x14ac:dyDescent="0.25">
      <c r="C3496" s="70">
        <v>0</v>
      </c>
      <c r="D3496" s="53">
        <v>5380</v>
      </c>
      <c r="E3496" s="53">
        <v>9599</v>
      </c>
      <c r="F3496" s="53">
        <v>656.52</v>
      </c>
      <c r="G3496" s="53">
        <v>0.83644691186425102</v>
      </c>
      <c r="H3496" s="53">
        <v>0.56047504948432125</v>
      </c>
      <c r="I3496" s="53">
        <v>0.44214332675871137</v>
      </c>
      <c r="J3496" s="53">
        <v>82.764900475232707</v>
      </c>
      <c r="K3496" s="53">
        <v>248</v>
      </c>
      <c r="L3496" s="53">
        <v>114.91672862453531</v>
      </c>
      <c r="M3496" s="53">
        <v>1470.8686920289601</v>
      </c>
      <c r="N3496" s="53">
        <v>38.351905976482577</v>
      </c>
      <c r="O3496" s="53">
        <v>0.86958841098838613</v>
      </c>
      <c r="P3496" s="53">
        <v>3.2409679588688252</v>
      </c>
      <c r="Q3496" s="53">
        <v>60.479709908736545</v>
      </c>
      <c r="R3496" s="53">
        <v>0.987659392393339</v>
      </c>
      <c r="S3496" s="53">
        <v>7.034322714450929</v>
      </c>
      <c r="T3496" s="53">
        <v>5.7324610013103695E-4</v>
      </c>
      <c r="U3496" s="53">
        <v>0.30684992984832082</v>
      </c>
      <c r="V3496" s="53">
        <v>148.61482630384398</v>
      </c>
      <c r="W3496" s="53">
        <v>81.448051998220805</v>
      </c>
    </row>
    <row r="3497" spans="3:23" x14ac:dyDescent="0.25">
      <c r="C3497" s="70">
        <v>0</v>
      </c>
      <c r="D3497" s="53">
        <v>41</v>
      </c>
      <c r="E3497" s="53">
        <v>45</v>
      </c>
      <c r="F3497" s="53">
        <v>20.907</v>
      </c>
      <c r="G3497" s="53">
        <v>0.37986972501764632</v>
      </c>
      <c r="H3497" s="53">
        <v>0.91111111111111109</v>
      </c>
      <c r="I3497" s="53">
        <v>0.640625</v>
      </c>
      <c r="J3497" s="53">
        <v>7.2251519938435669</v>
      </c>
      <c r="K3497" s="53">
        <v>132</v>
      </c>
      <c r="L3497" s="53">
        <v>99.268292682926827</v>
      </c>
      <c r="M3497" s="53">
        <v>297.75121951219501</v>
      </c>
      <c r="N3497" s="53">
        <v>17.255469263749248</v>
      </c>
      <c r="O3497" s="53">
        <v>1.5695571014680526E-2</v>
      </c>
      <c r="P3497" s="53">
        <v>2.0409457627908205</v>
      </c>
      <c r="Q3497" s="53">
        <v>143.54166666666666</v>
      </c>
      <c r="R3497" s="53">
        <v>0.87531355786119514</v>
      </c>
      <c r="S3497" s="53">
        <v>4.967308102179059</v>
      </c>
      <c r="T3497" s="53">
        <v>1.3888888888888916E-2</v>
      </c>
      <c r="U3497" s="53">
        <v>0.16923404768035316</v>
      </c>
      <c r="V3497" s="53">
        <v>7.6360292750506691</v>
      </c>
      <c r="W3497" s="53">
        <v>7.0636324810317683</v>
      </c>
    </row>
    <row r="3498" spans="3:23" x14ac:dyDescent="0.25">
      <c r="C3498" s="70">
        <v>1</v>
      </c>
      <c r="D3498" s="53">
        <v>58</v>
      </c>
      <c r="E3498" s="53">
        <v>62</v>
      </c>
      <c r="F3498" s="53">
        <v>24.462999999999997</v>
      </c>
      <c r="G3498" s="53">
        <v>0.35223150850765261</v>
      </c>
      <c r="H3498" s="53">
        <v>0.93548387096774188</v>
      </c>
      <c r="I3498" s="53">
        <v>0.71604938271604934</v>
      </c>
      <c r="J3498" s="53">
        <v>8.5934797139831218</v>
      </c>
      <c r="K3498" s="53">
        <v>213</v>
      </c>
      <c r="L3498" s="53">
        <v>132.4655172413793</v>
      </c>
      <c r="M3498" s="53">
        <v>1606.3233514821536</v>
      </c>
      <c r="N3498" s="53">
        <v>40.078963952205072</v>
      </c>
      <c r="O3498" s="53">
        <v>0.21092432192291641</v>
      </c>
      <c r="P3498" s="53">
        <v>2.0021126742958315</v>
      </c>
      <c r="Q3498" s="53">
        <v>510.93333333333356</v>
      </c>
      <c r="R3498" s="53">
        <v>0.90524645004177462</v>
      </c>
      <c r="S3498" s="53">
        <v>5.6166016847827427</v>
      </c>
      <c r="T3498" s="53">
        <v>1.1358024691358048E-2</v>
      </c>
      <c r="U3498" s="53">
        <v>0.11352565651138032</v>
      </c>
      <c r="V3498" s="53">
        <v>8.9724994915818588</v>
      </c>
      <c r="W3498" s="53">
        <v>8.3974780578967678</v>
      </c>
    </row>
    <row r="3499" spans="3:23" x14ac:dyDescent="0.25">
      <c r="C3499" s="70">
        <v>0</v>
      </c>
      <c r="D3499" s="53">
        <v>54</v>
      </c>
      <c r="E3499" s="53">
        <v>59</v>
      </c>
      <c r="F3499" s="53">
        <v>25.033999999999999</v>
      </c>
      <c r="G3499" s="53">
        <v>0.70178215009987566</v>
      </c>
      <c r="H3499" s="53">
        <v>0.9152542372881356</v>
      </c>
      <c r="I3499" s="53">
        <v>0.6</v>
      </c>
      <c r="J3499" s="53">
        <v>8.291859587312052</v>
      </c>
      <c r="K3499" s="53">
        <v>103</v>
      </c>
      <c r="L3499" s="53">
        <v>81.722222222222229</v>
      </c>
      <c r="M3499" s="53">
        <v>143.56289308176102</v>
      </c>
      <c r="N3499" s="53">
        <v>11.981773369654469</v>
      </c>
      <c r="O3499" s="53">
        <v>0.21095011359181257</v>
      </c>
      <c r="P3499" s="53">
        <v>1.8673400223673444</v>
      </c>
      <c r="Q3499" s="53">
        <v>99.303030303030283</v>
      </c>
      <c r="R3499" s="53">
        <v>0.82393444578720665</v>
      </c>
      <c r="S3499" s="53">
        <v>4.7432358265506798</v>
      </c>
      <c r="T3499" s="53">
        <v>1.0713192531374366E-2</v>
      </c>
      <c r="U3499" s="53">
        <v>0.19793594412061707</v>
      </c>
      <c r="V3499" s="53">
        <v>9.9585625540423646</v>
      </c>
      <c r="W3499" s="53">
        <v>7.0943964656978675</v>
      </c>
    </row>
    <row r="3500" spans="3:23" x14ac:dyDescent="0.25">
      <c r="C3500" s="70">
        <v>0</v>
      </c>
      <c r="D3500" s="53">
        <v>125</v>
      </c>
      <c r="E3500" s="53">
        <v>171</v>
      </c>
      <c r="F3500" s="53">
        <v>56.418999999999997</v>
      </c>
      <c r="G3500" s="53">
        <v>0.92584376494208875</v>
      </c>
      <c r="H3500" s="53">
        <v>0.73099415204678364</v>
      </c>
      <c r="I3500" s="53">
        <v>0.49603174603174605</v>
      </c>
      <c r="J3500" s="53">
        <v>12.6156626101008</v>
      </c>
      <c r="K3500" s="53">
        <v>123</v>
      </c>
      <c r="L3500" s="53">
        <v>88.72</v>
      </c>
      <c r="M3500" s="53">
        <v>218.41290322580645</v>
      </c>
      <c r="N3500" s="53">
        <v>14.778799113114923</v>
      </c>
      <c r="O3500" s="53">
        <v>0.41537292254199049</v>
      </c>
      <c r="P3500" s="53">
        <v>2.3648619524799663</v>
      </c>
      <c r="Q3500" s="53">
        <v>238.5303030303026</v>
      </c>
      <c r="R3500" s="53">
        <v>0.80580842872186353</v>
      </c>
      <c r="S3500" s="53">
        <v>5.5123381618320781</v>
      </c>
      <c r="T3500" s="53">
        <v>4.2470156106519585E-3</v>
      </c>
      <c r="U3500" s="53">
        <v>0.20262377780893792</v>
      </c>
      <c r="V3500" s="53">
        <v>23.928053961177415</v>
      </c>
      <c r="W3500" s="53">
        <v>9.0425671298392238</v>
      </c>
    </row>
    <row r="3501" spans="3:23" x14ac:dyDescent="0.25">
      <c r="C3501" s="70">
        <v>0</v>
      </c>
      <c r="D3501" s="53">
        <v>85</v>
      </c>
      <c r="E3501" s="53">
        <v>90</v>
      </c>
      <c r="F3501" s="53">
        <v>32.600999999999999</v>
      </c>
      <c r="G3501" s="53">
        <v>0.7726929464765151</v>
      </c>
      <c r="H3501" s="53">
        <v>0.94444444444444442</v>
      </c>
      <c r="I3501" s="53">
        <v>0.65384615384615385</v>
      </c>
      <c r="J3501" s="53">
        <v>10.403141895720196</v>
      </c>
      <c r="K3501" s="53">
        <v>126</v>
      </c>
      <c r="L3501" s="53">
        <v>88.164705882352948</v>
      </c>
      <c r="M3501" s="53">
        <v>232.11540616246501</v>
      </c>
      <c r="N3501" s="53">
        <v>15.23533413360091</v>
      </c>
      <c r="O3501" s="53">
        <v>0.51064944680625257</v>
      </c>
      <c r="P3501" s="53">
        <v>2.307474687327411</v>
      </c>
      <c r="Q3501" s="53">
        <v>365.97142857142791</v>
      </c>
      <c r="R3501" s="53">
        <v>0.74860628453125055</v>
      </c>
      <c r="S3501" s="53">
        <v>5.1718209431975763</v>
      </c>
      <c r="T3501" s="53">
        <v>7.6530612244897845E-3</v>
      </c>
      <c r="U3501" s="53">
        <v>0.18318670222253597</v>
      </c>
      <c r="V3501" s="53">
        <v>13.289387470985877</v>
      </c>
      <c r="W3501" s="53">
        <v>8.4358369817443997</v>
      </c>
    </row>
    <row r="3502" spans="3:23" x14ac:dyDescent="0.25">
      <c r="C3502" s="70">
        <v>0</v>
      </c>
      <c r="D3502" s="53">
        <v>5327</v>
      </c>
      <c r="E3502" s="53">
        <v>9381</v>
      </c>
      <c r="F3502" s="53">
        <v>643.27100000000007</v>
      </c>
      <c r="G3502" s="53">
        <v>0.84307939513946839</v>
      </c>
      <c r="H3502" s="53">
        <v>0.56784990939132285</v>
      </c>
      <c r="I3502" s="53">
        <v>0.44697096828326899</v>
      </c>
      <c r="J3502" s="53">
        <v>82.356220498540424</v>
      </c>
      <c r="K3502" s="53">
        <v>250</v>
      </c>
      <c r="L3502" s="53">
        <v>116.12070583818284</v>
      </c>
      <c r="M3502" s="53">
        <v>1400.9645862084255</v>
      </c>
      <c r="N3502" s="53">
        <v>37.429461473663039</v>
      </c>
      <c r="O3502" s="53">
        <v>0.84952396855119361</v>
      </c>
      <c r="P3502" s="53">
        <v>3.2011500586312955</v>
      </c>
      <c r="Q3502" s="53">
        <v>61.062650802894723</v>
      </c>
      <c r="R3502" s="53">
        <v>0.98760503109399622</v>
      </c>
      <c r="S3502" s="53">
        <v>7.0145311627637241</v>
      </c>
      <c r="T3502" s="53">
        <v>5.5531649450872231E-4</v>
      </c>
      <c r="U3502" s="53">
        <v>0.3029522237056082</v>
      </c>
      <c r="V3502" s="53">
        <v>149.63304349789337</v>
      </c>
      <c r="W3502" s="53">
        <v>80.471022215391486</v>
      </c>
    </row>
    <row r="3503" spans="3:23" x14ac:dyDescent="0.25">
      <c r="C3503" s="70">
        <v>1</v>
      </c>
      <c r="D3503" s="53">
        <v>67</v>
      </c>
      <c r="E3503" s="53">
        <v>71</v>
      </c>
      <c r="F3503" s="53">
        <v>26.422999999999998</v>
      </c>
      <c r="G3503" s="53">
        <v>0.43138281063974226</v>
      </c>
      <c r="H3503" s="53">
        <v>0.94366197183098588</v>
      </c>
      <c r="I3503" s="53">
        <v>0.74444444444444446</v>
      </c>
      <c r="J3503" s="53">
        <v>9.2361815431083798</v>
      </c>
      <c r="K3503" s="53">
        <v>208</v>
      </c>
      <c r="L3503" s="53">
        <v>130.31343283582089</v>
      </c>
      <c r="M3503" s="53">
        <v>1641.9457259158753</v>
      </c>
      <c r="N3503" s="53">
        <v>40.520929479910443</v>
      </c>
      <c r="O3503" s="53">
        <v>0.20969395531471743</v>
      </c>
      <c r="P3503" s="53">
        <v>1.9290941725898669</v>
      </c>
      <c r="Q3503" s="53">
        <v>485.97999999999985</v>
      </c>
      <c r="R3503" s="53">
        <v>0.89891609191625232</v>
      </c>
      <c r="S3503" s="53">
        <v>5.6667625113210018</v>
      </c>
      <c r="T3503" s="53">
        <v>1.0199999999999994E-2</v>
      </c>
      <c r="U3503" s="53">
        <v>0.11911899586690701</v>
      </c>
      <c r="V3503" s="53">
        <v>9.800800846215429</v>
      </c>
      <c r="W3503" s="53">
        <v>8.8419785146193011</v>
      </c>
    </row>
    <row r="3504" spans="3:23" x14ac:dyDescent="0.25">
      <c r="C3504" s="70">
        <v>0</v>
      </c>
      <c r="D3504" s="53">
        <v>56</v>
      </c>
      <c r="E3504" s="53">
        <v>61</v>
      </c>
      <c r="F3504" s="53">
        <v>25.497</v>
      </c>
      <c r="G3504" s="53">
        <v>0.56326421398039672</v>
      </c>
      <c r="H3504" s="53">
        <v>0.91803278688524592</v>
      </c>
      <c r="I3504" s="53">
        <v>0.62222222222222223</v>
      </c>
      <c r="J3504" s="53">
        <v>8.4440164912895046</v>
      </c>
      <c r="K3504" s="53">
        <v>88</v>
      </c>
      <c r="L3504" s="53">
        <v>77.214285714285708</v>
      </c>
      <c r="M3504" s="53">
        <v>44.498701298701299</v>
      </c>
      <c r="N3504" s="53">
        <v>6.670734689575152</v>
      </c>
      <c r="O3504" s="53">
        <v>-0.23708060164370592</v>
      </c>
      <c r="P3504" s="53">
        <v>2.1296739647305456</v>
      </c>
      <c r="Q3504" s="53">
        <v>62.070707070707087</v>
      </c>
      <c r="R3504" s="53">
        <v>0.82834217318572589</v>
      </c>
      <c r="S3504" s="53">
        <v>4.3879987889261036</v>
      </c>
      <c r="T3504" s="53">
        <v>1.0305070911131534E-2</v>
      </c>
      <c r="U3504" s="53">
        <v>0.23013695367222911</v>
      </c>
      <c r="V3504" s="53">
        <v>9.4417017674485653</v>
      </c>
      <c r="W3504" s="53">
        <v>7.8014595516428313</v>
      </c>
    </row>
    <row r="3505" spans="3:23" x14ac:dyDescent="0.25">
      <c r="C3505" s="70">
        <v>0</v>
      </c>
      <c r="D3505" s="53">
        <v>278</v>
      </c>
      <c r="E3505" s="53">
        <v>374</v>
      </c>
      <c r="F3505" s="53">
        <v>87.664000000000001</v>
      </c>
      <c r="G3505" s="53">
        <v>0.96490708986737728</v>
      </c>
      <c r="H3505" s="53">
        <v>0.74331550802139035</v>
      </c>
      <c r="I3505" s="53">
        <v>0.62612612612612617</v>
      </c>
      <c r="J3505" s="53">
        <v>18.813840475468457</v>
      </c>
      <c r="K3505" s="53">
        <v>138</v>
      </c>
      <c r="L3505" s="53">
        <v>89.420863309352512</v>
      </c>
      <c r="M3505" s="53">
        <v>267.78974365633866</v>
      </c>
      <c r="N3505" s="53">
        <v>16.364282558558401</v>
      </c>
      <c r="O3505" s="53">
        <v>0.56697463708526219</v>
      </c>
      <c r="P3505" s="53">
        <v>2.7489105333463373</v>
      </c>
      <c r="Q3505" s="53">
        <v>345.52631578947393</v>
      </c>
      <c r="R3505" s="53">
        <v>0.78389758774336527</v>
      </c>
      <c r="S3505" s="53">
        <v>5.7021732458382015</v>
      </c>
      <c r="T3505" s="53">
        <v>2.7989381348106951E-3</v>
      </c>
      <c r="U3505" s="53">
        <v>0.21175921899404868</v>
      </c>
      <c r="V3505" s="53">
        <v>40.588418947050137</v>
      </c>
      <c r="W3505" s="53">
        <v>10.658174745320192</v>
      </c>
    </row>
    <row r="3506" spans="3:23" x14ac:dyDescent="0.25">
      <c r="C3506" s="70">
        <v>0</v>
      </c>
      <c r="D3506" s="53">
        <v>29</v>
      </c>
      <c r="E3506" s="53">
        <v>33</v>
      </c>
      <c r="F3506" s="53">
        <v>17.996000000000002</v>
      </c>
      <c r="G3506" s="53">
        <v>0</v>
      </c>
      <c r="H3506" s="53">
        <v>0.87878787878787878</v>
      </c>
      <c r="I3506" s="53">
        <v>0.59183673469387754</v>
      </c>
      <c r="J3506" s="53">
        <v>6.0765077797464979</v>
      </c>
      <c r="K3506" s="53">
        <v>134</v>
      </c>
      <c r="L3506" s="53">
        <v>107.10344827586206</v>
      </c>
      <c r="M3506" s="53">
        <v>472.52463054187194</v>
      </c>
      <c r="N3506" s="53">
        <v>21.737631668189429</v>
      </c>
      <c r="O3506" s="53">
        <v>-0.39878429577739777</v>
      </c>
      <c r="P3506" s="53">
        <v>1.8985842830278425</v>
      </c>
      <c r="Q3506" s="53">
        <v>711.44642857142844</v>
      </c>
      <c r="R3506" s="53">
        <v>0.70814832778021053</v>
      </c>
      <c r="S3506" s="53">
        <v>4.3491917709150396</v>
      </c>
      <c r="T3506" s="53">
        <v>2.2321428571428586E-2</v>
      </c>
      <c r="U3506" s="53">
        <v>0.1507315595183939</v>
      </c>
      <c r="V3506" s="53">
        <v>6.2330229193099944</v>
      </c>
      <c r="W3506" s="53">
        <v>6.2330229193099944</v>
      </c>
    </row>
    <row r="3507" spans="3:23" x14ac:dyDescent="0.25">
      <c r="C3507" s="70">
        <v>0</v>
      </c>
      <c r="D3507" s="53">
        <v>5395</v>
      </c>
      <c r="E3507" s="53">
        <v>9464</v>
      </c>
      <c r="F3507" s="53">
        <v>651.21</v>
      </c>
      <c r="G3507" s="53">
        <v>0.84849366551125838</v>
      </c>
      <c r="H3507" s="53">
        <v>0.57005494505494503</v>
      </c>
      <c r="I3507" s="53">
        <v>0.45794075205839913</v>
      </c>
      <c r="J3507" s="53">
        <v>82.880198744007629</v>
      </c>
      <c r="K3507" s="53">
        <v>244</v>
      </c>
      <c r="L3507" s="53">
        <v>115.44151992585728</v>
      </c>
      <c r="M3507" s="53">
        <v>1454.0100666549206</v>
      </c>
      <c r="N3507" s="53">
        <v>38.131483929358438</v>
      </c>
      <c r="O3507" s="53">
        <v>0.76755620132626945</v>
      </c>
      <c r="P3507" s="53">
        <v>2.9053813641912658</v>
      </c>
      <c r="Q3507" s="53">
        <v>62.72255892255847</v>
      </c>
      <c r="R3507" s="53">
        <v>0.98709761188682399</v>
      </c>
      <c r="S3507" s="53">
        <v>7.0322960423052701</v>
      </c>
      <c r="T3507" s="53">
        <v>5.3164926481422939E-4</v>
      </c>
      <c r="U3507" s="53">
        <v>0.30373349490416668</v>
      </c>
      <c r="V3507" s="53">
        <v>150.7570000152329</v>
      </c>
      <c r="W3507" s="53">
        <v>79.781439035023908</v>
      </c>
    </row>
    <row r="3508" spans="3:23" x14ac:dyDescent="0.25">
      <c r="C3508" s="70">
        <v>1</v>
      </c>
      <c r="D3508" s="53">
        <v>64</v>
      </c>
      <c r="E3508" s="53">
        <v>69</v>
      </c>
      <c r="F3508" s="53">
        <v>26.513999999999999</v>
      </c>
      <c r="G3508" s="53">
        <v>0.54416567677249594</v>
      </c>
      <c r="H3508" s="53">
        <v>0.92753623188405798</v>
      </c>
      <c r="I3508" s="53">
        <v>0.71111111111111114</v>
      </c>
      <c r="J3508" s="53">
        <v>9.0270333367641005</v>
      </c>
      <c r="K3508" s="53">
        <v>193</v>
      </c>
      <c r="L3508" s="53">
        <v>125.265625</v>
      </c>
      <c r="M3508" s="53">
        <v>1330.579117063492</v>
      </c>
      <c r="N3508" s="53">
        <v>36.477104011468512</v>
      </c>
      <c r="O3508" s="53">
        <v>0.14863004133947372</v>
      </c>
      <c r="P3508" s="53">
        <v>1.8625236876848723</v>
      </c>
      <c r="Q3508" s="53">
        <v>433.07000000000005</v>
      </c>
      <c r="R3508" s="53">
        <v>0.92307646373370322</v>
      </c>
      <c r="S3508" s="53">
        <v>5.601409765557392</v>
      </c>
      <c r="T3508" s="53">
        <v>1.0199999999999996E-2</v>
      </c>
      <c r="U3508" s="53">
        <v>0.10486551284889961</v>
      </c>
      <c r="V3508" s="53">
        <v>9.9575254123148298</v>
      </c>
      <c r="W3508" s="53">
        <v>8.35414256999311</v>
      </c>
    </row>
    <row r="3509" spans="3:23" x14ac:dyDescent="0.25">
      <c r="C3509" s="70">
        <v>0</v>
      </c>
      <c r="D3509" s="53">
        <v>304</v>
      </c>
      <c r="E3509" s="53">
        <v>358</v>
      </c>
      <c r="F3509" s="53">
        <v>80.947999999999993</v>
      </c>
      <c r="G3509" s="53">
        <v>0.9495751195808928</v>
      </c>
      <c r="H3509" s="53">
        <v>0.84916201117318435</v>
      </c>
      <c r="I3509" s="53">
        <v>0.74509803921568629</v>
      </c>
      <c r="J3509" s="53">
        <v>19.673963037463743</v>
      </c>
      <c r="K3509" s="53">
        <v>145</v>
      </c>
      <c r="L3509" s="53">
        <v>92.493421052631575</v>
      </c>
      <c r="M3509" s="53">
        <v>267.55771235018261</v>
      </c>
      <c r="N3509" s="53">
        <v>16.357191456670751</v>
      </c>
      <c r="O3509" s="53">
        <v>0.47977130272319013</v>
      </c>
      <c r="P3509" s="53">
        <v>3.4252336769069531</v>
      </c>
      <c r="Q3509" s="53">
        <v>298.34523809523807</v>
      </c>
      <c r="R3509" s="53">
        <v>0.77012493033747642</v>
      </c>
      <c r="S3509" s="53">
        <v>5.7295443501745886</v>
      </c>
      <c r="T3509" s="53">
        <v>3.2766439909297116E-3</v>
      </c>
      <c r="U3509" s="53">
        <v>0.22165682687303825</v>
      </c>
      <c r="V3509" s="53">
        <v>36.771993256912772</v>
      </c>
      <c r="W3509" s="53">
        <v>11.529476731616283</v>
      </c>
    </row>
    <row r="3510" spans="3:23" x14ac:dyDescent="0.25">
      <c r="C3510" s="70">
        <v>0</v>
      </c>
      <c r="D3510" s="53">
        <v>29</v>
      </c>
      <c r="E3510" s="53">
        <v>33</v>
      </c>
      <c r="F3510" s="53">
        <v>17.996000000000002</v>
      </c>
      <c r="G3510" s="53">
        <v>0</v>
      </c>
      <c r="H3510" s="53">
        <v>0.87878787878787878</v>
      </c>
      <c r="I3510" s="53">
        <v>0.59183673469387754</v>
      </c>
      <c r="J3510" s="53">
        <v>6.0765077797464979</v>
      </c>
      <c r="K3510" s="53">
        <v>136</v>
      </c>
      <c r="L3510" s="53">
        <v>110.10344827586206</v>
      </c>
      <c r="M3510" s="53">
        <v>290.23891625615767</v>
      </c>
      <c r="N3510" s="53">
        <v>17.036399744551595</v>
      </c>
      <c r="O3510" s="53">
        <v>-0.60757260705913874</v>
      </c>
      <c r="P3510" s="53">
        <v>2.4652885363880084</v>
      </c>
      <c r="Q3510" s="53">
        <v>542.01785714285768</v>
      </c>
      <c r="R3510" s="53">
        <v>0.63681612679536292</v>
      </c>
      <c r="S3510" s="53">
        <v>4.5560883226391757</v>
      </c>
      <c r="T3510" s="53">
        <v>1.9132653061224504E-2</v>
      </c>
      <c r="U3510" s="53">
        <v>0.15125200729145291</v>
      </c>
      <c r="V3510" s="53">
        <v>6.2330229193099944</v>
      </c>
      <c r="W3510" s="53">
        <v>6.2330229193099944</v>
      </c>
    </row>
    <row r="3511" spans="3:23" x14ac:dyDescent="0.25">
      <c r="C3511" s="70">
        <v>0</v>
      </c>
      <c r="D3511" s="53">
        <v>5395</v>
      </c>
      <c r="E3511" s="53">
        <v>9151</v>
      </c>
      <c r="F3511" s="53">
        <v>651.31000000000006</v>
      </c>
      <c r="G3511" s="53">
        <v>0.85613943146976079</v>
      </c>
      <c r="H3511" s="53">
        <v>0.58955305431100424</v>
      </c>
      <c r="I3511" s="53">
        <v>0.47324561403508769</v>
      </c>
      <c r="J3511" s="53">
        <v>82.880198744007629</v>
      </c>
      <c r="K3511" s="53">
        <v>243</v>
      </c>
      <c r="L3511" s="53">
        <v>116.04745134383688</v>
      </c>
      <c r="M3511" s="53">
        <v>1534.5075736848357</v>
      </c>
      <c r="N3511" s="53">
        <v>39.172791241942868</v>
      </c>
      <c r="O3511" s="53">
        <v>0.73824428048089208</v>
      </c>
      <c r="P3511" s="53">
        <v>2.7206792246083</v>
      </c>
      <c r="Q3511" s="53">
        <v>65.465941713789434</v>
      </c>
      <c r="R3511" s="53">
        <v>0.98679215768008</v>
      </c>
      <c r="S3511" s="53">
        <v>7.0296112035601945</v>
      </c>
      <c r="T3511" s="53">
        <v>4.8861382513836209E-4</v>
      </c>
      <c r="U3511" s="53">
        <v>0.29694643632420192</v>
      </c>
      <c r="V3511" s="53">
        <v>150.72545238782342</v>
      </c>
      <c r="W3511" s="53">
        <v>77.886606226592335</v>
      </c>
    </row>
    <row r="3512" spans="3:23" x14ac:dyDescent="0.25">
      <c r="C3512" s="70">
        <v>0</v>
      </c>
      <c r="D3512" s="53">
        <v>46</v>
      </c>
      <c r="E3512" s="53">
        <v>50</v>
      </c>
      <c r="F3512" s="53">
        <v>22.222000000000001</v>
      </c>
      <c r="G3512" s="53">
        <v>0.5304053027866894</v>
      </c>
      <c r="H3512" s="53">
        <v>0.92</v>
      </c>
      <c r="I3512" s="53">
        <v>0.63888888888888884</v>
      </c>
      <c r="J3512" s="53">
        <v>7.6530398573258118</v>
      </c>
      <c r="K3512" s="53">
        <v>140</v>
      </c>
      <c r="L3512" s="53">
        <v>99.130434782608702</v>
      </c>
      <c r="M3512" s="53">
        <v>467.80483091787443</v>
      </c>
      <c r="N3512" s="53">
        <v>21.628796335392185</v>
      </c>
      <c r="O3512" s="53">
        <v>0.20901818308140571</v>
      </c>
      <c r="P3512" s="53">
        <v>1.9352443073244232</v>
      </c>
      <c r="Q3512" s="53">
        <v>191.53750000000005</v>
      </c>
      <c r="R3512" s="53">
        <v>0.86742739610246367</v>
      </c>
      <c r="S3512" s="53">
        <v>5.0559581516151209</v>
      </c>
      <c r="T3512" s="53">
        <v>1.2500000000000009E-2</v>
      </c>
      <c r="U3512" s="53">
        <v>0.14978159720312512</v>
      </c>
      <c r="V3512" s="53">
        <v>8.4302691971197312</v>
      </c>
      <c r="W3512" s="53">
        <v>7.1467117473930717</v>
      </c>
    </row>
    <row r="3513" spans="3:23" x14ac:dyDescent="0.25">
      <c r="C3513" s="70">
        <v>1</v>
      </c>
      <c r="D3513" s="53">
        <v>60</v>
      </c>
      <c r="E3513" s="53">
        <v>64</v>
      </c>
      <c r="F3513" s="53">
        <v>25.107999999999997</v>
      </c>
      <c r="G3513" s="53">
        <v>0.54667227359053405</v>
      </c>
      <c r="H3513" s="53">
        <v>0.9375</v>
      </c>
      <c r="I3513" s="53">
        <v>0.75</v>
      </c>
      <c r="J3513" s="53">
        <v>8.7403874447366334</v>
      </c>
      <c r="K3513" s="53">
        <v>191</v>
      </c>
      <c r="L3513" s="53">
        <v>125.98333333333333</v>
      </c>
      <c r="M3513" s="53">
        <v>1166.1183615819209</v>
      </c>
      <c r="N3513" s="53">
        <v>34.14847524534472</v>
      </c>
      <c r="O3513" s="53">
        <v>0.13804393133516019</v>
      </c>
      <c r="P3513" s="53">
        <v>1.9444353652208941</v>
      </c>
      <c r="Q3513" s="53">
        <v>445.84444444444432</v>
      </c>
      <c r="R3513" s="53">
        <v>0.90101357306202479</v>
      </c>
      <c r="S3513" s="53">
        <v>5.460975803905793</v>
      </c>
      <c r="T3513" s="53">
        <v>1.1111111111111134E-2</v>
      </c>
      <c r="U3513" s="53">
        <v>0.10398191708999174</v>
      </c>
      <c r="V3513" s="53">
        <v>9.633275663033837</v>
      </c>
      <c r="W3513" s="53">
        <v>8.0663911798688925</v>
      </c>
    </row>
    <row r="3514" spans="3:23" x14ac:dyDescent="0.25">
      <c r="C3514" s="70">
        <v>0</v>
      </c>
      <c r="D3514" s="53">
        <v>304</v>
      </c>
      <c r="E3514" s="53">
        <v>379</v>
      </c>
      <c r="F3514" s="53">
        <v>85.289999999999992</v>
      </c>
      <c r="G3514" s="53">
        <v>0.91682343127520438</v>
      </c>
      <c r="H3514" s="53">
        <v>0.80211081794195249</v>
      </c>
      <c r="I3514" s="53">
        <v>0.5757575757575758</v>
      </c>
      <c r="J3514" s="53">
        <v>19.673963037463743</v>
      </c>
      <c r="K3514" s="53">
        <v>147</v>
      </c>
      <c r="L3514" s="53">
        <v>93.565789473684205</v>
      </c>
      <c r="M3514" s="53">
        <v>389.54681257599447</v>
      </c>
      <c r="N3514" s="53">
        <v>19.73694030431248</v>
      </c>
      <c r="O3514" s="53">
        <v>0.87072006175409533</v>
      </c>
      <c r="P3514" s="53">
        <v>3.2151732213091435</v>
      </c>
      <c r="Q3514" s="53">
        <v>329.1507352941174</v>
      </c>
      <c r="R3514" s="53">
        <v>0.82065819091792302</v>
      </c>
      <c r="S3514" s="53">
        <v>5.9291986681692839</v>
      </c>
      <c r="T3514" s="53">
        <v>2.2437283737024231E-3</v>
      </c>
      <c r="U3514" s="53">
        <v>0.21719723128646262</v>
      </c>
      <c r="V3514" s="53">
        <v>33.787310708828855</v>
      </c>
      <c r="W3514" s="53">
        <v>13.491032255398887</v>
      </c>
    </row>
    <row r="3515" spans="3:23" x14ac:dyDescent="0.25">
      <c r="C3515" s="70">
        <v>0</v>
      </c>
      <c r="D3515" s="53">
        <v>74</v>
      </c>
      <c r="E3515" s="53">
        <v>79</v>
      </c>
      <c r="F3515" s="53">
        <v>29.508000000000003</v>
      </c>
      <c r="G3515" s="53">
        <v>0.64294636297058905</v>
      </c>
      <c r="H3515" s="53">
        <v>0.93670886075949367</v>
      </c>
      <c r="I3515" s="53">
        <v>0.67272727272727273</v>
      </c>
      <c r="J3515" s="53">
        <v>9.7066846199102415</v>
      </c>
      <c r="K3515" s="53">
        <v>144</v>
      </c>
      <c r="L3515" s="53">
        <v>103.66216216216216</v>
      </c>
      <c r="M3515" s="53">
        <v>475.02128841169946</v>
      </c>
      <c r="N3515" s="53">
        <v>21.794983101890661</v>
      </c>
      <c r="O3515" s="53">
        <v>0.10928782436446226</v>
      </c>
      <c r="P3515" s="53">
        <v>1.931346051575761</v>
      </c>
      <c r="Q3515" s="53">
        <v>447.85123966942189</v>
      </c>
      <c r="R3515" s="53">
        <v>0.81782715442728926</v>
      </c>
      <c r="S3515" s="53">
        <v>5.4659459330795768</v>
      </c>
      <c r="T3515" s="53">
        <v>8.4010655009903786E-3</v>
      </c>
      <c r="U3515" s="53">
        <v>0.2098616494394554</v>
      </c>
      <c r="V3515" s="53">
        <v>11.261829717172597</v>
      </c>
      <c r="W3515" s="53">
        <v>8.6255615721130319</v>
      </c>
    </row>
    <row r="3516" spans="3:23" x14ac:dyDescent="0.25">
      <c r="C3516" s="70">
        <v>0</v>
      </c>
      <c r="D3516" s="53">
        <v>5494</v>
      </c>
      <c r="E3516" s="53">
        <v>8909</v>
      </c>
      <c r="F3516" s="53">
        <v>674.79</v>
      </c>
      <c r="G3516" s="53">
        <v>0.86384555211593339</v>
      </c>
      <c r="H3516" s="53">
        <v>0.61667976203838815</v>
      </c>
      <c r="I3516" s="53">
        <v>0.50449954086317728</v>
      </c>
      <c r="J3516" s="53">
        <v>83.637181078602737</v>
      </c>
      <c r="K3516" s="53">
        <v>249</v>
      </c>
      <c r="L3516" s="53">
        <v>116.16035675282126</v>
      </c>
      <c r="M3516" s="53">
        <v>1581.1548745131536</v>
      </c>
      <c r="N3516" s="53">
        <v>39.763738185854123</v>
      </c>
      <c r="O3516" s="53">
        <v>0.73496332851850399</v>
      </c>
      <c r="P3516" s="53">
        <v>2.6160603623149097</v>
      </c>
      <c r="Q3516" s="53">
        <v>67.65874316939825</v>
      </c>
      <c r="R3516" s="53">
        <v>0.9863423743388553</v>
      </c>
      <c r="S3516" s="53">
        <v>7.0297713396249613</v>
      </c>
      <c r="T3516" s="53">
        <v>4.2798464504099313E-4</v>
      </c>
      <c r="U3516" s="53">
        <v>0.28586277290596668</v>
      </c>
      <c r="V3516" s="53">
        <v>150.34424671125288</v>
      </c>
      <c r="W3516" s="53">
        <v>75.736928943142203</v>
      </c>
    </row>
    <row r="3517" spans="3:23" x14ac:dyDescent="0.25">
      <c r="C3517" s="70">
        <v>0</v>
      </c>
      <c r="D3517" s="53">
        <v>91</v>
      </c>
      <c r="E3517" s="53">
        <v>96</v>
      </c>
      <c r="F3517" s="53">
        <v>31.956</v>
      </c>
      <c r="G3517" s="53">
        <v>0.57751545809933902</v>
      </c>
      <c r="H3517" s="53">
        <v>0.94791666666666663</v>
      </c>
      <c r="I3517" s="53">
        <v>0.68939393939393945</v>
      </c>
      <c r="J3517" s="53">
        <v>10.764051215546115</v>
      </c>
      <c r="K3517" s="53">
        <v>82</v>
      </c>
      <c r="L3517" s="53">
        <v>71.340659340659343</v>
      </c>
      <c r="M3517" s="53">
        <v>19.093772893772901</v>
      </c>
      <c r="N3517" s="53">
        <v>4.3696421928772269</v>
      </c>
      <c r="O3517" s="53">
        <v>0.49965156573083741</v>
      </c>
      <c r="P3517" s="53">
        <v>2.6530818961432736</v>
      </c>
      <c r="Q3517" s="53">
        <v>8.9513888888888875</v>
      </c>
      <c r="R3517" s="53">
        <v>0.97477337536378184</v>
      </c>
      <c r="S3517" s="53">
        <v>3.8673549074303488</v>
      </c>
      <c r="T3517" s="53">
        <v>1.2731481481481493E-2</v>
      </c>
      <c r="U3517" s="53">
        <v>0.38015873015872992</v>
      </c>
      <c r="V3517" s="53">
        <v>12.020050014308524</v>
      </c>
      <c r="W3517" s="53">
        <v>9.8129254215920767</v>
      </c>
    </row>
    <row r="3518" spans="3:23" x14ac:dyDescent="0.25">
      <c r="C3518" s="70">
        <v>1</v>
      </c>
      <c r="D3518" s="53">
        <v>67</v>
      </c>
      <c r="E3518" s="53">
        <v>71</v>
      </c>
      <c r="F3518" s="53">
        <v>26.422999999999998</v>
      </c>
      <c r="G3518" s="53">
        <v>0.43138281063974226</v>
      </c>
      <c r="H3518" s="53">
        <v>0.94366197183098588</v>
      </c>
      <c r="I3518" s="53">
        <v>0.74444444444444446</v>
      </c>
      <c r="J3518" s="53">
        <v>9.2361815431083798</v>
      </c>
      <c r="K3518" s="53">
        <v>199</v>
      </c>
      <c r="L3518" s="53">
        <v>121.43283582089552</v>
      </c>
      <c r="M3518" s="53">
        <v>1401.0976933514251</v>
      </c>
      <c r="N3518" s="53">
        <v>37.431239538003879</v>
      </c>
      <c r="O3518" s="53">
        <v>0.34026347077825286</v>
      </c>
      <c r="P3518" s="53">
        <v>1.9603178115132533</v>
      </c>
      <c r="Q3518" s="53">
        <v>434.32999999999987</v>
      </c>
      <c r="R3518" s="53">
        <v>0.90491585760591609</v>
      </c>
      <c r="S3518" s="53">
        <v>5.685346279945426</v>
      </c>
      <c r="T3518" s="53">
        <v>1.0199999999999994E-2</v>
      </c>
      <c r="U3518" s="53">
        <v>0.11208917184905486</v>
      </c>
      <c r="V3518" s="53">
        <v>9.800800846215429</v>
      </c>
      <c r="W3518" s="53">
        <v>8.8419785146193011</v>
      </c>
    </row>
    <row r="3519" spans="3:23" x14ac:dyDescent="0.25">
      <c r="C3519" s="70">
        <v>0</v>
      </c>
      <c r="D3519" s="53">
        <v>91</v>
      </c>
      <c r="E3519" s="53">
        <v>96</v>
      </c>
      <c r="F3519" s="53">
        <v>33.064</v>
      </c>
      <c r="G3519" s="53">
        <v>0.72082853253005508</v>
      </c>
      <c r="H3519" s="53">
        <v>0.94791666666666663</v>
      </c>
      <c r="I3519" s="53">
        <v>0.7</v>
      </c>
      <c r="J3519" s="53">
        <v>10.764051215546115</v>
      </c>
      <c r="K3519" s="53">
        <v>136</v>
      </c>
      <c r="L3519" s="53">
        <v>104.71428571428571</v>
      </c>
      <c r="M3519" s="53">
        <v>371.16190476190485</v>
      </c>
      <c r="N3519" s="53">
        <v>19.265562664036182</v>
      </c>
      <c r="O3519" s="53">
        <v>-0.46395904789688441</v>
      </c>
      <c r="P3519" s="53">
        <v>2.2677693460358799</v>
      </c>
      <c r="Q3519" s="53">
        <v>285.16083916083915</v>
      </c>
      <c r="R3519" s="53">
        <v>0.85449091718165782</v>
      </c>
      <c r="S3519" s="53">
        <v>5.4455057336009123</v>
      </c>
      <c r="T3519" s="53">
        <v>8.2644628099173556E-3</v>
      </c>
      <c r="U3519" s="53">
        <v>0.25841240037979885</v>
      </c>
      <c r="V3519" s="53">
        <v>13.138306724673335</v>
      </c>
      <c r="W3519" s="53">
        <v>9.1063368368537905</v>
      </c>
    </row>
    <row r="3520" spans="3:23" x14ac:dyDescent="0.25">
      <c r="C3520" s="70">
        <v>0</v>
      </c>
      <c r="D3520" s="53">
        <v>292</v>
      </c>
      <c r="E3520" s="53">
        <v>317</v>
      </c>
      <c r="F3520" s="53">
        <v>75.589000000000013</v>
      </c>
      <c r="G3520" s="53">
        <v>0.95177744345150106</v>
      </c>
      <c r="H3520" s="53">
        <v>0.92113564668769721</v>
      </c>
      <c r="I3520" s="53">
        <v>0.78074866310160429</v>
      </c>
      <c r="J3520" s="53">
        <v>19.281751659604669</v>
      </c>
      <c r="K3520" s="53">
        <v>152</v>
      </c>
      <c r="L3520" s="53">
        <v>95.198630136986296</v>
      </c>
      <c r="M3520" s="53">
        <v>402.9982111754461</v>
      </c>
      <c r="N3520" s="53">
        <v>20.074815345986277</v>
      </c>
      <c r="O3520" s="53">
        <v>0.60401709895968259</v>
      </c>
      <c r="P3520" s="53">
        <v>2.6709508549833227</v>
      </c>
      <c r="Q3520" s="53">
        <v>309.81818181818187</v>
      </c>
      <c r="R3520" s="53">
        <v>0.78611461573697006</v>
      </c>
      <c r="S3520" s="53">
        <v>5.9838791990504667</v>
      </c>
      <c r="T3520" s="53">
        <v>3.1641086186540647E-3</v>
      </c>
      <c r="U3520" s="53">
        <v>0.17888920085996909</v>
      </c>
      <c r="V3520" s="53">
        <v>35.23281475725652</v>
      </c>
      <c r="W3520" s="53">
        <v>10.809051928258327</v>
      </c>
    </row>
    <row r="3521" spans="3:23" x14ac:dyDescent="0.25">
      <c r="C3521" s="70">
        <v>0</v>
      </c>
      <c r="D3521" s="53">
        <v>5401</v>
      </c>
      <c r="E3521" s="53">
        <v>8872</v>
      </c>
      <c r="F3521" s="53">
        <v>511.43599999999998</v>
      </c>
      <c r="G3521" s="53">
        <v>0.86817142467803998</v>
      </c>
      <c r="H3521" s="53">
        <v>0.6087691614066727</v>
      </c>
      <c r="I3521" s="53">
        <v>0.49189435336976323</v>
      </c>
      <c r="J3521" s="53">
        <v>82.926273165472793</v>
      </c>
      <c r="K3521" s="53">
        <v>255</v>
      </c>
      <c r="L3521" s="53">
        <v>118.73690057396779</v>
      </c>
      <c r="M3521" s="53">
        <v>1630.3898399473419</v>
      </c>
      <c r="N3521" s="53">
        <v>40.378086135270728</v>
      </c>
      <c r="O3521" s="53">
        <v>0.74207044214244966</v>
      </c>
      <c r="P3521" s="53">
        <v>2.6997732651013298</v>
      </c>
      <c r="Q3521" s="53">
        <v>67.117073170731643</v>
      </c>
      <c r="R3521" s="53">
        <v>0.98691557532689966</v>
      </c>
      <c r="S3521" s="53">
        <v>7.0818666660098257</v>
      </c>
      <c r="T3521" s="53">
        <v>4.4703614756707997E-4</v>
      </c>
      <c r="U3521" s="53">
        <v>0.2883856009736333</v>
      </c>
      <c r="V3521" s="53">
        <v>150.3541185004398</v>
      </c>
      <c r="W3521" s="53">
        <v>74.615399838599075</v>
      </c>
    </row>
    <row r="3522" spans="3:23" x14ac:dyDescent="0.25">
      <c r="C3522" s="70">
        <v>0</v>
      </c>
      <c r="D3522" s="53">
        <v>81</v>
      </c>
      <c r="E3522" s="53">
        <v>86</v>
      </c>
      <c r="F3522" s="53">
        <v>30.277000000000001</v>
      </c>
      <c r="G3522" s="53">
        <v>0.50426527420336076</v>
      </c>
      <c r="H3522" s="53">
        <v>0.94186046511627908</v>
      </c>
      <c r="I3522" s="53">
        <v>0.66942148760330578</v>
      </c>
      <c r="J3522" s="53">
        <v>10.155412503859614</v>
      </c>
      <c r="K3522" s="53">
        <v>87</v>
      </c>
      <c r="L3522" s="53">
        <v>75.728395061728392</v>
      </c>
      <c r="M3522" s="53">
        <v>37.000308641975309</v>
      </c>
      <c r="N3522" s="53">
        <v>6.0827879004594028</v>
      </c>
      <c r="O3522" s="53">
        <v>-5.1696984767496982E-3</v>
      </c>
      <c r="P3522" s="53">
        <v>1.9040719908329671</v>
      </c>
      <c r="Q3522" s="53">
        <v>14.462121212121218</v>
      </c>
      <c r="R3522" s="53">
        <v>0.93970787117386034</v>
      </c>
      <c r="S3522" s="53">
        <v>4.2289376653323831</v>
      </c>
      <c r="T3522" s="53">
        <v>9.6418732782369114E-3</v>
      </c>
      <c r="U3522" s="53">
        <v>0.33233826358826346</v>
      </c>
      <c r="V3522" s="53">
        <v>11.072232074786873</v>
      </c>
      <c r="W3522" s="53">
        <v>9.5614127423466027</v>
      </c>
    </row>
    <row r="3523" spans="3:23" x14ac:dyDescent="0.25">
      <c r="C3523" s="70">
        <v>0</v>
      </c>
      <c r="D3523" s="53">
        <v>29</v>
      </c>
      <c r="E3523" s="53">
        <v>33</v>
      </c>
      <c r="F3523" s="53">
        <v>17.996000000000002</v>
      </c>
      <c r="G3523" s="53">
        <v>0</v>
      </c>
      <c r="H3523" s="53">
        <v>0.87878787878787878</v>
      </c>
      <c r="I3523" s="53">
        <v>0.59183673469387754</v>
      </c>
      <c r="J3523" s="53">
        <v>6.0765077797464979</v>
      </c>
      <c r="K3523" s="53">
        <v>124</v>
      </c>
      <c r="L3523" s="53">
        <v>95.241379310344826</v>
      </c>
      <c r="M3523" s="53">
        <v>205.47536945812809</v>
      </c>
      <c r="N3523" s="53">
        <v>14.334412072287028</v>
      </c>
      <c r="O3523" s="53">
        <v>-0.21977405227462821</v>
      </c>
      <c r="P3523" s="53">
        <v>2.6227588286335548</v>
      </c>
      <c r="Q3523" s="53">
        <v>21.67857142857142</v>
      </c>
      <c r="R3523" s="53">
        <v>0.99059843660056057</v>
      </c>
      <c r="S3523" s="53">
        <v>4.3062568571965372</v>
      </c>
      <c r="T3523" s="53">
        <v>2.1045918367346952E-2</v>
      </c>
      <c r="U3523" s="53">
        <v>0.3370825602968458</v>
      </c>
      <c r="V3523" s="53">
        <v>6.2330229193099944</v>
      </c>
      <c r="W3523" s="53">
        <v>6.2330229193099944</v>
      </c>
    </row>
    <row r="3524" spans="3:23" x14ac:dyDescent="0.25">
      <c r="C3524" s="70">
        <v>1</v>
      </c>
      <c r="D3524" s="53">
        <v>70</v>
      </c>
      <c r="E3524" s="53">
        <v>74</v>
      </c>
      <c r="F3524" s="53">
        <v>27.067999999999998</v>
      </c>
      <c r="G3524" s="53">
        <v>0.40140787783685822</v>
      </c>
      <c r="H3524" s="53">
        <v>0.94594594594594594</v>
      </c>
      <c r="I3524" s="53">
        <v>0.77777777777777779</v>
      </c>
      <c r="J3524" s="53">
        <v>9.4406974388262963</v>
      </c>
      <c r="K3524" s="53">
        <v>195</v>
      </c>
      <c r="L3524" s="53">
        <v>121.82857142857142</v>
      </c>
      <c r="M3524" s="53">
        <v>1309.4194616977225</v>
      </c>
      <c r="N3524" s="53">
        <v>36.185901421654847</v>
      </c>
      <c r="O3524" s="53">
        <v>0.29468657386282954</v>
      </c>
      <c r="P3524" s="53">
        <v>1.8961327261782062</v>
      </c>
      <c r="Q3524" s="53">
        <v>414.99999999999994</v>
      </c>
      <c r="R3524" s="53">
        <v>0.90552484262407995</v>
      </c>
      <c r="S3524" s="53">
        <v>5.5540735525665337</v>
      </c>
      <c r="T3524" s="53">
        <v>9.999999999999995E-3</v>
      </c>
      <c r="U3524" s="53">
        <v>0.10815110129902188</v>
      </c>
      <c r="V3524" s="53">
        <v>9.9292736990414454</v>
      </c>
      <c r="W3524" s="53">
        <v>9.0942158488108191</v>
      </c>
    </row>
    <row r="3525" spans="3:23" x14ac:dyDescent="0.25">
      <c r="C3525" s="70">
        <v>0</v>
      </c>
      <c r="D3525" s="53">
        <v>128</v>
      </c>
      <c r="E3525" s="53">
        <v>133</v>
      </c>
      <c r="F3525" s="53">
        <v>40.168000000000006</v>
      </c>
      <c r="G3525" s="53">
        <v>0.77558497075558097</v>
      </c>
      <c r="H3525" s="53">
        <v>0.96240601503759393</v>
      </c>
      <c r="I3525" s="53">
        <v>0.72727272727272729</v>
      </c>
      <c r="J3525" s="53">
        <v>12.766152972845846</v>
      </c>
      <c r="K3525" s="53">
        <v>158</v>
      </c>
      <c r="L3525" s="53">
        <v>101.359375</v>
      </c>
      <c r="M3525" s="53">
        <v>462.26353346456693</v>
      </c>
      <c r="N3525" s="53">
        <v>21.500314729430521</v>
      </c>
      <c r="O3525" s="53">
        <v>0.12228063172469296</v>
      </c>
      <c r="P3525" s="53">
        <v>2.3259368065844135</v>
      </c>
      <c r="Q3525" s="53">
        <v>348.77604166666549</v>
      </c>
      <c r="R3525" s="53">
        <v>0.83719639098615084</v>
      </c>
      <c r="S3525" s="53">
        <v>5.8023634298164923</v>
      </c>
      <c r="T3525" s="53">
        <v>6.1848958333333192E-3</v>
      </c>
      <c r="U3525" s="53">
        <v>0.24726987567431494</v>
      </c>
      <c r="V3525" s="53">
        <v>16.319829791509644</v>
      </c>
      <c r="W3525" s="53">
        <v>10.30178126552981</v>
      </c>
    </row>
    <row r="3526" spans="3:23" x14ac:dyDescent="0.25">
      <c r="C3526" s="70">
        <v>0</v>
      </c>
      <c r="D3526" s="53">
        <v>262</v>
      </c>
      <c r="E3526" s="53">
        <v>273</v>
      </c>
      <c r="F3526" s="53">
        <v>65.119</v>
      </c>
      <c r="G3526" s="53">
        <v>0.91539443210212734</v>
      </c>
      <c r="H3526" s="53">
        <v>0.95970695970695974</v>
      </c>
      <c r="I3526" s="53">
        <v>0.82131661442006265</v>
      </c>
      <c r="J3526" s="53">
        <v>18.264412411041661</v>
      </c>
      <c r="K3526" s="53">
        <v>148</v>
      </c>
      <c r="L3526" s="53">
        <v>98.721374045801525</v>
      </c>
      <c r="M3526" s="53">
        <v>502.50061419671852</v>
      </c>
      <c r="N3526" s="53">
        <v>22.41652547110543</v>
      </c>
      <c r="O3526" s="53">
        <v>0.33357550827443788</v>
      </c>
      <c r="P3526" s="53">
        <v>1.9965680835324395</v>
      </c>
      <c r="Q3526" s="53">
        <v>444.04545454545377</v>
      </c>
      <c r="R3526" s="53">
        <v>0.79781161222789532</v>
      </c>
      <c r="S3526" s="53">
        <v>6.0566174837448434</v>
      </c>
      <c r="T3526" s="53">
        <v>3.4894398530762364E-3</v>
      </c>
      <c r="U3526" s="53">
        <v>0.19311698319493323</v>
      </c>
      <c r="V3526" s="53">
        <v>29.004100657359754</v>
      </c>
      <c r="W3526" s="53">
        <v>11.675836005907241</v>
      </c>
    </row>
    <row r="3527" spans="3:23" x14ac:dyDescent="0.25">
      <c r="C3527" s="70">
        <v>0</v>
      </c>
      <c r="D3527" s="53">
        <v>5697</v>
      </c>
      <c r="E3527" s="53">
        <v>9383</v>
      </c>
      <c r="F3527" s="53">
        <v>566.16</v>
      </c>
      <c r="G3527" s="53">
        <v>0.8694769098697257</v>
      </c>
      <c r="H3527" s="53">
        <v>0.60716188852179476</v>
      </c>
      <c r="I3527" s="53">
        <v>0.51885245901639343</v>
      </c>
      <c r="J3527" s="53">
        <v>85.168337346435393</v>
      </c>
      <c r="K3527" s="53">
        <v>255</v>
      </c>
      <c r="L3527" s="53">
        <v>118.03019132876953</v>
      </c>
      <c r="M3527" s="53">
        <v>1692.4917147281326</v>
      </c>
      <c r="N3527" s="53">
        <v>41.139904165276477</v>
      </c>
      <c r="O3527" s="53">
        <v>0.85008277518751441</v>
      </c>
      <c r="P3527" s="53">
        <v>2.9788594165768925</v>
      </c>
      <c r="Q3527" s="53">
        <v>69.973712737127386</v>
      </c>
      <c r="R3527" s="53">
        <v>0.98655639251323324</v>
      </c>
      <c r="S3527" s="53">
        <v>7.0826925496170867</v>
      </c>
      <c r="T3527" s="53">
        <v>4.1752859564121736E-4</v>
      </c>
      <c r="U3527" s="53">
        <v>0.28703338141923757</v>
      </c>
      <c r="V3527" s="53">
        <v>151.28813092066108</v>
      </c>
      <c r="W3527" s="53">
        <v>74.732340479321621</v>
      </c>
    </row>
    <row r="3528" spans="3:23" x14ac:dyDescent="0.25">
      <c r="C3528" s="70">
        <v>0</v>
      </c>
      <c r="D3528" s="53">
        <v>29</v>
      </c>
      <c r="E3528" s="53">
        <v>33</v>
      </c>
      <c r="F3528" s="53">
        <v>17.996000000000002</v>
      </c>
      <c r="G3528" s="53">
        <v>0</v>
      </c>
      <c r="H3528" s="53">
        <v>0.87878787878787878</v>
      </c>
      <c r="I3528" s="53">
        <v>0.59183673469387754</v>
      </c>
      <c r="J3528" s="53">
        <v>6.0765077797464979</v>
      </c>
      <c r="K3528" s="53">
        <v>80</v>
      </c>
      <c r="L3528" s="53">
        <v>72.896551724137936</v>
      </c>
      <c r="M3528" s="53">
        <v>17.524630541871918</v>
      </c>
      <c r="N3528" s="53">
        <v>4.1862430103700285</v>
      </c>
      <c r="O3528" s="53">
        <v>-0.30354691395038474</v>
      </c>
      <c r="P3528" s="53">
        <v>2.0988482164066022</v>
      </c>
      <c r="Q3528" s="53">
        <v>11.678571428571431</v>
      </c>
      <c r="R3528" s="53">
        <v>0.82286775682543578</v>
      </c>
      <c r="S3528" s="53">
        <v>3.4400701165495122</v>
      </c>
      <c r="T3528" s="53">
        <v>2.1045918367346948E-2</v>
      </c>
      <c r="U3528" s="53">
        <v>0.36339285714285713</v>
      </c>
      <c r="V3528" s="53">
        <v>6.2330229193099944</v>
      </c>
      <c r="W3528" s="53">
        <v>6.2330229193099944</v>
      </c>
    </row>
    <row r="3529" spans="3:23" x14ac:dyDescent="0.25">
      <c r="C3529" s="70">
        <v>0</v>
      </c>
      <c r="D3529" s="53">
        <v>102</v>
      </c>
      <c r="E3529" s="53">
        <v>110</v>
      </c>
      <c r="F3529" s="53">
        <v>35.694000000000003</v>
      </c>
      <c r="G3529" s="53">
        <v>0.40589227384838722</v>
      </c>
      <c r="H3529" s="53">
        <v>0.92727272727272725</v>
      </c>
      <c r="I3529" s="53">
        <v>0.65384615384615385</v>
      </c>
      <c r="J3529" s="53">
        <v>11.396070970426017</v>
      </c>
      <c r="K3529" s="53">
        <v>95</v>
      </c>
      <c r="L3529" s="53">
        <v>76.098039215686271</v>
      </c>
      <c r="M3529" s="53">
        <v>60.109105028149898</v>
      </c>
      <c r="N3529" s="53">
        <v>7.7530061929647589</v>
      </c>
      <c r="O3529" s="53">
        <v>0.64423598379426583</v>
      </c>
      <c r="P3529" s="53">
        <v>2.6819645191977162</v>
      </c>
      <c r="Q3529" s="53">
        <v>13.366863905325442</v>
      </c>
      <c r="R3529" s="53">
        <v>0.97074482515489591</v>
      </c>
      <c r="S3529" s="53">
        <v>4.5889426732471019</v>
      </c>
      <c r="T3529" s="53">
        <v>7.6677987465425005E-3</v>
      </c>
      <c r="U3529" s="53">
        <v>0.3599065464450083</v>
      </c>
      <c r="V3529" s="53">
        <v>12.246256810115137</v>
      </c>
      <c r="W3529" s="53">
        <v>11.19211038436533</v>
      </c>
    </row>
    <row r="3530" spans="3:23" x14ac:dyDescent="0.25">
      <c r="C3530" s="70">
        <v>1</v>
      </c>
      <c r="D3530" s="53">
        <v>64</v>
      </c>
      <c r="E3530" s="53">
        <v>68</v>
      </c>
      <c r="F3530" s="53">
        <v>25.777999999999999</v>
      </c>
      <c r="G3530" s="53">
        <v>0.50673931898020219</v>
      </c>
      <c r="H3530" s="53">
        <v>0.94117647058823528</v>
      </c>
      <c r="I3530" s="53">
        <v>0.71111111111111114</v>
      </c>
      <c r="J3530" s="53">
        <v>9.0270333367641005</v>
      </c>
      <c r="K3530" s="53">
        <v>184</v>
      </c>
      <c r="L3530" s="53">
        <v>119.40625</v>
      </c>
      <c r="M3530" s="53">
        <v>1028.594246031746</v>
      </c>
      <c r="N3530" s="53">
        <v>32.07170475718037</v>
      </c>
      <c r="O3530" s="53">
        <v>0.20611280740329416</v>
      </c>
      <c r="P3530" s="53">
        <v>2.0170591105396527</v>
      </c>
      <c r="Q3530" s="53">
        <v>371.0200000000001</v>
      </c>
      <c r="R3530" s="53">
        <v>0.89649849803067805</v>
      </c>
      <c r="S3530" s="53">
        <v>5.738204882778696</v>
      </c>
      <c r="T3530" s="53">
        <v>9.999999999999995E-3</v>
      </c>
      <c r="U3530" s="53">
        <v>0.11683849670073153</v>
      </c>
      <c r="V3530" s="53">
        <v>9.8072637554295348</v>
      </c>
      <c r="W3530" s="53">
        <v>8.4548355571297105</v>
      </c>
    </row>
    <row r="3531" spans="3:23" x14ac:dyDescent="0.25">
      <c r="C3531" s="70">
        <v>0</v>
      </c>
      <c r="D3531" s="53">
        <v>131</v>
      </c>
      <c r="E3531" s="53">
        <v>136</v>
      </c>
      <c r="F3531" s="53">
        <v>41.573999999999998</v>
      </c>
      <c r="G3531" s="53">
        <v>0.78231023561995361</v>
      </c>
      <c r="H3531" s="53">
        <v>0.96323529411764708</v>
      </c>
      <c r="I3531" s="53">
        <v>0.68229166666666663</v>
      </c>
      <c r="J3531" s="53">
        <v>12.914889870235298</v>
      </c>
      <c r="K3531" s="53">
        <v>142</v>
      </c>
      <c r="L3531" s="53">
        <v>101.03053435114504</v>
      </c>
      <c r="M3531" s="53">
        <v>320.82982971227239</v>
      </c>
      <c r="N3531" s="53">
        <v>17.911723247981261</v>
      </c>
      <c r="O3531" s="53">
        <v>-6.5740885484530012E-2</v>
      </c>
      <c r="P3531" s="53">
        <v>2.4259620330498066</v>
      </c>
      <c r="Q3531" s="53">
        <v>218.23076923076914</v>
      </c>
      <c r="R3531" s="53">
        <v>0.86547957035485701</v>
      </c>
      <c r="S3531" s="53">
        <v>5.7276317799652254</v>
      </c>
      <c r="T3531" s="53">
        <v>6.0096153846153936E-3</v>
      </c>
      <c r="U3531" s="53">
        <v>0.2840244555977729</v>
      </c>
      <c r="V3531" s="53">
        <v>16.722524478228014</v>
      </c>
      <c r="W3531" s="53">
        <v>10.416276401031819</v>
      </c>
    </row>
    <row r="3532" spans="3:23" x14ac:dyDescent="0.25">
      <c r="C3532" s="70">
        <v>0</v>
      </c>
      <c r="D3532" s="53">
        <v>282</v>
      </c>
      <c r="E3532" s="53">
        <v>296</v>
      </c>
      <c r="F3532" s="53">
        <v>68.765999999999991</v>
      </c>
      <c r="G3532" s="53">
        <v>0.92156988500381709</v>
      </c>
      <c r="H3532" s="53">
        <v>0.95270270270270274</v>
      </c>
      <c r="I3532" s="53">
        <v>0.75806451612903225</v>
      </c>
      <c r="J3532" s="53">
        <v>18.948708441878455</v>
      </c>
      <c r="K3532" s="53">
        <v>136</v>
      </c>
      <c r="L3532" s="53">
        <v>101.50354609929079</v>
      </c>
      <c r="M3532" s="53">
        <v>408.78468488932674</v>
      </c>
      <c r="N3532" s="53">
        <v>20.218424391859191</v>
      </c>
      <c r="O3532" s="53">
        <v>-7.7688721471690259E-2</v>
      </c>
      <c r="P3532" s="53">
        <v>1.8444516869893151</v>
      </c>
      <c r="Q3532" s="53">
        <v>310.69791666666856</v>
      </c>
      <c r="R3532" s="53">
        <v>0.81398550934750424</v>
      </c>
      <c r="S3532" s="53">
        <v>5.9613207661356018</v>
      </c>
      <c r="T3532" s="53">
        <v>3.2145182291666878E-3</v>
      </c>
      <c r="U3532" s="53">
        <v>0.20681331030695543</v>
      </c>
      <c r="V3532" s="53">
        <v>30.719222624479759</v>
      </c>
      <c r="W3532" s="53">
        <v>11.925586288192275</v>
      </c>
    </row>
    <row r="3533" spans="3:23" x14ac:dyDescent="0.25">
      <c r="C3533" s="70">
        <v>0</v>
      </c>
      <c r="D3533" s="53">
        <v>36</v>
      </c>
      <c r="E3533" s="53">
        <v>40</v>
      </c>
      <c r="F3533" s="53">
        <v>19.592000000000002</v>
      </c>
      <c r="G3533" s="53">
        <v>0.38282074674438793</v>
      </c>
      <c r="H3533" s="53">
        <v>0.9</v>
      </c>
      <c r="I3533" s="53">
        <v>0.6428571428571429</v>
      </c>
      <c r="J3533" s="53">
        <v>6.7702750025730758</v>
      </c>
      <c r="K3533" s="53">
        <v>79</v>
      </c>
      <c r="L3533" s="53">
        <v>71.75</v>
      </c>
      <c r="M3533" s="53">
        <v>14.992857142857142</v>
      </c>
      <c r="N3533" s="53">
        <v>3.8720610975108776</v>
      </c>
      <c r="O3533" s="53">
        <v>1.553573982692294E-2</v>
      </c>
      <c r="P3533" s="53">
        <v>2.0851466055775103</v>
      </c>
      <c r="Q3533" s="53">
        <v>9.875</v>
      </c>
      <c r="R3533" s="53">
        <v>0.8540307331656698</v>
      </c>
      <c r="S3533" s="53">
        <v>3.749941238143319</v>
      </c>
      <c r="T3533" s="53">
        <v>1.806640625E-2</v>
      </c>
      <c r="U3533" s="53">
        <v>0.33177083333333329</v>
      </c>
      <c r="V3533" s="53">
        <v>7.1802197428460053</v>
      </c>
      <c r="W3533" s="53">
        <v>6.6332495807108005</v>
      </c>
    </row>
    <row r="3534" spans="3:23" x14ac:dyDescent="0.25">
      <c r="C3534" s="70">
        <v>0</v>
      </c>
      <c r="D3534" s="53">
        <v>5872</v>
      </c>
      <c r="E3534" s="53">
        <v>9465</v>
      </c>
      <c r="F3534" s="53">
        <v>525.86699999999996</v>
      </c>
      <c r="G3534" s="53">
        <v>0.87468287187563432</v>
      </c>
      <c r="H3534" s="53">
        <v>0.62039091389329104</v>
      </c>
      <c r="I3534" s="53">
        <v>0.53207683943457773</v>
      </c>
      <c r="J3534" s="53">
        <v>86.46654038808812</v>
      </c>
      <c r="K3534" s="53">
        <v>255</v>
      </c>
      <c r="L3534" s="53">
        <v>116.82850817438693</v>
      </c>
      <c r="M3534" s="53">
        <v>1710.3124353145313</v>
      </c>
      <c r="N3534" s="53">
        <v>41.355923823734507</v>
      </c>
      <c r="O3534" s="53">
        <v>0.91830703054397456</v>
      </c>
      <c r="P3534" s="53">
        <v>3.1582622654296229</v>
      </c>
      <c r="Q3534" s="53">
        <v>68.138067415729907</v>
      </c>
      <c r="R3534" s="53">
        <v>0.98688972427852506</v>
      </c>
      <c r="S3534" s="53">
        <v>7.0597477636178709</v>
      </c>
      <c r="T3534" s="53">
        <v>4.404049993687725E-4</v>
      </c>
      <c r="U3534" s="53">
        <v>0.29525909359234243</v>
      </c>
      <c r="V3534" s="53">
        <v>152.96501360712423</v>
      </c>
      <c r="W3534" s="53">
        <v>74.141476779375878</v>
      </c>
    </row>
    <row r="3535" spans="3:23" x14ac:dyDescent="0.25">
      <c r="C3535" s="70">
        <v>0</v>
      </c>
      <c r="D3535" s="53">
        <v>104</v>
      </c>
      <c r="E3535" s="53">
        <v>118</v>
      </c>
      <c r="F3535" s="53">
        <v>38.506</v>
      </c>
      <c r="G3535" s="53">
        <v>0.66136879668067661</v>
      </c>
      <c r="H3535" s="53">
        <v>0.88135593220338981</v>
      </c>
      <c r="I3535" s="53">
        <v>0.61538461538461542</v>
      </c>
      <c r="J3535" s="53">
        <v>11.507254783503184</v>
      </c>
      <c r="K3535" s="53">
        <v>92</v>
      </c>
      <c r="L3535" s="53">
        <v>77.182692307692307</v>
      </c>
      <c r="M3535" s="53">
        <v>36.655619865571332</v>
      </c>
      <c r="N3535" s="53">
        <v>6.0543884799021059</v>
      </c>
      <c r="O3535" s="53">
        <v>0.28490347010937267</v>
      </c>
      <c r="P3535" s="53">
        <v>2.7497200281491421</v>
      </c>
      <c r="Q3535" s="53">
        <v>13.725274725274714</v>
      </c>
      <c r="R3535" s="53">
        <v>0.9414088008236331</v>
      </c>
      <c r="S3535" s="53">
        <v>4.3595907490214616</v>
      </c>
      <c r="T3535" s="53">
        <v>8.0304311073541943E-3</v>
      </c>
      <c r="U3535" s="53">
        <v>0.36502743288457518</v>
      </c>
      <c r="V3535" s="53">
        <v>13.823635389038254</v>
      </c>
      <c r="W3535" s="53">
        <v>10.368568042418328</v>
      </c>
    </row>
    <row r="3536" spans="3:23" x14ac:dyDescent="0.25">
      <c r="C3536" s="70">
        <v>1</v>
      </c>
      <c r="D3536" s="53">
        <v>52</v>
      </c>
      <c r="E3536" s="53">
        <v>56</v>
      </c>
      <c r="F3536" s="53">
        <v>23.147999999999996</v>
      </c>
      <c r="G3536" s="53">
        <v>0.40283323917633496</v>
      </c>
      <c r="H3536" s="53">
        <v>0.9285714285714286</v>
      </c>
      <c r="I3536" s="53">
        <v>0.72222222222222221</v>
      </c>
      <c r="J3536" s="53">
        <v>8.1368578902564384</v>
      </c>
      <c r="K3536" s="53">
        <v>188</v>
      </c>
      <c r="L3536" s="53">
        <v>130.26923076923077</v>
      </c>
      <c r="M3536" s="53">
        <v>895.76923076923038</v>
      </c>
      <c r="N3536" s="53">
        <v>29.92940411650774</v>
      </c>
      <c r="O3536" s="53">
        <v>0.19178490393807809</v>
      </c>
      <c r="P3536" s="53">
        <v>1.8751497908047334</v>
      </c>
      <c r="Q3536" s="53">
        <v>391.46913580246922</v>
      </c>
      <c r="R3536" s="53">
        <v>0.88793826882768023</v>
      </c>
      <c r="S3536" s="53">
        <v>5.2867901988271138</v>
      </c>
      <c r="T3536" s="53">
        <v>1.2345679012345668E-2</v>
      </c>
      <c r="U3536" s="53">
        <v>0.11546135099431368</v>
      </c>
      <c r="V3536" s="53">
        <v>8.5993440417695783</v>
      </c>
      <c r="W3536" s="53">
        <v>7.8707507868511462</v>
      </c>
    </row>
    <row r="3537" spans="3:23" x14ac:dyDescent="0.25">
      <c r="C3537" s="70">
        <v>0</v>
      </c>
      <c r="D3537" s="53">
        <v>181</v>
      </c>
      <c r="E3537" s="53">
        <v>192</v>
      </c>
      <c r="F3537" s="53">
        <v>51.861999999999995</v>
      </c>
      <c r="G3537" s="53">
        <v>0.8537938629059233</v>
      </c>
      <c r="H3537" s="53">
        <v>0.94270833333333337</v>
      </c>
      <c r="I3537" s="53">
        <v>0.66300366300366298</v>
      </c>
      <c r="J3537" s="53">
        <v>15.180789096653191</v>
      </c>
      <c r="K3537" s="53">
        <v>141</v>
      </c>
      <c r="L3537" s="53">
        <v>97.04419889502762</v>
      </c>
      <c r="M3537" s="53">
        <v>394.60914671577677</v>
      </c>
      <c r="N3537" s="53">
        <v>19.864771499208764</v>
      </c>
      <c r="O3537" s="53">
        <v>0.15593355077787738</v>
      </c>
      <c r="P3537" s="53">
        <v>1.9860929726372689</v>
      </c>
      <c r="Q3537" s="53">
        <v>230.13605442176785</v>
      </c>
      <c r="R3537" s="53">
        <v>0.87801495084183223</v>
      </c>
      <c r="S3537" s="53">
        <v>5.8246867222963319</v>
      </c>
      <c r="T3537" s="53">
        <v>4.442593363876147E-3</v>
      </c>
      <c r="U3537" s="53">
        <v>0.28365255427871799</v>
      </c>
      <c r="V3537" s="53">
        <v>21.746544532599838</v>
      </c>
      <c r="W3537" s="53">
        <v>11.321495022973135</v>
      </c>
    </row>
    <row r="3538" spans="3:23" x14ac:dyDescent="0.25">
      <c r="C3538" s="70">
        <v>0</v>
      </c>
      <c r="D3538" s="53">
        <v>309</v>
      </c>
      <c r="E3538" s="53">
        <v>323</v>
      </c>
      <c r="F3538" s="53">
        <v>73.198999999999998</v>
      </c>
      <c r="G3538" s="53">
        <v>0.91727836277610364</v>
      </c>
      <c r="H3538" s="53">
        <v>0.95665634674922606</v>
      </c>
      <c r="I3538" s="53">
        <v>0.74278846153846156</v>
      </c>
      <c r="J3538" s="53">
        <v>19.83509564693766</v>
      </c>
      <c r="K3538" s="53">
        <v>145</v>
      </c>
      <c r="L3538" s="53">
        <v>102.33656957928802</v>
      </c>
      <c r="M3538" s="53">
        <v>490.1006388433579</v>
      </c>
      <c r="N3538" s="53">
        <v>22.138216704227961</v>
      </c>
      <c r="O3538" s="53">
        <v>6.1802657876623224E-3</v>
      </c>
      <c r="P3538" s="53">
        <v>1.89488316007331</v>
      </c>
      <c r="Q3538" s="53">
        <v>428.84382284382292</v>
      </c>
      <c r="R3538" s="53">
        <v>0.81647247237656906</v>
      </c>
      <c r="S3538" s="53">
        <v>6.1278237720255992</v>
      </c>
      <c r="T3538" s="53">
        <v>2.8200237990447696E-3</v>
      </c>
      <c r="U3538" s="53">
        <v>0.17935533817141286</v>
      </c>
      <c r="V3538" s="53">
        <v>31.958505457826501</v>
      </c>
      <c r="W3538" s="53">
        <v>12.727368176806335</v>
      </c>
    </row>
    <row r="3539" spans="3:23" x14ac:dyDescent="0.25">
      <c r="C3539" s="70">
        <v>0</v>
      </c>
      <c r="D3539" s="53">
        <v>5992</v>
      </c>
      <c r="E3539" s="53">
        <v>9299</v>
      </c>
      <c r="F3539" s="53">
        <v>501.09799999999996</v>
      </c>
      <c r="G3539" s="53">
        <v>0.8810908876289345</v>
      </c>
      <c r="H3539" s="53">
        <v>0.64437036240455958</v>
      </c>
      <c r="I3539" s="53">
        <v>0.55543196143863549</v>
      </c>
      <c r="J3539" s="53">
        <v>87.345585761692007</v>
      </c>
      <c r="K3539" s="53">
        <v>255</v>
      </c>
      <c r="L3539" s="53">
        <v>115.95010013351134</v>
      </c>
      <c r="M3539" s="53">
        <v>1731.5293072842419</v>
      </c>
      <c r="N3539" s="53">
        <v>41.611648697020428</v>
      </c>
      <c r="O3539" s="53">
        <v>0.96089869481564472</v>
      </c>
      <c r="P3539" s="53">
        <v>3.2828268130645304</v>
      </c>
      <c r="Q3539" s="53">
        <v>66.661793103448815</v>
      </c>
      <c r="R3539" s="53">
        <v>0.98684292489255721</v>
      </c>
      <c r="S3539" s="53">
        <v>7.0699774002326459</v>
      </c>
      <c r="T3539" s="53">
        <v>4.0983168186023943E-4</v>
      </c>
      <c r="U3539" s="53">
        <v>0.28023219261900995</v>
      </c>
      <c r="V3539" s="53">
        <v>153.74953509203615</v>
      </c>
      <c r="W3539" s="53">
        <v>72.71537859826114</v>
      </c>
    </row>
    <row r="3540" spans="3:23" x14ac:dyDescent="0.25">
      <c r="C3540" s="70">
        <v>0</v>
      </c>
      <c r="D3540" s="53">
        <v>169</v>
      </c>
      <c r="E3540" s="53">
        <v>183</v>
      </c>
      <c r="F3540" s="53">
        <v>46.007000000000005</v>
      </c>
      <c r="G3540" s="53">
        <v>0.58739835153815856</v>
      </c>
      <c r="H3540" s="53">
        <v>0.92349726775956287</v>
      </c>
      <c r="I3540" s="53">
        <v>0.70416666666666672</v>
      </c>
      <c r="J3540" s="53">
        <v>14.668929172241663</v>
      </c>
      <c r="K3540" s="53">
        <v>89</v>
      </c>
      <c r="L3540" s="53">
        <v>73.804733727810657</v>
      </c>
      <c r="M3540" s="53">
        <v>34.705691744153256</v>
      </c>
      <c r="N3540" s="53">
        <v>5.8911536853279642</v>
      </c>
      <c r="O3540" s="53">
        <v>0.16205223114792813</v>
      </c>
      <c r="P3540" s="53">
        <v>2.1278676837428319</v>
      </c>
      <c r="Q3540" s="53">
        <v>11.403921568627439</v>
      </c>
      <c r="R3540" s="53">
        <v>0.96750923996850957</v>
      </c>
      <c r="S3540" s="53">
        <v>4.3349489643376318</v>
      </c>
      <c r="T3540" s="53">
        <v>6.9050365244136738E-3</v>
      </c>
      <c r="U3540" s="53">
        <v>0.40311249752426193</v>
      </c>
      <c r="V3540" s="53">
        <v>16.467757255142228</v>
      </c>
      <c r="W3540" s="53">
        <v>13.327322235869294</v>
      </c>
    </row>
    <row r="3541" spans="3:23" x14ac:dyDescent="0.25">
      <c r="C3541" s="70">
        <v>1</v>
      </c>
      <c r="D3541" s="53">
        <v>63</v>
      </c>
      <c r="E3541" s="53">
        <v>67</v>
      </c>
      <c r="F3541" s="53">
        <v>26.050999999999998</v>
      </c>
      <c r="G3541" s="53">
        <v>0.51317805089437063</v>
      </c>
      <c r="H3541" s="53">
        <v>0.94029850746268662</v>
      </c>
      <c r="I3541" s="53">
        <v>0.7</v>
      </c>
      <c r="J3541" s="53">
        <v>8.9562319821627696</v>
      </c>
      <c r="K3541" s="53">
        <v>178</v>
      </c>
      <c r="L3541" s="53">
        <v>118.07936507936508</v>
      </c>
      <c r="M3541" s="53">
        <v>958.97747055811556</v>
      </c>
      <c r="N3541" s="53">
        <v>30.967361375456509</v>
      </c>
      <c r="O3541" s="53">
        <v>0.27190198867697746</v>
      </c>
      <c r="P3541" s="53">
        <v>1.9838900279790961</v>
      </c>
      <c r="Q3541" s="53">
        <v>289.97979797979804</v>
      </c>
      <c r="R3541" s="53">
        <v>0.90279545501235514</v>
      </c>
      <c r="S3541" s="53">
        <v>5.2808624158661504</v>
      </c>
      <c r="T3541" s="53">
        <v>1.0509131721252951E-2</v>
      </c>
      <c r="U3541" s="53">
        <v>0.15862313306995005</v>
      </c>
      <c r="V3541" s="53">
        <v>9.7646107364017922</v>
      </c>
      <c r="W3541" s="53">
        <v>8.3807913190095036</v>
      </c>
    </row>
    <row r="3542" spans="3:23" x14ac:dyDescent="0.25">
      <c r="C3542" s="70">
        <v>0</v>
      </c>
      <c r="D3542" s="53">
        <v>214</v>
      </c>
      <c r="E3542" s="53">
        <v>241</v>
      </c>
      <c r="F3542" s="53">
        <v>60.554000000000002</v>
      </c>
      <c r="G3542" s="53">
        <v>0.87685126753931397</v>
      </c>
      <c r="H3542" s="53">
        <v>0.88796680497925307</v>
      </c>
      <c r="I3542" s="53">
        <v>0.62028985507246381</v>
      </c>
      <c r="J3542" s="53">
        <v>16.506764146050092</v>
      </c>
      <c r="K3542" s="53">
        <v>134</v>
      </c>
      <c r="L3542" s="53">
        <v>95.168224299065415</v>
      </c>
      <c r="M3542" s="53">
        <v>338.65701373349111</v>
      </c>
      <c r="N3542" s="53">
        <v>18.402636053932358</v>
      </c>
      <c r="O3542" s="53">
        <v>9.7376809769441353E-2</v>
      </c>
      <c r="P3542" s="53">
        <v>1.9401333484801047</v>
      </c>
      <c r="Q3542" s="53">
        <v>142.06521739130423</v>
      </c>
      <c r="R3542" s="53">
        <v>0.92120605076662432</v>
      </c>
      <c r="S3542" s="53">
        <v>5.7961095326109557</v>
      </c>
      <c r="T3542" s="53">
        <v>3.6921077504726016E-3</v>
      </c>
      <c r="U3542" s="53">
        <v>0.29962748948506962</v>
      </c>
      <c r="V3542" s="53">
        <v>25.374906493220013</v>
      </c>
      <c r="W3542" s="53">
        <v>12.199284302704722</v>
      </c>
    </row>
    <row r="3543" spans="3:23" x14ac:dyDescent="0.25">
      <c r="C3543" s="70">
        <v>0</v>
      </c>
      <c r="D3543" s="53">
        <v>29</v>
      </c>
      <c r="E3543" s="53">
        <v>33</v>
      </c>
      <c r="F3543" s="53">
        <v>17.996000000000002</v>
      </c>
      <c r="G3543" s="53">
        <v>0</v>
      </c>
      <c r="H3543" s="53">
        <v>0.87878787878787878</v>
      </c>
      <c r="I3543" s="53">
        <v>0.59183673469387754</v>
      </c>
      <c r="J3543" s="53">
        <v>6.0765077797464979</v>
      </c>
      <c r="K3543" s="53">
        <v>84</v>
      </c>
      <c r="L3543" s="53">
        <v>74.689655172413794</v>
      </c>
      <c r="M3543" s="53">
        <v>32.864532019704434</v>
      </c>
      <c r="N3543" s="53">
        <v>5.7327595466498016</v>
      </c>
      <c r="O3543" s="53">
        <v>5.0276358134730005E-2</v>
      </c>
      <c r="P3543" s="53">
        <v>1.9025938366984023</v>
      </c>
      <c r="Q3543" s="53">
        <v>47.749999999999993</v>
      </c>
      <c r="R3543" s="53">
        <v>0.84087794082941625</v>
      </c>
      <c r="S3543" s="53">
        <v>4.0472990984266435</v>
      </c>
      <c r="T3543" s="53">
        <v>2.0408163265306135E-2</v>
      </c>
      <c r="U3543" s="53">
        <v>0.20969747747583878</v>
      </c>
      <c r="V3543" s="53">
        <v>6.2330229193099944</v>
      </c>
      <c r="W3543" s="53">
        <v>6.2330229193099944</v>
      </c>
    </row>
    <row r="3544" spans="3:23" x14ac:dyDescent="0.25">
      <c r="C3544" s="70">
        <v>0</v>
      </c>
      <c r="D3544" s="53">
        <v>324</v>
      </c>
      <c r="E3544" s="53">
        <v>346</v>
      </c>
      <c r="F3544" s="53">
        <v>75.712999999999994</v>
      </c>
      <c r="G3544" s="53">
        <v>0.92266684486794015</v>
      </c>
      <c r="H3544" s="53">
        <v>0.93641618497109824</v>
      </c>
      <c r="I3544" s="53">
        <v>0.75524475524475521</v>
      </c>
      <c r="J3544" s="53">
        <v>20.310825007719227</v>
      </c>
      <c r="K3544" s="53">
        <v>164</v>
      </c>
      <c r="L3544" s="53">
        <v>104.10493827160494</v>
      </c>
      <c r="M3544" s="53">
        <v>522.84344303023352</v>
      </c>
      <c r="N3544" s="53">
        <v>22.86577011671012</v>
      </c>
      <c r="O3544" s="53">
        <v>0.34849882670890064</v>
      </c>
      <c r="P3544" s="53">
        <v>2.6214055859582288</v>
      </c>
      <c r="Q3544" s="53">
        <v>274.04524886877834</v>
      </c>
      <c r="R3544" s="53">
        <v>0.87293038762098518</v>
      </c>
      <c r="S3544" s="53">
        <v>6.2614508173520917</v>
      </c>
      <c r="T3544" s="53">
        <v>2.5183759546282994E-3</v>
      </c>
      <c r="U3544" s="53">
        <v>0.17577091286926805</v>
      </c>
      <c r="V3544" s="53">
        <v>33.311715252690711</v>
      </c>
      <c r="W3544" s="53">
        <v>12.844934051203731</v>
      </c>
    </row>
    <row r="3545" spans="3:23" x14ac:dyDescent="0.25">
      <c r="C3545" s="70">
        <v>0</v>
      </c>
      <c r="D3545" s="53">
        <v>29</v>
      </c>
      <c r="E3545" s="53">
        <v>33</v>
      </c>
      <c r="F3545" s="53">
        <v>17.996000000000002</v>
      </c>
      <c r="G3545" s="53">
        <v>0</v>
      </c>
      <c r="H3545" s="53">
        <v>0.87878787878787878</v>
      </c>
      <c r="I3545" s="53">
        <v>0.59183673469387754</v>
      </c>
      <c r="J3545" s="53">
        <v>6.0765077797464979</v>
      </c>
      <c r="K3545" s="53">
        <v>120</v>
      </c>
      <c r="L3545" s="53">
        <v>91.620689655172413</v>
      </c>
      <c r="M3545" s="53">
        <v>252.67241379310343</v>
      </c>
      <c r="N3545" s="53">
        <v>15.895672800894696</v>
      </c>
      <c r="O3545" s="53">
        <v>0.12646919306322058</v>
      </c>
      <c r="P3545" s="53">
        <v>1.9550508353077911</v>
      </c>
      <c r="Q3545" s="53">
        <v>531.44642857142867</v>
      </c>
      <c r="R3545" s="53">
        <v>0.46288352193916465</v>
      </c>
      <c r="S3545" s="53">
        <v>4.4181572881564177</v>
      </c>
      <c r="T3545" s="53">
        <v>1.8494897959183687E-2</v>
      </c>
      <c r="U3545" s="53">
        <v>9.1165618950966434E-2</v>
      </c>
      <c r="V3545" s="53">
        <v>6.2330229193099944</v>
      </c>
      <c r="W3545" s="53">
        <v>6.2330229193099944</v>
      </c>
    </row>
    <row r="3546" spans="3:23" x14ac:dyDescent="0.25">
      <c r="C3546" s="70">
        <v>0</v>
      </c>
      <c r="D3546" s="53">
        <v>6266</v>
      </c>
      <c r="E3546" s="53">
        <v>9285</v>
      </c>
      <c r="F3546" s="53">
        <v>509.69</v>
      </c>
      <c r="G3546" s="53">
        <v>0.88527973369939927</v>
      </c>
      <c r="H3546" s="53">
        <v>0.67485191168551428</v>
      </c>
      <c r="I3546" s="53">
        <v>0.5920256991685563</v>
      </c>
      <c r="J3546" s="53">
        <v>89.320316766738628</v>
      </c>
      <c r="K3546" s="53">
        <v>251</v>
      </c>
      <c r="L3546" s="53">
        <v>113.77114586658155</v>
      </c>
      <c r="M3546" s="53">
        <v>1658.7188863803115</v>
      </c>
      <c r="N3546" s="53">
        <v>40.727372691843399</v>
      </c>
      <c r="O3546" s="53">
        <v>0.98677490461226602</v>
      </c>
      <c r="P3546" s="53">
        <v>3.3359374520625589</v>
      </c>
      <c r="Q3546" s="53">
        <v>62.5686164229461</v>
      </c>
      <c r="R3546" s="53">
        <v>0.9871720433719009</v>
      </c>
      <c r="S3546" s="53">
        <v>7.02537312387404</v>
      </c>
      <c r="T3546" s="53">
        <v>4.3270041188604914E-4</v>
      </c>
      <c r="U3546" s="53">
        <v>0.28876828302375479</v>
      </c>
      <c r="V3546" s="53">
        <v>155.60650860721609</v>
      </c>
      <c r="W3546" s="53">
        <v>72.366193839001198</v>
      </c>
    </row>
    <row r="3547" spans="3:23" x14ac:dyDescent="0.25">
      <c r="C3547" s="70">
        <v>0</v>
      </c>
      <c r="D3547" s="53">
        <v>157</v>
      </c>
      <c r="E3547" s="53">
        <v>173</v>
      </c>
      <c r="F3547" s="53">
        <v>46.49499999999999</v>
      </c>
      <c r="G3547" s="53">
        <v>0.7186397327814561</v>
      </c>
      <c r="H3547" s="53">
        <v>0.90751445086705207</v>
      </c>
      <c r="I3547" s="53">
        <v>0.65966386554621848</v>
      </c>
      <c r="J3547" s="53">
        <v>14.138550439257219</v>
      </c>
      <c r="K3547" s="53">
        <v>95</v>
      </c>
      <c r="L3547" s="53">
        <v>72.764331210191088</v>
      </c>
      <c r="M3547" s="53">
        <v>45.591540094724799</v>
      </c>
      <c r="N3547" s="53">
        <v>6.7521507754733081</v>
      </c>
      <c r="O3547" s="53">
        <v>0.84481886018998475</v>
      </c>
      <c r="P3547" s="53">
        <v>3.5390105875713744</v>
      </c>
      <c r="Q3547" s="53">
        <v>14.043650793650805</v>
      </c>
      <c r="R3547" s="53">
        <v>0.93957239523275182</v>
      </c>
      <c r="S3547" s="53">
        <v>4.4680414245572617</v>
      </c>
      <c r="T3547" s="53">
        <v>6.2673217435122398E-3</v>
      </c>
      <c r="U3547" s="53">
        <v>0.35221274536750702</v>
      </c>
      <c r="V3547" s="53">
        <v>17.248775465181762</v>
      </c>
      <c r="W3547" s="53">
        <v>11.994498008387513</v>
      </c>
    </row>
    <row r="3548" spans="3:23" x14ac:dyDescent="0.25">
      <c r="C3548" s="70">
        <v>1</v>
      </c>
      <c r="D3548" s="53">
        <v>102</v>
      </c>
      <c r="E3548" s="53">
        <v>109</v>
      </c>
      <c r="F3548" s="53">
        <v>34.750999999999998</v>
      </c>
      <c r="G3548" s="53">
        <v>0.65608039731587342</v>
      </c>
      <c r="H3548" s="53">
        <v>0.93577981651376152</v>
      </c>
      <c r="I3548" s="53">
        <v>0.70833333333333337</v>
      </c>
      <c r="J3548" s="53">
        <v>11.396070970426017</v>
      </c>
      <c r="K3548" s="53">
        <v>183</v>
      </c>
      <c r="L3548" s="53">
        <v>112.32352941176471</v>
      </c>
      <c r="M3548" s="53">
        <v>974.458648806057</v>
      </c>
      <c r="N3548" s="53">
        <v>31.216320231668195</v>
      </c>
      <c r="O3548" s="53">
        <v>0.46526930107385855</v>
      </c>
      <c r="P3548" s="53">
        <v>2.2625048331786743</v>
      </c>
      <c r="Q3548" s="53">
        <v>263.05769230769221</v>
      </c>
      <c r="R3548" s="53">
        <v>0.93319070891858236</v>
      </c>
      <c r="S3548" s="53">
        <v>5.9381718812893309</v>
      </c>
      <c r="T3548" s="53">
        <v>6.5746219592373338E-3</v>
      </c>
      <c r="U3548" s="53">
        <v>0.115058741126495</v>
      </c>
      <c r="V3548" s="53">
        <v>13.244044389397478</v>
      </c>
      <c r="W3548" s="53">
        <v>9.995161163742079</v>
      </c>
    </row>
    <row r="3549" spans="3:23" x14ac:dyDescent="0.25">
      <c r="C3549" s="70">
        <v>0</v>
      </c>
      <c r="D3549" s="53">
        <v>268</v>
      </c>
      <c r="E3549" s="53">
        <v>298</v>
      </c>
      <c r="F3549" s="53">
        <v>66.343000000000004</v>
      </c>
      <c r="G3549" s="53">
        <v>0.87841468801475542</v>
      </c>
      <c r="H3549" s="53">
        <v>0.89932885906040272</v>
      </c>
      <c r="I3549" s="53">
        <v>0.64423076923076927</v>
      </c>
      <c r="J3549" s="53">
        <v>18.47236308621676</v>
      </c>
      <c r="K3549" s="53">
        <v>141</v>
      </c>
      <c r="L3549" s="53">
        <v>94.451492537313428</v>
      </c>
      <c r="M3549" s="53">
        <v>440.87778802616145</v>
      </c>
      <c r="N3549" s="53">
        <v>20.997089989476194</v>
      </c>
      <c r="O3549" s="53">
        <v>0.32508742809272767</v>
      </c>
      <c r="P3549" s="53">
        <v>1.9161227428465668</v>
      </c>
      <c r="Q3549" s="53">
        <v>225.40723981900504</v>
      </c>
      <c r="R3549" s="53">
        <v>0.89061009567269556</v>
      </c>
      <c r="S3549" s="53">
        <v>5.9667374364805248</v>
      </c>
      <c r="T3549" s="53">
        <v>3.1633258942282234E-3</v>
      </c>
      <c r="U3549" s="53">
        <v>0.3096242212814701</v>
      </c>
      <c r="V3549" s="53">
        <v>28.092312142880175</v>
      </c>
      <c r="W3549" s="53">
        <v>13.425293220581084</v>
      </c>
    </row>
    <row r="3550" spans="3:23" x14ac:dyDescent="0.25">
      <c r="C3550" s="70">
        <v>0</v>
      </c>
      <c r="D3550" s="53">
        <v>29</v>
      </c>
      <c r="E3550" s="53">
        <v>33</v>
      </c>
      <c r="F3550" s="53">
        <v>17.996000000000002</v>
      </c>
      <c r="G3550" s="53">
        <v>0</v>
      </c>
      <c r="H3550" s="53">
        <v>0.87878787878787878</v>
      </c>
      <c r="I3550" s="53">
        <v>0.59183673469387754</v>
      </c>
      <c r="J3550" s="53">
        <v>6.0765077797464979</v>
      </c>
      <c r="K3550" s="53">
        <v>101</v>
      </c>
      <c r="L3550" s="53">
        <v>84.068965517241381</v>
      </c>
      <c r="M3550" s="53">
        <v>99.709359605911317</v>
      </c>
      <c r="N3550" s="53">
        <v>9.9854574059434711</v>
      </c>
      <c r="O3550" s="53">
        <v>1.0745893689333605E-2</v>
      </c>
      <c r="P3550" s="53">
        <v>1.9917992031063489</v>
      </c>
      <c r="Q3550" s="53">
        <v>83.946428571428598</v>
      </c>
      <c r="R3550" s="53">
        <v>0.85152711529506531</v>
      </c>
      <c r="S3550" s="53">
        <v>4.159199529386524</v>
      </c>
      <c r="T3550" s="53">
        <v>1.785714285714287E-2</v>
      </c>
      <c r="U3550" s="53">
        <v>0.15906765824045233</v>
      </c>
      <c r="V3550" s="53">
        <v>6.2330229193099944</v>
      </c>
      <c r="W3550" s="53">
        <v>6.2330229193099944</v>
      </c>
    </row>
    <row r="3551" spans="3:23" x14ac:dyDescent="0.25">
      <c r="C3551" s="70">
        <v>0</v>
      </c>
      <c r="D3551" s="53">
        <v>346</v>
      </c>
      <c r="E3551" s="53">
        <v>367</v>
      </c>
      <c r="F3551" s="53">
        <v>75.44</v>
      </c>
      <c r="G3551" s="53">
        <v>0.90972347570085155</v>
      </c>
      <c r="H3551" s="53">
        <v>0.94277929155313356</v>
      </c>
      <c r="I3551" s="53">
        <v>0.74891774891774887</v>
      </c>
      <c r="J3551" s="53">
        <v>20.989065783840079</v>
      </c>
      <c r="K3551" s="53">
        <v>173</v>
      </c>
      <c r="L3551" s="53">
        <v>104.63872832369943</v>
      </c>
      <c r="M3551" s="53">
        <v>551.60533634916726</v>
      </c>
      <c r="N3551" s="53">
        <v>23.486279746889828</v>
      </c>
      <c r="O3551" s="53">
        <v>0.32549766681343495</v>
      </c>
      <c r="P3551" s="53">
        <v>2.8836940151723658</v>
      </c>
      <c r="Q3551" s="53">
        <v>332.43697478991714</v>
      </c>
      <c r="R3551" s="53">
        <v>0.88496606107177933</v>
      </c>
      <c r="S3551" s="53">
        <v>6.2054252952520805</v>
      </c>
      <c r="T3551" s="53">
        <v>2.5333662876915642E-3</v>
      </c>
      <c r="U3551" s="53">
        <v>0.20331877238894155</v>
      </c>
      <c r="V3551" s="53">
        <v>32.837963726423077</v>
      </c>
      <c r="W3551" s="53">
        <v>13.634803306314074</v>
      </c>
    </row>
    <row r="3552" spans="3:23" x14ac:dyDescent="0.25">
      <c r="C3552" s="70">
        <v>0</v>
      </c>
      <c r="D3552" s="53">
        <v>68</v>
      </c>
      <c r="E3552" s="53">
        <v>72</v>
      </c>
      <c r="F3552" s="53">
        <v>28.010999999999999</v>
      </c>
      <c r="G3552" s="53">
        <v>0.704630169339307</v>
      </c>
      <c r="H3552" s="53">
        <v>0.94444444444444442</v>
      </c>
      <c r="I3552" s="53">
        <v>0.70833333333333337</v>
      </c>
      <c r="J3552" s="53">
        <v>9.3048529833625562</v>
      </c>
      <c r="K3552" s="53">
        <v>152</v>
      </c>
      <c r="L3552" s="53">
        <v>104.54411764705883</v>
      </c>
      <c r="M3552" s="53">
        <v>558.0428007023703</v>
      </c>
      <c r="N3552" s="53">
        <v>23.622929553769794</v>
      </c>
      <c r="O3552" s="53">
        <v>0.31038576641427468</v>
      </c>
      <c r="P3552" s="53">
        <v>1.9730515304288692</v>
      </c>
      <c r="Q3552" s="53">
        <v>891.9038461538463</v>
      </c>
      <c r="R3552" s="53">
        <v>0.66492501468673526</v>
      </c>
      <c r="S3552" s="53">
        <v>5.4071001573313655</v>
      </c>
      <c r="T3552" s="53">
        <v>9.9852071005917097E-3</v>
      </c>
      <c r="U3552" s="53">
        <v>9.0802083078492316E-2</v>
      </c>
      <c r="V3552" s="53">
        <v>11.158793894177956</v>
      </c>
      <c r="W3552" s="53">
        <v>7.9179983769063611</v>
      </c>
    </row>
    <row r="3553" spans="3:23" x14ac:dyDescent="0.25">
      <c r="C3553" s="70">
        <v>0</v>
      </c>
      <c r="D3553" s="53">
        <v>98</v>
      </c>
      <c r="E3553" s="53">
        <v>115</v>
      </c>
      <c r="F3553" s="53">
        <v>40.466000000000001</v>
      </c>
      <c r="G3553" s="53">
        <v>0.88255275494346419</v>
      </c>
      <c r="H3553" s="53">
        <v>0.85217391304347823</v>
      </c>
      <c r="I3553" s="53">
        <v>0.64052287581699341</v>
      </c>
      <c r="J3553" s="53">
        <v>11.170383851240114</v>
      </c>
      <c r="K3553" s="53">
        <v>100</v>
      </c>
      <c r="L3553" s="53">
        <v>78.132653061224488</v>
      </c>
      <c r="M3553" s="53">
        <v>100.28119082684621</v>
      </c>
      <c r="N3553" s="53">
        <v>10.014049671678597</v>
      </c>
      <c r="O3553" s="53">
        <v>0.26770614342676402</v>
      </c>
      <c r="P3553" s="53">
        <v>2.2019512490965427</v>
      </c>
      <c r="Q3553" s="53">
        <v>68.679012345678984</v>
      </c>
      <c r="R3553" s="53">
        <v>0.86138631557309453</v>
      </c>
      <c r="S3553" s="53">
        <v>4.8973967077019704</v>
      </c>
      <c r="T3553" s="53">
        <v>7.3159579332418723E-3</v>
      </c>
      <c r="U3553" s="53">
        <v>0.23437552798291256</v>
      </c>
      <c r="V3553" s="53">
        <v>16.92155485410774</v>
      </c>
      <c r="W3553" s="53">
        <v>7.9567417189193481</v>
      </c>
    </row>
    <row r="3554" spans="3:23" x14ac:dyDescent="0.25">
      <c r="C3554" s="70">
        <v>0</v>
      </c>
      <c r="D3554" s="53">
        <v>66</v>
      </c>
      <c r="E3554" s="53">
        <v>71</v>
      </c>
      <c r="F3554" s="53">
        <v>27.919999999999998</v>
      </c>
      <c r="G3554" s="53">
        <v>0.74834238288985033</v>
      </c>
      <c r="H3554" s="53">
        <v>0.92957746478873238</v>
      </c>
      <c r="I3554" s="53">
        <v>0.6875</v>
      </c>
      <c r="J3554" s="53">
        <v>9.1669956884750814</v>
      </c>
      <c r="K3554" s="53">
        <v>98</v>
      </c>
      <c r="L3554" s="53">
        <v>78.909090909090907</v>
      </c>
      <c r="M3554" s="53">
        <v>131.59160839160836</v>
      </c>
      <c r="N3554" s="53">
        <v>11.471338561458657</v>
      </c>
      <c r="O3554" s="53">
        <v>8.9457792465993363E-2</v>
      </c>
      <c r="P3554" s="53">
        <v>1.6276075835157531</v>
      </c>
      <c r="Q3554" s="53">
        <v>77.249999999999986</v>
      </c>
      <c r="R3554" s="53">
        <v>0.86052878761893026</v>
      </c>
      <c r="S3554" s="53">
        <v>4.8778226275449557</v>
      </c>
      <c r="T3554" s="53">
        <v>1.0170118343195264E-2</v>
      </c>
      <c r="U3554" s="53">
        <v>0.26003877261766017</v>
      </c>
      <c r="V3554" s="53">
        <v>11.370769314853174</v>
      </c>
      <c r="W3554" s="53">
        <v>7.5423751809500752</v>
      </c>
    </row>
    <row r="3555" spans="3:23" x14ac:dyDescent="0.25">
      <c r="C3555" s="70">
        <v>0</v>
      </c>
      <c r="D3555" s="53">
        <v>44</v>
      </c>
      <c r="E3555" s="53">
        <v>49</v>
      </c>
      <c r="F3555" s="53">
        <v>22.312999999999999</v>
      </c>
      <c r="G3555" s="53">
        <v>0.60751669847806156</v>
      </c>
      <c r="H3555" s="53">
        <v>0.89795918367346939</v>
      </c>
      <c r="I3555" s="53">
        <v>0.61111111111111116</v>
      </c>
      <c r="J3555" s="53">
        <v>7.4848206370191104</v>
      </c>
      <c r="K3555" s="53">
        <v>75</v>
      </c>
      <c r="L3555" s="53">
        <v>67.340909090909093</v>
      </c>
      <c r="M3555" s="53">
        <v>16.648520084566584</v>
      </c>
      <c r="N3555" s="53">
        <v>4.0802598060131645</v>
      </c>
      <c r="O3555" s="53">
        <v>0.35776895438767675</v>
      </c>
      <c r="P3555" s="53">
        <v>2.0018274811080716</v>
      </c>
      <c r="Q3555" s="53">
        <v>10.962499999999997</v>
      </c>
      <c r="R3555" s="53">
        <v>0.82200516346858754</v>
      </c>
      <c r="S3555" s="53">
        <v>3.7290005848323511</v>
      </c>
      <c r="T3555" s="53">
        <v>1.500000000000001E-2</v>
      </c>
      <c r="U3555" s="53">
        <v>0.43163690476190458</v>
      </c>
      <c r="V3555" s="53">
        <v>8.5442171759943637</v>
      </c>
      <c r="W3555" s="53">
        <v>6.7867307100684053</v>
      </c>
    </row>
    <row r="3556" spans="3:23" x14ac:dyDescent="0.25">
      <c r="C3556" s="70">
        <v>0</v>
      </c>
      <c r="D3556" s="53">
        <v>6388</v>
      </c>
      <c r="E3556" s="53">
        <v>9334</v>
      </c>
      <c r="F3556" s="53">
        <v>499.03900000000004</v>
      </c>
      <c r="G3556" s="53">
        <v>0.88553894776959807</v>
      </c>
      <c r="H3556" s="53">
        <v>0.68437968716520248</v>
      </c>
      <c r="I3556" s="53">
        <v>0.59645191409897291</v>
      </c>
      <c r="J3556" s="53">
        <v>90.185665223294876</v>
      </c>
      <c r="K3556" s="53">
        <v>253</v>
      </c>
      <c r="L3556" s="53">
        <v>111.64057608015028</v>
      </c>
      <c r="M3556" s="53">
        <v>1567.0816913543069</v>
      </c>
      <c r="N3556" s="53">
        <v>39.586382650531569</v>
      </c>
      <c r="O3556" s="53">
        <v>1.05573303715327</v>
      </c>
      <c r="P3556" s="53">
        <v>3.6648887408240598</v>
      </c>
      <c r="Q3556" s="53">
        <v>57.789069013432467</v>
      </c>
      <c r="R3556" s="53">
        <v>0.98760741525109319</v>
      </c>
      <c r="S3556" s="53">
        <v>7.0201525114375958</v>
      </c>
      <c r="T3556" s="53">
        <v>4.2396070951308091E-4</v>
      </c>
      <c r="U3556" s="53">
        <v>0.28959915408493536</v>
      </c>
      <c r="V3556" s="53">
        <v>155.31643231516338</v>
      </c>
      <c r="W3556" s="53">
        <v>72.154600570774065</v>
      </c>
    </row>
    <row r="3557" spans="3:23" x14ac:dyDescent="0.25">
      <c r="C3557" s="70">
        <v>0</v>
      </c>
      <c r="D3557" s="53">
        <v>107</v>
      </c>
      <c r="E3557" s="53">
        <v>115</v>
      </c>
      <c r="F3557" s="53">
        <v>38.994</v>
      </c>
      <c r="G3557" s="53">
        <v>0.88509272038454401</v>
      </c>
      <c r="H3557" s="53">
        <v>0.93043478260869561</v>
      </c>
      <c r="I3557" s="53">
        <v>0.55729166666666663</v>
      </c>
      <c r="J3557" s="53">
        <v>11.672044863118991</v>
      </c>
      <c r="K3557" s="53">
        <v>87</v>
      </c>
      <c r="L3557" s="53">
        <v>72.149532710280369</v>
      </c>
      <c r="M3557" s="53">
        <v>42.581202609768994</v>
      </c>
      <c r="N3557" s="53">
        <v>6.5254273890503907</v>
      </c>
      <c r="O3557" s="53">
        <v>0.4044598337082172</v>
      </c>
      <c r="P3557" s="53">
        <v>2.5265648034282626</v>
      </c>
      <c r="Q3557" s="53">
        <v>19.735294117647044</v>
      </c>
      <c r="R3557" s="53">
        <v>0.95435942678340158</v>
      </c>
      <c r="S3557" s="53">
        <v>4.4784281191071109</v>
      </c>
      <c r="T3557" s="53">
        <v>6.3437139561707189E-3</v>
      </c>
      <c r="U3557" s="53">
        <v>0.32483890020654665</v>
      </c>
      <c r="V3557" s="53">
        <v>17.339459418210694</v>
      </c>
      <c r="W3557" s="53">
        <v>8.0700399244605521</v>
      </c>
    </row>
    <row r="3558" spans="3:23" x14ac:dyDescent="0.25">
      <c r="C3558" s="70">
        <v>1</v>
      </c>
      <c r="D3558" s="53">
        <v>114</v>
      </c>
      <c r="E3558" s="53">
        <v>119</v>
      </c>
      <c r="F3558" s="53">
        <v>35.603000000000002</v>
      </c>
      <c r="G3558" s="53">
        <v>0.30063015124348996</v>
      </c>
      <c r="H3558" s="53">
        <v>0.95798319327731096</v>
      </c>
      <c r="I3558" s="53">
        <v>0.73076923076923073</v>
      </c>
      <c r="J3558" s="53">
        <v>12.047792665040703</v>
      </c>
      <c r="K3558" s="53">
        <v>189</v>
      </c>
      <c r="L3558" s="53">
        <v>111.45614035087719</v>
      </c>
      <c r="M3558" s="53">
        <v>1224.7104486880921</v>
      </c>
      <c r="N3558" s="53">
        <v>34.99586330822676</v>
      </c>
      <c r="O3558" s="53">
        <v>0.4631818991493083</v>
      </c>
      <c r="P3558" s="53">
        <v>2.1673733324990963</v>
      </c>
      <c r="Q3558" s="53">
        <v>259.17751479289933</v>
      </c>
      <c r="R3558" s="53">
        <v>0.93710203281517568</v>
      </c>
      <c r="S3558" s="53">
        <v>6.1132487859427487</v>
      </c>
      <c r="T3558" s="53">
        <v>6.1272364413010949E-3</v>
      </c>
      <c r="U3558" s="53">
        <v>0.18911462920312988</v>
      </c>
      <c r="V3558" s="53">
        <v>12.44057595437647</v>
      </c>
      <c r="W3558" s="53">
        <v>11.865084853917919</v>
      </c>
    </row>
    <row r="3559" spans="3:23" x14ac:dyDescent="0.25">
      <c r="C3559" s="70">
        <v>0</v>
      </c>
      <c r="D3559" s="53">
        <v>347</v>
      </c>
      <c r="E3559" s="53">
        <v>378</v>
      </c>
      <c r="F3559" s="53">
        <v>81.220999999999989</v>
      </c>
      <c r="G3559" s="53">
        <v>0.91219407175325284</v>
      </c>
      <c r="H3559" s="53">
        <v>0.91798941798941802</v>
      </c>
      <c r="I3559" s="53">
        <v>0.63786764705882348</v>
      </c>
      <c r="J3559" s="53">
        <v>21.019374919894773</v>
      </c>
      <c r="K3559" s="53">
        <v>145</v>
      </c>
      <c r="L3559" s="53">
        <v>91.023054755043233</v>
      </c>
      <c r="M3559" s="53">
        <v>452.01102763572175</v>
      </c>
      <c r="N3559" s="53">
        <v>21.260550972063772</v>
      </c>
      <c r="O3559" s="53">
        <v>0.48224832168947224</v>
      </c>
      <c r="P3559" s="53">
        <v>2.1082713394390638</v>
      </c>
      <c r="Q3559" s="53">
        <v>116.23090277777752</v>
      </c>
      <c r="R3559" s="53">
        <v>0.94474696974422123</v>
      </c>
      <c r="S3559" s="53">
        <v>5.9852530431052813</v>
      </c>
      <c r="T3559" s="53">
        <v>3.1587577160493421E-3</v>
      </c>
      <c r="U3559" s="53">
        <v>0.32859612971752733</v>
      </c>
      <c r="V3559" s="53">
        <v>34.578645570582133</v>
      </c>
      <c r="W3559" s="53">
        <v>14.168891710491915</v>
      </c>
    </row>
    <row r="3560" spans="3:23" x14ac:dyDescent="0.25">
      <c r="C3560" s="70">
        <v>0</v>
      </c>
      <c r="D3560" s="53">
        <v>456</v>
      </c>
      <c r="E3560" s="53">
        <v>537</v>
      </c>
      <c r="F3560" s="53">
        <v>98.762</v>
      </c>
      <c r="G3560" s="53">
        <v>0.94313255525495188</v>
      </c>
      <c r="H3560" s="53">
        <v>0.84916201117318435</v>
      </c>
      <c r="I3560" s="53">
        <v>0.5714285714285714</v>
      </c>
      <c r="J3560" s="53">
        <v>24.095585330081406</v>
      </c>
      <c r="K3560" s="53">
        <v>161</v>
      </c>
      <c r="L3560" s="53">
        <v>98.179824561403507</v>
      </c>
      <c r="M3560" s="53">
        <v>543.48847117794446</v>
      </c>
      <c r="N3560" s="53">
        <v>23.312839191697446</v>
      </c>
      <c r="O3560" s="53">
        <v>0.5748375469399738</v>
      </c>
      <c r="P3560" s="53">
        <v>2.7815179517991018</v>
      </c>
      <c r="Q3560" s="53">
        <v>166.12117503059972</v>
      </c>
      <c r="R3560" s="53">
        <v>0.9348396258499807</v>
      </c>
      <c r="S3560" s="53">
        <v>6.2677917660400899</v>
      </c>
      <c r="T3560" s="53">
        <v>1.5236206139726629E-3</v>
      </c>
      <c r="U3560" s="53">
        <v>0.19642886538735199</v>
      </c>
      <c r="V3560" s="53">
        <v>43.471322809489806</v>
      </c>
      <c r="W3560" s="53">
        <v>14.450601570338966</v>
      </c>
    </row>
    <row r="3561" spans="3:23" x14ac:dyDescent="0.25">
      <c r="C3561" s="70">
        <v>0</v>
      </c>
      <c r="D3561" s="53">
        <v>91</v>
      </c>
      <c r="E3561" s="53">
        <v>95</v>
      </c>
      <c r="F3561" s="53">
        <v>31.657999999999998</v>
      </c>
      <c r="G3561" s="53">
        <v>0.68017931952662558</v>
      </c>
      <c r="H3561" s="53">
        <v>0.95789473684210524</v>
      </c>
      <c r="I3561" s="53">
        <v>0.77777777777777779</v>
      </c>
      <c r="J3561" s="53">
        <v>10.764051215546115</v>
      </c>
      <c r="K3561" s="53">
        <v>145</v>
      </c>
      <c r="L3561" s="53">
        <v>104.89010989010988</v>
      </c>
      <c r="M3561" s="53">
        <v>580.12112332112338</v>
      </c>
      <c r="N3561" s="53">
        <v>24.085703712391783</v>
      </c>
      <c r="O3561" s="53">
        <v>-8.3834040862204376E-2</v>
      </c>
      <c r="P3561" s="53">
        <v>1.7767352001442429</v>
      </c>
      <c r="Q3561" s="53">
        <v>565.17460317460291</v>
      </c>
      <c r="R3561" s="53">
        <v>0.71638921964733537</v>
      </c>
      <c r="S3561" s="53">
        <v>5.4963759586898222</v>
      </c>
      <c r="T3561" s="53">
        <v>8.5663895187704595E-3</v>
      </c>
      <c r="U3561" s="53">
        <v>0.14397721673196262</v>
      </c>
      <c r="V3561" s="53">
        <v>12.646214450448797</v>
      </c>
      <c r="W3561" s="53">
        <v>9.2702539436288607</v>
      </c>
    </row>
    <row r="3562" spans="3:23" x14ac:dyDescent="0.25">
      <c r="C3562" s="70">
        <v>0</v>
      </c>
      <c r="D3562" s="53">
        <v>114</v>
      </c>
      <c r="E3562" s="53">
        <v>123</v>
      </c>
      <c r="F3562" s="53">
        <v>39.614000000000004</v>
      </c>
      <c r="G3562" s="53">
        <v>0.81666097112501135</v>
      </c>
      <c r="H3562" s="53">
        <v>0.92682926829268297</v>
      </c>
      <c r="I3562" s="53">
        <v>0.6705882352941176</v>
      </c>
      <c r="J3562" s="53">
        <v>12.047792665040703</v>
      </c>
      <c r="K3562" s="53">
        <v>117</v>
      </c>
      <c r="L3562" s="53">
        <v>79.44736842105263</v>
      </c>
      <c r="M3562" s="53">
        <v>140.07242664182581</v>
      </c>
      <c r="N3562" s="53">
        <v>11.835219754690904</v>
      </c>
      <c r="O3562" s="53">
        <v>0.67780818331500792</v>
      </c>
      <c r="P3562" s="53">
        <v>3.0982933998369955</v>
      </c>
      <c r="Q3562" s="53">
        <v>57.711111111111144</v>
      </c>
      <c r="R3562" s="53">
        <v>0.92316943894842629</v>
      </c>
      <c r="S3562" s="53">
        <v>5.1115828927650213</v>
      </c>
      <c r="T3562" s="53">
        <v>6.481481481481496E-3</v>
      </c>
      <c r="U3562" s="53">
        <v>0.24228764517980195</v>
      </c>
      <c r="V3562" s="53">
        <v>16.128257986042744</v>
      </c>
      <c r="W3562" s="53">
        <v>9.3079034136418723</v>
      </c>
    </row>
    <row r="3563" spans="3:23" x14ac:dyDescent="0.25">
      <c r="C3563" s="70">
        <v>0</v>
      </c>
      <c r="D3563" s="53">
        <v>113</v>
      </c>
      <c r="E3563" s="53">
        <v>119</v>
      </c>
      <c r="F3563" s="53">
        <v>38.480999999999995</v>
      </c>
      <c r="G3563" s="53">
        <v>0.8296256730465732</v>
      </c>
      <c r="H3563" s="53">
        <v>0.94957983193277307</v>
      </c>
      <c r="I3563" s="53">
        <v>0.73856209150326801</v>
      </c>
      <c r="J3563" s="53">
        <v>11.994835078277374</v>
      </c>
      <c r="K3563" s="53">
        <v>101</v>
      </c>
      <c r="L3563" s="53">
        <v>77.16814159292035</v>
      </c>
      <c r="M3563" s="53">
        <v>156.24826169405824</v>
      </c>
      <c r="N3563" s="53">
        <v>12.499930467568939</v>
      </c>
      <c r="O3563" s="53">
        <v>0.47718291688716707</v>
      </c>
      <c r="P3563" s="53">
        <v>1.8519622917878367</v>
      </c>
      <c r="Q3563" s="53">
        <v>46.308641975308646</v>
      </c>
      <c r="R3563" s="53">
        <v>0.93490056355912787</v>
      </c>
      <c r="S3563" s="53">
        <v>4.9052884746745846</v>
      </c>
      <c r="T3563" s="53">
        <v>8.8401158360006098E-3</v>
      </c>
      <c r="U3563" s="53">
        <v>0.31468354402077603</v>
      </c>
      <c r="V3563" s="53">
        <v>16.225413833294191</v>
      </c>
      <c r="W3563" s="53">
        <v>9.0589733452422561</v>
      </c>
    </row>
    <row r="3564" spans="3:23" x14ac:dyDescent="0.25">
      <c r="C3564" s="70">
        <v>0</v>
      </c>
      <c r="D3564" s="53">
        <v>29</v>
      </c>
      <c r="E3564" s="53">
        <v>33</v>
      </c>
      <c r="F3564" s="53">
        <v>17.996000000000002</v>
      </c>
      <c r="G3564" s="53">
        <v>0</v>
      </c>
      <c r="H3564" s="53">
        <v>0.87878787878787878</v>
      </c>
      <c r="I3564" s="53">
        <v>0.59183673469387754</v>
      </c>
      <c r="J3564" s="53">
        <v>6.0765077797464979</v>
      </c>
      <c r="K3564" s="53">
        <v>76</v>
      </c>
      <c r="L3564" s="53">
        <v>69.448275862068968</v>
      </c>
      <c r="M3564" s="53">
        <v>15.256157635467982</v>
      </c>
      <c r="N3564" s="53">
        <v>3.9059131628171131</v>
      </c>
      <c r="O3564" s="53">
        <v>-0.17937750485927889</v>
      </c>
      <c r="P3564" s="53">
        <v>2.124523831691465</v>
      </c>
      <c r="Q3564" s="53">
        <v>13.232142857142854</v>
      </c>
      <c r="R3564" s="53">
        <v>0.7770911383640996</v>
      </c>
      <c r="S3564" s="53">
        <v>3.6243797016511121</v>
      </c>
      <c r="T3564" s="53">
        <v>2.1045918367346952E-2</v>
      </c>
      <c r="U3564" s="53">
        <v>0.28907312925170064</v>
      </c>
      <c r="V3564" s="53">
        <v>6.2330229193099944</v>
      </c>
      <c r="W3564" s="53">
        <v>6.2330229193099944</v>
      </c>
    </row>
    <row r="3565" spans="3:23" x14ac:dyDescent="0.25">
      <c r="C3565" s="70">
        <v>0</v>
      </c>
      <c r="D3565" s="53">
        <v>6491</v>
      </c>
      <c r="E3565" s="53">
        <v>9437</v>
      </c>
      <c r="F3565" s="53">
        <v>472.42499999999995</v>
      </c>
      <c r="G3565" s="53">
        <v>0.88482195029864086</v>
      </c>
      <c r="H3565" s="53">
        <v>0.68782452050439757</v>
      </c>
      <c r="I3565" s="53">
        <v>0.58966206395348841</v>
      </c>
      <c r="J3565" s="53">
        <v>90.909833818327598</v>
      </c>
      <c r="K3565" s="53">
        <v>253</v>
      </c>
      <c r="L3565" s="53">
        <v>111.33492528115853</v>
      </c>
      <c r="M3565" s="53">
        <v>1609.9423532263049</v>
      </c>
      <c r="N3565" s="53">
        <v>40.124086945702636</v>
      </c>
      <c r="O3565" s="53">
        <v>1.1026558006589835</v>
      </c>
      <c r="P3565" s="53">
        <v>3.8286398952330409</v>
      </c>
      <c r="Q3565" s="53">
        <v>57.504777357129633</v>
      </c>
      <c r="R3565" s="53">
        <v>0.98790440998829077</v>
      </c>
      <c r="S3565" s="53">
        <v>7.0149925537019504</v>
      </c>
      <c r="T3565" s="53">
        <v>4.3580905833492348E-4</v>
      </c>
      <c r="U3565" s="53">
        <v>0.29089432863299192</v>
      </c>
      <c r="V3565" s="53">
        <v>155.69225756641552</v>
      </c>
      <c r="W3565" s="53">
        <v>72.541585196716511</v>
      </c>
    </row>
    <row r="3566" spans="3:23" x14ac:dyDescent="0.25">
      <c r="C3566" s="70">
        <v>0</v>
      </c>
      <c r="D3566" s="53">
        <v>74</v>
      </c>
      <c r="E3566" s="53">
        <v>79</v>
      </c>
      <c r="F3566" s="53">
        <v>28.962</v>
      </c>
      <c r="G3566" s="53">
        <v>0.5455791158286063</v>
      </c>
      <c r="H3566" s="53">
        <v>0.93670886075949367</v>
      </c>
      <c r="I3566" s="53">
        <v>0.67272727272727273</v>
      </c>
      <c r="J3566" s="53">
        <v>9.7066846199102415</v>
      </c>
      <c r="K3566" s="53">
        <v>82</v>
      </c>
      <c r="L3566" s="53">
        <v>67.054054054054049</v>
      </c>
      <c r="M3566" s="53">
        <v>29.695668271010732</v>
      </c>
      <c r="N3566" s="53">
        <v>5.4493731998286492</v>
      </c>
      <c r="O3566" s="53">
        <v>1.0698443959742399</v>
      </c>
      <c r="P3566" s="53">
        <v>3.3653373311974248</v>
      </c>
      <c r="Q3566" s="53">
        <v>11.884297520661157</v>
      </c>
      <c r="R3566" s="53">
        <v>0.83880493995887928</v>
      </c>
      <c r="S3566" s="53">
        <v>3.9382403894666003</v>
      </c>
      <c r="T3566" s="53">
        <v>1.2772351615326832E-2</v>
      </c>
      <c r="U3566" s="53">
        <v>0.39273252000524722</v>
      </c>
      <c r="V3566" s="53">
        <v>10.729770145690889</v>
      </c>
      <c r="W3566" s="53">
        <v>8.9921839010710762</v>
      </c>
    </row>
    <row r="3567" spans="3:23" x14ac:dyDescent="0.25">
      <c r="C3567" s="70">
        <v>0</v>
      </c>
      <c r="D3567" s="53">
        <v>93</v>
      </c>
      <c r="E3567" s="53">
        <v>100</v>
      </c>
      <c r="F3567" s="53">
        <v>36.942999999999991</v>
      </c>
      <c r="G3567" s="53">
        <v>0.89619617981010735</v>
      </c>
      <c r="H3567" s="53">
        <v>0.93</v>
      </c>
      <c r="I3567" s="53">
        <v>0.51666666666666672</v>
      </c>
      <c r="J3567" s="53">
        <v>10.881694613449236</v>
      </c>
      <c r="K3567" s="53">
        <v>90</v>
      </c>
      <c r="L3567" s="53">
        <v>71.44086021505376</v>
      </c>
      <c r="M3567" s="53">
        <v>50.227442730247773</v>
      </c>
      <c r="N3567" s="53">
        <v>7.0871321936484133</v>
      </c>
      <c r="O3567" s="53">
        <v>0.59625300718751795</v>
      </c>
      <c r="P3567" s="53">
        <v>2.6839458861434107</v>
      </c>
      <c r="Q3567" s="53">
        <v>21.067708333333321</v>
      </c>
      <c r="R3567" s="53">
        <v>0.93298466376255507</v>
      </c>
      <c r="S3567" s="53">
        <v>4.5199361661708046</v>
      </c>
      <c r="T3567" s="53">
        <v>6.8359374999999853E-3</v>
      </c>
      <c r="U3567" s="53">
        <v>0.28371813371813365</v>
      </c>
      <c r="V3567" s="53">
        <v>16.589961814750282</v>
      </c>
      <c r="W3567" s="53">
        <v>7.3602690232190335</v>
      </c>
    </row>
    <row r="3568" spans="3:23" x14ac:dyDescent="0.25">
      <c r="C3568" s="70">
        <v>1</v>
      </c>
      <c r="D3568" s="53">
        <v>105</v>
      </c>
      <c r="E3568" s="53">
        <v>110</v>
      </c>
      <c r="F3568" s="53">
        <v>35.114999999999995</v>
      </c>
      <c r="G3568" s="53">
        <v>0.60234447378510558</v>
      </c>
      <c r="H3568" s="53">
        <v>0.95454545454545459</v>
      </c>
      <c r="I3568" s="53">
        <v>0.75</v>
      </c>
      <c r="J3568" s="53">
        <v>11.562445770562215</v>
      </c>
      <c r="K3568" s="53">
        <v>178</v>
      </c>
      <c r="L3568" s="53">
        <v>111.70476190476191</v>
      </c>
      <c r="M3568" s="53">
        <v>1010.6523809523813</v>
      </c>
      <c r="N3568" s="53">
        <v>31.790759364198607</v>
      </c>
      <c r="O3568" s="53">
        <v>0.31865358891057599</v>
      </c>
      <c r="P3568" s="53">
        <v>1.974654675750851</v>
      </c>
      <c r="Q3568" s="53">
        <v>235.97402597402572</v>
      </c>
      <c r="R3568" s="53">
        <v>0.92961628945805352</v>
      </c>
      <c r="S3568" s="53">
        <v>5.9891125130240441</v>
      </c>
      <c r="T3568" s="53">
        <v>6.6621689998313154E-3</v>
      </c>
      <c r="U3568" s="53">
        <v>0.16894472386917445</v>
      </c>
      <c r="V3568" s="53">
        <v>13.071712127165037</v>
      </c>
      <c r="W3568" s="53">
        <v>10.434314666684765</v>
      </c>
    </row>
    <row r="3569" spans="3:23" x14ac:dyDescent="0.25">
      <c r="C3569" s="70">
        <v>0</v>
      </c>
      <c r="D3569" s="53">
        <v>29</v>
      </c>
      <c r="E3569" s="53">
        <v>33</v>
      </c>
      <c r="F3569" s="53">
        <v>17.996000000000002</v>
      </c>
      <c r="G3569" s="53">
        <v>0</v>
      </c>
      <c r="H3569" s="53">
        <v>0.87878787878787878</v>
      </c>
      <c r="I3569" s="53">
        <v>0.59183673469387754</v>
      </c>
      <c r="J3569" s="53">
        <v>6.0765077797464979</v>
      </c>
      <c r="K3569" s="53">
        <v>80</v>
      </c>
      <c r="L3569" s="53">
        <v>72.241379310344826</v>
      </c>
      <c r="M3569" s="53">
        <v>28.546798029556662</v>
      </c>
      <c r="N3569" s="53">
        <v>5.3429203652643622</v>
      </c>
      <c r="O3569" s="53">
        <v>-0.26647264510181989</v>
      </c>
      <c r="P3569" s="53">
        <v>2.1343234661995498</v>
      </c>
      <c r="Q3569" s="53">
        <v>17.392857142857139</v>
      </c>
      <c r="R3569" s="53">
        <v>0.86783381848093699</v>
      </c>
      <c r="S3569" s="53">
        <v>4.0733297019495218</v>
      </c>
      <c r="T3569" s="53">
        <v>2.0408163265306135E-2</v>
      </c>
      <c r="U3569" s="53">
        <v>0.36470379818594095</v>
      </c>
      <c r="V3569" s="53">
        <v>6.2330229193099944</v>
      </c>
      <c r="W3569" s="53">
        <v>6.2330229193099944</v>
      </c>
    </row>
    <row r="3570" spans="3:23" x14ac:dyDescent="0.25">
      <c r="C3570" s="70">
        <v>0</v>
      </c>
      <c r="D3570" s="53">
        <v>348</v>
      </c>
      <c r="E3570" s="53">
        <v>383</v>
      </c>
      <c r="F3570" s="53">
        <v>78.251999999999995</v>
      </c>
      <c r="G3570" s="53">
        <v>0.89156273601494906</v>
      </c>
      <c r="H3570" s="53">
        <v>0.90861618798955612</v>
      </c>
      <c r="I3570" s="53">
        <v>0.62365591397849462</v>
      </c>
      <c r="J3570" s="53">
        <v>21.049640414216977</v>
      </c>
      <c r="K3570" s="53">
        <v>155</v>
      </c>
      <c r="L3570" s="53">
        <v>91.597701149425291</v>
      </c>
      <c r="M3570" s="53">
        <v>480.63884196230475</v>
      </c>
      <c r="N3570" s="53">
        <v>21.923476958783358</v>
      </c>
      <c r="O3570" s="53">
        <v>0.5782422735822198</v>
      </c>
      <c r="P3570" s="53">
        <v>2.516857850279592</v>
      </c>
      <c r="Q3570" s="53">
        <v>179.1137521222411</v>
      </c>
      <c r="R3570" s="53">
        <v>0.91444132019894209</v>
      </c>
      <c r="S3570" s="53">
        <v>6.0008672475691913</v>
      </c>
      <c r="T3570" s="53">
        <v>2.4011230222442683E-3</v>
      </c>
      <c r="U3570" s="53">
        <v>0.31314009529704373</v>
      </c>
      <c r="V3570" s="53">
        <v>32.803677449177286</v>
      </c>
      <c r="W3570" s="53">
        <v>14.85669417278787</v>
      </c>
    </row>
    <row r="3571" spans="3:23" x14ac:dyDescent="0.25">
      <c r="C3571" s="70">
        <v>0</v>
      </c>
      <c r="D3571" s="53">
        <v>456</v>
      </c>
      <c r="E3571" s="53">
        <v>530</v>
      </c>
      <c r="F3571" s="53">
        <v>96.917999999999992</v>
      </c>
      <c r="G3571" s="53">
        <v>0.93664719440034994</v>
      </c>
      <c r="H3571" s="53">
        <v>0.86037735849056607</v>
      </c>
      <c r="I3571" s="53">
        <v>0.61788617886178865</v>
      </c>
      <c r="J3571" s="53">
        <v>24.095585330081406</v>
      </c>
      <c r="K3571" s="53">
        <v>146</v>
      </c>
      <c r="L3571" s="53">
        <v>97.337719298245617</v>
      </c>
      <c r="M3571" s="53">
        <v>400.8527279737807</v>
      </c>
      <c r="N3571" s="53">
        <v>20.021306849798311</v>
      </c>
      <c r="O3571" s="53">
        <v>0.19310750295775042</v>
      </c>
      <c r="P3571" s="53">
        <v>2.423870104622774</v>
      </c>
      <c r="Q3571" s="53">
        <v>132.38888888888897</v>
      </c>
      <c r="R3571" s="53">
        <v>0.93787293822957518</v>
      </c>
      <c r="S3571" s="53">
        <v>6.151675817482448</v>
      </c>
      <c r="T3571" s="53">
        <v>1.6586881666246702E-3</v>
      </c>
      <c r="U3571" s="53">
        <v>0.20080929572209172</v>
      </c>
      <c r="V3571" s="53">
        <v>42.059486970013737</v>
      </c>
      <c r="W3571" s="53">
        <v>14.732354233695117</v>
      </c>
    </row>
    <row r="3572" spans="3:23" x14ac:dyDescent="0.25">
      <c r="C3572" s="70">
        <v>0</v>
      </c>
      <c r="D3572" s="53">
        <v>116</v>
      </c>
      <c r="E3572" s="53">
        <v>121</v>
      </c>
      <c r="F3572" s="53">
        <v>36.248000000000005</v>
      </c>
      <c r="G3572" s="53">
        <v>0.65252942401955927</v>
      </c>
      <c r="H3572" s="53">
        <v>0.95867768595041325</v>
      </c>
      <c r="I3572" s="53">
        <v>0.75324675324675328</v>
      </c>
      <c r="J3572" s="53">
        <v>12.153015559492996</v>
      </c>
      <c r="K3572" s="53">
        <v>146</v>
      </c>
      <c r="L3572" s="53">
        <v>107.17241379310344</v>
      </c>
      <c r="M3572" s="53">
        <v>701.9874062968521</v>
      </c>
      <c r="N3572" s="53">
        <v>26.495044938570157</v>
      </c>
      <c r="O3572" s="53">
        <v>-6.5816264774631192E-2</v>
      </c>
      <c r="P3572" s="53">
        <v>1.5930586594506642</v>
      </c>
      <c r="Q3572" s="53">
        <v>700.2969696969692</v>
      </c>
      <c r="R3572" s="53">
        <v>0.76053009275323447</v>
      </c>
      <c r="S3572" s="53">
        <v>5.7060593663104884</v>
      </c>
      <c r="T3572" s="53">
        <v>6.5748393021120514E-3</v>
      </c>
      <c r="U3572" s="53">
        <v>0.17323604687026806</v>
      </c>
      <c r="V3572" s="53">
        <v>14.069398967961508</v>
      </c>
      <c r="W3572" s="53">
        <v>10.661275416047197</v>
      </c>
    </row>
    <row r="3573" spans="3:23" x14ac:dyDescent="0.25">
      <c r="C3573" s="70">
        <v>0</v>
      </c>
      <c r="D3573" s="53">
        <v>6228</v>
      </c>
      <c r="E3573" s="53">
        <v>9851</v>
      </c>
      <c r="F3573" s="53">
        <v>538.1</v>
      </c>
      <c r="G3573" s="53">
        <v>0.87593278150984988</v>
      </c>
      <c r="H3573" s="53">
        <v>0.63222007917977874</v>
      </c>
      <c r="I3573" s="53">
        <v>0.5176196808510638</v>
      </c>
      <c r="J3573" s="53">
        <v>89.049064479143155</v>
      </c>
      <c r="K3573" s="53">
        <v>255</v>
      </c>
      <c r="L3573" s="53">
        <v>113.85982658959537</v>
      </c>
      <c r="M3573" s="53">
        <v>1648.1012732636489</v>
      </c>
      <c r="N3573" s="53">
        <v>40.596813585103561</v>
      </c>
      <c r="O3573" s="53">
        <v>1.1365956533435466</v>
      </c>
      <c r="P3573" s="53">
        <v>3.9216515852653298</v>
      </c>
      <c r="Q3573" s="53">
        <v>57.291769750948625</v>
      </c>
      <c r="R3573" s="53">
        <v>0.98755709335836739</v>
      </c>
      <c r="S3573" s="53">
        <v>7.0304604067324883</v>
      </c>
      <c r="T3573" s="53">
        <v>4.3967664934645346E-4</v>
      </c>
      <c r="U3573" s="53">
        <v>0.29175645951517926</v>
      </c>
      <c r="V3573" s="53">
        <v>155.44723513443009</v>
      </c>
      <c r="W3573" s="53">
        <v>74.992902213892307</v>
      </c>
    </row>
    <row r="3574" spans="3:23" x14ac:dyDescent="0.25">
      <c r="C3574" s="70">
        <v>0</v>
      </c>
      <c r="D3574" s="53">
        <v>199</v>
      </c>
      <c r="E3574" s="53">
        <v>217</v>
      </c>
      <c r="F3574" s="53">
        <v>59.147999999999996</v>
      </c>
      <c r="G3574" s="53">
        <v>0.93216023176852292</v>
      </c>
      <c r="H3574" s="53">
        <v>0.91705069124423966</v>
      </c>
      <c r="I3574" s="53">
        <v>0.67003367003366998</v>
      </c>
      <c r="J3574" s="53">
        <v>15.91774699517169</v>
      </c>
      <c r="K3574" s="53">
        <v>145</v>
      </c>
      <c r="L3574" s="53">
        <v>89.5929648241206</v>
      </c>
      <c r="M3574" s="53">
        <v>346.09106136744305</v>
      </c>
      <c r="N3574" s="53">
        <v>18.603522821429362</v>
      </c>
      <c r="O3574" s="53">
        <v>0.54910805423011311</v>
      </c>
      <c r="P3574" s="53">
        <v>2.6727743189126119</v>
      </c>
      <c r="Q3574" s="53">
        <v>148.13961038961031</v>
      </c>
      <c r="R3574" s="53">
        <v>0.89593860464969033</v>
      </c>
      <c r="S3574" s="53">
        <v>5.7754826076597183</v>
      </c>
      <c r="T3574" s="53">
        <v>3.9003204587620037E-3</v>
      </c>
      <c r="U3574" s="53">
        <v>0.2326101563002608</v>
      </c>
      <c r="V3574" s="53">
        <v>27.036755083090902</v>
      </c>
      <c r="W3574" s="53">
        <v>9.7885488886732315</v>
      </c>
    </row>
    <row r="3575" spans="3:23" x14ac:dyDescent="0.25">
      <c r="C3575" s="70">
        <v>0</v>
      </c>
      <c r="D3575" s="53">
        <v>88</v>
      </c>
      <c r="E3575" s="53">
        <v>95</v>
      </c>
      <c r="F3575" s="53">
        <v>32.328000000000003</v>
      </c>
      <c r="G3575" s="53">
        <v>0.63934325788746771</v>
      </c>
      <c r="H3575" s="53">
        <v>0.9263157894736842</v>
      </c>
      <c r="I3575" s="53">
        <v>0.66666666666666663</v>
      </c>
      <c r="J3575" s="53">
        <v>10.585134856802455</v>
      </c>
      <c r="K3575" s="53">
        <v>87</v>
      </c>
      <c r="L3575" s="53">
        <v>73.022727272727266</v>
      </c>
      <c r="M3575" s="53">
        <v>41.631661442006276</v>
      </c>
      <c r="N3575" s="53">
        <v>6.4522601808983397</v>
      </c>
      <c r="O3575" s="53">
        <v>0.28821078152250112</v>
      </c>
      <c r="P3575" s="53">
        <v>2.0786786635114201</v>
      </c>
      <c r="Q3575" s="53">
        <v>8.5763888888888875</v>
      </c>
      <c r="R3575" s="53">
        <v>0.9444168555847976</v>
      </c>
      <c r="S3575" s="53">
        <v>4.3663974961324339</v>
      </c>
      <c r="T3575" s="53">
        <v>1.0223765432098787E-2</v>
      </c>
      <c r="U3575" s="53">
        <v>0.43306051587301553</v>
      </c>
      <c r="V3575" s="53">
        <v>12.207608037998968</v>
      </c>
      <c r="W3575" s="53">
        <v>9.38669169205596</v>
      </c>
    </row>
    <row r="3576" spans="3:23" x14ac:dyDescent="0.25">
      <c r="C3576" s="70">
        <v>1</v>
      </c>
      <c r="D3576" s="53">
        <v>85</v>
      </c>
      <c r="E3576" s="53">
        <v>89</v>
      </c>
      <c r="F3576" s="53">
        <v>30.343000000000004</v>
      </c>
      <c r="G3576" s="53">
        <v>0.62627878670779424</v>
      </c>
      <c r="H3576" s="53">
        <v>0.9550561797752809</v>
      </c>
      <c r="I3576" s="53">
        <v>0.78703703703703709</v>
      </c>
      <c r="J3576" s="53">
        <v>10.403141895720196</v>
      </c>
      <c r="K3576" s="53">
        <v>176</v>
      </c>
      <c r="L3576" s="53">
        <v>111.5764705882353</v>
      </c>
      <c r="M3576" s="53">
        <v>869.91372549019604</v>
      </c>
      <c r="N3576" s="53">
        <v>29.494299881336328</v>
      </c>
      <c r="O3576" s="53">
        <v>0.38658309788293982</v>
      </c>
      <c r="P3576" s="53">
        <v>2.0627225643362901</v>
      </c>
      <c r="Q3576" s="53">
        <v>238.84166666666658</v>
      </c>
      <c r="R3576" s="53">
        <v>0.91338716874991921</v>
      </c>
      <c r="S3576" s="53">
        <v>5.6591034360104402</v>
      </c>
      <c r="T3576" s="53">
        <v>8.3333333333333141E-3</v>
      </c>
      <c r="U3576" s="53">
        <v>0.12552256677370266</v>
      </c>
      <c r="V3576" s="53">
        <v>11.847204719925468</v>
      </c>
      <c r="W3576" s="53">
        <v>9.2360710839061326</v>
      </c>
    </row>
    <row r="3577" spans="3:23" x14ac:dyDescent="0.25">
      <c r="C3577" s="70">
        <v>0</v>
      </c>
      <c r="D3577" s="53">
        <v>36</v>
      </c>
      <c r="E3577" s="53">
        <v>40</v>
      </c>
      <c r="F3577" s="53">
        <v>19.592000000000002</v>
      </c>
      <c r="G3577" s="53">
        <v>0.38282074674438793</v>
      </c>
      <c r="H3577" s="53">
        <v>0.9</v>
      </c>
      <c r="I3577" s="53">
        <v>0.6428571428571429</v>
      </c>
      <c r="J3577" s="53">
        <v>6.7702750025730758</v>
      </c>
      <c r="K3577" s="53">
        <v>85</v>
      </c>
      <c r="L3577" s="53">
        <v>76.25</v>
      </c>
      <c r="M3577" s="53">
        <v>23.507142857142856</v>
      </c>
      <c r="N3577" s="53">
        <v>4.8484165309039664</v>
      </c>
      <c r="O3577" s="53">
        <v>-0.127280521883195</v>
      </c>
      <c r="P3577" s="53">
        <v>2.0490564720722548</v>
      </c>
      <c r="Q3577" s="53">
        <v>17.921875</v>
      </c>
      <c r="R3577" s="53">
        <v>0.88736125562869894</v>
      </c>
      <c r="S3577" s="53">
        <v>3.8638263900908152</v>
      </c>
      <c r="T3577" s="53">
        <v>2.05078125E-2</v>
      </c>
      <c r="U3577" s="53">
        <v>0.4121110660173159</v>
      </c>
      <c r="V3577" s="53">
        <v>7.1802197428460053</v>
      </c>
      <c r="W3577" s="53">
        <v>6.6332495807108005</v>
      </c>
    </row>
    <row r="3578" spans="3:23" x14ac:dyDescent="0.25">
      <c r="C3578" s="70">
        <v>0</v>
      </c>
      <c r="D3578" s="53">
        <v>352</v>
      </c>
      <c r="E3578" s="53">
        <v>385</v>
      </c>
      <c r="F3578" s="53">
        <v>77.672999999999988</v>
      </c>
      <c r="G3578" s="53">
        <v>0.87623048767147538</v>
      </c>
      <c r="H3578" s="53">
        <v>0.91428571428571426</v>
      </c>
      <c r="I3578" s="53">
        <v>0.63883847549909256</v>
      </c>
      <c r="J3578" s="53">
        <v>21.17026971360491</v>
      </c>
      <c r="K3578" s="53">
        <v>153</v>
      </c>
      <c r="L3578" s="53">
        <v>95.696022727272734</v>
      </c>
      <c r="M3578" s="53">
        <v>409.52841718466698</v>
      </c>
      <c r="N3578" s="53">
        <v>20.236808473291113</v>
      </c>
      <c r="O3578" s="53">
        <v>0.36891217698550283</v>
      </c>
      <c r="P3578" s="53">
        <v>2.4112106817179018</v>
      </c>
      <c r="Q3578" s="53">
        <v>162.68620689655279</v>
      </c>
      <c r="R3578" s="53">
        <v>0.9169733121757272</v>
      </c>
      <c r="S3578" s="53">
        <v>6.0878987970956056</v>
      </c>
      <c r="T3578" s="53">
        <v>2.4732461355529405E-3</v>
      </c>
      <c r="U3578" s="53">
        <v>0.28031497604255973</v>
      </c>
      <c r="V3578" s="53">
        <v>32.369812467248082</v>
      </c>
      <c r="W3578" s="53">
        <v>15.598761488695066</v>
      </c>
    </row>
    <row r="3579" spans="3:23" x14ac:dyDescent="0.25">
      <c r="C3579" s="70">
        <v>0</v>
      </c>
      <c r="D3579" s="53">
        <v>493</v>
      </c>
      <c r="E3579" s="53">
        <v>576</v>
      </c>
      <c r="F3579" s="53">
        <v>104.411</v>
      </c>
      <c r="G3579" s="53">
        <v>0.94932440960806341</v>
      </c>
      <c r="H3579" s="53">
        <v>0.85590277777777779</v>
      </c>
      <c r="I3579" s="53">
        <v>0.54595791805094129</v>
      </c>
      <c r="J3579" s="53">
        <v>25.054083410782269</v>
      </c>
      <c r="K3579" s="53">
        <v>153</v>
      </c>
      <c r="L3579" s="53">
        <v>94.279918864097368</v>
      </c>
      <c r="M3579" s="53">
        <v>374.41742113161467</v>
      </c>
      <c r="N3579" s="53">
        <v>19.349868762645773</v>
      </c>
      <c r="O3579" s="53">
        <v>0.65289474188632679</v>
      </c>
      <c r="P3579" s="53">
        <v>3.1381851089628756</v>
      </c>
      <c r="Q3579" s="53">
        <v>133.26190476190445</v>
      </c>
      <c r="R3579" s="53">
        <v>0.93412510605520704</v>
      </c>
      <c r="S3579" s="53">
        <v>6.0431998808587704</v>
      </c>
      <c r="T3579" s="53">
        <v>1.471111860722232E-3</v>
      </c>
      <c r="U3579" s="53">
        <v>0.20650126162148749</v>
      </c>
      <c r="V3579" s="53">
        <v>46.265973745740652</v>
      </c>
      <c r="W3579" s="53">
        <v>14.541298049544528</v>
      </c>
    </row>
    <row r="3580" spans="3:23" x14ac:dyDescent="0.25">
      <c r="C3580" s="70">
        <v>0</v>
      </c>
      <c r="D3580" s="53">
        <v>147</v>
      </c>
      <c r="E3580" s="53">
        <v>152</v>
      </c>
      <c r="F3580" s="53">
        <v>42.707000000000001</v>
      </c>
      <c r="G3580" s="53">
        <v>0.69378545087352106</v>
      </c>
      <c r="H3580" s="53">
        <v>0.96710526315789469</v>
      </c>
      <c r="I3580" s="53">
        <v>0.72058823529411764</v>
      </c>
      <c r="J3580" s="53">
        <v>13.680870333281757</v>
      </c>
      <c r="K3580" s="53">
        <v>163</v>
      </c>
      <c r="L3580" s="53">
        <v>110.93877551020408</v>
      </c>
      <c r="M3580" s="53">
        <v>736.92088342186173</v>
      </c>
      <c r="N3580" s="53">
        <v>27.146286733582215</v>
      </c>
      <c r="O3580" s="53">
        <v>-5.68618384066037E-2</v>
      </c>
      <c r="P3580" s="53">
        <v>1.8054103792153877</v>
      </c>
      <c r="Q3580" s="53">
        <v>452.35648148148255</v>
      </c>
      <c r="R3580" s="53">
        <v>0.8477344743597679</v>
      </c>
      <c r="S3580" s="53">
        <v>6.1133605046387292</v>
      </c>
      <c r="T3580" s="53">
        <v>4.886831275720184E-3</v>
      </c>
      <c r="U3580" s="53">
        <v>0.17322545066255812</v>
      </c>
      <c r="V3580" s="53">
        <v>16.396338992611813</v>
      </c>
      <c r="W3580" s="53">
        <v>11.808344053777068</v>
      </c>
    </row>
    <row r="3581" spans="3:23" x14ac:dyDescent="0.25">
      <c r="C3581" s="70">
        <v>0</v>
      </c>
      <c r="D3581" s="53">
        <v>6115</v>
      </c>
      <c r="E3581" s="53">
        <v>9952</v>
      </c>
      <c r="F3581" s="53">
        <v>540.81400000000008</v>
      </c>
      <c r="G3581" s="53">
        <v>0.86833168551571394</v>
      </c>
      <c r="H3581" s="53">
        <v>0.61444935691318325</v>
      </c>
      <c r="I3581" s="53">
        <v>0.51525109538254132</v>
      </c>
      <c r="J3581" s="53">
        <v>88.237519321746106</v>
      </c>
      <c r="K3581" s="53">
        <v>251</v>
      </c>
      <c r="L3581" s="53">
        <v>115.4755519215045</v>
      </c>
      <c r="M3581" s="53">
        <v>1603.0567705286621</v>
      </c>
      <c r="N3581" s="53">
        <v>40.038191399321001</v>
      </c>
      <c r="O3581" s="53">
        <v>1.0790370276743229</v>
      </c>
      <c r="P3581" s="53">
        <v>3.7338232448837054</v>
      </c>
      <c r="Q3581" s="53">
        <v>52.816722408026713</v>
      </c>
      <c r="R3581" s="53">
        <v>0.98842533292529999</v>
      </c>
      <c r="S3581" s="53">
        <v>7.0366174811905386</v>
      </c>
      <c r="T3581" s="53">
        <v>4.5953065401949252E-4</v>
      </c>
      <c r="U3581" s="53">
        <v>0.29398876214628678</v>
      </c>
      <c r="V3581" s="53">
        <v>152.42853410000691</v>
      </c>
      <c r="W3581" s="53">
        <v>75.602107245716212</v>
      </c>
    </row>
    <row r="3582" spans="3:23" x14ac:dyDescent="0.25">
      <c r="C3582" s="70">
        <v>0</v>
      </c>
      <c r="D3582" s="53">
        <v>308</v>
      </c>
      <c r="E3582" s="53">
        <v>358</v>
      </c>
      <c r="F3582" s="53">
        <v>83.693999999999988</v>
      </c>
      <c r="G3582" s="53">
        <v>0.93915475467925524</v>
      </c>
      <c r="H3582" s="53">
        <v>0.86033519553072624</v>
      </c>
      <c r="I3582" s="53">
        <v>0.61111111111111116</v>
      </c>
      <c r="J3582" s="53">
        <v>19.802974013476614</v>
      </c>
      <c r="K3582" s="53">
        <v>150</v>
      </c>
      <c r="L3582" s="53">
        <v>91.951298701298697</v>
      </c>
      <c r="M3582" s="53">
        <v>441.61651296586143</v>
      </c>
      <c r="N3582" s="53">
        <v>21.01467375349571</v>
      </c>
      <c r="O3582" s="53">
        <v>0.77619638781912348</v>
      </c>
      <c r="P3582" s="53">
        <v>2.7436772701082757</v>
      </c>
      <c r="Q3582" s="53">
        <v>119.87451737451751</v>
      </c>
      <c r="R3582" s="53">
        <v>0.93573359436012649</v>
      </c>
      <c r="S3582" s="53">
        <v>5.9276759137772448</v>
      </c>
      <c r="T3582" s="53">
        <v>2.5938790417554761E-3</v>
      </c>
      <c r="U3582" s="53">
        <v>0.24500309560397179</v>
      </c>
      <c r="V3582" s="53">
        <v>35.426968765811999</v>
      </c>
      <c r="W3582" s="53">
        <v>12.168962488688772</v>
      </c>
    </row>
    <row r="3583" spans="3:23" x14ac:dyDescent="0.25">
      <c r="C3583" s="70">
        <v>1</v>
      </c>
      <c r="D3583" s="53">
        <v>82</v>
      </c>
      <c r="E3583" s="53">
        <v>86</v>
      </c>
      <c r="F3583" s="53">
        <v>29.698</v>
      </c>
      <c r="G3583" s="53">
        <v>0.63423244431930137</v>
      </c>
      <c r="H3583" s="53">
        <v>0.95348837209302328</v>
      </c>
      <c r="I3583" s="53">
        <v>0.7592592592592593</v>
      </c>
      <c r="J3583" s="53">
        <v>10.217907939900583</v>
      </c>
      <c r="K3583" s="53">
        <v>171</v>
      </c>
      <c r="L3583" s="53">
        <v>107.85365853658537</v>
      </c>
      <c r="M3583" s="53">
        <v>851.4351099066547</v>
      </c>
      <c r="N3583" s="53">
        <v>29.179361026359963</v>
      </c>
      <c r="O3583" s="53">
        <v>0.40465134543416642</v>
      </c>
      <c r="P3583" s="53">
        <v>2.0166726422619545</v>
      </c>
      <c r="Q3583" s="53">
        <v>183.5833333333334</v>
      </c>
      <c r="R3583" s="53">
        <v>0.93180730371228382</v>
      </c>
      <c r="S3583" s="53">
        <v>5.6529856935105558</v>
      </c>
      <c r="T3583" s="53">
        <v>8.3333333333333141E-3</v>
      </c>
      <c r="U3583" s="53">
        <v>0.13312020557934445</v>
      </c>
      <c r="V3583" s="53">
        <v>11.685627293174303</v>
      </c>
      <c r="W3583" s="53">
        <v>9.0346542022170233</v>
      </c>
    </row>
    <row r="3584" spans="3:23" x14ac:dyDescent="0.25">
      <c r="C3584" s="70">
        <v>0</v>
      </c>
      <c r="D3584" s="53">
        <v>67</v>
      </c>
      <c r="E3584" s="53">
        <v>71</v>
      </c>
      <c r="F3584" s="53">
        <v>27.184000000000001</v>
      </c>
      <c r="G3584" s="53">
        <v>0.65901660940361306</v>
      </c>
      <c r="H3584" s="53">
        <v>0.94366197183098588</v>
      </c>
      <c r="I3584" s="53">
        <v>0.6767676767676768</v>
      </c>
      <c r="J3584" s="53">
        <v>9.2361815431083798</v>
      </c>
      <c r="K3584" s="53">
        <v>99</v>
      </c>
      <c r="L3584" s="53">
        <v>80.253731343283576</v>
      </c>
      <c r="M3584" s="53">
        <v>75.737675260063327</v>
      </c>
      <c r="N3584" s="53">
        <v>8.7027395261528611</v>
      </c>
      <c r="O3584" s="53">
        <v>0.21726995638596761</v>
      </c>
      <c r="P3584" s="53">
        <v>2.1015241717171875</v>
      </c>
      <c r="Q3584" s="53">
        <v>47.427272727272722</v>
      </c>
      <c r="R3584" s="53">
        <v>0.89608349119480646</v>
      </c>
      <c r="S3584" s="53">
        <v>4.66252053348303</v>
      </c>
      <c r="T3584" s="53">
        <v>1.0247933884297497E-2</v>
      </c>
      <c r="U3584" s="53">
        <v>0.26943542049157027</v>
      </c>
      <c r="V3584" s="53">
        <v>10.759350233791814</v>
      </c>
      <c r="W3584" s="53">
        <v>8.0924127221971514</v>
      </c>
    </row>
    <row r="3585" spans="3:23" x14ac:dyDescent="0.25">
      <c r="C3585" s="70">
        <v>0</v>
      </c>
      <c r="D3585" s="53">
        <v>936</v>
      </c>
      <c r="E3585" s="53">
        <v>1567</v>
      </c>
      <c r="F3585" s="53">
        <v>198.00399999999999</v>
      </c>
      <c r="G3585" s="53">
        <v>0.94744840757818793</v>
      </c>
      <c r="H3585" s="53">
        <v>0.59731971920867899</v>
      </c>
      <c r="I3585" s="53">
        <v>0.45217391304347826</v>
      </c>
      <c r="J3585" s="53">
        <v>34.521764350509557</v>
      </c>
      <c r="K3585" s="53">
        <v>200</v>
      </c>
      <c r="L3585" s="53">
        <v>95.619658119658126</v>
      </c>
      <c r="M3585" s="53">
        <v>449.96855432149624</v>
      </c>
      <c r="N3585" s="53">
        <v>21.212462240897359</v>
      </c>
      <c r="O3585" s="53">
        <v>0.97942782630143621</v>
      </c>
      <c r="P3585" s="53">
        <v>4.6640092545065643</v>
      </c>
      <c r="Q3585" s="53">
        <v>186.88904761904735</v>
      </c>
      <c r="R3585" s="53">
        <v>0.92142657823615859</v>
      </c>
      <c r="S3585" s="53">
        <v>6.1761442285706494</v>
      </c>
      <c r="T3585" s="53">
        <v>1.152834467120191E-3</v>
      </c>
      <c r="U3585" s="53">
        <v>0.27299045759103235</v>
      </c>
      <c r="V3585" s="53">
        <v>81.115724039448466</v>
      </c>
      <c r="W3585" s="53">
        <v>25.949618048064551</v>
      </c>
    </row>
    <row r="3586" spans="3:23" x14ac:dyDescent="0.25">
      <c r="C3586" s="70">
        <v>0</v>
      </c>
      <c r="D3586" s="53">
        <v>192</v>
      </c>
      <c r="E3586" s="53">
        <v>200</v>
      </c>
      <c r="F3586" s="53">
        <v>47.941999999999993</v>
      </c>
      <c r="G3586" s="53">
        <v>0.64602773393391388</v>
      </c>
      <c r="H3586" s="53">
        <v>0.96</v>
      </c>
      <c r="I3586" s="53">
        <v>0.75294117647058822</v>
      </c>
      <c r="J3586" s="53">
        <v>15.635280380893436</v>
      </c>
      <c r="K3586" s="53">
        <v>165</v>
      </c>
      <c r="L3586" s="53">
        <v>112.79166666666667</v>
      </c>
      <c r="M3586" s="53">
        <v>946.40663176265343</v>
      </c>
      <c r="N3586" s="53">
        <v>30.763722657745006</v>
      </c>
      <c r="O3586" s="53">
        <v>-4.7652888918534066E-2</v>
      </c>
      <c r="P3586" s="53">
        <v>1.5870032646551655</v>
      </c>
      <c r="Q3586" s="53">
        <v>497.59259259259363</v>
      </c>
      <c r="R3586" s="53">
        <v>0.86860054794875519</v>
      </c>
      <c r="S3586" s="53">
        <v>6.203776061161685</v>
      </c>
      <c r="T3586" s="53">
        <v>4.1426611796982048E-3</v>
      </c>
      <c r="U3586" s="53">
        <v>0.19812665130954848</v>
      </c>
      <c r="V3586" s="53">
        <v>18.043084138814265</v>
      </c>
      <c r="W3586" s="53">
        <v>13.77253759635466</v>
      </c>
    </row>
    <row r="3587" spans="3:23" x14ac:dyDescent="0.25">
      <c r="C3587" s="70">
        <v>0</v>
      </c>
      <c r="D3587" s="53">
        <v>234</v>
      </c>
      <c r="E3587" s="53">
        <v>280</v>
      </c>
      <c r="F3587" s="53">
        <v>69.74199999999999</v>
      </c>
      <c r="G3587" s="53">
        <v>0.95851197693934453</v>
      </c>
      <c r="H3587" s="53">
        <v>0.83571428571428574</v>
      </c>
      <c r="I3587" s="53">
        <v>0.62903225806451613</v>
      </c>
      <c r="J3587" s="53">
        <v>17.260882175254778</v>
      </c>
      <c r="K3587" s="53">
        <v>134</v>
      </c>
      <c r="L3587" s="53">
        <v>88.794871794871796</v>
      </c>
      <c r="M3587" s="53">
        <v>213.25387916804232</v>
      </c>
      <c r="N3587" s="53">
        <v>14.603214686090261</v>
      </c>
      <c r="O3587" s="53">
        <v>1.0194303959323165</v>
      </c>
      <c r="P3587" s="53">
        <v>3.7799315580103712</v>
      </c>
      <c r="Q3587" s="53">
        <v>87.515624999999886</v>
      </c>
      <c r="R3587" s="53">
        <v>0.91759417772473439</v>
      </c>
      <c r="S3587" s="53">
        <v>5.4690657490293191</v>
      </c>
      <c r="T3587" s="53">
        <v>3.4993489583333543E-3</v>
      </c>
      <c r="U3587" s="53">
        <v>0.19065731762487101</v>
      </c>
      <c r="V3587" s="53">
        <v>33.938499916203988</v>
      </c>
      <c r="W3587" s="53">
        <v>9.6742460504944248</v>
      </c>
    </row>
    <row r="3588" spans="3:23" x14ac:dyDescent="0.25">
      <c r="C3588" s="70">
        <v>0</v>
      </c>
      <c r="D3588" s="53">
        <v>5913</v>
      </c>
      <c r="E3588" s="53">
        <v>9245</v>
      </c>
      <c r="F3588" s="53">
        <v>530.66499999999996</v>
      </c>
      <c r="G3588" s="53">
        <v>0.84711643768821587</v>
      </c>
      <c r="H3588" s="53">
        <v>0.63958896700919421</v>
      </c>
      <c r="I3588" s="53">
        <v>0.52142857142857146</v>
      </c>
      <c r="J3588" s="53">
        <v>86.767882468221018</v>
      </c>
      <c r="K3588" s="53">
        <v>254</v>
      </c>
      <c r="L3588" s="53">
        <v>118.72991713174362</v>
      </c>
      <c r="M3588" s="53">
        <v>1524.3047492657961</v>
      </c>
      <c r="N3588" s="53">
        <v>39.042345591239723</v>
      </c>
      <c r="O3588" s="53">
        <v>1.1152883929656241</v>
      </c>
      <c r="P3588" s="53">
        <v>3.7832089022257782</v>
      </c>
      <c r="Q3588" s="53">
        <v>54.430271216097687</v>
      </c>
      <c r="R3588" s="53">
        <v>0.98813896524084432</v>
      </c>
      <c r="S3588" s="53">
        <v>7.0051245094120853</v>
      </c>
      <c r="T3588" s="53">
        <v>4.6001030273661481E-4</v>
      </c>
      <c r="U3588" s="53">
        <v>0.29378909974678802</v>
      </c>
      <c r="V3588" s="53">
        <v>146.92814764988341</v>
      </c>
      <c r="W3588" s="53">
        <v>78.078693347834616</v>
      </c>
    </row>
    <row r="3589" spans="3:23" x14ac:dyDescent="0.25">
      <c r="C3589" s="70">
        <v>1</v>
      </c>
      <c r="D3589" s="53">
        <v>85</v>
      </c>
      <c r="E3589" s="53">
        <v>90</v>
      </c>
      <c r="F3589" s="53">
        <v>31.104000000000003</v>
      </c>
      <c r="G3589" s="53">
        <v>0.70735679405935914</v>
      </c>
      <c r="H3589" s="53">
        <v>0.94444444444444442</v>
      </c>
      <c r="I3589" s="53">
        <v>0.72649572649572647</v>
      </c>
      <c r="J3589" s="53">
        <v>10.403141895720196</v>
      </c>
      <c r="K3589" s="53">
        <v>156</v>
      </c>
      <c r="L3589" s="53">
        <v>106.02352941176471</v>
      </c>
      <c r="M3589" s="53">
        <v>612.64229691876733</v>
      </c>
      <c r="N3589" s="53">
        <v>24.751612006468736</v>
      </c>
      <c r="O3589" s="53">
        <v>0.2986558561962237</v>
      </c>
      <c r="P3589" s="53">
        <v>2.0137363680806377</v>
      </c>
      <c r="Q3589" s="53">
        <v>106.25384615384611</v>
      </c>
      <c r="R3589" s="53">
        <v>0.95445173771984804</v>
      </c>
      <c r="S3589" s="53">
        <v>5.6768654948848756</v>
      </c>
      <c r="T3589" s="53">
        <v>7.9289940828402208E-3</v>
      </c>
      <c r="U3589" s="53">
        <v>0.16519546768623922</v>
      </c>
      <c r="V3589" s="53">
        <v>12.462385342802861</v>
      </c>
      <c r="W3589" s="53">
        <v>8.8091203268612954</v>
      </c>
    </row>
    <row r="3590" spans="3:23" x14ac:dyDescent="0.25">
      <c r="C3590" s="70">
        <v>0</v>
      </c>
      <c r="D3590" s="53">
        <v>29</v>
      </c>
      <c r="E3590" s="53">
        <v>33</v>
      </c>
      <c r="F3590" s="53">
        <v>17.996000000000002</v>
      </c>
      <c r="G3590" s="53">
        <v>0</v>
      </c>
      <c r="H3590" s="53">
        <v>0.87878787878787878</v>
      </c>
      <c r="I3590" s="53">
        <v>0.59183673469387754</v>
      </c>
      <c r="J3590" s="53">
        <v>6.0765077797464979</v>
      </c>
      <c r="K3590" s="53">
        <v>84</v>
      </c>
      <c r="L3590" s="53">
        <v>77.34482758620689</v>
      </c>
      <c r="M3590" s="53">
        <v>16.233990147783263</v>
      </c>
      <c r="N3590" s="53">
        <v>4.0291426070298462</v>
      </c>
      <c r="O3590" s="53">
        <v>-0.34641865410042177</v>
      </c>
      <c r="P3590" s="53">
        <v>2.4081152095860103</v>
      </c>
      <c r="Q3590" s="53">
        <v>21.696428571428566</v>
      </c>
      <c r="R3590" s="53">
        <v>0.87873712120252701</v>
      </c>
      <c r="S3590" s="53">
        <v>3.6469666682736497</v>
      </c>
      <c r="T3590" s="53">
        <v>2.0408163265306131E-2</v>
      </c>
      <c r="U3590" s="53">
        <v>0.24351615646258509</v>
      </c>
      <c r="V3590" s="53">
        <v>6.2330229193099944</v>
      </c>
      <c r="W3590" s="53">
        <v>6.2330229193099944</v>
      </c>
    </row>
    <row r="3591" spans="3:23" x14ac:dyDescent="0.25">
      <c r="C3591" s="70">
        <v>0</v>
      </c>
      <c r="D3591" s="53">
        <v>47</v>
      </c>
      <c r="E3591" s="53">
        <v>52</v>
      </c>
      <c r="F3591" s="53">
        <v>22.776000000000003</v>
      </c>
      <c r="G3591" s="53">
        <v>0.54029913508406835</v>
      </c>
      <c r="H3591" s="53">
        <v>0.90384615384615385</v>
      </c>
      <c r="I3591" s="53">
        <v>0.65277777777777779</v>
      </c>
      <c r="J3591" s="53">
        <v>7.7357778278950491</v>
      </c>
      <c r="K3591" s="53">
        <v>102</v>
      </c>
      <c r="L3591" s="53">
        <v>84.787234042553195</v>
      </c>
      <c r="M3591" s="53">
        <v>86.953746530989832</v>
      </c>
      <c r="N3591" s="53">
        <v>9.3248992772570922</v>
      </c>
      <c r="O3591" s="53">
        <v>-5.2151762743442957E-3</v>
      </c>
      <c r="P3591" s="53">
        <v>2.0599760970437924</v>
      </c>
      <c r="Q3591" s="53">
        <v>56.407407407407405</v>
      </c>
      <c r="R3591" s="53">
        <v>0.90089890479121204</v>
      </c>
      <c r="S3591" s="53">
        <v>4.6714021494579159</v>
      </c>
      <c r="T3591" s="53">
        <v>1.2955342173449156E-2</v>
      </c>
      <c r="U3591" s="53">
        <v>0.20270333233296195</v>
      </c>
      <c r="V3591" s="53">
        <v>8.5656174876903961</v>
      </c>
      <c r="W3591" s="53">
        <v>7.2077360218402147</v>
      </c>
    </row>
    <row r="3592" spans="3:23" x14ac:dyDescent="0.25">
      <c r="C3592" s="70">
        <v>0</v>
      </c>
      <c r="D3592" s="53">
        <v>925</v>
      </c>
      <c r="E3592" s="53">
        <v>1524</v>
      </c>
      <c r="F3592" s="53">
        <v>190.05599999999998</v>
      </c>
      <c r="G3592" s="53">
        <v>0.94440096356338699</v>
      </c>
      <c r="H3592" s="53">
        <v>0.60695538057742782</v>
      </c>
      <c r="I3592" s="53">
        <v>0.45343137254901961</v>
      </c>
      <c r="J3592" s="53">
        <v>34.318312587888492</v>
      </c>
      <c r="K3592" s="53">
        <v>207</v>
      </c>
      <c r="L3592" s="53">
        <v>100.09837837837838</v>
      </c>
      <c r="M3592" s="53">
        <v>503.49788697788688</v>
      </c>
      <c r="N3592" s="53">
        <v>22.438758588163626</v>
      </c>
      <c r="O3592" s="53">
        <v>1.2321442234727682</v>
      </c>
      <c r="P3592" s="53">
        <v>5.3957210221718013</v>
      </c>
      <c r="Q3592" s="53">
        <v>152.13285024154521</v>
      </c>
      <c r="R3592" s="53">
        <v>0.9383290243635638</v>
      </c>
      <c r="S3592" s="53">
        <v>6.1712877984011074</v>
      </c>
      <c r="T3592" s="53">
        <v>9.3351070036639132E-4</v>
      </c>
      <c r="U3592" s="53">
        <v>0.26308753276601826</v>
      </c>
      <c r="V3592" s="53">
        <v>79.530691236053698</v>
      </c>
      <c r="W3592" s="53">
        <v>26.149374413999258</v>
      </c>
    </row>
    <row r="3593" spans="3:23" x14ac:dyDescent="0.25">
      <c r="C3593" s="70">
        <v>0</v>
      </c>
      <c r="D3593" s="53">
        <v>212</v>
      </c>
      <c r="E3593" s="53">
        <v>219</v>
      </c>
      <c r="F3593" s="53">
        <v>51.216999999999992</v>
      </c>
      <c r="G3593" s="53">
        <v>0.70304064118778786</v>
      </c>
      <c r="H3593" s="53">
        <v>0.96803652968036524</v>
      </c>
      <c r="I3593" s="53">
        <v>0.73611111111111116</v>
      </c>
      <c r="J3593" s="53">
        <v>16.42944866646031</v>
      </c>
      <c r="K3593" s="53">
        <v>156</v>
      </c>
      <c r="L3593" s="53">
        <v>115.70283018867924</v>
      </c>
      <c r="M3593" s="53">
        <v>677.01553697576662</v>
      </c>
      <c r="N3593" s="53">
        <v>26.019522228045744</v>
      </c>
      <c r="O3593" s="53">
        <v>-0.18079382017255255</v>
      </c>
      <c r="P3593" s="53">
        <v>1.7535489019985373</v>
      </c>
      <c r="Q3593" s="53">
        <v>304.25986842105249</v>
      </c>
      <c r="R3593" s="53">
        <v>0.90406301925724153</v>
      </c>
      <c r="S3593" s="53">
        <v>6.126926987950255</v>
      </c>
      <c r="T3593" s="53">
        <v>3.8954293628808683E-3</v>
      </c>
      <c r="U3593" s="53">
        <v>0.2222731712884925</v>
      </c>
      <c r="V3593" s="53">
        <v>19.671978986580839</v>
      </c>
      <c r="W3593" s="53">
        <v>13.98972141568966</v>
      </c>
    </row>
    <row r="3594" spans="3:23" x14ac:dyDescent="0.25">
      <c r="C3594" s="70">
        <v>0</v>
      </c>
      <c r="D3594" s="53">
        <v>6248</v>
      </c>
      <c r="E3594" s="53">
        <v>9519</v>
      </c>
      <c r="F3594" s="53">
        <v>598.60399999999993</v>
      </c>
      <c r="G3594" s="53">
        <v>0.79954237586170562</v>
      </c>
      <c r="H3594" s="53">
        <v>0.65637146759113352</v>
      </c>
      <c r="I3594" s="53">
        <v>0.54179673950745755</v>
      </c>
      <c r="J3594" s="53">
        <v>89.191931672687161</v>
      </c>
      <c r="K3594" s="53">
        <v>249</v>
      </c>
      <c r="L3594" s="53">
        <v>118.5297695262484</v>
      </c>
      <c r="M3594" s="53">
        <v>1510.7991776641802</v>
      </c>
      <c r="N3594" s="53">
        <v>38.869000214363375</v>
      </c>
      <c r="O3594" s="53">
        <v>1.1337167598194033</v>
      </c>
      <c r="P3594" s="53">
        <v>3.8164500357258762</v>
      </c>
      <c r="Q3594" s="53">
        <v>53.151225806451343</v>
      </c>
      <c r="R3594" s="53">
        <v>0.98887617359852209</v>
      </c>
      <c r="S3594" s="53">
        <v>6.9787518808943387</v>
      </c>
      <c r="T3594" s="53">
        <v>4.8329656607697753E-4</v>
      </c>
      <c r="U3594" s="53">
        <v>0.29933966509751181</v>
      </c>
      <c r="V3594" s="53">
        <v>141.12114189325519</v>
      </c>
      <c r="W3594" s="53">
        <v>84.758724048991809</v>
      </c>
    </row>
    <row r="3595" spans="3:23" x14ac:dyDescent="0.25">
      <c r="C3595" s="70">
        <v>1</v>
      </c>
      <c r="D3595" s="53">
        <v>75</v>
      </c>
      <c r="E3595" s="53">
        <v>80</v>
      </c>
      <c r="F3595" s="53">
        <v>29.417000000000002</v>
      </c>
      <c r="G3595" s="53">
        <v>0.65966945167548041</v>
      </c>
      <c r="H3595" s="53">
        <v>0.9375</v>
      </c>
      <c r="I3595" s="53">
        <v>0.69444444444444442</v>
      </c>
      <c r="J3595" s="53">
        <v>9.7720502380583998</v>
      </c>
      <c r="K3595" s="53">
        <v>158</v>
      </c>
      <c r="L3595" s="53">
        <v>111.62666666666667</v>
      </c>
      <c r="M3595" s="53">
        <v>590.66954954954963</v>
      </c>
      <c r="N3595" s="53">
        <v>24.303694154378046</v>
      </c>
      <c r="O3595" s="53">
        <v>0.17895471251180781</v>
      </c>
      <c r="P3595" s="53">
        <v>1.9913479459233314</v>
      </c>
      <c r="Q3595" s="53">
        <v>127.02500000000003</v>
      </c>
      <c r="R3595" s="53">
        <v>0.94105860270492647</v>
      </c>
      <c r="S3595" s="53">
        <v>5.5550943569894731</v>
      </c>
      <c r="T3595" s="53">
        <v>8.4722222222222057E-3</v>
      </c>
      <c r="U3595" s="53">
        <v>0.16159072855292902</v>
      </c>
      <c r="V3595" s="53">
        <v>11.372989142019868</v>
      </c>
      <c r="W3595" s="53">
        <v>8.5474366643487798</v>
      </c>
    </row>
    <row r="3596" spans="3:23" x14ac:dyDescent="0.25">
      <c r="C3596" s="70">
        <v>0</v>
      </c>
      <c r="D3596" s="53">
        <v>29</v>
      </c>
      <c r="E3596" s="53">
        <v>33</v>
      </c>
      <c r="F3596" s="53">
        <v>17.996000000000002</v>
      </c>
      <c r="G3596" s="53">
        <v>0</v>
      </c>
      <c r="H3596" s="53">
        <v>0.87878787878787878</v>
      </c>
      <c r="I3596" s="53">
        <v>0.59183673469387754</v>
      </c>
      <c r="J3596" s="53">
        <v>6.0765077797464979</v>
      </c>
      <c r="K3596" s="53">
        <v>98</v>
      </c>
      <c r="L3596" s="53">
        <v>86.862068965517238</v>
      </c>
      <c r="M3596" s="53">
        <v>77.123152709359587</v>
      </c>
      <c r="N3596" s="53">
        <v>8.7819788606759683</v>
      </c>
      <c r="O3596" s="53">
        <v>-0.43394812205133809</v>
      </c>
      <c r="P3596" s="53">
        <v>1.9157894018798134</v>
      </c>
      <c r="Q3596" s="53">
        <v>53.821428571428591</v>
      </c>
      <c r="R3596" s="53">
        <v>0.93360779827787943</v>
      </c>
      <c r="S3596" s="53">
        <v>3.909368063943885</v>
      </c>
      <c r="T3596" s="53">
        <v>1.8494897959183687E-2</v>
      </c>
      <c r="U3596" s="53">
        <v>0.26226346307753867</v>
      </c>
      <c r="V3596" s="53">
        <v>6.2330229193099944</v>
      </c>
      <c r="W3596" s="53">
        <v>6.2330229193099944</v>
      </c>
    </row>
    <row r="3597" spans="3:23" x14ac:dyDescent="0.25">
      <c r="C3597" s="70">
        <v>0</v>
      </c>
      <c r="D3597" s="53">
        <v>928</v>
      </c>
      <c r="E3597" s="53">
        <v>1511</v>
      </c>
      <c r="F3597" s="53">
        <v>183.68899999999999</v>
      </c>
      <c r="G3597" s="53">
        <v>0.94719434640074796</v>
      </c>
      <c r="H3597" s="53">
        <v>0.61416280608868301</v>
      </c>
      <c r="I3597" s="53">
        <v>0.44830917874396137</v>
      </c>
      <c r="J3597" s="53">
        <v>34.373918855932487</v>
      </c>
      <c r="K3597" s="53">
        <v>226</v>
      </c>
      <c r="L3597" s="53">
        <v>103.61099137931035</v>
      </c>
      <c r="M3597" s="53">
        <v>648.59608186400374</v>
      </c>
      <c r="N3597" s="53">
        <v>25.467549584991559</v>
      </c>
      <c r="O3597" s="53">
        <v>1.498625286736615</v>
      </c>
      <c r="P3597" s="53">
        <v>6.2574504738195689</v>
      </c>
      <c r="Q3597" s="53">
        <v>242.42380952380935</v>
      </c>
      <c r="R3597" s="53">
        <v>0.91311419976602959</v>
      </c>
      <c r="S3597" s="53">
        <v>6.2923343606055173</v>
      </c>
      <c r="T3597" s="53">
        <v>9.0340136054419559E-4</v>
      </c>
      <c r="U3597" s="53">
        <v>0.23771939513595719</v>
      </c>
      <c r="V3597" s="53">
        <v>78.380501948691119</v>
      </c>
      <c r="W3597" s="53">
        <v>25.13349597704752</v>
      </c>
    </row>
    <row r="3598" spans="3:23" x14ac:dyDescent="0.25">
      <c r="C3598" s="70">
        <v>0</v>
      </c>
      <c r="D3598" s="53">
        <v>244</v>
      </c>
      <c r="E3598" s="53">
        <v>253</v>
      </c>
      <c r="F3598" s="53">
        <v>54.79</v>
      </c>
      <c r="G3598" s="53">
        <v>0.75258902906616798</v>
      </c>
      <c r="H3598" s="53">
        <v>0.96442687747035571</v>
      </c>
      <c r="I3598" s="53">
        <v>0.71345029239766078</v>
      </c>
      <c r="J3598" s="53">
        <v>17.625846048215095</v>
      </c>
      <c r="K3598" s="53">
        <v>181</v>
      </c>
      <c r="L3598" s="53">
        <v>120.86065573770492</v>
      </c>
      <c r="M3598" s="53">
        <v>855.65128516494678</v>
      </c>
      <c r="N3598" s="53">
        <v>29.251517655755006</v>
      </c>
      <c r="O3598" s="53">
        <v>-1.5973817080071513E-2</v>
      </c>
      <c r="P3598" s="53">
        <v>1.963850595100326</v>
      </c>
      <c r="Q3598" s="53">
        <v>401.79166666666697</v>
      </c>
      <c r="R3598" s="53">
        <v>0.90507565013520141</v>
      </c>
      <c r="S3598" s="53">
        <v>6.4281274771245851</v>
      </c>
      <c r="T3598" s="53">
        <v>3.1018518518518353E-3</v>
      </c>
      <c r="U3598" s="53">
        <v>0.21793358729481832</v>
      </c>
      <c r="V3598" s="53">
        <v>21.8387346076772</v>
      </c>
      <c r="W3598" s="53">
        <v>14.380599515584855</v>
      </c>
    </row>
    <row r="3599" spans="3:23" x14ac:dyDescent="0.25">
      <c r="C3599" s="70">
        <v>0</v>
      </c>
      <c r="D3599" s="53">
        <v>6106</v>
      </c>
      <c r="E3599" s="53">
        <v>9282</v>
      </c>
      <c r="F3599" s="53">
        <v>573.49600000000009</v>
      </c>
      <c r="G3599" s="53">
        <v>0.79697394512338504</v>
      </c>
      <c r="H3599" s="53">
        <v>0.65783236371471665</v>
      </c>
      <c r="I3599" s="53">
        <v>0.55610200364298723</v>
      </c>
      <c r="J3599" s="53">
        <v>88.17256183276578</v>
      </c>
      <c r="K3599" s="53">
        <v>252</v>
      </c>
      <c r="L3599" s="53">
        <v>121.05322633475271</v>
      </c>
      <c r="M3599" s="53">
        <v>1486.4628503589215</v>
      </c>
      <c r="N3599" s="53">
        <v>38.554673521622789</v>
      </c>
      <c r="O3599" s="53">
        <v>1.1204336299014379</v>
      </c>
      <c r="P3599" s="53">
        <v>3.8136694102519906</v>
      </c>
      <c r="Q3599" s="53">
        <v>55.582113821138563</v>
      </c>
      <c r="R3599" s="53">
        <v>0.98851040065513929</v>
      </c>
      <c r="S3599" s="53">
        <v>6.9835421824363744</v>
      </c>
      <c r="T3599" s="53">
        <v>4.5389077799234045E-4</v>
      </c>
      <c r="U3599" s="53">
        <v>0.28955179234372169</v>
      </c>
      <c r="V3599" s="53">
        <v>138.56416612279719</v>
      </c>
      <c r="W3599" s="53">
        <v>83.694652488668922</v>
      </c>
    </row>
    <row r="3600" spans="3:23" x14ac:dyDescent="0.25">
      <c r="C3600" s="70">
        <v>0</v>
      </c>
      <c r="D3600" s="53">
        <v>58</v>
      </c>
      <c r="E3600" s="53">
        <v>63</v>
      </c>
      <c r="F3600" s="53">
        <v>26.530999999999999</v>
      </c>
      <c r="G3600" s="53">
        <v>0.75165931742747105</v>
      </c>
      <c r="H3600" s="53">
        <v>0.92063492063492058</v>
      </c>
      <c r="I3600" s="53">
        <v>0.57999999999999996</v>
      </c>
      <c r="J3600" s="53">
        <v>8.5934797139831218</v>
      </c>
      <c r="K3600" s="53">
        <v>108</v>
      </c>
      <c r="L3600" s="53">
        <v>90.620689655172413</v>
      </c>
      <c r="M3600" s="53">
        <v>114.34482758620693</v>
      </c>
      <c r="N3600" s="53">
        <v>10.693214090543915</v>
      </c>
      <c r="O3600" s="53">
        <v>-9.6049677510356535E-2</v>
      </c>
      <c r="P3600" s="53">
        <v>1.8761077701350768</v>
      </c>
      <c r="Q3600" s="53">
        <v>64.654545454545456</v>
      </c>
      <c r="R3600" s="53">
        <v>0.90855070937682958</v>
      </c>
      <c r="S3600" s="53">
        <v>4.7415174175040633</v>
      </c>
      <c r="T3600" s="53">
        <v>9.5867768595041068E-3</v>
      </c>
      <c r="U3600" s="53">
        <v>0.22696208574550836</v>
      </c>
      <c r="V3600" s="53">
        <v>10.735691894091611</v>
      </c>
      <c r="W3600" s="53">
        <v>7.0807424196533866</v>
      </c>
    </row>
    <row r="3601" spans="3:23" x14ac:dyDescent="0.25">
      <c r="C3601" s="70">
        <v>1</v>
      </c>
      <c r="D3601" s="53">
        <v>82</v>
      </c>
      <c r="E3601" s="53">
        <v>89</v>
      </c>
      <c r="F3601" s="53">
        <v>30.922000000000001</v>
      </c>
      <c r="G3601" s="53">
        <v>0.61176585294975827</v>
      </c>
      <c r="H3601" s="53">
        <v>0.9213483146067416</v>
      </c>
      <c r="I3601" s="53">
        <v>0.68333333333333335</v>
      </c>
      <c r="J3601" s="53">
        <v>10.217907939900583</v>
      </c>
      <c r="K3601" s="53">
        <v>157</v>
      </c>
      <c r="L3601" s="53">
        <v>109.70731707317073</v>
      </c>
      <c r="M3601" s="53">
        <v>535.39476061427263</v>
      </c>
      <c r="N3601" s="53">
        <v>23.138598933692435</v>
      </c>
      <c r="O3601" s="53">
        <v>0.18453208770569193</v>
      </c>
      <c r="P3601" s="53">
        <v>2.1087021992782184</v>
      </c>
      <c r="Q3601" s="53">
        <v>153.77272727272731</v>
      </c>
      <c r="R3601" s="53">
        <v>0.92955203704899592</v>
      </c>
      <c r="S3601" s="53">
        <v>5.5126225837016918</v>
      </c>
      <c r="T3601" s="53">
        <v>8.0348943985307751E-3</v>
      </c>
      <c r="U3601" s="53">
        <v>0.17582906908376664</v>
      </c>
      <c r="V3601" s="53">
        <v>11.662090636126818</v>
      </c>
      <c r="W3601" s="53">
        <v>9.2251673474070017</v>
      </c>
    </row>
    <row r="3602" spans="3:23" x14ac:dyDescent="0.25">
      <c r="C3602" s="70">
        <v>0</v>
      </c>
      <c r="D3602" s="53">
        <v>957</v>
      </c>
      <c r="E3602" s="53">
        <v>1527</v>
      </c>
      <c r="F3602" s="53">
        <v>185.30199999999999</v>
      </c>
      <c r="G3602" s="53">
        <v>0.94198809214638668</v>
      </c>
      <c r="H3602" s="53">
        <v>0.62671905697445973</v>
      </c>
      <c r="I3602" s="53">
        <v>0.46231884057971012</v>
      </c>
      <c r="J3602" s="53">
        <v>34.906879612929465</v>
      </c>
      <c r="K3602" s="53">
        <v>207</v>
      </c>
      <c r="L3602" s="53">
        <v>104.71577847439916</v>
      </c>
      <c r="M3602" s="53">
        <v>592.2099286035949</v>
      </c>
      <c r="N3602" s="53">
        <v>24.335363745043857</v>
      </c>
      <c r="O3602" s="53">
        <v>1.350121186095373</v>
      </c>
      <c r="P3602" s="53">
        <v>5.2056165906699379</v>
      </c>
      <c r="Q3602" s="53">
        <v>172.24857142857172</v>
      </c>
      <c r="R3602" s="53">
        <v>0.93278836991021341</v>
      </c>
      <c r="S3602" s="53">
        <v>6.257892414676129</v>
      </c>
      <c r="T3602" s="53">
        <v>8.5941043083898007E-4</v>
      </c>
      <c r="U3602" s="53">
        <v>0.23411629545869456</v>
      </c>
      <c r="V3602" s="53">
        <v>77.015555761681028</v>
      </c>
      <c r="W3602" s="53">
        <v>25.849985823398303</v>
      </c>
    </row>
    <row r="3603" spans="3:23" x14ac:dyDescent="0.25">
      <c r="C3603" s="70">
        <v>0</v>
      </c>
      <c r="D3603" s="53">
        <v>261</v>
      </c>
      <c r="E3603" s="53">
        <v>271</v>
      </c>
      <c r="F3603" s="53">
        <v>57.61</v>
      </c>
      <c r="G3603" s="53">
        <v>0.75839903968233113</v>
      </c>
      <c r="H3603" s="53">
        <v>0.96309963099630991</v>
      </c>
      <c r="I3603" s="53">
        <v>0.68684210526315792</v>
      </c>
      <c r="J3603" s="53">
        <v>18.229523339239492</v>
      </c>
      <c r="K3603" s="53">
        <v>178</v>
      </c>
      <c r="L3603" s="53">
        <v>118.73563218390805</v>
      </c>
      <c r="M3603" s="53">
        <v>787.23368700265235</v>
      </c>
      <c r="N3603" s="53">
        <v>28.057684990081636</v>
      </c>
      <c r="O3603" s="53">
        <v>0.19352454642869157</v>
      </c>
      <c r="P3603" s="53">
        <v>2.0516556823946424</v>
      </c>
      <c r="Q3603" s="53">
        <v>232.48120300751899</v>
      </c>
      <c r="R3603" s="53">
        <v>0.93587399357008139</v>
      </c>
      <c r="S3603" s="53">
        <v>6.4121956815725119</v>
      </c>
      <c r="T3603" s="53">
        <v>2.7198321618582743E-3</v>
      </c>
      <c r="U3603" s="53">
        <v>0.1973977030607649</v>
      </c>
      <c r="V3603" s="53">
        <v>22.761158510324499</v>
      </c>
      <c r="W3603" s="53">
        <v>14.8355075969914</v>
      </c>
    </row>
    <row r="3604" spans="3:23" x14ac:dyDescent="0.25">
      <c r="C3604" s="70">
        <v>0</v>
      </c>
      <c r="D3604" s="53">
        <v>5943</v>
      </c>
      <c r="E3604" s="53">
        <v>8573</v>
      </c>
      <c r="F3604" s="53">
        <v>548.84399999999994</v>
      </c>
      <c r="G3604" s="53">
        <v>0.80328046815930521</v>
      </c>
      <c r="H3604" s="53">
        <v>0.69322290913332552</v>
      </c>
      <c r="I3604" s="53">
        <v>0.54125683060109286</v>
      </c>
      <c r="J3604" s="53">
        <v>86.987715307168926</v>
      </c>
      <c r="K3604" s="53">
        <v>255</v>
      </c>
      <c r="L3604" s="53">
        <v>124.32996802961468</v>
      </c>
      <c r="M3604" s="53">
        <v>1537.4873666600402</v>
      </c>
      <c r="N3604" s="53">
        <v>39.210806758597052</v>
      </c>
      <c r="O3604" s="53">
        <v>1.0114904477708664</v>
      </c>
      <c r="P3604" s="53">
        <v>3.4855289492453601</v>
      </c>
      <c r="Q3604" s="53">
        <v>55.7001806684736</v>
      </c>
      <c r="R3604" s="53">
        <v>0.98888489862734075</v>
      </c>
      <c r="S3604" s="53">
        <v>7.039357778692648</v>
      </c>
      <c r="T3604" s="53">
        <v>4.478848160959236E-4</v>
      </c>
      <c r="U3604" s="53">
        <v>0.28796643681250839</v>
      </c>
      <c r="V3604" s="53">
        <v>135.0127271807585</v>
      </c>
      <c r="W3604" s="53">
        <v>80.413708325324052</v>
      </c>
    </row>
    <row r="3605" spans="3:23" x14ac:dyDescent="0.25">
      <c r="C3605" s="70">
        <v>0</v>
      </c>
      <c r="D3605" s="53">
        <v>49</v>
      </c>
      <c r="E3605" s="53">
        <v>53</v>
      </c>
      <c r="F3605" s="53">
        <v>22.685000000000002</v>
      </c>
      <c r="G3605" s="53">
        <v>0.43919593041394639</v>
      </c>
      <c r="H3605" s="53">
        <v>0.92452830188679247</v>
      </c>
      <c r="I3605" s="53">
        <v>0.68055555555555558</v>
      </c>
      <c r="J3605" s="53">
        <v>7.8986541696685881</v>
      </c>
      <c r="K3605" s="53">
        <v>103</v>
      </c>
      <c r="L3605" s="53">
        <v>84.734693877551024</v>
      </c>
      <c r="M3605" s="53">
        <v>77.532312925170046</v>
      </c>
      <c r="N3605" s="53">
        <v>8.8052434903965064</v>
      </c>
      <c r="O3605" s="53">
        <v>0.30000147496233093</v>
      </c>
      <c r="P3605" s="53">
        <v>2.0071005360536938</v>
      </c>
      <c r="Q3605" s="53">
        <v>45.475000000000001</v>
      </c>
      <c r="R3605" s="53">
        <v>0.84801351003091785</v>
      </c>
      <c r="S3605" s="53">
        <v>4.5680932621734875</v>
      </c>
      <c r="T3605" s="53">
        <v>1.468750000000001E-2</v>
      </c>
      <c r="U3605" s="53">
        <v>0.22655979437229423</v>
      </c>
      <c r="V3605" s="53">
        <v>8.4402427849180892</v>
      </c>
      <c r="W3605" s="53">
        <v>7.5826407197637087</v>
      </c>
    </row>
    <row r="3606" spans="3:23" x14ac:dyDescent="0.25">
      <c r="C3606" s="70">
        <v>1</v>
      </c>
      <c r="D3606" s="53">
        <v>77</v>
      </c>
      <c r="E3606" s="53">
        <v>82</v>
      </c>
      <c r="F3606" s="53">
        <v>29.326000000000001</v>
      </c>
      <c r="G3606" s="53">
        <v>0.50380700707191306</v>
      </c>
      <c r="H3606" s="53">
        <v>0.93902439024390238</v>
      </c>
      <c r="I3606" s="53">
        <v>0.7</v>
      </c>
      <c r="J3606" s="53">
        <v>9.9014870067383072</v>
      </c>
      <c r="K3606" s="53">
        <v>160</v>
      </c>
      <c r="L3606" s="53">
        <v>109.88311688311688</v>
      </c>
      <c r="M3606" s="53">
        <v>628.49931647300082</v>
      </c>
      <c r="N3606" s="53">
        <v>25.069888641017151</v>
      </c>
      <c r="O3606" s="53">
        <v>0.26985969687036521</v>
      </c>
      <c r="P3606" s="53">
        <v>1.9771271662629484</v>
      </c>
      <c r="Q3606" s="53">
        <v>174.5206611570247</v>
      </c>
      <c r="R3606" s="53">
        <v>0.91631725388890539</v>
      </c>
      <c r="S3606" s="53">
        <v>5.5586134885782679</v>
      </c>
      <c r="T3606" s="53">
        <v>8.264462809917366E-3</v>
      </c>
      <c r="U3606" s="53">
        <v>0.15872830937063037</v>
      </c>
      <c r="V3606" s="53">
        <v>10.755270405392162</v>
      </c>
      <c r="W3606" s="53">
        <v>9.2905772613014719</v>
      </c>
    </row>
    <row r="3607" spans="3:23" x14ac:dyDescent="0.25">
      <c r="C3607" s="70">
        <v>0</v>
      </c>
      <c r="D3607" s="53">
        <v>1014</v>
      </c>
      <c r="E3607" s="53">
        <v>1609</v>
      </c>
      <c r="F3607" s="53">
        <v>191.39699999999999</v>
      </c>
      <c r="G3607" s="53">
        <v>0.94049143272355251</v>
      </c>
      <c r="H3607" s="53">
        <v>0.63020509633312616</v>
      </c>
      <c r="I3607" s="53">
        <v>0.47605633802816899</v>
      </c>
      <c r="J3607" s="53">
        <v>35.93139154501889</v>
      </c>
      <c r="K3607" s="53">
        <v>211</v>
      </c>
      <c r="L3607" s="53">
        <v>106.97435897435898</v>
      </c>
      <c r="M3607" s="53">
        <v>566.16321158275753</v>
      </c>
      <c r="N3607" s="53">
        <v>23.79418440675699</v>
      </c>
      <c r="O3607" s="53">
        <v>1.3383622630037344</v>
      </c>
      <c r="P3607" s="53">
        <v>5.5690360171368978</v>
      </c>
      <c r="Q3607" s="53">
        <v>252.94583333333384</v>
      </c>
      <c r="R3607" s="53">
        <v>0.90813562082411869</v>
      </c>
      <c r="S3607" s="53">
        <v>6.2989401703287431</v>
      </c>
      <c r="T3607" s="53">
        <v>8.3633401920437636E-4</v>
      </c>
      <c r="U3607" s="53">
        <v>0.23415000831091665</v>
      </c>
      <c r="V3607" s="53">
        <v>78.492165187749308</v>
      </c>
      <c r="W3607" s="53">
        <v>26.673003451836525</v>
      </c>
    </row>
    <row r="3608" spans="3:23" x14ac:dyDescent="0.25">
      <c r="C3608" s="70">
        <v>0</v>
      </c>
      <c r="D3608" s="53">
        <v>274</v>
      </c>
      <c r="E3608" s="53">
        <v>286</v>
      </c>
      <c r="F3608" s="53">
        <v>60.123999999999995</v>
      </c>
      <c r="G3608" s="53">
        <v>0.72691731637167545</v>
      </c>
      <c r="H3608" s="53">
        <v>0.95804195804195802</v>
      </c>
      <c r="I3608" s="53">
        <v>0.72105263157894739</v>
      </c>
      <c r="J3608" s="53">
        <v>18.677998695187732</v>
      </c>
      <c r="K3608" s="53">
        <v>174</v>
      </c>
      <c r="L3608" s="53">
        <v>117.4014598540146</v>
      </c>
      <c r="M3608" s="53">
        <v>697.77963156065266</v>
      </c>
      <c r="N3608" s="53">
        <v>26.415518763799675</v>
      </c>
      <c r="O3608" s="53">
        <v>0.20972461828339065</v>
      </c>
      <c r="P3608" s="53">
        <v>2.1813461131896963</v>
      </c>
      <c r="Q3608" s="53">
        <v>181.9049999999998</v>
      </c>
      <c r="R3608" s="53">
        <v>0.94092675381888291</v>
      </c>
      <c r="S3608" s="53">
        <v>6.3693592510057782</v>
      </c>
      <c r="T3608" s="53">
        <v>2.6875000000000102E-3</v>
      </c>
      <c r="U3608" s="53">
        <v>0.2171986841767625</v>
      </c>
      <c r="V3608" s="53">
        <v>22.798898130532091</v>
      </c>
      <c r="W3608" s="53">
        <v>15.656573144956907</v>
      </c>
    </row>
    <row r="3609" spans="3:23" x14ac:dyDescent="0.25">
      <c r="C3609" s="70">
        <v>0</v>
      </c>
      <c r="D3609" s="53">
        <v>5816</v>
      </c>
      <c r="E3609" s="53">
        <v>8242</v>
      </c>
      <c r="F3609" s="53">
        <v>547.56100000000004</v>
      </c>
      <c r="G3609" s="53">
        <v>0.81249331153240334</v>
      </c>
      <c r="H3609" s="53">
        <v>0.70565396748362053</v>
      </c>
      <c r="I3609" s="53">
        <v>0.55075757575757578</v>
      </c>
      <c r="J3609" s="53">
        <v>86.053246261716964</v>
      </c>
      <c r="K3609" s="53">
        <v>255</v>
      </c>
      <c r="L3609" s="53">
        <v>126.42090784044017</v>
      </c>
      <c r="M3609" s="53">
        <v>1639.2683779203151</v>
      </c>
      <c r="N3609" s="53">
        <v>40.487879395200672</v>
      </c>
      <c r="O3609" s="53">
        <v>0.93392810505101398</v>
      </c>
      <c r="P3609" s="53">
        <v>3.2053853117565412</v>
      </c>
      <c r="Q3609" s="53">
        <v>59.538129226145401</v>
      </c>
      <c r="R3609" s="53">
        <v>0.98870783143310625</v>
      </c>
      <c r="S3609" s="53">
        <v>7.0667833623166771</v>
      </c>
      <c r="T3609" s="53">
        <v>4.2818875556639528E-4</v>
      </c>
      <c r="U3609" s="53">
        <v>0.27869089354735777</v>
      </c>
      <c r="V3609" s="53">
        <v>133.61590311433108</v>
      </c>
      <c r="W3609" s="53">
        <v>77.894131547722068</v>
      </c>
    </row>
    <row r="3610" spans="3:23" x14ac:dyDescent="0.25">
      <c r="C3610" s="70">
        <v>0</v>
      </c>
      <c r="D3610" s="53">
        <v>36</v>
      </c>
      <c r="E3610" s="53">
        <v>40</v>
      </c>
      <c r="F3610" s="53">
        <v>19.592000000000002</v>
      </c>
      <c r="G3610" s="53">
        <v>0.38282074674438793</v>
      </c>
      <c r="H3610" s="53">
        <v>0.9</v>
      </c>
      <c r="I3610" s="53">
        <v>0.6428571428571429</v>
      </c>
      <c r="J3610" s="53">
        <v>6.7702750025730758</v>
      </c>
      <c r="K3610" s="53">
        <v>102</v>
      </c>
      <c r="L3610" s="53">
        <v>86.888888888888886</v>
      </c>
      <c r="M3610" s="53">
        <v>67.073015873015862</v>
      </c>
      <c r="N3610" s="53">
        <v>8.189811711694956</v>
      </c>
      <c r="O3610" s="53">
        <v>0.19584019716469131</v>
      </c>
      <c r="P3610" s="53">
        <v>2.0291377372603203</v>
      </c>
      <c r="Q3610" s="53">
        <v>52.625</v>
      </c>
      <c r="R3610" s="53">
        <v>0.84097765275099867</v>
      </c>
      <c r="S3610" s="53">
        <v>4.461320140211007</v>
      </c>
      <c r="T3610" s="53">
        <v>1.5625E-2</v>
      </c>
      <c r="U3610" s="53">
        <v>0.20851175733988231</v>
      </c>
      <c r="V3610" s="53">
        <v>7.1802197428460053</v>
      </c>
      <c r="W3610" s="53">
        <v>6.6332495807108005</v>
      </c>
    </row>
    <row r="3611" spans="3:23" x14ac:dyDescent="0.25">
      <c r="C3611" s="70">
        <v>1</v>
      </c>
      <c r="D3611" s="53">
        <v>65</v>
      </c>
      <c r="E3611" s="53">
        <v>69</v>
      </c>
      <c r="F3611" s="53">
        <v>26.332000000000001</v>
      </c>
      <c r="G3611" s="53">
        <v>0.51140596360598956</v>
      </c>
      <c r="H3611" s="53">
        <v>0.94202898550724634</v>
      </c>
      <c r="I3611" s="53">
        <v>0.72222222222222221</v>
      </c>
      <c r="J3611" s="53">
        <v>9.0972836829344601</v>
      </c>
      <c r="K3611" s="53">
        <v>158</v>
      </c>
      <c r="L3611" s="53">
        <v>111.9076923076923</v>
      </c>
      <c r="M3611" s="53">
        <v>586.36634615384605</v>
      </c>
      <c r="N3611" s="53">
        <v>24.215002501627911</v>
      </c>
      <c r="O3611" s="53">
        <v>0.21503841445732688</v>
      </c>
      <c r="P3611" s="53">
        <v>1.8972744049206609</v>
      </c>
      <c r="Q3611" s="53">
        <v>176.71</v>
      </c>
      <c r="R3611" s="53">
        <v>0.91325370597076705</v>
      </c>
      <c r="S3611" s="53">
        <v>5.3837558898849656</v>
      </c>
      <c r="T3611" s="53">
        <v>9.999999999999995E-3</v>
      </c>
      <c r="U3611" s="53">
        <v>0.14736486939186164</v>
      </c>
      <c r="V3611" s="53">
        <v>9.914444558885922</v>
      </c>
      <c r="W3611" s="53">
        <v>8.5198713156205557</v>
      </c>
    </row>
    <row r="3612" spans="3:23" x14ac:dyDescent="0.25">
      <c r="C3612" s="70">
        <v>0</v>
      </c>
      <c r="D3612" s="53">
        <v>1084</v>
      </c>
      <c r="E3612" s="53">
        <v>1655</v>
      </c>
      <c r="F3612" s="53">
        <v>192.315</v>
      </c>
      <c r="G3612" s="53">
        <v>0.93438652670341538</v>
      </c>
      <c r="H3612" s="53">
        <v>0.65498489425981876</v>
      </c>
      <c r="I3612" s="53">
        <v>0.50185185185185188</v>
      </c>
      <c r="J3612" s="53">
        <v>37.150930896720702</v>
      </c>
      <c r="K3612" s="53">
        <v>229</v>
      </c>
      <c r="L3612" s="53">
        <v>107.88653136531366</v>
      </c>
      <c r="M3612" s="53">
        <v>615.11638352533066</v>
      </c>
      <c r="N3612" s="53">
        <v>24.801539942619101</v>
      </c>
      <c r="O3612" s="53">
        <v>1.5426413047725553</v>
      </c>
      <c r="P3612" s="53">
        <v>6.3805570036704493</v>
      </c>
      <c r="Q3612" s="53">
        <v>197.72237442922349</v>
      </c>
      <c r="R3612" s="53">
        <v>0.92392301335606897</v>
      </c>
      <c r="S3612" s="53">
        <v>6.2844869143428035</v>
      </c>
      <c r="T3612" s="53">
        <v>7.9731448468549587E-4</v>
      </c>
      <c r="U3612" s="53">
        <v>0.21873352151115563</v>
      </c>
      <c r="V3612" s="53">
        <v>78.468939085123111</v>
      </c>
      <c r="W3612" s="53">
        <v>27.95541374230158</v>
      </c>
    </row>
    <row r="3613" spans="3:23" x14ac:dyDescent="0.25">
      <c r="C3613" s="70">
        <v>0</v>
      </c>
      <c r="D3613" s="53">
        <v>305</v>
      </c>
      <c r="E3613" s="53">
        <v>322</v>
      </c>
      <c r="F3613" s="53">
        <v>64.64</v>
      </c>
      <c r="G3613" s="53">
        <v>0.76591245935361041</v>
      </c>
      <c r="H3613" s="53">
        <v>0.94720496894409933</v>
      </c>
      <c r="I3613" s="53">
        <v>0.66017316017316019</v>
      </c>
      <c r="J3613" s="53">
        <v>19.706294962377491</v>
      </c>
      <c r="K3613" s="53">
        <v>178</v>
      </c>
      <c r="L3613" s="53">
        <v>115.27540983606558</v>
      </c>
      <c r="M3613" s="53">
        <v>723.47653149266569</v>
      </c>
      <c r="N3613" s="53">
        <v>26.897519058319592</v>
      </c>
      <c r="O3613" s="53">
        <v>0.49442237123795751</v>
      </c>
      <c r="P3613" s="53">
        <v>2.4012786913309627</v>
      </c>
      <c r="Q3613" s="53">
        <v>209.9089026915114</v>
      </c>
      <c r="R3613" s="53">
        <v>0.93245871712070294</v>
      </c>
      <c r="S3613" s="53">
        <v>6.3584397505615584</v>
      </c>
      <c r="T3613" s="53">
        <v>2.2675736961451282E-3</v>
      </c>
      <c r="U3613" s="53">
        <v>0.23122104168902383</v>
      </c>
      <c r="V3613" s="53">
        <v>24.980512607864011</v>
      </c>
      <c r="W3613" s="53">
        <v>16.061092406866319</v>
      </c>
    </row>
    <row r="3614" spans="3:23" x14ac:dyDescent="0.25">
      <c r="C3614" s="70">
        <v>0</v>
      </c>
      <c r="D3614" s="53">
        <v>5566</v>
      </c>
      <c r="E3614" s="53">
        <v>7954</v>
      </c>
      <c r="F3614" s="53">
        <v>533.15599999999995</v>
      </c>
      <c r="G3614" s="53">
        <v>0.8210822823616033</v>
      </c>
      <c r="H3614" s="53">
        <v>0.69977369876791551</v>
      </c>
      <c r="I3614" s="53">
        <v>0.52554055329997162</v>
      </c>
      <c r="J3614" s="53">
        <v>84.183438430583934</v>
      </c>
      <c r="K3614" s="53">
        <v>255</v>
      </c>
      <c r="L3614" s="53">
        <v>129.09252605102407</v>
      </c>
      <c r="M3614" s="53">
        <v>1647.0507365828807</v>
      </c>
      <c r="N3614" s="53">
        <v>40.583872863280071</v>
      </c>
      <c r="O3614" s="53">
        <v>0.93042297230906679</v>
      </c>
      <c r="P3614" s="53">
        <v>3.2018535344970078</v>
      </c>
      <c r="Q3614" s="53">
        <v>60.087546816477705</v>
      </c>
      <c r="R3614" s="53">
        <v>0.98872505191622662</v>
      </c>
      <c r="S3614" s="53">
        <v>7.0741173301786944</v>
      </c>
      <c r="T3614" s="53">
        <v>4.4188093534771846E-4</v>
      </c>
      <c r="U3614" s="53">
        <v>0.27845721012550145</v>
      </c>
      <c r="V3614" s="53">
        <v>132.46992382987918</v>
      </c>
      <c r="W3614" s="53">
        <v>75.615137436113002</v>
      </c>
    </row>
    <row r="3615" spans="3:23" x14ac:dyDescent="0.25">
      <c r="C3615" s="70">
        <v>0</v>
      </c>
      <c r="D3615" s="53">
        <v>29</v>
      </c>
      <c r="E3615" s="53">
        <v>33</v>
      </c>
      <c r="F3615" s="53">
        <v>17.996000000000002</v>
      </c>
      <c r="G3615" s="53">
        <v>0</v>
      </c>
      <c r="H3615" s="53">
        <v>0.87878787878787878</v>
      </c>
      <c r="I3615" s="53">
        <v>0.59183673469387754</v>
      </c>
      <c r="J3615" s="53">
        <v>6.0765077797464979</v>
      </c>
      <c r="K3615" s="53">
        <v>98</v>
      </c>
      <c r="L3615" s="53">
        <v>89.620689655172413</v>
      </c>
      <c r="M3615" s="53">
        <v>40.315270935960591</v>
      </c>
      <c r="N3615" s="53">
        <v>6.3494307568443169</v>
      </c>
      <c r="O3615" s="53">
        <v>-0.74244969819320195</v>
      </c>
      <c r="P3615" s="53">
        <v>2.503804227474824</v>
      </c>
      <c r="Q3615" s="53">
        <v>23.910714285714281</v>
      </c>
      <c r="R3615" s="53">
        <v>0.90111606481691098</v>
      </c>
      <c r="S3615" s="53">
        <v>3.7714370294611252</v>
      </c>
      <c r="T3615" s="53">
        <v>1.8494897959183687E-2</v>
      </c>
      <c r="U3615" s="53">
        <v>0.29007421150278284</v>
      </c>
      <c r="V3615" s="53">
        <v>6.2330229193099944</v>
      </c>
      <c r="W3615" s="53">
        <v>6.2330229193099944</v>
      </c>
    </row>
    <row r="3616" spans="3:23" x14ac:dyDescent="0.25">
      <c r="C3616" s="70">
        <v>0</v>
      </c>
      <c r="D3616" s="53">
        <v>29</v>
      </c>
      <c r="E3616" s="53">
        <v>33</v>
      </c>
      <c r="F3616" s="53">
        <v>17.996000000000002</v>
      </c>
      <c r="G3616" s="53">
        <v>0</v>
      </c>
      <c r="H3616" s="53">
        <v>0.87878787878787878</v>
      </c>
      <c r="I3616" s="53">
        <v>0.59183673469387754</v>
      </c>
      <c r="J3616" s="53">
        <v>6.0765077797464979</v>
      </c>
      <c r="K3616" s="53">
        <v>105</v>
      </c>
      <c r="L3616" s="53">
        <v>91.41379310344827</v>
      </c>
      <c r="M3616" s="53">
        <v>66.536945812807886</v>
      </c>
      <c r="N3616" s="53">
        <v>8.1570181937278949</v>
      </c>
      <c r="O3616" s="53">
        <v>-1.1169410896059072E-2</v>
      </c>
      <c r="P3616" s="53">
        <v>2.1306833700388341</v>
      </c>
      <c r="Q3616" s="53">
        <v>62.107142857142861</v>
      </c>
      <c r="R3616" s="53">
        <v>0.7965934435839982</v>
      </c>
      <c r="S3616" s="53">
        <v>4.1422952191909008</v>
      </c>
      <c r="T3616" s="53">
        <v>1.785714285714287E-2</v>
      </c>
      <c r="U3616" s="53">
        <v>0.19935149176220596</v>
      </c>
      <c r="V3616" s="53">
        <v>6.2330229193099944</v>
      </c>
      <c r="W3616" s="53">
        <v>6.2330229193099944</v>
      </c>
    </row>
    <row r="3617" spans="3:23" x14ac:dyDescent="0.25">
      <c r="C3617" s="70">
        <v>1</v>
      </c>
      <c r="D3617" s="53">
        <v>60</v>
      </c>
      <c r="E3617" s="53">
        <v>64</v>
      </c>
      <c r="F3617" s="53">
        <v>25.107999999999997</v>
      </c>
      <c r="G3617" s="53">
        <v>0.54667227359053405</v>
      </c>
      <c r="H3617" s="53">
        <v>0.9375</v>
      </c>
      <c r="I3617" s="53">
        <v>0.75</v>
      </c>
      <c r="J3617" s="53">
        <v>8.7403874447366334</v>
      </c>
      <c r="K3617" s="53">
        <v>149</v>
      </c>
      <c r="L3617" s="53">
        <v>112.1</v>
      </c>
      <c r="M3617" s="53">
        <v>389.58305084745757</v>
      </c>
      <c r="N3617" s="53">
        <v>19.737858314605909</v>
      </c>
      <c r="O3617" s="53">
        <v>0.20658193642758879</v>
      </c>
      <c r="P3617" s="53">
        <v>1.8979505321933559</v>
      </c>
      <c r="Q3617" s="53">
        <v>150.3111111111111</v>
      </c>
      <c r="R3617" s="53">
        <v>0.90029777765616359</v>
      </c>
      <c r="S3617" s="53">
        <v>5.2898980954642862</v>
      </c>
      <c r="T3617" s="53">
        <v>1.1111111111111134E-2</v>
      </c>
      <c r="U3617" s="53">
        <v>0.1374694176015985</v>
      </c>
      <c r="V3617" s="53">
        <v>9.633275663033837</v>
      </c>
      <c r="W3617" s="53">
        <v>8.0663911798688925</v>
      </c>
    </row>
    <row r="3618" spans="3:23" x14ac:dyDescent="0.25">
      <c r="C3618" s="70">
        <v>0</v>
      </c>
      <c r="D3618" s="53">
        <v>29</v>
      </c>
      <c r="E3618" s="53">
        <v>33</v>
      </c>
      <c r="F3618" s="53">
        <v>17.996000000000002</v>
      </c>
      <c r="G3618" s="53">
        <v>0</v>
      </c>
      <c r="H3618" s="53">
        <v>0.87878787878787878</v>
      </c>
      <c r="I3618" s="53">
        <v>0.59183673469387754</v>
      </c>
      <c r="J3618" s="53">
        <v>6.0765077797464979</v>
      </c>
      <c r="K3618" s="53">
        <v>104</v>
      </c>
      <c r="L3618" s="53">
        <v>89.862068965517238</v>
      </c>
      <c r="M3618" s="53">
        <v>61.623152709359601</v>
      </c>
      <c r="N3618" s="53">
        <v>7.8500415737344733</v>
      </c>
      <c r="O3618" s="53">
        <v>0.11916925984632731</v>
      </c>
      <c r="P3618" s="53">
        <v>2.0255004557781544</v>
      </c>
      <c r="Q3618" s="53">
        <v>30.821428571428566</v>
      </c>
      <c r="R3618" s="53">
        <v>0.8979565477040925</v>
      </c>
      <c r="S3618" s="53">
        <v>3.909368063943885</v>
      </c>
      <c r="T3618" s="53">
        <v>2.0408163265306131E-2</v>
      </c>
      <c r="U3618" s="53">
        <v>0.26654511163439715</v>
      </c>
      <c r="V3618" s="53">
        <v>6.2330229193099944</v>
      </c>
      <c r="W3618" s="53">
        <v>6.2330229193099944</v>
      </c>
    </row>
    <row r="3619" spans="3:23" x14ac:dyDescent="0.25">
      <c r="C3619" s="70">
        <v>0</v>
      </c>
      <c r="D3619" s="53">
        <v>1089</v>
      </c>
      <c r="E3619" s="53">
        <v>1631</v>
      </c>
      <c r="F3619" s="53">
        <v>190.37199999999999</v>
      </c>
      <c r="G3619" s="53">
        <v>0.92959662965403522</v>
      </c>
      <c r="H3619" s="53">
        <v>0.66768853464132438</v>
      </c>
      <c r="I3619" s="53">
        <v>0.5112676056338028</v>
      </c>
      <c r="J3619" s="53">
        <v>37.236512514151912</v>
      </c>
      <c r="K3619" s="53">
        <v>239</v>
      </c>
      <c r="L3619" s="53">
        <v>114.25252525252525</v>
      </c>
      <c r="M3619" s="53">
        <v>880.45179738562069</v>
      </c>
      <c r="N3619" s="53">
        <v>29.672408014612174</v>
      </c>
      <c r="O3619" s="53">
        <v>1.5996273248975537</v>
      </c>
      <c r="P3619" s="53">
        <v>6.137396732917245</v>
      </c>
      <c r="Q3619" s="53">
        <v>379.04722222222159</v>
      </c>
      <c r="R3619" s="53">
        <v>0.88490824259165812</v>
      </c>
      <c r="S3619" s="53">
        <v>6.470179420847848</v>
      </c>
      <c r="T3619" s="53">
        <v>7.50600137174199E-4</v>
      </c>
      <c r="U3619" s="53">
        <v>0.20978207767799847</v>
      </c>
      <c r="V3619" s="53">
        <v>76.725530736494008</v>
      </c>
      <c r="W3619" s="53">
        <v>28.279380559440323</v>
      </c>
    </row>
    <row r="3620" spans="3:23" x14ac:dyDescent="0.25">
      <c r="C3620" s="70">
        <v>0</v>
      </c>
      <c r="D3620" s="53">
        <v>337</v>
      </c>
      <c r="E3620" s="53">
        <v>364</v>
      </c>
      <c r="F3620" s="53">
        <v>70.98299999999999</v>
      </c>
      <c r="G3620" s="53">
        <v>0.80984366810712594</v>
      </c>
      <c r="H3620" s="53">
        <v>0.92582417582417587</v>
      </c>
      <c r="I3620" s="53">
        <v>0.64190476190476187</v>
      </c>
      <c r="J3620" s="53">
        <v>20.71428798138497</v>
      </c>
      <c r="K3620" s="53">
        <v>174</v>
      </c>
      <c r="L3620" s="53">
        <v>110.84569732937686</v>
      </c>
      <c r="M3620" s="53">
        <v>645.18445315811755</v>
      </c>
      <c r="N3620" s="53">
        <v>25.400481356819157</v>
      </c>
      <c r="O3620" s="53">
        <v>0.81665760979871538</v>
      </c>
      <c r="P3620" s="53">
        <v>2.7148743918023732</v>
      </c>
      <c r="Q3620" s="53">
        <v>180.77472527472494</v>
      </c>
      <c r="R3620" s="53">
        <v>0.92819939943894714</v>
      </c>
      <c r="S3620" s="53">
        <v>6.1841800353989518</v>
      </c>
      <c r="T3620" s="53">
        <v>2.2541561003099359E-3</v>
      </c>
      <c r="U3620" s="53">
        <v>0.2291190330431333</v>
      </c>
      <c r="V3620" s="53">
        <v>27.902503577466874</v>
      </c>
      <c r="W3620" s="53">
        <v>16.368885072295051</v>
      </c>
    </row>
    <row r="3621" spans="3:23" x14ac:dyDescent="0.25">
      <c r="C3621" s="70">
        <v>0</v>
      </c>
      <c r="D3621" s="53">
        <v>5472</v>
      </c>
      <c r="E3621" s="53">
        <v>7722</v>
      </c>
      <c r="F3621" s="53">
        <v>409.20100000000002</v>
      </c>
      <c r="G3621" s="53">
        <v>0.81474318444373406</v>
      </c>
      <c r="H3621" s="53">
        <v>0.70862470862470861</v>
      </c>
      <c r="I3621" s="53">
        <v>0.53757736516357202</v>
      </c>
      <c r="J3621" s="53">
        <v>83.46955605962458</v>
      </c>
      <c r="K3621" s="53">
        <v>255</v>
      </c>
      <c r="L3621" s="53">
        <v>130.20010964912279</v>
      </c>
      <c r="M3621" s="53">
        <v>1593.6183293610256</v>
      </c>
      <c r="N3621" s="53">
        <v>39.920149415564886</v>
      </c>
      <c r="O3621" s="53">
        <v>0.83752231416468814</v>
      </c>
      <c r="P3621" s="53">
        <v>3.0205898626856067</v>
      </c>
      <c r="Q3621" s="53">
        <v>58.387005649717693</v>
      </c>
      <c r="R3621" s="53">
        <v>0.98908247833019003</v>
      </c>
      <c r="S3621" s="53">
        <v>7.0867326550998779</v>
      </c>
      <c r="T3621" s="53">
        <v>4.3322585142098241E-4</v>
      </c>
      <c r="U3621" s="53">
        <v>0.27687855278725176</v>
      </c>
      <c r="V3621" s="53">
        <v>129.60044323232319</v>
      </c>
      <c r="W3621" s="53">
        <v>75.145187270319596</v>
      </c>
    </row>
    <row r="3622" spans="3:23" x14ac:dyDescent="0.25">
      <c r="C3622" s="70">
        <v>0</v>
      </c>
      <c r="D3622" s="53">
        <v>29</v>
      </c>
      <c r="E3622" s="53">
        <v>33</v>
      </c>
      <c r="F3622" s="53">
        <v>17.996000000000002</v>
      </c>
      <c r="G3622" s="53">
        <v>0</v>
      </c>
      <c r="H3622" s="53">
        <v>0.87878787878787878</v>
      </c>
      <c r="I3622" s="53">
        <v>0.59183673469387754</v>
      </c>
      <c r="J3622" s="53">
        <v>6.0765077797464979</v>
      </c>
      <c r="K3622" s="53">
        <v>121</v>
      </c>
      <c r="L3622" s="53">
        <v>101.34482758620689</v>
      </c>
      <c r="M3622" s="53">
        <v>150.16256157635468</v>
      </c>
      <c r="N3622" s="53">
        <v>12.254083465374091</v>
      </c>
      <c r="O3622" s="53">
        <v>-0.50445062786033346</v>
      </c>
      <c r="P3622" s="53">
        <v>2.3828766989900405</v>
      </c>
      <c r="Q3622" s="53">
        <v>45.535714285714313</v>
      </c>
      <c r="R3622" s="53">
        <v>0.92348021025389604</v>
      </c>
      <c r="S3622" s="53">
        <v>4.3491917709150378</v>
      </c>
      <c r="T3622" s="53">
        <v>1.785714285714287E-2</v>
      </c>
      <c r="U3622" s="53">
        <v>0.22140287787609203</v>
      </c>
      <c r="V3622" s="53">
        <v>6.2330229193099944</v>
      </c>
      <c r="W3622" s="53">
        <v>6.2330229193099944</v>
      </c>
    </row>
    <row r="3623" spans="3:23" x14ac:dyDescent="0.25">
      <c r="C3623" s="70">
        <v>1</v>
      </c>
      <c r="D3623" s="53">
        <v>65</v>
      </c>
      <c r="E3623" s="53">
        <v>69</v>
      </c>
      <c r="F3623" s="53">
        <v>26.332000000000001</v>
      </c>
      <c r="G3623" s="53">
        <v>0.51140596360598922</v>
      </c>
      <c r="H3623" s="53">
        <v>0.94202898550724634</v>
      </c>
      <c r="I3623" s="53">
        <v>0.72222222222222221</v>
      </c>
      <c r="J3623" s="53">
        <v>9.0972836829344601</v>
      </c>
      <c r="K3623" s="53">
        <v>146</v>
      </c>
      <c r="L3623" s="53">
        <v>106.8</v>
      </c>
      <c r="M3623" s="53">
        <v>393.72500000000008</v>
      </c>
      <c r="N3623" s="53">
        <v>19.842504882196707</v>
      </c>
      <c r="O3623" s="53">
        <v>0.23364161917392459</v>
      </c>
      <c r="P3623" s="53">
        <v>1.9128937061782842</v>
      </c>
      <c r="Q3623" s="53">
        <v>120.15999999999993</v>
      </c>
      <c r="R3623" s="53">
        <v>0.92153283295579191</v>
      </c>
      <c r="S3623" s="53">
        <v>5.260678966808042</v>
      </c>
      <c r="T3623" s="53">
        <v>9.999999999999995E-3</v>
      </c>
      <c r="U3623" s="53">
        <v>0.15146623388651248</v>
      </c>
      <c r="V3623" s="53">
        <v>9.9144445588859238</v>
      </c>
      <c r="W3623" s="53">
        <v>8.5198713156205592</v>
      </c>
    </row>
    <row r="3624" spans="3:23" x14ac:dyDescent="0.25">
      <c r="C3624" s="70">
        <v>0</v>
      </c>
      <c r="D3624" s="53">
        <v>1144</v>
      </c>
      <c r="E3624" s="53">
        <v>1678</v>
      </c>
      <c r="F3624" s="53">
        <v>194.12599999999998</v>
      </c>
      <c r="G3624" s="53">
        <v>0.92600333669110402</v>
      </c>
      <c r="H3624" s="53">
        <v>0.68176400476758048</v>
      </c>
      <c r="I3624" s="53">
        <v>0.51254480286738346</v>
      </c>
      <c r="J3624" s="53">
        <v>38.165246483902422</v>
      </c>
      <c r="K3624" s="53">
        <v>243</v>
      </c>
      <c r="L3624" s="53">
        <v>117.67569930069931</v>
      </c>
      <c r="M3624" s="53">
        <v>1139.5946495542962</v>
      </c>
      <c r="N3624" s="53">
        <v>33.757882776535261</v>
      </c>
      <c r="O3624" s="53">
        <v>1.4207474649601233</v>
      </c>
      <c r="P3624" s="53">
        <v>5.0809506273134888</v>
      </c>
      <c r="Q3624" s="53">
        <v>359.3057887759656</v>
      </c>
      <c r="R3624" s="53">
        <v>0.89869240647190529</v>
      </c>
      <c r="S3624" s="53">
        <v>6.6207699056226783</v>
      </c>
      <c r="T3624" s="53">
        <v>7.1526637765711282E-4</v>
      </c>
      <c r="U3624" s="53">
        <v>0.20191058647378282</v>
      </c>
      <c r="V3624" s="53">
        <v>76.906541997178365</v>
      </c>
      <c r="W3624" s="53">
        <v>29.033398179078151</v>
      </c>
    </row>
    <row r="3625" spans="3:23" x14ac:dyDescent="0.25">
      <c r="C3625" s="70">
        <v>0</v>
      </c>
      <c r="D3625" s="53">
        <v>411</v>
      </c>
      <c r="E3625" s="53">
        <v>460</v>
      </c>
      <c r="F3625" s="53">
        <v>84.388999999999996</v>
      </c>
      <c r="G3625" s="53">
        <v>0.88223878336851425</v>
      </c>
      <c r="H3625" s="53">
        <v>0.89347826086956517</v>
      </c>
      <c r="I3625" s="53">
        <v>0.55842391304347827</v>
      </c>
      <c r="J3625" s="53">
        <v>22.875783109789968</v>
      </c>
      <c r="K3625" s="53">
        <v>188</v>
      </c>
      <c r="L3625" s="53">
        <v>112.45498783454988</v>
      </c>
      <c r="M3625" s="53">
        <v>631.88760310960743</v>
      </c>
      <c r="N3625" s="53">
        <v>25.137374626432401</v>
      </c>
      <c r="O3625" s="53">
        <v>0.76620827319453699</v>
      </c>
      <c r="P3625" s="53">
        <v>2.7560997498009949</v>
      </c>
      <c r="Q3625" s="53">
        <v>278.86429512516492</v>
      </c>
      <c r="R3625" s="53">
        <v>0.89408955670300549</v>
      </c>
      <c r="S3625" s="53">
        <v>6.2996369780402244</v>
      </c>
      <c r="T3625" s="53">
        <v>1.6230356495006623E-3</v>
      </c>
      <c r="U3625" s="53">
        <v>0.19446931016263205</v>
      </c>
      <c r="V3625" s="53">
        <v>35.055580098817622</v>
      </c>
      <c r="W3625" s="53">
        <v>16.504244887877306</v>
      </c>
    </row>
    <row r="3626" spans="3:23" x14ac:dyDescent="0.25">
      <c r="C3626" s="70">
        <v>0</v>
      </c>
      <c r="D3626" s="53">
        <v>49</v>
      </c>
      <c r="E3626" s="53">
        <v>53</v>
      </c>
      <c r="F3626" s="53">
        <v>23.256</v>
      </c>
      <c r="G3626" s="53">
        <v>0</v>
      </c>
      <c r="H3626" s="53">
        <v>0.92452830188679247</v>
      </c>
      <c r="I3626" s="53">
        <v>0.60493827160493829</v>
      </c>
      <c r="J3626" s="53">
        <v>7.8986541696685881</v>
      </c>
      <c r="K3626" s="53">
        <v>95</v>
      </c>
      <c r="L3626" s="53">
        <v>86.857142857142861</v>
      </c>
      <c r="M3626" s="53">
        <v>21.625000000000004</v>
      </c>
      <c r="N3626" s="53">
        <v>4.6502688094345688</v>
      </c>
      <c r="O3626" s="53">
        <v>-0.28257632861549853</v>
      </c>
      <c r="P3626" s="53">
        <v>2.0681780213171175</v>
      </c>
      <c r="Q3626" s="53">
        <v>32.600000000000009</v>
      </c>
      <c r="R3626" s="53">
        <v>0.86541370939378104</v>
      </c>
      <c r="S3626" s="53">
        <v>3.8372897639151913</v>
      </c>
      <c r="T3626" s="53">
        <v>1.3580246913580268E-2</v>
      </c>
      <c r="U3626" s="53">
        <v>0.22756212922879582</v>
      </c>
      <c r="V3626" s="53">
        <v>8.0017004995409415</v>
      </c>
      <c r="W3626" s="53">
        <v>8.0017004995409415</v>
      </c>
    </row>
    <row r="3627" spans="3:23" x14ac:dyDescent="0.25">
      <c r="C3627" s="70">
        <v>0</v>
      </c>
      <c r="D3627" s="53">
        <v>5317</v>
      </c>
      <c r="E3627" s="53">
        <v>7427</v>
      </c>
      <c r="F3627" s="53">
        <v>399.58300000000003</v>
      </c>
      <c r="G3627" s="53">
        <v>0.81503294199954268</v>
      </c>
      <c r="H3627" s="53">
        <v>0.71590144068937656</v>
      </c>
      <c r="I3627" s="53">
        <v>0.53297914995990381</v>
      </c>
      <c r="J3627" s="53">
        <v>82.278883435282822</v>
      </c>
      <c r="K3627" s="53">
        <v>255</v>
      </c>
      <c r="L3627" s="53">
        <v>132.00338536768854</v>
      </c>
      <c r="M3627" s="53">
        <v>1486.0440065958217</v>
      </c>
      <c r="N3627" s="53">
        <v>38.549241323219597</v>
      </c>
      <c r="O3627" s="53">
        <v>0.83087324187613143</v>
      </c>
      <c r="P3627" s="53">
        <v>2.97369868947878</v>
      </c>
      <c r="Q3627" s="53">
        <v>54.090240508845802</v>
      </c>
      <c r="R3627" s="53">
        <v>0.98983554707924781</v>
      </c>
      <c r="S3627" s="53">
        <v>7.0495187349903929</v>
      </c>
      <c r="T3627" s="53">
        <v>4.2625801525275251E-4</v>
      </c>
      <c r="U3627" s="53">
        <v>0.27432853331580703</v>
      </c>
      <c r="V3627" s="53">
        <v>127.19406272718902</v>
      </c>
      <c r="W3627" s="53">
        <v>73.698099695391946</v>
      </c>
    </row>
    <row r="3628" spans="3:23" x14ac:dyDescent="0.25">
      <c r="C3628" s="70">
        <v>0</v>
      </c>
      <c r="D3628" s="53">
        <v>29</v>
      </c>
      <c r="E3628" s="53">
        <v>33</v>
      </c>
      <c r="F3628" s="53">
        <v>17.996000000000002</v>
      </c>
      <c r="G3628" s="53">
        <v>0</v>
      </c>
      <c r="H3628" s="53">
        <v>0.87878787878787878</v>
      </c>
      <c r="I3628" s="53">
        <v>0.59183673469387754</v>
      </c>
      <c r="J3628" s="53">
        <v>6.0765077797464979</v>
      </c>
      <c r="K3628" s="53">
        <v>126</v>
      </c>
      <c r="L3628" s="53">
        <v>106.10344827586206</v>
      </c>
      <c r="M3628" s="53">
        <v>158.38177339901478</v>
      </c>
      <c r="N3628" s="53">
        <v>12.58498205795363</v>
      </c>
      <c r="O3628" s="53">
        <v>-1.5086034667643262E-2</v>
      </c>
      <c r="P3628" s="53">
        <v>1.9673999649018237</v>
      </c>
      <c r="Q3628" s="53">
        <v>94.571428571428541</v>
      </c>
      <c r="R3628" s="53">
        <v>0.85867178525792354</v>
      </c>
      <c r="S3628" s="53">
        <v>4.2802262536736588</v>
      </c>
      <c r="T3628" s="53">
        <v>1.8494897959183687E-2</v>
      </c>
      <c r="U3628" s="53">
        <v>0.23686256540896525</v>
      </c>
      <c r="V3628" s="53">
        <v>6.2330229193099944</v>
      </c>
      <c r="W3628" s="53">
        <v>6.2330229193099944</v>
      </c>
    </row>
    <row r="3629" spans="3:23" x14ac:dyDescent="0.25">
      <c r="C3629" s="70">
        <v>1</v>
      </c>
      <c r="D3629" s="53">
        <v>60</v>
      </c>
      <c r="E3629" s="53">
        <v>64</v>
      </c>
      <c r="F3629" s="53">
        <v>25.107999999999997</v>
      </c>
      <c r="G3629" s="53">
        <v>0.54667227359053405</v>
      </c>
      <c r="H3629" s="53">
        <v>0.9375</v>
      </c>
      <c r="I3629" s="53">
        <v>0.75</v>
      </c>
      <c r="J3629" s="53">
        <v>8.7403874447366334</v>
      </c>
      <c r="K3629" s="53">
        <v>145</v>
      </c>
      <c r="L3629" s="53">
        <v>109.38333333333334</v>
      </c>
      <c r="M3629" s="53">
        <v>344.647175141243</v>
      </c>
      <c r="N3629" s="53">
        <v>18.564675465551318</v>
      </c>
      <c r="O3629" s="53">
        <v>0.20291611125790374</v>
      </c>
      <c r="P3629" s="53">
        <v>2.052755818814624</v>
      </c>
      <c r="Q3629" s="53">
        <v>109.61111111111113</v>
      </c>
      <c r="R3629" s="53">
        <v>0.91924266507685359</v>
      </c>
      <c r="S3629" s="53">
        <v>5.3024795538336775</v>
      </c>
      <c r="T3629" s="53">
        <v>1.1358024691358048E-2</v>
      </c>
      <c r="U3629" s="53">
        <v>0.16066241295360281</v>
      </c>
      <c r="V3629" s="53">
        <v>9.633275663033837</v>
      </c>
      <c r="W3629" s="53">
        <v>8.0663911798688925</v>
      </c>
    </row>
    <row r="3630" spans="3:23" x14ac:dyDescent="0.25">
      <c r="C3630" s="70">
        <v>0</v>
      </c>
      <c r="D3630" s="53">
        <v>1660</v>
      </c>
      <c r="E3630" s="53">
        <v>2406</v>
      </c>
      <c r="F3630" s="53">
        <v>298.60300000000001</v>
      </c>
      <c r="G3630" s="53">
        <v>0.95429480003347456</v>
      </c>
      <c r="H3630" s="53">
        <v>0.68994181213632588</v>
      </c>
      <c r="I3630" s="53">
        <v>0.55892255892255893</v>
      </c>
      <c r="J3630" s="53">
        <v>45.97366250648701</v>
      </c>
      <c r="K3630" s="53">
        <v>243</v>
      </c>
      <c r="L3630" s="53">
        <v>120.59277108433734</v>
      </c>
      <c r="M3630" s="53">
        <v>1264.3536547637184</v>
      </c>
      <c r="N3630" s="53">
        <v>35.557750980112878</v>
      </c>
      <c r="O3630" s="53">
        <v>1.4066058867760045</v>
      </c>
      <c r="P3630" s="53">
        <v>4.6385946809107805</v>
      </c>
      <c r="Q3630" s="53">
        <v>425.80719280719711</v>
      </c>
      <c r="R3630" s="53">
        <v>0.89959889489171063</v>
      </c>
      <c r="S3630" s="53">
        <v>6.7027706354392729</v>
      </c>
      <c r="T3630" s="53">
        <v>5.9580778861499639E-4</v>
      </c>
      <c r="U3630" s="53">
        <v>0.20812201745161071</v>
      </c>
      <c r="V3630" s="53">
        <v>103.15382075415236</v>
      </c>
      <c r="W3630" s="53">
        <v>30.829264480823021</v>
      </c>
    </row>
    <row r="3631" spans="3:23" x14ac:dyDescent="0.25">
      <c r="C3631" s="70">
        <v>0</v>
      </c>
      <c r="D3631" s="53">
        <v>36</v>
      </c>
      <c r="E3631" s="53">
        <v>40</v>
      </c>
      <c r="F3631" s="53">
        <v>19.592000000000002</v>
      </c>
      <c r="G3631" s="53">
        <v>0.38282074674438793</v>
      </c>
      <c r="H3631" s="53">
        <v>0.9</v>
      </c>
      <c r="I3631" s="53">
        <v>0.6428571428571429</v>
      </c>
      <c r="J3631" s="53">
        <v>6.7702750025730758</v>
      </c>
      <c r="K3631" s="53">
        <v>110</v>
      </c>
      <c r="L3631" s="53">
        <v>95.638888888888886</v>
      </c>
      <c r="M3631" s="53">
        <v>72.35158730158733</v>
      </c>
      <c r="N3631" s="53">
        <v>8.505973624552766</v>
      </c>
      <c r="O3631" s="53">
        <v>-4.1421924205793242E-3</v>
      </c>
      <c r="P3631" s="53">
        <v>2.0858154755549818</v>
      </c>
      <c r="Q3631" s="53">
        <v>53.444444444444464</v>
      </c>
      <c r="R3631" s="53">
        <v>0.89110255338720668</v>
      </c>
      <c r="S3631" s="53">
        <v>4.329239931817578</v>
      </c>
      <c r="T3631" s="53">
        <v>1.6880826404635941E-2</v>
      </c>
      <c r="U3631" s="53">
        <v>0.24010179829507555</v>
      </c>
      <c r="V3631" s="53">
        <v>7.1802197428460053</v>
      </c>
      <c r="W3631" s="53">
        <v>6.6332495807108005</v>
      </c>
    </row>
    <row r="3632" spans="3:23" x14ac:dyDescent="0.25">
      <c r="C3632" s="70">
        <v>0</v>
      </c>
      <c r="D3632" s="53">
        <v>5134</v>
      </c>
      <c r="E3632" s="53">
        <v>7213</v>
      </c>
      <c r="F3632" s="53">
        <v>387.50099999999998</v>
      </c>
      <c r="G3632" s="53">
        <v>0.81416011478788186</v>
      </c>
      <c r="H3632" s="53">
        <v>0.7117704145293221</v>
      </c>
      <c r="I3632" s="53">
        <v>0.51911021233569266</v>
      </c>
      <c r="J3632" s="53">
        <v>80.850552395579371</v>
      </c>
      <c r="K3632" s="53">
        <v>255</v>
      </c>
      <c r="L3632" s="53">
        <v>134.44351382937282</v>
      </c>
      <c r="M3632" s="53">
        <v>1466.0906134834499</v>
      </c>
      <c r="N3632" s="53">
        <v>38.289562722541632</v>
      </c>
      <c r="O3632" s="53">
        <v>0.81688092097863307</v>
      </c>
      <c r="P3632" s="53">
        <v>2.9190695715005557</v>
      </c>
      <c r="Q3632" s="53">
        <v>50.970128307939703</v>
      </c>
      <c r="R3632" s="53">
        <v>0.99052915615031856</v>
      </c>
      <c r="S3632" s="53">
        <v>7.0435199634616685</v>
      </c>
      <c r="T3632" s="53">
        <v>4.3896450117008034E-4</v>
      </c>
      <c r="U3632" s="53">
        <v>0.28243839150526179</v>
      </c>
      <c r="V3632" s="53">
        <v>125.147782928853</v>
      </c>
      <c r="W3632" s="53">
        <v>72.66586233580027</v>
      </c>
    </row>
    <row r="3633" spans="3:23" x14ac:dyDescent="0.25">
      <c r="C3633" s="70">
        <v>0</v>
      </c>
      <c r="D3633" s="53">
        <v>36</v>
      </c>
      <c r="E3633" s="53">
        <v>40</v>
      </c>
      <c r="F3633" s="53">
        <v>19.592000000000002</v>
      </c>
      <c r="G3633" s="53">
        <v>0.38282074674438793</v>
      </c>
      <c r="H3633" s="53">
        <v>0.9</v>
      </c>
      <c r="I3633" s="53">
        <v>0.6428571428571429</v>
      </c>
      <c r="J3633" s="53">
        <v>6.7702750025730758</v>
      </c>
      <c r="K3633" s="53">
        <v>105</v>
      </c>
      <c r="L3633" s="53">
        <v>95.583333333333329</v>
      </c>
      <c r="M3633" s="53">
        <v>43.164285714285725</v>
      </c>
      <c r="N3633" s="53">
        <v>6.5699532505403511</v>
      </c>
      <c r="O3633" s="53">
        <v>-0.33800441775694035</v>
      </c>
      <c r="P3633" s="53">
        <v>2.0157552269850258</v>
      </c>
      <c r="Q3633" s="53">
        <v>64.666666666666643</v>
      </c>
      <c r="R3633" s="53">
        <v>0.74621148003050941</v>
      </c>
      <c r="S3633" s="53">
        <v>3.9539684039196077</v>
      </c>
      <c r="T3633" s="53">
        <v>1.6880826404635937E-2</v>
      </c>
      <c r="U3633" s="53">
        <v>0.22241321288940333</v>
      </c>
      <c r="V3633" s="53">
        <v>7.1802197428460053</v>
      </c>
      <c r="W3633" s="53">
        <v>6.6332495807108005</v>
      </c>
    </row>
    <row r="3634" spans="3:23" x14ac:dyDescent="0.25">
      <c r="C3634" s="70">
        <v>1</v>
      </c>
      <c r="D3634" s="53">
        <v>54</v>
      </c>
      <c r="E3634" s="53">
        <v>59</v>
      </c>
      <c r="F3634" s="53">
        <v>24.735999999999997</v>
      </c>
      <c r="G3634" s="53">
        <v>0.63707461884450489</v>
      </c>
      <c r="H3634" s="53">
        <v>0.9152542372881356</v>
      </c>
      <c r="I3634" s="53">
        <v>0.67500000000000004</v>
      </c>
      <c r="J3634" s="53">
        <v>8.291859587312052</v>
      </c>
      <c r="K3634" s="53">
        <v>142</v>
      </c>
      <c r="L3634" s="53">
        <v>107.5925925925926</v>
      </c>
      <c r="M3634" s="53">
        <v>270.35918937805735</v>
      </c>
      <c r="N3634" s="53">
        <v>16.442602877222857</v>
      </c>
      <c r="O3634" s="53">
        <v>0.29558057678529776</v>
      </c>
      <c r="P3634" s="53">
        <v>2.1053426395720125</v>
      </c>
      <c r="Q3634" s="53">
        <v>101.61111111111111</v>
      </c>
      <c r="R3634" s="53">
        <v>0.93313383354043222</v>
      </c>
      <c r="S3634" s="53">
        <v>4.8610974557469797</v>
      </c>
      <c r="T3634" s="53">
        <v>1.1851851851851874E-2</v>
      </c>
      <c r="U3634" s="53">
        <v>0.14564249700343604</v>
      </c>
      <c r="V3634" s="53">
        <v>9.568511311708269</v>
      </c>
      <c r="W3634" s="53">
        <v>7.3754289397896367</v>
      </c>
    </row>
    <row r="3635" spans="3:23" x14ac:dyDescent="0.25">
      <c r="C3635" s="70">
        <v>0</v>
      </c>
      <c r="D3635" s="53">
        <v>1707</v>
      </c>
      <c r="E3635" s="53">
        <v>2544</v>
      </c>
      <c r="F3635" s="53">
        <v>302.10900000000004</v>
      </c>
      <c r="G3635" s="53">
        <v>0.94923384492620644</v>
      </c>
      <c r="H3635" s="53">
        <v>0.67099056603773588</v>
      </c>
      <c r="I3635" s="53">
        <v>0.55171299288946352</v>
      </c>
      <c r="J3635" s="53">
        <v>46.619951768131664</v>
      </c>
      <c r="K3635" s="53">
        <v>255</v>
      </c>
      <c r="L3635" s="53">
        <v>123.97539543057997</v>
      </c>
      <c r="M3635" s="53">
        <v>1440.4753614349854</v>
      </c>
      <c r="N3635" s="53">
        <v>37.953594842056603</v>
      </c>
      <c r="O3635" s="53">
        <v>1.3636925289963118</v>
      </c>
      <c r="P3635" s="53">
        <v>4.3433263443278403</v>
      </c>
      <c r="Q3635" s="53">
        <v>336.08919437340268</v>
      </c>
      <c r="R3635" s="53">
        <v>0.92437232525838442</v>
      </c>
      <c r="S3635" s="53">
        <v>6.7523555685523773</v>
      </c>
      <c r="T3635" s="53">
        <v>6.0525016189063988E-4</v>
      </c>
      <c r="U3635" s="53">
        <v>0.22214869557628972</v>
      </c>
      <c r="V3635" s="53">
        <v>103.65741083850317</v>
      </c>
      <c r="W3635" s="53">
        <v>32.607647283315885</v>
      </c>
    </row>
    <row r="3636" spans="3:23" x14ac:dyDescent="0.25">
      <c r="C3636" s="70">
        <v>0</v>
      </c>
      <c r="D3636" s="53">
        <v>5167</v>
      </c>
      <c r="E3636" s="53">
        <v>7116</v>
      </c>
      <c r="F3636" s="53">
        <v>399.87299999999999</v>
      </c>
      <c r="G3636" s="53">
        <v>0.81248689678275354</v>
      </c>
      <c r="H3636" s="53">
        <v>0.72611017425519953</v>
      </c>
      <c r="I3636" s="53">
        <v>0.51377150243611414</v>
      </c>
      <c r="J3636" s="53">
        <v>81.109979211232613</v>
      </c>
      <c r="K3636" s="53">
        <v>253</v>
      </c>
      <c r="L3636" s="53">
        <v>132.99612928198181</v>
      </c>
      <c r="M3636" s="53">
        <v>1443.7007205934171</v>
      </c>
      <c r="N3636" s="53">
        <v>37.996061909011267</v>
      </c>
      <c r="O3636" s="53">
        <v>0.81272530489516859</v>
      </c>
      <c r="P3636" s="53">
        <v>2.9481946543106994</v>
      </c>
      <c r="Q3636" s="53">
        <v>49.786418292923585</v>
      </c>
      <c r="R3636" s="53">
        <v>0.99075508773484589</v>
      </c>
      <c r="S3636" s="53">
        <v>7.0218252009374122</v>
      </c>
      <c r="T3636" s="53">
        <v>4.6032051892556599E-4</v>
      </c>
      <c r="U3636" s="53">
        <v>0.28359147845269561</v>
      </c>
      <c r="V3636" s="53">
        <v>121.97296284350156</v>
      </c>
      <c r="W3636" s="53">
        <v>71.107731152614633</v>
      </c>
    </row>
    <row r="3637" spans="3:23" x14ac:dyDescent="0.25">
      <c r="C3637" s="70">
        <v>1</v>
      </c>
      <c r="D3637" s="53">
        <v>54</v>
      </c>
      <c r="E3637" s="53">
        <v>58</v>
      </c>
      <c r="F3637" s="53">
        <v>24.182000000000002</v>
      </c>
      <c r="G3637" s="53">
        <v>0.51985619770628078</v>
      </c>
      <c r="H3637" s="53">
        <v>0.93103448275862066</v>
      </c>
      <c r="I3637" s="53">
        <v>0.67500000000000004</v>
      </c>
      <c r="J3637" s="53">
        <v>8.291859587312052</v>
      </c>
      <c r="K3637" s="53">
        <v>141</v>
      </c>
      <c r="L3637" s="53">
        <v>107.38888888888889</v>
      </c>
      <c r="M3637" s="53">
        <v>282.84591194968556</v>
      </c>
      <c r="N3637" s="53">
        <v>16.818023425768128</v>
      </c>
      <c r="O3637" s="53">
        <v>0.20846513791942292</v>
      </c>
      <c r="P3637" s="53">
        <v>1.9613973705854009</v>
      </c>
      <c r="Q3637" s="53">
        <v>119.93333333333332</v>
      </c>
      <c r="R3637" s="53">
        <v>0.9005044379233238</v>
      </c>
      <c r="S3637" s="53">
        <v>5.1112784743456263</v>
      </c>
      <c r="T3637" s="53">
        <v>1.1111111111111134E-2</v>
      </c>
      <c r="U3637" s="53">
        <v>0.14796237822682601</v>
      </c>
      <c r="V3637" s="53">
        <v>9.0758123807387285</v>
      </c>
      <c r="W3637" s="53">
        <v>7.7530471022043095</v>
      </c>
    </row>
    <row r="3638" spans="3:23" x14ac:dyDescent="0.25">
      <c r="C3638" s="70">
        <v>0</v>
      </c>
      <c r="D3638" s="53">
        <v>1769</v>
      </c>
      <c r="E3638" s="53">
        <v>2595</v>
      </c>
      <c r="F3638" s="53">
        <v>301.57099999999997</v>
      </c>
      <c r="G3638" s="53">
        <v>0.9454958331179838</v>
      </c>
      <c r="H3638" s="53">
        <v>0.68169556840077072</v>
      </c>
      <c r="I3638" s="53">
        <v>0.57175177763413054</v>
      </c>
      <c r="J3638" s="53">
        <v>47.459042917409356</v>
      </c>
      <c r="K3638" s="53">
        <v>244</v>
      </c>
      <c r="L3638" s="53">
        <v>125.80440927077444</v>
      </c>
      <c r="M3638" s="53">
        <v>1545.7196411808191</v>
      </c>
      <c r="N3638" s="53">
        <v>39.315641177282345</v>
      </c>
      <c r="O3638" s="53">
        <v>1.306225521538249</v>
      </c>
      <c r="P3638" s="53">
        <v>4.0135217816335302</v>
      </c>
      <c r="Q3638" s="53">
        <v>374.72506393861869</v>
      </c>
      <c r="R3638" s="53">
        <v>0.92270874240769274</v>
      </c>
      <c r="S3638" s="53">
        <v>6.7921822217684387</v>
      </c>
      <c r="T3638" s="53">
        <v>6.2242037924923927E-4</v>
      </c>
      <c r="U3638" s="53">
        <v>0.22341322416425613</v>
      </c>
      <c r="V3638" s="53">
        <v>102.90889866869081</v>
      </c>
      <c r="W3638" s="53">
        <v>33.510656471634206</v>
      </c>
    </row>
    <row r="3639" spans="3:23" x14ac:dyDescent="0.25">
      <c r="C3639" s="70">
        <v>0</v>
      </c>
      <c r="D3639" s="53">
        <v>5101</v>
      </c>
      <c r="E3639" s="53">
        <v>7015</v>
      </c>
      <c r="F3639" s="53">
        <v>386.98799999999994</v>
      </c>
      <c r="G3639" s="53">
        <v>0.80958136714779771</v>
      </c>
      <c r="H3639" s="53">
        <v>0.72715609408410553</v>
      </c>
      <c r="I3639" s="53">
        <v>0.50275970825941263</v>
      </c>
      <c r="J3639" s="53">
        <v>80.590290467860115</v>
      </c>
      <c r="K3639" s="53">
        <v>252</v>
      </c>
      <c r="L3639" s="53">
        <v>133.20466575181337</v>
      </c>
      <c r="M3639" s="53">
        <v>1394.3643782264915</v>
      </c>
      <c r="N3639" s="53">
        <v>37.341188762899492</v>
      </c>
      <c r="O3639" s="53">
        <v>0.8019126220934798</v>
      </c>
      <c r="P3639" s="53">
        <v>2.9364452380147332</v>
      </c>
      <c r="Q3639" s="53">
        <v>49.391499755738806</v>
      </c>
      <c r="R3639" s="53">
        <v>0.99059919494372051</v>
      </c>
      <c r="S3639" s="53">
        <v>7.0069064778829047</v>
      </c>
      <c r="T3639" s="53">
        <v>4.7194781930922399E-4</v>
      </c>
      <c r="U3639" s="53">
        <v>0.27635351117556761</v>
      </c>
      <c r="V3639" s="53">
        <v>120.4505497844858</v>
      </c>
      <c r="W3639" s="53">
        <v>70.705397125875365</v>
      </c>
    </row>
    <row r="3640" spans="3:23" x14ac:dyDescent="0.25">
      <c r="C3640" s="70">
        <v>1</v>
      </c>
      <c r="D3640" s="53">
        <v>57</v>
      </c>
      <c r="E3640" s="53">
        <v>61</v>
      </c>
      <c r="F3640" s="53">
        <v>24.645</v>
      </c>
      <c r="G3640" s="53">
        <v>0.54591534803443809</v>
      </c>
      <c r="H3640" s="53">
        <v>0.93442622950819676</v>
      </c>
      <c r="I3640" s="53">
        <v>0.71250000000000002</v>
      </c>
      <c r="J3640" s="53">
        <v>8.5190758917798277</v>
      </c>
      <c r="K3640" s="53">
        <v>144</v>
      </c>
      <c r="L3640" s="53">
        <v>108.94736842105263</v>
      </c>
      <c r="M3640" s="53">
        <v>311.12218045112786</v>
      </c>
      <c r="N3640" s="53">
        <v>17.638655857267807</v>
      </c>
      <c r="O3640" s="53">
        <v>0.27552798402744605</v>
      </c>
      <c r="P3640" s="53">
        <v>1.9675958976551391</v>
      </c>
      <c r="Q3640" s="53">
        <v>126.14444444444442</v>
      </c>
      <c r="R3640" s="53">
        <v>0.89510237486974609</v>
      </c>
      <c r="S3640" s="53">
        <v>5.174823786018651</v>
      </c>
      <c r="T3640" s="53">
        <v>1.1111111111111134E-2</v>
      </c>
      <c r="U3640" s="53">
        <v>0.11423443381905708</v>
      </c>
      <c r="V3640" s="53">
        <v>9.3993248468658948</v>
      </c>
      <c r="W3640" s="53">
        <v>7.8751335111600413</v>
      </c>
    </row>
    <row r="3641" spans="3:23" x14ac:dyDescent="0.25">
      <c r="C3641" s="70">
        <v>0</v>
      </c>
      <c r="D3641" s="53">
        <v>1782</v>
      </c>
      <c r="E3641" s="53">
        <v>2699</v>
      </c>
      <c r="F3641" s="53">
        <v>308.17899999999997</v>
      </c>
      <c r="G3641" s="53">
        <v>0.94310243452430387</v>
      </c>
      <c r="H3641" s="53">
        <v>0.66024453501296776</v>
      </c>
      <c r="I3641" s="53">
        <v>0.55341614906832293</v>
      </c>
      <c r="J3641" s="53">
        <v>47.633106855611047</v>
      </c>
      <c r="K3641" s="53">
        <v>255</v>
      </c>
      <c r="L3641" s="53">
        <v>127.77104377104376</v>
      </c>
      <c r="M3641" s="53">
        <v>1545.2995990222298</v>
      </c>
      <c r="N3641" s="53">
        <v>39.310298892557782</v>
      </c>
      <c r="O3641" s="53">
        <v>1.3199144161601939</v>
      </c>
      <c r="P3641" s="53">
        <v>4.0865793227608354</v>
      </c>
      <c r="Q3641" s="53">
        <v>301.9732718894</v>
      </c>
      <c r="R3641" s="53">
        <v>0.93619021647329181</v>
      </c>
      <c r="S3641" s="53">
        <v>6.8250661886201778</v>
      </c>
      <c r="T3641" s="53">
        <v>5.941467811543859E-4</v>
      </c>
      <c r="U3641" s="53">
        <v>0.2252183860859836</v>
      </c>
      <c r="V3641" s="53">
        <v>103.36159227186869</v>
      </c>
      <c r="W3641" s="53">
        <v>34.367970035808057</v>
      </c>
    </row>
    <row r="3642" spans="3:23" x14ac:dyDescent="0.25">
      <c r="C3642" s="70">
        <v>0</v>
      </c>
      <c r="D3642" s="53">
        <v>5009</v>
      </c>
      <c r="E3642" s="53">
        <v>6934</v>
      </c>
      <c r="F3642" s="53">
        <v>432.79599999999994</v>
      </c>
      <c r="G3642" s="53">
        <v>0.80647778064756148</v>
      </c>
      <c r="H3642" s="53">
        <v>0.72238246322468991</v>
      </c>
      <c r="I3642" s="53">
        <v>0.49252704031465094</v>
      </c>
      <c r="J3642" s="53">
        <v>79.860233405484294</v>
      </c>
      <c r="K3642" s="53">
        <v>240</v>
      </c>
      <c r="L3642" s="53">
        <v>131.02735076861649</v>
      </c>
      <c r="M3642" s="53">
        <v>1291.8536846934278</v>
      </c>
      <c r="N3642" s="53">
        <v>35.942366153237991</v>
      </c>
      <c r="O3642" s="53">
        <v>0.69396229586850799</v>
      </c>
      <c r="P3642" s="53">
        <v>2.6540330365280629</v>
      </c>
      <c r="Q3642" s="53">
        <v>46.092982456140405</v>
      </c>
      <c r="R3642" s="53">
        <v>0.99070916543580423</v>
      </c>
      <c r="S3642" s="53">
        <v>6.9672735887317421</v>
      </c>
      <c r="T3642" s="53">
        <v>4.8419456698928199E-4</v>
      </c>
      <c r="U3642" s="53">
        <v>0.29001834541648919</v>
      </c>
      <c r="V3642" s="53">
        <v>119.15116438392739</v>
      </c>
      <c r="W3642" s="53">
        <v>70.44984157915404</v>
      </c>
    </row>
    <row r="3643" spans="3:23" x14ac:dyDescent="0.25">
      <c r="C3643" s="70">
        <v>0</v>
      </c>
      <c r="D3643" s="53">
        <v>38</v>
      </c>
      <c r="E3643" s="53">
        <v>42</v>
      </c>
      <c r="F3643" s="53">
        <v>20.625999999999998</v>
      </c>
      <c r="G3643" s="53">
        <v>0.52748477726821907</v>
      </c>
      <c r="H3643" s="53">
        <v>0.90476190476190477</v>
      </c>
      <c r="I3643" s="53">
        <v>0.59375</v>
      </c>
      <c r="J3643" s="53">
        <v>6.955796338302048</v>
      </c>
      <c r="K3643" s="53">
        <v>120</v>
      </c>
      <c r="L3643" s="53">
        <v>100.97368421052632</v>
      </c>
      <c r="M3643" s="53">
        <v>130.40469416785209</v>
      </c>
      <c r="N3643" s="53">
        <v>11.419487473956618</v>
      </c>
      <c r="O3643" s="53">
        <v>-5.8564358566536155E-2</v>
      </c>
      <c r="P3643" s="53">
        <v>1.9862417026821926</v>
      </c>
      <c r="Q3643" s="53">
        <v>65.055555555555543</v>
      </c>
      <c r="R3643" s="53">
        <v>0.88531982848408475</v>
      </c>
      <c r="S3643" s="53">
        <v>4.3859567897024414</v>
      </c>
      <c r="T3643" s="53">
        <v>1.5432098765432129E-2</v>
      </c>
      <c r="U3643" s="53">
        <v>0.26195949112615763</v>
      </c>
      <c r="V3643" s="53">
        <v>7.6822876709772538</v>
      </c>
      <c r="W3643" s="53">
        <v>6.5265987488178077</v>
      </c>
    </row>
    <row r="3644" spans="3:23" x14ac:dyDescent="0.25">
      <c r="C3644" s="70">
        <v>1</v>
      </c>
      <c r="D3644" s="53">
        <v>60</v>
      </c>
      <c r="E3644" s="53">
        <v>64</v>
      </c>
      <c r="F3644" s="53">
        <v>25.107999999999997</v>
      </c>
      <c r="G3644" s="53">
        <v>0.54667227359053405</v>
      </c>
      <c r="H3644" s="53">
        <v>0.9375</v>
      </c>
      <c r="I3644" s="53">
        <v>0.75</v>
      </c>
      <c r="J3644" s="53">
        <v>8.7403874447366334</v>
      </c>
      <c r="K3644" s="53">
        <v>159</v>
      </c>
      <c r="L3644" s="53">
        <v>113.61666666666666</v>
      </c>
      <c r="M3644" s="53">
        <v>500.10480225988698</v>
      </c>
      <c r="N3644" s="53">
        <v>22.363023101984378</v>
      </c>
      <c r="O3644" s="53">
        <v>0.29396447700723388</v>
      </c>
      <c r="P3644" s="53">
        <v>1.9368822813071773</v>
      </c>
      <c r="Q3644" s="53">
        <v>164.7222222222222</v>
      </c>
      <c r="R3644" s="53">
        <v>0.90593636611425654</v>
      </c>
      <c r="S3644" s="53">
        <v>5.2882336709624553</v>
      </c>
      <c r="T3644" s="53">
        <v>1.1358024691358048E-2</v>
      </c>
      <c r="U3644" s="53">
        <v>0.1300853523700026</v>
      </c>
      <c r="V3644" s="53">
        <v>9.633275663033837</v>
      </c>
      <c r="W3644" s="53">
        <v>8.0663911798688925</v>
      </c>
    </row>
    <row r="3645" spans="3:23" x14ac:dyDescent="0.25">
      <c r="C3645" s="70">
        <v>0</v>
      </c>
      <c r="D3645" s="53">
        <v>1897</v>
      </c>
      <c r="E3645" s="53">
        <v>2861</v>
      </c>
      <c r="F3645" s="53">
        <v>313.50599999999997</v>
      </c>
      <c r="G3645" s="53">
        <v>0.93605569640024389</v>
      </c>
      <c r="H3645" s="53">
        <v>0.66305487591751133</v>
      </c>
      <c r="I3645" s="53">
        <v>0.54262013729977121</v>
      </c>
      <c r="J3645" s="53">
        <v>49.146062063634389</v>
      </c>
      <c r="K3645" s="53">
        <v>250</v>
      </c>
      <c r="L3645" s="53">
        <v>127.78914074855034</v>
      </c>
      <c r="M3645" s="53">
        <v>1539.7835739975833</v>
      </c>
      <c r="N3645" s="53">
        <v>39.240076121200161</v>
      </c>
      <c r="O3645" s="53">
        <v>1.2579229221931629</v>
      </c>
      <c r="P3645" s="53">
        <v>3.8718501729306789</v>
      </c>
      <c r="Q3645" s="53">
        <v>307.21561969439534</v>
      </c>
      <c r="R3645" s="53">
        <v>0.93730091240367996</v>
      </c>
      <c r="S3645" s="53">
        <v>6.8406596294144881</v>
      </c>
      <c r="T3645" s="53">
        <v>5.7794137570222909E-4</v>
      </c>
      <c r="U3645" s="53">
        <v>0.22973124101819697</v>
      </c>
      <c r="V3645" s="53">
        <v>101.8402012111228</v>
      </c>
      <c r="W3645" s="53">
        <v>35.83266448681325</v>
      </c>
    </row>
    <row r="3646" spans="3:23" x14ac:dyDescent="0.25">
      <c r="C3646" s="70">
        <v>0</v>
      </c>
      <c r="D3646" s="53">
        <v>4849</v>
      </c>
      <c r="E3646" s="53">
        <v>6562</v>
      </c>
      <c r="F3646" s="53">
        <v>408.85300000000001</v>
      </c>
      <c r="G3646" s="53">
        <v>0.80491447714124997</v>
      </c>
      <c r="H3646" s="53">
        <v>0.73895153916488876</v>
      </c>
      <c r="I3646" s="53">
        <v>0.51541241496598644</v>
      </c>
      <c r="J3646" s="53">
        <v>78.574414108033949</v>
      </c>
      <c r="K3646" s="53">
        <v>238</v>
      </c>
      <c r="L3646" s="53">
        <v>129.53743039802021</v>
      </c>
      <c r="M3646" s="53">
        <v>1222.0807459535354</v>
      </c>
      <c r="N3646" s="53">
        <v>34.958271495506402</v>
      </c>
      <c r="O3646" s="53">
        <v>0.74687294228764523</v>
      </c>
      <c r="P3646" s="53">
        <v>2.7938943549351327</v>
      </c>
      <c r="Q3646" s="53">
        <v>45.825747998314057</v>
      </c>
      <c r="R3646" s="53">
        <v>0.99011590257893944</v>
      </c>
      <c r="S3646" s="53">
        <v>6.9239738896455876</v>
      </c>
      <c r="T3646" s="53">
        <v>4.7164165480849206E-4</v>
      </c>
      <c r="U3646" s="53">
        <v>0.29199895395450221</v>
      </c>
      <c r="V3646" s="53">
        <v>117.81701818323225</v>
      </c>
      <c r="W3646" s="53">
        <v>69.911538938566437</v>
      </c>
    </row>
    <row r="3647" spans="3:23" x14ac:dyDescent="0.25">
      <c r="C3647" s="70">
        <v>1</v>
      </c>
      <c r="D3647" s="53">
        <v>61</v>
      </c>
      <c r="E3647" s="53">
        <v>66</v>
      </c>
      <c r="F3647" s="53">
        <v>26.050999999999998</v>
      </c>
      <c r="G3647" s="53">
        <v>0.57528069821381522</v>
      </c>
      <c r="H3647" s="53">
        <v>0.9242424242424242</v>
      </c>
      <c r="I3647" s="53">
        <v>0.67777777777777781</v>
      </c>
      <c r="J3647" s="53">
        <v>8.8129230241075476</v>
      </c>
      <c r="K3647" s="53">
        <v>153</v>
      </c>
      <c r="L3647" s="53">
        <v>115.11475409836065</v>
      </c>
      <c r="M3647" s="53">
        <v>399.73661202185798</v>
      </c>
      <c r="N3647" s="53">
        <v>19.993414216232754</v>
      </c>
      <c r="O3647" s="53">
        <v>0.21750331791329242</v>
      </c>
      <c r="P3647" s="53">
        <v>2.003372777378456</v>
      </c>
      <c r="Q3647" s="53">
        <v>129.29999999999998</v>
      </c>
      <c r="R3647" s="53">
        <v>0.93542830326318027</v>
      </c>
      <c r="S3647" s="53">
        <v>5.2254988128308542</v>
      </c>
      <c r="T3647" s="53">
        <v>1.0199999999999994E-2</v>
      </c>
      <c r="U3647" s="53">
        <v>0.14953088861602795</v>
      </c>
      <c r="V3647" s="53">
        <v>9.8581068700962824</v>
      </c>
      <c r="W3647" s="53">
        <v>8.0634982676108997</v>
      </c>
    </row>
    <row r="3648" spans="3:23" x14ac:dyDescent="0.25">
      <c r="C3648" s="70">
        <v>0</v>
      </c>
      <c r="D3648" s="53">
        <v>1946</v>
      </c>
      <c r="E3648" s="53">
        <v>2948</v>
      </c>
      <c r="F3648" s="53">
        <v>309.70999999999998</v>
      </c>
      <c r="G3648" s="53">
        <v>0.93522417335314245</v>
      </c>
      <c r="H3648" s="53">
        <v>0.66010854816824971</v>
      </c>
      <c r="I3648" s="53">
        <v>0.53653156878963326</v>
      </c>
      <c r="J3648" s="53">
        <v>49.77674310413073</v>
      </c>
      <c r="K3648" s="53">
        <v>249</v>
      </c>
      <c r="L3648" s="53">
        <v>128.30164439876671</v>
      </c>
      <c r="M3648" s="53">
        <v>1600.9531798138437</v>
      </c>
      <c r="N3648" s="53">
        <v>40.011912973686272</v>
      </c>
      <c r="O3648" s="53">
        <v>1.193981434855234</v>
      </c>
      <c r="P3648" s="53">
        <v>3.6471431246018073</v>
      </c>
      <c r="Q3648" s="53">
        <v>254.19612656846579</v>
      </c>
      <c r="R3648" s="53">
        <v>0.94690590107405181</v>
      </c>
      <c r="S3648" s="53">
        <v>6.8681254651184132</v>
      </c>
      <c r="T3648" s="53">
        <v>5.6103043880318694E-4</v>
      </c>
      <c r="U3648" s="53">
        <v>0.23628225685977777</v>
      </c>
      <c r="V3648" s="53">
        <v>101.66133746447268</v>
      </c>
      <c r="W3648" s="53">
        <v>35.9938200557527</v>
      </c>
    </row>
    <row r="3649" spans="3:23" x14ac:dyDescent="0.25">
      <c r="C3649" s="70">
        <v>0</v>
      </c>
      <c r="D3649" s="53">
        <v>4705</v>
      </c>
      <c r="E3649" s="53">
        <v>6615</v>
      </c>
      <c r="F3649" s="53">
        <v>438.78399999999999</v>
      </c>
      <c r="G3649" s="53">
        <v>0.79989522227674514</v>
      </c>
      <c r="H3649" s="53">
        <v>0.71126228269085412</v>
      </c>
      <c r="I3649" s="53">
        <v>0.47858813955853929</v>
      </c>
      <c r="J3649" s="53">
        <v>77.398915095619657</v>
      </c>
      <c r="K3649" s="53">
        <v>238</v>
      </c>
      <c r="L3649" s="53">
        <v>128.39001062699256</v>
      </c>
      <c r="M3649" s="53">
        <v>1157.6988372660239</v>
      </c>
      <c r="N3649" s="53">
        <v>34.024973729101156</v>
      </c>
      <c r="O3649" s="53">
        <v>0.74437350618677767</v>
      </c>
      <c r="P3649" s="53">
        <v>2.8488423774261245</v>
      </c>
      <c r="Q3649" s="53">
        <v>41.662431941923877</v>
      </c>
      <c r="R3649" s="53">
        <v>0.99070958086131078</v>
      </c>
      <c r="S3649" s="53">
        <v>6.9080337501294915</v>
      </c>
      <c r="T3649" s="53">
        <v>5.2432365237656481E-4</v>
      </c>
      <c r="U3649" s="53">
        <v>0.30255775544662195</v>
      </c>
      <c r="V3649" s="53">
        <v>116.47184964579424</v>
      </c>
      <c r="W3649" s="53">
        <v>69.899378368583982</v>
      </c>
    </row>
    <row r="3650" spans="3:23" x14ac:dyDescent="0.25">
      <c r="C3650" s="70">
        <v>0</v>
      </c>
      <c r="D3650" s="53">
        <v>29</v>
      </c>
      <c r="E3650" s="53">
        <v>33</v>
      </c>
      <c r="F3650" s="53">
        <v>17.996000000000002</v>
      </c>
      <c r="G3650" s="53">
        <v>0</v>
      </c>
      <c r="H3650" s="53">
        <v>0.87878787878787878</v>
      </c>
      <c r="I3650" s="53">
        <v>0.59183673469387754</v>
      </c>
      <c r="J3650" s="53">
        <v>6.0765077797464979</v>
      </c>
      <c r="K3650" s="53">
        <v>94</v>
      </c>
      <c r="L3650" s="53">
        <v>87.448275862068968</v>
      </c>
      <c r="M3650" s="53">
        <v>23.684729064039413</v>
      </c>
      <c r="N3650" s="53">
        <v>4.8666959083180252</v>
      </c>
      <c r="O3650" s="53">
        <v>-0.31200368475695123</v>
      </c>
      <c r="P3650" s="53">
        <v>1.7636452764527226</v>
      </c>
      <c r="Q3650" s="53">
        <v>12.660714285714285</v>
      </c>
      <c r="R3650" s="53">
        <v>0.8950429768174798</v>
      </c>
      <c r="S3650" s="53">
        <v>3.5780011510322702</v>
      </c>
      <c r="T3650" s="53">
        <v>2.2959183673469403E-2</v>
      </c>
      <c r="U3650" s="53">
        <v>0.32690617913832198</v>
      </c>
      <c r="V3650" s="53">
        <v>6.2330229193099944</v>
      </c>
      <c r="W3650" s="53">
        <v>6.2330229193099944</v>
      </c>
    </row>
    <row r="3651" spans="3:23" x14ac:dyDescent="0.25">
      <c r="C3651" s="70">
        <v>1</v>
      </c>
      <c r="D3651" s="53">
        <v>63</v>
      </c>
      <c r="E3651" s="53">
        <v>68</v>
      </c>
      <c r="F3651" s="53">
        <v>26.513999999999999</v>
      </c>
      <c r="G3651" s="53">
        <v>0.66647097450838733</v>
      </c>
      <c r="H3651" s="53">
        <v>0.92647058823529416</v>
      </c>
      <c r="I3651" s="53">
        <v>0.71590909090909094</v>
      </c>
      <c r="J3651" s="53">
        <v>8.9562319821627696</v>
      </c>
      <c r="K3651" s="53">
        <v>154</v>
      </c>
      <c r="L3651" s="53">
        <v>114.07936507936508</v>
      </c>
      <c r="M3651" s="53">
        <v>439.10650281618024</v>
      </c>
      <c r="N3651" s="53">
        <v>20.954868236669498</v>
      </c>
      <c r="O3651" s="53">
        <v>0.25237016330597689</v>
      </c>
      <c r="P3651" s="53">
        <v>1.9283161411997525</v>
      </c>
      <c r="Q3651" s="53">
        <v>139.46464646464656</v>
      </c>
      <c r="R3651" s="53">
        <v>0.91973207891873954</v>
      </c>
      <c r="S3651" s="53">
        <v>5.4016503599048313</v>
      </c>
      <c r="T3651" s="53">
        <v>1.0305070911131536E-2</v>
      </c>
      <c r="U3651" s="53">
        <v>0.13618121475214084</v>
      </c>
      <c r="V3651" s="53">
        <v>10.48291537968664</v>
      </c>
      <c r="W3651" s="53">
        <v>7.8153381622003488</v>
      </c>
    </row>
    <row r="3652" spans="3:23" x14ac:dyDescent="0.25">
      <c r="C3652" s="70">
        <v>0</v>
      </c>
      <c r="D3652" s="53">
        <v>2049</v>
      </c>
      <c r="E3652" s="53">
        <v>3060</v>
      </c>
      <c r="F3652" s="53">
        <v>315.57299999999998</v>
      </c>
      <c r="G3652" s="53">
        <v>0.93266137425993356</v>
      </c>
      <c r="H3652" s="53">
        <v>0.66960784313725485</v>
      </c>
      <c r="I3652" s="53">
        <v>0.54321314952279953</v>
      </c>
      <c r="J3652" s="53">
        <v>51.07707731617333</v>
      </c>
      <c r="K3652" s="53">
        <v>247</v>
      </c>
      <c r="L3652" s="53">
        <v>126.87262079062957</v>
      </c>
      <c r="M3652" s="53">
        <v>1714.9705830206804</v>
      </c>
      <c r="N3652" s="53">
        <v>41.412203310385216</v>
      </c>
      <c r="O3652" s="53">
        <v>1.219424641600878</v>
      </c>
      <c r="P3652" s="53">
        <v>3.5942980694562561</v>
      </c>
      <c r="Q3652" s="53">
        <v>254.52294781012142</v>
      </c>
      <c r="R3652" s="53">
        <v>0.94913264520737084</v>
      </c>
      <c r="S3652" s="53">
        <v>6.8615188063511869</v>
      </c>
      <c r="T3652" s="53">
        <v>5.6008097960729461E-4</v>
      </c>
      <c r="U3652" s="53">
        <v>0.23945602618649314</v>
      </c>
      <c r="V3652" s="53">
        <v>101.44065813803583</v>
      </c>
      <c r="W3652" s="53">
        <v>36.595026519138173</v>
      </c>
    </row>
    <row r="3653" spans="3:23" x14ac:dyDescent="0.25">
      <c r="C3653" s="70">
        <v>0</v>
      </c>
      <c r="D3653" s="53">
        <v>29</v>
      </c>
      <c r="E3653" s="53">
        <v>33</v>
      </c>
      <c r="F3653" s="53">
        <v>17.996000000000002</v>
      </c>
      <c r="G3653" s="53">
        <v>0</v>
      </c>
      <c r="H3653" s="53">
        <v>0.87878787878787878</v>
      </c>
      <c r="I3653" s="53">
        <v>0.59183673469387754</v>
      </c>
      <c r="J3653" s="53">
        <v>6.0765077797464979</v>
      </c>
      <c r="K3653" s="53">
        <v>134</v>
      </c>
      <c r="L3653" s="53">
        <v>113.03448275862068</v>
      </c>
      <c r="M3653" s="53">
        <v>205.6059113300492</v>
      </c>
      <c r="N3653" s="53">
        <v>14.338964792831078</v>
      </c>
      <c r="O3653" s="53">
        <v>-0.54901740730891657</v>
      </c>
      <c r="P3653" s="53">
        <v>2.4416346700672045</v>
      </c>
      <c r="Q3653" s="53">
        <v>127.49999999999999</v>
      </c>
      <c r="R3653" s="53">
        <v>0.92778596931296786</v>
      </c>
      <c r="S3653" s="53">
        <v>4.4441878916792961</v>
      </c>
      <c r="T3653" s="53">
        <v>1.785714285714287E-2</v>
      </c>
      <c r="U3653" s="53">
        <v>0.16512098536506981</v>
      </c>
      <c r="V3653" s="53">
        <v>6.2330229193099944</v>
      </c>
      <c r="W3653" s="53">
        <v>6.2330229193099944</v>
      </c>
    </row>
    <row r="3654" spans="3:23" x14ac:dyDescent="0.25">
      <c r="C3654" s="70">
        <v>0</v>
      </c>
      <c r="D3654" s="53">
        <v>93</v>
      </c>
      <c r="E3654" s="53">
        <v>97</v>
      </c>
      <c r="F3654" s="53">
        <v>32.51</v>
      </c>
      <c r="G3654" s="53">
        <v>0.65478854671785769</v>
      </c>
      <c r="H3654" s="53">
        <v>0.95876288659793818</v>
      </c>
      <c r="I3654" s="53">
        <v>0.7153846153846154</v>
      </c>
      <c r="J3654" s="53">
        <v>10.881694613449236</v>
      </c>
      <c r="K3654" s="53">
        <v>130</v>
      </c>
      <c r="L3654" s="53">
        <v>101.04301075268818</v>
      </c>
      <c r="M3654" s="53">
        <v>211.49812996727454</v>
      </c>
      <c r="N3654" s="53">
        <v>14.542975279057396</v>
      </c>
      <c r="O3654" s="53">
        <v>0.39746175620164015</v>
      </c>
      <c r="P3654" s="53">
        <v>1.9041496131236548</v>
      </c>
      <c r="Q3654" s="53">
        <v>359.06428571428489</v>
      </c>
      <c r="R3654" s="53">
        <v>0.66975914338227038</v>
      </c>
      <c r="S3654" s="53">
        <v>5.1918445643752582</v>
      </c>
      <c r="T3654" s="53">
        <v>7.9591836734693774E-3</v>
      </c>
      <c r="U3654" s="53">
        <v>0.18652014119025898</v>
      </c>
      <c r="V3654" s="53">
        <v>12.638770914200112</v>
      </c>
      <c r="W3654" s="53">
        <v>9.5525362250453156</v>
      </c>
    </row>
    <row r="3655" spans="3:23" x14ac:dyDescent="0.25">
      <c r="C3655" s="70">
        <v>0</v>
      </c>
      <c r="D3655" s="53">
        <v>4515</v>
      </c>
      <c r="E3655" s="53">
        <v>6447</v>
      </c>
      <c r="F3655" s="53">
        <v>435.77399999999994</v>
      </c>
      <c r="G3655" s="53">
        <v>0.7988578039040426</v>
      </c>
      <c r="H3655" s="53">
        <v>0.70032573289902278</v>
      </c>
      <c r="I3655" s="53">
        <v>0.47297297297297297</v>
      </c>
      <c r="J3655" s="53">
        <v>75.820027331037409</v>
      </c>
      <c r="K3655" s="53">
        <v>231</v>
      </c>
      <c r="L3655" s="53">
        <v>128.2033222591362</v>
      </c>
      <c r="M3655" s="53">
        <v>1096.3760190886344</v>
      </c>
      <c r="N3655" s="53">
        <v>33.111569263455856</v>
      </c>
      <c r="O3655" s="53">
        <v>0.72645684701251723</v>
      </c>
      <c r="P3655" s="53">
        <v>2.8747755573193667</v>
      </c>
      <c r="Q3655" s="53">
        <v>42.361607142856229</v>
      </c>
      <c r="R3655" s="53">
        <v>0.99041343846707552</v>
      </c>
      <c r="S3655" s="53">
        <v>6.8719051898481007</v>
      </c>
      <c r="T3655" s="53">
        <v>5.5646202166640421E-4</v>
      </c>
      <c r="U3655" s="53">
        <v>0.30978883035703275</v>
      </c>
      <c r="V3655" s="53">
        <v>114.50487828752948</v>
      </c>
      <c r="W3655" s="53">
        <v>68.876964749779987</v>
      </c>
    </row>
    <row r="3656" spans="3:23" x14ac:dyDescent="0.25">
      <c r="C3656" s="70">
        <v>1</v>
      </c>
      <c r="D3656" s="53">
        <v>60</v>
      </c>
      <c r="E3656" s="53">
        <v>64</v>
      </c>
      <c r="F3656" s="53">
        <v>25.107999999999997</v>
      </c>
      <c r="G3656" s="53">
        <v>0.54667227359053405</v>
      </c>
      <c r="H3656" s="53">
        <v>0.9375</v>
      </c>
      <c r="I3656" s="53">
        <v>0.75</v>
      </c>
      <c r="J3656" s="53">
        <v>8.7403874447366334</v>
      </c>
      <c r="K3656" s="53">
        <v>162</v>
      </c>
      <c r="L3656" s="53">
        <v>118.5</v>
      </c>
      <c r="M3656" s="53">
        <v>490.08474576271186</v>
      </c>
      <c r="N3656" s="53">
        <v>22.137857750078528</v>
      </c>
      <c r="O3656" s="53">
        <v>0.21159196868899063</v>
      </c>
      <c r="P3656" s="53">
        <v>2.0256217181373404</v>
      </c>
      <c r="Q3656" s="53">
        <v>158.93333333333337</v>
      </c>
      <c r="R3656" s="53">
        <v>0.90635986996795859</v>
      </c>
      <c r="S3656" s="53">
        <v>5.3943091372391265</v>
      </c>
      <c r="T3656" s="53">
        <v>1.1111111111111134E-2</v>
      </c>
      <c r="U3656" s="53">
        <v>0.14183074522083811</v>
      </c>
      <c r="V3656" s="53">
        <v>9.633275663033837</v>
      </c>
      <c r="W3656" s="53">
        <v>8.0663911798688925</v>
      </c>
    </row>
    <row r="3657" spans="3:23" x14ac:dyDescent="0.25">
      <c r="C3657" s="70">
        <v>0</v>
      </c>
      <c r="D3657" s="53">
        <v>2063</v>
      </c>
      <c r="E3657" s="53">
        <v>2976</v>
      </c>
      <c r="F3657" s="53">
        <v>305.85599999999999</v>
      </c>
      <c r="G3657" s="53">
        <v>0.93492915500199902</v>
      </c>
      <c r="H3657" s="53">
        <v>0.69321236559139787</v>
      </c>
      <c r="I3657" s="53">
        <v>0.56059782608695652</v>
      </c>
      <c r="J3657" s="53">
        <v>51.251274918665587</v>
      </c>
      <c r="K3657" s="53">
        <v>248</v>
      </c>
      <c r="L3657" s="53">
        <v>128.63208919049927</v>
      </c>
      <c r="M3657" s="53">
        <v>1710.815594420749</v>
      </c>
      <c r="N3657" s="53">
        <v>41.362006653700313</v>
      </c>
      <c r="O3657" s="53">
        <v>1.160253642998254</v>
      </c>
      <c r="P3657" s="53">
        <v>3.4490047817215368</v>
      </c>
      <c r="Q3657" s="53">
        <v>238.8516129032225</v>
      </c>
      <c r="R3657" s="53">
        <v>0.95191909687050913</v>
      </c>
      <c r="S3657" s="53">
        <v>6.8841690363497907</v>
      </c>
      <c r="T3657" s="53">
        <v>5.5627818244882807E-4</v>
      </c>
      <c r="U3657" s="53">
        <v>0.23845731099944836</v>
      </c>
      <c r="V3657" s="53">
        <v>101.29392481849393</v>
      </c>
      <c r="W3657" s="53">
        <v>35.942572419967945</v>
      </c>
    </row>
    <row r="3658" spans="3:23" x14ac:dyDescent="0.25">
      <c r="C3658" s="70">
        <v>0</v>
      </c>
      <c r="D3658" s="53">
        <v>54</v>
      </c>
      <c r="E3658" s="53">
        <v>59</v>
      </c>
      <c r="F3658" s="53">
        <v>25.033999999999999</v>
      </c>
      <c r="G3658" s="53">
        <v>0.70178215009987621</v>
      </c>
      <c r="H3658" s="53">
        <v>0.9152542372881356</v>
      </c>
      <c r="I3658" s="53">
        <v>0.6</v>
      </c>
      <c r="J3658" s="53">
        <v>8.291859587312052</v>
      </c>
      <c r="K3658" s="53">
        <v>168</v>
      </c>
      <c r="L3658" s="53">
        <v>119.81481481481481</v>
      </c>
      <c r="M3658" s="53">
        <v>544.11600279524805</v>
      </c>
      <c r="N3658" s="53">
        <v>23.326294236231526</v>
      </c>
      <c r="O3658" s="53">
        <v>-3.6409910931667348E-3</v>
      </c>
      <c r="P3658" s="53">
        <v>2.1903965845449358</v>
      </c>
      <c r="Q3658" s="53">
        <v>194.68999999999994</v>
      </c>
      <c r="R3658" s="53">
        <v>0.9379346261093785</v>
      </c>
      <c r="S3658" s="53">
        <v>5.2734060206819882</v>
      </c>
      <c r="T3658" s="53">
        <v>9.999999999999995E-3</v>
      </c>
      <c r="U3658" s="53">
        <v>0.17832182578537004</v>
      </c>
      <c r="V3658" s="53">
        <v>9.9585625540423699</v>
      </c>
      <c r="W3658" s="53">
        <v>7.0943964656978658</v>
      </c>
    </row>
    <row r="3659" spans="3:23" x14ac:dyDescent="0.25">
      <c r="C3659" s="70">
        <v>0</v>
      </c>
      <c r="D3659" s="53">
        <v>127</v>
      </c>
      <c r="E3659" s="53">
        <v>135</v>
      </c>
      <c r="F3659" s="53">
        <v>38.695999999999998</v>
      </c>
      <c r="G3659" s="53">
        <v>0.44100787372628714</v>
      </c>
      <c r="H3659" s="53">
        <v>0.94074074074074077</v>
      </c>
      <c r="I3659" s="53">
        <v>0.69780219780219777</v>
      </c>
      <c r="J3659" s="53">
        <v>12.716187407449043</v>
      </c>
      <c r="K3659" s="53">
        <v>135</v>
      </c>
      <c r="L3659" s="53">
        <v>104.46456692913385</v>
      </c>
      <c r="M3659" s="53">
        <v>237.83802024746907</v>
      </c>
      <c r="N3659" s="53">
        <v>15.421997933065258</v>
      </c>
      <c r="O3659" s="53">
        <v>0.28536140520351838</v>
      </c>
      <c r="P3659" s="53">
        <v>1.8709878105083386</v>
      </c>
      <c r="Q3659" s="53">
        <v>409.90769230769189</v>
      </c>
      <c r="R3659" s="53">
        <v>0.74026540816718978</v>
      </c>
      <c r="S3659" s="53">
        <v>5.2904109438292393</v>
      </c>
      <c r="T3659" s="53">
        <v>5.8119658119658284E-3</v>
      </c>
      <c r="U3659" s="53">
        <v>0.22544619620205447</v>
      </c>
      <c r="V3659" s="53">
        <v>13.631076056866263</v>
      </c>
      <c r="W3659" s="53">
        <v>12.233934845995082</v>
      </c>
    </row>
    <row r="3660" spans="3:23" x14ac:dyDescent="0.25">
      <c r="C3660" s="70">
        <v>0</v>
      </c>
      <c r="D3660" s="53">
        <v>4263</v>
      </c>
      <c r="E3660" s="53">
        <v>6130</v>
      </c>
      <c r="F3660" s="53">
        <v>405.61199999999997</v>
      </c>
      <c r="G3660" s="53">
        <v>0.81046313869511877</v>
      </c>
      <c r="H3660" s="53">
        <v>0.69543230016313218</v>
      </c>
      <c r="I3660" s="53">
        <v>0.46271572777596875</v>
      </c>
      <c r="J3660" s="53">
        <v>73.673741449759419</v>
      </c>
      <c r="K3660" s="53">
        <v>232</v>
      </c>
      <c r="L3660" s="53">
        <v>128.78137461881303</v>
      </c>
      <c r="M3660" s="53">
        <v>1138.400338138134</v>
      </c>
      <c r="N3660" s="53">
        <v>33.740188768561062</v>
      </c>
      <c r="O3660" s="53">
        <v>0.64920874217546587</v>
      </c>
      <c r="P3660" s="53">
        <v>2.6841053350503712</v>
      </c>
      <c r="Q3660" s="53">
        <v>44.554969879518126</v>
      </c>
      <c r="R3660" s="53">
        <v>0.98978986092043808</v>
      </c>
      <c r="S3660" s="53">
        <v>6.8970466616028947</v>
      </c>
      <c r="T3660" s="53">
        <v>5.2900161007935907E-4</v>
      </c>
      <c r="U3660" s="53">
        <v>0.30058360047211086</v>
      </c>
      <c r="V3660" s="53">
        <v>113.79591680132864</v>
      </c>
      <c r="W3660" s="53">
        <v>66.660468989380107</v>
      </c>
    </row>
    <row r="3661" spans="3:23" x14ac:dyDescent="0.25">
      <c r="C3661" s="70">
        <v>0</v>
      </c>
      <c r="D3661" s="53">
        <v>51</v>
      </c>
      <c r="E3661" s="53">
        <v>61</v>
      </c>
      <c r="F3661" s="53">
        <v>27.175999999999998</v>
      </c>
      <c r="G3661" s="53">
        <v>0.80511531377017764</v>
      </c>
      <c r="H3661" s="53">
        <v>0.83606557377049184</v>
      </c>
      <c r="I3661" s="53">
        <v>0.66233766233766234</v>
      </c>
      <c r="J3661" s="53">
        <v>8.0582390620713973</v>
      </c>
      <c r="K3661" s="53">
        <v>104</v>
      </c>
      <c r="L3661" s="53">
        <v>90.392156862745097</v>
      </c>
      <c r="M3661" s="53">
        <v>43.483137254901969</v>
      </c>
      <c r="N3661" s="53">
        <v>6.5941744938166424</v>
      </c>
      <c r="O3661" s="53">
        <v>0.32651805154042712</v>
      </c>
      <c r="P3661" s="53">
        <v>2.3139760625868706</v>
      </c>
      <c r="Q3661" s="53">
        <v>11.954545454545455</v>
      </c>
      <c r="R3661" s="53">
        <v>0.92271906271073689</v>
      </c>
      <c r="S3661" s="53">
        <v>4.0747009604937698</v>
      </c>
      <c r="T3661" s="53">
        <v>1.4462809917355351E-2</v>
      </c>
      <c r="U3661" s="53">
        <v>0.35259740259740247</v>
      </c>
      <c r="V3661" s="53">
        <v>10.777609324200709</v>
      </c>
      <c r="W3661" s="53">
        <v>6.3923974452500403</v>
      </c>
    </row>
    <row r="3662" spans="3:23" x14ac:dyDescent="0.25">
      <c r="C3662" s="70">
        <v>1</v>
      </c>
      <c r="D3662" s="53">
        <v>60</v>
      </c>
      <c r="E3662" s="53">
        <v>65</v>
      </c>
      <c r="F3662" s="53">
        <v>25.595999999999997</v>
      </c>
      <c r="G3662" s="53">
        <v>0.6312248968027353</v>
      </c>
      <c r="H3662" s="53">
        <v>0.92307692307692313</v>
      </c>
      <c r="I3662" s="53">
        <v>0.66666666666666663</v>
      </c>
      <c r="J3662" s="53">
        <v>8.7403874447366334</v>
      </c>
      <c r="K3662" s="53">
        <v>149</v>
      </c>
      <c r="L3662" s="53">
        <v>112.46666666666667</v>
      </c>
      <c r="M3662" s="53">
        <v>362.08361581920894</v>
      </c>
      <c r="N3662" s="53">
        <v>19.028494838510191</v>
      </c>
      <c r="O3662" s="53">
        <v>0.12110014658462309</v>
      </c>
      <c r="P3662" s="53">
        <v>1.9859466532172121</v>
      </c>
      <c r="Q3662" s="53">
        <v>115.96999999999996</v>
      </c>
      <c r="R3662" s="53">
        <v>0.92907132363611633</v>
      </c>
      <c r="S3662" s="53">
        <v>5.2106499704282285</v>
      </c>
      <c r="T3662" s="53">
        <v>9.999999999999995E-3</v>
      </c>
      <c r="U3662" s="53">
        <v>0.16260159749091641</v>
      </c>
      <c r="V3662" s="53">
        <v>10.053279693395362</v>
      </c>
      <c r="W3662" s="53">
        <v>7.7973222373473288</v>
      </c>
    </row>
    <row r="3663" spans="3:23" x14ac:dyDescent="0.25">
      <c r="C3663" s="70">
        <v>0</v>
      </c>
      <c r="D3663" s="53">
        <v>2111</v>
      </c>
      <c r="E3663" s="53">
        <v>2976</v>
      </c>
      <c r="F3663" s="53">
        <v>295.63400000000001</v>
      </c>
      <c r="G3663" s="53">
        <v>0.93372174622181925</v>
      </c>
      <c r="H3663" s="53">
        <v>0.70934139784946237</v>
      </c>
      <c r="I3663" s="53">
        <v>0.56580005360493169</v>
      </c>
      <c r="J3663" s="53">
        <v>51.844080461861104</v>
      </c>
      <c r="K3663" s="53">
        <v>250</v>
      </c>
      <c r="L3663" s="53">
        <v>130.76504026527712</v>
      </c>
      <c r="M3663" s="53">
        <v>1842.7400284225507</v>
      </c>
      <c r="N3663" s="53">
        <v>42.927147918567229</v>
      </c>
      <c r="O3663" s="53">
        <v>1.0793913097691445</v>
      </c>
      <c r="P3663" s="53">
        <v>3.2066707065162046</v>
      </c>
      <c r="Q3663" s="53">
        <v>226.94273594909578</v>
      </c>
      <c r="R3663" s="53">
        <v>0.95892448572900413</v>
      </c>
      <c r="S3663" s="53">
        <v>6.9547139541655731</v>
      </c>
      <c r="T3663" s="53">
        <v>5.4610688344883132E-4</v>
      </c>
      <c r="U3663" s="53">
        <v>0.22359554765286865</v>
      </c>
      <c r="V3663" s="53">
        <v>100.16687950387458</v>
      </c>
      <c r="W3663" s="53">
        <v>35.859700981481836</v>
      </c>
    </row>
    <row r="3664" spans="3:23" x14ac:dyDescent="0.25">
      <c r="C3664" s="70">
        <v>0</v>
      </c>
      <c r="D3664" s="53">
        <v>70</v>
      </c>
      <c r="E3664" s="53">
        <v>76</v>
      </c>
      <c r="F3664" s="53">
        <v>28.680999999999997</v>
      </c>
      <c r="G3664" s="53">
        <v>0.69756609290596661</v>
      </c>
      <c r="H3664" s="53">
        <v>0.92105263157894735</v>
      </c>
      <c r="I3664" s="53">
        <v>0.63636363636363635</v>
      </c>
      <c r="J3664" s="53">
        <v>9.4406974388262963</v>
      </c>
      <c r="K3664" s="53">
        <v>154</v>
      </c>
      <c r="L3664" s="53">
        <v>118.15714285714286</v>
      </c>
      <c r="M3664" s="53">
        <v>399.87349896480328</v>
      </c>
      <c r="N3664" s="53">
        <v>19.996837224041286</v>
      </c>
      <c r="O3664" s="53">
        <v>-5.6529415927823986E-3</v>
      </c>
      <c r="P3664" s="53">
        <v>1.9388708640072267</v>
      </c>
      <c r="Q3664" s="53">
        <v>141.02479338842974</v>
      </c>
      <c r="R3664" s="53">
        <v>0.93584024345798156</v>
      </c>
      <c r="S3664" s="53">
        <v>5.4575751596784841</v>
      </c>
      <c r="T3664" s="53">
        <v>8.264462809917366E-3</v>
      </c>
      <c r="U3664" s="53">
        <v>0.14947036032239042</v>
      </c>
      <c r="V3664" s="53">
        <v>11.307635362580314</v>
      </c>
      <c r="W3664" s="53">
        <v>8.1021519055199285</v>
      </c>
    </row>
    <row r="3665" spans="3:23" x14ac:dyDescent="0.25">
      <c r="C3665" s="70">
        <v>0</v>
      </c>
      <c r="D3665" s="53">
        <v>156</v>
      </c>
      <c r="E3665" s="53">
        <v>160</v>
      </c>
      <c r="F3665" s="53">
        <v>41.945999999999998</v>
      </c>
      <c r="G3665" s="53">
        <v>0.56492833040330159</v>
      </c>
      <c r="H3665" s="53">
        <v>0.97499999999999998</v>
      </c>
      <c r="I3665" s="53">
        <v>0.79591836734693877</v>
      </c>
      <c r="J3665" s="53">
        <v>14.093451279891855</v>
      </c>
      <c r="K3665" s="53">
        <v>140</v>
      </c>
      <c r="L3665" s="53">
        <v>110.01923076923077</v>
      </c>
      <c r="M3665" s="53">
        <v>235.41253101736976</v>
      </c>
      <c r="N3665" s="53">
        <v>15.343159095094132</v>
      </c>
      <c r="O3665" s="53">
        <v>-7.5049736592968083E-2</v>
      </c>
      <c r="P3665" s="53">
        <v>2.0486455955470135</v>
      </c>
      <c r="Q3665" s="53">
        <v>243.5285714285715</v>
      </c>
      <c r="R3665" s="53">
        <v>0.81293768269939259</v>
      </c>
      <c r="S3665" s="53">
        <v>5.486103107813407</v>
      </c>
      <c r="T3665" s="53">
        <v>5.6235827664398936E-3</v>
      </c>
      <c r="U3665" s="53">
        <v>0.22402654799817248</v>
      </c>
      <c r="V3665" s="53">
        <v>15.612597091151313</v>
      </c>
      <c r="W3665" s="53">
        <v>12.882578003417903</v>
      </c>
    </row>
    <row r="3666" spans="3:23" x14ac:dyDescent="0.25">
      <c r="C3666" s="70">
        <v>0</v>
      </c>
      <c r="D3666" s="53">
        <v>4026</v>
      </c>
      <c r="E3666" s="53">
        <v>5824</v>
      </c>
      <c r="F3666" s="53">
        <v>352.52600000000001</v>
      </c>
      <c r="G3666" s="53">
        <v>0.79993447610055068</v>
      </c>
      <c r="H3666" s="53">
        <v>0.69127747252747251</v>
      </c>
      <c r="I3666" s="53">
        <v>0.45599728168535508</v>
      </c>
      <c r="J3666" s="53">
        <v>71.596525104950203</v>
      </c>
      <c r="K3666" s="53">
        <v>220</v>
      </c>
      <c r="L3666" s="53">
        <v>127.97416790859414</v>
      </c>
      <c r="M3666" s="53">
        <v>1034.4922517919226</v>
      </c>
      <c r="N3666" s="53">
        <v>32.163523622139451</v>
      </c>
      <c r="O3666" s="53">
        <v>0.59710269804994176</v>
      </c>
      <c r="P3666" s="53">
        <v>2.5009243428298635</v>
      </c>
      <c r="Q3666" s="53">
        <v>42.225140291806461</v>
      </c>
      <c r="R3666" s="53">
        <v>0.9897975188910032</v>
      </c>
      <c r="S3666" s="53">
        <v>6.8248726637475094</v>
      </c>
      <c r="T3666" s="53">
        <v>5.6900215523487301E-4</v>
      </c>
      <c r="U3666" s="53">
        <v>0.30314954513836861</v>
      </c>
      <c r="V3666" s="53">
        <v>110.61403831463571</v>
      </c>
      <c r="W3666" s="53">
        <v>66.378085707115758</v>
      </c>
    </row>
    <row r="3667" spans="3:23" x14ac:dyDescent="0.25">
      <c r="C3667" s="70">
        <v>0</v>
      </c>
      <c r="D3667" s="53">
        <v>75</v>
      </c>
      <c r="E3667" s="53">
        <v>82</v>
      </c>
      <c r="F3667" s="53">
        <v>29.698</v>
      </c>
      <c r="G3667" s="53">
        <v>0.73617543648967931</v>
      </c>
      <c r="H3667" s="53">
        <v>0.91463414634146345</v>
      </c>
      <c r="I3667" s="53">
        <v>0.69444444444444442</v>
      </c>
      <c r="J3667" s="53">
        <v>9.7720502380583998</v>
      </c>
      <c r="K3667" s="53">
        <v>110</v>
      </c>
      <c r="L3667" s="53">
        <v>93.2</v>
      </c>
      <c r="M3667" s="53">
        <v>62.459459459459445</v>
      </c>
      <c r="N3667" s="53">
        <v>7.9031297255871644</v>
      </c>
      <c r="O3667" s="53">
        <v>0.33853006393299301</v>
      </c>
      <c r="P3667" s="53">
        <v>2.0273001529194286</v>
      </c>
      <c r="Q3667" s="53">
        <v>12.483333333333336</v>
      </c>
      <c r="R3667" s="53">
        <v>0.95060590861409422</v>
      </c>
      <c r="S3667" s="53">
        <v>4.6166871515547525</v>
      </c>
      <c r="T3667" s="53">
        <v>1.0416666666666668E-2</v>
      </c>
      <c r="U3667" s="53">
        <v>0.32249007936507929</v>
      </c>
      <c r="V3667" s="53">
        <v>12.006820798145297</v>
      </c>
      <c r="W3667" s="53">
        <v>8.1261053189433188</v>
      </c>
    </row>
    <row r="3668" spans="3:23" x14ac:dyDescent="0.25">
      <c r="C3668" s="70">
        <v>1</v>
      </c>
      <c r="D3668" s="53">
        <v>55</v>
      </c>
      <c r="E3668" s="53">
        <v>59</v>
      </c>
      <c r="F3668" s="53">
        <v>24.553999999999998</v>
      </c>
      <c r="G3668" s="53">
        <v>0.60536091721412666</v>
      </c>
      <c r="H3668" s="53">
        <v>0.93220338983050843</v>
      </c>
      <c r="I3668" s="53">
        <v>0.6875</v>
      </c>
      <c r="J3668" s="53">
        <v>8.3682838718840049</v>
      </c>
      <c r="K3668" s="53">
        <v>146</v>
      </c>
      <c r="L3668" s="53">
        <v>110.49090909090908</v>
      </c>
      <c r="M3668" s="53">
        <v>335.92121212121208</v>
      </c>
      <c r="N3668" s="53">
        <v>18.328153538237618</v>
      </c>
      <c r="O3668" s="53">
        <v>0.17659377827188136</v>
      </c>
      <c r="P3668" s="53">
        <v>1.9549940029043749</v>
      </c>
      <c r="Q3668" s="53">
        <v>139.1333333333333</v>
      </c>
      <c r="R3668" s="53">
        <v>0.89927567986981827</v>
      </c>
      <c r="S3668" s="53">
        <v>4.999186077003678</v>
      </c>
      <c r="T3668" s="53">
        <v>1.1358024691358047E-2</v>
      </c>
      <c r="U3668" s="53">
        <v>0.14537874496981815</v>
      </c>
      <c r="V3668" s="53">
        <v>9.5019227365344712</v>
      </c>
      <c r="W3668" s="53">
        <v>7.5630658919739568</v>
      </c>
    </row>
    <row r="3669" spans="3:23" x14ac:dyDescent="0.25">
      <c r="C3669" s="70">
        <v>0</v>
      </c>
      <c r="D3669" s="53">
        <v>2309</v>
      </c>
      <c r="E3669" s="53">
        <v>3286</v>
      </c>
      <c r="F3669" s="53">
        <v>330.11200000000002</v>
      </c>
      <c r="G3669" s="53">
        <v>0.95182917353453511</v>
      </c>
      <c r="H3669" s="53">
        <v>0.7026780279975654</v>
      </c>
      <c r="I3669" s="53">
        <v>0.53129314312011044</v>
      </c>
      <c r="J3669" s="53">
        <v>54.220937918791947</v>
      </c>
      <c r="K3669" s="53">
        <v>244</v>
      </c>
      <c r="L3669" s="53">
        <v>130.39107838891294</v>
      </c>
      <c r="M3669" s="53">
        <v>1721.2183085852753</v>
      </c>
      <c r="N3669" s="53">
        <v>41.487568120887431</v>
      </c>
      <c r="O3669" s="53">
        <v>1.1278333856771507</v>
      </c>
      <c r="P3669" s="53">
        <v>3.2867614274516761</v>
      </c>
      <c r="Q3669" s="53">
        <v>190.87645315705407</v>
      </c>
      <c r="R3669" s="53">
        <v>0.96459970620839985</v>
      </c>
      <c r="S3669" s="53">
        <v>6.8815069590060345</v>
      </c>
      <c r="T3669" s="53">
        <v>5.8386858950663521E-4</v>
      </c>
      <c r="U3669" s="53">
        <v>0.24819254552828829</v>
      </c>
      <c r="V3669" s="53">
        <v>112.11356157953161</v>
      </c>
      <c r="W3669" s="53">
        <v>34.377247475929885</v>
      </c>
    </row>
    <row r="3670" spans="3:23" x14ac:dyDescent="0.25">
      <c r="C3670" s="70">
        <v>0</v>
      </c>
      <c r="D3670" s="53">
        <v>110</v>
      </c>
      <c r="E3670" s="53">
        <v>118</v>
      </c>
      <c r="F3670" s="53">
        <v>37.372999999999998</v>
      </c>
      <c r="G3670" s="53">
        <v>0.75203676236449313</v>
      </c>
      <c r="H3670" s="53">
        <v>0.93220338983050843</v>
      </c>
      <c r="I3670" s="53">
        <v>0.65476190476190477</v>
      </c>
      <c r="J3670" s="53">
        <v>11.834540545406394</v>
      </c>
      <c r="K3670" s="53">
        <v>171</v>
      </c>
      <c r="L3670" s="53">
        <v>110.9</v>
      </c>
      <c r="M3670" s="53">
        <v>407.21009174311939</v>
      </c>
      <c r="N3670" s="53">
        <v>20.17944726059461</v>
      </c>
      <c r="O3670" s="53">
        <v>0.44025106188048518</v>
      </c>
      <c r="P3670" s="53">
        <v>2.4294434436730472</v>
      </c>
      <c r="Q3670" s="53">
        <v>95.719780219780333</v>
      </c>
      <c r="R3670" s="53">
        <v>0.96422873126457831</v>
      </c>
      <c r="S3670" s="53">
        <v>5.7353719860159194</v>
      </c>
      <c r="T3670" s="53">
        <v>6.0379181258302245E-3</v>
      </c>
      <c r="U3670" s="53">
        <v>0.22250594695062742</v>
      </c>
      <c r="V3670" s="53">
        <v>14.831824993110081</v>
      </c>
      <c r="W3670" s="53">
        <v>9.7759697449227403</v>
      </c>
    </row>
    <row r="3671" spans="3:23" x14ac:dyDescent="0.25">
      <c r="C3671" s="70">
        <v>0</v>
      </c>
      <c r="D3671" s="53">
        <v>3883</v>
      </c>
      <c r="E3671" s="53">
        <v>5449</v>
      </c>
      <c r="F3671" s="53">
        <v>337.483</v>
      </c>
      <c r="G3671" s="53">
        <v>0.80694380706776592</v>
      </c>
      <c r="H3671" s="53">
        <v>0.71260781794824735</v>
      </c>
      <c r="I3671" s="53">
        <v>0.46693121693121692</v>
      </c>
      <c r="J3671" s="53">
        <v>70.313506186270047</v>
      </c>
      <c r="K3671" s="53">
        <v>219</v>
      </c>
      <c r="L3671" s="53">
        <v>124.96420293587433</v>
      </c>
      <c r="M3671" s="53">
        <v>1058.3003668748279</v>
      </c>
      <c r="N3671" s="53">
        <v>32.531528812443291</v>
      </c>
      <c r="O3671" s="53">
        <v>0.69137743698503484</v>
      </c>
      <c r="P3671" s="53">
        <v>2.6008927075940527</v>
      </c>
      <c r="Q3671" s="53">
        <v>39.832002859526135</v>
      </c>
      <c r="R3671" s="53">
        <v>0.98975669183377424</v>
      </c>
      <c r="S3671" s="53">
        <v>6.804211672251391</v>
      </c>
      <c r="T3671" s="53">
        <v>5.5842749021969731E-4</v>
      </c>
      <c r="U3671" s="53">
        <v>0.30307567403812485</v>
      </c>
      <c r="V3671" s="53">
        <v>109.26347661122199</v>
      </c>
      <c r="W3671" s="53">
        <v>64.534092514553976</v>
      </c>
    </row>
    <row r="3672" spans="3:23" x14ac:dyDescent="0.25">
      <c r="C3672" s="70">
        <v>0</v>
      </c>
      <c r="D3672" s="53">
        <v>100</v>
      </c>
      <c r="E3672" s="53">
        <v>111</v>
      </c>
      <c r="F3672" s="53">
        <v>36.248000000000005</v>
      </c>
      <c r="G3672" s="53">
        <v>0.81657958263645181</v>
      </c>
      <c r="H3672" s="53">
        <v>0.90090090090090091</v>
      </c>
      <c r="I3672" s="53">
        <v>0.64935064935064934</v>
      </c>
      <c r="J3672" s="53">
        <v>11.283791670955125</v>
      </c>
      <c r="K3672" s="53">
        <v>115</v>
      </c>
      <c r="L3672" s="53">
        <v>93.59</v>
      </c>
      <c r="M3672" s="53">
        <v>90.32515151515156</v>
      </c>
      <c r="N3672" s="53">
        <v>9.5039545198381266</v>
      </c>
      <c r="O3672" s="53">
        <v>0.58796933173768107</v>
      </c>
      <c r="P3672" s="53">
        <v>2.3376779934241969</v>
      </c>
      <c r="Q3672" s="53">
        <v>15.17261904761904</v>
      </c>
      <c r="R3672" s="53">
        <v>0.96468183857675716</v>
      </c>
      <c r="S3672" s="53">
        <v>4.8181236527744105</v>
      </c>
      <c r="T3672" s="53">
        <v>7.3696145124716433E-3</v>
      </c>
      <c r="U3672" s="53">
        <v>0.32908163265306056</v>
      </c>
      <c r="V3672" s="53">
        <v>15.05676748850329</v>
      </c>
      <c r="W3672" s="53">
        <v>8.6912610974367297</v>
      </c>
    </row>
    <row r="3673" spans="3:23" x14ac:dyDescent="0.25">
      <c r="C3673" s="70">
        <v>1</v>
      </c>
      <c r="D3673" s="53">
        <v>57</v>
      </c>
      <c r="E3673" s="53">
        <v>61</v>
      </c>
      <c r="F3673" s="53">
        <v>24.645</v>
      </c>
      <c r="G3673" s="53">
        <v>0.54591534803443809</v>
      </c>
      <c r="H3673" s="53">
        <v>0.93442622950819676</v>
      </c>
      <c r="I3673" s="53">
        <v>0.71250000000000002</v>
      </c>
      <c r="J3673" s="53">
        <v>8.5190758917798277</v>
      </c>
      <c r="K3673" s="53">
        <v>151</v>
      </c>
      <c r="L3673" s="53">
        <v>111.05263157894737</v>
      </c>
      <c r="M3673" s="53">
        <v>403.08646616541358</v>
      </c>
      <c r="N3673" s="53">
        <v>20.077013377627001</v>
      </c>
      <c r="O3673" s="53">
        <v>0.28328187219161788</v>
      </c>
      <c r="P3673" s="53">
        <v>1.9366467827792571</v>
      </c>
      <c r="Q3673" s="53">
        <v>158.32222222222219</v>
      </c>
      <c r="R3673" s="53">
        <v>0.89697276563264183</v>
      </c>
      <c r="S3673" s="53">
        <v>5.034472908825669</v>
      </c>
      <c r="T3673" s="53">
        <v>1.1111111111111134E-2</v>
      </c>
      <c r="U3673" s="53">
        <v>0.13220861833443154</v>
      </c>
      <c r="V3673" s="53">
        <v>9.3993248468658948</v>
      </c>
      <c r="W3673" s="53">
        <v>7.8751335111600413</v>
      </c>
    </row>
    <row r="3674" spans="3:23" x14ac:dyDescent="0.25">
      <c r="C3674" s="70">
        <v>0</v>
      </c>
      <c r="D3674" s="53">
        <v>2401</v>
      </c>
      <c r="E3674" s="53">
        <v>3377</v>
      </c>
      <c r="F3674" s="53">
        <v>327.673</v>
      </c>
      <c r="G3674" s="53">
        <v>0.94895374493347484</v>
      </c>
      <c r="H3674" s="53">
        <v>0.71098608232158722</v>
      </c>
      <c r="I3674" s="53">
        <v>0.52676612549363755</v>
      </c>
      <c r="J3674" s="53">
        <v>55.290579187680116</v>
      </c>
      <c r="K3674" s="53">
        <v>252</v>
      </c>
      <c r="L3674" s="53">
        <v>130.58600583090379</v>
      </c>
      <c r="M3674" s="53">
        <v>1757.2168707482858</v>
      </c>
      <c r="N3674" s="53">
        <v>41.91917068297375</v>
      </c>
      <c r="O3674" s="53">
        <v>1.0446247412432916</v>
      </c>
      <c r="P3674" s="53">
        <v>3.1344819940971838</v>
      </c>
      <c r="Q3674" s="53">
        <v>139.07367963486337</v>
      </c>
      <c r="R3674" s="53">
        <v>0.97399076268179585</v>
      </c>
      <c r="S3674" s="53">
        <v>6.9660997912670224</v>
      </c>
      <c r="T3674" s="53">
        <v>5.6842013073613029E-4</v>
      </c>
      <c r="U3674" s="53">
        <v>0.24834848370088999</v>
      </c>
      <c r="V3674" s="53">
        <v>111.67167731646019</v>
      </c>
      <c r="W3674" s="53">
        <v>35.222951796742571</v>
      </c>
    </row>
    <row r="3675" spans="3:23" x14ac:dyDescent="0.25">
      <c r="C3675" s="70">
        <v>0</v>
      </c>
      <c r="D3675" s="53">
        <v>151</v>
      </c>
      <c r="E3675" s="53">
        <v>158</v>
      </c>
      <c r="F3675" s="53">
        <v>44.683999999999997</v>
      </c>
      <c r="G3675" s="53">
        <v>0.74641641480950427</v>
      </c>
      <c r="H3675" s="53">
        <v>0.95569620253164556</v>
      </c>
      <c r="I3675" s="53">
        <v>0.6741071428571429</v>
      </c>
      <c r="J3675" s="53">
        <v>13.865755343832141</v>
      </c>
      <c r="K3675" s="53">
        <v>164</v>
      </c>
      <c r="L3675" s="53">
        <v>110.91390728476821</v>
      </c>
      <c r="M3675" s="53">
        <v>349.8792052980134</v>
      </c>
      <c r="N3675" s="53">
        <v>18.705058281064332</v>
      </c>
      <c r="O3675" s="53">
        <v>0.43703903559513141</v>
      </c>
      <c r="P3675" s="53">
        <v>2.4589270359616027</v>
      </c>
      <c r="Q3675" s="53">
        <v>84.325000000000003</v>
      </c>
      <c r="R3675" s="53">
        <v>0.96352976019936876</v>
      </c>
      <c r="S3675" s="53">
        <v>5.6568997327832458</v>
      </c>
      <c r="T3675" s="53">
        <v>4.7569444444444543E-3</v>
      </c>
      <c r="U3675" s="53">
        <v>0.23015997166103558</v>
      </c>
      <c r="V3675" s="53">
        <v>17.323559691106833</v>
      </c>
      <c r="W3675" s="53">
        <v>11.528468254829241</v>
      </c>
    </row>
    <row r="3676" spans="3:23" x14ac:dyDescent="0.25">
      <c r="C3676" s="70">
        <v>0</v>
      </c>
      <c r="D3676" s="53">
        <v>62</v>
      </c>
      <c r="E3676" s="53">
        <v>66</v>
      </c>
      <c r="F3676" s="53">
        <v>25.868999999999996</v>
      </c>
      <c r="G3676" s="53">
        <v>0.5248278478191174</v>
      </c>
      <c r="H3676" s="53">
        <v>0.93939393939393945</v>
      </c>
      <c r="I3676" s="53">
        <v>0.68888888888888888</v>
      </c>
      <c r="J3676" s="53">
        <v>8.8848664465809541</v>
      </c>
      <c r="K3676" s="53">
        <v>102</v>
      </c>
      <c r="L3676" s="53">
        <v>90.709677419354833</v>
      </c>
      <c r="M3676" s="53">
        <v>41.750396615547331</v>
      </c>
      <c r="N3676" s="53">
        <v>6.4614546826196442</v>
      </c>
      <c r="O3676" s="53">
        <v>-5.368775178110214E-2</v>
      </c>
      <c r="P3676" s="53">
        <v>1.8013095462492386</v>
      </c>
      <c r="Q3676" s="53">
        <v>21.353535353535356</v>
      </c>
      <c r="R3676" s="53">
        <v>0.86327443618650002</v>
      </c>
      <c r="S3676" s="53">
        <v>4.3268761008775032</v>
      </c>
      <c r="T3676" s="53">
        <v>1.2549739822467113E-2</v>
      </c>
      <c r="U3676" s="53">
        <v>0.34585975192035823</v>
      </c>
      <c r="V3676" s="53">
        <v>9.7305411609056058</v>
      </c>
      <c r="W3676" s="53">
        <v>8.282718315111234</v>
      </c>
    </row>
    <row r="3677" spans="3:23" x14ac:dyDescent="0.25">
      <c r="C3677" s="70">
        <v>0</v>
      </c>
      <c r="D3677" s="53">
        <v>3735</v>
      </c>
      <c r="E3677" s="53">
        <v>5314</v>
      </c>
      <c r="F3677" s="53">
        <v>328.54200000000003</v>
      </c>
      <c r="G3677" s="53">
        <v>0.81517580093699171</v>
      </c>
      <c r="H3677" s="53">
        <v>0.70286036883703429</v>
      </c>
      <c r="I3677" s="53">
        <v>0.44913419913419911</v>
      </c>
      <c r="J3677" s="53">
        <v>68.960493759730525</v>
      </c>
      <c r="K3677" s="53">
        <v>220</v>
      </c>
      <c r="L3677" s="53">
        <v>123.18232931726908</v>
      </c>
      <c r="M3677" s="53">
        <v>1027.9584450281029</v>
      </c>
      <c r="N3677" s="53">
        <v>32.06179104523175</v>
      </c>
      <c r="O3677" s="53">
        <v>0.6799385982776297</v>
      </c>
      <c r="P3677" s="53">
        <v>2.5611970081568907</v>
      </c>
      <c r="Q3677" s="53">
        <v>39.593470749434353</v>
      </c>
      <c r="R3677" s="53">
        <v>0.98927927998401433</v>
      </c>
      <c r="S3677" s="53">
        <v>6.7655814094717224</v>
      </c>
      <c r="T3677" s="53">
        <v>5.5669557996200698E-4</v>
      </c>
      <c r="U3677" s="53">
        <v>0.3024617144563842</v>
      </c>
      <c r="V3677" s="53">
        <v>108.23043139506927</v>
      </c>
      <c r="W3677" s="53">
        <v>62.688539586283525</v>
      </c>
    </row>
    <row r="3678" spans="3:23" x14ac:dyDescent="0.25">
      <c r="C3678" s="70">
        <v>0</v>
      </c>
      <c r="D3678" s="53">
        <v>144</v>
      </c>
      <c r="E3678" s="53">
        <v>151</v>
      </c>
      <c r="F3678" s="53">
        <v>42.061999999999998</v>
      </c>
      <c r="G3678" s="53">
        <v>0.75097483106673046</v>
      </c>
      <c r="H3678" s="53">
        <v>0.95364238410596025</v>
      </c>
      <c r="I3678" s="53">
        <v>0.70588235294117652</v>
      </c>
      <c r="J3678" s="53">
        <v>13.540550005146152</v>
      </c>
      <c r="K3678" s="53">
        <v>113</v>
      </c>
      <c r="L3678" s="53">
        <v>91.840277777777771</v>
      </c>
      <c r="M3678" s="53">
        <v>87.505778943278969</v>
      </c>
      <c r="N3678" s="53">
        <v>9.3544523593462685</v>
      </c>
      <c r="O3678" s="53">
        <v>0.55153508354720515</v>
      </c>
      <c r="P3678" s="53">
        <v>2.2813763532009146</v>
      </c>
      <c r="Q3678" s="53">
        <v>15.755656108597265</v>
      </c>
      <c r="R3678" s="53">
        <v>0.95411848188814641</v>
      </c>
      <c r="S3678" s="53">
        <v>4.8736326297593306</v>
      </c>
      <c r="T3678" s="53">
        <v>5.8352613582850644E-3</v>
      </c>
      <c r="U3678" s="53">
        <v>0.31982510953099152</v>
      </c>
      <c r="V3678" s="53">
        <v>16.822965619623151</v>
      </c>
      <c r="W3678" s="53">
        <v>11.10872282590153</v>
      </c>
    </row>
    <row r="3679" spans="3:23" x14ac:dyDescent="0.25">
      <c r="C3679" s="70">
        <v>1</v>
      </c>
      <c r="D3679" s="53">
        <v>54</v>
      </c>
      <c r="E3679" s="53">
        <v>58</v>
      </c>
      <c r="F3679" s="53">
        <v>24.182000000000002</v>
      </c>
      <c r="G3679" s="53">
        <v>0.57784691467431337</v>
      </c>
      <c r="H3679" s="53">
        <v>0.93103448275862066</v>
      </c>
      <c r="I3679" s="53">
        <v>0.67500000000000004</v>
      </c>
      <c r="J3679" s="53">
        <v>8.291859587312052</v>
      </c>
      <c r="K3679" s="53">
        <v>146</v>
      </c>
      <c r="L3679" s="53">
        <v>111.55555555555556</v>
      </c>
      <c r="M3679" s="53">
        <v>351.53459119496858</v>
      </c>
      <c r="N3679" s="53">
        <v>18.749255750428297</v>
      </c>
      <c r="O3679" s="53">
        <v>0.18493880200909263</v>
      </c>
      <c r="P3679" s="53">
        <v>1.8629068951010093</v>
      </c>
      <c r="Q3679" s="53">
        <v>151.96666666666661</v>
      </c>
      <c r="R3679" s="53">
        <v>0.89288383968657858</v>
      </c>
      <c r="S3679" s="53">
        <v>5.0183238445557405</v>
      </c>
      <c r="T3679" s="53">
        <v>1.1111111111111134E-2</v>
      </c>
      <c r="U3679" s="53">
        <v>0.15120462964262041</v>
      </c>
      <c r="V3679" s="53">
        <v>9.2776114422880465</v>
      </c>
      <c r="W3679" s="53">
        <v>7.5718777944003648</v>
      </c>
    </row>
    <row r="3680" spans="3:23" x14ac:dyDescent="0.25">
      <c r="C3680" s="70">
        <v>0</v>
      </c>
      <c r="D3680" s="53">
        <v>2495</v>
      </c>
      <c r="E3680" s="53">
        <v>3473</v>
      </c>
      <c r="F3680" s="53">
        <v>321.52800000000002</v>
      </c>
      <c r="G3680" s="53">
        <v>0.94985566553826561</v>
      </c>
      <c r="H3680" s="53">
        <v>0.71839907860639218</v>
      </c>
      <c r="I3680" s="53">
        <v>0.53494854202401376</v>
      </c>
      <c r="J3680" s="53">
        <v>56.362511158696883</v>
      </c>
      <c r="K3680" s="53">
        <v>242</v>
      </c>
      <c r="L3680" s="53">
        <v>130.61402805611223</v>
      </c>
      <c r="M3680" s="53">
        <v>1672.5947510096378</v>
      </c>
      <c r="N3680" s="53">
        <v>40.897368509595303</v>
      </c>
      <c r="O3680" s="53">
        <v>0.93568546568560007</v>
      </c>
      <c r="P3680" s="53">
        <v>2.8730702477483194</v>
      </c>
      <c r="Q3680" s="53">
        <v>159.8338997451136</v>
      </c>
      <c r="R3680" s="53">
        <v>0.9704748144070563</v>
      </c>
      <c r="S3680" s="53">
        <v>6.9726546508074545</v>
      </c>
      <c r="T3680" s="53">
        <v>5.3633469017106501E-4</v>
      </c>
      <c r="U3680" s="53">
        <v>0.24908201542604508</v>
      </c>
      <c r="V3680" s="53">
        <v>112.01870043865462</v>
      </c>
      <c r="W3680" s="53">
        <v>35.026980299975065</v>
      </c>
    </row>
    <row r="3681" spans="3:23" x14ac:dyDescent="0.25">
      <c r="C3681" s="70">
        <v>0</v>
      </c>
      <c r="D3681" s="53">
        <v>185</v>
      </c>
      <c r="E3681" s="53">
        <v>201</v>
      </c>
      <c r="F3681" s="53">
        <v>53.102999999999994</v>
      </c>
      <c r="G3681" s="53">
        <v>0.81706022821565749</v>
      </c>
      <c r="H3681" s="53">
        <v>0.92039800995024879</v>
      </c>
      <c r="I3681" s="53">
        <v>0.60855263157894735</v>
      </c>
      <c r="J3681" s="53">
        <v>15.347615963921077</v>
      </c>
      <c r="K3681" s="53">
        <v>171</v>
      </c>
      <c r="L3681" s="53">
        <v>116.35135135135135</v>
      </c>
      <c r="M3681" s="53">
        <v>444.43566392479448</v>
      </c>
      <c r="N3681" s="53">
        <v>21.081642818452135</v>
      </c>
      <c r="O3681" s="53">
        <v>0.1948807687501751</v>
      </c>
      <c r="P3681" s="53">
        <v>2.3070057532377999</v>
      </c>
      <c r="Q3681" s="53">
        <v>76.547987616099107</v>
      </c>
      <c r="R3681" s="53">
        <v>0.97627037253422766</v>
      </c>
      <c r="S3681" s="53">
        <v>5.8999756399628884</v>
      </c>
      <c r="T3681" s="53">
        <v>4.0736516213133577E-3</v>
      </c>
      <c r="U3681" s="53">
        <v>0.27961327171371636</v>
      </c>
      <c r="V3681" s="53">
        <v>20.912049778531401</v>
      </c>
      <c r="W3681" s="53">
        <v>12.056890920423626</v>
      </c>
    </row>
    <row r="3682" spans="3:23" x14ac:dyDescent="0.25">
      <c r="C3682" s="70">
        <v>0</v>
      </c>
      <c r="D3682" s="53">
        <v>29</v>
      </c>
      <c r="E3682" s="53">
        <v>33</v>
      </c>
      <c r="F3682" s="53">
        <v>17.996000000000002</v>
      </c>
      <c r="G3682" s="53">
        <v>0</v>
      </c>
      <c r="H3682" s="53">
        <v>0.87878787878787878</v>
      </c>
      <c r="I3682" s="53">
        <v>0.59183673469387754</v>
      </c>
      <c r="J3682" s="53">
        <v>6.0765077797464979</v>
      </c>
      <c r="K3682" s="53">
        <v>111</v>
      </c>
      <c r="L3682" s="53">
        <v>99.34482758620689</v>
      </c>
      <c r="M3682" s="53">
        <v>102.73399014778325</v>
      </c>
      <c r="N3682" s="53">
        <v>10.135777727820557</v>
      </c>
      <c r="O3682" s="53">
        <v>-0.56493905951908097</v>
      </c>
      <c r="P3682" s="53">
        <v>1.9843296480171755</v>
      </c>
      <c r="Q3682" s="53">
        <v>113.66071428571425</v>
      </c>
      <c r="R3682" s="53">
        <v>0.87068119106621178</v>
      </c>
      <c r="S3682" s="53">
        <v>4.1422952191909008</v>
      </c>
      <c r="T3682" s="53">
        <v>1.785714285714287E-2</v>
      </c>
      <c r="U3682" s="53">
        <v>0.1855455435916239</v>
      </c>
      <c r="V3682" s="53">
        <v>6.2330229193099944</v>
      </c>
      <c r="W3682" s="53">
        <v>6.2330229193099944</v>
      </c>
    </row>
    <row r="3683" spans="3:23" x14ac:dyDescent="0.25">
      <c r="C3683" s="70">
        <v>0</v>
      </c>
      <c r="D3683" s="53">
        <v>71</v>
      </c>
      <c r="E3683" s="53">
        <v>76</v>
      </c>
      <c r="F3683" s="53">
        <v>27.828999999999997</v>
      </c>
      <c r="G3683" s="53">
        <v>0.33455587394424474</v>
      </c>
      <c r="H3683" s="53">
        <v>0.93421052631578949</v>
      </c>
      <c r="I3683" s="53">
        <v>0.71</v>
      </c>
      <c r="J3683" s="53">
        <v>9.5078918628787825</v>
      </c>
      <c r="K3683" s="53">
        <v>109</v>
      </c>
      <c r="L3683" s="53">
        <v>91.718309859154928</v>
      </c>
      <c r="M3683" s="53">
        <v>67.862374245472864</v>
      </c>
      <c r="N3683" s="53">
        <v>8.2378622375876667</v>
      </c>
      <c r="O3683" s="53">
        <v>0.35978671184248961</v>
      </c>
      <c r="P3683" s="53">
        <v>2.0675348037328765</v>
      </c>
      <c r="Q3683" s="53">
        <v>33.109090909090881</v>
      </c>
      <c r="R3683" s="53">
        <v>0.84574637216505932</v>
      </c>
      <c r="S3683" s="53">
        <v>4.69340781786725</v>
      </c>
      <c r="T3683" s="53">
        <v>1.0413223140495842E-2</v>
      </c>
      <c r="U3683" s="53">
        <v>0.29218306945579664</v>
      </c>
      <c r="V3683" s="53">
        <v>9.8967612658918824</v>
      </c>
      <c r="W3683" s="53">
        <v>9.3264694641792882</v>
      </c>
    </row>
    <row r="3684" spans="3:23" x14ac:dyDescent="0.25">
      <c r="C3684" s="70">
        <v>0</v>
      </c>
      <c r="D3684" s="53">
        <v>179</v>
      </c>
      <c r="E3684" s="53">
        <v>196</v>
      </c>
      <c r="F3684" s="53">
        <v>50.505999999999993</v>
      </c>
      <c r="G3684" s="53">
        <v>0.79470507039583227</v>
      </c>
      <c r="H3684" s="53">
        <v>0.91326530612244894</v>
      </c>
      <c r="I3684" s="53">
        <v>0.58881578947368418</v>
      </c>
      <c r="J3684" s="53">
        <v>15.09668435477122</v>
      </c>
      <c r="K3684" s="53">
        <v>109</v>
      </c>
      <c r="L3684" s="53">
        <v>88.379888268156421</v>
      </c>
      <c r="M3684" s="53">
        <v>51.641390998681828</v>
      </c>
      <c r="N3684" s="53">
        <v>7.1861944726455764</v>
      </c>
      <c r="O3684" s="53">
        <v>1.0838030264703518</v>
      </c>
      <c r="P3684" s="53">
        <v>3.5033964535736954</v>
      </c>
      <c r="Q3684" s="53">
        <v>14.53250773993808</v>
      </c>
      <c r="R3684" s="53">
        <v>0.96539509022738113</v>
      </c>
      <c r="S3684" s="53">
        <v>4.4445312163977615</v>
      </c>
      <c r="T3684" s="53">
        <v>5.2238591379194762E-3</v>
      </c>
      <c r="U3684" s="53">
        <v>0.35315751499962067</v>
      </c>
      <c r="V3684" s="53">
        <v>19.790967035766116</v>
      </c>
      <c r="W3684" s="53">
        <v>12.013033051401637</v>
      </c>
    </row>
    <row r="3685" spans="3:23" x14ac:dyDescent="0.25">
      <c r="C3685" s="70">
        <v>0</v>
      </c>
      <c r="D3685" s="53">
        <v>3628</v>
      </c>
      <c r="E3685" s="53">
        <v>5059</v>
      </c>
      <c r="F3685" s="53">
        <v>324.101</v>
      </c>
      <c r="G3685" s="53">
        <v>0.82194111042635853</v>
      </c>
      <c r="H3685" s="53">
        <v>0.71713777426368852</v>
      </c>
      <c r="I3685" s="53">
        <v>0.44790123456790121</v>
      </c>
      <c r="J3685" s="53">
        <v>67.965528529535987</v>
      </c>
      <c r="K3685" s="53">
        <v>225</v>
      </c>
      <c r="L3685" s="53">
        <v>121.98098125689084</v>
      </c>
      <c r="M3685" s="53">
        <v>1034.7542563294041</v>
      </c>
      <c r="N3685" s="53">
        <v>32.16759637165022</v>
      </c>
      <c r="O3685" s="53">
        <v>0.71816344069659721</v>
      </c>
      <c r="P3685" s="53">
        <v>2.6795599950802735</v>
      </c>
      <c r="Q3685" s="53">
        <v>38.253088685015413</v>
      </c>
      <c r="R3685" s="53">
        <v>0.98933328044202784</v>
      </c>
      <c r="S3685" s="53">
        <v>6.7463236744441488</v>
      </c>
      <c r="T3685" s="53">
        <v>5.7406316340752046E-4</v>
      </c>
      <c r="U3685" s="53">
        <v>0.30158711582617836</v>
      </c>
      <c r="V3685" s="53">
        <v>106.85404132125743</v>
      </c>
      <c r="W3685" s="53">
        <v>60.861121408836553</v>
      </c>
    </row>
    <row r="3686" spans="3:23" x14ac:dyDescent="0.25">
      <c r="C3686" s="70">
        <v>1</v>
      </c>
      <c r="D3686" s="53">
        <v>49</v>
      </c>
      <c r="E3686" s="53">
        <v>53</v>
      </c>
      <c r="F3686" s="53">
        <v>22.685000000000002</v>
      </c>
      <c r="G3686" s="53">
        <v>0.43919593041394511</v>
      </c>
      <c r="H3686" s="53">
        <v>0.92452830188679247</v>
      </c>
      <c r="I3686" s="53">
        <v>0.68055555555555558</v>
      </c>
      <c r="J3686" s="53">
        <v>7.8986541696685881</v>
      </c>
      <c r="K3686" s="53">
        <v>133</v>
      </c>
      <c r="L3686" s="53">
        <v>105.79591836734694</v>
      </c>
      <c r="M3686" s="53">
        <v>205.5408163265306</v>
      </c>
      <c r="N3686" s="53">
        <v>14.33669474901836</v>
      </c>
      <c r="O3686" s="53">
        <v>0.15605471491986495</v>
      </c>
      <c r="P3686" s="53">
        <v>1.9589239972165062</v>
      </c>
      <c r="Q3686" s="53">
        <v>103.32098765432096</v>
      </c>
      <c r="R3686" s="53">
        <v>0.88416056490465555</v>
      </c>
      <c r="S3686" s="53">
        <v>5.0378799970439756</v>
      </c>
      <c r="T3686" s="53">
        <v>1.2955342173449156E-2</v>
      </c>
      <c r="U3686" s="53">
        <v>0.14317878496155062</v>
      </c>
      <c r="V3686" s="53">
        <v>8.4402427849180874</v>
      </c>
      <c r="W3686" s="53">
        <v>7.5826407197637122</v>
      </c>
    </row>
    <row r="3687" spans="3:23" x14ac:dyDescent="0.25">
      <c r="C3687" s="70">
        <v>0</v>
      </c>
      <c r="D3687" s="53">
        <v>44</v>
      </c>
      <c r="E3687" s="53">
        <v>48</v>
      </c>
      <c r="F3687" s="53">
        <v>22.312999999999999</v>
      </c>
      <c r="G3687" s="53">
        <v>0.60751669847806078</v>
      </c>
      <c r="H3687" s="53">
        <v>0.91666666666666663</v>
      </c>
      <c r="I3687" s="53">
        <v>0.61111111111111116</v>
      </c>
      <c r="J3687" s="53">
        <v>7.4848206370191104</v>
      </c>
      <c r="K3687" s="53">
        <v>132</v>
      </c>
      <c r="L3687" s="53">
        <v>106.38636363636364</v>
      </c>
      <c r="M3687" s="53">
        <v>213.91701902748406</v>
      </c>
      <c r="N3687" s="53">
        <v>14.625902332077979</v>
      </c>
      <c r="O3687" s="53">
        <v>-0.10459842018240477</v>
      </c>
      <c r="P3687" s="53">
        <v>1.9711403446365292</v>
      </c>
      <c r="Q3687" s="53">
        <v>65.283950617283949</v>
      </c>
      <c r="R3687" s="53">
        <v>0.93681151672369756</v>
      </c>
      <c r="S3687" s="53">
        <v>4.8059114481335801</v>
      </c>
      <c r="T3687" s="53">
        <v>1.2955342173449154E-2</v>
      </c>
      <c r="U3687" s="53">
        <v>0.19639813204628015</v>
      </c>
      <c r="V3687" s="53">
        <v>8.5442171759943601</v>
      </c>
      <c r="W3687" s="53">
        <v>6.7867307100684071</v>
      </c>
    </row>
    <row r="3688" spans="3:23" x14ac:dyDescent="0.25">
      <c r="C3688" s="70">
        <v>0</v>
      </c>
      <c r="D3688" s="53">
        <v>2480</v>
      </c>
      <c r="E3688" s="53">
        <v>3445</v>
      </c>
      <c r="F3688" s="53">
        <v>318.69900000000001</v>
      </c>
      <c r="G3688" s="53">
        <v>0.94847431849141117</v>
      </c>
      <c r="H3688" s="53">
        <v>0.71988388969521044</v>
      </c>
      <c r="I3688" s="53">
        <v>0.53173241852487141</v>
      </c>
      <c r="J3688" s="53">
        <v>56.192829355205134</v>
      </c>
      <c r="K3688" s="53">
        <v>241</v>
      </c>
      <c r="L3688" s="53">
        <v>133.21048387096775</v>
      </c>
      <c r="M3688" s="53">
        <v>1746.6365983942569</v>
      </c>
      <c r="N3688" s="53">
        <v>41.7927816541835</v>
      </c>
      <c r="O3688" s="53">
        <v>0.79062835116066021</v>
      </c>
      <c r="P3688" s="53">
        <v>2.598112066034759</v>
      </c>
      <c r="Q3688" s="53">
        <v>128.30904842820638</v>
      </c>
      <c r="R3688" s="53">
        <v>0.97672537121535385</v>
      </c>
      <c r="S3688" s="53">
        <v>7.0171396055764808</v>
      </c>
      <c r="T3688" s="53">
        <v>5.0845322663422014E-4</v>
      </c>
      <c r="U3688" s="53">
        <v>0.25476063862944093</v>
      </c>
      <c r="V3688" s="53">
        <v>110.72271683407988</v>
      </c>
      <c r="W3688" s="53">
        <v>35.082937440102377</v>
      </c>
    </row>
    <row r="3689" spans="3:23" x14ac:dyDescent="0.25">
      <c r="C3689" s="70">
        <v>0</v>
      </c>
      <c r="D3689" s="53">
        <v>198</v>
      </c>
      <c r="E3689" s="53">
        <v>207</v>
      </c>
      <c r="F3689" s="53">
        <v>51.787999999999997</v>
      </c>
      <c r="G3689" s="53">
        <v>0.80755781930660364</v>
      </c>
      <c r="H3689" s="53">
        <v>0.95652173913043481</v>
      </c>
      <c r="I3689" s="53">
        <v>0.65131578947368418</v>
      </c>
      <c r="J3689" s="53">
        <v>15.87770228520368</v>
      </c>
      <c r="K3689" s="53">
        <v>173</v>
      </c>
      <c r="L3689" s="53">
        <v>116.43434343434343</v>
      </c>
      <c r="M3689" s="53">
        <v>507.87130185099687</v>
      </c>
      <c r="N3689" s="53">
        <v>22.53600012981445</v>
      </c>
      <c r="O3689" s="53">
        <v>0.17527064188562397</v>
      </c>
      <c r="P3689" s="53">
        <v>1.9811530105052833</v>
      </c>
      <c r="Q3689" s="53">
        <v>79.021671826625393</v>
      </c>
      <c r="R3689" s="53">
        <v>0.97093671026744499</v>
      </c>
      <c r="S3689" s="53">
        <v>6.0022581229881595</v>
      </c>
      <c r="T3689" s="53">
        <v>3.5368881135638334E-3</v>
      </c>
      <c r="U3689" s="53">
        <v>0.23939390849969411</v>
      </c>
      <c r="V3689" s="53">
        <v>21.133486371507669</v>
      </c>
      <c r="W3689" s="53">
        <v>12.464285323131847</v>
      </c>
    </row>
    <row r="3690" spans="3:23" x14ac:dyDescent="0.25">
      <c r="C3690" s="70">
        <v>0</v>
      </c>
      <c r="D3690" s="53">
        <v>50</v>
      </c>
      <c r="E3690" s="53">
        <v>54</v>
      </c>
      <c r="F3690" s="53">
        <v>23.511999999999997</v>
      </c>
      <c r="G3690" s="53">
        <v>0.64027308405573846</v>
      </c>
      <c r="H3690" s="53">
        <v>0.92592592592592593</v>
      </c>
      <c r="I3690" s="53">
        <v>0.7142857142857143</v>
      </c>
      <c r="J3690" s="53">
        <v>7.9788456080286538</v>
      </c>
      <c r="K3690" s="53">
        <v>140</v>
      </c>
      <c r="L3690" s="53">
        <v>109.1</v>
      </c>
      <c r="M3690" s="53">
        <v>282.4591836734694</v>
      </c>
      <c r="N3690" s="53">
        <v>16.806522057626005</v>
      </c>
      <c r="O3690" s="53">
        <v>-0.19201224547651494</v>
      </c>
      <c r="P3690" s="53">
        <v>2.0174794400402822</v>
      </c>
      <c r="Q3690" s="53">
        <v>148.23376623376615</v>
      </c>
      <c r="R3690" s="53">
        <v>0.94052480940841054</v>
      </c>
      <c r="S3690" s="53">
        <v>4.9585629396449171</v>
      </c>
      <c r="T3690" s="53">
        <v>1.3324337999662653E-2</v>
      </c>
      <c r="U3690" s="53">
        <v>0.17116481941769995</v>
      </c>
      <c r="V3690" s="53">
        <v>9.202898094259945</v>
      </c>
      <c r="W3690" s="53">
        <v>7.0691819422995001</v>
      </c>
    </row>
    <row r="3691" spans="3:23" x14ac:dyDescent="0.25">
      <c r="C3691" s="70">
        <v>0</v>
      </c>
      <c r="D3691" s="53">
        <v>82</v>
      </c>
      <c r="E3691" s="53">
        <v>90</v>
      </c>
      <c r="F3691" s="53">
        <v>31.864999999999998</v>
      </c>
      <c r="G3691" s="53">
        <v>0.59462052709734625</v>
      </c>
      <c r="H3691" s="53">
        <v>0.91111111111111109</v>
      </c>
      <c r="I3691" s="53">
        <v>0.68333333333333335</v>
      </c>
      <c r="J3691" s="53">
        <v>10.217907939900583</v>
      </c>
      <c r="K3691" s="53">
        <v>106</v>
      </c>
      <c r="L3691" s="53">
        <v>90.512195121951223</v>
      </c>
      <c r="M3691" s="53">
        <v>61.339355615778395</v>
      </c>
      <c r="N3691" s="53">
        <v>7.8319445615873962</v>
      </c>
      <c r="O3691" s="53">
        <v>0.39882373872173588</v>
      </c>
      <c r="P3691" s="53">
        <v>2.1142274727195929</v>
      </c>
      <c r="Q3691" s="53">
        <v>22.792307692307695</v>
      </c>
      <c r="R3691" s="53">
        <v>0.92156801602183247</v>
      </c>
      <c r="S3691" s="53">
        <v>4.4963401587018463</v>
      </c>
      <c r="T3691" s="53">
        <v>8.9940828402366741E-3</v>
      </c>
      <c r="U3691" s="53">
        <v>0.29050061050061027</v>
      </c>
      <c r="V3691" s="53">
        <v>11.625523476807848</v>
      </c>
      <c r="W3691" s="53">
        <v>9.3469962728914329</v>
      </c>
    </row>
    <row r="3692" spans="3:23" x14ac:dyDescent="0.25">
      <c r="C3692" s="70">
        <v>0</v>
      </c>
      <c r="D3692" s="53">
        <v>213</v>
      </c>
      <c r="E3692" s="53">
        <v>225</v>
      </c>
      <c r="F3692" s="53">
        <v>56.435999999999993</v>
      </c>
      <c r="G3692" s="53">
        <v>0.87476288157591342</v>
      </c>
      <c r="H3692" s="53">
        <v>0.94666666666666666</v>
      </c>
      <c r="I3692" s="53">
        <v>0.53787878787878785</v>
      </c>
      <c r="J3692" s="53">
        <v>16.46815177937675</v>
      </c>
      <c r="K3692" s="53">
        <v>99</v>
      </c>
      <c r="L3692" s="53">
        <v>86.262910798122064</v>
      </c>
      <c r="M3692" s="53">
        <v>22.713570732571526</v>
      </c>
      <c r="N3692" s="53">
        <v>4.7658756522355388</v>
      </c>
      <c r="O3692" s="53">
        <v>0.53217397604115746</v>
      </c>
      <c r="P3692" s="53">
        <v>2.6448843140861529</v>
      </c>
      <c r="Q3692" s="53">
        <v>13.220095693779918</v>
      </c>
      <c r="R3692" s="53">
        <v>0.97060115770736355</v>
      </c>
      <c r="S3692" s="53">
        <v>4.1371555596970024</v>
      </c>
      <c r="T3692" s="53">
        <v>4.6816693757010877E-3</v>
      </c>
      <c r="U3692" s="53">
        <v>0.38578194798290516</v>
      </c>
      <c r="V3692" s="53">
        <v>24.086009191528124</v>
      </c>
      <c r="W3692" s="53">
        <v>11.670905541655834</v>
      </c>
    </row>
    <row r="3693" spans="3:23" x14ac:dyDescent="0.25">
      <c r="C3693" s="70">
        <v>0</v>
      </c>
      <c r="D3693" s="53">
        <v>3694</v>
      </c>
      <c r="E3693" s="53">
        <v>5192</v>
      </c>
      <c r="F3693" s="53">
        <v>339.88099999999997</v>
      </c>
      <c r="G3693" s="53">
        <v>0.83174262223616224</v>
      </c>
      <c r="H3693" s="53">
        <v>0.71147919876733434</v>
      </c>
      <c r="I3693" s="53">
        <v>0.44420394420394421</v>
      </c>
      <c r="J3693" s="53">
        <v>68.580951278410325</v>
      </c>
      <c r="K3693" s="53">
        <v>212</v>
      </c>
      <c r="L3693" s="53">
        <v>120.0549539794261</v>
      </c>
      <c r="M3693" s="53">
        <v>1010.4911574173207</v>
      </c>
      <c r="N3693" s="53">
        <v>31.788223564982687</v>
      </c>
      <c r="O3693" s="53">
        <v>0.68953181938530383</v>
      </c>
      <c r="P3693" s="53">
        <v>2.4826433158855812</v>
      </c>
      <c r="Q3693" s="53">
        <v>38.717979268438349</v>
      </c>
      <c r="R3693" s="53">
        <v>0.98912423520234782</v>
      </c>
      <c r="S3693" s="53">
        <v>6.7097400633817754</v>
      </c>
      <c r="T3693" s="53">
        <v>5.6458854802164877E-4</v>
      </c>
      <c r="U3693" s="53">
        <v>0.30147067711778047</v>
      </c>
      <c r="V3693" s="53">
        <v>107.75173926962573</v>
      </c>
      <c r="W3693" s="53">
        <v>59.819609366394729</v>
      </c>
    </row>
    <row r="3694" spans="3:23" x14ac:dyDescent="0.25">
      <c r="C3694" s="70">
        <v>1</v>
      </c>
      <c r="D3694" s="53">
        <v>47</v>
      </c>
      <c r="E3694" s="53">
        <v>52</v>
      </c>
      <c r="F3694" s="53">
        <v>22.776000000000003</v>
      </c>
      <c r="G3694" s="53">
        <v>0.54029913508406835</v>
      </c>
      <c r="H3694" s="53">
        <v>0.90384615384615385</v>
      </c>
      <c r="I3694" s="53">
        <v>0.65277777777777779</v>
      </c>
      <c r="J3694" s="53">
        <v>7.7357778278950491</v>
      </c>
      <c r="K3694" s="53">
        <v>130</v>
      </c>
      <c r="L3694" s="53">
        <v>104.14893617021276</v>
      </c>
      <c r="M3694" s="53">
        <v>185.30342275670671</v>
      </c>
      <c r="N3694" s="53">
        <v>13.612619981352109</v>
      </c>
      <c r="O3694" s="53">
        <v>0.10685613668116396</v>
      </c>
      <c r="P3694" s="53">
        <v>2.0756754181824637</v>
      </c>
      <c r="Q3694" s="53">
        <v>93.123456790123399</v>
      </c>
      <c r="R3694" s="53">
        <v>0.91331457308242492</v>
      </c>
      <c r="S3694" s="53">
        <v>4.6553407132416726</v>
      </c>
      <c r="T3694" s="53">
        <v>1.3260173754000902E-2</v>
      </c>
      <c r="U3694" s="53">
        <v>0.17537629649629413</v>
      </c>
      <c r="V3694" s="53">
        <v>8.5656174876903961</v>
      </c>
      <c r="W3694" s="53">
        <v>7.2077360218402147</v>
      </c>
    </row>
    <row r="3695" spans="3:23" x14ac:dyDescent="0.25">
      <c r="C3695" s="70">
        <v>0</v>
      </c>
      <c r="D3695" s="53">
        <v>49</v>
      </c>
      <c r="E3695" s="53">
        <v>53</v>
      </c>
      <c r="F3695" s="53">
        <v>22.685000000000002</v>
      </c>
      <c r="G3695" s="53">
        <v>0.43919593041394511</v>
      </c>
      <c r="H3695" s="53">
        <v>0.92452830188679247</v>
      </c>
      <c r="I3695" s="53">
        <v>0.68055555555555558</v>
      </c>
      <c r="J3695" s="53">
        <v>7.8986541696685881</v>
      </c>
      <c r="K3695" s="53">
        <v>128</v>
      </c>
      <c r="L3695" s="53">
        <v>103.36734693877551</v>
      </c>
      <c r="M3695" s="53">
        <v>186.90391156462582</v>
      </c>
      <c r="N3695" s="53">
        <v>13.671280538582543</v>
      </c>
      <c r="O3695" s="53">
        <v>6.4886576654874142E-2</v>
      </c>
      <c r="P3695" s="53">
        <v>1.9385965553018898</v>
      </c>
      <c r="Q3695" s="53">
        <v>84.802469135802454</v>
      </c>
      <c r="R3695" s="53">
        <v>0.89276081840198718</v>
      </c>
      <c r="S3695" s="53">
        <v>4.9462427522343209</v>
      </c>
      <c r="T3695" s="53">
        <v>1.2650510592897414E-2</v>
      </c>
      <c r="U3695" s="53">
        <v>0.16917660274213414</v>
      </c>
      <c r="V3695" s="53">
        <v>8.4402427849180874</v>
      </c>
      <c r="W3695" s="53">
        <v>7.5826407197637122</v>
      </c>
    </row>
    <row r="3696" spans="3:23" x14ac:dyDescent="0.25">
      <c r="C3696" s="70">
        <v>0</v>
      </c>
      <c r="D3696" s="53">
        <v>2549</v>
      </c>
      <c r="E3696" s="53">
        <v>3429</v>
      </c>
      <c r="F3696" s="53">
        <v>306.23699999999997</v>
      </c>
      <c r="G3696" s="53">
        <v>0.94622689359406398</v>
      </c>
      <c r="H3696" s="53">
        <v>0.74336541265675127</v>
      </c>
      <c r="I3696" s="53">
        <v>0.5227645611156686</v>
      </c>
      <c r="J3696" s="53">
        <v>56.969181137962039</v>
      </c>
      <c r="K3696" s="53">
        <v>244</v>
      </c>
      <c r="L3696" s="53">
        <v>132.66143585719891</v>
      </c>
      <c r="M3696" s="53">
        <v>1814.9697092404908</v>
      </c>
      <c r="N3696" s="53">
        <v>42.602461304958553</v>
      </c>
      <c r="O3696" s="53">
        <v>0.80781756138216554</v>
      </c>
      <c r="P3696" s="53">
        <v>2.5989139949697839</v>
      </c>
      <c r="Q3696" s="53">
        <v>151.59508329947133</v>
      </c>
      <c r="R3696" s="53">
        <v>0.97355591109082196</v>
      </c>
      <c r="S3696" s="53">
        <v>7.0546584247277089</v>
      </c>
      <c r="T3696" s="53">
        <v>5.1242289096332851E-4</v>
      </c>
      <c r="U3696" s="53">
        <v>0.26706080292514739</v>
      </c>
      <c r="V3696" s="53">
        <v>109.53420992027387</v>
      </c>
      <c r="W3696" s="53">
        <v>35.43472589765522</v>
      </c>
    </row>
    <row r="3697" spans="3:23" x14ac:dyDescent="0.25">
      <c r="C3697" s="70">
        <v>0</v>
      </c>
      <c r="D3697" s="53">
        <v>239</v>
      </c>
      <c r="E3697" s="53">
        <v>253</v>
      </c>
      <c r="F3697" s="53">
        <v>58.552999999999997</v>
      </c>
      <c r="G3697" s="53">
        <v>0.8222541599935379</v>
      </c>
      <c r="H3697" s="53">
        <v>0.94466403162055335</v>
      </c>
      <c r="I3697" s="53">
        <v>0.62239583333333337</v>
      </c>
      <c r="J3697" s="53">
        <v>17.444318593504988</v>
      </c>
      <c r="K3697" s="53">
        <v>154</v>
      </c>
      <c r="L3697" s="53">
        <v>109.75732217573221</v>
      </c>
      <c r="M3697" s="53">
        <v>405.29380120248925</v>
      </c>
      <c r="N3697" s="53">
        <v>20.131910023703394</v>
      </c>
      <c r="O3697" s="53">
        <v>0.3391281822458771</v>
      </c>
      <c r="P3697" s="53">
        <v>2.1181053276970738</v>
      </c>
      <c r="Q3697" s="53">
        <v>54.433823529411711</v>
      </c>
      <c r="R3697" s="53">
        <v>0.97352059396875068</v>
      </c>
      <c r="S3697" s="53">
        <v>5.9599295562993042</v>
      </c>
      <c r="T3697" s="53">
        <v>3.1117839292579574E-3</v>
      </c>
      <c r="U3697" s="53">
        <v>0.24683589085223517</v>
      </c>
      <c r="V3697" s="53">
        <v>23.677336713115015</v>
      </c>
      <c r="W3697" s="53">
        <v>13.475256728100533</v>
      </c>
    </row>
    <row r="3698" spans="3:23" x14ac:dyDescent="0.25">
      <c r="C3698" s="70">
        <v>0</v>
      </c>
      <c r="D3698" s="53">
        <v>90</v>
      </c>
      <c r="E3698" s="53">
        <v>100</v>
      </c>
      <c r="F3698" s="53">
        <v>34.288000000000004</v>
      </c>
      <c r="G3698" s="53">
        <v>0.82385855424640275</v>
      </c>
      <c r="H3698" s="53">
        <v>0.9</v>
      </c>
      <c r="I3698" s="53">
        <v>0.6428571428571429</v>
      </c>
      <c r="J3698" s="53">
        <v>10.704744696916627</v>
      </c>
      <c r="K3698" s="53">
        <v>165</v>
      </c>
      <c r="L3698" s="53">
        <v>102.23333333333333</v>
      </c>
      <c r="M3698" s="53">
        <v>270.18089887640446</v>
      </c>
      <c r="N3698" s="53">
        <v>16.437180380965721</v>
      </c>
      <c r="O3698" s="53">
        <v>1.1902959662624333</v>
      </c>
      <c r="P3698" s="53">
        <v>4.7413873109109232</v>
      </c>
      <c r="Q3698" s="53">
        <v>174.78666666666663</v>
      </c>
      <c r="R3698" s="53">
        <v>0.91119165091729182</v>
      </c>
      <c r="S3698" s="53">
        <v>5.242923896397361</v>
      </c>
      <c r="T3698" s="53">
        <v>7.4666666666666536E-3</v>
      </c>
      <c r="U3698" s="53">
        <v>0.16409412350566174</v>
      </c>
      <c r="V3698" s="53">
        <v>14.500084278129989</v>
      </c>
      <c r="W3698" s="53">
        <v>8.2185817992720072</v>
      </c>
    </row>
    <row r="3699" spans="3:23" x14ac:dyDescent="0.25">
      <c r="C3699" s="70">
        <v>0</v>
      </c>
      <c r="D3699" s="53">
        <v>219</v>
      </c>
      <c r="E3699" s="53">
        <v>238</v>
      </c>
      <c r="F3699" s="53">
        <v>56.154999999999994</v>
      </c>
      <c r="G3699" s="53">
        <v>0.7926797841399712</v>
      </c>
      <c r="H3699" s="53">
        <v>0.92016806722689071</v>
      </c>
      <c r="I3699" s="53">
        <v>0.57936507936507942</v>
      </c>
      <c r="J3699" s="53">
        <v>16.698486766680407</v>
      </c>
      <c r="K3699" s="53">
        <v>105</v>
      </c>
      <c r="L3699" s="53">
        <v>88.287671232876718</v>
      </c>
      <c r="M3699" s="53">
        <v>38.031544551966832</v>
      </c>
      <c r="N3699" s="53">
        <v>6.1669720732274138</v>
      </c>
      <c r="O3699" s="53">
        <v>0.46142684178613369</v>
      </c>
      <c r="P3699" s="53">
        <v>2.7327347930198105</v>
      </c>
      <c r="Q3699" s="53">
        <v>19.989898989899007</v>
      </c>
      <c r="R3699" s="53">
        <v>0.96731144239873101</v>
      </c>
      <c r="S3699" s="53">
        <v>4.5245281776702253</v>
      </c>
      <c r="T3699" s="53">
        <v>3.9026629935720947E-3</v>
      </c>
      <c r="U3699" s="53">
        <v>0.30649654077684418</v>
      </c>
      <c r="V3699" s="53">
        <v>21.804022110834339</v>
      </c>
      <c r="W3699" s="53">
        <v>13.292565237986151</v>
      </c>
    </row>
    <row r="3700" spans="3:23" x14ac:dyDescent="0.25">
      <c r="C3700" s="70">
        <v>0</v>
      </c>
      <c r="D3700" s="53">
        <v>201</v>
      </c>
      <c r="E3700" s="53">
        <v>227</v>
      </c>
      <c r="F3700" s="53">
        <v>59.867999999999995</v>
      </c>
      <c r="G3700" s="53">
        <v>0.92547796661673298</v>
      </c>
      <c r="H3700" s="53">
        <v>0.88546255506607929</v>
      </c>
      <c r="I3700" s="53">
        <v>0.48550724637681159</v>
      </c>
      <c r="J3700" s="53">
        <v>15.997535700593629</v>
      </c>
      <c r="K3700" s="53">
        <v>97</v>
      </c>
      <c r="L3700" s="53">
        <v>86.402985074626869</v>
      </c>
      <c r="M3700" s="53">
        <v>22.131791044776115</v>
      </c>
      <c r="N3700" s="53">
        <v>4.7044437550868983</v>
      </c>
      <c r="O3700" s="53">
        <v>5.0962489283303831E-2</v>
      </c>
      <c r="P3700" s="53">
        <v>2.0608834033726886</v>
      </c>
      <c r="Q3700" s="53">
        <v>14.089244851258591</v>
      </c>
      <c r="R3700" s="53">
        <v>0.97788959071995218</v>
      </c>
      <c r="S3700" s="53">
        <v>4.1246173229427399</v>
      </c>
      <c r="T3700" s="53">
        <v>4.3200728914116922E-3</v>
      </c>
      <c r="U3700" s="53">
        <v>0.36586814533038781</v>
      </c>
      <c r="V3700" s="53">
        <v>26.594240097432163</v>
      </c>
      <c r="W3700" s="53">
        <v>10.073936527487474</v>
      </c>
    </row>
    <row r="3701" spans="3:23" x14ac:dyDescent="0.25">
      <c r="C3701" s="70">
        <v>0</v>
      </c>
      <c r="D3701" s="53">
        <v>3579</v>
      </c>
      <c r="E3701" s="53">
        <v>5029</v>
      </c>
      <c r="F3701" s="53">
        <v>349.44899999999996</v>
      </c>
      <c r="G3701" s="53">
        <v>0.8504658534009214</v>
      </c>
      <c r="H3701" s="53">
        <v>0.71167230065619402</v>
      </c>
      <c r="I3701" s="53">
        <v>0.45395738203957381</v>
      </c>
      <c r="J3701" s="53">
        <v>67.504994856730022</v>
      </c>
      <c r="K3701" s="53">
        <v>205</v>
      </c>
      <c r="L3701" s="53">
        <v>120.03660240290584</v>
      </c>
      <c r="M3701" s="53">
        <v>970.16160007971132</v>
      </c>
      <c r="N3701" s="53">
        <v>31.147417229679114</v>
      </c>
      <c r="O3701" s="53">
        <v>0.66581740553757651</v>
      </c>
      <c r="P3701" s="53">
        <v>2.4165919261196613</v>
      </c>
      <c r="Q3701" s="53">
        <v>38.713208495663785</v>
      </c>
      <c r="R3701" s="53">
        <v>0.98905268775096145</v>
      </c>
      <c r="S3701" s="53">
        <v>6.6944270772648142</v>
      </c>
      <c r="T3701" s="53">
        <v>5.5433369719795449E-4</v>
      </c>
      <c r="U3701" s="53">
        <v>0.30099173492593384</v>
      </c>
      <c r="V3701" s="53">
        <v>108.28118551225984</v>
      </c>
      <c r="W3701" s="53">
        <v>56.95917993792218</v>
      </c>
    </row>
    <row r="3702" spans="3:23" x14ac:dyDescent="0.25">
      <c r="C3702" s="70">
        <v>1</v>
      </c>
      <c r="D3702" s="53">
        <v>47</v>
      </c>
      <c r="E3702" s="53">
        <v>52</v>
      </c>
      <c r="F3702" s="53">
        <v>22.776000000000003</v>
      </c>
      <c r="G3702" s="53">
        <v>0.54029913508406835</v>
      </c>
      <c r="H3702" s="53">
        <v>0.90384615384615385</v>
      </c>
      <c r="I3702" s="53">
        <v>0.65277777777777779</v>
      </c>
      <c r="J3702" s="53">
        <v>7.7357778278950491</v>
      </c>
      <c r="K3702" s="53">
        <v>135</v>
      </c>
      <c r="L3702" s="53">
        <v>104.40425531914893</v>
      </c>
      <c r="M3702" s="53">
        <v>243.37650323774284</v>
      </c>
      <c r="N3702" s="53">
        <v>15.600528940960395</v>
      </c>
      <c r="O3702" s="53">
        <v>0.17972978431117348</v>
      </c>
      <c r="P3702" s="53">
        <v>1.9839310688366125</v>
      </c>
      <c r="Q3702" s="53">
        <v>101.37037037037032</v>
      </c>
      <c r="R3702" s="53">
        <v>0.90193485392763306</v>
      </c>
      <c r="S3702" s="53">
        <v>4.7508774152772686</v>
      </c>
      <c r="T3702" s="53">
        <v>1.2650510592897412E-2</v>
      </c>
      <c r="U3702" s="53">
        <v>0.19149378594539704</v>
      </c>
      <c r="V3702" s="53">
        <v>8.5656174876903961</v>
      </c>
      <c r="W3702" s="53">
        <v>7.2077360218402147</v>
      </c>
    </row>
    <row r="3703" spans="3:23" x14ac:dyDescent="0.25">
      <c r="C3703" s="70">
        <v>0</v>
      </c>
      <c r="D3703" s="53">
        <v>41</v>
      </c>
      <c r="E3703" s="53">
        <v>45</v>
      </c>
      <c r="F3703" s="53">
        <v>20.907</v>
      </c>
      <c r="G3703" s="53">
        <v>0.37986972501764632</v>
      </c>
      <c r="H3703" s="53">
        <v>0.91111111111111109</v>
      </c>
      <c r="I3703" s="53">
        <v>0.640625</v>
      </c>
      <c r="J3703" s="53">
        <v>7.2251519938435669</v>
      </c>
      <c r="K3703" s="53">
        <v>117</v>
      </c>
      <c r="L3703" s="53">
        <v>96.682926829268297</v>
      </c>
      <c r="M3703" s="53">
        <v>112.82195121951221</v>
      </c>
      <c r="N3703" s="53">
        <v>10.62176780105422</v>
      </c>
      <c r="O3703" s="53">
        <v>0.21093493903510283</v>
      </c>
      <c r="P3703" s="53">
        <v>1.9793009917298363</v>
      </c>
      <c r="Q3703" s="53">
        <v>68.666666666666643</v>
      </c>
      <c r="R3703" s="53">
        <v>0.86450957011966456</v>
      </c>
      <c r="S3703" s="53">
        <v>4.5825657238664403</v>
      </c>
      <c r="T3703" s="53">
        <v>1.4660493827160521E-2</v>
      </c>
      <c r="U3703" s="53">
        <v>0.17242498786616431</v>
      </c>
      <c r="V3703" s="53">
        <v>7.6360292750506691</v>
      </c>
      <c r="W3703" s="53">
        <v>7.0636324810317683</v>
      </c>
    </row>
    <row r="3704" spans="3:23" x14ac:dyDescent="0.25">
      <c r="C3704" s="70">
        <v>0</v>
      </c>
      <c r="D3704" s="53">
        <v>2490</v>
      </c>
      <c r="E3704" s="53">
        <v>3385</v>
      </c>
      <c r="F3704" s="53">
        <v>309.48599999999999</v>
      </c>
      <c r="G3704" s="53">
        <v>0.94679784785589671</v>
      </c>
      <c r="H3704" s="53">
        <v>0.73559822747415071</v>
      </c>
      <c r="I3704" s="53">
        <v>0.526984126984127</v>
      </c>
      <c r="J3704" s="53">
        <v>56.306007373907761</v>
      </c>
      <c r="K3704" s="53">
        <v>246</v>
      </c>
      <c r="L3704" s="53">
        <v>135.00080321285139</v>
      </c>
      <c r="M3704" s="53">
        <v>1995.5419840874122</v>
      </c>
      <c r="N3704" s="53">
        <v>44.671489611243231</v>
      </c>
      <c r="O3704" s="53">
        <v>0.72617854196042331</v>
      </c>
      <c r="P3704" s="53">
        <v>2.404219451435738</v>
      </c>
      <c r="Q3704" s="53">
        <v>134.49517819706665</v>
      </c>
      <c r="R3704" s="53">
        <v>0.97704314813194826</v>
      </c>
      <c r="S3704" s="53">
        <v>7.0934743206613877</v>
      </c>
      <c r="T3704" s="53">
        <v>5.1694509271343176E-4</v>
      </c>
      <c r="U3704" s="53">
        <v>0.24893625891117607</v>
      </c>
      <c r="V3704" s="53">
        <v>108.87957621103675</v>
      </c>
      <c r="W3704" s="53">
        <v>35.040593300604272</v>
      </c>
    </row>
    <row r="3705" spans="3:23" x14ac:dyDescent="0.25">
      <c r="C3705" s="70">
        <v>0</v>
      </c>
      <c r="D3705" s="53">
        <v>287</v>
      </c>
      <c r="E3705" s="53">
        <v>304</v>
      </c>
      <c r="F3705" s="53">
        <v>64.483000000000004</v>
      </c>
      <c r="G3705" s="53">
        <v>0.85963136632483761</v>
      </c>
      <c r="H3705" s="53">
        <v>0.94407894736842102</v>
      </c>
      <c r="I3705" s="53">
        <v>0.59053497942386834</v>
      </c>
      <c r="J3705" s="53">
        <v>19.115955360352558</v>
      </c>
      <c r="K3705" s="53">
        <v>146</v>
      </c>
      <c r="L3705" s="53">
        <v>105.5191637630662</v>
      </c>
      <c r="M3705" s="53">
        <v>236.08267342413686</v>
      </c>
      <c r="N3705" s="53">
        <v>15.364982050888861</v>
      </c>
      <c r="O3705" s="53">
        <v>0.37445216301772832</v>
      </c>
      <c r="P3705" s="53">
        <v>2.7134885903799333</v>
      </c>
      <c r="Q3705" s="53">
        <v>38.904483430799196</v>
      </c>
      <c r="R3705" s="53">
        <v>0.98117251046767884</v>
      </c>
      <c r="S3705" s="53">
        <v>5.7153769619753687</v>
      </c>
      <c r="T3705" s="53">
        <v>2.6256891959159597E-3</v>
      </c>
      <c r="U3705" s="53">
        <v>0.30489670096675831</v>
      </c>
      <c r="V3705" s="53">
        <v>27.159128203869816</v>
      </c>
      <c r="W3705" s="53">
        <v>13.876000054012032</v>
      </c>
    </row>
    <row r="3706" spans="3:23" x14ac:dyDescent="0.25">
      <c r="C3706" s="70">
        <v>0</v>
      </c>
      <c r="D3706" s="53">
        <v>145</v>
      </c>
      <c r="E3706" s="53">
        <v>160</v>
      </c>
      <c r="F3706" s="53">
        <v>48.612000000000002</v>
      </c>
      <c r="G3706" s="53">
        <v>0.91726275222044862</v>
      </c>
      <c r="H3706" s="53">
        <v>0.90625</v>
      </c>
      <c r="I3706" s="53">
        <v>0.57539682539682535</v>
      </c>
      <c r="J3706" s="53">
        <v>13.587484461319491</v>
      </c>
      <c r="K3706" s="53">
        <v>153</v>
      </c>
      <c r="L3706" s="53">
        <v>110.26896551724138</v>
      </c>
      <c r="M3706" s="53">
        <v>411.17021072796933</v>
      </c>
      <c r="N3706" s="53">
        <v>20.277332436195085</v>
      </c>
      <c r="O3706" s="53">
        <v>0.13802660424190843</v>
      </c>
      <c r="P3706" s="53">
        <v>1.8250391410556475</v>
      </c>
      <c r="Q3706" s="53">
        <v>306.67424242424232</v>
      </c>
      <c r="R3706" s="53">
        <v>0.86281886442738454</v>
      </c>
      <c r="S3706" s="53">
        <v>5.78506702500892</v>
      </c>
      <c r="T3706" s="53">
        <v>4.3617998163452548E-3</v>
      </c>
      <c r="U3706" s="53">
        <v>0.13953803817452234</v>
      </c>
      <c r="V3706" s="53">
        <v>21.852091614779244</v>
      </c>
      <c r="W3706" s="53">
        <v>8.703308245808703</v>
      </c>
    </row>
    <row r="3707" spans="3:23" x14ac:dyDescent="0.25">
      <c r="C3707" s="70">
        <v>0</v>
      </c>
      <c r="D3707" s="53">
        <v>231</v>
      </c>
      <c r="E3707" s="53">
        <v>254</v>
      </c>
      <c r="F3707" s="53">
        <v>58.949999999999996</v>
      </c>
      <c r="G3707" s="53">
        <v>0.84341308689455707</v>
      </c>
      <c r="H3707" s="53">
        <v>0.90944881889763785</v>
      </c>
      <c r="I3707" s="53">
        <v>0.55797101449275366</v>
      </c>
      <c r="J3707" s="53">
        <v>17.149878566153831</v>
      </c>
      <c r="K3707" s="53">
        <v>109</v>
      </c>
      <c r="L3707" s="53">
        <v>91.779220779220779</v>
      </c>
      <c r="M3707" s="53">
        <v>59.720609824957656</v>
      </c>
      <c r="N3707" s="53">
        <v>7.727911090647825</v>
      </c>
      <c r="O3707" s="53">
        <v>0.21923618955212545</v>
      </c>
      <c r="P3707" s="53">
        <v>2.3177902129046766</v>
      </c>
      <c r="Q3707" s="53">
        <v>31.039351851851809</v>
      </c>
      <c r="R3707" s="53">
        <v>0.96148567411606567</v>
      </c>
      <c r="S3707" s="53">
        <v>4.8144223459476567</v>
      </c>
      <c r="T3707" s="53">
        <v>3.1614368998628224E-3</v>
      </c>
      <c r="U3707" s="53">
        <v>0.27443247754726519</v>
      </c>
      <c r="V3707" s="53">
        <v>23.791502922252356</v>
      </c>
      <c r="W3707" s="53">
        <v>12.782356976120559</v>
      </c>
    </row>
    <row r="3708" spans="3:23" x14ac:dyDescent="0.25">
      <c r="C3708" s="70">
        <v>0</v>
      </c>
      <c r="D3708" s="53">
        <v>127</v>
      </c>
      <c r="E3708" s="53">
        <v>135</v>
      </c>
      <c r="F3708" s="53">
        <v>39.457000000000001</v>
      </c>
      <c r="G3708" s="53">
        <v>0.78289412158058092</v>
      </c>
      <c r="H3708" s="53">
        <v>0.94074074074074077</v>
      </c>
      <c r="I3708" s="53">
        <v>0.6512820512820513</v>
      </c>
      <c r="J3708" s="53">
        <v>12.716187407449043</v>
      </c>
      <c r="K3708" s="53">
        <v>102</v>
      </c>
      <c r="L3708" s="53">
        <v>88.259842519685037</v>
      </c>
      <c r="M3708" s="53">
        <v>38.289088863892033</v>
      </c>
      <c r="N3708" s="53">
        <v>6.187817778820901</v>
      </c>
      <c r="O3708" s="53">
        <v>0.28377425388198174</v>
      </c>
      <c r="P3708" s="53">
        <v>2.374811780225341</v>
      </c>
      <c r="Q3708" s="53">
        <v>11.32380952380951</v>
      </c>
      <c r="R3708" s="53">
        <v>0.95957794796190699</v>
      </c>
      <c r="S3708" s="53">
        <v>4.4560243824454897</v>
      </c>
      <c r="T3708" s="53">
        <v>6.84807256235826E-3</v>
      </c>
      <c r="U3708" s="53">
        <v>0.36933295540438321</v>
      </c>
      <c r="V3708" s="53">
        <v>16.246789291519189</v>
      </c>
      <c r="W3708" s="53">
        <v>10.108020543647219</v>
      </c>
    </row>
    <row r="3709" spans="3:23" x14ac:dyDescent="0.25">
      <c r="C3709" s="70">
        <v>0</v>
      </c>
      <c r="D3709" s="53">
        <v>3391</v>
      </c>
      <c r="E3709" s="53">
        <v>4963</v>
      </c>
      <c r="F3709" s="53">
        <v>394.48899999999998</v>
      </c>
      <c r="G3709" s="53">
        <v>0.86462588236261717</v>
      </c>
      <c r="H3709" s="53">
        <v>0.68325609510376784</v>
      </c>
      <c r="I3709" s="53">
        <v>0.45504562533548043</v>
      </c>
      <c r="J3709" s="53">
        <v>65.708106776842513</v>
      </c>
      <c r="K3709" s="53">
        <v>215</v>
      </c>
      <c r="L3709" s="53">
        <v>119.18224712474196</v>
      </c>
      <c r="M3709" s="53">
        <v>996.38447530292183</v>
      </c>
      <c r="N3709" s="53">
        <v>31.565558371473834</v>
      </c>
      <c r="O3709" s="53">
        <v>0.75992745253413996</v>
      </c>
      <c r="P3709" s="53">
        <v>2.6785758331459641</v>
      </c>
      <c r="Q3709" s="53">
        <v>41.110889509373784</v>
      </c>
      <c r="R3709" s="53">
        <v>0.98844476683866234</v>
      </c>
      <c r="S3709" s="53">
        <v>6.700095282182744</v>
      </c>
      <c r="T3709" s="53">
        <v>5.7471486874818487E-4</v>
      </c>
      <c r="U3709" s="53">
        <v>0.29648369153654136</v>
      </c>
      <c r="V3709" s="53">
        <v>108.34365951732883</v>
      </c>
      <c r="W3709" s="53">
        <v>54.433614617546787</v>
      </c>
    </row>
    <row r="3710" spans="3:23" x14ac:dyDescent="0.25">
      <c r="C3710" s="70">
        <v>1</v>
      </c>
      <c r="D3710" s="53">
        <v>29</v>
      </c>
      <c r="E3710" s="53">
        <v>33</v>
      </c>
      <c r="F3710" s="53">
        <v>17.996000000000002</v>
      </c>
      <c r="G3710" s="53">
        <v>0</v>
      </c>
      <c r="H3710" s="53">
        <v>0.87878787878787878</v>
      </c>
      <c r="I3710" s="53">
        <v>0.59183673469387754</v>
      </c>
      <c r="J3710" s="53">
        <v>6.0765077797464979</v>
      </c>
      <c r="K3710" s="53">
        <v>111</v>
      </c>
      <c r="L3710" s="53">
        <v>98.931034482758619</v>
      </c>
      <c r="M3710" s="53">
        <v>66.85221674876847</v>
      </c>
      <c r="N3710" s="53">
        <v>8.1763204896070736</v>
      </c>
      <c r="O3710" s="53">
        <v>-0.4659102812637394</v>
      </c>
      <c r="P3710" s="53">
        <v>2.4013776010659509</v>
      </c>
      <c r="Q3710" s="53">
        <v>51.267857142857146</v>
      </c>
      <c r="R3710" s="53">
        <v>0.9037217372390135</v>
      </c>
      <c r="S3710" s="53">
        <v>4.0733297019495218</v>
      </c>
      <c r="T3710" s="53">
        <v>1.785714285714287E-2</v>
      </c>
      <c r="U3710" s="53">
        <v>0.19544572491001058</v>
      </c>
      <c r="V3710" s="53">
        <v>6.2330229193099944</v>
      </c>
      <c r="W3710" s="53">
        <v>6.2330229193099944</v>
      </c>
    </row>
    <row r="3711" spans="3:23" x14ac:dyDescent="0.25">
      <c r="C3711" s="70">
        <v>0</v>
      </c>
      <c r="D3711" s="53">
        <v>41</v>
      </c>
      <c r="E3711" s="53">
        <v>45</v>
      </c>
      <c r="F3711" s="53">
        <v>20.907</v>
      </c>
      <c r="G3711" s="53">
        <v>0.37986972501764632</v>
      </c>
      <c r="H3711" s="53">
        <v>0.91111111111111109</v>
      </c>
      <c r="I3711" s="53">
        <v>0.640625</v>
      </c>
      <c r="J3711" s="53">
        <v>7.2251519938435669</v>
      </c>
      <c r="K3711" s="53">
        <v>109</v>
      </c>
      <c r="L3711" s="53">
        <v>93.195121951219505</v>
      </c>
      <c r="M3711" s="53">
        <v>87.71097560975609</v>
      </c>
      <c r="N3711" s="53">
        <v>9.3654137981060988</v>
      </c>
      <c r="O3711" s="53">
        <v>0.1536282652947579</v>
      </c>
      <c r="P3711" s="53">
        <v>1.8253396116271543</v>
      </c>
      <c r="Q3711" s="53">
        <v>50.763888888888886</v>
      </c>
      <c r="R3711" s="53">
        <v>0.87220081680461048</v>
      </c>
      <c r="S3711" s="53">
        <v>4.3426827247537716</v>
      </c>
      <c r="T3711" s="53">
        <v>1.427469135802472E-2</v>
      </c>
      <c r="U3711" s="53">
        <v>0.2498100086641753</v>
      </c>
      <c r="V3711" s="53">
        <v>7.6360292750506691</v>
      </c>
      <c r="W3711" s="53">
        <v>7.0636324810317683</v>
      </c>
    </row>
    <row r="3712" spans="3:23" x14ac:dyDescent="0.25">
      <c r="C3712" s="70">
        <v>0</v>
      </c>
      <c r="D3712" s="53">
        <v>2483</v>
      </c>
      <c r="E3712" s="53">
        <v>3379</v>
      </c>
      <c r="F3712" s="53">
        <v>310.637</v>
      </c>
      <c r="G3712" s="53">
        <v>0.94807459256641591</v>
      </c>
      <c r="H3712" s="53">
        <v>0.73483279076649899</v>
      </c>
      <c r="I3712" s="53">
        <v>0.52054507337526201</v>
      </c>
      <c r="J3712" s="53">
        <v>56.226806681310016</v>
      </c>
      <c r="K3712" s="53">
        <v>247</v>
      </c>
      <c r="L3712" s="53">
        <v>134.33427305678615</v>
      </c>
      <c r="M3712" s="53">
        <v>2054.008280968118</v>
      </c>
      <c r="N3712" s="53">
        <v>45.321168133314018</v>
      </c>
      <c r="O3712" s="53">
        <v>0.75643037549853009</v>
      </c>
      <c r="P3712" s="53">
        <v>2.4613797137863309</v>
      </c>
      <c r="Q3712" s="53">
        <v>169.53021806853357</v>
      </c>
      <c r="R3712" s="53">
        <v>0.97194336650765878</v>
      </c>
      <c r="S3712" s="53">
        <v>7.099348987092668</v>
      </c>
      <c r="T3712" s="53">
        <v>5.2048321649740591E-4</v>
      </c>
      <c r="U3712" s="53">
        <v>0.24618372611985936</v>
      </c>
      <c r="V3712" s="53">
        <v>110.29591013693666</v>
      </c>
      <c r="W3712" s="53">
        <v>35.079399978003899</v>
      </c>
    </row>
    <row r="3713" spans="3:23" x14ac:dyDescent="0.25">
      <c r="C3713" s="70">
        <v>0</v>
      </c>
      <c r="D3713" s="53">
        <v>306</v>
      </c>
      <c r="E3713" s="53">
        <v>324</v>
      </c>
      <c r="F3713" s="53">
        <v>68.311999999999998</v>
      </c>
      <c r="G3713" s="53">
        <v>0.88150227199966491</v>
      </c>
      <c r="H3713" s="53">
        <v>0.94444444444444442</v>
      </c>
      <c r="I3713" s="53">
        <v>0.57518796992481203</v>
      </c>
      <c r="J3713" s="53">
        <v>19.738573927438622</v>
      </c>
      <c r="K3713" s="53">
        <v>145</v>
      </c>
      <c r="L3713" s="53">
        <v>103.08823529411765</v>
      </c>
      <c r="M3713" s="53">
        <v>199.11022179363556</v>
      </c>
      <c r="N3713" s="53">
        <v>14.110642146749933</v>
      </c>
      <c r="O3713" s="53">
        <v>0.62795088451576275</v>
      </c>
      <c r="P3713" s="53">
        <v>3.1080288356644137</v>
      </c>
      <c r="Q3713" s="53">
        <v>38.007142857142846</v>
      </c>
      <c r="R3713" s="53">
        <v>0.97888618216650258</v>
      </c>
      <c r="S3713" s="53">
        <v>5.549560545047159</v>
      </c>
      <c r="T3713" s="53">
        <v>2.551020408163279E-3</v>
      </c>
      <c r="U3713" s="53">
        <v>0.29102494679935464</v>
      </c>
      <c r="V3713" s="53">
        <v>29.263449989821506</v>
      </c>
      <c r="W3713" s="53">
        <v>13.817609372613157</v>
      </c>
    </row>
    <row r="3714" spans="3:23" x14ac:dyDescent="0.25">
      <c r="C3714" s="70">
        <v>0</v>
      </c>
      <c r="D3714" s="53">
        <v>200</v>
      </c>
      <c r="E3714" s="53">
        <v>227</v>
      </c>
      <c r="F3714" s="53">
        <v>64.391999999999996</v>
      </c>
      <c r="G3714" s="53">
        <v>0.9582801020363152</v>
      </c>
      <c r="H3714" s="53">
        <v>0.88105726872246692</v>
      </c>
      <c r="I3714" s="53">
        <v>0.41152263374485598</v>
      </c>
      <c r="J3714" s="53">
        <v>15.957691216057308</v>
      </c>
      <c r="K3714" s="53">
        <v>162</v>
      </c>
      <c r="L3714" s="53">
        <v>108.185</v>
      </c>
      <c r="M3714" s="53">
        <v>436.94550251256265</v>
      </c>
      <c r="N3714" s="53">
        <v>20.903241435542064</v>
      </c>
      <c r="O3714" s="53">
        <v>0.69236677632206978</v>
      </c>
      <c r="P3714" s="53">
        <v>2.6513531016449505</v>
      </c>
      <c r="Q3714" s="53">
        <v>122.81746031746032</v>
      </c>
      <c r="R3714" s="53">
        <v>0.94136003660324064</v>
      </c>
      <c r="S3714" s="53">
        <v>5.825238790771639</v>
      </c>
      <c r="T3714" s="53">
        <v>2.2990677752582583E-3</v>
      </c>
      <c r="U3714" s="53">
        <v>0.1979820764799585</v>
      </c>
      <c r="V3714" s="53">
        <v>30.926236213356038</v>
      </c>
      <c r="W3714" s="53">
        <v>8.8396708277159881</v>
      </c>
    </row>
    <row r="3715" spans="3:23" x14ac:dyDescent="0.25">
      <c r="C3715" s="70">
        <v>0</v>
      </c>
      <c r="D3715" s="53">
        <v>244</v>
      </c>
      <c r="E3715" s="53">
        <v>260</v>
      </c>
      <c r="F3715" s="53">
        <v>59.991999999999997</v>
      </c>
      <c r="G3715" s="53">
        <v>0.87280431056076258</v>
      </c>
      <c r="H3715" s="53">
        <v>0.93846153846153846</v>
      </c>
      <c r="I3715" s="53">
        <v>0.5583524027459954</v>
      </c>
      <c r="J3715" s="53">
        <v>17.625846048215095</v>
      </c>
      <c r="K3715" s="53">
        <v>115</v>
      </c>
      <c r="L3715" s="53">
        <v>93.983606557377044</v>
      </c>
      <c r="M3715" s="53">
        <v>70.518248667611132</v>
      </c>
      <c r="N3715" s="53">
        <v>8.3975144339031136</v>
      </c>
      <c r="O3715" s="53">
        <v>0.10866510283859145</v>
      </c>
      <c r="P3715" s="53">
        <v>2.442869386241294</v>
      </c>
      <c r="Q3715" s="53">
        <v>32.473684210526329</v>
      </c>
      <c r="R3715" s="53">
        <v>0.96773084742183757</v>
      </c>
      <c r="S3715" s="53">
        <v>4.9457423978396982</v>
      </c>
      <c r="T3715" s="53">
        <v>3.0971068020929351E-3</v>
      </c>
      <c r="U3715" s="53">
        <v>0.29540593296882023</v>
      </c>
      <c r="V3715" s="53">
        <v>25.53448148415287</v>
      </c>
      <c r="W3715" s="53">
        <v>12.462622501962221</v>
      </c>
    </row>
    <row r="3716" spans="3:23" x14ac:dyDescent="0.25">
      <c r="C3716" s="70">
        <v>0</v>
      </c>
      <c r="D3716" s="53">
        <v>146</v>
      </c>
      <c r="E3716" s="53">
        <v>156</v>
      </c>
      <c r="F3716" s="53">
        <v>45.171999999999997</v>
      </c>
      <c r="G3716" s="53">
        <v>0.85792566702618644</v>
      </c>
      <c r="H3716" s="53">
        <v>0.9358974358974359</v>
      </c>
      <c r="I3716" s="53">
        <v>0.57936507936507942</v>
      </c>
      <c r="J3716" s="53">
        <v>13.63425735166143</v>
      </c>
      <c r="K3716" s="53">
        <v>104</v>
      </c>
      <c r="L3716" s="53">
        <v>88.561643835616437</v>
      </c>
      <c r="M3716" s="53">
        <v>50.054794520547937</v>
      </c>
      <c r="N3716" s="53">
        <v>7.0749413086292057</v>
      </c>
      <c r="O3716" s="53">
        <v>0.46901324939868821</v>
      </c>
      <c r="P3716" s="53">
        <v>2.3215443140361649</v>
      </c>
      <c r="Q3716" s="53">
        <v>11.370370370370352</v>
      </c>
      <c r="R3716" s="53">
        <v>0.9652948036661162</v>
      </c>
      <c r="S3716" s="53">
        <v>4.4535775972613934</v>
      </c>
      <c r="T3716" s="53">
        <v>5.9807956104252309E-3</v>
      </c>
      <c r="U3716" s="53">
        <v>0.3678409758965312</v>
      </c>
      <c r="V3716" s="53">
        <v>19.176340739274504</v>
      </c>
      <c r="W3716" s="53">
        <v>9.8523020543386171</v>
      </c>
    </row>
    <row r="3717" spans="3:23" x14ac:dyDescent="0.25">
      <c r="C3717" s="70">
        <v>0</v>
      </c>
      <c r="D3717" s="53">
        <v>3209</v>
      </c>
      <c r="E3717" s="53">
        <v>4745</v>
      </c>
      <c r="F3717" s="53">
        <v>363.27799999999996</v>
      </c>
      <c r="G3717" s="53">
        <v>0.87625314133845811</v>
      </c>
      <c r="H3717" s="53">
        <v>0.67629083245521604</v>
      </c>
      <c r="I3717" s="53">
        <v>0.46139468008626888</v>
      </c>
      <c r="J3717" s="53">
        <v>63.920463852002335</v>
      </c>
      <c r="K3717" s="53">
        <v>215</v>
      </c>
      <c r="L3717" s="53">
        <v>120.06575257089436</v>
      </c>
      <c r="M3717" s="53">
        <v>978.17429121182806</v>
      </c>
      <c r="N3717" s="53">
        <v>31.2757780272822</v>
      </c>
      <c r="O3717" s="53">
        <v>0.79790008203619966</v>
      </c>
      <c r="P3717" s="53">
        <v>2.8181523084019879</v>
      </c>
      <c r="Q3717" s="53">
        <v>42.711396011396126</v>
      </c>
      <c r="R3717" s="53">
        <v>0.98816837209715613</v>
      </c>
      <c r="S3717" s="53">
        <v>6.7161343401713598</v>
      </c>
      <c r="T3717" s="53">
        <v>5.417975503445295E-4</v>
      </c>
      <c r="U3717" s="53">
        <v>0.28459994916293158</v>
      </c>
      <c r="V3717" s="53">
        <v>107.15964498496098</v>
      </c>
      <c r="W3717" s="53">
        <v>51.634987221051468</v>
      </c>
    </row>
    <row r="3718" spans="3:23" x14ac:dyDescent="0.25">
      <c r="C3718" s="70">
        <v>1</v>
      </c>
      <c r="D3718" s="53">
        <v>29</v>
      </c>
      <c r="E3718" s="53">
        <v>33</v>
      </c>
      <c r="F3718" s="53">
        <v>17.996000000000002</v>
      </c>
      <c r="G3718" s="53">
        <v>0</v>
      </c>
      <c r="H3718" s="53">
        <v>0.87878787878787878</v>
      </c>
      <c r="I3718" s="53">
        <v>0.59183673469387754</v>
      </c>
      <c r="J3718" s="53">
        <v>6.0765077797464979</v>
      </c>
      <c r="K3718" s="53">
        <v>110</v>
      </c>
      <c r="L3718" s="53">
        <v>98.310344827586206</v>
      </c>
      <c r="M3718" s="53">
        <v>62.435960591132989</v>
      </c>
      <c r="N3718" s="53">
        <v>7.9016429045568106</v>
      </c>
      <c r="O3718" s="53">
        <v>-0.32795698635007459</v>
      </c>
      <c r="P3718" s="53">
        <v>2.1953575978663289</v>
      </c>
      <c r="Q3718" s="53">
        <v>52.892857142857139</v>
      </c>
      <c r="R3718" s="53">
        <v>0.90157008657275584</v>
      </c>
      <c r="S3718" s="53">
        <v>4.1422952191909008</v>
      </c>
      <c r="T3718" s="53">
        <v>1.785714285714287E-2</v>
      </c>
      <c r="U3718" s="53">
        <v>0.2098958581101438</v>
      </c>
      <c r="V3718" s="53">
        <v>6.2330229193099944</v>
      </c>
      <c r="W3718" s="53">
        <v>6.2330229193099944</v>
      </c>
    </row>
    <row r="3719" spans="3:23" x14ac:dyDescent="0.25">
      <c r="C3719" s="70">
        <v>0</v>
      </c>
      <c r="D3719" s="53">
        <v>36</v>
      </c>
      <c r="E3719" s="53">
        <v>40</v>
      </c>
      <c r="F3719" s="53">
        <v>19.592000000000002</v>
      </c>
      <c r="G3719" s="53">
        <v>0.38282074674438793</v>
      </c>
      <c r="H3719" s="53">
        <v>0.9</v>
      </c>
      <c r="I3719" s="53">
        <v>0.6428571428571429</v>
      </c>
      <c r="J3719" s="53">
        <v>6.7702750025730758</v>
      </c>
      <c r="K3719" s="53">
        <v>105</v>
      </c>
      <c r="L3719" s="53">
        <v>91.833333333333329</v>
      </c>
      <c r="M3719" s="53">
        <v>51.342857142857135</v>
      </c>
      <c r="N3719" s="53">
        <v>7.1653930208228731</v>
      </c>
      <c r="O3719" s="53">
        <v>0.27068646797959295</v>
      </c>
      <c r="P3719" s="53">
        <v>2.1243818532649974</v>
      </c>
      <c r="Q3719" s="53">
        <v>34.171875</v>
      </c>
      <c r="R3719" s="53">
        <v>0.88232477198401393</v>
      </c>
      <c r="S3719" s="53">
        <v>4.0168756957665632</v>
      </c>
      <c r="T3719" s="53">
        <v>1.5625E-2</v>
      </c>
      <c r="U3719" s="53">
        <v>0.26425432206682198</v>
      </c>
      <c r="V3719" s="53">
        <v>7.1802197428460053</v>
      </c>
      <c r="W3719" s="53">
        <v>6.6332495807108005</v>
      </c>
    </row>
    <row r="3720" spans="3:23" x14ac:dyDescent="0.25">
      <c r="C3720" s="70">
        <v>0</v>
      </c>
      <c r="D3720" s="53">
        <v>2454</v>
      </c>
      <c r="E3720" s="53">
        <v>3319</v>
      </c>
      <c r="F3720" s="53">
        <v>310.71899999999999</v>
      </c>
      <c r="G3720" s="53">
        <v>0.94555483100821924</v>
      </c>
      <c r="H3720" s="53">
        <v>0.73937933112383247</v>
      </c>
      <c r="I3720" s="53">
        <v>0.53116883116883118</v>
      </c>
      <c r="J3720" s="53">
        <v>55.897494065298574</v>
      </c>
      <c r="K3720" s="53">
        <v>247</v>
      </c>
      <c r="L3720" s="53">
        <v>134.53830480847597</v>
      </c>
      <c r="M3720" s="53">
        <v>2070.5445981850803</v>
      </c>
      <c r="N3720" s="53">
        <v>45.503237227532289</v>
      </c>
      <c r="O3720" s="53">
        <v>0.70012467479121876</v>
      </c>
      <c r="P3720" s="53">
        <v>2.2977955993085057</v>
      </c>
      <c r="Q3720" s="53">
        <v>134.42624356775397</v>
      </c>
      <c r="R3720" s="53">
        <v>0.9771437762256725</v>
      </c>
      <c r="S3720" s="53">
        <v>7.0912449011587704</v>
      </c>
      <c r="T3720" s="53">
        <v>5.1018494273127977E-4</v>
      </c>
      <c r="U3720" s="53">
        <v>0.24583079549243386</v>
      </c>
      <c r="V3720" s="53">
        <v>109.05201509049294</v>
      </c>
      <c r="W3720" s="53">
        <v>35.492378762925277</v>
      </c>
    </row>
    <row r="3721" spans="3:23" x14ac:dyDescent="0.25">
      <c r="C3721" s="70">
        <v>0</v>
      </c>
      <c r="D3721" s="53">
        <v>309</v>
      </c>
      <c r="E3721" s="53">
        <v>337</v>
      </c>
      <c r="F3721" s="53">
        <v>70.668999999999997</v>
      </c>
      <c r="G3721" s="53">
        <v>0.87517839081395243</v>
      </c>
      <c r="H3721" s="53">
        <v>0.91691394658753711</v>
      </c>
      <c r="I3721" s="53">
        <v>0.53275862068965518</v>
      </c>
      <c r="J3721" s="53">
        <v>19.83509564693766</v>
      </c>
      <c r="K3721" s="53">
        <v>149</v>
      </c>
      <c r="L3721" s="53">
        <v>102.53721682847896</v>
      </c>
      <c r="M3721" s="53">
        <v>248.0870844365989</v>
      </c>
      <c r="N3721" s="53">
        <v>15.750780438968695</v>
      </c>
      <c r="O3721" s="53">
        <v>0.93102879781811865</v>
      </c>
      <c r="P3721" s="53">
        <v>3.3240493666134769</v>
      </c>
      <c r="Q3721" s="53">
        <v>34.768472906403957</v>
      </c>
      <c r="R3721" s="53">
        <v>0.98237597209444072</v>
      </c>
      <c r="S3721" s="53">
        <v>5.6161751676507601</v>
      </c>
      <c r="T3721" s="53">
        <v>2.6666235261445115E-3</v>
      </c>
      <c r="U3721" s="53">
        <v>0.33389041694967531</v>
      </c>
      <c r="V3721" s="53">
        <v>29.277104801477442</v>
      </c>
      <c r="W3721" s="53">
        <v>14.164273719146376</v>
      </c>
    </row>
    <row r="3722" spans="3:23" x14ac:dyDescent="0.25">
      <c r="C3722" s="70">
        <v>0</v>
      </c>
      <c r="D3722" s="53">
        <v>252</v>
      </c>
      <c r="E3722" s="53">
        <v>280</v>
      </c>
      <c r="F3722" s="53">
        <v>70.661000000000001</v>
      </c>
      <c r="G3722" s="53">
        <v>0.95453624360367517</v>
      </c>
      <c r="H3722" s="53">
        <v>0.9</v>
      </c>
      <c r="I3722" s="53">
        <v>0.44210526315789472</v>
      </c>
      <c r="J3722" s="53">
        <v>17.912463964325539</v>
      </c>
      <c r="K3722" s="53">
        <v>141</v>
      </c>
      <c r="L3722" s="53">
        <v>105.48015873015873</v>
      </c>
      <c r="M3722" s="53">
        <v>366.83227407828991</v>
      </c>
      <c r="N3722" s="53">
        <v>19.152865949467976</v>
      </c>
      <c r="O3722" s="53">
        <v>0.19324898988765934</v>
      </c>
      <c r="P3722" s="53">
        <v>1.7949134356926617</v>
      </c>
      <c r="Q3722" s="53">
        <v>93.546689303904884</v>
      </c>
      <c r="R3722" s="53">
        <v>0.95608275474693849</v>
      </c>
      <c r="S3722" s="53">
        <v>5.83362525430746</v>
      </c>
      <c r="T3722" s="53">
        <v>2.1993479783581839E-3</v>
      </c>
      <c r="U3722" s="53">
        <v>0.20268414315171862</v>
      </c>
      <c r="V3722" s="53">
        <v>33.290888615997012</v>
      </c>
      <c r="W3722" s="53">
        <v>9.9238435679585422</v>
      </c>
    </row>
    <row r="3723" spans="3:23" x14ac:dyDescent="0.25">
      <c r="C3723" s="70">
        <v>0</v>
      </c>
      <c r="D3723" s="53">
        <v>361</v>
      </c>
      <c r="E3723" s="53">
        <v>422</v>
      </c>
      <c r="F3723" s="53">
        <v>84.257000000000005</v>
      </c>
      <c r="G3723" s="53">
        <v>0.92324408012745851</v>
      </c>
      <c r="H3723" s="53">
        <v>0.85545023696682465</v>
      </c>
      <c r="I3723" s="53">
        <v>0.44458128078817732</v>
      </c>
      <c r="J3723" s="53">
        <v>21.439204174814737</v>
      </c>
      <c r="K3723" s="53">
        <v>119</v>
      </c>
      <c r="L3723" s="53">
        <v>94.67313019390582</v>
      </c>
      <c r="M3723" s="53">
        <v>125.02619267466919</v>
      </c>
      <c r="N3723" s="53">
        <v>11.181511198164101</v>
      </c>
      <c r="O3723" s="53">
        <v>0.17841539525772987</v>
      </c>
      <c r="P3723" s="53">
        <v>1.9936963576491158</v>
      </c>
      <c r="Q3723" s="53">
        <v>28.66944114149819</v>
      </c>
      <c r="R3723" s="53">
        <v>0.98300363365854304</v>
      </c>
      <c r="S3723" s="53">
        <v>5.3135218664155852</v>
      </c>
      <c r="T3723" s="53">
        <v>1.9638587774872965E-3</v>
      </c>
      <c r="U3723" s="53">
        <v>0.2920507735757446</v>
      </c>
      <c r="V3723" s="53">
        <v>36.387390140299928</v>
      </c>
      <c r="W3723" s="53">
        <v>13.980543328565645</v>
      </c>
    </row>
    <row r="3724" spans="3:23" x14ac:dyDescent="0.25">
      <c r="C3724" s="70">
        <v>0</v>
      </c>
      <c r="D3724" s="53">
        <v>3438</v>
      </c>
      <c r="E3724" s="53">
        <v>5290</v>
      </c>
      <c r="F3724" s="53">
        <v>424.93300000000005</v>
      </c>
      <c r="G3724" s="53">
        <v>0.84038490283968059</v>
      </c>
      <c r="H3724" s="53">
        <v>0.64990548204158793</v>
      </c>
      <c r="I3724" s="53">
        <v>0.47956479285813919</v>
      </c>
      <c r="J3724" s="53">
        <v>66.161904105002066</v>
      </c>
      <c r="K3724" s="53">
        <v>221</v>
      </c>
      <c r="L3724" s="53">
        <v>114.83973240255963</v>
      </c>
      <c r="M3724" s="53">
        <v>940.77413225307555</v>
      </c>
      <c r="N3724" s="53">
        <v>30.672041540351948</v>
      </c>
      <c r="O3724" s="53">
        <v>0.98273066701361611</v>
      </c>
      <c r="P3724" s="53">
        <v>3.3800993409970563</v>
      </c>
      <c r="Q3724" s="53">
        <v>36.4683526810392</v>
      </c>
      <c r="R3724" s="53">
        <v>0.98928964673602582</v>
      </c>
      <c r="S3724" s="53">
        <v>6.6389657876041888</v>
      </c>
      <c r="T3724" s="53">
        <v>6.064588304714924E-4</v>
      </c>
      <c r="U3724" s="53">
        <v>0.29852250592537499</v>
      </c>
      <c r="V3724" s="53">
        <v>106.78181220375264</v>
      </c>
      <c r="W3724" s="53">
        <v>57.874679812253142</v>
      </c>
    </row>
    <row r="3725" spans="3:23" x14ac:dyDescent="0.25">
      <c r="C3725" s="70">
        <v>1</v>
      </c>
      <c r="D3725" s="53">
        <v>29</v>
      </c>
      <c r="E3725" s="53">
        <v>33</v>
      </c>
      <c r="F3725" s="53">
        <v>17.996000000000002</v>
      </c>
      <c r="G3725" s="53">
        <v>0</v>
      </c>
      <c r="H3725" s="53">
        <v>0.87878787878787878</v>
      </c>
      <c r="I3725" s="53">
        <v>0.59183673469387754</v>
      </c>
      <c r="J3725" s="53">
        <v>6.0765077797464979</v>
      </c>
      <c r="K3725" s="53">
        <v>116</v>
      </c>
      <c r="L3725" s="53">
        <v>101.27586206896552</v>
      </c>
      <c r="M3725" s="53">
        <v>79.206896551724142</v>
      </c>
      <c r="N3725" s="53">
        <v>8.8998256472654642</v>
      </c>
      <c r="O3725" s="53">
        <v>-0.33091677102833972</v>
      </c>
      <c r="P3725" s="53">
        <v>2.3077637596174365</v>
      </c>
      <c r="Q3725" s="53">
        <v>58.089285714285715</v>
      </c>
      <c r="R3725" s="53">
        <v>0.90576101767366768</v>
      </c>
      <c r="S3725" s="53">
        <v>4.2802262536736588</v>
      </c>
      <c r="T3725" s="53">
        <v>1.8494897959183687E-2</v>
      </c>
      <c r="U3725" s="53">
        <v>0.19852691950906232</v>
      </c>
      <c r="V3725" s="53">
        <v>6.2330229193099944</v>
      </c>
      <c r="W3725" s="53">
        <v>6.2330229193099944</v>
      </c>
    </row>
    <row r="3726" spans="3:23" x14ac:dyDescent="0.25">
      <c r="C3726" s="70">
        <v>0</v>
      </c>
      <c r="D3726" s="53">
        <v>52</v>
      </c>
      <c r="E3726" s="53">
        <v>56</v>
      </c>
      <c r="F3726" s="53">
        <v>24.091000000000001</v>
      </c>
      <c r="G3726" s="53">
        <v>0.63922586392294267</v>
      </c>
      <c r="H3726" s="53">
        <v>0.9285714285714286</v>
      </c>
      <c r="I3726" s="53">
        <v>0.65</v>
      </c>
      <c r="J3726" s="53">
        <v>8.1368578902564384</v>
      </c>
      <c r="K3726" s="53">
        <v>129</v>
      </c>
      <c r="L3726" s="53">
        <v>104.15384615384616</v>
      </c>
      <c r="M3726" s="53">
        <v>185.46606334841627</v>
      </c>
      <c r="N3726" s="53">
        <v>13.618592561216312</v>
      </c>
      <c r="O3726" s="53">
        <v>-3.870605903569671E-3</v>
      </c>
      <c r="P3726" s="53">
        <v>2.2187374504182151</v>
      </c>
      <c r="Q3726" s="53">
        <v>66.333333333333343</v>
      </c>
      <c r="R3726" s="53">
        <v>0.92325740637432685</v>
      </c>
      <c r="S3726" s="53">
        <v>4.7338115930162763</v>
      </c>
      <c r="T3726" s="53">
        <v>1.2345679012345699E-2</v>
      </c>
      <c r="U3726" s="53">
        <v>0.23939751377315871</v>
      </c>
      <c r="V3726" s="53">
        <v>9.4082417691894715</v>
      </c>
      <c r="W3726" s="53">
        <v>7.235117120775219</v>
      </c>
    </row>
    <row r="3727" spans="3:23" x14ac:dyDescent="0.25">
      <c r="C3727" s="70">
        <v>0</v>
      </c>
      <c r="D3727" s="53">
        <v>318</v>
      </c>
      <c r="E3727" s="53">
        <v>341</v>
      </c>
      <c r="F3727" s="53">
        <v>69.725999999999999</v>
      </c>
      <c r="G3727" s="53">
        <v>0.86716324263279232</v>
      </c>
      <c r="H3727" s="53">
        <v>0.93255131964809379</v>
      </c>
      <c r="I3727" s="53">
        <v>0.56084656084656082</v>
      </c>
      <c r="J3727" s="53">
        <v>20.121882994038646</v>
      </c>
      <c r="K3727" s="53">
        <v>149</v>
      </c>
      <c r="L3727" s="53">
        <v>100.68238993710692</v>
      </c>
      <c r="M3727" s="53">
        <v>288.89880562664905</v>
      </c>
      <c r="N3727" s="53">
        <v>16.997023434314876</v>
      </c>
      <c r="O3727" s="53">
        <v>0.87692632870245468</v>
      </c>
      <c r="P3727" s="53">
        <v>3.0468227543928559</v>
      </c>
      <c r="Q3727" s="53">
        <v>28.821548821548873</v>
      </c>
      <c r="R3727" s="53">
        <v>0.98286649962923145</v>
      </c>
      <c r="S3727" s="53">
        <v>5.7410629499122292</v>
      </c>
      <c r="T3727" s="53">
        <v>2.641453819904984E-3</v>
      </c>
      <c r="U3727" s="53">
        <v>0.31998880748880831</v>
      </c>
      <c r="V3727" s="53">
        <v>29.011699388456677</v>
      </c>
      <c r="W3727" s="53">
        <v>14.448522752470859</v>
      </c>
    </row>
    <row r="3728" spans="3:23" x14ac:dyDescent="0.25">
      <c r="C3728" s="70">
        <v>0</v>
      </c>
      <c r="D3728" s="53">
        <v>2605</v>
      </c>
      <c r="E3728" s="53">
        <v>3370</v>
      </c>
      <c r="F3728" s="53">
        <v>290.58199999999994</v>
      </c>
      <c r="G3728" s="53">
        <v>0.94017178754398789</v>
      </c>
      <c r="H3728" s="53">
        <v>0.77299703264094954</v>
      </c>
      <c r="I3728" s="53">
        <v>0.57480141218005298</v>
      </c>
      <c r="J3728" s="53">
        <v>57.591570685605539</v>
      </c>
      <c r="K3728" s="53">
        <v>242</v>
      </c>
      <c r="L3728" s="53">
        <v>131.38234165067178</v>
      </c>
      <c r="M3728" s="53">
        <v>1993.280026004579</v>
      </c>
      <c r="N3728" s="53">
        <v>44.646164740149615</v>
      </c>
      <c r="O3728" s="53">
        <v>0.75044081981054167</v>
      </c>
      <c r="P3728" s="53">
        <v>2.4463149079298301</v>
      </c>
      <c r="Q3728" s="53">
        <v>151.80091783216861</v>
      </c>
      <c r="R3728" s="53">
        <v>0.97426931364198244</v>
      </c>
      <c r="S3728" s="53">
        <v>7.0609463966370649</v>
      </c>
      <c r="T3728" s="53">
        <v>5.4661520734507608E-4</v>
      </c>
      <c r="U3728" s="53">
        <v>0.24640856598205624</v>
      </c>
      <c r="V3728" s="53">
        <v>107.34109519152489</v>
      </c>
      <c r="W3728" s="53">
        <v>36.57119303262386</v>
      </c>
    </row>
    <row r="3729" spans="3:23" x14ac:dyDescent="0.25">
      <c r="C3729" s="70">
        <v>0</v>
      </c>
      <c r="D3729" s="53">
        <v>276</v>
      </c>
      <c r="E3729" s="53">
        <v>298</v>
      </c>
      <c r="F3729" s="53">
        <v>71.885000000000005</v>
      </c>
      <c r="G3729" s="53">
        <v>0.94394272154971892</v>
      </c>
      <c r="H3729" s="53">
        <v>0.9261744966442953</v>
      </c>
      <c r="I3729" s="53">
        <v>0.45320197044334976</v>
      </c>
      <c r="J3729" s="53">
        <v>18.746042631630413</v>
      </c>
      <c r="K3729" s="53">
        <v>164</v>
      </c>
      <c r="L3729" s="53">
        <v>110.05072463768116</v>
      </c>
      <c r="M3729" s="53">
        <v>507.76469038208131</v>
      </c>
      <c r="N3729" s="53">
        <v>22.533634646503021</v>
      </c>
      <c r="O3729" s="53">
        <v>0.49655133418098057</v>
      </c>
      <c r="P3729" s="53">
        <v>2.4622735595285672</v>
      </c>
      <c r="Q3729" s="53">
        <v>108.02380952381002</v>
      </c>
      <c r="R3729" s="53">
        <v>0.95781890509422685</v>
      </c>
      <c r="S3729" s="53">
        <v>6.0994801022340059</v>
      </c>
      <c r="T3729" s="53">
        <v>2.3230032753842086E-3</v>
      </c>
      <c r="U3729" s="53">
        <v>0.21463614395258196</v>
      </c>
      <c r="V3729" s="53">
        <v>33.400927344810519</v>
      </c>
      <c r="W3729" s="53">
        <v>11.025956162686301</v>
      </c>
    </row>
    <row r="3730" spans="3:23" x14ac:dyDescent="0.25">
      <c r="C3730" s="70">
        <v>0</v>
      </c>
      <c r="D3730" s="53">
        <v>43</v>
      </c>
      <c r="E3730" s="53">
        <v>47</v>
      </c>
      <c r="F3730" s="53">
        <v>21.552</v>
      </c>
      <c r="G3730" s="53">
        <v>0.53810701977690156</v>
      </c>
      <c r="H3730" s="53">
        <v>0.91489361702127658</v>
      </c>
      <c r="I3730" s="53">
        <v>0.68253968253968256</v>
      </c>
      <c r="J3730" s="53">
        <v>7.399277020331918</v>
      </c>
      <c r="K3730" s="53">
        <v>118</v>
      </c>
      <c r="L3730" s="53">
        <v>97.511627906976742</v>
      </c>
      <c r="M3730" s="53">
        <v>118.0653377630122</v>
      </c>
      <c r="N3730" s="53">
        <v>10.865787489317661</v>
      </c>
      <c r="O3730" s="53">
        <v>0.13309079502629192</v>
      </c>
      <c r="P3730" s="53">
        <v>2.2113279952861449</v>
      </c>
      <c r="Q3730" s="53">
        <v>91.699999999999989</v>
      </c>
      <c r="R3730" s="53">
        <v>0.85548253777409378</v>
      </c>
      <c r="S3730" s="53">
        <v>4.5829005103651106</v>
      </c>
      <c r="T3730" s="53">
        <v>1.5102040816326545E-2</v>
      </c>
      <c r="U3730" s="53">
        <v>0.15761344397899013</v>
      </c>
      <c r="V3730" s="53">
        <v>8.1744544421237428</v>
      </c>
      <c r="W3730" s="53">
        <v>6.8900557484721601</v>
      </c>
    </row>
    <row r="3731" spans="3:23" x14ac:dyDescent="0.25">
      <c r="C3731" s="70">
        <v>0</v>
      </c>
      <c r="D3731" s="53">
        <v>460</v>
      </c>
      <c r="E3731" s="53">
        <v>532</v>
      </c>
      <c r="F3731" s="53">
        <v>102.16199999999999</v>
      </c>
      <c r="G3731" s="53">
        <v>0.95009177977016779</v>
      </c>
      <c r="H3731" s="53">
        <v>0.86466165413533835</v>
      </c>
      <c r="I3731" s="53">
        <v>0.4107142857142857</v>
      </c>
      <c r="J3731" s="53">
        <v>24.201036973199614</v>
      </c>
      <c r="K3731" s="53">
        <v>134</v>
      </c>
      <c r="L3731" s="53">
        <v>96.528260869565216</v>
      </c>
      <c r="M3731" s="53">
        <v>176.06673770957659</v>
      </c>
      <c r="N3731" s="53">
        <v>13.26901419509289</v>
      </c>
      <c r="O3731" s="53">
        <v>0.72113079832362359</v>
      </c>
      <c r="P3731" s="53">
        <v>3.0213047419592689</v>
      </c>
      <c r="Q3731" s="53">
        <v>29.068398268398141</v>
      </c>
      <c r="R3731" s="53">
        <v>0.98340627613450227</v>
      </c>
      <c r="S3731" s="53">
        <v>5.4996148471637287</v>
      </c>
      <c r="T3731" s="53">
        <v>2.0097074642528852E-3</v>
      </c>
      <c r="U3731" s="53">
        <v>0.31304552122020407</v>
      </c>
      <c r="V3731" s="53">
        <v>44.949644584271581</v>
      </c>
      <c r="W3731" s="53">
        <v>14.022964330778002</v>
      </c>
    </row>
    <row r="3732" spans="3:23" x14ac:dyDescent="0.25">
      <c r="C3732" s="70">
        <v>0</v>
      </c>
      <c r="D3732" s="53">
        <v>3270</v>
      </c>
      <c r="E3732" s="53">
        <v>4843</v>
      </c>
      <c r="F3732" s="53">
        <v>407.48999999999995</v>
      </c>
      <c r="G3732" s="53">
        <v>0.83222070645045709</v>
      </c>
      <c r="H3732" s="53">
        <v>0.67520132149494116</v>
      </c>
      <c r="I3732" s="53">
        <v>0.48842419716206126</v>
      </c>
      <c r="J3732" s="53">
        <v>64.525137049710963</v>
      </c>
      <c r="K3732" s="53">
        <v>229</v>
      </c>
      <c r="L3732" s="53">
        <v>115.12354740061163</v>
      </c>
      <c r="M3732" s="53">
        <v>925.85563990521848</v>
      </c>
      <c r="N3732" s="53">
        <v>30.427876033420709</v>
      </c>
      <c r="O3732" s="53">
        <v>1.0582964200455278</v>
      </c>
      <c r="P3732" s="53">
        <v>3.7526323614948671</v>
      </c>
      <c r="Q3732" s="53">
        <v>38.398964497041057</v>
      </c>
      <c r="R3732" s="53">
        <v>0.98890698770034435</v>
      </c>
      <c r="S3732" s="53">
        <v>6.6429050916321808</v>
      </c>
      <c r="T3732" s="53">
        <v>5.872518469241531E-4</v>
      </c>
      <c r="U3732" s="53">
        <v>0.29353556002299835</v>
      </c>
      <c r="V3732" s="53">
        <v>102.21541487112626</v>
      </c>
      <c r="W3732" s="53">
        <v>56.672773869205955</v>
      </c>
    </row>
    <row r="3733" spans="3:23" x14ac:dyDescent="0.25">
      <c r="C3733" s="70">
        <v>1</v>
      </c>
      <c r="D3733" s="53">
        <v>54</v>
      </c>
      <c r="E3733" s="53">
        <v>58</v>
      </c>
      <c r="F3733" s="53">
        <v>24.182000000000002</v>
      </c>
      <c r="G3733" s="53">
        <v>0.57784691467431337</v>
      </c>
      <c r="H3733" s="53">
        <v>0.93103448275862066</v>
      </c>
      <c r="I3733" s="53">
        <v>0.67500000000000004</v>
      </c>
      <c r="J3733" s="53">
        <v>8.291859587312052</v>
      </c>
      <c r="K3733" s="53">
        <v>124</v>
      </c>
      <c r="L3733" s="53">
        <v>98.629629629629633</v>
      </c>
      <c r="M3733" s="53">
        <v>170.19986023759606</v>
      </c>
      <c r="N3733" s="53">
        <v>13.046066849345671</v>
      </c>
      <c r="O3733" s="53">
        <v>0.11453637267387103</v>
      </c>
      <c r="P3733" s="53">
        <v>1.9737427434149375</v>
      </c>
      <c r="Q3733" s="53">
        <v>99.7222222222222</v>
      </c>
      <c r="R3733" s="53">
        <v>0.9018989103207995</v>
      </c>
      <c r="S3733" s="53">
        <v>5.0001673632345165</v>
      </c>
      <c r="T3733" s="53">
        <v>1.1111111111111134E-2</v>
      </c>
      <c r="U3733" s="53">
        <v>0.14421843927390876</v>
      </c>
      <c r="V3733" s="53">
        <v>9.2776114422880465</v>
      </c>
      <c r="W3733" s="53">
        <v>7.5718777944003648</v>
      </c>
    </row>
    <row r="3734" spans="3:23" x14ac:dyDescent="0.25">
      <c r="C3734" s="70">
        <v>0</v>
      </c>
      <c r="D3734" s="53">
        <v>73</v>
      </c>
      <c r="E3734" s="53">
        <v>77</v>
      </c>
      <c r="F3734" s="53">
        <v>28.565000000000001</v>
      </c>
      <c r="G3734" s="53">
        <v>0.69795561026865904</v>
      </c>
      <c r="H3734" s="53">
        <v>0.94805194805194803</v>
      </c>
      <c r="I3734" s="53">
        <v>0.76041666666666663</v>
      </c>
      <c r="J3734" s="53">
        <v>9.6408758298023347</v>
      </c>
      <c r="K3734" s="53">
        <v>150</v>
      </c>
      <c r="L3734" s="53">
        <v>111.01369863013699</v>
      </c>
      <c r="M3734" s="53">
        <v>392.59703196347016</v>
      </c>
      <c r="N3734" s="53">
        <v>19.814061470669515</v>
      </c>
      <c r="O3734" s="53">
        <v>0.23944104563572602</v>
      </c>
      <c r="P3734" s="53">
        <v>2.0104628756242602</v>
      </c>
      <c r="Q3734" s="53">
        <v>79.175925925925938</v>
      </c>
      <c r="R3734" s="53">
        <v>0.93586076203902813</v>
      </c>
      <c r="S3734" s="53">
        <v>5.3265430519121573</v>
      </c>
      <c r="T3734" s="53">
        <v>1.0116598079561051E-2</v>
      </c>
      <c r="U3734" s="53">
        <v>0.21874656758679209</v>
      </c>
      <c r="V3734" s="53">
        <v>11.469113455244525</v>
      </c>
      <c r="W3734" s="53">
        <v>8.2135026529196491</v>
      </c>
    </row>
    <row r="3735" spans="3:23" x14ac:dyDescent="0.25">
      <c r="C3735" s="70">
        <v>0</v>
      </c>
      <c r="D3735" s="53">
        <v>316</v>
      </c>
      <c r="E3735" s="53">
        <v>338</v>
      </c>
      <c r="F3735" s="53">
        <v>67.674999999999997</v>
      </c>
      <c r="G3735" s="53">
        <v>0.82521986238938771</v>
      </c>
      <c r="H3735" s="53">
        <v>0.9349112426035503</v>
      </c>
      <c r="I3735" s="53">
        <v>0.59848484848484851</v>
      </c>
      <c r="J3735" s="53">
        <v>20.058506827187099</v>
      </c>
      <c r="K3735" s="53">
        <v>147</v>
      </c>
      <c r="L3735" s="53">
        <v>100.63924050632912</v>
      </c>
      <c r="M3735" s="53">
        <v>276.73928069117915</v>
      </c>
      <c r="N3735" s="53">
        <v>16.635482580652091</v>
      </c>
      <c r="O3735" s="53">
        <v>0.72842365457339675</v>
      </c>
      <c r="P3735" s="53">
        <v>2.9511882214823886</v>
      </c>
      <c r="Q3735" s="53">
        <v>30.086956521739069</v>
      </c>
      <c r="R3735" s="53">
        <v>0.98242229490938227</v>
      </c>
      <c r="S3735" s="53">
        <v>5.7661514939203737</v>
      </c>
      <c r="T3735" s="53">
        <v>2.4154589371980701E-3</v>
      </c>
      <c r="U3735" s="53">
        <v>0.28025278084021682</v>
      </c>
      <c r="V3735" s="53">
        <v>27.270865193404219</v>
      </c>
      <c r="W3735" s="53">
        <v>15.402901853620646</v>
      </c>
    </row>
    <row r="3736" spans="3:23" x14ac:dyDescent="0.25">
      <c r="C3736" s="70">
        <v>0</v>
      </c>
      <c r="D3736" s="53">
        <v>2594</v>
      </c>
      <c r="E3736" s="53">
        <v>3213</v>
      </c>
      <c r="F3736" s="53">
        <v>278.15999999999997</v>
      </c>
      <c r="G3736" s="53">
        <v>0.93263524330491243</v>
      </c>
      <c r="H3736" s="53">
        <v>0.80734516028633674</v>
      </c>
      <c r="I3736" s="53">
        <v>0.59142726858185135</v>
      </c>
      <c r="J3736" s="53">
        <v>57.469847564118453</v>
      </c>
      <c r="K3736" s="53">
        <v>244</v>
      </c>
      <c r="L3736" s="53">
        <v>130.28912875867385</v>
      </c>
      <c r="M3736" s="53">
        <v>1920.6252037913559</v>
      </c>
      <c r="N3736" s="53">
        <v>43.824938149315805</v>
      </c>
      <c r="O3736" s="53">
        <v>0.79949531426866438</v>
      </c>
      <c r="P3736" s="53">
        <v>2.564847430707379</v>
      </c>
      <c r="Q3736" s="53">
        <v>115.67261232784101</v>
      </c>
      <c r="R3736" s="53">
        <v>0.97920671160548567</v>
      </c>
      <c r="S3736" s="53">
        <v>7.0686859034246732</v>
      </c>
      <c r="T3736" s="53">
        <v>5.2849604056189557E-4</v>
      </c>
      <c r="U3736" s="53">
        <v>0.2436287659885486</v>
      </c>
      <c r="V3736" s="53">
        <v>103.79019006920568</v>
      </c>
      <c r="W3736" s="53">
        <v>37.449638304127774</v>
      </c>
    </row>
    <row r="3737" spans="3:23" x14ac:dyDescent="0.25">
      <c r="C3737" s="70">
        <v>0</v>
      </c>
      <c r="D3737" s="53">
        <v>325</v>
      </c>
      <c r="E3737" s="53">
        <v>372</v>
      </c>
      <c r="F3737" s="53">
        <v>85.63</v>
      </c>
      <c r="G3737" s="53">
        <v>0.95621845168372355</v>
      </c>
      <c r="H3737" s="53">
        <v>0.87365591397849462</v>
      </c>
      <c r="I3737" s="53">
        <v>0.40372670807453415</v>
      </c>
      <c r="J3737" s="53">
        <v>20.342144725641095</v>
      </c>
      <c r="K3737" s="53">
        <v>168</v>
      </c>
      <c r="L3737" s="53">
        <v>108.11076923076924</v>
      </c>
      <c r="M3737" s="53">
        <v>562.33337132003817</v>
      </c>
      <c r="N3737" s="53">
        <v>23.713569350058588</v>
      </c>
      <c r="O3737" s="53">
        <v>0.61536556892984429</v>
      </c>
      <c r="P3737" s="53">
        <v>2.4424369578747482</v>
      </c>
      <c r="Q3737" s="53">
        <v>77.157004830917799</v>
      </c>
      <c r="R3737" s="53">
        <v>0.96991706375323405</v>
      </c>
      <c r="S3737" s="53">
        <v>6.229335689404869</v>
      </c>
      <c r="T3737" s="53">
        <v>1.8553525169781916E-3</v>
      </c>
      <c r="U3737" s="53">
        <v>0.23271246808589829</v>
      </c>
      <c r="V3737" s="53">
        <v>38.751021170959341</v>
      </c>
      <c r="W3737" s="53">
        <v>11.34063532126453</v>
      </c>
    </row>
    <row r="3738" spans="3:23" x14ac:dyDescent="0.25">
      <c r="C3738" s="70">
        <v>0</v>
      </c>
      <c r="D3738" s="53">
        <v>201</v>
      </c>
      <c r="E3738" s="53">
        <v>227</v>
      </c>
      <c r="F3738" s="53">
        <v>60.099000000000004</v>
      </c>
      <c r="G3738" s="53">
        <v>0.93497565375980352</v>
      </c>
      <c r="H3738" s="53">
        <v>0.88546255506607929</v>
      </c>
      <c r="I3738" s="53">
        <v>0.74444444444444446</v>
      </c>
      <c r="J3738" s="53">
        <v>15.997535700593629</v>
      </c>
      <c r="K3738" s="53">
        <v>117</v>
      </c>
      <c r="L3738" s="53">
        <v>94.616915422885569</v>
      </c>
      <c r="M3738" s="53">
        <v>148.38751243781081</v>
      </c>
      <c r="N3738" s="53">
        <v>12.181441312004537</v>
      </c>
      <c r="O3738" s="53">
        <v>2.1954979507912205E-2</v>
      </c>
      <c r="P3738" s="53">
        <v>1.8348984732544007</v>
      </c>
      <c r="Q3738" s="53">
        <v>79.185714285714369</v>
      </c>
      <c r="R3738" s="53">
        <v>0.88228103026668625</v>
      </c>
      <c r="S3738" s="53">
        <v>5.2900525321085921</v>
      </c>
      <c r="T3738" s="53">
        <v>4.0561224489796084E-3</v>
      </c>
      <c r="U3738" s="53">
        <v>0.18575201729876081</v>
      </c>
      <c r="V3738" s="53">
        <v>27.619156924393902</v>
      </c>
      <c r="W3738" s="53">
        <v>9.796843429517283</v>
      </c>
    </row>
    <row r="3739" spans="3:23" x14ac:dyDescent="0.25">
      <c r="C3739" s="70">
        <v>0</v>
      </c>
      <c r="D3739" s="53">
        <v>623</v>
      </c>
      <c r="E3739" s="53">
        <v>735</v>
      </c>
      <c r="F3739" s="53">
        <v>123.17700000000001</v>
      </c>
      <c r="G3739" s="53">
        <v>0.96138156776819728</v>
      </c>
      <c r="H3739" s="53">
        <v>0.84761904761904761</v>
      </c>
      <c r="I3739" s="53">
        <v>0.36220930232558141</v>
      </c>
      <c r="J3739" s="53">
        <v>28.164307844681826</v>
      </c>
      <c r="K3739" s="53">
        <v>135</v>
      </c>
      <c r="L3739" s="53">
        <v>96.056179775280896</v>
      </c>
      <c r="M3739" s="53">
        <v>192.38751399978318</v>
      </c>
      <c r="N3739" s="53">
        <v>13.870382619083843</v>
      </c>
      <c r="O3739" s="53">
        <v>0.57213832436404644</v>
      </c>
      <c r="P3739" s="53">
        <v>2.7646324712335222</v>
      </c>
      <c r="Q3739" s="53">
        <v>25.530113636363623</v>
      </c>
      <c r="R3739" s="53">
        <v>0.9866500420728046</v>
      </c>
      <c r="S3739" s="53">
        <v>5.628343344365403</v>
      </c>
      <c r="T3739" s="53">
        <v>1.7045454545454085E-3</v>
      </c>
      <c r="U3739" s="53">
        <v>0.33566042612875768</v>
      </c>
      <c r="V3739" s="53">
        <v>55.870784706042862</v>
      </c>
      <c r="W3739" s="53">
        <v>15.376699790219927</v>
      </c>
    </row>
    <row r="3740" spans="3:23" x14ac:dyDescent="0.25">
      <c r="C3740" s="70">
        <v>0</v>
      </c>
      <c r="D3740" s="53">
        <v>3419</v>
      </c>
      <c r="E3740" s="53">
        <v>5027</v>
      </c>
      <c r="F3740" s="53">
        <v>420.755</v>
      </c>
      <c r="G3740" s="53">
        <v>0.79604891400762812</v>
      </c>
      <c r="H3740" s="53">
        <v>0.68012731251243286</v>
      </c>
      <c r="I3740" s="53">
        <v>0.45917271017996242</v>
      </c>
      <c r="J3740" s="53">
        <v>65.978829964235658</v>
      </c>
      <c r="K3740" s="53">
        <v>234</v>
      </c>
      <c r="L3740" s="53">
        <v>113.73120795554256</v>
      </c>
      <c r="M3740" s="53">
        <v>978.76827972824674</v>
      </c>
      <c r="N3740" s="53">
        <v>31.285272569185757</v>
      </c>
      <c r="O3740" s="53">
        <v>1.1445239854224853</v>
      </c>
      <c r="P3740" s="53">
        <v>4.1069747043583016</v>
      </c>
      <c r="Q3740" s="53">
        <v>38.545551270115602</v>
      </c>
      <c r="R3740" s="53">
        <v>0.98908837249423365</v>
      </c>
      <c r="S3740" s="53">
        <v>6.6683960166008491</v>
      </c>
      <c r="T3740" s="53">
        <v>6.5408620986781064E-4</v>
      </c>
      <c r="U3740" s="53">
        <v>0.31130945772611268</v>
      </c>
      <c r="V3740" s="53">
        <v>100.11764598697989</v>
      </c>
      <c r="W3740" s="53">
        <v>60.594432286467658</v>
      </c>
    </row>
    <row r="3741" spans="3:23" x14ac:dyDescent="0.25">
      <c r="C3741" s="70">
        <v>1</v>
      </c>
      <c r="D3741" s="53">
        <v>50</v>
      </c>
      <c r="E3741" s="53">
        <v>54</v>
      </c>
      <c r="F3741" s="53">
        <v>23.511999999999997</v>
      </c>
      <c r="G3741" s="53">
        <v>0.64027308405573846</v>
      </c>
      <c r="H3741" s="53">
        <v>0.92592592592592593</v>
      </c>
      <c r="I3741" s="53">
        <v>0.7142857142857143</v>
      </c>
      <c r="J3741" s="53">
        <v>7.9788456080286538</v>
      </c>
      <c r="K3741" s="53">
        <v>124</v>
      </c>
      <c r="L3741" s="53">
        <v>97.46</v>
      </c>
      <c r="M3741" s="53">
        <v>181.76367346938775</v>
      </c>
      <c r="N3741" s="53">
        <v>13.481975874084174</v>
      </c>
      <c r="O3741" s="53">
        <v>0.21873831707038141</v>
      </c>
      <c r="P3741" s="53">
        <v>1.964467477554068</v>
      </c>
      <c r="Q3741" s="53">
        <v>94.412500000000023</v>
      </c>
      <c r="R3741" s="53">
        <v>0.88548749515950265</v>
      </c>
      <c r="S3741" s="53">
        <v>5.0536606896881864</v>
      </c>
      <c r="T3741" s="53">
        <v>1.281250000000001E-2</v>
      </c>
      <c r="U3741" s="53">
        <v>0.16637235694946603</v>
      </c>
      <c r="V3741" s="53">
        <v>9.202898094259945</v>
      </c>
      <c r="W3741" s="53">
        <v>7.0691819422995001</v>
      </c>
    </row>
    <row r="3742" spans="3:23" x14ac:dyDescent="0.25">
      <c r="C3742" s="70">
        <v>0</v>
      </c>
      <c r="D3742" s="53">
        <v>110</v>
      </c>
      <c r="E3742" s="53">
        <v>114</v>
      </c>
      <c r="F3742" s="53">
        <v>36.794000000000004</v>
      </c>
      <c r="G3742" s="53">
        <v>0.79918217512162215</v>
      </c>
      <c r="H3742" s="53">
        <v>0.96491228070175439</v>
      </c>
      <c r="I3742" s="53">
        <v>0.76388888888888884</v>
      </c>
      <c r="J3742" s="53">
        <v>11.834540545406394</v>
      </c>
      <c r="K3742" s="53">
        <v>141</v>
      </c>
      <c r="L3742" s="53">
        <v>105.46363636363637</v>
      </c>
      <c r="M3742" s="53">
        <v>362.45279399499572</v>
      </c>
      <c r="N3742" s="53">
        <v>19.038193033872613</v>
      </c>
      <c r="O3742" s="53">
        <v>0.13759566488609729</v>
      </c>
      <c r="P3742" s="53">
        <v>1.8772061119089201</v>
      </c>
      <c r="Q3742" s="53">
        <v>56.962499999999991</v>
      </c>
      <c r="R3742" s="53">
        <v>0.95413519525576929</v>
      </c>
      <c r="S3742" s="53">
        <v>5.606283522923011</v>
      </c>
      <c r="T3742" s="53">
        <v>6.640625000000005E-3</v>
      </c>
      <c r="U3742" s="53">
        <v>0.27124793562593258</v>
      </c>
      <c r="V3742" s="53">
        <v>15.331348768229075</v>
      </c>
      <c r="W3742" s="53">
        <v>9.2155033786917162</v>
      </c>
    </row>
    <row r="3743" spans="3:23" x14ac:dyDescent="0.25">
      <c r="C3743" s="70">
        <v>0</v>
      </c>
      <c r="D3743" s="53">
        <v>318</v>
      </c>
      <c r="E3743" s="53">
        <v>343</v>
      </c>
      <c r="F3743" s="53">
        <v>68.344999999999985</v>
      </c>
      <c r="G3743" s="53">
        <v>0.74778925379733319</v>
      </c>
      <c r="H3743" s="53">
        <v>0.92711370262390669</v>
      </c>
      <c r="I3743" s="53">
        <v>0.60113421550094515</v>
      </c>
      <c r="J3743" s="53">
        <v>20.121882994038646</v>
      </c>
      <c r="K3743" s="53">
        <v>138</v>
      </c>
      <c r="L3743" s="53">
        <v>99.314465408805034</v>
      </c>
      <c r="M3743" s="53">
        <v>257.28250302561355</v>
      </c>
      <c r="N3743" s="53">
        <v>16.040028149152779</v>
      </c>
      <c r="O3743" s="53">
        <v>0.44670461086246144</v>
      </c>
      <c r="P3743" s="53">
        <v>2.4061684539350621</v>
      </c>
      <c r="Q3743" s="53">
        <v>29.768115942028928</v>
      </c>
      <c r="R3743" s="53">
        <v>0.98013775758311072</v>
      </c>
      <c r="S3743" s="53">
        <v>5.729621595870988</v>
      </c>
      <c r="T3743" s="53">
        <v>2.474532661205633E-3</v>
      </c>
      <c r="U3743" s="53">
        <v>0.27385003281742426</v>
      </c>
      <c r="V3743" s="53">
        <v>25.318187975050193</v>
      </c>
      <c r="W3743" s="53">
        <v>16.809660642447433</v>
      </c>
    </row>
    <row r="3744" spans="3:23" x14ac:dyDescent="0.25">
      <c r="C3744" s="70">
        <v>0</v>
      </c>
      <c r="D3744" s="53">
        <v>2698</v>
      </c>
      <c r="E3744" s="53">
        <v>3317</v>
      </c>
      <c r="F3744" s="53">
        <v>271.00600000000003</v>
      </c>
      <c r="G3744" s="53">
        <v>0.9196938099413452</v>
      </c>
      <c r="H3744" s="53">
        <v>0.81338558938800121</v>
      </c>
      <c r="I3744" s="53">
        <v>0.59955555555555551</v>
      </c>
      <c r="J3744" s="53">
        <v>58.610581738244747</v>
      </c>
      <c r="K3744" s="53">
        <v>243</v>
      </c>
      <c r="L3744" s="53">
        <v>125.45255744996294</v>
      </c>
      <c r="M3744" s="53">
        <v>1881.4180301644776</v>
      </c>
      <c r="N3744" s="53">
        <v>43.375315908526566</v>
      </c>
      <c r="O3744" s="53">
        <v>0.91102184738078251</v>
      </c>
      <c r="P3744" s="53">
        <v>2.8278055637926816</v>
      </c>
      <c r="Q3744" s="53">
        <v>126.50803080307861</v>
      </c>
      <c r="R3744" s="53">
        <v>0.97684279393816931</v>
      </c>
      <c r="S3744" s="53">
        <v>7.009978904414961</v>
      </c>
      <c r="T3744" s="53">
        <v>6.0265212439833589E-4</v>
      </c>
      <c r="U3744" s="53">
        <v>0.25923850418129685</v>
      </c>
      <c r="V3744" s="53">
        <v>100.87321637106561</v>
      </c>
      <c r="W3744" s="53">
        <v>39.606490539949434</v>
      </c>
    </row>
    <row r="3745" spans="3:23" x14ac:dyDescent="0.25">
      <c r="C3745" s="70">
        <v>0</v>
      </c>
      <c r="D3745" s="53">
        <v>1022</v>
      </c>
      <c r="E3745" s="53">
        <v>1577</v>
      </c>
      <c r="F3745" s="53">
        <v>199.40300000000002</v>
      </c>
      <c r="G3745" s="53">
        <v>0.95882852962969956</v>
      </c>
      <c r="H3745" s="53">
        <v>0.64806594800253647</v>
      </c>
      <c r="I3745" s="53">
        <v>0.31689922480620153</v>
      </c>
      <c r="J3745" s="53">
        <v>36.072854263550262</v>
      </c>
      <c r="K3745" s="53">
        <v>152</v>
      </c>
      <c r="L3745" s="53">
        <v>99.00880626223092</v>
      </c>
      <c r="M3745" s="53">
        <v>292.96662168818841</v>
      </c>
      <c r="N3745" s="53">
        <v>17.116267749956133</v>
      </c>
      <c r="O3745" s="53">
        <v>0.61492354374845315</v>
      </c>
      <c r="P3745" s="53">
        <v>2.9367671864827645</v>
      </c>
      <c r="Q3745" s="53">
        <v>46.007955936352538</v>
      </c>
      <c r="R3745" s="53">
        <v>0.97905266100502153</v>
      </c>
      <c r="S3745" s="53">
        <v>5.9131965479580177</v>
      </c>
      <c r="T3745" s="53">
        <v>1.1560115597410499E-3</v>
      </c>
      <c r="U3745" s="53">
        <v>0.31992675835031326</v>
      </c>
      <c r="V3745" s="53">
        <v>88.266473410632045</v>
      </c>
      <c r="W3745" s="53">
        <v>25.066412036424921</v>
      </c>
    </row>
    <row r="3746" spans="3:23" x14ac:dyDescent="0.25">
      <c r="C3746" s="70">
        <v>0</v>
      </c>
      <c r="D3746" s="53">
        <v>330</v>
      </c>
      <c r="E3746" s="53">
        <v>366</v>
      </c>
      <c r="F3746" s="53">
        <v>83.115999999999985</v>
      </c>
      <c r="G3746" s="53">
        <v>0.94969712502435921</v>
      </c>
      <c r="H3746" s="53">
        <v>0.90163934426229508</v>
      </c>
      <c r="I3746" s="53">
        <v>0.42199488491048592</v>
      </c>
      <c r="J3746" s="53">
        <v>20.498025508877767</v>
      </c>
      <c r="K3746" s="53">
        <v>182</v>
      </c>
      <c r="L3746" s="53">
        <v>110.2939393939394</v>
      </c>
      <c r="M3746" s="53">
        <v>770.80999355254664</v>
      </c>
      <c r="N3746" s="53">
        <v>27.763465085477833</v>
      </c>
      <c r="O3746" s="53">
        <v>0.7581503905639988</v>
      </c>
      <c r="P3746" s="53">
        <v>2.6074505267979196</v>
      </c>
      <c r="Q3746" s="53">
        <v>90.823602484472104</v>
      </c>
      <c r="R3746" s="53">
        <v>0.96811296673992786</v>
      </c>
      <c r="S3746" s="53">
        <v>6.3340811883844683</v>
      </c>
      <c r="T3746" s="53">
        <v>1.8286331545850538E-3</v>
      </c>
      <c r="U3746" s="53">
        <v>0.23657794852056935</v>
      </c>
      <c r="V3746" s="53">
        <v>37.603590683055835</v>
      </c>
      <c r="W3746" s="53">
        <v>11.776311800545024</v>
      </c>
    </row>
    <row r="3747" spans="3:23" x14ac:dyDescent="0.25">
      <c r="C3747" s="70">
        <v>0</v>
      </c>
      <c r="D3747" s="53">
        <v>6317</v>
      </c>
      <c r="E3747" s="53">
        <v>11193</v>
      </c>
      <c r="F3747" s="53">
        <v>731.18599999999992</v>
      </c>
      <c r="G3747" s="53">
        <v>0.79130624234397295</v>
      </c>
      <c r="H3747" s="53">
        <v>0.56437058876083268</v>
      </c>
      <c r="I3747" s="53">
        <v>0.43574532661930054</v>
      </c>
      <c r="J3747" s="53">
        <v>89.683076464247279</v>
      </c>
      <c r="K3747" s="53">
        <v>251</v>
      </c>
      <c r="L3747" s="53">
        <v>116.36647142630996</v>
      </c>
      <c r="M3747" s="53">
        <v>1345.4614659037522</v>
      </c>
      <c r="N3747" s="53">
        <v>36.680532519358991</v>
      </c>
      <c r="O3747" s="53">
        <v>1.1643484813409148</v>
      </c>
      <c r="P3747" s="53">
        <v>3.8954523807971224</v>
      </c>
      <c r="Q3747" s="53">
        <v>51.702255639097856</v>
      </c>
      <c r="R3747" s="53">
        <v>0.98739122214281527</v>
      </c>
      <c r="S3747" s="53">
        <v>6.8276393474826191</v>
      </c>
      <c r="T3747" s="53">
        <v>6.3846934804237434E-4</v>
      </c>
      <c r="U3747" s="53">
        <v>0.32188537738346218</v>
      </c>
      <c r="V3747" s="53">
        <v>156.7854259300608</v>
      </c>
      <c r="W3747" s="53">
        <v>95.861746971962901</v>
      </c>
    </row>
    <row r="3748" spans="3:23" x14ac:dyDescent="0.25">
      <c r="C3748" s="70">
        <v>0</v>
      </c>
      <c r="D3748" s="53">
        <v>43</v>
      </c>
      <c r="E3748" s="53">
        <v>47</v>
      </c>
      <c r="F3748" s="53">
        <v>21.552</v>
      </c>
      <c r="G3748" s="53">
        <v>0.53810701977690156</v>
      </c>
      <c r="H3748" s="53">
        <v>0.91489361702127658</v>
      </c>
      <c r="I3748" s="53">
        <v>0.68253968253968256</v>
      </c>
      <c r="J3748" s="53">
        <v>7.399277020331918</v>
      </c>
      <c r="K3748" s="53">
        <v>104</v>
      </c>
      <c r="L3748" s="53">
        <v>90.418604651162795</v>
      </c>
      <c r="M3748" s="53">
        <v>77.630121816168298</v>
      </c>
      <c r="N3748" s="53">
        <v>8.8107957538560786</v>
      </c>
      <c r="O3748" s="53">
        <v>-0.20181160992985947</v>
      </c>
      <c r="P3748" s="53">
        <v>1.8734611663386946</v>
      </c>
      <c r="Q3748" s="53">
        <v>67.628571428571405</v>
      </c>
      <c r="R3748" s="53">
        <v>0.79630516938254181</v>
      </c>
      <c r="S3748" s="53">
        <v>4.3327868475241003</v>
      </c>
      <c r="T3748" s="53">
        <v>1.6326530612244913E-2</v>
      </c>
      <c r="U3748" s="53">
        <v>0.23399001791858934</v>
      </c>
      <c r="V3748" s="53">
        <v>8.1744544421237428</v>
      </c>
      <c r="W3748" s="53">
        <v>6.8900557484721601</v>
      </c>
    </row>
    <row r="3749" spans="3:23" x14ac:dyDescent="0.25">
      <c r="C3749" s="70">
        <v>1</v>
      </c>
      <c r="D3749" s="53">
        <v>55</v>
      </c>
      <c r="E3749" s="53">
        <v>59</v>
      </c>
      <c r="F3749" s="53">
        <v>24.553999999999998</v>
      </c>
      <c r="G3749" s="53">
        <v>0.60536091721412666</v>
      </c>
      <c r="H3749" s="53">
        <v>0.93220338983050843</v>
      </c>
      <c r="I3749" s="53">
        <v>0.6875</v>
      </c>
      <c r="J3749" s="53">
        <v>8.3682838718840049</v>
      </c>
      <c r="K3749" s="53">
        <v>121</v>
      </c>
      <c r="L3749" s="53">
        <v>93.854545454545459</v>
      </c>
      <c r="M3749" s="53">
        <v>181.68215488215486</v>
      </c>
      <c r="N3749" s="53">
        <v>13.478952291708538</v>
      </c>
      <c r="O3749" s="53">
        <v>0.24246929825257751</v>
      </c>
      <c r="P3749" s="53">
        <v>2.030671420672844</v>
      </c>
      <c r="Q3749" s="53">
        <v>85.76666666666668</v>
      </c>
      <c r="R3749" s="53">
        <v>0.89461445681689267</v>
      </c>
      <c r="S3749" s="53">
        <v>5.0129113043157414</v>
      </c>
      <c r="T3749" s="53">
        <v>1.1111111111111134E-2</v>
      </c>
      <c r="U3749" s="53">
        <v>0.16634560108889307</v>
      </c>
      <c r="V3749" s="53">
        <v>9.5019227365344712</v>
      </c>
      <c r="W3749" s="53">
        <v>7.5630658919739568</v>
      </c>
    </row>
    <row r="3750" spans="3:23" x14ac:dyDescent="0.25">
      <c r="C3750" s="70">
        <v>0</v>
      </c>
      <c r="D3750" s="53">
        <v>311</v>
      </c>
      <c r="E3750" s="53">
        <v>338</v>
      </c>
      <c r="F3750" s="53">
        <v>67.186999999999998</v>
      </c>
      <c r="G3750" s="53">
        <v>0.65922667969669768</v>
      </c>
      <c r="H3750" s="53">
        <v>0.92011834319526631</v>
      </c>
      <c r="I3750" s="53">
        <v>0.61462450592885376</v>
      </c>
      <c r="J3750" s="53">
        <v>19.899183360445612</v>
      </c>
      <c r="K3750" s="53">
        <v>137</v>
      </c>
      <c r="L3750" s="53">
        <v>96.890675241157552</v>
      </c>
      <c r="M3750" s="53">
        <v>200.36220309096552</v>
      </c>
      <c r="N3750" s="53">
        <v>14.15493564418311</v>
      </c>
      <c r="O3750" s="53">
        <v>0.44260442617878748</v>
      </c>
      <c r="P3750" s="53">
        <v>2.6458841541339662</v>
      </c>
      <c r="Q3750" s="53">
        <v>26.126654064272223</v>
      </c>
      <c r="R3750" s="53">
        <v>0.9780783896452957</v>
      </c>
      <c r="S3750" s="53">
        <v>5.5927164086912766</v>
      </c>
      <c r="T3750" s="53">
        <v>2.6622260497925496E-3</v>
      </c>
      <c r="U3750" s="53">
        <v>0.28759131708340785</v>
      </c>
      <c r="V3750" s="53">
        <v>23.423402477683368</v>
      </c>
      <c r="W3750" s="53">
        <v>17.613093270615625</v>
      </c>
    </row>
    <row r="3751" spans="3:23" x14ac:dyDescent="0.25">
      <c r="C3751" s="70">
        <v>0</v>
      </c>
      <c r="D3751" s="53">
        <v>1385</v>
      </c>
      <c r="E3751" s="53">
        <v>2250</v>
      </c>
      <c r="F3751" s="53">
        <v>243.33500000000001</v>
      </c>
      <c r="G3751" s="53">
        <v>0.95800867711780413</v>
      </c>
      <c r="H3751" s="53">
        <v>0.61555555555555552</v>
      </c>
      <c r="I3751" s="53">
        <v>0.26280834914611007</v>
      </c>
      <c r="J3751" s="53">
        <v>41.993294339194208</v>
      </c>
      <c r="K3751" s="53">
        <v>163</v>
      </c>
      <c r="L3751" s="53">
        <v>99.237545126353794</v>
      </c>
      <c r="M3751" s="53">
        <v>387.16246217733334</v>
      </c>
      <c r="N3751" s="53">
        <v>19.676444347933732</v>
      </c>
      <c r="O3751" s="53">
        <v>0.80786171433066978</v>
      </c>
      <c r="P3751" s="53">
        <v>3.1106115354802255</v>
      </c>
      <c r="Q3751" s="53">
        <v>36.931732933233377</v>
      </c>
      <c r="R3751" s="53">
        <v>0.98681794121290756</v>
      </c>
      <c r="S3751" s="53">
        <v>6.087950143022864</v>
      </c>
      <c r="T3751" s="53">
        <v>1.1684044416955561E-3</v>
      </c>
      <c r="U3751" s="53">
        <v>0.34815538463681872</v>
      </c>
      <c r="V3751" s="53">
        <v>103.21557005095643</v>
      </c>
      <c r="W3751" s="53">
        <v>29.595951018913357</v>
      </c>
    </row>
    <row r="3752" spans="3:23" x14ac:dyDescent="0.25">
      <c r="C3752" s="70">
        <v>0</v>
      </c>
      <c r="D3752" s="53">
        <v>351</v>
      </c>
      <c r="E3752" s="53">
        <v>401</v>
      </c>
      <c r="F3752" s="53">
        <v>82.833999999999989</v>
      </c>
      <c r="G3752" s="53">
        <v>0.93914775796173633</v>
      </c>
      <c r="H3752" s="53">
        <v>0.87531172069825436</v>
      </c>
      <c r="I3752" s="53">
        <v>0.46245059288537549</v>
      </c>
      <c r="J3752" s="53">
        <v>21.140176919837781</v>
      </c>
      <c r="K3752" s="53">
        <v>179</v>
      </c>
      <c r="L3752" s="53">
        <v>104.91737891737891</v>
      </c>
      <c r="M3752" s="53">
        <v>802.32172568172587</v>
      </c>
      <c r="N3752" s="53">
        <v>28.325284211843769</v>
      </c>
      <c r="O3752" s="53">
        <v>0.90393415218797568</v>
      </c>
      <c r="P3752" s="53">
        <v>2.8474051230136044</v>
      </c>
      <c r="Q3752" s="53">
        <v>82.814578005115038</v>
      </c>
      <c r="R3752" s="53">
        <v>0.96766444370405735</v>
      </c>
      <c r="S3752" s="53">
        <v>6.2530122523057905</v>
      </c>
      <c r="T3752" s="53">
        <v>1.893629685834103E-3</v>
      </c>
      <c r="U3752" s="53">
        <v>0.25414801554403155</v>
      </c>
      <c r="V3752" s="53">
        <v>37.706563650552361</v>
      </c>
      <c r="W3752" s="53">
        <v>12.952711678583526</v>
      </c>
    </row>
    <row r="3753" spans="3:23" x14ac:dyDescent="0.25">
      <c r="C3753" s="70">
        <v>0</v>
      </c>
      <c r="D3753" s="53">
        <v>6497</v>
      </c>
      <c r="E3753" s="53">
        <v>11057</v>
      </c>
      <c r="F3753" s="53">
        <v>653.66</v>
      </c>
      <c r="G3753" s="53">
        <v>0.8007780870277611</v>
      </c>
      <c r="H3753" s="53">
        <v>0.58759157095052905</v>
      </c>
      <c r="I3753" s="53">
        <v>0.45573793490460157</v>
      </c>
      <c r="J3753" s="53">
        <v>90.951840674855774</v>
      </c>
      <c r="K3753" s="53">
        <v>234</v>
      </c>
      <c r="L3753" s="53">
        <v>113.72571956287517</v>
      </c>
      <c r="M3753" s="53">
        <v>1260.1076404342723</v>
      </c>
      <c r="N3753" s="53">
        <v>35.497994879067072</v>
      </c>
      <c r="O3753" s="53">
        <v>1.0656212860210328</v>
      </c>
      <c r="P3753" s="53">
        <v>3.5800925624120774</v>
      </c>
      <c r="Q3753" s="53">
        <v>54.879135390603672</v>
      </c>
      <c r="R3753" s="53">
        <v>0.98648619038122098</v>
      </c>
      <c r="S3753" s="53">
        <v>6.8075643197574811</v>
      </c>
      <c r="T3753" s="53">
        <v>6.4908482951814284E-4</v>
      </c>
      <c r="U3753" s="53">
        <v>0.3354765142137458</v>
      </c>
      <c r="V3753" s="53">
        <v>156.51539217589195</v>
      </c>
      <c r="W3753" s="53">
        <v>93.746638784322371</v>
      </c>
    </row>
    <row r="3754" spans="3:23" x14ac:dyDescent="0.25">
      <c r="C3754" s="70">
        <v>0</v>
      </c>
      <c r="D3754" s="53">
        <v>80</v>
      </c>
      <c r="E3754" s="53">
        <v>87</v>
      </c>
      <c r="F3754" s="53">
        <v>31.195</v>
      </c>
      <c r="G3754" s="53">
        <v>0.75837577202292028</v>
      </c>
      <c r="H3754" s="53">
        <v>0.91954022988505746</v>
      </c>
      <c r="I3754" s="53">
        <v>0.68376068376068377</v>
      </c>
      <c r="J3754" s="53">
        <v>10.09253008808064</v>
      </c>
      <c r="K3754" s="53">
        <v>105</v>
      </c>
      <c r="L3754" s="53">
        <v>85.887500000000003</v>
      </c>
      <c r="M3754" s="53">
        <v>93.265664556962008</v>
      </c>
      <c r="N3754" s="53">
        <v>9.65741500386941</v>
      </c>
      <c r="O3754" s="53">
        <v>0.29469566011453213</v>
      </c>
      <c r="P3754" s="53">
        <v>1.9321026448507952</v>
      </c>
      <c r="Q3754" s="53">
        <v>54.269841269841251</v>
      </c>
      <c r="R3754" s="53">
        <v>0.84159945539169667</v>
      </c>
      <c r="S3754" s="53">
        <v>4.7422056393255492</v>
      </c>
      <c r="T3754" s="53">
        <v>9.4482237339380045E-3</v>
      </c>
      <c r="U3754" s="53">
        <v>0.19508461115603964</v>
      </c>
      <c r="V3754" s="53">
        <v>12.653772540737638</v>
      </c>
      <c r="W3754" s="53">
        <v>8.2479516944475808</v>
      </c>
    </row>
    <row r="3755" spans="3:23" x14ac:dyDescent="0.25">
      <c r="C3755" s="70">
        <v>0</v>
      </c>
      <c r="D3755" s="53">
        <v>59</v>
      </c>
      <c r="E3755" s="53">
        <v>64</v>
      </c>
      <c r="F3755" s="53">
        <v>26.232999999999997</v>
      </c>
      <c r="G3755" s="53">
        <v>0.67821706354477007</v>
      </c>
      <c r="H3755" s="53">
        <v>0.921875</v>
      </c>
      <c r="I3755" s="53">
        <v>0.67045454545454541</v>
      </c>
      <c r="J3755" s="53">
        <v>8.6672448413192171</v>
      </c>
      <c r="K3755" s="53">
        <v>117</v>
      </c>
      <c r="L3755" s="53">
        <v>89.813559322033896</v>
      </c>
      <c r="M3755" s="53">
        <v>155.80946814728233</v>
      </c>
      <c r="N3755" s="53">
        <v>12.482366287979309</v>
      </c>
      <c r="O3755" s="53">
        <v>0.35716259588913435</v>
      </c>
      <c r="P3755" s="53">
        <v>2.1288578856270761</v>
      </c>
      <c r="Q3755" s="53">
        <v>16.929292929292927</v>
      </c>
      <c r="R3755" s="53">
        <v>0.9739740563086392</v>
      </c>
      <c r="S3755" s="53">
        <v>4.9034152949412064</v>
      </c>
      <c r="T3755" s="53">
        <v>1.0509131721252951E-2</v>
      </c>
      <c r="U3755" s="53">
        <v>0.27171717171717186</v>
      </c>
      <c r="V3755" s="53">
        <v>10.225055484681945</v>
      </c>
      <c r="W3755" s="53">
        <v>7.5140009366296834</v>
      </c>
    </row>
    <row r="3756" spans="3:23" x14ac:dyDescent="0.25">
      <c r="C3756" s="70">
        <v>1</v>
      </c>
      <c r="D3756" s="53">
        <v>41</v>
      </c>
      <c r="E3756" s="53">
        <v>45</v>
      </c>
      <c r="F3756" s="53">
        <v>20.907</v>
      </c>
      <c r="G3756" s="53">
        <v>0.37986972501764632</v>
      </c>
      <c r="H3756" s="53">
        <v>0.91111111111111109</v>
      </c>
      <c r="I3756" s="53">
        <v>0.640625</v>
      </c>
      <c r="J3756" s="53">
        <v>7.2251519938435669</v>
      </c>
      <c r="K3756" s="53">
        <v>114</v>
      </c>
      <c r="L3756" s="53">
        <v>93.048780487804876</v>
      </c>
      <c r="M3756" s="53">
        <v>128.89756097560976</v>
      </c>
      <c r="N3756" s="53">
        <v>11.35330616937682</v>
      </c>
      <c r="O3756" s="53">
        <v>7.3012782721964667E-2</v>
      </c>
      <c r="P3756" s="53">
        <v>2.1938432169304014</v>
      </c>
      <c r="Q3756" s="53">
        <v>62.652777777777743</v>
      </c>
      <c r="R3756" s="53">
        <v>0.92345126939423283</v>
      </c>
      <c r="S3756" s="53">
        <v>4.8817038337808398</v>
      </c>
      <c r="T3756" s="53">
        <v>1.4660493827160524E-2</v>
      </c>
      <c r="U3756" s="53">
        <v>0.20241899304399308</v>
      </c>
      <c r="V3756" s="53">
        <v>7.6360292750506691</v>
      </c>
      <c r="W3756" s="53">
        <v>7.0636324810317683</v>
      </c>
    </row>
    <row r="3757" spans="3:23" x14ac:dyDescent="0.25">
      <c r="C3757" s="70">
        <v>0</v>
      </c>
      <c r="D3757" s="53">
        <v>357</v>
      </c>
      <c r="E3757" s="53">
        <v>385</v>
      </c>
      <c r="F3757" s="53">
        <v>73.646000000000015</v>
      </c>
      <c r="G3757" s="53">
        <v>0.8201796612764124</v>
      </c>
      <c r="H3757" s="53">
        <v>0.92727272727272725</v>
      </c>
      <c r="I3757" s="53">
        <v>0.57954545454545459</v>
      </c>
      <c r="J3757" s="53">
        <v>21.320096563347295</v>
      </c>
      <c r="K3757" s="53">
        <v>121</v>
      </c>
      <c r="L3757" s="53">
        <v>87.487394957983199</v>
      </c>
      <c r="M3757" s="53">
        <v>135.99773392503087</v>
      </c>
      <c r="N3757" s="53">
        <v>11.661806632123124</v>
      </c>
      <c r="O3757" s="53">
        <v>0.68081043794760265</v>
      </c>
      <c r="P3757" s="53">
        <v>2.8541385002090944</v>
      </c>
      <c r="Q3757" s="53">
        <v>14.906832298136639</v>
      </c>
      <c r="R3757" s="53">
        <v>0.98317911289372306</v>
      </c>
      <c r="S3757" s="53">
        <v>5.2870621588087507</v>
      </c>
      <c r="T3757" s="53">
        <v>2.5606650977971616E-3</v>
      </c>
      <c r="U3757" s="53">
        <v>0.33861934089030349</v>
      </c>
      <c r="V3757" s="53">
        <v>28.891661011723077</v>
      </c>
      <c r="W3757" s="53">
        <v>16.529093826596583</v>
      </c>
    </row>
    <row r="3758" spans="3:23" x14ac:dyDescent="0.25">
      <c r="C3758" s="70">
        <v>0</v>
      </c>
      <c r="D3758" s="53">
        <v>1356</v>
      </c>
      <c r="E3758" s="53">
        <v>1871</v>
      </c>
      <c r="F3758" s="53">
        <v>212.61099999999999</v>
      </c>
      <c r="G3758" s="53">
        <v>0.94939427671203291</v>
      </c>
      <c r="H3758" s="53">
        <v>0.72474612506680924</v>
      </c>
      <c r="I3758" s="53">
        <v>0.33655994043186893</v>
      </c>
      <c r="J3758" s="53">
        <v>41.55132756797164</v>
      </c>
      <c r="K3758" s="53">
        <v>194</v>
      </c>
      <c r="L3758" s="53">
        <v>106.26327433628319</v>
      </c>
      <c r="M3758" s="53">
        <v>563.31439930770978</v>
      </c>
      <c r="N3758" s="53">
        <v>23.734245286246406</v>
      </c>
      <c r="O3758" s="53">
        <v>1.002985324209301</v>
      </c>
      <c r="P3758" s="53">
        <v>4.0974726807502231</v>
      </c>
      <c r="Q3758" s="53">
        <v>49.412745098039416</v>
      </c>
      <c r="R3758" s="53">
        <v>0.9836073848186131</v>
      </c>
      <c r="S3758" s="53">
        <v>6.3257530814834837</v>
      </c>
      <c r="T3758" s="53">
        <v>1.0617310649750577E-3</v>
      </c>
      <c r="U3758" s="53">
        <v>0.31242723833898323</v>
      </c>
      <c r="V3758" s="53">
        <v>89.752846026477087</v>
      </c>
      <c r="W3758" s="53">
        <v>28.190182686573483</v>
      </c>
    </row>
    <row r="3759" spans="3:23" x14ac:dyDescent="0.25">
      <c r="C3759" s="70">
        <v>0</v>
      </c>
      <c r="D3759" s="53">
        <v>326</v>
      </c>
      <c r="E3759" s="53">
        <v>371</v>
      </c>
      <c r="F3759" s="53">
        <v>80.584999999999994</v>
      </c>
      <c r="G3759" s="53">
        <v>0.94242844011876459</v>
      </c>
      <c r="H3759" s="53">
        <v>0.87870619946091644</v>
      </c>
      <c r="I3759" s="53">
        <v>0.44293478260869568</v>
      </c>
      <c r="J3759" s="53">
        <v>20.373416296332412</v>
      </c>
      <c r="K3759" s="53">
        <v>180</v>
      </c>
      <c r="L3759" s="53">
        <v>105.34049079754601</v>
      </c>
      <c r="M3759" s="53">
        <v>763.18524775837705</v>
      </c>
      <c r="N3759" s="53">
        <v>27.625807639929317</v>
      </c>
      <c r="O3759" s="53">
        <v>0.84679024764218491</v>
      </c>
      <c r="P3759" s="53">
        <v>2.7698499540804256</v>
      </c>
      <c r="Q3759" s="53">
        <v>77.747035573122531</v>
      </c>
      <c r="R3759" s="53">
        <v>0.96790281250364829</v>
      </c>
      <c r="S3759" s="53">
        <v>6.1628501715951503</v>
      </c>
      <c r="T3759" s="53">
        <v>1.8938309022515775E-3</v>
      </c>
      <c r="U3759" s="53">
        <v>0.23079574034824252</v>
      </c>
      <c r="V3759" s="53">
        <v>36.511191079135699</v>
      </c>
      <c r="W3759" s="53">
        <v>12.209630280689554</v>
      </c>
    </row>
    <row r="3760" spans="3:23" x14ac:dyDescent="0.25">
      <c r="C3760" s="70">
        <v>0</v>
      </c>
      <c r="D3760" s="53">
        <v>6068</v>
      </c>
      <c r="E3760" s="53">
        <v>10268</v>
      </c>
      <c r="F3760" s="53">
        <v>654.01600000000008</v>
      </c>
      <c r="G3760" s="53">
        <v>0.81605417326619845</v>
      </c>
      <c r="H3760" s="53">
        <v>0.59096221269964944</v>
      </c>
      <c r="I3760" s="53">
        <v>0.46476715686274511</v>
      </c>
      <c r="J3760" s="53">
        <v>87.897767647722247</v>
      </c>
      <c r="K3760" s="53">
        <v>229</v>
      </c>
      <c r="L3760" s="53">
        <v>115.2661502966381</v>
      </c>
      <c r="M3760" s="53">
        <v>1210.3799517506047</v>
      </c>
      <c r="N3760" s="53">
        <v>34.790515255606735</v>
      </c>
      <c r="O3760" s="53">
        <v>0.98850337554340384</v>
      </c>
      <c r="P3760" s="53">
        <v>3.410493021881158</v>
      </c>
      <c r="Q3760" s="53">
        <v>48.547861043688975</v>
      </c>
      <c r="R3760" s="53">
        <v>0.98792222831173204</v>
      </c>
      <c r="S3760" s="53">
        <v>6.8105259873957307</v>
      </c>
      <c r="T3760" s="53">
        <v>5.8852411572720223E-4</v>
      </c>
      <c r="U3760" s="53">
        <v>0.31858577947494521</v>
      </c>
      <c r="V3760" s="53">
        <v>152.68987913293762</v>
      </c>
      <c r="W3760" s="53">
        <v>88.250997044149386</v>
      </c>
    </row>
    <row r="3761" spans="3:23" x14ac:dyDescent="0.25">
      <c r="C3761" s="70">
        <v>0</v>
      </c>
      <c r="D3761" s="53">
        <v>46</v>
      </c>
      <c r="E3761" s="53">
        <v>50</v>
      </c>
      <c r="F3761" s="53">
        <v>22.404</v>
      </c>
      <c r="G3761" s="53">
        <v>0.38729086380422101</v>
      </c>
      <c r="H3761" s="53">
        <v>0.92</v>
      </c>
      <c r="I3761" s="53">
        <v>0.63888888888888884</v>
      </c>
      <c r="J3761" s="53">
        <v>7.6530398573258118</v>
      </c>
      <c r="K3761" s="53">
        <v>89</v>
      </c>
      <c r="L3761" s="53">
        <v>79.043478260869563</v>
      </c>
      <c r="M3761" s="53">
        <v>24.442512077294669</v>
      </c>
      <c r="N3761" s="53">
        <v>4.9439369006182377</v>
      </c>
      <c r="O3761" s="53">
        <v>0.28828454811718307</v>
      </c>
      <c r="P3761" s="53">
        <v>2.0003607875615308</v>
      </c>
      <c r="Q3761" s="53">
        <v>10.625</v>
      </c>
      <c r="R3761" s="53">
        <v>0.9086386352116006</v>
      </c>
      <c r="S3761" s="53">
        <v>3.9367419895419919</v>
      </c>
      <c r="T3761" s="53">
        <v>2.0000000000000011E-2</v>
      </c>
      <c r="U3761" s="53">
        <v>0.30660714285714263</v>
      </c>
      <c r="V3761" s="53">
        <v>8.0829037686547611</v>
      </c>
      <c r="W3761" s="53">
        <v>7.4520944307736059</v>
      </c>
    </row>
    <row r="3762" spans="3:23" x14ac:dyDescent="0.25">
      <c r="C3762" s="70">
        <v>0</v>
      </c>
      <c r="D3762" s="53">
        <v>61</v>
      </c>
      <c r="E3762" s="53">
        <v>66</v>
      </c>
      <c r="F3762" s="53">
        <v>25.868999999999996</v>
      </c>
      <c r="G3762" s="53">
        <v>0.59462455441122963</v>
      </c>
      <c r="H3762" s="53">
        <v>0.9242424242424242</v>
      </c>
      <c r="I3762" s="53">
        <v>0.67777777777777781</v>
      </c>
      <c r="J3762" s="53">
        <v>8.8129230241075476</v>
      </c>
      <c r="K3762" s="53">
        <v>110</v>
      </c>
      <c r="L3762" s="53">
        <v>91.06557377049181</v>
      </c>
      <c r="M3762" s="53">
        <v>118.79562841530053</v>
      </c>
      <c r="N3762" s="53">
        <v>10.899340733058148</v>
      </c>
      <c r="O3762" s="53">
        <v>0.1398579223834836</v>
      </c>
      <c r="P3762" s="53">
        <v>1.8315060367823444</v>
      </c>
      <c r="Q3762" s="53">
        <v>74.636363636363626</v>
      </c>
      <c r="R3762" s="53">
        <v>0.85419921931627907</v>
      </c>
      <c r="S3762" s="53">
        <v>4.8605043455113401</v>
      </c>
      <c r="T3762" s="53">
        <v>1.0101010101010119E-2</v>
      </c>
      <c r="U3762" s="53">
        <v>0.17964515739166279</v>
      </c>
      <c r="V3762" s="53">
        <v>9.9411389447858003</v>
      </c>
      <c r="W3762" s="53">
        <v>7.9927105753239305</v>
      </c>
    </row>
    <row r="3763" spans="3:23" x14ac:dyDescent="0.25">
      <c r="C3763" s="70">
        <v>0</v>
      </c>
      <c r="D3763" s="53">
        <v>94</v>
      </c>
      <c r="E3763" s="53">
        <v>101</v>
      </c>
      <c r="F3763" s="53">
        <v>34.031999999999996</v>
      </c>
      <c r="G3763" s="53">
        <v>0.76448308910727969</v>
      </c>
      <c r="H3763" s="53">
        <v>0.93069306930693074</v>
      </c>
      <c r="I3763" s="53">
        <v>0.61038961038961037</v>
      </c>
      <c r="J3763" s="53">
        <v>10.940041919714261</v>
      </c>
      <c r="K3763" s="53">
        <v>100</v>
      </c>
      <c r="L3763" s="53">
        <v>86.319148936170208</v>
      </c>
      <c r="M3763" s="53">
        <v>61.359414321665547</v>
      </c>
      <c r="N3763" s="53">
        <v>7.8332250268752999</v>
      </c>
      <c r="O3763" s="53">
        <v>8.7567032050165736E-2</v>
      </c>
      <c r="P3763" s="53">
        <v>1.9260124642662093</v>
      </c>
      <c r="Q3763" s="53">
        <v>36.315151515151513</v>
      </c>
      <c r="R3763" s="53">
        <v>0.90066497472872398</v>
      </c>
      <c r="S3763" s="53">
        <v>4.6925375912840348</v>
      </c>
      <c r="T3763" s="53">
        <v>6.8686868686868921E-3</v>
      </c>
      <c r="U3763" s="53">
        <v>0.21782937601119462</v>
      </c>
      <c r="V3763" s="53">
        <v>13.782281061410291</v>
      </c>
      <c r="W3763" s="53">
        <v>8.8846617965420851</v>
      </c>
    </row>
    <row r="3764" spans="3:23" x14ac:dyDescent="0.25">
      <c r="C3764" s="70">
        <v>0</v>
      </c>
      <c r="D3764" s="53">
        <v>176</v>
      </c>
      <c r="E3764" s="53">
        <v>192</v>
      </c>
      <c r="F3764" s="53">
        <v>54.375999999999998</v>
      </c>
      <c r="G3764" s="53">
        <v>0.92816891855862749</v>
      </c>
      <c r="H3764" s="53">
        <v>0.91666666666666663</v>
      </c>
      <c r="I3764" s="53">
        <v>0.70399999999999996</v>
      </c>
      <c r="J3764" s="53">
        <v>14.969641274038221</v>
      </c>
      <c r="K3764" s="53">
        <v>219</v>
      </c>
      <c r="L3764" s="53">
        <v>106.375</v>
      </c>
      <c r="M3764" s="53">
        <v>734.80714285714282</v>
      </c>
      <c r="N3764" s="53">
        <v>27.107326368661717</v>
      </c>
      <c r="O3764" s="53">
        <v>1.3976063899365327</v>
      </c>
      <c r="P3764" s="53">
        <v>5.4701771834768902</v>
      </c>
      <c r="Q3764" s="53">
        <v>17.752727272727274</v>
      </c>
      <c r="R3764" s="53">
        <v>0.99537082332316851</v>
      </c>
      <c r="S3764" s="53">
        <v>6.049952181610851</v>
      </c>
      <c r="T3764" s="53">
        <v>4.4033057851239682E-3</v>
      </c>
      <c r="U3764" s="53">
        <v>0.34763740300104023</v>
      </c>
      <c r="V3764" s="53">
        <v>24.778018541837447</v>
      </c>
      <c r="W3764" s="53">
        <v>9.2213671745222499</v>
      </c>
    </row>
    <row r="3765" spans="3:23" x14ac:dyDescent="0.25">
      <c r="C3765" s="70">
        <v>0</v>
      </c>
      <c r="D3765" s="53">
        <v>480</v>
      </c>
      <c r="E3765" s="53">
        <v>552</v>
      </c>
      <c r="F3765" s="53">
        <v>106.032</v>
      </c>
      <c r="G3765" s="53">
        <v>0.9520440267116963</v>
      </c>
      <c r="H3765" s="53">
        <v>0.86956521739130432</v>
      </c>
      <c r="I3765" s="53">
        <v>0.42933810375670839</v>
      </c>
      <c r="J3765" s="53">
        <v>24.721548929484133</v>
      </c>
      <c r="K3765" s="53">
        <v>135</v>
      </c>
      <c r="L3765" s="53">
        <v>86.88333333333334</v>
      </c>
      <c r="M3765" s="53">
        <v>143.27237299930422</v>
      </c>
      <c r="N3765" s="53">
        <v>11.969643812549487</v>
      </c>
      <c r="O3765" s="53">
        <v>1.2646511741367892</v>
      </c>
      <c r="P3765" s="53">
        <v>4.8963424260918265</v>
      </c>
      <c r="Q3765" s="53">
        <v>11.726098191214462</v>
      </c>
      <c r="R3765" s="53">
        <v>0.98977643364832801</v>
      </c>
      <c r="S3765" s="53">
        <v>5.2168488747907595</v>
      </c>
      <c r="T3765" s="53">
        <v>2.1403331500881666E-3</v>
      </c>
      <c r="U3765" s="53">
        <v>0.41651246434458045</v>
      </c>
      <c r="V3765" s="53">
        <v>46.888622185274563</v>
      </c>
      <c r="W3765" s="53">
        <v>14.346092619785583</v>
      </c>
    </row>
    <row r="3766" spans="3:23" x14ac:dyDescent="0.25">
      <c r="C3766" s="70">
        <v>0</v>
      </c>
      <c r="D3766" s="53">
        <v>64</v>
      </c>
      <c r="E3766" s="53">
        <v>68</v>
      </c>
      <c r="F3766" s="53">
        <v>27.431999999999999</v>
      </c>
      <c r="G3766" s="53">
        <v>0.76447078715643835</v>
      </c>
      <c r="H3766" s="53">
        <v>0.94117647058823528</v>
      </c>
      <c r="I3766" s="53">
        <v>0.76190476190476186</v>
      </c>
      <c r="J3766" s="53">
        <v>9.0270333367641005</v>
      </c>
      <c r="K3766" s="53">
        <v>123</v>
      </c>
      <c r="L3766" s="53">
        <v>88.6875</v>
      </c>
      <c r="M3766" s="53">
        <v>173.07539682539684</v>
      </c>
      <c r="N3766" s="53">
        <v>13.1558122829948</v>
      </c>
      <c r="O3766" s="53">
        <v>0.83369911970827748</v>
      </c>
      <c r="P3766" s="53">
        <v>2.8226085672013999</v>
      </c>
      <c r="Q3766" s="53">
        <v>527.04395604395631</v>
      </c>
      <c r="R3766" s="53">
        <v>0.51269126590304248</v>
      </c>
      <c r="S3766" s="53">
        <v>4.9025182662886326</v>
      </c>
      <c r="T3766" s="53">
        <v>1.3645694964376263E-2</v>
      </c>
      <c r="U3766" s="53">
        <v>0.16763124110468672</v>
      </c>
      <c r="V3766" s="53">
        <v>11.328430311977622</v>
      </c>
      <c r="W3766" s="53">
        <v>7.3029674334022161</v>
      </c>
    </row>
    <row r="3767" spans="3:23" x14ac:dyDescent="0.25">
      <c r="C3767" s="70">
        <v>0</v>
      </c>
      <c r="D3767" s="53">
        <v>1784</v>
      </c>
      <c r="E3767" s="53">
        <v>3450</v>
      </c>
      <c r="F3767" s="53">
        <v>299.82799999999997</v>
      </c>
      <c r="G3767" s="53">
        <v>0.95419911514325173</v>
      </c>
      <c r="H3767" s="53">
        <v>0.51710144927536228</v>
      </c>
      <c r="I3767" s="53">
        <v>0.30684554523563812</v>
      </c>
      <c r="J3767" s="53">
        <v>47.659829498305278</v>
      </c>
      <c r="K3767" s="53">
        <v>222</v>
      </c>
      <c r="L3767" s="53">
        <v>108.74719730941705</v>
      </c>
      <c r="M3767" s="53">
        <v>822.86650924651872</v>
      </c>
      <c r="N3767" s="53">
        <v>28.685649883635524</v>
      </c>
      <c r="O3767" s="53">
        <v>1.3663646422475444</v>
      </c>
      <c r="P3767" s="53">
        <v>5.1535802635677346</v>
      </c>
      <c r="Q3767" s="53">
        <v>53.182097186700517</v>
      </c>
      <c r="R3767" s="53">
        <v>0.98510805654931155</v>
      </c>
      <c r="S3767" s="53">
        <v>6.5069585020567136</v>
      </c>
      <c r="T3767" s="53">
        <v>7.3466000062499131E-4</v>
      </c>
      <c r="U3767" s="53">
        <v>0.28631229656919849</v>
      </c>
      <c r="V3767" s="53">
        <v>124.26121739663283</v>
      </c>
      <c r="W3767" s="53">
        <v>37.17551079777877</v>
      </c>
    </row>
    <row r="3768" spans="3:23" x14ac:dyDescent="0.25">
      <c r="C3768" s="70">
        <v>0</v>
      </c>
      <c r="D3768" s="53">
        <v>5852</v>
      </c>
      <c r="E3768" s="53">
        <v>9728</v>
      </c>
      <c r="F3768" s="53">
        <v>643.19799999999998</v>
      </c>
      <c r="G3768" s="53">
        <v>0.84500309749676372</v>
      </c>
      <c r="H3768" s="53">
        <v>0.6015625</v>
      </c>
      <c r="I3768" s="53">
        <v>0.46407613005551152</v>
      </c>
      <c r="J3768" s="53">
        <v>86.31916250630664</v>
      </c>
      <c r="K3768" s="53">
        <v>230</v>
      </c>
      <c r="L3768" s="53">
        <v>115.43626110731374</v>
      </c>
      <c r="M3768" s="53">
        <v>1144.9897838648089</v>
      </c>
      <c r="N3768" s="53">
        <v>33.837697673819491</v>
      </c>
      <c r="O3768" s="53">
        <v>0.98058478026043028</v>
      </c>
      <c r="P3768" s="53">
        <v>3.5070886087957245</v>
      </c>
      <c r="Q3768" s="53">
        <v>51.233673469387448</v>
      </c>
      <c r="R3768" s="53">
        <v>0.98722183128223873</v>
      </c>
      <c r="S3768" s="53">
        <v>6.8062182367365214</v>
      </c>
      <c r="T3768" s="53">
        <v>5.7685530437272324E-4</v>
      </c>
      <c r="U3768" s="53">
        <v>0.3182306344122921</v>
      </c>
      <c r="V3768" s="53">
        <v>152.71028983693071</v>
      </c>
      <c r="W3768" s="53">
        <v>81.663569856976466</v>
      </c>
    </row>
    <row r="3769" spans="3:23" x14ac:dyDescent="0.25">
      <c r="C3769" s="70">
        <v>0</v>
      </c>
      <c r="D3769" s="53">
        <v>69</v>
      </c>
      <c r="E3769" s="53">
        <v>73</v>
      </c>
      <c r="F3769" s="53">
        <v>27.366</v>
      </c>
      <c r="G3769" s="53">
        <v>0.61404332880739265</v>
      </c>
      <c r="H3769" s="53">
        <v>0.9452054794520548</v>
      </c>
      <c r="I3769" s="53">
        <v>0.69696969696969702</v>
      </c>
      <c r="J3769" s="53">
        <v>9.3730213158152065</v>
      </c>
      <c r="K3769" s="53">
        <v>102</v>
      </c>
      <c r="L3769" s="53">
        <v>84.695652173913047</v>
      </c>
      <c r="M3769" s="53">
        <v>67.244245524296687</v>
      </c>
      <c r="N3769" s="53">
        <v>8.2002588693465448</v>
      </c>
      <c r="O3769" s="53">
        <v>0.31151881924378155</v>
      </c>
      <c r="P3769" s="53">
        <v>1.9869290409965634</v>
      </c>
      <c r="Q3769" s="53">
        <v>30.620370370370367</v>
      </c>
      <c r="R3769" s="53">
        <v>0.88417035674855782</v>
      </c>
      <c r="S3769" s="53">
        <v>4.6462947033059789</v>
      </c>
      <c r="T3769" s="53">
        <v>9.9451303155006984E-3</v>
      </c>
      <c r="U3769" s="53">
        <v>0.24429955332733111</v>
      </c>
      <c r="V3769" s="53">
        <v>10.636814439214172</v>
      </c>
      <c r="W3769" s="53">
        <v>8.3953431776990044</v>
      </c>
    </row>
    <row r="3770" spans="3:23" x14ac:dyDescent="0.25">
      <c r="C3770" s="70">
        <v>0</v>
      </c>
      <c r="D3770" s="53">
        <v>70</v>
      </c>
      <c r="E3770" s="53">
        <v>74</v>
      </c>
      <c r="F3770" s="53">
        <v>27.274999999999999</v>
      </c>
      <c r="G3770" s="53">
        <v>0.52023163310087472</v>
      </c>
      <c r="H3770" s="53">
        <v>0.94594594594594594</v>
      </c>
      <c r="I3770" s="53">
        <v>0.70707070707070707</v>
      </c>
      <c r="J3770" s="53">
        <v>9.4406974388262963</v>
      </c>
      <c r="K3770" s="53">
        <v>99</v>
      </c>
      <c r="L3770" s="53">
        <v>85.242857142857147</v>
      </c>
      <c r="M3770" s="53">
        <v>68.360455486542463</v>
      </c>
      <c r="N3770" s="53">
        <v>8.2680381885029082</v>
      </c>
      <c r="O3770" s="53">
        <v>9.85394803504131E-2</v>
      </c>
      <c r="P3770" s="53">
        <v>1.8169619285539487</v>
      </c>
      <c r="Q3770" s="53">
        <v>32.99074074074074</v>
      </c>
      <c r="R3770" s="53">
        <v>0.85145638638840382</v>
      </c>
      <c r="S3770" s="53">
        <v>4.6467910525047174</v>
      </c>
      <c r="T3770" s="53">
        <v>1.1488340192043905E-2</v>
      </c>
      <c r="U3770" s="53">
        <v>0.28685432365987928</v>
      </c>
      <c r="V3770" s="53">
        <v>10.295845496216685</v>
      </c>
      <c r="W3770" s="53">
        <v>8.7929115433507672</v>
      </c>
    </row>
    <row r="3771" spans="3:23" x14ac:dyDescent="0.25">
      <c r="C3771" s="70">
        <v>0</v>
      </c>
      <c r="D3771" s="53">
        <v>772</v>
      </c>
      <c r="E3771" s="53">
        <v>1158</v>
      </c>
      <c r="F3771" s="53">
        <v>167.18999999999997</v>
      </c>
      <c r="G3771" s="53">
        <v>0.97369477976478958</v>
      </c>
      <c r="H3771" s="53">
        <v>0.66666666666666663</v>
      </c>
      <c r="I3771" s="53">
        <v>0.40271257172665625</v>
      </c>
      <c r="J3771" s="53">
        <v>31.35188875547286</v>
      </c>
      <c r="K3771" s="53">
        <v>213</v>
      </c>
      <c r="L3771" s="53">
        <v>102.66709844559585</v>
      </c>
      <c r="M3771" s="53">
        <v>855.22625719911707</v>
      </c>
      <c r="N3771" s="53">
        <v>29.244251694976178</v>
      </c>
      <c r="O3771" s="53">
        <v>1.5173819898667287</v>
      </c>
      <c r="P3771" s="53">
        <v>4.9299199843237895</v>
      </c>
      <c r="Q3771" s="53">
        <v>14.270623742454758</v>
      </c>
      <c r="R3771" s="53">
        <v>0.99411572635741141</v>
      </c>
      <c r="S3771" s="53">
        <v>6.1418954381801978</v>
      </c>
      <c r="T3771" s="53">
        <v>3.0034330732888618E-3</v>
      </c>
      <c r="U3771" s="53">
        <v>0.42960145566881086</v>
      </c>
      <c r="V3771" s="53">
        <v>82.228976540527654</v>
      </c>
      <c r="W3771" s="53">
        <v>18.736387173203067</v>
      </c>
    </row>
    <row r="3772" spans="3:23" x14ac:dyDescent="0.25">
      <c r="C3772" s="70">
        <v>0</v>
      </c>
      <c r="D3772" s="53">
        <v>78</v>
      </c>
      <c r="E3772" s="53">
        <v>83</v>
      </c>
      <c r="F3772" s="53">
        <v>29.788999999999998</v>
      </c>
      <c r="G3772" s="53">
        <v>0.66548049000632314</v>
      </c>
      <c r="H3772" s="53">
        <v>0.93975903614457834</v>
      </c>
      <c r="I3772" s="53">
        <v>0.72222222222222221</v>
      </c>
      <c r="J3772" s="53">
        <v>9.9655749703337584</v>
      </c>
      <c r="K3772" s="53">
        <v>104</v>
      </c>
      <c r="L3772" s="53">
        <v>88.961538461538467</v>
      </c>
      <c r="M3772" s="53">
        <v>90.245254745254712</v>
      </c>
      <c r="N3772" s="53">
        <v>9.4997502464672579</v>
      </c>
      <c r="O3772" s="53">
        <v>-0.16044364658672161</v>
      </c>
      <c r="P3772" s="53">
        <v>1.7841519549506726</v>
      </c>
      <c r="Q3772" s="53">
        <v>233.27350427350416</v>
      </c>
      <c r="R3772" s="53">
        <v>0.5725984715796526</v>
      </c>
      <c r="S3772" s="53">
        <v>4.6538845141676148</v>
      </c>
      <c r="T3772" s="53">
        <v>1.1469062751114058E-2</v>
      </c>
      <c r="U3772" s="53">
        <v>0.24623561352234433</v>
      </c>
      <c r="V3772" s="53">
        <v>11.654536064148036</v>
      </c>
      <c r="W3772" s="53">
        <v>8.6991233874083225</v>
      </c>
    </row>
    <row r="3773" spans="3:23" x14ac:dyDescent="0.25">
      <c r="C3773" s="70">
        <v>0</v>
      </c>
      <c r="D3773" s="53">
        <v>2240</v>
      </c>
      <c r="E3773" s="53">
        <v>5555</v>
      </c>
      <c r="F3773" s="53">
        <v>371.75300000000004</v>
      </c>
      <c r="G3773" s="53">
        <v>0.94590904214616078</v>
      </c>
      <c r="H3773" s="53">
        <v>0.40324032403240323</v>
      </c>
      <c r="I3773" s="53">
        <v>0.20915032679738563</v>
      </c>
      <c r="J3773" s="53">
        <v>53.404649424996364</v>
      </c>
      <c r="K3773" s="53">
        <v>223</v>
      </c>
      <c r="L3773" s="53">
        <v>112.12946428571429</v>
      </c>
      <c r="M3773" s="53">
        <v>997.28738515280577</v>
      </c>
      <c r="N3773" s="53">
        <v>31.579857269354555</v>
      </c>
      <c r="O3773" s="53">
        <v>1.2231708903610228</v>
      </c>
      <c r="P3773" s="53">
        <v>4.0641238250809719</v>
      </c>
      <c r="Q3773" s="53">
        <v>31.956136300674025</v>
      </c>
      <c r="R3773" s="53">
        <v>0.98840363763867867</v>
      </c>
      <c r="S3773" s="53">
        <v>6.5990574389354935</v>
      </c>
      <c r="T3773" s="53">
        <v>1.1207136697280675E-3</v>
      </c>
      <c r="U3773" s="53">
        <v>0.37903558783332714</v>
      </c>
      <c r="V3773" s="53">
        <v>160.26487446588416</v>
      </c>
      <c r="W3773" s="53">
        <v>51.995044209431505</v>
      </c>
    </row>
    <row r="3774" spans="3:23" x14ac:dyDescent="0.25">
      <c r="C3774" s="70">
        <v>0</v>
      </c>
      <c r="D3774" s="53">
        <v>342</v>
      </c>
      <c r="E3774" s="53">
        <v>390</v>
      </c>
      <c r="F3774" s="53">
        <v>82.544999999999987</v>
      </c>
      <c r="G3774" s="53">
        <v>0.93189714311309912</v>
      </c>
      <c r="H3774" s="53">
        <v>0.87692307692307692</v>
      </c>
      <c r="I3774" s="53">
        <v>0.47107438016528924</v>
      </c>
      <c r="J3774" s="53">
        <v>20.867389014906145</v>
      </c>
      <c r="K3774" s="53">
        <v>148</v>
      </c>
      <c r="L3774" s="53">
        <v>101.97953216374269</v>
      </c>
      <c r="M3774" s="53">
        <v>431.41600212652833</v>
      </c>
      <c r="N3774" s="53">
        <v>20.770556134261987</v>
      </c>
      <c r="O3774" s="53">
        <v>0.51181903615666724</v>
      </c>
      <c r="P3774" s="53">
        <v>2.0682597355172234</v>
      </c>
      <c r="Q3774" s="53">
        <v>53.715240641711354</v>
      </c>
      <c r="R3774" s="53">
        <v>0.97034841078988543</v>
      </c>
      <c r="S3774" s="53">
        <v>5.9503639688780687</v>
      </c>
      <c r="T3774" s="53">
        <v>2.0553919185564251E-3</v>
      </c>
      <c r="U3774" s="53">
        <v>0.24109021493729568</v>
      </c>
      <c r="V3774" s="53">
        <v>36.185584141369006</v>
      </c>
      <c r="W3774" s="53">
        <v>13.125330664023094</v>
      </c>
    </row>
    <row r="3775" spans="3:23" x14ac:dyDescent="0.25">
      <c r="C3775" s="70">
        <v>0</v>
      </c>
      <c r="D3775" s="53">
        <v>5406</v>
      </c>
      <c r="E3775" s="53">
        <v>9223</v>
      </c>
      <c r="F3775" s="53">
        <v>574.58100000000002</v>
      </c>
      <c r="G3775" s="53">
        <v>0.85380832365524895</v>
      </c>
      <c r="H3775" s="53">
        <v>0.58614333730890167</v>
      </c>
      <c r="I3775" s="53">
        <v>0.45906929347826086</v>
      </c>
      <c r="J3775" s="53">
        <v>82.964648970741081</v>
      </c>
      <c r="K3775" s="53">
        <v>238</v>
      </c>
      <c r="L3775" s="53">
        <v>117.62504624491307</v>
      </c>
      <c r="M3775" s="53">
        <v>1097.0932412097052</v>
      </c>
      <c r="N3775" s="53">
        <v>33.122397878319518</v>
      </c>
      <c r="O3775" s="53">
        <v>0.99063475334033868</v>
      </c>
      <c r="P3775" s="53">
        <v>3.6575874601428544</v>
      </c>
      <c r="Q3775" s="53">
        <v>42.145917338709388</v>
      </c>
      <c r="R3775" s="53">
        <v>0.98946865365021885</v>
      </c>
      <c r="S3775" s="53">
        <v>6.793431385412017</v>
      </c>
      <c r="T3775" s="53">
        <v>5.7780512468923748E-4</v>
      </c>
      <c r="U3775" s="53">
        <v>0.31956023522432053</v>
      </c>
      <c r="V3775" s="53">
        <v>150.48216301461261</v>
      </c>
      <c r="W3775" s="53">
        <v>78.33913322637045</v>
      </c>
    </row>
    <row r="3776" spans="3:23" x14ac:dyDescent="0.25">
      <c r="C3776" s="70">
        <v>0</v>
      </c>
      <c r="D3776" s="53">
        <v>67</v>
      </c>
      <c r="E3776" s="53">
        <v>72</v>
      </c>
      <c r="F3776" s="53">
        <v>27.366</v>
      </c>
      <c r="G3776" s="53">
        <v>0.60713654479725232</v>
      </c>
      <c r="H3776" s="53">
        <v>0.93055555555555558</v>
      </c>
      <c r="I3776" s="53">
        <v>0.6767676767676768</v>
      </c>
      <c r="J3776" s="53">
        <v>9.2361815431083798</v>
      </c>
      <c r="K3776" s="53">
        <v>105</v>
      </c>
      <c r="L3776" s="53">
        <v>88.358208955223887</v>
      </c>
      <c r="M3776" s="53">
        <v>81.748530076888301</v>
      </c>
      <c r="N3776" s="53">
        <v>9.0414893727133414</v>
      </c>
      <c r="O3776" s="53">
        <v>0.23187849614646072</v>
      </c>
      <c r="P3776" s="53">
        <v>1.9025518903322387</v>
      </c>
      <c r="Q3776" s="53">
        <v>41.518518518518533</v>
      </c>
      <c r="R3776" s="53">
        <v>0.86792937143263216</v>
      </c>
      <c r="S3776" s="53">
        <v>4.7408057946447686</v>
      </c>
      <c r="T3776" s="53">
        <v>1.0116598079561044E-2</v>
      </c>
      <c r="U3776" s="53">
        <v>0.23488353210575427</v>
      </c>
      <c r="V3776" s="53">
        <v>10.457271134722868</v>
      </c>
      <c r="W3776" s="53">
        <v>8.309321691072018</v>
      </c>
    </row>
    <row r="3777" spans="3:23" x14ac:dyDescent="0.25">
      <c r="C3777" s="70">
        <v>0</v>
      </c>
      <c r="D3777" s="53">
        <v>92</v>
      </c>
      <c r="E3777" s="53">
        <v>96</v>
      </c>
      <c r="F3777" s="53">
        <v>31.566999999999997</v>
      </c>
      <c r="G3777" s="53">
        <v>0.55173929037865743</v>
      </c>
      <c r="H3777" s="53">
        <v>0.95833333333333337</v>
      </c>
      <c r="I3777" s="53">
        <v>0.76666666666666672</v>
      </c>
      <c r="J3777" s="53">
        <v>10.823032759612019</v>
      </c>
      <c r="K3777" s="53">
        <v>100</v>
      </c>
      <c r="L3777" s="53">
        <v>86.826086956521735</v>
      </c>
      <c r="M3777" s="53">
        <v>61.397993311036814</v>
      </c>
      <c r="N3777" s="53">
        <v>7.8356871626575808</v>
      </c>
      <c r="O3777" s="53">
        <v>9.4980454250290655E-2</v>
      </c>
      <c r="P3777" s="53">
        <v>1.7673151387868176</v>
      </c>
      <c r="Q3777" s="53">
        <v>30.346153846153857</v>
      </c>
      <c r="R3777" s="53">
        <v>0.87172799678084856</v>
      </c>
      <c r="S3777" s="53">
        <v>4.568892934762137</v>
      </c>
      <c r="T3777" s="53">
        <v>9.3491124260354896E-3</v>
      </c>
      <c r="U3777" s="53">
        <v>0.25152985902985875</v>
      </c>
      <c r="V3777" s="53">
        <v>11.927961777095955</v>
      </c>
      <c r="W3777" s="53">
        <v>9.9481186009189795</v>
      </c>
    </row>
    <row r="3778" spans="3:23" x14ac:dyDescent="0.25">
      <c r="C3778" s="70">
        <v>0</v>
      </c>
      <c r="D3778" s="53">
        <v>29</v>
      </c>
      <c r="E3778" s="53">
        <v>33</v>
      </c>
      <c r="F3778" s="53">
        <v>17.996000000000002</v>
      </c>
      <c r="G3778" s="53">
        <v>0</v>
      </c>
      <c r="H3778" s="53">
        <v>0.87878787878787878</v>
      </c>
      <c r="I3778" s="53">
        <v>0.59183673469387754</v>
      </c>
      <c r="J3778" s="53">
        <v>6.0765077797464979</v>
      </c>
      <c r="K3778" s="53">
        <v>84</v>
      </c>
      <c r="L3778" s="53">
        <v>78.896551724137936</v>
      </c>
      <c r="M3778" s="53">
        <v>7.4532019704433479</v>
      </c>
      <c r="N3778" s="53">
        <v>2.7300553053818062</v>
      </c>
      <c r="O3778" s="53">
        <v>0.11038779306015128</v>
      </c>
      <c r="P3778" s="53">
        <v>2.1289313938813597</v>
      </c>
      <c r="Q3778" s="53">
        <v>8.7678571428571441</v>
      </c>
      <c r="R3778" s="53">
        <v>0.87848474242607899</v>
      </c>
      <c r="S3778" s="53">
        <v>3.2036993244021552</v>
      </c>
      <c r="T3778" s="53">
        <v>2.1683673469387769E-2</v>
      </c>
      <c r="U3778" s="53">
        <v>0.39617346938775494</v>
      </c>
      <c r="V3778" s="53">
        <v>6.2330229193099944</v>
      </c>
      <c r="W3778" s="53">
        <v>6.2330229193099944</v>
      </c>
    </row>
    <row r="3779" spans="3:23" x14ac:dyDescent="0.25">
      <c r="C3779" s="70">
        <v>0</v>
      </c>
      <c r="D3779" s="53">
        <v>49</v>
      </c>
      <c r="E3779" s="53">
        <v>53</v>
      </c>
      <c r="F3779" s="53">
        <v>22.685000000000002</v>
      </c>
      <c r="G3779" s="53">
        <v>0.439195930413946</v>
      </c>
      <c r="H3779" s="53">
        <v>0.92452830188679247</v>
      </c>
      <c r="I3779" s="53">
        <v>0.68055555555555558</v>
      </c>
      <c r="J3779" s="53">
        <v>7.8986541696685881</v>
      </c>
      <c r="K3779" s="53">
        <v>105</v>
      </c>
      <c r="L3779" s="53">
        <v>89.142857142857139</v>
      </c>
      <c r="M3779" s="53">
        <v>54.750000000000021</v>
      </c>
      <c r="N3779" s="53">
        <v>7.3993242934743728</v>
      </c>
      <c r="O3779" s="53">
        <v>9.5530160097300018E-2</v>
      </c>
      <c r="P3779" s="53">
        <v>2.177821563353556</v>
      </c>
      <c r="Q3779" s="53">
        <v>93.35</v>
      </c>
      <c r="R3779" s="53">
        <v>0.7973738144108421</v>
      </c>
      <c r="S3779" s="53">
        <v>4.5306401404669678</v>
      </c>
      <c r="T3779" s="53">
        <v>1.4062500000000011E-2</v>
      </c>
      <c r="U3779" s="53">
        <v>0.18172686655876799</v>
      </c>
      <c r="V3779" s="53">
        <v>8.4402427849180874</v>
      </c>
      <c r="W3779" s="53">
        <v>7.5826407197637087</v>
      </c>
    </row>
    <row r="3780" spans="3:23" x14ac:dyDescent="0.25">
      <c r="C3780" s="70">
        <v>0</v>
      </c>
      <c r="D3780" s="53">
        <v>2791</v>
      </c>
      <c r="E3780" s="53">
        <v>8240</v>
      </c>
      <c r="F3780" s="53">
        <v>477.90100000000001</v>
      </c>
      <c r="G3780" s="53">
        <v>0.91191707178014048</v>
      </c>
      <c r="H3780" s="53">
        <v>0.33871359223300973</v>
      </c>
      <c r="I3780" s="53">
        <v>0.19083760683760684</v>
      </c>
      <c r="J3780" s="53">
        <v>59.612176351445505</v>
      </c>
      <c r="K3780" s="53">
        <v>230</v>
      </c>
      <c r="L3780" s="53">
        <v>111.94804729487639</v>
      </c>
      <c r="M3780" s="53">
        <v>982.80124260134812</v>
      </c>
      <c r="N3780" s="53">
        <v>31.349660964695424</v>
      </c>
      <c r="O3780" s="53">
        <v>1.1600507522844987</v>
      </c>
      <c r="P3780" s="53">
        <v>3.9988901017497605</v>
      </c>
      <c r="Q3780" s="53">
        <v>35.485551485551582</v>
      </c>
      <c r="R3780" s="53">
        <v>0.98986535309780388</v>
      </c>
      <c r="S3780" s="53">
        <v>6.60263745052369</v>
      </c>
      <c r="T3780" s="53">
        <v>7.7856105984359751E-4</v>
      </c>
      <c r="U3780" s="53">
        <v>0.35011750634314454</v>
      </c>
      <c r="V3780" s="53">
        <v>173.49207873403898</v>
      </c>
      <c r="W3780" s="53">
        <v>71.196730126143279</v>
      </c>
    </row>
    <row r="3781" spans="3:23" x14ac:dyDescent="0.25">
      <c r="C3781" s="70">
        <v>0</v>
      </c>
      <c r="D3781" s="53">
        <v>5372</v>
      </c>
      <c r="E3781" s="53">
        <v>9045</v>
      </c>
      <c r="F3781" s="53">
        <v>569.41099999999994</v>
      </c>
      <c r="G3781" s="53">
        <v>0.84437129659462296</v>
      </c>
      <c r="H3781" s="53">
        <v>0.59391929242675512</v>
      </c>
      <c r="I3781" s="53">
        <v>0.46482651207060655</v>
      </c>
      <c r="J3781" s="53">
        <v>82.703342340665372</v>
      </c>
      <c r="K3781" s="53">
        <v>240</v>
      </c>
      <c r="L3781" s="53">
        <v>116.83339538346985</v>
      </c>
      <c r="M3781" s="53">
        <v>1049.1546991003972</v>
      </c>
      <c r="N3781" s="53">
        <v>32.390657589811255</v>
      </c>
      <c r="O3781" s="53">
        <v>0.94461397598863406</v>
      </c>
      <c r="P3781" s="53">
        <v>3.581867213244915</v>
      </c>
      <c r="Q3781" s="53">
        <v>37.302208147894561</v>
      </c>
      <c r="R3781" s="53">
        <v>0.9907170127817635</v>
      </c>
      <c r="S3781" s="53">
        <v>6.7779060322517735</v>
      </c>
      <c r="T3781" s="53">
        <v>5.9276630840600396E-4</v>
      </c>
      <c r="U3781" s="53">
        <v>0.32268686587136147</v>
      </c>
      <c r="V3781" s="53">
        <v>147.09564426980293</v>
      </c>
      <c r="W3781" s="53">
        <v>78.807733928312729</v>
      </c>
    </row>
    <row r="3782" spans="3:23" x14ac:dyDescent="0.25">
      <c r="C3782" s="70">
        <v>0</v>
      </c>
      <c r="D3782" s="53">
        <v>74</v>
      </c>
      <c r="E3782" s="53">
        <v>78</v>
      </c>
      <c r="F3782" s="53">
        <v>28.474</v>
      </c>
      <c r="G3782" s="53">
        <v>0.51097595907775073</v>
      </c>
      <c r="H3782" s="53">
        <v>0.94871794871794868</v>
      </c>
      <c r="I3782" s="53">
        <v>0.74747474747474751</v>
      </c>
      <c r="J3782" s="53">
        <v>9.7066846199102415</v>
      </c>
      <c r="K3782" s="53">
        <v>124</v>
      </c>
      <c r="L3782" s="53">
        <v>96.554054054054049</v>
      </c>
      <c r="M3782" s="53">
        <v>193.81210662717507</v>
      </c>
      <c r="N3782" s="53">
        <v>13.92164166422822</v>
      </c>
      <c r="O3782" s="53">
        <v>0.35274234134047139</v>
      </c>
      <c r="P3782" s="53">
        <v>1.9628867506225225</v>
      </c>
      <c r="Q3782" s="53">
        <v>66.018518518518547</v>
      </c>
      <c r="R3782" s="53">
        <v>0.89813120106282707</v>
      </c>
      <c r="S3782" s="53">
        <v>5.0994673455287138</v>
      </c>
      <c r="T3782" s="53">
        <v>9.7736625514403385E-3</v>
      </c>
      <c r="U3782" s="53">
        <v>0.21260650735732423</v>
      </c>
      <c r="V3782" s="53">
        <v>10.55255793437753</v>
      </c>
      <c r="W3782" s="53">
        <v>9.0709260696395067</v>
      </c>
    </row>
    <row r="3783" spans="3:23" x14ac:dyDescent="0.25">
      <c r="C3783" s="70">
        <v>0</v>
      </c>
      <c r="D3783" s="53">
        <v>41</v>
      </c>
      <c r="E3783" s="53">
        <v>45</v>
      </c>
      <c r="F3783" s="53">
        <v>20.907</v>
      </c>
      <c r="G3783" s="53">
        <v>0.37986972501764632</v>
      </c>
      <c r="H3783" s="53">
        <v>0.91111111111111109</v>
      </c>
      <c r="I3783" s="53">
        <v>0.640625</v>
      </c>
      <c r="J3783" s="53">
        <v>7.2251519938435669</v>
      </c>
      <c r="K3783" s="53">
        <v>90</v>
      </c>
      <c r="L3783" s="53">
        <v>82.731707317073173</v>
      </c>
      <c r="M3783" s="53">
        <v>18.601219512195119</v>
      </c>
      <c r="N3783" s="53">
        <v>4.3129131120618602</v>
      </c>
      <c r="O3783" s="53">
        <v>-9.2546633762928668E-2</v>
      </c>
      <c r="P3783" s="53">
        <v>2.070900383668008</v>
      </c>
      <c r="Q3783" s="53">
        <v>21.069444444444439</v>
      </c>
      <c r="R3783" s="53">
        <v>0.89179749096417305</v>
      </c>
      <c r="S3783" s="53">
        <v>3.818684103891234</v>
      </c>
      <c r="T3783" s="53">
        <v>1.6203703703703724E-2</v>
      </c>
      <c r="U3783" s="53">
        <v>0.33034611992945317</v>
      </c>
      <c r="V3783" s="53">
        <v>7.6360292750506691</v>
      </c>
      <c r="W3783" s="53">
        <v>7.0636324810317683</v>
      </c>
    </row>
    <row r="3784" spans="3:23" x14ac:dyDescent="0.25">
      <c r="C3784" s="70">
        <v>0</v>
      </c>
      <c r="D3784" s="53">
        <v>2901</v>
      </c>
      <c r="E3784" s="53">
        <v>7993</v>
      </c>
      <c r="F3784" s="53">
        <v>477.58599999999996</v>
      </c>
      <c r="G3784" s="53">
        <v>0.91534969900048313</v>
      </c>
      <c r="H3784" s="53">
        <v>0.36294257475290881</v>
      </c>
      <c r="I3784" s="53">
        <v>0.19678469678469679</v>
      </c>
      <c r="J3784" s="53">
        <v>60.775553632004922</v>
      </c>
      <c r="K3784" s="53">
        <v>225</v>
      </c>
      <c r="L3784" s="53">
        <v>110.91968286797656</v>
      </c>
      <c r="M3784" s="53">
        <v>966.36147796835894</v>
      </c>
      <c r="N3784" s="53">
        <v>31.08635517342551</v>
      </c>
      <c r="O3784" s="53">
        <v>1.070759974290256</v>
      </c>
      <c r="P3784" s="53">
        <v>3.6856051806618253</v>
      </c>
      <c r="Q3784" s="53">
        <v>36.40110370819017</v>
      </c>
      <c r="R3784" s="53">
        <v>0.99010823449226248</v>
      </c>
      <c r="S3784" s="53">
        <v>6.6084559545178374</v>
      </c>
      <c r="T3784" s="53">
        <v>8.0084739028414499E-4</v>
      </c>
      <c r="U3784" s="53">
        <v>0.35475175695085948</v>
      </c>
      <c r="V3784" s="53">
        <v>171.33836813752174</v>
      </c>
      <c r="W3784" s="53">
        <v>68.991076025979979</v>
      </c>
    </row>
    <row r="3785" spans="3:23" x14ac:dyDescent="0.25">
      <c r="C3785" s="70">
        <v>0</v>
      </c>
      <c r="D3785" s="53">
        <v>5209</v>
      </c>
      <c r="E3785" s="53">
        <v>8672</v>
      </c>
      <c r="F3785" s="53">
        <v>530.63099999999986</v>
      </c>
      <c r="G3785" s="53">
        <v>0.83727750199882467</v>
      </c>
      <c r="H3785" s="53">
        <v>0.60066881918819193</v>
      </c>
      <c r="I3785" s="53">
        <v>0.47736436950146627</v>
      </c>
      <c r="J3785" s="53">
        <v>81.438963577181298</v>
      </c>
      <c r="K3785" s="53">
        <v>246</v>
      </c>
      <c r="L3785" s="53">
        <v>116.23017853714724</v>
      </c>
      <c r="M3785" s="53">
        <v>1019.3753870840901</v>
      </c>
      <c r="N3785" s="53">
        <v>31.927658653338334</v>
      </c>
      <c r="O3785" s="53">
        <v>0.93256594785532421</v>
      </c>
      <c r="P3785" s="53">
        <v>3.6369303073823596</v>
      </c>
      <c r="Q3785" s="53">
        <v>33.413011960855606</v>
      </c>
      <c r="R3785" s="53">
        <v>0.99171146180340342</v>
      </c>
      <c r="S3785" s="53">
        <v>6.7690918153799862</v>
      </c>
      <c r="T3785" s="53">
        <v>6.0428613410709988E-4</v>
      </c>
      <c r="U3785" s="53">
        <v>0.3290393504343353</v>
      </c>
      <c r="V3785" s="53">
        <v>142.3170636225918</v>
      </c>
      <c r="W3785" s="53">
        <v>77.81586587935233</v>
      </c>
    </row>
    <row r="3786" spans="3:23" x14ac:dyDescent="0.25">
      <c r="C3786" s="70">
        <v>0</v>
      </c>
      <c r="D3786" s="53">
        <v>78</v>
      </c>
      <c r="E3786" s="53">
        <v>83</v>
      </c>
      <c r="F3786" s="53">
        <v>29.813999999999997</v>
      </c>
      <c r="G3786" s="53">
        <v>0.70540111042478659</v>
      </c>
      <c r="H3786" s="53">
        <v>0.93975903614457834</v>
      </c>
      <c r="I3786" s="53">
        <v>0.64462809917355368</v>
      </c>
      <c r="J3786" s="53">
        <v>9.9655749703337584</v>
      </c>
      <c r="K3786" s="53">
        <v>120</v>
      </c>
      <c r="L3786" s="53">
        <v>92.692307692307693</v>
      </c>
      <c r="M3786" s="53">
        <v>166.0339660339661</v>
      </c>
      <c r="N3786" s="53">
        <v>12.885416797060392</v>
      </c>
      <c r="O3786" s="53">
        <v>0.43110527009279681</v>
      </c>
      <c r="P3786" s="53">
        <v>2.0736355406691072</v>
      </c>
      <c r="Q3786" s="53">
        <v>50.886363636363662</v>
      </c>
      <c r="R3786" s="53">
        <v>0.91406393812256026</v>
      </c>
      <c r="S3786" s="53">
        <v>5.0212565915016372</v>
      </c>
      <c r="T3786" s="53">
        <v>8.3792470156106632E-3</v>
      </c>
      <c r="U3786" s="53">
        <v>0.24906030726552111</v>
      </c>
      <c r="V3786" s="53">
        <v>11.956311490270354</v>
      </c>
      <c r="W3786" s="53">
        <v>8.4747333889879588</v>
      </c>
    </row>
    <row r="3787" spans="3:23" x14ac:dyDescent="0.25">
      <c r="C3787" s="70">
        <v>0</v>
      </c>
      <c r="D3787" s="53">
        <v>2845</v>
      </c>
      <c r="E3787" s="53">
        <v>7801</v>
      </c>
      <c r="F3787" s="53">
        <v>441.77699999999993</v>
      </c>
      <c r="G3787" s="53">
        <v>0.92025059191254122</v>
      </c>
      <c r="H3787" s="53">
        <v>0.3646968337392642</v>
      </c>
      <c r="I3787" s="53">
        <v>0.19634230503795722</v>
      </c>
      <c r="J3787" s="53">
        <v>60.186098932988983</v>
      </c>
      <c r="K3787" s="53">
        <v>190</v>
      </c>
      <c r="L3787" s="53">
        <v>109.58980667838313</v>
      </c>
      <c r="M3787" s="53">
        <v>847.36789887259704</v>
      </c>
      <c r="N3787" s="53">
        <v>29.109584312947462</v>
      </c>
      <c r="O3787" s="53">
        <v>0.71314909660673198</v>
      </c>
      <c r="P3787" s="53">
        <v>2.5208487880289381</v>
      </c>
      <c r="Q3787" s="53">
        <v>35.407805546046255</v>
      </c>
      <c r="R3787" s="53">
        <v>0.99062778993117051</v>
      </c>
      <c r="S3787" s="53">
        <v>6.5635302446794146</v>
      </c>
      <c r="T3787" s="53">
        <v>9.1566564985677828E-4</v>
      </c>
      <c r="U3787" s="53">
        <v>0.35890082784227267</v>
      </c>
      <c r="V3787" s="53">
        <v>173.16277366321867</v>
      </c>
      <c r="W3787" s="53">
        <v>67.76371723749476</v>
      </c>
    </row>
    <row r="3788" spans="3:23" x14ac:dyDescent="0.25">
      <c r="C3788" s="70">
        <v>0</v>
      </c>
      <c r="D3788" s="53">
        <v>5251</v>
      </c>
      <c r="E3788" s="53">
        <v>8736</v>
      </c>
      <c r="F3788" s="53">
        <v>529.88699999999994</v>
      </c>
      <c r="G3788" s="53">
        <v>0.82228505393143381</v>
      </c>
      <c r="H3788" s="53">
        <v>0.6010760073260073</v>
      </c>
      <c r="I3788" s="53">
        <v>0.47051971326164876</v>
      </c>
      <c r="J3788" s="53">
        <v>81.766624299920437</v>
      </c>
      <c r="K3788" s="53">
        <v>241</v>
      </c>
      <c r="L3788" s="53">
        <v>115.21653018472672</v>
      </c>
      <c r="M3788" s="53">
        <v>1062.9125343200099</v>
      </c>
      <c r="N3788" s="53">
        <v>32.602339399497239</v>
      </c>
      <c r="O3788" s="53">
        <v>0.90757872398952666</v>
      </c>
      <c r="P3788" s="53">
        <v>3.3800634919809083</v>
      </c>
      <c r="Q3788" s="53">
        <v>30.973059198865517</v>
      </c>
      <c r="R3788" s="53">
        <v>0.99256011130412902</v>
      </c>
      <c r="S3788" s="53">
        <v>6.7796778720453634</v>
      </c>
      <c r="T3788" s="53">
        <v>7.0367506274464711E-4</v>
      </c>
      <c r="U3788" s="53">
        <v>0.34461537734808007</v>
      </c>
      <c r="V3788" s="53">
        <v>138.75225811084238</v>
      </c>
      <c r="W3788" s="53">
        <v>78.960555204195359</v>
      </c>
    </row>
    <row r="3789" spans="3:23" x14ac:dyDescent="0.25">
      <c r="C3789" s="70">
        <v>0</v>
      </c>
      <c r="D3789" s="53">
        <v>202</v>
      </c>
      <c r="E3789" s="53">
        <v>250</v>
      </c>
      <c r="F3789" s="53">
        <v>61.347999999999999</v>
      </c>
      <c r="G3789" s="53">
        <v>0.90546899645344558</v>
      </c>
      <c r="H3789" s="53">
        <v>0.80800000000000005</v>
      </c>
      <c r="I3789" s="53">
        <v>0.51662404092071612</v>
      </c>
      <c r="J3789" s="53">
        <v>16.037281192162929</v>
      </c>
      <c r="K3789" s="53">
        <v>108</v>
      </c>
      <c r="L3789" s="53">
        <v>86.405940594059402</v>
      </c>
      <c r="M3789" s="53">
        <v>72.85926801635388</v>
      </c>
      <c r="N3789" s="53">
        <v>8.5357640558039023</v>
      </c>
      <c r="O3789" s="53">
        <v>0.38287192276509163</v>
      </c>
      <c r="P3789" s="53">
        <v>2.3710860148148343</v>
      </c>
      <c r="Q3789" s="53">
        <v>17.731884057971008</v>
      </c>
      <c r="R3789" s="53">
        <v>0.95145106831998683</v>
      </c>
      <c r="S3789" s="53">
        <v>4.9264271449849808</v>
      </c>
      <c r="T3789" s="53">
        <v>4.2358048029125508E-3</v>
      </c>
      <c r="U3789" s="53">
        <v>0.36247707606403351</v>
      </c>
      <c r="V3789" s="53">
        <v>26.417643669279911</v>
      </c>
      <c r="W3789" s="53">
        <v>11.211975900218366</v>
      </c>
    </row>
    <row r="3790" spans="3:23" x14ac:dyDescent="0.25">
      <c r="C3790" s="70">
        <v>0</v>
      </c>
      <c r="D3790" s="53">
        <v>66</v>
      </c>
      <c r="E3790" s="53">
        <v>72</v>
      </c>
      <c r="F3790" s="53">
        <v>27.093</v>
      </c>
      <c r="G3790" s="53">
        <v>0.5839661832855173</v>
      </c>
      <c r="H3790" s="53">
        <v>0.91666666666666663</v>
      </c>
      <c r="I3790" s="53">
        <v>0.66666666666666663</v>
      </c>
      <c r="J3790" s="53">
        <v>9.1669956884750814</v>
      </c>
      <c r="K3790" s="53">
        <v>96</v>
      </c>
      <c r="L3790" s="53">
        <v>82.030303030303031</v>
      </c>
      <c r="M3790" s="53">
        <v>48.060606060606062</v>
      </c>
      <c r="N3790" s="53">
        <v>6.9325757161826989</v>
      </c>
      <c r="O3790" s="53">
        <v>0.34449640460832137</v>
      </c>
      <c r="P3790" s="53">
        <v>2.0280132584862161</v>
      </c>
      <c r="Q3790" s="53">
        <v>14.46363636363637</v>
      </c>
      <c r="R3790" s="53">
        <v>0.92758966527716402</v>
      </c>
      <c r="S3790" s="53">
        <v>4.4281663244636498</v>
      </c>
      <c r="T3790" s="53">
        <v>1.0578512396694186E-2</v>
      </c>
      <c r="U3790" s="53">
        <v>0.31934343434343437</v>
      </c>
      <c r="V3790" s="53">
        <v>10.311018799808334</v>
      </c>
      <c r="W3790" s="53">
        <v>8.3702580636420052</v>
      </c>
    </row>
    <row r="3791" spans="3:23" x14ac:dyDescent="0.25">
      <c r="C3791" s="70">
        <v>0</v>
      </c>
      <c r="D3791" s="53">
        <v>2699</v>
      </c>
      <c r="E3791" s="53">
        <v>7392</v>
      </c>
      <c r="F3791" s="53">
        <v>424.21999999999997</v>
      </c>
      <c r="G3791" s="53">
        <v>0.92919964059157723</v>
      </c>
      <c r="H3791" s="53">
        <v>0.36512445887445888</v>
      </c>
      <c r="I3791" s="53">
        <v>0.18916456405943369</v>
      </c>
      <c r="J3791" s="53">
        <v>58.621442589211362</v>
      </c>
      <c r="K3791" s="53">
        <v>181</v>
      </c>
      <c r="L3791" s="53">
        <v>108.15783623564283</v>
      </c>
      <c r="M3791" s="53">
        <v>799.95135721408997</v>
      </c>
      <c r="N3791" s="53">
        <v>28.283411343296091</v>
      </c>
      <c r="O3791" s="53">
        <v>0.7038202122042686</v>
      </c>
      <c r="P3791" s="53">
        <v>2.4109429891539094</v>
      </c>
      <c r="Q3791" s="53">
        <v>36.530659065628619</v>
      </c>
      <c r="R3791" s="53">
        <v>0.99057838729559544</v>
      </c>
      <c r="S3791" s="53">
        <v>6.5127472835552416</v>
      </c>
      <c r="T3791" s="53">
        <v>8.1421190396940542E-4</v>
      </c>
      <c r="U3791" s="53">
        <v>0.35803178240435085</v>
      </c>
      <c r="V3791" s="53">
        <v>173.11545754568911</v>
      </c>
      <c r="W3791" s="53">
        <v>63.979694978354523</v>
      </c>
    </row>
    <row r="3792" spans="3:23" x14ac:dyDescent="0.25">
      <c r="C3792" s="70">
        <v>0</v>
      </c>
      <c r="D3792" s="53">
        <v>5123</v>
      </c>
      <c r="E3792" s="53">
        <v>8633</v>
      </c>
      <c r="F3792" s="53">
        <v>541.55700000000002</v>
      </c>
      <c r="G3792" s="53">
        <v>0.81907915300479828</v>
      </c>
      <c r="H3792" s="53">
        <v>0.59342059538978342</v>
      </c>
      <c r="I3792" s="53">
        <v>0.46049438202247189</v>
      </c>
      <c r="J3792" s="53">
        <v>80.763891608058586</v>
      </c>
      <c r="K3792" s="53">
        <v>234</v>
      </c>
      <c r="L3792" s="53">
        <v>115.14971696271716</v>
      </c>
      <c r="M3792" s="53">
        <v>1160.4186191115978</v>
      </c>
      <c r="N3792" s="53">
        <v>34.064917717669566</v>
      </c>
      <c r="O3792" s="53">
        <v>0.8882408971084842</v>
      </c>
      <c r="P3792" s="53">
        <v>3.121381349107085</v>
      </c>
      <c r="Q3792" s="53">
        <v>32.834577777777952</v>
      </c>
      <c r="R3792" s="53">
        <v>0.99218598405644665</v>
      </c>
      <c r="S3792" s="53">
        <v>6.8186079311951264</v>
      </c>
      <c r="T3792" s="53">
        <v>6.6371950617281471E-4</v>
      </c>
      <c r="U3792" s="53">
        <v>0.34293195139845184</v>
      </c>
      <c r="V3792" s="53">
        <v>137.01122945641904</v>
      </c>
      <c r="W3792" s="53">
        <v>78.600673609432803</v>
      </c>
    </row>
    <row r="3793" spans="3:23" x14ac:dyDescent="0.25">
      <c r="C3793" s="70">
        <v>0</v>
      </c>
      <c r="D3793" s="53">
        <v>178</v>
      </c>
      <c r="E3793" s="53">
        <v>223</v>
      </c>
      <c r="F3793" s="53">
        <v>59.867999999999995</v>
      </c>
      <c r="G3793" s="53">
        <v>0.91186549076273682</v>
      </c>
      <c r="H3793" s="53">
        <v>0.7982062780269058</v>
      </c>
      <c r="I3793" s="53">
        <v>0.55279503105590067</v>
      </c>
      <c r="J3793" s="53">
        <v>15.054455784347004</v>
      </c>
      <c r="K3793" s="53">
        <v>111</v>
      </c>
      <c r="L3793" s="53">
        <v>86.011235955056179</v>
      </c>
      <c r="M3793" s="53">
        <v>96.022471910112458</v>
      </c>
      <c r="N3793" s="53">
        <v>9.7991056688920573</v>
      </c>
      <c r="O3793" s="53">
        <v>0.53540921932374608</v>
      </c>
      <c r="P3793" s="53">
        <v>2.526045047959661</v>
      </c>
      <c r="Q3793" s="53">
        <v>18.182608695652149</v>
      </c>
      <c r="R3793" s="53">
        <v>0.94866806125953929</v>
      </c>
      <c r="S3793" s="53">
        <v>5.0299943858862575</v>
      </c>
      <c r="T3793" s="53">
        <v>4.192396555345498E-3</v>
      </c>
      <c r="U3793" s="53">
        <v>0.33661752096534675</v>
      </c>
      <c r="V3793" s="53">
        <v>25.162096004348946</v>
      </c>
      <c r="W3793" s="53">
        <v>10.328766925627107</v>
      </c>
    </row>
    <row r="3794" spans="3:23" x14ac:dyDescent="0.25">
      <c r="C3794" s="70">
        <v>0</v>
      </c>
      <c r="D3794" s="53">
        <v>85</v>
      </c>
      <c r="E3794" s="53">
        <v>91</v>
      </c>
      <c r="F3794" s="53">
        <v>31.013000000000002</v>
      </c>
      <c r="G3794" s="53">
        <v>0.62932999442078108</v>
      </c>
      <c r="H3794" s="53">
        <v>0.93406593406593408</v>
      </c>
      <c r="I3794" s="53">
        <v>0.70833333333333337</v>
      </c>
      <c r="J3794" s="53">
        <v>10.403141895720196</v>
      </c>
      <c r="K3794" s="53">
        <v>110</v>
      </c>
      <c r="L3794" s="53">
        <v>86.870588235294122</v>
      </c>
      <c r="M3794" s="53">
        <v>127.28067226890748</v>
      </c>
      <c r="N3794" s="53">
        <v>11.281873615180569</v>
      </c>
      <c r="O3794" s="53">
        <v>0.50578221337752005</v>
      </c>
      <c r="P3794" s="53">
        <v>2.0569193756363164</v>
      </c>
      <c r="Q3794" s="53">
        <v>22.022727272727266</v>
      </c>
      <c r="R3794" s="53">
        <v>0.94336522379175269</v>
      </c>
      <c r="S3794" s="53">
        <v>4.9025885827892841</v>
      </c>
      <c r="T3794" s="53">
        <v>9.2975206611570285E-3</v>
      </c>
      <c r="U3794" s="53">
        <v>0.29748239975512691</v>
      </c>
      <c r="V3794" s="53">
        <v>11.921604563770952</v>
      </c>
      <c r="W3794" s="53">
        <v>9.2647341294272572</v>
      </c>
    </row>
    <row r="3795" spans="3:23" x14ac:dyDescent="0.25">
      <c r="C3795" s="70">
        <v>0</v>
      </c>
      <c r="D3795" s="53">
        <v>2799</v>
      </c>
      <c r="E3795" s="53">
        <v>7255</v>
      </c>
      <c r="F3795" s="53">
        <v>456.90299999999996</v>
      </c>
      <c r="G3795" s="53">
        <v>0.93293727067424159</v>
      </c>
      <c r="H3795" s="53">
        <v>0.385802894555479</v>
      </c>
      <c r="I3795" s="53">
        <v>0.19778123233465233</v>
      </c>
      <c r="J3795" s="53">
        <v>59.697550081336843</v>
      </c>
      <c r="K3795" s="53">
        <v>194</v>
      </c>
      <c r="L3795" s="53">
        <v>106.35869953554841</v>
      </c>
      <c r="M3795" s="53">
        <v>803.04998772920283</v>
      </c>
      <c r="N3795" s="53">
        <v>28.338136631211356</v>
      </c>
      <c r="O3795" s="53">
        <v>0.83086187793597244</v>
      </c>
      <c r="P3795" s="53">
        <v>2.7093600792336288</v>
      </c>
      <c r="Q3795" s="53">
        <v>36.667087188113257</v>
      </c>
      <c r="R3795" s="53">
        <v>0.99053483264843145</v>
      </c>
      <c r="S3795" s="53">
        <v>6.4756160449823534</v>
      </c>
      <c r="T3795" s="53">
        <v>8.3141503089281593E-4</v>
      </c>
      <c r="U3795" s="53">
        <v>0.3558258369489482</v>
      </c>
      <c r="V3795" s="53">
        <v>172.26234905120023</v>
      </c>
      <c r="W3795" s="53">
        <v>62.021156106997466</v>
      </c>
    </row>
    <row r="3796" spans="3:23" x14ac:dyDescent="0.25">
      <c r="C3796" s="70">
        <v>0</v>
      </c>
      <c r="D3796" s="53">
        <v>5040</v>
      </c>
      <c r="E3796" s="53">
        <v>8437</v>
      </c>
      <c r="F3796" s="53">
        <v>536.94199999999989</v>
      </c>
      <c r="G3796" s="53">
        <v>0.75311109232427087</v>
      </c>
      <c r="H3796" s="53">
        <v>0.59736873296195325</v>
      </c>
      <c r="I3796" s="53">
        <v>0.47297297297297297</v>
      </c>
      <c r="J3796" s="53">
        <v>80.106974137494547</v>
      </c>
      <c r="K3796" s="53">
        <v>229</v>
      </c>
      <c r="L3796" s="53">
        <v>115.51746031746032</v>
      </c>
      <c r="M3796" s="53">
        <v>1171.7258312149406</v>
      </c>
      <c r="N3796" s="53">
        <v>34.230481025176097</v>
      </c>
      <c r="O3796" s="53">
        <v>0.83813778798093042</v>
      </c>
      <c r="P3796" s="53">
        <v>2.9689352446943724</v>
      </c>
      <c r="Q3796" s="53">
        <v>32.661279836537581</v>
      </c>
      <c r="R3796" s="53">
        <v>0.99148291228602559</v>
      </c>
      <c r="S3796" s="53">
        <v>6.827808888575186</v>
      </c>
      <c r="T3796" s="53">
        <v>6.3108841363131846E-4</v>
      </c>
      <c r="U3796" s="53">
        <v>0.33690702300546804</v>
      </c>
      <c r="V3796" s="53">
        <v>130.26568281989947</v>
      </c>
      <c r="W3796" s="53">
        <v>85.700928702217439</v>
      </c>
    </row>
    <row r="3797" spans="3:23" x14ac:dyDescent="0.25">
      <c r="C3797" s="70">
        <v>0</v>
      </c>
      <c r="D3797" s="53">
        <v>112</v>
      </c>
      <c r="E3797" s="53">
        <v>120</v>
      </c>
      <c r="F3797" s="53">
        <v>36.364000000000004</v>
      </c>
      <c r="G3797" s="53">
        <v>0.69190703485189642</v>
      </c>
      <c r="H3797" s="53">
        <v>0.93333333333333335</v>
      </c>
      <c r="I3797" s="53">
        <v>0.66666666666666663</v>
      </c>
      <c r="J3797" s="53">
        <v>11.941642642883693</v>
      </c>
      <c r="K3797" s="53">
        <v>110</v>
      </c>
      <c r="L3797" s="53">
        <v>87.026785714285708</v>
      </c>
      <c r="M3797" s="53">
        <v>116.76504182754188</v>
      </c>
      <c r="N3797" s="53">
        <v>10.80578742283698</v>
      </c>
      <c r="O3797" s="53">
        <v>0.41858310522886466</v>
      </c>
      <c r="P3797" s="53">
        <v>2.196929218705518</v>
      </c>
      <c r="Q3797" s="53">
        <v>40.494444444444447</v>
      </c>
      <c r="R3797" s="53">
        <v>0.92603362708545678</v>
      </c>
      <c r="S3797" s="53">
        <v>5.1060817659743387</v>
      </c>
      <c r="T3797" s="53">
        <v>6.6049382716049524E-3</v>
      </c>
      <c r="U3797" s="53">
        <v>0.24575487783821098</v>
      </c>
      <c r="V3797" s="53">
        <v>14.17986245973035</v>
      </c>
      <c r="W3797" s="53">
        <v>10.237670730379742</v>
      </c>
    </row>
    <row r="3798" spans="3:23" x14ac:dyDescent="0.25">
      <c r="C3798" s="70">
        <v>0</v>
      </c>
      <c r="D3798" s="53">
        <v>2844</v>
      </c>
      <c r="E3798" s="53">
        <v>7205</v>
      </c>
      <c r="F3798" s="53">
        <v>415.20499999999998</v>
      </c>
      <c r="G3798" s="53">
        <v>0.93346120436737878</v>
      </c>
      <c r="H3798" s="53">
        <v>0.39472588480222071</v>
      </c>
      <c r="I3798" s="53">
        <v>0.1991596638655462</v>
      </c>
      <c r="J3798" s="53">
        <v>60.175520481561293</v>
      </c>
      <c r="K3798" s="53">
        <v>211</v>
      </c>
      <c r="L3798" s="53">
        <v>103.00632911392405</v>
      </c>
      <c r="M3798" s="53">
        <v>825.27326277732777</v>
      </c>
      <c r="N3798" s="53">
        <v>28.727569733225394</v>
      </c>
      <c r="O3798" s="53">
        <v>1.1970588988190551</v>
      </c>
      <c r="P3798" s="53">
        <v>4.1219507204311974</v>
      </c>
      <c r="Q3798" s="53">
        <v>36.604972567539775</v>
      </c>
      <c r="R3798" s="53">
        <v>0.99071139468377589</v>
      </c>
      <c r="S3798" s="53">
        <v>6.4999055719770142</v>
      </c>
      <c r="T3798" s="53">
        <v>8.3549894644180433E-4</v>
      </c>
      <c r="U3798" s="53">
        <v>0.35521360866708745</v>
      </c>
      <c r="V3798" s="53">
        <v>171.44484013118901</v>
      </c>
      <c r="W3798" s="53">
        <v>61.493557436732658</v>
      </c>
    </row>
    <row r="3799" spans="3:23" x14ac:dyDescent="0.25">
      <c r="C3799" s="70">
        <v>0</v>
      </c>
      <c r="D3799" s="53">
        <v>5256</v>
      </c>
      <c r="E3799" s="53">
        <v>8726</v>
      </c>
      <c r="F3799" s="53">
        <v>533.17899999999997</v>
      </c>
      <c r="G3799" s="53">
        <v>0.76814498353196559</v>
      </c>
      <c r="H3799" s="53">
        <v>0.60233784093513643</v>
      </c>
      <c r="I3799" s="53">
        <v>0.44877049180327871</v>
      </c>
      <c r="J3799" s="53">
        <v>81.805544109968579</v>
      </c>
      <c r="K3799" s="53">
        <v>226</v>
      </c>
      <c r="L3799" s="53">
        <v>112.50418569254185</v>
      </c>
      <c r="M3799" s="53">
        <v>1199.7004582140416</v>
      </c>
      <c r="N3799" s="53">
        <v>34.6366923682681</v>
      </c>
      <c r="O3799" s="53">
        <v>0.79720796525420379</v>
      </c>
      <c r="P3799" s="53">
        <v>2.8639007715452265</v>
      </c>
      <c r="Q3799" s="53">
        <v>29.996366401893106</v>
      </c>
      <c r="R3799" s="53">
        <v>0.99240080305346856</v>
      </c>
      <c r="S3799" s="53">
        <v>6.8337429731175225</v>
      </c>
      <c r="T3799" s="53">
        <v>7.0802258120321554E-4</v>
      </c>
      <c r="U3799" s="53">
        <v>0.34704300993710535</v>
      </c>
      <c r="V3799" s="53">
        <v>132.62781463981048</v>
      </c>
      <c r="W3799" s="53">
        <v>84.918399199440259</v>
      </c>
    </row>
    <row r="3800" spans="3:23" x14ac:dyDescent="0.25">
      <c r="C3800" s="70">
        <v>0</v>
      </c>
      <c r="D3800" s="53">
        <v>67</v>
      </c>
      <c r="E3800" s="53">
        <v>72</v>
      </c>
      <c r="F3800" s="53">
        <v>28.010999999999999</v>
      </c>
      <c r="G3800" s="53">
        <v>0.72407299588783736</v>
      </c>
      <c r="H3800" s="53">
        <v>0.93055555555555558</v>
      </c>
      <c r="I3800" s="53">
        <v>0.69791666666666663</v>
      </c>
      <c r="J3800" s="53">
        <v>9.2361815431083798</v>
      </c>
      <c r="K3800" s="53">
        <v>106</v>
      </c>
      <c r="L3800" s="53">
        <v>85.910447761194035</v>
      </c>
      <c r="M3800" s="53">
        <v>105.62822252374491</v>
      </c>
      <c r="N3800" s="53">
        <v>10.277559171502975</v>
      </c>
      <c r="O3800" s="53">
        <v>0.26038841634385318</v>
      </c>
      <c r="P3800" s="53">
        <v>2.0200838292365861</v>
      </c>
      <c r="Q3800" s="53">
        <v>23.93518518518519</v>
      </c>
      <c r="R3800" s="53">
        <v>0.94821134250779171</v>
      </c>
      <c r="S3800" s="53">
        <v>4.8602087797193949</v>
      </c>
      <c r="T3800" s="53">
        <v>1.0631001371742128E-2</v>
      </c>
      <c r="U3800" s="53">
        <v>0.27948666559777663</v>
      </c>
      <c r="V3800" s="53">
        <v>11.239619296219642</v>
      </c>
      <c r="W3800" s="53">
        <v>7.752227850009243</v>
      </c>
    </row>
    <row r="3801" spans="3:23" x14ac:dyDescent="0.25">
      <c r="C3801" s="70">
        <v>0</v>
      </c>
      <c r="D3801" s="53">
        <v>44</v>
      </c>
      <c r="E3801" s="53">
        <v>48</v>
      </c>
      <c r="F3801" s="53">
        <v>22.312999999999999</v>
      </c>
      <c r="G3801" s="53">
        <v>0.60751669847806089</v>
      </c>
      <c r="H3801" s="53">
        <v>0.91666666666666663</v>
      </c>
      <c r="I3801" s="53">
        <v>0.61111111111111116</v>
      </c>
      <c r="J3801" s="53">
        <v>7.4848206370191104</v>
      </c>
      <c r="K3801" s="53">
        <v>86</v>
      </c>
      <c r="L3801" s="53">
        <v>77.772727272727266</v>
      </c>
      <c r="M3801" s="53">
        <v>26.272727272727273</v>
      </c>
      <c r="N3801" s="53">
        <v>5.1256928578219814</v>
      </c>
      <c r="O3801" s="53">
        <v>-0.22870562692466753</v>
      </c>
      <c r="P3801" s="53">
        <v>1.9481035813891188</v>
      </c>
      <c r="Q3801" s="53">
        <v>25.962499999999991</v>
      </c>
      <c r="R3801" s="53">
        <v>0.84823033957737881</v>
      </c>
      <c r="S3801" s="53">
        <v>3.9108187666505327</v>
      </c>
      <c r="T3801" s="53">
        <v>1.281250000000001E-2</v>
      </c>
      <c r="U3801" s="53">
        <v>0.25061056998557002</v>
      </c>
      <c r="V3801" s="53">
        <v>8.5442171759943637</v>
      </c>
      <c r="W3801" s="53">
        <v>6.7867307100684098</v>
      </c>
    </row>
    <row r="3802" spans="3:23" x14ac:dyDescent="0.25">
      <c r="C3802" s="70">
        <v>0</v>
      </c>
      <c r="D3802" s="53">
        <v>2784</v>
      </c>
      <c r="E3802" s="53">
        <v>6603</v>
      </c>
      <c r="F3802" s="53">
        <v>431.23399999999998</v>
      </c>
      <c r="G3802" s="53">
        <v>0.93720389464863574</v>
      </c>
      <c r="H3802" s="53">
        <v>0.42162653339391187</v>
      </c>
      <c r="I3802" s="53">
        <v>0.20695807314897413</v>
      </c>
      <c r="J3802" s="53">
        <v>59.53737391372492</v>
      </c>
      <c r="K3802" s="53">
        <v>223</v>
      </c>
      <c r="L3802" s="53">
        <v>101.5639367816092</v>
      </c>
      <c r="M3802" s="53">
        <v>934.90212693240892</v>
      </c>
      <c r="N3802" s="53">
        <v>30.576169265171348</v>
      </c>
      <c r="O3802" s="53">
        <v>1.4168268694199737</v>
      </c>
      <c r="P3802" s="53">
        <v>4.7883152345393283</v>
      </c>
      <c r="Q3802" s="53">
        <v>38.452321296978766</v>
      </c>
      <c r="R3802" s="53">
        <v>0.99028509375702112</v>
      </c>
      <c r="S3802" s="53">
        <v>6.4995711320874161</v>
      </c>
      <c r="T3802" s="53">
        <v>8.2481784724966164E-4</v>
      </c>
      <c r="U3802" s="53">
        <v>0.33393634493961438</v>
      </c>
      <c r="V3802" s="53">
        <v>165.99501583435591</v>
      </c>
      <c r="W3802" s="53">
        <v>57.89606798047371</v>
      </c>
    </row>
    <row r="3803" spans="3:23" x14ac:dyDescent="0.25">
      <c r="C3803" s="70">
        <v>0</v>
      </c>
      <c r="D3803" s="53">
        <v>5041</v>
      </c>
      <c r="E3803" s="53">
        <v>8086</v>
      </c>
      <c r="F3803" s="53">
        <v>520.69200000000001</v>
      </c>
      <c r="G3803" s="53">
        <v>0.73059129614586871</v>
      </c>
      <c r="H3803" s="53">
        <v>0.62342320059361855</v>
      </c>
      <c r="I3803" s="53">
        <v>0.49132553606237817</v>
      </c>
      <c r="J3803" s="53">
        <v>80.114920863781393</v>
      </c>
      <c r="K3803" s="53">
        <v>224</v>
      </c>
      <c r="L3803" s="53">
        <v>112.06169410831184</v>
      </c>
      <c r="M3803" s="53">
        <v>1177.1610740342014</v>
      </c>
      <c r="N3803" s="53">
        <v>34.309781025739603</v>
      </c>
      <c r="O3803" s="53">
        <v>0.72645385653050254</v>
      </c>
      <c r="P3803" s="53">
        <v>2.7714184700310183</v>
      </c>
      <c r="Q3803" s="53">
        <v>31.822241512345805</v>
      </c>
      <c r="R3803" s="53">
        <v>0.99152361170946046</v>
      </c>
      <c r="S3803" s="53">
        <v>6.8371353608647016</v>
      </c>
      <c r="T3803" s="53">
        <v>6.53813877695795E-4</v>
      </c>
      <c r="U3803" s="53">
        <v>0.32733467548676393</v>
      </c>
      <c r="V3803" s="53">
        <v>123.90773663877695</v>
      </c>
      <c r="W3803" s="53">
        <v>84.606064257142208</v>
      </c>
    </row>
    <row r="3804" spans="3:23" x14ac:dyDescent="0.25">
      <c r="C3804" s="70">
        <v>0</v>
      </c>
      <c r="D3804" s="53">
        <v>64</v>
      </c>
      <c r="E3804" s="53">
        <v>68</v>
      </c>
      <c r="F3804" s="53">
        <v>27.431999999999999</v>
      </c>
      <c r="G3804" s="53">
        <v>0.76447078715643835</v>
      </c>
      <c r="H3804" s="53">
        <v>0.94117647058823528</v>
      </c>
      <c r="I3804" s="53">
        <v>0.76190476190476186</v>
      </c>
      <c r="J3804" s="53">
        <v>9.0270333367641005</v>
      </c>
      <c r="K3804" s="53">
        <v>94</v>
      </c>
      <c r="L3804" s="53">
        <v>80.703125</v>
      </c>
      <c r="M3804" s="53">
        <v>50.243799603174601</v>
      </c>
      <c r="N3804" s="53">
        <v>7.0882860836153192</v>
      </c>
      <c r="O3804" s="53">
        <v>2.8023131338289538E-2</v>
      </c>
      <c r="P3804" s="53">
        <v>1.8978251542221816</v>
      </c>
      <c r="Q3804" s="53">
        <v>10.02083333333333</v>
      </c>
      <c r="R3804" s="53">
        <v>0.95844343299831314</v>
      </c>
      <c r="S3804" s="53">
        <v>4.5279218842411781</v>
      </c>
      <c r="T3804" s="53">
        <v>1.1935763888888871E-2</v>
      </c>
      <c r="U3804" s="53">
        <v>0.31801835317460281</v>
      </c>
      <c r="V3804" s="53">
        <v>11.328430311977622</v>
      </c>
      <c r="W3804" s="53">
        <v>7.3029674334022161</v>
      </c>
    </row>
    <row r="3805" spans="3:23" x14ac:dyDescent="0.25">
      <c r="C3805" s="70">
        <v>0</v>
      </c>
      <c r="D3805" s="53">
        <v>36</v>
      </c>
      <c r="E3805" s="53">
        <v>40</v>
      </c>
      <c r="F3805" s="53">
        <v>19.592000000000002</v>
      </c>
      <c r="G3805" s="53">
        <v>0.38282074674438793</v>
      </c>
      <c r="H3805" s="53">
        <v>0.9</v>
      </c>
      <c r="I3805" s="53">
        <v>0.6428571428571429</v>
      </c>
      <c r="J3805" s="53">
        <v>6.7702750025730758</v>
      </c>
      <c r="K3805" s="53">
        <v>80</v>
      </c>
      <c r="L3805" s="53">
        <v>74.055555555555557</v>
      </c>
      <c r="M3805" s="53">
        <v>12.911111111111108</v>
      </c>
      <c r="N3805" s="53">
        <v>3.5932034608564969</v>
      </c>
      <c r="O3805" s="53">
        <v>-0.12449639801423093</v>
      </c>
      <c r="P3805" s="53">
        <v>1.9836543526615211</v>
      </c>
      <c r="Q3805" s="53">
        <v>16.46875</v>
      </c>
      <c r="R3805" s="53">
        <v>0.84554436130380584</v>
      </c>
      <c r="S3805" s="53">
        <v>3.5175932387933115</v>
      </c>
      <c r="T3805" s="53">
        <v>1.708984375E-2</v>
      </c>
      <c r="U3805" s="53">
        <v>0.32593005952380943</v>
      </c>
      <c r="V3805" s="53">
        <v>7.1802197428460053</v>
      </c>
      <c r="W3805" s="53">
        <v>6.6332495807108005</v>
      </c>
    </row>
    <row r="3806" spans="3:23" x14ac:dyDescent="0.25">
      <c r="C3806" s="70">
        <v>0</v>
      </c>
      <c r="D3806" s="53">
        <v>8092</v>
      </c>
      <c r="E3806" s="53">
        <v>13378</v>
      </c>
      <c r="F3806" s="53">
        <v>860.43299999999999</v>
      </c>
      <c r="G3806" s="53">
        <v>0.47690534396295614</v>
      </c>
      <c r="H3806" s="53">
        <v>0.60487367319479746</v>
      </c>
      <c r="I3806" s="53">
        <v>0.42546926757453074</v>
      </c>
      <c r="J3806" s="53">
        <v>101.50396246451137</v>
      </c>
      <c r="K3806" s="53">
        <v>231</v>
      </c>
      <c r="L3806" s="53">
        <v>104.78138902619871</v>
      </c>
      <c r="M3806" s="53">
        <v>1161.5506460496097</v>
      </c>
      <c r="N3806" s="53">
        <v>34.081529397161887</v>
      </c>
      <c r="O3806" s="53">
        <v>1.0533644451753568</v>
      </c>
      <c r="P3806" s="53">
        <v>3.5475636196931934</v>
      </c>
      <c r="Q3806" s="53">
        <v>30.792975681034815</v>
      </c>
      <c r="R3806" s="53">
        <v>0.99187570391834778</v>
      </c>
      <c r="S3806" s="53">
        <v>6.7546585898155698</v>
      </c>
      <c r="T3806" s="53">
        <v>1.3088051174933995E-3</v>
      </c>
      <c r="U3806" s="53">
        <v>0.37641144356241418</v>
      </c>
      <c r="V3806" s="53">
        <v>140.77465102565384</v>
      </c>
      <c r="W3806" s="53">
        <v>123.734535413865</v>
      </c>
    </row>
    <row r="3807" spans="3:23" x14ac:dyDescent="0.25">
      <c r="C3807" s="70">
        <v>0</v>
      </c>
      <c r="D3807" s="53">
        <v>8169</v>
      </c>
      <c r="E3807" s="53">
        <v>12650</v>
      </c>
      <c r="F3807" s="53">
        <v>801.80399999999997</v>
      </c>
      <c r="G3807" s="53">
        <v>0.47344460710607572</v>
      </c>
      <c r="H3807" s="53">
        <v>0.64577075098814229</v>
      </c>
      <c r="I3807" s="53">
        <v>0.45262632978723405</v>
      </c>
      <c r="J3807" s="53">
        <v>101.98575312729491</v>
      </c>
      <c r="K3807" s="53">
        <v>230</v>
      </c>
      <c r="L3807" s="53">
        <v>102.49051291467744</v>
      </c>
      <c r="M3807" s="53">
        <v>1151.4847593965253</v>
      </c>
      <c r="N3807" s="53">
        <v>33.933534437139393</v>
      </c>
      <c r="O3807" s="53">
        <v>1.0348811940355553</v>
      </c>
      <c r="P3807" s="53">
        <v>3.5896493669779908</v>
      </c>
      <c r="Q3807" s="53">
        <v>29.658364945846529</v>
      </c>
      <c r="R3807" s="53">
        <v>0.99204180547001197</v>
      </c>
      <c r="S3807" s="53">
        <v>6.7429655041735161</v>
      </c>
      <c r="T3807" s="53">
        <v>1.219294342229108E-3</v>
      </c>
      <c r="U3807" s="53">
        <v>0.37888741939653786</v>
      </c>
      <c r="V3807" s="53">
        <v>135.29063206748785</v>
      </c>
      <c r="W3807" s="53">
        <v>119.16718079180717</v>
      </c>
    </row>
    <row r="3808" spans="3:23" x14ac:dyDescent="0.25">
      <c r="C3808" s="70">
        <v>0</v>
      </c>
      <c r="D3808" s="53">
        <v>1401</v>
      </c>
      <c r="E3808" s="53">
        <v>2299</v>
      </c>
      <c r="F3808" s="53">
        <v>227.74299999999999</v>
      </c>
      <c r="G3808" s="53">
        <v>0.80609339156305337</v>
      </c>
      <c r="H3808" s="53">
        <v>0.6093953892996955</v>
      </c>
      <c r="I3808" s="53">
        <v>0.53432494279176201</v>
      </c>
      <c r="J3808" s="53">
        <v>42.235158365678743</v>
      </c>
      <c r="K3808" s="53">
        <v>222</v>
      </c>
      <c r="L3808" s="53">
        <v>116.23911491791577</v>
      </c>
      <c r="M3808" s="53">
        <v>1294.1320689303554</v>
      </c>
      <c r="N3808" s="53">
        <v>35.974047158060429</v>
      </c>
      <c r="O3808" s="53">
        <v>0.30600771370957491</v>
      </c>
      <c r="P3808" s="53">
        <v>2.0910236638360686</v>
      </c>
      <c r="Q3808" s="53">
        <v>132.91899962672736</v>
      </c>
      <c r="R3808" s="53">
        <v>0.97750667532351587</v>
      </c>
      <c r="S3808" s="53">
        <v>6.970574074936664</v>
      </c>
      <c r="T3808" s="53">
        <v>9.3645835379789434E-4</v>
      </c>
      <c r="U3808" s="53">
        <v>0.25175413922802453</v>
      </c>
      <c r="V3808" s="53">
        <v>72.930885697411625</v>
      </c>
      <c r="W3808" s="53">
        <v>43.159648072345483</v>
      </c>
    </row>
    <row r="3809" spans="3:23" x14ac:dyDescent="0.25">
      <c r="C3809" s="70">
        <v>0</v>
      </c>
      <c r="D3809" s="53">
        <v>563</v>
      </c>
      <c r="E3809" s="53">
        <v>818</v>
      </c>
      <c r="F3809" s="53">
        <v>135.375</v>
      </c>
      <c r="G3809" s="53">
        <v>0.93724394207314488</v>
      </c>
      <c r="H3809" s="53">
        <v>0.68826405867970664</v>
      </c>
      <c r="I3809" s="53">
        <v>0.3613607188703466</v>
      </c>
      <c r="J3809" s="53">
        <v>26.773753261093162</v>
      </c>
      <c r="K3809" s="53">
        <v>139</v>
      </c>
      <c r="L3809" s="53">
        <v>86.431616341030193</v>
      </c>
      <c r="M3809" s="53">
        <v>316.17458581695672</v>
      </c>
      <c r="N3809" s="53">
        <v>17.781298766315039</v>
      </c>
      <c r="O3809" s="53">
        <v>0.51221791535125527</v>
      </c>
      <c r="P3809" s="53">
        <v>2.5906403967466862</v>
      </c>
      <c r="Q3809" s="53">
        <v>54.168855534709195</v>
      </c>
      <c r="R3809" s="53">
        <v>0.97604433237421995</v>
      </c>
      <c r="S3809" s="53">
        <v>5.985590068984382</v>
      </c>
      <c r="T3809" s="53">
        <v>1.5515482041817343E-3</v>
      </c>
      <c r="U3809" s="53">
        <v>0.29672001256171959</v>
      </c>
      <c r="V3809" s="53">
        <v>54.515828625773828</v>
      </c>
      <c r="W3809" s="53">
        <v>19.008270383710496</v>
      </c>
    </row>
    <row r="3810" spans="3:23" x14ac:dyDescent="0.25">
      <c r="C3810" s="70">
        <v>0</v>
      </c>
      <c r="D3810" s="53">
        <v>366</v>
      </c>
      <c r="E3810" s="53">
        <v>387</v>
      </c>
      <c r="F3810" s="53">
        <v>76.605999999999995</v>
      </c>
      <c r="G3810" s="53">
        <v>0.88350864789621819</v>
      </c>
      <c r="H3810" s="53">
        <v>0.94573643410852715</v>
      </c>
      <c r="I3810" s="53">
        <v>0.71764705882352942</v>
      </c>
      <c r="J3810" s="53">
        <v>21.587164551489145</v>
      </c>
      <c r="K3810" s="53">
        <v>220</v>
      </c>
      <c r="L3810" s="53">
        <v>119.8743169398907</v>
      </c>
      <c r="M3810" s="53">
        <v>1537.1019687102325</v>
      </c>
      <c r="N3810" s="53">
        <v>39.205892015234554</v>
      </c>
      <c r="O3810" s="53">
        <v>0.50239541454743253</v>
      </c>
      <c r="P3810" s="53">
        <v>2.6598577559616685</v>
      </c>
      <c r="Q3810" s="53">
        <v>250.64814814814886</v>
      </c>
      <c r="R3810" s="53">
        <v>0.94862168956658055</v>
      </c>
      <c r="S3810" s="53">
        <v>6.80363107404626</v>
      </c>
      <c r="T3810" s="53">
        <v>2.1947873799725709E-3</v>
      </c>
      <c r="U3810" s="53">
        <v>0.23510190867434366</v>
      </c>
      <c r="V3810" s="53">
        <v>32.545345106355697</v>
      </c>
      <c r="W3810" s="53">
        <v>15.244722855592814</v>
      </c>
    </row>
    <row r="3811" spans="3:23" x14ac:dyDescent="0.25">
      <c r="C3811" s="70">
        <v>0</v>
      </c>
      <c r="D3811" s="53">
        <v>29</v>
      </c>
      <c r="E3811" s="53">
        <v>33</v>
      </c>
      <c r="F3811" s="53">
        <v>17.996000000000002</v>
      </c>
      <c r="G3811" s="53">
        <v>0</v>
      </c>
      <c r="H3811" s="53">
        <v>0.87878787878787878</v>
      </c>
      <c r="I3811" s="53">
        <v>0.59183673469387754</v>
      </c>
      <c r="J3811" s="53">
        <v>6.0765077797464979</v>
      </c>
      <c r="K3811" s="53">
        <v>103</v>
      </c>
      <c r="L3811" s="53">
        <v>89.448275862068968</v>
      </c>
      <c r="M3811" s="53">
        <v>91.041871921182221</v>
      </c>
      <c r="N3811" s="53">
        <v>9.5415864467698572</v>
      </c>
      <c r="O3811" s="53">
        <v>-0.51103581125108355</v>
      </c>
      <c r="P3811" s="53">
        <v>2.2140661874833616</v>
      </c>
      <c r="Q3811" s="53">
        <v>74.607142857142847</v>
      </c>
      <c r="R3811" s="53">
        <v>0.89244505830611209</v>
      </c>
      <c r="S3811" s="53">
        <v>4.0043641847081419</v>
      </c>
      <c r="T3811" s="53">
        <v>1.8494897959183687E-2</v>
      </c>
      <c r="U3811" s="53">
        <v>0.23459575225317697</v>
      </c>
      <c r="V3811" s="53">
        <v>6.2330229193099944</v>
      </c>
      <c r="W3811" s="53">
        <v>6.2330229193099944</v>
      </c>
    </row>
    <row r="3812" spans="3:23" x14ac:dyDescent="0.25">
      <c r="C3812" s="70">
        <v>0</v>
      </c>
      <c r="D3812" s="53">
        <v>1472</v>
      </c>
      <c r="E3812" s="53">
        <v>2314</v>
      </c>
      <c r="F3812" s="53">
        <v>219.738</v>
      </c>
      <c r="G3812" s="53">
        <v>0.79994302379609272</v>
      </c>
      <c r="H3812" s="53">
        <v>0.63612791702679339</v>
      </c>
      <c r="I3812" s="53">
        <v>0.53998532648569331</v>
      </c>
      <c r="J3812" s="53">
        <v>43.292131038448076</v>
      </c>
      <c r="K3812" s="53">
        <v>222</v>
      </c>
      <c r="L3812" s="53">
        <v>115.61548913043478</v>
      </c>
      <c r="M3812" s="53">
        <v>1310.2245865722796</v>
      </c>
      <c r="N3812" s="53">
        <v>36.197024554129854</v>
      </c>
      <c r="O3812" s="53">
        <v>0.3701104955296029</v>
      </c>
      <c r="P3812" s="53">
        <v>2.1817901879178567</v>
      </c>
      <c r="Q3812" s="53">
        <v>175.37715517241389</v>
      </c>
      <c r="R3812" s="53">
        <v>0.96963847718698737</v>
      </c>
      <c r="S3812" s="53">
        <v>6.9688177834694445</v>
      </c>
      <c r="T3812" s="53">
        <v>8.2367221561628016E-4</v>
      </c>
      <c r="U3812" s="53">
        <v>0.24364892150251924</v>
      </c>
      <c r="V3812" s="53">
        <v>72.353133452765249</v>
      </c>
      <c r="W3812" s="53">
        <v>43.417376070539618</v>
      </c>
    </row>
    <row r="3813" spans="3:23" x14ac:dyDescent="0.25">
      <c r="C3813" s="70">
        <v>0</v>
      </c>
      <c r="D3813" s="53">
        <v>29</v>
      </c>
      <c r="E3813" s="53">
        <v>33</v>
      </c>
      <c r="F3813" s="53">
        <v>17.996000000000002</v>
      </c>
      <c r="G3813" s="53">
        <v>0</v>
      </c>
      <c r="H3813" s="53">
        <v>0.87878787878787878</v>
      </c>
      <c r="I3813" s="53">
        <v>0.59183673469387754</v>
      </c>
      <c r="J3813" s="53">
        <v>6.0765077797464979</v>
      </c>
      <c r="K3813" s="53">
        <v>84</v>
      </c>
      <c r="L3813" s="53">
        <v>70.931034482758619</v>
      </c>
      <c r="M3813" s="53">
        <v>42.709359605911338</v>
      </c>
      <c r="N3813" s="53">
        <v>6.5352398277271613</v>
      </c>
      <c r="O3813" s="53">
        <v>-3.2889738077205556E-2</v>
      </c>
      <c r="P3813" s="53">
        <v>2.2119827348810466</v>
      </c>
      <c r="Q3813" s="53">
        <v>38.910714285714285</v>
      </c>
      <c r="R3813" s="53">
        <v>0.95680103066712419</v>
      </c>
      <c r="S3813" s="53">
        <v>3.9353986674667634</v>
      </c>
      <c r="T3813" s="53">
        <v>1.9770408163265318E-2</v>
      </c>
      <c r="U3813" s="53">
        <v>0.27608198582463284</v>
      </c>
      <c r="V3813" s="53">
        <v>6.2330229193099944</v>
      </c>
      <c r="W3813" s="53">
        <v>6.2330229193099944</v>
      </c>
    </row>
    <row r="3814" spans="3:23" x14ac:dyDescent="0.25">
      <c r="C3814" s="70">
        <v>0</v>
      </c>
      <c r="D3814" s="53">
        <v>639</v>
      </c>
      <c r="E3814" s="53">
        <v>838</v>
      </c>
      <c r="F3814" s="53">
        <v>135.01899999999998</v>
      </c>
      <c r="G3814" s="53">
        <v>0.9331298611818799</v>
      </c>
      <c r="H3814" s="53">
        <v>0.76252983293556087</v>
      </c>
      <c r="I3814" s="53">
        <v>0.40037593984962405</v>
      </c>
      <c r="J3814" s="53">
        <v>28.523675588636348</v>
      </c>
      <c r="K3814" s="53">
        <v>143</v>
      </c>
      <c r="L3814" s="53">
        <v>87.356807511737088</v>
      </c>
      <c r="M3814" s="53">
        <v>328.64364872621303</v>
      </c>
      <c r="N3814" s="53">
        <v>18.128531344988016</v>
      </c>
      <c r="O3814" s="53">
        <v>0.40690586773601761</v>
      </c>
      <c r="P3814" s="53">
        <v>2.4162207501626654</v>
      </c>
      <c r="Q3814" s="53">
        <v>43.510378510378445</v>
      </c>
      <c r="R3814" s="53">
        <v>0.98277135596398724</v>
      </c>
      <c r="S3814" s="53">
        <v>6.0203346208315391</v>
      </c>
      <c r="T3814" s="53">
        <v>2.2429747704472854E-3</v>
      </c>
      <c r="U3814" s="53">
        <v>0.32499798469262592</v>
      </c>
      <c r="V3814" s="53">
        <v>53.980591739083231</v>
      </c>
      <c r="W3814" s="53">
        <v>19.408155722555094</v>
      </c>
    </row>
    <row r="3815" spans="3:23" x14ac:dyDescent="0.25">
      <c r="C3815" s="70">
        <v>0</v>
      </c>
      <c r="D3815" s="53">
        <v>464</v>
      </c>
      <c r="E3815" s="53">
        <v>523</v>
      </c>
      <c r="F3815" s="53">
        <v>90.102999999999994</v>
      </c>
      <c r="G3815" s="53">
        <v>0.85837430979531093</v>
      </c>
      <c r="H3815" s="53">
        <v>0.88718929254302104</v>
      </c>
      <c r="I3815" s="53">
        <v>0.61133069828721998</v>
      </c>
      <c r="J3815" s="53">
        <v>24.306031118985992</v>
      </c>
      <c r="K3815" s="53">
        <v>220</v>
      </c>
      <c r="L3815" s="53">
        <v>113.84051724137932</v>
      </c>
      <c r="M3815" s="53">
        <v>1649.5252662545613</v>
      </c>
      <c r="N3815" s="53">
        <v>40.614348034340786</v>
      </c>
      <c r="O3815" s="53">
        <v>0.63842847020495819</v>
      </c>
      <c r="P3815" s="53">
        <v>2.6109901275353162</v>
      </c>
      <c r="Q3815" s="53">
        <v>230.17550505050281</v>
      </c>
      <c r="R3815" s="53">
        <v>0.95900829032615442</v>
      </c>
      <c r="S3815" s="53">
        <v>6.8863509079882776</v>
      </c>
      <c r="T3815" s="53">
        <v>3.2841036628915672E-3</v>
      </c>
      <c r="U3815" s="53">
        <v>0.29399104278786259</v>
      </c>
      <c r="V3815" s="53">
        <v>35.828245775885669</v>
      </c>
      <c r="W3815" s="53">
        <v>18.380747157216664</v>
      </c>
    </row>
    <row r="3816" spans="3:23" x14ac:dyDescent="0.25">
      <c r="C3816" s="70">
        <v>0</v>
      </c>
      <c r="D3816" s="53">
        <v>43</v>
      </c>
      <c r="E3816" s="53">
        <v>47</v>
      </c>
      <c r="F3816" s="53">
        <v>21.552</v>
      </c>
      <c r="G3816" s="53">
        <v>0.53810701977690156</v>
      </c>
      <c r="H3816" s="53">
        <v>0.91489361702127658</v>
      </c>
      <c r="I3816" s="53">
        <v>0.68253968253968256</v>
      </c>
      <c r="J3816" s="53">
        <v>7.399277020331918</v>
      </c>
      <c r="K3816" s="53">
        <v>100</v>
      </c>
      <c r="L3816" s="53">
        <v>81.906976744186053</v>
      </c>
      <c r="M3816" s="53">
        <v>147.41971207087485</v>
      </c>
      <c r="N3816" s="53">
        <v>12.141651949832644</v>
      </c>
      <c r="O3816" s="53">
        <v>-0.40932938657923146</v>
      </c>
      <c r="P3816" s="53">
        <v>1.9791111398730759</v>
      </c>
      <c r="Q3816" s="53">
        <v>63.458333333333329</v>
      </c>
      <c r="R3816" s="53">
        <v>0.91999705276232202</v>
      </c>
      <c r="S3816" s="53">
        <v>4.739990917392169</v>
      </c>
      <c r="T3816" s="53">
        <v>1.427469135802472E-2</v>
      </c>
      <c r="U3816" s="53">
        <v>0.20372303010170653</v>
      </c>
      <c r="V3816" s="53">
        <v>8.1744544421237428</v>
      </c>
      <c r="W3816" s="53">
        <v>6.8900557484721601</v>
      </c>
    </row>
    <row r="3817" spans="3:23" x14ac:dyDescent="0.25">
      <c r="C3817" s="70">
        <v>0</v>
      </c>
      <c r="D3817" s="53">
        <v>1527</v>
      </c>
      <c r="E3817" s="53">
        <v>2323</v>
      </c>
      <c r="F3817" s="53">
        <v>220.77999999999997</v>
      </c>
      <c r="G3817" s="53">
        <v>0.78893396358287693</v>
      </c>
      <c r="H3817" s="53">
        <v>0.65733964700817904</v>
      </c>
      <c r="I3817" s="53">
        <v>0.5699888017917133</v>
      </c>
      <c r="J3817" s="53">
        <v>44.093500482617536</v>
      </c>
      <c r="K3817" s="53">
        <v>225</v>
      </c>
      <c r="L3817" s="53">
        <v>116.24950884086444</v>
      </c>
      <c r="M3817" s="53">
        <v>1356.7758434676452</v>
      </c>
      <c r="N3817" s="53">
        <v>36.834438280875752</v>
      </c>
      <c r="O3817" s="53">
        <v>0.41184749641356305</v>
      </c>
      <c r="P3817" s="53">
        <v>2.2278920972267491</v>
      </c>
      <c r="Q3817" s="53">
        <v>145.02339181286408</v>
      </c>
      <c r="R3817" s="53">
        <v>0.9758234060011709</v>
      </c>
      <c r="S3817" s="53">
        <v>6.9986575718865325</v>
      </c>
      <c r="T3817" s="53">
        <v>8.7981130946277332E-4</v>
      </c>
      <c r="U3817" s="53">
        <v>0.24148964167560172</v>
      </c>
      <c r="V3817" s="53">
        <v>71.725037059476435</v>
      </c>
      <c r="W3817" s="53">
        <v>44.073456658149247</v>
      </c>
    </row>
    <row r="3818" spans="3:23" x14ac:dyDescent="0.25">
      <c r="C3818" s="70">
        <v>0</v>
      </c>
      <c r="D3818" s="53">
        <v>29</v>
      </c>
      <c r="E3818" s="53">
        <v>33</v>
      </c>
      <c r="F3818" s="53">
        <v>17.996000000000002</v>
      </c>
      <c r="G3818" s="53">
        <v>0</v>
      </c>
      <c r="H3818" s="53">
        <v>0.87878787878787878</v>
      </c>
      <c r="I3818" s="53">
        <v>0.59183673469387754</v>
      </c>
      <c r="J3818" s="53">
        <v>6.0765077797464979</v>
      </c>
      <c r="K3818" s="53">
        <v>89</v>
      </c>
      <c r="L3818" s="53">
        <v>73.41379310344827</v>
      </c>
      <c r="M3818" s="53">
        <v>59.536945812807879</v>
      </c>
      <c r="N3818" s="53">
        <v>7.7160187799672881</v>
      </c>
      <c r="O3818" s="53">
        <v>4.5455839677710892E-2</v>
      </c>
      <c r="P3818" s="53">
        <v>2.5876811210183814</v>
      </c>
      <c r="Q3818" s="53">
        <v>128.46428571428567</v>
      </c>
      <c r="R3818" s="53">
        <v>0.57961341018751833</v>
      </c>
      <c r="S3818" s="53">
        <v>4.1852301329094015</v>
      </c>
      <c r="T3818" s="53">
        <v>1.8494897959183687E-2</v>
      </c>
      <c r="U3818" s="53">
        <v>0.18913233189630699</v>
      </c>
      <c r="V3818" s="53">
        <v>6.2330229193099944</v>
      </c>
      <c r="W3818" s="53">
        <v>6.2330229193099944</v>
      </c>
    </row>
    <row r="3819" spans="3:23" x14ac:dyDescent="0.25">
      <c r="C3819" s="70">
        <v>0</v>
      </c>
      <c r="D3819" s="53">
        <v>1379</v>
      </c>
      <c r="E3819" s="53">
        <v>2657</v>
      </c>
      <c r="F3819" s="53">
        <v>262.92500000000001</v>
      </c>
      <c r="G3819" s="53">
        <v>0.96626346993602275</v>
      </c>
      <c r="H3819" s="53">
        <v>0.51900639819345129</v>
      </c>
      <c r="I3819" s="53">
        <v>0.38433667781493869</v>
      </c>
      <c r="J3819" s="53">
        <v>41.902235408027927</v>
      </c>
      <c r="K3819" s="53">
        <v>231</v>
      </c>
      <c r="L3819" s="53">
        <v>97.799854967367651</v>
      </c>
      <c r="M3819" s="53">
        <v>969.93814221407365</v>
      </c>
      <c r="N3819" s="53">
        <v>31.143829922057975</v>
      </c>
      <c r="O3819" s="53">
        <v>1.4051369988116997</v>
      </c>
      <c r="P3819" s="53">
        <v>5.3250675137758341</v>
      </c>
      <c r="Q3819" s="53">
        <v>79.922826086956917</v>
      </c>
      <c r="R3819" s="53">
        <v>0.9781279810378839</v>
      </c>
      <c r="S3819" s="53">
        <v>6.5758929966465001</v>
      </c>
      <c r="T3819" s="53">
        <v>1.6654359640833132E-3</v>
      </c>
      <c r="U3819" s="53">
        <v>0.33283910615698609</v>
      </c>
      <c r="V3819" s="53">
        <v>122.21713294716309</v>
      </c>
      <c r="W3819" s="53">
        <v>31.477711651119396</v>
      </c>
    </row>
    <row r="3820" spans="3:23" x14ac:dyDescent="0.25">
      <c r="C3820" s="70">
        <v>0</v>
      </c>
      <c r="D3820" s="53">
        <v>1558</v>
      </c>
      <c r="E3820" s="53">
        <v>2337</v>
      </c>
      <c r="F3820" s="53">
        <v>225.46099999999996</v>
      </c>
      <c r="G3820" s="53">
        <v>0.7780716902204704</v>
      </c>
      <c r="H3820" s="53">
        <v>0.66666666666666663</v>
      </c>
      <c r="I3820" s="53">
        <v>0.58156028368794321</v>
      </c>
      <c r="J3820" s="53">
        <v>44.538828124428505</v>
      </c>
      <c r="K3820" s="53">
        <v>231</v>
      </c>
      <c r="L3820" s="53">
        <v>119.43453145057767</v>
      </c>
      <c r="M3820" s="53">
        <v>1556.8483122722967</v>
      </c>
      <c r="N3820" s="53">
        <v>39.456917166351154</v>
      </c>
      <c r="O3820" s="53">
        <v>0.53991396544487591</v>
      </c>
      <c r="P3820" s="53">
        <v>2.3622471005475498</v>
      </c>
      <c r="Q3820" s="53">
        <v>197.71089181286558</v>
      </c>
      <c r="R3820" s="53">
        <v>0.96891336290458541</v>
      </c>
      <c r="S3820" s="53">
        <v>7.0751704892720637</v>
      </c>
      <c r="T3820" s="53">
        <v>7.9484926986084605E-4</v>
      </c>
      <c r="U3820" s="53">
        <v>0.23622702047356808</v>
      </c>
      <c r="V3820" s="53">
        <v>70.895598937212668</v>
      </c>
      <c r="W3820" s="53">
        <v>44.534877524523203</v>
      </c>
    </row>
    <row r="3821" spans="3:23" x14ac:dyDescent="0.25">
      <c r="C3821" s="70">
        <v>0</v>
      </c>
      <c r="D3821" s="53">
        <v>29</v>
      </c>
      <c r="E3821" s="53">
        <v>33</v>
      </c>
      <c r="F3821" s="53">
        <v>17.996000000000002</v>
      </c>
      <c r="G3821" s="53">
        <v>0</v>
      </c>
      <c r="H3821" s="53">
        <v>0.87878787878787878</v>
      </c>
      <c r="I3821" s="53">
        <v>0.59183673469387754</v>
      </c>
      <c r="J3821" s="53">
        <v>6.0765077797464979</v>
      </c>
      <c r="K3821" s="53">
        <v>90</v>
      </c>
      <c r="L3821" s="53">
        <v>77.103448275862064</v>
      </c>
      <c r="M3821" s="53">
        <v>43.667487684729089</v>
      </c>
      <c r="N3821" s="53">
        <v>6.608137989231845</v>
      </c>
      <c r="O3821" s="53">
        <v>3.11760976422823E-2</v>
      </c>
      <c r="P3821" s="53">
        <v>2.3177589101713227</v>
      </c>
      <c r="Q3821" s="53">
        <v>64.714285714285722</v>
      </c>
      <c r="R3821" s="53">
        <v>0.93033136211771994</v>
      </c>
      <c r="S3821" s="53">
        <v>4.0212684949037651</v>
      </c>
      <c r="T3821" s="53">
        <v>1.9132653061224501E-2</v>
      </c>
      <c r="U3821" s="53">
        <v>0.24936103083424507</v>
      </c>
      <c r="V3821" s="53">
        <v>6.2330229193099944</v>
      </c>
      <c r="W3821" s="53">
        <v>6.2330229193099944</v>
      </c>
    </row>
    <row r="3822" spans="3:23" x14ac:dyDescent="0.25">
      <c r="C3822" s="70">
        <v>0</v>
      </c>
      <c r="D3822" s="53">
        <v>1495</v>
      </c>
      <c r="E3822" s="53">
        <v>2783</v>
      </c>
      <c r="F3822" s="53">
        <v>265.96800000000002</v>
      </c>
      <c r="G3822" s="53">
        <v>0.96311797050923464</v>
      </c>
      <c r="H3822" s="53">
        <v>0.53719008264462809</v>
      </c>
      <c r="I3822" s="53">
        <v>0.3920797272488854</v>
      </c>
      <c r="J3822" s="53">
        <v>43.629039863135517</v>
      </c>
      <c r="K3822" s="53">
        <v>242</v>
      </c>
      <c r="L3822" s="53">
        <v>100.68896321070234</v>
      </c>
      <c r="M3822" s="53">
        <v>1054.5879303165827</v>
      </c>
      <c r="N3822" s="53">
        <v>32.474419630173266</v>
      </c>
      <c r="O3822" s="53">
        <v>1.4019344198055543</v>
      </c>
      <c r="P3822" s="53">
        <v>5.3896026027886847</v>
      </c>
      <c r="Q3822" s="53">
        <v>82.331285202252431</v>
      </c>
      <c r="R3822" s="53">
        <v>0.97968472567959575</v>
      </c>
      <c r="S3822" s="53">
        <v>6.658245696315813</v>
      </c>
      <c r="T3822" s="53">
        <v>2.2311310156312662E-3</v>
      </c>
      <c r="U3822" s="53">
        <v>0.34850434707801092</v>
      </c>
      <c r="V3822" s="53">
        <v>122.66458211060534</v>
      </c>
      <c r="W3822" s="53">
        <v>33.006523866310637</v>
      </c>
    </row>
    <row r="3823" spans="3:23" x14ac:dyDescent="0.25">
      <c r="C3823" s="70">
        <v>0</v>
      </c>
      <c r="D3823" s="53">
        <v>1619</v>
      </c>
      <c r="E3823" s="53">
        <v>2534</v>
      </c>
      <c r="F3823" s="53">
        <v>241.59599999999998</v>
      </c>
      <c r="G3823" s="53">
        <v>0.74408217235432916</v>
      </c>
      <c r="H3823" s="53">
        <v>0.63891081294396213</v>
      </c>
      <c r="I3823" s="53">
        <v>0.61512158054711241</v>
      </c>
      <c r="J3823" s="53">
        <v>45.402365829615405</v>
      </c>
      <c r="K3823" s="53">
        <v>242</v>
      </c>
      <c r="L3823" s="53">
        <v>120.38357010500309</v>
      </c>
      <c r="M3823" s="53">
        <v>1690.9745382971541</v>
      </c>
      <c r="N3823" s="53">
        <v>41.121460799650031</v>
      </c>
      <c r="O3823" s="53">
        <v>0.66675595661343723</v>
      </c>
      <c r="P3823" s="53">
        <v>2.6531982746886134</v>
      </c>
      <c r="Q3823" s="53">
        <v>163.29203869047603</v>
      </c>
      <c r="R3823" s="53">
        <v>0.97529217971532312</v>
      </c>
      <c r="S3823" s="53">
        <v>7.100395705465945</v>
      </c>
      <c r="T3823" s="53">
        <v>7.9276502267570665E-4</v>
      </c>
      <c r="U3823" s="53">
        <v>0.22643742607852724</v>
      </c>
      <c r="V3823" s="53">
        <v>70.386484207108879</v>
      </c>
      <c r="W3823" s="53">
        <v>47.024373101335208</v>
      </c>
    </row>
    <row r="3824" spans="3:23" x14ac:dyDescent="0.25">
      <c r="C3824" s="70">
        <v>0</v>
      </c>
      <c r="D3824" s="53">
        <v>1599</v>
      </c>
      <c r="E3824" s="53">
        <v>2845</v>
      </c>
      <c r="F3824" s="53">
        <v>270.351</v>
      </c>
      <c r="G3824" s="53">
        <v>0.96268140000042413</v>
      </c>
      <c r="H3824" s="53">
        <v>0.56203866432337435</v>
      </c>
      <c r="I3824" s="53">
        <v>0.41489361702127658</v>
      </c>
      <c r="J3824" s="53">
        <v>45.121059739677271</v>
      </c>
      <c r="K3824" s="53">
        <v>236</v>
      </c>
      <c r="L3824" s="53">
        <v>104.04627892432771</v>
      </c>
      <c r="M3824" s="53">
        <v>1045.8927255066317</v>
      </c>
      <c r="N3824" s="53">
        <v>32.340264771745943</v>
      </c>
      <c r="O3824" s="53">
        <v>1.2237873149388472</v>
      </c>
      <c r="P3824" s="53">
        <v>4.5586849369774942</v>
      </c>
      <c r="Q3824" s="53">
        <v>83.422745694022609</v>
      </c>
      <c r="R3824" s="53">
        <v>0.98060806461212502</v>
      </c>
      <c r="S3824" s="53">
        <v>6.6848260127907073</v>
      </c>
      <c r="T3824" s="53">
        <v>1.7029899329583868E-3</v>
      </c>
      <c r="U3824" s="53">
        <v>0.34566842670094267</v>
      </c>
      <c r="V3824" s="53">
        <v>123.95681381011833</v>
      </c>
      <c r="W3824" s="53">
        <v>33.547331438637961</v>
      </c>
    </row>
    <row r="3825" spans="3:23" x14ac:dyDescent="0.25">
      <c r="C3825" s="70">
        <v>0</v>
      </c>
      <c r="D3825" s="53">
        <v>1683</v>
      </c>
      <c r="E3825" s="53">
        <v>2606</v>
      </c>
      <c r="F3825" s="53">
        <v>237.78399999999999</v>
      </c>
      <c r="G3825" s="53">
        <v>0.72786511956846056</v>
      </c>
      <c r="H3825" s="53">
        <v>0.64581734458940909</v>
      </c>
      <c r="I3825" s="53">
        <v>0.60257787325456502</v>
      </c>
      <c r="J3825" s="53">
        <v>46.291059112848984</v>
      </c>
      <c r="K3825" s="53">
        <v>238</v>
      </c>
      <c r="L3825" s="53">
        <v>119.99465240641712</v>
      </c>
      <c r="M3825" s="53">
        <v>1738.8067490319047</v>
      </c>
      <c r="N3825" s="53">
        <v>41.699001775005414</v>
      </c>
      <c r="O3825" s="53">
        <v>0.79643226233523978</v>
      </c>
      <c r="P3825" s="53">
        <v>2.8283568725155628</v>
      </c>
      <c r="Q3825" s="53">
        <v>218.28666666666658</v>
      </c>
      <c r="R3825" s="53">
        <v>0.9662816188213601</v>
      </c>
      <c r="S3825" s="53">
        <v>7.1040015836703008</v>
      </c>
      <c r="T3825" s="53">
        <v>7.5346260387814041E-4</v>
      </c>
      <c r="U3825" s="53">
        <v>0.22774556848765445</v>
      </c>
      <c r="V3825" s="53">
        <v>70.304855860105747</v>
      </c>
      <c r="W3825" s="53">
        <v>48.209468793889556</v>
      </c>
    </row>
    <row r="3826" spans="3:23" x14ac:dyDescent="0.25">
      <c r="C3826" s="70">
        <v>0</v>
      </c>
      <c r="D3826" s="53">
        <v>1663</v>
      </c>
      <c r="E3826" s="53">
        <v>3175</v>
      </c>
      <c r="F3826" s="53">
        <v>290.24899999999997</v>
      </c>
      <c r="G3826" s="53">
        <v>0.9593337287449013</v>
      </c>
      <c r="H3826" s="53">
        <v>0.5237795275590551</v>
      </c>
      <c r="I3826" s="53">
        <v>0.36857269503546097</v>
      </c>
      <c r="J3826" s="53">
        <v>46.015186220361812</v>
      </c>
      <c r="K3826" s="53">
        <v>244</v>
      </c>
      <c r="L3826" s="53">
        <v>106.59951894167168</v>
      </c>
      <c r="M3826" s="53">
        <v>960.14276751813804</v>
      </c>
      <c r="N3826" s="53">
        <v>30.986170584926075</v>
      </c>
      <c r="O3826" s="53">
        <v>1.0021272268357329</v>
      </c>
      <c r="P3826" s="53">
        <v>4.1334369824533717</v>
      </c>
      <c r="Q3826" s="53">
        <v>105.24414062500061</v>
      </c>
      <c r="R3826" s="53">
        <v>0.97453504419239334</v>
      </c>
      <c r="S3826" s="53">
        <v>6.7132015023479292</v>
      </c>
      <c r="T3826" s="53">
        <v>1.4192557629243946E-3</v>
      </c>
      <c r="U3826" s="53">
        <v>0.33586299796340302</v>
      </c>
      <c r="V3826" s="53">
        <v>126.04433282079415</v>
      </c>
      <c r="W3826" s="53">
        <v>35.579079489104444</v>
      </c>
    </row>
    <row r="3827" spans="3:23" x14ac:dyDescent="0.25">
      <c r="C3827" s="70">
        <v>0</v>
      </c>
      <c r="D3827" s="53">
        <v>3508</v>
      </c>
      <c r="E3827" s="53">
        <v>7319</v>
      </c>
      <c r="F3827" s="53">
        <v>522.4</v>
      </c>
      <c r="G3827" s="53">
        <v>0.78861130535070934</v>
      </c>
      <c r="H3827" s="53">
        <v>0.47930045088126794</v>
      </c>
      <c r="I3827" s="53">
        <v>0.3806423611111111</v>
      </c>
      <c r="J3827" s="53">
        <v>66.83206059168721</v>
      </c>
      <c r="K3827" s="53">
        <v>239</v>
      </c>
      <c r="L3827" s="53">
        <v>113.90108323831242</v>
      </c>
      <c r="M3827" s="53">
        <v>1340.1404835710573</v>
      </c>
      <c r="N3827" s="53">
        <v>36.607929244510096</v>
      </c>
      <c r="O3827" s="53">
        <v>0.99594207655510458</v>
      </c>
      <c r="P3827" s="53">
        <v>3.6765296081415357</v>
      </c>
      <c r="Q3827" s="53">
        <v>96.411189862543566</v>
      </c>
      <c r="R3827" s="53">
        <v>0.98249478152469094</v>
      </c>
      <c r="S3827" s="53">
        <v>6.9617945894282247</v>
      </c>
      <c r="T3827" s="53">
        <v>2.0678478274348371E-3</v>
      </c>
      <c r="U3827" s="53">
        <v>0.36031062048290752</v>
      </c>
      <c r="V3827" s="53">
        <v>145.08587195108851</v>
      </c>
      <c r="W3827" s="53">
        <v>89.212146389145332</v>
      </c>
    </row>
    <row r="3828" spans="3:23" x14ac:dyDescent="0.25">
      <c r="C3828" s="70">
        <v>0</v>
      </c>
      <c r="D3828" s="53">
        <v>3535</v>
      </c>
      <c r="E3828" s="53">
        <v>7456</v>
      </c>
      <c r="F3828" s="53">
        <v>517.76099999999997</v>
      </c>
      <c r="G3828" s="53">
        <v>0.79200206274839569</v>
      </c>
      <c r="H3828" s="53">
        <v>0.47411480686695279</v>
      </c>
      <c r="I3828" s="53">
        <v>0.37187039764359353</v>
      </c>
      <c r="J3828" s="53">
        <v>67.088760538847339</v>
      </c>
      <c r="K3828" s="53">
        <v>241</v>
      </c>
      <c r="L3828" s="53">
        <v>115.62008486562942</v>
      </c>
      <c r="M3828" s="53">
        <v>1299.2905415887212</v>
      </c>
      <c r="N3828" s="53">
        <v>36.045672993976979</v>
      </c>
      <c r="O3828" s="53">
        <v>0.93204151316200712</v>
      </c>
      <c r="P3828" s="53">
        <v>3.6211924694533493</v>
      </c>
      <c r="Q3828" s="53">
        <v>114.44689712619622</v>
      </c>
      <c r="R3828" s="53">
        <v>0.9792660094049811</v>
      </c>
      <c r="S3828" s="53">
        <v>6.9748724043333725</v>
      </c>
      <c r="T3828" s="53">
        <v>1.7286589771268398E-3</v>
      </c>
      <c r="U3828" s="53">
        <v>0.34681921552475409</v>
      </c>
      <c r="V3828" s="53">
        <v>146.95418003186612</v>
      </c>
      <c r="W3828" s="53">
        <v>89.718232775597485</v>
      </c>
    </row>
    <row r="3829" spans="3:23" x14ac:dyDescent="0.25">
      <c r="C3829" s="70">
        <v>0</v>
      </c>
      <c r="D3829" s="53">
        <v>3700</v>
      </c>
      <c r="E3829" s="53">
        <v>7596</v>
      </c>
      <c r="F3829" s="53">
        <v>530.25800000000004</v>
      </c>
      <c r="G3829" s="53">
        <v>0.79233039276306982</v>
      </c>
      <c r="H3829" s="53">
        <v>0.48709847288046343</v>
      </c>
      <c r="I3829" s="53">
        <v>0.385256143273636</v>
      </c>
      <c r="J3829" s="53">
        <v>68.636625175776985</v>
      </c>
      <c r="K3829" s="53">
        <v>250</v>
      </c>
      <c r="L3829" s="53">
        <v>115.06756756756756</v>
      </c>
      <c r="M3829" s="53">
        <v>1312.141418791053</v>
      </c>
      <c r="N3829" s="53">
        <v>36.223492636561886</v>
      </c>
      <c r="O3829" s="53">
        <v>0.95532793065716848</v>
      </c>
      <c r="P3829" s="53">
        <v>3.8199213687989713</v>
      </c>
      <c r="Q3829" s="53">
        <v>93.06648113790969</v>
      </c>
      <c r="R3829" s="53">
        <v>0.98332453010138909</v>
      </c>
      <c r="S3829" s="53">
        <v>6.98150697136745</v>
      </c>
      <c r="T3829" s="53">
        <v>1.7000747188926342E-3</v>
      </c>
      <c r="U3829" s="53">
        <v>0.34881789379006739</v>
      </c>
      <c r="V3829" s="53">
        <v>147.79789946910739</v>
      </c>
      <c r="W3829" s="53">
        <v>90.170352450225451</v>
      </c>
    </row>
    <row r="3830" spans="3:23" x14ac:dyDescent="0.25">
      <c r="C3830" s="70">
        <v>0</v>
      </c>
      <c r="D3830" s="53">
        <v>3763</v>
      </c>
      <c r="E3830" s="53">
        <v>7720</v>
      </c>
      <c r="F3830" s="53">
        <v>534.65699999999993</v>
      </c>
      <c r="G3830" s="53">
        <v>0.79740740205718563</v>
      </c>
      <c r="H3830" s="53">
        <v>0.48743523316062176</v>
      </c>
      <c r="I3830" s="53">
        <v>0.37630000000000002</v>
      </c>
      <c r="J3830" s="53">
        <v>69.218497577153585</v>
      </c>
      <c r="K3830" s="53">
        <v>243</v>
      </c>
      <c r="L3830" s="53">
        <v>116.09912304012755</v>
      </c>
      <c r="M3830" s="53">
        <v>1336.0026653657708</v>
      </c>
      <c r="N3830" s="53">
        <v>36.551370225557491</v>
      </c>
      <c r="O3830" s="53">
        <v>0.89125106214413197</v>
      </c>
      <c r="P3830" s="53">
        <v>3.6500909437317381</v>
      </c>
      <c r="Q3830" s="53">
        <v>107.52653465346458</v>
      </c>
      <c r="R3830" s="53">
        <v>0.98086258631670242</v>
      </c>
      <c r="S3830" s="53">
        <v>6.9972996612125042</v>
      </c>
      <c r="T3830" s="53">
        <v>1.7683756494462897E-3</v>
      </c>
      <c r="U3830" s="53">
        <v>0.35284060767708625</v>
      </c>
      <c r="V3830" s="53">
        <v>149.39339784037676</v>
      </c>
      <c r="W3830" s="53">
        <v>90.150150239431341</v>
      </c>
    </row>
    <row r="3831" spans="3:23" x14ac:dyDescent="0.25">
      <c r="C3831" s="70">
        <v>0</v>
      </c>
      <c r="D3831" s="53">
        <v>3752</v>
      </c>
      <c r="E3831" s="53">
        <v>7713</v>
      </c>
      <c r="F3831" s="53">
        <v>559.01300000000003</v>
      </c>
      <c r="G3831" s="53">
        <v>0.80340083980594335</v>
      </c>
      <c r="H3831" s="53">
        <v>0.4864514456113056</v>
      </c>
      <c r="I3831" s="53">
        <v>0.37519999999999998</v>
      </c>
      <c r="J3831" s="53">
        <v>69.117253792713228</v>
      </c>
      <c r="K3831" s="53">
        <v>252</v>
      </c>
      <c r="L3831" s="53">
        <v>119.18230277185501</v>
      </c>
      <c r="M3831" s="53">
        <v>1335.7630778203311</v>
      </c>
      <c r="N3831" s="53">
        <v>36.548092670074197</v>
      </c>
      <c r="O3831" s="53">
        <v>0.86044810304445252</v>
      </c>
      <c r="P3831" s="53">
        <v>3.6994174575841035</v>
      </c>
      <c r="Q3831" s="53">
        <v>95.844653465345374</v>
      </c>
      <c r="R3831" s="53">
        <v>0.98363277200805621</v>
      </c>
      <c r="S3831" s="53">
        <v>7.0081827817126294</v>
      </c>
      <c r="T3831" s="53">
        <v>1.6434075090679067E-3</v>
      </c>
      <c r="U3831" s="53">
        <v>0.34109683121723017</v>
      </c>
      <c r="V3831" s="53">
        <v>150.74480928481512</v>
      </c>
      <c r="W3831" s="53">
        <v>89.759273669835025</v>
      </c>
    </row>
    <row r="3832" spans="3:23" x14ac:dyDescent="0.25">
      <c r="C3832" s="70">
        <v>0</v>
      </c>
      <c r="D3832" s="53">
        <v>29</v>
      </c>
      <c r="E3832" s="53">
        <v>33</v>
      </c>
      <c r="F3832" s="53">
        <v>17.996000000000002</v>
      </c>
      <c r="G3832" s="53">
        <v>0</v>
      </c>
      <c r="H3832" s="53">
        <v>0.87878787878787878</v>
      </c>
      <c r="I3832" s="53">
        <v>0.59183673469387754</v>
      </c>
      <c r="J3832" s="53">
        <v>6.0765077797464979</v>
      </c>
      <c r="K3832" s="53">
        <v>172</v>
      </c>
      <c r="L3832" s="53">
        <v>129.72413793103448</v>
      </c>
      <c r="M3832" s="53">
        <v>762.63546798029563</v>
      </c>
      <c r="N3832" s="53">
        <v>27.61585537296094</v>
      </c>
      <c r="O3832" s="53">
        <v>-0.26225236595796725</v>
      </c>
      <c r="P3832" s="53">
        <v>2.1617676822926337</v>
      </c>
      <c r="Q3832" s="53">
        <v>367.53571428571433</v>
      </c>
      <c r="R3832" s="53">
        <v>0.89447462035301639</v>
      </c>
      <c r="S3832" s="53">
        <v>4.5821189261620558</v>
      </c>
      <c r="T3832" s="53">
        <v>1.785714285714287E-2</v>
      </c>
      <c r="U3832" s="53">
        <v>0.1231198274688854</v>
      </c>
      <c r="V3832" s="53">
        <v>6.2330229193099944</v>
      </c>
      <c r="W3832" s="53">
        <v>6.2330229193099944</v>
      </c>
    </row>
    <row r="3833" spans="3:23" x14ac:dyDescent="0.25">
      <c r="C3833" s="70">
        <v>0</v>
      </c>
      <c r="D3833" s="53">
        <v>3659</v>
      </c>
      <c r="E3833" s="53">
        <v>7747</v>
      </c>
      <c r="F3833" s="53">
        <v>524.52599999999995</v>
      </c>
      <c r="G3833" s="53">
        <v>0.80422546325744837</v>
      </c>
      <c r="H3833" s="53">
        <v>0.4723118626565122</v>
      </c>
      <c r="I3833" s="53">
        <v>0.35869032447799237</v>
      </c>
      <c r="J3833" s="53">
        <v>68.25528180431138</v>
      </c>
      <c r="K3833" s="53">
        <v>253</v>
      </c>
      <c r="L3833" s="53">
        <v>121.97704290789834</v>
      </c>
      <c r="M3833" s="53">
        <v>1250.4314028442514</v>
      </c>
      <c r="N3833" s="53">
        <v>35.361439490555973</v>
      </c>
      <c r="O3833" s="53">
        <v>0.84831826830779022</v>
      </c>
      <c r="P3833" s="53">
        <v>3.7921649848451149</v>
      </c>
      <c r="Q3833" s="53">
        <v>100.99330227140358</v>
      </c>
      <c r="R3833" s="53">
        <v>0.98265453612395548</v>
      </c>
      <c r="S3833" s="53">
        <v>6.9817436359658966</v>
      </c>
      <c r="T3833" s="53">
        <v>1.6100260202454519E-3</v>
      </c>
      <c r="U3833" s="53">
        <v>0.34321203023816099</v>
      </c>
      <c r="V3833" s="53">
        <v>151.28680088146191</v>
      </c>
      <c r="W3833" s="53">
        <v>89.913425937677843</v>
      </c>
    </row>
    <row r="3834" spans="3:23" x14ac:dyDescent="0.25">
      <c r="C3834" s="70">
        <v>0</v>
      </c>
      <c r="D3834" s="53">
        <v>29</v>
      </c>
      <c r="E3834" s="53">
        <v>33</v>
      </c>
      <c r="F3834" s="53">
        <v>17.996000000000002</v>
      </c>
      <c r="G3834" s="53">
        <v>0</v>
      </c>
      <c r="H3834" s="53">
        <v>0.87878787878787878</v>
      </c>
      <c r="I3834" s="53">
        <v>0.59183673469387754</v>
      </c>
      <c r="J3834" s="53">
        <v>6.0765077797464979</v>
      </c>
      <c r="K3834" s="53">
        <v>137</v>
      </c>
      <c r="L3834" s="53">
        <v>105.55172413793103</v>
      </c>
      <c r="M3834" s="53">
        <v>431.32758620689646</v>
      </c>
      <c r="N3834" s="53">
        <v>20.768427629623204</v>
      </c>
      <c r="O3834" s="53">
        <v>-0.16259208940315051</v>
      </c>
      <c r="P3834" s="53">
        <v>1.8837374248212424</v>
      </c>
      <c r="Q3834" s="53">
        <v>366.89285714285705</v>
      </c>
      <c r="R3834" s="53">
        <v>0.82072312778437362</v>
      </c>
      <c r="S3834" s="53">
        <v>4.513153408920676</v>
      </c>
      <c r="T3834" s="53">
        <v>1.785714285714287E-2</v>
      </c>
      <c r="U3834" s="53">
        <v>0.10191833464299413</v>
      </c>
      <c r="V3834" s="53">
        <v>6.2330229193099944</v>
      </c>
      <c r="W3834" s="53">
        <v>6.2330229193099944</v>
      </c>
    </row>
    <row r="3835" spans="3:23" x14ac:dyDescent="0.25">
      <c r="C3835" s="70">
        <v>0</v>
      </c>
      <c r="D3835" s="53">
        <v>36</v>
      </c>
      <c r="E3835" s="53">
        <v>40</v>
      </c>
      <c r="F3835" s="53">
        <v>19.592000000000002</v>
      </c>
      <c r="G3835" s="53">
        <v>0.38282074674438793</v>
      </c>
      <c r="H3835" s="53">
        <v>0.9</v>
      </c>
      <c r="I3835" s="53">
        <v>0.6428571428571429</v>
      </c>
      <c r="J3835" s="53">
        <v>6.7702750025730758</v>
      </c>
      <c r="K3835" s="53">
        <v>184</v>
      </c>
      <c r="L3835" s="53">
        <v>126.83333333333333</v>
      </c>
      <c r="M3835" s="53">
        <v>899.11428571428553</v>
      </c>
      <c r="N3835" s="53">
        <v>29.985234461552665</v>
      </c>
      <c r="O3835" s="53">
        <v>-7.6241152136069815E-2</v>
      </c>
      <c r="P3835" s="53">
        <v>2.1660046384766827</v>
      </c>
      <c r="Q3835" s="53">
        <v>452.109375</v>
      </c>
      <c r="R3835" s="53">
        <v>0.87444173392988189</v>
      </c>
      <c r="S3835" s="53">
        <v>5.0588138903311988</v>
      </c>
      <c r="T3835" s="53">
        <v>1.5625E-2</v>
      </c>
      <c r="U3835" s="53">
        <v>0.1019528859835105</v>
      </c>
      <c r="V3835" s="53">
        <v>7.1802197428460053</v>
      </c>
      <c r="W3835" s="53">
        <v>6.6332495807108005</v>
      </c>
    </row>
    <row r="3836" spans="3:23" x14ac:dyDescent="0.25">
      <c r="C3836" s="70">
        <v>0</v>
      </c>
      <c r="D3836" s="53">
        <v>3721</v>
      </c>
      <c r="E3836" s="53">
        <v>7825</v>
      </c>
      <c r="F3836" s="53">
        <v>519.4319999999999</v>
      </c>
      <c r="G3836" s="53">
        <v>0.80429056133893262</v>
      </c>
      <c r="H3836" s="53">
        <v>0.47552715654952077</v>
      </c>
      <c r="I3836" s="53">
        <v>0.3611920015530965</v>
      </c>
      <c r="J3836" s="53">
        <v>68.831129192826268</v>
      </c>
      <c r="K3836" s="53">
        <v>255</v>
      </c>
      <c r="L3836" s="53">
        <v>124.21472722386456</v>
      </c>
      <c r="M3836" s="53">
        <v>1283.5385572441246</v>
      </c>
      <c r="N3836" s="53">
        <v>35.826506349965591</v>
      </c>
      <c r="O3836" s="53">
        <v>0.80531660855105003</v>
      </c>
      <c r="P3836" s="53">
        <v>3.626625019823988</v>
      </c>
      <c r="Q3836" s="53">
        <v>87.701912909737459</v>
      </c>
      <c r="R3836" s="53">
        <v>0.98543004422002167</v>
      </c>
      <c r="S3836" s="53">
        <v>7.0103936040704982</v>
      </c>
      <c r="T3836" s="53">
        <v>1.615755938310113E-3</v>
      </c>
      <c r="U3836" s="53">
        <v>0.34362873627520213</v>
      </c>
      <c r="V3836" s="53">
        <v>151.39022708466061</v>
      </c>
      <c r="W3836" s="53">
        <v>89.961557278918733</v>
      </c>
    </row>
    <row r="3837" spans="3:23" x14ac:dyDescent="0.25">
      <c r="C3837" s="70">
        <v>0</v>
      </c>
      <c r="D3837" s="53">
        <v>29</v>
      </c>
      <c r="E3837" s="53">
        <v>33</v>
      </c>
      <c r="F3837" s="53">
        <v>17.996000000000002</v>
      </c>
      <c r="G3837" s="53">
        <v>0</v>
      </c>
      <c r="H3837" s="53">
        <v>0.87878787878787878</v>
      </c>
      <c r="I3837" s="53">
        <v>0.59183673469387754</v>
      </c>
      <c r="J3837" s="53">
        <v>6.0765077797464979</v>
      </c>
      <c r="K3837" s="53">
        <v>105</v>
      </c>
      <c r="L3837" s="53">
        <v>91.068965517241381</v>
      </c>
      <c r="M3837" s="53">
        <v>100.3522167487685</v>
      </c>
      <c r="N3837" s="53">
        <v>10.017595357607957</v>
      </c>
      <c r="O3837" s="53">
        <v>-0.53832870154503665</v>
      </c>
      <c r="P3837" s="53">
        <v>2.1419860219463005</v>
      </c>
      <c r="Q3837" s="53">
        <v>201.78571428571416</v>
      </c>
      <c r="R3837" s="53">
        <v>0.7899027639129983</v>
      </c>
      <c r="S3837" s="53">
        <v>4.5131534089206751</v>
      </c>
      <c r="T3837" s="53">
        <v>1.785714285714287E-2</v>
      </c>
      <c r="U3837" s="53">
        <v>0.11966577341088354</v>
      </c>
      <c r="V3837" s="53">
        <v>6.2330229193099944</v>
      </c>
      <c r="W3837" s="53">
        <v>6.2330229193099944</v>
      </c>
    </row>
    <row r="3838" spans="3:23" x14ac:dyDescent="0.25">
      <c r="C3838" s="70">
        <v>0</v>
      </c>
      <c r="D3838" s="53">
        <v>29</v>
      </c>
      <c r="E3838" s="53">
        <v>33</v>
      </c>
      <c r="F3838" s="53">
        <v>17.996000000000002</v>
      </c>
      <c r="G3838" s="53">
        <v>0</v>
      </c>
      <c r="H3838" s="53">
        <v>0.87878787878787878</v>
      </c>
      <c r="I3838" s="53">
        <v>0.59183673469387754</v>
      </c>
      <c r="J3838" s="53">
        <v>6.0765077797464979</v>
      </c>
      <c r="K3838" s="53">
        <v>131</v>
      </c>
      <c r="L3838" s="53">
        <v>104.31034482758621</v>
      </c>
      <c r="M3838" s="53">
        <v>405.65024630541865</v>
      </c>
      <c r="N3838" s="53">
        <v>20.140760817442292</v>
      </c>
      <c r="O3838" s="53">
        <v>-0.40775452146295321</v>
      </c>
      <c r="P3838" s="53">
        <v>1.9015206929211979</v>
      </c>
      <c r="Q3838" s="53">
        <v>308.03571428571428</v>
      </c>
      <c r="R3838" s="53">
        <v>0.805192958377698</v>
      </c>
      <c r="S3838" s="53">
        <v>4.5821189261620558</v>
      </c>
      <c r="T3838" s="53">
        <v>1.8494897959183687E-2</v>
      </c>
      <c r="U3838" s="53">
        <v>0.10233540586596133</v>
      </c>
      <c r="V3838" s="53">
        <v>6.2330229193099944</v>
      </c>
      <c r="W3838" s="53">
        <v>6.2330229193099944</v>
      </c>
    </row>
    <row r="3839" spans="3:23" x14ac:dyDescent="0.25">
      <c r="C3839" s="70">
        <v>0</v>
      </c>
      <c r="D3839" s="53">
        <v>29</v>
      </c>
      <c r="E3839" s="53">
        <v>33</v>
      </c>
      <c r="F3839" s="53">
        <v>17.996000000000002</v>
      </c>
      <c r="G3839" s="53">
        <v>0</v>
      </c>
      <c r="H3839" s="53">
        <v>0.87878787878787878</v>
      </c>
      <c r="I3839" s="53">
        <v>0.59183673469387754</v>
      </c>
      <c r="J3839" s="53">
        <v>6.0765077797464979</v>
      </c>
      <c r="K3839" s="53">
        <v>147</v>
      </c>
      <c r="L3839" s="53">
        <v>105.03448275862068</v>
      </c>
      <c r="M3839" s="53">
        <v>519.24876847290636</v>
      </c>
      <c r="N3839" s="53">
        <v>22.787030707683403</v>
      </c>
      <c r="O3839" s="53">
        <v>0.13402125438491833</v>
      </c>
      <c r="P3839" s="53">
        <v>1.8421073619668091</v>
      </c>
      <c r="Q3839" s="53">
        <v>247.48214285714278</v>
      </c>
      <c r="R3839" s="53">
        <v>0.87086705206279147</v>
      </c>
      <c r="S3839" s="53">
        <v>4.651084443403434</v>
      </c>
      <c r="T3839" s="53">
        <v>1.785714285714287E-2</v>
      </c>
      <c r="U3839" s="53">
        <v>0.1336734928150447</v>
      </c>
      <c r="V3839" s="53">
        <v>6.2330229193099944</v>
      </c>
      <c r="W3839" s="53">
        <v>6.2330229193099944</v>
      </c>
    </row>
    <row r="3840" spans="3:23" x14ac:dyDescent="0.25">
      <c r="C3840" s="70">
        <v>0</v>
      </c>
      <c r="D3840" s="53">
        <v>3808</v>
      </c>
      <c r="E3840" s="53">
        <v>7941</v>
      </c>
      <c r="F3840" s="53">
        <v>519.96799999999996</v>
      </c>
      <c r="G3840" s="53">
        <v>0.80465984704924676</v>
      </c>
      <c r="H3840" s="53">
        <v>0.47953658229442137</v>
      </c>
      <c r="I3840" s="53">
        <v>0.36245954692556637</v>
      </c>
      <c r="J3840" s="53">
        <v>69.631143796088111</v>
      </c>
      <c r="K3840" s="53">
        <v>248</v>
      </c>
      <c r="L3840" s="53">
        <v>124.72032563025211</v>
      </c>
      <c r="M3840" s="53">
        <v>1270.3859066971891</v>
      </c>
      <c r="N3840" s="53">
        <v>35.642473352689613</v>
      </c>
      <c r="O3840" s="53">
        <v>0.76447659224606113</v>
      </c>
      <c r="P3840" s="53">
        <v>3.4489311565809153</v>
      </c>
      <c r="Q3840" s="53">
        <v>79.457484917044894</v>
      </c>
      <c r="R3840" s="53">
        <v>0.98687056913457927</v>
      </c>
      <c r="S3840" s="53">
        <v>7.0229796473691444</v>
      </c>
      <c r="T3840" s="53">
        <v>1.4209586549550376E-3</v>
      </c>
      <c r="U3840" s="53">
        <v>0.34008488519106911</v>
      </c>
      <c r="V3840" s="53">
        <v>151.78871265381497</v>
      </c>
      <c r="W3840" s="53">
        <v>90.122434964871388</v>
      </c>
    </row>
    <row r="3841" spans="3:23" x14ac:dyDescent="0.25">
      <c r="C3841" s="70">
        <v>0</v>
      </c>
      <c r="D3841" s="53">
        <v>3944</v>
      </c>
      <c r="E3841" s="53">
        <v>7971</v>
      </c>
      <c r="F3841" s="53">
        <v>547.6579999999999</v>
      </c>
      <c r="G3841" s="53">
        <v>0.80939697161376489</v>
      </c>
      <c r="H3841" s="53">
        <v>0.49479362689750345</v>
      </c>
      <c r="I3841" s="53">
        <v>0.36818521284540701</v>
      </c>
      <c r="J3841" s="53">
        <v>70.863649104710106</v>
      </c>
      <c r="K3841" s="53">
        <v>249</v>
      </c>
      <c r="L3841" s="53">
        <v>126.25887423935092</v>
      </c>
      <c r="M3841" s="53">
        <v>1319.4346156230401</v>
      </c>
      <c r="N3841" s="53">
        <v>36.324022569410452</v>
      </c>
      <c r="O3841" s="53">
        <v>0.66876656733140771</v>
      </c>
      <c r="P3841" s="53">
        <v>3.1578855463700242</v>
      </c>
      <c r="Q3841" s="53">
        <v>91.419047619047461</v>
      </c>
      <c r="R3841" s="53">
        <v>0.98527397272595685</v>
      </c>
      <c r="S3841" s="53">
        <v>7.0475245796762298</v>
      </c>
      <c r="T3841" s="53">
        <v>1.4193656222662723E-3</v>
      </c>
      <c r="U3841" s="53">
        <v>0.34497870194270458</v>
      </c>
      <c r="V3841" s="53">
        <v>151.46223028688155</v>
      </c>
      <c r="W3841" s="53">
        <v>88.947997542834329</v>
      </c>
    </row>
    <row r="3842" spans="3:23" x14ac:dyDescent="0.25">
      <c r="C3842" s="70">
        <v>1</v>
      </c>
      <c r="D3842" s="53">
        <v>29</v>
      </c>
      <c r="E3842" s="53">
        <v>33</v>
      </c>
      <c r="F3842" s="53">
        <v>17.996000000000002</v>
      </c>
      <c r="G3842" s="53">
        <v>0</v>
      </c>
      <c r="H3842" s="53">
        <v>0.87878787878787878</v>
      </c>
      <c r="I3842" s="53">
        <v>0.59183673469387754</v>
      </c>
      <c r="J3842" s="53">
        <v>6.0765077797464979</v>
      </c>
      <c r="K3842" s="53">
        <v>163</v>
      </c>
      <c r="L3842" s="53">
        <v>122.62068965517241</v>
      </c>
      <c r="M3842" s="53">
        <v>692.74384236453193</v>
      </c>
      <c r="N3842" s="53">
        <v>26.320027400527756</v>
      </c>
      <c r="O3842" s="53">
        <v>-0.24058648347010367</v>
      </c>
      <c r="P3842" s="53">
        <v>2.0670353401983936</v>
      </c>
      <c r="Q3842" s="53">
        <v>328.69642857142856</v>
      </c>
      <c r="R3842" s="53">
        <v>0.88960977748720549</v>
      </c>
      <c r="S3842" s="53">
        <v>4.6250538398805556</v>
      </c>
      <c r="T3842" s="53">
        <v>1.785714285714287E-2</v>
      </c>
      <c r="U3842" s="53">
        <v>0.12062324260889765</v>
      </c>
      <c r="V3842" s="53">
        <v>6.2330229193099944</v>
      </c>
      <c r="W3842" s="53">
        <v>6.2330229193099944</v>
      </c>
    </row>
    <row r="3843" spans="3:23" x14ac:dyDescent="0.25">
      <c r="C3843" s="70">
        <v>0</v>
      </c>
      <c r="D3843" s="53">
        <v>4103</v>
      </c>
      <c r="E3843" s="53">
        <v>8079</v>
      </c>
      <c r="F3843" s="53">
        <v>566.83699999999988</v>
      </c>
      <c r="G3843" s="53">
        <v>0.81276429155732655</v>
      </c>
      <c r="H3843" s="53">
        <v>0.5078598836489665</v>
      </c>
      <c r="I3843" s="53">
        <v>0.37934541420118345</v>
      </c>
      <c r="J3843" s="53">
        <v>72.277948587714988</v>
      </c>
      <c r="K3843" s="53">
        <v>248</v>
      </c>
      <c r="L3843" s="53">
        <v>125.66317328783816</v>
      </c>
      <c r="M3843" s="53">
        <v>1347.4077292744555</v>
      </c>
      <c r="N3843" s="53">
        <v>36.707052854655267</v>
      </c>
      <c r="O3843" s="53">
        <v>0.71026604725213105</v>
      </c>
      <c r="P3843" s="53">
        <v>3.2367586473756296</v>
      </c>
      <c r="Q3843" s="53">
        <v>84.144230769231342</v>
      </c>
      <c r="R3843" s="53">
        <v>0.98652935323229196</v>
      </c>
      <c r="S3843" s="53">
        <v>7.0531931597892061</v>
      </c>
      <c r="T3843" s="53">
        <v>1.2392323793420968E-3</v>
      </c>
      <c r="U3843" s="53">
        <v>0.33895003372563604</v>
      </c>
      <c r="V3843" s="53">
        <v>151.26396211362993</v>
      </c>
      <c r="W3843" s="53">
        <v>88.125273904967642</v>
      </c>
    </row>
    <row r="3844" spans="3:23" x14ac:dyDescent="0.25">
      <c r="C3844" s="70">
        <v>1</v>
      </c>
      <c r="D3844" s="53">
        <v>65</v>
      </c>
      <c r="E3844" s="53">
        <v>69</v>
      </c>
      <c r="F3844" s="53">
        <v>26.332000000000001</v>
      </c>
      <c r="G3844" s="53">
        <v>0.51140596360598922</v>
      </c>
      <c r="H3844" s="53">
        <v>0.94202898550724634</v>
      </c>
      <c r="I3844" s="53">
        <v>0.72222222222222221</v>
      </c>
      <c r="J3844" s="53">
        <v>9.0972836829344601</v>
      </c>
      <c r="K3844" s="53">
        <v>204</v>
      </c>
      <c r="L3844" s="53">
        <v>131.98461538461538</v>
      </c>
      <c r="M3844" s="53">
        <v>1288.7653846153851</v>
      </c>
      <c r="N3844" s="53">
        <v>35.899378610435377</v>
      </c>
      <c r="O3844" s="53">
        <v>0.33002452663309384</v>
      </c>
      <c r="P3844" s="53">
        <v>1.9919354229390271</v>
      </c>
      <c r="Q3844" s="53">
        <v>409.16999999999996</v>
      </c>
      <c r="R3844" s="53">
        <v>0.9040632967713178</v>
      </c>
      <c r="S3844" s="53">
        <v>5.5799849283797878</v>
      </c>
      <c r="T3844" s="53">
        <v>9.999999999999995E-3</v>
      </c>
      <c r="U3844" s="53">
        <v>0.10255944813812121</v>
      </c>
      <c r="V3844" s="53">
        <v>9.9144445588859238</v>
      </c>
      <c r="W3844" s="53">
        <v>8.5198713156205592</v>
      </c>
    </row>
    <row r="3845" spans="3:23" x14ac:dyDescent="0.25">
      <c r="C3845" s="70">
        <v>0</v>
      </c>
      <c r="D3845" s="53">
        <v>4217</v>
      </c>
      <c r="E3845" s="53">
        <v>8162</v>
      </c>
      <c r="F3845" s="53">
        <v>585.19699999999989</v>
      </c>
      <c r="G3845" s="53">
        <v>0.82204799651288352</v>
      </c>
      <c r="H3845" s="53">
        <v>0.51666258270031851</v>
      </c>
      <c r="I3845" s="53">
        <v>0.37888589398023359</v>
      </c>
      <c r="J3845" s="53">
        <v>73.275174241677391</v>
      </c>
      <c r="K3845" s="53">
        <v>253</v>
      </c>
      <c r="L3845" s="53">
        <v>125.29831633862936</v>
      </c>
      <c r="M3845" s="53">
        <v>1374.2705687964917</v>
      </c>
      <c r="N3845" s="53">
        <v>37.071155482348964</v>
      </c>
      <c r="O3845" s="53">
        <v>0.83378229726969733</v>
      </c>
      <c r="P3845" s="53">
        <v>3.524887633865474</v>
      </c>
      <c r="Q3845" s="53">
        <v>95.609345794391231</v>
      </c>
      <c r="R3845" s="53">
        <v>0.98466110498459325</v>
      </c>
      <c r="S3845" s="53">
        <v>7.0473698216179397</v>
      </c>
      <c r="T3845" s="53">
        <v>1.2481419621157431E-3</v>
      </c>
      <c r="U3845" s="53">
        <v>0.33795716436856138</v>
      </c>
      <c r="V3845" s="53">
        <v>152.32369338089904</v>
      </c>
      <c r="W3845" s="53">
        <v>86.735883962768227</v>
      </c>
    </row>
    <row r="3846" spans="3:23" x14ac:dyDescent="0.25">
      <c r="C3846" s="70">
        <v>1</v>
      </c>
      <c r="D3846" s="53">
        <v>88</v>
      </c>
      <c r="E3846" s="53">
        <v>93</v>
      </c>
      <c r="F3846" s="53">
        <v>31.013000000000002</v>
      </c>
      <c r="G3846" s="53">
        <v>0.63360977634184279</v>
      </c>
      <c r="H3846" s="53">
        <v>0.94623655913978499</v>
      </c>
      <c r="I3846" s="53">
        <v>0.73333333333333328</v>
      </c>
      <c r="J3846" s="53">
        <v>10.585134856802455</v>
      </c>
      <c r="K3846" s="53">
        <v>209</v>
      </c>
      <c r="L3846" s="53">
        <v>138.06818181818181</v>
      </c>
      <c r="M3846" s="53">
        <v>1726.3861024033438</v>
      </c>
      <c r="N3846" s="53">
        <v>41.549802675865308</v>
      </c>
      <c r="O3846" s="53">
        <v>0.16064400571984278</v>
      </c>
      <c r="P3846" s="53">
        <v>1.7578603741092234</v>
      </c>
      <c r="Q3846" s="53">
        <v>458.34848484848482</v>
      </c>
      <c r="R3846" s="53">
        <v>0.92366013116578527</v>
      </c>
      <c r="S3846" s="53">
        <v>5.9422750844972212</v>
      </c>
      <c r="T3846" s="53">
        <v>7.8053259871441851E-3</v>
      </c>
      <c r="U3846" s="53">
        <v>8.1292594544691232E-2</v>
      </c>
      <c r="V3846" s="53">
        <v>12.110320527656377</v>
      </c>
      <c r="W3846" s="53">
        <v>9.3691833567563823</v>
      </c>
    </row>
    <row r="3847" spans="3:23" x14ac:dyDescent="0.25">
      <c r="C3847" s="70">
        <v>0</v>
      </c>
      <c r="D3847" s="53">
        <v>4392</v>
      </c>
      <c r="E3847" s="53">
        <v>8280</v>
      </c>
      <c r="F3847" s="53">
        <v>599.6869999999999</v>
      </c>
      <c r="G3847" s="53">
        <v>0.82998367598977318</v>
      </c>
      <c r="H3847" s="53">
        <v>0.5304347826086957</v>
      </c>
      <c r="I3847" s="53">
        <v>0.39460916442048516</v>
      </c>
      <c r="J3847" s="53">
        <v>74.78013158905803</v>
      </c>
      <c r="K3847" s="53">
        <v>250</v>
      </c>
      <c r="L3847" s="53">
        <v>124.45241347905282</v>
      </c>
      <c r="M3847" s="53">
        <v>1366.0328067449448</v>
      </c>
      <c r="N3847" s="53">
        <v>36.95988104343607</v>
      </c>
      <c r="O3847" s="53">
        <v>0.87553549692885513</v>
      </c>
      <c r="P3847" s="53">
        <v>3.6224827256432572</v>
      </c>
      <c r="Q3847" s="53">
        <v>78.902358700488989</v>
      </c>
      <c r="R3847" s="53">
        <v>0.98728342721796281</v>
      </c>
      <c r="S3847" s="53">
        <v>7.0370092415560848</v>
      </c>
      <c r="T3847" s="53">
        <v>1.1546424258701213E-3</v>
      </c>
      <c r="U3847" s="53">
        <v>0.32824439562418894</v>
      </c>
      <c r="V3847" s="53">
        <v>153.85484276046927</v>
      </c>
      <c r="W3847" s="53">
        <v>85.818336025028202</v>
      </c>
    </row>
    <row r="3848" spans="3:23" x14ac:dyDescent="0.25">
      <c r="C3848" s="70">
        <v>1</v>
      </c>
      <c r="D3848" s="53">
        <v>88</v>
      </c>
      <c r="E3848" s="53">
        <v>93</v>
      </c>
      <c r="F3848" s="53">
        <v>31.037999999999997</v>
      </c>
      <c r="G3848" s="53">
        <v>0.53931327403705165</v>
      </c>
      <c r="H3848" s="53">
        <v>0.94623655913978499</v>
      </c>
      <c r="I3848" s="53">
        <v>0.66666666666666663</v>
      </c>
      <c r="J3848" s="53">
        <v>10.585134856802455</v>
      </c>
      <c r="K3848" s="53">
        <v>225</v>
      </c>
      <c r="L3848" s="53">
        <v>136.68181818181819</v>
      </c>
      <c r="M3848" s="53">
        <v>2155.4608150470222</v>
      </c>
      <c r="N3848" s="53">
        <v>46.426940616920064</v>
      </c>
      <c r="O3848" s="53">
        <v>0.25342768345844419</v>
      </c>
      <c r="P3848" s="53">
        <v>1.8395920093877371</v>
      </c>
      <c r="Q3848" s="53">
        <v>506.79166666666634</v>
      </c>
      <c r="R3848" s="53">
        <v>0.92630104934417334</v>
      </c>
      <c r="S3848" s="53">
        <v>5.996307897021806</v>
      </c>
      <c r="T3848" s="53">
        <v>7.0408950617284177E-3</v>
      </c>
      <c r="U3848" s="53">
        <v>0.10949892075291735</v>
      </c>
      <c r="V3848" s="53">
        <v>11.635033265677629</v>
      </c>
      <c r="W3848" s="53">
        <v>9.7979221850088987</v>
      </c>
    </row>
    <row r="3849" spans="3:23" x14ac:dyDescent="0.25">
      <c r="C3849" s="70">
        <v>0</v>
      </c>
      <c r="D3849" s="53">
        <v>4456</v>
      </c>
      <c r="E3849" s="53">
        <v>8360</v>
      </c>
      <c r="F3849" s="53">
        <v>577.07600000000002</v>
      </c>
      <c r="G3849" s="53">
        <v>0.83425835135390503</v>
      </c>
      <c r="H3849" s="53">
        <v>0.53301435406698561</v>
      </c>
      <c r="I3849" s="53">
        <v>0.38560055382485287</v>
      </c>
      <c r="J3849" s="53">
        <v>75.323007184656973</v>
      </c>
      <c r="K3849" s="53">
        <v>255</v>
      </c>
      <c r="L3849" s="53">
        <v>124.80363554757631</v>
      </c>
      <c r="M3849" s="53">
        <v>1399.4009385194502</v>
      </c>
      <c r="N3849" s="53">
        <v>37.408567715423828</v>
      </c>
      <c r="O3849" s="53">
        <v>0.87730244415155845</v>
      </c>
      <c r="P3849" s="53">
        <v>3.628298105675182</v>
      </c>
      <c r="Q3849" s="53">
        <v>92.768670153475995</v>
      </c>
      <c r="R3849" s="53">
        <v>0.98485874310812727</v>
      </c>
      <c r="S3849" s="53">
        <v>7.0469545988840432</v>
      </c>
      <c r="T3849" s="53">
        <v>1.0820245126119934E-3</v>
      </c>
      <c r="U3849" s="53">
        <v>0.32942916574348075</v>
      </c>
      <c r="V3849" s="53">
        <v>154.10347284076713</v>
      </c>
      <c r="W3849" s="53">
        <v>84.968608451538174</v>
      </c>
    </row>
    <row r="3850" spans="3:23" x14ac:dyDescent="0.25">
      <c r="C3850" s="70">
        <v>1</v>
      </c>
      <c r="D3850" s="53">
        <v>73</v>
      </c>
      <c r="E3850" s="53">
        <v>78</v>
      </c>
      <c r="F3850" s="53">
        <v>28.498999999999999</v>
      </c>
      <c r="G3850" s="53">
        <v>0.68430640746556559</v>
      </c>
      <c r="H3850" s="53">
        <v>0.9358974358974359</v>
      </c>
      <c r="I3850" s="53">
        <v>0.66363636363636369</v>
      </c>
      <c r="J3850" s="53">
        <v>9.6408758298023347</v>
      </c>
      <c r="K3850" s="53">
        <v>191</v>
      </c>
      <c r="L3850" s="53">
        <v>133.56164383561645</v>
      </c>
      <c r="M3850" s="53">
        <v>1246.1107305936075</v>
      </c>
      <c r="N3850" s="53">
        <v>35.300293633249105</v>
      </c>
      <c r="O3850" s="53">
        <v>-3.8734328129467331E-2</v>
      </c>
      <c r="P3850" s="53">
        <v>1.8188864882396432</v>
      </c>
      <c r="Q3850" s="53">
        <v>481.62499999999989</v>
      </c>
      <c r="R3850" s="53">
        <v>0.90845835971762046</v>
      </c>
      <c r="S3850" s="53">
        <v>5.6930483601609758</v>
      </c>
      <c r="T3850" s="53">
        <v>8.3333333333333141E-3</v>
      </c>
      <c r="U3850" s="53">
        <v>9.314971107358086E-2</v>
      </c>
      <c r="V3850" s="53">
        <v>11.408401883749129</v>
      </c>
      <c r="W3850" s="53">
        <v>8.3189448607707241</v>
      </c>
    </row>
    <row r="3851" spans="3:23" x14ac:dyDescent="0.25">
      <c r="C3851" s="70">
        <v>0</v>
      </c>
      <c r="D3851" s="53">
        <v>4601</v>
      </c>
      <c r="E3851" s="53">
        <v>8431</v>
      </c>
      <c r="F3851" s="53">
        <v>575.24</v>
      </c>
      <c r="G3851" s="53">
        <v>0.83276188655343553</v>
      </c>
      <c r="H3851" s="53">
        <v>0.54572411339105686</v>
      </c>
      <c r="I3851" s="53">
        <v>0.40573192239858907</v>
      </c>
      <c r="J3851" s="53">
        <v>76.538716642797752</v>
      </c>
      <c r="K3851" s="53">
        <v>255</v>
      </c>
      <c r="L3851" s="53">
        <v>123.87372310367311</v>
      </c>
      <c r="M3851" s="53">
        <v>1444.9916593746284</v>
      </c>
      <c r="N3851" s="53">
        <v>38.013045910248081</v>
      </c>
      <c r="O3851" s="53">
        <v>0.91929049998208257</v>
      </c>
      <c r="P3851" s="53">
        <v>3.7274133292230194</v>
      </c>
      <c r="Q3851" s="53">
        <v>80.210048055918648</v>
      </c>
      <c r="R3851" s="53">
        <v>0.98692950506766797</v>
      </c>
      <c r="S3851" s="53">
        <v>7.0407896764654625</v>
      </c>
      <c r="T3851" s="53">
        <v>9.8800634638171545E-4</v>
      </c>
      <c r="U3851" s="53">
        <v>0.32320259768167836</v>
      </c>
      <c r="V3851" s="53">
        <v>153.3104604256977</v>
      </c>
      <c r="W3851" s="53">
        <v>84.877472827146519</v>
      </c>
    </row>
    <row r="3852" spans="3:23" x14ac:dyDescent="0.25">
      <c r="C3852" s="70">
        <v>1</v>
      </c>
      <c r="D3852" s="53">
        <v>71</v>
      </c>
      <c r="E3852" s="53">
        <v>77</v>
      </c>
      <c r="F3852" s="53">
        <v>28.962</v>
      </c>
      <c r="G3852" s="53">
        <v>0.69373806622176271</v>
      </c>
      <c r="H3852" s="53">
        <v>0.92207792207792205</v>
      </c>
      <c r="I3852" s="53">
        <v>0.6454545454545455</v>
      </c>
      <c r="J3852" s="53">
        <v>9.5078918628787825</v>
      </c>
      <c r="K3852" s="53">
        <v>189</v>
      </c>
      <c r="L3852" s="53">
        <v>131.04225352112675</v>
      </c>
      <c r="M3852" s="53">
        <v>1075.9553319919519</v>
      </c>
      <c r="N3852" s="53">
        <v>32.801758062517806</v>
      </c>
      <c r="O3852" s="53">
        <v>-6.2250346760431743E-2</v>
      </c>
      <c r="P3852" s="53">
        <v>1.9816572755059476</v>
      </c>
      <c r="Q3852" s="53">
        <v>494.2999999999999</v>
      </c>
      <c r="R3852" s="53">
        <v>0.90504159243869176</v>
      </c>
      <c r="S3852" s="53">
        <v>5.5720069785377238</v>
      </c>
      <c r="T3852" s="53">
        <v>8.3333333333333141E-3</v>
      </c>
      <c r="U3852" s="53">
        <v>0.10421172569301167</v>
      </c>
      <c r="V3852" s="53">
        <v>11.376241776739668</v>
      </c>
      <c r="W3852" s="53">
        <v>8.1934809399976771</v>
      </c>
    </row>
    <row r="3853" spans="3:23" x14ac:dyDescent="0.25">
      <c r="C3853" s="70">
        <v>0</v>
      </c>
      <c r="D3853" s="53">
        <v>4735</v>
      </c>
      <c r="E3853" s="53">
        <v>8652</v>
      </c>
      <c r="F3853" s="53">
        <v>604.15300000000002</v>
      </c>
      <c r="G3853" s="53">
        <v>0.83123247359648322</v>
      </c>
      <c r="H3853" s="53">
        <v>0.5472723069810449</v>
      </c>
      <c r="I3853" s="53">
        <v>0.41389860139860141</v>
      </c>
      <c r="J3853" s="53">
        <v>77.645278313114403</v>
      </c>
      <c r="K3853" s="53">
        <v>254</v>
      </c>
      <c r="L3853" s="53">
        <v>123.56705385427666</v>
      </c>
      <c r="M3853" s="53">
        <v>1489.3913097594623</v>
      </c>
      <c r="N3853" s="53">
        <v>38.592632843062965</v>
      </c>
      <c r="O3853" s="53">
        <v>0.90457835552618338</v>
      </c>
      <c r="P3853" s="53">
        <v>3.4970607579665929</v>
      </c>
      <c r="Q3853" s="53">
        <v>77.818087318086924</v>
      </c>
      <c r="R3853" s="53">
        <v>0.98745051418979857</v>
      </c>
      <c r="S3853" s="53">
        <v>7.0663295850222241</v>
      </c>
      <c r="T3853" s="53">
        <v>9.9465769943935943E-4</v>
      </c>
      <c r="U3853" s="53">
        <v>0.3235992752184923</v>
      </c>
      <c r="V3853" s="53">
        <v>152.89636389307466</v>
      </c>
      <c r="W3853" s="53">
        <v>84.998906863666917</v>
      </c>
    </row>
    <row r="3854" spans="3:23" x14ac:dyDescent="0.25">
      <c r="C3854" s="70">
        <v>1</v>
      </c>
      <c r="D3854" s="53">
        <v>72</v>
      </c>
      <c r="E3854" s="53">
        <v>78</v>
      </c>
      <c r="F3854" s="53">
        <v>29.904999999999998</v>
      </c>
      <c r="G3854" s="53">
        <v>0.77095934953721623</v>
      </c>
      <c r="H3854" s="53">
        <v>0.92307692307692313</v>
      </c>
      <c r="I3854" s="53">
        <v>0.5950413223140496</v>
      </c>
      <c r="J3854" s="53">
        <v>9.5746147296343835</v>
      </c>
      <c r="K3854" s="53">
        <v>191</v>
      </c>
      <c r="L3854" s="53">
        <v>130.08333333333334</v>
      </c>
      <c r="M3854" s="53">
        <v>954.44366197183115</v>
      </c>
      <c r="N3854" s="53">
        <v>30.894071631493173</v>
      </c>
      <c r="O3854" s="53">
        <v>-4.1347260213191406E-2</v>
      </c>
      <c r="P3854" s="53">
        <v>2.0281009617959946</v>
      </c>
      <c r="Q3854" s="53">
        <v>465.40151515151496</v>
      </c>
      <c r="R3854" s="53">
        <v>0.91463357574885862</v>
      </c>
      <c r="S3854" s="53">
        <v>5.673057813792072</v>
      </c>
      <c r="T3854" s="53">
        <v>7.6905417814508879E-3</v>
      </c>
      <c r="U3854" s="53">
        <v>0.11892342082968155</v>
      </c>
      <c r="V3854" s="53">
        <v>12.222483671563243</v>
      </c>
      <c r="W3854" s="53">
        <v>7.7843086269497617</v>
      </c>
    </row>
    <row r="3855" spans="3:23" x14ac:dyDescent="0.25">
      <c r="C3855" s="70">
        <v>0</v>
      </c>
      <c r="D3855" s="53">
        <v>4710</v>
      </c>
      <c r="E3855" s="53">
        <v>8473</v>
      </c>
      <c r="F3855" s="53">
        <v>587.48</v>
      </c>
      <c r="G3855" s="53">
        <v>0.82469031673816595</v>
      </c>
      <c r="H3855" s="53">
        <v>0.55588339431134193</v>
      </c>
      <c r="I3855" s="53">
        <v>0.41171328671328672</v>
      </c>
      <c r="J3855" s="53">
        <v>77.440030060057538</v>
      </c>
      <c r="K3855" s="53">
        <v>251</v>
      </c>
      <c r="L3855" s="53">
        <v>122.90233545647558</v>
      </c>
      <c r="M3855" s="53">
        <v>1450.8203598025034</v>
      </c>
      <c r="N3855" s="53">
        <v>38.089635858097978</v>
      </c>
      <c r="O3855" s="53">
        <v>0.85401097177832097</v>
      </c>
      <c r="P3855" s="53">
        <v>3.2813136165858161</v>
      </c>
      <c r="Q3855" s="53">
        <v>79.105595980594998</v>
      </c>
      <c r="R3855" s="53">
        <v>0.98687390758998328</v>
      </c>
      <c r="S3855" s="53">
        <v>7.0633188207402968</v>
      </c>
      <c r="T3855" s="53">
        <v>9.4838861730756941E-4</v>
      </c>
      <c r="U3855" s="53">
        <v>0.31714450203784345</v>
      </c>
      <c r="V3855" s="53">
        <v>149.85147554862891</v>
      </c>
      <c r="W3855" s="53">
        <v>84.753679137097663</v>
      </c>
    </row>
    <row r="3856" spans="3:23" x14ac:dyDescent="0.25">
      <c r="C3856" s="70">
        <v>1</v>
      </c>
      <c r="D3856" s="53">
        <v>72</v>
      </c>
      <c r="E3856" s="53">
        <v>77</v>
      </c>
      <c r="F3856" s="53">
        <v>29.441999999999997</v>
      </c>
      <c r="G3856" s="53">
        <v>0.7656248166283034</v>
      </c>
      <c r="H3856" s="53">
        <v>0.93506493506493504</v>
      </c>
      <c r="I3856" s="53">
        <v>0.5950413223140496</v>
      </c>
      <c r="J3856" s="53">
        <v>9.5746147296343835</v>
      </c>
      <c r="K3856" s="53">
        <v>198</v>
      </c>
      <c r="L3856" s="53">
        <v>133.01388888888889</v>
      </c>
      <c r="M3856" s="53">
        <v>1076.8026212832556</v>
      </c>
      <c r="N3856" s="53">
        <v>32.814670823935678</v>
      </c>
      <c r="O3856" s="53">
        <v>3.7128240626758686E-2</v>
      </c>
      <c r="P3856" s="53">
        <v>2.0729786765618186</v>
      </c>
      <c r="Q3856" s="53">
        <v>454.92424242424232</v>
      </c>
      <c r="R3856" s="53">
        <v>0.91250070977636633</v>
      </c>
      <c r="S3856" s="53">
        <v>5.6421472236645345</v>
      </c>
      <c r="T3856" s="53">
        <v>7.6905417814508879E-3</v>
      </c>
      <c r="U3856" s="53">
        <v>0.10902225155826963</v>
      </c>
      <c r="V3856" s="53">
        <v>12.092412139257304</v>
      </c>
      <c r="W3856" s="53">
        <v>7.7788959997759459</v>
      </c>
    </row>
    <row r="3857" spans="3:23" x14ac:dyDescent="0.25">
      <c r="C3857" s="70">
        <v>0</v>
      </c>
      <c r="D3857" s="53">
        <v>36</v>
      </c>
      <c r="E3857" s="53">
        <v>40</v>
      </c>
      <c r="F3857" s="53">
        <v>19.592000000000002</v>
      </c>
      <c r="G3857" s="53">
        <v>0.38282074674438793</v>
      </c>
      <c r="H3857" s="53">
        <v>0.9</v>
      </c>
      <c r="I3857" s="53">
        <v>0.6428571428571429</v>
      </c>
      <c r="J3857" s="53">
        <v>6.7702750025730758</v>
      </c>
      <c r="K3857" s="53">
        <v>133</v>
      </c>
      <c r="L3857" s="53">
        <v>98.777777777777771</v>
      </c>
      <c r="M3857" s="53">
        <v>323.6634920634919</v>
      </c>
      <c r="N3857" s="53">
        <v>17.99065012898344</v>
      </c>
      <c r="O3857" s="53">
        <v>0.22535053939858035</v>
      </c>
      <c r="P3857" s="53">
        <v>1.8822612622857051</v>
      </c>
      <c r="Q3857" s="53">
        <v>90.484375</v>
      </c>
      <c r="R3857" s="53">
        <v>0.95727351383009796</v>
      </c>
      <c r="S3857" s="53">
        <v>4.8365916681089773</v>
      </c>
      <c r="T3857" s="53">
        <v>1.5625E-2</v>
      </c>
      <c r="U3857" s="53">
        <v>0.18099721042953429</v>
      </c>
      <c r="V3857" s="53">
        <v>7.1802197428460053</v>
      </c>
      <c r="W3857" s="53">
        <v>6.6332495807108005</v>
      </c>
    </row>
    <row r="3858" spans="3:23" x14ac:dyDescent="0.25">
      <c r="C3858" s="70">
        <v>0</v>
      </c>
      <c r="D3858" s="53">
        <v>4668</v>
      </c>
      <c r="E3858" s="53">
        <v>8535</v>
      </c>
      <c r="F3858" s="53">
        <v>587.82799999999997</v>
      </c>
      <c r="G3858" s="53">
        <v>0.81850681401156078</v>
      </c>
      <c r="H3858" s="53">
        <v>0.54692442882249559</v>
      </c>
      <c r="I3858" s="53">
        <v>0.41229464758876522</v>
      </c>
      <c r="J3858" s="53">
        <v>77.093982870414337</v>
      </c>
      <c r="K3858" s="53">
        <v>250</v>
      </c>
      <c r="L3858" s="53">
        <v>123.45137103684661</v>
      </c>
      <c r="M3858" s="53">
        <v>1414.7340821138462</v>
      </c>
      <c r="N3858" s="53">
        <v>37.612950989171885</v>
      </c>
      <c r="O3858" s="53">
        <v>0.77845248903122943</v>
      </c>
      <c r="P3858" s="53">
        <v>2.9939921134758176</v>
      </c>
      <c r="Q3858" s="53">
        <v>73.991509103641491</v>
      </c>
      <c r="R3858" s="53">
        <v>0.98760209970201263</v>
      </c>
      <c r="S3858" s="53">
        <v>7.0538076229761018</v>
      </c>
      <c r="T3858" s="53">
        <v>9.3297122770675948E-4</v>
      </c>
      <c r="U3858" s="53">
        <v>0.314063871247515</v>
      </c>
      <c r="V3858" s="53">
        <v>148.61894947888584</v>
      </c>
      <c r="W3858" s="53">
        <v>85.381113767314758</v>
      </c>
    </row>
    <row r="3859" spans="3:23" x14ac:dyDescent="0.25">
      <c r="C3859" s="70">
        <v>1</v>
      </c>
      <c r="D3859" s="53">
        <v>77</v>
      </c>
      <c r="E3859" s="53">
        <v>83</v>
      </c>
      <c r="F3859" s="53">
        <v>30.367999999999999</v>
      </c>
      <c r="G3859" s="53">
        <v>0.70240340200007612</v>
      </c>
      <c r="H3859" s="53">
        <v>0.92771084337349397</v>
      </c>
      <c r="I3859" s="53">
        <v>0.63636363636363635</v>
      </c>
      <c r="J3859" s="53">
        <v>9.9014870067383072</v>
      </c>
      <c r="K3859" s="53">
        <v>204</v>
      </c>
      <c r="L3859" s="53">
        <v>133.42857142857142</v>
      </c>
      <c r="M3859" s="53">
        <v>1170.8007518796992</v>
      </c>
      <c r="N3859" s="53">
        <v>34.21696584853337</v>
      </c>
      <c r="O3859" s="53">
        <v>0.14961650661950723</v>
      </c>
      <c r="P3859" s="53">
        <v>2.1256381827680708</v>
      </c>
      <c r="Q3859" s="53">
        <v>476.22727272727229</v>
      </c>
      <c r="R3859" s="53">
        <v>0.90774376719317085</v>
      </c>
      <c r="S3859" s="53">
        <v>5.8056206315478001</v>
      </c>
      <c r="T3859" s="53">
        <v>7.5757575757575907E-3</v>
      </c>
      <c r="U3859" s="53">
        <v>0.1066008953557165</v>
      </c>
      <c r="V3859" s="53">
        <v>11.919795309122989</v>
      </c>
      <c r="W3859" s="53">
        <v>8.4842609567766107</v>
      </c>
    </row>
    <row r="3860" spans="3:23" x14ac:dyDescent="0.25">
      <c r="C3860" s="70">
        <v>0</v>
      </c>
      <c r="D3860" s="53">
        <v>4585</v>
      </c>
      <c r="E3860" s="53">
        <v>8444</v>
      </c>
      <c r="F3860" s="53">
        <v>584.07299999999987</v>
      </c>
      <c r="G3860" s="53">
        <v>0.82193772960373179</v>
      </c>
      <c r="H3860" s="53">
        <v>0.5429891046897205</v>
      </c>
      <c r="I3860" s="53">
        <v>0.40134803921568629</v>
      </c>
      <c r="J3860" s="53">
        <v>76.405518862257068</v>
      </c>
      <c r="K3860" s="53">
        <v>247</v>
      </c>
      <c r="L3860" s="53">
        <v>123.55703380588876</v>
      </c>
      <c r="M3860" s="53">
        <v>1399.1556142364195</v>
      </c>
      <c r="N3860" s="53">
        <v>37.405288586460863</v>
      </c>
      <c r="O3860" s="53">
        <v>0.75534535574552364</v>
      </c>
      <c r="P3860" s="53">
        <v>2.9157877171964839</v>
      </c>
      <c r="Q3860" s="53">
        <v>74.61166059344157</v>
      </c>
      <c r="R3860" s="53">
        <v>0.98729197581703865</v>
      </c>
      <c r="S3860" s="53">
        <v>7.0423973322034188</v>
      </c>
      <c r="T3860" s="53">
        <v>8.8429936629552035E-4</v>
      </c>
      <c r="U3860" s="53">
        <v>0.31530936571784468</v>
      </c>
      <c r="V3860" s="53">
        <v>148.8779494794459</v>
      </c>
      <c r="W3860" s="53">
        <v>84.79750937826789</v>
      </c>
    </row>
    <row r="3861" spans="3:23" x14ac:dyDescent="0.25">
      <c r="C3861" s="70">
        <v>1</v>
      </c>
      <c r="D3861" s="53">
        <v>95</v>
      </c>
      <c r="E3861" s="53">
        <v>106</v>
      </c>
      <c r="F3861" s="53">
        <v>35.603000000000002</v>
      </c>
      <c r="G3861" s="53">
        <v>0.77648186322971735</v>
      </c>
      <c r="H3861" s="53">
        <v>0.89622641509433965</v>
      </c>
      <c r="I3861" s="53">
        <v>0.60897435897435892</v>
      </c>
      <c r="J3861" s="53">
        <v>10.99807968464679</v>
      </c>
      <c r="K3861" s="53">
        <v>216</v>
      </c>
      <c r="L3861" s="53">
        <v>127.97894736842105</v>
      </c>
      <c r="M3861" s="53">
        <v>1384.9995520716684</v>
      </c>
      <c r="N3861" s="53">
        <v>37.215582113835978</v>
      </c>
      <c r="O3861" s="53">
        <v>0.36731581452370848</v>
      </c>
      <c r="P3861" s="53">
        <v>2.3421871330785002</v>
      </c>
      <c r="Q3861" s="53">
        <v>429.64285714285694</v>
      </c>
      <c r="R3861" s="53">
        <v>0.92753239810981569</v>
      </c>
      <c r="S3861" s="53">
        <v>5.8985457397960275</v>
      </c>
      <c r="T3861" s="53">
        <v>6.0941043083900161E-3</v>
      </c>
      <c r="U3861" s="53">
        <v>0.14583706640966312</v>
      </c>
      <c r="V3861" s="53">
        <v>14.231874338625515</v>
      </c>
      <c r="W3861" s="53">
        <v>8.9680676096221799</v>
      </c>
    </row>
    <row r="3862" spans="3:23" x14ac:dyDescent="0.25">
      <c r="C3862" s="70">
        <v>0</v>
      </c>
      <c r="D3862" s="53">
        <v>49</v>
      </c>
      <c r="E3862" s="53">
        <v>54</v>
      </c>
      <c r="F3862" s="53">
        <v>23.718999999999998</v>
      </c>
      <c r="G3862" s="53">
        <v>0.64332794464301457</v>
      </c>
      <c r="H3862" s="53">
        <v>0.90740740740740744</v>
      </c>
      <c r="I3862" s="53">
        <v>0.60493827160493829</v>
      </c>
      <c r="J3862" s="53">
        <v>7.8986541696685881</v>
      </c>
      <c r="K3862" s="53">
        <v>141</v>
      </c>
      <c r="L3862" s="53">
        <v>108.75510204081633</v>
      </c>
      <c r="M3862" s="53">
        <v>373.02210884353741</v>
      </c>
      <c r="N3862" s="53">
        <v>19.313780283609354</v>
      </c>
      <c r="O3862" s="53">
        <v>-7.1933621250444446E-2</v>
      </c>
      <c r="P3862" s="53">
        <v>1.8375916979967875</v>
      </c>
      <c r="Q3862" s="53">
        <v>469.25555555555559</v>
      </c>
      <c r="R3862" s="53">
        <v>0.79767023106953716</v>
      </c>
      <c r="S3862" s="53">
        <v>5.2065465788090872</v>
      </c>
      <c r="T3862" s="53">
        <v>1.1604938271604961E-2</v>
      </c>
      <c r="U3862" s="53">
        <v>0.17497114055094043</v>
      </c>
      <c r="V3862" s="53">
        <v>9.1657500769087168</v>
      </c>
      <c r="W3862" s="53">
        <v>7.017213231197303</v>
      </c>
    </row>
    <row r="3863" spans="3:23" x14ac:dyDescent="0.25">
      <c r="C3863" s="70">
        <v>0</v>
      </c>
      <c r="D3863" s="53">
        <v>4547</v>
      </c>
      <c r="E3863" s="53">
        <v>8448</v>
      </c>
      <c r="F3863" s="53">
        <v>596.84299999999996</v>
      </c>
      <c r="G3863" s="53">
        <v>0.81620363393123663</v>
      </c>
      <c r="H3863" s="53">
        <v>0.53823390151515149</v>
      </c>
      <c r="I3863" s="53">
        <v>0.39840532725838956</v>
      </c>
      <c r="J3863" s="53">
        <v>76.088239629464326</v>
      </c>
      <c r="K3863" s="53">
        <v>244</v>
      </c>
      <c r="L3863" s="53">
        <v>122.66285462942599</v>
      </c>
      <c r="M3863" s="53">
        <v>1392.5812046077674</v>
      </c>
      <c r="N3863" s="53">
        <v>37.317304358806084</v>
      </c>
      <c r="O3863" s="53">
        <v>0.7236505686803083</v>
      </c>
      <c r="P3863" s="53">
        <v>2.8789472864515551</v>
      </c>
      <c r="Q3863" s="53">
        <v>69.141914191419886</v>
      </c>
      <c r="R3863" s="53">
        <v>0.98786698060342659</v>
      </c>
      <c r="S3863" s="53">
        <v>7.0493686651008485</v>
      </c>
      <c r="T3863" s="53">
        <v>8.4799078081192289E-4</v>
      </c>
      <c r="U3863" s="53">
        <v>0.31968878064891765</v>
      </c>
      <c r="V3863" s="53">
        <v>147.73944544872316</v>
      </c>
      <c r="W3863" s="53">
        <v>85.35858260119133</v>
      </c>
    </row>
    <row r="3864" spans="3:23" x14ac:dyDescent="0.25">
      <c r="C3864" s="70">
        <v>0</v>
      </c>
      <c r="D3864" s="53">
        <v>36</v>
      </c>
      <c r="E3864" s="53">
        <v>40</v>
      </c>
      <c r="F3864" s="53">
        <v>19.592000000000002</v>
      </c>
      <c r="G3864" s="53">
        <v>0.38282074674438793</v>
      </c>
      <c r="H3864" s="53">
        <v>0.9</v>
      </c>
      <c r="I3864" s="53">
        <v>0.6428571428571429</v>
      </c>
      <c r="J3864" s="53">
        <v>6.7702750025730758</v>
      </c>
      <c r="K3864" s="53">
        <v>127</v>
      </c>
      <c r="L3864" s="53">
        <v>98.388888888888886</v>
      </c>
      <c r="M3864" s="53">
        <v>261.78730158730156</v>
      </c>
      <c r="N3864" s="53">
        <v>16.179842446306502</v>
      </c>
      <c r="O3864" s="53">
        <v>0.13608488504015839</v>
      </c>
      <c r="P3864" s="53">
        <v>1.9084404100714156</v>
      </c>
      <c r="Q3864" s="53">
        <v>237.03174603174605</v>
      </c>
      <c r="R3864" s="53">
        <v>0.77092045008079946</v>
      </c>
      <c r="S3864" s="53">
        <v>4.4959065984842441</v>
      </c>
      <c r="T3864" s="53">
        <v>1.5873015873015893E-2</v>
      </c>
      <c r="U3864" s="53">
        <v>0.12568757956338839</v>
      </c>
      <c r="V3864" s="53">
        <v>7.1802197428460053</v>
      </c>
      <c r="W3864" s="53">
        <v>6.6332495807108005</v>
      </c>
    </row>
    <row r="3865" spans="3:23" x14ac:dyDescent="0.25">
      <c r="C3865" s="70">
        <v>1</v>
      </c>
      <c r="D3865" s="53">
        <v>68</v>
      </c>
      <c r="E3865" s="53">
        <v>74</v>
      </c>
      <c r="F3865" s="53">
        <v>27.919999999999998</v>
      </c>
      <c r="G3865" s="53">
        <v>0.54740079185142165</v>
      </c>
      <c r="H3865" s="53">
        <v>0.91891891891891897</v>
      </c>
      <c r="I3865" s="53">
        <v>0.68</v>
      </c>
      <c r="J3865" s="53">
        <v>9.3048529833625562</v>
      </c>
      <c r="K3865" s="53">
        <v>217</v>
      </c>
      <c r="L3865" s="53">
        <v>137.64705882352942</v>
      </c>
      <c r="M3865" s="53">
        <v>1302.5899912203683</v>
      </c>
      <c r="N3865" s="53">
        <v>36.091411599165369</v>
      </c>
      <c r="O3865" s="53">
        <v>0.38883725827792204</v>
      </c>
      <c r="P3865" s="53">
        <v>2.1701826127619896</v>
      </c>
      <c r="Q3865" s="53">
        <v>527.19999999999982</v>
      </c>
      <c r="R3865" s="53">
        <v>0.88996237691154023</v>
      </c>
      <c r="S3865" s="53">
        <v>5.6534955617749469</v>
      </c>
      <c r="T3865" s="53">
        <v>9.2561983471074125E-3</v>
      </c>
      <c r="U3865" s="53">
        <v>0.11472761422947358</v>
      </c>
      <c r="V3865" s="53">
        <v>10.298206470872698</v>
      </c>
      <c r="W3865" s="53">
        <v>8.6182660555312118</v>
      </c>
    </row>
    <row r="3866" spans="3:23" x14ac:dyDescent="0.25">
      <c r="C3866" s="70">
        <v>0</v>
      </c>
      <c r="D3866" s="53">
        <v>29</v>
      </c>
      <c r="E3866" s="53">
        <v>33</v>
      </c>
      <c r="F3866" s="53">
        <v>17.996000000000002</v>
      </c>
      <c r="G3866" s="53">
        <v>0</v>
      </c>
      <c r="H3866" s="53">
        <v>0.87878787878787878</v>
      </c>
      <c r="I3866" s="53">
        <v>0.59183673469387754</v>
      </c>
      <c r="J3866" s="53">
        <v>6.0765077797464979</v>
      </c>
      <c r="K3866" s="53">
        <v>85</v>
      </c>
      <c r="L3866" s="53">
        <v>74.172413793103445</v>
      </c>
      <c r="M3866" s="53">
        <v>28.790640394088676</v>
      </c>
      <c r="N3866" s="53">
        <v>5.365691045344362</v>
      </c>
      <c r="O3866" s="53">
        <v>0.70769474647818043</v>
      </c>
      <c r="P3866" s="53">
        <v>2.0908108351293122</v>
      </c>
      <c r="Q3866" s="53">
        <v>13.267857142857135</v>
      </c>
      <c r="R3866" s="53">
        <v>0.9713534166715625</v>
      </c>
      <c r="S3866" s="53">
        <v>3.2148263587688399</v>
      </c>
      <c r="T3866" s="53">
        <v>2.3596938775510216E-2</v>
      </c>
      <c r="U3866" s="53">
        <v>0.41671691403834255</v>
      </c>
      <c r="V3866" s="53">
        <v>6.2330229193099944</v>
      </c>
      <c r="W3866" s="53">
        <v>6.2330229193099944</v>
      </c>
    </row>
    <row r="3867" spans="3:23" x14ac:dyDescent="0.25">
      <c r="C3867" s="70">
        <v>0</v>
      </c>
      <c r="D3867" s="53">
        <v>68</v>
      </c>
      <c r="E3867" s="53">
        <v>74</v>
      </c>
      <c r="F3867" s="53">
        <v>28.771999999999998</v>
      </c>
      <c r="G3867" s="53">
        <v>0.73769426612458167</v>
      </c>
      <c r="H3867" s="53">
        <v>0.91891891891891897</v>
      </c>
      <c r="I3867" s="53">
        <v>0.61818181818181817</v>
      </c>
      <c r="J3867" s="53">
        <v>9.3048529833625562</v>
      </c>
      <c r="K3867" s="53">
        <v>133</v>
      </c>
      <c r="L3867" s="53">
        <v>102.45588235294117</v>
      </c>
      <c r="M3867" s="53">
        <v>256.66966637401231</v>
      </c>
      <c r="N3867" s="53">
        <v>16.020913406357714</v>
      </c>
      <c r="O3867" s="53">
        <v>-0.11919386726942775</v>
      </c>
      <c r="P3867" s="53">
        <v>2.2102756300776032</v>
      </c>
      <c r="Q3867" s="53">
        <v>242.57851239669412</v>
      </c>
      <c r="R3867" s="53">
        <v>0.84933484670953185</v>
      </c>
      <c r="S3867" s="53">
        <v>5.2267374734123884</v>
      </c>
      <c r="T3867" s="53">
        <v>8.4010655009903804E-3</v>
      </c>
      <c r="U3867" s="53">
        <v>0.24493563675711139</v>
      </c>
      <c r="V3867" s="53">
        <v>11.510056076607835</v>
      </c>
      <c r="W3867" s="53">
        <v>7.7708408696570395</v>
      </c>
    </row>
    <row r="3868" spans="3:23" x14ac:dyDescent="0.25">
      <c r="C3868" s="70">
        <v>0</v>
      </c>
      <c r="D3868" s="53">
        <v>4593</v>
      </c>
      <c r="E3868" s="53">
        <v>8444</v>
      </c>
      <c r="F3868" s="53">
        <v>572.91700000000003</v>
      </c>
      <c r="G3868" s="53">
        <v>0.81679092428919653</v>
      </c>
      <c r="H3868" s="53">
        <v>0.54393652297489337</v>
      </c>
      <c r="I3868" s="53">
        <v>0.39890568004168836</v>
      </c>
      <c r="J3868" s="53">
        <v>76.47214675271384</v>
      </c>
      <c r="K3868" s="53">
        <v>248</v>
      </c>
      <c r="L3868" s="53">
        <v>120.99934683213586</v>
      </c>
      <c r="M3868" s="53">
        <v>1403.7097121168238</v>
      </c>
      <c r="N3868" s="53">
        <v>37.466114184911461</v>
      </c>
      <c r="O3868" s="53">
        <v>0.75526904423369245</v>
      </c>
      <c r="P3868" s="53">
        <v>2.8985104093512994</v>
      </c>
      <c r="Q3868" s="53">
        <v>68.403013344813345</v>
      </c>
      <c r="R3868" s="53">
        <v>0.98765461310434166</v>
      </c>
      <c r="S3868" s="53">
        <v>7.0402134555523785</v>
      </c>
      <c r="T3868" s="53">
        <v>8.3703569593335258E-4</v>
      </c>
      <c r="U3868" s="53">
        <v>0.31864447421205166</v>
      </c>
      <c r="V3868" s="53">
        <v>146.81401774674313</v>
      </c>
      <c r="W3868" s="53">
        <v>84.70196615119724</v>
      </c>
    </row>
    <row r="3869" spans="3:23" x14ac:dyDescent="0.25">
      <c r="C3869" s="70">
        <v>0</v>
      </c>
      <c r="D3869" s="53">
        <v>29</v>
      </c>
      <c r="E3869" s="53">
        <v>33</v>
      </c>
      <c r="F3869" s="53">
        <v>17.996000000000002</v>
      </c>
      <c r="G3869" s="53">
        <v>0</v>
      </c>
      <c r="H3869" s="53">
        <v>0.87878787878787878</v>
      </c>
      <c r="I3869" s="53">
        <v>0.59183673469387754</v>
      </c>
      <c r="J3869" s="53">
        <v>6.0765077797464979</v>
      </c>
      <c r="K3869" s="53">
        <v>117</v>
      </c>
      <c r="L3869" s="53">
        <v>92.482758620689651</v>
      </c>
      <c r="M3869" s="53">
        <v>181.40147783251231</v>
      </c>
      <c r="N3869" s="53">
        <v>13.468536588379315</v>
      </c>
      <c r="O3869" s="53">
        <v>2.9077522457246239E-2</v>
      </c>
      <c r="P3869" s="53">
        <v>2.0410464613051129</v>
      </c>
      <c r="Q3869" s="53">
        <v>220.03571428571425</v>
      </c>
      <c r="R3869" s="53">
        <v>0.71650462294505513</v>
      </c>
      <c r="S3869" s="53">
        <v>4.5131534089206751</v>
      </c>
      <c r="T3869" s="53">
        <v>1.785714285714287E-2</v>
      </c>
      <c r="U3869" s="53">
        <v>0.10397034598796996</v>
      </c>
      <c r="V3869" s="53">
        <v>6.2330229193099944</v>
      </c>
      <c r="W3869" s="53">
        <v>6.2330229193099944</v>
      </c>
    </row>
    <row r="3870" spans="3:23" x14ac:dyDescent="0.25">
      <c r="C3870" s="70">
        <v>1</v>
      </c>
      <c r="D3870" s="53">
        <v>65</v>
      </c>
      <c r="E3870" s="53">
        <v>71</v>
      </c>
      <c r="F3870" s="53">
        <v>27.274999999999999</v>
      </c>
      <c r="G3870" s="53">
        <v>0.62214429196242682</v>
      </c>
      <c r="H3870" s="53">
        <v>0.91549295774647887</v>
      </c>
      <c r="I3870" s="53">
        <v>0.65</v>
      </c>
      <c r="J3870" s="53">
        <v>9.0972836829344601</v>
      </c>
      <c r="K3870" s="53">
        <v>201</v>
      </c>
      <c r="L3870" s="53">
        <v>132.67692307692309</v>
      </c>
      <c r="M3870" s="53">
        <v>1199.0658653846158</v>
      </c>
      <c r="N3870" s="53">
        <v>34.627530454605278</v>
      </c>
      <c r="O3870" s="53">
        <v>0.29225463153029074</v>
      </c>
      <c r="P3870" s="53">
        <v>1.9903931612054464</v>
      </c>
      <c r="Q3870" s="53">
        <v>491.46363636363657</v>
      </c>
      <c r="R3870" s="53">
        <v>0.89601970824186683</v>
      </c>
      <c r="S3870" s="53">
        <v>5.691448197577273</v>
      </c>
      <c r="T3870" s="53">
        <v>9.0909090909090662E-3</v>
      </c>
      <c r="U3870" s="53">
        <v>8.7715902865997064E-2</v>
      </c>
      <c r="V3870" s="53">
        <v>10.417716810393429</v>
      </c>
      <c r="W3870" s="53">
        <v>8.1560575695476452</v>
      </c>
    </row>
    <row r="3871" spans="3:23" x14ac:dyDescent="0.25">
      <c r="C3871" s="70">
        <v>0</v>
      </c>
      <c r="D3871" s="53">
        <v>79</v>
      </c>
      <c r="E3871" s="53">
        <v>89</v>
      </c>
      <c r="F3871" s="53">
        <v>32.418999999999997</v>
      </c>
      <c r="G3871" s="53">
        <v>0.76628273860167262</v>
      </c>
      <c r="H3871" s="53">
        <v>0.88764044943820219</v>
      </c>
      <c r="I3871" s="53">
        <v>0.60769230769230764</v>
      </c>
      <c r="J3871" s="53">
        <v>10.029253413593549</v>
      </c>
      <c r="K3871" s="53">
        <v>125</v>
      </c>
      <c r="L3871" s="53">
        <v>95.303797468354432</v>
      </c>
      <c r="M3871" s="53">
        <v>228.00908795845504</v>
      </c>
      <c r="N3871" s="53">
        <v>15.099969799918643</v>
      </c>
      <c r="O3871" s="53">
        <v>2.4130012124880425E-2</v>
      </c>
      <c r="P3871" s="53">
        <v>2.0627072928154058</v>
      </c>
      <c r="Q3871" s="53">
        <v>212.97202797202797</v>
      </c>
      <c r="R3871" s="53">
        <v>0.8711537503263912</v>
      </c>
      <c r="S3871" s="53">
        <v>5.3952435644958729</v>
      </c>
      <c r="T3871" s="53">
        <v>7.0908112866154924E-3</v>
      </c>
      <c r="U3871" s="53">
        <v>0.24666903752147534</v>
      </c>
      <c r="V3871" s="53">
        <v>12.788971699799376</v>
      </c>
      <c r="W3871" s="53">
        <v>8.2169592478020324</v>
      </c>
    </row>
    <row r="3872" spans="3:23" x14ac:dyDescent="0.25">
      <c r="C3872" s="70">
        <v>0</v>
      </c>
      <c r="D3872" s="53">
        <v>4605</v>
      </c>
      <c r="E3872" s="53">
        <v>8597</v>
      </c>
      <c r="F3872" s="53">
        <v>583.07199999999989</v>
      </c>
      <c r="G3872" s="53">
        <v>0.81592804018222698</v>
      </c>
      <c r="H3872" s="53">
        <v>0.53565197161800626</v>
      </c>
      <c r="I3872" s="53">
        <v>0.40043478260869564</v>
      </c>
      <c r="J3872" s="53">
        <v>76.571979884977665</v>
      </c>
      <c r="K3872" s="53">
        <v>246</v>
      </c>
      <c r="L3872" s="53">
        <v>120.32182410423452</v>
      </c>
      <c r="M3872" s="53">
        <v>1432.8242955424748</v>
      </c>
      <c r="N3872" s="53">
        <v>37.852665633248009</v>
      </c>
      <c r="O3872" s="53">
        <v>0.73180267300727575</v>
      </c>
      <c r="P3872" s="53">
        <v>2.8001197872012176</v>
      </c>
      <c r="Q3872" s="53">
        <v>65.676465517242136</v>
      </c>
      <c r="R3872" s="53">
        <v>0.98794299861457124</v>
      </c>
      <c r="S3872" s="53">
        <v>7.0389219840795532</v>
      </c>
      <c r="T3872" s="53">
        <v>8.0985434007147233E-4</v>
      </c>
      <c r="U3872" s="53">
        <v>0.32002104483864446</v>
      </c>
      <c r="V3872" s="53">
        <v>147.16228579277694</v>
      </c>
      <c r="W3872" s="53">
        <v>85.082385976948586</v>
      </c>
    </row>
    <row r="3873" spans="3:23" x14ac:dyDescent="0.25">
      <c r="C3873" s="70">
        <v>1</v>
      </c>
      <c r="D3873" s="53">
        <v>66</v>
      </c>
      <c r="E3873" s="53">
        <v>72</v>
      </c>
      <c r="F3873" s="53">
        <v>27.274999999999999</v>
      </c>
      <c r="G3873" s="53">
        <v>0.35848053551663989</v>
      </c>
      <c r="H3873" s="53">
        <v>0.91666666666666663</v>
      </c>
      <c r="I3873" s="53">
        <v>0.66</v>
      </c>
      <c r="J3873" s="53">
        <v>9.1669956884750814</v>
      </c>
      <c r="K3873" s="53">
        <v>197</v>
      </c>
      <c r="L3873" s="53">
        <v>128.68181818181819</v>
      </c>
      <c r="M3873" s="53">
        <v>1346.3125874125872</v>
      </c>
      <c r="N3873" s="53">
        <v>36.692132500204828</v>
      </c>
      <c r="O3873" s="53">
        <v>0.18901789946473407</v>
      </c>
      <c r="P3873" s="53">
        <v>1.9294516901741705</v>
      </c>
      <c r="Q3873" s="53">
        <v>450.87272727272722</v>
      </c>
      <c r="R3873" s="53">
        <v>0.91794975336035745</v>
      </c>
      <c r="S3873" s="53">
        <v>5.6996230965984074</v>
      </c>
      <c r="T3873" s="53">
        <v>9.0909090909090662E-3</v>
      </c>
      <c r="U3873" s="53">
        <v>9.5117727572720259E-2</v>
      </c>
      <c r="V3873" s="53">
        <v>9.6166706648499947</v>
      </c>
      <c r="W3873" s="53">
        <v>8.977519815427538</v>
      </c>
    </row>
    <row r="3874" spans="3:23" x14ac:dyDescent="0.25">
      <c r="C3874" s="70">
        <v>0</v>
      </c>
      <c r="D3874" s="53">
        <v>82</v>
      </c>
      <c r="E3874" s="53">
        <v>89</v>
      </c>
      <c r="F3874" s="53">
        <v>31.773999999999997</v>
      </c>
      <c r="G3874" s="53">
        <v>0.74632855217614102</v>
      </c>
      <c r="H3874" s="53">
        <v>0.9213483146067416</v>
      </c>
      <c r="I3874" s="53">
        <v>0.70085470085470081</v>
      </c>
      <c r="J3874" s="53">
        <v>10.217907939900583</v>
      </c>
      <c r="K3874" s="53">
        <v>116</v>
      </c>
      <c r="L3874" s="53">
        <v>91.548780487804876</v>
      </c>
      <c r="M3874" s="53">
        <v>188.3247515808491</v>
      </c>
      <c r="N3874" s="53">
        <v>13.723146562681938</v>
      </c>
      <c r="O3874" s="53">
        <v>-1.0623771364298196E-2</v>
      </c>
      <c r="P3874" s="53">
        <v>1.8867843681169321</v>
      </c>
      <c r="Q3874" s="53">
        <v>154.66923076923064</v>
      </c>
      <c r="R3874" s="53">
        <v>0.85030667090827716</v>
      </c>
      <c r="S3874" s="53">
        <v>5.2443299007748605</v>
      </c>
      <c r="T3874" s="53">
        <v>8.1656804733727661E-3</v>
      </c>
      <c r="U3874" s="53">
        <v>0.27045352432870168</v>
      </c>
      <c r="V3874" s="53">
        <v>12.708793377331371</v>
      </c>
      <c r="W3874" s="53">
        <v>8.4586896326428871</v>
      </c>
    </row>
    <row r="3875" spans="3:23" x14ac:dyDescent="0.25">
      <c r="C3875" s="70">
        <v>0</v>
      </c>
      <c r="D3875" s="53">
        <v>2397</v>
      </c>
      <c r="E3875" s="53">
        <v>3668</v>
      </c>
      <c r="F3875" s="53">
        <v>318.20299999999997</v>
      </c>
      <c r="G3875" s="53">
        <v>0.75008668077476903</v>
      </c>
      <c r="H3875" s="53">
        <v>0.65348964013086153</v>
      </c>
      <c r="I3875" s="53">
        <v>0.50612331081081086</v>
      </c>
      <c r="J3875" s="53">
        <v>55.244503697021166</v>
      </c>
      <c r="K3875" s="53">
        <v>236</v>
      </c>
      <c r="L3875" s="53">
        <v>117.97079682937004</v>
      </c>
      <c r="M3875" s="53">
        <v>1502.2270266185544</v>
      </c>
      <c r="N3875" s="53">
        <v>38.758573588543662</v>
      </c>
      <c r="O3875" s="53">
        <v>0.7870575641469667</v>
      </c>
      <c r="P3875" s="53">
        <v>2.8244728866152715</v>
      </c>
      <c r="Q3875" s="53">
        <v>94.06237006237059</v>
      </c>
      <c r="R3875" s="53">
        <v>0.98206986696450171</v>
      </c>
      <c r="S3875" s="53">
        <v>7.0082064004025204</v>
      </c>
      <c r="T3875" s="53">
        <v>4.9411957935867237E-4</v>
      </c>
      <c r="U3875" s="53">
        <v>0.24030303117956489</v>
      </c>
      <c r="V3875" s="53">
        <v>83.913962273745028</v>
      </c>
      <c r="W3875" s="53">
        <v>55.495620204569882</v>
      </c>
    </row>
    <row r="3876" spans="3:23" x14ac:dyDescent="0.25">
      <c r="C3876" s="70">
        <v>0</v>
      </c>
      <c r="D3876" s="53">
        <v>2299</v>
      </c>
      <c r="E3876" s="53">
        <v>2871</v>
      </c>
      <c r="F3876" s="53">
        <v>264.33199999999994</v>
      </c>
      <c r="G3876" s="53">
        <v>0.95329941033166099</v>
      </c>
      <c r="H3876" s="53">
        <v>0.8007662835249042</v>
      </c>
      <c r="I3876" s="53">
        <v>0.43890798014509352</v>
      </c>
      <c r="J3876" s="53">
        <v>54.103398353025284</v>
      </c>
      <c r="K3876" s="53">
        <v>224</v>
      </c>
      <c r="L3876" s="53">
        <v>118.57764245324054</v>
      </c>
      <c r="M3876" s="53">
        <v>1404.2928158494769</v>
      </c>
      <c r="N3876" s="53">
        <v>37.473895125133133</v>
      </c>
      <c r="O3876" s="53">
        <v>0.75263460302932883</v>
      </c>
      <c r="P3876" s="53">
        <v>2.8159424893805305</v>
      </c>
      <c r="Q3876" s="53">
        <v>45.368509840674939</v>
      </c>
      <c r="R3876" s="53">
        <v>0.9909106845585175</v>
      </c>
      <c r="S3876" s="53">
        <v>6.996827975871013</v>
      </c>
      <c r="T3876" s="53">
        <v>8.2112343641447324E-4</v>
      </c>
      <c r="U3876" s="53">
        <v>0.32690692290079326</v>
      </c>
      <c r="V3876" s="53">
        <v>106.41445047775754</v>
      </c>
      <c r="W3876" s="53">
        <v>32.140024115684426</v>
      </c>
    </row>
    <row r="3877" spans="3:23" x14ac:dyDescent="0.25">
      <c r="C3877" s="70">
        <v>0</v>
      </c>
      <c r="D3877" s="53">
        <v>29</v>
      </c>
      <c r="E3877" s="53">
        <v>33</v>
      </c>
      <c r="F3877" s="53">
        <v>17.996000000000002</v>
      </c>
      <c r="G3877" s="53">
        <v>0</v>
      </c>
      <c r="H3877" s="53">
        <v>0.87878787878787878</v>
      </c>
      <c r="I3877" s="53">
        <v>0.59183673469387754</v>
      </c>
      <c r="J3877" s="53">
        <v>6.0765077797464979</v>
      </c>
      <c r="K3877" s="53">
        <v>159</v>
      </c>
      <c r="L3877" s="53">
        <v>115.62068965517241</v>
      </c>
      <c r="M3877" s="53">
        <v>543.81527093596048</v>
      </c>
      <c r="N3877" s="53">
        <v>23.319847146496489</v>
      </c>
      <c r="O3877" s="53">
        <v>9.4627530244677117E-3</v>
      </c>
      <c r="P3877" s="53">
        <v>2.1451037622983744</v>
      </c>
      <c r="Q3877" s="53">
        <v>335.08928571428567</v>
      </c>
      <c r="R3877" s="53">
        <v>0.86925380168563493</v>
      </c>
      <c r="S3877" s="53">
        <v>4.4871228053977967</v>
      </c>
      <c r="T3877" s="53">
        <v>1.785714285714287E-2</v>
      </c>
      <c r="U3877" s="53">
        <v>0.13168295689682274</v>
      </c>
      <c r="V3877" s="53">
        <v>6.2330229193099944</v>
      </c>
      <c r="W3877" s="53">
        <v>6.2330229193099944</v>
      </c>
    </row>
    <row r="3878" spans="3:23" x14ac:dyDescent="0.25">
      <c r="C3878" s="70">
        <v>1</v>
      </c>
      <c r="D3878" s="53">
        <v>67</v>
      </c>
      <c r="E3878" s="53">
        <v>71</v>
      </c>
      <c r="F3878" s="53">
        <v>26.422999999999998</v>
      </c>
      <c r="G3878" s="53">
        <v>0.43138281063974226</v>
      </c>
      <c r="H3878" s="53">
        <v>0.94366197183098588</v>
      </c>
      <c r="I3878" s="53">
        <v>0.74444444444444446</v>
      </c>
      <c r="J3878" s="53">
        <v>9.2361815431083798</v>
      </c>
      <c r="K3878" s="53">
        <v>192</v>
      </c>
      <c r="L3878" s="53">
        <v>119.97014925373135</v>
      </c>
      <c r="M3878" s="53">
        <v>1425.9990954319312</v>
      </c>
      <c r="N3878" s="53">
        <v>37.762403199901499</v>
      </c>
      <c r="O3878" s="53">
        <v>0.23829481605515709</v>
      </c>
      <c r="P3878" s="53">
        <v>1.8820377599414273</v>
      </c>
      <c r="Q3878" s="53">
        <v>441.87000000000006</v>
      </c>
      <c r="R3878" s="53">
        <v>0.9032171685010727</v>
      </c>
      <c r="S3878" s="53">
        <v>5.737730981502545</v>
      </c>
      <c r="T3878" s="53">
        <v>9.999999999999995E-3</v>
      </c>
      <c r="U3878" s="53">
        <v>0.12614315928157496</v>
      </c>
      <c r="V3878" s="53">
        <v>9.800800846215429</v>
      </c>
      <c r="W3878" s="53">
        <v>8.8419785146193011</v>
      </c>
    </row>
    <row r="3879" spans="3:23" x14ac:dyDescent="0.25">
      <c r="C3879" s="70">
        <v>0</v>
      </c>
      <c r="D3879" s="53">
        <v>36</v>
      </c>
      <c r="E3879" s="53">
        <v>40</v>
      </c>
      <c r="F3879" s="53">
        <v>19.592000000000002</v>
      </c>
      <c r="G3879" s="53">
        <v>0.38282074674438793</v>
      </c>
      <c r="H3879" s="53">
        <v>0.9</v>
      </c>
      <c r="I3879" s="53">
        <v>0.6428571428571429</v>
      </c>
      <c r="J3879" s="53">
        <v>6.7702750025730758</v>
      </c>
      <c r="K3879" s="53">
        <v>89</v>
      </c>
      <c r="L3879" s="53">
        <v>78.25</v>
      </c>
      <c r="M3879" s="53">
        <v>38.135714285714286</v>
      </c>
      <c r="N3879" s="53">
        <v>6.1754120741626854</v>
      </c>
      <c r="O3879" s="53">
        <v>-0.18857636565615754</v>
      </c>
      <c r="P3879" s="53">
        <v>2.2423537676178791</v>
      </c>
      <c r="Q3879" s="53">
        <v>36.682539682539669</v>
      </c>
      <c r="R3879" s="53">
        <v>0.87353261900870682</v>
      </c>
      <c r="S3879" s="53">
        <v>4.1416041678685929</v>
      </c>
      <c r="T3879" s="53">
        <v>1.6376921138825915E-2</v>
      </c>
      <c r="U3879" s="53">
        <v>0.23737734928211121</v>
      </c>
      <c r="V3879" s="53">
        <v>7.1802197428460053</v>
      </c>
      <c r="W3879" s="53">
        <v>6.6332495807108005</v>
      </c>
    </row>
    <row r="3880" spans="3:23" x14ac:dyDescent="0.25">
      <c r="C3880" s="70">
        <v>0</v>
      </c>
      <c r="D3880" s="53">
        <v>91</v>
      </c>
      <c r="E3880" s="53">
        <v>100</v>
      </c>
      <c r="F3880" s="53">
        <v>34.106000000000002</v>
      </c>
      <c r="G3880" s="53">
        <v>0.78207415444050477</v>
      </c>
      <c r="H3880" s="53">
        <v>0.91</v>
      </c>
      <c r="I3880" s="53">
        <v>0.72222222222222221</v>
      </c>
      <c r="J3880" s="53">
        <v>10.764051215546115</v>
      </c>
      <c r="K3880" s="53">
        <v>115</v>
      </c>
      <c r="L3880" s="53">
        <v>87.527472527472526</v>
      </c>
      <c r="M3880" s="53">
        <v>237.62979242979239</v>
      </c>
      <c r="N3880" s="53">
        <v>15.415245454737086</v>
      </c>
      <c r="O3880" s="53">
        <v>0.21316727989248935</v>
      </c>
      <c r="P3880" s="53">
        <v>1.6563500343908353</v>
      </c>
      <c r="Q3880" s="53">
        <v>201.76428571428616</v>
      </c>
      <c r="R3880" s="53">
        <v>0.85315306685057057</v>
      </c>
      <c r="S3880" s="53">
        <v>5.1439140474684271</v>
      </c>
      <c r="T3880" s="53">
        <v>8.0612244897959092E-3</v>
      </c>
      <c r="U3880" s="53">
        <v>0.26352177521661235</v>
      </c>
      <c r="V3880" s="53">
        <v>13.850884207814284</v>
      </c>
      <c r="W3880" s="53">
        <v>8.6316685284969203</v>
      </c>
    </row>
    <row r="3881" spans="3:23" x14ac:dyDescent="0.25">
      <c r="C3881" s="70">
        <v>0</v>
      </c>
      <c r="D3881" s="53">
        <v>57</v>
      </c>
      <c r="E3881" s="53">
        <v>63</v>
      </c>
      <c r="F3881" s="53">
        <v>26.530999999999999</v>
      </c>
      <c r="G3881" s="53">
        <v>0.75193819206225154</v>
      </c>
      <c r="H3881" s="53">
        <v>0.90476190476190477</v>
      </c>
      <c r="I3881" s="53">
        <v>0.56999999999999995</v>
      </c>
      <c r="J3881" s="53">
        <v>8.5190758917798277</v>
      </c>
      <c r="K3881" s="53">
        <v>120</v>
      </c>
      <c r="L3881" s="53">
        <v>96.456140350877192</v>
      </c>
      <c r="M3881" s="53">
        <v>219.93107769423563</v>
      </c>
      <c r="N3881" s="53">
        <v>14.830073421741229</v>
      </c>
      <c r="O3881" s="53">
        <v>-0.50311025520515573</v>
      </c>
      <c r="P3881" s="53">
        <v>2.1054610959615596</v>
      </c>
      <c r="Q3881" s="53">
        <v>371.08181818181828</v>
      </c>
      <c r="R3881" s="53">
        <v>0.81579111578621233</v>
      </c>
      <c r="S3881" s="53">
        <v>4.8941220316326879</v>
      </c>
      <c r="T3881" s="53">
        <v>9.4214876033057622E-3</v>
      </c>
      <c r="U3881" s="53">
        <v>0.14906476706439914</v>
      </c>
      <c r="V3881" s="53">
        <v>10.632621105773842</v>
      </c>
      <c r="W3881" s="53">
        <v>7.0093812176156263</v>
      </c>
    </row>
    <row r="3882" spans="3:23" x14ac:dyDescent="0.25">
      <c r="C3882" s="70">
        <v>0</v>
      </c>
      <c r="D3882" s="53">
        <v>2417</v>
      </c>
      <c r="E3882" s="53">
        <v>3900</v>
      </c>
      <c r="F3882" s="53">
        <v>332.32</v>
      </c>
      <c r="G3882" s="53">
        <v>0.75417128780410314</v>
      </c>
      <c r="H3882" s="53">
        <v>0.61974358974358978</v>
      </c>
      <c r="I3882" s="53">
        <v>0.45664084640090685</v>
      </c>
      <c r="J3882" s="53">
        <v>55.474498462130221</v>
      </c>
      <c r="K3882" s="53">
        <v>229</v>
      </c>
      <c r="L3882" s="53">
        <v>118.62970624741415</v>
      </c>
      <c r="M3882" s="53">
        <v>1425.7175443259266</v>
      </c>
      <c r="N3882" s="53">
        <v>37.758675087003866</v>
      </c>
      <c r="O3882" s="53">
        <v>0.70707182196509533</v>
      </c>
      <c r="P3882" s="53">
        <v>2.8201700551739508</v>
      </c>
      <c r="Q3882" s="53">
        <v>97.912323157112354</v>
      </c>
      <c r="R3882" s="53">
        <v>0.98113473441730348</v>
      </c>
      <c r="S3882" s="53">
        <v>7.0164907075903287</v>
      </c>
      <c r="T3882" s="53">
        <v>5.0737421748909845E-4</v>
      </c>
      <c r="U3882" s="53">
        <v>0.24791878119403254</v>
      </c>
      <c r="V3882" s="53">
        <v>85.809692557827205</v>
      </c>
      <c r="W3882" s="53">
        <v>56.349315922449584</v>
      </c>
    </row>
    <row r="3883" spans="3:23" x14ac:dyDescent="0.25">
      <c r="C3883" s="70">
        <v>0</v>
      </c>
      <c r="D3883" s="53">
        <v>58</v>
      </c>
      <c r="E3883" s="53">
        <v>62</v>
      </c>
      <c r="F3883" s="53">
        <v>24.462999999999997</v>
      </c>
      <c r="G3883" s="53">
        <v>0.35223150850765306</v>
      </c>
      <c r="H3883" s="53">
        <v>0.93548387096774188</v>
      </c>
      <c r="I3883" s="53">
        <v>0.71604938271604934</v>
      </c>
      <c r="J3883" s="53">
        <v>8.5934797139831218</v>
      </c>
      <c r="K3883" s="53">
        <v>104</v>
      </c>
      <c r="L3883" s="53">
        <v>79.379310344827587</v>
      </c>
      <c r="M3883" s="53">
        <v>140.76588021778585</v>
      </c>
      <c r="N3883" s="53">
        <v>11.864479770212677</v>
      </c>
      <c r="O3883" s="53">
        <v>0.55112026238568657</v>
      </c>
      <c r="P3883" s="53">
        <v>2.1102042545939423</v>
      </c>
      <c r="Q3883" s="53">
        <v>48.311111111111117</v>
      </c>
      <c r="R3883" s="53">
        <v>0.92172928717809322</v>
      </c>
      <c r="S3883" s="53">
        <v>4.7781673661087671</v>
      </c>
      <c r="T3883" s="53">
        <v>1.1604938271604961E-2</v>
      </c>
      <c r="U3883" s="53">
        <v>0.27081594785026153</v>
      </c>
      <c r="V3883" s="53">
        <v>8.9724994915818606</v>
      </c>
      <c r="W3883" s="53">
        <v>8.3974780578967678</v>
      </c>
    </row>
    <row r="3884" spans="3:23" x14ac:dyDescent="0.25">
      <c r="C3884" s="70">
        <v>0</v>
      </c>
      <c r="D3884" s="53">
        <v>2333</v>
      </c>
      <c r="E3884" s="53">
        <v>2868</v>
      </c>
      <c r="F3884" s="53">
        <v>259.44400000000002</v>
      </c>
      <c r="G3884" s="53">
        <v>0.94655751000544608</v>
      </c>
      <c r="H3884" s="53">
        <v>0.81345885634588566</v>
      </c>
      <c r="I3884" s="53">
        <v>0.47332116047879896</v>
      </c>
      <c r="J3884" s="53">
        <v>54.501998659380689</v>
      </c>
      <c r="K3884" s="53">
        <v>224</v>
      </c>
      <c r="L3884" s="53">
        <v>116.50878696956708</v>
      </c>
      <c r="M3884" s="53">
        <v>1466.5441980562262</v>
      </c>
      <c r="N3884" s="53">
        <v>38.295485348226443</v>
      </c>
      <c r="O3884" s="53">
        <v>0.7723231612387913</v>
      </c>
      <c r="P3884" s="53">
        <v>2.7042500315590923</v>
      </c>
      <c r="Q3884" s="53">
        <v>40.961369972122661</v>
      </c>
      <c r="R3884" s="53">
        <v>0.99172423468711413</v>
      </c>
      <c r="S3884" s="53">
        <v>6.9803560146336023</v>
      </c>
      <c r="T3884" s="53">
        <v>8.5327466356324439E-4</v>
      </c>
      <c r="U3884" s="53">
        <v>0.32316629020692039</v>
      </c>
      <c r="V3884" s="53">
        <v>102.11710237129881</v>
      </c>
      <c r="W3884" s="53">
        <v>32.936348166056916</v>
      </c>
    </row>
    <row r="3885" spans="3:23" x14ac:dyDescent="0.25">
      <c r="C3885" s="70">
        <v>0</v>
      </c>
      <c r="D3885" s="53">
        <v>36</v>
      </c>
      <c r="E3885" s="53">
        <v>40</v>
      </c>
      <c r="F3885" s="53">
        <v>19.592000000000002</v>
      </c>
      <c r="G3885" s="53">
        <v>0.38282074674438793</v>
      </c>
      <c r="H3885" s="53">
        <v>0.9</v>
      </c>
      <c r="I3885" s="53">
        <v>0.6428571428571429</v>
      </c>
      <c r="J3885" s="53">
        <v>6.7702750025730758</v>
      </c>
      <c r="K3885" s="53">
        <v>125</v>
      </c>
      <c r="L3885" s="53">
        <v>91.555555555555557</v>
      </c>
      <c r="M3885" s="53">
        <v>332.53968253968253</v>
      </c>
      <c r="N3885" s="53">
        <v>18.235670608444387</v>
      </c>
      <c r="O3885" s="53">
        <v>0.13716767940710087</v>
      </c>
      <c r="P3885" s="53">
        <v>1.821492025768821</v>
      </c>
      <c r="Q3885" s="53">
        <v>242.28571428571428</v>
      </c>
      <c r="R3885" s="53">
        <v>0.83585266700397165</v>
      </c>
      <c r="S3885" s="53">
        <v>4.7045114597155475</v>
      </c>
      <c r="T3885" s="53">
        <v>1.5873015873015893E-2</v>
      </c>
      <c r="U3885" s="53">
        <v>0.10358863906295497</v>
      </c>
      <c r="V3885" s="53">
        <v>7.1802197428460053</v>
      </c>
      <c r="W3885" s="53">
        <v>6.6332495807108005</v>
      </c>
    </row>
    <row r="3886" spans="3:23" x14ac:dyDescent="0.25">
      <c r="C3886" s="70">
        <v>0</v>
      </c>
      <c r="D3886" s="53">
        <v>36</v>
      </c>
      <c r="E3886" s="53">
        <v>40</v>
      </c>
      <c r="F3886" s="53">
        <v>19.592000000000002</v>
      </c>
      <c r="G3886" s="53">
        <v>0.38282074674438793</v>
      </c>
      <c r="H3886" s="53">
        <v>0.9</v>
      </c>
      <c r="I3886" s="53">
        <v>0.6428571428571429</v>
      </c>
      <c r="J3886" s="53">
        <v>6.7702750025730758</v>
      </c>
      <c r="K3886" s="53">
        <v>174</v>
      </c>
      <c r="L3886" s="53">
        <v>119.75</v>
      </c>
      <c r="M3886" s="53">
        <v>944.93571428571431</v>
      </c>
      <c r="N3886" s="53">
        <v>30.739806672874739</v>
      </c>
      <c r="O3886" s="53">
        <v>8.7744873321857653E-2</v>
      </c>
      <c r="P3886" s="53">
        <v>1.9491987358367726</v>
      </c>
      <c r="Q3886" s="53">
        <v>495.85714285714283</v>
      </c>
      <c r="R3886" s="53">
        <v>0.86524544428824079</v>
      </c>
      <c r="S3886" s="53">
        <v>4.8365916681089773</v>
      </c>
      <c r="T3886" s="53">
        <v>1.5873015873015893E-2</v>
      </c>
      <c r="U3886" s="53">
        <v>0.12088853626395683</v>
      </c>
      <c r="V3886" s="53">
        <v>7.1802197428460053</v>
      </c>
      <c r="W3886" s="53">
        <v>6.6332495807108005</v>
      </c>
    </row>
    <row r="3887" spans="3:23" x14ac:dyDescent="0.25">
      <c r="C3887" s="70">
        <v>1</v>
      </c>
      <c r="D3887" s="53">
        <v>67</v>
      </c>
      <c r="E3887" s="53">
        <v>71</v>
      </c>
      <c r="F3887" s="53">
        <v>26.422999999999998</v>
      </c>
      <c r="G3887" s="53">
        <v>0.43138281063974226</v>
      </c>
      <c r="H3887" s="53">
        <v>0.94366197183098588</v>
      </c>
      <c r="I3887" s="53">
        <v>0.74444444444444446</v>
      </c>
      <c r="J3887" s="53">
        <v>9.2361815431083798</v>
      </c>
      <c r="K3887" s="53">
        <v>194</v>
      </c>
      <c r="L3887" s="53">
        <v>119.68656716417911</v>
      </c>
      <c r="M3887" s="53">
        <v>1400.9760289461785</v>
      </c>
      <c r="N3887" s="53">
        <v>37.429614330716504</v>
      </c>
      <c r="O3887" s="53">
        <v>0.298086277550412</v>
      </c>
      <c r="P3887" s="53">
        <v>1.9064824824315285</v>
      </c>
      <c r="Q3887" s="53">
        <v>421.31000000000012</v>
      </c>
      <c r="R3887" s="53">
        <v>0.90189034869512785</v>
      </c>
      <c r="S3887" s="53">
        <v>5.3569880709902034</v>
      </c>
      <c r="T3887" s="53">
        <v>1.0399999999999991E-2</v>
      </c>
      <c r="U3887" s="53">
        <v>0.11582122799161472</v>
      </c>
      <c r="V3887" s="53">
        <v>9.800800846215429</v>
      </c>
      <c r="W3887" s="53">
        <v>8.8419785146193011</v>
      </c>
    </row>
    <row r="3888" spans="3:23" x14ac:dyDescent="0.25">
      <c r="C3888" s="70">
        <v>0</v>
      </c>
      <c r="D3888" s="53">
        <v>88</v>
      </c>
      <c r="E3888" s="53">
        <v>96</v>
      </c>
      <c r="F3888" s="53">
        <v>33.18</v>
      </c>
      <c r="G3888" s="53">
        <v>0.77293411647490806</v>
      </c>
      <c r="H3888" s="53">
        <v>0.91666666666666663</v>
      </c>
      <c r="I3888" s="53">
        <v>0.61538461538461542</v>
      </c>
      <c r="J3888" s="53">
        <v>10.585134856802455</v>
      </c>
      <c r="K3888" s="53">
        <v>115</v>
      </c>
      <c r="L3888" s="53">
        <v>86.86363636363636</v>
      </c>
      <c r="M3888" s="53">
        <v>214.41797283176592</v>
      </c>
      <c r="N3888" s="53">
        <v>14.643017886752919</v>
      </c>
      <c r="O3888" s="53">
        <v>0.25612527561665138</v>
      </c>
      <c r="P3888" s="53">
        <v>1.9365710721482614</v>
      </c>
      <c r="Q3888" s="53">
        <v>127.8141025641025</v>
      </c>
      <c r="R3888" s="53">
        <v>0.90324733116088718</v>
      </c>
      <c r="S3888" s="53">
        <v>5.1992741983011479</v>
      </c>
      <c r="T3888" s="53">
        <v>7.0677186061801345E-3</v>
      </c>
      <c r="U3888" s="53">
        <v>0.2039002591290901</v>
      </c>
      <c r="V3888" s="53">
        <v>13.441885262607627</v>
      </c>
      <c r="W3888" s="53">
        <v>8.5286919044286194</v>
      </c>
    </row>
    <row r="3889" spans="3:23" x14ac:dyDescent="0.25">
      <c r="C3889" s="70">
        <v>0</v>
      </c>
      <c r="D3889" s="53">
        <v>73</v>
      </c>
      <c r="E3889" s="53">
        <v>78</v>
      </c>
      <c r="F3889" s="53">
        <v>29.805999999999997</v>
      </c>
      <c r="G3889" s="53">
        <v>0.750499507752178</v>
      </c>
      <c r="H3889" s="53">
        <v>0.9358974358974359</v>
      </c>
      <c r="I3889" s="53">
        <v>0.60330578512396693</v>
      </c>
      <c r="J3889" s="53">
        <v>9.6408758298023347</v>
      </c>
      <c r="K3889" s="53">
        <v>119</v>
      </c>
      <c r="L3889" s="53">
        <v>92.191780821917803</v>
      </c>
      <c r="M3889" s="53">
        <v>208.29604261796041</v>
      </c>
      <c r="N3889" s="53">
        <v>14.432464883655889</v>
      </c>
      <c r="O3889" s="53">
        <v>-0.17757258371785689</v>
      </c>
      <c r="P3889" s="53">
        <v>2.1793117225773933</v>
      </c>
      <c r="Q3889" s="53">
        <v>265.83333333333348</v>
      </c>
      <c r="R3889" s="53">
        <v>0.83513081169600678</v>
      </c>
      <c r="S3889" s="53">
        <v>4.9994978055980841</v>
      </c>
      <c r="T3889" s="53">
        <v>7.9201101928374797E-3</v>
      </c>
      <c r="U3889" s="53">
        <v>0.16986828692498698</v>
      </c>
      <c r="V3889" s="53">
        <v>12.003497761205129</v>
      </c>
      <c r="W3889" s="53">
        <v>7.932763661783949</v>
      </c>
    </row>
    <row r="3890" spans="3:23" x14ac:dyDescent="0.25">
      <c r="C3890" s="70">
        <v>0</v>
      </c>
      <c r="D3890" s="53">
        <v>2418</v>
      </c>
      <c r="E3890" s="53">
        <v>3933</v>
      </c>
      <c r="F3890" s="53">
        <v>336.76199999999994</v>
      </c>
      <c r="G3890" s="53">
        <v>0.77785077850499784</v>
      </c>
      <c r="H3890" s="53">
        <v>0.61479786422578186</v>
      </c>
      <c r="I3890" s="53">
        <v>0.45111940298507464</v>
      </c>
      <c r="J3890" s="53">
        <v>55.485973174935154</v>
      </c>
      <c r="K3890" s="53">
        <v>233</v>
      </c>
      <c r="L3890" s="53">
        <v>118.94458229942101</v>
      </c>
      <c r="M3890" s="53">
        <v>1384.2269648440708</v>
      </c>
      <c r="N3890" s="53">
        <v>37.205200776827837</v>
      </c>
      <c r="O3890" s="53">
        <v>0.67240854813731932</v>
      </c>
      <c r="P3890" s="53">
        <v>2.8200184262355403</v>
      </c>
      <c r="Q3890" s="53">
        <v>106.80367647058746</v>
      </c>
      <c r="R3890" s="53">
        <v>0.97896834865775817</v>
      </c>
      <c r="S3890" s="53">
        <v>7.0061405873034461</v>
      </c>
      <c r="T3890" s="53">
        <v>4.8165819636675862E-4</v>
      </c>
      <c r="U3890" s="53">
        <v>0.24183168725490059</v>
      </c>
      <c r="V3890" s="53">
        <v>86.340586791576101</v>
      </c>
      <c r="W3890" s="53">
        <v>54.26065685590207</v>
      </c>
    </row>
    <row r="3891" spans="3:23" x14ac:dyDescent="0.25">
      <c r="C3891" s="70">
        <v>0</v>
      </c>
      <c r="D3891" s="53">
        <v>87</v>
      </c>
      <c r="E3891" s="53">
        <v>92</v>
      </c>
      <c r="F3891" s="53">
        <v>31.195</v>
      </c>
      <c r="G3891" s="53">
        <v>0.44933956745033587</v>
      </c>
      <c r="H3891" s="53">
        <v>0.94565217391304346</v>
      </c>
      <c r="I3891" s="53">
        <v>0.72499999999999998</v>
      </c>
      <c r="J3891" s="53">
        <v>10.524820207108489</v>
      </c>
      <c r="K3891" s="53">
        <v>114</v>
      </c>
      <c r="L3891" s="53">
        <v>83.712643678160916</v>
      </c>
      <c r="M3891" s="53">
        <v>178.36995455760496</v>
      </c>
      <c r="N3891" s="53">
        <v>13.355521500772815</v>
      </c>
      <c r="O3891" s="53">
        <v>0.51337242015409079</v>
      </c>
      <c r="P3891" s="53">
        <v>2.2303551615363109</v>
      </c>
      <c r="Q3891" s="53">
        <v>56.295454545454582</v>
      </c>
      <c r="R3891" s="53">
        <v>0.92485722203857745</v>
      </c>
      <c r="S3891" s="53">
        <v>5.0261804962374468</v>
      </c>
      <c r="T3891" s="53">
        <v>8.4940312213039586E-3</v>
      </c>
      <c r="U3891" s="53">
        <v>0.22699173721900984</v>
      </c>
      <c r="V3891" s="53">
        <v>11.251988878767181</v>
      </c>
      <c r="W3891" s="53">
        <v>10.052088520392946</v>
      </c>
    </row>
    <row r="3892" spans="3:23" x14ac:dyDescent="0.25">
      <c r="C3892" s="70">
        <v>0</v>
      </c>
      <c r="D3892" s="53">
        <v>2272</v>
      </c>
      <c r="E3892" s="53">
        <v>2736</v>
      </c>
      <c r="F3892" s="53">
        <v>264.47299999999996</v>
      </c>
      <c r="G3892" s="53">
        <v>0.93744582262153875</v>
      </c>
      <c r="H3892" s="53">
        <v>0.83040935672514615</v>
      </c>
      <c r="I3892" s="53">
        <v>0.46595570139458575</v>
      </c>
      <c r="J3892" s="53">
        <v>53.784758488239859</v>
      </c>
      <c r="K3892" s="53">
        <v>223</v>
      </c>
      <c r="L3892" s="53">
        <v>116.30501760563381</v>
      </c>
      <c r="M3892" s="53">
        <v>1437.1649594008361</v>
      </c>
      <c r="N3892" s="53">
        <v>37.909958578199955</v>
      </c>
      <c r="O3892" s="53">
        <v>0.7348040313336075</v>
      </c>
      <c r="P3892" s="53">
        <v>2.7134787101896087</v>
      </c>
      <c r="Q3892" s="53">
        <v>40.649758454106141</v>
      </c>
      <c r="R3892" s="53">
        <v>0.99167008909875676</v>
      </c>
      <c r="S3892" s="53">
        <v>6.9704127596106034</v>
      </c>
      <c r="T3892" s="53">
        <v>9.2921590287331555E-4</v>
      </c>
      <c r="U3892" s="53">
        <v>0.33289954609940414</v>
      </c>
      <c r="V3892" s="53">
        <v>96.510829412231018</v>
      </c>
      <c r="W3892" s="53">
        <v>33.598430473147836</v>
      </c>
    </row>
    <row r="3893" spans="3:23" x14ac:dyDescent="0.25">
      <c r="C3893" s="70">
        <v>0</v>
      </c>
      <c r="D3893" s="53">
        <v>42</v>
      </c>
      <c r="E3893" s="53">
        <v>47</v>
      </c>
      <c r="F3893" s="53">
        <v>22.404</v>
      </c>
      <c r="G3893" s="53">
        <v>0.67375875313591982</v>
      </c>
      <c r="H3893" s="53">
        <v>0.8936170212765957</v>
      </c>
      <c r="I3893" s="53">
        <v>0.58333333333333337</v>
      </c>
      <c r="J3893" s="53">
        <v>7.3127327914314515</v>
      </c>
      <c r="K3893" s="53">
        <v>116</v>
      </c>
      <c r="L3893" s="53">
        <v>86.428571428571431</v>
      </c>
      <c r="M3893" s="53">
        <v>215.42160278745644</v>
      </c>
      <c r="N3893" s="53">
        <v>14.677247793352009</v>
      </c>
      <c r="O3893" s="53">
        <v>0.36360478744345376</v>
      </c>
      <c r="P3893" s="53">
        <v>2.0674364629077386</v>
      </c>
      <c r="Q3893" s="53">
        <v>186.46249999999998</v>
      </c>
      <c r="R3893" s="53">
        <v>0.84783173185048255</v>
      </c>
      <c r="S3893" s="53">
        <v>4.7552962917748687</v>
      </c>
      <c r="T3893" s="53">
        <v>1.2500000000000009E-2</v>
      </c>
      <c r="U3893" s="53">
        <v>0.14182062863021774</v>
      </c>
      <c r="V3893" s="53">
        <v>8.6761950389428613</v>
      </c>
      <c r="W3893" s="53">
        <v>6.4112863005153402</v>
      </c>
    </row>
    <row r="3894" spans="3:23" x14ac:dyDescent="0.25">
      <c r="C3894" s="70">
        <v>0</v>
      </c>
      <c r="D3894" s="53">
        <v>29</v>
      </c>
      <c r="E3894" s="53">
        <v>33</v>
      </c>
      <c r="F3894" s="53">
        <v>17.996000000000002</v>
      </c>
      <c r="G3894" s="53">
        <v>0</v>
      </c>
      <c r="H3894" s="53">
        <v>0.87878787878787878</v>
      </c>
      <c r="I3894" s="53">
        <v>0.59183673469387754</v>
      </c>
      <c r="J3894" s="53">
        <v>6.0765077797464979</v>
      </c>
      <c r="K3894" s="53">
        <v>168</v>
      </c>
      <c r="L3894" s="53">
        <v>126</v>
      </c>
      <c r="M3894" s="53">
        <v>733</v>
      </c>
      <c r="N3894" s="53">
        <v>27.073972741361768</v>
      </c>
      <c r="O3894" s="53">
        <v>-4.2878985879888212E-2</v>
      </c>
      <c r="P3894" s="53">
        <v>1.8715661270882944</v>
      </c>
      <c r="Q3894" s="53">
        <v>550.12500000000011</v>
      </c>
      <c r="R3894" s="53">
        <v>0.84653249314500256</v>
      </c>
      <c r="S3894" s="53">
        <v>4.789015477886192</v>
      </c>
      <c r="T3894" s="53">
        <v>1.785714285714287E-2</v>
      </c>
      <c r="U3894" s="53">
        <v>0.10458114237582615</v>
      </c>
      <c r="V3894" s="53">
        <v>6.2330229193099944</v>
      </c>
      <c r="W3894" s="53">
        <v>6.2330229193099944</v>
      </c>
    </row>
    <row r="3895" spans="3:23" x14ac:dyDescent="0.25">
      <c r="C3895" s="70">
        <v>1</v>
      </c>
      <c r="D3895" s="53">
        <v>67</v>
      </c>
      <c r="E3895" s="53">
        <v>71</v>
      </c>
      <c r="F3895" s="53">
        <v>26.422999999999998</v>
      </c>
      <c r="G3895" s="53">
        <v>0.43138281063974226</v>
      </c>
      <c r="H3895" s="53">
        <v>0.94366197183098588</v>
      </c>
      <c r="I3895" s="53">
        <v>0.74444444444444446</v>
      </c>
      <c r="J3895" s="53">
        <v>9.2361815431083798</v>
      </c>
      <c r="K3895" s="53">
        <v>199</v>
      </c>
      <c r="L3895" s="53">
        <v>120.73134328358209</v>
      </c>
      <c r="M3895" s="53">
        <v>1462.7752148349171</v>
      </c>
      <c r="N3895" s="53">
        <v>38.246244453997271</v>
      </c>
      <c r="O3895" s="53">
        <v>0.32623800433535816</v>
      </c>
      <c r="P3895" s="53">
        <v>1.9627936800389927</v>
      </c>
      <c r="Q3895" s="53">
        <v>410.84999999999991</v>
      </c>
      <c r="R3895" s="53">
        <v>0.90252158328024812</v>
      </c>
      <c r="S3895" s="53">
        <v>5.4651240784206001</v>
      </c>
      <c r="T3895" s="53">
        <v>9.999999999999995E-3</v>
      </c>
      <c r="U3895" s="53">
        <v>0.12707064905038662</v>
      </c>
      <c r="V3895" s="53">
        <v>9.800800846215429</v>
      </c>
      <c r="W3895" s="53">
        <v>8.8419785146193011</v>
      </c>
    </row>
    <row r="3896" spans="3:23" x14ac:dyDescent="0.25">
      <c r="C3896" s="70">
        <v>0</v>
      </c>
      <c r="D3896" s="53">
        <v>99</v>
      </c>
      <c r="E3896" s="53">
        <v>106</v>
      </c>
      <c r="F3896" s="53">
        <v>35.503999999999998</v>
      </c>
      <c r="G3896" s="53">
        <v>0.76366958705755605</v>
      </c>
      <c r="H3896" s="53">
        <v>0.93396226415094341</v>
      </c>
      <c r="I3896" s="53">
        <v>0.63461538461538458</v>
      </c>
      <c r="J3896" s="53">
        <v>11.227230955528665</v>
      </c>
      <c r="K3896" s="53">
        <v>110</v>
      </c>
      <c r="L3896" s="53">
        <v>87.808080808080803</v>
      </c>
      <c r="M3896" s="53">
        <v>177.09544423830141</v>
      </c>
      <c r="N3896" s="53">
        <v>13.307721226352069</v>
      </c>
      <c r="O3896" s="53">
        <v>-0.22874644411389833</v>
      </c>
      <c r="P3896" s="53">
        <v>1.8981969020825911</v>
      </c>
      <c r="Q3896" s="53">
        <v>319.18343195266317</v>
      </c>
      <c r="R3896" s="53">
        <v>0.82845129821320296</v>
      </c>
      <c r="S3896" s="53">
        <v>5.2190242065161616</v>
      </c>
      <c r="T3896" s="53">
        <v>6.4773642379468682E-3</v>
      </c>
      <c r="U3896" s="53">
        <v>0.20667850601891191</v>
      </c>
      <c r="V3896" s="53">
        <v>14.226727100332464</v>
      </c>
      <c r="W3896" s="53">
        <v>9.1848786065385433</v>
      </c>
    </row>
    <row r="3897" spans="3:23" x14ac:dyDescent="0.25">
      <c r="C3897" s="70">
        <v>0</v>
      </c>
      <c r="D3897" s="53">
        <v>69</v>
      </c>
      <c r="E3897" s="53">
        <v>76</v>
      </c>
      <c r="F3897" s="53">
        <v>29.144000000000002</v>
      </c>
      <c r="G3897" s="53">
        <v>0.77939292098067037</v>
      </c>
      <c r="H3897" s="53">
        <v>0.90789473684210531</v>
      </c>
      <c r="I3897" s="53">
        <v>0.63888888888888884</v>
      </c>
      <c r="J3897" s="53">
        <v>9.3730213158152065</v>
      </c>
      <c r="K3897" s="53">
        <v>117</v>
      </c>
      <c r="L3897" s="53">
        <v>87.391304347826093</v>
      </c>
      <c r="M3897" s="53">
        <v>213.91815856777498</v>
      </c>
      <c r="N3897" s="53">
        <v>14.625941288265004</v>
      </c>
      <c r="O3897" s="53">
        <v>0.4431869525641508</v>
      </c>
      <c r="P3897" s="53">
        <v>2.0222452129109758</v>
      </c>
      <c r="Q3897" s="53">
        <v>80.883333333333297</v>
      </c>
      <c r="R3897" s="53">
        <v>0.91251365421832864</v>
      </c>
      <c r="S3897" s="53">
        <v>4.9760756815982017</v>
      </c>
      <c r="T3897" s="53">
        <v>8.8888888888888767E-3</v>
      </c>
      <c r="U3897" s="53">
        <v>0.24561419042578439</v>
      </c>
      <c r="V3897" s="53">
        <v>12.013694477242641</v>
      </c>
      <c r="W3897" s="53">
        <v>7.5270055197413015</v>
      </c>
    </row>
    <row r="3898" spans="3:23" x14ac:dyDescent="0.25">
      <c r="C3898" s="70">
        <v>0</v>
      </c>
      <c r="D3898" s="53">
        <v>4869</v>
      </c>
      <c r="E3898" s="53">
        <v>8770</v>
      </c>
      <c r="F3898" s="53">
        <v>650.49199999999996</v>
      </c>
      <c r="G3898" s="53">
        <v>0.84180787228598386</v>
      </c>
      <c r="H3898" s="53">
        <v>0.55518814139110606</v>
      </c>
      <c r="I3898" s="53">
        <v>0.421814086459326</v>
      </c>
      <c r="J3898" s="53">
        <v>78.73628987522531</v>
      </c>
      <c r="K3898" s="53">
        <v>235</v>
      </c>
      <c r="L3898" s="53">
        <v>116.40850277264326</v>
      </c>
      <c r="M3898" s="53">
        <v>1392.0617271949959</v>
      </c>
      <c r="N3898" s="53">
        <v>37.310343434428418</v>
      </c>
      <c r="O3898" s="53">
        <v>0.70447533266535345</v>
      </c>
      <c r="P3898" s="53">
        <v>2.8131599946060439</v>
      </c>
      <c r="Q3898" s="53">
        <v>68.007731958763841</v>
      </c>
      <c r="R3898" s="53">
        <v>0.98656727194681748</v>
      </c>
      <c r="S3898" s="53">
        <v>7.0087258386111344</v>
      </c>
      <c r="T3898" s="53">
        <v>6.9190550418635405E-4</v>
      </c>
      <c r="U3898" s="53">
        <v>0.30973918572543963</v>
      </c>
      <c r="V3898" s="53">
        <v>147.49162585123753</v>
      </c>
      <c r="W3898" s="53">
        <v>79.612627825945921</v>
      </c>
    </row>
    <row r="3899" spans="3:23" x14ac:dyDescent="0.25">
      <c r="C3899" s="70">
        <v>0</v>
      </c>
      <c r="D3899" s="53">
        <v>120</v>
      </c>
      <c r="E3899" s="53">
        <v>127</v>
      </c>
      <c r="F3899" s="53">
        <v>38.232999999999997</v>
      </c>
      <c r="G3899" s="53">
        <v>0.54240969969943953</v>
      </c>
      <c r="H3899" s="53">
        <v>0.94488188976377951</v>
      </c>
      <c r="I3899" s="53">
        <v>0.66666666666666663</v>
      </c>
      <c r="J3899" s="53">
        <v>12.360774464742066</v>
      </c>
      <c r="K3899" s="53">
        <v>117</v>
      </c>
      <c r="L3899" s="53">
        <v>84.058333333333337</v>
      </c>
      <c r="M3899" s="53">
        <v>187.76967787114853</v>
      </c>
      <c r="N3899" s="53">
        <v>13.702907642947482</v>
      </c>
      <c r="O3899" s="53">
        <v>0.6368905837398654</v>
      </c>
      <c r="P3899" s="53">
        <v>2.5745759913229267</v>
      </c>
      <c r="Q3899" s="53">
        <v>54.989743589743647</v>
      </c>
      <c r="R3899" s="53">
        <v>0.92897092468440068</v>
      </c>
      <c r="S3899" s="53">
        <v>5.2603830965781739</v>
      </c>
      <c r="T3899" s="53">
        <v>5.5489809335963394E-3</v>
      </c>
      <c r="U3899" s="53">
        <v>0.25620324067454314</v>
      </c>
      <c r="V3899" s="53">
        <v>13.690772017133591</v>
      </c>
      <c r="W3899" s="53">
        <v>11.501810747171971</v>
      </c>
    </row>
    <row r="3900" spans="3:23" x14ac:dyDescent="0.25">
      <c r="C3900" s="70">
        <v>0</v>
      </c>
      <c r="D3900" s="53">
        <v>29</v>
      </c>
      <c r="E3900" s="53">
        <v>33</v>
      </c>
      <c r="F3900" s="53">
        <v>17.996000000000002</v>
      </c>
      <c r="G3900" s="53">
        <v>0</v>
      </c>
      <c r="H3900" s="53">
        <v>0.87878787878787878</v>
      </c>
      <c r="I3900" s="53">
        <v>0.59183673469387754</v>
      </c>
      <c r="J3900" s="53">
        <v>6.0765077797464979</v>
      </c>
      <c r="K3900" s="53">
        <v>158</v>
      </c>
      <c r="L3900" s="53">
        <v>115.13793103448276</v>
      </c>
      <c r="M3900" s="53">
        <v>571.33743842364549</v>
      </c>
      <c r="N3900" s="53">
        <v>23.902665927122971</v>
      </c>
      <c r="O3900" s="53">
        <v>0.12299832959997763</v>
      </c>
      <c r="P3900" s="53">
        <v>1.8908455351159215</v>
      </c>
      <c r="Q3900" s="53">
        <v>454.21428571428578</v>
      </c>
      <c r="R3900" s="53">
        <v>0.84910698951488373</v>
      </c>
      <c r="S3900" s="53">
        <v>4.4871228053977976</v>
      </c>
      <c r="T3900" s="53">
        <v>1.785714285714287E-2</v>
      </c>
      <c r="U3900" s="53">
        <v>8.905158278597318E-2</v>
      </c>
      <c r="V3900" s="53">
        <v>6.2330229193099944</v>
      </c>
      <c r="W3900" s="53">
        <v>6.2330229193099944</v>
      </c>
    </row>
    <row r="3901" spans="3:23" x14ac:dyDescent="0.25">
      <c r="C3901" s="70">
        <v>1</v>
      </c>
      <c r="D3901" s="53">
        <v>70</v>
      </c>
      <c r="E3901" s="53">
        <v>74</v>
      </c>
      <c r="F3901" s="53">
        <v>27.274999999999999</v>
      </c>
      <c r="G3901" s="53">
        <v>0.52023163310087517</v>
      </c>
      <c r="H3901" s="53">
        <v>0.94594594594594594</v>
      </c>
      <c r="I3901" s="53">
        <v>0.70707070707070707</v>
      </c>
      <c r="J3901" s="53">
        <v>9.4406974388262963</v>
      </c>
      <c r="K3901" s="53">
        <v>221</v>
      </c>
      <c r="L3901" s="53">
        <v>127.52857142857142</v>
      </c>
      <c r="M3901" s="53">
        <v>1917.5861283643887</v>
      </c>
      <c r="N3901" s="53">
        <v>43.790251522049843</v>
      </c>
      <c r="O3901" s="53">
        <v>0.40259464658791599</v>
      </c>
      <c r="P3901" s="53">
        <v>2.0695437088284132</v>
      </c>
      <c r="Q3901" s="53">
        <v>498.88181818181829</v>
      </c>
      <c r="R3901" s="53">
        <v>0.91108603619662865</v>
      </c>
      <c r="S3901" s="53">
        <v>5.7470703383426347</v>
      </c>
      <c r="T3901" s="53">
        <v>9.2561983471074125E-3</v>
      </c>
      <c r="U3901" s="53">
        <v>0.11716482526199277</v>
      </c>
      <c r="V3901" s="53">
        <v>10.295845496216684</v>
      </c>
      <c r="W3901" s="53">
        <v>8.7929115433507636</v>
      </c>
    </row>
    <row r="3902" spans="3:23" x14ac:dyDescent="0.25">
      <c r="C3902" s="70">
        <v>0</v>
      </c>
      <c r="D3902" s="53">
        <v>61</v>
      </c>
      <c r="E3902" s="53">
        <v>66</v>
      </c>
      <c r="F3902" s="53">
        <v>26.695999999999998</v>
      </c>
      <c r="G3902" s="53">
        <v>0.71010721401719756</v>
      </c>
      <c r="H3902" s="53">
        <v>0.9242424242424242</v>
      </c>
      <c r="I3902" s="53">
        <v>0.69318181818181823</v>
      </c>
      <c r="J3902" s="53">
        <v>8.8129230241075476</v>
      </c>
      <c r="K3902" s="53">
        <v>111</v>
      </c>
      <c r="L3902" s="53">
        <v>87.704918032786878</v>
      </c>
      <c r="M3902" s="53">
        <v>165.61147540983606</v>
      </c>
      <c r="N3902" s="53">
        <v>12.869012215777715</v>
      </c>
      <c r="O3902" s="53">
        <v>-4.0245262129920564E-2</v>
      </c>
      <c r="P3902" s="53">
        <v>1.9015659832709202</v>
      </c>
      <c r="Q3902" s="53">
        <v>54.404040404040408</v>
      </c>
      <c r="R3902" s="53">
        <v>0.93232655430604616</v>
      </c>
      <c r="S3902" s="53">
        <v>4.8260803214111778</v>
      </c>
      <c r="T3902" s="53">
        <v>1.0101010101010119E-2</v>
      </c>
      <c r="U3902" s="53">
        <v>0.28668182635487272</v>
      </c>
      <c r="V3902" s="53">
        <v>10.626706721070773</v>
      </c>
      <c r="W3902" s="53">
        <v>7.4821957917252551</v>
      </c>
    </row>
    <row r="3903" spans="3:23" x14ac:dyDescent="0.25">
      <c r="C3903" s="70">
        <v>0</v>
      </c>
      <c r="D3903" s="53">
        <v>102</v>
      </c>
      <c r="E3903" s="53">
        <v>107</v>
      </c>
      <c r="F3903" s="53">
        <v>34.949999999999996</v>
      </c>
      <c r="G3903" s="53">
        <v>0.68049262563692614</v>
      </c>
      <c r="H3903" s="53">
        <v>0.95327102803738317</v>
      </c>
      <c r="I3903" s="53">
        <v>0.65384615384615385</v>
      </c>
      <c r="J3903" s="53">
        <v>11.396070970426017</v>
      </c>
      <c r="K3903" s="53">
        <v>115</v>
      </c>
      <c r="L3903" s="53">
        <v>88.490196078431367</v>
      </c>
      <c r="M3903" s="53">
        <v>176.49000194137059</v>
      </c>
      <c r="N3903" s="53">
        <v>13.284953968357232</v>
      </c>
      <c r="O3903" s="53">
        <v>0.12871801360901611</v>
      </c>
      <c r="P3903" s="53">
        <v>1.906304750259725</v>
      </c>
      <c r="Q3903" s="53">
        <v>311.76190476190521</v>
      </c>
      <c r="R3903" s="53">
        <v>0.78296459202990998</v>
      </c>
      <c r="S3903" s="53">
        <v>5.2191034698388741</v>
      </c>
      <c r="T3903" s="53">
        <v>6.80272108843536E-3</v>
      </c>
      <c r="U3903" s="53">
        <v>0.21091874696975854</v>
      </c>
      <c r="V3903" s="53">
        <v>13.474086293202213</v>
      </c>
      <c r="W3903" s="53">
        <v>9.8732031495281412</v>
      </c>
    </row>
    <row r="3904" spans="3:23" x14ac:dyDescent="0.25">
      <c r="C3904" s="70">
        <v>0</v>
      </c>
      <c r="D3904" s="53">
        <v>2527</v>
      </c>
      <c r="E3904" s="53">
        <v>4019</v>
      </c>
      <c r="F3904" s="53">
        <v>351.23400000000004</v>
      </c>
      <c r="G3904" s="53">
        <v>0.79709654349089265</v>
      </c>
      <c r="H3904" s="53">
        <v>0.62876337397362525</v>
      </c>
      <c r="I3904" s="53">
        <v>0.4531922525107604</v>
      </c>
      <c r="J3904" s="53">
        <v>56.722802553697541</v>
      </c>
      <c r="K3904" s="53">
        <v>235</v>
      </c>
      <c r="L3904" s="53">
        <v>118.77997625643054</v>
      </c>
      <c r="M3904" s="53">
        <v>1498.5865664285755</v>
      </c>
      <c r="N3904" s="53">
        <v>38.711581812534803</v>
      </c>
      <c r="O3904" s="53">
        <v>0.7859165231939047</v>
      </c>
      <c r="P3904" s="53">
        <v>2.996915082777905</v>
      </c>
      <c r="Q3904" s="53">
        <v>100.42700600919099</v>
      </c>
      <c r="R3904" s="53">
        <v>0.98033377968759516</v>
      </c>
      <c r="S3904" s="53">
        <v>7.0457761810995274</v>
      </c>
      <c r="T3904" s="53">
        <v>4.4513216583130333E-4</v>
      </c>
      <c r="U3904" s="53">
        <v>0.24446209765397187</v>
      </c>
      <c r="V3904" s="53">
        <v>88.895092514914467</v>
      </c>
      <c r="W3904" s="53">
        <v>53.67946928077928</v>
      </c>
    </row>
    <row r="3905" spans="3:23" x14ac:dyDescent="0.25">
      <c r="C3905" s="70">
        <v>0</v>
      </c>
      <c r="D3905" s="53">
        <v>144</v>
      </c>
      <c r="E3905" s="53">
        <v>150</v>
      </c>
      <c r="F3905" s="53">
        <v>42.905999999999999</v>
      </c>
      <c r="G3905" s="53">
        <v>0.65007777945256073</v>
      </c>
      <c r="H3905" s="53">
        <v>0.96</v>
      </c>
      <c r="I3905" s="53">
        <v>0.69230769230769229</v>
      </c>
      <c r="J3905" s="53">
        <v>13.540550005146152</v>
      </c>
      <c r="K3905" s="53">
        <v>116</v>
      </c>
      <c r="L3905" s="53">
        <v>84.173611111111114</v>
      </c>
      <c r="M3905" s="53">
        <v>171.38922882672875</v>
      </c>
      <c r="N3905" s="53">
        <v>13.091570907524</v>
      </c>
      <c r="O3905" s="53">
        <v>0.58557838831214881</v>
      </c>
      <c r="P3905" s="53">
        <v>2.5281804308172511</v>
      </c>
      <c r="Q3905" s="53">
        <v>42.741071428571416</v>
      </c>
      <c r="R3905" s="53">
        <v>0.93511084570653891</v>
      </c>
      <c r="S3905" s="53">
        <v>5.3182267815914841</v>
      </c>
      <c r="T3905" s="53">
        <v>5.3810586734693664E-3</v>
      </c>
      <c r="U3905" s="53">
        <v>0.28657923542377306</v>
      </c>
      <c r="V3905" s="53">
        <v>15.835420175753532</v>
      </c>
      <c r="W3905" s="53">
        <v>12.032823881923456</v>
      </c>
    </row>
    <row r="3906" spans="3:23" x14ac:dyDescent="0.25">
      <c r="C3906" s="70">
        <v>0</v>
      </c>
      <c r="D3906" s="53">
        <v>2345</v>
      </c>
      <c r="E3906" s="53">
        <v>2963</v>
      </c>
      <c r="F3906" s="53">
        <v>273.14</v>
      </c>
      <c r="G3906" s="53">
        <v>0.9036447711019846</v>
      </c>
      <c r="H3906" s="53">
        <v>0.79142760715491056</v>
      </c>
      <c r="I3906" s="53">
        <v>0.47837617299061608</v>
      </c>
      <c r="J3906" s="53">
        <v>54.641986900221305</v>
      </c>
      <c r="K3906" s="53">
        <v>214</v>
      </c>
      <c r="L3906" s="53">
        <v>115.52025586353945</v>
      </c>
      <c r="M3906" s="53">
        <v>1352.2718804805793</v>
      </c>
      <c r="N3906" s="53">
        <v>36.773249522996728</v>
      </c>
      <c r="O3906" s="53">
        <v>0.5263282874089571</v>
      </c>
      <c r="P3906" s="53">
        <v>2.2871073772833088</v>
      </c>
      <c r="Q3906" s="53">
        <v>47.436848436247026</v>
      </c>
      <c r="R3906" s="53">
        <v>0.98995196331644097</v>
      </c>
      <c r="S3906" s="53">
        <v>6.9497917068484476</v>
      </c>
      <c r="T3906" s="53">
        <v>7.6446502881975548E-4</v>
      </c>
      <c r="U3906" s="53">
        <v>0.31934229318930157</v>
      </c>
      <c r="V3906" s="53">
        <v>89.024527419605562</v>
      </c>
      <c r="W3906" s="53">
        <v>38.127670845883841</v>
      </c>
    </row>
    <row r="3907" spans="3:23" x14ac:dyDescent="0.25">
      <c r="C3907" s="70">
        <v>0</v>
      </c>
      <c r="D3907" s="53">
        <v>29</v>
      </c>
      <c r="E3907" s="53">
        <v>33</v>
      </c>
      <c r="F3907" s="53">
        <v>17.996000000000002</v>
      </c>
      <c r="G3907" s="53">
        <v>0</v>
      </c>
      <c r="H3907" s="53">
        <v>0.87878787878787878</v>
      </c>
      <c r="I3907" s="53">
        <v>0.59183673469387754</v>
      </c>
      <c r="J3907" s="53">
        <v>6.0765077797464979</v>
      </c>
      <c r="K3907" s="53">
        <v>149</v>
      </c>
      <c r="L3907" s="53">
        <v>108.89655172413794</v>
      </c>
      <c r="M3907" s="53">
        <v>514.5960591133005</v>
      </c>
      <c r="N3907" s="53">
        <v>22.684709808884495</v>
      </c>
      <c r="O3907" s="53">
        <v>0.11933384442671249</v>
      </c>
      <c r="P3907" s="53">
        <v>1.8970423913153094</v>
      </c>
      <c r="Q3907" s="53">
        <v>398.07142857142861</v>
      </c>
      <c r="R3907" s="53">
        <v>0.84754966505790574</v>
      </c>
      <c r="S3907" s="53">
        <v>4.5821189261620541</v>
      </c>
      <c r="T3907" s="53">
        <v>1.785714285714287E-2</v>
      </c>
      <c r="U3907" s="53">
        <v>0.10718673475609056</v>
      </c>
      <c r="V3907" s="53">
        <v>6.2330229193099944</v>
      </c>
      <c r="W3907" s="53">
        <v>6.2330229193099944</v>
      </c>
    </row>
    <row r="3908" spans="3:23" x14ac:dyDescent="0.25">
      <c r="C3908" s="70">
        <v>1</v>
      </c>
      <c r="D3908" s="53">
        <v>72</v>
      </c>
      <c r="E3908" s="53">
        <v>76</v>
      </c>
      <c r="F3908" s="53">
        <v>27.646999999999998</v>
      </c>
      <c r="G3908" s="53">
        <v>0.51273075741216301</v>
      </c>
      <c r="H3908" s="53">
        <v>0.94736842105263153</v>
      </c>
      <c r="I3908" s="53">
        <v>0.72</v>
      </c>
      <c r="J3908" s="53">
        <v>9.5746147296343835</v>
      </c>
      <c r="K3908" s="53">
        <v>198</v>
      </c>
      <c r="L3908" s="53">
        <v>123.20833333333333</v>
      </c>
      <c r="M3908" s="53">
        <v>1542.7869718309846</v>
      </c>
      <c r="N3908" s="53">
        <v>39.278326998880495</v>
      </c>
      <c r="O3908" s="53">
        <v>0.2830568368060935</v>
      </c>
      <c r="P3908" s="53">
        <v>1.8716332946560137</v>
      </c>
      <c r="Q3908" s="53">
        <v>448.54545454545456</v>
      </c>
      <c r="R3908" s="53">
        <v>0.90316675553346548</v>
      </c>
      <c r="S3908" s="53">
        <v>5.9094404528011566</v>
      </c>
      <c r="T3908" s="53">
        <v>9.0909090909090662E-3</v>
      </c>
      <c r="U3908" s="53">
        <v>0.10455035558688874</v>
      </c>
      <c r="V3908" s="53">
        <v>10.421511914742663</v>
      </c>
      <c r="W3908" s="53">
        <v>8.947383397272656</v>
      </c>
    </row>
    <row r="3909" spans="3:23" x14ac:dyDescent="0.25">
      <c r="C3909" s="70">
        <v>0</v>
      </c>
      <c r="D3909" s="53">
        <v>57</v>
      </c>
      <c r="E3909" s="53">
        <v>61</v>
      </c>
      <c r="F3909" s="53">
        <v>25.471999999999998</v>
      </c>
      <c r="G3909" s="53">
        <v>0.71204260390783725</v>
      </c>
      <c r="H3909" s="53">
        <v>0.93442622950819676</v>
      </c>
      <c r="I3909" s="53">
        <v>0.74025974025974028</v>
      </c>
      <c r="J3909" s="53">
        <v>8.5190758917798277</v>
      </c>
      <c r="K3909" s="53">
        <v>106</v>
      </c>
      <c r="L3909" s="53">
        <v>84.473684210526315</v>
      </c>
      <c r="M3909" s="53">
        <v>154.00375939849624</v>
      </c>
      <c r="N3909" s="53">
        <v>12.409825115548415</v>
      </c>
      <c r="O3909" s="53">
        <v>0.18172252894172819</v>
      </c>
      <c r="P3909" s="53">
        <v>1.8836797508192484</v>
      </c>
      <c r="Q3909" s="53">
        <v>43.102272727272698</v>
      </c>
      <c r="R3909" s="53">
        <v>0.93545054567099961</v>
      </c>
      <c r="S3909" s="53">
        <v>4.894122031632687</v>
      </c>
      <c r="T3909" s="53">
        <v>1.2396694214876009E-2</v>
      </c>
      <c r="U3909" s="53">
        <v>0.23692920084965524</v>
      </c>
      <c r="V3909" s="53">
        <v>10.256363022833209</v>
      </c>
      <c r="W3909" s="53">
        <v>7.2013643931415547</v>
      </c>
    </row>
    <row r="3910" spans="3:23" x14ac:dyDescent="0.25">
      <c r="C3910" s="70">
        <v>0</v>
      </c>
      <c r="D3910" s="53">
        <v>150</v>
      </c>
      <c r="E3910" s="53">
        <v>158</v>
      </c>
      <c r="F3910" s="53">
        <v>44.94</v>
      </c>
      <c r="G3910" s="53">
        <v>0.74095977804568325</v>
      </c>
      <c r="H3910" s="53">
        <v>0.94936708860759489</v>
      </c>
      <c r="I3910" s="53">
        <v>0.6696428571428571</v>
      </c>
      <c r="J3910" s="53">
        <v>13.819765978853418</v>
      </c>
      <c r="K3910" s="53">
        <v>144</v>
      </c>
      <c r="L3910" s="53">
        <v>88.826666666666668</v>
      </c>
      <c r="M3910" s="53">
        <v>371.25834451901551</v>
      </c>
      <c r="N3910" s="53">
        <v>19.268065406755696</v>
      </c>
      <c r="O3910" s="53">
        <v>0.77856359954037557</v>
      </c>
      <c r="P3910" s="53">
        <v>2.8771978543751131</v>
      </c>
      <c r="Q3910" s="53">
        <v>475.9243697478999</v>
      </c>
      <c r="R3910" s="53">
        <v>0.80185648355490102</v>
      </c>
      <c r="S3910" s="53">
        <v>5.6954623614933091</v>
      </c>
      <c r="T3910" s="53">
        <v>5.1903114186851486E-3</v>
      </c>
      <c r="U3910" s="53">
        <v>0.19814366322122895</v>
      </c>
      <c r="V3910" s="53">
        <v>17.340591824924694</v>
      </c>
      <c r="W3910" s="53">
        <v>11.645064173537195</v>
      </c>
    </row>
    <row r="3911" spans="3:23" x14ac:dyDescent="0.25">
      <c r="C3911" s="70">
        <v>0</v>
      </c>
      <c r="D3911" s="53">
        <v>29</v>
      </c>
      <c r="E3911" s="53">
        <v>33</v>
      </c>
      <c r="F3911" s="53">
        <v>17.996000000000002</v>
      </c>
      <c r="G3911" s="53">
        <v>0</v>
      </c>
      <c r="H3911" s="53">
        <v>0.87878787878787878</v>
      </c>
      <c r="I3911" s="53">
        <v>0.59183673469387754</v>
      </c>
      <c r="J3911" s="53">
        <v>6.0765077797464979</v>
      </c>
      <c r="K3911" s="53">
        <v>104</v>
      </c>
      <c r="L3911" s="53">
        <v>83.103448275862064</v>
      </c>
      <c r="M3911" s="53">
        <v>152.66748768472911</v>
      </c>
      <c r="N3911" s="53">
        <v>12.355868552421926</v>
      </c>
      <c r="O3911" s="53">
        <v>6.5711261043240071E-2</v>
      </c>
      <c r="P3911" s="53">
        <v>1.8437530416407768</v>
      </c>
      <c r="Q3911" s="53">
        <v>519.32142857142833</v>
      </c>
      <c r="R3911" s="53">
        <v>0.58216570871083817</v>
      </c>
      <c r="S3911" s="53">
        <v>4.1162646156680225</v>
      </c>
      <c r="T3911" s="53">
        <v>2.0408163265306135E-2</v>
      </c>
      <c r="U3911" s="53">
        <v>0.1174447065024331</v>
      </c>
      <c r="V3911" s="53">
        <v>6.2330229193099944</v>
      </c>
      <c r="W3911" s="53">
        <v>6.2330229193099944</v>
      </c>
    </row>
    <row r="3912" spans="3:23" x14ac:dyDescent="0.25">
      <c r="C3912" s="70">
        <v>0</v>
      </c>
      <c r="D3912" s="53">
        <v>2513</v>
      </c>
      <c r="E3912" s="53">
        <v>4034</v>
      </c>
      <c r="F3912" s="53">
        <v>352.64799999999997</v>
      </c>
      <c r="G3912" s="53">
        <v>0.8230037557642681</v>
      </c>
      <c r="H3912" s="53">
        <v>0.62295488349033212</v>
      </c>
      <c r="I3912" s="53">
        <v>0.44126426690079018</v>
      </c>
      <c r="J3912" s="53">
        <v>56.565457444623078</v>
      </c>
      <c r="K3912" s="53">
        <v>252</v>
      </c>
      <c r="L3912" s="53">
        <v>119.51770791882213</v>
      </c>
      <c r="M3912" s="53">
        <v>1636.4273335977732</v>
      </c>
      <c r="N3912" s="53">
        <v>40.452779059018596</v>
      </c>
      <c r="O3912" s="53">
        <v>0.88321752353268246</v>
      </c>
      <c r="P3912" s="53">
        <v>3.2077723448154178</v>
      </c>
      <c r="Q3912" s="53">
        <v>97.309688581314262</v>
      </c>
      <c r="R3912" s="53">
        <v>0.98180828905163331</v>
      </c>
      <c r="S3912" s="53">
        <v>7.0826650181542998</v>
      </c>
      <c r="T3912" s="53">
        <v>5.1100920726528825E-4</v>
      </c>
      <c r="U3912" s="53">
        <v>0.25948849942773444</v>
      </c>
      <c r="V3912" s="53">
        <v>90.006700813154239</v>
      </c>
      <c r="W3912" s="53">
        <v>51.127040020611759</v>
      </c>
    </row>
    <row r="3913" spans="3:23" x14ac:dyDescent="0.25">
      <c r="C3913" s="70">
        <v>0</v>
      </c>
      <c r="D3913" s="53">
        <v>152</v>
      </c>
      <c r="E3913" s="53">
        <v>163</v>
      </c>
      <c r="F3913" s="53">
        <v>43.467999999999996</v>
      </c>
      <c r="G3913" s="53">
        <v>0.51742804322274216</v>
      </c>
      <c r="H3913" s="53">
        <v>0.93251533742331283</v>
      </c>
      <c r="I3913" s="53">
        <v>0.6785714285714286</v>
      </c>
      <c r="J3913" s="53">
        <v>13.911592676604096</v>
      </c>
      <c r="K3913" s="53">
        <v>109</v>
      </c>
      <c r="L3913" s="53">
        <v>82.57236842105263</v>
      </c>
      <c r="M3913" s="53">
        <v>140.68346985012204</v>
      </c>
      <c r="N3913" s="53">
        <v>11.861006274769524</v>
      </c>
      <c r="O3913" s="53">
        <v>0.42314865957944553</v>
      </c>
      <c r="P3913" s="53">
        <v>2.1869130389056837</v>
      </c>
      <c r="Q3913" s="53">
        <v>31.591666666666651</v>
      </c>
      <c r="R3913" s="53">
        <v>0.94464705191748499</v>
      </c>
      <c r="S3913" s="53">
        <v>5.2410919095617245</v>
      </c>
      <c r="T3913" s="53">
        <v>4.8263888888888965E-3</v>
      </c>
      <c r="U3913" s="53">
        <v>0.26838211556961533</v>
      </c>
      <c r="V3913" s="53">
        <v>15.278153954947429</v>
      </c>
      <c r="W3913" s="53">
        <v>13.073924578348901</v>
      </c>
    </row>
    <row r="3914" spans="3:23" x14ac:dyDescent="0.25">
      <c r="C3914" s="70">
        <v>0</v>
      </c>
      <c r="D3914" s="53">
        <v>2506</v>
      </c>
      <c r="E3914" s="53">
        <v>3379</v>
      </c>
      <c r="F3914" s="53">
        <v>320.44600000000003</v>
      </c>
      <c r="G3914" s="53">
        <v>0.88572236969171481</v>
      </c>
      <c r="H3914" s="53">
        <v>0.74163953832494822</v>
      </c>
      <c r="I3914" s="53">
        <v>0.45357466063348417</v>
      </c>
      <c r="J3914" s="53">
        <v>56.486620531824329</v>
      </c>
      <c r="K3914" s="53">
        <v>213</v>
      </c>
      <c r="L3914" s="53">
        <v>114.44094173982442</v>
      </c>
      <c r="M3914" s="53">
        <v>1321.3188660189714</v>
      </c>
      <c r="N3914" s="53">
        <v>36.349950013981747</v>
      </c>
      <c r="O3914" s="53">
        <v>0.47681739934052519</v>
      </c>
      <c r="P3914" s="53">
        <v>2.1452433073722177</v>
      </c>
      <c r="Q3914" s="53">
        <v>51.455793226381054</v>
      </c>
      <c r="R3914" s="53">
        <v>0.98870205755359974</v>
      </c>
      <c r="S3914" s="53">
        <v>6.9150138808605757</v>
      </c>
      <c r="T3914" s="53">
        <v>7.0996215695804787E-4</v>
      </c>
      <c r="U3914" s="53">
        <v>0.31014594648020638</v>
      </c>
      <c r="V3914" s="53">
        <v>89.5883962011671</v>
      </c>
      <c r="W3914" s="53">
        <v>41.588307989429161</v>
      </c>
    </row>
    <row r="3915" spans="3:23" x14ac:dyDescent="0.25">
      <c r="C3915" s="70">
        <v>0</v>
      </c>
      <c r="D3915" s="53">
        <v>29</v>
      </c>
      <c r="E3915" s="53">
        <v>33</v>
      </c>
      <c r="F3915" s="53">
        <v>17.996000000000002</v>
      </c>
      <c r="G3915" s="53">
        <v>0</v>
      </c>
      <c r="H3915" s="53">
        <v>0.87878787878787878</v>
      </c>
      <c r="I3915" s="53">
        <v>0.59183673469387754</v>
      </c>
      <c r="J3915" s="53">
        <v>6.0765077797464979</v>
      </c>
      <c r="K3915" s="53">
        <v>146</v>
      </c>
      <c r="L3915" s="53">
        <v>106.51724137931035</v>
      </c>
      <c r="M3915" s="53">
        <v>520.83004926108367</v>
      </c>
      <c r="N3915" s="53">
        <v>22.821701278850437</v>
      </c>
      <c r="O3915" s="53">
        <v>6.7743325295299472E-2</v>
      </c>
      <c r="P3915" s="53">
        <v>1.898440488670522</v>
      </c>
      <c r="Q3915" s="53">
        <v>425.0535714285715</v>
      </c>
      <c r="R3915" s="53">
        <v>0.83932186233763784</v>
      </c>
      <c r="S3915" s="53">
        <v>4.4441878916792961</v>
      </c>
      <c r="T3915" s="53">
        <v>1.785714285714287E-2</v>
      </c>
      <c r="U3915" s="53">
        <v>0.11126679367914145</v>
      </c>
      <c r="V3915" s="53">
        <v>6.2330229193099944</v>
      </c>
      <c r="W3915" s="53">
        <v>6.2330229193099944</v>
      </c>
    </row>
    <row r="3916" spans="3:23" x14ac:dyDescent="0.25">
      <c r="C3916" s="70">
        <v>1</v>
      </c>
      <c r="D3916" s="53">
        <v>67</v>
      </c>
      <c r="E3916" s="53">
        <v>71</v>
      </c>
      <c r="F3916" s="53">
        <v>26.422999999999998</v>
      </c>
      <c r="G3916" s="53">
        <v>0.43138281063974226</v>
      </c>
      <c r="H3916" s="53">
        <v>0.94366197183098588</v>
      </c>
      <c r="I3916" s="53">
        <v>0.74444444444444446</v>
      </c>
      <c r="J3916" s="53">
        <v>9.2361815431083798</v>
      </c>
      <c r="K3916" s="53">
        <v>185</v>
      </c>
      <c r="L3916" s="53">
        <v>117.67164179104478</v>
      </c>
      <c r="M3916" s="53">
        <v>1121.3147896879243</v>
      </c>
      <c r="N3916" s="53">
        <v>33.486038727922484</v>
      </c>
      <c r="O3916" s="53">
        <v>0.26358131128945411</v>
      </c>
      <c r="P3916" s="53">
        <v>1.9400092318296847</v>
      </c>
      <c r="Q3916" s="53">
        <v>326.78000000000014</v>
      </c>
      <c r="R3916" s="53">
        <v>0.91617128837728246</v>
      </c>
      <c r="S3916" s="53">
        <v>5.6369117650523455</v>
      </c>
      <c r="T3916" s="53">
        <v>1.0199999999999994E-2</v>
      </c>
      <c r="U3916" s="53">
        <v>0.11050765138882272</v>
      </c>
      <c r="V3916" s="53">
        <v>9.800800846215429</v>
      </c>
      <c r="W3916" s="53">
        <v>8.8419785146193011</v>
      </c>
    </row>
    <row r="3917" spans="3:23" x14ac:dyDescent="0.25">
      <c r="C3917" s="70">
        <v>0</v>
      </c>
      <c r="D3917" s="53">
        <v>63</v>
      </c>
      <c r="E3917" s="53">
        <v>70</v>
      </c>
      <c r="F3917" s="53">
        <v>27.919999999999998</v>
      </c>
      <c r="G3917" s="53">
        <v>0.79096258399793107</v>
      </c>
      <c r="H3917" s="53">
        <v>0.9</v>
      </c>
      <c r="I3917" s="53">
        <v>0.65625</v>
      </c>
      <c r="J3917" s="53">
        <v>8.9562319821627696</v>
      </c>
      <c r="K3917" s="53">
        <v>106</v>
      </c>
      <c r="L3917" s="53">
        <v>84.61904761904762</v>
      </c>
      <c r="M3917" s="53">
        <v>146.7880184331797</v>
      </c>
      <c r="N3917" s="53">
        <v>12.115610526637925</v>
      </c>
      <c r="O3917" s="53">
        <v>-8.3810710031097094E-2</v>
      </c>
      <c r="P3917" s="53">
        <v>1.9241604815690982</v>
      </c>
      <c r="Q3917" s="53">
        <v>50.30555555555555</v>
      </c>
      <c r="R3917" s="53">
        <v>0.94496279331347355</v>
      </c>
      <c r="S3917" s="53">
        <v>4.7291975348794297</v>
      </c>
      <c r="T3917" s="53">
        <v>9.7736625514403385E-3</v>
      </c>
      <c r="U3917" s="53">
        <v>0.27790422631108913</v>
      </c>
      <c r="V3917" s="53">
        <v>11.612854666553995</v>
      </c>
      <c r="W3917" s="53">
        <v>7.1054937452466591</v>
      </c>
    </row>
    <row r="3918" spans="3:23" x14ac:dyDescent="0.25">
      <c r="C3918" s="70">
        <v>0</v>
      </c>
      <c r="D3918" s="53">
        <v>157</v>
      </c>
      <c r="E3918" s="53">
        <v>171</v>
      </c>
      <c r="F3918" s="53">
        <v>51.208999999999989</v>
      </c>
      <c r="G3918" s="53">
        <v>0.88450065787702881</v>
      </c>
      <c r="H3918" s="53">
        <v>0.91812865497076024</v>
      </c>
      <c r="I3918" s="53">
        <v>0.64876033057851235</v>
      </c>
      <c r="J3918" s="53">
        <v>14.138550439257219</v>
      </c>
      <c r="K3918" s="53">
        <v>136</v>
      </c>
      <c r="L3918" s="53">
        <v>99.050955414012734</v>
      </c>
      <c r="M3918" s="53">
        <v>332.47174587620458</v>
      </c>
      <c r="N3918" s="53">
        <v>18.233807772273035</v>
      </c>
      <c r="O3918" s="53">
        <v>3.8308942658672934E-2</v>
      </c>
      <c r="P3918" s="53">
        <v>2.1676637227301017</v>
      </c>
      <c r="Q3918" s="53">
        <v>430.69169960474221</v>
      </c>
      <c r="R3918" s="53">
        <v>0.76941673942084543</v>
      </c>
      <c r="S3918" s="53">
        <v>5.827531300336557</v>
      </c>
      <c r="T3918" s="53">
        <v>4.6712181099532952E-3</v>
      </c>
      <c r="U3918" s="53">
        <v>0.18005812569063895</v>
      </c>
      <c r="V3918" s="53">
        <v>21.334591703599653</v>
      </c>
      <c r="W3918" s="53">
        <v>9.9534178828445476</v>
      </c>
    </row>
    <row r="3919" spans="3:23" x14ac:dyDescent="0.25">
      <c r="C3919" s="70">
        <v>0</v>
      </c>
      <c r="D3919" s="53">
        <v>4761</v>
      </c>
      <c r="E3919" s="53">
        <v>8461</v>
      </c>
      <c r="F3919" s="53">
        <v>622.78</v>
      </c>
      <c r="G3919" s="53">
        <v>0.84092072379057659</v>
      </c>
      <c r="H3919" s="53">
        <v>0.56269944451010523</v>
      </c>
      <c r="I3919" s="53">
        <v>0.43719008264462811</v>
      </c>
      <c r="J3919" s="53">
        <v>77.858162529590373</v>
      </c>
      <c r="K3919" s="53">
        <v>255</v>
      </c>
      <c r="L3919" s="53">
        <v>119.32430161730728</v>
      </c>
      <c r="M3919" s="53">
        <v>1535.6393441812661</v>
      </c>
      <c r="N3919" s="53">
        <v>39.187234454363654</v>
      </c>
      <c r="O3919" s="53">
        <v>0.73947114680231729</v>
      </c>
      <c r="P3919" s="53">
        <v>2.9226956229221925</v>
      </c>
      <c r="Q3919" s="53">
        <v>69.345081967212664</v>
      </c>
      <c r="R3919" s="53">
        <v>0.98648631743608461</v>
      </c>
      <c r="S3919" s="53">
        <v>7.0771195276847871</v>
      </c>
      <c r="T3919" s="53">
        <v>5.0223788242242668E-4</v>
      </c>
      <c r="U3919" s="53">
        <v>0.28471367308816026</v>
      </c>
      <c r="V3919" s="53">
        <v>145.16501376828492</v>
      </c>
      <c r="W3919" s="53">
        <v>78.557256179977955</v>
      </c>
    </row>
    <row r="3920" spans="3:23" x14ac:dyDescent="0.25">
      <c r="C3920" s="70">
        <v>0</v>
      </c>
      <c r="D3920" s="53">
        <v>130</v>
      </c>
      <c r="E3920" s="53">
        <v>135</v>
      </c>
      <c r="F3920" s="53">
        <v>38.786999999999999</v>
      </c>
      <c r="G3920" s="53">
        <v>0.5728953026264012</v>
      </c>
      <c r="H3920" s="53">
        <v>0.96296296296296291</v>
      </c>
      <c r="I3920" s="53">
        <v>0.72222222222222221</v>
      </c>
      <c r="J3920" s="53">
        <v>12.865501965161371</v>
      </c>
      <c r="K3920" s="53">
        <v>101</v>
      </c>
      <c r="L3920" s="53">
        <v>82.58461538461539</v>
      </c>
      <c r="M3920" s="53">
        <v>97.392009540846772</v>
      </c>
      <c r="N3920" s="53">
        <v>9.868739004596625</v>
      </c>
      <c r="O3920" s="53">
        <v>-9.5803239095316725E-2</v>
      </c>
      <c r="P3920" s="53">
        <v>1.8858003963410508</v>
      </c>
      <c r="Q3920" s="53">
        <v>24.092307692307667</v>
      </c>
      <c r="R3920" s="53">
        <v>0.9402790843472808</v>
      </c>
      <c r="S3920" s="53">
        <v>4.9789914947685698</v>
      </c>
      <c r="T3920" s="53">
        <v>6.6535174227482126E-3</v>
      </c>
      <c r="U3920" s="53">
        <v>0.31387186887186858</v>
      </c>
      <c r="V3920" s="53">
        <v>14.357845246285223</v>
      </c>
      <c r="W3920" s="53">
        <v>11.768099987662524</v>
      </c>
    </row>
    <row r="3921" spans="3:23" x14ac:dyDescent="0.25">
      <c r="C3921" s="70">
        <v>0</v>
      </c>
      <c r="D3921" s="53">
        <v>54</v>
      </c>
      <c r="E3921" s="53">
        <v>58</v>
      </c>
      <c r="F3921" s="53">
        <v>24.182000000000002</v>
      </c>
      <c r="G3921" s="53">
        <v>0.57784691467431337</v>
      </c>
      <c r="H3921" s="53">
        <v>0.93103448275862066</v>
      </c>
      <c r="I3921" s="53">
        <v>0.67500000000000004</v>
      </c>
      <c r="J3921" s="53">
        <v>8.291859587312052</v>
      </c>
      <c r="K3921" s="53">
        <v>119</v>
      </c>
      <c r="L3921" s="53">
        <v>89.81481481481481</v>
      </c>
      <c r="M3921" s="53">
        <v>208.79524807826698</v>
      </c>
      <c r="N3921" s="53">
        <v>14.449749066273331</v>
      </c>
      <c r="O3921" s="53">
        <v>0.32000772298284041</v>
      </c>
      <c r="P3921" s="53">
        <v>2.085310280649721</v>
      </c>
      <c r="Q3921" s="53">
        <v>37.588888888888889</v>
      </c>
      <c r="R3921" s="53">
        <v>0.97543801708778421</v>
      </c>
      <c r="S3921" s="53">
        <v>5.1063773168180271</v>
      </c>
      <c r="T3921" s="53">
        <v>1.1111111111111134E-2</v>
      </c>
      <c r="U3921" s="53">
        <v>0.24366679616679601</v>
      </c>
      <c r="V3921" s="53">
        <v>9.2776114422880465</v>
      </c>
      <c r="W3921" s="53">
        <v>7.5718777944003648</v>
      </c>
    </row>
    <row r="3922" spans="3:23" x14ac:dyDescent="0.25">
      <c r="C3922" s="70">
        <v>0</v>
      </c>
      <c r="D3922" s="53">
        <v>29</v>
      </c>
      <c r="E3922" s="53">
        <v>33</v>
      </c>
      <c r="F3922" s="53">
        <v>17.996000000000002</v>
      </c>
      <c r="G3922" s="53">
        <v>0</v>
      </c>
      <c r="H3922" s="53">
        <v>0.87878787878787878</v>
      </c>
      <c r="I3922" s="53">
        <v>0.59183673469387754</v>
      </c>
      <c r="J3922" s="53">
        <v>6.0765077797464979</v>
      </c>
      <c r="K3922" s="53">
        <v>81</v>
      </c>
      <c r="L3922" s="53">
        <v>73.206896551724142</v>
      </c>
      <c r="M3922" s="53">
        <v>22.027093596059114</v>
      </c>
      <c r="N3922" s="53">
        <v>4.6933030581946351</v>
      </c>
      <c r="O3922" s="53">
        <v>-7.7725037974964648E-2</v>
      </c>
      <c r="P3922" s="53">
        <v>1.9665029551091453</v>
      </c>
      <c r="Q3922" s="53">
        <v>17.303571428571434</v>
      </c>
      <c r="R3922" s="53">
        <v>0.79835858225704504</v>
      </c>
      <c r="S3922" s="53">
        <v>3.7024715122197462</v>
      </c>
      <c r="T3922" s="53">
        <v>1.9770408163265318E-2</v>
      </c>
      <c r="U3922" s="53">
        <v>0.27600623582766437</v>
      </c>
      <c r="V3922" s="53">
        <v>6.2330229193099944</v>
      </c>
      <c r="W3922" s="53">
        <v>6.2330229193099944</v>
      </c>
    </row>
    <row r="3923" spans="3:23" x14ac:dyDescent="0.25">
      <c r="C3923" s="70">
        <v>0</v>
      </c>
      <c r="D3923" s="53">
        <v>92</v>
      </c>
      <c r="E3923" s="53">
        <v>98</v>
      </c>
      <c r="F3923" s="53">
        <v>33.088999999999999</v>
      </c>
      <c r="G3923" s="53">
        <v>0.74425372879895901</v>
      </c>
      <c r="H3923" s="53">
        <v>0.93877551020408168</v>
      </c>
      <c r="I3923" s="53">
        <v>0.63888888888888884</v>
      </c>
      <c r="J3923" s="53">
        <v>10.823032759612019</v>
      </c>
      <c r="K3923" s="53">
        <v>170</v>
      </c>
      <c r="L3923" s="53">
        <v>108.1195652173913</v>
      </c>
      <c r="M3923" s="53">
        <v>863.7987338748211</v>
      </c>
      <c r="N3923" s="53">
        <v>29.390453107681431</v>
      </c>
      <c r="O3923" s="53">
        <v>0.4869128114083634</v>
      </c>
      <c r="P3923" s="53">
        <v>2.1378460016010767</v>
      </c>
      <c r="Q3923" s="53">
        <v>220.96153846153851</v>
      </c>
      <c r="R3923" s="53">
        <v>0.92116350738759867</v>
      </c>
      <c r="S3923" s="53">
        <v>5.7922118200228407</v>
      </c>
      <c r="T3923" s="53">
        <v>6.4924391847468671E-3</v>
      </c>
      <c r="U3923" s="53">
        <v>0.1274871438959258</v>
      </c>
      <c r="V3923" s="53">
        <v>13.38799117623293</v>
      </c>
      <c r="W3923" s="53">
        <v>8.9417989878835442</v>
      </c>
    </row>
    <row r="3924" spans="3:23" x14ac:dyDescent="0.25">
      <c r="C3924" s="70">
        <v>1</v>
      </c>
      <c r="D3924" s="53">
        <v>67</v>
      </c>
      <c r="E3924" s="53">
        <v>71</v>
      </c>
      <c r="F3924" s="53">
        <v>26.422999999999998</v>
      </c>
      <c r="G3924" s="53">
        <v>0.43138281063974226</v>
      </c>
      <c r="H3924" s="53">
        <v>0.94366197183098588</v>
      </c>
      <c r="I3924" s="53">
        <v>0.74444444444444446</v>
      </c>
      <c r="J3924" s="53">
        <v>9.2361815431083798</v>
      </c>
      <c r="K3924" s="53">
        <v>183</v>
      </c>
      <c r="L3924" s="53">
        <v>120.08955223880596</v>
      </c>
      <c r="M3924" s="53">
        <v>1133.0221619176843</v>
      </c>
      <c r="N3924" s="53">
        <v>33.66039455974461</v>
      </c>
      <c r="O3924" s="53">
        <v>0.26177028969878097</v>
      </c>
      <c r="P3924" s="53">
        <v>1.8881398595237786</v>
      </c>
      <c r="Q3924" s="53">
        <v>345.47000000000014</v>
      </c>
      <c r="R3924" s="53">
        <v>0.91509443768395771</v>
      </c>
      <c r="S3924" s="53">
        <v>5.5346020191975178</v>
      </c>
      <c r="T3924" s="53">
        <v>1.0399999999999991E-2</v>
      </c>
      <c r="U3924" s="53">
        <v>0.13601373871555827</v>
      </c>
      <c r="V3924" s="53">
        <v>9.800800846215429</v>
      </c>
      <c r="W3924" s="53">
        <v>8.8419785146193011</v>
      </c>
    </row>
    <row r="3925" spans="3:23" x14ac:dyDescent="0.25">
      <c r="C3925" s="70">
        <v>0</v>
      </c>
      <c r="D3925" s="53">
        <v>77</v>
      </c>
      <c r="E3925" s="53">
        <v>83</v>
      </c>
      <c r="F3925" s="53">
        <v>29.971</v>
      </c>
      <c r="G3925" s="53">
        <v>0.68350089135771908</v>
      </c>
      <c r="H3925" s="53">
        <v>0.92771084337349397</v>
      </c>
      <c r="I3925" s="53">
        <v>0.71296296296296291</v>
      </c>
      <c r="J3925" s="53">
        <v>9.9014870067383072</v>
      </c>
      <c r="K3925" s="53">
        <v>103</v>
      </c>
      <c r="L3925" s="53">
        <v>84.649350649350652</v>
      </c>
      <c r="M3925" s="53">
        <v>118.70437457279566</v>
      </c>
      <c r="N3925" s="53">
        <v>10.895153719557868</v>
      </c>
      <c r="O3925" s="53">
        <v>-4.9354479503516777E-2</v>
      </c>
      <c r="P3925" s="53">
        <v>1.8244930225786888</v>
      </c>
      <c r="Q3925" s="53">
        <v>30.474999999999991</v>
      </c>
      <c r="R3925" s="53">
        <v>0.95035080657764492</v>
      </c>
      <c r="S3925" s="53">
        <v>4.847846528147091</v>
      </c>
      <c r="T3925" s="53">
        <v>9.5833333333333239E-3</v>
      </c>
      <c r="U3925" s="53">
        <v>0.29120169182669187</v>
      </c>
      <c r="V3925" s="53">
        <v>11.711847332924558</v>
      </c>
      <c r="W3925" s="53">
        <v>8.5490591822405282</v>
      </c>
    </row>
    <row r="3926" spans="3:23" x14ac:dyDescent="0.25">
      <c r="C3926" s="70">
        <v>0</v>
      </c>
      <c r="D3926" s="53">
        <v>247</v>
      </c>
      <c r="E3926" s="53">
        <v>276</v>
      </c>
      <c r="F3926" s="53">
        <v>68.211999999999989</v>
      </c>
      <c r="G3926" s="53">
        <v>0.93904283919441456</v>
      </c>
      <c r="H3926" s="53">
        <v>0.89492753623188404</v>
      </c>
      <c r="I3926" s="53">
        <v>0.66397849462365588</v>
      </c>
      <c r="J3926" s="53">
        <v>17.733870630789692</v>
      </c>
      <c r="K3926" s="53">
        <v>137</v>
      </c>
      <c r="L3926" s="53">
        <v>94.850202429149803</v>
      </c>
      <c r="M3926" s="53">
        <v>376.05470524340842</v>
      </c>
      <c r="N3926" s="53">
        <v>19.392129982119251</v>
      </c>
      <c r="O3926" s="53">
        <v>0.23458088334620153</v>
      </c>
      <c r="P3926" s="53">
        <v>1.8793987779253454</v>
      </c>
      <c r="Q3926" s="53">
        <v>472.97395833333667</v>
      </c>
      <c r="R3926" s="53">
        <v>0.75423712055986236</v>
      </c>
      <c r="S3926" s="53">
        <v>5.9032565975339226</v>
      </c>
      <c r="T3926" s="53">
        <v>3.01106770833335E-3</v>
      </c>
      <c r="U3926" s="53">
        <v>0.17274587008596684</v>
      </c>
      <c r="V3926" s="53">
        <v>31.127196942006641</v>
      </c>
      <c r="W3926" s="53">
        <v>10.70153511434931</v>
      </c>
    </row>
    <row r="3927" spans="3:23" x14ac:dyDescent="0.25">
      <c r="C3927" s="70">
        <v>0</v>
      </c>
      <c r="D3927" s="53">
        <v>36</v>
      </c>
      <c r="E3927" s="53">
        <v>40</v>
      </c>
      <c r="F3927" s="53">
        <v>19.592000000000002</v>
      </c>
      <c r="G3927" s="53">
        <v>0.38282074674438793</v>
      </c>
      <c r="H3927" s="53">
        <v>0.9</v>
      </c>
      <c r="I3927" s="53">
        <v>0.6428571428571429</v>
      </c>
      <c r="J3927" s="53">
        <v>6.7702750025730758</v>
      </c>
      <c r="K3927" s="53">
        <v>113</v>
      </c>
      <c r="L3927" s="53">
        <v>89.5</v>
      </c>
      <c r="M3927" s="53">
        <v>183.17142857142858</v>
      </c>
      <c r="N3927" s="53">
        <v>13.534083957602324</v>
      </c>
      <c r="O3927" s="53">
        <v>-0.23511623681755137</v>
      </c>
      <c r="P3927" s="53">
        <v>2.0317833023741732</v>
      </c>
      <c r="Q3927" s="53">
        <v>656.79365079365107</v>
      </c>
      <c r="R3927" s="53">
        <v>0.57826609951747754</v>
      </c>
      <c r="S3927" s="53">
        <v>4.3847954873731334</v>
      </c>
      <c r="T3927" s="53">
        <v>2.3431594860166282E-2</v>
      </c>
      <c r="U3927" s="53">
        <v>0.10154221930435421</v>
      </c>
      <c r="V3927" s="53">
        <v>7.1802197428460053</v>
      </c>
      <c r="W3927" s="53">
        <v>6.6332495807108005</v>
      </c>
    </row>
    <row r="3928" spans="3:23" x14ac:dyDescent="0.25">
      <c r="C3928" s="70">
        <v>0</v>
      </c>
      <c r="D3928" s="53">
        <v>4677</v>
      </c>
      <c r="E3928" s="53">
        <v>8096</v>
      </c>
      <c r="F3928" s="53">
        <v>629.67699999999991</v>
      </c>
      <c r="G3928" s="53">
        <v>0.84349606480049721</v>
      </c>
      <c r="H3928" s="53">
        <v>0.57769268774703553</v>
      </c>
      <c r="I3928" s="53">
        <v>0.43563710879284651</v>
      </c>
      <c r="J3928" s="53">
        <v>77.168266474803985</v>
      </c>
      <c r="K3928" s="53">
        <v>248</v>
      </c>
      <c r="L3928" s="53">
        <v>121.62860808210391</v>
      </c>
      <c r="M3928" s="53">
        <v>1553.6646476130518</v>
      </c>
      <c r="N3928" s="53">
        <v>39.416552964624543</v>
      </c>
      <c r="O3928" s="53">
        <v>0.71455145031875256</v>
      </c>
      <c r="P3928" s="53">
        <v>2.785895635594736</v>
      </c>
      <c r="Q3928" s="53">
        <v>67.523743532889171</v>
      </c>
      <c r="R3928" s="53">
        <v>0.98694260899381381</v>
      </c>
      <c r="S3928" s="53">
        <v>7.0849620611307751</v>
      </c>
      <c r="T3928" s="53">
        <v>4.704889192613055E-4</v>
      </c>
      <c r="U3928" s="53">
        <v>0.28784897090712736</v>
      </c>
      <c r="V3928" s="53">
        <v>141.03749665461874</v>
      </c>
      <c r="W3928" s="53">
        <v>75.756225712462765</v>
      </c>
    </row>
    <row r="3929" spans="3:23" x14ac:dyDescent="0.25">
      <c r="C3929" s="70">
        <v>0</v>
      </c>
      <c r="D3929" s="53">
        <v>128</v>
      </c>
      <c r="E3929" s="53">
        <v>135</v>
      </c>
      <c r="F3929" s="53">
        <v>38.902999999999999</v>
      </c>
      <c r="G3929" s="53">
        <v>0.44611301402984704</v>
      </c>
      <c r="H3929" s="53">
        <v>0.94814814814814818</v>
      </c>
      <c r="I3929" s="53">
        <v>0.70329670329670335</v>
      </c>
      <c r="J3929" s="53">
        <v>12.766152972845846</v>
      </c>
      <c r="K3929" s="53">
        <v>106</v>
      </c>
      <c r="L3929" s="53">
        <v>82.9765625</v>
      </c>
      <c r="M3929" s="53">
        <v>113.56637549212599</v>
      </c>
      <c r="N3929" s="53">
        <v>10.656752577221917</v>
      </c>
      <c r="O3929" s="53">
        <v>0.26811958715071305</v>
      </c>
      <c r="P3929" s="53">
        <v>2.0847011770542654</v>
      </c>
      <c r="Q3929" s="53">
        <v>25.744897959183668</v>
      </c>
      <c r="R3929" s="53">
        <v>0.95400000038616783</v>
      </c>
      <c r="S3929" s="53">
        <v>5.0409719305477338</v>
      </c>
      <c r="T3929" s="53">
        <v>6.0391503540191604E-3</v>
      </c>
      <c r="U3929" s="53">
        <v>0.27316459051152936</v>
      </c>
      <c r="V3929" s="53">
        <v>13.644207938186367</v>
      </c>
      <c r="W3929" s="53">
        <v>12.211247319324052</v>
      </c>
    </row>
    <row r="3930" spans="3:23" x14ac:dyDescent="0.25">
      <c r="C3930" s="70">
        <v>0</v>
      </c>
      <c r="D3930" s="53">
        <v>79</v>
      </c>
      <c r="E3930" s="53">
        <v>84</v>
      </c>
      <c r="F3930" s="53">
        <v>30.434000000000005</v>
      </c>
      <c r="G3930" s="53">
        <v>0.76030716753715355</v>
      </c>
      <c r="H3930" s="53">
        <v>0.94047619047619047</v>
      </c>
      <c r="I3930" s="53">
        <v>0.75961538461538458</v>
      </c>
      <c r="J3930" s="53">
        <v>10.029253413593549</v>
      </c>
      <c r="K3930" s="53">
        <v>107</v>
      </c>
      <c r="L3930" s="53">
        <v>89.468354430379748</v>
      </c>
      <c r="M3930" s="53">
        <v>105.7906523855891</v>
      </c>
      <c r="N3930" s="53">
        <v>10.285458297304457</v>
      </c>
      <c r="O3930" s="53">
        <v>5.3687424156197601E-3</v>
      </c>
      <c r="P3930" s="53">
        <v>2.1649859890211265</v>
      </c>
      <c r="Q3930" s="53">
        <v>22.333333333333318</v>
      </c>
      <c r="R3930" s="53">
        <v>0.97461185701942077</v>
      </c>
      <c r="S3930" s="53">
        <v>4.7812405590949014</v>
      </c>
      <c r="T3930" s="53">
        <v>9.2775220980349446E-3</v>
      </c>
      <c r="U3930" s="53">
        <v>0.3165831082497747</v>
      </c>
      <c r="V3930" s="53">
        <v>12.539116285193277</v>
      </c>
      <c r="W3930" s="53">
        <v>8.1449548715786921</v>
      </c>
    </row>
    <row r="3931" spans="3:23" x14ac:dyDescent="0.25">
      <c r="C3931" s="70">
        <v>1</v>
      </c>
      <c r="D3931" s="53">
        <v>71</v>
      </c>
      <c r="E3931" s="53">
        <v>75</v>
      </c>
      <c r="F3931" s="53">
        <v>27.093</v>
      </c>
      <c r="G3931" s="53">
        <v>0.33630223351151145</v>
      </c>
      <c r="H3931" s="53">
        <v>0.94666666666666666</v>
      </c>
      <c r="I3931" s="53">
        <v>0.71</v>
      </c>
      <c r="J3931" s="53">
        <v>9.5078918628787825</v>
      </c>
      <c r="K3931" s="53">
        <v>183</v>
      </c>
      <c r="L3931" s="53">
        <v>119.02816901408451</v>
      </c>
      <c r="M3931" s="53">
        <v>1134.5991951710262</v>
      </c>
      <c r="N3931" s="53">
        <v>33.683812064121042</v>
      </c>
      <c r="O3931" s="53">
        <v>0.26241505483485605</v>
      </c>
      <c r="P3931" s="53">
        <v>1.863672954738617</v>
      </c>
      <c r="Q3931" s="53">
        <v>318.98181818181797</v>
      </c>
      <c r="R3931" s="53">
        <v>0.91766306994287494</v>
      </c>
      <c r="S3931" s="53">
        <v>5.5895437742819007</v>
      </c>
      <c r="T3931" s="53">
        <v>9.0909090909090662E-3</v>
      </c>
      <c r="U3931" s="53">
        <v>0.14202162190355458</v>
      </c>
      <c r="V3931" s="53">
        <v>9.8766980072165502</v>
      </c>
      <c r="W3931" s="53">
        <v>9.3014209626746016</v>
      </c>
    </row>
    <row r="3932" spans="3:23" x14ac:dyDescent="0.25">
      <c r="C3932" s="70">
        <v>0</v>
      </c>
      <c r="D3932" s="53">
        <v>89</v>
      </c>
      <c r="E3932" s="53">
        <v>100</v>
      </c>
      <c r="F3932" s="53">
        <v>34.221999999999994</v>
      </c>
      <c r="G3932" s="53">
        <v>0.77497119082111976</v>
      </c>
      <c r="H3932" s="53">
        <v>0.89</v>
      </c>
      <c r="I3932" s="53">
        <v>0.63571428571428568</v>
      </c>
      <c r="J3932" s="53">
        <v>10.64510777218481</v>
      </c>
      <c r="K3932" s="53">
        <v>102</v>
      </c>
      <c r="L3932" s="53">
        <v>83.539325842696627</v>
      </c>
      <c r="M3932" s="53">
        <v>80.933094994892755</v>
      </c>
      <c r="N3932" s="53">
        <v>8.9962822874169941</v>
      </c>
      <c r="O3932" s="53">
        <v>0.24863024511407933</v>
      </c>
      <c r="P3932" s="53">
        <v>2.1177560255768184</v>
      </c>
      <c r="Q3932" s="53">
        <v>24.56493506493505</v>
      </c>
      <c r="R3932" s="53">
        <v>0.95989125019935428</v>
      </c>
      <c r="S3932" s="53">
        <v>4.8844647911598624</v>
      </c>
      <c r="T3932" s="53">
        <v>6.9994940124810051E-3</v>
      </c>
      <c r="U3932" s="53">
        <v>0.24879148629148629</v>
      </c>
      <c r="V3932" s="53">
        <v>13.759110475820098</v>
      </c>
      <c r="W3932" s="53">
        <v>8.6957105062012854</v>
      </c>
    </row>
    <row r="3933" spans="3:23" x14ac:dyDescent="0.25">
      <c r="C3933" s="70">
        <v>0</v>
      </c>
      <c r="D3933" s="53">
        <v>248</v>
      </c>
      <c r="E3933" s="53">
        <v>271</v>
      </c>
      <c r="F3933" s="53">
        <v>68.492999999999995</v>
      </c>
      <c r="G3933" s="53">
        <v>0.94522879658901904</v>
      </c>
      <c r="H3933" s="53">
        <v>0.91512915129151295</v>
      </c>
      <c r="I3933" s="53">
        <v>0.72727272727272729</v>
      </c>
      <c r="J3933" s="53">
        <v>17.769732893161908</v>
      </c>
      <c r="K3933" s="53">
        <v>145</v>
      </c>
      <c r="L3933" s="53">
        <v>99.903225806451616</v>
      </c>
      <c r="M3933" s="53">
        <v>382.21731748726666</v>
      </c>
      <c r="N3933" s="53">
        <v>19.5503789601958</v>
      </c>
      <c r="O3933" s="53">
        <v>0.23990851263916685</v>
      </c>
      <c r="P3933" s="53">
        <v>2.1133375422306897</v>
      </c>
      <c r="Q3933" s="53">
        <v>399.70738636363876</v>
      </c>
      <c r="R3933" s="53">
        <v>0.74317544959039017</v>
      </c>
      <c r="S3933" s="53">
        <v>5.9762053057635747</v>
      </c>
      <c r="T3933" s="53">
        <v>3.3251549586777048E-3</v>
      </c>
      <c r="U3933" s="53">
        <v>0.1510566030560597</v>
      </c>
      <c r="V3933" s="53">
        <v>31.81487981879814</v>
      </c>
      <c r="W3933" s="53">
        <v>10.384647843930532</v>
      </c>
    </row>
    <row r="3934" spans="3:23" x14ac:dyDescent="0.25">
      <c r="C3934" s="70">
        <v>0</v>
      </c>
      <c r="D3934" s="53">
        <v>47</v>
      </c>
      <c r="E3934" s="53">
        <v>51</v>
      </c>
      <c r="F3934" s="53">
        <v>22.776000000000003</v>
      </c>
      <c r="G3934" s="53">
        <v>0.54029913508406713</v>
      </c>
      <c r="H3934" s="53">
        <v>0.92156862745098034</v>
      </c>
      <c r="I3934" s="53">
        <v>0.65277777777777779</v>
      </c>
      <c r="J3934" s="53">
        <v>7.7357778278950491</v>
      </c>
      <c r="K3934" s="53">
        <v>108</v>
      </c>
      <c r="L3934" s="53">
        <v>92.127659574468083</v>
      </c>
      <c r="M3934" s="53">
        <v>107.24421831637372</v>
      </c>
      <c r="N3934" s="53">
        <v>10.355878442525951</v>
      </c>
      <c r="O3934" s="53">
        <v>-0.42652860451419544</v>
      </c>
      <c r="P3934" s="53">
        <v>2.5151893583480902</v>
      </c>
      <c r="Q3934" s="53">
        <v>418.68750000000011</v>
      </c>
      <c r="R3934" s="53">
        <v>0.44945672393168479</v>
      </c>
      <c r="S3934" s="53">
        <v>4.5541728940467046</v>
      </c>
      <c r="T3934" s="53">
        <v>1.5625000000000007E-2</v>
      </c>
      <c r="U3934" s="53">
        <v>0.16766573821381256</v>
      </c>
      <c r="V3934" s="53">
        <v>8.5656174876903926</v>
      </c>
      <c r="W3934" s="53">
        <v>7.2077360218402182</v>
      </c>
    </row>
    <row r="3935" spans="3:23" x14ac:dyDescent="0.25">
      <c r="C3935" s="70">
        <v>0</v>
      </c>
      <c r="D3935" s="53">
        <v>4655</v>
      </c>
      <c r="E3935" s="53">
        <v>8004</v>
      </c>
      <c r="F3935" s="53">
        <v>425.11199999999991</v>
      </c>
      <c r="G3935" s="53">
        <v>0.84454302554177074</v>
      </c>
      <c r="H3935" s="53">
        <v>0.58158420789605192</v>
      </c>
      <c r="I3935" s="53">
        <v>0.44006428436377387</v>
      </c>
      <c r="J3935" s="53">
        <v>76.986557792527535</v>
      </c>
      <c r="K3935" s="53">
        <v>239</v>
      </c>
      <c r="L3935" s="53">
        <v>122.27454350161118</v>
      </c>
      <c r="M3935" s="53">
        <v>1631.1794442211005</v>
      </c>
      <c r="N3935" s="53">
        <v>40.387862585448872</v>
      </c>
      <c r="O3935" s="53">
        <v>0.69565774941304492</v>
      </c>
      <c r="P3935" s="53">
        <v>2.6530141275413635</v>
      </c>
      <c r="Q3935" s="53">
        <v>65.838615903976574</v>
      </c>
      <c r="R3935" s="53">
        <v>0.98723947647560639</v>
      </c>
      <c r="S3935" s="53">
        <v>7.1059146773239306</v>
      </c>
      <c r="T3935" s="53">
        <v>4.4415759791409994E-4</v>
      </c>
      <c r="U3935" s="53">
        <v>0.28873356648418474</v>
      </c>
      <c r="V3935" s="53">
        <v>141.12822117042182</v>
      </c>
      <c r="W3935" s="53">
        <v>75.572426712165523</v>
      </c>
    </row>
    <row r="3936" spans="3:23" x14ac:dyDescent="0.25">
      <c r="C3936" s="70">
        <v>0</v>
      </c>
      <c r="D3936" s="53">
        <v>114</v>
      </c>
      <c r="E3936" s="53">
        <v>119</v>
      </c>
      <c r="F3936" s="53">
        <v>35.33</v>
      </c>
      <c r="G3936" s="53">
        <v>0.43936880324322247</v>
      </c>
      <c r="H3936" s="53">
        <v>0.95798319327731096</v>
      </c>
      <c r="I3936" s="53">
        <v>0.73076923076923073</v>
      </c>
      <c r="J3936" s="53">
        <v>12.047792665040703</v>
      </c>
      <c r="K3936" s="53">
        <v>113</v>
      </c>
      <c r="L3936" s="53">
        <v>84.754385964912274</v>
      </c>
      <c r="M3936" s="53">
        <v>132.29312218599594</v>
      </c>
      <c r="N3936" s="53">
        <v>11.501874724843596</v>
      </c>
      <c r="O3936" s="53">
        <v>0.5874087953101097</v>
      </c>
      <c r="P3936" s="53">
        <v>2.4925715431618123</v>
      </c>
      <c r="Q3936" s="53">
        <v>31.733727810650873</v>
      </c>
      <c r="R3936" s="53">
        <v>0.93397124735924664</v>
      </c>
      <c r="S3936" s="53">
        <v>5.0701797910253354</v>
      </c>
      <c r="T3936" s="53">
        <v>6.6874409159343338E-3</v>
      </c>
      <c r="U3936" s="53">
        <v>0.26032172955249899</v>
      </c>
      <c r="V3936" s="53">
        <v>12.780374008987758</v>
      </c>
      <c r="W3936" s="53">
        <v>11.480696507561346</v>
      </c>
    </row>
    <row r="3937" spans="3:23" x14ac:dyDescent="0.25">
      <c r="C3937" s="70">
        <v>0</v>
      </c>
      <c r="D3937" s="53">
        <v>130</v>
      </c>
      <c r="E3937" s="53">
        <v>139</v>
      </c>
      <c r="F3937" s="53">
        <v>40.837999999999994</v>
      </c>
      <c r="G3937" s="53">
        <v>0.80652604524600524</v>
      </c>
      <c r="H3937" s="53">
        <v>0.93525179856115104</v>
      </c>
      <c r="I3937" s="53">
        <v>0.69518716577540107</v>
      </c>
      <c r="J3937" s="53">
        <v>12.865501965161371</v>
      </c>
      <c r="K3937" s="53">
        <v>107</v>
      </c>
      <c r="L3937" s="53">
        <v>87.169230769230765</v>
      </c>
      <c r="M3937" s="53">
        <v>110.82385211687539</v>
      </c>
      <c r="N3937" s="53">
        <v>10.527290825130432</v>
      </c>
      <c r="O3937" s="53">
        <v>-4.5388807916526878E-2</v>
      </c>
      <c r="P3937" s="53">
        <v>2.0140031764762107</v>
      </c>
      <c r="Q3937" s="53">
        <v>19.573529411764696</v>
      </c>
      <c r="R3937" s="53">
        <v>0.96939021730694996</v>
      </c>
      <c r="S3937" s="53">
        <v>5.1030353179922052</v>
      </c>
      <c r="T3937" s="53">
        <v>5.767012687427916E-3</v>
      </c>
      <c r="U3937" s="53">
        <v>0.35569524429818483</v>
      </c>
      <c r="V3937" s="53">
        <v>16.941910929873568</v>
      </c>
      <c r="W3937" s="53">
        <v>10.016033359628622</v>
      </c>
    </row>
    <row r="3938" spans="3:23" x14ac:dyDescent="0.25">
      <c r="C3938" s="70">
        <v>1</v>
      </c>
      <c r="D3938" s="53">
        <v>115</v>
      </c>
      <c r="E3938" s="53">
        <v>131</v>
      </c>
      <c r="F3938" s="53">
        <v>41.789000000000001</v>
      </c>
      <c r="G3938" s="53">
        <v>0.86483119462200386</v>
      </c>
      <c r="H3938" s="53">
        <v>0.87786259541984735</v>
      </c>
      <c r="I3938" s="53">
        <v>0.54761904761904767</v>
      </c>
      <c r="J3938" s="53">
        <v>12.100518486599807</v>
      </c>
      <c r="K3938" s="53">
        <v>187</v>
      </c>
      <c r="L3938" s="53">
        <v>110.12173913043478</v>
      </c>
      <c r="M3938" s="53">
        <v>992.63417238749059</v>
      </c>
      <c r="N3938" s="53">
        <v>31.506097384276121</v>
      </c>
      <c r="O3938" s="53">
        <v>0.83172719308009291</v>
      </c>
      <c r="P3938" s="53">
        <v>2.7248140502346092</v>
      </c>
      <c r="Q3938" s="53">
        <v>189.20089285714286</v>
      </c>
      <c r="R3938" s="53">
        <v>0.94837020682824613</v>
      </c>
      <c r="S3938" s="53">
        <v>5.9168466812098508</v>
      </c>
      <c r="T3938" s="53">
        <v>4.6635841836734446E-3</v>
      </c>
      <c r="U3938" s="53">
        <v>0.156592498381523</v>
      </c>
      <c r="V3938" s="53">
        <v>17.745108661124313</v>
      </c>
      <c r="W3938" s="53">
        <v>8.9091580511752113</v>
      </c>
    </row>
    <row r="3939" spans="3:23" x14ac:dyDescent="0.25">
      <c r="C3939" s="70">
        <v>0</v>
      </c>
      <c r="D3939" s="53">
        <v>38</v>
      </c>
      <c r="E3939" s="53">
        <v>42</v>
      </c>
      <c r="F3939" s="53">
        <v>20.625999999999998</v>
      </c>
      <c r="G3939" s="53">
        <v>0.52748477726821907</v>
      </c>
      <c r="H3939" s="53">
        <v>0.90476190476190477</v>
      </c>
      <c r="I3939" s="53">
        <v>0.59375</v>
      </c>
      <c r="J3939" s="53">
        <v>6.955796338302048</v>
      </c>
      <c r="K3939" s="53">
        <v>111</v>
      </c>
      <c r="L3939" s="53">
        <v>82.60526315789474</v>
      </c>
      <c r="M3939" s="53">
        <v>146.73186344238974</v>
      </c>
      <c r="N3939" s="53">
        <v>12.11329284061067</v>
      </c>
      <c r="O3939" s="53">
        <v>0.71429204948437253</v>
      </c>
      <c r="P3939" s="53">
        <v>2.5299521579797526</v>
      </c>
      <c r="Q3939" s="53">
        <v>34.93055555555555</v>
      </c>
      <c r="R3939" s="53">
        <v>0.97182254426486847</v>
      </c>
      <c r="S3939" s="53">
        <v>4.6491146844392848</v>
      </c>
      <c r="T3939" s="53">
        <v>1.5046296296296328E-2</v>
      </c>
      <c r="U3939" s="53">
        <v>0.31111827986827967</v>
      </c>
      <c r="V3939" s="53">
        <v>7.6822876709772538</v>
      </c>
      <c r="W3939" s="53">
        <v>6.5265987488178077</v>
      </c>
    </row>
    <row r="3940" spans="3:23" x14ac:dyDescent="0.25">
      <c r="C3940" s="70">
        <v>0</v>
      </c>
      <c r="D3940" s="53">
        <v>92</v>
      </c>
      <c r="E3940" s="53">
        <v>99</v>
      </c>
      <c r="F3940" s="53">
        <v>34.494999999999997</v>
      </c>
      <c r="G3940" s="53">
        <v>0.80251231766632825</v>
      </c>
      <c r="H3940" s="53">
        <v>0.92929292929292928</v>
      </c>
      <c r="I3940" s="53">
        <v>0.59740259740259738</v>
      </c>
      <c r="J3940" s="53">
        <v>10.823032759612019</v>
      </c>
      <c r="K3940" s="53">
        <v>104</v>
      </c>
      <c r="L3940" s="53">
        <v>83.271739130434781</v>
      </c>
      <c r="M3940" s="53">
        <v>98.551720019111315</v>
      </c>
      <c r="N3940" s="53">
        <v>9.9273218956126996</v>
      </c>
      <c r="O3940" s="53">
        <v>0.29736392832073305</v>
      </c>
      <c r="P3940" s="53">
        <v>2.0419283257606469</v>
      </c>
      <c r="Q3940" s="53">
        <v>35.434523809523853</v>
      </c>
      <c r="R3940" s="53">
        <v>0.96120999208906466</v>
      </c>
      <c r="S3940" s="53">
        <v>4.9468374992530819</v>
      </c>
      <c r="T3940" s="53">
        <v>6.9444444444444284E-3</v>
      </c>
      <c r="U3940" s="53">
        <v>0.22351555521198366</v>
      </c>
      <c r="V3940" s="53">
        <v>14.18326248432248</v>
      </c>
      <c r="W3940" s="53">
        <v>8.462238618714732</v>
      </c>
    </row>
    <row r="3941" spans="3:23" x14ac:dyDescent="0.25">
      <c r="C3941" s="70">
        <v>0</v>
      </c>
      <c r="D3941" s="53">
        <v>298</v>
      </c>
      <c r="E3941" s="53">
        <v>330</v>
      </c>
      <c r="F3941" s="53">
        <v>74.861000000000004</v>
      </c>
      <c r="G3941" s="53">
        <v>0.93248720303281551</v>
      </c>
      <c r="H3941" s="53">
        <v>0.90303030303030307</v>
      </c>
      <c r="I3941" s="53">
        <v>0.69463869463869465</v>
      </c>
      <c r="J3941" s="53">
        <v>19.47884453275087</v>
      </c>
      <c r="K3941" s="53">
        <v>146</v>
      </c>
      <c r="L3941" s="53">
        <v>102.05704697986577</v>
      </c>
      <c r="M3941" s="53">
        <v>439.80481549273537</v>
      </c>
      <c r="N3941" s="53">
        <v>20.971523919179916</v>
      </c>
      <c r="O3941" s="53">
        <v>0.13026605188373092</v>
      </c>
      <c r="P3941" s="53">
        <v>1.8693592372260326</v>
      </c>
      <c r="Q3941" s="53">
        <v>543.13574660633515</v>
      </c>
      <c r="R3941" s="53">
        <v>0.75117922687260519</v>
      </c>
      <c r="S3941" s="53">
        <v>6.0355097900947801</v>
      </c>
      <c r="T3941" s="53">
        <v>2.938105280399676E-3</v>
      </c>
      <c r="U3941" s="53">
        <v>0.16876904441349827</v>
      </c>
      <c r="V3941" s="53">
        <v>33.225825054059101</v>
      </c>
      <c r="W3941" s="53">
        <v>12.001268099608755</v>
      </c>
    </row>
    <row r="3942" spans="3:23" x14ac:dyDescent="0.25">
      <c r="C3942" s="70">
        <v>0</v>
      </c>
      <c r="D3942" s="53">
        <v>68</v>
      </c>
      <c r="E3942" s="53">
        <v>72</v>
      </c>
      <c r="F3942" s="53">
        <v>27.638999999999999</v>
      </c>
      <c r="G3942" s="53">
        <v>0.57209385739487439</v>
      </c>
      <c r="H3942" s="53">
        <v>0.94444444444444442</v>
      </c>
      <c r="I3942" s="53">
        <v>0.68</v>
      </c>
      <c r="J3942" s="53">
        <v>9.3048529833625562</v>
      </c>
      <c r="K3942" s="53">
        <v>119</v>
      </c>
      <c r="L3942" s="53">
        <v>91.92647058823529</v>
      </c>
      <c r="M3942" s="53">
        <v>178.12884108867425</v>
      </c>
      <c r="N3942" s="53">
        <v>13.346491714629513</v>
      </c>
      <c r="O3942" s="53">
        <v>2.409505102316482E-2</v>
      </c>
      <c r="P3942" s="53">
        <v>2.2868477206537743</v>
      </c>
      <c r="Q3942" s="53">
        <v>531.55454545454575</v>
      </c>
      <c r="R3942" s="53">
        <v>0.6146346267670828</v>
      </c>
      <c r="S3942" s="53">
        <v>4.9422525032955287</v>
      </c>
      <c r="T3942" s="53">
        <v>1.1074380165289235E-2</v>
      </c>
      <c r="U3942" s="53">
        <v>0.18951969929495383</v>
      </c>
      <c r="V3942" s="53">
        <v>10.388530628893147</v>
      </c>
      <c r="W3942" s="53">
        <v>8.5205498249521732</v>
      </c>
    </row>
    <row r="3943" spans="3:23" x14ac:dyDescent="0.25">
      <c r="C3943" s="70">
        <v>0</v>
      </c>
      <c r="D3943" s="53">
        <v>46</v>
      </c>
      <c r="E3943" s="53">
        <v>50</v>
      </c>
      <c r="F3943" s="53">
        <v>22.404</v>
      </c>
      <c r="G3943" s="53">
        <v>0.3872908638042199</v>
      </c>
      <c r="H3943" s="53">
        <v>0.92</v>
      </c>
      <c r="I3943" s="53">
        <v>0.63888888888888884</v>
      </c>
      <c r="J3943" s="53">
        <v>7.6530398573258118</v>
      </c>
      <c r="K3943" s="53">
        <v>121</v>
      </c>
      <c r="L3943" s="53">
        <v>94.543478260869563</v>
      </c>
      <c r="M3943" s="53">
        <v>224.69806763285021</v>
      </c>
      <c r="N3943" s="53">
        <v>14.989932209081207</v>
      </c>
      <c r="O3943" s="53">
        <v>-6.9189423920723442E-2</v>
      </c>
      <c r="P3943" s="53">
        <v>1.9252016306262654</v>
      </c>
      <c r="Q3943" s="53">
        <v>644.68750000000023</v>
      </c>
      <c r="R3943" s="53">
        <v>0.59736084706378789</v>
      </c>
      <c r="S3943" s="53">
        <v>4.6482432059159171</v>
      </c>
      <c r="T3943" s="53">
        <v>1.375000000000001E-2</v>
      </c>
      <c r="U3943" s="53">
        <v>9.7162576069528647E-2</v>
      </c>
      <c r="V3943" s="53">
        <v>8.0829037686547611</v>
      </c>
      <c r="W3943" s="53">
        <v>7.4520944307736094</v>
      </c>
    </row>
    <row r="3944" spans="3:23" x14ac:dyDescent="0.25">
      <c r="C3944" s="70">
        <v>0</v>
      </c>
      <c r="D3944" s="53">
        <v>4868</v>
      </c>
      <c r="E3944" s="53">
        <v>8167</v>
      </c>
      <c r="F3944" s="53">
        <v>438.94799999999998</v>
      </c>
      <c r="G3944" s="53">
        <v>0.84763031877419825</v>
      </c>
      <c r="H3944" s="53">
        <v>0.59605730378351907</v>
      </c>
      <c r="I3944" s="53">
        <v>0.45648912228057015</v>
      </c>
      <c r="J3944" s="53">
        <v>78.728203991776496</v>
      </c>
      <c r="K3944" s="53">
        <v>249</v>
      </c>
      <c r="L3944" s="53">
        <v>120.41187345932622</v>
      </c>
      <c r="M3944" s="53">
        <v>1647.6110938389149</v>
      </c>
      <c r="N3944" s="53">
        <v>40.590775969903738</v>
      </c>
      <c r="O3944" s="53">
        <v>0.74328618889953424</v>
      </c>
      <c r="P3944" s="53">
        <v>2.7630037508179348</v>
      </c>
      <c r="Q3944" s="53">
        <v>63.547255813953555</v>
      </c>
      <c r="R3944" s="53">
        <v>0.98742185306854635</v>
      </c>
      <c r="S3944" s="53">
        <v>7.1087123157984067</v>
      </c>
      <c r="T3944" s="53">
        <v>4.2863385613842539E-4</v>
      </c>
      <c r="U3944" s="53">
        <v>0.28971712082710577</v>
      </c>
      <c r="V3944" s="53">
        <v>140.64703280210352</v>
      </c>
      <c r="W3944" s="53">
        <v>74.625524055893635</v>
      </c>
    </row>
    <row r="3945" spans="3:23" x14ac:dyDescent="0.25">
      <c r="C3945" s="70">
        <v>0</v>
      </c>
      <c r="D3945" s="53">
        <v>135</v>
      </c>
      <c r="E3945" s="53">
        <v>142</v>
      </c>
      <c r="F3945" s="53">
        <v>38.786999999999999</v>
      </c>
      <c r="G3945" s="53">
        <v>0.41560753257501071</v>
      </c>
      <c r="H3945" s="53">
        <v>0.95070422535211263</v>
      </c>
      <c r="I3945" s="53">
        <v>0.74175824175824179</v>
      </c>
      <c r="J3945" s="53">
        <v>13.110581167104948</v>
      </c>
      <c r="K3945" s="53">
        <v>118</v>
      </c>
      <c r="L3945" s="53">
        <v>85.103703703703701</v>
      </c>
      <c r="M3945" s="53">
        <v>200.30259812050863</v>
      </c>
      <c r="N3945" s="53">
        <v>14.152830039271603</v>
      </c>
      <c r="O3945" s="53">
        <v>0.58436123702620113</v>
      </c>
      <c r="P3945" s="53">
        <v>2.3584912593585083</v>
      </c>
      <c r="Q3945" s="53">
        <v>38.372448979591823</v>
      </c>
      <c r="R3945" s="53">
        <v>0.93857151304019037</v>
      </c>
      <c r="S3945" s="53">
        <v>5.3045158513229369</v>
      </c>
      <c r="T3945" s="53">
        <v>6.1953352769679318E-3</v>
      </c>
      <c r="U3945" s="53">
        <v>0.2668387047626245</v>
      </c>
      <c r="V3945" s="53">
        <v>13.854906193528411</v>
      </c>
      <c r="W3945" s="53">
        <v>12.601647491452997</v>
      </c>
    </row>
    <row r="3946" spans="3:23" x14ac:dyDescent="0.25">
      <c r="C3946" s="70">
        <v>0</v>
      </c>
      <c r="D3946" s="53">
        <v>220</v>
      </c>
      <c r="E3946" s="53">
        <v>231</v>
      </c>
      <c r="F3946" s="53">
        <v>56.452000000000005</v>
      </c>
      <c r="G3946" s="53">
        <v>0.85770582483078095</v>
      </c>
      <c r="H3946" s="53">
        <v>0.95238095238095233</v>
      </c>
      <c r="I3946" s="53">
        <v>0.76388888888888884</v>
      </c>
      <c r="J3946" s="53">
        <v>16.73656774376801</v>
      </c>
      <c r="K3946" s="53">
        <v>121</v>
      </c>
      <c r="L3946" s="53">
        <v>87.109090909090909</v>
      </c>
      <c r="M3946" s="53">
        <v>112.24375259443757</v>
      </c>
      <c r="N3946" s="53">
        <v>10.594515212808822</v>
      </c>
      <c r="O3946" s="53">
        <v>-9.8343468445408116E-2</v>
      </c>
      <c r="P3946" s="53">
        <v>2.5796071836233914</v>
      </c>
      <c r="Q3946" s="53">
        <v>18.993589743589727</v>
      </c>
      <c r="R3946" s="53">
        <v>0.98129482419070679</v>
      </c>
      <c r="S3946" s="53">
        <v>5.1458167067472447</v>
      </c>
      <c r="T3946" s="53">
        <v>4.5816896778435303E-3</v>
      </c>
      <c r="U3946" s="53">
        <v>0.36279834837527053</v>
      </c>
      <c r="V3946" s="53">
        <v>23.663658901649882</v>
      </c>
      <c r="W3946" s="53">
        <v>12.166451502069389</v>
      </c>
    </row>
    <row r="3947" spans="3:23" x14ac:dyDescent="0.25">
      <c r="C3947" s="70">
        <v>1</v>
      </c>
      <c r="D3947" s="53">
        <v>117</v>
      </c>
      <c r="E3947" s="53">
        <v>125</v>
      </c>
      <c r="F3947" s="53">
        <v>38.514000000000003</v>
      </c>
      <c r="G3947" s="53">
        <v>0.77461559511448852</v>
      </c>
      <c r="H3947" s="53">
        <v>0.93600000000000005</v>
      </c>
      <c r="I3947" s="53">
        <v>0.6428571428571429</v>
      </c>
      <c r="J3947" s="53">
        <v>12.205286835384658</v>
      </c>
      <c r="K3947" s="53">
        <v>184</v>
      </c>
      <c r="L3947" s="53">
        <v>110.38461538461539</v>
      </c>
      <c r="M3947" s="53">
        <v>872.63527851458912</v>
      </c>
      <c r="N3947" s="53">
        <v>29.540400784596493</v>
      </c>
      <c r="O3947" s="53">
        <v>0.81619728259731261</v>
      </c>
      <c r="P3947" s="53">
        <v>2.8805858724901166</v>
      </c>
      <c r="Q3947" s="53">
        <v>193.36734693877546</v>
      </c>
      <c r="R3947" s="53">
        <v>0.94076975191486567</v>
      </c>
      <c r="S3947" s="53">
        <v>5.9040514714982564</v>
      </c>
      <c r="T3947" s="53">
        <v>5.3102873802582272E-3</v>
      </c>
      <c r="U3947" s="53">
        <v>0.14045315955796522</v>
      </c>
      <c r="V3947" s="53">
        <v>15.599626402232664</v>
      </c>
      <c r="W3947" s="53">
        <v>9.8657084152584726</v>
      </c>
    </row>
    <row r="3948" spans="3:23" x14ac:dyDescent="0.25">
      <c r="C3948" s="70">
        <v>0</v>
      </c>
      <c r="D3948" s="53">
        <v>50</v>
      </c>
      <c r="E3948" s="53">
        <v>54</v>
      </c>
      <c r="F3948" s="53">
        <v>23.511999999999997</v>
      </c>
      <c r="G3948" s="53">
        <v>0.64027308405573846</v>
      </c>
      <c r="H3948" s="53">
        <v>0.92592592592592593</v>
      </c>
      <c r="I3948" s="53">
        <v>0.7142857142857143</v>
      </c>
      <c r="J3948" s="53">
        <v>7.9788456080286538</v>
      </c>
      <c r="K3948" s="53">
        <v>104</v>
      </c>
      <c r="L3948" s="53">
        <v>83.56</v>
      </c>
      <c r="M3948" s="53">
        <v>104.49632653061224</v>
      </c>
      <c r="N3948" s="53">
        <v>10.222344473290471</v>
      </c>
      <c r="O3948" s="53">
        <v>0.10879117525430046</v>
      </c>
      <c r="P3948" s="53">
        <v>1.9386264268192013</v>
      </c>
      <c r="Q3948" s="53">
        <v>24.4</v>
      </c>
      <c r="R3948" s="53">
        <v>0.96986706379278587</v>
      </c>
      <c r="S3948" s="53">
        <v>4.838562939644917</v>
      </c>
      <c r="T3948" s="53">
        <v>1.343750000000001E-2</v>
      </c>
      <c r="U3948" s="53">
        <v>0.29859668109668092</v>
      </c>
      <c r="V3948" s="53">
        <v>9.202898094259945</v>
      </c>
      <c r="W3948" s="53">
        <v>7.0691819422995001</v>
      </c>
    </row>
    <row r="3949" spans="3:23" x14ac:dyDescent="0.25">
      <c r="C3949" s="70">
        <v>0</v>
      </c>
      <c r="D3949" s="53">
        <v>91</v>
      </c>
      <c r="E3949" s="53">
        <v>98</v>
      </c>
      <c r="F3949" s="53">
        <v>32.815999999999995</v>
      </c>
      <c r="G3949" s="53">
        <v>0.7833811595247393</v>
      </c>
      <c r="H3949" s="53">
        <v>0.9285714285714286</v>
      </c>
      <c r="I3949" s="53">
        <v>0.63636363636363635</v>
      </c>
      <c r="J3949" s="53">
        <v>10.764051215546115</v>
      </c>
      <c r="K3949" s="53">
        <v>110</v>
      </c>
      <c r="L3949" s="53">
        <v>87.439560439560438</v>
      </c>
      <c r="M3949" s="53">
        <v>154.9379731379731</v>
      </c>
      <c r="N3949" s="53">
        <v>12.447408290000498</v>
      </c>
      <c r="O3949" s="53">
        <v>7.2287981767349449E-2</v>
      </c>
      <c r="P3949" s="53">
        <v>1.8950335799626385</v>
      </c>
      <c r="Q3949" s="53">
        <v>48.826923076923045</v>
      </c>
      <c r="R3949" s="53">
        <v>0.96004678428419332</v>
      </c>
      <c r="S3949" s="53">
        <v>5.2243442278968146</v>
      </c>
      <c r="T3949" s="53">
        <v>6.9855358316896687E-3</v>
      </c>
      <c r="U3949" s="53">
        <v>0.22743495820418863</v>
      </c>
      <c r="V3949" s="53">
        <v>13.781135644991251</v>
      </c>
      <c r="W3949" s="53">
        <v>8.5655490805466616</v>
      </c>
    </row>
    <row r="3950" spans="3:23" x14ac:dyDescent="0.25">
      <c r="C3950" s="70">
        <v>0</v>
      </c>
      <c r="D3950" s="53">
        <v>352</v>
      </c>
      <c r="E3950" s="53">
        <v>409</v>
      </c>
      <c r="F3950" s="53">
        <v>86.918999999999997</v>
      </c>
      <c r="G3950" s="53">
        <v>0.94345972248718024</v>
      </c>
      <c r="H3950" s="53">
        <v>0.86063569682151586</v>
      </c>
      <c r="I3950" s="53">
        <v>0.66165413533834583</v>
      </c>
      <c r="J3950" s="53">
        <v>21.17026971360491</v>
      </c>
      <c r="K3950" s="53">
        <v>156</v>
      </c>
      <c r="L3950" s="53">
        <v>103.94318181818181</v>
      </c>
      <c r="M3950" s="53">
        <v>502.01955451955428</v>
      </c>
      <c r="N3950" s="53">
        <v>22.405792878618563</v>
      </c>
      <c r="O3950" s="53">
        <v>0.23295691668790136</v>
      </c>
      <c r="P3950" s="53">
        <v>2.2229624926049434</v>
      </c>
      <c r="Q3950" s="53">
        <v>339.10439560439664</v>
      </c>
      <c r="R3950" s="53">
        <v>0.85948290327845978</v>
      </c>
      <c r="S3950" s="53">
        <v>6.1849035347459456</v>
      </c>
      <c r="T3950" s="53">
        <v>2.119980141958154E-3</v>
      </c>
      <c r="U3950" s="53">
        <v>0.17355453593421657</v>
      </c>
      <c r="V3950" s="53">
        <v>38.089270909263256</v>
      </c>
      <c r="W3950" s="53">
        <v>12.62610509044741</v>
      </c>
    </row>
    <row r="3951" spans="3:23" x14ac:dyDescent="0.25">
      <c r="C3951" s="70">
        <v>0</v>
      </c>
      <c r="D3951" s="53">
        <v>89</v>
      </c>
      <c r="E3951" s="53">
        <v>95</v>
      </c>
      <c r="F3951" s="53">
        <v>32.874000000000002</v>
      </c>
      <c r="G3951" s="53">
        <v>0.67414119976624376</v>
      </c>
      <c r="H3951" s="53">
        <v>0.93684210526315792</v>
      </c>
      <c r="I3951" s="53">
        <v>0.6742424242424242</v>
      </c>
      <c r="J3951" s="53">
        <v>10.64510777218481</v>
      </c>
      <c r="K3951" s="53">
        <v>120</v>
      </c>
      <c r="L3951" s="53">
        <v>92.662921348314612</v>
      </c>
      <c r="M3951" s="53">
        <v>191.24872318692539</v>
      </c>
      <c r="N3951" s="53">
        <v>13.829270522588144</v>
      </c>
      <c r="O3951" s="53">
        <v>-3.917147409787191E-2</v>
      </c>
      <c r="P3951" s="53">
        <v>2.2023671032918894</v>
      </c>
      <c r="Q3951" s="53">
        <v>314.1678321678325</v>
      </c>
      <c r="R3951" s="53">
        <v>0.67772088071920344</v>
      </c>
      <c r="S3951" s="53">
        <v>5.202877110571519</v>
      </c>
      <c r="T3951" s="53">
        <v>8.068854222700381E-3</v>
      </c>
      <c r="U3951" s="53">
        <v>0.23223733266522151</v>
      </c>
      <c r="V3951" s="53">
        <v>12.60732177023192</v>
      </c>
      <c r="W3951" s="53">
        <v>9.3117992905016109</v>
      </c>
    </row>
    <row r="3952" spans="3:23" x14ac:dyDescent="0.25">
      <c r="C3952" s="70">
        <v>0</v>
      </c>
      <c r="D3952" s="53">
        <v>60</v>
      </c>
      <c r="E3952" s="53">
        <v>64</v>
      </c>
      <c r="F3952" s="53">
        <v>25.959999999999997</v>
      </c>
      <c r="G3952" s="53">
        <v>7.5037528148457905E-2</v>
      </c>
      <c r="H3952" s="53">
        <v>0.9375</v>
      </c>
      <c r="I3952" s="53">
        <v>0.66666666666666663</v>
      </c>
      <c r="J3952" s="53">
        <v>8.7403874447366334</v>
      </c>
      <c r="K3952" s="53">
        <v>121</v>
      </c>
      <c r="L3952" s="53">
        <v>95.63333333333334</v>
      </c>
      <c r="M3952" s="53">
        <v>226.37175141242926</v>
      </c>
      <c r="N3952" s="53">
        <v>15.045655566057242</v>
      </c>
      <c r="O3952" s="53">
        <v>-0.24300800351836224</v>
      </c>
      <c r="P3952" s="53">
        <v>2.1047367862581816</v>
      </c>
      <c r="Q3952" s="53">
        <v>408.81818181818119</v>
      </c>
      <c r="R3952" s="53">
        <v>0.63826157068416633</v>
      </c>
      <c r="S3952" s="53">
        <v>5.1691462205003447</v>
      </c>
      <c r="T3952" s="53">
        <v>1.1121314151617198E-2</v>
      </c>
      <c r="U3952" s="53">
        <v>0.10879031764236619</v>
      </c>
      <c r="V3952" s="53">
        <v>8.8844433327774297</v>
      </c>
      <c r="W3952" s="53">
        <v>8.8593955148694477</v>
      </c>
    </row>
    <row r="3953" spans="3:23" x14ac:dyDescent="0.25">
      <c r="C3953" s="70">
        <v>0</v>
      </c>
      <c r="D3953" s="53">
        <v>169</v>
      </c>
      <c r="E3953" s="53">
        <v>183</v>
      </c>
      <c r="F3953" s="53">
        <v>48.537999999999997</v>
      </c>
      <c r="G3953" s="53">
        <v>0.8431465295088626</v>
      </c>
      <c r="H3953" s="53">
        <v>0.92349726775956287</v>
      </c>
      <c r="I3953" s="53">
        <v>0.59298245614035083</v>
      </c>
      <c r="J3953" s="53">
        <v>14.668929172241663</v>
      </c>
      <c r="K3953" s="53">
        <v>116</v>
      </c>
      <c r="L3953" s="53">
        <v>83.242603550295854</v>
      </c>
      <c r="M3953" s="53">
        <v>188.31579318117787</v>
      </c>
      <c r="N3953" s="53">
        <v>13.722820161365442</v>
      </c>
      <c r="O3953" s="53">
        <v>0.63865163318597196</v>
      </c>
      <c r="P3953" s="53">
        <v>2.3783759069832704</v>
      </c>
      <c r="Q3953" s="53">
        <v>28.62171052631578</v>
      </c>
      <c r="R3953" s="53">
        <v>0.96737200689779945</v>
      </c>
      <c r="S3953" s="53">
        <v>5.2498351000510786</v>
      </c>
      <c r="T3953" s="53">
        <v>4.5013850415512278E-3</v>
      </c>
      <c r="U3953" s="53">
        <v>0.29456097576743856</v>
      </c>
      <c r="V3953" s="53">
        <v>20.437281926286307</v>
      </c>
      <c r="W3953" s="53">
        <v>10.988796566997047</v>
      </c>
    </row>
    <row r="3954" spans="3:23" x14ac:dyDescent="0.25">
      <c r="C3954" s="70">
        <v>0</v>
      </c>
      <c r="D3954" s="53">
        <v>5403</v>
      </c>
      <c r="E3954" s="53">
        <v>8993</v>
      </c>
      <c r="F3954" s="53">
        <v>461.59999999999997</v>
      </c>
      <c r="G3954" s="53">
        <v>0.87500555171709238</v>
      </c>
      <c r="H3954" s="53">
        <v>0.60080062270654955</v>
      </c>
      <c r="I3954" s="53">
        <v>0.50448179271708682</v>
      </c>
      <c r="J3954" s="53">
        <v>82.941625618287006</v>
      </c>
      <c r="K3954" s="53">
        <v>250</v>
      </c>
      <c r="L3954" s="53">
        <v>118.29557653155655</v>
      </c>
      <c r="M3954" s="53">
        <v>1562.8717075674419</v>
      </c>
      <c r="N3954" s="53">
        <v>39.533172242655176</v>
      </c>
      <c r="O3954" s="53">
        <v>0.84936301323221752</v>
      </c>
      <c r="P3954" s="53">
        <v>3.1091022834376427</v>
      </c>
      <c r="Q3954" s="53">
        <v>62.21806391848115</v>
      </c>
      <c r="R3954" s="53">
        <v>0.98757089228135597</v>
      </c>
      <c r="S3954" s="53">
        <v>7.0668008802974587</v>
      </c>
      <c r="T3954" s="53">
        <v>4.259344158826355E-4</v>
      </c>
      <c r="U3954" s="53">
        <v>0.28537843701861987</v>
      </c>
      <c r="V3954" s="53">
        <v>150.24662228391313</v>
      </c>
      <c r="W3954" s="53">
        <v>72.736325626593285</v>
      </c>
    </row>
    <row r="3955" spans="3:23" x14ac:dyDescent="0.25">
      <c r="C3955" s="70">
        <v>0</v>
      </c>
      <c r="D3955" s="53">
        <v>29</v>
      </c>
      <c r="E3955" s="53">
        <v>33</v>
      </c>
      <c r="F3955" s="53">
        <v>17.996000000000002</v>
      </c>
      <c r="G3955" s="53">
        <v>0</v>
      </c>
      <c r="H3955" s="53">
        <v>0.87878787878787878</v>
      </c>
      <c r="I3955" s="53">
        <v>0.59183673469387754</v>
      </c>
      <c r="J3955" s="53">
        <v>6.0765077797464979</v>
      </c>
      <c r="K3955" s="53">
        <v>122</v>
      </c>
      <c r="L3955" s="53">
        <v>98.827586206896555</v>
      </c>
      <c r="M3955" s="53">
        <v>272.14778325123154</v>
      </c>
      <c r="N3955" s="53">
        <v>16.49690223197166</v>
      </c>
      <c r="O3955" s="53">
        <v>-0.33015424719860309</v>
      </c>
      <c r="P3955" s="53">
        <v>2.057363427109836</v>
      </c>
      <c r="Q3955" s="53">
        <v>252.89285714285711</v>
      </c>
      <c r="R3955" s="53">
        <v>0.74262237973226386</v>
      </c>
      <c r="S3955" s="53">
        <v>4.3491917709150396</v>
      </c>
      <c r="T3955" s="53">
        <v>1.9770408163265318E-2</v>
      </c>
      <c r="U3955" s="53">
        <v>0.12418937841343758</v>
      </c>
      <c r="V3955" s="53">
        <v>6.2330229193099944</v>
      </c>
      <c r="W3955" s="53">
        <v>6.2330229193099944</v>
      </c>
    </row>
    <row r="3956" spans="3:23" x14ac:dyDescent="0.25">
      <c r="C3956" s="70">
        <v>1</v>
      </c>
      <c r="D3956" s="53">
        <v>125</v>
      </c>
      <c r="E3956" s="53">
        <v>133</v>
      </c>
      <c r="F3956" s="53">
        <v>38.604999999999997</v>
      </c>
      <c r="G3956" s="53">
        <v>0.62114632542912496</v>
      </c>
      <c r="H3956" s="53">
        <v>0.93984962406015038</v>
      </c>
      <c r="I3956" s="53">
        <v>0.69444444444444442</v>
      </c>
      <c r="J3956" s="53">
        <v>12.6156626101008</v>
      </c>
      <c r="K3956" s="53">
        <v>172</v>
      </c>
      <c r="L3956" s="53">
        <v>108.048</v>
      </c>
      <c r="M3956" s="53">
        <v>751.27187096774185</v>
      </c>
      <c r="N3956" s="53">
        <v>27.409339119499794</v>
      </c>
      <c r="O3956" s="53">
        <v>0.44845566579365287</v>
      </c>
      <c r="P3956" s="53">
        <v>2.3730958480518134</v>
      </c>
      <c r="Q3956" s="53">
        <v>154.93333333333334</v>
      </c>
      <c r="R3956" s="53">
        <v>0.94259632357427181</v>
      </c>
      <c r="S3956" s="53">
        <v>6.0353541844717089</v>
      </c>
      <c r="T3956" s="53">
        <v>5.233399079552942E-3</v>
      </c>
      <c r="U3956" s="53">
        <v>0.15960540577765042</v>
      </c>
      <c r="V3956" s="53">
        <v>14.452225586963344</v>
      </c>
      <c r="W3956" s="53">
        <v>11.326131301119055</v>
      </c>
    </row>
    <row r="3957" spans="3:23" x14ac:dyDescent="0.25">
      <c r="C3957" s="70">
        <v>0</v>
      </c>
      <c r="D3957" s="53">
        <v>55</v>
      </c>
      <c r="E3957" s="53">
        <v>59</v>
      </c>
      <c r="F3957" s="53">
        <v>24.553999999999998</v>
      </c>
      <c r="G3957" s="53">
        <v>0.60536091721412733</v>
      </c>
      <c r="H3957" s="53">
        <v>0.93220338983050843</v>
      </c>
      <c r="I3957" s="53">
        <v>0.6875</v>
      </c>
      <c r="J3957" s="53">
        <v>8.3682838718840049</v>
      </c>
      <c r="K3957" s="53">
        <v>103</v>
      </c>
      <c r="L3957" s="53">
        <v>83.74545454545455</v>
      </c>
      <c r="M3957" s="53">
        <v>101.52659932659938</v>
      </c>
      <c r="N3957" s="53">
        <v>10.076040855742864</v>
      </c>
      <c r="O3957" s="53">
        <v>8.1179361169545453E-2</v>
      </c>
      <c r="P3957" s="53">
        <v>2.0389848409442477</v>
      </c>
      <c r="Q3957" s="53">
        <v>25.488888888888884</v>
      </c>
      <c r="R3957" s="53">
        <v>0.93686613191841672</v>
      </c>
      <c r="S3957" s="53">
        <v>4.729099659325982</v>
      </c>
      <c r="T3957" s="53">
        <v>1.1851851851851874E-2</v>
      </c>
      <c r="U3957" s="53">
        <v>0.26985890652557309</v>
      </c>
      <c r="V3957" s="53">
        <v>9.5019227365344729</v>
      </c>
      <c r="W3957" s="53">
        <v>7.5630658919739524</v>
      </c>
    </row>
    <row r="3958" spans="3:23" x14ac:dyDescent="0.25">
      <c r="C3958" s="70">
        <v>0</v>
      </c>
      <c r="D3958" s="53">
        <v>476</v>
      </c>
      <c r="E3958" s="53">
        <v>653</v>
      </c>
      <c r="F3958" s="53">
        <v>126.137</v>
      </c>
      <c r="G3958" s="53">
        <v>0.96488337846716221</v>
      </c>
      <c r="H3958" s="53">
        <v>0.72894333843797854</v>
      </c>
      <c r="I3958" s="53">
        <v>0.45333333333333331</v>
      </c>
      <c r="J3958" s="53">
        <v>24.618326979994748</v>
      </c>
      <c r="K3958" s="53">
        <v>155</v>
      </c>
      <c r="L3958" s="53">
        <v>102.19327731092437</v>
      </c>
      <c r="M3958" s="53">
        <v>511.07835471030563</v>
      </c>
      <c r="N3958" s="53">
        <v>22.607042148638236</v>
      </c>
      <c r="O3958" s="53">
        <v>0.21276632905591483</v>
      </c>
      <c r="P3958" s="53">
        <v>1.9650878066842619</v>
      </c>
      <c r="Q3958" s="53">
        <v>255.3716153127921</v>
      </c>
      <c r="R3958" s="53">
        <v>0.91274742643844842</v>
      </c>
      <c r="S3958" s="53">
        <v>6.1499085286251258</v>
      </c>
      <c r="T3958" s="53">
        <v>1.4323812313596536E-3</v>
      </c>
      <c r="U3958" s="53">
        <v>0.22898391140373503</v>
      </c>
      <c r="V3958" s="53">
        <v>53.379925038069068</v>
      </c>
      <c r="W3958" s="53">
        <v>14.02176591371585</v>
      </c>
    </row>
    <row r="3959" spans="3:23" x14ac:dyDescent="0.25">
      <c r="C3959" s="70">
        <v>0</v>
      </c>
      <c r="D3959" s="53">
        <v>120</v>
      </c>
      <c r="E3959" s="53">
        <v>127</v>
      </c>
      <c r="F3959" s="53">
        <v>38.687999999999995</v>
      </c>
      <c r="G3959" s="53">
        <v>0.73928116651832565</v>
      </c>
      <c r="H3959" s="53">
        <v>0.94488188976377951</v>
      </c>
      <c r="I3959" s="53">
        <v>0.65934065934065933</v>
      </c>
      <c r="J3959" s="53">
        <v>12.360774464742066</v>
      </c>
      <c r="K3959" s="53">
        <v>145</v>
      </c>
      <c r="L3959" s="53">
        <v>96.691666666666663</v>
      </c>
      <c r="M3959" s="53">
        <v>345.96295518207279</v>
      </c>
      <c r="N3959" s="53">
        <v>18.600079440208656</v>
      </c>
      <c r="O3959" s="53">
        <v>0.22247733088685989</v>
      </c>
      <c r="P3959" s="53">
        <v>2.605892214487032</v>
      </c>
      <c r="Q3959" s="53">
        <v>429.07179487179434</v>
      </c>
      <c r="R3959" s="53">
        <v>0.76242405032997373</v>
      </c>
      <c r="S3959" s="53">
        <v>5.6201936956592879</v>
      </c>
      <c r="T3959" s="53">
        <v>5.8119658119658293E-3</v>
      </c>
      <c r="U3959" s="53">
        <v>0.20510336890185552</v>
      </c>
      <c r="V3959" s="53">
        <v>15.279447931806063</v>
      </c>
      <c r="W3959" s="53">
        <v>10.289132552212816</v>
      </c>
    </row>
    <row r="3960" spans="3:23" x14ac:dyDescent="0.25">
      <c r="C3960" s="70">
        <v>0</v>
      </c>
      <c r="D3960" s="53">
        <v>87</v>
      </c>
      <c r="E3960" s="53">
        <v>93</v>
      </c>
      <c r="F3960" s="53">
        <v>32.51</v>
      </c>
      <c r="G3960" s="53">
        <v>0.57030321110098581</v>
      </c>
      <c r="H3960" s="53">
        <v>0.93548387096774188</v>
      </c>
      <c r="I3960" s="53">
        <v>0.66923076923076918</v>
      </c>
      <c r="J3960" s="53">
        <v>10.524820207108489</v>
      </c>
      <c r="K3960" s="53">
        <v>130</v>
      </c>
      <c r="L3960" s="53">
        <v>97.94252873563218</v>
      </c>
      <c r="M3960" s="53">
        <v>346.61293771718783</v>
      </c>
      <c r="N3960" s="53">
        <v>18.617543815369089</v>
      </c>
      <c r="O3960" s="53">
        <v>0.12029811306073065</v>
      </c>
      <c r="P3960" s="53">
        <v>1.8258821344251401</v>
      </c>
      <c r="Q3960" s="53">
        <v>680.00714285714434</v>
      </c>
      <c r="R3960" s="53">
        <v>0.66319615594883174</v>
      </c>
      <c r="S3960" s="53">
        <v>5.3261789499168719</v>
      </c>
      <c r="T3960" s="53">
        <v>9.3877551020408213E-3</v>
      </c>
      <c r="U3960" s="53">
        <v>0.10395721772457675</v>
      </c>
      <c r="V3960" s="53">
        <v>11.849567983988834</v>
      </c>
      <c r="W3960" s="53">
        <v>9.7336411364216158</v>
      </c>
    </row>
    <row r="3961" spans="3:23" x14ac:dyDescent="0.25">
      <c r="C3961" s="70">
        <v>0</v>
      </c>
      <c r="D3961" s="53">
        <v>65</v>
      </c>
      <c r="E3961" s="53">
        <v>71</v>
      </c>
      <c r="F3961" s="53">
        <v>28.217999999999996</v>
      </c>
      <c r="G3961" s="53">
        <v>0.764846293891004</v>
      </c>
      <c r="H3961" s="53">
        <v>0.91549295774647887</v>
      </c>
      <c r="I3961" s="53">
        <v>0.59090909090909094</v>
      </c>
      <c r="J3961" s="53">
        <v>9.0972836829344601</v>
      </c>
      <c r="K3961" s="53">
        <v>97</v>
      </c>
      <c r="L3961" s="53">
        <v>78.123076923076923</v>
      </c>
      <c r="M3961" s="53">
        <v>72.359615384615353</v>
      </c>
      <c r="N3961" s="53">
        <v>8.5064455199933739</v>
      </c>
      <c r="O3961" s="53">
        <v>0.38225226755603942</v>
      </c>
      <c r="P3961" s="53">
        <v>2.2246713770022524</v>
      </c>
      <c r="Q3961" s="53">
        <v>20.280991735537196</v>
      </c>
      <c r="R3961" s="53">
        <v>0.93006447683100379</v>
      </c>
      <c r="S3961" s="53">
        <v>4.5049956517501366</v>
      </c>
      <c r="T3961" s="53">
        <v>1.0040297793866549E-2</v>
      </c>
      <c r="U3961" s="53">
        <v>0.2904735072090443</v>
      </c>
      <c r="V3961" s="53">
        <v>11.492411538247749</v>
      </c>
      <c r="W3961" s="53">
        <v>7.4035587499360771</v>
      </c>
    </row>
    <row r="3962" spans="3:23" x14ac:dyDescent="0.25">
      <c r="C3962" s="70">
        <v>0</v>
      </c>
      <c r="D3962" s="53">
        <v>155</v>
      </c>
      <c r="E3962" s="53">
        <v>168</v>
      </c>
      <c r="F3962" s="53">
        <v>49.183</v>
      </c>
      <c r="G3962" s="53">
        <v>0.9080037628470452</v>
      </c>
      <c r="H3962" s="53">
        <v>0.92261904761904767</v>
      </c>
      <c r="I3962" s="53">
        <v>0.56776556776556775</v>
      </c>
      <c r="J3962" s="53">
        <v>14.048207338801284</v>
      </c>
      <c r="K3962" s="53">
        <v>107</v>
      </c>
      <c r="L3962" s="53">
        <v>82.348387096774189</v>
      </c>
      <c r="M3962" s="53">
        <v>119.41030582320907</v>
      </c>
      <c r="N3962" s="53">
        <v>10.927502268277461</v>
      </c>
      <c r="O3962" s="53">
        <v>0.3086181053057408</v>
      </c>
      <c r="P3962" s="53">
        <v>2.1494434010906613</v>
      </c>
      <c r="Q3962" s="53">
        <v>23.540816326530614</v>
      </c>
      <c r="R3962" s="53">
        <v>0.96832058313892122</v>
      </c>
      <c r="S3962" s="53">
        <v>5.1362662027510568</v>
      </c>
      <c r="T3962" s="53">
        <v>4.6277014207043174E-3</v>
      </c>
      <c r="U3962" s="53">
        <v>0.32306476592190875</v>
      </c>
      <c r="V3962" s="53">
        <v>22.101112168166853</v>
      </c>
      <c r="W3962" s="53">
        <v>9.2595263991651784</v>
      </c>
    </row>
    <row r="3963" spans="3:23" x14ac:dyDescent="0.25">
      <c r="C3963" s="70">
        <v>0</v>
      </c>
      <c r="D3963" s="53">
        <v>5578</v>
      </c>
      <c r="E3963" s="53">
        <v>9274</v>
      </c>
      <c r="F3963" s="53">
        <v>475.69399999999996</v>
      </c>
      <c r="G3963" s="53">
        <v>0.88039420096982024</v>
      </c>
      <c r="H3963" s="53">
        <v>0.60146646538710369</v>
      </c>
      <c r="I3963" s="53">
        <v>0.51476559616094497</v>
      </c>
      <c r="J3963" s="53">
        <v>84.274137079727709</v>
      </c>
      <c r="K3963" s="53">
        <v>249</v>
      </c>
      <c r="L3963" s="53">
        <v>116.99946217282179</v>
      </c>
      <c r="M3963" s="53">
        <v>1451.7333689055986</v>
      </c>
      <c r="N3963" s="53">
        <v>38.101618980111574</v>
      </c>
      <c r="O3963" s="53">
        <v>0.87443904118703608</v>
      </c>
      <c r="P3963" s="53">
        <v>3.2307429691048339</v>
      </c>
      <c r="Q3963" s="53">
        <v>59.272477568209545</v>
      </c>
      <c r="R3963" s="53">
        <v>0.98781639284363099</v>
      </c>
      <c r="S3963" s="53">
        <v>7.0295457043925174</v>
      </c>
      <c r="T3963" s="53">
        <v>4.2363957091353575E-4</v>
      </c>
      <c r="U3963" s="53">
        <v>0.28683355285127149</v>
      </c>
      <c r="V3963" s="53">
        <v>152.01282901644095</v>
      </c>
      <c r="W3963" s="53">
        <v>72.090960427093691</v>
      </c>
    </row>
    <row r="3964" spans="3:23" x14ac:dyDescent="0.25">
      <c r="C3964" s="70">
        <v>0</v>
      </c>
      <c r="D3964" s="53">
        <v>36</v>
      </c>
      <c r="E3964" s="53">
        <v>40</v>
      </c>
      <c r="F3964" s="53">
        <v>19.592000000000002</v>
      </c>
      <c r="G3964" s="53">
        <v>0.38282074674438793</v>
      </c>
      <c r="H3964" s="53">
        <v>0.9</v>
      </c>
      <c r="I3964" s="53">
        <v>0.6428571428571429</v>
      </c>
      <c r="J3964" s="53">
        <v>6.7702750025730758</v>
      </c>
      <c r="K3964" s="53">
        <v>136</v>
      </c>
      <c r="L3964" s="53">
        <v>103.30555555555556</v>
      </c>
      <c r="M3964" s="53">
        <v>385.53253968253978</v>
      </c>
      <c r="N3964" s="53">
        <v>19.634982548567233</v>
      </c>
      <c r="O3964" s="53">
        <v>-9.5265048506569097E-2</v>
      </c>
      <c r="P3964" s="53">
        <v>2.0829856137315645</v>
      </c>
      <c r="Q3964" s="53">
        <v>312.42857142857139</v>
      </c>
      <c r="R3964" s="53">
        <v>0.75389592492852453</v>
      </c>
      <c r="S3964" s="53">
        <v>4.8711781263822136</v>
      </c>
      <c r="T3964" s="53">
        <v>1.5873015873015893E-2</v>
      </c>
      <c r="U3964" s="53">
        <v>0.10081018160413296</v>
      </c>
      <c r="V3964" s="53">
        <v>7.1802197428460053</v>
      </c>
      <c r="W3964" s="53">
        <v>6.6332495807108005</v>
      </c>
    </row>
    <row r="3965" spans="3:23" x14ac:dyDescent="0.25">
      <c r="C3965" s="70">
        <v>1</v>
      </c>
      <c r="D3965" s="53">
        <v>113</v>
      </c>
      <c r="E3965" s="53">
        <v>121</v>
      </c>
      <c r="F3965" s="53">
        <v>37.1</v>
      </c>
      <c r="G3965" s="53">
        <v>0.67443312963475766</v>
      </c>
      <c r="H3965" s="53">
        <v>0.93388429752066116</v>
      </c>
      <c r="I3965" s="53">
        <v>0.68484848484848482</v>
      </c>
      <c r="J3965" s="53">
        <v>11.994835078277374</v>
      </c>
      <c r="K3965" s="53">
        <v>167</v>
      </c>
      <c r="L3965" s="53">
        <v>105.90265486725664</v>
      </c>
      <c r="M3965" s="53">
        <v>733.713653603034</v>
      </c>
      <c r="N3965" s="53">
        <v>27.087149233594776</v>
      </c>
      <c r="O3965" s="53">
        <v>0.41135229328029843</v>
      </c>
      <c r="P3965" s="53">
        <v>2.1570095368478577</v>
      </c>
      <c r="Q3965" s="53">
        <v>144.82777777777778</v>
      </c>
      <c r="R3965" s="53">
        <v>0.94639172975264652</v>
      </c>
      <c r="S3965" s="53">
        <v>5.858512674801049</v>
      </c>
      <c r="T3965" s="53">
        <v>5.802469135802484E-3</v>
      </c>
      <c r="U3965" s="53">
        <v>0.14002988625610557</v>
      </c>
      <c r="V3965" s="53">
        <v>14.168847016631597</v>
      </c>
      <c r="W3965" s="53">
        <v>10.46136891698497</v>
      </c>
    </row>
    <row r="3966" spans="3:23" x14ac:dyDescent="0.25">
      <c r="C3966" s="70">
        <v>0</v>
      </c>
      <c r="D3966" s="53">
        <v>73</v>
      </c>
      <c r="E3966" s="53">
        <v>79</v>
      </c>
      <c r="F3966" s="53">
        <v>29.326000000000001</v>
      </c>
      <c r="G3966" s="53">
        <v>0.62031868121343314</v>
      </c>
      <c r="H3966" s="53">
        <v>0.92405063291139244</v>
      </c>
      <c r="I3966" s="53">
        <v>0.67592592592592593</v>
      </c>
      <c r="J3966" s="53">
        <v>9.6408758298023347</v>
      </c>
      <c r="K3966" s="53">
        <v>100</v>
      </c>
      <c r="L3966" s="53">
        <v>83.753424657534254</v>
      </c>
      <c r="M3966" s="53">
        <v>86.132800608827949</v>
      </c>
      <c r="N3966" s="53">
        <v>9.2807758624388708</v>
      </c>
      <c r="O3966" s="53">
        <v>-0.15663910727247102</v>
      </c>
      <c r="P3966" s="53">
        <v>2.0195416604752552</v>
      </c>
      <c r="Q3966" s="53">
        <v>36.658333333333353</v>
      </c>
      <c r="R3966" s="53">
        <v>0.95040450381671993</v>
      </c>
      <c r="S3966" s="53">
        <v>4.7425815384451599</v>
      </c>
      <c r="T3966" s="53">
        <v>9.4444444444444359E-3</v>
      </c>
      <c r="U3966" s="53">
        <v>0.23742202242202215</v>
      </c>
      <c r="V3966" s="53">
        <v>11.056340333338515</v>
      </c>
      <c r="W3966" s="53">
        <v>8.672039210039582</v>
      </c>
    </row>
    <row r="3967" spans="3:23" x14ac:dyDescent="0.25">
      <c r="C3967" s="70">
        <v>0</v>
      </c>
      <c r="D3967" s="53">
        <v>521</v>
      </c>
      <c r="E3967" s="53">
        <v>677</v>
      </c>
      <c r="F3967" s="53">
        <v>121.99299999999999</v>
      </c>
      <c r="G3967" s="53">
        <v>0.96510492525409253</v>
      </c>
      <c r="H3967" s="53">
        <v>0.76957163958641062</v>
      </c>
      <c r="I3967" s="53">
        <v>0.50096153846153846</v>
      </c>
      <c r="J3967" s="53">
        <v>25.755733396799627</v>
      </c>
      <c r="K3967" s="53">
        <v>158</v>
      </c>
      <c r="L3967" s="53">
        <v>99.675623800383875</v>
      </c>
      <c r="M3967" s="53">
        <v>439.11957773512466</v>
      </c>
      <c r="N3967" s="53">
        <v>20.955180212423006</v>
      </c>
      <c r="O3967" s="53">
        <v>0.41421278456807131</v>
      </c>
      <c r="P3967" s="53">
        <v>2.4830248359300504</v>
      </c>
      <c r="Q3967" s="53">
        <v>187.83018867924466</v>
      </c>
      <c r="R3967" s="53">
        <v>0.92694070020551844</v>
      </c>
      <c r="S3967" s="53">
        <v>6.2033301412050923</v>
      </c>
      <c r="T3967" s="53">
        <v>1.3260946956212395E-3</v>
      </c>
      <c r="U3967" s="53">
        <v>0.23113119073964197</v>
      </c>
      <c r="V3967" s="53">
        <v>54.01994699974648</v>
      </c>
      <c r="W3967" s="53">
        <v>14.145851423463817</v>
      </c>
    </row>
    <row r="3968" spans="3:23" x14ac:dyDescent="0.25">
      <c r="C3968" s="70">
        <v>0</v>
      </c>
      <c r="D3968" s="53">
        <v>147</v>
      </c>
      <c r="E3968" s="53">
        <v>153</v>
      </c>
      <c r="F3968" s="53">
        <v>42.426000000000002</v>
      </c>
      <c r="G3968" s="53">
        <v>0.70864970002286243</v>
      </c>
      <c r="H3968" s="53">
        <v>0.96078431372549022</v>
      </c>
      <c r="I3968" s="53">
        <v>0.7</v>
      </c>
      <c r="J3968" s="53">
        <v>13.680870333281757</v>
      </c>
      <c r="K3968" s="53">
        <v>141</v>
      </c>
      <c r="L3968" s="53">
        <v>102.17006802721089</v>
      </c>
      <c r="M3968" s="53">
        <v>348.97772807753239</v>
      </c>
      <c r="N3968" s="53">
        <v>18.680945588420634</v>
      </c>
      <c r="O3968" s="53">
        <v>-0.27343508464102295</v>
      </c>
      <c r="P3968" s="53">
        <v>2.1056821433757613</v>
      </c>
      <c r="Q3968" s="53">
        <v>301.04017857142838</v>
      </c>
      <c r="R3968" s="53">
        <v>0.81467690457291342</v>
      </c>
      <c r="S3968" s="53">
        <v>5.769780658198755</v>
      </c>
      <c r="T3968" s="53">
        <v>4.8628826530612039E-3</v>
      </c>
      <c r="U3968" s="53">
        <v>0.17850790177879736</v>
      </c>
      <c r="V3968" s="53">
        <v>16.529734379354593</v>
      </c>
      <c r="W3968" s="53">
        <v>11.662727460253086</v>
      </c>
    </row>
    <row r="3969" spans="3:23" x14ac:dyDescent="0.25">
      <c r="C3969" s="70">
        <v>0</v>
      </c>
      <c r="D3969" s="53">
        <v>99</v>
      </c>
      <c r="E3969" s="53">
        <v>105</v>
      </c>
      <c r="F3969" s="53">
        <v>35.594999999999999</v>
      </c>
      <c r="G3969" s="53">
        <v>0.74666156069031542</v>
      </c>
      <c r="H3969" s="53">
        <v>0.94285714285714284</v>
      </c>
      <c r="I3969" s="53">
        <v>0.66</v>
      </c>
      <c r="J3969" s="53">
        <v>11.227230955528665</v>
      </c>
      <c r="K3969" s="53">
        <v>144</v>
      </c>
      <c r="L3969" s="53">
        <v>106.18181818181819</v>
      </c>
      <c r="M3969" s="53">
        <v>440.25231910946195</v>
      </c>
      <c r="N3969" s="53">
        <v>20.982190522189573</v>
      </c>
      <c r="O3969" s="53">
        <v>-4.5820660348346351E-2</v>
      </c>
      <c r="P3969" s="53">
        <v>1.8899216182218752</v>
      </c>
      <c r="Q3969" s="53">
        <v>504.4500000000001</v>
      </c>
      <c r="R3969" s="53">
        <v>0.78245184184316385</v>
      </c>
      <c r="S3969" s="53">
        <v>5.6102267919020257</v>
      </c>
      <c r="T3969" s="53">
        <v>7.1093750000000054E-3</v>
      </c>
      <c r="U3969" s="53">
        <v>9.5533500575332581E-2</v>
      </c>
      <c r="V3969" s="53">
        <v>14.012044406565265</v>
      </c>
      <c r="W3969" s="53">
        <v>9.3208695901163932</v>
      </c>
    </row>
    <row r="3970" spans="3:23" x14ac:dyDescent="0.25">
      <c r="C3970" s="70">
        <v>0</v>
      </c>
      <c r="D3970" s="53">
        <v>99</v>
      </c>
      <c r="E3970" s="53">
        <v>106</v>
      </c>
      <c r="F3970" s="53">
        <v>35.628</v>
      </c>
      <c r="G3970" s="53">
        <v>0.8250609447608922</v>
      </c>
      <c r="H3970" s="53">
        <v>0.93396226415094341</v>
      </c>
      <c r="I3970" s="53">
        <v>0.5892857142857143</v>
      </c>
      <c r="J3970" s="53">
        <v>11.227230955528665</v>
      </c>
      <c r="K3970" s="53">
        <v>104</v>
      </c>
      <c r="L3970" s="53">
        <v>78.767676767676761</v>
      </c>
      <c r="M3970" s="53">
        <v>116.26180169037313</v>
      </c>
      <c r="N3970" s="53">
        <v>10.782476602820575</v>
      </c>
      <c r="O3970" s="53">
        <v>0.6246371736536237</v>
      </c>
      <c r="P3970" s="53">
        <v>2.4511989936185059</v>
      </c>
      <c r="Q3970" s="53">
        <v>20.489010989010996</v>
      </c>
      <c r="R3970" s="53">
        <v>0.93941643557127608</v>
      </c>
      <c r="S3970" s="53">
        <v>4.9460994589540004</v>
      </c>
      <c r="T3970" s="53">
        <v>7.1851225697379794E-3</v>
      </c>
      <c r="U3970" s="53">
        <v>0.32843670371142841</v>
      </c>
      <c r="V3970" s="53">
        <v>15.1106471612954</v>
      </c>
      <c r="W3970" s="53">
        <v>8.5381767104194033</v>
      </c>
    </row>
    <row r="3971" spans="3:23" x14ac:dyDescent="0.25">
      <c r="C3971" s="70">
        <v>0</v>
      </c>
      <c r="D3971" s="53">
        <v>150</v>
      </c>
      <c r="E3971" s="53">
        <v>167</v>
      </c>
      <c r="F3971" s="53">
        <v>49.860999999999997</v>
      </c>
      <c r="G3971" s="53">
        <v>0.92436594430310126</v>
      </c>
      <c r="H3971" s="53">
        <v>0.89820359281437123</v>
      </c>
      <c r="I3971" s="53">
        <v>0.51020408163265307</v>
      </c>
      <c r="J3971" s="53">
        <v>13.819765978853418</v>
      </c>
      <c r="K3971" s="53">
        <v>102</v>
      </c>
      <c r="L3971" s="53">
        <v>80.933333333333337</v>
      </c>
      <c r="M3971" s="53">
        <v>103.88814317673383</v>
      </c>
      <c r="N3971" s="53">
        <v>10.192553319788612</v>
      </c>
      <c r="O3971" s="53">
        <v>4.5990732883231182E-2</v>
      </c>
      <c r="P3971" s="53">
        <v>1.8597788247027067</v>
      </c>
      <c r="Q3971" s="53">
        <v>22.504761904761875</v>
      </c>
      <c r="R3971" s="53">
        <v>0.96805141533086014</v>
      </c>
      <c r="S3971" s="53">
        <v>5.041743318753511</v>
      </c>
      <c r="T3971" s="53">
        <v>4.5452254976064317E-3</v>
      </c>
      <c r="U3971" s="53">
        <v>0.31889017508065076</v>
      </c>
      <c r="V3971" s="53">
        <v>22.924412595065458</v>
      </c>
      <c r="W3971" s="53">
        <v>8.7458241752585852</v>
      </c>
    </row>
    <row r="3972" spans="3:23" x14ac:dyDescent="0.25">
      <c r="C3972" s="70">
        <v>0</v>
      </c>
      <c r="D3972" s="53">
        <v>5780</v>
      </c>
      <c r="E3972" s="53">
        <v>9415</v>
      </c>
      <c r="F3972" s="53">
        <v>477.15699999999998</v>
      </c>
      <c r="G3972" s="53">
        <v>0.88527570961674851</v>
      </c>
      <c r="H3972" s="53">
        <v>0.6139139670738184</v>
      </c>
      <c r="I3972" s="53">
        <v>0.52507267441860461</v>
      </c>
      <c r="J3972" s="53">
        <v>85.786505748685443</v>
      </c>
      <c r="K3972" s="53">
        <v>249</v>
      </c>
      <c r="L3972" s="53">
        <v>116.14325259515572</v>
      </c>
      <c r="M3972" s="53">
        <v>1453.1509580984996</v>
      </c>
      <c r="N3972" s="53">
        <v>38.120217183254603</v>
      </c>
      <c r="O3972" s="53">
        <v>0.86113894638883226</v>
      </c>
      <c r="P3972" s="53">
        <v>3.2467084004059887</v>
      </c>
      <c r="Q3972" s="53">
        <v>57.8389219397869</v>
      </c>
      <c r="R3972" s="53">
        <v>0.98819139665115252</v>
      </c>
      <c r="S3972" s="53">
        <v>7.0313666590636181</v>
      </c>
      <c r="T3972" s="53">
        <v>4.4601406555496895E-4</v>
      </c>
      <c r="U3972" s="53">
        <v>0.29299046955004238</v>
      </c>
      <c r="V3972" s="53">
        <v>154.02402164443629</v>
      </c>
      <c r="W3972" s="53">
        <v>71.631424011934698</v>
      </c>
    </row>
    <row r="3973" spans="3:23" x14ac:dyDescent="0.25">
      <c r="C3973" s="70">
        <v>0</v>
      </c>
      <c r="D3973" s="53">
        <v>36</v>
      </c>
      <c r="E3973" s="53">
        <v>40</v>
      </c>
      <c r="F3973" s="53">
        <v>19.592000000000002</v>
      </c>
      <c r="G3973" s="53">
        <v>0.38282074674438793</v>
      </c>
      <c r="H3973" s="53">
        <v>0.9</v>
      </c>
      <c r="I3973" s="53">
        <v>0.6428571428571429</v>
      </c>
      <c r="J3973" s="53">
        <v>6.7702750025730758</v>
      </c>
      <c r="K3973" s="53">
        <v>120</v>
      </c>
      <c r="L3973" s="53">
        <v>93.611111111111114</v>
      </c>
      <c r="M3973" s="53">
        <v>266.47301587301587</v>
      </c>
      <c r="N3973" s="53">
        <v>16.324001221300367</v>
      </c>
      <c r="O3973" s="53">
        <v>-0.20330039471223169</v>
      </c>
      <c r="P3973" s="53">
        <v>1.9829530284960057</v>
      </c>
      <c r="Q3973" s="53">
        <v>281.71428571428567</v>
      </c>
      <c r="R3973" s="53">
        <v>0.71749874044477446</v>
      </c>
      <c r="S3973" s="53">
        <v>4.6625732651509102</v>
      </c>
      <c r="T3973" s="53">
        <v>1.5873015873015893E-2</v>
      </c>
      <c r="U3973" s="53">
        <v>0.11361532890144486</v>
      </c>
      <c r="V3973" s="53">
        <v>7.1802197428460053</v>
      </c>
      <c r="W3973" s="53">
        <v>6.6332495807108005</v>
      </c>
    </row>
    <row r="3974" spans="3:23" x14ac:dyDescent="0.25">
      <c r="C3974" s="70">
        <v>1</v>
      </c>
      <c r="D3974" s="53">
        <v>99</v>
      </c>
      <c r="E3974" s="53">
        <v>104</v>
      </c>
      <c r="F3974" s="53">
        <v>32.882000000000005</v>
      </c>
      <c r="G3974" s="53">
        <v>0.58198239278895181</v>
      </c>
      <c r="H3974" s="53">
        <v>0.95192307692307687</v>
      </c>
      <c r="I3974" s="53">
        <v>0.7615384615384615</v>
      </c>
      <c r="J3974" s="53">
        <v>11.227230955528665</v>
      </c>
      <c r="K3974" s="53">
        <v>164</v>
      </c>
      <c r="L3974" s="53">
        <v>107.61616161616162</v>
      </c>
      <c r="M3974" s="53">
        <v>749.09606266749142</v>
      </c>
      <c r="N3974" s="53">
        <v>27.369619337277811</v>
      </c>
      <c r="O3974" s="53">
        <v>0.30499494998448351</v>
      </c>
      <c r="P3974" s="53">
        <v>1.9843388440405159</v>
      </c>
      <c r="Q3974" s="53">
        <v>164.51748251748253</v>
      </c>
      <c r="R3974" s="53">
        <v>0.93868906387471995</v>
      </c>
      <c r="S3974" s="53">
        <v>5.8410828825310528</v>
      </c>
      <c r="T3974" s="53">
        <v>7.0908112866154924E-3</v>
      </c>
      <c r="U3974" s="53">
        <v>0.14176401325527274</v>
      </c>
      <c r="V3974" s="53">
        <v>12.525052735448579</v>
      </c>
      <c r="W3974" s="53">
        <v>10.185390246433393</v>
      </c>
    </row>
    <row r="3975" spans="3:23" x14ac:dyDescent="0.25">
      <c r="C3975" s="70">
        <v>0</v>
      </c>
      <c r="D3975" s="53">
        <v>78</v>
      </c>
      <c r="E3975" s="53">
        <v>83</v>
      </c>
      <c r="F3975" s="53">
        <v>29.88</v>
      </c>
      <c r="G3975" s="53">
        <v>0.53643400544549968</v>
      </c>
      <c r="H3975" s="53">
        <v>0.93975903614457834</v>
      </c>
      <c r="I3975" s="53">
        <v>0.72222222222222221</v>
      </c>
      <c r="J3975" s="53">
        <v>9.9655749703337584</v>
      </c>
      <c r="K3975" s="53">
        <v>105</v>
      </c>
      <c r="L3975" s="53">
        <v>83.807692307692307</v>
      </c>
      <c r="M3975" s="53">
        <v>133.35214785214785</v>
      </c>
      <c r="N3975" s="53">
        <v>11.547820047617119</v>
      </c>
      <c r="O3975" s="53">
        <v>2.0835556851747572E-3</v>
      </c>
      <c r="P3975" s="53">
        <v>1.8054482510097372</v>
      </c>
      <c r="Q3975" s="53">
        <v>33.741666666666681</v>
      </c>
      <c r="R3975" s="53">
        <v>0.9311564961537292</v>
      </c>
      <c r="S3975" s="53">
        <v>4.9199728154774034</v>
      </c>
      <c r="T3975" s="53">
        <v>1.0138888888888888E-2</v>
      </c>
      <c r="U3975" s="53">
        <v>0.22533128908128883</v>
      </c>
      <c r="V3975" s="53">
        <v>10.96380993109276</v>
      </c>
      <c r="W3975" s="53">
        <v>9.2528226586911675</v>
      </c>
    </row>
    <row r="3976" spans="3:23" x14ac:dyDescent="0.25">
      <c r="C3976" s="70">
        <v>0</v>
      </c>
      <c r="D3976" s="53">
        <v>753</v>
      </c>
      <c r="E3976" s="53">
        <v>1216</v>
      </c>
      <c r="F3976" s="53">
        <v>177.05699999999999</v>
      </c>
      <c r="G3976" s="53">
        <v>0.97742851671837927</v>
      </c>
      <c r="H3976" s="53">
        <v>0.61924342105263153</v>
      </c>
      <c r="I3976" s="53">
        <v>0.4820742637644046</v>
      </c>
      <c r="J3976" s="53">
        <v>30.963678353606142</v>
      </c>
      <c r="K3976" s="53">
        <v>167</v>
      </c>
      <c r="L3976" s="53">
        <v>97.827357237715802</v>
      </c>
      <c r="M3976" s="53">
        <v>441.28398462886088</v>
      </c>
      <c r="N3976" s="53">
        <v>21.006760450599252</v>
      </c>
      <c r="O3976" s="53">
        <v>0.26926335254774397</v>
      </c>
      <c r="P3976" s="53">
        <v>2.1852894749697964</v>
      </c>
      <c r="Q3976" s="53">
        <v>238.84217171717327</v>
      </c>
      <c r="R3976" s="53">
        <v>0.90319360933513804</v>
      </c>
      <c r="S3976" s="53">
        <v>6.174516338061153</v>
      </c>
      <c r="T3976" s="53">
        <v>1.0577683399653056E-3</v>
      </c>
      <c r="U3976" s="53">
        <v>0.23033207969005048</v>
      </c>
      <c r="V3976" s="53">
        <v>80.463513053586993</v>
      </c>
      <c r="W3976" s="53">
        <v>16.999237293433552</v>
      </c>
    </row>
    <row r="3977" spans="3:23" x14ac:dyDescent="0.25">
      <c r="C3977" s="70">
        <v>0</v>
      </c>
      <c r="D3977" s="53">
        <v>120</v>
      </c>
      <c r="E3977" s="53">
        <v>125</v>
      </c>
      <c r="F3977" s="53">
        <v>38.224999999999994</v>
      </c>
      <c r="G3977" s="53">
        <v>0.69819935064449579</v>
      </c>
      <c r="H3977" s="53">
        <v>0.96</v>
      </c>
      <c r="I3977" s="53">
        <v>0.68181818181818177</v>
      </c>
      <c r="J3977" s="53">
        <v>12.360774464742066</v>
      </c>
      <c r="K3977" s="53">
        <v>150</v>
      </c>
      <c r="L3977" s="53">
        <v>106.41666666666667</v>
      </c>
      <c r="M3977" s="53">
        <v>592.68207282913193</v>
      </c>
      <c r="N3977" s="53">
        <v>24.345062596533449</v>
      </c>
      <c r="O3977" s="53">
        <v>-7.7047709426439912E-3</v>
      </c>
      <c r="P3977" s="53">
        <v>1.7409356810872438</v>
      </c>
      <c r="Q3977" s="53">
        <v>664.50267379679008</v>
      </c>
      <c r="R3977" s="53">
        <v>0.77680237577406719</v>
      </c>
      <c r="S3977" s="53">
        <v>5.814735178725507</v>
      </c>
      <c r="T3977" s="53">
        <v>5.690754668420615E-3</v>
      </c>
      <c r="U3977" s="53">
        <v>0.11042955956847712</v>
      </c>
      <c r="V3977" s="53">
        <v>14.809584485784224</v>
      </c>
      <c r="W3977" s="53">
        <v>10.602231768336809</v>
      </c>
    </row>
    <row r="3978" spans="3:23" x14ac:dyDescent="0.25">
      <c r="C3978" s="70">
        <v>0</v>
      </c>
      <c r="D3978" s="53">
        <v>182</v>
      </c>
      <c r="E3978" s="53">
        <v>199</v>
      </c>
      <c r="F3978" s="53">
        <v>50.712999999999994</v>
      </c>
      <c r="G3978" s="53">
        <v>0.74317589571514031</v>
      </c>
      <c r="H3978" s="53">
        <v>0.914572864321608</v>
      </c>
      <c r="I3978" s="53">
        <v>0.59477124183006536</v>
      </c>
      <c r="J3978" s="53">
        <v>15.222667215103916</v>
      </c>
      <c r="K3978" s="53">
        <v>101</v>
      </c>
      <c r="L3978" s="53">
        <v>77.043956043956044</v>
      </c>
      <c r="M3978" s="53">
        <v>74.185902495294755</v>
      </c>
      <c r="N3978" s="53">
        <v>8.6131238523136755</v>
      </c>
      <c r="O3978" s="53">
        <v>0.85889446268755976</v>
      </c>
      <c r="P3978" s="53">
        <v>2.9966247606246812</v>
      </c>
      <c r="Q3978" s="53">
        <v>19.021604938271594</v>
      </c>
      <c r="R3978" s="53">
        <v>0.93429801222007491</v>
      </c>
      <c r="S3978" s="53">
        <v>4.7713433085989649</v>
      </c>
      <c r="T3978" s="53">
        <v>4.8773052888279435E-3</v>
      </c>
      <c r="U3978" s="53">
        <v>0.329408091908092</v>
      </c>
      <c r="V3978" s="53">
        <v>19.069650919185957</v>
      </c>
      <c r="W3978" s="53">
        <v>12.759429015535055</v>
      </c>
    </row>
    <row r="3979" spans="3:23" x14ac:dyDescent="0.25">
      <c r="C3979" s="70">
        <v>0</v>
      </c>
      <c r="D3979" s="53">
        <v>29</v>
      </c>
      <c r="E3979" s="53">
        <v>33</v>
      </c>
      <c r="F3979" s="53">
        <v>17.996000000000002</v>
      </c>
      <c r="G3979" s="53">
        <v>0</v>
      </c>
      <c r="H3979" s="53">
        <v>0.87878787878787878</v>
      </c>
      <c r="I3979" s="53">
        <v>0.59183673469387754</v>
      </c>
      <c r="J3979" s="53">
        <v>6.0765077797464979</v>
      </c>
      <c r="K3979" s="53">
        <v>89</v>
      </c>
      <c r="L3979" s="53">
        <v>80.310344827586206</v>
      </c>
      <c r="M3979" s="53">
        <v>35.078817733990135</v>
      </c>
      <c r="N3979" s="53">
        <v>5.9227373514271369</v>
      </c>
      <c r="O3979" s="53">
        <v>-0.48709768546886767</v>
      </c>
      <c r="P3979" s="53">
        <v>2.4117171667053765</v>
      </c>
      <c r="Q3979" s="53">
        <v>15.910714285714286</v>
      </c>
      <c r="R3979" s="53">
        <v>0.92164530313368165</v>
      </c>
      <c r="S3979" s="53">
        <v>3.6990278753194064</v>
      </c>
      <c r="T3979" s="53">
        <v>1.9770408163265318E-2</v>
      </c>
      <c r="U3979" s="53">
        <v>0.29209183673469369</v>
      </c>
      <c r="V3979" s="53">
        <v>6.2330229193099944</v>
      </c>
      <c r="W3979" s="53">
        <v>6.2330229193099944</v>
      </c>
    </row>
    <row r="3980" spans="3:23" x14ac:dyDescent="0.25">
      <c r="C3980" s="70">
        <v>0</v>
      </c>
      <c r="D3980" s="53">
        <v>5818</v>
      </c>
      <c r="E3980" s="53">
        <v>9480</v>
      </c>
      <c r="F3980" s="53">
        <v>470.62399999999997</v>
      </c>
      <c r="G3980" s="53">
        <v>0.88757704398820858</v>
      </c>
      <c r="H3980" s="53">
        <v>0.61371308016877635</v>
      </c>
      <c r="I3980" s="53">
        <v>0.51651278409090906</v>
      </c>
      <c r="J3980" s="53">
        <v>86.068040940114216</v>
      </c>
      <c r="K3980" s="53">
        <v>252</v>
      </c>
      <c r="L3980" s="53">
        <v>117.73891371605363</v>
      </c>
      <c r="M3980" s="53">
        <v>1438.4301890896941</v>
      </c>
      <c r="N3980" s="53">
        <v>37.92664220689322</v>
      </c>
      <c r="O3980" s="53">
        <v>0.9307893896526489</v>
      </c>
      <c r="P3980" s="53">
        <v>3.4811782174348855</v>
      </c>
      <c r="Q3980" s="53">
        <v>56.457276250881741</v>
      </c>
      <c r="R3980" s="53">
        <v>0.98854764079712953</v>
      </c>
      <c r="S3980" s="53">
        <v>7.0348951897414915</v>
      </c>
      <c r="T3980" s="53">
        <v>4.5018191651508747E-4</v>
      </c>
      <c r="U3980" s="53">
        <v>0.30169283711979655</v>
      </c>
      <c r="V3980" s="53">
        <v>154.03001036054954</v>
      </c>
      <c r="W3980" s="53">
        <v>70.955356803287245</v>
      </c>
    </row>
    <row r="3981" spans="3:23" x14ac:dyDescent="0.25">
      <c r="C3981" s="70">
        <v>1</v>
      </c>
      <c r="D3981" s="53">
        <v>89</v>
      </c>
      <c r="E3981" s="53">
        <v>95</v>
      </c>
      <c r="F3981" s="53">
        <v>31.956</v>
      </c>
      <c r="G3981" s="53">
        <v>0.57605058136841514</v>
      </c>
      <c r="H3981" s="53">
        <v>0.93684210526315792</v>
      </c>
      <c r="I3981" s="53">
        <v>0.68461538461538463</v>
      </c>
      <c r="J3981" s="53">
        <v>10.64510777218481</v>
      </c>
      <c r="K3981" s="53">
        <v>171</v>
      </c>
      <c r="L3981" s="53">
        <v>109.20224719101124</v>
      </c>
      <c r="M3981" s="53">
        <v>981.52681307456578</v>
      </c>
      <c r="N3981" s="53">
        <v>31.329328321471653</v>
      </c>
      <c r="O3981" s="53">
        <v>0.37615742382993267</v>
      </c>
      <c r="P3981" s="53">
        <v>1.9605288592993575</v>
      </c>
      <c r="Q3981" s="53">
        <v>182.84615384615387</v>
      </c>
      <c r="R3981" s="53">
        <v>0.94160084908641728</v>
      </c>
      <c r="S3981" s="53">
        <v>5.6651832569504732</v>
      </c>
      <c r="T3981" s="53">
        <v>7.0908112866154907E-3</v>
      </c>
      <c r="U3981" s="53">
        <v>0.1472942139761009</v>
      </c>
      <c r="V3981" s="53">
        <v>11.891555077682693</v>
      </c>
      <c r="W3981" s="53">
        <v>9.7203241864283463</v>
      </c>
    </row>
    <row r="3982" spans="3:23" x14ac:dyDescent="0.25">
      <c r="C3982" s="70">
        <v>0</v>
      </c>
      <c r="D3982" s="53">
        <v>97</v>
      </c>
      <c r="E3982" s="53">
        <v>104</v>
      </c>
      <c r="F3982" s="53">
        <v>33.734000000000002</v>
      </c>
      <c r="G3982" s="53">
        <v>0.43672729291702433</v>
      </c>
      <c r="H3982" s="53">
        <v>0.93269230769230771</v>
      </c>
      <c r="I3982" s="53">
        <v>0.67361111111111116</v>
      </c>
      <c r="J3982" s="53">
        <v>11.113245963232828</v>
      </c>
      <c r="K3982" s="53">
        <v>106</v>
      </c>
      <c r="L3982" s="53">
        <v>82.072164948453604</v>
      </c>
      <c r="M3982" s="53">
        <v>88.463487972508574</v>
      </c>
      <c r="N3982" s="53">
        <v>9.4055030685502707</v>
      </c>
      <c r="O3982" s="53">
        <v>0.34277902448151371</v>
      </c>
      <c r="P3982" s="53">
        <v>2.6688034031288748</v>
      </c>
      <c r="Q3982" s="53">
        <v>25.153846153846111</v>
      </c>
      <c r="R3982" s="53">
        <v>0.96086105189808113</v>
      </c>
      <c r="S3982" s="53">
        <v>4.8535484457582738</v>
      </c>
      <c r="T3982" s="53">
        <v>6.985535831689667E-3</v>
      </c>
      <c r="U3982" s="53">
        <v>0.26347448847448801</v>
      </c>
      <c r="V3982" s="53">
        <v>11.918637245455235</v>
      </c>
      <c r="W3982" s="53">
        <v>10.721933936692041</v>
      </c>
    </row>
    <row r="3983" spans="3:23" x14ac:dyDescent="0.25">
      <c r="C3983" s="70">
        <v>0</v>
      </c>
      <c r="D3983" s="53">
        <v>751</v>
      </c>
      <c r="E3983" s="53">
        <v>1178</v>
      </c>
      <c r="F3983" s="53">
        <v>174.07900000000001</v>
      </c>
      <c r="G3983" s="53">
        <v>0.97634479215535119</v>
      </c>
      <c r="H3983" s="53">
        <v>0.63752122241086584</v>
      </c>
      <c r="I3983" s="53">
        <v>0.4741161616161616</v>
      </c>
      <c r="J3983" s="53">
        <v>30.922530590107062</v>
      </c>
      <c r="K3983" s="53">
        <v>183</v>
      </c>
      <c r="L3983" s="53">
        <v>99.747003994673761</v>
      </c>
      <c r="M3983" s="53">
        <v>466.58924101198369</v>
      </c>
      <c r="N3983" s="53">
        <v>21.600676864672174</v>
      </c>
      <c r="O3983" s="53">
        <v>0.5163087896061046</v>
      </c>
      <c r="P3983" s="53">
        <v>2.9611929496956662</v>
      </c>
      <c r="Q3983" s="53">
        <v>191.34557907845578</v>
      </c>
      <c r="R3983" s="53">
        <v>0.91842743906187962</v>
      </c>
      <c r="S3983" s="53">
        <v>6.2475648131091521</v>
      </c>
      <c r="T3983" s="53">
        <v>9.8711401360714979E-4</v>
      </c>
      <c r="U3983" s="53">
        <v>0.22120544049863547</v>
      </c>
      <c r="V3983" s="53">
        <v>79.751880209089094</v>
      </c>
      <c r="W3983" s="53">
        <v>17.243906987895969</v>
      </c>
    </row>
    <row r="3984" spans="3:23" x14ac:dyDescent="0.25">
      <c r="C3984" s="70">
        <v>0</v>
      </c>
      <c r="D3984" s="53">
        <v>127</v>
      </c>
      <c r="E3984" s="53">
        <v>132</v>
      </c>
      <c r="F3984" s="53">
        <v>38.969000000000001</v>
      </c>
      <c r="G3984" s="53">
        <v>0.69735282558459133</v>
      </c>
      <c r="H3984" s="53">
        <v>0.96212121212121215</v>
      </c>
      <c r="I3984" s="53">
        <v>0.72159090909090906</v>
      </c>
      <c r="J3984" s="53">
        <v>12.716187407449043</v>
      </c>
      <c r="K3984" s="53">
        <v>152</v>
      </c>
      <c r="L3984" s="53">
        <v>110.77952755905511</v>
      </c>
      <c r="M3984" s="53">
        <v>596.01449818772642</v>
      </c>
      <c r="N3984" s="53">
        <v>24.413408164116014</v>
      </c>
      <c r="O3984" s="53">
        <v>-0.1073429871926093</v>
      </c>
      <c r="P3984" s="53">
        <v>1.8311574884236932</v>
      </c>
      <c r="Q3984" s="53">
        <v>464.7914438502666</v>
      </c>
      <c r="R3984" s="53">
        <v>0.814772708555074</v>
      </c>
      <c r="S3984" s="53">
        <v>5.9006684229554303</v>
      </c>
      <c r="T3984" s="53">
        <v>5.8623352111870702E-3</v>
      </c>
      <c r="U3984" s="53">
        <v>0.15677841798162817</v>
      </c>
      <c r="V3984" s="53">
        <v>15.156725927105967</v>
      </c>
      <c r="W3984" s="53">
        <v>10.863249973051742</v>
      </c>
    </row>
    <row r="3985" spans="3:23" x14ac:dyDescent="0.25">
      <c r="C3985" s="70">
        <v>0</v>
      </c>
      <c r="D3985" s="53">
        <v>197</v>
      </c>
      <c r="E3985" s="53">
        <v>216</v>
      </c>
      <c r="F3985" s="53">
        <v>52.010999999999996</v>
      </c>
      <c r="G3985" s="53">
        <v>0.78710881804532906</v>
      </c>
      <c r="H3985" s="53">
        <v>0.91203703703703709</v>
      </c>
      <c r="I3985" s="53">
        <v>0.6099071207430341</v>
      </c>
      <c r="J3985" s="53">
        <v>15.837556323903856</v>
      </c>
      <c r="K3985" s="53">
        <v>101</v>
      </c>
      <c r="L3985" s="53">
        <v>81.360406091370564</v>
      </c>
      <c r="M3985" s="53">
        <v>87.578628405677037</v>
      </c>
      <c r="N3985" s="53">
        <v>9.358345388244496</v>
      </c>
      <c r="O3985" s="53">
        <v>0.35936866977125026</v>
      </c>
      <c r="P3985" s="53">
        <v>1.8592903033412667</v>
      </c>
      <c r="Q3985" s="53">
        <v>21.739766081871352</v>
      </c>
      <c r="R3985" s="53">
        <v>0.92910957620893952</v>
      </c>
      <c r="S3985" s="53">
        <v>4.8378905026837904</v>
      </c>
      <c r="T3985" s="53">
        <v>5.1126842447248612E-3</v>
      </c>
      <c r="U3985" s="53">
        <v>0.31903517210534793</v>
      </c>
      <c r="V3985" s="53">
        <v>20.565966524937362</v>
      </c>
      <c r="W3985" s="53">
        <v>12.685379376316257</v>
      </c>
    </row>
    <row r="3986" spans="3:23" x14ac:dyDescent="0.25">
      <c r="C3986" s="70">
        <v>0</v>
      </c>
      <c r="D3986" s="53">
        <v>5614</v>
      </c>
      <c r="E3986" s="53">
        <v>8693</v>
      </c>
      <c r="F3986" s="53">
        <v>437.83299999999997</v>
      </c>
      <c r="G3986" s="53">
        <v>0.90045794237981758</v>
      </c>
      <c r="H3986" s="53">
        <v>0.64580697112619345</v>
      </c>
      <c r="I3986" s="53">
        <v>0.54399224806201552</v>
      </c>
      <c r="J3986" s="53">
        <v>84.545649232489794</v>
      </c>
      <c r="K3986" s="53">
        <v>255</v>
      </c>
      <c r="L3986" s="53">
        <v>121.25970787317421</v>
      </c>
      <c r="M3986" s="53">
        <v>1407.2744247142182</v>
      </c>
      <c r="N3986" s="53">
        <v>37.513656509519542</v>
      </c>
      <c r="O3986" s="53">
        <v>0.94744923061458897</v>
      </c>
      <c r="P3986" s="53">
        <v>3.5915265811925252</v>
      </c>
      <c r="Q3986" s="53">
        <v>63.192788461538193</v>
      </c>
      <c r="R3986" s="53">
        <v>0.98726508456825823</v>
      </c>
      <c r="S3986" s="53">
        <v>7.0306331038636882</v>
      </c>
      <c r="T3986" s="53">
        <v>3.9900147928995084E-4</v>
      </c>
      <c r="U3986" s="53">
        <v>0.28265874238501998</v>
      </c>
      <c r="V3986" s="53">
        <v>154.49619275605122</v>
      </c>
      <c r="W3986" s="53">
        <v>67.197051908590055</v>
      </c>
    </row>
    <row r="3987" spans="3:23" x14ac:dyDescent="0.25">
      <c r="C3987" s="70">
        <v>1</v>
      </c>
      <c r="D3987" s="53">
        <v>76</v>
      </c>
      <c r="E3987" s="53">
        <v>81</v>
      </c>
      <c r="F3987" s="53">
        <v>29.144000000000002</v>
      </c>
      <c r="G3987" s="53">
        <v>0.66090995204188441</v>
      </c>
      <c r="H3987" s="53">
        <v>0.93827160493827155</v>
      </c>
      <c r="I3987" s="53">
        <v>0.70370370370370372</v>
      </c>
      <c r="J3987" s="53">
        <v>9.8369815187318714</v>
      </c>
      <c r="K3987" s="53">
        <v>188</v>
      </c>
      <c r="L3987" s="53">
        <v>116.5</v>
      </c>
      <c r="M3987" s="53">
        <v>1151.0533333333333</v>
      </c>
      <c r="N3987" s="53">
        <v>33.927176913697572</v>
      </c>
      <c r="O3987" s="53">
        <v>0.44809873068605066</v>
      </c>
      <c r="P3987" s="53">
        <v>2.0968344775719943</v>
      </c>
      <c r="Q3987" s="53">
        <v>229.85</v>
      </c>
      <c r="R3987" s="53">
        <v>0.93102067678596845</v>
      </c>
      <c r="S3987" s="53">
        <v>5.6918135330950319</v>
      </c>
      <c r="T3987" s="53">
        <v>8.3333333333333141E-3</v>
      </c>
      <c r="U3987" s="53">
        <v>0.12533818232878879</v>
      </c>
      <c r="V3987" s="53">
        <v>11.448887659654995</v>
      </c>
      <c r="W3987" s="53">
        <v>8.5919919113017986</v>
      </c>
    </row>
    <row r="3988" spans="3:23" x14ac:dyDescent="0.25">
      <c r="C3988" s="70">
        <v>0</v>
      </c>
      <c r="D3988" s="53">
        <v>86</v>
      </c>
      <c r="E3988" s="53">
        <v>91</v>
      </c>
      <c r="F3988" s="53">
        <v>31.195</v>
      </c>
      <c r="G3988" s="53">
        <v>0.63617593378626347</v>
      </c>
      <c r="H3988" s="53">
        <v>0.94505494505494503</v>
      </c>
      <c r="I3988" s="53">
        <v>0.71666666666666667</v>
      </c>
      <c r="J3988" s="53">
        <v>10.464157913908982</v>
      </c>
      <c r="K3988" s="53">
        <v>140</v>
      </c>
      <c r="L3988" s="53">
        <v>89.511627906976742</v>
      </c>
      <c r="M3988" s="53">
        <v>312.95868673050626</v>
      </c>
      <c r="N3988" s="53">
        <v>17.690638392395744</v>
      </c>
      <c r="O3988" s="53">
        <v>1.1502629423685777</v>
      </c>
      <c r="P3988" s="53">
        <v>3.491846526305308</v>
      </c>
      <c r="Q3988" s="53">
        <v>41.938461538461539</v>
      </c>
      <c r="R3988" s="53">
        <v>0.97535234739692678</v>
      </c>
      <c r="S3988" s="53">
        <v>5.0769728940357286</v>
      </c>
      <c r="T3988" s="53">
        <v>8.5207100591715816E-3</v>
      </c>
      <c r="U3988" s="53">
        <v>0.26695885311269896</v>
      </c>
      <c r="V3988" s="53">
        <v>12.031230435632677</v>
      </c>
      <c r="W3988" s="53">
        <v>9.2826239463266536</v>
      </c>
    </row>
    <row r="3989" spans="3:23" x14ac:dyDescent="0.25">
      <c r="C3989" s="70">
        <v>0</v>
      </c>
      <c r="D3989" s="53">
        <v>742</v>
      </c>
      <c r="E3989" s="53">
        <v>1153</v>
      </c>
      <c r="F3989" s="53">
        <v>166.18100000000001</v>
      </c>
      <c r="G3989" s="53">
        <v>0.9756323354373575</v>
      </c>
      <c r="H3989" s="53">
        <v>0.64353859496964438</v>
      </c>
      <c r="I3989" s="53">
        <v>0.47503201024327785</v>
      </c>
      <c r="J3989" s="53">
        <v>30.736683981742249</v>
      </c>
      <c r="K3989" s="53">
        <v>218</v>
      </c>
      <c r="L3989" s="53">
        <v>102.61320754716981</v>
      </c>
      <c r="M3989" s="53">
        <v>557.9648995493086</v>
      </c>
      <c r="N3989" s="53">
        <v>23.62128065006867</v>
      </c>
      <c r="O3989" s="53">
        <v>1.1734337225038689</v>
      </c>
      <c r="P3989" s="53">
        <v>5.2762720262124496</v>
      </c>
      <c r="Q3989" s="53">
        <v>278.01957070707101</v>
      </c>
      <c r="R3989" s="53">
        <v>0.89282404752422317</v>
      </c>
      <c r="S3989" s="53">
        <v>6.2490070352402771</v>
      </c>
      <c r="T3989" s="53">
        <v>1.0386376390164238E-3</v>
      </c>
      <c r="U3989" s="53">
        <v>0.22258782060396354</v>
      </c>
      <c r="V3989" s="53">
        <v>77.843695970505365</v>
      </c>
      <c r="W3989" s="53">
        <v>17.079826883058768</v>
      </c>
    </row>
    <row r="3990" spans="3:23" x14ac:dyDescent="0.25">
      <c r="C3990" s="70">
        <v>0</v>
      </c>
      <c r="D3990" s="53">
        <v>145</v>
      </c>
      <c r="E3990" s="53">
        <v>151</v>
      </c>
      <c r="F3990" s="53">
        <v>41.88</v>
      </c>
      <c r="G3990" s="53">
        <v>0.71103966398335894</v>
      </c>
      <c r="H3990" s="53">
        <v>0.96026490066225167</v>
      </c>
      <c r="I3990" s="53">
        <v>0.71078431372549022</v>
      </c>
      <c r="J3990" s="53">
        <v>13.587484461319491</v>
      </c>
      <c r="K3990" s="53">
        <v>154</v>
      </c>
      <c r="L3990" s="53">
        <v>111.59310344827587</v>
      </c>
      <c r="M3990" s="53">
        <v>648.32634099616848</v>
      </c>
      <c r="N3990" s="53">
        <v>25.46225325842488</v>
      </c>
      <c r="O3990" s="53">
        <v>-6.298690058121402E-2</v>
      </c>
      <c r="P3990" s="53">
        <v>1.8067790859702828</v>
      </c>
      <c r="Q3990" s="53">
        <v>626.11574074073985</v>
      </c>
      <c r="R3990" s="53">
        <v>0.79676119600317508</v>
      </c>
      <c r="S3990" s="53">
        <v>6.1025304039136143</v>
      </c>
      <c r="T3990" s="53">
        <v>5.0154320987654544E-3</v>
      </c>
      <c r="U3990" s="53">
        <v>0.18101200522411079</v>
      </c>
      <c r="V3990" s="53">
        <v>16.352112755074508</v>
      </c>
      <c r="W3990" s="53">
        <v>11.498019173312249</v>
      </c>
    </row>
    <row r="3991" spans="3:23" x14ac:dyDescent="0.25">
      <c r="C3991" s="70">
        <v>0</v>
      </c>
      <c r="D3991" s="53">
        <v>5918</v>
      </c>
      <c r="E3991" s="53">
        <v>9535</v>
      </c>
      <c r="F3991" s="53">
        <v>508.83999999999992</v>
      </c>
      <c r="G3991" s="53">
        <v>0.88617811240643096</v>
      </c>
      <c r="H3991" s="53">
        <v>0.62066072364971159</v>
      </c>
      <c r="I3991" s="53">
        <v>0.51730769230769236</v>
      </c>
      <c r="J3991" s="53">
        <v>86.804559936346038</v>
      </c>
      <c r="K3991" s="53">
        <v>255</v>
      </c>
      <c r="L3991" s="53">
        <v>119.75650557620818</v>
      </c>
      <c r="M3991" s="53">
        <v>1380.0152314577151</v>
      </c>
      <c r="N3991" s="53">
        <v>37.148556249977133</v>
      </c>
      <c r="O3991" s="53">
        <v>0.93574976594969539</v>
      </c>
      <c r="P3991" s="53">
        <v>3.5298867598778041</v>
      </c>
      <c r="Q3991" s="53">
        <v>58.994014573212837</v>
      </c>
      <c r="R3991" s="53">
        <v>0.98763761046329601</v>
      </c>
      <c r="S3991" s="53">
        <v>7.0089296087579536</v>
      </c>
      <c r="T3991" s="53">
        <v>4.2987390686455713E-4</v>
      </c>
      <c r="U3991" s="53">
        <v>0.28663889890920258</v>
      </c>
      <c r="V3991" s="53">
        <v>154.92277858387513</v>
      </c>
      <c r="W3991" s="53">
        <v>71.782655399937852</v>
      </c>
    </row>
    <row r="3992" spans="3:23" x14ac:dyDescent="0.25">
      <c r="C3992" s="70">
        <v>0</v>
      </c>
      <c r="D3992" s="53">
        <v>29</v>
      </c>
      <c r="E3992" s="53">
        <v>33</v>
      </c>
      <c r="F3992" s="53">
        <v>17.996000000000002</v>
      </c>
      <c r="G3992" s="53">
        <v>0</v>
      </c>
      <c r="H3992" s="53">
        <v>0.87878787878787878</v>
      </c>
      <c r="I3992" s="53">
        <v>0.59183673469387754</v>
      </c>
      <c r="J3992" s="53">
        <v>6.0765077797464979</v>
      </c>
      <c r="K3992" s="53">
        <v>124</v>
      </c>
      <c r="L3992" s="53">
        <v>98.379310344827587</v>
      </c>
      <c r="M3992" s="53">
        <v>248.1009852216749</v>
      </c>
      <c r="N3992" s="53">
        <v>15.751221705686035</v>
      </c>
      <c r="O3992" s="53">
        <v>-8.493091077410557E-2</v>
      </c>
      <c r="P3992" s="53">
        <v>2.0187261530539233</v>
      </c>
      <c r="Q3992" s="53">
        <v>208.6071428571428</v>
      </c>
      <c r="R3992" s="53">
        <v>0.80152159960479497</v>
      </c>
      <c r="S3992" s="53">
        <v>4.5821189261620541</v>
      </c>
      <c r="T3992" s="53">
        <v>1.8494897959183687E-2</v>
      </c>
      <c r="U3992" s="53">
        <v>0.10353959967500892</v>
      </c>
      <c r="V3992" s="53">
        <v>6.2330229193099944</v>
      </c>
      <c r="W3992" s="53">
        <v>6.2330229193099944</v>
      </c>
    </row>
    <row r="3993" spans="3:23" x14ac:dyDescent="0.25">
      <c r="C3993" s="70">
        <v>1</v>
      </c>
      <c r="D3993" s="53">
        <v>82</v>
      </c>
      <c r="E3993" s="53">
        <v>88</v>
      </c>
      <c r="F3993" s="53">
        <v>30.277000000000001</v>
      </c>
      <c r="G3993" s="53">
        <v>0.62033868050528029</v>
      </c>
      <c r="H3993" s="53">
        <v>0.93181818181818177</v>
      </c>
      <c r="I3993" s="53">
        <v>0.68333333333333335</v>
      </c>
      <c r="J3993" s="53">
        <v>10.217907939900583</v>
      </c>
      <c r="K3993" s="53">
        <v>163</v>
      </c>
      <c r="L3993" s="53">
        <v>106.76829268292683</v>
      </c>
      <c r="M3993" s="53">
        <v>791.88392050587208</v>
      </c>
      <c r="N3993" s="53">
        <v>28.140432130759329</v>
      </c>
      <c r="O3993" s="53">
        <v>0.42397975074711824</v>
      </c>
      <c r="P3993" s="53">
        <v>2.0004657385974585</v>
      </c>
      <c r="Q3993" s="53">
        <v>157.15909090909102</v>
      </c>
      <c r="R3993" s="53">
        <v>0.94119722189883415</v>
      </c>
      <c r="S3993" s="53">
        <v>5.5310344739983597</v>
      </c>
      <c r="T3993" s="53">
        <v>7.8053259871441842E-3</v>
      </c>
      <c r="U3993" s="53">
        <v>0.12810836982743676</v>
      </c>
      <c r="V3993" s="53">
        <v>11.666998360683433</v>
      </c>
      <c r="W3993" s="53">
        <v>9.1508242204578281</v>
      </c>
    </row>
    <row r="3994" spans="3:23" x14ac:dyDescent="0.25">
      <c r="C3994" s="70">
        <v>0</v>
      </c>
      <c r="D3994" s="53">
        <v>123</v>
      </c>
      <c r="E3994" s="53">
        <v>135</v>
      </c>
      <c r="F3994" s="53">
        <v>40.564999999999991</v>
      </c>
      <c r="G3994" s="53">
        <v>0.76884737318416874</v>
      </c>
      <c r="H3994" s="53">
        <v>0.91111111111111109</v>
      </c>
      <c r="I3994" s="53">
        <v>0.68333333333333335</v>
      </c>
      <c r="J3994" s="53">
        <v>12.514330345744634</v>
      </c>
      <c r="K3994" s="53">
        <v>118</v>
      </c>
      <c r="L3994" s="53">
        <v>85.154471544715449</v>
      </c>
      <c r="M3994" s="53">
        <v>176.36118885779021</v>
      </c>
      <c r="N3994" s="53">
        <v>13.280105001760724</v>
      </c>
      <c r="O3994" s="53">
        <v>0.74866785064336383</v>
      </c>
      <c r="P3994" s="53">
        <v>2.53805966706084</v>
      </c>
      <c r="Q3994" s="53">
        <v>43.885416666666693</v>
      </c>
      <c r="R3994" s="53">
        <v>0.951475976448516</v>
      </c>
      <c r="S3994" s="53">
        <v>5.0759514299257473</v>
      </c>
      <c r="T3994" s="53">
        <v>6.781684027777765E-3</v>
      </c>
      <c r="U3994" s="53">
        <v>0.23039656592046287</v>
      </c>
      <c r="V3994" s="53">
        <v>16.00829939833179</v>
      </c>
      <c r="W3994" s="53">
        <v>10.236224335057852</v>
      </c>
    </row>
    <row r="3995" spans="3:23" x14ac:dyDescent="0.25">
      <c r="C3995" s="70">
        <v>0</v>
      </c>
      <c r="D3995" s="53">
        <v>794</v>
      </c>
      <c r="E3995" s="53">
        <v>1247</v>
      </c>
      <c r="F3995" s="53">
        <v>170.04300000000001</v>
      </c>
      <c r="G3995" s="53">
        <v>0.96992269345124038</v>
      </c>
      <c r="H3995" s="53">
        <v>0.63672814755412988</v>
      </c>
      <c r="I3995" s="53">
        <v>0.5012626262626263</v>
      </c>
      <c r="J3995" s="53">
        <v>31.795474497477141</v>
      </c>
      <c r="K3995" s="53">
        <v>225</v>
      </c>
      <c r="L3995" s="53">
        <v>103.94332493702771</v>
      </c>
      <c r="M3995" s="53">
        <v>657.85176497120642</v>
      </c>
      <c r="N3995" s="53">
        <v>25.648621112473208</v>
      </c>
      <c r="O3995" s="53">
        <v>1.4264136148139028</v>
      </c>
      <c r="P3995" s="53">
        <v>5.7802454248135886</v>
      </c>
      <c r="Q3995" s="53">
        <v>201.2484433374845</v>
      </c>
      <c r="R3995" s="53">
        <v>0.91985915612222779</v>
      </c>
      <c r="S3995" s="53">
        <v>6.2839652906561962</v>
      </c>
      <c r="T3995" s="53">
        <v>1.0561266979834552E-3</v>
      </c>
      <c r="U3995" s="53">
        <v>0.22846393082818878</v>
      </c>
      <c r="V3995" s="53">
        <v>77.773557812524771</v>
      </c>
      <c r="W3995" s="53">
        <v>18.931107833773677</v>
      </c>
    </row>
    <row r="3996" spans="3:23" x14ac:dyDescent="0.25">
      <c r="C3996" s="70">
        <v>0</v>
      </c>
      <c r="D3996" s="53">
        <v>179</v>
      </c>
      <c r="E3996" s="53">
        <v>185</v>
      </c>
      <c r="F3996" s="53">
        <v>47.089999999999996</v>
      </c>
      <c r="G3996" s="53">
        <v>0.65880286469672866</v>
      </c>
      <c r="H3996" s="53">
        <v>0.96756756756756757</v>
      </c>
      <c r="I3996" s="53">
        <v>0.7649572649572649</v>
      </c>
      <c r="J3996" s="53">
        <v>15.09668435477122</v>
      </c>
      <c r="K3996" s="53">
        <v>159</v>
      </c>
      <c r="L3996" s="53">
        <v>109.74860335195531</v>
      </c>
      <c r="M3996" s="53">
        <v>607.71734354403372</v>
      </c>
      <c r="N3996" s="53">
        <v>24.651923729073026</v>
      </c>
      <c r="O3996" s="53">
        <v>-5.8606678339964843E-2</v>
      </c>
      <c r="P3996" s="53">
        <v>1.8289697183756843</v>
      </c>
      <c r="Q3996" s="53">
        <v>383.42105263157873</v>
      </c>
      <c r="R3996" s="53">
        <v>0.84141169847781339</v>
      </c>
      <c r="S3996" s="53">
        <v>6.1483627775695942</v>
      </c>
      <c r="T3996" s="53">
        <v>4.3764034814535507E-3</v>
      </c>
      <c r="U3996" s="53">
        <v>0.19218627939199467</v>
      </c>
      <c r="V3996" s="53">
        <v>17.659742864225503</v>
      </c>
      <c r="W3996" s="53">
        <v>13.285700324141002</v>
      </c>
    </row>
    <row r="3997" spans="3:23" x14ac:dyDescent="0.25">
      <c r="C3997" s="70">
        <v>0</v>
      </c>
      <c r="D3997" s="53">
        <v>6160</v>
      </c>
      <c r="E3997" s="53">
        <v>10058</v>
      </c>
      <c r="F3997" s="53">
        <v>525.46299999999997</v>
      </c>
      <c r="G3997" s="53">
        <v>0.87209862293400287</v>
      </c>
      <c r="H3997" s="53">
        <v>0.61244780274408428</v>
      </c>
      <c r="I3997" s="53">
        <v>0.50024362514211462</v>
      </c>
      <c r="J3997" s="53">
        <v>88.561592101591089</v>
      </c>
      <c r="K3997" s="53">
        <v>255</v>
      </c>
      <c r="L3997" s="53">
        <v>119.46444805194805</v>
      </c>
      <c r="M3997" s="53">
        <v>1411.8886530481266</v>
      </c>
      <c r="N3997" s="53">
        <v>37.575106826835857</v>
      </c>
      <c r="O3997" s="53">
        <v>0.91521990257011343</v>
      </c>
      <c r="P3997" s="53">
        <v>3.3400965155635656</v>
      </c>
      <c r="Q3997" s="53">
        <v>56.775789813024289</v>
      </c>
      <c r="R3997" s="53">
        <v>0.98817193599746145</v>
      </c>
      <c r="S3997" s="53">
        <v>6.9968671088776455</v>
      </c>
      <c r="T3997" s="53">
        <v>4.5885103140547184E-4</v>
      </c>
      <c r="U3997" s="53">
        <v>0.30131179489828236</v>
      </c>
      <c r="V3997" s="53">
        <v>153.67148896181601</v>
      </c>
      <c r="W3997" s="53">
        <v>75.196092144205679</v>
      </c>
    </row>
    <row r="3998" spans="3:23" x14ac:dyDescent="0.25">
      <c r="C3998" s="70">
        <v>0</v>
      </c>
      <c r="D3998" s="53">
        <v>107</v>
      </c>
      <c r="E3998" s="53">
        <v>114</v>
      </c>
      <c r="F3998" s="53">
        <v>35.784999999999997</v>
      </c>
      <c r="G3998" s="53">
        <v>0.68101867816538508</v>
      </c>
      <c r="H3998" s="53">
        <v>0.93859649122807021</v>
      </c>
      <c r="I3998" s="53">
        <v>0.6858974358974359</v>
      </c>
      <c r="J3998" s="53">
        <v>11.672044863118991</v>
      </c>
      <c r="K3998" s="53">
        <v>122</v>
      </c>
      <c r="L3998" s="53">
        <v>85.887850467289724</v>
      </c>
      <c r="M3998" s="53">
        <v>200.55334156233468</v>
      </c>
      <c r="N3998" s="53">
        <v>14.161685689293302</v>
      </c>
      <c r="O3998" s="53">
        <v>0.75090238801383502</v>
      </c>
      <c r="P3998" s="53">
        <v>2.5265865497946156</v>
      </c>
      <c r="Q3998" s="53">
        <v>37.207100591715957</v>
      </c>
      <c r="R3998" s="53">
        <v>0.95354357618471908</v>
      </c>
      <c r="S3998" s="53">
        <v>5.0927109446978465</v>
      </c>
      <c r="T3998" s="53">
        <v>7.0375687125801079E-3</v>
      </c>
      <c r="U3998" s="53">
        <v>0.28256262967801449</v>
      </c>
      <c r="V3998" s="53">
        <v>13.742717945888321</v>
      </c>
      <c r="W3998" s="53">
        <v>10.063325711498431</v>
      </c>
    </row>
    <row r="3999" spans="3:23" x14ac:dyDescent="0.25">
      <c r="C3999" s="70">
        <v>1</v>
      </c>
      <c r="D3999" s="53">
        <v>68</v>
      </c>
      <c r="E3999" s="53">
        <v>72</v>
      </c>
      <c r="F3999" s="53">
        <v>27.067999999999998</v>
      </c>
      <c r="G3999" s="53">
        <v>0.64011409415405018</v>
      </c>
      <c r="H3999" s="53">
        <v>0.94444444444444442</v>
      </c>
      <c r="I3999" s="53">
        <v>0.77272727272727271</v>
      </c>
      <c r="J3999" s="53">
        <v>9.3048529833625562</v>
      </c>
      <c r="K3999" s="53">
        <v>147</v>
      </c>
      <c r="L3999" s="53">
        <v>107.01470588235294</v>
      </c>
      <c r="M3999" s="53">
        <v>419.92515364354688</v>
      </c>
      <c r="N3999" s="53">
        <v>20.492075386440167</v>
      </c>
      <c r="O3999" s="53">
        <v>0.25137245253124185</v>
      </c>
      <c r="P3999" s="53">
        <v>2.0033592160505305</v>
      </c>
      <c r="Q3999" s="53">
        <v>115.75757575757575</v>
      </c>
      <c r="R3999" s="53">
        <v>0.92820911419231977</v>
      </c>
      <c r="S3999" s="53">
        <v>5.4548223999466083</v>
      </c>
      <c r="T3999" s="53">
        <v>1.0509131721252953E-2</v>
      </c>
      <c r="U3999" s="53">
        <v>0.18494899878018656</v>
      </c>
      <c r="V3999" s="53">
        <v>10.689925622001379</v>
      </c>
      <c r="W3999" s="53">
        <v>8.2128545824309391</v>
      </c>
    </row>
    <row r="4000" spans="3:23" x14ac:dyDescent="0.25">
      <c r="C4000" s="70">
        <v>0</v>
      </c>
      <c r="D4000" s="53">
        <v>863</v>
      </c>
      <c r="E4000" s="53">
        <v>1388</v>
      </c>
      <c r="F4000" s="53">
        <v>175.84899999999999</v>
      </c>
      <c r="G4000" s="53">
        <v>0.96386311707837902</v>
      </c>
      <c r="H4000" s="53">
        <v>0.62175792507204608</v>
      </c>
      <c r="I4000" s="53">
        <v>0.49942129629629628</v>
      </c>
      <c r="J4000" s="53">
        <v>33.148238672762773</v>
      </c>
      <c r="K4000" s="53">
        <v>238</v>
      </c>
      <c r="L4000" s="53">
        <v>106.39397450753187</v>
      </c>
      <c r="M4000" s="53">
        <v>765.37360634273614</v>
      </c>
      <c r="N4000" s="53">
        <v>27.665386430388718</v>
      </c>
      <c r="O4000" s="53">
        <v>1.7397835997006921</v>
      </c>
      <c r="P4000" s="53">
        <v>7.0911103159681845</v>
      </c>
      <c r="Q4000" s="53">
        <v>284.20947488584397</v>
      </c>
      <c r="R4000" s="53">
        <v>0.90361005285798834</v>
      </c>
      <c r="S4000" s="53">
        <v>6.3187443622626835</v>
      </c>
      <c r="T4000" s="53">
        <v>9.9103959467066209E-4</v>
      </c>
      <c r="U4000" s="53">
        <v>0.22236219596884768</v>
      </c>
      <c r="V4000" s="53">
        <v>78.354025393078572</v>
      </c>
      <c r="W4000" s="53">
        <v>20.873355234884421</v>
      </c>
    </row>
    <row r="4001" spans="3:23" x14ac:dyDescent="0.25">
      <c r="C4001" s="70">
        <v>0</v>
      </c>
      <c r="D4001" s="53">
        <v>200</v>
      </c>
      <c r="E4001" s="53">
        <v>206</v>
      </c>
      <c r="F4001" s="53">
        <v>49.811</v>
      </c>
      <c r="G4001" s="53">
        <v>0.66520853444181149</v>
      </c>
      <c r="H4001" s="53">
        <v>0.970873786407767</v>
      </c>
      <c r="I4001" s="53">
        <v>0.75187969924812026</v>
      </c>
      <c r="J4001" s="53">
        <v>15.957691216057308</v>
      </c>
      <c r="K4001" s="53">
        <v>158</v>
      </c>
      <c r="L4001" s="53">
        <v>113.04</v>
      </c>
      <c r="M4001" s="53">
        <v>564.62150753768856</v>
      </c>
      <c r="N4001" s="53">
        <v>23.761765665406443</v>
      </c>
      <c r="O4001" s="53">
        <v>-4.0325144943283917E-2</v>
      </c>
      <c r="P4001" s="53">
        <v>2.0005123189201814</v>
      </c>
      <c r="Q4001" s="53">
        <v>263.72142857142836</v>
      </c>
      <c r="R4001" s="53">
        <v>0.87979067598323613</v>
      </c>
      <c r="S4001" s="53">
        <v>6.1015762073769277</v>
      </c>
      <c r="T4001" s="53">
        <v>4.2091836734694044E-3</v>
      </c>
      <c r="U4001" s="53">
        <v>0.23711788667609521</v>
      </c>
      <c r="V4001" s="53">
        <v>18.727881660170663</v>
      </c>
      <c r="W4001" s="53">
        <v>13.983315600718964</v>
      </c>
    </row>
    <row r="4002" spans="3:23" x14ac:dyDescent="0.25">
      <c r="C4002" s="70">
        <v>0</v>
      </c>
      <c r="D4002" s="53">
        <v>6197</v>
      </c>
      <c r="E4002" s="53">
        <v>9510</v>
      </c>
      <c r="F4002" s="53">
        <v>506.483</v>
      </c>
      <c r="G4002" s="53">
        <v>0.87204336492221357</v>
      </c>
      <c r="H4002" s="53">
        <v>0.65162986330178763</v>
      </c>
      <c r="I4002" s="53">
        <v>0.50480612577386774</v>
      </c>
      <c r="J4002" s="53">
        <v>88.827166220271849</v>
      </c>
      <c r="K4002" s="53">
        <v>255</v>
      </c>
      <c r="L4002" s="53">
        <v>121.67823140229143</v>
      </c>
      <c r="M4002" s="53">
        <v>1467.0036141730498</v>
      </c>
      <c r="N4002" s="53">
        <v>38.301483185028879</v>
      </c>
      <c r="O4002" s="53">
        <v>0.88195772158579722</v>
      </c>
      <c r="P4002" s="53">
        <v>3.1013450024134026</v>
      </c>
      <c r="Q4002" s="53">
        <v>61.938070983912297</v>
      </c>
      <c r="R4002" s="53">
        <v>0.98740243451440601</v>
      </c>
      <c r="S4002" s="53">
        <v>7.0241060978033865</v>
      </c>
      <c r="T4002" s="53">
        <v>4.4765038647959069E-4</v>
      </c>
      <c r="U4002" s="53">
        <v>0.29477449831977781</v>
      </c>
      <c r="V4002" s="53">
        <v>152.26476785507995</v>
      </c>
      <c r="W4002" s="53">
        <v>74.522734524613369</v>
      </c>
    </row>
    <row r="4003" spans="3:23" x14ac:dyDescent="0.25">
      <c r="C4003" s="70">
        <v>0</v>
      </c>
      <c r="D4003" s="53">
        <v>80</v>
      </c>
      <c r="E4003" s="53">
        <v>87</v>
      </c>
      <c r="F4003" s="53">
        <v>31.037999999999997</v>
      </c>
      <c r="G4003" s="53">
        <v>0.78882918700456273</v>
      </c>
      <c r="H4003" s="53">
        <v>0.91954022988505746</v>
      </c>
      <c r="I4003" s="53">
        <v>0.60606060606060608</v>
      </c>
      <c r="J4003" s="53">
        <v>10.09253008808064</v>
      </c>
      <c r="K4003" s="53">
        <v>101</v>
      </c>
      <c r="L4003" s="53">
        <v>83.174999999999997</v>
      </c>
      <c r="M4003" s="53">
        <v>72.880379746835416</v>
      </c>
      <c r="N4003" s="53">
        <v>8.5370006294269078</v>
      </c>
      <c r="O4003" s="53">
        <v>0.34229063129996906</v>
      </c>
      <c r="P4003" s="53">
        <v>2.1103181346555497</v>
      </c>
      <c r="Q4003" s="53">
        <v>23.715277777777775</v>
      </c>
      <c r="R4003" s="53">
        <v>0.92892105495721078</v>
      </c>
      <c r="S4003" s="53">
        <v>4.7799500144337221</v>
      </c>
      <c r="T4003" s="53">
        <v>9.0663580246913775E-3</v>
      </c>
      <c r="U4003" s="53">
        <v>0.26491777898027891</v>
      </c>
      <c r="V4003" s="53">
        <v>13.028503819538903</v>
      </c>
      <c r="W4003" s="53">
        <v>8.0074811826770507</v>
      </c>
    </row>
    <row r="4004" spans="3:23" x14ac:dyDescent="0.25">
      <c r="C4004" s="70">
        <v>1</v>
      </c>
      <c r="D4004" s="53">
        <v>71</v>
      </c>
      <c r="E4004" s="53">
        <v>76</v>
      </c>
      <c r="F4004" s="53">
        <v>27.828999999999997</v>
      </c>
      <c r="G4004" s="53">
        <v>0.47408509384591513</v>
      </c>
      <c r="H4004" s="53">
        <v>0.93421052631578949</v>
      </c>
      <c r="I4004" s="53">
        <v>0.71717171717171713</v>
      </c>
      <c r="J4004" s="53">
        <v>9.5078918628787825</v>
      </c>
      <c r="K4004" s="53">
        <v>143</v>
      </c>
      <c r="L4004" s="53">
        <v>105.59154929577464</v>
      </c>
      <c r="M4004" s="53">
        <v>438.13078470824956</v>
      </c>
      <c r="N4004" s="53">
        <v>20.931573870787872</v>
      </c>
      <c r="O4004" s="53">
        <v>6.7513671651267607E-2</v>
      </c>
      <c r="P4004" s="53">
        <v>1.9426769564457036</v>
      </c>
      <c r="Q4004" s="53">
        <v>120.78181818181818</v>
      </c>
      <c r="R4004" s="53">
        <v>0.92709251170262352</v>
      </c>
      <c r="S4004" s="53">
        <v>5.3429272249251847</v>
      </c>
      <c r="T4004" s="53">
        <v>9.0909090909090662E-3</v>
      </c>
      <c r="U4004" s="53">
        <v>0.19684191147580943</v>
      </c>
      <c r="V4004" s="53">
        <v>10.234410369556226</v>
      </c>
      <c r="W4004" s="53">
        <v>9.0111837236623877</v>
      </c>
    </row>
    <row r="4005" spans="3:23" x14ac:dyDescent="0.25">
      <c r="C4005" s="70">
        <v>0</v>
      </c>
      <c r="D4005" s="53">
        <v>62</v>
      </c>
      <c r="E4005" s="53">
        <v>66</v>
      </c>
      <c r="F4005" s="53">
        <v>25.868999999999996</v>
      </c>
      <c r="G4005" s="53">
        <v>0.4790854362799733</v>
      </c>
      <c r="H4005" s="53">
        <v>0.93939393939393945</v>
      </c>
      <c r="I4005" s="53">
        <v>0.68888888888888888</v>
      </c>
      <c r="J4005" s="53">
        <v>8.8848664465809541</v>
      </c>
      <c r="K4005" s="53">
        <v>95</v>
      </c>
      <c r="L4005" s="53">
        <v>79.806451612903231</v>
      </c>
      <c r="M4005" s="53">
        <v>40.3553675304072</v>
      </c>
      <c r="N4005" s="53">
        <v>6.352587467355896</v>
      </c>
      <c r="O4005" s="53">
        <v>0.66775492185939023</v>
      </c>
      <c r="P4005" s="53">
        <v>2.4996372119418444</v>
      </c>
      <c r="Q4005" s="53">
        <v>12.262626262626254</v>
      </c>
      <c r="R4005" s="53">
        <v>0.88662552220862823</v>
      </c>
      <c r="S4005" s="53">
        <v>4.311739956809661</v>
      </c>
      <c r="T4005" s="53">
        <v>1.316192225283136E-2</v>
      </c>
      <c r="U4005" s="53">
        <v>0.35675404842071523</v>
      </c>
      <c r="V4005" s="53">
        <v>9.5839158632075314</v>
      </c>
      <c r="W4005" s="53">
        <v>8.4124572958005182</v>
      </c>
    </row>
    <row r="4006" spans="3:23" x14ac:dyDescent="0.25">
      <c r="C4006" s="70">
        <v>0</v>
      </c>
      <c r="D4006" s="53">
        <v>970</v>
      </c>
      <c r="E4006" s="53">
        <v>1633</v>
      </c>
      <c r="F4006" s="53">
        <v>193.18299999999999</v>
      </c>
      <c r="G4006" s="53">
        <v>0.95087968593317751</v>
      </c>
      <c r="H4006" s="53">
        <v>0.59399877526025724</v>
      </c>
      <c r="I4006" s="53">
        <v>0.45200372786579684</v>
      </c>
      <c r="J4006" s="53">
        <v>35.143169441487601</v>
      </c>
      <c r="K4006" s="53">
        <v>226</v>
      </c>
      <c r="L4006" s="53">
        <v>104.62061855670103</v>
      </c>
      <c r="M4006" s="53">
        <v>740.36366112370092</v>
      </c>
      <c r="N4006" s="53">
        <v>27.20962442084971</v>
      </c>
      <c r="O4006" s="53">
        <v>1.7620538554471787</v>
      </c>
      <c r="P4006" s="53">
        <v>7.0280466361073675</v>
      </c>
      <c r="Q4006" s="53">
        <v>181.58574712643718</v>
      </c>
      <c r="R4006" s="53">
        <v>0.93267731687488598</v>
      </c>
      <c r="S4006" s="53">
        <v>6.2601644550008677</v>
      </c>
      <c r="T4006" s="53">
        <v>8.563350508653555E-4</v>
      </c>
      <c r="U4006" s="53">
        <v>0.2357723533655883</v>
      </c>
      <c r="V4006" s="53">
        <v>80.613525748199194</v>
      </c>
      <c r="W4006" s="53">
        <v>24.954778925600699</v>
      </c>
    </row>
    <row r="4007" spans="3:23" x14ac:dyDescent="0.25">
      <c r="C4007" s="70">
        <v>0</v>
      </c>
      <c r="D4007" s="53">
        <v>237</v>
      </c>
      <c r="E4007" s="53">
        <v>243</v>
      </c>
      <c r="F4007" s="53">
        <v>53.664999999999999</v>
      </c>
      <c r="G4007" s="53">
        <v>0.54160777309992525</v>
      </c>
      <c r="H4007" s="53">
        <v>0.97530864197530864</v>
      </c>
      <c r="I4007" s="53">
        <v>0.73374613003095979</v>
      </c>
      <c r="J4007" s="53">
        <v>17.371176474327626</v>
      </c>
      <c r="K4007" s="53">
        <v>157</v>
      </c>
      <c r="L4007" s="53">
        <v>113.56962025316456</v>
      </c>
      <c r="M4007" s="53">
        <v>633.07670027890993</v>
      </c>
      <c r="N4007" s="53">
        <v>25.161015485844562</v>
      </c>
      <c r="O4007" s="53">
        <v>-7.3909642617994126E-2</v>
      </c>
      <c r="P4007" s="53">
        <v>1.732467660276344</v>
      </c>
      <c r="Q4007" s="53">
        <v>296.0647058823526</v>
      </c>
      <c r="R4007" s="53">
        <v>0.88753113613367318</v>
      </c>
      <c r="S4007" s="53">
        <v>6.1160434524544431</v>
      </c>
      <c r="T4007" s="53">
        <v>3.339100346020734E-3</v>
      </c>
      <c r="U4007" s="53">
        <v>0.2231283802966022</v>
      </c>
      <c r="V4007" s="53">
        <v>19.198069412616171</v>
      </c>
      <c r="W4007" s="53">
        <v>16.138498476915519</v>
      </c>
    </row>
    <row r="4008" spans="3:23" x14ac:dyDescent="0.25">
      <c r="C4008" s="70">
        <v>0</v>
      </c>
      <c r="D4008" s="53">
        <v>57</v>
      </c>
      <c r="E4008" s="53">
        <v>61</v>
      </c>
      <c r="F4008" s="53">
        <v>24.645</v>
      </c>
      <c r="G4008" s="53">
        <v>0.54591534803443842</v>
      </c>
      <c r="H4008" s="53">
        <v>0.93442622950819676</v>
      </c>
      <c r="I4008" s="53">
        <v>0.71250000000000002</v>
      </c>
      <c r="J4008" s="53">
        <v>8.5190758917798277</v>
      </c>
      <c r="K4008" s="53">
        <v>171</v>
      </c>
      <c r="L4008" s="53">
        <v>110.50877192982456</v>
      </c>
      <c r="M4008" s="53">
        <v>806.79010025062632</v>
      </c>
      <c r="N4008" s="53">
        <v>28.404050771863972</v>
      </c>
      <c r="O4008" s="53">
        <v>0.4674185854630733</v>
      </c>
      <c r="P4008" s="53">
        <v>2.1251403024689468</v>
      </c>
      <c r="Q4008" s="53">
        <v>792.35227272727275</v>
      </c>
      <c r="R4008" s="53">
        <v>0.59117185886336054</v>
      </c>
      <c r="S4008" s="53">
        <v>5.4555255404046159</v>
      </c>
      <c r="T4008" s="53">
        <v>1.136363636363634E-2</v>
      </c>
      <c r="U4008" s="53">
        <v>8.1765575987069711E-2</v>
      </c>
      <c r="V4008" s="53">
        <v>9.3993248468658912</v>
      </c>
      <c r="W4008" s="53">
        <v>7.875133511160036</v>
      </c>
    </row>
    <row r="4009" spans="3:23" x14ac:dyDescent="0.25">
      <c r="C4009" s="70">
        <v>0</v>
      </c>
      <c r="D4009" s="53">
        <v>6280</v>
      </c>
      <c r="E4009" s="53">
        <v>9558</v>
      </c>
      <c r="F4009" s="53">
        <v>526.58900000000006</v>
      </c>
      <c r="G4009" s="53">
        <v>0.86376678511146632</v>
      </c>
      <c r="H4009" s="53">
        <v>0.65704122201297344</v>
      </c>
      <c r="I4009" s="53">
        <v>0.50079744816586924</v>
      </c>
      <c r="J4009" s="53">
        <v>89.420044402453868</v>
      </c>
      <c r="K4009" s="53">
        <v>250</v>
      </c>
      <c r="L4009" s="53">
        <v>122.69888535031848</v>
      </c>
      <c r="M4009" s="53">
        <v>1586.0432540527993</v>
      </c>
      <c r="N4009" s="53">
        <v>39.82515855653056</v>
      </c>
      <c r="O4009" s="53">
        <v>0.87969341109413957</v>
      </c>
      <c r="P4009" s="53">
        <v>3.0334987828609528</v>
      </c>
      <c r="Q4009" s="53">
        <v>83.226671943015262</v>
      </c>
      <c r="R4009" s="53">
        <v>0.98359361275101376</v>
      </c>
      <c r="S4009" s="53">
        <v>7.0576803705214592</v>
      </c>
      <c r="T4009" s="53">
        <v>4.6094658887028739E-4</v>
      </c>
      <c r="U4009" s="53">
        <v>0.29597318757979046</v>
      </c>
      <c r="V4009" s="53">
        <v>150.73023236653248</v>
      </c>
      <c r="W4009" s="53">
        <v>75.951727328477602</v>
      </c>
    </row>
    <row r="4010" spans="3:23" x14ac:dyDescent="0.25">
      <c r="C4010" s="70">
        <v>0</v>
      </c>
      <c r="D4010" s="53">
        <v>68</v>
      </c>
      <c r="E4010" s="53">
        <v>75</v>
      </c>
      <c r="F4010" s="53">
        <v>29.144000000000002</v>
      </c>
      <c r="G4010" s="53">
        <v>0.7904482864605239</v>
      </c>
      <c r="H4010" s="53">
        <v>0.90666666666666662</v>
      </c>
      <c r="I4010" s="53">
        <v>0.62962962962962965</v>
      </c>
      <c r="J4010" s="53">
        <v>9.3048529833625562</v>
      </c>
      <c r="K4010" s="53">
        <v>97</v>
      </c>
      <c r="L4010" s="53">
        <v>79.147058823529406</v>
      </c>
      <c r="M4010" s="53">
        <v>54.634767339771749</v>
      </c>
      <c r="N4010" s="53">
        <v>7.3915334904045285</v>
      </c>
      <c r="O4010" s="53">
        <v>0.72348624200470257</v>
      </c>
      <c r="P4010" s="53">
        <v>2.4105272700776048</v>
      </c>
      <c r="Q4010" s="53">
        <v>16.474999999999998</v>
      </c>
      <c r="R4010" s="53">
        <v>0.92621616240863358</v>
      </c>
      <c r="S4010" s="53">
        <v>4.321093224508358</v>
      </c>
      <c r="T4010" s="53">
        <v>1.125000000000001E-2</v>
      </c>
      <c r="U4010" s="53">
        <v>0.29863155363155347</v>
      </c>
      <c r="V4010" s="53">
        <v>12.057388256785703</v>
      </c>
      <c r="W4010" s="53">
        <v>7.38549731993231</v>
      </c>
    </row>
    <row r="4011" spans="3:23" x14ac:dyDescent="0.25">
      <c r="C4011" s="70">
        <v>1</v>
      </c>
      <c r="D4011" s="53">
        <v>73</v>
      </c>
      <c r="E4011" s="53">
        <v>79</v>
      </c>
      <c r="F4011" s="53">
        <v>28.962</v>
      </c>
      <c r="G4011" s="53">
        <v>0.53567234773653205</v>
      </c>
      <c r="H4011" s="53">
        <v>0.92405063291139244</v>
      </c>
      <c r="I4011" s="53">
        <v>0.66363636363636369</v>
      </c>
      <c r="J4011" s="53">
        <v>9.6408758298023347</v>
      </c>
      <c r="K4011" s="53">
        <v>149</v>
      </c>
      <c r="L4011" s="53">
        <v>106.27397260273973</v>
      </c>
      <c r="M4011" s="53">
        <v>463.36834094368351</v>
      </c>
      <c r="N4011" s="53">
        <v>21.525992217402745</v>
      </c>
      <c r="O4011" s="53">
        <v>0.18900228940576685</v>
      </c>
      <c r="P4011" s="53">
        <v>2.0236185847451291</v>
      </c>
      <c r="Q4011" s="53">
        <v>143.35537190082655</v>
      </c>
      <c r="R4011" s="53">
        <v>0.92878249668974278</v>
      </c>
      <c r="S4011" s="53">
        <v>5.4464730176952223</v>
      </c>
      <c r="T4011" s="53">
        <v>8.4010655009903804E-3</v>
      </c>
      <c r="U4011" s="53">
        <v>0.159904956169311</v>
      </c>
      <c r="V4011" s="53">
        <v>10.659907277979421</v>
      </c>
      <c r="W4011" s="53">
        <v>9.0015020198066757</v>
      </c>
    </row>
    <row r="4012" spans="3:23" x14ac:dyDescent="0.25">
      <c r="C4012" s="70">
        <v>0</v>
      </c>
      <c r="D4012" s="53">
        <v>89</v>
      </c>
      <c r="E4012" s="53">
        <v>99</v>
      </c>
      <c r="F4012" s="53">
        <v>34.403999999999996</v>
      </c>
      <c r="G4012" s="53">
        <v>0.79317939083532152</v>
      </c>
      <c r="H4012" s="53">
        <v>0.89898989898989901</v>
      </c>
      <c r="I4012" s="53">
        <v>0.57051282051282048</v>
      </c>
      <c r="J4012" s="53">
        <v>10.64510777218481</v>
      </c>
      <c r="K4012" s="53">
        <v>95</v>
      </c>
      <c r="L4012" s="53">
        <v>82.775280898876403</v>
      </c>
      <c r="M4012" s="53">
        <v>45.062563840653723</v>
      </c>
      <c r="N4012" s="53">
        <v>6.7128655461474667</v>
      </c>
      <c r="O4012" s="53">
        <v>-9.0352151768439082E-2</v>
      </c>
      <c r="P4012" s="53">
        <v>1.9141901505646397</v>
      </c>
      <c r="Q4012" s="53">
        <v>24.410714285714299</v>
      </c>
      <c r="R4012" s="53">
        <v>0.91592706980713001</v>
      </c>
      <c r="S4012" s="53">
        <v>4.5167225894385075</v>
      </c>
      <c r="T4012" s="53">
        <v>7.1570294784580367E-3</v>
      </c>
      <c r="U4012" s="53">
        <v>0.26920830492259029</v>
      </c>
      <c r="V4012" s="53">
        <v>13.958465671039624</v>
      </c>
      <c r="W4012" s="53">
        <v>8.500538892125288</v>
      </c>
    </row>
    <row r="4013" spans="3:23" x14ac:dyDescent="0.25">
      <c r="C4013" s="70">
        <v>0</v>
      </c>
      <c r="D4013" s="53">
        <v>29</v>
      </c>
      <c r="E4013" s="53">
        <v>33</v>
      </c>
      <c r="F4013" s="53">
        <v>17.996000000000002</v>
      </c>
      <c r="G4013" s="53">
        <v>0</v>
      </c>
      <c r="H4013" s="53">
        <v>0.87878787878787878</v>
      </c>
      <c r="I4013" s="53">
        <v>0.59183673469387754</v>
      </c>
      <c r="J4013" s="53">
        <v>6.0765077797464979</v>
      </c>
      <c r="K4013" s="53">
        <v>91</v>
      </c>
      <c r="L4013" s="53">
        <v>80.689655172413794</v>
      </c>
      <c r="M4013" s="53">
        <v>31.650246305418715</v>
      </c>
      <c r="N4013" s="53">
        <v>5.6258551621436821</v>
      </c>
      <c r="O4013" s="53">
        <v>1.6116898666444578E-2</v>
      </c>
      <c r="P4013" s="53">
        <v>2.1103218761828337</v>
      </c>
      <c r="Q4013" s="53">
        <v>49.392857142857117</v>
      </c>
      <c r="R4013" s="53">
        <v>0.77809919405294548</v>
      </c>
      <c r="S4013" s="53">
        <v>3.909368063943885</v>
      </c>
      <c r="T4013" s="53">
        <v>1.9770408163265318E-2</v>
      </c>
      <c r="U4013" s="53">
        <v>0.20933816417009693</v>
      </c>
      <c r="V4013" s="53">
        <v>6.2330229193099944</v>
      </c>
      <c r="W4013" s="53">
        <v>6.2330229193099944</v>
      </c>
    </row>
    <row r="4014" spans="3:23" x14ac:dyDescent="0.25">
      <c r="C4014" s="70">
        <v>0</v>
      </c>
      <c r="D4014" s="53">
        <v>1015</v>
      </c>
      <c r="E4014" s="53">
        <v>1633</v>
      </c>
      <c r="F4014" s="53">
        <v>192.83599999999998</v>
      </c>
      <c r="G4014" s="53">
        <v>0.94624286049251471</v>
      </c>
      <c r="H4014" s="53">
        <v>0.6215554194733619</v>
      </c>
      <c r="I4014" s="53">
        <v>0.4572072072072072</v>
      </c>
      <c r="J4014" s="53">
        <v>35.949104827605794</v>
      </c>
      <c r="K4014" s="53">
        <v>239</v>
      </c>
      <c r="L4014" s="53">
        <v>106.74876847290641</v>
      </c>
      <c r="M4014" s="53">
        <v>813.50979877770351</v>
      </c>
      <c r="N4014" s="53">
        <v>28.52209316964138</v>
      </c>
      <c r="O4014" s="53">
        <v>1.9102216687308926</v>
      </c>
      <c r="P4014" s="53">
        <v>7.6585072483541019</v>
      </c>
      <c r="Q4014" s="53">
        <v>304.31333333333373</v>
      </c>
      <c r="R4014" s="53">
        <v>0.898677193534973</v>
      </c>
      <c r="S4014" s="53">
        <v>6.3386755962161647</v>
      </c>
      <c r="T4014" s="53">
        <v>7.7155555555554606E-4</v>
      </c>
      <c r="U4014" s="53">
        <v>0.22387300689214473</v>
      </c>
      <c r="V4014" s="53">
        <v>78.11096409027148</v>
      </c>
      <c r="W4014" s="53">
        <v>25.265540299379268</v>
      </c>
    </row>
    <row r="4015" spans="3:23" x14ac:dyDescent="0.25">
      <c r="C4015" s="70">
        <v>0</v>
      </c>
      <c r="D4015" s="53">
        <v>253</v>
      </c>
      <c r="E4015" s="53">
        <v>259</v>
      </c>
      <c r="F4015" s="53">
        <v>55.136999999999993</v>
      </c>
      <c r="G4015" s="53">
        <v>0.56624453383383189</v>
      </c>
      <c r="H4015" s="53">
        <v>0.97683397683397688</v>
      </c>
      <c r="I4015" s="53">
        <v>0.78328173374613008</v>
      </c>
      <c r="J4015" s="53">
        <v>17.94796937867892</v>
      </c>
      <c r="K4015" s="53">
        <v>165</v>
      </c>
      <c r="L4015" s="53">
        <v>114.80632411067194</v>
      </c>
      <c r="M4015" s="53">
        <v>665.6964677834269</v>
      </c>
      <c r="N4015" s="53">
        <v>25.80109431368032</v>
      </c>
      <c r="O4015" s="53">
        <v>0.15066727273939884</v>
      </c>
      <c r="P4015" s="53">
        <v>1.9640154909720913</v>
      </c>
      <c r="Q4015" s="53">
        <v>211.87352941176457</v>
      </c>
      <c r="R4015" s="53">
        <v>0.91121638671886174</v>
      </c>
      <c r="S4015" s="53">
        <v>6.2972062274542129</v>
      </c>
      <c r="T4015" s="53">
        <v>3.0968858131487616E-3</v>
      </c>
      <c r="U4015" s="53">
        <v>0.20471010900828748</v>
      </c>
      <c r="V4015" s="53">
        <v>19.948854477529569</v>
      </c>
      <c r="W4015" s="53">
        <v>16.442589967076952</v>
      </c>
    </row>
    <row r="4016" spans="3:23" x14ac:dyDescent="0.25">
      <c r="C4016" s="70">
        <v>0</v>
      </c>
      <c r="D4016" s="53">
        <v>60</v>
      </c>
      <c r="E4016" s="53">
        <v>65</v>
      </c>
      <c r="F4016" s="53">
        <v>26.141999999999996</v>
      </c>
      <c r="G4016" s="53">
        <v>0.59979312786119243</v>
      </c>
      <c r="H4016" s="53">
        <v>0.92307692307692313</v>
      </c>
      <c r="I4016" s="53">
        <v>0.66666666666666663</v>
      </c>
      <c r="J4016" s="53">
        <v>8.7403874447366334</v>
      </c>
      <c r="K4016" s="53">
        <v>110</v>
      </c>
      <c r="L4016" s="53">
        <v>96.066666666666663</v>
      </c>
      <c r="M4016" s="53">
        <v>114.2327683615819</v>
      </c>
      <c r="N4016" s="53">
        <v>10.687973070773612</v>
      </c>
      <c r="O4016" s="53">
        <v>-0.68751341193770865</v>
      </c>
      <c r="P4016" s="53">
        <v>2.2482406577178349</v>
      </c>
      <c r="Q4016" s="53">
        <v>171.60606060606062</v>
      </c>
      <c r="R4016" s="53">
        <v>0.85997769431427251</v>
      </c>
      <c r="S4016" s="53">
        <v>4.6215670042957893</v>
      </c>
      <c r="T4016" s="53">
        <v>1.1121314151617196E-2</v>
      </c>
      <c r="U4016" s="53">
        <v>0.23607558718101007</v>
      </c>
      <c r="V4016" s="53">
        <v>9.9105094530528763</v>
      </c>
      <c r="W4016" s="53">
        <v>7.9299448045476195</v>
      </c>
    </row>
    <row r="4017" spans="3:23" x14ac:dyDescent="0.25">
      <c r="C4017" s="70">
        <v>0</v>
      </c>
      <c r="D4017" s="53">
        <v>6172</v>
      </c>
      <c r="E4017" s="53">
        <v>9430</v>
      </c>
      <c r="F4017" s="53">
        <v>553.54899999999998</v>
      </c>
      <c r="G4017" s="53">
        <v>0.84795257818706027</v>
      </c>
      <c r="H4017" s="53">
        <v>0.65450689289501596</v>
      </c>
      <c r="I4017" s="53">
        <v>0.50363117095063237</v>
      </c>
      <c r="J4017" s="53">
        <v>88.647811423099583</v>
      </c>
      <c r="K4017" s="53">
        <v>250</v>
      </c>
      <c r="L4017" s="53">
        <v>125.92401166558652</v>
      </c>
      <c r="M4017" s="53">
        <v>1641.8151614764445</v>
      </c>
      <c r="N4017" s="53">
        <v>40.519318373788629</v>
      </c>
      <c r="O4017" s="53">
        <v>0.84663649963882881</v>
      </c>
      <c r="P4017" s="53">
        <v>2.9194725433085122</v>
      </c>
      <c r="Q4017" s="53">
        <v>66.691255060728437</v>
      </c>
      <c r="R4017" s="53">
        <v>0.98753587159783762</v>
      </c>
      <c r="S4017" s="53">
        <v>7.0794261548666899</v>
      </c>
      <c r="T4017" s="53">
        <v>4.3825665065815766E-4</v>
      </c>
      <c r="U4017" s="53">
        <v>0.29317477659998764</v>
      </c>
      <c r="V4017" s="53">
        <v>147.36358116863644</v>
      </c>
      <c r="W4017" s="53">
        <v>78.113322092262905</v>
      </c>
    </row>
    <row r="4018" spans="3:23" x14ac:dyDescent="0.25">
      <c r="C4018" s="70">
        <v>1</v>
      </c>
      <c r="D4018" s="53">
        <v>64</v>
      </c>
      <c r="E4018" s="53">
        <v>68</v>
      </c>
      <c r="F4018" s="53">
        <v>25.959999999999997</v>
      </c>
      <c r="G4018" s="53">
        <v>0.36102003587006209</v>
      </c>
      <c r="H4018" s="53">
        <v>0.94117647058823528</v>
      </c>
      <c r="I4018" s="53">
        <v>0.71111111111111114</v>
      </c>
      <c r="J4018" s="53">
        <v>9.0270333367641005</v>
      </c>
      <c r="K4018" s="53">
        <v>152</v>
      </c>
      <c r="L4018" s="53">
        <v>108.96875</v>
      </c>
      <c r="M4018" s="53">
        <v>480.79265873015873</v>
      </c>
      <c r="N4018" s="53">
        <v>21.926984715873697</v>
      </c>
      <c r="O4018" s="53">
        <v>0.22723107904804377</v>
      </c>
      <c r="P4018" s="53">
        <v>1.9005826507641044</v>
      </c>
      <c r="Q4018" s="53">
        <v>165.76000000000002</v>
      </c>
      <c r="R4018" s="53">
        <v>0.89941128704241546</v>
      </c>
      <c r="S4018" s="53">
        <v>5.296569531114784</v>
      </c>
      <c r="T4018" s="53">
        <v>9.999999999999995E-3</v>
      </c>
      <c r="U4018" s="53">
        <v>0.1624432423852602</v>
      </c>
      <c r="V4018" s="53">
        <v>9.4299086466059325</v>
      </c>
      <c r="W4018" s="53">
        <v>8.7939373055152785</v>
      </c>
    </row>
    <row r="4019" spans="3:23" x14ac:dyDescent="0.25">
      <c r="C4019" s="70">
        <v>0</v>
      </c>
      <c r="D4019" s="53">
        <v>83</v>
      </c>
      <c r="E4019" s="53">
        <v>90</v>
      </c>
      <c r="F4019" s="53">
        <v>32.997999999999998</v>
      </c>
      <c r="G4019" s="53">
        <v>0.82925121531595547</v>
      </c>
      <c r="H4019" s="53">
        <v>0.92222222222222228</v>
      </c>
      <c r="I4019" s="53">
        <v>0.58041958041958042</v>
      </c>
      <c r="J4019" s="53">
        <v>10.280023453913834</v>
      </c>
      <c r="K4019" s="53">
        <v>111</v>
      </c>
      <c r="L4019" s="53">
        <v>88.674698795180717</v>
      </c>
      <c r="M4019" s="53">
        <v>94.929473993535098</v>
      </c>
      <c r="N4019" s="53">
        <v>9.7431757653003004</v>
      </c>
      <c r="O4019" s="53">
        <v>0.38722039867205549</v>
      </c>
      <c r="P4019" s="53">
        <v>2.4803452043890926</v>
      </c>
      <c r="Q4019" s="53">
        <v>47.564935064935021</v>
      </c>
      <c r="R4019" s="53">
        <v>0.89692544369215899</v>
      </c>
      <c r="S4019" s="53">
        <v>4.92120460604092</v>
      </c>
      <c r="T4019" s="53">
        <v>7.3368190251306923E-3</v>
      </c>
      <c r="U4019" s="53">
        <v>0.25597890194433348</v>
      </c>
      <c r="V4019" s="53">
        <v>13.956019252626453</v>
      </c>
      <c r="W4019" s="53">
        <v>7.7996846967961844</v>
      </c>
    </row>
    <row r="4020" spans="3:23" x14ac:dyDescent="0.25">
      <c r="C4020" s="70">
        <v>0</v>
      </c>
      <c r="D4020" s="53">
        <v>1054</v>
      </c>
      <c r="E4020" s="53">
        <v>1632</v>
      </c>
      <c r="F4020" s="53">
        <v>189.71799999999999</v>
      </c>
      <c r="G4020" s="53">
        <v>0.93512298387218717</v>
      </c>
      <c r="H4020" s="53">
        <v>0.64583333333333337</v>
      </c>
      <c r="I4020" s="53">
        <v>0.48796296296296299</v>
      </c>
      <c r="J4020" s="53">
        <v>36.633242828759528</v>
      </c>
      <c r="K4020" s="53">
        <v>247</v>
      </c>
      <c r="L4020" s="53">
        <v>108.66603415559773</v>
      </c>
      <c r="M4020" s="53">
        <v>906.56262490291601</v>
      </c>
      <c r="N4020" s="53">
        <v>30.109178416272272</v>
      </c>
      <c r="O4020" s="53">
        <v>1.9327366883910819</v>
      </c>
      <c r="P4020" s="53">
        <v>7.5323354040823149</v>
      </c>
      <c r="Q4020" s="53">
        <v>229.737899543379</v>
      </c>
      <c r="R4020" s="53">
        <v>0.92306293466351075</v>
      </c>
      <c r="S4020" s="53">
        <v>6.3855153758806518</v>
      </c>
      <c r="T4020" s="53">
        <v>7.7479618856990222E-4</v>
      </c>
      <c r="U4020" s="53">
        <v>0.22534666681016427</v>
      </c>
      <c r="V4020" s="53">
        <v>74.781400831032485</v>
      </c>
      <c r="W4020" s="53">
        <v>26.496793154905166</v>
      </c>
    </row>
    <row r="4021" spans="3:23" x14ac:dyDescent="0.25">
      <c r="C4021" s="70">
        <v>0</v>
      </c>
      <c r="D4021" s="53">
        <v>321</v>
      </c>
      <c r="E4021" s="53">
        <v>368</v>
      </c>
      <c r="F4021" s="53">
        <v>75.738</v>
      </c>
      <c r="G4021" s="53">
        <v>0.82202278354288005</v>
      </c>
      <c r="H4021" s="53">
        <v>0.87228260869565222</v>
      </c>
      <c r="I4021" s="53">
        <v>0.60338345864661658</v>
      </c>
      <c r="J4021" s="53">
        <v>20.21657473114541</v>
      </c>
      <c r="K4021" s="53">
        <v>159</v>
      </c>
      <c r="L4021" s="53">
        <v>110.04984423676012</v>
      </c>
      <c r="M4021" s="53">
        <v>570.14125778816197</v>
      </c>
      <c r="N4021" s="53">
        <v>23.877630908198618</v>
      </c>
      <c r="O4021" s="53">
        <v>0.26967191957751707</v>
      </c>
      <c r="P4021" s="53">
        <v>2.0266817028909059</v>
      </c>
      <c r="Q4021" s="53">
        <v>252.73502722323158</v>
      </c>
      <c r="R4021" s="53">
        <v>0.8836874865386567</v>
      </c>
      <c r="S4021" s="53">
        <v>6.2367966346941133</v>
      </c>
      <c r="T4021" s="53">
        <v>2.1376741183329285E-3</v>
      </c>
      <c r="U4021" s="53">
        <v>0.21603694972913198</v>
      </c>
      <c r="V4021" s="53">
        <v>28.862539349197014</v>
      </c>
      <c r="W4021" s="53">
        <v>16.435905847604467</v>
      </c>
    </row>
    <row r="4022" spans="3:23" x14ac:dyDescent="0.25">
      <c r="C4022" s="70">
        <v>0</v>
      </c>
      <c r="D4022" s="53">
        <v>6026</v>
      </c>
      <c r="E4022" s="53">
        <v>9383</v>
      </c>
      <c r="F4022" s="53">
        <v>612.09299999999985</v>
      </c>
      <c r="G4022" s="53">
        <v>0.8301827071256368</v>
      </c>
      <c r="H4022" s="53">
        <v>0.64222530107641485</v>
      </c>
      <c r="I4022" s="53">
        <v>0.50083111702127658</v>
      </c>
      <c r="J4022" s="53">
        <v>87.593044795657676</v>
      </c>
      <c r="K4022" s="53">
        <v>252</v>
      </c>
      <c r="L4022" s="53">
        <v>127.84500497842681</v>
      </c>
      <c r="M4022" s="53">
        <v>1660.4499974522516</v>
      </c>
      <c r="N4022" s="53">
        <v>40.748619577259937</v>
      </c>
      <c r="O4022" s="53">
        <v>0.86776776149829316</v>
      </c>
      <c r="P4022" s="53">
        <v>3.0350655011070593</v>
      </c>
      <c r="Q4022" s="53">
        <v>62.122711528946269</v>
      </c>
      <c r="R4022" s="53">
        <v>0.98863611349387648</v>
      </c>
      <c r="S4022" s="53">
        <v>7.0873910250265695</v>
      </c>
      <c r="T4022" s="53">
        <v>4.3718752864017326E-4</v>
      </c>
      <c r="U4022" s="53">
        <v>0.28827000036108646</v>
      </c>
      <c r="V4022" s="53">
        <v>143.60664861447643</v>
      </c>
      <c r="W4022" s="53">
        <v>80.05947309432743</v>
      </c>
    </row>
    <row r="4023" spans="3:23" x14ac:dyDescent="0.25">
      <c r="C4023" s="70">
        <v>1</v>
      </c>
      <c r="D4023" s="53">
        <v>56</v>
      </c>
      <c r="E4023" s="53">
        <v>60</v>
      </c>
      <c r="F4023" s="53">
        <v>24.553999999999998</v>
      </c>
      <c r="G4023" s="53">
        <v>0.44437560077418792</v>
      </c>
      <c r="H4023" s="53">
        <v>0.93333333333333335</v>
      </c>
      <c r="I4023" s="53">
        <v>0.69135802469135799</v>
      </c>
      <c r="J4023" s="53">
        <v>8.4440164912895046</v>
      </c>
      <c r="K4023" s="53">
        <v>160</v>
      </c>
      <c r="L4023" s="53">
        <v>119.46428571428571</v>
      </c>
      <c r="M4023" s="53">
        <v>516.21688311688308</v>
      </c>
      <c r="N4023" s="53">
        <v>22.720406755093165</v>
      </c>
      <c r="O4023" s="53">
        <v>9.5847637540851294E-2</v>
      </c>
      <c r="P4023" s="53">
        <v>1.90329571452112</v>
      </c>
      <c r="Q4023" s="53">
        <v>200.88888888888891</v>
      </c>
      <c r="R4023" s="53">
        <v>0.89860529910420772</v>
      </c>
      <c r="S4023" s="53">
        <v>5.2312002344417063</v>
      </c>
      <c r="T4023" s="53">
        <v>1.1358024691358047E-2</v>
      </c>
      <c r="U4023" s="53">
        <v>0.12864660460133254</v>
      </c>
      <c r="V4023" s="53">
        <v>9.0308772275627227</v>
      </c>
      <c r="W4023" s="53">
        <v>8.0902261959755908</v>
      </c>
    </row>
    <row r="4024" spans="3:23" x14ac:dyDescent="0.25">
      <c r="C4024" s="70">
        <v>0</v>
      </c>
      <c r="D4024" s="53">
        <v>120</v>
      </c>
      <c r="E4024" s="53">
        <v>130</v>
      </c>
      <c r="F4024" s="53">
        <v>39.085000000000001</v>
      </c>
      <c r="G4024" s="53">
        <v>0.50013358112996231</v>
      </c>
      <c r="H4024" s="53">
        <v>0.92307692307692313</v>
      </c>
      <c r="I4024" s="53">
        <v>0.61224489795918369</v>
      </c>
      <c r="J4024" s="53">
        <v>12.360774464742066</v>
      </c>
      <c r="K4024" s="53">
        <v>119</v>
      </c>
      <c r="L4024" s="53">
        <v>94.11666666666666</v>
      </c>
      <c r="M4024" s="53">
        <v>145.68375350140062</v>
      </c>
      <c r="N4024" s="53">
        <v>12.069952506178332</v>
      </c>
      <c r="O4024" s="53">
        <v>0.31354023873350517</v>
      </c>
      <c r="P4024" s="53">
        <v>2.072098626419923</v>
      </c>
      <c r="Q4024" s="53">
        <v>67.104761904761943</v>
      </c>
      <c r="R4024" s="53">
        <v>0.93752673108615314</v>
      </c>
      <c r="S4024" s="53">
        <v>5.2312912748226328</v>
      </c>
      <c r="T4024" s="53">
        <v>5.0340136054421612E-3</v>
      </c>
      <c r="U4024" s="53">
        <v>0.21260895091279852</v>
      </c>
      <c r="V4024" s="53">
        <v>13.644031980050912</v>
      </c>
      <c r="W4024" s="53">
        <v>11.815025847275676</v>
      </c>
    </row>
    <row r="4025" spans="3:23" x14ac:dyDescent="0.25">
      <c r="C4025" s="70">
        <v>0</v>
      </c>
      <c r="D4025" s="53">
        <v>1068</v>
      </c>
      <c r="E4025" s="53">
        <v>1513</v>
      </c>
      <c r="F4025" s="53">
        <v>180.69499999999999</v>
      </c>
      <c r="G4025" s="53">
        <v>0.92141882293377975</v>
      </c>
      <c r="H4025" s="53">
        <v>0.70588235294117652</v>
      </c>
      <c r="I4025" s="53">
        <v>0.50664136622390887</v>
      </c>
      <c r="J4025" s="53">
        <v>36.875735026940866</v>
      </c>
      <c r="K4025" s="53">
        <v>249</v>
      </c>
      <c r="L4025" s="53">
        <v>113.15074906367042</v>
      </c>
      <c r="M4025" s="53">
        <v>1157.2059319594653</v>
      </c>
      <c r="N4025" s="53">
        <v>34.017729670856419</v>
      </c>
      <c r="O4025" s="53">
        <v>1.9719800151651294</v>
      </c>
      <c r="P4025" s="53">
        <v>7.1876192709313633</v>
      </c>
      <c r="Q4025" s="53">
        <v>356.59934548854682</v>
      </c>
      <c r="R4025" s="53">
        <v>0.90046167164194391</v>
      </c>
      <c r="S4025" s="53">
        <v>6.4596074749154901</v>
      </c>
      <c r="T4025" s="53">
        <v>8.093421204763431E-4</v>
      </c>
      <c r="U4025" s="53">
        <v>0.23001629113357633</v>
      </c>
      <c r="V4025" s="53">
        <v>70.363071505324427</v>
      </c>
      <c r="W4025" s="53">
        <v>27.341042783626868</v>
      </c>
    </row>
    <row r="4026" spans="3:23" x14ac:dyDescent="0.25">
      <c r="C4026" s="70">
        <v>0</v>
      </c>
      <c r="D4026" s="53">
        <v>346</v>
      </c>
      <c r="E4026" s="53">
        <v>379</v>
      </c>
      <c r="F4026" s="53">
        <v>78.640999999999991</v>
      </c>
      <c r="G4026" s="53">
        <v>0.83692462012892743</v>
      </c>
      <c r="H4026" s="53">
        <v>0.9129287598944591</v>
      </c>
      <c r="I4026" s="53">
        <v>0.62794918330308525</v>
      </c>
      <c r="J4026" s="53">
        <v>20.989065783840079</v>
      </c>
      <c r="K4026" s="53">
        <v>169</v>
      </c>
      <c r="L4026" s="53">
        <v>114.6878612716763</v>
      </c>
      <c r="M4026" s="53">
        <v>586.81243193432124</v>
      </c>
      <c r="N4026" s="53">
        <v>24.224211688604466</v>
      </c>
      <c r="O4026" s="53">
        <v>0.26772998296553796</v>
      </c>
      <c r="P4026" s="53">
        <v>2.2821193100124808</v>
      </c>
      <c r="Q4026" s="53">
        <v>241.34210526315744</v>
      </c>
      <c r="R4026" s="53">
        <v>0.89046116362394301</v>
      </c>
      <c r="S4026" s="53">
        <v>6.2525355498597106</v>
      </c>
      <c r="T4026" s="53">
        <v>2.0313942751615742E-3</v>
      </c>
      <c r="U4026" s="53">
        <v>0.20799117570165973</v>
      </c>
      <c r="V4026" s="53">
        <v>30.148253230088567</v>
      </c>
      <c r="W4026" s="53">
        <v>16.500686814403171</v>
      </c>
    </row>
    <row r="4027" spans="3:23" x14ac:dyDescent="0.25">
      <c r="C4027" s="70">
        <v>0</v>
      </c>
      <c r="D4027" s="53">
        <v>6087</v>
      </c>
      <c r="E4027" s="53">
        <v>9142</v>
      </c>
      <c r="F4027" s="53">
        <v>599.995</v>
      </c>
      <c r="G4027" s="53">
        <v>0.82553912316909794</v>
      </c>
      <c r="H4027" s="53">
        <v>0.66582804637934812</v>
      </c>
      <c r="I4027" s="53">
        <v>0.52428940568475457</v>
      </c>
      <c r="J4027" s="53">
        <v>88.035271958476585</v>
      </c>
      <c r="K4027" s="53">
        <v>255</v>
      </c>
      <c r="L4027" s="53">
        <v>127.6755380318712</v>
      </c>
      <c r="M4027" s="53">
        <v>1650.6684501500049</v>
      </c>
      <c r="N4027" s="53">
        <v>40.628419242569663</v>
      </c>
      <c r="O4027" s="53">
        <v>0.92816908218434502</v>
      </c>
      <c r="P4027" s="53">
        <v>3.2858096323044896</v>
      </c>
      <c r="Q4027" s="53">
        <v>65.694017094017141</v>
      </c>
      <c r="R4027" s="53">
        <v>0.98774696418526908</v>
      </c>
      <c r="S4027" s="53">
        <v>7.0815706900404036</v>
      </c>
      <c r="T4027" s="53">
        <v>4.2606472350064376E-4</v>
      </c>
      <c r="U4027" s="53">
        <v>0.28048387344428682</v>
      </c>
      <c r="V4027" s="53">
        <v>141.39573578738273</v>
      </c>
      <c r="W4027" s="53">
        <v>79.795961115752419</v>
      </c>
    </row>
    <row r="4028" spans="3:23" x14ac:dyDescent="0.25">
      <c r="C4028" s="70">
        <v>1</v>
      </c>
      <c r="D4028" s="53">
        <v>70</v>
      </c>
      <c r="E4028" s="53">
        <v>74</v>
      </c>
      <c r="F4028" s="53">
        <v>27.274999999999999</v>
      </c>
      <c r="G4028" s="53">
        <v>0.52023163310087517</v>
      </c>
      <c r="H4028" s="53">
        <v>0.94594594594594594</v>
      </c>
      <c r="I4028" s="53">
        <v>0.70707070707070707</v>
      </c>
      <c r="J4028" s="53">
        <v>9.4406974388262963</v>
      </c>
      <c r="K4028" s="53">
        <v>169</v>
      </c>
      <c r="L4028" s="53">
        <v>115.38571428571429</v>
      </c>
      <c r="M4028" s="53">
        <v>743.95051759834359</v>
      </c>
      <c r="N4028" s="53">
        <v>27.275456322458542</v>
      </c>
      <c r="O4028" s="53">
        <v>0.33932498443668402</v>
      </c>
      <c r="P4028" s="53">
        <v>1.930258841921352</v>
      </c>
      <c r="Q4028" s="53">
        <v>204.10909090909081</v>
      </c>
      <c r="R4028" s="53">
        <v>0.91696622462551458</v>
      </c>
      <c r="S4028" s="53">
        <v>5.4861465882499125</v>
      </c>
      <c r="T4028" s="53">
        <v>9.2561983471074142E-3</v>
      </c>
      <c r="U4028" s="53">
        <v>0.12129111773172213</v>
      </c>
      <c r="V4028" s="53">
        <v>10.295845496216684</v>
      </c>
      <c r="W4028" s="53">
        <v>8.7929115433507636</v>
      </c>
    </row>
    <row r="4029" spans="3:23" x14ac:dyDescent="0.25">
      <c r="C4029" s="70">
        <v>0</v>
      </c>
      <c r="D4029" s="53">
        <v>115</v>
      </c>
      <c r="E4029" s="53">
        <v>121</v>
      </c>
      <c r="F4029" s="53">
        <v>36.455000000000005</v>
      </c>
      <c r="G4029" s="53">
        <v>0.52249415111527708</v>
      </c>
      <c r="H4029" s="53">
        <v>0.95041322314049592</v>
      </c>
      <c r="I4029" s="53">
        <v>0.68047337278106512</v>
      </c>
      <c r="J4029" s="53">
        <v>12.100518486599807</v>
      </c>
      <c r="K4029" s="53">
        <v>131</v>
      </c>
      <c r="L4029" s="53">
        <v>96.208695652173915</v>
      </c>
      <c r="M4029" s="53">
        <v>208.9209763539283</v>
      </c>
      <c r="N4029" s="53">
        <v>14.454098946455579</v>
      </c>
      <c r="O4029" s="53">
        <v>0.57656497031598819</v>
      </c>
      <c r="P4029" s="53">
        <v>2.7208244741403558</v>
      </c>
      <c r="Q4029" s="53">
        <v>71.862637362637386</v>
      </c>
      <c r="R4029" s="53">
        <v>0.9335310773601303</v>
      </c>
      <c r="S4029" s="53">
        <v>5.2681218209130822</v>
      </c>
      <c r="T4029" s="53">
        <v>5.7964014007970185E-3</v>
      </c>
      <c r="U4029" s="53">
        <v>0.19224507512960523</v>
      </c>
      <c r="V4029" s="53">
        <v>13.28683627927391</v>
      </c>
      <c r="W4029" s="53">
        <v>11.328926205044889</v>
      </c>
    </row>
    <row r="4030" spans="3:23" x14ac:dyDescent="0.25">
      <c r="C4030" s="70">
        <v>0</v>
      </c>
      <c r="D4030" s="53">
        <v>1134</v>
      </c>
      <c r="E4030" s="53">
        <v>1540</v>
      </c>
      <c r="F4030" s="53">
        <v>178.45400000000001</v>
      </c>
      <c r="G4030" s="53">
        <v>0.91450614072700664</v>
      </c>
      <c r="H4030" s="53">
        <v>0.73636363636363633</v>
      </c>
      <c r="I4030" s="53">
        <v>0.54597977852672119</v>
      </c>
      <c r="J4030" s="53">
        <v>37.99807421080277</v>
      </c>
      <c r="K4030" s="53">
        <v>248</v>
      </c>
      <c r="L4030" s="53">
        <v>117.00793650793651</v>
      </c>
      <c r="M4030" s="53">
        <v>1222.5815786155595</v>
      </c>
      <c r="N4030" s="53">
        <v>34.96543405444239</v>
      </c>
      <c r="O4030" s="53">
        <v>1.6633514397944384</v>
      </c>
      <c r="P4030" s="53">
        <v>5.8741879190766149</v>
      </c>
      <c r="Q4030" s="53">
        <v>304.24098671726654</v>
      </c>
      <c r="R4030" s="53">
        <v>0.91738104207342464</v>
      </c>
      <c r="S4030" s="53">
        <v>6.6215860126827115</v>
      </c>
      <c r="T4030" s="53">
        <v>7.4488080106865559E-4</v>
      </c>
      <c r="U4030" s="53">
        <v>0.20743984631110363</v>
      </c>
      <c r="V4030" s="53">
        <v>69.753201613748615</v>
      </c>
      <c r="W4030" s="53">
        <v>28.220193609869376</v>
      </c>
    </row>
    <row r="4031" spans="3:23" x14ac:dyDescent="0.25">
      <c r="C4031" s="70">
        <v>0</v>
      </c>
      <c r="D4031" s="53">
        <v>384</v>
      </c>
      <c r="E4031" s="53">
        <v>428</v>
      </c>
      <c r="F4031" s="53">
        <v>87.275000000000006</v>
      </c>
      <c r="G4031" s="53">
        <v>0.85803116242389321</v>
      </c>
      <c r="H4031" s="53">
        <v>0.89719626168224298</v>
      </c>
      <c r="I4031" s="53">
        <v>0.61935483870967745</v>
      </c>
      <c r="J4031" s="53">
        <v>22.111625566165468</v>
      </c>
      <c r="K4031" s="53">
        <v>157</v>
      </c>
      <c r="L4031" s="53">
        <v>110.80208333333333</v>
      </c>
      <c r="M4031" s="53">
        <v>487.20354656222912</v>
      </c>
      <c r="N4031" s="53">
        <v>22.072687796510625</v>
      </c>
      <c r="O4031" s="53">
        <v>0.33516331637111724</v>
      </c>
      <c r="P4031" s="53">
        <v>2.053486324276494</v>
      </c>
      <c r="Q4031" s="53">
        <v>266.2062500000003</v>
      </c>
      <c r="R4031" s="53">
        <v>0.87569783977224924</v>
      </c>
      <c r="S4031" s="53">
        <v>6.1424121732462025</v>
      </c>
      <c r="T4031" s="53">
        <v>1.9335937499999803E-3</v>
      </c>
      <c r="U4031" s="53">
        <v>0.21301947821993703</v>
      </c>
      <c r="V4031" s="53">
        <v>32.766996152521912</v>
      </c>
      <c r="W4031" s="53">
        <v>16.829051526850559</v>
      </c>
    </row>
    <row r="4032" spans="3:23" x14ac:dyDescent="0.25">
      <c r="C4032" s="70">
        <v>0</v>
      </c>
      <c r="D4032" s="53">
        <v>6048</v>
      </c>
      <c r="E4032" s="53">
        <v>8691</v>
      </c>
      <c r="F4032" s="53">
        <v>600.05200000000002</v>
      </c>
      <c r="G4032" s="53">
        <v>0.82306362105254993</v>
      </c>
      <c r="H4032" s="53">
        <v>0.69589230238177424</v>
      </c>
      <c r="I4032" s="53">
        <v>0.52678338123856805</v>
      </c>
      <c r="J4032" s="53">
        <v>87.752793497177422</v>
      </c>
      <c r="K4032" s="53">
        <v>255</v>
      </c>
      <c r="L4032" s="53">
        <v>128.75082671957671</v>
      </c>
      <c r="M4032" s="53">
        <v>1589.6155938260977</v>
      </c>
      <c r="N4032" s="53">
        <v>39.86998361958652</v>
      </c>
      <c r="O4032" s="53">
        <v>0.91863989829379811</v>
      </c>
      <c r="P4032" s="53">
        <v>3.2804166148747811</v>
      </c>
      <c r="Q4032" s="53">
        <v>58.764736387209041</v>
      </c>
      <c r="R4032" s="53">
        <v>0.98899102703257935</v>
      </c>
      <c r="S4032" s="53">
        <v>7.0731122885460538</v>
      </c>
      <c r="T4032" s="53">
        <v>4.2181333568393382E-4</v>
      </c>
      <c r="U4032" s="53">
        <v>0.28394807716395132</v>
      </c>
      <c r="V4032" s="53">
        <v>138.69323254345758</v>
      </c>
      <c r="W4032" s="53">
        <v>78.770708260807382</v>
      </c>
    </row>
    <row r="4033" spans="3:23" x14ac:dyDescent="0.25">
      <c r="C4033" s="70">
        <v>1</v>
      </c>
      <c r="D4033" s="53">
        <v>82</v>
      </c>
      <c r="E4033" s="53">
        <v>87</v>
      </c>
      <c r="F4033" s="53">
        <v>30.086999999999996</v>
      </c>
      <c r="G4033" s="53">
        <v>0.43642436375279453</v>
      </c>
      <c r="H4033" s="53">
        <v>0.94252873563218387</v>
      </c>
      <c r="I4033" s="53">
        <v>0.68333333333333335</v>
      </c>
      <c r="J4033" s="53">
        <v>10.217907939900583</v>
      </c>
      <c r="K4033" s="53">
        <v>158</v>
      </c>
      <c r="L4033" s="53">
        <v>111.0609756097561</v>
      </c>
      <c r="M4033" s="53">
        <v>629.21845829569384</v>
      </c>
      <c r="N4033" s="53">
        <v>25.084227281215856</v>
      </c>
      <c r="O4033" s="53">
        <v>0.32913457349243019</v>
      </c>
      <c r="P4033" s="53">
        <v>1.8677542982962589</v>
      </c>
      <c r="Q4033" s="53">
        <v>152.66666666666666</v>
      </c>
      <c r="R4033" s="53">
        <v>0.93051188853879285</v>
      </c>
      <c r="S4033" s="53">
        <v>5.6121932792673057</v>
      </c>
      <c r="T4033" s="53">
        <v>7.9201101928374797E-3</v>
      </c>
      <c r="U4033" s="53">
        <v>0.1621069059686609</v>
      </c>
      <c r="V4033" s="53">
        <v>10.861072962471207</v>
      </c>
      <c r="W4033" s="53">
        <v>9.7721520908845267</v>
      </c>
    </row>
    <row r="4034" spans="3:23" x14ac:dyDescent="0.25">
      <c r="C4034" s="70">
        <v>0</v>
      </c>
      <c r="D4034" s="53">
        <v>78</v>
      </c>
      <c r="E4034" s="53">
        <v>82</v>
      </c>
      <c r="F4034" s="53">
        <v>29.532999999999994</v>
      </c>
      <c r="G4034" s="53">
        <v>0.50961679561528361</v>
      </c>
      <c r="H4034" s="53">
        <v>0.95121951219512191</v>
      </c>
      <c r="I4034" s="53">
        <v>0.64462809917355368</v>
      </c>
      <c r="J4034" s="53">
        <v>9.9655749703337584</v>
      </c>
      <c r="K4034" s="53">
        <v>120</v>
      </c>
      <c r="L4034" s="53">
        <v>93.038461538461533</v>
      </c>
      <c r="M4034" s="53">
        <v>166.29720279720277</v>
      </c>
      <c r="N4034" s="53">
        <v>12.895627274281882</v>
      </c>
      <c r="O4034" s="53">
        <v>0.48863231585097899</v>
      </c>
      <c r="P4034" s="53">
        <v>2.0933008898309273</v>
      </c>
      <c r="Q4034" s="53">
        <v>54.992424242424285</v>
      </c>
      <c r="R4034" s="53">
        <v>0.91157463433342023</v>
      </c>
      <c r="S4034" s="53">
        <v>5.0797727314608689</v>
      </c>
      <c r="T4034" s="53">
        <v>8.0348943985307734E-3</v>
      </c>
      <c r="U4034" s="53">
        <v>0.17660951830403704</v>
      </c>
      <c r="V4034" s="53">
        <v>10.859234300129197</v>
      </c>
      <c r="W4034" s="53">
        <v>9.3433013571505814</v>
      </c>
    </row>
    <row r="4035" spans="3:23" x14ac:dyDescent="0.25">
      <c r="C4035" s="70">
        <v>0</v>
      </c>
      <c r="D4035" s="53">
        <v>29</v>
      </c>
      <c r="E4035" s="53">
        <v>33</v>
      </c>
      <c r="F4035" s="53">
        <v>17.996000000000002</v>
      </c>
      <c r="G4035" s="53">
        <v>0</v>
      </c>
      <c r="H4035" s="53">
        <v>0.87878787878787878</v>
      </c>
      <c r="I4035" s="53">
        <v>0.59183673469387754</v>
      </c>
      <c r="J4035" s="53">
        <v>6.0765077797464979</v>
      </c>
      <c r="K4035" s="53">
        <v>99</v>
      </c>
      <c r="L4035" s="53">
        <v>86.965517241379317</v>
      </c>
      <c r="M4035" s="53">
        <v>49.463054187192135</v>
      </c>
      <c r="N4035" s="53">
        <v>7.0329975250381072</v>
      </c>
      <c r="O4035" s="53">
        <v>-5.3466096698355926E-2</v>
      </c>
      <c r="P4035" s="53">
        <v>1.9963675967672057</v>
      </c>
      <c r="Q4035" s="53">
        <v>53.964285714285708</v>
      </c>
      <c r="R4035" s="53">
        <v>0.81494075442581138</v>
      </c>
      <c r="S4035" s="53">
        <v>4.1422952191909008</v>
      </c>
      <c r="T4035" s="53">
        <v>1.785714285714287E-2</v>
      </c>
      <c r="U4035" s="53">
        <v>0.24254561381662212</v>
      </c>
      <c r="V4035" s="53">
        <v>6.2330229193099944</v>
      </c>
      <c r="W4035" s="53">
        <v>6.2330229193099944</v>
      </c>
    </row>
    <row r="4036" spans="3:23" x14ac:dyDescent="0.25">
      <c r="C4036" s="70">
        <v>0</v>
      </c>
      <c r="D4036" s="53">
        <v>1249</v>
      </c>
      <c r="E4036" s="53">
        <v>1702</v>
      </c>
      <c r="F4036" s="53">
        <v>196.97899999999998</v>
      </c>
      <c r="G4036" s="53">
        <v>0.90387223021157126</v>
      </c>
      <c r="H4036" s="53">
        <v>0.73384253819036427</v>
      </c>
      <c r="I4036" s="53">
        <v>0.55659536541889487</v>
      </c>
      <c r="J4036" s="53">
        <v>39.878267156111711</v>
      </c>
      <c r="K4036" s="53">
        <v>250</v>
      </c>
      <c r="L4036" s="53">
        <v>121.35708566853482</v>
      </c>
      <c r="M4036" s="53">
        <v>1410.6576440639687</v>
      </c>
      <c r="N4036" s="53">
        <v>37.558722609587889</v>
      </c>
      <c r="O4036" s="53">
        <v>1.4310281886519118</v>
      </c>
      <c r="P4036" s="53">
        <v>4.6092921986832334</v>
      </c>
      <c r="Q4036" s="53">
        <v>456.46947738251856</v>
      </c>
      <c r="R4036" s="53">
        <v>0.89564256411554044</v>
      </c>
      <c r="S4036" s="53">
        <v>6.7286005347731539</v>
      </c>
      <c r="T4036" s="53">
        <v>7.0032589938642256E-4</v>
      </c>
      <c r="U4036" s="53">
        <v>0.20064190265070198</v>
      </c>
      <c r="V4036" s="53">
        <v>70.324094181044401</v>
      </c>
      <c r="W4036" s="53">
        <v>30.084824323859962</v>
      </c>
    </row>
    <row r="4037" spans="3:23" x14ac:dyDescent="0.25">
      <c r="C4037" s="70">
        <v>0</v>
      </c>
      <c r="D4037" s="53">
        <v>374</v>
      </c>
      <c r="E4037" s="53">
        <v>425</v>
      </c>
      <c r="F4037" s="53">
        <v>88.498999999999995</v>
      </c>
      <c r="G4037" s="53">
        <v>0.85958262461966506</v>
      </c>
      <c r="H4037" s="53">
        <v>0.88</v>
      </c>
      <c r="I4037" s="53">
        <v>0.59365079365079365</v>
      </c>
      <c r="J4037" s="53">
        <v>21.821814538001895</v>
      </c>
      <c r="K4037" s="53">
        <v>162</v>
      </c>
      <c r="L4037" s="53">
        <v>112.89572192513369</v>
      </c>
      <c r="M4037" s="53">
        <v>525.31081274820406</v>
      </c>
      <c r="N4037" s="53">
        <v>22.919659961443671</v>
      </c>
      <c r="O4037" s="53">
        <v>0.28195830542339184</v>
      </c>
      <c r="P4037" s="53">
        <v>1.9826586663973838</v>
      </c>
      <c r="Q4037" s="53">
        <v>231.81566820276313</v>
      </c>
      <c r="R4037" s="53">
        <v>0.8836035875230851</v>
      </c>
      <c r="S4037" s="53">
        <v>6.2382178764306682</v>
      </c>
      <c r="T4037" s="53">
        <v>1.8475652487842339E-3</v>
      </c>
      <c r="U4037" s="53">
        <v>0.19935144021619458</v>
      </c>
      <c r="V4037" s="53">
        <v>32.291930970141522</v>
      </c>
      <c r="W4037" s="53">
        <v>16.501072817816297</v>
      </c>
    </row>
    <row r="4038" spans="3:23" x14ac:dyDescent="0.25">
      <c r="C4038" s="70">
        <v>0</v>
      </c>
      <c r="D4038" s="53">
        <v>6220</v>
      </c>
      <c r="E4038" s="53">
        <v>8968</v>
      </c>
      <c r="F4038" s="53">
        <v>468.32400000000001</v>
      </c>
      <c r="G4038" s="53">
        <v>0.83254299377254803</v>
      </c>
      <c r="H4038" s="53">
        <v>0.69357716324710084</v>
      </c>
      <c r="I4038" s="53">
        <v>0.49530179964962573</v>
      </c>
      <c r="J4038" s="53">
        <v>88.991853381378178</v>
      </c>
      <c r="K4038" s="53">
        <v>255</v>
      </c>
      <c r="L4038" s="53">
        <v>127.89453376205788</v>
      </c>
      <c r="M4038" s="53">
        <v>1549.1736314757841</v>
      </c>
      <c r="N4038" s="53">
        <v>39.359543080119515</v>
      </c>
      <c r="O4038" s="53">
        <v>0.94181492049786153</v>
      </c>
      <c r="P4038" s="53">
        <v>3.3588797838117115</v>
      </c>
      <c r="Q4038" s="53">
        <v>56.009091627796863</v>
      </c>
      <c r="R4038" s="53">
        <v>0.98944570426185319</v>
      </c>
      <c r="S4038" s="53">
        <v>7.0449774888179491</v>
      </c>
      <c r="T4038" s="53">
        <v>4.6776443295403202E-4</v>
      </c>
      <c r="U4038" s="53">
        <v>0.29849330772092197</v>
      </c>
      <c r="V4038" s="53">
        <v>139.57858548879071</v>
      </c>
      <c r="W4038" s="53">
        <v>77.321013930887219</v>
      </c>
    </row>
    <row r="4039" spans="3:23" x14ac:dyDescent="0.25">
      <c r="C4039" s="70">
        <v>1</v>
      </c>
      <c r="D4039" s="53">
        <v>82</v>
      </c>
      <c r="E4039" s="53">
        <v>86</v>
      </c>
      <c r="F4039" s="53">
        <v>29.88</v>
      </c>
      <c r="G4039" s="53">
        <v>0.60510539547753539</v>
      </c>
      <c r="H4039" s="53">
        <v>0.95348837209302328</v>
      </c>
      <c r="I4039" s="53">
        <v>0.7592592592592593</v>
      </c>
      <c r="J4039" s="53">
        <v>10.217907939900583</v>
      </c>
      <c r="K4039" s="53">
        <v>160</v>
      </c>
      <c r="L4039" s="53">
        <v>108.26829268292683</v>
      </c>
      <c r="M4039" s="53">
        <v>563.43330322192116</v>
      </c>
      <c r="N4039" s="53">
        <v>23.736750056019066</v>
      </c>
      <c r="O4039" s="53">
        <v>0.47402197973027765</v>
      </c>
      <c r="P4039" s="53">
        <v>2.0701619804217248</v>
      </c>
      <c r="Q4039" s="53">
        <v>134.78333333333336</v>
      </c>
      <c r="R4039" s="53">
        <v>0.92877428574927179</v>
      </c>
      <c r="S4039" s="53">
        <v>5.491459931341816</v>
      </c>
      <c r="T4039" s="53">
        <v>9.4444444444444376E-3</v>
      </c>
      <c r="U4039" s="53">
        <v>0.12679950232316792</v>
      </c>
      <c r="V4039" s="53">
        <v>11.516362756711004</v>
      </c>
      <c r="W4039" s="53">
        <v>9.1686989617069727</v>
      </c>
    </row>
    <row r="4040" spans="3:23" x14ac:dyDescent="0.25">
      <c r="C4040" s="70">
        <v>0</v>
      </c>
      <c r="D4040" s="53">
        <v>47</v>
      </c>
      <c r="E4040" s="53">
        <v>51</v>
      </c>
      <c r="F4040" s="53">
        <v>23.437999999999999</v>
      </c>
      <c r="G4040" s="53">
        <v>0.68403154873431504</v>
      </c>
      <c r="H4040" s="53">
        <v>0.92156862745098034</v>
      </c>
      <c r="I4040" s="53">
        <v>0.58024691358024694</v>
      </c>
      <c r="J4040" s="53">
        <v>7.7357778278950491</v>
      </c>
      <c r="K4040" s="53">
        <v>105</v>
      </c>
      <c r="L4040" s="53">
        <v>89.489361702127653</v>
      </c>
      <c r="M4040" s="53">
        <v>62.777058279370969</v>
      </c>
      <c r="N4040" s="53">
        <v>7.9231974782515024</v>
      </c>
      <c r="O4040" s="53">
        <v>0.30969276378716304</v>
      </c>
      <c r="P4040" s="53">
        <v>1.9546137952083382</v>
      </c>
      <c r="Q4040" s="53">
        <v>52.255555555555581</v>
      </c>
      <c r="R4040" s="53">
        <v>0.83503921391451497</v>
      </c>
      <c r="S4040" s="53">
        <v>4.4690665110679815</v>
      </c>
      <c r="T4040" s="53">
        <v>1.2098765432098785E-2</v>
      </c>
      <c r="U4040" s="53">
        <v>0.21678953762287095</v>
      </c>
      <c r="V4040" s="53">
        <v>9.1867928637020757</v>
      </c>
      <c r="W4040" s="53">
        <v>6.7013283323860291</v>
      </c>
    </row>
    <row r="4041" spans="3:23" x14ac:dyDescent="0.25">
      <c r="C4041" s="70">
        <v>0</v>
      </c>
      <c r="D4041" s="53">
        <v>1732</v>
      </c>
      <c r="E4041" s="53">
        <v>2374</v>
      </c>
      <c r="F4041" s="53">
        <v>291.85399999999998</v>
      </c>
      <c r="G4041" s="53">
        <v>0.95624422000719456</v>
      </c>
      <c r="H4041" s="53">
        <v>0.72957034540859311</v>
      </c>
      <c r="I4041" s="53">
        <v>0.57048748353096179</v>
      </c>
      <c r="J4041" s="53">
        <v>46.960098929637084</v>
      </c>
      <c r="K4041" s="53">
        <v>251</v>
      </c>
      <c r="L4041" s="53">
        <v>122.7580831408776</v>
      </c>
      <c r="M4041" s="53">
        <v>1380.9784152721134</v>
      </c>
      <c r="N4041" s="53">
        <v>37.161517935521864</v>
      </c>
      <c r="O4041" s="53">
        <v>1.3686689031284947</v>
      </c>
      <c r="P4041" s="53">
        <v>4.6051619975531608</v>
      </c>
      <c r="Q4041" s="53">
        <v>334.56565656565533</v>
      </c>
      <c r="R4041" s="53">
        <v>0.92378600584636839</v>
      </c>
      <c r="S4041" s="53">
        <v>6.8047107292657794</v>
      </c>
      <c r="T4041" s="53">
        <v>5.8064962047555692E-4</v>
      </c>
      <c r="U4041" s="53">
        <v>0.21269282699878544</v>
      </c>
      <c r="V4041" s="53">
        <v>102.29864089538385</v>
      </c>
      <c r="W4041" s="53">
        <v>29.929476093983109</v>
      </c>
    </row>
    <row r="4042" spans="3:23" x14ac:dyDescent="0.25">
      <c r="C4042" s="70">
        <v>0</v>
      </c>
      <c r="D4042" s="53">
        <v>5940</v>
      </c>
      <c r="E4042" s="53">
        <v>8361</v>
      </c>
      <c r="F4042" s="53">
        <v>477.22300000000001</v>
      </c>
      <c r="G4042" s="53">
        <v>0.81258608614360461</v>
      </c>
      <c r="H4042" s="53">
        <v>0.7104413347685683</v>
      </c>
      <c r="I4042" s="53">
        <v>0.532258064516129</v>
      </c>
      <c r="J4042" s="53">
        <v>86.965757029573808</v>
      </c>
      <c r="K4042" s="53">
        <v>255</v>
      </c>
      <c r="L4042" s="53">
        <v>129.03838383838385</v>
      </c>
      <c r="M4042" s="53">
        <v>1538.9182098812664</v>
      </c>
      <c r="N4042" s="53">
        <v>39.229048036898199</v>
      </c>
      <c r="O4042" s="53">
        <v>0.86768199159482617</v>
      </c>
      <c r="P4042" s="53">
        <v>3.1559522897219168</v>
      </c>
      <c r="Q4042" s="53">
        <v>52.716622222222405</v>
      </c>
      <c r="R4042" s="53">
        <v>0.98991232403971197</v>
      </c>
      <c r="S4042" s="53">
        <v>7.0630112669542937</v>
      </c>
      <c r="T4042" s="53">
        <v>4.1476740740739067E-4</v>
      </c>
      <c r="U4042" s="53">
        <v>0.28736864330366552</v>
      </c>
      <c r="V4042" s="53">
        <v>132.27332927859246</v>
      </c>
      <c r="W4042" s="53">
        <v>77.094344624431329</v>
      </c>
    </row>
    <row r="4043" spans="3:23" x14ac:dyDescent="0.25">
      <c r="C4043" s="70">
        <v>0</v>
      </c>
      <c r="D4043" s="53">
        <v>114</v>
      </c>
      <c r="E4043" s="53">
        <v>125</v>
      </c>
      <c r="F4043" s="53">
        <v>39.085000000000001</v>
      </c>
      <c r="G4043" s="53">
        <v>0.76063143438067049</v>
      </c>
      <c r="H4043" s="53">
        <v>0.91200000000000003</v>
      </c>
      <c r="I4043" s="53">
        <v>0.62637362637362637</v>
      </c>
      <c r="J4043" s="53">
        <v>12.047792665040703</v>
      </c>
      <c r="K4043" s="53">
        <v>134</v>
      </c>
      <c r="L4043" s="53">
        <v>99.728070175438603</v>
      </c>
      <c r="M4043" s="53">
        <v>280.30593075609386</v>
      </c>
      <c r="N4043" s="53">
        <v>16.742339464844626</v>
      </c>
      <c r="O4043" s="53">
        <v>0.45132610962810454</v>
      </c>
      <c r="P4043" s="53">
        <v>1.9969267652858533</v>
      </c>
      <c r="Q4043" s="53">
        <v>82.443877551020393</v>
      </c>
      <c r="R4043" s="53">
        <v>0.94079552687108714</v>
      </c>
      <c r="S4043" s="53">
        <v>5.4752746109146697</v>
      </c>
      <c r="T4043" s="53">
        <v>5.4664723032069986E-3</v>
      </c>
      <c r="U4043" s="53">
        <v>0.21142850367533672</v>
      </c>
      <c r="V4043" s="53">
        <v>15.295980115533647</v>
      </c>
      <c r="W4043" s="53">
        <v>9.9299050272543017</v>
      </c>
    </row>
    <row r="4044" spans="3:23" x14ac:dyDescent="0.25">
      <c r="C4044" s="70">
        <v>1</v>
      </c>
      <c r="D4044" s="53">
        <v>75</v>
      </c>
      <c r="E4044" s="53">
        <v>79</v>
      </c>
      <c r="F4044" s="53">
        <v>28.59</v>
      </c>
      <c r="G4044" s="53">
        <v>0.41190746840131898</v>
      </c>
      <c r="H4044" s="53">
        <v>0.94936708860759489</v>
      </c>
      <c r="I4044" s="53">
        <v>0.68181818181818177</v>
      </c>
      <c r="J4044" s="53">
        <v>9.7720502380583998</v>
      </c>
      <c r="K4044" s="53">
        <v>158</v>
      </c>
      <c r="L4044" s="53">
        <v>111.13333333333334</v>
      </c>
      <c r="M4044" s="53">
        <v>577.33333333333348</v>
      </c>
      <c r="N4044" s="53">
        <v>24.027761721253469</v>
      </c>
      <c r="O4044" s="53">
        <v>0.37108392602223694</v>
      </c>
      <c r="P4044" s="53">
        <v>1.9977639990866793</v>
      </c>
      <c r="Q4044" s="53">
        <v>145.8264462809918</v>
      </c>
      <c r="R4044" s="53">
        <v>0.92704992126541841</v>
      </c>
      <c r="S4044" s="53">
        <v>5.7286883571048595</v>
      </c>
      <c r="T4044" s="53">
        <v>8.537668192063393E-3</v>
      </c>
      <c r="U4044" s="53">
        <v>0.14853054519519912</v>
      </c>
      <c r="V4044" s="53">
        <v>10.347951983226455</v>
      </c>
      <c r="W4044" s="53">
        <v>9.4293195688033329</v>
      </c>
    </row>
    <row r="4045" spans="3:23" x14ac:dyDescent="0.25">
      <c r="C4045" s="70">
        <v>0</v>
      </c>
      <c r="D4045" s="53">
        <v>44</v>
      </c>
      <c r="E4045" s="53">
        <v>49</v>
      </c>
      <c r="F4045" s="53">
        <v>22.312999999999999</v>
      </c>
      <c r="G4045" s="53">
        <v>0.60751669847806122</v>
      </c>
      <c r="H4045" s="53">
        <v>0.89795918367346939</v>
      </c>
      <c r="I4045" s="53">
        <v>0.61111111111111116</v>
      </c>
      <c r="J4045" s="53">
        <v>7.4848206370191104</v>
      </c>
      <c r="K4045" s="53">
        <v>91</v>
      </c>
      <c r="L4045" s="53">
        <v>83.840909090909093</v>
      </c>
      <c r="M4045" s="53">
        <v>13.718287526427059</v>
      </c>
      <c r="N4045" s="53">
        <v>3.7038206660726782</v>
      </c>
      <c r="O4045" s="53">
        <v>0.26608810532267474</v>
      </c>
      <c r="P4045" s="53">
        <v>2.3705575225202873</v>
      </c>
      <c r="Q4045" s="53">
        <v>22.487500000000004</v>
      </c>
      <c r="R4045" s="53">
        <v>0.76803068050157153</v>
      </c>
      <c r="S4045" s="53">
        <v>3.6901481770017446</v>
      </c>
      <c r="T4045" s="53">
        <v>1.7812500000000009E-2</v>
      </c>
      <c r="U4045" s="53">
        <v>0.31323457792207787</v>
      </c>
      <c r="V4045" s="53">
        <v>8.5442171759943637</v>
      </c>
      <c r="W4045" s="53">
        <v>6.786730710068408</v>
      </c>
    </row>
    <row r="4046" spans="3:23" x14ac:dyDescent="0.25">
      <c r="C4046" s="70">
        <v>0</v>
      </c>
      <c r="D4046" s="53">
        <v>1804</v>
      </c>
      <c r="E4046" s="53">
        <v>2522</v>
      </c>
      <c r="F4046" s="53">
        <v>296.245</v>
      </c>
      <c r="G4046" s="53">
        <v>0.9483998518768747</v>
      </c>
      <c r="H4046" s="53">
        <v>0.71530531324345759</v>
      </c>
      <c r="I4046" s="53">
        <v>0.56640502354788069</v>
      </c>
      <c r="J4046" s="53">
        <v>47.926236433734637</v>
      </c>
      <c r="K4046" s="53">
        <v>249</v>
      </c>
      <c r="L4046" s="53">
        <v>124.2560975609756</v>
      </c>
      <c r="M4046" s="53">
        <v>1647.6027082234207</v>
      </c>
      <c r="N4046" s="53">
        <v>40.590672675177736</v>
      </c>
      <c r="O4046" s="53">
        <v>1.3602871476064231</v>
      </c>
      <c r="P4046" s="53">
        <v>4.1523821739687179</v>
      </c>
      <c r="Q4046" s="53">
        <v>398.80745341614841</v>
      </c>
      <c r="R4046" s="53">
        <v>0.91967241600064131</v>
      </c>
      <c r="S4046" s="53">
        <v>6.8286055701288895</v>
      </c>
      <c r="T4046" s="53">
        <v>5.6575749392382801E-4</v>
      </c>
      <c r="U4046" s="53">
        <v>0.22023679999491336</v>
      </c>
      <c r="V4046" s="53">
        <v>100.11794190026174</v>
      </c>
      <c r="W4046" s="53">
        <v>31.745080407519218</v>
      </c>
    </row>
    <row r="4047" spans="3:23" x14ac:dyDescent="0.25">
      <c r="C4047" s="70">
        <v>0</v>
      </c>
      <c r="D4047" s="53">
        <v>5911</v>
      </c>
      <c r="E4047" s="53">
        <v>8868</v>
      </c>
      <c r="F4047" s="53">
        <v>511.48699999999991</v>
      </c>
      <c r="G4047" s="53">
        <v>0.824766744390655</v>
      </c>
      <c r="H4047" s="53">
        <v>0.66655390166892192</v>
      </c>
      <c r="I4047" s="53">
        <v>0.45725999845285065</v>
      </c>
      <c r="J4047" s="53">
        <v>86.753207139157382</v>
      </c>
      <c r="K4047" s="53">
        <v>255</v>
      </c>
      <c r="L4047" s="53">
        <v>130.16833023177128</v>
      </c>
      <c r="M4047" s="53">
        <v>1493.0158225751984</v>
      </c>
      <c r="N4047" s="53">
        <v>38.639562919049673</v>
      </c>
      <c r="O4047" s="53">
        <v>0.87314603337933705</v>
      </c>
      <c r="P4047" s="53">
        <v>3.125927574984892</v>
      </c>
      <c r="Q4047" s="53">
        <v>52.779953917050825</v>
      </c>
      <c r="R4047" s="53">
        <v>0.98986385469905669</v>
      </c>
      <c r="S4047" s="53">
        <v>7.0383627943293989</v>
      </c>
      <c r="T4047" s="53">
        <v>5.0947260624682755E-4</v>
      </c>
      <c r="U4047" s="53">
        <v>0.30556934300892974</v>
      </c>
      <c r="V4047" s="53">
        <v>135.25003634517446</v>
      </c>
      <c r="W4047" s="53">
        <v>76.480256193937876</v>
      </c>
    </row>
    <row r="4048" spans="3:23" x14ac:dyDescent="0.25">
      <c r="C4048" s="70">
        <v>1</v>
      </c>
      <c r="D4048" s="53">
        <v>68</v>
      </c>
      <c r="E4048" s="53">
        <v>72</v>
      </c>
      <c r="F4048" s="53">
        <v>27.184000000000001</v>
      </c>
      <c r="G4048" s="53">
        <v>0.54519222715181537</v>
      </c>
      <c r="H4048" s="53">
        <v>0.94444444444444442</v>
      </c>
      <c r="I4048" s="53">
        <v>0.68686868686868685</v>
      </c>
      <c r="J4048" s="53">
        <v>9.3048529833625562</v>
      </c>
      <c r="K4048" s="53">
        <v>160</v>
      </c>
      <c r="L4048" s="53">
        <v>114.27941176470588</v>
      </c>
      <c r="M4048" s="53">
        <v>591.87598770851628</v>
      </c>
      <c r="N4048" s="53">
        <v>24.32850155082545</v>
      </c>
      <c r="O4048" s="53">
        <v>0.29014841083348186</v>
      </c>
      <c r="P4048" s="53">
        <v>1.9036845671046125</v>
      </c>
      <c r="Q4048" s="53">
        <v>159.5454545454545</v>
      </c>
      <c r="R4048" s="53">
        <v>0.9169789221639858</v>
      </c>
      <c r="S4048" s="53">
        <v>5.326074054326555</v>
      </c>
      <c r="T4048" s="53">
        <v>9.2561983471074125E-3</v>
      </c>
      <c r="U4048" s="53">
        <v>0.16873442218143278</v>
      </c>
      <c r="V4048" s="53">
        <v>10.266193867039471</v>
      </c>
      <c r="W4048" s="53">
        <v>8.6062638759157721</v>
      </c>
    </row>
    <row r="4049" spans="3:23" x14ac:dyDescent="0.25">
      <c r="C4049" s="70">
        <v>0</v>
      </c>
      <c r="D4049" s="53">
        <v>41</v>
      </c>
      <c r="E4049" s="53">
        <v>45</v>
      </c>
      <c r="F4049" s="53">
        <v>20.907</v>
      </c>
      <c r="G4049" s="53">
        <v>0.37986972501764632</v>
      </c>
      <c r="H4049" s="53">
        <v>0.91111111111111109</v>
      </c>
      <c r="I4049" s="53">
        <v>0.640625</v>
      </c>
      <c r="J4049" s="53">
        <v>7.2251519938435669</v>
      </c>
      <c r="K4049" s="53">
        <v>91</v>
      </c>
      <c r="L4049" s="53">
        <v>86.512195121951223</v>
      </c>
      <c r="M4049" s="53">
        <v>11.256097560975611</v>
      </c>
      <c r="N4049" s="53">
        <v>3.3550108138388484</v>
      </c>
      <c r="O4049" s="53">
        <v>-0.81120424454598405</v>
      </c>
      <c r="P4049" s="53">
        <v>2.8560107943267594</v>
      </c>
      <c r="Q4049" s="53">
        <v>15.458333333333329</v>
      </c>
      <c r="R4049" s="53">
        <v>0.84434709708409761</v>
      </c>
      <c r="S4049" s="53">
        <v>3.4602239572565998</v>
      </c>
      <c r="T4049" s="53">
        <v>1.7746913580246933E-2</v>
      </c>
      <c r="U4049" s="53">
        <v>0.38304673721340382</v>
      </c>
      <c r="V4049" s="53">
        <v>7.6360292750506691</v>
      </c>
      <c r="W4049" s="53">
        <v>7.0636324810317683</v>
      </c>
    </row>
    <row r="4050" spans="3:23" x14ac:dyDescent="0.25">
      <c r="C4050" s="70">
        <v>0</v>
      </c>
      <c r="D4050" s="53">
        <v>1796</v>
      </c>
      <c r="E4050" s="53">
        <v>2528</v>
      </c>
      <c r="F4050" s="53">
        <v>291.76199999999994</v>
      </c>
      <c r="G4050" s="53">
        <v>0.94707828067723288</v>
      </c>
      <c r="H4050" s="53">
        <v>0.71044303797468356</v>
      </c>
      <c r="I4050" s="53">
        <v>0.55776397515527953</v>
      </c>
      <c r="J4050" s="53">
        <v>47.819851759957935</v>
      </c>
      <c r="K4050" s="53">
        <v>253</v>
      </c>
      <c r="L4050" s="53">
        <v>127.19599109131403</v>
      </c>
      <c r="M4050" s="53">
        <v>1720.7337109391883</v>
      </c>
      <c r="N4050" s="53">
        <v>41.481727434367876</v>
      </c>
      <c r="O4050" s="53">
        <v>1.2870646689724972</v>
      </c>
      <c r="P4050" s="53">
        <v>3.8661734337258915</v>
      </c>
      <c r="Q4050" s="53">
        <v>351.41228878648019</v>
      </c>
      <c r="R4050" s="53">
        <v>0.9304998523202519</v>
      </c>
      <c r="S4050" s="53">
        <v>6.8788674603175552</v>
      </c>
      <c r="T4050" s="53">
        <v>5.6602037276931875E-4</v>
      </c>
      <c r="U4050" s="53">
        <v>0.21452013606340367</v>
      </c>
      <c r="V4050" s="53">
        <v>100.11862381779993</v>
      </c>
      <c r="W4050" s="53">
        <v>32.138348076463302</v>
      </c>
    </row>
    <row r="4051" spans="3:23" x14ac:dyDescent="0.25">
      <c r="C4051" s="70">
        <v>0</v>
      </c>
      <c r="D4051" s="53">
        <v>5834</v>
      </c>
      <c r="E4051" s="53">
        <v>8236</v>
      </c>
      <c r="F4051" s="53">
        <v>417.71899999999994</v>
      </c>
      <c r="G4051" s="53">
        <v>0.80814992047923317</v>
      </c>
      <c r="H4051" s="53">
        <v>0.70835356969402619</v>
      </c>
      <c r="I4051" s="53">
        <v>0.51555319901025098</v>
      </c>
      <c r="J4051" s="53">
        <v>86.186306940168521</v>
      </c>
      <c r="K4051" s="53">
        <v>255</v>
      </c>
      <c r="L4051" s="53">
        <v>130.82721974631471</v>
      </c>
      <c r="M4051" s="53">
        <v>1553.0454033094957</v>
      </c>
      <c r="N4051" s="53">
        <v>39.40869705165975</v>
      </c>
      <c r="O4051" s="53">
        <v>0.84212459692519692</v>
      </c>
      <c r="P4051" s="53">
        <v>2.8788516634390442</v>
      </c>
      <c r="Q4051" s="53">
        <v>50.839936886394753</v>
      </c>
      <c r="R4051" s="53">
        <v>0.99038929165467338</v>
      </c>
      <c r="S4051" s="53">
        <v>7.0301137210632554</v>
      </c>
      <c r="T4051" s="53">
        <v>4.3433940208788041E-4</v>
      </c>
      <c r="U4051" s="53">
        <v>0.28986626182430503</v>
      </c>
      <c r="V4051" s="53">
        <v>129.18385580602782</v>
      </c>
      <c r="W4051" s="53">
        <v>76.086297852675131</v>
      </c>
    </row>
    <row r="4052" spans="3:23" x14ac:dyDescent="0.25">
      <c r="C4052" s="70">
        <v>0</v>
      </c>
      <c r="D4052" s="53">
        <v>111</v>
      </c>
      <c r="E4052" s="53">
        <v>118</v>
      </c>
      <c r="F4052" s="53">
        <v>36.528999999999996</v>
      </c>
      <c r="G4052" s="53">
        <v>0.57260549721589693</v>
      </c>
      <c r="H4052" s="53">
        <v>0.94067796610169496</v>
      </c>
      <c r="I4052" s="53">
        <v>0.71153846153846156</v>
      </c>
      <c r="J4052" s="53">
        <v>11.888212206450683</v>
      </c>
      <c r="K4052" s="53">
        <v>123</v>
      </c>
      <c r="L4052" s="53">
        <v>99.396396396396398</v>
      </c>
      <c r="M4052" s="53">
        <v>128.55053235053245</v>
      </c>
      <c r="N4052" s="53">
        <v>11.338012716103844</v>
      </c>
      <c r="O4052" s="53">
        <v>0.19998048163378659</v>
      </c>
      <c r="P4052" s="53">
        <v>2.0872389771842901</v>
      </c>
      <c r="Q4052" s="53">
        <v>60.202380952380928</v>
      </c>
      <c r="R4052" s="53">
        <v>0.95069202388970031</v>
      </c>
      <c r="S4052" s="53">
        <v>5.0576215564265796</v>
      </c>
      <c r="T4052" s="53">
        <v>7.1570294784580402E-3</v>
      </c>
      <c r="U4052" s="53">
        <v>0.19228366948955156</v>
      </c>
      <c r="V4052" s="53">
        <v>13.386982759089488</v>
      </c>
      <c r="W4052" s="53">
        <v>10.975064082843945</v>
      </c>
    </row>
    <row r="4053" spans="3:23" x14ac:dyDescent="0.25">
      <c r="C4053" s="70">
        <v>1</v>
      </c>
      <c r="D4053" s="53">
        <v>61</v>
      </c>
      <c r="E4053" s="53">
        <v>65</v>
      </c>
      <c r="F4053" s="53">
        <v>25.107999999999997</v>
      </c>
      <c r="G4053" s="53">
        <v>0</v>
      </c>
      <c r="H4053" s="53">
        <v>0.93846153846153846</v>
      </c>
      <c r="I4053" s="53">
        <v>0.75308641975308643</v>
      </c>
      <c r="J4053" s="53">
        <v>8.8129230241075476</v>
      </c>
      <c r="K4053" s="53">
        <v>162</v>
      </c>
      <c r="L4053" s="53">
        <v>117.01639344262296</v>
      </c>
      <c r="M4053" s="53">
        <v>537.31639344262305</v>
      </c>
      <c r="N4053" s="53">
        <v>23.180086139672195</v>
      </c>
      <c r="O4053" s="53">
        <v>0.20688811893851419</v>
      </c>
      <c r="P4053" s="53">
        <v>1.9521203260725424</v>
      </c>
      <c r="Q4053" s="53">
        <v>204.14444444444456</v>
      </c>
      <c r="R4053" s="53">
        <v>0.88896437963239561</v>
      </c>
      <c r="S4053" s="53">
        <v>5.4345953292597633</v>
      </c>
      <c r="T4053" s="53">
        <v>1.1111111111111134E-2</v>
      </c>
      <c r="U4053" s="53">
        <v>0.14191016702822531</v>
      </c>
      <c r="V4053" s="53">
        <v>8.886657279068908</v>
      </c>
      <c r="W4053" s="53">
        <v>8.886657279068908</v>
      </c>
    </row>
    <row r="4054" spans="3:23" x14ac:dyDescent="0.25">
      <c r="C4054" s="70">
        <v>0</v>
      </c>
      <c r="D4054" s="53">
        <v>29</v>
      </c>
      <c r="E4054" s="53">
        <v>33</v>
      </c>
      <c r="F4054" s="53">
        <v>17.996000000000002</v>
      </c>
      <c r="G4054" s="53">
        <v>0</v>
      </c>
      <c r="H4054" s="53">
        <v>0.87878787878787878</v>
      </c>
      <c r="I4054" s="53">
        <v>0.59183673469387754</v>
      </c>
      <c r="J4054" s="53">
        <v>6.0765077797464979</v>
      </c>
      <c r="K4054" s="53">
        <v>94</v>
      </c>
      <c r="L4054" s="53">
        <v>88.58620689655173</v>
      </c>
      <c r="M4054" s="53">
        <v>16.179802955665018</v>
      </c>
      <c r="N4054" s="53">
        <v>4.0224125789959713</v>
      </c>
      <c r="O4054" s="53">
        <v>-0.63306124736165659</v>
      </c>
      <c r="P4054" s="53">
        <v>2.4042520419966227</v>
      </c>
      <c r="Q4054" s="53">
        <v>23.946428571428577</v>
      </c>
      <c r="R4054" s="53">
        <v>0.84769371953765371</v>
      </c>
      <c r="S4054" s="53">
        <v>3.6209360647507713</v>
      </c>
      <c r="T4054" s="53">
        <v>2.1683673469387765E-2</v>
      </c>
      <c r="U4054" s="53">
        <v>0.29881145640074203</v>
      </c>
      <c r="V4054" s="53">
        <v>6.2330229193099944</v>
      </c>
      <c r="W4054" s="53">
        <v>6.2330229193099944</v>
      </c>
    </row>
    <row r="4055" spans="3:23" x14ac:dyDescent="0.25">
      <c r="C4055" s="70">
        <v>0</v>
      </c>
      <c r="D4055" s="53">
        <v>1839</v>
      </c>
      <c r="E4055" s="53">
        <v>2623</v>
      </c>
      <c r="F4055" s="53">
        <v>290.26600000000002</v>
      </c>
      <c r="G4055" s="53">
        <v>0.94410312521215678</v>
      </c>
      <c r="H4055" s="53">
        <v>0.70110560426991997</v>
      </c>
      <c r="I4055" s="53">
        <v>0.55525362318840576</v>
      </c>
      <c r="J4055" s="53">
        <v>48.388919421371298</v>
      </c>
      <c r="K4055" s="53">
        <v>251</v>
      </c>
      <c r="L4055" s="53">
        <v>128.33224578575312</v>
      </c>
      <c r="M4055" s="53">
        <v>1842.1153415804677</v>
      </c>
      <c r="N4055" s="53">
        <v>42.919871173856841</v>
      </c>
      <c r="O4055" s="53">
        <v>1.1917540635610806</v>
      </c>
      <c r="P4055" s="53">
        <v>3.5287758417539066</v>
      </c>
      <c r="Q4055" s="53">
        <v>375.05316606929136</v>
      </c>
      <c r="R4055" s="53">
        <v>0.92847265428725623</v>
      </c>
      <c r="S4055" s="53">
        <v>6.9146068518853294</v>
      </c>
      <c r="T4055" s="53">
        <v>5.700723269228148E-4</v>
      </c>
      <c r="U4055" s="53">
        <v>0.21092999170047771</v>
      </c>
      <c r="V4055" s="53">
        <v>99.032844896210705</v>
      </c>
      <c r="W4055" s="53">
        <v>32.646202324526101</v>
      </c>
    </row>
    <row r="4056" spans="3:23" x14ac:dyDescent="0.25">
      <c r="C4056" s="70">
        <v>0</v>
      </c>
      <c r="D4056" s="53">
        <v>49</v>
      </c>
      <c r="E4056" s="53">
        <v>53</v>
      </c>
      <c r="F4056" s="53">
        <v>22.685000000000002</v>
      </c>
      <c r="G4056" s="53">
        <v>0.43919593041394561</v>
      </c>
      <c r="H4056" s="53">
        <v>0.92452830188679247</v>
      </c>
      <c r="I4056" s="53">
        <v>0.68055555555555558</v>
      </c>
      <c r="J4056" s="53">
        <v>7.8986541696685881</v>
      </c>
      <c r="K4056" s="53">
        <v>133</v>
      </c>
      <c r="L4056" s="53">
        <v>100.08163265306122</v>
      </c>
      <c r="M4056" s="53">
        <v>185.49319727891154</v>
      </c>
      <c r="N4056" s="53">
        <v>13.619588733838901</v>
      </c>
      <c r="O4056" s="53">
        <v>0.74873381103309622</v>
      </c>
      <c r="P4056" s="53">
        <v>2.6725517488686745</v>
      </c>
      <c r="Q4056" s="53">
        <v>524.04938271604965</v>
      </c>
      <c r="R4056" s="53">
        <v>0.36847693563906142</v>
      </c>
      <c r="S4056" s="53">
        <v>4.8438029561393439</v>
      </c>
      <c r="T4056" s="53">
        <v>1.2955342173449154E-2</v>
      </c>
      <c r="U4056" s="53">
        <v>0.19682712933967367</v>
      </c>
      <c r="V4056" s="53">
        <v>8.440242784918091</v>
      </c>
      <c r="W4056" s="53">
        <v>7.5826407197637131</v>
      </c>
    </row>
    <row r="4057" spans="3:23" x14ac:dyDescent="0.25">
      <c r="C4057" s="70">
        <v>0</v>
      </c>
      <c r="D4057" s="53">
        <v>5691</v>
      </c>
      <c r="E4057" s="53">
        <v>7693</v>
      </c>
      <c r="F4057" s="53">
        <v>414.29499999999996</v>
      </c>
      <c r="G4057" s="53">
        <v>0.80598454088342186</v>
      </c>
      <c r="H4057" s="53">
        <v>0.73976342129208372</v>
      </c>
      <c r="I4057" s="53">
        <v>0.51684678957406227</v>
      </c>
      <c r="J4057" s="53">
        <v>85.123476486148121</v>
      </c>
      <c r="K4057" s="53">
        <v>255</v>
      </c>
      <c r="L4057" s="53">
        <v>132.54243542435424</v>
      </c>
      <c r="M4057" s="53">
        <v>1549.7557999727628</v>
      </c>
      <c r="N4057" s="53">
        <v>39.366937904449244</v>
      </c>
      <c r="O4057" s="53">
        <v>0.77272111113169384</v>
      </c>
      <c r="P4057" s="53">
        <v>2.770667612191601</v>
      </c>
      <c r="Q4057" s="53">
        <v>54.940461178166117</v>
      </c>
      <c r="R4057" s="53">
        <v>0.9897114348863979</v>
      </c>
      <c r="S4057" s="53">
        <v>7.0397544813484139</v>
      </c>
      <c r="T4057" s="53">
        <v>4.3018341153955487E-4</v>
      </c>
      <c r="U4057" s="53">
        <v>0.28990416320994589</v>
      </c>
      <c r="V4057" s="53">
        <v>126.31503352666931</v>
      </c>
      <c r="W4057" s="53">
        <v>74.770489494097461</v>
      </c>
    </row>
    <row r="4058" spans="3:23" x14ac:dyDescent="0.25">
      <c r="C4058" s="70">
        <v>0</v>
      </c>
      <c r="D4058" s="53">
        <v>94</v>
      </c>
      <c r="E4058" s="53">
        <v>101</v>
      </c>
      <c r="F4058" s="53">
        <v>32.997999999999998</v>
      </c>
      <c r="G4058" s="53">
        <v>0.513677690776985</v>
      </c>
      <c r="H4058" s="53">
        <v>0.93069306930693074</v>
      </c>
      <c r="I4058" s="53">
        <v>0.65277777777777779</v>
      </c>
      <c r="J4058" s="53">
        <v>10.940041919714261</v>
      </c>
      <c r="K4058" s="53">
        <v>120</v>
      </c>
      <c r="L4058" s="53">
        <v>97.606382978723403</v>
      </c>
      <c r="M4058" s="53">
        <v>110.13372226035233</v>
      </c>
      <c r="N4058" s="53">
        <v>10.494461504067388</v>
      </c>
      <c r="O4058" s="53">
        <v>0.30268297656550008</v>
      </c>
      <c r="P4058" s="53">
        <v>2.2090889571023737</v>
      </c>
      <c r="Q4058" s="53">
        <v>54.179487179487175</v>
      </c>
      <c r="R4058" s="53">
        <v>0.90562427633208264</v>
      </c>
      <c r="S4058" s="53">
        <v>5.0438093998867348</v>
      </c>
      <c r="T4058" s="53">
        <v>7.3964497041420028E-3</v>
      </c>
      <c r="U4058" s="53">
        <v>0.19597381680243645</v>
      </c>
      <c r="V4058" s="53">
        <v>11.970466497515044</v>
      </c>
      <c r="W4058" s="53">
        <v>10.270459559232927</v>
      </c>
    </row>
    <row r="4059" spans="3:23" x14ac:dyDescent="0.25">
      <c r="C4059" s="70">
        <v>1</v>
      </c>
      <c r="D4059" s="53">
        <v>64</v>
      </c>
      <c r="E4059" s="53">
        <v>68</v>
      </c>
      <c r="F4059" s="53">
        <v>25.777999999999999</v>
      </c>
      <c r="G4059" s="53">
        <v>0.39367696124550861</v>
      </c>
      <c r="H4059" s="53">
        <v>0.94117647058823528</v>
      </c>
      <c r="I4059" s="53">
        <v>0.71111111111111114</v>
      </c>
      <c r="J4059" s="53">
        <v>9.0270333367641005</v>
      </c>
      <c r="K4059" s="53">
        <v>152</v>
      </c>
      <c r="L4059" s="53">
        <v>110.03125</v>
      </c>
      <c r="M4059" s="53">
        <v>408.66567460317458</v>
      </c>
      <c r="N4059" s="53">
        <v>20.215481062867998</v>
      </c>
      <c r="O4059" s="53">
        <v>0.2608876782318989</v>
      </c>
      <c r="P4059" s="53">
        <v>2.0213513597630515</v>
      </c>
      <c r="Q4059" s="53">
        <v>135.97</v>
      </c>
      <c r="R4059" s="53">
        <v>0.91341500608064108</v>
      </c>
      <c r="S4059" s="53">
        <v>5.331954882778696</v>
      </c>
      <c r="T4059" s="53">
        <v>9.999999999999995E-3</v>
      </c>
      <c r="U4059" s="53">
        <v>0.13969788115034787</v>
      </c>
      <c r="V4059" s="53">
        <v>9.5043849529221678</v>
      </c>
      <c r="W4059" s="53">
        <v>8.7368949480541058</v>
      </c>
    </row>
    <row r="4060" spans="3:23" x14ac:dyDescent="0.25">
      <c r="C4060" s="70">
        <v>0</v>
      </c>
      <c r="D4060" s="53">
        <v>1892</v>
      </c>
      <c r="E4060" s="53">
        <v>2690</v>
      </c>
      <c r="F4060" s="53">
        <v>282.87199999999996</v>
      </c>
      <c r="G4060" s="53">
        <v>0.94494491882498777</v>
      </c>
      <c r="H4060" s="53">
        <v>0.70334572490706315</v>
      </c>
      <c r="I4060" s="53">
        <v>0.58125960061443938</v>
      </c>
      <c r="J4060" s="53">
        <v>49.081251192679758</v>
      </c>
      <c r="K4060" s="53">
        <v>248</v>
      </c>
      <c r="L4060" s="53">
        <v>129.53065539112052</v>
      </c>
      <c r="M4060" s="53">
        <v>1890.3232268573847</v>
      </c>
      <c r="N4060" s="53">
        <v>43.477847541677875</v>
      </c>
      <c r="O4060" s="53">
        <v>1.109666970239753</v>
      </c>
      <c r="P4060" s="53">
        <v>3.2640019855126114</v>
      </c>
      <c r="Q4060" s="53">
        <v>313.73221884498435</v>
      </c>
      <c r="R4060" s="53">
        <v>0.93841007252171071</v>
      </c>
      <c r="S4060" s="53">
        <v>6.8993412755989514</v>
      </c>
      <c r="T4060" s="53">
        <v>6.0476159680710514E-4</v>
      </c>
      <c r="U4060" s="53">
        <v>0.22805908682243631</v>
      </c>
      <c r="V4060" s="53">
        <v>99.287855260403973</v>
      </c>
      <c r="W4060" s="53">
        <v>32.489908362995358</v>
      </c>
    </row>
    <row r="4061" spans="3:23" x14ac:dyDescent="0.25">
      <c r="C4061" s="70">
        <v>0</v>
      </c>
      <c r="D4061" s="53">
        <v>118</v>
      </c>
      <c r="E4061" s="53">
        <v>124</v>
      </c>
      <c r="F4061" s="53">
        <v>38.414999999999999</v>
      </c>
      <c r="G4061" s="53">
        <v>0.60089466676119441</v>
      </c>
      <c r="H4061" s="53">
        <v>0.95161290322580649</v>
      </c>
      <c r="I4061" s="53">
        <v>0.65555555555555556</v>
      </c>
      <c r="J4061" s="53">
        <v>12.257335203001881</v>
      </c>
      <c r="K4061" s="53">
        <v>185</v>
      </c>
      <c r="L4061" s="53">
        <v>108.09322033898304</v>
      </c>
      <c r="M4061" s="53">
        <v>602.34166304505288</v>
      </c>
      <c r="N4061" s="53">
        <v>24.542649878223273</v>
      </c>
      <c r="O4061" s="53">
        <v>1.3402574835536192</v>
      </c>
      <c r="P4061" s="53">
        <v>4.1288557736262668</v>
      </c>
      <c r="Q4061" s="53">
        <v>749.66145833333553</v>
      </c>
      <c r="R4061" s="53">
        <v>0.63070524202477785</v>
      </c>
      <c r="S4061" s="53">
        <v>5.6485506006941959</v>
      </c>
      <c r="T4061" s="53">
        <v>5.913628472222209E-3</v>
      </c>
      <c r="U4061" s="53">
        <v>0.17167115553509432</v>
      </c>
      <c r="V4061" s="53">
        <v>14.028610956123755</v>
      </c>
      <c r="W4061" s="53">
        <v>11.213464591018045</v>
      </c>
    </row>
    <row r="4062" spans="3:23" x14ac:dyDescent="0.25">
      <c r="C4062" s="70">
        <v>0</v>
      </c>
      <c r="D4062" s="53">
        <v>5415</v>
      </c>
      <c r="E4062" s="53">
        <v>7412</v>
      </c>
      <c r="F4062" s="53">
        <v>468.71399999999994</v>
      </c>
      <c r="G4062" s="53">
        <v>0.79265595272662559</v>
      </c>
      <c r="H4062" s="53">
        <v>0.73057204533189424</v>
      </c>
      <c r="I4062" s="53">
        <v>0.50138888888888888</v>
      </c>
      <c r="J4062" s="53">
        <v>83.033680724998007</v>
      </c>
      <c r="K4062" s="53">
        <v>255</v>
      </c>
      <c r="L4062" s="53">
        <v>133.99759926131117</v>
      </c>
      <c r="M4062" s="53">
        <v>1479.3718080514266</v>
      </c>
      <c r="N4062" s="53">
        <v>38.462602720713356</v>
      </c>
      <c r="O4062" s="53">
        <v>0.73725322434193141</v>
      </c>
      <c r="P4062" s="53">
        <v>2.8171519720210436</v>
      </c>
      <c r="Q4062" s="53">
        <v>48.545546372819331</v>
      </c>
      <c r="R4062" s="53">
        <v>0.99068108119052245</v>
      </c>
      <c r="S4062" s="53">
        <v>7.0406457866255066</v>
      </c>
      <c r="T4062" s="53">
        <v>4.3967515542768103E-4</v>
      </c>
      <c r="U4062" s="53">
        <v>0.28599213498202503</v>
      </c>
      <c r="V4062" s="53">
        <v>122.23253428911011</v>
      </c>
      <c r="W4062" s="53">
        <v>74.521412113613323</v>
      </c>
    </row>
    <row r="4063" spans="3:23" x14ac:dyDescent="0.25">
      <c r="C4063" s="70">
        <v>0</v>
      </c>
      <c r="D4063" s="53">
        <v>44</v>
      </c>
      <c r="E4063" s="53">
        <v>48</v>
      </c>
      <c r="F4063" s="53">
        <v>22.312999999999999</v>
      </c>
      <c r="G4063" s="53">
        <v>0.60751669847806089</v>
      </c>
      <c r="H4063" s="53">
        <v>0.91666666666666663</v>
      </c>
      <c r="I4063" s="53">
        <v>0.61111111111111116</v>
      </c>
      <c r="J4063" s="53">
        <v>7.4848206370191104</v>
      </c>
      <c r="K4063" s="53">
        <v>97</v>
      </c>
      <c r="L4063" s="53">
        <v>88.431818181818187</v>
      </c>
      <c r="M4063" s="53">
        <v>16.576638477801257</v>
      </c>
      <c r="N4063" s="53">
        <v>4.0714418180542946</v>
      </c>
      <c r="O4063" s="53">
        <v>0.26492842453669246</v>
      </c>
      <c r="P4063" s="53">
        <v>2.1367197308179033</v>
      </c>
      <c r="Q4063" s="53">
        <v>13.962500000000004</v>
      </c>
      <c r="R4063" s="53">
        <v>0.88202943026987213</v>
      </c>
      <c r="S4063" s="53">
        <v>3.7721854605116723</v>
      </c>
      <c r="T4063" s="53">
        <v>1.562500000000001E-2</v>
      </c>
      <c r="U4063" s="53">
        <v>0.27696428571428566</v>
      </c>
      <c r="V4063" s="53">
        <v>8.5442171759943637</v>
      </c>
      <c r="W4063" s="53">
        <v>6.7867307100684098</v>
      </c>
    </row>
    <row r="4064" spans="3:23" x14ac:dyDescent="0.25">
      <c r="C4064" s="70">
        <v>0</v>
      </c>
      <c r="D4064" s="53">
        <v>73</v>
      </c>
      <c r="E4064" s="53">
        <v>77</v>
      </c>
      <c r="F4064" s="53">
        <v>27.919999999999998</v>
      </c>
      <c r="G4064" s="53">
        <v>0.50894301789851337</v>
      </c>
      <c r="H4064" s="53">
        <v>0.94805194805194803</v>
      </c>
      <c r="I4064" s="53">
        <v>0.73737373737373735</v>
      </c>
      <c r="J4064" s="53">
        <v>9.6408758298023347</v>
      </c>
      <c r="K4064" s="53">
        <v>110</v>
      </c>
      <c r="L4064" s="53">
        <v>93.561643835616437</v>
      </c>
      <c r="M4064" s="53">
        <v>63.888508371385079</v>
      </c>
      <c r="N4064" s="53">
        <v>7.9930287358037866</v>
      </c>
      <c r="O4064" s="53">
        <v>0.25779611563929095</v>
      </c>
      <c r="P4064" s="53">
        <v>2.0798539885510556</v>
      </c>
      <c r="Q4064" s="53">
        <v>30.181818181818148</v>
      </c>
      <c r="R4064" s="53">
        <v>0.890690505681624</v>
      </c>
      <c r="S4064" s="53">
        <v>4.7115211758540774</v>
      </c>
      <c r="T4064" s="53">
        <v>9.5867768595041068E-3</v>
      </c>
      <c r="U4064" s="53">
        <v>0.26491669946215418</v>
      </c>
      <c r="V4064" s="53">
        <v>10.462752683682124</v>
      </c>
      <c r="W4064" s="53">
        <v>9.0063397255012294</v>
      </c>
    </row>
    <row r="4065" spans="3:23" x14ac:dyDescent="0.25">
      <c r="C4065" s="70">
        <v>1</v>
      </c>
      <c r="D4065" s="53">
        <v>61</v>
      </c>
      <c r="E4065" s="53">
        <v>65</v>
      </c>
      <c r="F4065" s="53">
        <v>25.314999999999998</v>
      </c>
      <c r="G4065" s="53">
        <v>0.41854944641388925</v>
      </c>
      <c r="H4065" s="53">
        <v>0.93846153846153846</v>
      </c>
      <c r="I4065" s="53">
        <v>0.67777777777777781</v>
      </c>
      <c r="J4065" s="53">
        <v>8.8129230241075476</v>
      </c>
      <c r="K4065" s="53">
        <v>149</v>
      </c>
      <c r="L4065" s="53">
        <v>110.67213114754098</v>
      </c>
      <c r="M4065" s="53">
        <v>352.12404371584699</v>
      </c>
      <c r="N4065" s="53">
        <v>18.764968524243439</v>
      </c>
      <c r="O4065" s="53">
        <v>0.24230163448334444</v>
      </c>
      <c r="P4065" s="53">
        <v>1.9533197942001896</v>
      </c>
      <c r="Q4065" s="53">
        <v>134.73000000000002</v>
      </c>
      <c r="R4065" s="53">
        <v>0.9101238591651406</v>
      </c>
      <c r="S4065" s="53">
        <v>5.0615643866013462</v>
      </c>
      <c r="T4065" s="53">
        <v>1.0399999999999993E-2</v>
      </c>
      <c r="U4065" s="53">
        <v>0.14005815791535609</v>
      </c>
      <c r="V4065" s="53">
        <v>9.3398469176701404</v>
      </c>
      <c r="W4065" s="53">
        <v>8.4823930306358637</v>
      </c>
    </row>
    <row r="4066" spans="3:23" x14ac:dyDescent="0.25">
      <c r="C4066" s="70">
        <v>0</v>
      </c>
      <c r="D4066" s="53">
        <v>2109</v>
      </c>
      <c r="E4066" s="53">
        <v>3026</v>
      </c>
      <c r="F4066" s="53">
        <v>336.12399999999997</v>
      </c>
      <c r="G4066" s="53">
        <v>0.96009316010652002</v>
      </c>
      <c r="H4066" s="53">
        <v>0.69695968274950426</v>
      </c>
      <c r="I4066" s="53">
        <v>0.52777777777777779</v>
      </c>
      <c r="J4066" s="53">
        <v>51.819515627285234</v>
      </c>
      <c r="K4066" s="53">
        <v>248</v>
      </c>
      <c r="L4066" s="53">
        <v>130.07823613086771</v>
      </c>
      <c r="M4066" s="53">
        <v>1803.0911247810291</v>
      </c>
      <c r="N4066" s="53">
        <v>42.462820499597399</v>
      </c>
      <c r="O4066" s="53">
        <v>1.1068307353667499</v>
      </c>
      <c r="P4066" s="53">
        <v>3.2629611756791879</v>
      </c>
      <c r="Q4066" s="53">
        <v>299.94743367220275</v>
      </c>
      <c r="R4066" s="53">
        <v>0.94350961740339856</v>
      </c>
      <c r="S4066" s="53">
        <v>6.9093372576642675</v>
      </c>
      <c r="T4066" s="53">
        <v>5.5769753242669703E-4</v>
      </c>
      <c r="U4066" s="53">
        <v>0.2420224291524477</v>
      </c>
      <c r="V4066" s="53">
        <v>112.46672477259595</v>
      </c>
      <c r="W4066" s="53">
        <v>31.454738123225109</v>
      </c>
    </row>
    <row r="4067" spans="3:23" x14ac:dyDescent="0.25">
      <c r="C4067" s="70">
        <v>0</v>
      </c>
      <c r="D4067" s="53">
        <v>5060</v>
      </c>
      <c r="E4067" s="53">
        <v>7235</v>
      </c>
      <c r="F4067" s="53">
        <v>455.62299999999993</v>
      </c>
      <c r="G4067" s="53">
        <v>0.79069786955074972</v>
      </c>
      <c r="H4067" s="53">
        <v>0.69937802349689016</v>
      </c>
      <c r="I4067" s="53">
        <v>0.4943820224719101</v>
      </c>
      <c r="J4067" s="53">
        <v>80.265759177621447</v>
      </c>
      <c r="K4067" s="53">
        <v>255</v>
      </c>
      <c r="L4067" s="53">
        <v>135.63379446640317</v>
      </c>
      <c r="M4067" s="53">
        <v>1402.270492418708</v>
      </c>
      <c r="N4067" s="53">
        <v>37.44690230738329</v>
      </c>
      <c r="O4067" s="53">
        <v>0.71016611634959614</v>
      </c>
      <c r="P4067" s="53">
        <v>2.9346446184637656</v>
      </c>
      <c r="Q4067" s="53">
        <v>51.624273537388177</v>
      </c>
      <c r="R4067" s="53">
        <v>0.98984137839912156</v>
      </c>
      <c r="S4067" s="53">
        <v>7.0407862364440135</v>
      </c>
      <c r="T4067" s="53">
        <v>4.2724595631566021E-4</v>
      </c>
      <c r="U4067" s="53">
        <v>0.29000702563310249</v>
      </c>
      <c r="V4067" s="53">
        <v>119.51682249182477</v>
      </c>
      <c r="W4067" s="53">
        <v>73.168983441264174</v>
      </c>
    </row>
    <row r="4068" spans="3:23" x14ac:dyDescent="0.25">
      <c r="C4068" s="70">
        <v>0</v>
      </c>
      <c r="D4068" s="53">
        <v>29</v>
      </c>
      <c r="E4068" s="53">
        <v>33</v>
      </c>
      <c r="F4068" s="53">
        <v>17.996000000000002</v>
      </c>
      <c r="G4068" s="53">
        <v>0</v>
      </c>
      <c r="H4068" s="53">
        <v>0.87878787878787878</v>
      </c>
      <c r="I4068" s="53">
        <v>0.59183673469387754</v>
      </c>
      <c r="J4068" s="53">
        <v>6.0765077797464979</v>
      </c>
      <c r="K4068" s="53">
        <v>113</v>
      </c>
      <c r="L4068" s="53">
        <v>96.689655172413794</v>
      </c>
      <c r="M4068" s="53">
        <v>70.221674876847288</v>
      </c>
      <c r="N4068" s="53">
        <v>8.3798374015757187</v>
      </c>
      <c r="O4068" s="53">
        <v>8.4295171404709501E-3</v>
      </c>
      <c r="P4068" s="53">
        <v>2.2245253580712392</v>
      </c>
      <c r="Q4068" s="53">
        <v>59.196428571428562</v>
      </c>
      <c r="R4068" s="53">
        <v>0.84087688767012936</v>
      </c>
      <c r="S4068" s="53">
        <v>4.2372913399551582</v>
      </c>
      <c r="T4068" s="53">
        <v>1.8494897959183687E-2</v>
      </c>
      <c r="U4068" s="53">
        <v>0.18594034933320638</v>
      </c>
      <c r="V4068" s="53">
        <v>6.2330229193099944</v>
      </c>
      <c r="W4068" s="53">
        <v>6.2330229193099944</v>
      </c>
    </row>
    <row r="4069" spans="3:23" x14ac:dyDescent="0.25">
      <c r="C4069" s="70">
        <v>0</v>
      </c>
      <c r="D4069" s="53">
        <v>59</v>
      </c>
      <c r="E4069" s="53">
        <v>64</v>
      </c>
      <c r="F4069" s="53">
        <v>25.959999999999997</v>
      </c>
      <c r="G4069" s="53">
        <v>0.53013352590062879</v>
      </c>
      <c r="H4069" s="53">
        <v>0.921875</v>
      </c>
      <c r="I4069" s="53">
        <v>0.65555555555555556</v>
      </c>
      <c r="J4069" s="53">
        <v>8.6672448413192171</v>
      </c>
      <c r="K4069" s="53">
        <v>97</v>
      </c>
      <c r="L4069" s="53">
        <v>88.898305084745758</v>
      </c>
      <c r="M4069" s="53">
        <v>15.472238457042671</v>
      </c>
      <c r="N4069" s="53">
        <v>3.9334766374090329</v>
      </c>
      <c r="O4069" s="53">
        <v>3.3670874256424045E-2</v>
      </c>
      <c r="P4069" s="53">
        <v>1.9651009032880675</v>
      </c>
      <c r="Q4069" s="53">
        <v>10.149999999999991</v>
      </c>
      <c r="R4069" s="53">
        <v>0.903318919224256</v>
      </c>
      <c r="S4069" s="53">
        <v>3.8178525428702903</v>
      </c>
      <c r="T4069" s="53">
        <v>1.1799999999999988E-2</v>
      </c>
      <c r="U4069" s="53">
        <v>0.3662896825396828</v>
      </c>
      <c r="V4069" s="53">
        <v>9.5668091396084982</v>
      </c>
      <c r="W4069" s="53">
        <v>8.1118330595321808</v>
      </c>
    </row>
    <row r="4070" spans="3:23" x14ac:dyDescent="0.25">
      <c r="C4070" s="70">
        <v>1</v>
      </c>
      <c r="D4070" s="53">
        <v>56</v>
      </c>
      <c r="E4070" s="53">
        <v>61</v>
      </c>
      <c r="F4070" s="53">
        <v>24.553999999999998</v>
      </c>
      <c r="G4070" s="53">
        <v>0.44437560077418792</v>
      </c>
      <c r="H4070" s="53">
        <v>0.91803278688524592</v>
      </c>
      <c r="I4070" s="53">
        <v>0.69135802469135799</v>
      </c>
      <c r="J4070" s="53">
        <v>8.4440164912895046</v>
      </c>
      <c r="K4070" s="53">
        <v>150</v>
      </c>
      <c r="L4070" s="53">
        <v>113.875</v>
      </c>
      <c r="M4070" s="53">
        <v>335.3477272727273</v>
      </c>
      <c r="N4070" s="53">
        <v>18.312501939186991</v>
      </c>
      <c r="O4070" s="53">
        <v>0.18910131882632505</v>
      </c>
      <c r="P4070" s="53">
        <v>1.9567721334384724</v>
      </c>
      <c r="Q4070" s="53">
        <v>116.85555555555555</v>
      </c>
      <c r="R4070" s="53">
        <v>0.92894556415874163</v>
      </c>
      <c r="S4070" s="53">
        <v>5.2359263506290361</v>
      </c>
      <c r="T4070" s="53">
        <v>1.1111111111111134E-2</v>
      </c>
      <c r="U4070" s="53">
        <v>0.13046175395392423</v>
      </c>
      <c r="V4070" s="53">
        <v>9.0308772275627227</v>
      </c>
      <c r="W4070" s="53">
        <v>8.0902261959755908</v>
      </c>
    </row>
    <row r="4071" spans="3:23" x14ac:dyDescent="0.25">
      <c r="C4071" s="70">
        <v>0</v>
      </c>
      <c r="D4071" s="53">
        <v>46</v>
      </c>
      <c r="E4071" s="53">
        <v>50</v>
      </c>
      <c r="F4071" s="53">
        <v>22.222000000000001</v>
      </c>
      <c r="G4071" s="53">
        <v>0.5304053027866894</v>
      </c>
      <c r="H4071" s="53">
        <v>0.92</v>
      </c>
      <c r="I4071" s="53">
        <v>0.63888888888888884</v>
      </c>
      <c r="J4071" s="53">
        <v>7.6530398573258118</v>
      </c>
      <c r="K4071" s="53">
        <v>125</v>
      </c>
      <c r="L4071" s="53">
        <v>103.97826086956522</v>
      </c>
      <c r="M4071" s="53">
        <v>135.44396135265703</v>
      </c>
      <c r="N4071" s="53">
        <v>11.638039411887942</v>
      </c>
      <c r="O4071" s="53">
        <v>2.4038467470778837E-2</v>
      </c>
      <c r="P4071" s="53">
        <v>1.9301134411396248</v>
      </c>
      <c r="Q4071" s="53">
        <v>72.308641975308632</v>
      </c>
      <c r="R4071" s="53">
        <v>0.88159305054813208</v>
      </c>
      <c r="S4071" s="53">
        <v>4.4557485760838871</v>
      </c>
      <c r="T4071" s="53">
        <v>1.2955342173449159E-2</v>
      </c>
      <c r="U4071" s="53">
        <v>0.18094642487343998</v>
      </c>
      <c r="V4071" s="53">
        <v>8.4302691971197312</v>
      </c>
      <c r="W4071" s="53">
        <v>7.1467117473930717</v>
      </c>
    </row>
    <row r="4072" spans="3:23" x14ac:dyDescent="0.25">
      <c r="C4072" s="70">
        <v>0</v>
      </c>
      <c r="D4072" s="53">
        <v>2216</v>
      </c>
      <c r="E4072" s="53">
        <v>3001</v>
      </c>
      <c r="F4072" s="53">
        <v>307.303</v>
      </c>
      <c r="G4072" s="53">
        <v>0.96536048152715093</v>
      </c>
      <c r="H4072" s="53">
        <v>0.73842052649116963</v>
      </c>
      <c r="I4072" s="53">
        <v>0.56472986748216103</v>
      </c>
      <c r="J4072" s="53">
        <v>53.117782626283642</v>
      </c>
      <c r="K4072" s="53">
        <v>246</v>
      </c>
      <c r="L4072" s="53">
        <v>130.42373646209387</v>
      </c>
      <c r="M4072" s="53">
        <v>1763.403662059638</v>
      </c>
      <c r="N4072" s="53">
        <v>41.992900138709615</v>
      </c>
      <c r="O4072" s="53">
        <v>1.1027556335207276</v>
      </c>
      <c r="P4072" s="53">
        <v>3.2553459072767064</v>
      </c>
      <c r="Q4072" s="53">
        <v>268.13459595959716</v>
      </c>
      <c r="R4072" s="53">
        <v>0.9493971434216566</v>
      </c>
      <c r="S4072" s="53">
        <v>6.8943199679069771</v>
      </c>
      <c r="T4072" s="53">
        <v>5.7111519232729393E-4</v>
      </c>
      <c r="U4072" s="53">
        <v>0.24502259874705473</v>
      </c>
      <c r="V4072" s="53">
        <v>115.48280369194683</v>
      </c>
      <c r="W4072" s="53">
        <v>30.131749749216489</v>
      </c>
    </row>
    <row r="4073" spans="3:23" x14ac:dyDescent="0.25">
      <c r="C4073" s="70">
        <v>0</v>
      </c>
      <c r="D4073" s="53">
        <v>4851</v>
      </c>
      <c r="E4073" s="53">
        <v>6815</v>
      </c>
      <c r="F4073" s="53">
        <v>414.21199999999993</v>
      </c>
      <c r="G4073" s="53">
        <v>0.80256048228061416</v>
      </c>
      <c r="H4073" s="53">
        <v>0.71181217901687455</v>
      </c>
      <c r="I4073" s="53">
        <v>0.48783185840707965</v>
      </c>
      <c r="J4073" s="53">
        <v>78.590616688700649</v>
      </c>
      <c r="K4073" s="53">
        <v>255</v>
      </c>
      <c r="L4073" s="53">
        <v>134.78396206967636</v>
      </c>
      <c r="M4073" s="53">
        <v>1377.6654829379427</v>
      </c>
      <c r="N4073" s="53">
        <v>37.116916398563376</v>
      </c>
      <c r="O4073" s="53">
        <v>0.74468742324444126</v>
      </c>
      <c r="P4073" s="53">
        <v>3.1083088546671838</v>
      </c>
      <c r="Q4073" s="53">
        <v>46.999900318979705</v>
      </c>
      <c r="R4073" s="53">
        <v>0.99047039242619517</v>
      </c>
      <c r="S4073" s="53">
        <v>7.0097500761666094</v>
      </c>
      <c r="T4073" s="53">
        <v>4.5138650417548469E-4</v>
      </c>
      <c r="U4073" s="53">
        <v>0.29657377903452309</v>
      </c>
      <c r="V4073" s="53">
        <v>118.19142724890411</v>
      </c>
      <c r="W4073" s="53">
        <v>70.509549638257027</v>
      </c>
    </row>
    <row r="4074" spans="3:23" x14ac:dyDescent="0.25">
      <c r="C4074" s="70">
        <v>0</v>
      </c>
      <c r="D4074" s="53">
        <v>130</v>
      </c>
      <c r="E4074" s="53">
        <v>150</v>
      </c>
      <c r="F4074" s="53">
        <v>47.321999999999996</v>
      </c>
      <c r="G4074" s="53">
        <v>0.92922121297885452</v>
      </c>
      <c r="H4074" s="53">
        <v>0.8666666666666667</v>
      </c>
      <c r="I4074" s="53">
        <v>0.48872180451127817</v>
      </c>
      <c r="J4074" s="53">
        <v>12.865501965161371</v>
      </c>
      <c r="K4074" s="53">
        <v>113</v>
      </c>
      <c r="L4074" s="53">
        <v>93.246153846153845</v>
      </c>
      <c r="M4074" s="53">
        <v>56.280023852116919</v>
      </c>
      <c r="N4074" s="53">
        <v>7.5020013231215126</v>
      </c>
      <c r="O4074" s="53">
        <v>0.64964282930582207</v>
      </c>
      <c r="P4074" s="53">
        <v>2.8687829448605582</v>
      </c>
      <c r="Q4074" s="53">
        <v>20.596491228070153</v>
      </c>
      <c r="R4074" s="53">
        <v>0.96532066815930007</v>
      </c>
      <c r="S4074" s="53">
        <v>4.6077472373481214</v>
      </c>
      <c r="T4074" s="53">
        <v>5.0353955063096225E-3</v>
      </c>
      <c r="U4074" s="53">
        <v>0.37304750804750836</v>
      </c>
      <c r="V4074" s="53">
        <v>22.006397036225902</v>
      </c>
      <c r="W4074" s="53">
        <v>8.1318903926304404</v>
      </c>
    </row>
    <row r="4075" spans="3:23" x14ac:dyDescent="0.25">
      <c r="C4075" s="70">
        <v>1</v>
      </c>
      <c r="D4075" s="53">
        <v>62</v>
      </c>
      <c r="E4075" s="53">
        <v>66</v>
      </c>
      <c r="F4075" s="53">
        <v>26.141999999999996</v>
      </c>
      <c r="G4075" s="53">
        <v>0.64023685427621302</v>
      </c>
      <c r="H4075" s="53">
        <v>0.93939393939393945</v>
      </c>
      <c r="I4075" s="53">
        <v>0.70454545454545459</v>
      </c>
      <c r="J4075" s="53">
        <v>8.8848664465809541</v>
      </c>
      <c r="K4075" s="53">
        <v>160</v>
      </c>
      <c r="L4075" s="53">
        <v>117.01612903225806</v>
      </c>
      <c r="M4075" s="53">
        <v>457.95055526176634</v>
      </c>
      <c r="N4075" s="53">
        <v>21.399779327408176</v>
      </c>
      <c r="O4075" s="53">
        <v>0.31347596785033166</v>
      </c>
      <c r="P4075" s="53">
        <v>2.0203485186426837</v>
      </c>
      <c r="Q4075" s="53">
        <v>153.16161616161622</v>
      </c>
      <c r="R4075" s="53">
        <v>0.91371062760035082</v>
      </c>
      <c r="S4075" s="53">
        <v>5.2481569956962719</v>
      </c>
      <c r="T4075" s="53">
        <v>1.0101010101010119E-2</v>
      </c>
      <c r="U4075" s="53">
        <v>0.16072048420563859</v>
      </c>
      <c r="V4075" s="53">
        <v>10.222075815102858</v>
      </c>
      <c r="W4075" s="53">
        <v>7.8523693026180235</v>
      </c>
    </row>
    <row r="4076" spans="3:23" x14ac:dyDescent="0.25">
      <c r="C4076" s="70">
        <v>0</v>
      </c>
      <c r="D4076" s="53">
        <v>58</v>
      </c>
      <c r="E4076" s="53">
        <v>63</v>
      </c>
      <c r="F4076" s="53">
        <v>25.314999999999998</v>
      </c>
      <c r="G4076" s="53">
        <v>0.6441336659725404</v>
      </c>
      <c r="H4076" s="53">
        <v>0.92063492063492058</v>
      </c>
      <c r="I4076" s="53">
        <v>0.64444444444444449</v>
      </c>
      <c r="J4076" s="53">
        <v>8.5934797139831218</v>
      </c>
      <c r="K4076" s="53">
        <v>139</v>
      </c>
      <c r="L4076" s="53">
        <v>108.75862068965517</v>
      </c>
      <c r="M4076" s="53">
        <v>271.62492437991529</v>
      </c>
      <c r="N4076" s="53">
        <v>16.481047429696794</v>
      </c>
      <c r="O4076" s="53">
        <v>0.24533620122712843</v>
      </c>
      <c r="P4076" s="53">
        <v>1.880113553612347</v>
      </c>
      <c r="Q4076" s="53">
        <v>94.45</v>
      </c>
      <c r="R4076" s="53">
        <v>0.9019721488704624</v>
      </c>
      <c r="S4076" s="53">
        <v>5.0687665552858929</v>
      </c>
      <c r="T4076" s="53">
        <v>1.0199999999999994E-2</v>
      </c>
      <c r="U4076" s="53">
        <v>0.19534785720815132</v>
      </c>
      <c r="V4076" s="53">
        <v>9.9511373825953466</v>
      </c>
      <c r="W4076" s="53">
        <v>7.6117538465128556</v>
      </c>
    </row>
    <row r="4077" spans="3:23" x14ac:dyDescent="0.25">
      <c r="C4077" s="70">
        <v>0</v>
      </c>
      <c r="D4077" s="53">
        <v>2303</v>
      </c>
      <c r="E4077" s="53">
        <v>3086</v>
      </c>
      <c r="F4077" s="53">
        <v>300.471</v>
      </c>
      <c r="G4077" s="53">
        <v>0.96279114121298914</v>
      </c>
      <c r="H4077" s="53">
        <v>0.74627349319507452</v>
      </c>
      <c r="I4077" s="53">
        <v>0.56115984405458086</v>
      </c>
      <c r="J4077" s="53">
        <v>54.150444795265344</v>
      </c>
      <c r="K4077" s="53">
        <v>249</v>
      </c>
      <c r="L4077" s="53">
        <v>131.80026052974381</v>
      </c>
      <c r="M4077" s="53">
        <v>1820.6021372040318</v>
      </c>
      <c r="N4077" s="53">
        <v>42.668514588675706</v>
      </c>
      <c r="O4077" s="53">
        <v>1.094422252765394</v>
      </c>
      <c r="P4077" s="53">
        <v>3.2105538986445632</v>
      </c>
      <c r="Q4077" s="53">
        <v>266.35659101882857</v>
      </c>
      <c r="R4077" s="53">
        <v>0.95317697733090445</v>
      </c>
      <c r="S4077" s="53">
        <v>6.919753593235872</v>
      </c>
      <c r="T4077" s="53">
        <v>5.2144523682568584E-4</v>
      </c>
      <c r="U4077" s="53">
        <v>0.23427177438128399</v>
      </c>
      <c r="V4077" s="53">
        <v>114.69320656834593</v>
      </c>
      <c r="W4077" s="53">
        <v>30.995447758033389</v>
      </c>
    </row>
    <row r="4078" spans="3:23" x14ac:dyDescent="0.25">
      <c r="C4078" s="70">
        <v>0</v>
      </c>
      <c r="D4078" s="53">
        <v>194</v>
      </c>
      <c r="E4078" s="53">
        <v>233</v>
      </c>
      <c r="F4078" s="53">
        <v>61.579999999999984</v>
      </c>
      <c r="G4078" s="53">
        <v>0.84552204212775728</v>
      </c>
      <c r="H4078" s="53">
        <v>0.83261802575107291</v>
      </c>
      <c r="I4078" s="53">
        <v>0.60248447204968947</v>
      </c>
      <c r="J4078" s="53">
        <v>15.716503163191918</v>
      </c>
      <c r="K4078" s="53">
        <v>119</v>
      </c>
      <c r="L4078" s="53">
        <v>91.298969072164951</v>
      </c>
      <c r="M4078" s="53">
        <v>75.713263180385667</v>
      </c>
      <c r="N4078" s="53">
        <v>8.7013368616773867</v>
      </c>
      <c r="O4078" s="53">
        <v>1.318850150604864</v>
      </c>
      <c r="P4078" s="53">
        <v>4.115738961089054</v>
      </c>
      <c r="Q4078" s="53">
        <v>19.486956521739124</v>
      </c>
      <c r="R4078" s="53">
        <v>0.96965974580569791</v>
      </c>
      <c r="S4078" s="53">
        <v>4.5763785201822778</v>
      </c>
      <c r="T4078" s="53">
        <v>5.9567317790380058E-3</v>
      </c>
      <c r="U4078" s="53">
        <v>0.36156794895925287</v>
      </c>
      <c r="V4078" s="53">
        <v>23.369458461072906</v>
      </c>
      <c r="W4078" s="53">
        <v>12.477900745449119</v>
      </c>
    </row>
    <row r="4079" spans="3:23" x14ac:dyDescent="0.25">
      <c r="C4079" s="70">
        <v>0</v>
      </c>
      <c r="D4079" s="53">
        <v>4669</v>
      </c>
      <c r="E4079" s="53">
        <v>6496</v>
      </c>
      <c r="F4079" s="53">
        <v>402.89099999999996</v>
      </c>
      <c r="G4079" s="53">
        <v>0.81298178700583901</v>
      </c>
      <c r="H4079" s="53">
        <v>0.71875</v>
      </c>
      <c r="I4079" s="53">
        <v>0.49627976190476192</v>
      </c>
      <c r="J4079" s="53">
        <v>77.102240138458185</v>
      </c>
      <c r="K4079" s="53">
        <v>255</v>
      </c>
      <c r="L4079" s="53">
        <v>132.79139001927607</v>
      </c>
      <c r="M4079" s="53">
        <v>1415.4753243099346</v>
      </c>
      <c r="N4079" s="53">
        <v>37.622803248959727</v>
      </c>
      <c r="O4079" s="53">
        <v>0.85763482177120076</v>
      </c>
      <c r="P4079" s="53">
        <v>3.2882170251167215</v>
      </c>
      <c r="Q4079" s="53">
        <v>43.515697429414274</v>
      </c>
      <c r="R4079" s="53">
        <v>0.99081166508230401</v>
      </c>
      <c r="S4079" s="53">
        <v>6.9890785326302138</v>
      </c>
      <c r="T4079" s="53">
        <v>4.7612565792758105E-4</v>
      </c>
      <c r="U4079" s="53">
        <v>0.29226844103880179</v>
      </c>
      <c r="V4079" s="53">
        <v>117.41854254217128</v>
      </c>
      <c r="W4079" s="53">
        <v>68.371539276854847</v>
      </c>
    </row>
    <row r="4080" spans="3:23" x14ac:dyDescent="0.25">
      <c r="C4080" s="70">
        <v>1</v>
      </c>
      <c r="D4080" s="53">
        <v>59</v>
      </c>
      <c r="E4080" s="53">
        <v>64</v>
      </c>
      <c r="F4080" s="53">
        <v>25.405999999999999</v>
      </c>
      <c r="G4080" s="53">
        <v>0.51291657807196234</v>
      </c>
      <c r="H4080" s="53">
        <v>0.921875</v>
      </c>
      <c r="I4080" s="53">
        <v>0.65555555555555556</v>
      </c>
      <c r="J4080" s="53">
        <v>8.6672448413192171</v>
      </c>
      <c r="K4080" s="53">
        <v>152</v>
      </c>
      <c r="L4080" s="53">
        <v>115.96610169491525</v>
      </c>
      <c r="M4080" s="53">
        <v>430.791934541204</v>
      </c>
      <c r="N4080" s="53">
        <v>20.755527806856755</v>
      </c>
      <c r="O4080" s="53">
        <v>0.14912008432316737</v>
      </c>
      <c r="P4080" s="53">
        <v>1.8909516667686204</v>
      </c>
      <c r="Q4080" s="53">
        <v>140.47</v>
      </c>
      <c r="R4080" s="53">
        <v>0.924909166091889</v>
      </c>
      <c r="S4080" s="53">
        <v>5.1746017356191718</v>
      </c>
      <c r="T4080" s="53">
        <v>1.0199999999999994E-2</v>
      </c>
      <c r="U4080" s="53">
        <v>0.15497335688047767</v>
      </c>
      <c r="V4080" s="53">
        <v>9.4589331162226955</v>
      </c>
      <c r="W4080" s="53">
        <v>8.1199119463047982</v>
      </c>
    </row>
    <row r="4081" spans="3:23" x14ac:dyDescent="0.25">
      <c r="C4081" s="70">
        <v>0</v>
      </c>
      <c r="D4081" s="53">
        <v>62</v>
      </c>
      <c r="E4081" s="53">
        <v>67</v>
      </c>
      <c r="F4081" s="53">
        <v>25.868999999999996</v>
      </c>
      <c r="G4081" s="53">
        <v>0.52482784781911707</v>
      </c>
      <c r="H4081" s="53">
        <v>0.92537313432835822</v>
      </c>
      <c r="I4081" s="53">
        <v>0.68888888888888888</v>
      </c>
      <c r="J4081" s="53">
        <v>8.8848664465809541</v>
      </c>
      <c r="K4081" s="53">
        <v>146</v>
      </c>
      <c r="L4081" s="53">
        <v>109.80645161290323</v>
      </c>
      <c r="M4081" s="53">
        <v>319.10946589106294</v>
      </c>
      <c r="N4081" s="53">
        <v>17.863635293272839</v>
      </c>
      <c r="O4081" s="53">
        <v>0.2834261225423676</v>
      </c>
      <c r="P4081" s="53">
        <v>1.9793858239984172</v>
      </c>
      <c r="Q4081" s="53">
        <v>93.1</v>
      </c>
      <c r="R4081" s="53">
        <v>0.91395706114042585</v>
      </c>
      <c r="S4081" s="53">
        <v>5.3814580038654727</v>
      </c>
      <c r="T4081" s="53">
        <v>1.0599999999999991E-2</v>
      </c>
      <c r="U4081" s="53">
        <v>0.18350289721458454</v>
      </c>
      <c r="V4081" s="53">
        <v>9.7305411609056094</v>
      </c>
      <c r="W4081" s="53">
        <v>8.2827183151112393</v>
      </c>
    </row>
    <row r="4082" spans="3:23" x14ac:dyDescent="0.25">
      <c r="C4082" s="70">
        <v>0</v>
      </c>
      <c r="D4082" s="53">
        <v>2357</v>
      </c>
      <c r="E4082" s="53">
        <v>3076</v>
      </c>
      <c r="F4082" s="53">
        <v>294.04500000000002</v>
      </c>
      <c r="G4082" s="53">
        <v>0.96166358170072153</v>
      </c>
      <c r="H4082" s="53">
        <v>0.76625487646293888</v>
      </c>
      <c r="I4082" s="53">
        <v>0.56904876871076771</v>
      </c>
      <c r="J4082" s="53">
        <v>54.781617418079016</v>
      </c>
      <c r="K4082" s="53">
        <v>253</v>
      </c>
      <c r="L4082" s="53">
        <v>133.17649554518457</v>
      </c>
      <c r="M4082" s="53">
        <v>1743.9841162365028</v>
      </c>
      <c r="N4082" s="53">
        <v>41.761035861631868</v>
      </c>
      <c r="O4082" s="53">
        <v>1.0713117293927488</v>
      </c>
      <c r="P4082" s="53">
        <v>3.2124839348130365</v>
      </c>
      <c r="Q4082" s="53">
        <v>240.16483253588774</v>
      </c>
      <c r="R4082" s="53">
        <v>0.95681714113917005</v>
      </c>
      <c r="S4082" s="53">
        <v>6.9533351642810075</v>
      </c>
      <c r="T4082" s="53">
        <v>5.2803278313224178E-4</v>
      </c>
      <c r="U4082" s="53">
        <v>0.23610319125013568</v>
      </c>
      <c r="V4082" s="53">
        <v>113.74955720109895</v>
      </c>
      <c r="W4082" s="53">
        <v>31.193761478764262</v>
      </c>
    </row>
    <row r="4083" spans="3:23" x14ac:dyDescent="0.25">
      <c r="C4083" s="70">
        <v>0</v>
      </c>
      <c r="D4083" s="53">
        <v>238</v>
      </c>
      <c r="E4083" s="53">
        <v>303</v>
      </c>
      <c r="F4083" s="53">
        <v>79.022000000000006</v>
      </c>
      <c r="G4083" s="53">
        <v>0.79276143396792531</v>
      </c>
      <c r="H4083" s="53">
        <v>0.78547854785478544</v>
      </c>
      <c r="I4083" s="53">
        <v>0.53846153846153844</v>
      </c>
      <c r="J4083" s="53">
        <v>17.407785949022028</v>
      </c>
      <c r="K4083" s="53">
        <v>120</v>
      </c>
      <c r="L4083" s="53">
        <v>92.844537815126046</v>
      </c>
      <c r="M4083" s="53">
        <v>83.600202106158804</v>
      </c>
      <c r="N4083" s="53">
        <v>9.1433146126642058</v>
      </c>
      <c r="O4083" s="53">
        <v>0.85009636019516677</v>
      </c>
      <c r="P4083" s="53">
        <v>3.1704215977301331</v>
      </c>
      <c r="Q4083" s="53">
        <v>22.737179487179532</v>
      </c>
      <c r="R4083" s="53">
        <v>0.97190237674573265</v>
      </c>
      <c r="S4083" s="53">
        <v>4.8794808360981889</v>
      </c>
      <c r="T4083" s="53">
        <v>3.8991160786032808E-3</v>
      </c>
      <c r="U4083" s="53">
        <v>0.31315823303002738</v>
      </c>
      <c r="V4083" s="53">
        <v>25.147661338233647</v>
      </c>
      <c r="W4083" s="53">
        <v>15.328305337899181</v>
      </c>
    </row>
    <row r="4084" spans="3:23" x14ac:dyDescent="0.25">
      <c r="C4084" s="70">
        <v>0</v>
      </c>
      <c r="D4084" s="53">
        <v>4473</v>
      </c>
      <c r="E4084" s="53">
        <v>6312</v>
      </c>
      <c r="F4084" s="53">
        <v>422.61599999999999</v>
      </c>
      <c r="G4084" s="53">
        <v>0.83091740774604594</v>
      </c>
      <c r="H4084" s="53">
        <v>0.70865019011406849</v>
      </c>
      <c r="I4084" s="53">
        <v>0.47691651562000215</v>
      </c>
      <c r="J4084" s="53">
        <v>75.466552085015664</v>
      </c>
      <c r="K4084" s="53">
        <v>255</v>
      </c>
      <c r="L4084" s="53">
        <v>131.42477084730606</v>
      </c>
      <c r="M4084" s="53">
        <v>1393.4398334951109</v>
      </c>
      <c r="N4084" s="53">
        <v>37.328807019446934</v>
      </c>
      <c r="O4084" s="53">
        <v>0.8783007339778931</v>
      </c>
      <c r="P4084" s="53">
        <v>3.2370240520558826</v>
      </c>
      <c r="Q4084" s="53">
        <v>41.725850771506849</v>
      </c>
      <c r="R4084" s="53">
        <v>0.99091407847000434</v>
      </c>
      <c r="S4084" s="53">
        <v>6.975221281118996</v>
      </c>
      <c r="T4084" s="53">
        <v>4.9420612954995222E-4</v>
      </c>
      <c r="U4084" s="53">
        <v>0.303294860981148</v>
      </c>
      <c r="V4084" s="53">
        <v>118.15021644713676</v>
      </c>
      <c r="W4084" s="53">
        <v>65.738281572132394</v>
      </c>
    </row>
    <row r="4085" spans="3:23" x14ac:dyDescent="0.25">
      <c r="C4085" s="70">
        <v>1</v>
      </c>
      <c r="D4085" s="53">
        <v>54</v>
      </c>
      <c r="E4085" s="53">
        <v>58</v>
      </c>
      <c r="F4085" s="53">
        <v>24.182000000000002</v>
      </c>
      <c r="G4085" s="53">
        <v>0.57784691467431337</v>
      </c>
      <c r="H4085" s="53">
        <v>0.93103448275862066</v>
      </c>
      <c r="I4085" s="53">
        <v>0.67500000000000004</v>
      </c>
      <c r="J4085" s="53">
        <v>8.291859587312052</v>
      </c>
      <c r="K4085" s="53">
        <v>152</v>
      </c>
      <c r="L4085" s="53">
        <v>114.48148148148148</v>
      </c>
      <c r="M4085" s="53">
        <v>372.17889587700915</v>
      </c>
      <c r="N4085" s="53">
        <v>19.291938624125081</v>
      </c>
      <c r="O4085" s="53">
        <v>0.24518019015968079</v>
      </c>
      <c r="P4085" s="53">
        <v>1.9587959288805283</v>
      </c>
      <c r="Q4085" s="53">
        <v>129.96666666666664</v>
      </c>
      <c r="R4085" s="53">
        <v>0.91542319269419292</v>
      </c>
      <c r="S4085" s="53">
        <v>5.0232250020833424</v>
      </c>
      <c r="T4085" s="53">
        <v>1.1111111111111134E-2</v>
      </c>
      <c r="U4085" s="53">
        <v>0.18014962567723147</v>
      </c>
      <c r="V4085" s="53">
        <v>9.2776114422880465</v>
      </c>
      <c r="W4085" s="53">
        <v>7.5718777944003648</v>
      </c>
    </row>
    <row r="4086" spans="3:23" x14ac:dyDescent="0.25">
      <c r="C4086" s="70">
        <v>0</v>
      </c>
      <c r="D4086" s="53">
        <v>72</v>
      </c>
      <c r="E4086" s="53">
        <v>77</v>
      </c>
      <c r="F4086" s="53">
        <v>28.680999999999997</v>
      </c>
      <c r="G4086" s="53">
        <v>0.50777580114806786</v>
      </c>
      <c r="H4086" s="53">
        <v>0.93506493506493504</v>
      </c>
      <c r="I4086" s="53">
        <v>0.65454545454545454</v>
      </c>
      <c r="J4086" s="53">
        <v>9.5746147296343835</v>
      </c>
      <c r="K4086" s="53">
        <v>140</v>
      </c>
      <c r="L4086" s="53">
        <v>105.73611111111111</v>
      </c>
      <c r="M4086" s="53">
        <v>259.0420579029734</v>
      </c>
      <c r="N4086" s="53">
        <v>16.094783561855479</v>
      </c>
      <c r="O4086" s="53">
        <v>0.3317228087133155</v>
      </c>
      <c r="P4086" s="53">
        <v>2.0263972607327427</v>
      </c>
      <c r="Q4086" s="53">
        <v>85.247933884297495</v>
      </c>
      <c r="R4086" s="53">
        <v>0.90656206372448722</v>
      </c>
      <c r="S4086" s="53">
        <v>5.1557645846554525</v>
      </c>
      <c r="T4086" s="53">
        <v>8.947476265282436E-3</v>
      </c>
      <c r="U4086" s="53">
        <v>0.17970395185757362</v>
      </c>
      <c r="V4086" s="53">
        <v>10.444780706951928</v>
      </c>
      <c r="W4086" s="53">
        <v>8.9980663455541059</v>
      </c>
    </row>
    <row r="4087" spans="3:23" x14ac:dyDescent="0.25">
      <c r="C4087" s="70">
        <v>0</v>
      </c>
      <c r="D4087" s="53">
        <v>2416</v>
      </c>
      <c r="E4087" s="53">
        <v>3204</v>
      </c>
      <c r="F4087" s="53">
        <v>299.30500000000001</v>
      </c>
      <c r="G4087" s="53">
        <v>0.95955949615917768</v>
      </c>
      <c r="H4087" s="53">
        <v>0.75405742821473154</v>
      </c>
      <c r="I4087" s="53">
        <v>0.55412844036697251</v>
      </c>
      <c r="J4087" s="53">
        <v>55.463021375328566</v>
      </c>
      <c r="K4087" s="53">
        <v>252</v>
      </c>
      <c r="L4087" s="53">
        <v>132.99710264900662</v>
      </c>
      <c r="M4087" s="53">
        <v>1828.3432628234104</v>
      </c>
      <c r="N4087" s="53">
        <v>42.759130753833276</v>
      </c>
      <c r="O4087" s="53">
        <v>1.0400758934554672</v>
      </c>
      <c r="P4087" s="53">
        <v>3.1110729633800824</v>
      </c>
      <c r="Q4087" s="53">
        <v>199.41409090908843</v>
      </c>
      <c r="R4087" s="53">
        <v>0.96537998688259596</v>
      </c>
      <c r="S4087" s="53">
        <v>6.9854083403454919</v>
      </c>
      <c r="T4087" s="53">
        <v>4.7985537190084959E-4</v>
      </c>
      <c r="U4087" s="53">
        <v>0.23058588975082897</v>
      </c>
      <c r="V4087" s="53">
        <v>113.75087845626599</v>
      </c>
      <c r="W4087" s="53">
        <v>32.021543738064409</v>
      </c>
    </row>
    <row r="4088" spans="3:23" x14ac:dyDescent="0.25">
      <c r="C4088" s="70">
        <v>0</v>
      </c>
      <c r="D4088" s="53">
        <v>152</v>
      </c>
      <c r="E4088" s="53">
        <v>175</v>
      </c>
      <c r="F4088" s="53">
        <v>52.301000000000002</v>
      </c>
      <c r="G4088" s="53">
        <v>0.9417557279522154</v>
      </c>
      <c r="H4088" s="53">
        <v>0.86857142857142855</v>
      </c>
      <c r="I4088" s="53">
        <v>0.44705882352941179</v>
      </c>
      <c r="J4088" s="53">
        <v>13.911592676604096</v>
      </c>
      <c r="K4088" s="53">
        <v>124</v>
      </c>
      <c r="L4088" s="53">
        <v>95.85526315789474</v>
      </c>
      <c r="M4088" s="53">
        <v>93.462356221680039</v>
      </c>
      <c r="N4088" s="53">
        <v>9.6675930935098862</v>
      </c>
      <c r="O4088" s="53">
        <v>0.72751140043665197</v>
      </c>
      <c r="P4088" s="53">
        <v>3.0917967509092419</v>
      </c>
      <c r="Q4088" s="53">
        <v>25.766666666666662</v>
      </c>
      <c r="R4088" s="53">
        <v>0.98039620902100211</v>
      </c>
      <c r="S4088" s="53">
        <v>4.8407497450247856</v>
      </c>
      <c r="T4088" s="53">
        <v>4.3209876543209872E-3</v>
      </c>
      <c r="U4088" s="53">
        <v>0.28259788436871741</v>
      </c>
      <c r="V4088" s="53">
        <v>25.04893320666341</v>
      </c>
      <c r="W4088" s="53">
        <v>8.4238988424943297</v>
      </c>
    </row>
    <row r="4089" spans="3:23" x14ac:dyDescent="0.25">
      <c r="C4089" s="70">
        <v>0</v>
      </c>
      <c r="D4089" s="53">
        <v>4181</v>
      </c>
      <c r="E4089" s="53">
        <v>5950</v>
      </c>
      <c r="F4089" s="53">
        <v>397.01099999999997</v>
      </c>
      <c r="G4089" s="53">
        <v>0.83467193223229186</v>
      </c>
      <c r="H4089" s="53">
        <v>0.70268907563025207</v>
      </c>
      <c r="I4089" s="53">
        <v>0.45934959349593496</v>
      </c>
      <c r="J4089" s="53">
        <v>72.961733371252322</v>
      </c>
      <c r="K4089" s="53">
        <v>234</v>
      </c>
      <c r="L4089" s="53">
        <v>132.87897632145419</v>
      </c>
      <c r="M4089" s="53">
        <v>1259.8140578991997</v>
      </c>
      <c r="N4089" s="53">
        <v>35.493859439334003</v>
      </c>
      <c r="O4089" s="53">
        <v>0.72599156802013542</v>
      </c>
      <c r="P4089" s="53">
        <v>2.8016523401139546</v>
      </c>
      <c r="Q4089" s="53">
        <v>40.512957317073536</v>
      </c>
      <c r="R4089" s="53">
        <v>0.99095263955644775</v>
      </c>
      <c r="S4089" s="53">
        <v>6.9516587763574726</v>
      </c>
      <c r="T4089" s="53">
        <v>4.8521648769561237E-4</v>
      </c>
      <c r="U4089" s="53">
        <v>0.3015505724717451</v>
      </c>
      <c r="V4089" s="53">
        <v>115.52852695084435</v>
      </c>
      <c r="W4089" s="53">
        <v>63.627042864572182</v>
      </c>
    </row>
    <row r="4090" spans="3:23" x14ac:dyDescent="0.25">
      <c r="C4090" s="70">
        <v>0</v>
      </c>
      <c r="D4090" s="53">
        <v>85</v>
      </c>
      <c r="E4090" s="53">
        <v>92</v>
      </c>
      <c r="F4090" s="53">
        <v>31.683</v>
      </c>
      <c r="G4090" s="53">
        <v>0.66855094263376291</v>
      </c>
      <c r="H4090" s="53">
        <v>0.92391304347826086</v>
      </c>
      <c r="I4090" s="53">
        <v>0.64393939393939392</v>
      </c>
      <c r="J4090" s="53">
        <v>10.403141895720196</v>
      </c>
      <c r="K4090" s="53">
        <v>102</v>
      </c>
      <c r="L4090" s="53">
        <v>89.623529411764707</v>
      </c>
      <c r="M4090" s="53">
        <v>28.451820728291313</v>
      </c>
      <c r="N4090" s="53">
        <v>5.334024815117691</v>
      </c>
      <c r="O4090" s="53">
        <v>0.52946039796254041</v>
      </c>
      <c r="P4090" s="53">
        <v>2.2735624778399321</v>
      </c>
      <c r="Q4090" s="53">
        <v>17.652777777777779</v>
      </c>
      <c r="R4090" s="53">
        <v>0.94512854023826887</v>
      </c>
      <c r="S4090" s="53">
        <v>4.0661934777328037</v>
      </c>
      <c r="T4090" s="53">
        <v>1.0223765432098783E-2</v>
      </c>
      <c r="U4090" s="53">
        <v>0.34022181522181499</v>
      </c>
      <c r="V4090" s="53">
        <v>12.177860339598281</v>
      </c>
      <c r="W4090" s="53">
        <v>9.0562649248416047</v>
      </c>
    </row>
    <row r="4091" spans="3:23" x14ac:dyDescent="0.25">
      <c r="C4091" s="70">
        <v>1</v>
      </c>
      <c r="D4091" s="53">
        <v>53</v>
      </c>
      <c r="E4091" s="53">
        <v>58</v>
      </c>
      <c r="F4091" s="53">
        <v>24.091000000000001</v>
      </c>
      <c r="G4091" s="53">
        <v>0.3085910500022061</v>
      </c>
      <c r="H4091" s="53">
        <v>0.91379310344827591</v>
      </c>
      <c r="I4091" s="53">
        <v>0.65432098765432101</v>
      </c>
      <c r="J4091" s="53">
        <v>8.2147243332301549</v>
      </c>
      <c r="K4091" s="53">
        <v>152</v>
      </c>
      <c r="L4091" s="53">
        <v>116.01886792452831</v>
      </c>
      <c r="M4091" s="53">
        <v>355.82656023222069</v>
      </c>
      <c r="N4091" s="53">
        <v>18.86336555952359</v>
      </c>
      <c r="O4091" s="53">
        <v>0.14253050877711707</v>
      </c>
      <c r="P4091" s="53">
        <v>1.9563868959110624</v>
      </c>
      <c r="Q4091" s="53">
        <v>129.6</v>
      </c>
      <c r="R4091" s="53">
        <v>0.91323809367161235</v>
      </c>
      <c r="S4091" s="53">
        <v>4.9917025298716151</v>
      </c>
      <c r="T4091" s="53">
        <v>1.1604938271604959E-2</v>
      </c>
      <c r="U4091" s="53">
        <v>0.17167922699802265</v>
      </c>
      <c r="V4091" s="53">
        <v>8.5458402002932736</v>
      </c>
      <c r="W4091" s="53">
        <v>8.1287588334237846</v>
      </c>
    </row>
    <row r="4092" spans="3:23" x14ac:dyDescent="0.25">
      <c r="C4092" s="70">
        <v>0</v>
      </c>
      <c r="D4092" s="53">
        <v>63</v>
      </c>
      <c r="E4092" s="53">
        <v>67</v>
      </c>
      <c r="F4092" s="53">
        <v>26.050999999999998</v>
      </c>
      <c r="G4092" s="53">
        <v>0.51317805089436974</v>
      </c>
      <c r="H4092" s="53">
        <v>0.94029850746268662</v>
      </c>
      <c r="I4092" s="53">
        <v>0.7</v>
      </c>
      <c r="J4092" s="53">
        <v>8.9562319821627696</v>
      </c>
      <c r="K4092" s="53">
        <v>138</v>
      </c>
      <c r="L4092" s="53">
        <v>108.57142857142857</v>
      </c>
      <c r="M4092" s="53">
        <v>226.99078341013822</v>
      </c>
      <c r="N4092" s="53">
        <v>15.066213306937421</v>
      </c>
      <c r="O4092" s="53">
        <v>0.18626828175833676</v>
      </c>
      <c r="P4092" s="53">
        <v>2.014658703540162</v>
      </c>
      <c r="Q4092" s="53">
        <v>65.170000000000016</v>
      </c>
      <c r="R4092" s="53">
        <v>0.92144359800400311</v>
      </c>
      <c r="S4092" s="53">
        <v>5.2111741694286415</v>
      </c>
      <c r="T4092" s="53">
        <v>1.0199999999999994E-2</v>
      </c>
      <c r="U4092" s="53">
        <v>0.23184446985762783</v>
      </c>
      <c r="V4092" s="53">
        <v>9.7646107364017958</v>
      </c>
      <c r="W4092" s="53">
        <v>8.3807913190095125</v>
      </c>
    </row>
    <row r="4093" spans="3:23" x14ac:dyDescent="0.25">
      <c r="C4093" s="70">
        <v>0</v>
      </c>
      <c r="D4093" s="53">
        <v>2452</v>
      </c>
      <c r="E4093" s="53">
        <v>3233</v>
      </c>
      <c r="F4093" s="53">
        <v>297.44400000000002</v>
      </c>
      <c r="G4093" s="53">
        <v>0.95837167818299951</v>
      </c>
      <c r="H4093" s="53">
        <v>0.75842870399010209</v>
      </c>
      <c r="I4093" s="53">
        <v>0.56238532110091743</v>
      </c>
      <c r="J4093" s="53">
        <v>55.874711307447654</v>
      </c>
      <c r="K4093" s="53">
        <v>250</v>
      </c>
      <c r="L4093" s="53">
        <v>134.43433931484503</v>
      </c>
      <c r="M4093" s="53">
        <v>1941.9536632516074</v>
      </c>
      <c r="N4093" s="53">
        <v>44.067603330015665</v>
      </c>
      <c r="O4093" s="53">
        <v>0.96534773472874036</v>
      </c>
      <c r="P4093" s="53">
        <v>2.8168474585821919</v>
      </c>
      <c r="Q4093" s="53">
        <v>196.19931818181561</v>
      </c>
      <c r="R4093" s="53">
        <v>0.96631561308457314</v>
      </c>
      <c r="S4093" s="53">
        <v>6.9894514857367644</v>
      </c>
      <c r="T4093" s="53">
        <v>5.023760330578733E-4</v>
      </c>
      <c r="U4093" s="53">
        <v>0.24834975819861269</v>
      </c>
      <c r="V4093" s="53">
        <v>112.65019278669365</v>
      </c>
      <c r="W4093" s="53">
        <v>32.164288644280624</v>
      </c>
    </row>
    <row r="4094" spans="3:23" x14ac:dyDescent="0.25">
      <c r="C4094" s="70">
        <v>0</v>
      </c>
      <c r="D4094" s="53">
        <v>252</v>
      </c>
      <c r="E4094" s="53">
        <v>362</v>
      </c>
      <c r="F4094" s="53">
        <v>90.260999999999996</v>
      </c>
      <c r="G4094" s="53">
        <v>0.80588121130229584</v>
      </c>
      <c r="H4094" s="53">
        <v>0.69613259668508287</v>
      </c>
      <c r="I4094" s="53">
        <v>0.47368421052631576</v>
      </c>
      <c r="J4094" s="53">
        <v>17.912463964325539</v>
      </c>
      <c r="K4094" s="53">
        <v>114</v>
      </c>
      <c r="L4094" s="53">
        <v>93.948412698412696</v>
      </c>
      <c r="M4094" s="53">
        <v>64.734379940555215</v>
      </c>
      <c r="N4094" s="53">
        <v>8.0457678279052534</v>
      </c>
      <c r="O4094" s="53">
        <v>0.48051926376072546</v>
      </c>
      <c r="P4094" s="53">
        <v>2.3686865960267158</v>
      </c>
      <c r="Q4094" s="53">
        <v>22.385714285714283</v>
      </c>
      <c r="R4094" s="53">
        <v>0.97772963308926053</v>
      </c>
      <c r="S4094" s="53">
        <v>4.8034933940564031</v>
      </c>
      <c r="T4094" s="53">
        <v>2.9846938775510297E-3</v>
      </c>
      <c r="U4094" s="53">
        <v>0.32176894038501092</v>
      </c>
      <c r="V4094" s="53">
        <v>29.125725049459657</v>
      </c>
      <c r="W4094" s="53">
        <v>17.244679272766302</v>
      </c>
    </row>
    <row r="4095" spans="3:23" x14ac:dyDescent="0.25">
      <c r="C4095" s="70">
        <v>0</v>
      </c>
      <c r="D4095" s="53">
        <v>3938</v>
      </c>
      <c r="E4095" s="53">
        <v>5542</v>
      </c>
      <c r="F4095" s="53">
        <v>381.86099999999999</v>
      </c>
      <c r="G4095" s="53">
        <v>0.84288719717056959</v>
      </c>
      <c r="H4095" s="53">
        <v>0.71057380007217608</v>
      </c>
      <c r="I4095" s="53">
        <v>0.43799354910466021</v>
      </c>
      <c r="J4095" s="53">
        <v>70.809726218698728</v>
      </c>
      <c r="K4095" s="53">
        <v>224</v>
      </c>
      <c r="L4095" s="53">
        <v>132.21178263077704</v>
      </c>
      <c r="M4095" s="53">
        <v>1088.4433257012809</v>
      </c>
      <c r="N4095" s="53">
        <v>32.991564462772615</v>
      </c>
      <c r="O4095" s="53">
        <v>0.57964911834696797</v>
      </c>
      <c r="P4095" s="53">
        <v>2.5610798576009146</v>
      </c>
      <c r="Q4095" s="53">
        <v>39.075617283950862</v>
      </c>
      <c r="R4095" s="53">
        <v>0.99078171650198965</v>
      </c>
      <c r="S4095" s="53">
        <v>6.8924591298778424</v>
      </c>
      <c r="T4095" s="53">
        <v>5.2159638432420184E-4</v>
      </c>
      <c r="U4095" s="53">
        <v>0.30512463426335856</v>
      </c>
      <c r="V4095" s="53">
        <v>113.79272984763226</v>
      </c>
      <c r="W4095" s="53">
        <v>61.230764341571188</v>
      </c>
    </row>
    <row r="4096" spans="3:23" x14ac:dyDescent="0.25">
      <c r="C4096" s="70">
        <v>0</v>
      </c>
      <c r="D4096" s="53">
        <v>110</v>
      </c>
      <c r="E4096" s="53">
        <v>119</v>
      </c>
      <c r="F4096" s="53">
        <v>38.141999999999996</v>
      </c>
      <c r="G4096" s="53">
        <v>0.75749966421199488</v>
      </c>
      <c r="H4096" s="53">
        <v>0.92436974789915971</v>
      </c>
      <c r="I4096" s="53">
        <v>0.65476190476190477</v>
      </c>
      <c r="J4096" s="53">
        <v>11.834540545406394</v>
      </c>
      <c r="K4096" s="53">
        <v>102</v>
      </c>
      <c r="L4096" s="53">
        <v>90.618181818181824</v>
      </c>
      <c r="M4096" s="53">
        <v>26.513427856547146</v>
      </c>
      <c r="N4096" s="53">
        <v>5.1491191340410012</v>
      </c>
      <c r="O4096" s="53">
        <v>0.34864338418198487</v>
      </c>
      <c r="P4096" s="53">
        <v>2.3077558442493791</v>
      </c>
      <c r="Q4096" s="53">
        <v>14.181318681318677</v>
      </c>
      <c r="R4096" s="53">
        <v>0.92395839019867232</v>
      </c>
      <c r="S4096" s="53">
        <v>4.1300436022563911</v>
      </c>
      <c r="T4096" s="53">
        <v>1.0083323270136463E-2</v>
      </c>
      <c r="U4096" s="53">
        <v>0.38881079238222049</v>
      </c>
      <c r="V4096" s="53">
        <v>14.99065746692694</v>
      </c>
      <c r="W4096" s="53">
        <v>9.7864341510308659</v>
      </c>
    </row>
    <row r="4097" spans="3:23" x14ac:dyDescent="0.25">
      <c r="C4097" s="70">
        <v>1</v>
      </c>
      <c r="D4097" s="53">
        <v>36</v>
      </c>
      <c r="E4097" s="53">
        <v>40</v>
      </c>
      <c r="F4097" s="53">
        <v>19.592000000000002</v>
      </c>
      <c r="G4097" s="53">
        <v>0.38282074674438793</v>
      </c>
      <c r="H4097" s="53">
        <v>0.9</v>
      </c>
      <c r="I4097" s="53">
        <v>0.6428571428571429</v>
      </c>
      <c r="J4097" s="53">
        <v>6.7702750025730758</v>
      </c>
      <c r="K4097" s="53">
        <v>146</v>
      </c>
      <c r="L4097" s="53">
        <v>118.02777777777777</v>
      </c>
      <c r="M4097" s="53">
        <v>210.77063492063496</v>
      </c>
      <c r="N4097" s="53">
        <v>14.517941827980817</v>
      </c>
      <c r="O4097" s="53">
        <v>0.13424417148550913</v>
      </c>
      <c r="P4097" s="53">
        <v>1.9377835665271632</v>
      </c>
      <c r="Q4097" s="53">
        <v>134.609375</v>
      </c>
      <c r="R4097" s="53">
        <v>0.8726258138882288</v>
      </c>
      <c r="S4097" s="53">
        <v>4.6279868068776739</v>
      </c>
      <c r="T4097" s="53">
        <v>1.5625E-2</v>
      </c>
      <c r="U4097" s="53">
        <v>0.13956076723951139</v>
      </c>
      <c r="V4097" s="53">
        <v>7.1802197428460053</v>
      </c>
      <c r="W4097" s="53">
        <v>6.6332495807108005</v>
      </c>
    </row>
    <row r="4098" spans="3:23" x14ac:dyDescent="0.25">
      <c r="C4098" s="70">
        <v>0</v>
      </c>
      <c r="D4098" s="53">
        <v>29</v>
      </c>
      <c r="E4098" s="53">
        <v>33</v>
      </c>
      <c r="F4098" s="53">
        <v>17.996000000000002</v>
      </c>
      <c r="G4098" s="53">
        <v>0</v>
      </c>
      <c r="H4098" s="53">
        <v>0.87878787878787878</v>
      </c>
      <c r="I4098" s="53">
        <v>0.59183673469387754</v>
      </c>
      <c r="J4098" s="53">
        <v>6.0765077797464979</v>
      </c>
      <c r="K4098" s="53">
        <v>87</v>
      </c>
      <c r="L4098" s="53">
        <v>84.517241379310349</v>
      </c>
      <c r="M4098" s="53">
        <v>2.3300492610837451</v>
      </c>
      <c r="N4098" s="53">
        <v>1.5264498881665736</v>
      </c>
      <c r="O4098" s="53">
        <v>-6.3866579671404966E-2</v>
      </c>
      <c r="P4098" s="53">
        <v>1.983510184196057</v>
      </c>
      <c r="Q4098" s="53">
        <v>2.3035714285714279</v>
      </c>
      <c r="R4098" s="53">
        <v>0.79978360605102661</v>
      </c>
      <c r="S4098" s="53">
        <v>2.4914571853658241</v>
      </c>
      <c r="T4098" s="53">
        <v>3.8903061224489804E-2</v>
      </c>
      <c r="U4098" s="53">
        <v>0.57440476190476197</v>
      </c>
      <c r="V4098" s="53">
        <v>6.2330229193099944</v>
      </c>
      <c r="W4098" s="53">
        <v>6.2330229193099944</v>
      </c>
    </row>
    <row r="4099" spans="3:23" x14ac:dyDescent="0.25">
      <c r="C4099" s="70">
        <v>0</v>
      </c>
      <c r="D4099" s="53">
        <v>69</v>
      </c>
      <c r="E4099" s="53">
        <v>73</v>
      </c>
      <c r="F4099" s="53">
        <v>27.366</v>
      </c>
      <c r="G4099" s="53">
        <v>0.61404332880739276</v>
      </c>
      <c r="H4099" s="53">
        <v>0.9452054794520548</v>
      </c>
      <c r="I4099" s="53">
        <v>0.69696969696969702</v>
      </c>
      <c r="J4099" s="53">
        <v>9.3730213158152065</v>
      </c>
      <c r="K4099" s="53">
        <v>145</v>
      </c>
      <c r="L4099" s="53">
        <v>108.94202898550725</v>
      </c>
      <c r="M4099" s="53">
        <v>314.2907075873826</v>
      </c>
      <c r="N4099" s="53">
        <v>17.728246038099275</v>
      </c>
      <c r="O4099" s="53">
        <v>0.2944229698758013</v>
      </c>
      <c r="P4099" s="53">
        <v>1.9639908812720785</v>
      </c>
      <c r="Q4099" s="53">
        <v>98.263636363636309</v>
      </c>
      <c r="R4099" s="53">
        <v>0.90610389297805383</v>
      </c>
      <c r="S4099" s="53">
        <v>5.1609291236585406</v>
      </c>
      <c r="T4099" s="53">
        <v>9.7520661157024582E-3</v>
      </c>
      <c r="U4099" s="53">
        <v>0.20695489435089479</v>
      </c>
      <c r="V4099" s="53">
        <v>10.636814439214175</v>
      </c>
      <c r="W4099" s="53">
        <v>8.3953431776990062</v>
      </c>
    </row>
    <row r="4100" spans="3:23" x14ac:dyDescent="0.25">
      <c r="C4100" s="70">
        <v>0</v>
      </c>
      <c r="D4100" s="53">
        <v>2563</v>
      </c>
      <c r="E4100" s="53">
        <v>3492</v>
      </c>
      <c r="F4100" s="53">
        <v>320.91599999999994</v>
      </c>
      <c r="G4100" s="53">
        <v>0.95544449128968179</v>
      </c>
      <c r="H4100" s="53">
        <v>0.733963344788087</v>
      </c>
      <c r="I4100" s="53">
        <v>0.58784403669724772</v>
      </c>
      <c r="J4100" s="53">
        <v>57.125414249318332</v>
      </c>
      <c r="K4100" s="53">
        <v>249</v>
      </c>
      <c r="L4100" s="53">
        <v>133.79477175185329</v>
      </c>
      <c r="M4100" s="53">
        <v>1984.8602849108529</v>
      </c>
      <c r="N4100" s="53">
        <v>44.551770839225377</v>
      </c>
      <c r="O4100" s="53">
        <v>0.90428282657922721</v>
      </c>
      <c r="P4100" s="53">
        <v>2.632597499933313</v>
      </c>
      <c r="Q4100" s="53">
        <v>148.40499999999878</v>
      </c>
      <c r="R4100" s="53">
        <v>0.97411852191908066</v>
      </c>
      <c r="S4100" s="53">
        <v>6.9775777776333747</v>
      </c>
      <c r="T4100" s="53">
        <v>5.1673553719010397E-4</v>
      </c>
      <c r="U4100" s="53">
        <v>0.24192998044493819</v>
      </c>
      <c r="V4100" s="53">
        <v>113.6011303132787</v>
      </c>
      <c r="W4100" s="53">
        <v>33.531740920563337</v>
      </c>
    </row>
    <row r="4101" spans="3:23" x14ac:dyDescent="0.25">
      <c r="C4101" s="70">
        <v>0</v>
      </c>
      <c r="D4101" s="53">
        <v>29</v>
      </c>
      <c r="E4101" s="53">
        <v>33</v>
      </c>
      <c r="F4101" s="53">
        <v>17.996000000000002</v>
      </c>
      <c r="G4101" s="53">
        <v>0</v>
      </c>
      <c r="H4101" s="53">
        <v>0.87878787878787878</v>
      </c>
      <c r="I4101" s="53">
        <v>0.59183673469387754</v>
      </c>
      <c r="J4101" s="53">
        <v>6.0765077797464979</v>
      </c>
      <c r="K4101" s="53">
        <v>142</v>
      </c>
      <c r="L4101" s="53">
        <v>106.51724137931035</v>
      </c>
      <c r="M4101" s="53">
        <v>258.90147783251234</v>
      </c>
      <c r="N4101" s="53">
        <v>16.090415713477149</v>
      </c>
      <c r="O4101" s="53">
        <v>0.60720170251138961</v>
      </c>
      <c r="P4101" s="53">
        <v>2.6124607817093475</v>
      </c>
      <c r="Q4101" s="53">
        <v>37.428571428571416</v>
      </c>
      <c r="R4101" s="53">
        <v>0.96144406680140626</v>
      </c>
      <c r="S4101" s="53">
        <v>4.5131534089206751</v>
      </c>
      <c r="T4101" s="53">
        <v>1.8494897959183687E-2</v>
      </c>
      <c r="U4101" s="53">
        <v>0.25079256061398914</v>
      </c>
      <c r="V4101" s="53">
        <v>6.2330229193099944</v>
      </c>
      <c r="W4101" s="53">
        <v>6.2330229193099944</v>
      </c>
    </row>
    <row r="4102" spans="3:23" x14ac:dyDescent="0.25">
      <c r="C4102" s="70">
        <v>0</v>
      </c>
      <c r="D4102" s="53">
        <v>50</v>
      </c>
      <c r="E4102" s="53">
        <v>54</v>
      </c>
      <c r="F4102" s="53">
        <v>23.511999999999997</v>
      </c>
      <c r="G4102" s="53">
        <v>0.64027308405573846</v>
      </c>
      <c r="H4102" s="53">
        <v>0.92592592592592593</v>
      </c>
      <c r="I4102" s="53">
        <v>0.7142857142857143</v>
      </c>
      <c r="J4102" s="53">
        <v>7.9788456080286538</v>
      </c>
      <c r="K4102" s="53">
        <v>113</v>
      </c>
      <c r="L4102" s="53">
        <v>98.36</v>
      </c>
      <c r="M4102" s="53">
        <v>76.439183673469373</v>
      </c>
      <c r="N4102" s="53">
        <v>8.7429505130401708</v>
      </c>
      <c r="O4102" s="53">
        <v>0.15647298107945107</v>
      </c>
      <c r="P4102" s="53">
        <v>1.822985066595423</v>
      </c>
      <c r="Q4102" s="53">
        <v>27.075000000000006</v>
      </c>
      <c r="R4102" s="53">
        <v>0.90048497300855135</v>
      </c>
      <c r="S4102" s="53">
        <v>4.3683674395583765</v>
      </c>
      <c r="T4102" s="53">
        <v>1.4375000000000011E-2</v>
      </c>
      <c r="U4102" s="53">
        <v>0.31070405289155278</v>
      </c>
      <c r="V4102" s="53">
        <v>9.202898094259945</v>
      </c>
      <c r="W4102" s="53">
        <v>7.0691819422995001</v>
      </c>
    </row>
    <row r="4103" spans="3:23" x14ac:dyDescent="0.25">
      <c r="C4103" s="70">
        <v>0</v>
      </c>
      <c r="D4103" s="53">
        <v>3761</v>
      </c>
      <c r="E4103" s="53">
        <v>5369</v>
      </c>
      <c r="F4103" s="53">
        <v>348.399</v>
      </c>
      <c r="G4103" s="53">
        <v>0.85395565685551789</v>
      </c>
      <c r="H4103" s="53">
        <v>0.70050288694356488</v>
      </c>
      <c r="I4103" s="53">
        <v>0.42738636363636362</v>
      </c>
      <c r="J4103" s="53">
        <v>69.20010063395101</v>
      </c>
      <c r="K4103" s="53">
        <v>229</v>
      </c>
      <c r="L4103" s="53">
        <v>131.31028981653816</v>
      </c>
      <c r="M4103" s="53">
        <v>1005.2305563255615</v>
      </c>
      <c r="N4103" s="53">
        <v>31.705371095850012</v>
      </c>
      <c r="O4103" s="53">
        <v>0.54948578831416361</v>
      </c>
      <c r="P4103" s="53">
        <v>2.6072728710257613</v>
      </c>
      <c r="Q4103" s="53">
        <v>40.682432432432627</v>
      </c>
      <c r="R4103" s="53">
        <v>0.99004472867637472</v>
      </c>
      <c r="S4103" s="53">
        <v>6.8396708937389343</v>
      </c>
      <c r="T4103" s="53">
        <v>5.3506208911617288E-4</v>
      </c>
      <c r="U4103" s="53">
        <v>0.30862641125832047</v>
      </c>
      <c r="V4103" s="53">
        <v>112.33951986629151</v>
      </c>
      <c r="W4103" s="53">
        <v>58.455395668317273</v>
      </c>
    </row>
    <row r="4104" spans="3:23" x14ac:dyDescent="0.25">
      <c r="C4104" s="70">
        <v>0</v>
      </c>
      <c r="D4104" s="53">
        <v>129</v>
      </c>
      <c r="E4104" s="53">
        <v>137</v>
      </c>
      <c r="F4104" s="53">
        <v>41.226999999999997</v>
      </c>
      <c r="G4104" s="53">
        <v>0.63016303408876961</v>
      </c>
      <c r="H4104" s="53">
        <v>0.94160583941605835</v>
      </c>
      <c r="I4104" s="53">
        <v>0.66153846153846152</v>
      </c>
      <c r="J4104" s="53">
        <v>12.815923738491735</v>
      </c>
      <c r="K4104" s="53">
        <v>115</v>
      </c>
      <c r="L4104" s="53">
        <v>95.782945736434115</v>
      </c>
      <c r="M4104" s="53">
        <v>63.546269379844993</v>
      </c>
      <c r="N4104" s="53">
        <v>7.9715913956903854</v>
      </c>
      <c r="O4104" s="53">
        <v>0.46264934950442166</v>
      </c>
      <c r="P4104" s="53">
        <v>2.5635953104933638</v>
      </c>
      <c r="Q4104" s="53">
        <v>22.452380952380967</v>
      </c>
      <c r="R4104" s="53">
        <v>0.93776007141354067</v>
      </c>
      <c r="S4104" s="53">
        <v>4.6446775042382065</v>
      </c>
      <c r="T4104" s="53">
        <v>6.6666666666666576E-3</v>
      </c>
      <c r="U4104" s="53">
        <v>0.26801597873026412</v>
      </c>
      <c r="V4104" s="53">
        <v>14.954174876610454</v>
      </c>
      <c r="W4104" s="53">
        <v>11.611361177048698</v>
      </c>
    </row>
    <row r="4105" spans="3:23" x14ac:dyDescent="0.25">
      <c r="C4105" s="70">
        <v>0</v>
      </c>
      <c r="D4105" s="53">
        <v>158</v>
      </c>
      <c r="E4105" s="53">
        <v>181</v>
      </c>
      <c r="F4105" s="53">
        <v>49.009</v>
      </c>
      <c r="G4105" s="53">
        <v>0.8644021640116778</v>
      </c>
      <c r="H4105" s="53">
        <v>0.8729281767955801</v>
      </c>
      <c r="I4105" s="53">
        <v>0.54861111111111116</v>
      </c>
      <c r="J4105" s="53">
        <v>14.183506197980657</v>
      </c>
      <c r="K4105" s="53">
        <v>104</v>
      </c>
      <c r="L4105" s="53">
        <v>92.848101265822791</v>
      </c>
      <c r="M4105" s="53">
        <v>33.696525034265868</v>
      </c>
      <c r="N4105" s="53">
        <v>5.8048708025472768</v>
      </c>
      <c r="O4105" s="53">
        <v>6.5834187196316729E-2</v>
      </c>
      <c r="P4105" s="53">
        <v>1.8732597896832071</v>
      </c>
      <c r="Q4105" s="53">
        <v>17.91776315789474</v>
      </c>
      <c r="R4105" s="53">
        <v>0.94583938591613814</v>
      </c>
      <c r="S4105" s="53">
        <v>4.3511308648842322</v>
      </c>
      <c r="T4105" s="53">
        <v>4.7610803324099563E-3</v>
      </c>
      <c r="U4105" s="53">
        <v>0.37151155679116182</v>
      </c>
      <c r="V4105" s="53">
        <v>20.662528290761113</v>
      </c>
      <c r="W4105" s="53">
        <v>10.389140981292199</v>
      </c>
    </row>
    <row r="4106" spans="3:23" x14ac:dyDescent="0.25">
      <c r="C4106" s="70">
        <v>1</v>
      </c>
      <c r="D4106" s="53">
        <v>43</v>
      </c>
      <c r="E4106" s="53">
        <v>47</v>
      </c>
      <c r="F4106" s="53">
        <v>21.552</v>
      </c>
      <c r="G4106" s="53">
        <v>0.53810701977690156</v>
      </c>
      <c r="H4106" s="53">
        <v>0.91489361702127658</v>
      </c>
      <c r="I4106" s="53">
        <v>0.68253968253968256</v>
      </c>
      <c r="J4106" s="53">
        <v>7.399277020331918</v>
      </c>
      <c r="K4106" s="53">
        <v>138</v>
      </c>
      <c r="L4106" s="53">
        <v>109.41860465116279</v>
      </c>
      <c r="M4106" s="53">
        <v>237.29678848283507</v>
      </c>
      <c r="N4106" s="53">
        <v>15.404440544298748</v>
      </c>
      <c r="O4106" s="53">
        <v>5.4034837277602332E-2</v>
      </c>
      <c r="P4106" s="53">
        <v>1.8616326437221848</v>
      </c>
      <c r="Q4106" s="53">
        <v>122.97222222222224</v>
      </c>
      <c r="R4106" s="53">
        <v>0.89469338566491363</v>
      </c>
      <c r="S4106" s="53">
        <v>4.8505696965122489</v>
      </c>
      <c r="T4106" s="53">
        <v>1.5046296296296328E-2</v>
      </c>
      <c r="U4106" s="53">
        <v>0.1320122905536347</v>
      </c>
      <c r="V4106" s="53">
        <v>8.1744544421237428</v>
      </c>
      <c r="W4106" s="53">
        <v>6.8900557484721601</v>
      </c>
    </row>
    <row r="4107" spans="3:23" x14ac:dyDescent="0.25">
      <c r="C4107" s="70">
        <v>0</v>
      </c>
      <c r="D4107" s="53">
        <v>55</v>
      </c>
      <c r="E4107" s="53">
        <v>59</v>
      </c>
      <c r="F4107" s="53">
        <v>23.818000000000001</v>
      </c>
      <c r="G4107" s="53">
        <v>0.49054763299991205</v>
      </c>
      <c r="H4107" s="53">
        <v>0.93220338983050843</v>
      </c>
      <c r="I4107" s="53">
        <v>0.67901234567901236</v>
      </c>
      <c r="J4107" s="53">
        <v>8.3682838718840049</v>
      </c>
      <c r="K4107" s="53">
        <v>145</v>
      </c>
      <c r="L4107" s="53">
        <v>112.63636363636364</v>
      </c>
      <c r="M4107" s="53">
        <v>293.49494949494942</v>
      </c>
      <c r="N4107" s="53">
        <v>17.131694297265213</v>
      </c>
      <c r="O4107" s="53">
        <v>0.17080309541891772</v>
      </c>
      <c r="P4107" s="53">
        <v>1.9218015597671645</v>
      </c>
      <c r="Q4107" s="53">
        <v>116.59999999999998</v>
      </c>
      <c r="R4107" s="53">
        <v>0.8931955537414894</v>
      </c>
      <c r="S4107" s="53">
        <v>5.0993638043550762</v>
      </c>
      <c r="T4107" s="53">
        <v>1.2098765432098788E-2</v>
      </c>
      <c r="U4107" s="53">
        <v>0.23004042884073839</v>
      </c>
      <c r="V4107" s="53">
        <v>9.0667557927883227</v>
      </c>
      <c r="W4107" s="53">
        <v>7.9009013678340798</v>
      </c>
    </row>
    <row r="4108" spans="3:23" x14ac:dyDescent="0.25">
      <c r="C4108" s="70">
        <v>0</v>
      </c>
      <c r="D4108" s="53">
        <v>2510</v>
      </c>
      <c r="E4108" s="53">
        <v>3540</v>
      </c>
      <c r="F4108" s="53">
        <v>320.17199999999997</v>
      </c>
      <c r="G4108" s="53">
        <v>0.95226174829924726</v>
      </c>
      <c r="H4108" s="53">
        <v>0.70903954802259883</v>
      </c>
      <c r="I4108" s="53">
        <v>0.56164690087267843</v>
      </c>
      <c r="J4108" s="53">
        <v>56.531683658681693</v>
      </c>
      <c r="K4108" s="53">
        <v>248</v>
      </c>
      <c r="L4108" s="53">
        <v>136.75019920318726</v>
      </c>
      <c r="M4108" s="53">
        <v>2122.0320346354679</v>
      </c>
      <c r="N4108" s="53">
        <v>46.065518933747704</v>
      </c>
      <c r="O4108" s="53">
        <v>0.81710220792848554</v>
      </c>
      <c r="P4108" s="53">
        <v>2.4017105202261759</v>
      </c>
      <c r="Q4108" s="53">
        <v>190.81818181817957</v>
      </c>
      <c r="R4108" s="53">
        <v>0.96918480382677286</v>
      </c>
      <c r="S4108" s="53">
        <v>7.0134987121165722</v>
      </c>
      <c r="T4108" s="53">
        <v>5.1759824189651321E-4</v>
      </c>
      <c r="U4108" s="53">
        <v>0.24870807944966727</v>
      </c>
      <c r="V4108" s="53">
        <v>111.90402611023426</v>
      </c>
      <c r="W4108" s="53">
        <v>34.162369794443705</v>
      </c>
    </row>
    <row r="4109" spans="3:23" x14ac:dyDescent="0.25">
      <c r="C4109" s="70">
        <v>0</v>
      </c>
      <c r="D4109" s="53">
        <v>41</v>
      </c>
      <c r="E4109" s="53">
        <v>45</v>
      </c>
      <c r="F4109" s="53">
        <v>20.907</v>
      </c>
      <c r="G4109" s="53">
        <v>0.37986972501764593</v>
      </c>
      <c r="H4109" s="53">
        <v>0.91111111111111109</v>
      </c>
      <c r="I4109" s="53">
        <v>0.640625</v>
      </c>
      <c r="J4109" s="53">
        <v>7.2251519938435669</v>
      </c>
      <c r="K4109" s="53">
        <v>107</v>
      </c>
      <c r="L4109" s="53">
        <v>95.268292682926827</v>
      </c>
      <c r="M4109" s="53">
        <v>54.951219512195124</v>
      </c>
      <c r="N4109" s="53">
        <v>7.4129089777357393</v>
      </c>
      <c r="O4109" s="53">
        <v>-0.36093899255345396</v>
      </c>
      <c r="P4109" s="53">
        <v>2.1338985229340595</v>
      </c>
      <c r="Q4109" s="53">
        <v>12.319444444444441</v>
      </c>
      <c r="R4109" s="53">
        <v>0.95601574145113599</v>
      </c>
      <c r="S4109" s="53">
        <v>4.324270834457101</v>
      </c>
      <c r="T4109" s="53">
        <v>1.5432098765432129E-2</v>
      </c>
      <c r="U4109" s="53">
        <v>0.32565035273368576</v>
      </c>
      <c r="V4109" s="53">
        <v>7.6360292750506709</v>
      </c>
      <c r="W4109" s="53">
        <v>7.063632481031771</v>
      </c>
    </row>
    <row r="4110" spans="3:23" x14ac:dyDescent="0.25">
      <c r="C4110" s="70">
        <v>0</v>
      </c>
      <c r="D4110" s="53">
        <v>4154</v>
      </c>
      <c r="E4110" s="53">
        <v>6321</v>
      </c>
      <c r="F4110" s="53">
        <v>411.41800000000001</v>
      </c>
      <c r="G4110" s="53">
        <v>0.76152876895111421</v>
      </c>
      <c r="H4110" s="53">
        <v>0.65717449770605918</v>
      </c>
      <c r="I4110" s="53">
        <v>0.46361607142857142</v>
      </c>
      <c r="J4110" s="53">
        <v>72.725766196237942</v>
      </c>
      <c r="K4110" s="53">
        <v>225</v>
      </c>
      <c r="L4110" s="53">
        <v>123.75878671160328</v>
      </c>
      <c r="M4110" s="53">
        <v>1005.6605596641124</v>
      </c>
      <c r="N4110" s="53">
        <v>31.712151608872464</v>
      </c>
      <c r="O4110" s="53">
        <v>0.67036105638546017</v>
      </c>
      <c r="P4110" s="53">
        <v>2.5210621278138907</v>
      </c>
      <c r="Q4110" s="53">
        <v>39.740929203540411</v>
      </c>
      <c r="R4110" s="53">
        <v>0.98962055595657183</v>
      </c>
      <c r="S4110" s="53">
        <v>6.7395884829036685</v>
      </c>
      <c r="T4110" s="53">
        <v>5.5505521184116423E-4</v>
      </c>
      <c r="U4110" s="53">
        <v>0.3047596489960005</v>
      </c>
      <c r="V4110" s="53">
        <v>108.16010908128635</v>
      </c>
      <c r="W4110" s="53">
        <v>70.101931415558965</v>
      </c>
    </row>
    <row r="4111" spans="3:23" x14ac:dyDescent="0.25">
      <c r="C4111" s="70">
        <v>1</v>
      </c>
      <c r="D4111" s="53">
        <v>43</v>
      </c>
      <c r="E4111" s="53">
        <v>47</v>
      </c>
      <c r="F4111" s="53">
        <v>21.552</v>
      </c>
      <c r="G4111" s="53">
        <v>0.53810701977690156</v>
      </c>
      <c r="H4111" s="53">
        <v>0.91489361702127658</v>
      </c>
      <c r="I4111" s="53">
        <v>0.68253968253968256</v>
      </c>
      <c r="J4111" s="53">
        <v>7.399277020331918</v>
      </c>
      <c r="K4111" s="53">
        <v>129</v>
      </c>
      <c r="L4111" s="53">
        <v>106.34883720930233</v>
      </c>
      <c r="M4111" s="53">
        <v>202.51827242524914</v>
      </c>
      <c r="N4111" s="53">
        <v>14.230891483854732</v>
      </c>
      <c r="O4111" s="53">
        <v>-3.1515884059687888E-2</v>
      </c>
      <c r="P4111" s="53">
        <v>1.8010844390090128</v>
      </c>
      <c r="Q4111" s="53">
        <v>108.4166666666667</v>
      </c>
      <c r="R4111" s="53">
        <v>0.90244114367686756</v>
      </c>
      <c r="S4111" s="53">
        <v>4.8330141732061218</v>
      </c>
      <c r="T4111" s="53">
        <v>1.427469135802472E-2</v>
      </c>
      <c r="U4111" s="53">
        <v>0.15545232440227272</v>
      </c>
      <c r="V4111" s="53">
        <v>8.1744544421237428</v>
      </c>
      <c r="W4111" s="53">
        <v>6.8900557484721601</v>
      </c>
    </row>
    <row r="4112" spans="3:23" x14ac:dyDescent="0.25">
      <c r="C4112" s="70">
        <v>0</v>
      </c>
      <c r="D4112" s="53">
        <v>36</v>
      </c>
      <c r="E4112" s="53">
        <v>40</v>
      </c>
      <c r="F4112" s="53">
        <v>19.592000000000002</v>
      </c>
      <c r="G4112" s="53">
        <v>0.38282074674438793</v>
      </c>
      <c r="H4112" s="53">
        <v>0.9</v>
      </c>
      <c r="I4112" s="53">
        <v>0.6428571428571429</v>
      </c>
      <c r="J4112" s="53">
        <v>6.7702750025730758</v>
      </c>
      <c r="K4112" s="53">
        <v>91</v>
      </c>
      <c r="L4112" s="53">
        <v>86.194444444444443</v>
      </c>
      <c r="M4112" s="53">
        <v>7.475396825396829</v>
      </c>
      <c r="N4112" s="53">
        <v>2.7341171930619268</v>
      </c>
      <c r="O4112" s="53">
        <v>-2.8195164245856136E-2</v>
      </c>
      <c r="P4112" s="53">
        <v>2.1914319871800783</v>
      </c>
      <c r="Q4112" s="53">
        <v>7.9375</v>
      </c>
      <c r="R4112" s="53">
        <v>0.85176523737496401</v>
      </c>
      <c r="S4112" s="53">
        <v>3.3089883775620077</v>
      </c>
      <c r="T4112" s="53">
        <v>2.05078125E-2</v>
      </c>
      <c r="U4112" s="53">
        <v>0.40911458333333323</v>
      </c>
      <c r="V4112" s="53">
        <v>7.1802197428460053</v>
      </c>
      <c r="W4112" s="53">
        <v>6.6332495807108005</v>
      </c>
    </row>
    <row r="4113" spans="3:23" x14ac:dyDescent="0.25">
      <c r="C4113" s="70">
        <v>0</v>
      </c>
      <c r="D4113" s="53">
        <v>71</v>
      </c>
      <c r="E4113" s="53">
        <v>76</v>
      </c>
      <c r="F4113" s="53">
        <v>27.828999999999997</v>
      </c>
      <c r="G4113" s="53">
        <v>0.47408509384591513</v>
      </c>
      <c r="H4113" s="53">
        <v>0.93421052631578949</v>
      </c>
      <c r="I4113" s="53">
        <v>0.71717171717171713</v>
      </c>
      <c r="J4113" s="53">
        <v>9.5078918628787825</v>
      </c>
      <c r="K4113" s="53">
        <v>139</v>
      </c>
      <c r="L4113" s="53">
        <v>106.30985915492958</v>
      </c>
      <c r="M4113" s="53">
        <v>289.21690140845072</v>
      </c>
      <c r="N4113" s="53">
        <v>17.006378256655669</v>
      </c>
      <c r="O4113" s="53">
        <v>0.38814972000051468</v>
      </c>
      <c r="P4113" s="53">
        <v>1.9600865842635558</v>
      </c>
      <c r="Q4113" s="53">
        <v>89.563636363636334</v>
      </c>
      <c r="R4113" s="53">
        <v>0.90429730509364326</v>
      </c>
      <c r="S4113" s="53">
        <v>5.193771021181762</v>
      </c>
      <c r="T4113" s="53">
        <v>9.7520661157024548E-3</v>
      </c>
      <c r="U4113" s="53">
        <v>0.22318205022609758</v>
      </c>
      <c r="V4113" s="53">
        <v>10.234410369556226</v>
      </c>
      <c r="W4113" s="53">
        <v>9.0111837236623877</v>
      </c>
    </row>
    <row r="4114" spans="3:23" x14ac:dyDescent="0.25">
      <c r="C4114" s="70">
        <v>0</v>
      </c>
      <c r="D4114" s="53">
        <v>2642</v>
      </c>
      <c r="E4114" s="53">
        <v>3697</v>
      </c>
      <c r="F4114" s="53">
        <v>321.68600000000004</v>
      </c>
      <c r="G4114" s="53">
        <v>0.94535113129580672</v>
      </c>
      <c r="H4114" s="53">
        <v>0.71463348661076553</v>
      </c>
      <c r="I4114" s="53">
        <v>0.57710790738313678</v>
      </c>
      <c r="J4114" s="53">
        <v>57.999128245089167</v>
      </c>
      <c r="K4114" s="53">
        <v>254</v>
      </c>
      <c r="L4114" s="53">
        <v>134.35881907645722</v>
      </c>
      <c r="M4114" s="53">
        <v>2145.0821050797035</v>
      </c>
      <c r="N4114" s="53">
        <v>46.315031092289075</v>
      </c>
      <c r="O4114" s="53">
        <v>0.84769337895398111</v>
      </c>
      <c r="P4114" s="53">
        <v>2.4876260075342094</v>
      </c>
      <c r="Q4114" s="53">
        <v>146.34307359307391</v>
      </c>
      <c r="R4114" s="53">
        <v>0.97548881706273316</v>
      </c>
      <c r="S4114" s="53">
        <v>7.0144920760011988</v>
      </c>
      <c r="T4114" s="53">
        <v>5.8375967466879554E-4</v>
      </c>
      <c r="U4114" s="53">
        <v>0.25475368198379278</v>
      </c>
      <c r="V4114" s="53">
        <v>110.73880904570227</v>
      </c>
      <c r="W4114" s="53">
        <v>36.106836338615061</v>
      </c>
    </row>
    <row r="4115" spans="3:23" x14ac:dyDescent="0.25">
      <c r="C4115" s="70">
        <v>0</v>
      </c>
      <c r="D4115" s="53">
        <v>49</v>
      </c>
      <c r="E4115" s="53">
        <v>53</v>
      </c>
      <c r="F4115" s="53">
        <v>22.685000000000002</v>
      </c>
      <c r="G4115" s="53">
        <v>0.43919593041394484</v>
      </c>
      <c r="H4115" s="53">
        <v>0.92452830188679247</v>
      </c>
      <c r="I4115" s="53">
        <v>0.68055555555555558</v>
      </c>
      <c r="J4115" s="53">
        <v>7.8986541696685881</v>
      </c>
      <c r="K4115" s="53">
        <v>91</v>
      </c>
      <c r="L4115" s="53">
        <v>85.775510204081627</v>
      </c>
      <c r="M4115" s="53">
        <v>6.3443877551020469</v>
      </c>
      <c r="N4115" s="53">
        <v>2.518806811786495</v>
      </c>
      <c r="O4115" s="53">
        <v>-0.34425487390611731</v>
      </c>
      <c r="P4115" s="53">
        <v>2.6904927200318403</v>
      </c>
      <c r="Q4115" s="53">
        <v>7.4814814814814836</v>
      </c>
      <c r="R4115" s="53">
        <v>0.81328047501439049</v>
      </c>
      <c r="S4115" s="53">
        <v>3.1643625732304099</v>
      </c>
      <c r="T4115" s="53">
        <v>2.3929279073311979E-2</v>
      </c>
      <c r="U4115" s="53">
        <v>0.43586615716245353</v>
      </c>
      <c r="V4115" s="53">
        <v>8.4402427849180874</v>
      </c>
      <c r="W4115" s="53">
        <v>7.5826407197637131</v>
      </c>
    </row>
    <row r="4116" spans="3:23" x14ac:dyDescent="0.25">
      <c r="C4116" s="70">
        <v>0</v>
      </c>
      <c r="D4116" s="53">
        <v>3819</v>
      </c>
      <c r="E4116" s="53">
        <v>5504</v>
      </c>
      <c r="F4116" s="53">
        <v>399.69900000000001</v>
      </c>
      <c r="G4116" s="53">
        <v>0.80018535915497979</v>
      </c>
      <c r="H4116" s="53">
        <v>0.69385901162790697</v>
      </c>
      <c r="I4116" s="53">
        <v>0.44283395176252321</v>
      </c>
      <c r="J4116" s="53">
        <v>69.73164146457178</v>
      </c>
      <c r="K4116" s="53">
        <v>220</v>
      </c>
      <c r="L4116" s="53">
        <v>123.83922492799162</v>
      </c>
      <c r="M4116" s="53">
        <v>1048.8761875604478</v>
      </c>
      <c r="N4116" s="53">
        <v>32.386358047184743</v>
      </c>
      <c r="O4116" s="53">
        <v>0.67025083417745468</v>
      </c>
      <c r="P4116" s="53">
        <v>2.5569368278212319</v>
      </c>
      <c r="Q4116" s="53">
        <v>39.418917365820157</v>
      </c>
      <c r="R4116" s="53">
        <v>0.98961850485243852</v>
      </c>
      <c r="S4116" s="53">
        <v>6.7735140340108027</v>
      </c>
      <c r="T4116" s="53">
        <v>5.8891204044903933E-4</v>
      </c>
      <c r="U4116" s="53">
        <v>0.31086633920596374</v>
      </c>
      <c r="V4116" s="53">
        <v>107.51589210714889</v>
      </c>
      <c r="W4116" s="53">
        <v>64.482954636552776</v>
      </c>
    </row>
    <row r="4117" spans="3:23" x14ac:dyDescent="0.25">
      <c r="C4117" s="70">
        <v>0</v>
      </c>
      <c r="D4117" s="53">
        <v>158</v>
      </c>
      <c r="E4117" s="53">
        <v>171</v>
      </c>
      <c r="F4117" s="53">
        <v>46.214000000000006</v>
      </c>
      <c r="G4117" s="53">
        <v>0.79180523154793681</v>
      </c>
      <c r="H4117" s="53">
        <v>0.92397660818713445</v>
      </c>
      <c r="I4117" s="53">
        <v>0.58518518518518514</v>
      </c>
      <c r="J4117" s="53">
        <v>14.183506197980657</v>
      </c>
      <c r="K4117" s="53">
        <v>107</v>
      </c>
      <c r="L4117" s="53">
        <v>91.715189873417728</v>
      </c>
      <c r="M4117" s="53">
        <v>51.873780536966891</v>
      </c>
      <c r="N4117" s="53">
        <v>7.2023454885868183</v>
      </c>
      <c r="O4117" s="53">
        <v>0.13595195312426855</v>
      </c>
      <c r="P4117" s="53">
        <v>1.9588963590753974</v>
      </c>
      <c r="Q4117" s="53">
        <v>15.821052631578965</v>
      </c>
      <c r="R4117" s="53">
        <v>0.92960304498087465</v>
      </c>
      <c r="S4117" s="53">
        <v>4.6257935140828454</v>
      </c>
      <c r="T4117" s="53">
        <v>4.9122807017543757E-3</v>
      </c>
      <c r="U4117" s="53">
        <v>0.34051024024708293</v>
      </c>
      <c r="V4117" s="53">
        <v>18.453173585404407</v>
      </c>
      <c r="W4117" s="53">
        <v>11.270712543753755</v>
      </c>
    </row>
    <row r="4118" spans="3:23" x14ac:dyDescent="0.25">
      <c r="C4118" s="70">
        <v>0</v>
      </c>
      <c r="D4118" s="53">
        <v>51</v>
      </c>
      <c r="E4118" s="53">
        <v>56</v>
      </c>
      <c r="F4118" s="53">
        <v>24.273</v>
      </c>
      <c r="G4118" s="53">
        <v>0.66329250215502267</v>
      </c>
      <c r="H4118" s="53">
        <v>0.9107142857142857</v>
      </c>
      <c r="I4118" s="53">
        <v>0.63749999999999996</v>
      </c>
      <c r="J4118" s="53">
        <v>8.0582390620713973</v>
      </c>
      <c r="K4118" s="53">
        <v>98</v>
      </c>
      <c r="L4118" s="53">
        <v>88.235294117647058</v>
      </c>
      <c r="M4118" s="53">
        <v>23.943529411764697</v>
      </c>
      <c r="N4118" s="53">
        <v>4.8932125859975359</v>
      </c>
      <c r="O4118" s="53">
        <v>0.42105757556109724</v>
      </c>
      <c r="P4118" s="53">
        <v>2.272231311465382</v>
      </c>
      <c r="Q4118" s="53">
        <v>8.8111111111111118</v>
      </c>
      <c r="R4118" s="53">
        <v>0.91632518512358274</v>
      </c>
      <c r="S4118" s="53">
        <v>3.9242191557740158</v>
      </c>
      <c r="T4118" s="53">
        <v>1.4320987654321004E-2</v>
      </c>
      <c r="U4118" s="53">
        <v>0.41194885361552025</v>
      </c>
      <c r="V4118" s="53">
        <v>9.4504139575120973</v>
      </c>
      <c r="W4118" s="53">
        <v>7.0723141064165906</v>
      </c>
    </row>
    <row r="4119" spans="3:23" x14ac:dyDescent="0.25">
      <c r="C4119" s="70">
        <v>0</v>
      </c>
      <c r="D4119" s="53">
        <v>88</v>
      </c>
      <c r="E4119" s="53">
        <v>92</v>
      </c>
      <c r="F4119" s="53">
        <v>30.922000000000001</v>
      </c>
      <c r="G4119" s="53">
        <v>0.57641524733806715</v>
      </c>
      <c r="H4119" s="53">
        <v>0.95652173913043481</v>
      </c>
      <c r="I4119" s="53">
        <v>0.73333333333333328</v>
      </c>
      <c r="J4119" s="53">
        <v>10.585134856802455</v>
      </c>
      <c r="K4119" s="53">
        <v>137</v>
      </c>
      <c r="L4119" s="53">
        <v>104.20454545454545</v>
      </c>
      <c r="M4119" s="53">
        <v>230.83124346917452</v>
      </c>
      <c r="N4119" s="53">
        <v>15.193131456983268</v>
      </c>
      <c r="O4119" s="53">
        <v>0.34952812216469187</v>
      </c>
      <c r="P4119" s="53">
        <v>2.0224423936584945</v>
      </c>
      <c r="Q4119" s="53">
        <v>63.181818181818223</v>
      </c>
      <c r="R4119" s="53">
        <v>0.92237410411059806</v>
      </c>
      <c r="S4119" s="53">
        <v>5.2480298125676645</v>
      </c>
      <c r="T4119" s="53">
        <v>7.9201101928374797E-3</v>
      </c>
      <c r="U4119" s="53">
        <v>0.18630299933775865</v>
      </c>
      <c r="V4119" s="53">
        <v>11.806386712996465</v>
      </c>
      <c r="W4119" s="53">
        <v>9.6476708247332557</v>
      </c>
    </row>
    <row r="4120" spans="3:23" x14ac:dyDescent="0.25">
      <c r="C4120" s="70">
        <v>0</v>
      </c>
      <c r="D4120" s="53">
        <v>2592</v>
      </c>
      <c r="E4120" s="53">
        <v>3748</v>
      </c>
      <c r="F4120" s="53">
        <v>326.67200000000003</v>
      </c>
      <c r="G4120" s="53">
        <v>0.93650192340886695</v>
      </c>
      <c r="H4120" s="53">
        <v>0.69156883671291358</v>
      </c>
      <c r="I4120" s="53">
        <v>0.53333333333333333</v>
      </c>
      <c r="J4120" s="53">
        <v>57.447688377806301</v>
      </c>
      <c r="K4120" s="53">
        <v>250</v>
      </c>
      <c r="L4120" s="53">
        <v>135.69174382716051</v>
      </c>
      <c r="M4120" s="53">
        <v>2266.1152849548034</v>
      </c>
      <c r="N4120" s="53">
        <v>47.603731838531353</v>
      </c>
      <c r="O4120" s="53">
        <v>0.80063261417387455</v>
      </c>
      <c r="P4120" s="53">
        <v>2.3265711268543479</v>
      </c>
      <c r="Q4120" s="53">
        <v>184.12844036697325</v>
      </c>
      <c r="R4120" s="53">
        <v>0.97081601713976884</v>
      </c>
      <c r="S4120" s="53">
        <v>7.0324921448441078</v>
      </c>
      <c r="T4120" s="53">
        <v>5.7130328431843186E-4</v>
      </c>
      <c r="U4120" s="53">
        <v>0.25450876183726018</v>
      </c>
      <c r="V4120" s="53">
        <v>106.68395681183559</v>
      </c>
      <c r="W4120" s="53">
        <v>37.410056699526791</v>
      </c>
    </row>
    <row r="4121" spans="3:23" x14ac:dyDescent="0.25">
      <c r="C4121" s="70">
        <v>0</v>
      </c>
      <c r="D4121" s="53">
        <v>49</v>
      </c>
      <c r="E4121" s="53">
        <v>53</v>
      </c>
      <c r="F4121" s="53">
        <v>22.685000000000002</v>
      </c>
      <c r="G4121" s="53">
        <v>0.439195930413946</v>
      </c>
      <c r="H4121" s="53">
        <v>0.92452830188679247</v>
      </c>
      <c r="I4121" s="53">
        <v>0.68055555555555558</v>
      </c>
      <c r="J4121" s="53">
        <v>7.8986541696685881</v>
      </c>
      <c r="K4121" s="53">
        <v>97</v>
      </c>
      <c r="L4121" s="53">
        <v>88.632653061224488</v>
      </c>
      <c r="M4121" s="53">
        <v>21.862244897959187</v>
      </c>
      <c r="N4121" s="53">
        <v>4.6757079568723263</v>
      </c>
      <c r="O4121" s="53">
        <v>0.13732604026528841</v>
      </c>
      <c r="P4121" s="53">
        <v>2.0064898311523343</v>
      </c>
      <c r="Q4121" s="53">
        <v>12.137499999999999</v>
      </c>
      <c r="R4121" s="53">
        <v>0.83082401711764997</v>
      </c>
      <c r="S4121" s="53">
        <v>3.7035110585694007</v>
      </c>
      <c r="T4121" s="53">
        <v>1.5937500000000011E-2</v>
      </c>
      <c r="U4121" s="53">
        <v>0.40899350649350635</v>
      </c>
      <c r="V4121" s="53">
        <v>8.4402427849180874</v>
      </c>
      <c r="W4121" s="53">
        <v>7.5826407197637087</v>
      </c>
    </row>
    <row r="4122" spans="3:23" x14ac:dyDescent="0.25">
      <c r="C4122" s="70">
        <v>0</v>
      </c>
      <c r="D4122" s="53">
        <v>3721</v>
      </c>
      <c r="E4122" s="53">
        <v>5372</v>
      </c>
      <c r="F4122" s="53">
        <v>402.95699999999999</v>
      </c>
      <c r="G4122" s="53">
        <v>0.80632575698059816</v>
      </c>
      <c r="H4122" s="53">
        <v>0.69266567386448252</v>
      </c>
      <c r="I4122" s="53">
        <v>0.43714755639097747</v>
      </c>
      <c r="J4122" s="53">
        <v>68.831129192826268</v>
      </c>
      <c r="K4122" s="53">
        <v>228</v>
      </c>
      <c r="L4122" s="53">
        <v>123.72588013974737</v>
      </c>
      <c r="M4122" s="53">
        <v>1022.5458058447654</v>
      </c>
      <c r="N4122" s="53">
        <v>31.977270143724986</v>
      </c>
      <c r="O4122" s="53">
        <v>0.80176745333819643</v>
      </c>
      <c r="P4122" s="53">
        <v>2.9295969327444795</v>
      </c>
      <c r="Q4122" s="53">
        <v>38.13297624592493</v>
      </c>
      <c r="R4122" s="53">
        <v>0.98982476218966042</v>
      </c>
      <c r="S4122" s="53">
        <v>6.7432039436782949</v>
      </c>
      <c r="T4122" s="53">
        <v>5.8497369299650667E-4</v>
      </c>
      <c r="U4122" s="53">
        <v>0.3185970475608001</v>
      </c>
      <c r="V4122" s="53">
        <v>106.99607445780606</v>
      </c>
      <c r="W4122" s="53">
        <v>63.285150209251171</v>
      </c>
    </row>
    <row r="4123" spans="3:23" x14ac:dyDescent="0.25">
      <c r="C4123" s="70">
        <v>0</v>
      </c>
      <c r="D4123" s="53">
        <v>100</v>
      </c>
      <c r="E4123" s="53">
        <v>107</v>
      </c>
      <c r="F4123" s="53">
        <v>35.710999999999999</v>
      </c>
      <c r="G4123" s="53">
        <v>0.76668380170572881</v>
      </c>
      <c r="H4123" s="53">
        <v>0.93457943925233644</v>
      </c>
      <c r="I4123" s="53">
        <v>0.59171597633136097</v>
      </c>
      <c r="J4123" s="53">
        <v>11.283791670955125</v>
      </c>
      <c r="K4123" s="53">
        <v>102</v>
      </c>
      <c r="L4123" s="53">
        <v>90.9</v>
      </c>
      <c r="M4123" s="53">
        <v>36.050505050505059</v>
      </c>
      <c r="N4123" s="53">
        <v>6.0042072791089636</v>
      </c>
      <c r="O4123" s="53">
        <v>0.16709814230904349</v>
      </c>
      <c r="P4123" s="53">
        <v>1.91029624437136</v>
      </c>
      <c r="Q4123" s="53">
        <v>9.7692307692307629</v>
      </c>
      <c r="R4123" s="53">
        <v>0.94611958063311019</v>
      </c>
      <c r="S4123" s="53">
        <v>4.3628504811963573</v>
      </c>
      <c r="T4123" s="53">
        <v>7.7285352010626907E-3</v>
      </c>
      <c r="U4123" s="53">
        <v>0.36707221350078439</v>
      </c>
      <c r="V4123" s="53">
        <v>14.250562182521815</v>
      </c>
      <c r="W4123" s="53">
        <v>9.1492154936227124</v>
      </c>
    </row>
    <row r="4124" spans="3:23" x14ac:dyDescent="0.25">
      <c r="C4124" s="70">
        <v>0</v>
      </c>
      <c r="D4124" s="53">
        <v>49</v>
      </c>
      <c r="E4124" s="53">
        <v>53</v>
      </c>
      <c r="F4124" s="53">
        <v>22.685000000000002</v>
      </c>
      <c r="G4124" s="53">
        <v>0.43919593041394511</v>
      </c>
      <c r="H4124" s="53">
        <v>0.92452830188679247</v>
      </c>
      <c r="I4124" s="53">
        <v>0.68055555555555558</v>
      </c>
      <c r="J4124" s="53">
        <v>7.8986541696685881</v>
      </c>
      <c r="K4124" s="53">
        <v>92</v>
      </c>
      <c r="L4124" s="53">
        <v>86.816326530612244</v>
      </c>
      <c r="M4124" s="53">
        <v>10.1530612244898</v>
      </c>
      <c r="N4124" s="53">
        <v>3.1863868604564951</v>
      </c>
      <c r="O4124" s="53">
        <v>-0.13933990848914876</v>
      </c>
      <c r="P4124" s="53">
        <v>1.9914983838791933</v>
      </c>
      <c r="Q4124" s="53">
        <v>3.9629629629629646</v>
      </c>
      <c r="R4124" s="53">
        <v>0.93400641228801962</v>
      </c>
      <c r="S4124" s="53">
        <v>3.4033892551633533</v>
      </c>
      <c r="T4124" s="53">
        <v>1.9051973784484068E-2</v>
      </c>
      <c r="U4124" s="53">
        <v>0.46843033509700177</v>
      </c>
      <c r="V4124" s="53">
        <v>8.4402427849180874</v>
      </c>
      <c r="W4124" s="53">
        <v>7.5826407197637122</v>
      </c>
    </row>
    <row r="4125" spans="3:23" x14ac:dyDescent="0.25">
      <c r="C4125" s="70">
        <v>1</v>
      </c>
      <c r="D4125" s="53">
        <v>29</v>
      </c>
      <c r="E4125" s="53">
        <v>33</v>
      </c>
      <c r="F4125" s="53">
        <v>17.996000000000002</v>
      </c>
      <c r="G4125" s="53">
        <v>0</v>
      </c>
      <c r="H4125" s="53">
        <v>0.87878787878787878</v>
      </c>
      <c r="I4125" s="53">
        <v>0.59183673469387754</v>
      </c>
      <c r="J4125" s="53">
        <v>6.0765077797464979</v>
      </c>
      <c r="K4125" s="53">
        <v>126</v>
      </c>
      <c r="L4125" s="53">
        <v>110.24137931034483</v>
      </c>
      <c r="M4125" s="53">
        <v>159.18965517241378</v>
      </c>
      <c r="N4125" s="53">
        <v>12.617038288457945</v>
      </c>
      <c r="O4125" s="53">
        <v>-0.61225406635168178</v>
      </c>
      <c r="P4125" s="53">
        <v>2.2875457523606042</v>
      </c>
      <c r="Q4125" s="53">
        <v>89.267857142857125</v>
      </c>
      <c r="R4125" s="53">
        <v>0.91655703371927</v>
      </c>
      <c r="S4125" s="53">
        <v>4.3231611673921604</v>
      </c>
      <c r="T4125" s="53">
        <v>1.785714285714287E-2</v>
      </c>
      <c r="U4125" s="53">
        <v>0.20938632737477267</v>
      </c>
      <c r="V4125" s="53">
        <v>6.2330229193099944</v>
      </c>
      <c r="W4125" s="53">
        <v>6.2330229193099944</v>
      </c>
    </row>
    <row r="4126" spans="3:23" x14ac:dyDescent="0.25">
      <c r="C4126" s="70">
        <v>0</v>
      </c>
      <c r="D4126" s="53">
        <v>96</v>
      </c>
      <c r="E4126" s="53">
        <v>103</v>
      </c>
      <c r="F4126" s="53">
        <v>32.791000000000004</v>
      </c>
      <c r="G4126" s="53">
        <v>0.57737614016949235</v>
      </c>
      <c r="H4126" s="53">
        <v>0.93203883495145634</v>
      </c>
      <c r="I4126" s="53">
        <v>0.72727272727272729</v>
      </c>
      <c r="J4126" s="53">
        <v>11.055812783082734</v>
      </c>
      <c r="K4126" s="53">
        <v>131</v>
      </c>
      <c r="L4126" s="53">
        <v>103.46875</v>
      </c>
      <c r="M4126" s="53">
        <v>190.56743421052633</v>
      </c>
      <c r="N4126" s="53">
        <v>13.804616409394589</v>
      </c>
      <c r="O4126" s="53">
        <v>0.23826844242452422</v>
      </c>
      <c r="P4126" s="53">
        <v>1.9523753810979985</v>
      </c>
      <c r="Q4126" s="53">
        <v>40.090277777777779</v>
      </c>
      <c r="R4126" s="53">
        <v>0.95035973847435762</v>
      </c>
      <c r="S4126" s="53">
        <v>5.2406015629507241</v>
      </c>
      <c r="T4126" s="53">
        <v>7.5231481481481694E-3</v>
      </c>
      <c r="U4126" s="53">
        <v>0.25301993531160177</v>
      </c>
      <c r="V4126" s="53">
        <v>12.337553580748621</v>
      </c>
      <c r="W4126" s="53">
        <v>10.07334461051328</v>
      </c>
    </row>
    <row r="4127" spans="3:23" x14ac:dyDescent="0.25">
      <c r="C4127" s="70">
        <v>0</v>
      </c>
      <c r="D4127" s="53">
        <v>2600</v>
      </c>
      <c r="E4127" s="53">
        <v>3679</v>
      </c>
      <c r="F4127" s="53">
        <v>322.85199999999998</v>
      </c>
      <c r="G4127" s="53">
        <v>0.93158394775258102</v>
      </c>
      <c r="H4127" s="53">
        <v>0.70671378091872794</v>
      </c>
      <c r="I4127" s="53">
        <v>0.53997923156801664</v>
      </c>
      <c r="J4127" s="53">
        <v>57.536273917515921</v>
      </c>
      <c r="K4127" s="53">
        <v>255</v>
      </c>
      <c r="L4127" s="53">
        <v>135.28769230769231</v>
      </c>
      <c r="M4127" s="53">
        <v>2273.0060816290252</v>
      </c>
      <c r="N4127" s="53">
        <v>47.676053545034797</v>
      </c>
      <c r="O4127" s="53">
        <v>0.77743757596963492</v>
      </c>
      <c r="P4127" s="53">
        <v>2.2803103201457726</v>
      </c>
      <c r="Q4127" s="53">
        <v>141.29773662551463</v>
      </c>
      <c r="R4127" s="53">
        <v>0.97689777022258506</v>
      </c>
      <c r="S4127" s="53">
        <v>7.0018863738755508</v>
      </c>
      <c r="T4127" s="53">
        <v>5.7486155565718853E-4</v>
      </c>
      <c r="U4127" s="53">
        <v>0.25399653193005495</v>
      </c>
      <c r="V4127" s="53">
        <v>104.28783543724994</v>
      </c>
      <c r="W4127" s="53">
        <v>37.911367723847384</v>
      </c>
    </row>
    <row r="4128" spans="3:23" x14ac:dyDescent="0.25">
      <c r="C4128" s="70">
        <v>0</v>
      </c>
      <c r="D4128" s="53">
        <v>49</v>
      </c>
      <c r="E4128" s="53">
        <v>53</v>
      </c>
      <c r="F4128" s="53">
        <v>23.718999999999998</v>
      </c>
      <c r="G4128" s="53">
        <v>0.64332794464301513</v>
      </c>
      <c r="H4128" s="53">
        <v>0.92452830188679247</v>
      </c>
      <c r="I4128" s="53">
        <v>0.60493827160493829</v>
      </c>
      <c r="J4128" s="53">
        <v>7.8986541696685881</v>
      </c>
      <c r="K4128" s="53">
        <v>118</v>
      </c>
      <c r="L4128" s="53">
        <v>92.734693877551024</v>
      </c>
      <c r="M4128" s="53">
        <v>84.073979591836718</v>
      </c>
      <c r="N4128" s="53">
        <v>9.1691864192978816</v>
      </c>
      <c r="O4128" s="53">
        <v>1.1237655472448433</v>
      </c>
      <c r="P4128" s="53">
        <v>3.8302791397420792</v>
      </c>
      <c r="Q4128" s="53">
        <v>88.200000000000017</v>
      </c>
      <c r="R4128" s="53">
        <v>0.81031478982018235</v>
      </c>
      <c r="S4128" s="53">
        <v>4.3057513647801544</v>
      </c>
      <c r="T4128" s="53">
        <v>1.1851851851851874E-2</v>
      </c>
      <c r="U4128" s="53">
        <v>0.23496862652942432</v>
      </c>
      <c r="V4128" s="53">
        <v>9.165750076908715</v>
      </c>
      <c r="W4128" s="53">
        <v>7.0172132311972977</v>
      </c>
    </row>
    <row r="4129" spans="3:23" x14ac:dyDescent="0.25">
      <c r="C4129" s="70">
        <v>0</v>
      </c>
      <c r="D4129" s="53">
        <v>41</v>
      </c>
      <c r="E4129" s="53">
        <v>45</v>
      </c>
      <c r="F4129" s="53">
        <v>20.907</v>
      </c>
      <c r="G4129" s="53">
        <v>0.37986972501764593</v>
      </c>
      <c r="H4129" s="53">
        <v>0.91111111111111109</v>
      </c>
      <c r="I4129" s="53">
        <v>0.640625</v>
      </c>
      <c r="J4129" s="53">
        <v>7.2251519938435669</v>
      </c>
      <c r="K4129" s="53">
        <v>94</v>
      </c>
      <c r="L4129" s="53">
        <v>87.243902439024396</v>
      </c>
      <c r="M4129" s="53">
        <v>13.539024390243913</v>
      </c>
      <c r="N4129" s="53">
        <v>3.6795413287859553</v>
      </c>
      <c r="O4129" s="53">
        <v>-0.1050982132032674</v>
      </c>
      <c r="P4129" s="53">
        <v>2.315043428387352</v>
      </c>
      <c r="Q4129" s="53">
        <v>12.708333333333332</v>
      </c>
      <c r="R4129" s="53">
        <v>0.80078096862130488</v>
      </c>
      <c r="S4129" s="53">
        <v>3.7211231282814778</v>
      </c>
      <c r="T4129" s="53">
        <v>1.6589506172839531E-2</v>
      </c>
      <c r="U4129" s="53">
        <v>0.31524470899470886</v>
      </c>
      <c r="V4129" s="53">
        <v>7.6360292750506709</v>
      </c>
      <c r="W4129" s="53">
        <v>7.063632481031771</v>
      </c>
    </row>
    <row r="4130" spans="3:23" x14ac:dyDescent="0.25">
      <c r="C4130" s="70">
        <v>0</v>
      </c>
      <c r="D4130" s="53">
        <v>3768</v>
      </c>
      <c r="E4130" s="53">
        <v>5486</v>
      </c>
      <c r="F4130" s="53">
        <v>413.27099999999996</v>
      </c>
      <c r="G4130" s="53">
        <v>0.78786046468182536</v>
      </c>
      <c r="H4130" s="53">
        <v>0.68683922712358736</v>
      </c>
      <c r="I4130" s="53">
        <v>0.46714604512769653</v>
      </c>
      <c r="J4130" s="53">
        <v>69.264468557566317</v>
      </c>
      <c r="K4130" s="53">
        <v>228</v>
      </c>
      <c r="L4130" s="53">
        <v>120.38933121019109</v>
      </c>
      <c r="M4130" s="53">
        <v>1024.0020841822811</v>
      </c>
      <c r="N4130" s="53">
        <v>32.000032565331573</v>
      </c>
      <c r="O4130" s="53">
        <v>0.87683342248911156</v>
      </c>
      <c r="P4130" s="53">
        <v>3.1674578032906324</v>
      </c>
      <c r="Q4130" s="53">
        <v>36.338452088452001</v>
      </c>
      <c r="R4130" s="53">
        <v>0.98996628352838478</v>
      </c>
      <c r="S4130" s="53">
        <v>6.7059858871290672</v>
      </c>
      <c r="T4130" s="53">
        <v>6.4325773170979459E-4</v>
      </c>
      <c r="U4130" s="53">
        <v>0.32181822417543993</v>
      </c>
      <c r="V4130" s="53">
        <v>104.48878350766445</v>
      </c>
      <c r="W4130" s="53">
        <v>64.3498131264856</v>
      </c>
    </row>
    <row r="4131" spans="3:23" x14ac:dyDescent="0.25">
      <c r="C4131" s="70">
        <v>0</v>
      </c>
      <c r="D4131" s="53">
        <v>56</v>
      </c>
      <c r="E4131" s="53">
        <v>61</v>
      </c>
      <c r="F4131" s="53">
        <v>24.553999999999998</v>
      </c>
      <c r="G4131" s="53">
        <v>0.44437560077418831</v>
      </c>
      <c r="H4131" s="53">
        <v>0.91803278688524592</v>
      </c>
      <c r="I4131" s="53">
        <v>0.69135802469135799</v>
      </c>
      <c r="J4131" s="53">
        <v>8.4440164912895046</v>
      </c>
      <c r="K4131" s="53">
        <v>90</v>
      </c>
      <c r="L4131" s="53">
        <v>84.892857142857139</v>
      </c>
      <c r="M4131" s="53">
        <v>7.7701298701298747</v>
      </c>
      <c r="N4131" s="53">
        <v>2.7874952681807148</v>
      </c>
      <c r="O4131" s="53">
        <v>0.35019779644326737</v>
      </c>
      <c r="P4131" s="53">
        <v>1.9169342665660116</v>
      </c>
      <c r="Q4131" s="53">
        <v>5.7999999999999963</v>
      </c>
      <c r="R4131" s="53">
        <v>0.91074479326974056</v>
      </c>
      <c r="S4131" s="53">
        <v>3.1500824937037457</v>
      </c>
      <c r="T4131" s="53">
        <v>2.0246913580246929E-2</v>
      </c>
      <c r="U4131" s="53">
        <v>0.48351851851851835</v>
      </c>
      <c r="V4131" s="53">
        <v>9.0308772275627227</v>
      </c>
      <c r="W4131" s="53">
        <v>8.090226195975589</v>
      </c>
    </row>
    <row r="4132" spans="3:23" x14ac:dyDescent="0.25">
      <c r="C4132" s="70">
        <v>1</v>
      </c>
      <c r="D4132" s="53">
        <v>43</v>
      </c>
      <c r="E4132" s="53">
        <v>47</v>
      </c>
      <c r="F4132" s="53">
        <v>21.552</v>
      </c>
      <c r="G4132" s="53">
        <v>0.53810701977690156</v>
      </c>
      <c r="H4132" s="53">
        <v>0.91489361702127658</v>
      </c>
      <c r="I4132" s="53">
        <v>0.68253968253968256</v>
      </c>
      <c r="J4132" s="53">
        <v>7.399277020331918</v>
      </c>
      <c r="K4132" s="53">
        <v>125</v>
      </c>
      <c r="L4132" s="53">
        <v>102.6046511627907</v>
      </c>
      <c r="M4132" s="53">
        <v>175.00664451827242</v>
      </c>
      <c r="N4132" s="53">
        <v>13.229007692123867</v>
      </c>
      <c r="O4132" s="53">
        <v>-5.1660681039770867E-2</v>
      </c>
      <c r="P4132" s="53">
        <v>1.795467463698982</v>
      </c>
      <c r="Q4132" s="53">
        <v>104.81944444444451</v>
      </c>
      <c r="R4132" s="53">
        <v>0.89539698078662411</v>
      </c>
      <c r="S4132" s="53">
        <v>4.7865025452991459</v>
      </c>
      <c r="T4132" s="53">
        <v>1.3888888888888916E-2</v>
      </c>
      <c r="U4132" s="53">
        <v>0.16489279458835696</v>
      </c>
      <c r="V4132" s="53">
        <v>8.1744544421237428</v>
      </c>
      <c r="W4132" s="53">
        <v>6.8900557484721601</v>
      </c>
    </row>
    <row r="4133" spans="3:23" x14ac:dyDescent="0.25">
      <c r="C4133" s="70">
        <v>0</v>
      </c>
      <c r="D4133" s="53">
        <v>124</v>
      </c>
      <c r="E4133" s="53">
        <v>131</v>
      </c>
      <c r="F4133" s="53">
        <v>39.523000000000003</v>
      </c>
      <c r="G4133" s="53">
        <v>0.78621022606924229</v>
      </c>
      <c r="H4133" s="53">
        <v>0.94656488549618323</v>
      </c>
      <c r="I4133" s="53">
        <v>0.72941176470588232</v>
      </c>
      <c r="J4133" s="53">
        <v>12.565098628628434</v>
      </c>
      <c r="K4133" s="53">
        <v>140</v>
      </c>
      <c r="L4133" s="53">
        <v>106.68548387096774</v>
      </c>
      <c r="M4133" s="53">
        <v>288.31490952006294</v>
      </c>
      <c r="N4133" s="53">
        <v>16.979838324320493</v>
      </c>
      <c r="O4133" s="53">
        <v>0.22723603424502903</v>
      </c>
      <c r="P4133" s="53">
        <v>1.7516477380195126</v>
      </c>
      <c r="Q4133" s="53">
        <v>34.347593582887676</v>
      </c>
      <c r="R4133" s="53">
        <v>0.96496202749671323</v>
      </c>
      <c r="S4133" s="53">
        <v>5.4519549315575562</v>
      </c>
      <c r="T4133" s="53">
        <v>6.3770768394864254E-3</v>
      </c>
      <c r="U4133" s="53">
        <v>0.32006688568500474</v>
      </c>
      <c r="V4133" s="53">
        <v>16.102779476658029</v>
      </c>
      <c r="W4133" s="53">
        <v>9.9508595187649114</v>
      </c>
    </row>
    <row r="4134" spans="3:23" x14ac:dyDescent="0.25">
      <c r="C4134" s="70">
        <v>0</v>
      </c>
      <c r="D4134" s="53">
        <v>2630</v>
      </c>
      <c r="E4134" s="53">
        <v>3620</v>
      </c>
      <c r="F4134" s="53">
        <v>325.83</v>
      </c>
      <c r="G4134" s="53">
        <v>0.91475555836268885</v>
      </c>
      <c r="H4134" s="53">
        <v>0.72651933701657456</v>
      </c>
      <c r="I4134" s="53">
        <v>0.57173913043478264</v>
      </c>
      <c r="J4134" s="53">
        <v>57.867261924627797</v>
      </c>
      <c r="K4134" s="53">
        <v>249</v>
      </c>
      <c r="L4134" s="53">
        <v>133.92661596958175</v>
      </c>
      <c r="M4134" s="53">
        <v>2191.872513078029</v>
      </c>
      <c r="N4134" s="53">
        <v>46.817438130231231</v>
      </c>
      <c r="O4134" s="53">
        <v>0.74302325510877132</v>
      </c>
      <c r="P4134" s="53">
        <v>2.2188588226641275</v>
      </c>
      <c r="Q4134" s="53">
        <v>171.35385277658173</v>
      </c>
      <c r="R4134" s="53">
        <v>0.97089772530294227</v>
      </c>
      <c r="S4134" s="53">
        <v>7.0103719088247844</v>
      </c>
      <c r="T4134" s="53">
        <v>5.5287585319578256E-4</v>
      </c>
      <c r="U4134" s="53">
        <v>0.26349277630222911</v>
      </c>
      <c r="V4134" s="53">
        <v>98.789271626951859</v>
      </c>
      <c r="W4134" s="53">
        <v>39.91163213472322</v>
      </c>
    </row>
    <row r="4135" spans="3:23" x14ac:dyDescent="0.25">
      <c r="C4135" s="70">
        <v>0</v>
      </c>
      <c r="D4135" s="53">
        <v>36</v>
      </c>
      <c r="E4135" s="53">
        <v>40</v>
      </c>
      <c r="F4135" s="53">
        <v>19.592000000000002</v>
      </c>
      <c r="G4135" s="53">
        <v>0.38282074674438793</v>
      </c>
      <c r="H4135" s="53">
        <v>0.9</v>
      </c>
      <c r="I4135" s="53">
        <v>0.6428571428571429</v>
      </c>
      <c r="J4135" s="53">
        <v>6.7702750025730758</v>
      </c>
      <c r="K4135" s="53">
        <v>115</v>
      </c>
      <c r="L4135" s="53">
        <v>99.333333333333329</v>
      </c>
      <c r="M4135" s="53">
        <v>87.028571428571439</v>
      </c>
      <c r="N4135" s="53">
        <v>9.3289105166986914</v>
      </c>
      <c r="O4135" s="53">
        <v>-2.0748257429069043E-2</v>
      </c>
      <c r="P4135" s="53">
        <v>2.0286006340080238</v>
      </c>
      <c r="Q4135" s="53">
        <v>51.734375</v>
      </c>
      <c r="R4135" s="53">
        <v>0.8854977332315469</v>
      </c>
      <c r="S4135" s="53">
        <v>4.0724312513221186</v>
      </c>
      <c r="T4135" s="53">
        <v>1.66015625E-2</v>
      </c>
      <c r="U4135" s="53">
        <v>0.25520716262903759</v>
      </c>
      <c r="V4135" s="53">
        <v>7.1802197428460053</v>
      </c>
      <c r="W4135" s="53">
        <v>6.6332495807108005</v>
      </c>
    </row>
    <row r="4136" spans="3:23" x14ac:dyDescent="0.25">
      <c r="C4136" s="70">
        <v>0</v>
      </c>
      <c r="D4136" s="53">
        <v>92</v>
      </c>
      <c r="E4136" s="53">
        <v>99</v>
      </c>
      <c r="F4136" s="53">
        <v>34.379000000000005</v>
      </c>
      <c r="G4136" s="53">
        <v>0.82282865422482543</v>
      </c>
      <c r="H4136" s="53">
        <v>0.92929292929292928</v>
      </c>
      <c r="I4136" s="53">
        <v>0.68148148148148147</v>
      </c>
      <c r="J4136" s="53">
        <v>10.823032759612019</v>
      </c>
      <c r="K4136" s="53">
        <v>154</v>
      </c>
      <c r="L4136" s="53">
        <v>111.1304347826087</v>
      </c>
      <c r="M4136" s="53">
        <v>376.44433827042531</v>
      </c>
      <c r="N4136" s="53">
        <v>19.402173545003283</v>
      </c>
      <c r="O4136" s="53">
        <v>0.269234162091813</v>
      </c>
      <c r="P4136" s="53">
        <v>2.2747994806022627</v>
      </c>
      <c r="Q4136" s="53">
        <v>265.58333333333337</v>
      </c>
      <c r="R4136" s="53">
        <v>0.81638980486209745</v>
      </c>
      <c r="S4136" s="53">
        <v>5.5409138256884489</v>
      </c>
      <c r="T4136" s="53">
        <v>7.137345679012367E-3</v>
      </c>
      <c r="U4136" s="53">
        <v>9.4176770875243232E-2</v>
      </c>
      <c r="V4136" s="53">
        <v>14.502357813897813</v>
      </c>
      <c r="W4136" s="53">
        <v>8.2415383085616458</v>
      </c>
    </row>
    <row r="4137" spans="3:23" x14ac:dyDescent="0.25">
      <c r="C4137" s="70">
        <v>0</v>
      </c>
      <c r="D4137" s="53">
        <v>3667</v>
      </c>
      <c r="E4137" s="53">
        <v>5192</v>
      </c>
      <c r="F4137" s="53">
        <v>401.42799999999994</v>
      </c>
      <c r="G4137" s="53">
        <v>0.7987136240143381</v>
      </c>
      <c r="H4137" s="53">
        <v>0.70627889060092452</v>
      </c>
      <c r="I4137" s="53">
        <v>0.45694704049844237</v>
      </c>
      <c r="J4137" s="53">
        <v>68.329857387117684</v>
      </c>
      <c r="K4137" s="53">
        <v>231</v>
      </c>
      <c r="L4137" s="53">
        <v>119.05808562857922</v>
      </c>
      <c r="M4137" s="53">
        <v>1031.0950975889591</v>
      </c>
      <c r="N4137" s="53">
        <v>32.110669528817972</v>
      </c>
      <c r="O4137" s="53">
        <v>1.0172798392948066</v>
      </c>
      <c r="P4137" s="53">
        <v>3.576778710350287</v>
      </c>
      <c r="Q4137" s="53">
        <v>37.25975308641987</v>
      </c>
      <c r="R4137" s="53">
        <v>0.98968189596327172</v>
      </c>
      <c r="S4137" s="53">
        <v>6.6832423233713536</v>
      </c>
      <c r="T4137" s="53">
        <v>6.2972107910382665E-4</v>
      </c>
      <c r="U4137" s="53">
        <v>0.31933389430790038</v>
      </c>
      <c r="V4137" s="53">
        <v>102.99834312972988</v>
      </c>
      <c r="W4137" s="53">
        <v>61.975271929313294</v>
      </c>
    </row>
    <row r="4138" spans="3:23" x14ac:dyDescent="0.25">
      <c r="C4138" s="70">
        <v>0</v>
      </c>
      <c r="D4138" s="53">
        <v>217</v>
      </c>
      <c r="E4138" s="53">
        <v>238</v>
      </c>
      <c r="F4138" s="53">
        <v>58.527999999999999</v>
      </c>
      <c r="G4138" s="53">
        <v>0.84945684405382671</v>
      </c>
      <c r="H4138" s="53">
        <v>0.91176470588235292</v>
      </c>
      <c r="I4138" s="53">
        <v>0.62</v>
      </c>
      <c r="J4138" s="53">
        <v>16.622063085174783</v>
      </c>
      <c r="K4138" s="53">
        <v>150</v>
      </c>
      <c r="L4138" s="53">
        <v>109.37327188940093</v>
      </c>
      <c r="M4138" s="53">
        <v>399.97576378221515</v>
      </c>
      <c r="N4138" s="53">
        <v>19.999394085377066</v>
      </c>
      <c r="O4138" s="53">
        <v>0.31754342452682766</v>
      </c>
      <c r="P4138" s="53">
        <v>1.9611153844705227</v>
      </c>
      <c r="Q4138" s="53">
        <v>33.904000000000003</v>
      </c>
      <c r="R4138" s="53">
        <v>0.9797635306893977</v>
      </c>
      <c r="S4138" s="53">
        <v>5.9086411665190068</v>
      </c>
      <c r="T4138" s="53">
        <v>3.1786666666666556E-3</v>
      </c>
      <c r="U4138" s="53">
        <v>0.29717289719797435</v>
      </c>
      <c r="V4138" s="53">
        <v>23.855846812751683</v>
      </c>
      <c r="W4138" s="53">
        <v>12.587730793941182</v>
      </c>
    </row>
    <row r="4139" spans="3:23" x14ac:dyDescent="0.25">
      <c r="C4139" s="70">
        <v>1</v>
      </c>
      <c r="D4139" s="53">
        <v>43</v>
      </c>
      <c r="E4139" s="53">
        <v>47</v>
      </c>
      <c r="F4139" s="53">
        <v>21.552</v>
      </c>
      <c r="G4139" s="53">
        <v>0.53810701977690156</v>
      </c>
      <c r="H4139" s="53">
        <v>0.91489361702127658</v>
      </c>
      <c r="I4139" s="53">
        <v>0.68253968253968256</v>
      </c>
      <c r="J4139" s="53">
        <v>7.399277020331918</v>
      </c>
      <c r="K4139" s="53">
        <v>127</v>
      </c>
      <c r="L4139" s="53">
        <v>104.13953488372093</v>
      </c>
      <c r="M4139" s="53">
        <v>177.26578073089701</v>
      </c>
      <c r="N4139" s="53">
        <v>13.314119600292653</v>
      </c>
      <c r="O4139" s="53">
        <v>-3.7815998882100334E-2</v>
      </c>
      <c r="P4139" s="53">
        <v>1.9384550014888478</v>
      </c>
      <c r="Q4139" s="53">
        <v>115.51388888888891</v>
      </c>
      <c r="R4139" s="53">
        <v>0.88774271355896206</v>
      </c>
      <c r="S4139" s="53">
        <v>4.9611484756323296</v>
      </c>
      <c r="T4139" s="53">
        <v>1.3888888888888916E-2</v>
      </c>
      <c r="U4139" s="53">
        <v>0.15806644783521717</v>
      </c>
      <c r="V4139" s="53">
        <v>8.1744544421237428</v>
      </c>
      <c r="W4139" s="53">
        <v>6.8900557484721601</v>
      </c>
    </row>
    <row r="4140" spans="3:23" x14ac:dyDescent="0.25">
      <c r="C4140" s="70">
        <v>0</v>
      </c>
      <c r="D4140" s="53">
        <v>2601</v>
      </c>
      <c r="E4140" s="53">
        <v>3526</v>
      </c>
      <c r="F4140" s="53">
        <v>310.76100000000002</v>
      </c>
      <c r="G4140" s="53">
        <v>0.9151001014555088</v>
      </c>
      <c r="H4140" s="53">
        <v>0.73766307430516165</v>
      </c>
      <c r="I4140" s="53">
        <v>0.55899419729206967</v>
      </c>
      <c r="J4140" s="53">
        <v>57.547337521871142</v>
      </c>
      <c r="K4140" s="53">
        <v>248</v>
      </c>
      <c r="L4140" s="53">
        <v>134.02383698577469</v>
      </c>
      <c r="M4140" s="53">
        <v>2045.4871238872638</v>
      </c>
      <c r="N4140" s="53">
        <v>45.227061853355714</v>
      </c>
      <c r="O4140" s="53">
        <v>0.70972914441642887</v>
      </c>
      <c r="P4140" s="53">
        <v>2.2714401984270114</v>
      </c>
      <c r="Q4140" s="53">
        <v>124.82531914893634</v>
      </c>
      <c r="R4140" s="53">
        <v>0.97698388576102735</v>
      </c>
      <c r="S4140" s="53">
        <v>7.0604344344087435</v>
      </c>
      <c r="T4140" s="53">
        <v>5.6405613399724457E-4</v>
      </c>
      <c r="U4140" s="53">
        <v>0.25755619357886994</v>
      </c>
      <c r="V4140" s="53">
        <v>97.404279366410577</v>
      </c>
      <c r="W4140" s="53">
        <v>39.276010087141039</v>
      </c>
    </row>
    <row r="4141" spans="3:23" x14ac:dyDescent="0.25">
      <c r="C4141" s="70">
        <v>0</v>
      </c>
      <c r="D4141" s="53">
        <v>46</v>
      </c>
      <c r="E4141" s="53">
        <v>50</v>
      </c>
      <c r="F4141" s="53">
        <v>22.222000000000001</v>
      </c>
      <c r="G4141" s="53">
        <v>0.5304053027866894</v>
      </c>
      <c r="H4141" s="53">
        <v>0.92</v>
      </c>
      <c r="I4141" s="53">
        <v>0.63888888888888884</v>
      </c>
      <c r="J4141" s="53">
        <v>7.6530398573258118</v>
      </c>
      <c r="K4141" s="53">
        <v>117</v>
      </c>
      <c r="L4141" s="53">
        <v>98.760869565217391</v>
      </c>
      <c r="M4141" s="53">
        <v>100.36376811594204</v>
      </c>
      <c r="N4141" s="53">
        <v>10.018171894908873</v>
      </c>
      <c r="O4141" s="53">
        <v>-0.1932988308667459</v>
      </c>
      <c r="P4141" s="53">
        <v>2.0613114835430077</v>
      </c>
      <c r="Q4141" s="53">
        <v>46.740740740740726</v>
      </c>
      <c r="R4141" s="53">
        <v>0.92873263849483401</v>
      </c>
      <c r="S4141" s="53">
        <v>4.5612866841767863</v>
      </c>
      <c r="T4141" s="53">
        <v>1.2955342173449159E-2</v>
      </c>
      <c r="U4141" s="53">
        <v>0.23052996386329713</v>
      </c>
      <c r="V4141" s="53">
        <v>8.4302691971197312</v>
      </c>
      <c r="W4141" s="53">
        <v>7.1467117473930717</v>
      </c>
    </row>
    <row r="4142" spans="3:23" x14ac:dyDescent="0.25">
      <c r="C4142" s="70">
        <v>0</v>
      </c>
      <c r="D4142" s="53">
        <v>43</v>
      </c>
      <c r="E4142" s="53">
        <v>47</v>
      </c>
      <c r="F4142" s="53">
        <v>21.552</v>
      </c>
      <c r="G4142" s="53">
        <v>0.53810701977690156</v>
      </c>
      <c r="H4142" s="53">
        <v>0.91489361702127658</v>
      </c>
      <c r="I4142" s="53">
        <v>0.68253968253968256</v>
      </c>
      <c r="J4142" s="53">
        <v>7.399277020331918</v>
      </c>
      <c r="K4142" s="53">
        <v>110</v>
      </c>
      <c r="L4142" s="53">
        <v>92.418604651162795</v>
      </c>
      <c r="M4142" s="53">
        <v>82.772978959025465</v>
      </c>
      <c r="N4142" s="53">
        <v>9.0979656494749133</v>
      </c>
      <c r="O4142" s="53">
        <v>0.3840532778549835</v>
      </c>
      <c r="P4142" s="53">
        <v>2.0232381183665691</v>
      </c>
      <c r="Q4142" s="53">
        <v>474.8</v>
      </c>
      <c r="R4142" s="53">
        <v>0.48160570452592988</v>
      </c>
      <c r="S4142" s="53">
        <v>4.2336086496987422</v>
      </c>
      <c r="T4142" s="53">
        <v>2.1224489795918351E-2</v>
      </c>
      <c r="U4142" s="53">
        <v>0.1415629032543757</v>
      </c>
      <c r="V4142" s="53">
        <v>8.1744544421237428</v>
      </c>
      <c r="W4142" s="53">
        <v>6.8900557484721601</v>
      </c>
    </row>
    <row r="4143" spans="3:23" x14ac:dyDescent="0.25">
      <c r="C4143" s="70">
        <v>0</v>
      </c>
      <c r="D4143" s="53">
        <v>82</v>
      </c>
      <c r="E4143" s="53">
        <v>86</v>
      </c>
      <c r="F4143" s="53">
        <v>31.013000000000002</v>
      </c>
      <c r="G4143" s="53">
        <v>0.75214662710515012</v>
      </c>
      <c r="H4143" s="53">
        <v>0.95348837209302328</v>
      </c>
      <c r="I4143" s="53">
        <v>0.70085470085470081</v>
      </c>
      <c r="J4143" s="53">
        <v>10.217907939900583</v>
      </c>
      <c r="K4143" s="53">
        <v>143</v>
      </c>
      <c r="L4143" s="53">
        <v>107.20731707317073</v>
      </c>
      <c r="M4143" s="53">
        <v>272.48735320686546</v>
      </c>
      <c r="N4143" s="53">
        <v>16.507190954455741</v>
      </c>
      <c r="O4143" s="53">
        <v>-7.1716150334781584E-2</v>
      </c>
      <c r="P4143" s="53">
        <v>2.0276980684673642</v>
      </c>
      <c r="Q4143" s="53">
        <v>238.96825396825383</v>
      </c>
      <c r="R4143" s="53">
        <v>0.81600334978698774</v>
      </c>
      <c r="S4143" s="53">
        <v>5.207506120181522</v>
      </c>
      <c r="T4143" s="53">
        <v>8.9443184681279823E-3</v>
      </c>
      <c r="U4143" s="53">
        <v>0.12177411832638467</v>
      </c>
      <c r="V4143" s="53">
        <v>12.719086449718313</v>
      </c>
      <c r="W4143" s="53">
        <v>8.3818244239428523</v>
      </c>
    </row>
    <row r="4144" spans="3:23" x14ac:dyDescent="0.25">
      <c r="C4144" s="70">
        <v>0</v>
      </c>
      <c r="D4144" s="53">
        <v>3584</v>
      </c>
      <c r="E4144" s="53">
        <v>4908</v>
      </c>
      <c r="F4144" s="53">
        <v>367.298</v>
      </c>
      <c r="G4144" s="53">
        <v>0.80431403782595801</v>
      </c>
      <c r="H4144" s="53">
        <v>0.73023634881825594</v>
      </c>
      <c r="I4144" s="53">
        <v>0.46126126126126127</v>
      </c>
      <c r="J4144" s="53">
        <v>67.552131930316037</v>
      </c>
      <c r="K4144" s="53">
        <v>226</v>
      </c>
      <c r="L4144" s="53">
        <v>117.693359375</v>
      </c>
      <c r="M4144" s="53">
        <v>1017.9012006567472</v>
      </c>
      <c r="N4144" s="53">
        <v>31.904563947133756</v>
      </c>
      <c r="O4144" s="53">
        <v>1.0817817228727742</v>
      </c>
      <c r="P4144" s="53">
        <v>3.6247647701686669</v>
      </c>
      <c r="Q4144" s="53">
        <v>36.811703212646698</v>
      </c>
      <c r="R4144" s="53">
        <v>0.98975761797181794</v>
      </c>
      <c r="S4144" s="53">
        <v>6.6716093756774066</v>
      </c>
      <c r="T4144" s="53">
        <v>6.2670311773102767E-4</v>
      </c>
      <c r="U4144" s="53">
        <v>0.30980046917611387</v>
      </c>
      <c r="V4144" s="53">
        <v>101.57852890836071</v>
      </c>
      <c r="W4144" s="53">
        <v>60.358413915161307</v>
      </c>
    </row>
    <row r="4145" spans="3:23" x14ac:dyDescent="0.25">
      <c r="C4145" s="70">
        <v>0</v>
      </c>
      <c r="D4145" s="53">
        <v>2859</v>
      </c>
      <c r="E4145" s="53">
        <v>4010</v>
      </c>
      <c r="F4145" s="53">
        <v>331.13800000000003</v>
      </c>
      <c r="G4145" s="53">
        <v>0.87936865396307784</v>
      </c>
      <c r="H4145" s="53">
        <v>0.71296758104738156</v>
      </c>
      <c r="I4145" s="53">
        <v>0.51569264069264065</v>
      </c>
      <c r="J4145" s="53">
        <v>60.334002506031624</v>
      </c>
      <c r="K4145" s="53">
        <v>255</v>
      </c>
      <c r="L4145" s="53">
        <v>131.96362364463099</v>
      </c>
      <c r="M4145" s="53">
        <v>1914.8776126168757</v>
      </c>
      <c r="N4145" s="53">
        <v>43.759314581205174</v>
      </c>
      <c r="O4145" s="53">
        <v>0.79900746663552702</v>
      </c>
      <c r="P4145" s="53">
        <v>2.6039067783764915</v>
      </c>
      <c r="Q4145" s="53">
        <v>122.28767611913673</v>
      </c>
      <c r="R4145" s="53">
        <v>0.97720829693345002</v>
      </c>
      <c r="S4145" s="53">
        <v>7.0683992637472581</v>
      </c>
      <c r="T4145" s="53">
        <v>5.5234913147271904E-4</v>
      </c>
      <c r="U4145" s="53">
        <v>0.27052268947211094</v>
      </c>
      <c r="V4145" s="53">
        <v>97.877453028201685</v>
      </c>
      <c r="W4145" s="53">
        <v>46.603521659484855</v>
      </c>
    </row>
    <row r="4146" spans="3:23" x14ac:dyDescent="0.25">
      <c r="C4146" s="70">
        <v>1</v>
      </c>
      <c r="D4146" s="53">
        <v>36</v>
      </c>
      <c r="E4146" s="53">
        <v>40</v>
      </c>
      <c r="F4146" s="53">
        <v>19.592000000000002</v>
      </c>
      <c r="G4146" s="53">
        <v>0.38282074674438793</v>
      </c>
      <c r="H4146" s="53">
        <v>0.9</v>
      </c>
      <c r="I4146" s="53">
        <v>0.6428571428571429</v>
      </c>
      <c r="J4146" s="53">
        <v>6.7702750025730758</v>
      </c>
      <c r="K4146" s="53">
        <v>124</v>
      </c>
      <c r="L4146" s="53">
        <v>105.16666666666667</v>
      </c>
      <c r="M4146" s="53">
        <v>146.77142857142852</v>
      </c>
      <c r="N4146" s="53">
        <v>12.114925859097468</v>
      </c>
      <c r="O4146" s="53">
        <v>-0.27681847157544104</v>
      </c>
      <c r="P4146" s="53">
        <v>2.1243886366961657</v>
      </c>
      <c r="Q4146" s="53">
        <v>81.765625</v>
      </c>
      <c r="R4146" s="53">
        <v>0.8892786377094356</v>
      </c>
      <c r="S4146" s="53">
        <v>4.5724312513221186</v>
      </c>
      <c r="T4146" s="53">
        <v>1.5625E-2</v>
      </c>
      <c r="U4146" s="53">
        <v>0.18467706721383184</v>
      </c>
      <c r="V4146" s="53">
        <v>7.1802197428460053</v>
      </c>
      <c r="W4146" s="53">
        <v>6.6332495807108005</v>
      </c>
    </row>
    <row r="4147" spans="3:23" x14ac:dyDescent="0.25">
      <c r="C4147" s="70">
        <v>0</v>
      </c>
      <c r="D4147" s="53">
        <v>43</v>
      </c>
      <c r="E4147" s="53">
        <v>47</v>
      </c>
      <c r="F4147" s="53">
        <v>21.552</v>
      </c>
      <c r="G4147" s="53">
        <v>0.53810701977690156</v>
      </c>
      <c r="H4147" s="53">
        <v>0.91489361702127658</v>
      </c>
      <c r="I4147" s="53">
        <v>0.68253968253968256</v>
      </c>
      <c r="J4147" s="53">
        <v>7.399277020331918</v>
      </c>
      <c r="K4147" s="53">
        <v>103</v>
      </c>
      <c r="L4147" s="53">
        <v>93.255813953488371</v>
      </c>
      <c r="M4147" s="53">
        <v>37.052048726467319</v>
      </c>
      <c r="N4147" s="53">
        <v>6.087039405693651</v>
      </c>
      <c r="O4147" s="53">
        <v>-0.70584952845264348</v>
      </c>
      <c r="P4147" s="53">
        <v>2.7031301929528273</v>
      </c>
      <c r="Q4147" s="53">
        <v>19.486111111111121</v>
      </c>
      <c r="R4147" s="53">
        <v>0.97127797478286082</v>
      </c>
      <c r="S4147" s="53">
        <v>4.0695508842919264</v>
      </c>
      <c r="T4147" s="53">
        <v>1.6203703703703724E-2</v>
      </c>
      <c r="U4147" s="53">
        <v>0.3671793869710534</v>
      </c>
      <c r="V4147" s="53">
        <v>8.1744544421237428</v>
      </c>
      <c r="W4147" s="53">
        <v>6.8900557484721601</v>
      </c>
    </row>
    <row r="4148" spans="3:23" x14ac:dyDescent="0.25">
      <c r="C4148" s="70">
        <v>0</v>
      </c>
      <c r="D4148" s="53">
        <v>47</v>
      </c>
      <c r="E4148" s="53">
        <v>52</v>
      </c>
      <c r="F4148" s="53">
        <v>22.776000000000003</v>
      </c>
      <c r="G4148" s="53">
        <v>0.54029913508406713</v>
      </c>
      <c r="H4148" s="53">
        <v>0.90384615384615385</v>
      </c>
      <c r="I4148" s="53">
        <v>0.65277777777777779</v>
      </c>
      <c r="J4148" s="53">
        <v>7.7357778278950491</v>
      </c>
      <c r="K4148" s="53">
        <v>87</v>
      </c>
      <c r="L4148" s="53">
        <v>82.40425531914893</v>
      </c>
      <c r="M4148" s="53">
        <v>6.506938020351523</v>
      </c>
      <c r="N4148" s="53">
        <v>2.5508700516395426</v>
      </c>
      <c r="O4148" s="53">
        <v>4.089570977229786E-2</v>
      </c>
      <c r="P4148" s="53">
        <v>1.97580402559921</v>
      </c>
      <c r="Q4148" s="53">
        <v>9.4874999999999954</v>
      </c>
      <c r="R4148" s="53">
        <v>0.84700265922046447</v>
      </c>
      <c r="S4148" s="53">
        <v>3.125759534264422</v>
      </c>
      <c r="T4148" s="53">
        <v>1.8125000000000013E-2</v>
      </c>
      <c r="U4148" s="53">
        <v>0.40860119047619042</v>
      </c>
      <c r="V4148" s="53">
        <v>8.5656174876903926</v>
      </c>
      <c r="W4148" s="53">
        <v>7.2077360218402182</v>
      </c>
    </row>
    <row r="4149" spans="3:23" x14ac:dyDescent="0.25">
      <c r="C4149" s="70">
        <v>0</v>
      </c>
      <c r="D4149" s="53">
        <v>52</v>
      </c>
      <c r="E4149" s="53">
        <v>56</v>
      </c>
      <c r="F4149" s="53">
        <v>24.091000000000001</v>
      </c>
      <c r="G4149" s="53">
        <v>0.63922586392294212</v>
      </c>
      <c r="H4149" s="53">
        <v>0.9285714285714286</v>
      </c>
      <c r="I4149" s="53">
        <v>0.65</v>
      </c>
      <c r="J4149" s="53">
        <v>8.1368578902564384</v>
      </c>
      <c r="K4149" s="53">
        <v>134</v>
      </c>
      <c r="L4149" s="53">
        <v>106.40384615384616</v>
      </c>
      <c r="M4149" s="53">
        <v>216.48076923076925</v>
      </c>
      <c r="N4149" s="53">
        <v>14.713285466909465</v>
      </c>
      <c r="O4149" s="53">
        <v>0.12552503265439263</v>
      </c>
      <c r="P4149" s="53">
        <v>1.9312847418117729</v>
      </c>
      <c r="Q4149" s="53">
        <v>59.611111111111136</v>
      </c>
      <c r="R4149" s="53">
        <v>0.93504957840200009</v>
      </c>
      <c r="S4149" s="53">
        <v>4.964580823785508</v>
      </c>
      <c r="T4149" s="53">
        <v>1.2098765432098788E-2</v>
      </c>
      <c r="U4149" s="53">
        <v>0.19062274145607475</v>
      </c>
      <c r="V4149" s="53">
        <v>9.4082417691894626</v>
      </c>
      <c r="W4149" s="53">
        <v>7.2351171207752172</v>
      </c>
    </row>
    <row r="4150" spans="3:23" x14ac:dyDescent="0.25">
      <c r="C4150" s="70">
        <v>0</v>
      </c>
      <c r="D4150" s="53">
        <v>60</v>
      </c>
      <c r="E4150" s="53">
        <v>64</v>
      </c>
      <c r="F4150" s="53">
        <v>26.050999999999998</v>
      </c>
      <c r="G4150" s="53">
        <v>0.64933805931390776</v>
      </c>
      <c r="H4150" s="53">
        <v>0.9375</v>
      </c>
      <c r="I4150" s="53">
        <v>0.68181818181818177</v>
      </c>
      <c r="J4150" s="53">
        <v>8.7403874447366334</v>
      </c>
      <c r="K4150" s="53">
        <v>113</v>
      </c>
      <c r="L4150" s="53">
        <v>92.533333333333331</v>
      </c>
      <c r="M4150" s="53">
        <v>102.65988700564974</v>
      </c>
      <c r="N4150" s="53">
        <v>10.132121545147873</v>
      </c>
      <c r="O4150" s="53">
        <v>0.35913954741157761</v>
      </c>
      <c r="P4150" s="53">
        <v>1.9478361228573562</v>
      </c>
      <c r="Q4150" s="53">
        <v>327.96875000000085</v>
      </c>
      <c r="R4150" s="53">
        <v>0.20460606694398303</v>
      </c>
      <c r="S4150" s="53">
        <v>4.7269908036173307</v>
      </c>
      <c r="T4150" s="53">
        <v>1.3020833333333311E-2</v>
      </c>
      <c r="U4150" s="53">
        <v>0.24492904894329659</v>
      </c>
      <c r="V4150" s="53">
        <v>10.141189961334101</v>
      </c>
      <c r="W4150" s="53">
        <v>7.7123738636415222</v>
      </c>
    </row>
    <row r="4151" spans="3:23" x14ac:dyDescent="0.25">
      <c r="C4151" s="70">
        <v>0</v>
      </c>
      <c r="D4151" s="53">
        <v>50</v>
      </c>
      <c r="E4151" s="53">
        <v>54</v>
      </c>
      <c r="F4151" s="53">
        <v>23.511999999999997</v>
      </c>
      <c r="G4151" s="53">
        <v>0.64027308405573846</v>
      </c>
      <c r="H4151" s="53">
        <v>0.92592592592592593</v>
      </c>
      <c r="I4151" s="53">
        <v>0.7142857142857143</v>
      </c>
      <c r="J4151" s="53">
        <v>7.9788456080286538</v>
      </c>
      <c r="K4151" s="53">
        <v>155</v>
      </c>
      <c r="L4151" s="53">
        <v>113.6</v>
      </c>
      <c r="M4151" s="53">
        <v>498.40816326530626</v>
      </c>
      <c r="N4151" s="53">
        <v>22.325056847974793</v>
      </c>
      <c r="O4151" s="53">
        <v>0.20679406008185855</v>
      </c>
      <c r="P4151" s="53">
        <v>2.0021723439936729</v>
      </c>
      <c r="Q4151" s="53">
        <v>282.79220779220788</v>
      </c>
      <c r="R4151" s="53">
        <v>0.82758037379635396</v>
      </c>
      <c r="S4151" s="53">
        <v>5.2838561897747249</v>
      </c>
      <c r="T4151" s="53">
        <v>1.366166301231234E-2</v>
      </c>
      <c r="U4151" s="53">
        <v>8.410593643076876E-2</v>
      </c>
      <c r="V4151" s="53">
        <v>9.202898094259945</v>
      </c>
      <c r="W4151" s="53">
        <v>7.0691819422995001</v>
      </c>
    </row>
    <row r="4152" spans="3:23" x14ac:dyDescent="0.25">
      <c r="C4152" s="70">
        <v>0</v>
      </c>
      <c r="D4152" s="53">
        <v>82</v>
      </c>
      <c r="E4152" s="53">
        <v>87</v>
      </c>
      <c r="F4152" s="53">
        <v>31.839999999999996</v>
      </c>
      <c r="G4152" s="53">
        <v>0.80411194428553878</v>
      </c>
      <c r="H4152" s="53">
        <v>0.94252873563218387</v>
      </c>
      <c r="I4152" s="53">
        <v>0.7321428571428571</v>
      </c>
      <c r="J4152" s="53">
        <v>10.217907939900583</v>
      </c>
      <c r="K4152" s="53">
        <v>153</v>
      </c>
      <c r="L4152" s="53">
        <v>112.04878048780488</v>
      </c>
      <c r="M4152" s="53">
        <v>419.23215898825674</v>
      </c>
      <c r="N4152" s="53">
        <v>20.475159559531075</v>
      </c>
      <c r="O4152" s="53">
        <v>0.25415147999556564</v>
      </c>
      <c r="P4152" s="53">
        <v>2.0699792040139258</v>
      </c>
      <c r="Q4152" s="53">
        <v>259.14999999999992</v>
      </c>
      <c r="R4152" s="53">
        <v>0.81078663286320862</v>
      </c>
      <c r="S4152" s="53">
        <v>5.4929928218183157</v>
      </c>
      <c r="T4152" s="53">
        <v>8.6111111111110937E-3</v>
      </c>
      <c r="U4152" s="53">
        <v>0.10164737555188906</v>
      </c>
      <c r="V4152" s="53">
        <v>13.341793114975763</v>
      </c>
      <c r="W4152" s="53">
        <v>7.9314012370372744</v>
      </c>
    </row>
    <row r="4153" spans="3:23" x14ac:dyDescent="0.25">
      <c r="C4153" s="70">
        <v>0</v>
      </c>
      <c r="D4153" s="53">
        <v>6408</v>
      </c>
      <c r="E4153" s="53">
        <v>11267</v>
      </c>
      <c r="F4153" s="53">
        <v>680.29099999999994</v>
      </c>
      <c r="G4153" s="53">
        <v>0.82103446461286367</v>
      </c>
      <c r="H4153" s="53">
        <v>0.56874056980562704</v>
      </c>
      <c r="I4153" s="53">
        <v>0.42834224598930482</v>
      </c>
      <c r="J4153" s="53">
        <v>90.326734706082021</v>
      </c>
      <c r="K4153" s="53">
        <v>249</v>
      </c>
      <c r="L4153" s="53">
        <v>123.76076779026218</v>
      </c>
      <c r="M4153" s="53">
        <v>1386.1888960547053</v>
      </c>
      <c r="N4153" s="53">
        <v>37.231557797850805</v>
      </c>
      <c r="O4153" s="53">
        <v>1.0426014706588023</v>
      </c>
      <c r="P4153" s="53">
        <v>3.4549506871949673</v>
      </c>
      <c r="Q4153" s="53">
        <v>53.463566507683744</v>
      </c>
      <c r="R4153" s="53">
        <v>0.9878642237256936</v>
      </c>
      <c r="S4153" s="53">
        <v>6.8928446340264387</v>
      </c>
      <c r="T4153" s="53">
        <v>5.5481344057980661E-4</v>
      </c>
      <c r="U4153" s="53">
        <v>0.31342246427183568</v>
      </c>
      <c r="V4153" s="53">
        <v>164.65890194407882</v>
      </c>
      <c r="W4153" s="53">
        <v>94.000248031366212</v>
      </c>
    </row>
    <row r="4154" spans="3:23" x14ac:dyDescent="0.25">
      <c r="C4154" s="70">
        <v>0</v>
      </c>
      <c r="D4154" s="53">
        <v>238</v>
      </c>
      <c r="E4154" s="53">
        <v>291</v>
      </c>
      <c r="F4154" s="53">
        <v>75.721999999999994</v>
      </c>
      <c r="G4154" s="53">
        <v>0.96980968094666298</v>
      </c>
      <c r="H4154" s="53">
        <v>0.81786941580756012</v>
      </c>
      <c r="I4154" s="53">
        <v>0.40067340067340068</v>
      </c>
      <c r="J4154" s="53">
        <v>17.407785949022028</v>
      </c>
      <c r="K4154" s="53">
        <v>127</v>
      </c>
      <c r="L4154" s="53">
        <v>94.890756302521012</v>
      </c>
      <c r="M4154" s="53">
        <v>134.67999858171115</v>
      </c>
      <c r="N4154" s="53">
        <v>11.605171200017308</v>
      </c>
      <c r="O4154" s="53">
        <v>0.60893346648920266</v>
      </c>
      <c r="P4154" s="53">
        <v>2.7734891020553785</v>
      </c>
      <c r="Q4154" s="53">
        <v>19.794258373205775</v>
      </c>
      <c r="R4154" s="53">
        <v>0.98728512500206911</v>
      </c>
      <c r="S4154" s="53">
        <v>5.2674340125923393</v>
      </c>
      <c r="T4154" s="53">
        <v>2.4241406764700787E-3</v>
      </c>
      <c r="U4154" s="53">
        <v>0.35567115411613054</v>
      </c>
      <c r="V4154" s="53">
        <v>37.086554267910607</v>
      </c>
      <c r="W4154" s="53">
        <v>9.0440399021869382</v>
      </c>
    </row>
    <row r="4155" spans="3:23" x14ac:dyDescent="0.25">
      <c r="C4155" s="70">
        <v>0</v>
      </c>
      <c r="D4155" s="53">
        <v>122</v>
      </c>
      <c r="E4155" s="53">
        <v>158</v>
      </c>
      <c r="F4155" s="53">
        <v>55.551000000000002</v>
      </c>
      <c r="G4155" s="53">
        <v>0.93644677361932693</v>
      </c>
      <c r="H4155" s="53">
        <v>0.77215189873417722</v>
      </c>
      <c r="I4155" s="53">
        <v>0.61616161616161613</v>
      </c>
      <c r="J4155" s="53">
        <v>12.463355264843004</v>
      </c>
      <c r="K4155" s="53">
        <v>131</v>
      </c>
      <c r="L4155" s="53">
        <v>92.155737704918039</v>
      </c>
      <c r="M4155" s="53">
        <v>163.07471887278143</v>
      </c>
      <c r="N4155" s="53">
        <v>12.770071216433424</v>
      </c>
      <c r="O4155" s="53">
        <v>1.1323268629803542</v>
      </c>
      <c r="P4155" s="53">
        <v>3.5159387419725556</v>
      </c>
      <c r="Q4155" s="53">
        <v>389.03381642512085</v>
      </c>
      <c r="R4155" s="53">
        <v>0.58270302632599391</v>
      </c>
      <c r="S4155" s="53">
        <v>4.8744659244580859</v>
      </c>
      <c r="T4155" s="53">
        <v>7.0246680202571991E-3</v>
      </c>
      <c r="U4155" s="53">
        <v>0.20852503059185298</v>
      </c>
      <c r="V4155" s="53">
        <v>22.97782123253101</v>
      </c>
      <c r="W4155" s="53">
        <v>8.0608423952060022</v>
      </c>
    </row>
    <row r="4156" spans="3:23" x14ac:dyDescent="0.25">
      <c r="C4156" s="70">
        <v>0</v>
      </c>
      <c r="D4156" s="53">
        <v>74</v>
      </c>
      <c r="E4156" s="53">
        <v>79</v>
      </c>
      <c r="F4156" s="53">
        <v>29.88</v>
      </c>
      <c r="G4156" s="53">
        <v>0.77752450708569831</v>
      </c>
      <c r="H4156" s="53">
        <v>0.93670886075949367</v>
      </c>
      <c r="I4156" s="53">
        <v>0.71153846153846156</v>
      </c>
      <c r="J4156" s="53">
        <v>9.7066846199102415</v>
      </c>
      <c r="K4156" s="53">
        <v>166</v>
      </c>
      <c r="L4156" s="53">
        <v>113.75675675675676</v>
      </c>
      <c r="M4156" s="53">
        <v>695.91262495372052</v>
      </c>
      <c r="N4156" s="53">
        <v>26.380155893279337</v>
      </c>
      <c r="O4156" s="53">
        <v>0.36418592270033473</v>
      </c>
      <c r="P4156" s="53">
        <v>1.9278154380898016</v>
      </c>
      <c r="Q4156" s="53">
        <v>773.97321428571399</v>
      </c>
      <c r="R4156" s="53">
        <v>0.55447245380270693</v>
      </c>
      <c r="S4156" s="53">
        <v>5.5674293790839942</v>
      </c>
      <c r="T4156" s="53">
        <v>9.725765306122439E-3</v>
      </c>
      <c r="U4156" s="53">
        <v>9.7292118529415703E-2</v>
      </c>
      <c r="V4156" s="53">
        <v>12.340309507264033</v>
      </c>
      <c r="W4156" s="53">
        <v>7.7602361928895869</v>
      </c>
    </row>
    <row r="4157" spans="3:23" x14ac:dyDescent="0.25">
      <c r="C4157" s="70">
        <v>0</v>
      </c>
      <c r="D4157" s="53">
        <v>29</v>
      </c>
      <c r="E4157" s="53">
        <v>33</v>
      </c>
      <c r="F4157" s="53">
        <v>17.996000000000002</v>
      </c>
      <c r="G4157" s="53">
        <v>0</v>
      </c>
      <c r="H4157" s="53">
        <v>0.87878787878787878</v>
      </c>
      <c r="I4157" s="53">
        <v>0.59183673469387754</v>
      </c>
      <c r="J4157" s="53">
        <v>6.0765077797464979</v>
      </c>
      <c r="K4157" s="53">
        <v>114</v>
      </c>
      <c r="L4157" s="53">
        <v>100.10344827586206</v>
      </c>
      <c r="M4157" s="53">
        <v>93.381773399014804</v>
      </c>
      <c r="N4157" s="53">
        <v>9.6634245171685809</v>
      </c>
      <c r="O4157" s="53">
        <v>-0.49415113961950646</v>
      </c>
      <c r="P4157" s="53">
        <v>2.3645717621521332</v>
      </c>
      <c r="Q4157" s="53">
        <v>117.60714285714285</v>
      </c>
      <c r="R4157" s="53">
        <v>0.73277214157505466</v>
      </c>
      <c r="S4157" s="53">
        <v>4.0733297019495218</v>
      </c>
      <c r="T4157" s="53">
        <v>1.785714285714287E-2</v>
      </c>
      <c r="U4157" s="53">
        <v>0.16380039264202792</v>
      </c>
      <c r="V4157" s="53">
        <v>6.2330229193099944</v>
      </c>
      <c r="W4157" s="53">
        <v>6.2330229193099944</v>
      </c>
    </row>
    <row r="4158" spans="3:23" x14ac:dyDescent="0.25">
      <c r="C4158" s="70">
        <v>0</v>
      </c>
      <c r="D4158" s="53">
        <v>75</v>
      </c>
      <c r="E4158" s="53">
        <v>80</v>
      </c>
      <c r="F4158" s="53">
        <v>29.971</v>
      </c>
      <c r="G4158" s="53">
        <v>0.77295530885798658</v>
      </c>
      <c r="H4158" s="53">
        <v>0.9375</v>
      </c>
      <c r="I4158" s="53">
        <v>0.72115384615384615</v>
      </c>
      <c r="J4158" s="53">
        <v>9.7720502380583998</v>
      </c>
      <c r="K4158" s="53">
        <v>144</v>
      </c>
      <c r="L4158" s="53">
        <v>110.58666666666667</v>
      </c>
      <c r="M4158" s="53">
        <v>348.11063063063068</v>
      </c>
      <c r="N4158" s="53">
        <v>18.657723082697704</v>
      </c>
      <c r="O4158" s="53">
        <v>-6.3561670183393995E-2</v>
      </c>
      <c r="P4158" s="53">
        <v>1.887073238338024</v>
      </c>
      <c r="Q4158" s="53">
        <v>291.30357142857133</v>
      </c>
      <c r="R4158" s="53">
        <v>0.77325795538380648</v>
      </c>
      <c r="S4158" s="53">
        <v>5.30202169043819</v>
      </c>
      <c r="T4158" s="53">
        <v>9.0880102040816271E-3</v>
      </c>
      <c r="U4158" s="53">
        <v>0.10333427746316687</v>
      </c>
      <c r="V4158" s="53">
        <v>12.372446746584297</v>
      </c>
      <c r="W4158" s="53">
        <v>7.8498284024161986</v>
      </c>
    </row>
    <row r="4159" spans="3:23" x14ac:dyDescent="0.25">
      <c r="C4159" s="70">
        <v>0</v>
      </c>
      <c r="D4159" s="53">
        <v>6415</v>
      </c>
      <c r="E4159" s="53">
        <v>11073</v>
      </c>
      <c r="F4159" s="53">
        <v>648.04499999999996</v>
      </c>
      <c r="G4159" s="53">
        <v>0.82709731286672072</v>
      </c>
      <c r="H4159" s="53">
        <v>0.57933712634335777</v>
      </c>
      <c r="I4159" s="53">
        <v>0.435949711179069</v>
      </c>
      <c r="J4159" s="53">
        <v>90.376057003368246</v>
      </c>
      <c r="K4159" s="53">
        <v>246</v>
      </c>
      <c r="L4159" s="53">
        <v>123.5360872954014</v>
      </c>
      <c r="M4159" s="53">
        <v>1300.7173987825304</v>
      </c>
      <c r="N4159" s="53">
        <v>36.065459913642172</v>
      </c>
      <c r="O4159" s="53">
        <v>1.02207946869043</v>
      </c>
      <c r="P4159" s="53">
        <v>3.5659073840429945</v>
      </c>
      <c r="Q4159" s="53">
        <v>58.823434343433426</v>
      </c>
      <c r="R4159" s="53">
        <v>0.98690055043150593</v>
      </c>
      <c r="S4159" s="53">
        <v>6.8796174384803708</v>
      </c>
      <c r="T4159" s="53">
        <v>5.6749764763222999E-4</v>
      </c>
      <c r="U4159" s="53">
        <v>0.31752735015087991</v>
      </c>
      <c r="V4159" s="53">
        <v>163.25501740134501</v>
      </c>
      <c r="W4159" s="53">
        <v>91.758910517624926</v>
      </c>
    </row>
    <row r="4160" spans="3:23" x14ac:dyDescent="0.25">
      <c r="C4160" s="70">
        <v>0</v>
      </c>
      <c r="D4160" s="53">
        <v>223</v>
      </c>
      <c r="E4160" s="53">
        <v>264</v>
      </c>
      <c r="F4160" s="53">
        <v>70.064999999999998</v>
      </c>
      <c r="G4160" s="53">
        <v>0.96019530429877331</v>
      </c>
      <c r="H4160" s="53">
        <v>0.84469696969696972</v>
      </c>
      <c r="I4160" s="53">
        <v>0.43725490196078431</v>
      </c>
      <c r="J4160" s="53">
        <v>16.850294314223156</v>
      </c>
      <c r="K4160" s="53">
        <v>130</v>
      </c>
      <c r="L4160" s="53">
        <v>92.97757847533633</v>
      </c>
      <c r="M4160" s="53">
        <v>144.16616167737249</v>
      </c>
      <c r="N4160" s="53">
        <v>12.006921407145651</v>
      </c>
      <c r="O4160" s="53">
        <v>1.0023478498729781</v>
      </c>
      <c r="P4160" s="53">
        <v>3.3323015232206674</v>
      </c>
      <c r="Q4160" s="53">
        <v>18.82962962962964</v>
      </c>
      <c r="R4160" s="53">
        <v>0.98641430616770143</v>
      </c>
      <c r="S4160" s="53">
        <v>5.1407703355036727</v>
      </c>
      <c r="T4160" s="53">
        <v>3.045267489711958E-3</v>
      </c>
      <c r="U4160" s="53">
        <v>0.35488674648396784</v>
      </c>
      <c r="V4160" s="53">
        <v>33.677162759830118</v>
      </c>
      <c r="W4160" s="53">
        <v>9.4070255193284069</v>
      </c>
    </row>
    <row r="4161" spans="3:23" x14ac:dyDescent="0.25">
      <c r="C4161" s="70">
        <v>0</v>
      </c>
      <c r="D4161" s="53">
        <v>67</v>
      </c>
      <c r="E4161" s="53">
        <v>72</v>
      </c>
      <c r="F4161" s="53">
        <v>28.010999999999999</v>
      </c>
      <c r="G4161" s="53">
        <v>0.72407299588783702</v>
      </c>
      <c r="H4161" s="53">
        <v>0.93055555555555558</v>
      </c>
      <c r="I4161" s="53">
        <v>0.69791666666666663</v>
      </c>
      <c r="J4161" s="53">
        <v>9.2361815431083798</v>
      </c>
      <c r="K4161" s="53">
        <v>161</v>
      </c>
      <c r="L4161" s="53">
        <v>105.49253731343283</v>
      </c>
      <c r="M4161" s="53">
        <v>507.04161013116237</v>
      </c>
      <c r="N4161" s="53">
        <v>22.517584464839082</v>
      </c>
      <c r="O4161" s="53">
        <v>0.82653638032076648</v>
      </c>
      <c r="P4161" s="53">
        <v>2.6347470773793726</v>
      </c>
      <c r="Q4161" s="53">
        <v>1049.1153846153852</v>
      </c>
      <c r="R4161" s="53">
        <v>0.64439855290163817</v>
      </c>
      <c r="S4161" s="53">
        <v>5.3755718396146293</v>
      </c>
      <c r="T4161" s="53">
        <v>1.0170118343195266E-2</v>
      </c>
      <c r="U4161" s="53">
        <v>0.12421036141967626</v>
      </c>
      <c r="V4161" s="53">
        <v>11.239619296219642</v>
      </c>
      <c r="W4161" s="53">
        <v>7.7522278500092456</v>
      </c>
    </row>
    <row r="4162" spans="3:23" x14ac:dyDescent="0.25">
      <c r="C4162" s="70">
        <v>0</v>
      </c>
      <c r="D4162" s="53">
        <v>81</v>
      </c>
      <c r="E4162" s="53">
        <v>87</v>
      </c>
      <c r="F4162" s="53">
        <v>31.013000000000002</v>
      </c>
      <c r="G4162" s="53">
        <v>0.76348541019054961</v>
      </c>
      <c r="H4162" s="53">
        <v>0.93103448275862066</v>
      </c>
      <c r="I4162" s="53">
        <v>0.69230769230769229</v>
      </c>
      <c r="J4162" s="53">
        <v>10.155412503859614</v>
      </c>
      <c r="K4162" s="53">
        <v>161</v>
      </c>
      <c r="L4162" s="53">
        <v>112.69135802469135</v>
      </c>
      <c r="M4162" s="53">
        <v>463.49104938271614</v>
      </c>
      <c r="N4162" s="53">
        <v>21.528842267588754</v>
      </c>
      <c r="O4162" s="53">
        <v>0.37391202597710282</v>
      </c>
      <c r="P4162" s="53">
        <v>2.1908138639929011</v>
      </c>
      <c r="Q4162" s="53">
        <v>211.69841269841271</v>
      </c>
      <c r="R4162" s="53">
        <v>0.8462218749225201</v>
      </c>
      <c r="S4162" s="53">
        <v>5.5031285521337896</v>
      </c>
      <c r="T4162" s="53">
        <v>9.0702947845804835E-3</v>
      </c>
      <c r="U4162" s="53">
        <v>0.15943691500595081</v>
      </c>
      <c r="V4162" s="53">
        <v>12.769364922455662</v>
      </c>
      <c r="W4162" s="53">
        <v>8.2467760679157784</v>
      </c>
    </row>
    <row r="4163" spans="3:23" x14ac:dyDescent="0.25">
      <c r="C4163" s="70">
        <v>0</v>
      </c>
      <c r="D4163" s="53">
        <v>79</v>
      </c>
      <c r="E4163" s="53">
        <v>86</v>
      </c>
      <c r="F4163" s="53">
        <v>33.088999999999999</v>
      </c>
      <c r="G4163" s="53">
        <v>0.86927771779097607</v>
      </c>
      <c r="H4163" s="53">
        <v>0.91860465116279066</v>
      </c>
      <c r="I4163" s="53">
        <v>0.56428571428571428</v>
      </c>
      <c r="J4163" s="53">
        <v>10.029253413593549</v>
      </c>
      <c r="K4163" s="53">
        <v>123</v>
      </c>
      <c r="L4163" s="53">
        <v>99.620253164556956</v>
      </c>
      <c r="M4163" s="53">
        <v>130.00778967867572</v>
      </c>
      <c r="N4163" s="53">
        <v>11.402095845881831</v>
      </c>
      <c r="O4163" s="53">
        <v>0.11124476924886705</v>
      </c>
      <c r="P4163" s="53">
        <v>2.2617487585645177</v>
      </c>
      <c r="Q4163" s="53">
        <v>106.20666666666671</v>
      </c>
      <c r="R4163" s="53">
        <v>0.8830309344325924</v>
      </c>
      <c r="S4163" s="53">
        <v>4.9556352612908015</v>
      </c>
      <c r="T4163" s="53">
        <v>7.4666666666666553E-3</v>
      </c>
      <c r="U4163" s="53">
        <v>0.14751627251317653</v>
      </c>
      <c r="V4163" s="53">
        <v>14.52368875431258</v>
      </c>
      <c r="W4163" s="53">
        <v>7.1794083954066101</v>
      </c>
    </row>
    <row r="4164" spans="3:23" x14ac:dyDescent="0.25">
      <c r="C4164" s="70">
        <v>0</v>
      </c>
      <c r="D4164" s="53">
        <v>29</v>
      </c>
      <c r="E4164" s="53">
        <v>33</v>
      </c>
      <c r="F4164" s="53">
        <v>17.996000000000002</v>
      </c>
      <c r="G4164" s="53">
        <v>0</v>
      </c>
      <c r="H4164" s="53">
        <v>0.87878787878787878</v>
      </c>
      <c r="I4164" s="53">
        <v>0.59183673469387754</v>
      </c>
      <c r="J4164" s="53">
        <v>6.0765077797464979</v>
      </c>
      <c r="K4164" s="53">
        <v>126</v>
      </c>
      <c r="L4164" s="53">
        <v>107.58620689655173</v>
      </c>
      <c r="M4164" s="53">
        <v>164.10837438423641</v>
      </c>
      <c r="N4164" s="53">
        <v>12.810479084883454</v>
      </c>
      <c r="O4164" s="53">
        <v>-0.57893000129004324</v>
      </c>
      <c r="P4164" s="53">
        <v>2.5400447982949546</v>
      </c>
      <c r="Q4164" s="53">
        <v>226.3928571428572</v>
      </c>
      <c r="R4164" s="53">
        <v>0.67087291076446243</v>
      </c>
      <c r="S4164" s="53">
        <v>4.3752223744379162</v>
      </c>
      <c r="T4164" s="53">
        <v>1.8494897959183687E-2</v>
      </c>
      <c r="U4164" s="53">
        <v>0.10453736372784914</v>
      </c>
      <c r="V4164" s="53">
        <v>6.2330229193099944</v>
      </c>
      <c r="W4164" s="53">
        <v>6.2330229193099944</v>
      </c>
    </row>
    <row r="4165" spans="3:23" x14ac:dyDescent="0.25">
      <c r="C4165" s="70">
        <v>0</v>
      </c>
      <c r="D4165" s="53">
        <v>6157</v>
      </c>
      <c r="E4165" s="53">
        <v>10631</v>
      </c>
      <c r="F4165" s="53">
        <v>592.46899999999994</v>
      </c>
      <c r="G4165" s="53">
        <v>0.84086173380773421</v>
      </c>
      <c r="H4165" s="53">
        <v>0.57915530053616782</v>
      </c>
      <c r="I4165" s="53">
        <v>0.44422799422799425</v>
      </c>
      <c r="J4165" s="53">
        <v>88.540024152551467</v>
      </c>
      <c r="K4165" s="53">
        <v>235</v>
      </c>
      <c r="L4165" s="53">
        <v>125.55692707487412</v>
      </c>
      <c r="M4165" s="53">
        <v>1190.7714907505308</v>
      </c>
      <c r="N4165" s="53">
        <v>34.507557009306396</v>
      </c>
      <c r="O4165" s="53">
        <v>0.90012471763320212</v>
      </c>
      <c r="P4165" s="53">
        <v>3.3222645925977532</v>
      </c>
      <c r="Q4165" s="53">
        <v>49.563965122927286</v>
      </c>
      <c r="R4165" s="53">
        <v>0.98897461457314351</v>
      </c>
      <c r="S4165" s="53">
        <v>6.8729108149973888</v>
      </c>
      <c r="T4165" s="53">
        <v>5.3488663455816083E-4</v>
      </c>
      <c r="U4165" s="53">
        <v>0.31060601081727962</v>
      </c>
      <c r="V4165" s="53">
        <v>162.12155439025088</v>
      </c>
      <c r="W4165" s="53">
        <v>87.748288635587642</v>
      </c>
    </row>
    <row r="4166" spans="3:23" x14ac:dyDescent="0.25">
      <c r="C4166" s="70">
        <v>0</v>
      </c>
      <c r="D4166" s="53">
        <v>61</v>
      </c>
      <c r="E4166" s="53">
        <v>65</v>
      </c>
      <c r="F4166" s="53">
        <v>25.107999999999997</v>
      </c>
      <c r="G4166" s="53">
        <v>0</v>
      </c>
      <c r="H4166" s="53">
        <v>0.93846153846153846</v>
      </c>
      <c r="I4166" s="53">
        <v>0.75308641975308643</v>
      </c>
      <c r="J4166" s="53">
        <v>8.8129230241075476</v>
      </c>
      <c r="K4166" s="53">
        <v>112</v>
      </c>
      <c r="L4166" s="53">
        <v>95.721311475409834</v>
      </c>
      <c r="M4166" s="53">
        <v>91.937704918032779</v>
      </c>
      <c r="N4166" s="53">
        <v>9.5884151410977605</v>
      </c>
      <c r="O4166" s="53">
        <v>0.2192710973260622</v>
      </c>
      <c r="P4166" s="53">
        <v>1.7906561109392369</v>
      </c>
      <c r="Q4166" s="53">
        <v>41.63333333333334</v>
      </c>
      <c r="R4166" s="53">
        <v>0.88132462088290164</v>
      </c>
      <c r="S4166" s="53">
        <v>4.4487106491381656</v>
      </c>
      <c r="T4166" s="53">
        <v>1.3580246913580262E-2</v>
      </c>
      <c r="U4166" s="53">
        <v>0.31568258901592222</v>
      </c>
      <c r="V4166" s="53">
        <v>8.886657279068908</v>
      </c>
      <c r="W4166" s="53">
        <v>8.886657279068908</v>
      </c>
    </row>
    <row r="4167" spans="3:23" x14ac:dyDescent="0.25">
      <c r="C4167" s="70">
        <v>0</v>
      </c>
      <c r="D4167" s="53">
        <v>272</v>
      </c>
      <c r="E4167" s="53">
        <v>332</v>
      </c>
      <c r="F4167" s="53">
        <v>75.242000000000004</v>
      </c>
      <c r="G4167" s="53">
        <v>0.93438448882335801</v>
      </c>
      <c r="H4167" s="53">
        <v>0.81927710843373491</v>
      </c>
      <c r="I4167" s="53">
        <v>0.53333333333333333</v>
      </c>
      <c r="J4167" s="53">
        <v>18.609705966725112</v>
      </c>
      <c r="K4167" s="53">
        <v>115</v>
      </c>
      <c r="L4167" s="53">
        <v>92.731617647058826</v>
      </c>
      <c r="M4167" s="53">
        <v>83.13434718906008</v>
      </c>
      <c r="N4167" s="53">
        <v>9.1178038577861535</v>
      </c>
      <c r="O4167" s="53">
        <v>0.37119322856551412</v>
      </c>
      <c r="P4167" s="53">
        <v>2.1757466197182418</v>
      </c>
      <c r="Q4167" s="53">
        <v>16.575925925925922</v>
      </c>
      <c r="R4167" s="53">
        <v>0.98689365905423054</v>
      </c>
      <c r="S4167" s="53">
        <v>4.9448850807490388</v>
      </c>
      <c r="T4167" s="53">
        <v>2.8600823045267679E-3</v>
      </c>
      <c r="U4167" s="53">
        <v>0.3428947544225317</v>
      </c>
      <c r="V4167" s="53">
        <v>33.774234524751989</v>
      </c>
      <c r="W4167" s="53">
        <v>12.032619224603765</v>
      </c>
    </row>
    <row r="4168" spans="3:23" x14ac:dyDescent="0.25">
      <c r="C4168" s="70">
        <v>0</v>
      </c>
      <c r="D4168" s="53">
        <v>84</v>
      </c>
      <c r="E4168" s="53">
        <v>90</v>
      </c>
      <c r="F4168" s="53">
        <v>31.839999999999996</v>
      </c>
      <c r="G4168" s="53">
        <v>0.72013982317090774</v>
      </c>
      <c r="H4168" s="53">
        <v>0.93333333333333335</v>
      </c>
      <c r="I4168" s="53">
        <v>0.71794871794871795</v>
      </c>
      <c r="J4168" s="53">
        <v>10.34176589165282</v>
      </c>
      <c r="K4168" s="53">
        <v>123</v>
      </c>
      <c r="L4168" s="53">
        <v>98.738095238095241</v>
      </c>
      <c r="M4168" s="53">
        <v>139.64142283419397</v>
      </c>
      <c r="N4168" s="53">
        <v>11.816997200397145</v>
      </c>
      <c r="O4168" s="53">
        <v>0.11825795014593043</v>
      </c>
      <c r="P4168" s="53">
        <v>2.0257406932197122</v>
      </c>
      <c r="Q4168" s="53">
        <v>119.48412698412692</v>
      </c>
      <c r="R4168" s="53">
        <v>0.75449252080258289</v>
      </c>
      <c r="S4168" s="53">
        <v>5.1865529880746628</v>
      </c>
      <c r="T4168" s="53">
        <v>8.1884605694129385E-3</v>
      </c>
      <c r="U4168" s="53">
        <v>0.20447705416296857</v>
      </c>
      <c r="V4168" s="53">
        <v>12.542076964730564</v>
      </c>
      <c r="W4168" s="53">
        <v>8.702056301175304</v>
      </c>
    </row>
    <row r="4169" spans="3:23" x14ac:dyDescent="0.25">
      <c r="C4169" s="70">
        <v>0</v>
      </c>
      <c r="D4169" s="53">
        <v>108</v>
      </c>
      <c r="E4169" s="53">
        <v>114</v>
      </c>
      <c r="F4169" s="53">
        <v>36.893000000000001</v>
      </c>
      <c r="G4169" s="53">
        <v>0.82627994121794546</v>
      </c>
      <c r="H4169" s="53">
        <v>0.94736842105263153</v>
      </c>
      <c r="I4169" s="53">
        <v>0.75</v>
      </c>
      <c r="J4169" s="53">
        <v>11.726460285670079</v>
      </c>
      <c r="K4169" s="53">
        <v>159</v>
      </c>
      <c r="L4169" s="53">
        <v>118.25</v>
      </c>
      <c r="M4169" s="53">
        <v>604.67523364485976</v>
      </c>
      <c r="N4169" s="53">
        <v>24.590145051318014</v>
      </c>
      <c r="O4169" s="53">
        <v>8.0336995368401332E-2</v>
      </c>
      <c r="P4169" s="53">
        <v>1.6490147376388644</v>
      </c>
      <c r="Q4169" s="53">
        <v>102.69934640522881</v>
      </c>
      <c r="R4169" s="53">
        <v>0.95003891997093093</v>
      </c>
      <c r="S4169" s="53">
        <v>5.7717572660086001</v>
      </c>
      <c r="T4169" s="53">
        <v>6.8776966124140092E-3</v>
      </c>
      <c r="U4169" s="53">
        <v>0.21440274853976832</v>
      </c>
      <c r="V4169" s="53">
        <v>15.746417602698875</v>
      </c>
      <c r="W4169" s="53">
        <v>8.8693220230075855</v>
      </c>
    </row>
    <row r="4170" spans="3:23" x14ac:dyDescent="0.25">
      <c r="C4170" s="70">
        <v>0</v>
      </c>
      <c r="D4170" s="53">
        <v>106</v>
      </c>
      <c r="E4170" s="53">
        <v>114</v>
      </c>
      <c r="F4170" s="53">
        <v>39.639000000000003</v>
      </c>
      <c r="G4170" s="53">
        <v>0.8961788338267821</v>
      </c>
      <c r="H4170" s="53">
        <v>0.92982456140350878</v>
      </c>
      <c r="I4170" s="53">
        <v>0.5668449197860963</v>
      </c>
      <c r="J4170" s="53">
        <v>11.617374563210367</v>
      </c>
      <c r="K4170" s="53">
        <v>119</v>
      </c>
      <c r="L4170" s="53">
        <v>101.01886792452831</v>
      </c>
      <c r="M4170" s="53">
        <v>127.88535489667571</v>
      </c>
      <c r="N4170" s="53">
        <v>11.308640718347883</v>
      </c>
      <c r="O4170" s="53">
        <v>-0.12887948055027898</v>
      </c>
      <c r="P4170" s="53">
        <v>1.8029855513667885</v>
      </c>
      <c r="Q4170" s="53">
        <v>108.21717171717187</v>
      </c>
      <c r="R4170" s="53">
        <v>0.92351781755141316</v>
      </c>
      <c r="S4170" s="53">
        <v>5.0816610822611441</v>
      </c>
      <c r="T4170" s="53">
        <v>5.5606570758085817E-3</v>
      </c>
      <c r="U4170" s="53">
        <v>0.13038139174033728</v>
      </c>
      <c r="V4170" s="53">
        <v>17.709449740870429</v>
      </c>
      <c r="W4170" s="53">
        <v>7.8575592740701765</v>
      </c>
    </row>
    <row r="4171" spans="3:23" x14ac:dyDescent="0.25">
      <c r="C4171" s="70">
        <v>0</v>
      </c>
      <c r="D4171" s="53">
        <v>36</v>
      </c>
      <c r="E4171" s="53">
        <v>40</v>
      </c>
      <c r="F4171" s="53">
        <v>19.592000000000002</v>
      </c>
      <c r="G4171" s="53">
        <v>0.38282074674438793</v>
      </c>
      <c r="H4171" s="53">
        <v>0.9</v>
      </c>
      <c r="I4171" s="53">
        <v>0.6428571428571429</v>
      </c>
      <c r="J4171" s="53">
        <v>6.7702750025730758</v>
      </c>
      <c r="K4171" s="53">
        <v>148</v>
      </c>
      <c r="L4171" s="53">
        <v>117.13888888888889</v>
      </c>
      <c r="M4171" s="53">
        <v>335.89444444444439</v>
      </c>
      <c r="N4171" s="53">
        <v>18.327423289825671</v>
      </c>
      <c r="O4171" s="53">
        <v>-0.23854908957270576</v>
      </c>
      <c r="P4171" s="53">
        <v>2.1999773198414556</v>
      </c>
      <c r="Q4171" s="53">
        <v>355.03174603174614</v>
      </c>
      <c r="R4171" s="53">
        <v>0.72255959901803291</v>
      </c>
      <c r="S4171" s="53">
        <v>4.7600670152711029</v>
      </c>
      <c r="T4171" s="53">
        <v>1.5873015873015893E-2</v>
      </c>
      <c r="U4171" s="53">
        <v>0.10057472492459781</v>
      </c>
      <c r="V4171" s="53">
        <v>7.1802197428460053</v>
      </c>
      <c r="W4171" s="53">
        <v>6.6332495807108005</v>
      </c>
    </row>
    <row r="4172" spans="3:23" x14ac:dyDescent="0.25">
      <c r="C4172" s="70">
        <v>0</v>
      </c>
      <c r="D4172" s="53">
        <v>6139</v>
      </c>
      <c r="E4172" s="53">
        <v>10310</v>
      </c>
      <c r="F4172" s="53">
        <v>611.755</v>
      </c>
      <c r="G4172" s="53">
        <v>0.84538203676101076</v>
      </c>
      <c r="H4172" s="53">
        <v>0.59544131910766251</v>
      </c>
      <c r="I4172" s="53">
        <v>0.45943720999850324</v>
      </c>
      <c r="J4172" s="53">
        <v>88.410505965802301</v>
      </c>
      <c r="K4172" s="53">
        <v>229</v>
      </c>
      <c r="L4172" s="53">
        <v>124.24173318129989</v>
      </c>
      <c r="M4172" s="53">
        <v>1154.9396005146464</v>
      </c>
      <c r="N4172" s="53">
        <v>33.984402312158537</v>
      </c>
      <c r="O4172" s="53">
        <v>0.90039712303503316</v>
      </c>
      <c r="P4172" s="53">
        <v>3.2117242718353394</v>
      </c>
      <c r="Q4172" s="53">
        <v>44.367449788779915</v>
      </c>
      <c r="R4172" s="53">
        <v>0.98990894368172988</v>
      </c>
      <c r="S4172" s="53">
        <v>6.8407398076857948</v>
      </c>
      <c r="T4172" s="53">
        <v>5.3200286679660103E-4</v>
      </c>
      <c r="U4172" s="53">
        <v>0.3119421103801695</v>
      </c>
      <c r="V4172" s="53">
        <v>159.74214758724364</v>
      </c>
      <c r="W4172" s="53">
        <v>85.328210410726342</v>
      </c>
    </row>
    <row r="4173" spans="3:23" x14ac:dyDescent="0.25">
      <c r="C4173" s="70">
        <v>0</v>
      </c>
      <c r="D4173" s="53">
        <v>105</v>
      </c>
      <c r="E4173" s="53">
        <v>110</v>
      </c>
      <c r="F4173" s="53">
        <v>33.825000000000003</v>
      </c>
      <c r="G4173" s="53">
        <v>0.44584446590692317</v>
      </c>
      <c r="H4173" s="53">
        <v>0.95454545454545459</v>
      </c>
      <c r="I4173" s="53">
        <v>0.73426573426573427</v>
      </c>
      <c r="J4173" s="53">
        <v>11.562445770562215</v>
      </c>
      <c r="K4173" s="53">
        <v>121</v>
      </c>
      <c r="L4173" s="53">
        <v>98.314285714285717</v>
      </c>
      <c r="M4173" s="53">
        <v>157.00604395604401</v>
      </c>
      <c r="N4173" s="53">
        <v>12.530205263923014</v>
      </c>
      <c r="O4173" s="53">
        <v>0.23667185972388069</v>
      </c>
      <c r="P4173" s="53">
        <v>1.8108870614710064</v>
      </c>
      <c r="Q4173" s="53">
        <v>46.48701298701296</v>
      </c>
      <c r="R4173" s="53">
        <v>0.92169213243202675</v>
      </c>
      <c r="S4173" s="53">
        <v>5.1288980471434726</v>
      </c>
      <c r="T4173" s="53">
        <v>7.16815651880585E-3</v>
      </c>
      <c r="U4173" s="53">
        <v>0.23572378199001565</v>
      </c>
      <c r="V4173" s="53">
        <v>12.279124328368688</v>
      </c>
      <c r="W4173" s="53">
        <v>10.991172465591365</v>
      </c>
    </row>
    <row r="4174" spans="3:23" x14ac:dyDescent="0.25">
      <c r="C4174" s="70">
        <v>0</v>
      </c>
      <c r="D4174" s="53">
        <v>253</v>
      </c>
      <c r="E4174" s="53">
        <v>312</v>
      </c>
      <c r="F4174" s="53">
        <v>74.2</v>
      </c>
      <c r="G4174" s="53">
        <v>0.93575485658845459</v>
      </c>
      <c r="H4174" s="53">
        <v>0.8108974358974359</v>
      </c>
      <c r="I4174" s="53">
        <v>0.52708333333333335</v>
      </c>
      <c r="J4174" s="53">
        <v>17.94796937867892</v>
      </c>
      <c r="K4174" s="53">
        <v>115</v>
      </c>
      <c r="L4174" s="53">
        <v>92.055335968379453</v>
      </c>
      <c r="M4174" s="53">
        <v>65.38581466842335</v>
      </c>
      <c r="N4174" s="53">
        <v>8.0861495576339273</v>
      </c>
      <c r="O4174" s="53">
        <v>0.4269159510797163</v>
      </c>
      <c r="P4174" s="53">
        <v>2.6541543839547281</v>
      </c>
      <c r="Q4174" s="53">
        <v>15.019607843137223</v>
      </c>
      <c r="R4174" s="53">
        <v>0.98555896353588124</v>
      </c>
      <c r="S4174" s="53">
        <v>4.7988926097791884</v>
      </c>
      <c r="T4174" s="53">
        <v>3.9138792772010688E-3</v>
      </c>
      <c r="U4174" s="53">
        <v>0.34853118014882628</v>
      </c>
      <c r="V4174" s="53">
        <v>32.46698833907071</v>
      </c>
      <c r="W4174" s="53">
        <v>11.449521454934105</v>
      </c>
    </row>
    <row r="4175" spans="3:23" x14ac:dyDescent="0.25">
      <c r="C4175" s="70">
        <v>0</v>
      </c>
      <c r="D4175" s="53">
        <v>60</v>
      </c>
      <c r="E4175" s="53">
        <v>64</v>
      </c>
      <c r="F4175" s="53">
        <v>25.107999999999997</v>
      </c>
      <c r="G4175" s="53">
        <v>0.54667227359053405</v>
      </c>
      <c r="H4175" s="53">
        <v>0.9375</v>
      </c>
      <c r="I4175" s="53">
        <v>0.75</v>
      </c>
      <c r="J4175" s="53">
        <v>8.7403874447366334</v>
      </c>
      <c r="K4175" s="53">
        <v>141</v>
      </c>
      <c r="L4175" s="53">
        <v>103.7</v>
      </c>
      <c r="M4175" s="53">
        <v>256.78983050847449</v>
      </c>
      <c r="N4175" s="53">
        <v>16.024663194852941</v>
      </c>
      <c r="O4175" s="53">
        <v>0.46902772524856906</v>
      </c>
      <c r="P4175" s="53">
        <v>2.3192848870407548</v>
      </c>
      <c r="Q4175" s="53">
        <v>149.89772727272722</v>
      </c>
      <c r="R4175" s="53">
        <v>0.83721588563864391</v>
      </c>
      <c r="S4175" s="53">
        <v>5.0504892958542822</v>
      </c>
      <c r="T4175" s="53">
        <v>1.1880165289256174E-2</v>
      </c>
      <c r="U4175" s="53">
        <v>0.11379005157678104</v>
      </c>
      <c r="V4175" s="53">
        <v>9.633275663033837</v>
      </c>
      <c r="W4175" s="53">
        <v>8.0663911798688925</v>
      </c>
    </row>
    <row r="4176" spans="3:23" x14ac:dyDescent="0.25">
      <c r="C4176" s="70">
        <v>0</v>
      </c>
      <c r="D4176" s="53">
        <v>128</v>
      </c>
      <c r="E4176" s="53">
        <v>133</v>
      </c>
      <c r="F4176" s="53">
        <v>39.241999999999997</v>
      </c>
      <c r="G4176" s="53">
        <v>0.76827475785176658</v>
      </c>
      <c r="H4176" s="53">
        <v>0.96240601503759393</v>
      </c>
      <c r="I4176" s="53">
        <v>0.72727272727272729</v>
      </c>
      <c r="J4176" s="53">
        <v>12.766152972845846</v>
      </c>
      <c r="K4176" s="53">
        <v>158</v>
      </c>
      <c r="L4176" s="53">
        <v>112.8359375</v>
      </c>
      <c r="M4176" s="53">
        <v>608.70515501968509</v>
      </c>
      <c r="N4176" s="53">
        <v>24.671950774506769</v>
      </c>
      <c r="O4176" s="53">
        <v>0.25498728427247652</v>
      </c>
      <c r="P4176" s="53">
        <v>1.8250197352448514</v>
      </c>
      <c r="Q4176" s="53">
        <v>181.21925133689837</v>
      </c>
      <c r="R4176" s="53">
        <v>0.88963512407478951</v>
      </c>
      <c r="S4176" s="53">
        <v>5.9061463400910563</v>
      </c>
      <c r="T4176" s="53">
        <v>5.5191741256541676E-3</v>
      </c>
      <c r="U4176" s="53">
        <v>0.16114388694484849</v>
      </c>
      <c r="V4176" s="53">
        <v>16.044534826358468</v>
      </c>
      <c r="W4176" s="53">
        <v>10.270431167796072</v>
      </c>
    </row>
    <row r="4177" spans="3:23" x14ac:dyDescent="0.25">
      <c r="C4177" s="70">
        <v>0</v>
      </c>
      <c r="D4177" s="53">
        <v>149</v>
      </c>
      <c r="E4177" s="53">
        <v>171</v>
      </c>
      <c r="F4177" s="53">
        <v>51.076999999999998</v>
      </c>
      <c r="G4177" s="53">
        <v>0.92596101361209915</v>
      </c>
      <c r="H4177" s="53">
        <v>0.87134502923976609</v>
      </c>
      <c r="I4177" s="53">
        <v>0.46562500000000001</v>
      </c>
      <c r="J4177" s="53">
        <v>13.773623058786646</v>
      </c>
      <c r="K4177" s="53">
        <v>129</v>
      </c>
      <c r="L4177" s="53">
        <v>101.47651006711409</v>
      </c>
      <c r="M4177" s="53">
        <v>233.48086341374935</v>
      </c>
      <c r="N4177" s="53">
        <v>15.280080608876032</v>
      </c>
      <c r="O4177" s="53">
        <v>0.21223614050450787</v>
      </c>
      <c r="P4177" s="53">
        <v>1.8545470625396008</v>
      </c>
      <c r="Q4177" s="53">
        <v>91.988095238095212</v>
      </c>
      <c r="R4177" s="53">
        <v>0.95366837723476228</v>
      </c>
      <c r="S4177" s="53">
        <v>5.4735086894521281</v>
      </c>
      <c r="T4177" s="53">
        <v>3.5607993197279099E-3</v>
      </c>
      <c r="U4177" s="53">
        <v>0.20360646290419834</v>
      </c>
      <c r="V4177" s="53">
        <v>23.316609044999581</v>
      </c>
      <c r="W4177" s="53">
        <v>8.8047974346762494</v>
      </c>
    </row>
    <row r="4178" spans="3:23" x14ac:dyDescent="0.25">
      <c r="C4178" s="70">
        <v>0</v>
      </c>
      <c r="D4178" s="53">
        <v>57</v>
      </c>
      <c r="E4178" s="53">
        <v>61</v>
      </c>
      <c r="F4178" s="53">
        <v>24.645</v>
      </c>
      <c r="G4178" s="53">
        <v>0.54591534803443842</v>
      </c>
      <c r="H4178" s="53">
        <v>0.93442622950819676</v>
      </c>
      <c r="I4178" s="53">
        <v>0.71250000000000002</v>
      </c>
      <c r="J4178" s="53">
        <v>8.5190758917798277</v>
      </c>
      <c r="K4178" s="53">
        <v>109</v>
      </c>
      <c r="L4178" s="53">
        <v>92.385964912280699</v>
      </c>
      <c r="M4178" s="53">
        <v>73.812656641603994</v>
      </c>
      <c r="N4178" s="53">
        <v>8.5914292548797722</v>
      </c>
      <c r="O4178" s="53">
        <v>0.13319812558259622</v>
      </c>
      <c r="P4178" s="53">
        <v>2.0588972468566902</v>
      </c>
      <c r="Q4178" s="53">
        <v>43.772727272727245</v>
      </c>
      <c r="R4178" s="53">
        <v>0.87300965321570456</v>
      </c>
      <c r="S4178" s="53">
        <v>4.6657088735861283</v>
      </c>
      <c r="T4178" s="53">
        <v>1.2138429752066091E-2</v>
      </c>
      <c r="U4178" s="53">
        <v>0.21723522689431771</v>
      </c>
      <c r="V4178" s="53">
        <v>9.3993248468658912</v>
      </c>
      <c r="W4178" s="53">
        <v>7.875133511160036</v>
      </c>
    </row>
    <row r="4179" spans="3:23" x14ac:dyDescent="0.25">
      <c r="C4179" s="70">
        <v>0</v>
      </c>
      <c r="D4179" s="53">
        <v>6331</v>
      </c>
      <c r="E4179" s="53">
        <v>10307</v>
      </c>
      <c r="F4179" s="53">
        <v>563.96100000000001</v>
      </c>
      <c r="G4179" s="53">
        <v>0.84581291891781818</v>
      </c>
      <c r="H4179" s="53">
        <v>0.61424274764723008</v>
      </c>
      <c r="I4179" s="53">
        <v>0.47380631641969767</v>
      </c>
      <c r="J4179" s="53">
        <v>89.78240115812406</v>
      </c>
      <c r="K4179" s="53">
        <v>239</v>
      </c>
      <c r="L4179" s="53">
        <v>121.0194282103933</v>
      </c>
      <c r="M4179" s="53">
        <v>1127.4231611895948</v>
      </c>
      <c r="N4179" s="53">
        <v>33.577122586511116</v>
      </c>
      <c r="O4179" s="53">
        <v>0.90908645112148612</v>
      </c>
      <c r="P4179" s="53">
        <v>3.235928657823369</v>
      </c>
      <c r="Q4179" s="53">
        <v>41.711776476692201</v>
      </c>
      <c r="R4179" s="53">
        <v>0.99027980374275815</v>
      </c>
      <c r="S4179" s="53">
        <v>6.8287820009816995</v>
      </c>
      <c r="T4179" s="53">
        <v>5.4740429403983071E-4</v>
      </c>
      <c r="U4179" s="53">
        <v>0.32414037447991467</v>
      </c>
      <c r="V4179" s="53">
        <v>158.13711043360769</v>
      </c>
      <c r="W4179" s="53">
        <v>84.362925765265913</v>
      </c>
    </row>
    <row r="4180" spans="3:23" x14ac:dyDescent="0.25">
      <c r="C4180" s="70">
        <v>0</v>
      </c>
      <c r="D4180" s="53">
        <v>141</v>
      </c>
      <c r="E4180" s="53">
        <v>147</v>
      </c>
      <c r="F4180" s="53">
        <v>40.127000000000002</v>
      </c>
      <c r="G4180" s="53">
        <v>0.44648836712704948</v>
      </c>
      <c r="H4180" s="53">
        <v>0.95918367346938771</v>
      </c>
      <c r="I4180" s="53">
        <v>0.67142857142857137</v>
      </c>
      <c r="J4180" s="53">
        <v>13.398760233979035</v>
      </c>
      <c r="K4180" s="53">
        <v>126</v>
      </c>
      <c r="L4180" s="53">
        <v>101.71631205673759</v>
      </c>
      <c r="M4180" s="53">
        <v>213.64751773049642</v>
      </c>
      <c r="N4180" s="53">
        <v>14.616686277350842</v>
      </c>
      <c r="O4180" s="53">
        <v>-4.1985527237893057E-4</v>
      </c>
      <c r="P4180" s="53">
        <v>1.7831438176522483</v>
      </c>
      <c r="Q4180" s="53">
        <v>61.178571428571409</v>
      </c>
      <c r="R4180" s="53">
        <v>0.93870000890964633</v>
      </c>
      <c r="S4180" s="53">
        <v>5.4235115979986581</v>
      </c>
      <c r="T4180" s="53">
        <v>4.9824617346938558E-3</v>
      </c>
      <c r="U4180" s="53">
        <v>0.20527954370850882</v>
      </c>
      <c r="V4180" s="53">
        <v>14.313650640241312</v>
      </c>
      <c r="W4180" s="53">
        <v>12.807703409421345</v>
      </c>
    </row>
    <row r="4181" spans="3:23" x14ac:dyDescent="0.25">
      <c r="C4181" s="70">
        <v>0</v>
      </c>
      <c r="D4181" s="53">
        <v>338</v>
      </c>
      <c r="E4181" s="53">
        <v>403</v>
      </c>
      <c r="F4181" s="53">
        <v>79.096000000000004</v>
      </c>
      <c r="G4181" s="53">
        <v>0.87331570509174672</v>
      </c>
      <c r="H4181" s="53">
        <v>0.83870967741935487</v>
      </c>
      <c r="I4181" s="53">
        <v>0.54516129032258065</v>
      </c>
      <c r="J4181" s="53">
        <v>20.744998580874498</v>
      </c>
      <c r="K4181" s="53">
        <v>117</v>
      </c>
      <c r="L4181" s="53">
        <v>92.556213017751475</v>
      </c>
      <c r="M4181" s="53">
        <v>125.48199392481527</v>
      </c>
      <c r="N4181" s="53">
        <v>11.20187457191051</v>
      </c>
      <c r="O4181" s="53">
        <v>0.42279606603101161</v>
      </c>
      <c r="P4181" s="53">
        <v>2.0645193549936707</v>
      </c>
      <c r="Q4181" s="53">
        <v>11.505376344085994</v>
      </c>
      <c r="R4181" s="53">
        <v>0.99046428754616234</v>
      </c>
      <c r="S4181" s="53">
        <v>5.2234614467074083</v>
      </c>
      <c r="T4181" s="53">
        <v>2.6498285752039187E-3</v>
      </c>
      <c r="U4181" s="53">
        <v>0.35206957660874638</v>
      </c>
      <c r="V4181" s="53">
        <v>31.878223168683004</v>
      </c>
      <c r="W4181" s="53">
        <v>15.529625508362306</v>
      </c>
    </row>
    <row r="4182" spans="3:23" x14ac:dyDescent="0.25">
      <c r="C4182" s="70">
        <v>0</v>
      </c>
      <c r="D4182" s="53">
        <v>167</v>
      </c>
      <c r="E4182" s="53">
        <v>180</v>
      </c>
      <c r="F4182" s="53">
        <v>52.506999999999998</v>
      </c>
      <c r="G4182" s="53">
        <v>0.92570836611748819</v>
      </c>
      <c r="H4182" s="53">
        <v>0.92777777777777781</v>
      </c>
      <c r="I4182" s="53">
        <v>0.77314814814814814</v>
      </c>
      <c r="J4182" s="53">
        <v>14.581872443920643</v>
      </c>
      <c r="K4182" s="53">
        <v>186</v>
      </c>
      <c r="L4182" s="53">
        <v>129.26946107784431</v>
      </c>
      <c r="M4182" s="53">
        <v>956.96912199696976</v>
      </c>
      <c r="N4182" s="53">
        <v>30.934917520448796</v>
      </c>
      <c r="O4182" s="53">
        <v>-0.15860990947988263</v>
      </c>
      <c r="P4182" s="53">
        <v>1.7578652461159532</v>
      </c>
      <c r="Q4182" s="53">
        <v>836.8355555555554</v>
      </c>
      <c r="R4182" s="53">
        <v>0.71405612278093022</v>
      </c>
      <c r="S4182" s="53">
        <v>6.2320888735830202</v>
      </c>
      <c r="T4182" s="53">
        <v>5.037037037037056E-3</v>
      </c>
      <c r="U4182" s="53">
        <v>0.17092967599373013</v>
      </c>
      <c r="V4182" s="53">
        <v>24.035789231983035</v>
      </c>
      <c r="W4182" s="53">
        <v>9.0912499995047824</v>
      </c>
    </row>
    <row r="4183" spans="3:23" x14ac:dyDescent="0.25">
      <c r="C4183" s="70">
        <v>0</v>
      </c>
      <c r="D4183" s="53">
        <v>142</v>
      </c>
      <c r="E4183" s="53">
        <v>150</v>
      </c>
      <c r="F4183" s="53">
        <v>41.507999999999996</v>
      </c>
      <c r="G4183" s="53">
        <v>0.60901132628539412</v>
      </c>
      <c r="H4183" s="53">
        <v>0.94666666666666666</v>
      </c>
      <c r="I4183" s="53">
        <v>0.68269230769230771</v>
      </c>
      <c r="J4183" s="53">
        <v>13.446189622059965</v>
      </c>
      <c r="K4183" s="53">
        <v>189</v>
      </c>
      <c r="L4183" s="53">
        <v>122.25352112676056</v>
      </c>
      <c r="M4183" s="53">
        <v>882.37498751373562</v>
      </c>
      <c r="N4183" s="53">
        <v>29.704797382135695</v>
      </c>
      <c r="O4183" s="53">
        <v>0.28451822418040984</v>
      </c>
      <c r="P4183" s="53">
        <v>2.0246954199546354</v>
      </c>
      <c r="Q4183" s="53">
        <v>112.87782805429862</v>
      </c>
      <c r="R4183" s="53">
        <v>0.95668951168849137</v>
      </c>
      <c r="S4183" s="53">
        <v>6.1081034364185198</v>
      </c>
      <c r="T4183" s="53">
        <v>5.466718535656531E-3</v>
      </c>
      <c r="U4183" s="53">
        <v>0.15984673488399542</v>
      </c>
      <c r="V4183" s="53">
        <v>15.263157878575358</v>
      </c>
      <c r="W4183" s="53">
        <v>12.106149576551907</v>
      </c>
    </row>
    <row r="4184" spans="3:23" x14ac:dyDescent="0.25">
      <c r="C4184" s="70">
        <v>0</v>
      </c>
      <c r="D4184" s="53">
        <v>36</v>
      </c>
      <c r="E4184" s="53">
        <v>40</v>
      </c>
      <c r="F4184" s="53">
        <v>19.592000000000002</v>
      </c>
      <c r="G4184" s="53">
        <v>0.38282074674438793</v>
      </c>
      <c r="H4184" s="53">
        <v>0.9</v>
      </c>
      <c r="I4184" s="53">
        <v>0.6428571428571429</v>
      </c>
      <c r="J4184" s="53">
        <v>6.7702750025730758</v>
      </c>
      <c r="K4184" s="53">
        <v>106</v>
      </c>
      <c r="L4184" s="53">
        <v>94</v>
      </c>
      <c r="M4184" s="53">
        <v>87.885714285714286</v>
      </c>
      <c r="N4184" s="53">
        <v>9.3747380915796406</v>
      </c>
      <c r="O4184" s="53">
        <v>-0.57650582411001061</v>
      </c>
      <c r="P4184" s="53">
        <v>2.122809924902048</v>
      </c>
      <c r="Q4184" s="53">
        <v>46.666666666666693</v>
      </c>
      <c r="R4184" s="53">
        <v>0.97181220757146602</v>
      </c>
      <c r="S4184" s="53">
        <v>4.2527152789797045</v>
      </c>
      <c r="T4184" s="53">
        <v>1.6880826404635944E-2</v>
      </c>
      <c r="U4184" s="53">
        <v>0.18618986833272538</v>
      </c>
      <c r="V4184" s="53">
        <v>7.1802197428460053</v>
      </c>
      <c r="W4184" s="53">
        <v>6.6332495807108005</v>
      </c>
    </row>
    <row r="4185" spans="3:23" x14ac:dyDescent="0.25">
      <c r="C4185" s="70">
        <v>0</v>
      </c>
      <c r="D4185" s="53">
        <v>29</v>
      </c>
      <c r="E4185" s="53">
        <v>33</v>
      </c>
      <c r="F4185" s="53">
        <v>17.996000000000002</v>
      </c>
      <c r="G4185" s="53">
        <v>0</v>
      </c>
      <c r="H4185" s="53">
        <v>0.87878787878787878</v>
      </c>
      <c r="I4185" s="53">
        <v>0.59183673469387754</v>
      </c>
      <c r="J4185" s="53">
        <v>6.0765077797464979</v>
      </c>
      <c r="K4185" s="53">
        <v>99</v>
      </c>
      <c r="L4185" s="53">
        <v>89.172413793103445</v>
      </c>
      <c r="M4185" s="53">
        <v>37.290640394088676</v>
      </c>
      <c r="N4185" s="53">
        <v>6.10660629106615</v>
      </c>
      <c r="O4185" s="53">
        <v>-4.903561660414036E-2</v>
      </c>
      <c r="P4185" s="53">
        <v>2.2622432636650616</v>
      </c>
      <c r="Q4185" s="53">
        <v>44.000000000000014</v>
      </c>
      <c r="R4185" s="53">
        <v>0.74726122036443521</v>
      </c>
      <c r="S4185" s="53">
        <v>3.65041030517399</v>
      </c>
      <c r="T4185" s="53">
        <v>2.0408163265306138E-2</v>
      </c>
      <c r="U4185" s="53">
        <v>0.23003672914387197</v>
      </c>
      <c r="V4185" s="53">
        <v>6.2330229193099944</v>
      </c>
      <c r="W4185" s="53">
        <v>6.2330229193099944</v>
      </c>
    </row>
    <row r="4186" spans="3:23" x14ac:dyDescent="0.25">
      <c r="C4186" s="70">
        <v>0</v>
      </c>
      <c r="D4186" s="53">
        <v>134</v>
      </c>
      <c r="E4186" s="53">
        <v>147</v>
      </c>
      <c r="F4186" s="53">
        <v>45.171999999999997</v>
      </c>
      <c r="G4186" s="53">
        <v>0.88844650263204972</v>
      </c>
      <c r="H4186" s="53">
        <v>0.91156462585034015</v>
      </c>
      <c r="I4186" s="53">
        <v>0.53174603174603174</v>
      </c>
      <c r="J4186" s="53">
        <v>13.061933202803932</v>
      </c>
      <c r="K4186" s="53">
        <v>142</v>
      </c>
      <c r="L4186" s="53">
        <v>102</v>
      </c>
      <c r="M4186" s="53">
        <v>255.42857142857142</v>
      </c>
      <c r="N4186" s="53">
        <v>15.982132881082281</v>
      </c>
      <c r="O4186" s="53">
        <v>0.50554309497156247</v>
      </c>
      <c r="P4186" s="53">
        <v>2.5618767515775351</v>
      </c>
      <c r="Q4186" s="53">
        <v>96.597744360902297</v>
      </c>
      <c r="R4186" s="53">
        <v>0.94357497810228497</v>
      </c>
      <c r="S4186" s="53">
        <v>5.5855383779506935</v>
      </c>
      <c r="T4186" s="53">
        <v>4.2681892701679049E-3</v>
      </c>
      <c r="U4186" s="53">
        <v>0.17645023499349582</v>
      </c>
      <c r="V4186" s="53">
        <v>19.538645767647292</v>
      </c>
      <c r="W4186" s="53">
        <v>8.9678512860824995</v>
      </c>
    </row>
    <row r="4187" spans="3:23" x14ac:dyDescent="0.25">
      <c r="C4187" s="70">
        <v>0</v>
      </c>
      <c r="D4187" s="53">
        <v>57</v>
      </c>
      <c r="E4187" s="53">
        <v>61</v>
      </c>
      <c r="F4187" s="53">
        <v>24.645</v>
      </c>
      <c r="G4187" s="53">
        <v>0.54591534803443842</v>
      </c>
      <c r="H4187" s="53">
        <v>0.93442622950819676</v>
      </c>
      <c r="I4187" s="53">
        <v>0.71250000000000002</v>
      </c>
      <c r="J4187" s="53">
        <v>8.5190758917798277</v>
      </c>
      <c r="K4187" s="53">
        <v>95</v>
      </c>
      <c r="L4187" s="53">
        <v>85.263157894736835</v>
      </c>
      <c r="M4187" s="53">
        <v>31.375939849624071</v>
      </c>
      <c r="N4187" s="53">
        <v>5.6014230200569637</v>
      </c>
      <c r="O4187" s="53">
        <v>4.1291937756435811E-2</v>
      </c>
      <c r="P4187" s="53">
        <v>1.6892772733827033</v>
      </c>
      <c r="Q4187" s="53">
        <v>16.420454545454543</v>
      </c>
      <c r="R4187" s="53">
        <v>0.9016269547158795</v>
      </c>
      <c r="S4187" s="53">
        <v>3.9906140336262408</v>
      </c>
      <c r="T4187" s="53">
        <v>1.3946280991735518E-2</v>
      </c>
      <c r="U4187" s="53">
        <v>0.31419101731601712</v>
      </c>
      <c r="V4187" s="53">
        <v>9.3993248468658912</v>
      </c>
      <c r="W4187" s="53">
        <v>7.875133511160036</v>
      </c>
    </row>
    <row r="4188" spans="3:23" x14ac:dyDescent="0.25">
      <c r="C4188" s="70">
        <v>0</v>
      </c>
      <c r="D4188" s="53">
        <v>29</v>
      </c>
      <c r="E4188" s="53">
        <v>33</v>
      </c>
      <c r="F4188" s="53">
        <v>17.996000000000002</v>
      </c>
      <c r="G4188" s="53">
        <v>0</v>
      </c>
      <c r="H4188" s="53">
        <v>0.87878787878787878</v>
      </c>
      <c r="I4188" s="53">
        <v>0.59183673469387754</v>
      </c>
      <c r="J4188" s="53">
        <v>6.0765077797464979</v>
      </c>
      <c r="K4188" s="53">
        <v>109</v>
      </c>
      <c r="L4188" s="53">
        <v>97</v>
      </c>
      <c r="M4188" s="53">
        <v>96.214285714285708</v>
      </c>
      <c r="N4188" s="53">
        <v>9.8088880977553057</v>
      </c>
      <c r="O4188" s="53">
        <v>-0.57884407527782522</v>
      </c>
      <c r="P4188" s="53">
        <v>2.0837652921695162</v>
      </c>
      <c r="Q4188" s="53">
        <v>105.28571428571433</v>
      </c>
      <c r="R4188" s="53">
        <v>0.83510352364513629</v>
      </c>
      <c r="S4188" s="53">
        <v>3.8664331502253844</v>
      </c>
      <c r="T4188" s="53">
        <v>2.0408163265306135E-2</v>
      </c>
      <c r="U4188" s="53">
        <v>0.1572946682660305</v>
      </c>
      <c r="V4188" s="53">
        <v>6.2330229193099944</v>
      </c>
      <c r="W4188" s="53">
        <v>6.2330229193099944</v>
      </c>
    </row>
    <row r="4189" spans="3:23" x14ac:dyDescent="0.25">
      <c r="C4189" s="70">
        <v>0</v>
      </c>
      <c r="D4189" s="53">
        <v>6113</v>
      </c>
      <c r="E4189" s="53">
        <v>10118</v>
      </c>
      <c r="F4189" s="53">
        <v>554.42600000000004</v>
      </c>
      <c r="G4189" s="53">
        <v>0.84644415458097355</v>
      </c>
      <c r="H4189" s="53">
        <v>0.60417078474006725</v>
      </c>
      <c r="I4189" s="53">
        <v>0.45852085208520854</v>
      </c>
      <c r="J4189" s="53">
        <v>88.223088457421667</v>
      </c>
      <c r="K4189" s="53">
        <v>239</v>
      </c>
      <c r="L4189" s="53">
        <v>120.10175036806805</v>
      </c>
      <c r="M4189" s="53">
        <v>1073.4493964775957</v>
      </c>
      <c r="N4189" s="53">
        <v>32.763537606271939</v>
      </c>
      <c r="O4189" s="53">
        <v>0.9014100538757075</v>
      </c>
      <c r="P4189" s="53">
        <v>3.2502714271240585</v>
      </c>
      <c r="Q4189" s="53">
        <v>35.871212121212054</v>
      </c>
      <c r="R4189" s="53">
        <v>0.99130867054022298</v>
      </c>
      <c r="S4189" s="53">
        <v>6.8028633767968198</v>
      </c>
      <c r="T4189" s="53">
        <v>5.6266767496716201E-4</v>
      </c>
      <c r="U4189" s="53">
        <v>0.32194561838150448</v>
      </c>
      <c r="V4189" s="53">
        <v>155.00601369911411</v>
      </c>
      <c r="W4189" s="53">
        <v>82.537215411892419</v>
      </c>
    </row>
    <row r="4190" spans="3:23" x14ac:dyDescent="0.25">
      <c r="C4190" s="70">
        <v>0</v>
      </c>
      <c r="D4190" s="53">
        <v>154</v>
      </c>
      <c r="E4190" s="53">
        <v>161</v>
      </c>
      <c r="F4190" s="53">
        <v>43.277999999999999</v>
      </c>
      <c r="G4190" s="53">
        <v>0.69021628745199259</v>
      </c>
      <c r="H4190" s="53">
        <v>0.95652173913043481</v>
      </c>
      <c r="I4190" s="53">
        <v>0.6875</v>
      </c>
      <c r="J4190" s="53">
        <v>14.002817212590296</v>
      </c>
      <c r="K4190" s="53">
        <v>138</v>
      </c>
      <c r="L4190" s="53">
        <v>102.42857142857143</v>
      </c>
      <c r="M4190" s="53">
        <v>315.5667600373485</v>
      </c>
      <c r="N4190" s="53">
        <v>17.764198829031059</v>
      </c>
      <c r="O4190" s="53">
        <v>0.36952461287773131</v>
      </c>
      <c r="P4190" s="53">
        <v>1.9462488295926892</v>
      </c>
      <c r="Q4190" s="53">
        <v>71.289915966386488</v>
      </c>
      <c r="R4190" s="53">
        <v>0.94661223725704025</v>
      </c>
      <c r="S4190" s="53">
        <v>5.6447884499211236</v>
      </c>
      <c r="T4190" s="53">
        <v>4.766612527363912E-3</v>
      </c>
      <c r="U4190" s="53">
        <v>0.23882452249845626</v>
      </c>
      <c r="V4190" s="53">
        <v>16.674514589808705</v>
      </c>
      <c r="W4190" s="53">
        <v>12.065730796214618</v>
      </c>
    </row>
    <row r="4191" spans="3:23" x14ac:dyDescent="0.25">
      <c r="C4191" s="70">
        <v>0</v>
      </c>
      <c r="D4191" s="53">
        <v>257</v>
      </c>
      <c r="E4191" s="53">
        <v>274</v>
      </c>
      <c r="F4191" s="53">
        <v>58.254999999999995</v>
      </c>
      <c r="G4191" s="53">
        <v>0.75456741961400897</v>
      </c>
      <c r="H4191" s="53">
        <v>0.93795620437956206</v>
      </c>
      <c r="I4191" s="53">
        <v>0.68716577540106949</v>
      </c>
      <c r="J4191" s="53">
        <v>18.089294154193436</v>
      </c>
      <c r="K4191" s="53">
        <v>113</v>
      </c>
      <c r="L4191" s="53">
        <v>91.902723735408557</v>
      </c>
      <c r="M4191" s="53">
        <v>94.267844114786072</v>
      </c>
      <c r="N4191" s="53">
        <v>9.7091628946467914</v>
      </c>
      <c r="O4191" s="53">
        <v>0.15129229347497072</v>
      </c>
      <c r="P4191" s="53">
        <v>1.9262674580704648</v>
      </c>
      <c r="Q4191" s="53">
        <v>9.5984848484848584</v>
      </c>
      <c r="R4191" s="53">
        <v>0.98465428175205016</v>
      </c>
      <c r="S4191" s="53">
        <v>5.0634706149410507</v>
      </c>
      <c r="T4191" s="53">
        <v>4.1067238036935133E-3</v>
      </c>
      <c r="U4191" s="53">
        <v>0.37215007215007251</v>
      </c>
      <c r="V4191" s="53">
        <v>22.63209575872779</v>
      </c>
      <c r="W4191" s="53">
        <v>14.851691144503542</v>
      </c>
    </row>
    <row r="4192" spans="3:23" x14ac:dyDescent="0.25">
      <c r="C4192" s="70">
        <v>0</v>
      </c>
      <c r="D4192" s="53">
        <v>537</v>
      </c>
      <c r="E4192" s="53">
        <v>710</v>
      </c>
      <c r="F4192" s="53">
        <v>135.57199999999997</v>
      </c>
      <c r="G4192" s="53">
        <v>0.98516904602242605</v>
      </c>
      <c r="H4192" s="53">
        <v>0.75633802816901408</v>
      </c>
      <c r="I4192" s="53">
        <v>0.63928571428571423</v>
      </c>
      <c r="J4192" s="53">
        <v>26.148224328293924</v>
      </c>
      <c r="K4192" s="53">
        <v>198</v>
      </c>
      <c r="L4192" s="53">
        <v>122.24208566108007</v>
      </c>
      <c r="M4192" s="53">
        <v>1092.1726284777226</v>
      </c>
      <c r="N4192" s="53">
        <v>33.048035168186971</v>
      </c>
      <c r="O4192" s="53">
        <v>0.4070820595973223</v>
      </c>
      <c r="P4192" s="53">
        <v>2.0037638688021979</v>
      </c>
      <c r="Q4192" s="53">
        <v>262.1077283372361</v>
      </c>
      <c r="R4192" s="53">
        <v>0.93417086097108226</v>
      </c>
      <c r="S4192" s="53">
        <v>6.6479975367492052</v>
      </c>
      <c r="T4192" s="53">
        <v>1.4863241722381129E-3</v>
      </c>
      <c r="U4192" s="53">
        <v>0.16385727715041007</v>
      </c>
      <c r="V4192" s="53">
        <v>71.653924944244565</v>
      </c>
      <c r="W4192" s="53">
        <v>12.294851157043551</v>
      </c>
    </row>
    <row r="4193" spans="3:23" x14ac:dyDescent="0.25">
      <c r="C4193" s="70">
        <v>0</v>
      </c>
      <c r="D4193" s="53">
        <v>256</v>
      </c>
      <c r="E4193" s="53">
        <v>300</v>
      </c>
      <c r="F4193" s="53">
        <v>80.402999999999992</v>
      </c>
      <c r="G4193" s="53">
        <v>0.97280735774324867</v>
      </c>
      <c r="H4193" s="53">
        <v>0.85333333333333339</v>
      </c>
      <c r="I4193" s="53">
        <v>0.35261707988980717</v>
      </c>
      <c r="J4193" s="53">
        <v>18.054066673528201</v>
      </c>
      <c r="K4193" s="53">
        <v>144</v>
      </c>
      <c r="L4193" s="53">
        <v>94.265625</v>
      </c>
      <c r="M4193" s="53">
        <v>240.37622549019608</v>
      </c>
      <c r="N4193" s="53">
        <v>15.504071255325037</v>
      </c>
      <c r="O4193" s="53">
        <v>1.3174529702531115</v>
      </c>
      <c r="P4193" s="53">
        <v>4.2434297936249932</v>
      </c>
      <c r="Q4193" s="53">
        <v>55.13101604278075</v>
      </c>
      <c r="R4193" s="53">
        <v>0.97078792438576922</v>
      </c>
      <c r="S4193" s="53">
        <v>5.4034482589123991</v>
      </c>
      <c r="T4193" s="53">
        <v>2.6094540879064202E-3</v>
      </c>
      <c r="U4193" s="53">
        <v>0.27414987341354419</v>
      </c>
      <c r="V4193" s="53">
        <v>39.089086514645018</v>
      </c>
      <c r="W4193" s="53">
        <v>9.0536471678069343</v>
      </c>
    </row>
    <row r="4194" spans="3:23" x14ac:dyDescent="0.25">
      <c r="C4194" s="70">
        <v>0</v>
      </c>
      <c r="D4194" s="53">
        <v>5931</v>
      </c>
      <c r="E4194" s="53">
        <v>9897</v>
      </c>
      <c r="F4194" s="53">
        <v>529.38299999999992</v>
      </c>
      <c r="G4194" s="53">
        <v>0.84285935125606448</v>
      </c>
      <c r="H4194" s="53">
        <v>0.59927250682024857</v>
      </c>
      <c r="I4194" s="53">
        <v>0.46915045087802565</v>
      </c>
      <c r="J4194" s="53">
        <v>86.899848905646849</v>
      </c>
      <c r="K4194" s="53">
        <v>230</v>
      </c>
      <c r="L4194" s="53">
        <v>119.3367054459619</v>
      </c>
      <c r="M4194" s="53">
        <v>998.44259683379914</v>
      </c>
      <c r="N4194" s="53">
        <v>31.598142300359989</v>
      </c>
      <c r="O4194" s="53">
        <v>0.77722590345480491</v>
      </c>
      <c r="P4194" s="53">
        <v>3.0366506327380609</v>
      </c>
      <c r="Q4194" s="53">
        <v>33.32260590400135</v>
      </c>
      <c r="R4194" s="53">
        <v>0.99170978750819438</v>
      </c>
      <c r="S4194" s="53">
        <v>6.7928932292850135</v>
      </c>
      <c r="T4194" s="53">
        <v>5.5256812663217569E-4</v>
      </c>
      <c r="U4194" s="53">
        <v>0.32853766202184564</v>
      </c>
      <c r="V4194" s="53">
        <v>151.57476461422394</v>
      </c>
      <c r="W4194" s="53">
        <v>81.567521993773241</v>
      </c>
    </row>
    <row r="4195" spans="3:23" x14ac:dyDescent="0.25">
      <c r="C4195" s="70">
        <v>0</v>
      </c>
      <c r="D4195" s="53">
        <v>136</v>
      </c>
      <c r="E4195" s="53">
        <v>143</v>
      </c>
      <c r="F4195" s="53">
        <v>41.69</v>
      </c>
      <c r="G4195" s="53">
        <v>0.79733557597780347</v>
      </c>
      <c r="H4195" s="53">
        <v>0.95104895104895104</v>
      </c>
      <c r="I4195" s="53">
        <v>0.66666666666666663</v>
      </c>
      <c r="J4195" s="53">
        <v>13.159049284959082</v>
      </c>
      <c r="K4195" s="53">
        <v>146</v>
      </c>
      <c r="L4195" s="53">
        <v>103.67647058823529</v>
      </c>
      <c r="M4195" s="53">
        <v>375.58344226579516</v>
      </c>
      <c r="N4195" s="53">
        <v>19.379975290639436</v>
      </c>
      <c r="O4195" s="53">
        <v>0.44267715670125662</v>
      </c>
      <c r="P4195" s="53">
        <v>2.0607245176379392</v>
      </c>
      <c r="Q4195" s="53">
        <v>97.453703703703766</v>
      </c>
      <c r="R4195" s="53">
        <v>0.93432296516765656</v>
      </c>
      <c r="S4195" s="53">
        <v>5.5624823526209317</v>
      </c>
      <c r="T4195" s="53">
        <v>5.2726337448559873E-3</v>
      </c>
      <c r="U4195" s="53">
        <v>0.19067315018413655</v>
      </c>
      <c r="V4195" s="53">
        <v>17.114506003409538</v>
      </c>
      <c r="W4195" s="53">
        <v>10.329224408322377</v>
      </c>
    </row>
    <row r="4196" spans="3:23" x14ac:dyDescent="0.25">
      <c r="C4196" s="70">
        <v>0</v>
      </c>
      <c r="D4196" s="53">
        <v>43</v>
      </c>
      <c r="E4196" s="53">
        <v>47</v>
      </c>
      <c r="F4196" s="53">
        <v>21.552</v>
      </c>
      <c r="G4196" s="53">
        <v>0.53810701977690156</v>
      </c>
      <c r="H4196" s="53">
        <v>0.91489361702127658</v>
      </c>
      <c r="I4196" s="53">
        <v>0.68253968253968256</v>
      </c>
      <c r="J4196" s="53">
        <v>7.399277020331918</v>
      </c>
      <c r="K4196" s="53">
        <v>87</v>
      </c>
      <c r="L4196" s="53">
        <v>79.883720930232556</v>
      </c>
      <c r="M4196" s="53">
        <v>12.533776301218158</v>
      </c>
      <c r="N4196" s="53">
        <v>3.5403073738332607</v>
      </c>
      <c r="O4196" s="53">
        <v>0.54004552895072178</v>
      </c>
      <c r="P4196" s="53">
        <v>2.3702025894039624</v>
      </c>
      <c r="Q4196" s="53">
        <v>8.5714285714285694</v>
      </c>
      <c r="R4196" s="53">
        <v>0.83460343819991423</v>
      </c>
      <c r="S4196" s="53">
        <v>3.5150831391815385</v>
      </c>
      <c r="T4196" s="53">
        <v>1.9591836734693856E-2</v>
      </c>
      <c r="U4196" s="53">
        <v>0.35217687074829912</v>
      </c>
      <c r="V4196" s="53">
        <v>8.1744544421237428</v>
      </c>
      <c r="W4196" s="53">
        <v>6.8900557484721601</v>
      </c>
    </row>
    <row r="4197" spans="3:23" x14ac:dyDescent="0.25">
      <c r="C4197" s="70">
        <v>0</v>
      </c>
      <c r="D4197" s="53">
        <v>110</v>
      </c>
      <c r="E4197" s="53">
        <v>126</v>
      </c>
      <c r="F4197" s="53">
        <v>41.143999999999998</v>
      </c>
      <c r="G4197" s="53">
        <v>0.88196838272021005</v>
      </c>
      <c r="H4197" s="53">
        <v>0.87301587301587302</v>
      </c>
      <c r="I4197" s="53">
        <v>0.52884615384615385</v>
      </c>
      <c r="J4197" s="53">
        <v>11.834540545406394</v>
      </c>
      <c r="K4197" s="53">
        <v>88</v>
      </c>
      <c r="L4197" s="53">
        <v>81.5</v>
      </c>
      <c r="M4197" s="53">
        <v>13.86697247706422</v>
      </c>
      <c r="N4197" s="53">
        <v>3.7238384064113497</v>
      </c>
      <c r="O4197" s="53">
        <v>-8.5669326505805748E-3</v>
      </c>
      <c r="P4197" s="53">
        <v>1.8683690777804611</v>
      </c>
      <c r="Q4197" s="53">
        <v>8.272321428571427</v>
      </c>
      <c r="R4197" s="53">
        <v>0.92682316627183747</v>
      </c>
      <c r="S4197" s="53">
        <v>3.7107154479481954</v>
      </c>
      <c r="T4197" s="53">
        <v>8.808992346938771E-3</v>
      </c>
      <c r="U4197" s="53">
        <v>0.39630102040816306</v>
      </c>
      <c r="V4197" s="53">
        <v>17.861934527300907</v>
      </c>
      <c r="W4197" s="53">
        <v>8.4184828901094733</v>
      </c>
    </row>
    <row r="4198" spans="3:23" x14ac:dyDescent="0.25">
      <c r="C4198" s="70">
        <v>0</v>
      </c>
      <c r="D4198" s="53">
        <v>238</v>
      </c>
      <c r="E4198" s="53">
        <v>252</v>
      </c>
      <c r="F4198" s="53">
        <v>56.418999999999997</v>
      </c>
      <c r="G4198" s="53">
        <v>0.79702735487115428</v>
      </c>
      <c r="H4198" s="53">
        <v>0.94444444444444442</v>
      </c>
      <c r="I4198" s="53">
        <v>0.63636363636363635</v>
      </c>
      <c r="J4198" s="53">
        <v>17.407785949022028</v>
      </c>
      <c r="K4198" s="53">
        <v>126</v>
      </c>
      <c r="L4198" s="53">
        <v>93.651260504201687</v>
      </c>
      <c r="M4198" s="53">
        <v>152.32934439598625</v>
      </c>
      <c r="N4198" s="53">
        <v>12.342177457644427</v>
      </c>
      <c r="O4198" s="53">
        <v>0.66881777464395886</v>
      </c>
      <c r="P4198" s="53">
        <v>2.8831973794798866</v>
      </c>
      <c r="Q4198" s="53">
        <v>18.406565656565654</v>
      </c>
      <c r="R4198" s="53">
        <v>0.97677958238485774</v>
      </c>
      <c r="S4198" s="53">
        <v>5.3521110830253162</v>
      </c>
      <c r="T4198" s="53">
        <v>3.6858483828180939E-3</v>
      </c>
      <c r="U4198" s="53">
        <v>0.29525224354769858</v>
      </c>
      <c r="V4198" s="53">
        <v>22.750978617759969</v>
      </c>
      <c r="W4198" s="53">
        <v>13.740298956884621</v>
      </c>
    </row>
    <row r="4199" spans="3:23" x14ac:dyDescent="0.25">
      <c r="C4199" s="70">
        <v>0</v>
      </c>
      <c r="D4199" s="53">
        <v>629</v>
      </c>
      <c r="E4199" s="53">
        <v>821</v>
      </c>
      <c r="F4199" s="53">
        <v>139.99700000000001</v>
      </c>
      <c r="G4199" s="53">
        <v>0.98106345235966363</v>
      </c>
      <c r="H4199" s="53">
        <v>0.76613885505481116</v>
      </c>
      <c r="I4199" s="53">
        <v>0.63407258064516125</v>
      </c>
      <c r="J4199" s="53">
        <v>28.299605538565682</v>
      </c>
      <c r="K4199" s="53">
        <v>208</v>
      </c>
      <c r="L4199" s="53">
        <v>128.49602543720189</v>
      </c>
      <c r="M4199" s="53">
        <v>1344.5656688910722</v>
      </c>
      <c r="N4199" s="53">
        <v>36.668319690041322</v>
      </c>
      <c r="O4199" s="53">
        <v>0.38848861463833362</v>
      </c>
      <c r="P4199" s="53">
        <v>2.0378487173416944</v>
      </c>
      <c r="Q4199" s="53">
        <v>362.11011904761881</v>
      </c>
      <c r="R4199" s="53">
        <v>0.92014664136855207</v>
      </c>
      <c r="S4199" s="53">
        <v>6.8688204568960485</v>
      </c>
      <c r="T4199" s="53">
        <v>1.1810279667422371E-3</v>
      </c>
      <c r="U4199" s="53">
        <v>0.15042306612731149</v>
      </c>
      <c r="V4199" s="53">
        <v>71.154038017393162</v>
      </c>
      <c r="W4199" s="53">
        <v>13.78158432889783</v>
      </c>
    </row>
    <row r="4200" spans="3:23" x14ac:dyDescent="0.25">
      <c r="C4200" s="70">
        <v>0</v>
      </c>
      <c r="D4200" s="53">
        <v>306</v>
      </c>
      <c r="E4200" s="53">
        <v>357</v>
      </c>
      <c r="F4200" s="53">
        <v>88.210999999999984</v>
      </c>
      <c r="G4200" s="53">
        <v>0.97184437503997234</v>
      </c>
      <c r="H4200" s="53">
        <v>0.8571428571428571</v>
      </c>
      <c r="I4200" s="53">
        <v>0.33626373626373629</v>
      </c>
      <c r="J4200" s="53">
        <v>19.738573927438622</v>
      </c>
      <c r="K4200" s="53">
        <v>139</v>
      </c>
      <c r="L4200" s="53">
        <v>97.398692810457518</v>
      </c>
      <c r="M4200" s="53">
        <v>221.42085074466939</v>
      </c>
      <c r="N4200" s="53">
        <v>14.880216757314706</v>
      </c>
      <c r="O4200" s="53">
        <v>0.64924190300162221</v>
      </c>
      <c r="P4200" s="53">
        <v>2.8629752647056881</v>
      </c>
      <c r="Q4200" s="53">
        <v>52.433760683760781</v>
      </c>
      <c r="R4200" s="53">
        <v>0.97666346773841628</v>
      </c>
      <c r="S4200" s="53">
        <v>5.6533557217538748</v>
      </c>
      <c r="T4200" s="53">
        <v>2.2394806048651882E-3</v>
      </c>
      <c r="U4200" s="53">
        <v>0.27805438466148752</v>
      </c>
      <c r="V4200" s="53">
        <v>42.504766808729542</v>
      </c>
      <c r="W4200" s="53">
        <v>10.015128862847211</v>
      </c>
    </row>
    <row r="4201" spans="3:23" x14ac:dyDescent="0.25">
      <c r="C4201" s="70">
        <v>0</v>
      </c>
      <c r="D4201" s="53">
        <v>5807</v>
      </c>
      <c r="E4201" s="53">
        <v>9914</v>
      </c>
      <c r="F4201" s="53">
        <v>546.96500000000003</v>
      </c>
      <c r="G4201" s="53">
        <v>0.82565553580876916</v>
      </c>
      <c r="H4201" s="53">
        <v>0.5857373411337502</v>
      </c>
      <c r="I4201" s="53">
        <v>0.45934187628539785</v>
      </c>
      <c r="J4201" s="53">
        <v>85.986638707866049</v>
      </c>
      <c r="K4201" s="53">
        <v>225</v>
      </c>
      <c r="L4201" s="53">
        <v>118.48166006543826</v>
      </c>
      <c r="M4201" s="53">
        <v>973.04750203185415</v>
      </c>
      <c r="N4201" s="53">
        <v>31.193709334284922</v>
      </c>
      <c r="O4201" s="53">
        <v>0.66130721368229939</v>
      </c>
      <c r="P4201" s="53">
        <v>2.7793299535683378</v>
      </c>
      <c r="Q4201" s="53">
        <v>33.150967034688072</v>
      </c>
      <c r="R4201" s="53">
        <v>0.99186880808441469</v>
      </c>
      <c r="S4201" s="53">
        <v>6.7758961049614088</v>
      </c>
      <c r="T4201" s="53">
        <v>5.8018335074091218E-4</v>
      </c>
      <c r="U4201" s="53">
        <v>0.32996876775350736</v>
      </c>
      <c r="V4201" s="53">
        <v>146.93775690199149</v>
      </c>
      <c r="W4201" s="53">
        <v>82.898544612851936</v>
      </c>
    </row>
    <row r="4202" spans="3:23" x14ac:dyDescent="0.25">
      <c r="C4202" s="70">
        <v>0</v>
      </c>
      <c r="D4202" s="53">
        <v>135</v>
      </c>
      <c r="E4202" s="53">
        <v>149</v>
      </c>
      <c r="F4202" s="53">
        <v>44.228999999999992</v>
      </c>
      <c r="G4202" s="53">
        <v>0.838329032415565</v>
      </c>
      <c r="H4202" s="53">
        <v>0.90604026845637586</v>
      </c>
      <c r="I4202" s="53">
        <v>0.57692307692307687</v>
      </c>
      <c r="J4202" s="53">
        <v>13.110581167104948</v>
      </c>
      <c r="K4202" s="53">
        <v>129</v>
      </c>
      <c r="L4202" s="53">
        <v>94.681481481481484</v>
      </c>
      <c r="M4202" s="53">
        <v>240.51719181868438</v>
      </c>
      <c r="N4202" s="53">
        <v>15.508616695846356</v>
      </c>
      <c r="O4202" s="53">
        <v>0.65410669772625829</v>
      </c>
      <c r="P4202" s="53">
        <v>2.2434119516170186</v>
      </c>
      <c r="Q4202" s="53">
        <v>66.518218623481772</v>
      </c>
      <c r="R4202" s="53">
        <v>0.92908446346428819</v>
      </c>
      <c r="S4202" s="53">
        <v>5.2926080308240318</v>
      </c>
      <c r="T4202" s="53">
        <v>4.7697880640561264E-3</v>
      </c>
      <c r="U4202" s="53">
        <v>0.21706757094991791</v>
      </c>
      <c r="V4202" s="53">
        <v>18.202385187423268</v>
      </c>
      <c r="W4202" s="53">
        <v>9.9232959114681822</v>
      </c>
    </row>
    <row r="4203" spans="3:23" x14ac:dyDescent="0.25">
      <c r="C4203" s="70">
        <v>0</v>
      </c>
      <c r="D4203" s="53">
        <v>36</v>
      </c>
      <c r="E4203" s="53">
        <v>40</v>
      </c>
      <c r="F4203" s="53">
        <v>19.592000000000002</v>
      </c>
      <c r="G4203" s="53">
        <v>0.38282074674438793</v>
      </c>
      <c r="H4203" s="53">
        <v>0.9</v>
      </c>
      <c r="I4203" s="53">
        <v>0.6428571428571429</v>
      </c>
      <c r="J4203" s="53">
        <v>6.7702750025730758</v>
      </c>
      <c r="K4203" s="53">
        <v>98</v>
      </c>
      <c r="L4203" s="53">
        <v>86.222222222222229</v>
      </c>
      <c r="M4203" s="53">
        <v>44.806349206349203</v>
      </c>
      <c r="N4203" s="53">
        <v>6.6937544925362484</v>
      </c>
      <c r="O4203" s="53">
        <v>-6.8390749986281696E-2</v>
      </c>
      <c r="P4203" s="53">
        <v>1.997153404726858</v>
      </c>
      <c r="Q4203" s="53">
        <v>18.301587301587297</v>
      </c>
      <c r="R4203" s="53">
        <v>0.88036605814835056</v>
      </c>
      <c r="S4203" s="53">
        <v>4.1416041678685929</v>
      </c>
      <c r="T4203" s="53">
        <v>1.7888636936255985E-2</v>
      </c>
      <c r="U4203" s="53">
        <v>0.36142719714148275</v>
      </c>
      <c r="V4203" s="53">
        <v>7.1802197428460053</v>
      </c>
      <c r="W4203" s="53">
        <v>6.6332495807108005</v>
      </c>
    </row>
    <row r="4204" spans="3:23" x14ac:dyDescent="0.25">
      <c r="C4204" s="70">
        <v>0</v>
      </c>
      <c r="D4204" s="53">
        <v>173</v>
      </c>
      <c r="E4204" s="53">
        <v>185</v>
      </c>
      <c r="F4204" s="53">
        <v>47.784999999999997</v>
      </c>
      <c r="G4204" s="53">
        <v>0.79753125427796456</v>
      </c>
      <c r="H4204" s="53">
        <v>0.93513513513513513</v>
      </c>
      <c r="I4204" s="53">
        <v>0.65037593984962405</v>
      </c>
      <c r="J4204" s="53">
        <v>14.841510746523857</v>
      </c>
      <c r="K4204" s="53">
        <v>94</v>
      </c>
      <c r="L4204" s="53">
        <v>83.757225433526017</v>
      </c>
      <c r="M4204" s="53">
        <v>28.591880629116822</v>
      </c>
      <c r="N4204" s="53">
        <v>5.3471376108266391</v>
      </c>
      <c r="O4204" s="53">
        <v>-9.7855291124602367E-2</v>
      </c>
      <c r="P4204" s="53">
        <v>1.9179929748600817</v>
      </c>
      <c r="Q4204" s="53">
        <v>6.108771929824556</v>
      </c>
      <c r="R4204" s="53">
        <v>0.9706071194999718</v>
      </c>
      <c r="S4204" s="53">
        <v>4.223165077668801</v>
      </c>
      <c r="T4204" s="53">
        <v>7.9409048938134802E-3</v>
      </c>
      <c r="U4204" s="53">
        <v>0.45123224728487926</v>
      </c>
      <c r="V4204" s="53">
        <v>19.279220208816444</v>
      </c>
      <c r="W4204" s="53">
        <v>11.630722269293978</v>
      </c>
    </row>
    <row r="4205" spans="3:23" x14ac:dyDescent="0.25">
      <c r="C4205" s="70">
        <v>0</v>
      </c>
      <c r="D4205" s="53">
        <v>74</v>
      </c>
      <c r="E4205" s="53">
        <v>79</v>
      </c>
      <c r="F4205" s="53">
        <v>29.441999999999997</v>
      </c>
      <c r="G4205" s="53">
        <v>0.75841323564426188</v>
      </c>
      <c r="H4205" s="53">
        <v>0.93670886075949367</v>
      </c>
      <c r="I4205" s="53">
        <v>0.61157024793388426</v>
      </c>
      <c r="J4205" s="53">
        <v>9.7066846199102415</v>
      </c>
      <c r="K4205" s="53">
        <v>124</v>
      </c>
      <c r="L4205" s="53">
        <v>96.081081081081081</v>
      </c>
      <c r="M4205" s="53">
        <v>205.74676045908924</v>
      </c>
      <c r="N4205" s="53">
        <v>14.34387536403915</v>
      </c>
      <c r="O4205" s="53">
        <v>0.38182798363647974</v>
      </c>
      <c r="P4205" s="53">
        <v>1.9482086388917368</v>
      </c>
      <c r="Q4205" s="53">
        <v>67.553030303030297</v>
      </c>
      <c r="R4205" s="53">
        <v>0.9241807087559466</v>
      </c>
      <c r="S4205" s="53">
        <v>5.1446697505009622</v>
      </c>
      <c r="T4205" s="53">
        <v>8.1496786042240706E-3</v>
      </c>
      <c r="U4205" s="53">
        <v>0.18837985255537329</v>
      </c>
      <c r="V4205" s="53">
        <v>12.159606796224629</v>
      </c>
      <c r="W4205" s="53">
        <v>7.9253157178673046</v>
      </c>
    </row>
    <row r="4206" spans="3:23" x14ac:dyDescent="0.25">
      <c r="C4206" s="70">
        <v>0</v>
      </c>
      <c r="D4206" s="53">
        <v>195</v>
      </c>
      <c r="E4206" s="53">
        <v>212</v>
      </c>
      <c r="F4206" s="53">
        <v>51.150999999999996</v>
      </c>
      <c r="G4206" s="53">
        <v>0.79981449920076464</v>
      </c>
      <c r="H4206" s="53">
        <v>0.91981132075471694</v>
      </c>
      <c r="I4206" s="53">
        <v>0.65</v>
      </c>
      <c r="J4206" s="53">
        <v>15.756957549709801</v>
      </c>
      <c r="K4206" s="53">
        <v>116</v>
      </c>
      <c r="L4206" s="53">
        <v>88.825641025641019</v>
      </c>
      <c r="M4206" s="53">
        <v>112.54676182923602</v>
      </c>
      <c r="N4206" s="53">
        <v>10.608805862548151</v>
      </c>
      <c r="O4206" s="53">
        <v>0.74803012485830878</v>
      </c>
      <c r="P4206" s="53">
        <v>2.6328879458335797</v>
      </c>
      <c r="Q4206" s="53">
        <v>16.087499999999995</v>
      </c>
      <c r="R4206" s="53">
        <v>0.97052390375750286</v>
      </c>
      <c r="S4206" s="53">
        <v>5.0800993081976795</v>
      </c>
      <c r="T4206" s="53">
        <v>4.5117187499999793E-3</v>
      </c>
      <c r="U4206" s="53">
        <v>0.33640312812187823</v>
      </c>
      <c r="V4206" s="53">
        <v>20.707425874486471</v>
      </c>
      <c r="W4206" s="53">
        <v>12.429575534674335</v>
      </c>
    </row>
    <row r="4207" spans="3:23" x14ac:dyDescent="0.25">
      <c r="C4207" s="70">
        <v>0</v>
      </c>
      <c r="D4207" s="53">
        <v>673</v>
      </c>
      <c r="E4207" s="53">
        <v>886</v>
      </c>
      <c r="F4207" s="53">
        <v>137.863</v>
      </c>
      <c r="G4207" s="53">
        <v>0.97604754149156947</v>
      </c>
      <c r="H4207" s="53">
        <v>0.7595936794582393</v>
      </c>
      <c r="I4207" s="53">
        <v>0.65980392156862744</v>
      </c>
      <c r="J4207" s="53">
        <v>29.272687160675297</v>
      </c>
      <c r="K4207" s="53">
        <v>207</v>
      </c>
      <c r="L4207" s="53">
        <v>130.45616641901933</v>
      </c>
      <c r="M4207" s="53">
        <v>1334.8079715913109</v>
      </c>
      <c r="N4207" s="53">
        <v>36.535023902979873</v>
      </c>
      <c r="O4207" s="53">
        <v>0.31086530921380001</v>
      </c>
      <c r="P4207" s="53">
        <v>1.9465473668156372</v>
      </c>
      <c r="Q4207" s="53">
        <v>277.40501446480221</v>
      </c>
      <c r="R4207" s="53">
        <v>0.94143133579715887</v>
      </c>
      <c r="S4207" s="53">
        <v>6.8493645335269511</v>
      </c>
      <c r="T4207" s="53">
        <v>1.2135369347638023E-3</v>
      </c>
      <c r="U4207" s="53">
        <v>0.14152356022868109</v>
      </c>
      <c r="V4207" s="53">
        <v>69.047182102116992</v>
      </c>
      <c r="W4207" s="53">
        <v>15.021721361558559</v>
      </c>
    </row>
    <row r="4208" spans="3:23" x14ac:dyDescent="0.25">
      <c r="C4208" s="70">
        <v>0</v>
      </c>
      <c r="D4208" s="53">
        <v>335</v>
      </c>
      <c r="E4208" s="53">
        <v>383</v>
      </c>
      <c r="F4208" s="53">
        <v>88.078000000000003</v>
      </c>
      <c r="G4208" s="53">
        <v>0.96694868777611176</v>
      </c>
      <c r="H4208" s="53">
        <v>0.87467362924281988</v>
      </c>
      <c r="I4208" s="53">
        <v>0.38773148148148145</v>
      </c>
      <c r="J4208" s="53">
        <v>20.652729782919241</v>
      </c>
      <c r="K4208" s="53">
        <v>143</v>
      </c>
      <c r="L4208" s="53">
        <v>101.81791044776119</v>
      </c>
      <c r="M4208" s="53">
        <v>263.55656448297452</v>
      </c>
      <c r="N4208" s="53">
        <v>16.23442528958061</v>
      </c>
      <c r="O4208" s="53">
        <v>0.36226969217683475</v>
      </c>
      <c r="P4208" s="53">
        <v>2.4853847799156381</v>
      </c>
      <c r="Q4208" s="53">
        <v>63.729729729729861</v>
      </c>
      <c r="R4208" s="53">
        <v>0.9759273311920722</v>
      </c>
      <c r="S4208" s="53">
        <v>5.824026894636618</v>
      </c>
      <c r="T4208" s="53">
        <v>2.4754484213944127E-3</v>
      </c>
      <c r="U4208" s="53">
        <v>0.26274718273073427</v>
      </c>
      <c r="V4208" s="53">
        <v>42.406301491046264</v>
      </c>
      <c r="W4208" s="53">
        <v>10.812379123814981</v>
      </c>
    </row>
    <row r="4209" spans="3:23" x14ac:dyDescent="0.25">
      <c r="C4209" s="70">
        <v>0</v>
      </c>
      <c r="D4209" s="53">
        <v>5425</v>
      </c>
      <c r="E4209" s="53">
        <v>9541</v>
      </c>
      <c r="F4209" s="53">
        <v>536.12299999999993</v>
      </c>
      <c r="G4209" s="53">
        <v>0.79220035986258686</v>
      </c>
      <c r="H4209" s="53">
        <v>0.56859867938371245</v>
      </c>
      <c r="I4209" s="53">
        <v>0.46367521367521369</v>
      </c>
      <c r="J4209" s="53">
        <v>83.110315425873935</v>
      </c>
      <c r="K4209" s="53">
        <v>231</v>
      </c>
      <c r="L4209" s="53">
        <v>120.27244239631337</v>
      </c>
      <c r="M4209" s="53">
        <v>1054.6090210431837</v>
      </c>
      <c r="N4209" s="53">
        <v>32.474744356856512</v>
      </c>
      <c r="O4209" s="53">
        <v>0.67044260754699714</v>
      </c>
      <c r="P4209" s="53">
        <v>2.7402569599168101</v>
      </c>
      <c r="Q4209" s="53">
        <v>33.763053228399727</v>
      </c>
      <c r="R4209" s="53">
        <v>0.99119126481622011</v>
      </c>
      <c r="S4209" s="53">
        <v>6.8272401228441435</v>
      </c>
      <c r="T4209" s="53">
        <v>5.7039638126462743E-4</v>
      </c>
      <c r="U4209" s="53">
        <v>0.32833656018518481</v>
      </c>
      <c r="V4209" s="53">
        <v>140.48028760051079</v>
      </c>
      <c r="W4209" s="53">
        <v>85.729652498343825</v>
      </c>
    </row>
    <row r="4210" spans="3:23" x14ac:dyDescent="0.25">
      <c r="C4210" s="70">
        <v>0</v>
      </c>
      <c r="D4210" s="53">
        <v>49</v>
      </c>
      <c r="E4210" s="53">
        <v>53</v>
      </c>
      <c r="F4210" s="53">
        <v>22.685000000000002</v>
      </c>
      <c r="G4210" s="53">
        <v>0.4391959304139465</v>
      </c>
      <c r="H4210" s="53">
        <v>0.92452830188679247</v>
      </c>
      <c r="I4210" s="53">
        <v>0.68055555555555558</v>
      </c>
      <c r="J4210" s="53">
        <v>7.8986541696685881</v>
      </c>
      <c r="K4210" s="53">
        <v>86</v>
      </c>
      <c r="L4210" s="53">
        <v>79.693877551020407</v>
      </c>
      <c r="M4210" s="53">
        <v>12.050170068027219</v>
      </c>
      <c r="N4210" s="53">
        <v>3.4713354876800975</v>
      </c>
      <c r="O4210" s="53">
        <v>0.17893871157918534</v>
      </c>
      <c r="P4210" s="53">
        <v>1.9064730079624967</v>
      </c>
      <c r="Q4210" s="53">
        <v>11.275000000000006</v>
      </c>
      <c r="R4210" s="53">
        <v>0.81767679058262277</v>
      </c>
      <c r="S4210" s="53">
        <v>3.5761319785656012</v>
      </c>
      <c r="T4210" s="53">
        <v>1.7500000000000009E-2</v>
      </c>
      <c r="U4210" s="53">
        <v>0.41601686507936497</v>
      </c>
      <c r="V4210" s="53">
        <v>8.4402427849180874</v>
      </c>
      <c r="W4210" s="53">
        <v>7.5826407197637069</v>
      </c>
    </row>
    <row r="4211" spans="3:23" x14ac:dyDescent="0.25">
      <c r="C4211" s="70">
        <v>0</v>
      </c>
      <c r="D4211" s="53">
        <v>358</v>
      </c>
      <c r="E4211" s="53">
        <v>448</v>
      </c>
      <c r="F4211" s="53">
        <v>97.058999999999997</v>
      </c>
      <c r="G4211" s="53">
        <v>0.9517760463923326</v>
      </c>
      <c r="H4211" s="53">
        <v>0.7991071428571429</v>
      </c>
      <c r="I4211" s="53">
        <v>0.48313090418353577</v>
      </c>
      <c r="J4211" s="53">
        <v>21.349935761383179</v>
      </c>
      <c r="K4211" s="53">
        <v>108</v>
      </c>
      <c r="L4211" s="53">
        <v>86.681564245810051</v>
      </c>
      <c r="M4211" s="53">
        <v>78.436129759166221</v>
      </c>
      <c r="N4211" s="53">
        <v>8.8564174336560164</v>
      </c>
      <c r="O4211" s="53">
        <v>0.41779353369056094</v>
      </c>
      <c r="P4211" s="53">
        <v>2.0842819169399167</v>
      </c>
      <c r="Q4211" s="53">
        <v>7.867948717948698</v>
      </c>
      <c r="R4211" s="53">
        <v>0.98761977175063753</v>
      </c>
      <c r="S4211" s="53">
        <v>4.9133802861293034</v>
      </c>
      <c r="T4211" s="53">
        <v>2.9454306377383419E-3</v>
      </c>
      <c r="U4211" s="53">
        <v>0.41409493284493215</v>
      </c>
      <c r="V4211" s="53">
        <v>40.870204345042005</v>
      </c>
      <c r="W4211" s="53">
        <v>12.538720088688827</v>
      </c>
    </row>
    <row r="4212" spans="3:23" x14ac:dyDescent="0.25">
      <c r="C4212" s="70">
        <v>0</v>
      </c>
      <c r="D4212" s="53">
        <v>100</v>
      </c>
      <c r="E4212" s="53">
        <v>106</v>
      </c>
      <c r="F4212" s="53">
        <v>33.552</v>
      </c>
      <c r="G4212" s="53">
        <v>0.54006525189300569</v>
      </c>
      <c r="H4212" s="53">
        <v>0.94339622641509435</v>
      </c>
      <c r="I4212" s="53">
        <v>0.69930069930069927</v>
      </c>
      <c r="J4212" s="53">
        <v>11.283791670955125</v>
      </c>
      <c r="K4212" s="53">
        <v>110</v>
      </c>
      <c r="L4212" s="53">
        <v>92.27</v>
      </c>
      <c r="M4212" s="53">
        <v>107.77484848484848</v>
      </c>
      <c r="N4212" s="53">
        <v>10.381466586414874</v>
      </c>
      <c r="O4212" s="53">
        <v>-3.0173058243083042E-2</v>
      </c>
      <c r="P4212" s="53">
        <v>1.8266263850957503</v>
      </c>
      <c r="Q4212" s="53">
        <v>29.846153846153808</v>
      </c>
      <c r="R4212" s="53">
        <v>0.93379882668323699</v>
      </c>
      <c r="S4212" s="53">
        <v>5.0164329455592709</v>
      </c>
      <c r="T4212" s="53">
        <v>7.149901380670602E-3</v>
      </c>
      <c r="U4212" s="53">
        <v>0.27004289597615339</v>
      </c>
      <c r="V4212" s="53">
        <v>12.409294391953116</v>
      </c>
      <c r="W4212" s="53">
        <v>10.443949413919409</v>
      </c>
    </row>
    <row r="4213" spans="3:23" x14ac:dyDescent="0.25">
      <c r="C4213" s="70">
        <v>0</v>
      </c>
      <c r="D4213" s="53">
        <v>1038</v>
      </c>
      <c r="E4213" s="53">
        <v>1802</v>
      </c>
      <c r="F4213" s="53">
        <v>220.35899999999998</v>
      </c>
      <c r="G4213" s="53">
        <v>0.9835768103777579</v>
      </c>
      <c r="H4213" s="53">
        <v>0.5760266370699223</v>
      </c>
      <c r="I4213" s="53">
        <v>0.32136222910216716</v>
      </c>
      <c r="J4213" s="53">
        <v>36.354128341016498</v>
      </c>
      <c r="K4213" s="53">
        <v>224</v>
      </c>
      <c r="L4213" s="53">
        <v>124.05973025048169</v>
      </c>
      <c r="M4213" s="53">
        <v>1394.3127258673794</v>
      </c>
      <c r="N4213" s="53">
        <v>37.340497129355143</v>
      </c>
      <c r="O4213" s="53">
        <v>0.84916250495448053</v>
      </c>
      <c r="P4213" s="53">
        <v>2.7257741913716096</v>
      </c>
      <c r="Q4213" s="53">
        <v>113.12959558823493</v>
      </c>
      <c r="R4213" s="53">
        <v>0.97385673281754748</v>
      </c>
      <c r="S4213" s="53">
        <v>6.8243780702366346</v>
      </c>
      <c r="T4213" s="53">
        <v>1.2773032006919446E-3</v>
      </c>
      <c r="U4213" s="53">
        <v>0.29531547533814434</v>
      </c>
      <c r="V4213" s="53">
        <v>109.74836311338466</v>
      </c>
      <c r="W4213" s="53">
        <v>19.808487526937668</v>
      </c>
    </row>
    <row r="4214" spans="3:23" x14ac:dyDescent="0.25">
      <c r="C4214" s="70">
        <v>0</v>
      </c>
      <c r="D4214" s="53">
        <v>5096</v>
      </c>
      <c r="E4214" s="53">
        <v>8532</v>
      </c>
      <c r="F4214" s="53">
        <v>489.66900000000004</v>
      </c>
      <c r="G4214" s="53">
        <v>0.82318697928619122</v>
      </c>
      <c r="H4214" s="53">
        <v>0.59728082512892644</v>
      </c>
      <c r="I4214" s="53">
        <v>0.49236714975845408</v>
      </c>
      <c r="J4214" s="53">
        <v>80.550783484522299</v>
      </c>
      <c r="K4214" s="53">
        <v>224</v>
      </c>
      <c r="L4214" s="53">
        <v>122.66542386185243</v>
      </c>
      <c r="M4214" s="53">
        <v>1044.4892144621083</v>
      </c>
      <c r="N4214" s="53">
        <v>32.318558359897622</v>
      </c>
      <c r="O4214" s="53">
        <v>0.60683613013799365</v>
      </c>
      <c r="P4214" s="53">
        <v>2.5707642240909876</v>
      </c>
      <c r="Q4214" s="53">
        <v>35.842236024844482</v>
      </c>
      <c r="R4214" s="53">
        <v>0.99107756452096718</v>
      </c>
      <c r="S4214" s="53">
        <v>6.8313805629147959</v>
      </c>
      <c r="T4214" s="53">
        <v>5.2559335386150844E-4</v>
      </c>
      <c r="U4214" s="53">
        <v>0.31887230149050133</v>
      </c>
      <c r="V4214" s="53">
        <v>138.97039165368463</v>
      </c>
      <c r="W4214" s="53">
        <v>78.903271188035859</v>
      </c>
    </row>
    <row r="4215" spans="3:23" x14ac:dyDescent="0.25">
      <c r="C4215" s="70">
        <v>0</v>
      </c>
      <c r="D4215" s="53">
        <v>52</v>
      </c>
      <c r="E4215" s="53">
        <v>56</v>
      </c>
      <c r="F4215" s="53">
        <v>24.091000000000001</v>
      </c>
      <c r="G4215" s="53">
        <v>0.63922586392294212</v>
      </c>
      <c r="H4215" s="53">
        <v>0.9285714285714286</v>
      </c>
      <c r="I4215" s="53">
        <v>0.65</v>
      </c>
      <c r="J4215" s="53">
        <v>8.1368578902564384</v>
      </c>
      <c r="K4215" s="53">
        <v>94</v>
      </c>
      <c r="L4215" s="53">
        <v>85.269230769230774</v>
      </c>
      <c r="M4215" s="53">
        <v>22.710407239819009</v>
      </c>
      <c r="N4215" s="53">
        <v>4.7655437506982361</v>
      </c>
      <c r="O4215" s="53">
        <v>-0.12485827433039308</v>
      </c>
      <c r="P4215" s="53">
        <v>2.0894994848757169</v>
      </c>
      <c r="Q4215" s="53">
        <v>35.874999999999986</v>
      </c>
      <c r="R4215" s="53">
        <v>0.70624996286393771</v>
      </c>
      <c r="S4215" s="53">
        <v>3.9333182679116545</v>
      </c>
      <c r="T4215" s="53">
        <v>1.2913223140495847E-2</v>
      </c>
      <c r="U4215" s="53">
        <v>0.30210190693145222</v>
      </c>
      <c r="V4215" s="53">
        <v>9.4082417691894697</v>
      </c>
      <c r="W4215" s="53">
        <v>7.2351171207752225</v>
      </c>
    </row>
    <row r="4216" spans="3:23" x14ac:dyDescent="0.25">
      <c r="C4216" s="70">
        <v>0</v>
      </c>
      <c r="D4216" s="53">
        <v>44</v>
      </c>
      <c r="E4216" s="53">
        <v>48</v>
      </c>
      <c r="F4216" s="53">
        <v>21.187999999999999</v>
      </c>
      <c r="G4216" s="53">
        <v>0</v>
      </c>
      <c r="H4216" s="53">
        <v>0.91666666666666663</v>
      </c>
      <c r="I4216" s="53">
        <v>0.6875</v>
      </c>
      <c r="J4216" s="53">
        <v>7.4848206370191104</v>
      </c>
      <c r="K4216" s="53">
        <v>88</v>
      </c>
      <c r="L4216" s="53">
        <v>81.340909090909093</v>
      </c>
      <c r="M4216" s="53">
        <v>10.555496828752643</v>
      </c>
      <c r="N4216" s="53">
        <v>3.2489224103928125</v>
      </c>
      <c r="O4216" s="53">
        <v>0.22983777957661186</v>
      </c>
      <c r="P4216" s="53">
        <v>1.9446386158833713</v>
      </c>
      <c r="Q4216" s="53">
        <v>9.5972222222222214</v>
      </c>
      <c r="R4216" s="53">
        <v>0.83568293240742908</v>
      </c>
      <c r="S4216" s="53">
        <v>3.5133940526045633</v>
      </c>
      <c r="T4216" s="53">
        <v>1.929012345679015E-2</v>
      </c>
      <c r="U4216" s="53">
        <v>0.34297288359788353</v>
      </c>
      <c r="V4216" s="53">
        <v>7.5958521376452364</v>
      </c>
      <c r="W4216" s="53">
        <v>7.5958521376452364</v>
      </c>
    </row>
    <row r="4217" spans="3:23" x14ac:dyDescent="0.25">
      <c r="C4217" s="70">
        <v>0</v>
      </c>
      <c r="D4217" s="53">
        <v>342</v>
      </c>
      <c r="E4217" s="53">
        <v>422</v>
      </c>
      <c r="F4217" s="53">
        <v>91.923000000000002</v>
      </c>
      <c r="G4217" s="53">
        <v>0.95467546311770046</v>
      </c>
      <c r="H4217" s="53">
        <v>0.81042654028436023</v>
      </c>
      <c r="I4217" s="53">
        <v>0.50294117647058822</v>
      </c>
      <c r="J4217" s="53">
        <v>20.867389014906145</v>
      </c>
      <c r="K4217" s="53">
        <v>123</v>
      </c>
      <c r="L4217" s="53">
        <v>90.280701754385959</v>
      </c>
      <c r="M4217" s="53">
        <v>116.84766167618444</v>
      </c>
      <c r="N4217" s="53">
        <v>10.809609691204601</v>
      </c>
      <c r="O4217" s="53">
        <v>0.8078758872372831</v>
      </c>
      <c r="P4217" s="53">
        <v>3.0869532419804484</v>
      </c>
      <c r="Q4217" s="53">
        <v>9.3472222222222214</v>
      </c>
      <c r="R4217" s="53">
        <v>0.9869450475692555</v>
      </c>
      <c r="S4217" s="53">
        <v>5.0912450685198243</v>
      </c>
      <c r="T4217" s="53">
        <v>3.043981481481486E-3</v>
      </c>
      <c r="U4217" s="53">
        <v>0.39202496192079406</v>
      </c>
      <c r="V4217" s="53">
        <v>40.506015438757636</v>
      </c>
      <c r="W4217" s="53">
        <v>12.056563620658135</v>
      </c>
    </row>
    <row r="4218" spans="3:23" x14ac:dyDescent="0.25">
      <c r="C4218" s="70">
        <v>0</v>
      </c>
      <c r="D4218" s="53">
        <v>85</v>
      </c>
      <c r="E4218" s="53">
        <v>89</v>
      </c>
      <c r="F4218" s="53">
        <v>33.311999999999998</v>
      </c>
      <c r="G4218" s="53">
        <v>0.8582014920999077</v>
      </c>
      <c r="H4218" s="53">
        <v>0.9550561797752809</v>
      </c>
      <c r="I4218" s="53">
        <v>0.80952380952380953</v>
      </c>
      <c r="J4218" s="53">
        <v>10.403141895720196</v>
      </c>
      <c r="K4218" s="53">
        <v>146</v>
      </c>
      <c r="L4218" s="53">
        <v>111.14117647058823</v>
      </c>
      <c r="M4218" s="53">
        <v>332.86078431372545</v>
      </c>
      <c r="N4218" s="53">
        <v>18.24447270582862</v>
      </c>
      <c r="O4218" s="53">
        <v>1.6366715771227419E-2</v>
      </c>
      <c r="P4218" s="53">
        <v>1.9733374943069395</v>
      </c>
      <c r="Q4218" s="53">
        <v>45.858333333333341</v>
      </c>
      <c r="R4218" s="53">
        <v>0.97054244017976221</v>
      </c>
      <c r="S4218" s="53">
        <v>5.443050165697497</v>
      </c>
      <c r="T4218" s="53">
        <v>8.4722222222222057E-3</v>
      </c>
      <c r="U4218" s="53">
        <v>0.2137478956228954</v>
      </c>
      <c r="V4218" s="53">
        <v>14.617207157936816</v>
      </c>
      <c r="W4218" s="53">
        <v>7.5032019308883262</v>
      </c>
    </row>
    <row r="4219" spans="3:23" x14ac:dyDescent="0.25">
      <c r="C4219" s="70">
        <v>0</v>
      </c>
      <c r="D4219" s="53">
        <v>127</v>
      </c>
      <c r="E4219" s="53">
        <v>135</v>
      </c>
      <c r="F4219" s="53">
        <v>39.614000000000004</v>
      </c>
      <c r="G4219" s="53">
        <v>0.60522994210129299</v>
      </c>
      <c r="H4219" s="53">
        <v>0.94074074074074077</v>
      </c>
      <c r="I4219" s="53">
        <v>0.7055555555555556</v>
      </c>
      <c r="J4219" s="53">
        <v>12.716187407449043</v>
      </c>
      <c r="K4219" s="53">
        <v>125</v>
      </c>
      <c r="L4219" s="53">
        <v>96.062992125984252</v>
      </c>
      <c r="M4219" s="53">
        <v>187.63092113485772</v>
      </c>
      <c r="N4219" s="53">
        <v>13.697843667338947</v>
      </c>
      <c r="O4219" s="53">
        <v>0.38226769018462814</v>
      </c>
      <c r="P4219" s="53">
        <v>2.0576283370589037</v>
      </c>
      <c r="Q4219" s="53">
        <v>28.856410256410236</v>
      </c>
      <c r="R4219" s="53">
        <v>0.95342632835511032</v>
      </c>
      <c r="S4219" s="53">
        <v>5.2772797472577384</v>
      </c>
      <c r="T4219" s="53">
        <v>6.2853385930309244E-3</v>
      </c>
      <c r="U4219" s="53">
        <v>0.29902782297042807</v>
      </c>
      <c r="V4219" s="53">
        <v>14.474602243752466</v>
      </c>
      <c r="W4219" s="53">
        <v>11.522517250302444</v>
      </c>
    </row>
    <row r="4220" spans="3:23" x14ac:dyDescent="0.25">
      <c r="C4220" s="70">
        <v>0</v>
      </c>
      <c r="D4220" s="53">
        <v>1060</v>
      </c>
      <c r="E4220" s="53">
        <v>1849</v>
      </c>
      <c r="F4220" s="53">
        <v>221.203</v>
      </c>
      <c r="G4220" s="53">
        <v>0.98288676903034022</v>
      </c>
      <c r="H4220" s="53">
        <v>0.57328285559762038</v>
      </c>
      <c r="I4220" s="53">
        <v>0.30671296296296297</v>
      </c>
      <c r="J4220" s="53">
        <v>36.737364051048523</v>
      </c>
      <c r="K4220" s="53">
        <v>225</v>
      </c>
      <c r="L4220" s="53">
        <v>123.18490566037735</v>
      </c>
      <c r="M4220" s="53">
        <v>1294.1754093395452</v>
      </c>
      <c r="N4220" s="53">
        <v>35.974649537410997</v>
      </c>
      <c r="O4220" s="53">
        <v>0.90970781953929669</v>
      </c>
      <c r="P4220" s="53">
        <v>2.9725215462003942</v>
      </c>
      <c r="Q4220" s="53">
        <v>111.75229095074496</v>
      </c>
      <c r="R4220" s="53">
        <v>0.9740783437961813</v>
      </c>
      <c r="S4220" s="53">
        <v>6.7927351095369417</v>
      </c>
      <c r="T4220" s="53">
        <v>1.1248095794806107E-3</v>
      </c>
      <c r="U4220" s="53">
        <v>0.2839087078719803</v>
      </c>
      <c r="V4220" s="53">
        <v>110.95887647125109</v>
      </c>
      <c r="W4220" s="53">
        <v>20.439817507437024</v>
      </c>
    </row>
    <row r="4221" spans="3:23" x14ac:dyDescent="0.25">
      <c r="C4221" s="70">
        <v>0</v>
      </c>
      <c r="D4221" s="53">
        <v>4902</v>
      </c>
      <c r="E4221" s="53">
        <v>7980</v>
      </c>
      <c r="F4221" s="53">
        <v>477.78499999999997</v>
      </c>
      <c r="G4221" s="53">
        <v>0.82456038065795445</v>
      </c>
      <c r="H4221" s="53">
        <v>0.61428571428571432</v>
      </c>
      <c r="I4221" s="53">
        <v>0.5030788177339901</v>
      </c>
      <c r="J4221" s="53">
        <v>79.002659754540957</v>
      </c>
      <c r="K4221" s="53">
        <v>226</v>
      </c>
      <c r="L4221" s="53">
        <v>123.66299469604243</v>
      </c>
      <c r="M4221" s="53">
        <v>1119.0784058840736</v>
      </c>
      <c r="N4221" s="53">
        <v>33.45262928207697</v>
      </c>
      <c r="O4221" s="53">
        <v>0.56692853636852025</v>
      </c>
      <c r="P4221" s="53">
        <v>2.4210925207744358</v>
      </c>
      <c r="Q4221" s="53">
        <v>36.87601461038966</v>
      </c>
      <c r="R4221" s="53">
        <v>0.99074717518320743</v>
      </c>
      <c r="S4221" s="53">
        <v>6.8583642965838116</v>
      </c>
      <c r="T4221" s="53">
        <v>5.2328201425194578E-4</v>
      </c>
      <c r="U4221" s="53">
        <v>0.3124264668454787</v>
      </c>
      <c r="V4221" s="53">
        <v>135.07233995899691</v>
      </c>
      <c r="W4221" s="53">
        <v>76.420413242234815</v>
      </c>
    </row>
    <row r="4222" spans="3:23" x14ac:dyDescent="0.25">
      <c r="C4222" s="70">
        <v>0</v>
      </c>
      <c r="D4222" s="53">
        <v>178</v>
      </c>
      <c r="E4222" s="53">
        <v>196</v>
      </c>
      <c r="F4222" s="53">
        <v>56.518000000000001</v>
      </c>
      <c r="G4222" s="53">
        <v>0.9464906336325879</v>
      </c>
      <c r="H4222" s="53">
        <v>0.90816326530612246</v>
      </c>
      <c r="I4222" s="53">
        <v>0.76068376068376065</v>
      </c>
      <c r="J4222" s="53">
        <v>15.054455784347004</v>
      </c>
      <c r="K4222" s="53">
        <v>155</v>
      </c>
      <c r="L4222" s="53">
        <v>109.24719101123596</v>
      </c>
      <c r="M4222" s="53">
        <v>383.58826890116171</v>
      </c>
      <c r="N4222" s="53">
        <v>19.585409592376713</v>
      </c>
      <c r="O4222" s="53">
        <v>0.13005006903605323</v>
      </c>
      <c r="P4222" s="53">
        <v>2.081934210608134</v>
      </c>
      <c r="Q4222" s="53">
        <v>45.49230769230774</v>
      </c>
      <c r="R4222" s="53">
        <v>0.98099780030464301</v>
      </c>
      <c r="S4222" s="53">
        <v>5.7844478640675074</v>
      </c>
      <c r="T4222" s="53">
        <v>4.4378698224852124E-3</v>
      </c>
      <c r="U4222" s="53">
        <v>0.25624824207968955</v>
      </c>
      <c r="V4222" s="53">
        <v>26.989973092656179</v>
      </c>
      <c r="W4222" s="53">
        <v>8.7105086200320994</v>
      </c>
    </row>
    <row r="4223" spans="3:23" x14ac:dyDescent="0.25">
      <c r="C4223" s="70">
        <v>0</v>
      </c>
      <c r="D4223" s="53">
        <v>255</v>
      </c>
      <c r="E4223" s="53">
        <v>278</v>
      </c>
      <c r="F4223" s="53">
        <v>64.375</v>
      </c>
      <c r="G4223" s="53">
        <v>0.88240643899443549</v>
      </c>
      <c r="H4223" s="53">
        <v>0.91726618705035967</v>
      </c>
      <c r="I4223" s="53">
        <v>0.56666666666666665</v>
      </c>
      <c r="J4223" s="53">
        <v>18.01877032173579</v>
      </c>
      <c r="K4223" s="53">
        <v>116</v>
      </c>
      <c r="L4223" s="53">
        <v>90.549019607843135</v>
      </c>
      <c r="M4223" s="53">
        <v>100.72101281457465</v>
      </c>
      <c r="N4223" s="53">
        <v>10.035985891509347</v>
      </c>
      <c r="O4223" s="53">
        <v>0.65155170076196467</v>
      </c>
      <c r="P4223" s="53">
        <v>2.5559333809258251</v>
      </c>
      <c r="Q4223" s="53">
        <v>10.549473684210517</v>
      </c>
      <c r="R4223" s="53">
        <v>0.98939718433204837</v>
      </c>
      <c r="S4223" s="53">
        <v>5.040381972089703</v>
      </c>
      <c r="T4223" s="53">
        <v>3.4526315789473552E-3</v>
      </c>
      <c r="U4223" s="53">
        <v>0.35165413533834655</v>
      </c>
      <c r="V4223" s="53">
        <v>27.410798952459849</v>
      </c>
      <c r="W4223" s="53">
        <v>12.896449596943773</v>
      </c>
    </row>
    <row r="4224" spans="3:23" x14ac:dyDescent="0.25">
      <c r="C4224" s="70">
        <v>0</v>
      </c>
      <c r="D4224" s="53">
        <v>189</v>
      </c>
      <c r="E4224" s="53">
        <v>205</v>
      </c>
      <c r="F4224" s="53">
        <v>49.811</v>
      </c>
      <c r="G4224" s="53">
        <v>0.75957871416657374</v>
      </c>
      <c r="H4224" s="53">
        <v>0.92195121951219516</v>
      </c>
      <c r="I4224" s="53">
        <v>0.71052631578947367</v>
      </c>
      <c r="J4224" s="53">
        <v>15.512648837479231</v>
      </c>
      <c r="K4224" s="53">
        <v>131</v>
      </c>
      <c r="L4224" s="53">
        <v>98.582010582010582</v>
      </c>
      <c r="M4224" s="53">
        <v>240.45733423392966</v>
      </c>
      <c r="N4224" s="53">
        <v>15.506686758747971</v>
      </c>
      <c r="O4224" s="53">
        <v>0.28486173263072079</v>
      </c>
      <c r="P4224" s="53">
        <v>1.8632613848509463</v>
      </c>
      <c r="Q4224" s="53">
        <v>26.785964912280633</v>
      </c>
      <c r="R4224" s="53">
        <v>0.96544861741817589</v>
      </c>
      <c r="S4224" s="53">
        <v>5.5228633777451401</v>
      </c>
      <c r="T4224" s="53">
        <v>4.3213296398891977E-3</v>
      </c>
      <c r="U4224" s="53">
        <v>0.33156516141810333</v>
      </c>
      <c r="V4224" s="53">
        <v>19.605998306343707</v>
      </c>
      <c r="W4224" s="53">
        <v>12.752042996118567</v>
      </c>
    </row>
    <row r="4225" spans="3:23" x14ac:dyDescent="0.25">
      <c r="C4225" s="70">
        <v>0</v>
      </c>
      <c r="D4225" s="53">
        <v>68</v>
      </c>
      <c r="E4225" s="53">
        <v>74</v>
      </c>
      <c r="F4225" s="53">
        <v>27.738</v>
      </c>
      <c r="G4225" s="53">
        <v>0.62939926070067542</v>
      </c>
      <c r="H4225" s="53">
        <v>0.91891891891891897</v>
      </c>
      <c r="I4225" s="53">
        <v>0.68686868686868685</v>
      </c>
      <c r="J4225" s="53">
        <v>9.3048529833625562</v>
      </c>
      <c r="K4225" s="53">
        <v>97</v>
      </c>
      <c r="L4225" s="53">
        <v>85.25</v>
      </c>
      <c r="M4225" s="53">
        <v>38.309701492537314</v>
      </c>
      <c r="N4225" s="53">
        <v>6.1894831361380502</v>
      </c>
      <c r="O4225" s="53">
        <v>0.17038311848301804</v>
      </c>
      <c r="P4225" s="53">
        <v>1.839300580035597</v>
      </c>
      <c r="Q4225" s="53">
        <v>12.890909090909092</v>
      </c>
      <c r="R4225" s="53">
        <v>0.92905634484180399</v>
      </c>
      <c r="S4225" s="53">
        <v>4.2511684083000718</v>
      </c>
      <c r="T4225" s="53">
        <v>1.1570247933884278E-2</v>
      </c>
      <c r="U4225" s="53">
        <v>0.30419913419913414</v>
      </c>
      <c r="V4225" s="53">
        <v>10.681927451313355</v>
      </c>
      <c r="W4225" s="53">
        <v>8.3007344818133841</v>
      </c>
    </row>
    <row r="4226" spans="3:23" x14ac:dyDescent="0.25">
      <c r="C4226" s="70">
        <v>0</v>
      </c>
      <c r="D4226" s="53">
        <v>1123</v>
      </c>
      <c r="E4226" s="53">
        <v>1903</v>
      </c>
      <c r="F4226" s="53">
        <v>212.733</v>
      </c>
      <c r="G4226" s="53">
        <v>0.81527533846558575</v>
      </c>
      <c r="H4226" s="53">
        <v>0.59012086179716239</v>
      </c>
      <c r="I4226" s="53">
        <v>0.47991452991452993</v>
      </c>
      <c r="J4226" s="53">
        <v>37.813331098140345</v>
      </c>
      <c r="K4226" s="53">
        <v>196</v>
      </c>
      <c r="L4226" s="53">
        <v>112.09349955476402</v>
      </c>
      <c r="M4226" s="53">
        <v>1099.1080058348932</v>
      </c>
      <c r="N4226" s="53">
        <v>33.152797858324014</v>
      </c>
      <c r="O4226" s="53">
        <v>0.2921907924944776</v>
      </c>
      <c r="P4226" s="53">
        <v>2.1489437062964263</v>
      </c>
      <c r="Q4226" s="53">
        <v>123.74498327759251</v>
      </c>
      <c r="R4226" s="53">
        <v>0.97795101879970514</v>
      </c>
      <c r="S4226" s="53">
        <v>6.8709356348366049</v>
      </c>
      <c r="T4226" s="53">
        <v>1.737256853950066E-3</v>
      </c>
      <c r="U4226" s="53">
        <v>0.29326718755847253</v>
      </c>
      <c r="V4226" s="53">
        <v>69.574996182898516</v>
      </c>
      <c r="W4226" s="53">
        <v>40.28903679767631</v>
      </c>
    </row>
    <row r="4227" spans="3:23" x14ac:dyDescent="0.25">
      <c r="C4227" s="70">
        <v>0</v>
      </c>
      <c r="D4227" s="53">
        <v>346</v>
      </c>
      <c r="E4227" s="53">
        <v>370</v>
      </c>
      <c r="F4227" s="53">
        <v>71.61099999999999</v>
      </c>
      <c r="G4227" s="53">
        <v>0.7775880110054717</v>
      </c>
      <c r="H4227" s="53">
        <v>0.93513513513513513</v>
      </c>
      <c r="I4227" s="53">
        <v>0.65530303030303028</v>
      </c>
      <c r="J4227" s="53">
        <v>20.989065783840079</v>
      </c>
      <c r="K4227" s="53">
        <v>202</v>
      </c>
      <c r="L4227" s="53">
        <v>100.51445086705202</v>
      </c>
      <c r="M4227" s="53">
        <v>1056.9983412917816</v>
      </c>
      <c r="N4227" s="53">
        <v>32.511510904474768</v>
      </c>
      <c r="O4227" s="53">
        <v>0.94539583732818444</v>
      </c>
      <c r="P4227" s="53">
        <v>3.183958359428396</v>
      </c>
      <c r="Q4227" s="53">
        <v>110.44021739130427</v>
      </c>
      <c r="R4227" s="53">
        <v>0.968199400252438</v>
      </c>
      <c r="S4227" s="53">
        <v>6.4982447518689135</v>
      </c>
      <c r="T4227" s="53">
        <v>2.1857277882797658E-3</v>
      </c>
      <c r="U4227" s="53">
        <v>0.20330028983553206</v>
      </c>
      <c r="V4227" s="53">
        <v>27.15465682004578</v>
      </c>
      <c r="W4227" s="53">
        <v>17.074145255014884</v>
      </c>
    </row>
    <row r="4228" spans="3:23" x14ac:dyDescent="0.25">
      <c r="C4228" s="70">
        <v>0</v>
      </c>
      <c r="D4228" s="53">
        <v>324</v>
      </c>
      <c r="E4228" s="53">
        <v>386</v>
      </c>
      <c r="F4228" s="53">
        <v>80.510000000000005</v>
      </c>
      <c r="G4228" s="53">
        <v>0.88982187640799648</v>
      </c>
      <c r="H4228" s="53">
        <v>0.8393782383419689</v>
      </c>
      <c r="I4228" s="53">
        <v>0.63529411764705879</v>
      </c>
      <c r="J4228" s="53">
        <v>20.310825007719227</v>
      </c>
      <c r="K4228" s="53">
        <v>214</v>
      </c>
      <c r="L4228" s="53">
        <v>108.46913580246914</v>
      </c>
      <c r="M4228" s="53">
        <v>1993.0857317585901</v>
      </c>
      <c r="N4228" s="53">
        <v>44.643988752782718</v>
      </c>
      <c r="O4228" s="53">
        <v>0.84722842771755702</v>
      </c>
      <c r="P4228" s="53">
        <v>2.4257633559141314</v>
      </c>
      <c r="Q4228" s="53">
        <v>251.33518518518588</v>
      </c>
      <c r="R4228" s="53">
        <v>0.94559900815229392</v>
      </c>
      <c r="S4228" s="53">
        <v>6.628331816091058</v>
      </c>
      <c r="T4228" s="53">
        <v>2.1467764060356699E-3</v>
      </c>
      <c r="U4228" s="53">
        <v>0.21408610315126841</v>
      </c>
      <c r="V4228" s="53">
        <v>32.903561482651298</v>
      </c>
      <c r="W4228" s="53">
        <v>15.014159681512636</v>
      </c>
    </row>
    <row r="4229" spans="3:23" x14ac:dyDescent="0.25">
      <c r="C4229" s="70">
        <v>0</v>
      </c>
      <c r="D4229" s="53">
        <v>1252</v>
      </c>
      <c r="E4229" s="53">
        <v>2108</v>
      </c>
      <c r="F4229" s="53">
        <v>216.01600000000002</v>
      </c>
      <c r="G4229" s="53">
        <v>0.78696136516739068</v>
      </c>
      <c r="H4229" s="53">
        <v>0.59392789373814037</v>
      </c>
      <c r="I4229" s="53">
        <v>0.50260939381774383</v>
      </c>
      <c r="J4229" s="53">
        <v>39.926130666625127</v>
      </c>
      <c r="K4229" s="53">
        <v>221</v>
      </c>
      <c r="L4229" s="53">
        <v>110.59265175718849</v>
      </c>
      <c r="M4229" s="53">
        <v>1311.5221841696018</v>
      </c>
      <c r="N4229" s="53">
        <v>36.214944210499645</v>
      </c>
      <c r="O4229" s="53">
        <v>0.48347625894683244</v>
      </c>
      <c r="P4229" s="53">
        <v>2.3032891578666281</v>
      </c>
      <c r="Q4229" s="53">
        <v>168.19457547169807</v>
      </c>
      <c r="R4229" s="53">
        <v>0.97059835300231334</v>
      </c>
      <c r="S4229" s="53">
        <v>6.9043246991513891</v>
      </c>
      <c r="T4229" s="53">
        <v>1.4746746568569432E-3</v>
      </c>
      <c r="U4229" s="53">
        <v>0.28403370652262327</v>
      </c>
      <c r="V4229" s="53">
        <v>69.401845961045453</v>
      </c>
      <c r="W4229" s="53">
        <v>42.821096980945512</v>
      </c>
    </row>
    <row r="4230" spans="3:23" x14ac:dyDescent="0.25">
      <c r="C4230" s="70">
        <v>0</v>
      </c>
      <c r="D4230" s="53">
        <v>395</v>
      </c>
      <c r="E4230" s="53">
        <v>437</v>
      </c>
      <c r="F4230" s="53">
        <v>80.906999999999996</v>
      </c>
      <c r="G4230" s="53">
        <v>0.79872869173147354</v>
      </c>
      <c r="H4230" s="53">
        <v>0.90389016018306634</v>
      </c>
      <c r="I4230" s="53">
        <v>0.63301282051282048</v>
      </c>
      <c r="J4230" s="53">
        <v>22.42609239636699</v>
      </c>
      <c r="K4230" s="53">
        <v>195</v>
      </c>
      <c r="L4230" s="53">
        <v>98.25316455696202</v>
      </c>
      <c r="M4230" s="53">
        <v>966.75300391955318</v>
      </c>
      <c r="N4230" s="53">
        <v>31.092651928060963</v>
      </c>
      <c r="O4230" s="53">
        <v>0.88152887390250567</v>
      </c>
      <c r="P4230" s="53">
        <v>3.1611466494520064</v>
      </c>
      <c r="Q4230" s="53">
        <v>76.552307692307664</v>
      </c>
      <c r="R4230" s="53">
        <v>0.98073052087203738</v>
      </c>
      <c r="S4230" s="53">
        <v>6.4649785306015461</v>
      </c>
      <c r="T4230" s="53">
        <v>3.4840236686390826E-3</v>
      </c>
      <c r="U4230" s="53">
        <v>0.26241545928083715</v>
      </c>
      <c r="V4230" s="53">
        <v>29.763393415527304</v>
      </c>
      <c r="W4230" s="53">
        <v>17.908376274249189</v>
      </c>
    </row>
    <row r="4231" spans="3:23" x14ac:dyDescent="0.25">
      <c r="C4231" s="70">
        <v>0</v>
      </c>
      <c r="D4231" s="53">
        <v>388</v>
      </c>
      <c r="E4231" s="53">
        <v>443</v>
      </c>
      <c r="F4231" s="53">
        <v>87.73</v>
      </c>
      <c r="G4231" s="53">
        <v>0.87297078941493744</v>
      </c>
      <c r="H4231" s="53">
        <v>0.87584650112866813</v>
      </c>
      <c r="I4231" s="53">
        <v>0.63815789473684215</v>
      </c>
      <c r="J4231" s="53">
        <v>22.226491926465656</v>
      </c>
      <c r="K4231" s="53">
        <v>208</v>
      </c>
      <c r="L4231" s="53">
        <v>108.89175257731959</v>
      </c>
      <c r="M4231" s="53">
        <v>2013.6730067396586</v>
      </c>
      <c r="N4231" s="53">
        <v>44.873968029801631</v>
      </c>
      <c r="O4231" s="53">
        <v>0.83236227669700713</v>
      </c>
      <c r="P4231" s="53">
        <v>2.281656136865958</v>
      </c>
      <c r="Q4231" s="53">
        <v>288.49999999999966</v>
      </c>
      <c r="R4231" s="53">
        <v>0.94537266233572514</v>
      </c>
      <c r="S4231" s="53">
        <v>6.6747137264053578</v>
      </c>
      <c r="T4231" s="53">
        <v>4.2431640625000197E-3</v>
      </c>
      <c r="U4231" s="53">
        <v>0.28039745184786424</v>
      </c>
      <c r="V4231" s="53">
        <v>34.002600404645584</v>
      </c>
      <c r="W4231" s="53">
        <v>16.585533024980158</v>
      </c>
    </row>
    <row r="4232" spans="3:23" x14ac:dyDescent="0.25">
      <c r="C4232" s="70">
        <v>0</v>
      </c>
      <c r="D4232" s="53">
        <v>1302</v>
      </c>
      <c r="E4232" s="53">
        <v>2153</v>
      </c>
      <c r="F4232" s="53">
        <v>223.03799999999998</v>
      </c>
      <c r="G4232" s="53">
        <v>0.77087259201807223</v>
      </c>
      <c r="H4232" s="53">
        <v>0.60473757547607987</v>
      </c>
      <c r="I4232" s="53">
        <v>0.52268165395423527</v>
      </c>
      <c r="J4232" s="53">
        <v>40.715573031030544</v>
      </c>
      <c r="K4232" s="53">
        <v>239</v>
      </c>
      <c r="L4232" s="53">
        <v>111.60983102918587</v>
      </c>
      <c r="M4232" s="53">
        <v>1395.4341231074752</v>
      </c>
      <c r="N4232" s="53">
        <v>37.355509943079014</v>
      </c>
      <c r="O4232" s="53">
        <v>0.64635452138679905</v>
      </c>
      <c r="P4232" s="53">
        <v>2.6091835678731834</v>
      </c>
      <c r="Q4232" s="53">
        <v>133.61281446540912</v>
      </c>
      <c r="R4232" s="53">
        <v>0.97747030831800497</v>
      </c>
      <c r="S4232" s="53">
        <v>6.9576370061780111</v>
      </c>
      <c r="T4232" s="53">
        <v>1.3210884656461521E-3</v>
      </c>
      <c r="U4232" s="53">
        <v>0.27292355848507793</v>
      </c>
      <c r="V4232" s="53">
        <v>69.23317962438999</v>
      </c>
      <c r="W4232" s="53">
        <v>44.100798895030337</v>
      </c>
    </row>
    <row r="4233" spans="3:23" x14ac:dyDescent="0.25">
      <c r="C4233" s="70">
        <v>0</v>
      </c>
      <c r="D4233" s="53">
        <v>411</v>
      </c>
      <c r="E4233" s="53">
        <v>446</v>
      </c>
      <c r="F4233" s="53">
        <v>82.775999999999982</v>
      </c>
      <c r="G4233" s="53">
        <v>0.84940603318860985</v>
      </c>
      <c r="H4233" s="53">
        <v>0.92152466367713004</v>
      </c>
      <c r="I4233" s="53">
        <v>0.5854700854700855</v>
      </c>
      <c r="J4233" s="53">
        <v>22.875783109789968</v>
      </c>
      <c r="K4233" s="53">
        <v>169</v>
      </c>
      <c r="L4233" s="53">
        <v>96.639902676399032</v>
      </c>
      <c r="M4233" s="53">
        <v>732.12367218562702</v>
      </c>
      <c r="N4233" s="53">
        <v>27.057783948165952</v>
      </c>
      <c r="O4233" s="53">
        <v>0.69880179036828183</v>
      </c>
      <c r="P4233" s="53">
        <v>2.5662173417840313</v>
      </c>
      <c r="Q4233" s="53">
        <v>90.292181069958815</v>
      </c>
      <c r="R4233" s="53">
        <v>0.97218551160182876</v>
      </c>
      <c r="S4233" s="53">
        <v>6.4151836611288449</v>
      </c>
      <c r="T4233" s="53">
        <v>2.030328860588443E-3</v>
      </c>
      <c r="U4233" s="53">
        <v>0.25238149303171731</v>
      </c>
      <c r="V4233" s="53">
        <v>32.311402954312165</v>
      </c>
      <c r="W4233" s="53">
        <v>17.052016218983781</v>
      </c>
    </row>
    <row r="4234" spans="3:23" x14ac:dyDescent="0.25">
      <c r="C4234" s="70">
        <v>0</v>
      </c>
      <c r="D4234" s="53">
        <v>437</v>
      </c>
      <c r="E4234" s="53">
        <v>472</v>
      </c>
      <c r="F4234" s="53">
        <v>88.051999999999992</v>
      </c>
      <c r="G4234" s="53">
        <v>0.86925441852598395</v>
      </c>
      <c r="H4234" s="53">
        <v>0.92584745762711862</v>
      </c>
      <c r="I4234" s="53">
        <v>0.66212121212121211</v>
      </c>
      <c r="J4234" s="53">
        <v>23.588253030889469</v>
      </c>
      <c r="K4234" s="53">
        <v>212</v>
      </c>
      <c r="L4234" s="53">
        <v>110.76430205949657</v>
      </c>
      <c r="M4234" s="53">
        <v>1841.5934016333194</v>
      </c>
      <c r="N4234" s="53">
        <v>42.913790343353725</v>
      </c>
      <c r="O4234" s="53">
        <v>0.7833946410273499</v>
      </c>
      <c r="P4234" s="53">
        <v>2.3609348629746796</v>
      </c>
      <c r="Q4234" s="53">
        <v>214.66233766233717</v>
      </c>
      <c r="R4234" s="53">
        <v>0.95569361868646019</v>
      </c>
      <c r="S4234" s="53">
        <v>6.7793123311197219</v>
      </c>
      <c r="T4234" s="53">
        <v>1.8636165822312771E-3</v>
      </c>
      <c r="U4234" s="53">
        <v>0.26089451668984714</v>
      </c>
      <c r="V4234" s="53">
        <v>35.71099860555028</v>
      </c>
      <c r="W4234" s="53">
        <v>17.654267921275387</v>
      </c>
    </row>
    <row r="4235" spans="3:23" x14ac:dyDescent="0.25">
      <c r="C4235" s="70">
        <v>0</v>
      </c>
      <c r="D4235" s="53">
        <v>1346</v>
      </c>
      <c r="E4235" s="53">
        <v>2231</v>
      </c>
      <c r="F4235" s="53">
        <v>227.46199999999999</v>
      </c>
      <c r="G4235" s="53">
        <v>0.75969798416477863</v>
      </c>
      <c r="H4235" s="53">
        <v>0.60331689825190493</v>
      </c>
      <c r="I4235" s="53">
        <v>0.51829033500192534</v>
      </c>
      <c r="J4235" s="53">
        <v>41.397831189731775</v>
      </c>
      <c r="K4235" s="53">
        <v>243</v>
      </c>
      <c r="L4235" s="53">
        <v>111.74294205052006</v>
      </c>
      <c r="M4235" s="53">
        <v>1499.9234631594645</v>
      </c>
      <c r="N4235" s="53">
        <v>38.728845363107126</v>
      </c>
      <c r="O4235" s="53">
        <v>0.8319028606784149</v>
      </c>
      <c r="P4235" s="53">
        <v>3.0365156023005286</v>
      </c>
      <c r="Q4235" s="53">
        <v>172.16264150943468</v>
      </c>
      <c r="R4235" s="53">
        <v>0.97133424131818646</v>
      </c>
      <c r="S4235" s="53">
        <v>6.9827294605359542</v>
      </c>
      <c r="T4235" s="53">
        <v>1.2952652189390651E-3</v>
      </c>
      <c r="U4235" s="53">
        <v>0.27616386305939056</v>
      </c>
      <c r="V4235" s="53">
        <v>69.013355119331536</v>
      </c>
      <c r="W4235" s="53">
        <v>44.877733643868382</v>
      </c>
    </row>
    <row r="4236" spans="3:23" x14ac:dyDescent="0.25">
      <c r="C4236" s="70">
        <v>0</v>
      </c>
      <c r="D4236" s="53">
        <v>438</v>
      </c>
      <c r="E4236" s="53">
        <v>481</v>
      </c>
      <c r="F4236" s="53">
        <v>84.826999999999998</v>
      </c>
      <c r="G4236" s="53">
        <v>0.85257342010005677</v>
      </c>
      <c r="H4236" s="53">
        <v>0.91060291060291065</v>
      </c>
      <c r="I4236" s="53">
        <v>0.57936507936507942</v>
      </c>
      <c r="J4236" s="53">
        <v>23.615226456547081</v>
      </c>
      <c r="K4236" s="53">
        <v>153</v>
      </c>
      <c r="L4236" s="53">
        <v>95.449771689497723</v>
      </c>
      <c r="M4236" s="53">
        <v>575.7125743184647</v>
      </c>
      <c r="N4236" s="53">
        <v>23.994011217769835</v>
      </c>
      <c r="O4236" s="53">
        <v>0.51129347380709556</v>
      </c>
      <c r="P4236" s="53">
        <v>2.2725593951504055</v>
      </c>
      <c r="Q4236" s="53">
        <v>120.48724489795893</v>
      </c>
      <c r="R4236" s="53">
        <v>0.96120832704791626</v>
      </c>
      <c r="S4236" s="53">
        <v>6.2877057617806527</v>
      </c>
      <c r="T4236" s="53">
        <v>3.0586214077467913E-3</v>
      </c>
      <c r="U4236" s="53">
        <v>0.27675282529488615</v>
      </c>
      <c r="V4236" s="53">
        <v>33.578726604724537</v>
      </c>
      <c r="W4236" s="53">
        <v>17.54849321661759</v>
      </c>
    </row>
    <row r="4237" spans="3:23" x14ac:dyDescent="0.25">
      <c r="C4237" s="70">
        <v>0</v>
      </c>
      <c r="D4237" s="53">
        <v>516</v>
      </c>
      <c r="E4237" s="53">
        <v>557</v>
      </c>
      <c r="F4237" s="53">
        <v>94.503</v>
      </c>
      <c r="G4237" s="53">
        <v>0.87396634857152677</v>
      </c>
      <c r="H4237" s="53">
        <v>0.92639138240574503</v>
      </c>
      <c r="I4237" s="53">
        <v>0.63390663390663393</v>
      </c>
      <c r="J4237" s="53">
        <v>25.63184747698347</v>
      </c>
      <c r="K4237" s="53">
        <v>217</v>
      </c>
      <c r="L4237" s="53">
        <v>112.53875968992249</v>
      </c>
      <c r="M4237" s="53">
        <v>1841.3052908858301</v>
      </c>
      <c r="N4237" s="53">
        <v>42.910433357003399</v>
      </c>
      <c r="O4237" s="53">
        <v>0.79237780308078509</v>
      </c>
      <c r="P4237" s="53">
        <v>2.4059309302223628</v>
      </c>
      <c r="Q4237" s="53">
        <v>232.78613396004718</v>
      </c>
      <c r="R4237" s="53">
        <v>0.95872024807021317</v>
      </c>
      <c r="S4237" s="53">
        <v>6.7808440325196306</v>
      </c>
      <c r="T4237" s="53">
        <v>3.3374712269106529E-3</v>
      </c>
      <c r="U4237" s="53">
        <v>0.30736923172308644</v>
      </c>
      <c r="V4237" s="53">
        <v>38.647879290241413</v>
      </c>
      <c r="W4237" s="53">
        <v>18.782345337437068</v>
      </c>
    </row>
    <row r="4238" spans="3:23" x14ac:dyDescent="0.25">
      <c r="C4238" s="70">
        <v>0</v>
      </c>
      <c r="D4238" s="53">
        <v>1355</v>
      </c>
      <c r="E4238" s="53">
        <v>2253</v>
      </c>
      <c r="F4238" s="53">
        <v>228.56199999999998</v>
      </c>
      <c r="G4238" s="53">
        <v>0.75079724783281254</v>
      </c>
      <c r="H4238" s="53">
        <v>0.60142032845095428</v>
      </c>
      <c r="I4238" s="53">
        <v>0.49201161946259986</v>
      </c>
      <c r="J4238" s="53">
        <v>41.536003456232343</v>
      </c>
      <c r="K4238" s="53">
        <v>248</v>
      </c>
      <c r="L4238" s="53">
        <v>113.44575645756457</v>
      </c>
      <c r="M4238" s="53">
        <v>1517.8336507382796</v>
      </c>
      <c r="N4238" s="53">
        <v>38.95938462987165</v>
      </c>
      <c r="O4238" s="53">
        <v>0.98053415534673782</v>
      </c>
      <c r="P4238" s="53">
        <v>3.4618817872749217</v>
      </c>
      <c r="Q4238" s="53">
        <v>132.57371794871773</v>
      </c>
      <c r="R4238" s="53">
        <v>0.97826975450940079</v>
      </c>
      <c r="S4238" s="53">
        <v>6.946206437277727</v>
      </c>
      <c r="T4238" s="53">
        <v>1.3879757469502068E-3</v>
      </c>
      <c r="U4238" s="53">
        <v>0.27589194768835157</v>
      </c>
      <c r="V4238" s="53">
        <v>69.673598626328655</v>
      </c>
      <c r="W4238" s="53">
        <v>46.021692586219054</v>
      </c>
    </row>
    <row r="4239" spans="3:23" x14ac:dyDescent="0.25">
      <c r="C4239" s="70">
        <v>0</v>
      </c>
      <c r="D4239" s="53">
        <v>479</v>
      </c>
      <c r="E4239" s="53">
        <v>537</v>
      </c>
      <c r="F4239" s="53">
        <v>94.097999999999999</v>
      </c>
      <c r="G4239" s="53">
        <v>0.8927922257998584</v>
      </c>
      <c r="H4239" s="53">
        <v>0.89199255121042831</v>
      </c>
      <c r="I4239" s="53">
        <v>0.51505376344086018</v>
      </c>
      <c r="J4239" s="53">
        <v>24.695783889727878</v>
      </c>
      <c r="K4239" s="53">
        <v>165</v>
      </c>
      <c r="L4239" s="53">
        <v>97.674321503131523</v>
      </c>
      <c r="M4239" s="53">
        <v>537.21588735248588</v>
      </c>
      <c r="N4239" s="53">
        <v>23.177918097889766</v>
      </c>
      <c r="O4239" s="53">
        <v>0.57695497455091949</v>
      </c>
      <c r="P4239" s="53">
        <v>2.7847197984039398</v>
      </c>
      <c r="Q4239" s="53">
        <v>85.258064516128997</v>
      </c>
      <c r="R4239" s="53">
        <v>0.97529715643136106</v>
      </c>
      <c r="S4239" s="53">
        <v>6.2705163180074566</v>
      </c>
      <c r="T4239" s="53">
        <v>2.0411013934713215E-3</v>
      </c>
      <c r="U4239" s="53">
        <v>0.28158738215410317</v>
      </c>
      <c r="V4239" s="53">
        <v>38.359303336052378</v>
      </c>
      <c r="W4239" s="53">
        <v>17.279665160615355</v>
      </c>
    </row>
    <row r="4240" spans="3:23" x14ac:dyDescent="0.25">
      <c r="C4240" s="70">
        <v>0</v>
      </c>
      <c r="D4240" s="53">
        <v>620</v>
      </c>
      <c r="E4240" s="53">
        <v>723</v>
      </c>
      <c r="F4240" s="53">
        <v>127.83999999999997</v>
      </c>
      <c r="G4240" s="53">
        <v>0.92628446020887267</v>
      </c>
      <c r="H4240" s="53">
        <v>0.85753803596127243</v>
      </c>
      <c r="I4240" s="53">
        <v>0.55013309671694766</v>
      </c>
      <c r="J4240" s="53">
        <v>28.096414677602567</v>
      </c>
      <c r="K4240" s="53">
        <v>225</v>
      </c>
      <c r="L4240" s="53">
        <v>114.79677419354839</v>
      </c>
      <c r="M4240" s="53">
        <v>1727.4675178487682</v>
      </c>
      <c r="N4240" s="53">
        <v>41.562814123309408</v>
      </c>
      <c r="O4240" s="53">
        <v>0.80340691360798888</v>
      </c>
      <c r="P4240" s="53">
        <v>2.5697300242654491</v>
      </c>
      <c r="Q4240" s="53">
        <v>155.68282312925083</v>
      </c>
      <c r="R4240" s="53">
        <v>0.97330391474718347</v>
      </c>
      <c r="S4240" s="53">
        <v>6.8711918031145114</v>
      </c>
      <c r="T4240" s="53">
        <v>1.9349576565320617E-3</v>
      </c>
      <c r="U4240" s="53">
        <v>0.32895006026097079</v>
      </c>
      <c r="V4240" s="53">
        <v>50.326338876988402</v>
      </c>
      <c r="W4240" s="53">
        <v>18.964223859357329</v>
      </c>
    </row>
    <row r="4241" spans="3:23" x14ac:dyDescent="0.25">
      <c r="C4241" s="70">
        <v>0</v>
      </c>
      <c r="D4241" s="53">
        <v>1377</v>
      </c>
      <c r="E4241" s="53">
        <v>2234</v>
      </c>
      <c r="F4241" s="53">
        <v>220.16</v>
      </c>
      <c r="G4241" s="53">
        <v>0.75374994741596313</v>
      </c>
      <c r="H4241" s="53">
        <v>0.61638316920322289</v>
      </c>
      <c r="I4241" s="53">
        <v>0.5</v>
      </c>
      <c r="J4241" s="53">
        <v>41.871838425131507</v>
      </c>
      <c r="K4241" s="53">
        <v>253</v>
      </c>
      <c r="L4241" s="53">
        <v>113.34713144517066</v>
      </c>
      <c r="M4241" s="53">
        <v>1681.5523773032091</v>
      </c>
      <c r="N4241" s="53">
        <v>41.006735755278171</v>
      </c>
      <c r="O4241" s="53">
        <v>1.0971361779083553</v>
      </c>
      <c r="P4241" s="53">
        <v>3.6378884295843807</v>
      </c>
      <c r="Q4241" s="53">
        <v>172.34472934472953</v>
      </c>
      <c r="R4241" s="53">
        <v>0.97219688900343504</v>
      </c>
      <c r="S4241" s="53">
        <v>6.9661589482527413</v>
      </c>
      <c r="T4241" s="53">
        <v>1.3671764027890401E-3</v>
      </c>
      <c r="U4241" s="53">
        <v>0.27342824463335919</v>
      </c>
      <c r="V4241" s="53">
        <v>68.60148104416254</v>
      </c>
      <c r="W4241" s="53">
        <v>45.08224068596094</v>
      </c>
    </row>
    <row r="4242" spans="3:23" x14ac:dyDescent="0.25">
      <c r="C4242" s="70">
        <v>0</v>
      </c>
      <c r="D4242" s="53">
        <v>526</v>
      </c>
      <c r="E4242" s="53">
        <v>593</v>
      </c>
      <c r="F4242" s="53">
        <v>99.721999999999994</v>
      </c>
      <c r="G4242" s="53">
        <v>0.88796831087296668</v>
      </c>
      <c r="H4242" s="53">
        <v>0.88701517706576727</v>
      </c>
      <c r="I4242" s="53">
        <v>0.49810606060606061</v>
      </c>
      <c r="J4242" s="53">
        <v>25.879026267050612</v>
      </c>
      <c r="K4242" s="53">
        <v>168</v>
      </c>
      <c r="L4242" s="53">
        <v>96.435361216730044</v>
      </c>
      <c r="M4242" s="53">
        <v>544.73390910736919</v>
      </c>
      <c r="N4242" s="53">
        <v>23.339535323295731</v>
      </c>
      <c r="O4242" s="53">
        <v>0.70439137536205632</v>
      </c>
      <c r="P4242" s="53">
        <v>3.0189662690392449</v>
      </c>
      <c r="Q4242" s="53">
        <v>123.62534435261747</v>
      </c>
      <c r="R4242" s="53">
        <v>0.96467057298860492</v>
      </c>
      <c r="S4242" s="53">
        <v>6.3130817272017721</v>
      </c>
      <c r="T4242" s="53">
        <v>3.2135361461683078E-3</v>
      </c>
      <c r="U4242" s="53">
        <v>0.32445979262603669</v>
      </c>
      <c r="V4242" s="53">
        <v>39.962435737558501</v>
      </c>
      <c r="W4242" s="53">
        <v>18.378909664498668</v>
      </c>
    </row>
    <row r="4243" spans="3:23" x14ac:dyDescent="0.25">
      <c r="C4243" s="70">
        <v>0</v>
      </c>
      <c r="D4243" s="53">
        <v>664</v>
      </c>
      <c r="E4243" s="53">
        <v>812</v>
      </c>
      <c r="F4243" s="53">
        <v>133.77799999999999</v>
      </c>
      <c r="G4243" s="53">
        <v>0.92989246990687824</v>
      </c>
      <c r="H4243" s="53">
        <v>0.81773399014778325</v>
      </c>
      <c r="I4243" s="53">
        <v>0.51076923076923075</v>
      </c>
      <c r="J4243" s="53">
        <v>29.076297180076903</v>
      </c>
      <c r="K4243" s="53">
        <v>220</v>
      </c>
      <c r="L4243" s="53">
        <v>118.55271084337349</v>
      </c>
      <c r="M4243" s="53">
        <v>1677.487413454724</v>
      </c>
      <c r="N4243" s="53">
        <v>40.957141177757073</v>
      </c>
      <c r="O4243" s="53">
        <v>0.64954857993114878</v>
      </c>
      <c r="P4243" s="53">
        <v>2.4415010578326206</v>
      </c>
      <c r="Q4243" s="53">
        <v>165.99038461538518</v>
      </c>
      <c r="R4243" s="53">
        <v>0.97371834728238038</v>
      </c>
      <c r="S4243" s="53">
        <v>6.9469590486011326</v>
      </c>
      <c r="T4243" s="53">
        <v>3.3338731136865699E-3</v>
      </c>
      <c r="U4243" s="53">
        <v>0.35657297827137091</v>
      </c>
      <c r="V4243" s="53">
        <v>53.098742281858982</v>
      </c>
      <c r="W4243" s="53">
        <v>19.531388723760347</v>
      </c>
    </row>
    <row r="4244" spans="3:23" x14ac:dyDescent="0.25">
      <c r="C4244" s="70">
        <v>0</v>
      </c>
      <c r="D4244" s="53">
        <v>1381</v>
      </c>
      <c r="E4244" s="53">
        <v>2203</v>
      </c>
      <c r="F4244" s="53">
        <v>225.494</v>
      </c>
      <c r="G4244" s="53">
        <v>0.74785499974875957</v>
      </c>
      <c r="H4244" s="53">
        <v>0.6268724466636405</v>
      </c>
      <c r="I4244" s="53">
        <v>0.51243042671614103</v>
      </c>
      <c r="J4244" s="53">
        <v>41.932610356132841</v>
      </c>
      <c r="K4244" s="53">
        <v>251</v>
      </c>
      <c r="L4244" s="53">
        <v>112.26792179580015</v>
      </c>
      <c r="M4244" s="53">
        <v>1834.4600499533028</v>
      </c>
      <c r="N4244" s="53">
        <v>42.830597123473574</v>
      </c>
      <c r="O4244" s="53">
        <v>1.1211461304956725</v>
      </c>
      <c r="P4244" s="53">
        <v>3.5801161917219124</v>
      </c>
      <c r="Q4244" s="53">
        <v>139.50181818181801</v>
      </c>
      <c r="R4244" s="53">
        <v>0.97783365654065701</v>
      </c>
      <c r="S4244" s="53">
        <v>6.984054033306923</v>
      </c>
      <c r="T4244" s="53">
        <v>1.2437685950413503E-3</v>
      </c>
      <c r="U4244" s="53">
        <v>0.25561916773988413</v>
      </c>
      <c r="V4244" s="53">
        <v>67.230140024460638</v>
      </c>
      <c r="W4244" s="53">
        <v>44.631542523982617</v>
      </c>
    </row>
    <row r="4245" spans="3:23" x14ac:dyDescent="0.25">
      <c r="C4245" s="70">
        <v>0</v>
      </c>
      <c r="D4245" s="53">
        <v>568</v>
      </c>
      <c r="E4245" s="53">
        <v>615</v>
      </c>
      <c r="F4245" s="53">
        <v>101.128</v>
      </c>
      <c r="G4245" s="53">
        <v>0.89438102166052569</v>
      </c>
      <c r="H4245" s="53">
        <v>0.92357723577235773</v>
      </c>
      <c r="I4245" s="53">
        <v>0.5220588235294118</v>
      </c>
      <c r="J4245" s="53">
        <v>26.89237924411993</v>
      </c>
      <c r="K4245" s="53">
        <v>177</v>
      </c>
      <c r="L4245" s="53">
        <v>95.91549295774648</v>
      </c>
      <c r="M4245" s="53">
        <v>563.64716695233153</v>
      </c>
      <c r="N4245" s="53">
        <v>23.741254536193566</v>
      </c>
      <c r="O4245" s="53">
        <v>0.84251819888574098</v>
      </c>
      <c r="P4245" s="53">
        <v>3.2810931088543569</v>
      </c>
      <c r="Q4245" s="53">
        <v>81.370766488413409</v>
      </c>
      <c r="R4245" s="53">
        <v>0.97702334013878467</v>
      </c>
      <c r="S4245" s="53">
        <v>6.2743538920099162</v>
      </c>
      <c r="T4245" s="53">
        <v>2.139990658392646E-3</v>
      </c>
      <c r="U4245" s="53">
        <v>0.31034126899750508</v>
      </c>
      <c r="V4245" s="53">
        <v>41.905785579754088</v>
      </c>
      <c r="W4245" s="53">
        <v>18.74470606699742</v>
      </c>
    </row>
    <row r="4246" spans="3:23" x14ac:dyDescent="0.25">
      <c r="C4246" s="70">
        <v>0</v>
      </c>
      <c r="D4246" s="53">
        <v>730</v>
      </c>
      <c r="E4246" s="53">
        <v>799</v>
      </c>
      <c r="F4246" s="53">
        <v>126.392</v>
      </c>
      <c r="G4246" s="53">
        <v>0.9340771468851351</v>
      </c>
      <c r="H4246" s="53">
        <v>0.91364205256570719</v>
      </c>
      <c r="I4246" s="53">
        <v>0.61036789297658867</v>
      </c>
      <c r="J4246" s="53">
        <v>30.487126261041212</v>
      </c>
      <c r="K4246" s="53">
        <v>225</v>
      </c>
      <c r="L4246" s="53">
        <v>120.02876712328766</v>
      </c>
      <c r="M4246" s="53">
        <v>1587.926468985474</v>
      </c>
      <c r="N4246" s="53">
        <v>39.848795075704281</v>
      </c>
      <c r="O4246" s="53">
        <v>0.65639219098328216</v>
      </c>
      <c r="P4246" s="53">
        <v>2.6195315469922202</v>
      </c>
      <c r="Q4246" s="53">
        <v>147.58974358974388</v>
      </c>
      <c r="R4246" s="53">
        <v>0.97662728365859264</v>
      </c>
      <c r="S4246" s="53">
        <v>6.9893448257308668</v>
      </c>
      <c r="T4246" s="53">
        <v>1.9877958579881147E-3</v>
      </c>
      <c r="U4246" s="53">
        <v>0.33520706124025962</v>
      </c>
      <c r="V4246" s="53">
        <v>54.695082450120225</v>
      </c>
      <c r="W4246" s="53">
        <v>19.530041925769098</v>
      </c>
    </row>
    <row r="4247" spans="3:23" x14ac:dyDescent="0.25">
      <c r="C4247" s="70">
        <v>0</v>
      </c>
      <c r="D4247" s="53">
        <v>1276</v>
      </c>
      <c r="E4247" s="53">
        <v>2042</v>
      </c>
      <c r="F4247" s="53">
        <v>217.34799999999998</v>
      </c>
      <c r="G4247" s="53">
        <v>0.76013004856045763</v>
      </c>
      <c r="H4247" s="53">
        <v>0.62487757100881491</v>
      </c>
      <c r="I4247" s="53">
        <v>0.51555555555555554</v>
      </c>
      <c r="J4247" s="53">
        <v>40.306992682189367</v>
      </c>
      <c r="K4247" s="53">
        <v>253</v>
      </c>
      <c r="L4247" s="53">
        <v>115.81504702194357</v>
      </c>
      <c r="M4247" s="53">
        <v>1846.4912557624909</v>
      </c>
      <c r="N4247" s="53">
        <v>42.97081865362226</v>
      </c>
      <c r="O4247" s="53">
        <v>0.98327139094191462</v>
      </c>
      <c r="P4247" s="53">
        <v>3.2426597397448806</v>
      </c>
      <c r="Q4247" s="53">
        <v>176.3968379446635</v>
      </c>
      <c r="R4247" s="53">
        <v>0.97197729544352041</v>
      </c>
      <c r="S4247" s="53">
        <v>7.0261846944413744</v>
      </c>
      <c r="T4247" s="53">
        <v>1.0054836038682511E-3</v>
      </c>
      <c r="U4247" s="53">
        <v>0.24459738345346468</v>
      </c>
      <c r="V4247" s="53">
        <v>65.867046189287521</v>
      </c>
      <c r="W4247" s="53">
        <v>42.798494281622887</v>
      </c>
    </row>
    <row r="4248" spans="3:23" x14ac:dyDescent="0.25">
      <c r="C4248" s="70">
        <v>0</v>
      </c>
      <c r="D4248" s="53">
        <v>593</v>
      </c>
      <c r="E4248" s="53">
        <v>680</v>
      </c>
      <c r="F4248" s="53">
        <v>106.586</v>
      </c>
      <c r="G4248" s="53">
        <v>0.87349224167782202</v>
      </c>
      <c r="H4248" s="53">
        <v>0.87205882352941178</v>
      </c>
      <c r="I4248" s="53">
        <v>0.52852049910873444</v>
      </c>
      <c r="J4248" s="53">
        <v>27.477828335367981</v>
      </c>
      <c r="K4248" s="53">
        <v>159</v>
      </c>
      <c r="L4248" s="53">
        <v>97.534569983136592</v>
      </c>
      <c r="M4248" s="53">
        <v>587.79990087051669</v>
      </c>
      <c r="N4248" s="53">
        <v>24.244584980372764</v>
      </c>
      <c r="O4248" s="53">
        <v>0.57466676017960061</v>
      </c>
      <c r="P4248" s="53">
        <v>2.3674353039733096</v>
      </c>
      <c r="Q4248" s="53">
        <v>146.72318339100363</v>
      </c>
      <c r="R4248" s="53">
        <v>0.95934960730572827</v>
      </c>
      <c r="S4248" s="53">
        <v>6.325627540446777</v>
      </c>
      <c r="T4248" s="53">
        <v>2.7927108152441208E-3</v>
      </c>
      <c r="U4248" s="53">
        <v>0.31916619160465215</v>
      </c>
      <c r="V4248" s="53">
        <v>41.514975586338672</v>
      </c>
      <c r="W4248" s="53">
        <v>20.2110704765946</v>
      </c>
    </row>
    <row r="4249" spans="3:23" x14ac:dyDescent="0.25">
      <c r="C4249" s="70">
        <v>0</v>
      </c>
      <c r="D4249" s="53">
        <v>775</v>
      </c>
      <c r="E4249" s="53">
        <v>872</v>
      </c>
      <c r="F4249" s="53">
        <v>131.92499999999998</v>
      </c>
      <c r="G4249" s="53">
        <v>0.93830669934743638</v>
      </c>
      <c r="H4249" s="53">
        <v>0.88876146788990829</v>
      </c>
      <c r="I4249" s="53">
        <v>0.58712121212121215</v>
      </c>
      <c r="J4249" s="53">
        <v>31.412746571571084</v>
      </c>
      <c r="K4249" s="53">
        <v>233</v>
      </c>
      <c r="L4249" s="53">
        <v>122.16387096774193</v>
      </c>
      <c r="M4249" s="53">
        <v>1409.1940418437941</v>
      </c>
      <c r="N4249" s="53">
        <v>37.539233367821915</v>
      </c>
      <c r="O4249" s="53">
        <v>0.59139328199027874</v>
      </c>
      <c r="P4249" s="53">
        <v>2.9462202886585618</v>
      </c>
      <c r="Q4249" s="53">
        <v>131.20945454545455</v>
      </c>
      <c r="R4249" s="53">
        <v>0.97959110616888456</v>
      </c>
      <c r="S4249" s="53">
        <v>6.9967204184076799</v>
      </c>
      <c r="T4249" s="53">
        <v>3.1307107438017187E-3</v>
      </c>
      <c r="U4249" s="53">
        <v>0.37691469425971352</v>
      </c>
      <c r="V4249" s="53">
        <v>56.921216898467776</v>
      </c>
      <c r="W4249" s="53">
        <v>19.683595314760176</v>
      </c>
    </row>
    <row r="4250" spans="3:23" x14ac:dyDescent="0.25">
      <c r="C4250" s="70">
        <v>0</v>
      </c>
      <c r="D4250" s="53">
        <v>1253</v>
      </c>
      <c r="E4250" s="53">
        <v>1997</v>
      </c>
      <c r="F4250" s="53">
        <v>223.18699999999998</v>
      </c>
      <c r="G4250" s="53">
        <v>0.74959931439464333</v>
      </c>
      <c r="H4250" s="53">
        <v>0.62744116174261388</v>
      </c>
      <c r="I4250" s="53">
        <v>0.5341005967604433</v>
      </c>
      <c r="J4250" s="53">
        <v>39.942072424364248</v>
      </c>
      <c r="K4250" s="53">
        <v>247</v>
      </c>
      <c r="L4250" s="53">
        <v>120.20750199521149</v>
      </c>
      <c r="M4250" s="53">
        <v>1833.9457264227181</v>
      </c>
      <c r="N4250" s="53">
        <v>42.824592542401589</v>
      </c>
      <c r="O4250" s="53">
        <v>0.86855825728568636</v>
      </c>
      <c r="P4250" s="53">
        <v>2.9969505219012578</v>
      </c>
      <c r="Q4250" s="53">
        <v>167.53984146850257</v>
      </c>
      <c r="R4250" s="53">
        <v>0.97519376887371412</v>
      </c>
      <c r="S4250" s="53">
        <v>7.0619403232369038</v>
      </c>
      <c r="T4250" s="53">
        <v>1.166281938085283E-3</v>
      </c>
      <c r="U4250" s="53">
        <v>0.24630695274968634</v>
      </c>
      <c r="V4250" s="53">
        <v>65.564313831559176</v>
      </c>
      <c r="W4250" s="53">
        <v>43.396487292010555</v>
      </c>
    </row>
    <row r="4251" spans="3:23" x14ac:dyDescent="0.25">
      <c r="C4251" s="70">
        <v>0</v>
      </c>
      <c r="D4251" s="53">
        <v>628</v>
      </c>
      <c r="E4251" s="53">
        <v>733</v>
      </c>
      <c r="F4251" s="53">
        <v>116.866</v>
      </c>
      <c r="G4251" s="53">
        <v>0.90712686027403611</v>
      </c>
      <c r="H4251" s="53">
        <v>0.85675306957708053</v>
      </c>
      <c r="I4251" s="53">
        <v>0.48606811145510836</v>
      </c>
      <c r="J4251" s="53">
        <v>28.277100878514439</v>
      </c>
      <c r="K4251" s="53">
        <v>172</v>
      </c>
      <c r="L4251" s="53">
        <v>100.10987261146497</v>
      </c>
      <c r="M4251" s="53">
        <v>661.14739838885043</v>
      </c>
      <c r="N4251" s="53">
        <v>25.712786671009628</v>
      </c>
      <c r="O4251" s="53">
        <v>0.674155413131871</v>
      </c>
      <c r="P4251" s="53">
        <v>2.4823584372542316</v>
      </c>
      <c r="Q4251" s="53">
        <v>93.45187969924811</v>
      </c>
      <c r="R4251" s="53">
        <v>0.97656141902708837</v>
      </c>
      <c r="S4251" s="53">
        <v>6.3676230195706989</v>
      </c>
      <c r="T4251" s="53">
        <v>2.3415682062298683E-3</v>
      </c>
      <c r="U4251" s="53">
        <v>0.35245826530567026</v>
      </c>
      <c r="V4251" s="53">
        <v>46.332515845943306</v>
      </c>
      <c r="W4251" s="53">
        <v>19.499377103120523</v>
      </c>
    </row>
    <row r="4252" spans="3:23" x14ac:dyDescent="0.25">
      <c r="C4252" s="70">
        <v>0</v>
      </c>
      <c r="D4252" s="53">
        <v>843</v>
      </c>
      <c r="E4252" s="53">
        <v>910</v>
      </c>
      <c r="F4252" s="53">
        <v>139.095</v>
      </c>
      <c r="G4252" s="53">
        <v>0.94915608552523945</v>
      </c>
      <c r="H4252" s="53">
        <v>0.92637362637362641</v>
      </c>
      <c r="I4252" s="53">
        <v>0.62122328666175386</v>
      </c>
      <c r="J4252" s="53">
        <v>32.761882366734397</v>
      </c>
      <c r="K4252" s="53">
        <v>228</v>
      </c>
      <c r="L4252" s="53">
        <v>123.41162514827995</v>
      </c>
      <c r="M4252" s="53">
        <v>1253.7792946241636</v>
      </c>
      <c r="N4252" s="53">
        <v>35.408746018803939</v>
      </c>
      <c r="O4252" s="53">
        <v>0.49323131771505679</v>
      </c>
      <c r="P4252" s="53">
        <v>2.8469971260822726</v>
      </c>
      <c r="Q4252" s="53">
        <v>107.95409604519826</v>
      </c>
      <c r="R4252" s="53">
        <v>0.98262918429038504</v>
      </c>
      <c r="S4252" s="53">
        <v>6.9316684125181496</v>
      </c>
      <c r="T4252" s="53">
        <v>1.7086804558077268E-3</v>
      </c>
      <c r="U4252" s="53">
        <v>0.34540493500844571</v>
      </c>
      <c r="V4252" s="53">
        <v>62.36181295881196</v>
      </c>
      <c r="W4252" s="53">
        <v>19.631863745643493</v>
      </c>
    </row>
    <row r="4253" spans="3:23" x14ac:dyDescent="0.25">
      <c r="C4253" s="70">
        <v>0</v>
      </c>
      <c r="D4253" s="53">
        <v>1281</v>
      </c>
      <c r="E4253" s="53">
        <v>2178</v>
      </c>
      <c r="F4253" s="53">
        <v>240.761</v>
      </c>
      <c r="G4253" s="53">
        <v>0.73239310629482401</v>
      </c>
      <c r="H4253" s="53">
        <v>0.58815426997245179</v>
      </c>
      <c r="I4253" s="53">
        <v>0.47391786903440619</v>
      </c>
      <c r="J4253" s="53">
        <v>40.385886851791966</v>
      </c>
      <c r="K4253" s="53">
        <v>241</v>
      </c>
      <c r="L4253" s="53">
        <v>121.46135831381733</v>
      </c>
      <c r="M4253" s="53">
        <v>1854.4455759660389</v>
      </c>
      <c r="N4253" s="53">
        <v>43.063274097147314</v>
      </c>
      <c r="O4253" s="53">
        <v>0.75378959656936728</v>
      </c>
      <c r="P4253" s="53">
        <v>2.6136895634396025</v>
      </c>
      <c r="Q4253" s="53">
        <v>193.01814223512389</v>
      </c>
      <c r="R4253" s="53">
        <v>0.97095227650408034</v>
      </c>
      <c r="S4253" s="53">
        <v>7.0809233959362619</v>
      </c>
      <c r="T4253" s="53">
        <v>1.2236134487415425E-3</v>
      </c>
      <c r="U4253" s="53">
        <v>0.26324206790287791</v>
      </c>
      <c r="V4253" s="53">
        <v>67.556699816418075</v>
      </c>
      <c r="W4253" s="53">
        <v>45.998142865209324</v>
      </c>
    </row>
    <row r="4254" spans="3:23" x14ac:dyDescent="0.25">
      <c r="C4254" s="70">
        <v>0</v>
      </c>
      <c r="D4254" s="53">
        <v>1536</v>
      </c>
      <c r="E4254" s="53">
        <v>2880</v>
      </c>
      <c r="F4254" s="53">
        <v>263.75100000000003</v>
      </c>
      <c r="G4254" s="53">
        <v>0.97400746578785335</v>
      </c>
      <c r="H4254" s="53">
        <v>0.53333333333333333</v>
      </c>
      <c r="I4254" s="53">
        <v>0.40829346092503987</v>
      </c>
      <c r="J4254" s="53">
        <v>44.223251132330937</v>
      </c>
      <c r="K4254" s="53">
        <v>214</v>
      </c>
      <c r="L4254" s="53">
        <v>116.34830729166667</v>
      </c>
      <c r="M4254" s="53">
        <v>979.83365185599507</v>
      </c>
      <c r="N4254" s="53">
        <v>31.302294673969111</v>
      </c>
      <c r="O4254" s="53">
        <v>0.43691687754504038</v>
      </c>
      <c r="P4254" s="53">
        <v>2.7417601917555121</v>
      </c>
      <c r="Q4254" s="53">
        <v>87.230510230509964</v>
      </c>
      <c r="R4254" s="53">
        <v>0.98389345444809051</v>
      </c>
      <c r="S4254" s="53">
        <v>6.8146492445069615</v>
      </c>
      <c r="T4254" s="53">
        <v>2.3990226010427483E-3</v>
      </c>
      <c r="U4254" s="53">
        <v>0.39413556823999357</v>
      </c>
      <c r="V4254" s="53">
        <v>130.23224549869485</v>
      </c>
      <c r="W4254" s="53">
        <v>29.499675343597406</v>
      </c>
    </row>
    <row r="4255" spans="3:23" x14ac:dyDescent="0.25">
      <c r="C4255" s="70">
        <v>0</v>
      </c>
      <c r="D4255" s="53">
        <v>1334</v>
      </c>
      <c r="E4255" s="53">
        <v>2379</v>
      </c>
      <c r="F4255" s="53">
        <v>247.93900000000002</v>
      </c>
      <c r="G4255" s="53">
        <v>0.68808571201853197</v>
      </c>
      <c r="H4255" s="53">
        <v>0.56073980664144596</v>
      </c>
      <c r="I4255" s="53">
        <v>0.5130769230769231</v>
      </c>
      <c r="J4255" s="53">
        <v>41.212880907268627</v>
      </c>
      <c r="K4255" s="53">
        <v>239</v>
      </c>
      <c r="L4255" s="53">
        <v>122.15142428785607</v>
      </c>
      <c r="M4255" s="53">
        <v>1774.6132125235204</v>
      </c>
      <c r="N4255" s="53">
        <v>42.126158292959971</v>
      </c>
      <c r="O4255" s="53">
        <v>0.71605934918688263</v>
      </c>
      <c r="P4255" s="53">
        <v>2.6113983720811</v>
      </c>
      <c r="Q4255" s="53">
        <v>180.98793363499297</v>
      </c>
      <c r="R4255" s="53">
        <v>0.97342111556563093</v>
      </c>
      <c r="S4255" s="53">
        <v>7.0828451407206421</v>
      </c>
      <c r="T4255" s="53">
        <v>1.2628847803189589E-3</v>
      </c>
      <c r="U4255" s="53">
        <v>0.24733781052619536</v>
      </c>
      <c r="V4255" s="53">
        <v>67.942400745029573</v>
      </c>
      <c r="W4255" s="53">
        <v>49.301004740519055</v>
      </c>
    </row>
    <row r="4256" spans="3:23" x14ac:dyDescent="0.25">
      <c r="C4256" s="70">
        <v>0</v>
      </c>
      <c r="D4256" s="53">
        <v>1693</v>
      </c>
      <c r="E4256" s="53">
        <v>2993</v>
      </c>
      <c r="F4256" s="53">
        <v>268.76299999999998</v>
      </c>
      <c r="G4256" s="53">
        <v>0.97095196911682091</v>
      </c>
      <c r="H4256" s="53">
        <v>0.56565319077848308</v>
      </c>
      <c r="I4256" s="53">
        <v>0.43410256410256409</v>
      </c>
      <c r="J4256" s="53">
        <v>46.428380859519862</v>
      </c>
      <c r="K4256" s="53">
        <v>200</v>
      </c>
      <c r="L4256" s="53">
        <v>115.51565268753691</v>
      </c>
      <c r="M4256" s="53">
        <v>942.79009172800465</v>
      </c>
      <c r="N4256" s="53">
        <v>30.704887098440935</v>
      </c>
      <c r="O4256" s="53">
        <v>0.32418543641633962</v>
      </c>
      <c r="P4256" s="53">
        <v>2.3280225738113436</v>
      </c>
      <c r="Q4256" s="53">
        <v>78.757750000000073</v>
      </c>
      <c r="R4256" s="53">
        <v>0.9854864018401327</v>
      </c>
      <c r="S4256" s="53">
        <v>6.8053556746806585</v>
      </c>
      <c r="T4256" s="53">
        <v>1.768000000000082E-3</v>
      </c>
      <c r="U4256" s="53">
        <v>0.37201916352360315</v>
      </c>
      <c r="V4256" s="53">
        <v>129.64646984516844</v>
      </c>
      <c r="W4256" s="53">
        <v>31.021090813191574</v>
      </c>
    </row>
    <row r="4257" spans="3:23" x14ac:dyDescent="0.25">
      <c r="C4257" s="70">
        <v>0</v>
      </c>
      <c r="D4257" s="53">
        <v>1399</v>
      </c>
      <c r="E4257" s="53">
        <v>2339</v>
      </c>
      <c r="F4257" s="53">
        <v>243.00199999999998</v>
      </c>
      <c r="G4257" s="53">
        <v>0.70007232979393275</v>
      </c>
      <c r="H4257" s="53">
        <v>0.59811885421120137</v>
      </c>
      <c r="I4257" s="53">
        <v>0.50761973875181421</v>
      </c>
      <c r="J4257" s="53">
        <v>42.205001162000841</v>
      </c>
      <c r="K4257" s="53">
        <v>243</v>
      </c>
      <c r="L4257" s="53">
        <v>124.20157255182274</v>
      </c>
      <c r="M4257" s="53">
        <v>1762.048037582538</v>
      </c>
      <c r="N4257" s="53">
        <v>41.976755920182043</v>
      </c>
      <c r="O4257" s="53">
        <v>0.67629787143109477</v>
      </c>
      <c r="P4257" s="53">
        <v>2.6248434025916891</v>
      </c>
      <c r="Q4257" s="53">
        <v>232.83161267354936</v>
      </c>
      <c r="R4257" s="53">
        <v>0.96601453225490042</v>
      </c>
      <c r="S4257" s="53">
        <v>7.0987955035372883</v>
      </c>
      <c r="T4257" s="53">
        <v>9.6584732920596884E-4</v>
      </c>
      <c r="U4257" s="53">
        <v>0.23881657466119152</v>
      </c>
      <c r="V4257" s="53">
        <v>67.776770633097584</v>
      </c>
      <c r="W4257" s="53">
        <v>48.397489977186318</v>
      </c>
    </row>
    <row r="4258" spans="3:23" x14ac:dyDescent="0.25">
      <c r="C4258" s="70">
        <v>0</v>
      </c>
      <c r="D4258" s="53">
        <v>1798</v>
      </c>
      <c r="E4258" s="53">
        <v>3256</v>
      </c>
      <c r="F4258" s="53">
        <v>276.13099999999997</v>
      </c>
      <c r="G4258" s="53">
        <v>0.96691527354637985</v>
      </c>
      <c r="H4258" s="53">
        <v>0.55221130221130221</v>
      </c>
      <c r="I4258" s="53">
        <v>0.40459045904590457</v>
      </c>
      <c r="J4258" s="53">
        <v>47.84647010421795</v>
      </c>
      <c r="K4258" s="53">
        <v>191</v>
      </c>
      <c r="L4258" s="53">
        <v>116.84093437152391</v>
      </c>
      <c r="M4258" s="53">
        <v>836.63244698400524</v>
      </c>
      <c r="N4258" s="53">
        <v>28.924599340077389</v>
      </c>
      <c r="O4258" s="53">
        <v>0.11516262110348678</v>
      </c>
      <c r="P4258" s="53">
        <v>2.1667416950699527</v>
      </c>
      <c r="Q4258" s="53">
        <v>82.65148514851424</v>
      </c>
      <c r="R4258" s="53">
        <v>0.98457697295923186</v>
      </c>
      <c r="S4258" s="53">
        <v>6.7466457722311723</v>
      </c>
      <c r="T4258" s="53">
        <v>2.1559251634735263E-3</v>
      </c>
      <c r="U4258" s="53">
        <v>0.38548925349371571</v>
      </c>
      <c r="V4258" s="53">
        <v>130.5408902954442</v>
      </c>
      <c r="W4258" s="53">
        <v>33.300685280768597</v>
      </c>
    </row>
    <row r="4259" spans="3:23" x14ac:dyDescent="0.25">
      <c r="C4259" s="70">
        <v>0</v>
      </c>
      <c r="D4259" s="53">
        <v>1511</v>
      </c>
      <c r="E4259" s="53">
        <v>2373</v>
      </c>
      <c r="F4259" s="53">
        <v>251.36299999999997</v>
      </c>
      <c r="G4259" s="53">
        <v>0.63857304194726516</v>
      </c>
      <c r="H4259" s="53">
        <v>0.63674673409186688</v>
      </c>
      <c r="I4259" s="53">
        <v>0.58182518290335006</v>
      </c>
      <c r="J4259" s="53">
        <v>43.861884958296429</v>
      </c>
      <c r="K4259" s="53">
        <v>238</v>
      </c>
      <c r="L4259" s="53">
        <v>122.94771674387823</v>
      </c>
      <c r="M4259" s="53">
        <v>1753.8509070349453</v>
      </c>
      <c r="N4259" s="53">
        <v>41.879003176233141</v>
      </c>
      <c r="O4259" s="53">
        <v>0.71922194092104308</v>
      </c>
      <c r="P4259" s="53">
        <v>2.6286987454390811</v>
      </c>
      <c r="Q4259" s="53">
        <v>208.45358490566065</v>
      </c>
      <c r="R4259" s="53">
        <v>0.9695894655345052</v>
      </c>
      <c r="S4259" s="53">
        <v>7.0880321461663112</v>
      </c>
      <c r="T4259" s="53">
        <v>8.6550373798497944E-4</v>
      </c>
      <c r="U4259" s="53">
        <v>0.2235493577995013</v>
      </c>
      <c r="V4259" s="53">
        <v>65.290118852099383</v>
      </c>
      <c r="W4259" s="53">
        <v>50.244743465603477</v>
      </c>
    </row>
    <row r="4260" spans="3:23" x14ac:dyDescent="0.25">
      <c r="C4260" s="70">
        <v>0</v>
      </c>
      <c r="D4260" s="53">
        <v>1931</v>
      </c>
      <c r="E4260" s="53">
        <v>3463</v>
      </c>
      <c r="F4260" s="53">
        <v>293.04399999999998</v>
      </c>
      <c r="G4260" s="53">
        <v>0.96116467623732782</v>
      </c>
      <c r="H4260" s="53">
        <v>0.55760900952930981</v>
      </c>
      <c r="I4260" s="53">
        <v>0.40678323151464085</v>
      </c>
      <c r="J4260" s="53">
        <v>49.58452945106567</v>
      </c>
      <c r="K4260" s="53">
        <v>199</v>
      </c>
      <c r="L4260" s="53">
        <v>115.89176592439151</v>
      </c>
      <c r="M4260" s="53">
        <v>822.13802024777146</v>
      </c>
      <c r="N4260" s="53">
        <v>28.672949277110849</v>
      </c>
      <c r="O4260" s="53">
        <v>0.12565363507241709</v>
      </c>
      <c r="P4260" s="53">
        <v>2.2559842759830042</v>
      </c>
      <c r="Q4260" s="53">
        <v>63.655940594059324</v>
      </c>
      <c r="R4260" s="53">
        <v>0.98794790237627927</v>
      </c>
      <c r="S4260" s="53">
        <v>6.740873355386495</v>
      </c>
      <c r="T4260" s="53">
        <v>1.9586349105206531E-3</v>
      </c>
      <c r="U4260" s="53">
        <v>0.37849969130685834</v>
      </c>
      <c r="V4260" s="53">
        <v>129.8583442736182</v>
      </c>
      <c r="W4260" s="53">
        <v>35.837718797011519</v>
      </c>
    </row>
    <row r="4261" spans="3:23" x14ac:dyDescent="0.25">
      <c r="C4261" s="70">
        <v>1</v>
      </c>
      <c r="D4261" s="53">
        <v>52</v>
      </c>
      <c r="E4261" s="53">
        <v>56</v>
      </c>
      <c r="F4261" s="53">
        <v>24.091000000000001</v>
      </c>
      <c r="G4261" s="53">
        <v>0.63922586392294267</v>
      </c>
      <c r="H4261" s="53">
        <v>0.9285714285714286</v>
      </c>
      <c r="I4261" s="53">
        <v>0.65</v>
      </c>
      <c r="J4261" s="53">
        <v>8.1368578902564384</v>
      </c>
      <c r="K4261" s="53">
        <v>223</v>
      </c>
      <c r="L4261" s="53">
        <v>132.21153846153845</v>
      </c>
      <c r="M4261" s="53">
        <v>1731.3465309200603</v>
      </c>
      <c r="N4261" s="53">
        <v>41.609452422737554</v>
      </c>
      <c r="O4261" s="53">
        <v>0.36847891676687561</v>
      </c>
      <c r="P4261" s="53">
        <v>2.0855758878880435</v>
      </c>
      <c r="Q4261" s="53">
        <v>499.07777777777773</v>
      </c>
      <c r="R4261" s="53">
        <v>0.91417786743250573</v>
      </c>
      <c r="S4261" s="53">
        <v>5.4312089489103252</v>
      </c>
      <c r="T4261" s="53">
        <v>1.1358024691358048E-2</v>
      </c>
      <c r="U4261" s="53">
        <v>8.0894696297871979E-2</v>
      </c>
      <c r="V4261" s="53">
        <v>9.4082417691894715</v>
      </c>
      <c r="W4261" s="53">
        <v>7.235117120775219</v>
      </c>
    </row>
    <row r="4262" spans="3:23" x14ac:dyDescent="0.25">
      <c r="C4262" s="70">
        <v>0</v>
      </c>
      <c r="D4262" s="53">
        <v>1532</v>
      </c>
      <c r="E4262" s="53">
        <v>2413</v>
      </c>
      <c r="F4262" s="53">
        <v>255.02699999999996</v>
      </c>
      <c r="G4262" s="53">
        <v>0.64920709748559424</v>
      </c>
      <c r="H4262" s="53">
        <v>0.63489432242022381</v>
      </c>
      <c r="I4262" s="53">
        <v>0.57811320754716977</v>
      </c>
      <c r="J4262" s="53">
        <v>44.165631236678472</v>
      </c>
      <c r="K4262" s="53">
        <v>242</v>
      </c>
      <c r="L4262" s="53">
        <v>123.47845953002611</v>
      </c>
      <c r="M4262" s="53">
        <v>1764.0380726090705</v>
      </c>
      <c r="N4262" s="53">
        <v>42.000453242900491</v>
      </c>
      <c r="O4262" s="53">
        <v>0.69996518655999695</v>
      </c>
      <c r="P4262" s="53">
        <v>2.5846792607618143</v>
      </c>
      <c r="Q4262" s="53">
        <v>250.24602293747702</v>
      </c>
      <c r="R4262" s="53">
        <v>0.96340971092722161</v>
      </c>
      <c r="S4262" s="53">
        <v>7.092406598851797</v>
      </c>
      <c r="T4262" s="53">
        <v>7.9890953023655355E-4</v>
      </c>
      <c r="U4262" s="53">
        <v>0.2205583889345937</v>
      </c>
      <c r="V4262" s="53">
        <v>65.962772719261352</v>
      </c>
      <c r="W4262" s="53">
        <v>50.172056104881406</v>
      </c>
    </row>
    <row r="4263" spans="3:23" x14ac:dyDescent="0.25">
      <c r="C4263" s="70">
        <v>0</v>
      </c>
      <c r="D4263" s="53">
        <v>1955</v>
      </c>
      <c r="E4263" s="53">
        <v>3480</v>
      </c>
      <c r="F4263" s="53">
        <v>293.07699999999994</v>
      </c>
      <c r="G4263" s="53">
        <v>0.96126982015737694</v>
      </c>
      <c r="H4263" s="53">
        <v>0.56178160919540232</v>
      </c>
      <c r="I4263" s="53">
        <v>0.40780141843971629</v>
      </c>
      <c r="J4263" s="53">
        <v>49.891715844990173</v>
      </c>
      <c r="K4263" s="53">
        <v>192</v>
      </c>
      <c r="L4263" s="53">
        <v>116.92429667519181</v>
      </c>
      <c r="M4263" s="53">
        <v>747.60429677989828</v>
      </c>
      <c r="N4263" s="53">
        <v>27.342353534030284</v>
      </c>
      <c r="O4263" s="53">
        <v>9.6299125229322324E-2</v>
      </c>
      <c r="P4263" s="53">
        <v>2.3250337388660793</v>
      </c>
      <c r="Q4263" s="53">
        <v>45.109068627451009</v>
      </c>
      <c r="R4263" s="53">
        <v>0.99140307496217728</v>
      </c>
      <c r="S4263" s="53">
        <v>6.6963588156739755</v>
      </c>
      <c r="T4263" s="53">
        <v>1.7357773719508696E-3</v>
      </c>
      <c r="U4263" s="53">
        <v>0.37251118910453795</v>
      </c>
      <c r="V4263" s="53">
        <v>130.63512822639791</v>
      </c>
      <c r="W4263" s="53">
        <v>36.004219893016511</v>
      </c>
    </row>
    <row r="4264" spans="3:23" x14ac:dyDescent="0.25">
      <c r="C4264" s="70">
        <v>1</v>
      </c>
      <c r="D4264" s="53">
        <v>52</v>
      </c>
      <c r="E4264" s="53">
        <v>56</v>
      </c>
      <c r="F4264" s="53">
        <v>23.147999999999996</v>
      </c>
      <c r="G4264" s="53">
        <v>0.40283323917633496</v>
      </c>
      <c r="H4264" s="53">
        <v>0.9285714285714286</v>
      </c>
      <c r="I4264" s="53">
        <v>0.72222222222222221</v>
      </c>
      <c r="J4264" s="53">
        <v>8.1368578902564384</v>
      </c>
      <c r="K4264" s="53">
        <v>199</v>
      </c>
      <c r="L4264" s="53">
        <v>129.15384615384616</v>
      </c>
      <c r="M4264" s="53">
        <v>1233.6621417797885</v>
      </c>
      <c r="N4264" s="53">
        <v>35.123526898359572</v>
      </c>
      <c r="O4264" s="53">
        <v>0.25646675603545815</v>
      </c>
      <c r="P4264" s="53">
        <v>1.8909360992236568</v>
      </c>
      <c r="Q4264" s="53">
        <v>471.40740740740745</v>
      </c>
      <c r="R4264" s="53">
        <v>0.89099677635598884</v>
      </c>
      <c r="S4264" s="53">
        <v>5.2483286603655754</v>
      </c>
      <c r="T4264" s="53">
        <v>1.2345679012345668E-2</v>
      </c>
      <c r="U4264" s="53">
        <v>9.0194137655546916E-2</v>
      </c>
      <c r="V4264" s="53">
        <v>8.5993440417695783</v>
      </c>
      <c r="W4264" s="53">
        <v>7.8707507868511462</v>
      </c>
    </row>
    <row r="4265" spans="3:23" x14ac:dyDescent="0.25">
      <c r="C4265" s="70">
        <v>0</v>
      </c>
      <c r="D4265" s="53">
        <v>1501</v>
      </c>
      <c r="E4265" s="53">
        <v>2515</v>
      </c>
      <c r="F4265" s="53">
        <v>263.60299999999995</v>
      </c>
      <c r="G4265" s="53">
        <v>0.60313826669602721</v>
      </c>
      <c r="H4265" s="53">
        <v>0.59681908548707752</v>
      </c>
      <c r="I4265" s="53">
        <v>0.5446298984034833</v>
      </c>
      <c r="J4265" s="53">
        <v>43.716502109014613</v>
      </c>
      <c r="K4265" s="53">
        <v>243</v>
      </c>
      <c r="L4265" s="53">
        <v>127.8294470353098</v>
      </c>
      <c r="M4265" s="53">
        <v>1892.1615589606911</v>
      </c>
      <c r="N4265" s="53">
        <v>43.498983424451325</v>
      </c>
      <c r="O4265" s="53">
        <v>0.76846810563845047</v>
      </c>
      <c r="P4265" s="53">
        <v>2.6603980160267664</v>
      </c>
      <c r="Q4265" s="53">
        <v>244.40170940171026</v>
      </c>
      <c r="R4265" s="53">
        <v>0.9658670729762695</v>
      </c>
      <c r="S4265" s="53">
        <v>7.1441505851102063</v>
      </c>
      <c r="T4265" s="53">
        <v>7.6069796511386942E-4</v>
      </c>
      <c r="U4265" s="53">
        <v>0.21078694433306586</v>
      </c>
      <c r="V4265" s="53">
        <v>66.638334228192932</v>
      </c>
      <c r="W4265" s="53">
        <v>53.15317791862541</v>
      </c>
    </row>
    <row r="4266" spans="3:23" x14ac:dyDescent="0.25">
      <c r="C4266" s="70">
        <v>0</v>
      </c>
      <c r="D4266" s="53">
        <v>2128</v>
      </c>
      <c r="E4266" s="53">
        <v>3824</v>
      </c>
      <c r="F4266" s="53">
        <v>308.03799999999995</v>
      </c>
      <c r="G4266" s="53">
        <v>0.95312958905972389</v>
      </c>
      <c r="H4266" s="53">
        <v>0.55648535564853552</v>
      </c>
      <c r="I4266" s="53">
        <v>0.38981498442938267</v>
      </c>
      <c r="J4266" s="53">
        <v>52.052413500205986</v>
      </c>
      <c r="K4266" s="53">
        <v>198</v>
      </c>
      <c r="L4266" s="53">
        <v>118.05028195488721</v>
      </c>
      <c r="M4266" s="53">
        <v>809.64345079023292</v>
      </c>
      <c r="N4266" s="53">
        <v>28.454234320927227</v>
      </c>
      <c r="O4266" s="53">
        <v>0.16282121438216379</v>
      </c>
      <c r="P4266" s="53">
        <v>2.28955343255363</v>
      </c>
      <c r="Q4266" s="53">
        <v>68.21413160733546</v>
      </c>
      <c r="R4266" s="53">
        <v>0.98727627325847178</v>
      </c>
      <c r="S4266" s="53">
        <v>6.7381401772097904</v>
      </c>
      <c r="T4266" s="53">
        <v>1.7967507206204283E-3</v>
      </c>
      <c r="U4266" s="53">
        <v>0.37207478429235746</v>
      </c>
      <c r="V4266" s="53">
        <v>130.05498686964776</v>
      </c>
      <c r="W4266" s="53">
        <v>39.349744782246027</v>
      </c>
    </row>
    <row r="4267" spans="3:23" x14ac:dyDescent="0.25">
      <c r="C4267" s="70">
        <v>1</v>
      </c>
      <c r="D4267" s="53">
        <v>46</v>
      </c>
      <c r="E4267" s="53">
        <v>50</v>
      </c>
      <c r="F4267" s="53">
        <v>22.222000000000001</v>
      </c>
      <c r="G4267" s="53">
        <v>0.5304053027866894</v>
      </c>
      <c r="H4267" s="53">
        <v>0.92</v>
      </c>
      <c r="I4267" s="53">
        <v>0.63888888888888884</v>
      </c>
      <c r="J4267" s="53">
        <v>7.6530398573258118</v>
      </c>
      <c r="K4267" s="53">
        <v>186</v>
      </c>
      <c r="L4267" s="53">
        <v>120.1304347826087</v>
      </c>
      <c r="M4267" s="53">
        <v>1148.3381642512079</v>
      </c>
      <c r="N4267" s="53">
        <v>33.887138625903603</v>
      </c>
      <c r="O4267" s="53">
        <v>0.23767686019483222</v>
      </c>
      <c r="P4267" s="53">
        <v>2.0304800934528067</v>
      </c>
      <c r="Q4267" s="53">
        <v>459.02469135802454</v>
      </c>
      <c r="R4267" s="53">
        <v>0.88272575793436747</v>
      </c>
      <c r="S4267" s="53">
        <v>5.3496489125787496</v>
      </c>
      <c r="T4267" s="53">
        <v>1.2345679012345668E-2</v>
      </c>
      <c r="U4267" s="53">
        <v>0.11440406928139042</v>
      </c>
      <c r="V4267" s="53">
        <v>8.4302691971197312</v>
      </c>
      <c r="W4267" s="53">
        <v>7.1467117473930717</v>
      </c>
    </row>
    <row r="4268" spans="3:23" x14ac:dyDescent="0.25">
      <c r="C4268" s="70">
        <v>0</v>
      </c>
      <c r="D4268" s="53">
        <v>1513</v>
      </c>
      <c r="E4268" s="53">
        <v>2477</v>
      </c>
      <c r="F4268" s="53">
        <v>248.816</v>
      </c>
      <c r="G4268" s="53">
        <v>0.61170979067842934</v>
      </c>
      <c r="H4268" s="53">
        <v>0.6108195397658458</v>
      </c>
      <c r="I4268" s="53">
        <v>0.54898403483309144</v>
      </c>
      <c r="J4268" s="53">
        <v>43.890903740801477</v>
      </c>
      <c r="K4268" s="53">
        <v>250</v>
      </c>
      <c r="L4268" s="53">
        <v>130.03436880370126</v>
      </c>
      <c r="M4268" s="53">
        <v>2049.355960861245</v>
      </c>
      <c r="N4268" s="53">
        <v>45.26981290950124</v>
      </c>
      <c r="O4268" s="53">
        <v>0.85372805009537323</v>
      </c>
      <c r="P4268" s="53">
        <v>2.7829471534226724</v>
      </c>
      <c r="Q4268" s="53">
        <v>281.14951940192225</v>
      </c>
      <c r="R4268" s="53">
        <v>0.96237738479726653</v>
      </c>
      <c r="S4268" s="53">
        <v>7.1419311954908391</v>
      </c>
      <c r="T4268" s="53">
        <v>7.1136347708082473E-4</v>
      </c>
      <c r="U4268" s="53">
        <v>0.2071468916814905</v>
      </c>
      <c r="V4268" s="53">
        <v>66.672520353529379</v>
      </c>
      <c r="W4268" s="53">
        <v>52.743447655612201</v>
      </c>
    </row>
    <row r="4269" spans="3:23" x14ac:dyDescent="0.25">
      <c r="C4269" s="70">
        <v>0</v>
      </c>
      <c r="D4269" s="53">
        <v>2156</v>
      </c>
      <c r="E4269" s="53">
        <v>3637</v>
      </c>
      <c r="F4269" s="53">
        <v>295.38399999999996</v>
      </c>
      <c r="G4269" s="53">
        <v>0.956134299947205</v>
      </c>
      <c r="H4269" s="53">
        <v>0.59279626065438551</v>
      </c>
      <c r="I4269" s="53">
        <v>0.4186407766990291</v>
      </c>
      <c r="J4269" s="53">
        <v>52.393744459133771</v>
      </c>
      <c r="K4269" s="53">
        <v>204</v>
      </c>
      <c r="L4269" s="53">
        <v>120.31493506493507</v>
      </c>
      <c r="M4269" s="53">
        <v>790.02002742037496</v>
      </c>
      <c r="N4269" s="53">
        <v>28.107294914672508</v>
      </c>
      <c r="O4269" s="53">
        <v>0.11743301401143644</v>
      </c>
      <c r="P4269" s="53">
        <v>2.3208251308320831</v>
      </c>
      <c r="Q4269" s="53">
        <v>41.707595659623145</v>
      </c>
      <c r="R4269" s="53">
        <v>0.99241883086983929</v>
      </c>
      <c r="S4269" s="53">
        <v>6.7108651593450821</v>
      </c>
      <c r="T4269" s="53">
        <v>1.4369423449850738E-3</v>
      </c>
      <c r="U4269" s="53">
        <v>0.35834487974450663</v>
      </c>
      <c r="V4269" s="53">
        <v>127.81717084316431</v>
      </c>
      <c r="W4269" s="53">
        <v>37.441312714270275</v>
      </c>
    </row>
    <row r="4270" spans="3:23" x14ac:dyDescent="0.25">
      <c r="C4270" s="70">
        <v>1</v>
      </c>
      <c r="D4270" s="53">
        <v>51</v>
      </c>
      <c r="E4270" s="53">
        <v>55</v>
      </c>
      <c r="F4270" s="53">
        <v>23.628</v>
      </c>
      <c r="G4270" s="53">
        <v>0.59901417783933653</v>
      </c>
      <c r="H4270" s="53">
        <v>0.92727272727272725</v>
      </c>
      <c r="I4270" s="53">
        <v>0.62962962962962965</v>
      </c>
      <c r="J4270" s="53">
        <v>8.0582390620713973</v>
      </c>
      <c r="K4270" s="53">
        <v>193</v>
      </c>
      <c r="L4270" s="53">
        <v>124.05882352941177</v>
      </c>
      <c r="M4270" s="53">
        <v>1306.9364705882354</v>
      </c>
      <c r="N4270" s="53">
        <v>36.151576322315954</v>
      </c>
      <c r="O4270" s="53">
        <v>0.22772848837277462</v>
      </c>
      <c r="P4270" s="53">
        <v>1.894116212551326</v>
      </c>
      <c r="Q4270" s="53">
        <v>474.76666666666671</v>
      </c>
      <c r="R4270" s="53">
        <v>0.9021488606682927</v>
      </c>
      <c r="S4270" s="53">
        <v>5.3979155380499302</v>
      </c>
      <c r="T4270" s="53">
        <v>1.1604938271604963E-2</v>
      </c>
      <c r="U4270" s="53">
        <v>0.14614709060174158</v>
      </c>
      <c r="V4270" s="53">
        <v>9.122263221071286</v>
      </c>
      <c r="W4270" s="53">
        <v>7.304546624129598</v>
      </c>
    </row>
    <row r="4271" spans="3:23" x14ac:dyDescent="0.25">
      <c r="C4271" s="70">
        <v>0</v>
      </c>
      <c r="D4271" s="53">
        <v>3774</v>
      </c>
      <c r="E4271" s="53">
        <v>8178</v>
      </c>
      <c r="F4271" s="53">
        <v>553.24</v>
      </c>
      <c r="G4271" s="53">
        <v>0.8180102053894448</v>
      </c>
      <c r="H4271" s="53">
        <v>0.46148202494497431</v>
      </c>
      <c r="I4271" s="53">
        <v>0.34905660377358488</v>
      </c>
      <c r="J4271" s="53">
        <v>69.319593491526646</v>
      </c>
      <c r="K4271" s="53">
        <v>255</v>
      </c>
      <c r="L4271" s="53">
        <v>126.65712771595125</v>
      </c>
      <c r="M4271" s="53">
        <v>1418.418850586922</v>
      </c>
      <c r="N4271" s="53">
        <v>37.661901845059845</v>
      </c>
      <c r="O4271" s="53">
        <v>0.90999383204398365</v>
      </c>
      <c r="P4271" s="53">
        <v>3.5903989978875677</v>
      </c>
      <c r="Q4271" s="53">
        <v>106.79677478468122</v>
      </c>
      <c r="R4271" s="53">
        <v>0.98345472190069927</v>
      </c>
      <c r="S4271" s="53">
        <v>7.0531509952978313</v>
      </c>
      <c r="T4271" s="53">
        <v>2.4095122010933372E-3</v>
      </c>
      <c r="U4271" s="53">
        <v>0.37146098358700241</v>
      </c>
      <c r="V4271" s="53">
        <v>159.46699730108026</v>
      </c>
      <c r="W4271" s="53">
        <v>91.72600789916811</v>
      </c>
    </row>
    <row r="4272" spans="3:23" x14ac:dyDescent="0.25">
      <c r="C4272" s="70">
        <v>1</v>
      </c>
      <c r="D4272" s="53">
        <v>54</v>
      </c>
      <c r="E4272" s="53">
        <v>58</v>
      </c>
      <c r="F4272" s="53">
        <v>24.273</v>
      </c>
      <c r="G4272" s="53">
        <v>0.50028663442978794</v>
      </c>
      <c r="H4272" s="53">
        <v>0.93103448275862066</v>
      </c>
      <c r="I4272" s="53">
        <v>0.66666666666666663</v>
      </c>
      <c r="J4272" s="53">
        <v>8.291859587312052</v>
      </c>
      <c r="K4272" s="53">
        <v>200</v>
      </c>
      <c r="L4272" s="53">
        <v>129.83333333333334</v>
      </c>
      <c r="M4272" s="53">
        <v>1338.1415094339623</v>
      </c>
      <c r="N4272" s="53">
        <v>36.580616580833656</v>
      </c>
      <c r="O4272" s="53">
        <v>0.26075996544045155</v>
      </c>
      <c r="P4272" s="53">
        <v>2.0441599811416276</v>
      </c>
      <c r="Q4272" s="53">
        <v>474.96666666666664</v>
      </c>
      <c r="R4272" s="53">
        <v>0.90478789504061552</v>
      </c>
      <c r="S4272" s="53">
        <v>5.5697023169782831</v>
      </c>
      <c r="T4272" s="53">
        <v>1.1358024691358048E-2</v>
      </c>
      <c r="U4272" s="53">
        <v>0.12209607994029528</v>
      </c>
      <c r="V4272" s="53">
        <v>9.0184995056457886</v>
      </c>
      <c r="W4272" s="53">
        <v>7.8087566477697203</v>
      </c>
    </row>
    <row r="4273" spans="3:23" x14ac:dyDescent="0.25">
      <c r="C4273" s="70">
        <v>0</v>
      </c>
      <c r="D4273" s="53">
        <v>3803</v>
      </c>
      <c r="E4273" s="53">
        <v>8324</v>
      </c>
      <c r="F4273" s="53">
        <v>553.3549999999999</v>
      </c>
      <c r="G4273" s="53">
        <v>0.81727893929665085</v>
      </c>
      <c r="H4273" s="53">
        <v>0.45687169629985586</v>
      </c>
      <c r="I4273" s="53">
        <v>0.35522137119372316</v>
      </c>
      <c r="J4273" s="53">
        <v>69.585415056805004</v>
      </c>
      <c r="K4273" s="53">
        <v>255</v>
      </c>
      <c r="L4273" s="53">
        <v>128.6912963449908</v>
      </c>
      <c r="M4273" s="53">
        <v>1464.2192482664441</v>
      </c>
      <c r="N4273" s="53">
        <v>38.26511790477646</v>
      </c>
      <c r="O4273" s="53">
        <v>0.8193687913666059</v>
      </c>
      <c r="P4273" s="53">
        <v>3.3106415067047981</v>
      </c>
      <c r="Q4273" s="53">
        <v>76.071342648283704</v>
      </c>
      <c r="R4273" s="53">
        <v>0.98867476821665989</v>
      </c>
      <c r="S4273" s="53">
        <v>7.085005053933914</v>
      </c>
      <c r="T4273" s="53">
        <v>2.0176939797947454E-3</v>
      </c>
      <c r="U4273" s="53">
        <v>0.36080953899656343</v>
      </c>
      <c r="V4273" s="53">
        <v>159.4693483212524</v>
      </c>
      <c r="W4273" s="53">
        <v>91.892976732607266</v>
      </c>
    </row>
    <row r="4274" spans="3:23" x14ac:dyDescent="0.25">
      <c r="C4274" s="70">
        <v>1</v>
      </c>
      <c r="D4274" s="53">
        <v>86</v>
      </c>
      <c r="E4274" s="53">
        <v>91</v>
      </c>
      <c r="F4274" s="53">
        <v>31.492999999999995</v>
      </c>
      <c r="G4274" s="53">
        <v>0.70140350740896107</v>
      </c>
      <c r="H4274" s="53">
        <v>0.94505494505494503</v>
      </c>
      <c r="I4274" s="53">
        <v>0.66153846153846152</v>
      </c>
      <c r="J4274" s="53">
        <v>10.464157913908982</v>
      </c>
      <c r="K4274" s="53">
        <v>224</v>
      </c>
      <c r="L4274" s="53">
        <v>137.47674418604652</v>
      </c>
      <c r="M4274" s="53">
        <v>1886.9582763337894</v>
      </c>
      <c r="N4274" s="53">
        <v>43.439133006239771</v>
      </c>
      <c r="O4274" s="53">
        <v>0.36104036678546297</v>
      </c>
      <c r="P4274" s="53">
        <v>1.952349597632006</v>
      </c>
      <c r="Q4274" s="53">
        <v>421.79020979021004</v>
      </c>
      <c r="R4274" s="53">
        <v>0.92630072790541573</v>
      </c>
      <c r="S4274" s="53">
        <v>5.9901045802331803</v>
      </c>
      <c r="T4274" s="53">
        <v>7.482028461049452E-3</v>
      </c>
      <c r="U4274" s="53">
        <v>9.2181409005676659E-2</v>
      </c>
      <c r="V4274" s="53">
        <v>12.501699427411351</v>
      </c>
      <c r="W4274" s="53">
        <v>8.9107665534646525</v>
      </c>
    </row>
    <row r="4275" spans="3:23" x14ac:dyDescent="0.25">
      <c r="C4275" s="70">
        <v>0</v>
      </c>
      <c r="D4275" s="53">
        <v>3952</v>
      </c>
      <c r="E4275" s="53">
        <v>8551</v>
      </c>
      <c r="F4275" s="53">
        <v>570.73899999999992</v>
      </c>
      <c r="G4275" s="53">
        <v>0.81238412336295973</v>
      </c>
      <c r="H4275" s="53">
        <v>0.46216816746579348</v>
      </c>
      <c r="I4275" s="53">
        <v>0.36230289695636231</v>
      </c>
      <c r="J4275" s="53">
        <v>70.935482523158768</v>
      </c>
      <c r="K4275" s="53">
        <v>254</v>
      </c>
      <c r="L4275" s="53">
        <v>128.98861336032388</v>
      </c>
      <c r="M4275" s="53">
        <v>1477.5936440397893</v>
      </c>
      <c r="N4275" s="53">
        <v>38.439480277961479</v>
      </c>
      <c r="O4275" s="53">
        <v>0.71736302384702377</v>
      </c>
      <c r="P4275" s="53">
        <v>3.0202876365530988</v>
      </c>
      <c r="Q4275" s="53">
        <v>107.88845490053635</v>
      </c>
      <c r="R4275" s="53">
        <v>0.98420620263663283</v>
      </c>
      <c r="S4275" s="53">
        <v>7.0967229923792345</v>
      </c>
      <c r="T4275" s="53">
        <v>1.9176458742776231E-3</v>
      </c>
      <c r="U4275" s="53">
        <v>0.3573517313277661</v>
      </c>
      <c r="V4275" s="53">
        <v>158.55180289201996</v>
      </c>
      <c r="W4275" s="53">
        <v>92.455148982530403</v>
      </c>
    </row>
    <row r="4276" spans="3:23" x14ac:dyDescent="0.25">
      <c r="C4276" s="70">
        <v>1</v>
      </c>
      <c r="D4276" s="53">
        <v>106</v>
      </c>
      <c r="E4276" s="53">
        <v>112</v>
      </c>
      <c r="F4276" s="53">
        <v>34.957999999999998</v>
      </c>
      <c r="G4276" s="53">
        <v>0.63920838637202826</v>
      </c>
      <c r="H4276" s="53">
        <v>0.9464285714285714</v>
      </c>
      <c r="I4276" s="53">
        <v>0.68831168831168832</v>
      </c>
      <c r="J4276" s="53">
        <v>11.617374563210367</v>
      </c>
      <c r="K4276" s="53">
        <v>236</v>
      </c>
      <c r="L4276" s="53">
        <v>139.20754716981133</v>
      </c>
      <c r="M4276" s="53">
        <v>2243.9374663072767</v>
      </c>
      <c r="N4276" s="53">
        <v>47.370217081065576</v>
      </c>
      <c r="O4276" s="53">
        <v>0.43143788130979832</v>
      </c>
      <c r="P4276" s="53">
        <v>2.0076759343600918</v>
      </c>
      <c r="Q4276" s="53">
        <v>415.70238095238091</v>
      </c>
      <c r="R4276" s="53">
        <v>0.94098193908446659</v>
      </c>
      <c r="S4276" s="53">
        <v>6.1333963978777755</v>
      </c>
      <c r="T4276" s="53">
        <v>5.9523809523809468E-3</v>
      </c>
      <c r="U4276" s="53">
        <v>8.8356333597012948E-2</v>
      </c>
      <c r="V4276" s="53">
        <v>13.393817872332296</v>
      </c>
      <c r="W4276" s="53">
        <v>10.300295635288137</v>
      </c>
    </row>
    <row r="4277" spans="3:23" x14ac:dyDescent="0.25">
      <c r="C4277" s="70">
        <v>0</v>
      </c>
      <c r="D4277" s="53">
        <v>4092</v>
      </c>
      <c r="E4277" s="53">
        <v>8606</v>
      </c>
      <c r="F4277" s="53">
        <v>573.78300000000002</v>
      </c>
      <c r="G4277" s="53">
        <v>0.81620836454924417</v>
      </c>
      <c r="H4277" s="53">
        <v>0.47548222170578663</v>
      </c>
      <c r="I4277" s="53">
        <v>0.37513751375137516</v>
      </c>
      <c r="J4277" s="53">
        <v>72.180996232085121</v>
      </c>
      <c r="K4277" s="53">
        <v>248</v>
      </c>
      <c r="L4277" s="53">
        <v>127.64858260019551</v>
      </c>
      <c r="M4277" s="53">
        <v>1486.1536694644558</v>
      </c>
      <c r="N4277" s="53">
        <v>38.550663670868957</v>
      </c>
      <c r="O4277" s="53">
        <v>0.64870746421068448</v>
      </c>
      <c r="P4277" s="53">
        <v>2.7598530463403583</v>
      </c>
      <c r="Q4277" s="53">
        <v>76.470887455718326</v>
      </c>
      <c r="R4277" s="53">
        <v>0.98866696165351331</v>
      </c>
      <c r="S4277" s="53">
        <v>7.090107394482926</v>
      </c>
      <c r="T4277" s="53">
        <v>1.7123125901639857E-3</v>
      </c>
      <c r="U4277" s="53">
        <v>0.35258908148338047</v>
      </c>
      <c r="V4277" s="53">
        <v>158.79195526128652</v>
      </c>
      <c r="W4277" s="53">
        <v>91.743267392508471</v>
      </c>
    </row>
    <row r="4278" spans="3:23" x14ac:dyDescent="0.25">
      <c r="C4278" s="70">
        <v>1</v>
      </c>
      <c r="D4278" s="53">
        <v>98</v>
      </c>
      <c r="E4278" s="53">
        <v>104</v>
      </c>
      <c r="F4278" s="53">
        <v>33.460999999999999</v>
      </c>
      <c r="G4278" s="53">
        <v>0.69867764009623501</v>
      </c>
      <c r="H4278" s="53">
        <v>0.94230769230769229</v>
      </c>
      <c r="I4278" s="53">
        <v>0.68055555555555558</v>
      </c>
      <c r="J4278" s="53">
        <v>11.170383851240114</v>
      </c>
      <c r="K4278" s="53">
        <v>221</v>
      </c>
      <c r="L4278" s="53">
        <v>137.38775510204081</v>
      </c>
      <c r="M4278" s="53">
        <v>1840.4872711971386</v>
      </c>
      <c r="N4278" s="53">
        <v>42.900900587250362</v>
      </c>
      <c r="O4278" s="53">
        <v>0.26658714017042112</v>
      </c>
      <c r="P4278" s="53">
        <v>1.8660603385370897</v>
      </c>
      <c r="Q4278" s="53">
        <v>431.00641025641016</v>
      </c>
      <c r="R4278" s="53">
        <v>0.92974957249286627</v>
      </c>
      <c r="S4278" s="53">
        <v>6.0174718337786732</v>
      </c>
      <c r="T4278" s="53">
        <v>6.6568047337278004E-3</v>
      </c>
      <c r="U4278" s="53">
        <v>9.366376468838368E-2</v>
      </c>
      <c r="V4278" s="53">
        <v>13.329469944187526</v>
      </c>
      <c r="W4278" s="53">
        <v>9.5363909045603013</v>
      </c>
    </row>
    <row r="4279" spans="3:23" x14ac:dyDescent="0.25">
      <c r="C4279" s="70">
        <v>0</v>
      </c>
      <c r="D4279" s="53">
        <v>4222</v>
      </c>
      <c r="E4279" s="53">
        <v>8719</v>
      </c>
      <c r="F4279" s="53">
        <v>597.06400000000008</v>
      </c>
      <c r="G4279" s="53">
        <v>0.81385934903311863</v>
      </c>
      <c r="H4279" s="53">
        <v>0.48422984287188897</v>
      </c>
      <c r="I4279" s="53">
        <v>0.37263901147396294</v>
      </c>
      <c r="J4279" s="53">
        <v>73.318601717925972</v>
      </c>
      <c r="K4279" s="53">
        <v>245</v>
      </c>
      <c r="L4279" s="53">
        <v>127.25817148270961</v>
      </c>
      <c r="M4279" s="53">
        <v>1507.5874420951677</v>
      </c>
      <c r="N4279" s="53">
        <v>38.827663361257883</v>
      </c>
      <c r="O4279" s="53">
        <v>0.6232300727270127</v>
      </c>
      <c r="P4279" s="53">
        <v>2.5539379526858497</v>
      </c>
      <c r="Q4279" s="53">
        <v>105.04539490947271</v>
      </c>
      <c r="R4279" s="53">
        <v>0.98419766447281964</v>
      </c>
      <c r="S4279" s="53">
        <v>7.0843680079376155</v>
      </c>
      <c r="T4279" s="53">
        <v>1.5790948706141635E-3</v>
      </c>
      <c r="U4279" s="53">
        <v>0.35180307500487529</v>
      </c>
      <c r="V4279" s="53">
        <v>157.57684389381785</v>
      </c>
      <c r="W4279" s="53">
        <v>91.561904154356753</v>
      </c>
    </row>
    <row r="4280" spans="3:23" x14ac:dyDescent="0.25">
      <c r="C4280" s="70">
        <v>1</v>
      </c>
      <c r="D4280" s="53">
        <v>91</v>
      </c>
      <c r="E4280" s="53">
        <v>96</v>
      </c>
      <c r="F4280" s="53">
        <v>32.626000000000005</v>
      </c>
      <c r="G4280" s="53">
        <v>0.76994812043745497</v>
      </c>
      <c r="H4280" s="53">
        <v>0.94791666666666663</v>
      </c>
      <c r="I4280" s="53">
        <v>0.63194444444444442</v>
      </c>
      <c r="J4280" s="53">
        <v>10.764051215546115</v>
      </c>
      <c r="K4280" s="53">
        <v>201</v>
      </c>
      <c r="L4280" s="53">
        <v>130.09890109890111</v>
      </c>
      <c r="M4280" s="53">
        <v>1149.0234432234436</v>
      </c>
      <c r="N4280" s="53">
        <v>33.897248313446383</v>
      </c>
      <c r="O4280" s="53">
        <v>0.17922123423869263</v>
      </c>
      <c r="P4280" s="53">
        <v>2.04629445948067</v>
      </c>
      <c r="Q4280" s="53">
        <v>375.68589743589723</v>
      </c>
      <c r="R4280" s="53">
        <v>0.9256556640691993</v>
      </c>
      <c r="S4280" s="53">
        <v>5.811266310690411</v>
      </c>
      <c r="T4280" s="53">
        <v>6.4924391847468671E-3</v>
      </c>
      <c r="U4280" s="53">
        <v>9.9178241940935746E-2</v>
      </c>
      <c r="V4280" s="53">
        <v>13.60106727511598</v>
      </c>
      <c r="W4280" s="53">
        <v>8.6789292912352973</v>
      </c>
    </row>
    <row r="4281" spans="3:23" x14ac:dyDescent="0.25">
      <c r="C4281" s="70">
        <v>0</v>
      </c>
      <c r="D4281" s="53">
        <v>4391</v>
      </c>
      <c r="E4281" s="53">
        <v>8738</v>
      </c>
      <c r="F4281" s="53">
        <v>593.54899999999998</v>
      </c>
      <c r="G4281" s="53">
        <v>0.81900403901023666</v>
      </c>
      <c r="H4281" s="53">
        <v>0.5025177386129549</v>
      </c>
      <c r="I4281" s="53">
        <v>0.39135472370766489</v>
      </c>
      <c r="J4281" s="53">
        <v>74.771617883606737</v>
      </c>
      <c r="K4281" s="53">
        <v>247</v>
      </c>
      <c r="L4281" s="53">
        <v>125.35527214757458</v>
      </c>
      <c r="M4281" s="53">
        <v>1523.7935707174988</v>
      </c>
      <c r="N4281" s="53">
        <v>39.035798579220831</v>
      </c>
      <c r="O4281" s="53">
        <v>0.6117883237250491</v>
      </c>
      <c r="P4281" s="53">
        <v>2.435677241765323</v>
      </c>
      <c r="Q4281" s="53">
        <v>78.043543543542739</v>
      </c>
      <c r="R4281" s="53">
        <v>0.98810874382009806</v>
      </c>
      <c r="S4281" s="53">
        <v>7.0728383594152193</v>
      </c>
      <c r="T4281" s="53">
        <v>1.4591105335827986E-3</v>
      </c>
      <c r="U4281" s="53">
        <v>0.34461391057108137</v>
      </c>
      <c r="V4281" s="53">
        <v>158.2409457589774</v>
      </c>
      <c r="W4281" s="53">
        <v>90.796716505505131</v>
      </c>
    </row>
    <row r="4282" spans="3:23" x14ac:dyDescent="0.25">
      <c r="C4282" s="70">
        <v>1</v>
      </c>
      <c r="D4282" s="53">
        <v>89</v>
      </c>
      <c r="E4282" s="53">
        <v>96</v>
      </c>
      <c r="F4282" s="53">
        <v>32.906999999999996</v>
      </c>
      <c r="G4282" s="53">
        <v>0.78589710251765277</v>
      </c>
      <c r="H4282" s="53">
        <v>0.92708333333333337</v>
      </c>
      <c r="I4282" s="53">
        <v>0.61805555555555558</v>
      </c>
      <c r="J4282" s="53">
        <v>10.64510777218481</v>
      </c>
      <c r="K4282" s="53">
        <v>203</v>
      </c>
      <c r="L4282" s="53">
        <v>132.23595505617976</v>
      </c>
      <c r="M4282" s="53">
        <v>1119.9323289070478</v>
      </c>
      <c r="N4282" s="53">
        <v>33.465390015761777</v>
      </c>
      <c r="O4282" s="53">
        <v>0.17543737655260794</v>
      </c>
      <c r="P4282" s="53">
        <v>2.1957536657582497</v>
      </c>
      <c r="Q4282" s="53">
        <v>391.53846153846143</v>
      </c>
      <c r="R4282" s="53">
        <v>0.92615646289861575</v>
      </c>
      <c r="S4282" s="53">
        <v>5.9868595545132921</v>
      </c>
      <c r="T4282" s="53">
        <v>6.4102564102564005E-3</v>
      </c>
      <c r="U4282" s="53">
        <v>9.7364400872335832E-2</v>
      </c>
      <c r="V4282" s="53">
        <v>13.734147888154284</v>
      </c>
      <c r="W4282" s="53">
        <v>8.4926105369674243</v>
      </c>
    </row>
    <row r="4283" spans="3:23" x14ac:dyDescent="0.25">
      <c r="C4283" s="70">
        <v>0</v>
      </c>
      <c r="D4283" s="53">
        <v>4347</v>
      </c>
      <c r="E4283" s="53">
        <v>8687</v>
      </c>
      <c r="F4283" s="53">
        <v>596.33600000000001</v>
      </c>
      <c r="G4283" s="53">
        <v>0.82277423417574103</v>
      </c>
      <c r="H4283" s="53">
        <v>0.50040290088638195</v>
      </c>
      <c r="I4283" s="53">
        <v>0.38021516662293359</v>
      </c>
      <c r="J4283" s="53">
        <v>74.396050304863309</v>
      </c>
      <c r="K4283" s="53">
        <v>237</v>
      </c>
      <c r="L4283" s="53">
        <v>126.04278812974465</v>
      </c>
      <c r="M4283" s="53">
        <v>1498.9668756115632</v>
      </c>
      <c r="N4283" s="53">
        <v>38.716493586216757</v>
      </c>
      <c r="O4283" s="53">
        <v>0.59765350003041151</v>
      </c>
      <c r="P4283" s="53">
        <v>2.3626666943310641</v>
      </c>
      <c r="Q4283" s="53">
        <v>97.866504854368657</v>
      </c>
      <c r="R4283" s="53">
        <v>0.98474524818889264</v>
      </c>
      <c r="S4283" s="53">
        <v>7.0571531654449355</v>
      </c>
      <c r="T4283" s="53">
        <v>1.3752101604146362E-3</v>
      </c>
      <c r="U4283" s="53">
        <v>0.33778532880281181</v>
      </c>
      <c r="V4283" s="53">
        <v>158.41524318956982</v>
      </c>
      <c r="W4283" s="53">
        <v>90.038207361675191</v>
      </c>
    </row>
    <row r="4284" spans="3:23" x14ac:dyDescent="0.25">
      <c r="C4284" s="70">
        <v>1</v>
      </c>
      <c r="D4284" s="53">
        <v>98</v>
      </c>
      <c r="E4284" s="53">
        <v>104</v>
      </c>
      <c r="F4284" s="53">
        <v>35.628</v>
      </c>
      <c r="G4284" s="53">
        <v>0.83647438644719607</v>
      </c>
      <c r="H4284" s="53">
        <v>0.94230769230769229</v>
      </c>
      <c r="I4284" s="53">
        <v>0.58333333333333337</v>
      </c>
      <c r="J4284" s="53">
        <v>11.170383851240114</v>
      </c>
      <c r="K4284" s="53">
        <v>203</v>
      </c>
      <c r="L4284" s="53">
        <v>127.78571428571429</v>
      </c>
      <c r="M4284" s="53">
        <v>1184.1907216494849</v>
      </c>
      <c r="N4284" s="53">
        <v>34.412072324251049</v>
      </c>
      <c r="O4284" s="53">
        <v>0.22579522371227917</v>
      </c>
      <c r="P4284" s="53">
        <v>2.2323719019742887</v>
      </c>
      <c r="Q4284" s="53">
        <v>376.30555555555554</v>
      </c>
      <c r="R4284" s="53">
        <v>0.93363127740045693</v>
      </c>
      <c r="S4284" s="53">
        <v>5.8823176246170776</v>
      </c>
      <c r="T4284" s="53">
        <v>5.6790123456790277E-3</v>
      </c>
      <c r="U4284" s="53">
        <v>0.11403634617455223</v>
      </c>
      <c r="V4284" s="53">
        <v>15.32220595421907</v>
      </c>
      <c r="W4284" s="53">
        <v>8.3966611425962032</v>
      </c>
    </row>
    <row r="4285" spans="3:23" x14ac:dyDescent="0.25">
      <c r="C4285" s="70">
        <v>0</v>
      </c>
      <c r="D4285" s="53">
        <v>2125</v>
      </c>
      <c r="E4285" s="53">
        <v>3814</v>
      </c>
      <c r="F4285" s="53">
        <v>351.55599999999998</v>
      </c>
      <c r="G4285" s="53">
        <v>0.84308457304761064</v>
      </c>
      <c r="H4285" s="53">
        <v>0.55715783953854225</v>
      </c>
      <c r="I4285" s="53">
        <v>0.39527529761904762</v>
      </c>
      <c r="J4285" s="53">
        <v>52.015709478600989</v>
      </c>
      <c r="K4285" s="53">
        <v>237</v>
      </c>
      <c r="L4285" s="53">
        <v>129.01035294117648</v>
      </c>
      <c r="M4285" s="53">
        <v>1785.6345443669009</v>
      </c>
      <c r="N4285" s="53">
        <v>42.256769213546143</v>
      </c>
      <c r="O4285" s="53">
        <v>0.61520571637541821</v>
      </c>
      <c r="P4285" s="53">
        <v>2.1996716127179048</v>
      </c>
      <c r="Q4285" s="53">
        <v>115.32499999999955</v>
      </c>
      <c r="R4285" s="53">
        <v>0.98180814166908981</v>
      </c>
      <c r="S4285" s="53">
        <v>7.0743445211463261</v>
      </c>
      <c r="T4285" s="53">
        <v>7.1028871107274094E-4</v>
      </c>
      <c r="U4285" s="53">
        <v>0.25516281034148669</v>
      </c>
      <c r="V4285" s="53">
        <v>97.042087957077058</v>
      </c>
      <c r="W4285" s="53">
        <v>52.187390988890797</v>
      </c>
    </row>
    <row r="4286" spans="3:23" x14ac:dyDescent="0.25">
      <c r="C4286" s="70">
        <v>0</v>
      </c>
      <c r="D4286" s="53">
        <v>2173</v>
      </c>
      <c r="E4286" s="53">
        <v>2814</v>
      </c>
      <c r="F4286" s="53">
        <v>249.32899999999998</v>
      </c>
      <c r="G4286" s="53">
        <v>0.95391591492796923</v>
      </c>
      <c r="H4286" s="53">
        <v>0.77221037668798864</v>
      </c>
      <c r="I4286" s="53">
        <v>0.57608695652173914</v>
      </c>
      <c r="J4286" s="53">
        <v>52.599900481935407</v>
      </c>
      <c r="K4286" s="53">
        <v>214</v>
      </c>
      <c r="L4286" s="53">
        <v>125.13115508513576</v>
      </c>
      <c r="M4286" s="53">
        <v>1321.160967219492</v>
      </c>
      <c r="N4286" s="53">
        <v>36.347778023140449</v>
      </c>
      <c r="O4286" s="53">
        <v>0.38718382691180886</v>
      </c>
      <c r="P4286" s="53">
        <v>2.015366520169076</v>
      </c>
      <c r="Q4286" s="53">
        <v>41.44539337474103</v>
      </c>
      <c r="R4286" s="53">
        <v>0.99281526085153582</v>
      </c>
      <c r="S4286" s="53">
        <v>6.9642791227962881</v>
      </c>
      <c r="T4286" s="53">
        <v>6.9535533179876504E-4</v>
      </c>
      <c r="U4286" s="53">
        <v>0.3046866951486713</v>
      </c>
      <c r="V4286" s="53">
        <v>104.39365060697783</v>
      </c>
      <c r="W4286" s="53">
        <v>31.325824099251037</v>
      </c>
    </row>
    <row r="4287" spans="3:23" x14ac:dyDescent="0.25">
      <c r="C4287" s="70">
        <v>1</v>
      </c>
      <c r="D4287" s="53">
        <v>108</v>
      </c>
      <c r="E4287" s="53">
        <v>116</v>
      </c>
      <c r="F4287" s="53">
        <v>38.804000000000002</v>
      </c>
      <c r="G4287" s="53">
        <v>0.85090479832969967</v>
      </c>
      <c r="H4287" s="53">
        <v>0.93103448275862066</v>
      </c>
      <c r="I4287" s="53">
        <v>0.55102040816326525</v>
      </c>
      <c r="J4287" s="53">
        <v>11.726460285670079</v>
      </c>
      <c r="K4287" s="53">
        <v>206</v>
      </c>
      <c r="L4287" s="53">
        <v>126.87037037037037</v>
      </c>
      <c r="M4287" s="53">
        <v>1369.7400484596744</v>
      </c>
      <c r="N4287" s="53">
        <v>37.009999303697299</v>
      </c>
      <c r="O4287" s="53">
        <v>0.34825177599589369</v>
      </c>
      <c r="P4287" s="53">
        <v>2.2007684478177301</v>
      </c>
      <c r="Q4287" s="53">
        <v>380.53809523809508</v>
      </c>
      <c r="R4287" s="53">
        <v>0.9365566671935025</v>
      </c>
      <c r="S4287" s="53">
        <v>6.1042887752515149</v>
      </c>
      <c r="T4287" s="53">
        <v>4.9433106575963604E-3</v>
      </c>
      <c r="U4287" s="53">
        <v>0.14455200785217096</v>
      </c>
      <c r="V4287" s="53">
        <v>16.472797845217865</v>
      </c>
      <c r="W4287" s="53">
        <v>8.6534889376443349</v>
      </c>
    </row>
    <row r="4288" spans="3:23" x14ac:dyDescent="0.25">
      <c r="C4288" s="70">
        <v>0</v>
      </c>
      <c r="D4288" s="53">
        <v>50</v>
      </c>
      <c r="E4288" s="53">
        <v>54</v>
      </c>
      <c r="F4288" s="53">
        <v>23.511999999999997</v>
      </c>
      <c r="G4288" s="53">
        <v>0.64027308405573846</v>
      </c>
      <c r="H4288" s="53">
        <v>0.92592592592592593</v>
      </c>
      <c r="I4288" s="53">
        <v>0.7142857142857143</v>
      </c>
      <c r="J4288" s="53">
        <v>7.9788456080286538</v>
      </c>
      <c r="K4288" s="53">
        <v>120</v>
      </c>
      <c r="L4288" s="53">
        <v>98.3</v>
      </c>
      <c r="M4288" s="53">
        <v>163.68367346938774</v>
      </c>
      <c r="N4288" s="53">
        <v>12.79389203758527</v>
      </c>
      <c r="O4288" s="53">
        <v>-0.20789884413556675</v>
      </c>
      <c r="P4288" s="53">
        <v>2.1059805871728994</v>
      </c>
      <c r="Q4288" s="53">
        <v>533.37662337662323</v>
      </c>
      <c r="R4288" s="53">
        <v>0.6606427350878924</v>
      </c>
      <c r="S4288" s="53">
        <v>4.5806310006001212</v>
      </c>
      <c r="T4288" s="53">
        <v>1.4336313037611719E-2</v>
      </c>
      <c r="U4288" s="53">
        <v>0.21263343583959329</v>
      </c>
      <c r="V4288" s="53">
        <v>9.202898094259945</v>
      </c>
      <c r="W4288" s="53">
        <v>7.0691819422995001</v>
      </c>
    </row>
    <row r="4289" spans="3:23" x14ac:dyDescent="0.25">
      <c r="C4289" s="70">
        <v>0</v>
      </c>
      <c r="D4289" s="53">
        <v>2152</v>
      </c>
      <c r="E4289" s="53">
        <v>3637</v>
      </c>
      <c r="F4289" s="53">
        <v>339.06</v>
      </c>
      <c r="G4289" s="53">
        <v>0.86266894060308275</v>
      </c>
      <c r="H4289" s="53">
        <v>0.59169645312070385</v>
      </c>
      <c r="I4289" s="53">
        <v>0.39413919413919413</v>
      </c>
      <c r="J4289" s="53">
        <v>52.345119163777532</v>
      </c>
      <c r="K4289" s="53">
        <v>250</v>
      </c>
      <c r="L4289" s="53">
        <v>129.68308550185873</v>
      </c>
      <c r="M4289" s="53">
        <v>1792.8999834087706</v>
      </c>
      <c r="N4289" s="53">
        <v>42.3426496975422</v>
      </c>
      <c r="O4289" s="53">
        <v>0.55862414835961482</v>
      </c>
      <c r="P4289" s="53">
        <v>2.214693370407907</v>
      </c>
      <c r="Q4289" s="53">
        <v>149.05140271493366</v>
      </c>
      <c r="R4289" s="53">
        <v>0.97634150724773527</v>
      </c>
      <c r="S4289" s="53">
        <v>7.1141246475735533</v>
      </c>
      <c r="T4289" s="53">
        <v>6.2337789971535554E-4</v>
      </c>
      <c r="U4289" s="53">
        <v>0.24816424574961229</v>
      </c>
      <c r="V4289" s="53">
        <v>97.414542635166697</v>
      </c>
      <c r="W4289" s="53">
        <v>49.269257504917007</v>
      </c>
    </row>
    <row r="4290" spans="3:23" x14ac:dyDescent="0.25">
      <c r="C4290" s="70">
        <v>0</v>
      </c>
      <c r="D4290" s="53">
        <v>2158</v>
      </c>
      <c r="E4290" s="53">
        <v>2810</v>
      </c>
      <c r="F4290" s="53">
        <v>247.899</v>
      </c>
      <c r="G4290" s="53">
        <v>0.95318021609517511</v>
      </c>
      <c r="H4290" s="53">
        <v>0.76797153024911036</v>
      </c>
      <c r="I4290" s="53">
        <v>0.56462585034013602</v>
      </c>
      <c r="J4290" s="53">
        <v>52.418040191698132</v>
      </c>
      <c r="K4290" s="53">
        <v>225</v>
      </c>
      <c r="L4290" s="53">
        <v>125.56719184430028</v>
      </c>
      <c r="M4290" s="53">
        <v>1451.5724419019823</v>
      </c>
      <c r="N4290" s="53">
        <v>38.099507108386355</v>
      </c>
      <c r="O4290" s="53">
        <v>0.42422353846247635</v>
      </c>
      <c r="P4290" s="53">
        <v>2.1424895082068587</v>
      </c>
      <c r="Q4290" s="53">
        <v>41.155379504216903</v>
      </c>
      <c r="R4290" s="53">
        <v>0.99312807294316274</v>
      </c>
      <c r="S4290" s="53">
        <v>7.0179906732744817</v>
      </c>
      <c r="T4290" s="53">
        <v>1.1113818577312168E-3</v>
      </c>
      <c r="U4290" s="53">
        <v>0.30822179075677997</v>
      </c>
      <c r="V4290" s="53">
        <v>103.13141637780853</v>
      </c>
      <c r="W4290" s="53">
        <v>31.187232865631639</v>
      </c>
    </row>
    <row r="4291" spans="3:23" x14ac:dyDescent="0.25">
      <c r="C4291" s="70">
        <v>1</v>
      </c>
      <c r="D4291" s="53">
        <v>106</v>
      </c>
      <c r="E4291" s="53">
        <v>114</v>
      </c>
      <c r="F4291" s="53">
        <v>37.678999999999995</v>
      </c>
      <c r="G4291" s="53">
        <v>0.8379152739647453</v>
      </c>
      <c r="H4291" s="53">
        <v>0.92982456140350878</v>
      </c>
      <c r="I4291" s="53">
        <v>0.58241758241758246</v>
      </c>
      <c r="J4291" s="53">
        <v>11.617374563210367</v>
      </c>
      <c r="K4291" s="53">
        <v>206</v>
      </c>
      <c r="L4291" s="53">
        <v>130.43396226415095</v>
      </c>
      <c r="M4291" s="53">
        <v>1340.9527403414195</v>
      </c>
      <c r="N4291" s="53">
        <v>36.619021564501409</v>
      </c>
      <c r="O4291" s="53">
        <v>0.24809576677308551</v>
      </c>
      <c r="P4291" s="53">
        <v>2.101141718242721</v>
      </c>
      <c r="Q4291" s="53">
        <v>426.6666666666664</v>
      </c>
      <c r="R4291" s="53">
        <v>0.93043842324231851</v>
      </c>
      <c r="S4291" s="53">
        <v>6.1191532374595976</v>
      </c>
      <c r="T4291" s="53">
        <v>5.1808021038790425E-3</v>
      </c>
      <c r="U4291" s="53">
        <v>0.12881424391376411</v>
      </c>
      <c r="V4291" s="53">
        <v>16.045117096873447</v>
      </c>
      <c r="W4291" s="53">
        <v>8.7574301097692864</v>
      </c>
    </row>
    <row r="4292" spans="3:23" x14ac:dyDescent="0.25">
      <c r="C4292" s="70">
        <v>0</v>
      </c>
      <c r="D4292" s="53">
        <v>92</v>
      </c>
      <c r="E4292" s="53">
        <v>96</v>
      </c>
      <c r="F4292" s="53">
        <v>32.948</v>
      </c>
      <c r="G4292" s="53">
        <v>0.79329730857066372</v>
      </c>
      <c r="H4292" s="53">
        <v>0.95833333333333337</v>
      </c>
      <c r="I4292" s="53">
        <v>0.8214285714285714</v>
      </c>
      <c r="J4292" s="53">
        <v>10.823032759612019</v>
      </c>
      <c r="K4292" s="53">
        <v>124</v>
      </c>
      <c r="L4292" s="53">
        <v>96.097826086956516</v>
      </c>
      <c r="M4292" s="53">
        <v>179.71559961777351</v>
      </c>
      <c r="N4292" s="53">
        <v>13.405804698628632</v>
      </c>
      <c r="O4292" s="53">
        <v>0.1237326762366234</v>
      </c>
      <c r="P4292" s="53">
        <v>2.12335381486358</v>
      </c>
      <c r="Q4292" s="53">
        <v>297.25000000000017</v>
      </c>
      <c r="R4292" s="53">
        <v>0.71457124759389978</v>
      </c>
      <c r="S4292" s="53">
        <v>5.4051505105180899</v>
      </c>
      <c r="T4292" s="53">
        <v>8.7499999999999852E-3</v>
      </c>
      <c r="U4292" s="53">
        <v>0.1884164705272737</v>
      </c>
      <c r="V4292" s="53">
        <v>13.948144128796532</v>
      </c>
      <c r="W4292" s="53">
        <v>8.492110575645226</v>
      </c>
    </row>
    <row r="4293" spans="3:23" x14ac:dyDescent="0.25">
      <c r="C4293" s="70">
        <v>0</v>
      </c>
      <c r="D4293" s="53">
        <v>2182</v>
      </c>
      <c r="E4293" s="53">
        <v>3679</v>
      </c>
      <c r="F4293" s="53">
        <v>341.92199999999997</v>
      </c>
      <c r="G4293" s="53">
        <v>0.88281933153326531</v>
      </c>
      <c r="H4293" s="53">
        <v>0.59309594998640935</v>
      </c>
      <c r="I4293" s="53">
        <v>0.38100226994936265</v>
      </c>
      <c r="J4293" s="53">
        <v>52.708715471088126</v>
      </c>
      <c r="K4293" s="53">
        <v>237</v>
      </c>
      <c r="L4293" s="53">
        <v>128.60174152153988</v>
      </c>
      <c r="M4293" s="53">
        <v>1752.0912028345788</v>
      </c>
      <c r="N4293" s="53">
        <v>41.857988518735333</v>
      </c>
      <c r="O4293" s="53">
        <v>0.60207873469909789</v>
      </c>
      <c r="P4293" s="53">
        <v>2.2736499999609312</v>
      </c>
      <c r="Q4293" s="53">
        <v>114.64475500345075</v>
      </c>
      <c r="R4293" s="53">
        <v>0.98138917318531405</v>
      </c>
      <c r="S4293" s="53">
        <v>7.102364800855467</v>
      </c>
      <c r="T4293" s="53">
        <v>5.9457725539284435E-4</v>
      </c>
      <c r="U4293" s="53">
        <v>0.25067187122684831</v>
      </c>
      <c r="V4293" s="53">
        <v>101.07186243538109</v>
      </c>
      <c r="W4293" s="53">
        <v>47.474738187164824</v>
      </c>
    </row>
    <row r="4294" spans="3:23" x14ac:dyDescent="0.25">
      <c r="C4294" s="70">
        <v>0</v>
      </c>
      <c r="D4294" s="53">
        <v>2118</v>
      </c>
      <c r="E4294" s="53">
        <v>2738</v>
      </c>
      <c r="F4294" s="53">
        <v>240.43899999999999</v>
      </c>
      <c r="G4294" s="53">
        <v>0.95156597019273359</v>
      </c>
      <c r="H4294" s="53">
        <v>0.7735573411249087</v>
      </c>
      <c r="I4294" s="53">
        <v>0.56031746031746033</v>
      </c>
      <c r="J4294" s="53">
        <v>51.929965874715101</v>
      </c>
      <c r="K4294" s="53">
        <v>238</v>
      </c>
      <c r="L4294" s="53">
        <v>126.30547686496695</v>
      </c>
      <c r="M4294" s="53">
        <v>1556.1565217139216</v>
      </c>
      <c r="N4294" s="53">
        <v>39.448149788221016</v>
      </c>
      <c r="O4294" s="53">
        <v>0.50089974085910693</v>
      </c>
      <c r="P4294" s="53">
        <v>2.3203979431301232</v>
      </c>
      <c r="Q4294" s="53">
        <v>42.981395348837189</v>
      </c>
      <c r="R4294" s="53">
        <v>0.9928308746741078</v>
      </c>
      <c r="S4294" s="53">
        <v>7.0532972814016919</v>
      </c>
      <c r="T4294" s="53">
        <v>7.0481875421484408E-4</v>
      </c>
      <c r="U4294" s="53">
        <v>0.30055510192136359</v>
      </c>
      <c r="V4294" s="53">
        <v>101.19114987795491</v>
      </c>
      <c r="W4294" s="53">
        <v>31.110676267965811</v>
      </c>
    </row>
    <row r="4295" spans="3:23" x14ac:dyDescent="0.25">
      <c r="C4295" s="70">
        <v>1</v>
      </c>
      <c r="D4295" s="53">
        <v>103</v>
      </c>
      <c r="E4295" s="53">
        <v>111</v>
      </c>
      <c r="F4295" s="53">
        <v>37.587999999999994</v>
      </c>
      <c r="G4295" s="53">
        <v>0.84006357592115266</v>
      </c>
      <c r="H4295" s="53">
        <v>0.92792792792792789</v>
      </c>
      <c r="I4295" s="53">
        <v>0.56593406593406592</v>
      </c>
      <c r="J4295" s="53">
        <v>11.45179781116143</v>
      </c>
      <c r="K4295" s="53">
        <v>224</v>
      </c>
      <c r="L4295" s="53">
        <v>130.4368932038835</v>
      </c>
      <c r="M4295" s="53">
        <v>1511.3268608414241</v>
      </c>
      <c r="N4295" s="53">
        <v>38.875787591268477</v>
      </c>
      <c r="O4295" s="53">
        <v>0.5768819276326973</v>
      </c>
      <c r="P4295" s="53">
        <v>2.5730741317723176</v>
      </c>
      <c r="Q4295" s="53">
        <v>428.11282051282041</v>
      </c>
      <c r="R4295" s="53">
        <v>0.9290242997375856</v>
      </c>
      <c r="S4295" s="53">
        <v>5.9157813234428955</v>
      </c>
      <c r="T4295" s="53">
        <v>5.3911900065746407E-3</v>
      </c>
      <c r="U4295" s="53">
        <v>0.11601996048900508</v>
      </c>
      <c r="V4295" s="53">
        <v>15.919383565780917</v>
      </c>
      <c r="W4295" s="53">
        <v>8.6360739394967077</v>
      </c>
    </row>
    <row r="4296" spans="3:23" x14ac:dyDescent="0.25">
      <c r="C4296" s="70">
        <v>0</v>
      </c>
      <c r="D4296" s="53">
        <v>110</v>
      </c>
      <c r="E4296" s="53">
        <v>115</v>
      </c>
      <c r="F4296" s="53">
        <v>35.875999999999998</v>
      </c>
      <c r="G4296" s="53">
        <v>0.72093299176122538</v>
      </c>
      <c r="H4296" s="53">
        <v>0.95652173913043481</v>
      </c>
      <c r="I4296" s="53">
        <v>0.73333333333333328</v>
      </c>
      <c r="J4296" s="53">
        <v>11.834540545406394</v>
      </c>
      <c r="K4296" s="53">
        <v>118</v>
      </c>
      <c r="L4296" s="53">
        <v>94.054545454545448</v>
      </c>
      <c r="M4296" s="53">
        <v>150.73094245204331</v>
      </c>
      <c r="N4296" s="53">
        <v>12.277253049931133</v>
      </c>
      <c r="O4296" s="53">
        <v>6.2497544020050284E-4</v>
      </c>
      <c r="P4296" s="53">
        <v>2.0950793916256059</v>
      </c>
      <c r="Q4296" s="53">
        <v>124.80624999999996</v>
      </c>
      <c r="R4296" s="53">
        <v>0.85003067298831758</v>
      </c>
      <c r="S4296" s="53">
        <v>5.1549063915193445</v>
      </c>
      <c r="T4296" s="53">
        <v>6.8750000000000052E-3</v>
      </c>
      <c r="U4296" s="53">
        <v>0.2039676537520651</v>
      </c>
      <c r="V4296" s="53">
        <v>14.30261418031178</v>
      </c>
      <c r="W4296" s="53">
        <v>9.9117799551400978</v>
      </c>
    </row>
    <row r="4297" spans="3:23" x14ac:dyDescent="0.25">
      <c r="C4297" s="70">
        <v>0</v>
      </c>
      <c r="D4297" s="53">
        <v>2253</v>
      </c>
      <c r="E4297" s="53">
        <v>3809</v>
      </c>
      <c r="F4297" s="53">
        <v>340.68899999999996</v>
      </c>
      <c r="G4297" s="53">
        <v>0.88116916874756168</v>
      </c>
      <c r="H4297" s="53">
        <v>0.59149383040168024</v>
      </c>
      <c r="I4297" s="53">
        <v>0.37776659959758552</v>
      </c>
      <c r="J4297" s="53">
        <v>53.559394080668248</v>
      </c>
      <c r="K4297" s="53">
        <v>233</v>
      </c>
      <c r="L4297" s="53">
        <v>126.94895694629383</v>
      </c>
      <c r="M4297" s="53">
        <v>1730.7749245332213</v>
      </c>
      <c r="N4297" s="53">
        <v>41.60258314736263</v>
      </c>
      <c r="O4297" s="53">
        <v>0.62837093621712514</v>
      </c>
      <c r="P4297" s="53">
        <v>2.3647582759359675</v>
      </c>
      <c r="Q4297" s="53">
        <v>134.01425020712495</v>
      </c>
      <c r="R4297" s="53">
        <v>0.97758052287222907</v>
      </c>
      <c r="S4297" s="53">
        <v>7.094555447422823</v>
      </c>
      <c r="T4297" s="53">
        <v>5.8254493087481945E-4</v>
      </c>
      <c r="U4297" s="53">
        <v>0.25670892113567439</v>
      </c>
      <c r="V4297" s="53">
        <v>101.70635149693602</v>
      </c>
      <c r="W4297" s="53">
        <v>48.086876573555706</v>
      </c>
    </row>
    <row r="4298" spans="3:23" x14ac:dyDescent="0.25">
      <c r="C4298" s="70">
        <v>0</v>
      </c>
      <c r="D4298" s="53">
        <v>2140</v>
      </c>
      <c r="E4298" s="53">
        <v>2769</v>
      </c>
      <c r="F4298" s="53">
        <v>238.43799999999999</v>
      </c>
      <c r="G4298" s="53">
        <v>0.94988484307720999</v>
      </c>
      <c r="H4298" s="53">
        <v>0.77284218129288551</v>
      </c>
      <c r="I4298" s="53">
        <v>0.55991627420198853</v>
      </c>
      <c r="J4298" s="53">
        <v>52.198971500722578</v>
      </c>
      <c r="K4298" s="53">
        <v>229</v>
      </c>
      <c r="L4298" s="53">
        <v>125.61869158878504</v>
      </c>
      <c r="M4298" s="53">
        <v>1570.8634185771186</v>
      </c>
      <c r="N4298" s="53">
        <v>39.634119374310799</v>
      </c>
      <c r="O4298" s="53">
        <v>0.49146355129493763</v>
      </c>
      <c r="P4298" s="53">
        <v>2.2723397711836064</v>
      </c>
      <c r="Q4298" s="53">
        <v>43.158957321748211</v>
      </c>
      <c r="R4298" s="53">
        <v>0.99255686929942688</v>
      </c>
      <c r="S4298" s="53">
        <v>7.0649122840460832</v>
      </c>
      <c r="T4298" s="53">
        <v>6.3592437848790579E-4</v>
      </c>
      <c r="U4298" s="53">
        <v>0.30065932081991925</v>
      </c>
      <c r="V4298" s="53">
        <v>100.63301511954319</v>
      </c>
      <c r="W4298" s="53">
        <v>31.457884533047697</v>
      </c>
    </row>
    <row r="4299" spans="3:23" x14ac:dyDescent="0.25">
      <c r="C4299" s="70">
        <v>0</v>
      </c>
      <c r="D4299" s="53">
        <v>36</v>
      </c>
      <c r="E4299" s="53">
        <v>40</v>
      </c>
      <c r="F4299" s="53">
        <v>19.592000000000002</v>
      </c>
      <c r="G4299" s="53">
        <v>0.38282074674438793</v>
      </c>
      <c r="H4299" s="53">
        <v>0.9</v>
      </c>
      <c r="I4299" s="53">
        <v>0.6428571428571429</v>
      </c>
      <c r="J4299" s="53">
        <v>6.7702750025730758</v>
      </c>
      <c r="K4299" s="53">
        <v>96</v>
      </c>
      <c r="L4299" s="53">
        <v>80.611111111111114</v>
      </c>
      <c r="M4299" s="53">
        <v>53.444444444444457</v>
      </c>
      <c r="N4299" s="53">
        <v>7.3105707331537708</v>
      </c>
      <c r="O4299" s="53">
        <v>0.46622929929508267</v>
      </c>
      <c r="P4299" s="53">
        <v>2.4443187495043714</v>
      </c>
      <c r="Q4299" s="53">
        <v>46.396825396825406</v>
      </c>
      <c r="R4299" s="53">
        <v>0.86379635352360629</v>
      </c>
      <c r="S4299" s="53">
        <v>4.0304930567574813</v>
      </c>
      <c r="T4299" s="53">
        <v>1.738473167044596E-2</v>
      </c>
      <c r="U4299" s="53">
        <v>0.22273041306654748</v>
      </c>
      <c r="V4299" s="53">
        <v>7.1802197428460053</v>
      </c>
      <c r="W4299" s="53">
        <v>6.6332495807108005</v>
      </c>
    </row>
    <row r="4300" spans="3:23" x14ac:dyDescent="0.25">
      <c r="C4300" s="70">
        <v>1</v>
      </c>
      <c r="D4300" s="53">
        <v>104</v>
      </c>
      <c r="E4300" s="53">
        <v>115</v>
      </c>
      <c r="F4300" s="53">
        <v>38.786999999999999</v>
      </c>
      <c r="G4300" s="53">
        <v>0.82336300552030128</v>
      </c>
      <c r="H4300" s="53">
        <v>0.90434782608695652</v>
      </c>
      <c r="I4300" s="53">
        <v>0.5714285714285714</v>
      </c>
      <c r="J4300" s="53">
        <v>11.507254783503184</v>
      </c>
      <c r="K4300" s="53">
        <v>223</v>
      </c>
      <c r="L4300" s="53">
        <v>130.93269230769232</v>
      </c>
      <c r="M4300" s="53">
        <v>1472.8595033607169</v>
      </c>
      <c r="N4300" s="53">
        <v>38.377851729359698</v>
      </c>
      <c r="O4300" s="53">
        <v>0.578480006856258</v>
      </c>
      <c r="P4300" s="53">
        <v>2.4641250909094525</v>
      </c>
      <c r="Q4300" s="53">
        <v>429.17948717948707</v>
      </c>
      <c r="R4300" s="53">
        <v>0.92856552771160872</v>
      </c>
      <c r="S4300" s="53">
        <v>6.0103008959216995</v>
      </c>
      <c r="T4300" s="53">
        <v>5.4437869822485411E-3</v>
      </c>
      <c r="U4300" s="53">
        <v>0.13060386612009167</v>
      </c>
      <c r="V4300" s="53">
        <v>15.787283436911403</v>
      </c>
      <c r="W4300" s="53">
        <v>8.9595213547098904</v>
      </c>
    </row>
    <row r="4301" spans="3:23" x14ac:dyDescent="0.25">
      <c r="C4301" s="70">
        <v>0</v>
      </c>
      <c r="D4301" s="53">
        <v>113</v>
      </c>
      <c r="E4301" s="53">
        <v>118</v>
      </c>
      <c r="F4301" s="53">
        <v>36.455000000000005</v>
      </c>
      <c r="G4301" s="53">
        <v>0.67601257660172476</v>
      </c>
      <c r="H4301" s="53">
        <v>0.9576271186440678</v>
      </c>
      <c r="I4301" s="53">
        <v>0.68484848484848482</v>
      </c>
      <c r="J4301" s="53">
        <v>11.994835078277374</v>
      </c>
      <c r="K4301" s="53">
        <v>123</v>
      </c>
      <c r="L4301" s="53">
        <v>91.964601769911511</v>
      </c>
      <c r="M4301" s="53">
        <v>205.67730720606824</v>
      </c>
      <c r="N4301" s="53">
        <v>14.341454152423603</v>
      </c>
      <c r="O4301" s="53">
        <v>0.47093049763007794</v>
      </c>
      <c r="P4301" s="53">
        <v>2.3516167975180884</v>
      </c>
      <c r="Q4301" s="53">
        <v>169.52840909090924</v>
      </c>
      <c r="R4301" s="53">
        <v>0.86296509224991902</v>
      </c>
      <c r="S4301" s="53">
        <v>5.2501249549173039</v>
      </c>
      <c r="T4301" s="53">
        <v>6.3274793388429602E-3</v>
      </c>
      <c r="U4301" s="53">
        <v>0.20688408654219306</v>
      </c>
      <c r="V4301" s="53">
        <v>14.083932169597805</v>
      </c>
      <c r="W4301" s="53">
        <v>10.378309963124883</v>
      </c>
    </row>
    <row r="4302" spans="3:23" x14ac:dyDescent="0.25">
      <c r="C4302" s="70">
        <v>0</v>
      </c>
      <c r="D4302" s="53">
        <v>4447</v>
      </c>
      <c r="E4302" s="53">
        <v>9168</v>
      </c>
      <c r="F4302" s="53">
        <v>565.64800000000002</v>
      </c>
      <c r="G4302" s="53">
        <v>0.81382098448350315</v>
      </c>
      <c r="H4302" s="53">
        <v>0.4850567190226876</v>
      </c>
      <c r="I4302" s="53">
        <v>0.37956640491635368</v>
      </c>
      <c r="J4302" s="53">
        <v>75.246901965710634</v>
      </c>
      <c r="K4302" s="53">
        <v>234</v>
      </c>
      <c r="L4302" s="53">
        <v>125.4119631212053</v>
      </c>
      <c r="M4302" s="53">
        <v>1654.3804056594593</v>
      </c>
      <c r="N4302" s="53">
        <v>40.674075351007787</v>
      </c>
      <c r="O4302" s="53">
        <v>0.57397484545184541</v>
      </c>
      <c r="P4302" s="53">
        <v>2.2832866943242731</v>
      </c>
      <c r="Q4302" s="53">
        <v>74.832444782939902</v>
      </c>
      <c r="R4302" s="53">
        <v>0.98779473540396223</v>
      </c>
      <c r="S4302" s="53">
        <v>7.1025737923139527</v>
      </c>
      <c r="T4302" s="53">
        <v>9.0528252674251287E-4</v>
      </c>
      <c r="U4302" s="53">
        <v>0.32033791861920879</v>
      </c>
      <c r="V4302" s="53">
        <v>157.14346224765069</v>
      </c>
      <c r="W4302" s="53">
        <v>91.318526091473146</v>
      </c>
    </row>
    <row r="4303" spans="3:23" x14ac:dyDescent="0.25">
      <c r="C4303" s="70">
        <v>0</v>
      </c>
      <c r="D4303" s="53">
        <v>91</v>
      </c>
      <c r="E4303" s="53">
        <v>119</v>
      </c>
      <c r="F4303" s="53">
        <v>46.015000000000001</v>
      </c>
      <c r="G4303" s="53">
        <v>0.93375879940718542</v>
      </c>
      <c r="H4303" s="53">
        <v>0.76470588235294112</v>
      </c>
      <c r="I4303" s="53">
        <v>0.63194444444444442</v>
      </c>
      <c r="J4303" s="53">
        <v>10.764051215546115</v>
      </c>
      <c r="K4303" s="53">
        <v>122</v>
      </c>
      <c r="L4303" s="53">
        <v>95.84615384615384</v>
      </c>
      <c r="M4303" s="53">
        <v>193.79829059829063</v>
      </c>
      <c r="N4303" s="53">
        <v>13.921145448499942</v>
      </c>
      <c r="O4303" s="53">
        <v>-8.1151453415409143E-3</v>
      </c>
      <c r="P4303" s="53">
        <v>2.0425967491889461</v>
      </c>
      <c r="Q4303" s="53">
        <v>231.99342105263156</v>
      </c>
      <c r="R4303" s="53">
        <v>0.82992817053712276</v>
      </c>
      <c r="S4303" s="53">
        <v>5.2988576240630385</v>
      </c>
      <c r="T4303" s="53">
        <v>7.1849030470913901E-3</v>
      </c>
      <c r="U4303" s="53">
        <v>0.11472183646459681</v>
      </c>
      <c r="V4303" s="53">
        <v>20.092888975990796</v>
      </c>
      <c r="W4303" s="53">
        <v>7.1913037588347226</v>
      </c>
    </row>
    <row r="4304" spans="3:23" x14ac:dyDescent="0.25">
      <c r="C4304" s="70">
        <v>1</v>
      </c>
      <c r="D4304" s="53">
        <v>103</v>
      </c>
      <c r="E4304" s="53">
        <v>111</v>
      </c>
      <c r="F4304" s="53">
        <v>37.587999999999994</v>
      </c>
      <c r="G4304" s="53">
        <v>0.84006357592115266</v>
      </c>
      <c r="H4304" s="53">
        <v>0.92792792792792789</v>
      </c>
      <c r="I4304" s="53">
        <v>0.56593406593406592</v>
      </c>
      <c r="J4304" s="53">
        <v>11.45179781116143</v>
      </c>
      <c r="K4304" s="53">
        <v>206</v>
      </c>
      <c r="L4304" s="53">
        <v>126.41747572815534</v>
      </c>
      <c r="M4304" s="53">
        <v>1282.069103369503</v>
      </c>
      <c r="N4304" s="53">
        <v>35.805992562272351</v>
      </c>
      <c r="O4304" s="53">
        <v>0.4572777715562476</v>
      </c>
      <c r="P4304" s="53">
        <v>2.3601138608782084</v>
      </c>
      <c r="Q4304" s="53">
        <v>407.1743589743586</v>
      </c>
      <c r="R4304" s="53">
        <v>0.92543709016612774</v>
      </c>
      <c r="S4304" s="53">
        <v>5.9157813234428955</v>
      </c>
      <c r="T4304" s="53">
        <v>5.2859960552268416E-3</v>
      </c>
      <c r="U4304" s="53">
        <v>0.12423897960602998</v>
      </c>
      <c r="V4304" s="53">
        <v>15.919383565780917</v>
      </c>
      <c r="W4304" s="53">
        <v>8.6360739394967077</v>
      </c>
    </row>
    <row r="4305" spans="3:23" x14ac:dyDescent="0.25">
      <c r="C4305" s="70">
        <v>0</v>
      </c>
      <c r="D4305" s="53">
        <v>109</v>
      </c>
      <c r="E4305" s="53">
        <v>117</v>
      </c>
      <c r="F4305" s="53">
        <v>36.917999999999999</v>
      </c>
      <c r="G4305" s="53">
        <v>0.75783973216283929</v>
      </c>
      <c r="H4305" s="53">
        <v>0.93162393162393164</v>
      </c>
      <c r="I4305" s="53">
        <v>0.64880952380952384</v>
      </c>
      <c r="J4305" s="53">
        <v>11.780624362746346</v>
      </c>
      <c r="K4305" s="53">
        <v>121</v>
      </c>
      <c r="L4305" s="53">
        <v>92.605504587155963</v>
      </c>
      <c r="M4305" s="53">
        <v>198.94478423377512</v>
      </c>
      <c r="N4305" s="53">
        <v>14.104778772946959</v>
      </c>
      <c r="O4305" s="53">
        <v>0.30839147464290456</v>
      </c>
      <c r="P4305" s="53">
        <v>2.0820687530724249</v>
      </c>
      <c r="Q4305" s="53">
        <v>100.03888888888895</v>
      </c>
      <c r="R4305" s="53">
        <v>0.92030859374837637</v>
      </c>
      <c r="S4305" s="53">
        <v>5.4207712840373121</v>
      </c>
      <c r="T4305" s="53">
        <v>5.8641975308642126E-3</v>
      </c>
      <c r="U4305" s="53">
        <v>0.18605128630775505</v>
      </c>
      <c r="V4305" s="53">
        <v>14.70473032329002</v>
      </c>
      <c r="W4305" s="53">
        <v>9.5939653718954379</v>
      </c>
    </row>
    <row r="4306" spans="3:23" x14ac:dyDescent="0.25">
      <c r="C4306" s="70">
        <v>0</v>
      </c>
      <c r="D4306" s="53">
        <v>4520</v>
      </c>
      <c r="E4306" s="53">
        <v>9161</v>
      </c>
      <c r="F4306" s="53">
        <v>561.05899999999997</v>
      </c>
      <c r="G4306" s="53">
        <v>0.80179738006275969</v>
      </c>
      <c r="H4306" s="53">
        <v>0.49339591747625805</v>
      </c>
      <c r="I4306" s="53">
        <v>0.3896551724137931</v>
      </c>
      <c r="J4306" s="53">
        <v>75.861998010881138</v>
      </c>
      <c r="K4306" s="53">
        <v>238</v>
      </c>
      <c r="L4306" s="53">
        <v>125.06637168141593</v>
      </c>
      <c r="M4306" s="53">
        <v>1600.3257553652552</v>
      </c>
      <c r="N4306" s="53">
        <v>40.004071734827882</v>
      </c>
      <c r="O4306" s="53">
        <v>0.59390022859406477</v>
      </c>
      <c r="P4306" s="53">
        <v>2.3676583008814847</v>
      </c>
      <c r="Q4306" s="53">
        <v>68.462051282051178</v>
      </c>
      <c r="R4306" s="53">
        <v>0.98873708368276703</v>
      </c>
      <c r="S4306" s="53">
        <v>7.0902564802225383</v>
      </c>
      <c r="T4306" s="53">
        <v>8.7956753597782076E-4</v>
      </c>
      <c r="U4306" s="53">
        <v>0.32224714458964682</v>
      </c>
      <c r="V4306" s="53">
        <v>153.96453869730254</v>
      </c>
      <c r="W4306" s="53">
        <v>92.008590162570869</v>
      </c>
    </row>
    <row r="4307" spans="3:23" x14ac:dyDescent="0.25">
      <c r="C4307" s="70">
        <v>0</v>
      </c>
      <c r="D4307" s="53">
        <v>57</v>
      </c>
      <c r="E4307" s="53">
        <v>61</v>
      </c>
      <c r="F4307" s="53">
        <v>25.471999999999998</v>
      </c>
      <c r="G4307" s="53">
        <v>0.71204260390783725</v>
      </c>
      <c r="H4307" s="53">
        <v>0.93442622950819676</v>
      </c>
      <c r="I4307" s="53">
        <v>0.74025974025974028</v>
      </c>
      <c r="J4307" s="53">
        <v>8.5190758917798277</v>
      </c>
      <c r="K4307" s="53">
        <v>125</v>
      </c>
      <c r="L4307" s="53">
        <v>99.333333333333329</v>
      </c>
      <c r="M4307" s="53">
        <v>228.08333333333334</v>
      </c>
      <c r="N4307" s="53">
        <v>15.102428060856086</v>
      </c>
      <c r="O4307" s="53">
        <v>-0.37873571842525622</v>
      </c>
      <c r="P4307" s="53">
        <v>2.2337833768954178</v>
      </c>
      <c r="Q4307" s="53">
        <v>265.9166666666668</v>
      </c>
      <c r="R4307" s="53">
        <v>0.74180951000018747</v>
      </c>
      <c r="S4307" s="53">
        <v>5.078161066644495</v>
      </c>
      <c r="T4307" s="53">
        <v>1.2188208616780062E-2</v>
      </c>
      <c r="U4307" s="53">
        <v>8.5918342228683262E-2</v>
      </c>
      <c r="V4307" s="53">
        <v>10.256363022833209</v>
      </c>
      <c r="W4307" s="53">
        <v>7.2013643931415547</v>
      </c>
    </row>
    <row r="4308" spans="3:23" x14ac:dyDescent="0.25">
      <c r="C4308" s="70">
        <v>0</v>
      </c>
      <c r="D4308" s="53">
        <v>29</v>
      </c>
      <c r="E4308" s="53">
        <v>33</v>
      </c>
      <c r="F4308" s="53">
        <v>17.996000000000002</v>
      </c>
      <c r="G4308" s="53">
        <v>0</v>
      </c>
      <c r="H4308" s="53">
        <v>0.87878787878787878</v>
      </c>
      <c r="I4308" s="53">
        <v>0.59183673469387754</v>
      </c>
      <c r="J4308" s="53">
        <v>6.0765077797464979</v>
      </c>
      <c r="K4308" s="53">
        <v>165</v>
      </c>
      <c r="L4308" s="53">
        <v>119.34482758620689</v>
      </c>
      <c r="M4308" s="53">
        <v>694.0197044334974</v>
      </c>
      <c r="N4308" s="53">
        <v>26.344253727017918</v>
      </c>
      <c r="O4308" s="53">
        <v>2.9879145872658858E-2</v>
      </c>
      <c r="P4308" s="53">
        <v>1.9552581679643168</v>
      </c>
      <c r="Q4308" s="53">
        <v>490.44642857142856</v>
      </c>
      <c r="R4308" s="53">
        <v>0.84802709785519759</v>
      </c>
      <c r="S4308" s="53">
        <v>4.651084443403434</v>
      </c>
      <c r="T4308" s="53">
        <v>1.785714285714287E-2</v>
      </c>
      <c r="U4308" s="53">
        <v>0.11231728899696666</v>
      </c>
      <c r="V4308" s="53">
        <v>6.2330229193099944</v>
      </c>
      <c r="W4308" s="53">
        <v>6.2330229193099944</v>
      </c>
    </row>
    <row r="4309" spans="3:23" x14ac:dyDescent="0.25">
      <c r="C4309" s="70">
        <v>1</v>
      </c>
      <c r="D4309" s="53">
        <v>72</v>
      </c>
      <c r="E4309" s="53">
        <v>77</v>
      </c>
      <c r="F4309" s="53">
        <v>27.646999999999998</v>
      </c>
      <c r="G4309" s="53">
        <v>0.51273075741216301</v>
      </c>
      <c r="H4309" s="53">
        <v>0.93506493506493504</v>
      </c>
      <c r="I4309" s="53">
        <v>0.72</v>
      </c>
      <c r="J4309" s="53">
        <v>9.5746147296343835</v>
      </c>
      <c r="K4309" s="53">
        <v>209</v>
      </c>
      <c r="L4309" s="53">
        <v>128.47222222222223</v>
      </c>
      <c r="M4309" s="53">
        <v>1682.9851330203444</v>
      </c>
      <c r="N4309" s="53">
        <v>41.024201796261003</v>
      </c>
      <c r="O4309" s="53">
        <v>0.3274048345639034</v>
      </c>
      <c r="P4309" s="53">
        <v>1.9263145491325087</v>
      </c>
      <c r="Q4309" s="53">
        <v>511.29090909090917</v>
      </c>
      <c r="R4309" s="53">
        <v>0.90244767531573822</v>
      </c>
      <c r="S4309" s="53">
        <v>5.8538848972455995</v>
      </c>
      <c r="T4309" s="53">
        <v>9.2561983471074125E-3</v>
      </c>
      <c r="U4309" s="53">
        <v>9.7151382083183691E-2</v>
      </c>
      <c r="V4309" s="53">
        <v>10.421511914742663</v>
      </c>
      <c r="W4309" s="53">
        <v>8.947383397272656</v>
      </c>
    </row>
    <row r="4310" spans="3:23" x14ac:dyDescent="0.25">
      <c r="C4310" s="70">
        <v>0</v>
      </c>
      <c r="D4310" s="53">
        <v>107</v>
      </c>
      <c r="E4310" s="53">
        <v>114</v>
      </c>
      <c r="F4310" s="53">
        <v>36.364000000000004</v>
      </c>
      <c r="G4310" s="53">
        <v>0.76258685644473578</v>
      </c>
      <c r="H4310" s="53">
        <v>0.93859649122807021</v>
      </c>
      <c r="I4310" s="53">
        <v>0.63690476190476186</v>
      </c>
      <c r="J4310" s="53">
        <v>11.672044863118991</v>
      </c>
      <c r="K4310" s="53">
        <v>118</v>
      </c>
      <c r="L4310" s="53">
        <v>90.299065420560751</v>
      </c>
      <c r="M4310" s="53">
        <v>196.36254628813262</v>
      </c>
      <c r="N4310" s="53">
        <v>14.012942099649617</v>
      </c>
      <c r="O4310" s="53">
        <v>0.32023709122128852</v>
      </c>
      <c r="P4310" s="53">
        <v>1.9914802846523549</v>
      </c>
      <c r="Q4310" s="53">
        <v>50.372222222222248</v>
      </c>
      <c r="R4310" s="53">
        <v>0.94465416638700173</v>
      </c>
      <c r="S4310" s="53">
        <v>5.2754107112551791</v>
      </c>
      <c r="T4310" s="53">
        <v>5.9876543209876681E-3</v>
      </c>
      <c r="U4310" s="53">
        <v>0.20809035983700572</v>
      </c>
      <c r="V4310" s="53">
        <v>14.630579288919122</v>
      </c>
      <c r="W4310" s="53">
        <v>9.4643145321215307</v>
      </c>
    </row>
    <row r="4311" spans="3:23" x14ac:dyDescent="0.25">
      <c r="C4311" s="70">
        <v>0</v>
      </c>
      <c r="D4311" s="53">
        <v>4807</v>
      </c>
      <c r="E4311" s="53">
        <v>9269</v>
      </c>
      <c r="F4311" s="53">
        <v>606.52699999999993</v>
      </c>
      <c r="G4311" s="53">
        <v>0.7883549086432351</v>
      </c>
      <c r="H4311" s="53">
        <v>0.5186104218362283</v>
      </c>
      <c r="I4311" s="53">
        <v>0.41148775894538608</v>
      </c>
      <c r="J4311" s="53">
        <v>78.233384763423899</v>
      </c>
      <c r="K4311" s="53">
        <v>248</v>
      </c>
      <c r="L4311" s="53">
        <v>122.81464530892448</v>
      </c>
      <c r="M4311" s="53">
        <v>1584.4822823492045</v>
      </c>
      <c r="N4311" s="53">
        <v>39.805555923127173</v>
      </c>
      <c r="O4311" s="53">
        <v>0.67693127224589711</v>
      </c>
      <c r="P4311" s="53">
        <v>2.5869057277208576</v>
      </c>
      <c r="Q4311" s="53">
        <v>77.470503352856966</v>
      </c>
      <c r="R4311" s="53">
        <v>0.98697489467769883</v>
      </c>
      <c r="S4311" s="53">
        <v>7.0852379787632174</v>
      </c>
      <c r="T4311" s="53">
        <v>8.2417597658994651E-4</v>
      </c>
      <c r="U4311" s="53">
        <v>0.31978385952177901</v>
      </c>
      <c r="V4311" s="53">
        <v>150.02591905463149</v>
      </c>
      <c r="W4311" s="53">
        <v>92.299054390684972</v>
      </c>
    </row>
    <row r="4312" spans="3:23" x14ac:dyDescent="0.25">
      <c r="C4312" s="70">
        <v>0</v>
      </c>
      <c r="D4312" s="53">
        <v>46</v>
      </c>
      <c r="E4312" s="53">
        <v>50</v>
      </c>
      <c r="F4312" s="53">
        <v>22.222000000000001</v>
      </c>
      <c r="G4312" s="53">
        <v>0.5304053027866894</v>
      </c>
      <c r="H4312" s="53">
        <v>0.92</v>
      </c>
      <c r="I4312" s="53">
        <v>0.63888888888888884</v>
      </c>
      <c r="J4312" s="53">
        <v>7.6530398573258118</v>
      </c>
      <c r="K4312" s="53">
        <v>129</v>
      </c>
      <c r="L4312" s="53">
        <v>103.54347826086956</v>
      </c>
      <c r="M4312" s="53">
        <v>238.60917874396131</v>
      </c>
      <c r="N4312" s="53">
        <v>15.446979599389691</v>
      </c>
      <c r="O4312" s="53">
        <v>-0.49558119867998113</v>
      </c>
      <c r="P4312" s="53">
        <v>2.4651873554854045</v>
      </c>
      <c r="Q4312" s="53">
        <v>105.46249999999999</v>
      </c>
      <c r="R4312" s="53">
        <v>0.89417029273045145</v>
      </c>
      <c r="S4312" s="53">
        <v>4.9255233690064255</v>
      </c>
      <c r="T4312" s="53">
        <v>1.281250000000001E-2</v>
      </c>
      <c r="U4312" s="53">
        <v>0.18700798486644063</v>
      </c>
      <c r="V4312" s="53">
        <v>8.4302691971197312</v>
      </c>
      <c r="W4312" s="53">
        <v>7.1467117473930717</v>
      </c>
    </row>
    <row r="4313" spans="3:23" x14ac:dyDescent="0.25">
      <c r="C4313" s="70">
        <v>1</v>
      </c>
      <c r="D4313" s="53">
        <v>72</v>
      </c>
      <c r="E4313" s="53">
        <v>77</v>
      </c>
      <c r="F4313" s="53">
        <v>27.646999999999998</v>
      </c>
      <c r="G4313" s="53">
        <v>0.51273075741216301</v>
      </c>
      <c r="H4313" s="53">
        <v>0.93506493506493504</v>
      </c>
      <c r="I4313" s="53">
        <v>0.72</v>
      </c>
      <c r="J4313" s="53">
        <v>9.5746147296343835</v>
      </c>
      <c r="K4313" s="53">
        <v>204</v>
      </c>
      <c r="L4313" s="53">
        <v>123.94444444444444</v>
      </c>
      <c r="M4313" s="53">
        <v>1553.5461658841941</v>
      </c>
      <c r="N4313" s="53">
        <v>39.415049992156476</v>
      </c>
      <c r="O4313" s="53">
        <v>0.40181420028710663</v>
      </c>
      <c r="P4313" s="53">
        <v>1.9653021888814532</v>
      </c>
      <c r="Q4313" s="53">
        <v>470.93636363636369</v>
      </c>
      <c r="R4313" s="53">
        <v>0.90011492627490175</v>
      </c>
      <c r="S4313" s="53">
        <v>5.7149960083567102</v>
      </c>
      <c r="T4313" s="53">
        <v>9.0909090909090662E-3</v>
      </c>
      <c r="U4313" s="53">
        <v>8.6284570995687926E-2</v>
      </c>
      <c r="V4313" s="53">
        <v>10.421511914742663</v>
      </c>
      <c r="W4313" s="53">
        <v>8.947383397272656</v>
      </c>
    </row>
    <row r="4314" spans="3:23" x14ac:dyDescent="0.25">
      <c r="C4314" s="70">
        <v>0</v>
      </c>
      <c r="D4314" s="53">
        <v>109</v>
      </c>
      <c r="E4314" s="53">
        <v>114</v>
      </c>
      <c r="F4314" s="53">
        <v>35.603000000000002</v>
      </c>
      <c r="G4314" s="53">
        <v>0.67582593951161363</v>
      </c>
      <c r="H4314" s="53">
        <v>0.95614035087719296</v>
      </c>
      <c r="I4314" s="53">
        <v>0.69871794871794868</v>
      </c>
      <c r="J4314" s="53">
        <v>11.780624362746346</v>
      </c>
      <c r="K4314" s="53">
        <v>105</v>
      </c>
      <c r="L4314" s="53">
        <v>87.266055045871553</v>
      </c>
      <c r="M4314" s="53">
        <v>100.58596670064563</v>
      </c>
      <c r="N4314" s="53">
        <v>10.029255540699202</v>
      </c>
      <c r="O4314" s="53">
        <v>-9.8126087133456913E-2</v>
      </c>
      <c r="P4314" s="53">
        <v>1.9555906442382389</v>
      </c>
      <c r="Q4314" s="53">
        <v>50.852071005917168</v>
      </c>
      <c r="R4314" s="53">
        <v>0.92048508155459619</v>
      </c>
      <c r="S4314" s="53">
        <v>5.0120083797992958</v>
      </c>
      <c r="T4314" s="53">
        <v>6.7574664752634876E-3</v>
      </c>
      <c r="U4314" s="53">
        <v>0.25082734671487494</v>
      </c>
      <c r="V4314" s="53">
        <v>13.809997099324329</v>
      </c>
      <c r="W4314" s="53">
        <v>10.178813848482511</v>
      </c>
    </row>
    <row r="4315" spans="3:23" x14ac:dyDescent="0.25">
      <c r="C4315" s="70">
        <v>0</v>
      </c>
      <c r="D4315" s="53">
        <v>82</v>
      </c>
      <c r="E4315" s="53">
        <v>90</v>
      </c>
      <c r="F4315" s="53">
        <v>31.956</v>
      </c>
      <c r="G4315" s="53">
        <v>0.44297389405485477</v>
      </c>
      <c r="H4315" s="53">
        <v>0.91111111111111109</v>
      </c>
      <c r="I4315" s="53">
        <v>0.6776859504132231</v>
      </c>
      <c r="J4315" s="53">
        <v>10.217907939900583</v>
      </c>
      <c r="K4315" s="53">
        <v>128</v>
      </c>
      <c r="L4315" s="53">
        <v>94.060975609756099</v>
      </c>
      <c r="M4315" s="53">
        <v>266.74932249322489</v>
      </c>
      <c r="N4315" s="53">
        <v>16.332462229964744</v>
      </c>
      <c r="O4315" s="53">
        <v>0.34144156391318708</v>
      </c>
      <c r="P4315" s="53">
        <v>1.9887546286219397</v>
      </c>
      <c r="Q4315" s="53">
        <v>82.416666666666615</v>
      </c>
      <c r="R4315" s="53">
        <v>0.90561105483595572</v>
      </c>
      <c r="S4315" s="53">
        <v>5.3142730409396108</v>
      </c>
      <c r="T4315" s="53">
        <v>7.8053259871441851E-3</v>
      </c>
      <c r="U4315" s="53">
        <v>0.16031751440384992</v>
      </c>
      <c r="V4315" s="53">
        <v>10.957963246710856</v>
      </c>
      <c r="W4315" s="53">
        <v>9.8241922195517155</v>
      </c>
    </row>
    <row r="4316" spans="3:23" x14ac:dyDescent="0.25">
      <c r="C4316" s="70">
        <v>0</v>
      </c>
      <c r="D4316" s="53">
        <v>4864</v>
      </c>
      <c r="E4316" s="53">
        <v>9126</v>
      </c>
      <c r="F4316" s="53">
        <v>577.30100000000004</v>
      </c>
      <c r="G4316" s="53">
        <v>0.78720271651882745</v>
      </c>
      <c r="H4316" s="53">
        <v>0.53298268682884065</v>
      </c>
      <c r="I4316" s="53">
        <v>0.42495194827887472</v>
      </c>
      <c r="J4316" s="53">
        <v>78.695852149854971</v>
      </c>
      <c r="K4316" s="53">
        <v>254</v>
      </c>
      <c r="L4316" s="53">
        <v>123.53371710526316</v>
      </c>
      <c r="M4316" s="53">
        <v>1576.7671129744349</v>
      </c>
      <c r="N4316" s="53">
        <v>39.708526955484444</v>
      </c>
      <c r="O4316" s="53">
        <v>0.72030388390122413</v>
      </c>
      <c r="P4316" s="53">
        <v>2.7656530426691872</v>
      </c>
      <c r="Q4316" s="53">
        <v>74.930260764100879</v>
      </c>
      <c r="R4316" s="53">
        <v>0.98746011389697064</v>
      </c>
      <c r="S4316" s="53">
        <v>7.0974576430960088</v>
      </c>
      <c r="T4316" s="53">
        <v>6.8263599851419712E-4</v>
      </c>
      <c r="U4316" s="53">
        <v>0.30444355779954152</v>
      </c>
      <c r="V4316" s="53">
        <v>148.21122237558163</v>
      </c>
      <c r="W4316" s="53">
        <v>91.401018853290509</v>
      </c>
    </row>
    <row r="4317" spans="3:23" x14ac:dyDescent="0.25">
      <c r="C4317" s="70">
        <v>1</v>
      </c>
      <c r="D4317" s="53">
        <v>77</v>
      </c>
      <c r="E4317" s="53">
        <v>81</v>
      </c>
      <c r="F4317" s="53">
        <v>28.680999999999997</v>
      </c>
      <c r="G4317" s="53">
        <v>0.48876045729912049</v>
      </c>
      <c r="H4317" s="53">
        <v>0.95061728395061729</v>
      </c>
      <c r="I4317" s="53">
        <v>0.7</v>
      </c>
      <c r="J4317" s="53">
        <v>9.9014870067383072</v>
      </c>
      <c r="K4317" s="53">
        <v>208</v>
      </c>
      <c r="L4317" s="53">
        <v>122.16883116883118</v>
      </c>
      <c r="M4317" s="53">
        <v>1718.4842788790163</v>
      </c>
      <c r="N4317" s="53">
        <v>41.454605038270671</v>
      </c>
      <c r="O4317" s="53">
        <v>0.47363414939623377</v>
      </c>
      <c r="P4317" s="53">
        <v>1.9853039905163739</v>
      </c>
      <c r="Q4317" s="53">
        <v>466.10000000000008</v>
      </c>
      <c r="R4317" s="53">
        <v>0.90539718846910211</v>
      </c>
      <c r="S4317" s="53">
        <v>5.6238024497296184</v>
      </c>
      <c r="T4317" s="53">
        <v>8.3333333333333141E-3</v>
      </c>
      <c r="U4317" s="53">
        <v>9.8693315082611019E-2</v>
      </c>
      <c r="V4317" s="53">
        <v>10.679193450828686</v>
      </c>
      <c r="W4317" s="53">
        <v>9.3167208897866232</v>
      </c>
    </row>
    <row r="4318" spans="3:23" x14ac:dyDescent="0.25">
      <c r="C4318" s="70">
        <v>0</v>
      </c>
      <c r="D4318" s="53">
        <v>105</v>
      </c>
      <c r="E4318" s="53">
        <v>110</v>
      </c>
      <c r="F4318" s="53">
        <v>34.866999999999997</v>
      </c>
      <c r="G4318" s="53">
        <v>0.63158726305767288</v>
      </c>
      <c r="H4318" s="53">
        <v>0.95454545454545459</v>
      </c>
      <c r="I4318" s="53">
        <v>0.67307692307692313</v>
      </c>
      <c r="J4318" s="53">
        <v>11.562445770562215</v>
      </c>
      <c r="K4318" s="53">
        <v>105</v>
      </c>
      <c r="L4318" s="53">
        <v>87.228571428571428</v>
      </c>
      <c r="M4318" s="53">
        <v>94.716483516483521</v>
      </c>
      <c r="N4318" s="53">
        <v>9.7322393885725766</v>
      </c>
      <c r="O4318" s="53">
        <v>-0.11721933839559018</v>
      </c>
      <c r="P4318" s="53">
        <v>2.0382034112649849</v>
      </c>
      <c r="Q4318" s="53">
        <v>44.514792899408263</v>
      </c>
      <c r="R4318" s="53">
        <v>0.93391270754795608</v>
      </c>
      <c r="S4318" s="53">
        <v>4.9648375128180033</v>
      </c>
      <c r="T4318" s="53">
        <v>6.5473897972760237E-3</v>
      </c>
      <c r="U4318" s="53">
        <v>0.24826326697628479</v>
      </c>
      <c r="V4318" s="53">
        <v>13.241140640151995</v>
      </c>
      <c r="W4318" s="53">
        <v>10.265919863679471</v>
      </c>
    </row>
    <row r="4319" spans="3:23" x14ac:dyDescent="0.25">
      <c r="C4319" s="70">
        <v>0</v>
      </c>
      <c r="D4319" s="53">
        <v>29</v>
      </c>
      <c r="E4319" s="53">
        <v>33</v>
      </c>
      <c r="F4319" s="53">
        <v>17.996000000000002</v>
      </c>
      <c r="G4319" s="53">
        <v>0</v>
      </c>
      <c r="H4319" s="53">
        <v>0.87878787878787878</v>
      </c>
      <c r="I4319" s="53">
        <v>0.59183673469387754</v>
      </c>
      <c r="J4319" s="53">
        <v>6.0765077797464979</v>
      </c>
      <c r="K4319" s="53">
        <v>96</v>
      </c>
      <c r="L4319" s="53">
        <v>84.931034482758619</v>
      </c>
      <c r="M4319" s="53">
        <v>67.352216748768484</v>
      </c>
      <c r="N4319" s="53">
        <v>8.2068396322073021</v>
      </c>
      <c r="O4319" s="53">
        <v>-0.56114770153775539</v>
      </c>
      <c r="P4319" s="53">
        <v>2.241491674964069</v>
      </c>
      <c r="Q4319" s="53">
        <v>323.71428571428561</v>
      </c>
      <c r="R4319" s="53">
        <v>0.60665144521745673</v>
      </c>
      <c r="S4319" s="53">
        <v>4.0902340121451441</v>
      </c>
      <c r="T4319" s="53">
        <v>1.9132653061224501E-2</v>
      </c>
      <c r="U4319" s="53">
        <v>0.18754785894299714</v>
      </c>
      <c r="V4319" s="53">
        <v>6.2330229193099944</v>
      </c>
      <c r="W4319" s="53">
        <v>6.2330229193099944</v>
      </c>
    </row>
    <row r="4320" spans="3:23" x14ac:dyDescent="0.25">
      <c r="C4320" s="70">
        <v>0</v>
      </c>
      <c r="D4320" s="53">
        <v>4912</v>
      </c>
      <c r="E4320" s="53">
        <v>9160</v>
      </c>
      <c r="F4320" s="53">
        <v>559.53599999999994</v>
      </c>
      <c r="G4320" s="53">
        <v>0.79019460067336611</v>
      </c>
      <c r="H4320" s="53">
        <v>0.53624454148471612</v>
      </c>
      <c r="I4320" s="53">
        <v>0.42199312714776632</v>
      </c>
      <c r="J4320" s="53">
        <v>79.083200768172745</v>
      </c>
      <c r="K4320" s="53">
        <v>254</v>
      </c>
      <c r="L4320" s="53">
        <v>124.38314332247558</v>
      </c>
      <c r="M4320" s="53">
        <v>1627.2427050024837</v>
      </c>
      <c r="N4320" s="53">
        <v>40.339096482227802</v>
      </c>
      <c r="O4320" s="53">
        <v>0.69500087985601589</v>
      </c>
      <c r="P4320" s="53">
        <v>2.6994754726387247</v>
      </c>
      <c r="Q4320" s="53">
        <v>76.396183010991138</v>
      </c>
      <c r="R4320" s="53">
        <v>0.98726265350024422</v>
      </c>
      <c r="S4320" s="53">
        <v>7.1273058209281874</v>
      </c>
      <c r="T4320" s="53">
        <v>6.58281530161268E-4</v>
      </c>
      <c r="U4320" s="53">
        <v>0.30632547008253519</v>
      </c>
      <c r="V4320" s="53">
        <v>149.24146094118063</v>
      </c>
      <c r="W4320" s="53">
        <v>91.463526774972877</v>
      </c>
    </row>
    <row r="4321" spans="3:23" x14ac:dyDescent="0.25">
      <c r="C4321" s="70">
        <v>0</v>
      </c>
      <c r="D4321" s="53">
        <v>110</v>
      </c>
      <c r="E4321" s="53">
        <v>117</v>
      </c>
      <c r="F4321" s="53">
        <v>36.43</v>
      </c>
      <c r="G4321" s="53">
        <v>0.43601522034726414</v>
      </c>
      <c r="H4321" s="53">
        <v>0.94017094017094016</v>
      </c>
      <c r="I4321" s="53">
        <v>0.76923076923076927</v>
      </c>
      <c r="J4321" s="53">
        <v>11.834540545406394</v>
      </c>
      <c r="K4321" s="53">
        <v>126</v>
      </c>
      <c r="L4321" s="53">
        <v>90.554545454545448</v>
      </c>
      <c r="M4321" s="53">
        <v>227.42360300250203</v>
      </c>
      <c r="N4321" s="53">
        <v>15.080570380542708</v>
      </c>
      <c r="O4321" s="53">
        <v>0.60008876171968673</v>
      </c>
      <c r="P4321" s="53">
        <v>2.469417026149995</v>
      </c>
      <c r="Q4321" s="53">
        <v>37.705128205128183</v>
      </c>
      <c r="R4321" s="53">
        <v>0.94820841769911579</v>
      </c>
      <c r="S4321" s="53">
        <v>5.3573373594207006</v>
      </c>
      <c r="T4321" s="53">
        <v>6.6568047337278013E-3</v>
      </c>
      <c r="U4321" s="53">
        <v>0.25827804673958493</v>
      </c>
      <c r="V4321" s="53">
        <v>12.607481071166836</v>
      </c>
      <c r="W4321" s="53">
        <v>11.345967577462059</v>
      </c>
    </row>
    <row r="4322" spans="3:23" x14ac:dyDescent="0.25">
      <c r="C4322" s="70">
        <v>1</v>
      </c>
      <c r="D4322" s="53">
        <v>70</v>
      </c>
      <c r="E4322" s="53">
        <v>74</v>
      </c>
      <c r="F4322" s="53">
        <v>27.366</v>
      </c>
      <c r="G4322" s="53">
        <v>0.3582084355738071</v>
      </c>
      <c r="H4322" s="53">
        <v>0.94594594594594594</v>
      </c>
      <c r="I4322" s="53">
        <v>0.7</v>
      </c>
      <c r="J4322" s="53">
        <v>9.4406974388262963</v>
      </c>
      <c r="K4322" s="53">
        <v>218</v>
      </c>
      <c r="L4322" s="53">
        <v>129.58571428571429</v>
      </c>
      <c r="M4322" s="53">
        <v>1777.4635610766045</v>
      </c>
      <c r="N4322" s="53">
        <v>42.159975819212761</v>
      </c>
      <c r="O4322" s="53">
        <v>0.45634963555835129</v>
      </c>
      <c r="P4322" s="53">
        <v>2.0996724563667777</v>
      </c>
      <c r="Q4322" s="53">
        <v>557.19090909090914</v>
      </c>
      <c r="R4322" s="53">
        <v>0.88890950357548038</v>
      </c>
      <c r="S4322" s="53">
        <v>5.6969306954236787</v>
      </c>
      <c r="T4322" s="53">
        <v>9.4214876033057587E-3</v>
      </c>
      <c r="U4322" s="53">
        <v>8.6620711148340843E-2</v>
      </c>
      <c r="V4322" s="53">
        <v>9.8599113134168537</v>
      </c>
      <c r="W4322" s="53">
        <v>9.2056237939518351</v>
      </c>
    </row>
    <row r="4323" spans="3:23" x14ac:dyDescent="0.25">
      <c r="C4323" s="70">
        <v>0</v>
      </c>
      <c r="D4323" s="53">
        <v>123</v>
      </c>
      <c r="E4323" s="53">
        <v>133</v>
      </c>
      <c r="F4323" s="53">
        <v>40.283999999999999</v>
      </c>
      <c r="G4323" s="53">
        <v>0.77319101981851335</v>
      </c>
      <c r="H4323" s="53">
        <v>0.92481203007518797</v>
      </c>
      <c r="I4323" s="53">
        <v>0.62755102040816324</v>
      </c>
      <c r="J4323" s="53">
        <v>12.514330345744634</v>
      </c>
      <c r="K4323" s="53">
        <v>105</v>
      </c>
      <c r="L4323" s="53">
        <v>84.479674796747972</v>
      </c>
      <c r="M4323" s="53">
        <v>92.415567106490741</v>
      </c>
      <c r="N4323" s="53">
        <v>9.6133015715981127</v>
      </c>
      <c r="O4323" s="53">
        <v>0.33803010323031824</v>
      </c>
      <c r="P4323" s="53">
        <v>2.2974816533214319</v>
      </c>
      <c r="Q4323" s="53">
        <v>44.504761904761963</v>
      </c>
      <c r="R4323" s="53">
        <v>0.93587902632861175</v>
      </c>
      <c r="S4323" s="53">
        <v>4.9292122499642268</v>
      </c>
      <c r="T4323" s="53">
        <v>5.2607709750566714E-3</v>
      </c>
      <c r="U4323" s="53">
        <v>0.23277171902171875</v>
      </c>
      <c r="V4323" s="53">
        <v>15.983144649802894</v>
      </c>
      <c r="W4323" s="53">
        <v>10.136081979476716</v>
      </c>
    </row>
    <row r="4324" spans="3:23" x14ac:dyDescent="0.25">
      <c r="C4324" s="70">
        <v>0</v>
      </c>
      <c r="D4324" s="53">
        <v>4676</v>
      </c>
      <c r="E4324" s="53">
        <v>9114</v>
      </c>
      <c r="F4324" s="53">
        <v>571.66100000000006</v>
      </c>
      <c r="G4324" s="53">
        <v>0.78718906933110688</v>
      </c>
      <c r="H4324" s="53">
        <v>0.51305683563748083</v>
      </c>
      <c r="I4324" s="53">
        <v>0.40590277777777778</v>
      </c>
      <c r="J4324" s="53">
        <v>77.160016272559332</v>
      </c>
      <c r="K4324" s="53">
        <v>247</v>
      </c>
      <c r="L4324" s="53">
        <v>128.75064157399487</v>
      </c>
      <c r="M4324" s="53">
        <v>1627.8210156310686</v>
      </c>
      <c r="N4324" s="53">
        <v>40.346263961252575</v>
      </c>
      <c r="O4324" s="53">
        <v>0.59327851566296508</v>
      </c>
      <c r="P4324" s="53">
        <v>2.5237406250686902</v>
      </c>
      <c r="Q4324" s="53">
        <v>70.900396005510288</v>
      </c>
      <c r="R4324" s="53">
        <v>0.98839718599619497</v>
      </c>
      <c r="S4324" s="53">
        <v>7.1575182304168088</v>
      </c>
      <c r="T4324" s="53">
        <v>6.4100694207285295E-4</v>
      </c>
      <c r="U4324" s="53">
        <v>0.30366964931781876</v>
      </c>
      <c r="V4324" s="53">
        <v>146.77317798848148</v>
      </c>
      <c r="W4324" s="53">
        <v>90.516741848353959</v>
      </c>
    </row>
    <row r="4325" spans="3:23" x14ac:dyDescent="0.25">
      <c r="C4325" s="70">
        <v>0</v>
      </c>
      <c r="D4325" s="53">
        <v>109</v>
      </c>
      <c r="E4325" s="53">
        <v>114</v>
      </c>
      <c r="F4325" s="53">
        <v>34.750999999999998</v>
      </c>
      <c r="G4325" s="53">
        <v>0.63984443326842888</v>
      </c>
      <c r="H4325" s="53">
        <v>0.95614035087719296</v>
      </c>
      <c r="I4325" s="53">
        <v>0.76223776223776218</v>
      </c>
      <c r="J4325" s="53">
        <v>11.780624362746346</v>
      </c>
      <c r="K4325" s="53">
        <v>117</v>
      </c>
      <c r="L4325" s="53">
        <v>89.045871559633028</v>
      </c>
      <c r="M4325" s="53">
        <v>178.91454298335026</v>
      </c>
      <c r="N4325" s="53">
        <v>13.375894100334014</v>
      </c>
      <c r="O4325" s="53">
        <v>0.47302606378423517</v>
      </c>
      <c r="P4325" s="53">
        <v>2.0800516762156986</v>
      </c>
      <c r="Q4325" s="53">
        <v>33.852564102564095</v>
      </c>
      <c r="R4325" s="53">
        <v>0.93581662410839628</v>
      </c>
      <c r="S4325" s="53">
        <v>5.1547486930065798</v>
      </c>
      <c r="T4325" s="53">
        <v>7.5608152531229352E-3</v>
      </c>
      <c r="U4325" s="53">
        <v>0.26738937700476123</v>
      </c>
      <c r="V4325" s="53">
        <v>13.505805680844166</v>
      </c>
      <c r="W4325" s="53">
        <v>10.379271868016026</v>
      </c>
    </row>
    <row r="4326" spans="3:23" x14ac:dyDescent="0.25">
      <c r="C4326" s="70">
        <v>1</v>
      </c>
      <c r="D4326" s="53">
        <v>67</v>
      </c>
      <c r="E4326" s="53">
        <v>71</v>
      </c>
      <c r="F4326" s="53">
        <v>26.720999999999997</v>
      </c>
      <c r="G4326" s="53">
        <v>0.48222768485259437</v>
      </c>
      <c r="H4326" s="53">
        <v>0.94366197183098588</v>
      </c>
      <c r="I4326" s="53">
        <v>0.67</v>
      </c>
      <c r="J4326" s="53">
        <v>9.2361815431083798</v>
      </c>
      <c r="K4326" s="53">
        <v>224</v>
      </c>
      <c r="L4326" s="53">
        <v>137.46268656716418</v>
      </c>
      <c r="M4326" s="53">
        <v>1713.0099502487567</v>
      </c>
      <c r="N4326" s="53">
        <v>41.388524378730352</v>
      </c>
      <c r="O4326" s="53">
        <v>0.4153557678989318</v>
      </c>
      <c r="P4326" s="53">
        <v>2.1030278216819354</v>
      </c>
      <c r="Q4326" s="53">
        <v>545.73636363636376</v>
      </c>
      <c r="R4326" s="53">
        <v>0.89445215386387589</v>
      </c>
      <c r="S4326" s="53">
        <v>5.6740793023011964</v>
      </c>
      <c r="T4326" s="53">
        <v>9.0909090909090662E-3</v>
      </c>
      <c r="U4326" s="53">
        <v>9.1031497238962006E-2</v>
      </c>
      <c r="V4326" s="53">
        <v>9.9610000088791573</v>
      </c>
      <c r="W4326" s="53">
        <v>8.7262934510840271</v>
      </c>
    </row>
    <row r="4327" spans="3:23" x14ac:dyDescent="0.25">
      <c r="C4327" s="70">
        <v>0</v>
      </c>
      <c r="D4327" s="53">
        <v>102</v>
      </c>
      <c r="E4327" s="53">
        <v>108</v>
      </c>
      <c r="F4327" s="53">
        <v>36.273000000000003</v>
      </c>
      <c r="G4327" s="53">
        <v>0.79690554374539713</v>
      </c>
      <c r="H4327" s="53">
        <v>0.94444444444444442</v>
      </c>
      <c r="I4327" s="53">
        <v>0.6071428571428571</v>
      </c>
      <c r="J4327" s="53">
        <v>11.396070970426017</v>
      </c>
      <c r="K4327" s="53">
        <v>104</v>
      </c>
      <c r="L4327" s="53">
        <v>86.186274509803923</v>
      </c>
      <c r="M4327" s="53">
        <v>86.252086973403223</v>
      </c>
      <c r="N4327" s="53">
        <v>9.287200168694719</v>
      </c>
      <c r="O4327" s="53">
        <v>0.19628195595245282</v>
      </c>
      <c r="P4327" s="53">
        <v>1.98495824526207</v>
      </c>
      <c r="Q4327" s="53">
        <v>41.683333333333358</v>
      </c>
      <c r="R4327" s="53">
        <v>0.92376647514871113</v>
      </c>
      <c r="S4327" s="53">
        <v>4.8079345036898742</v>
      </c>
      <c r="T4327" s="53">
        <v>5.9876543209876698E-3</v>
      </c>
      <c r="U4327" s="53">
        <v>0.2393802339635672</v>
      </c>
      <c r="V4327" s="53">
        <v>14.815915004545705</v>
      </c>
      <c r="W4327" s="53">
        <v>8.9503524330459996</v>
      </c>
    </row>
    <row r="4328" spans="3:23" x14ac:dyDescent="0.25">
      <c r="C4328" s="70">
        <v>0</v>
      </c>
      <c r="D4328" s="53">
        <v>29</v>
      </c>
      <c r="E4328" s="53">
        <v>33</v>
      </c>
      <c r="F4328" s="53">
        <v>17.996000000000002</v>
      </c>
      <c r="G4328" s="53">
        <v>0</v>
      </c>
      <c r="H4328" s="53">
        <v>0.87878787878787878</v>
      </c>
      <c r="I4328" s="53">
        <v>0.59183673469387754</v>
      </c>
      <c r="J4328" s="53">
        <v>6.0765077797464979</v>
      </c>
      <c r="K4328" s="53">
        <v>108</v>
      </c>
      <c r="L4328" s="53">
        <v>93.58620689655173</v>
      </c>
      <c r="M4328" s="53">
        <v>94.036945812807858</v>
      </c>
      <c r="N4328" s="53">
        <v>9.6972648624654916</v>
      </c>
      <c r="O4328" s="53">
        <v>-0.45435393794493234</v>
      </c>
      <c r="P4328" s="53">
        <v>2.2733120486144744</v>
      </c>
      <c r="Q4328" s="53">
        <v>441.62499999999989</v>
      </c>
      <c r="R4328" s="53">
        <v>0.41926236557253393</v>
      </c>
      <c r="S4328" s="53">
        <v>4.2112607364322798</v>
      </c>
      <c r="T4328" s="53">
        <v>2.1045918367346955E-2</v>
      </c>
      <c r="U4328" s="53">
        <v>0.18887292594070987</v>
      </c>
      <c r="V4328" s="53">
        <v>6.2330229193099944</v>
      </c>
      <c r="W4328" s="53">
        <v>6.2330229193099944</v>
      </c>
    </row>
    <row r="4329" spans="3:23" x14ac:dyDescent="0.25">
      <c r="C4329" s="70">
        <v>0</v>
      </c>
      <c r="D4329" s="53">
        <v>94</v>
      </c>
      <c r="E4329" s="53">
        <v>99</v>
      </c>
      <c r="F4329" s="53">
        <v>32.328000000000003</v>
      </c>
      <c r="G4329" s="53">
        <v>0.58099523526947683</v>
      </c>
      <c r="H4329" s="53">
        <v>0.9494949494949495</v>
      </c>
      <c r="I4329" s="53">
        <v>0.72307692307692306</v>
      </c>
      <c r="J4329" s="53">
        <v>10.940041919714261</v>
      </c>
      <c r="K4329" s="53">
        <v>110</v>
      </c>
      <c r="L4329" s="53">
        <v>89.829787234042556</v>
      </c>
      <c r="M4329" s="53">
        <v>93.648135438114835</v>
      </c>
      <c r="N4329" s="53">
        <v>9.6771966724932703</v>
      </c>
      <c r="O4329" s="53">
        <v>0.18298234507523284</v>
      </c>
      <c r="P4329" s="53">
        <v>2.1755346974152459</v>
      </c>
      <c r="Q4329" s="53">
        <v>33.111888111888099</v>
      </c>
      <c r="R4329" s="53">
        <v>0.91631953043296643</v>
      </c>
      <c r="S4329" s="53">
        <v>4.9331325063345215</v>
      </c>
      <c r="T4329" s="53">
        <v>7.8732456354834064E-3</v>
      </c>
      <c r="U4329" s="53">
        <v>0.25584630016448195</v>
      </c>
      <c r="V4329" s="53">
        <v>12.208117193268393</v>
      </c>
      <c r="W4329" s="53">
        <v>9.9362715300306181</v>
      </c>
    </row>
    <row r="4330" spans="3:23" x14ac:dyDescent="0.25">
      <c r="C4330" s="70">
        <v>0</v>
      </c>
      <c r="D4330" s="53">
        <v>4534</v>
      </c>
      <c r="E4330" s="53">
        <v>9219</v>
      </c>
      <c r="F4330" s="53">
        <v>570.47</v>
      </c>
      <c r="G4330" s="53">
        <v>0.79222824738371855</v>
      </c>
      <c r="H4330" s="53">
        <v>0.49181039158260115</v>
      </c>
      <c r="I4330" s="53">
        <v>0.4029147782813472</v>
      </c>
      <c r="J4330" s="53">
        <v>75.979392573442084</v>
      </c>
      <c r="K4330" s="53">
        <v>247</v>
      </c>
      <c r="L4330" s="53">
        <v>131.85002205558007</v>
      </c>
      <c r="M4330" s="53">
        <v>1668.8127101252594</v>
      </c>
      <c r="N4330" s="53">
        <v>40.851104148177676</v>
      </c>
      <c r="O4330" s="53">
        <v>0.55674780149709657</v>
      </c>
      <c r="P4330" s="53">
        <v>2.4599787142533236</v>
      </c>
      <c r="Q4330" s="53">
        <v>69.586991010046987</v>
      </c>
      <c r="R4330" s="53">
        <v>0.98877952613057973</v>
      </c>
      <c r="S4330" s="53">
        <v>7.1681307520155659</v>
      </c>
      <c r="T4330" s="53">
        <v>5.9172675053910633E-4</v>
      </c>
      <c r="U4330" s="53">
        <v>0.29994432008600391</v>
      </c>
      <c r="V4330" s="53">
        <v>146.24232169342747</v>
      </c>
      <c r="W4330" s="53">
        <v>89.240703191471511</v>
      </c>
    </row>
    <row r="4331" spans="3:23" x14ac:dyDescent="0.25">
      <c r="C4331" s="70">
        <v>0</v>
      </c>
      <c r="D4331" s="53">
        <v>41</v>
      </c>
      <c r="E4331" s="53">
        <v>45</v>
      </c>
      <c r="F4331" s="53">
        <v>20.907</v>
      </c>
      <c r="G4331" s="53">
        <v>0.37986972501764632</v>
      </c>
      <c r="H4331" s="53">
        <v>0.91111111111111109</v>
      </c>
      <c r="I4331" s="53">
        <v>0.640625</v>
      </c>
      <c r="J4331" s="53">
        <v>7.2251519938435669</v>
      </c>
      <c r="K4331" s="53">
        <v>144</v>
      </c>
      <c r="L4331" s="53">
        <v>107.53658536585365</v>
      </c>
      <c r="M4331" s="53">
        <v>372.10487804878039</v>
      </c>
      <c r="N4331" s="53">
        <v>19.290020167142917</v>
      </c>
      <c r="O4331" s="53">
        <v>3.7961892659526868E-2</v>
      </c>
      <c r="P4331" s="53">
        <v>2.0783986798152334</v>
      </c>
      <c r="Q4331" s="53">
        <v>251.18055555555549</v>
      </c>
      <c r="R4331" s="53">
        <v>0.83828445315251587</v>
      </c>
      <c r="S4331" s="53">
        <v>4.9488962118823885</v>
      </c>
      <c r="T4331" s="53">
        <v>1.3888888888888916E-2</v>
      </c>
      <c r="U4331" s="53">
        <v>0.11297838596490369</v>
      </c>
      <c r="V4331" s="53">
        <v>7.6360292750506691</v>
      </c>
      <c r="W4331" s="53">
        <v>7.0636324810317683</v>
      </c>
    </row>
    <row r="4332" spans="3:23" x14ac:dyDescent="0.25">
      <c r="C4332" s="70">
        <v>0</v>
      </c>
      <c r="D4332" s="53">
        <v>29</v>
      </c>
      <c r="E4332" s="53">
        <v>33</v>
      </c>
      <c r="F4332" s="53">
        <v>17.996000000000002</v>
      </c>
      <c r="G4332" s="53">
        <v>0</v>
      </c>
      <c r="H4332" s="53">
        <v>0.87878787878787878</v>
      </c>
      <c r="I4332" s="53">
        <v>0.59183673469387754</v>
      </c>
      <c r="J4332" s="53">
        <v>6.0765077797464979</v>
      </c>
      <c r="K4332" s="53">
        <v>160</v>
      </c>
      <c r="L4332" s="53">
        <v>117.89655172413794</v>
      </c>
      <c r="M4332" s="53">
        <v>514.02463054187206</v>
      </c>
      <c r="N4332" s="53">
        <v>22.672111294316462</v>
      </c>
      <c r="O4332" s="53">
        <v>-2.1988311199123343E-2</v>
      </c>
      <c r="P4332" s="53">
        <v>2.1335083906972261</v>
      </c>
      <c r="Q4332" s="53">
        <v>365.07142857142873</v>
      </c>
      <c r="R4332" s="53">
        <v>0.88274644574992778</v>
      </c>
      <c r="S4332" s="53">
        <v>4.5131534089206751</v>
      </c>
      <c r="T4332" s="53">
        <v>1.785714285714287E-2</v>
      </c>
      <c r="U4332" s="53">
        <v>0.10427208879791405</v>
      </c>
      <c r="V4332" s="53">
        <v>6.2330229193099944</v>
      </c>
      <c r="W4332" s="53">
        <v>6.2330229193099944</v>
      </c>
    </row>
    <row r="4333" spans="3:23" x14ac:dyDescent="0.25">
      <c r="C4333" s="70">
        <v>1</v>
      </c>
      <c r="D4333" s="53">
        <v>73</v>
      </c>
      <c r="E4333" s="53">
        <v>79</v>
      </c>
      <c r="F4333" s="53">
        <v>28.498999999999999</v>
      </c>
      <c r="G4333" s="53">
        <v>0.55763986275065058</v>
      </c>
      <c r="H4333" s="53">
        <v>0.92405063291139244</v>
      </c>
      <c r="I4333" s="53">
        <v>0.66363636363636369</v>
      </c>
      <c r="J4333" s="53">
        <v>9.6408758298023347</v>
      </c>
      <c r="K4333" s="53">
        <v>190</v>
      </c>
      <c r="L4333" s="53">
        <v>124.35616438356165</v>
      </c>
      <c r="M4333" s="53">
        <v>1120.0380517503809</v>
      </c>
      <c r="N4333" s="53">
        <v>33.466969563293013</v>
      </c>
      <c r="O4333" s="53">
        <v>0.29928545611471286</v>
      </c>
      <c r="P4333" s="53">
        <v>1.9739101209036551</v>
      </c>
      <c r="Q4333" s="53">
        <v>357.69421487603313</v>
      </c>
      <c r="R4333" s="53">
        <v>0.90929005038906674</v>
      </c>
      <c r="S4333" s="53">
        <v>5.7752401409828948</v>
      </c>
      <c r="T4333" s="53">
        <v>8.264462809917366E-3</v>
      </c>
      <c r="U4333" s="53">
        <v>0.10178307178747717</v>
      </c>
      <c r="V4333" s="53">
        <v>10.699271316772521</v>
      </c>
      <c r="W4333" s="53">
        <v>8.8812832104153081</v>
      </c>
    </row>
    <row r="4334" spans="3:23" x14ac:dyDescent="0.25">
      <c r="C4334" s="70">
        <v>0</v>
      </c>
      <c r="D4334" s="53">
        <v>96</v>
      </c>
      <c r="E4334" s="53">
        <v>101</v>
      </c>
      <c r="F4334" s="53">
        <v>32.972999999999999</v>
      </c>
      <c r="G4334" s="53">
        <v>0.59777834888432946</v>
      </c>
      <c r="H4334" s="53">
        <v>0.95049504950495045</v>
      </c>
      <c r="I4334" s="53">
        <v>0.72727272727272729</v>
      </c>
      <c r="J4334" s="53">
        <v>11.055812783082734</v>
      </c>
      <c r="K4334" s="53">
        <v>102</v>
      </c>
      <c r="L4334" s="53">
        <v>89.458333333333329</v>
      </c>
      <c r="M4334" s="53">
        <v>64.924561403508775</v>
      </c>
      <c r="N4334" s="53">
        <v>8.0575778869030348</v>
      </c>
      <c r="O4334" s="53">
        <v>-0.3715747177567128</v>
      </c>
      <c r="P4334" s="53">
        <v>2.096859880814903</v>
      </c>
      <c r="Q4334" s="53">
        <v>55.559440559440503</v>
      </c>
      <c r="R4334" s="53">
        <v>0.85628869521049877</v>
      </c>
      <c r="S4334" s="53">
        <v>4.6124807670097887</v>
      </c>
      <c r="T4334" s="53">
        <v>9.4381143332192292E-3</v>
      </c>
      <c r="U4334" s="53">
        <v>0.28923398177306042</v>
      </c>
      <c r="V4334" s="53">
        <v>12.430496208741554</v>
      </c>
      <c r="W4334" s="53">
        <v>9.965049345031181</v>
      </c>
    </row>
    <row r="4335" spans="3:23" x14ac:dyDescent="0.25">
      <c r="C4335" s="70">
        <v>0</v>
      </c>
      <c r="D4335" s="53">
        <v>36</v>
      </c>
      <c r="E4335" s="53">
        <v>40</v>
      </c>
      <c r="F4335" s="53">
        <v>19.592000000000002</v>
      </c>
      <c r="G4335" s="53">
        <v>0.38282074674438793</v>
      </c>
      <c r="H4335" s="53">
        <v>0.9</v>
      </c>
      <c r="I4335" s="53">
        <v>0.6428571428571429</v>
      </c>
      <c r="J4335" s="53">
        <v>6.7702750025730758</v>
      </c>
      <c r="K4335" s="53">
        <v>104</v>
      </c>
      <c r="L4335" s="53">
        <v>89.694444444444443</v>
      </c>
      <c r="M4335" s="53">
        <v>73.189682539682551</v>
      </c>
      <c r="N4335" s="53">
        <v>8.5550968749443488</v>
      </c>
      <c r="O4335" s="53">
        <v>-0.30079779640752924</v>
      </c>
      <c r="P4335" s="53">
        <v>2.0317004284206179</v>
      </c>
      <c r="Q4335" s="53">
        <v>246.109375</v>
      </c>
      <c r="R4335" s="53">
        <v>0.52696852959860918</v>
      </c>
      <c r="S4335" s="53">
        <v>4.5378447930488814</v>
      </c>
      <c r="T4335" s="53">
        <v>1.66015625E-2</v>
      </c>
      <c r="U4335" s="53">
        <v>0.20302551347795089</v>
      </c>
      <c r="V4335" s="53">
        <v>7.1802197428460053</v>
      </c>
      <c r="W4335" s="53">
        <v>6.6332495807108005</v>
      </c>
    </row>
    <row r="4336" spans="3:23" x14ac:dyDescent="0.25">
      <c r="C4336" s="70">
        <v>0</v>
      </c>
      <c r="D4336" s="53">
        <v>4560</v>
      </c>
      <c r="E4336" s="53">
        <v>8763</v>
      </c>
      <c r="F4336" s="53">
        <v>535.8599999999999</v>
      </c>
      <c r="G4336" s="53">
        <v>0.7932541296087422</v>
      </c>
      <c r="H4336" s="53">
        <v>0.52036973639164674</v>
      </c>
      <c r="I4336" s="53">
        <v>0.43100189035916825</v>
      </c>
      <c r="J4336" s="53">
        <v>76.196931197997358</v>
      </c>
      <c r="K4336" s="53">
        <v>244</v>
      </c>
      <c r="L4336" s="53">
        <v>132.10131578947369</v>
      </c>
      <c r="M4336" s="53">
        <v>1751.0425953290799</v>
      </c>
      <c r="N4336" s="53">
        <v>41.845460868881347</v>
      </c>
      <c r="O4336" s="53">
        <v>0.5748045769141934</v>
      </c>
      <c r="P4336" s="53">
        <v>2.4290119327082378</v>
      </c>
      <c r="Q4336" s="53">
        <v>73.435907046476686</v>
      </c>
      <c r="R4336" s="53">
        <v>0.98850098665974784</v>
      </c>
      <c r="S4336" s="53">
        <v>7.1874598349280738</v>
      </c>
      <c r="T4336" s="53">
        <v>5.3745850088442074E-4</v>
      </c>
      <c r="U4336" s="53">
        <v>0.28437823303866899</v>
      </c>
      <c r="V4336" s="53">
        <v>143.20699750509394</v>
      </c>
      <c r="W4336" s="53">
        <v>87.197409110083655</v>
      </c>
    </row>
    <row r="4337" spans="3:23" x14ac:dyDescent="0.25">
      <c r="C4337" s="70">
        <v>0</v>
      </c>
      <c r="D4337" s="53">
        <v>108</v>
      </c>
      <c r="E4337" s="53">
        <v>114</v>
      </c>
      <c r="F4337" s="53">
        <v>35.14</v>
      </c>
      <c r="G4337" s="53">
        <v>0.5287206127520454</v>
      </c>
      <c r="H4337" s="53">
        <v>0.94736842105263153</v>
      </c>
      <c r="I4337" s="53">
        <v>0.70129870129870131</v>
      </c>
      <c r="J4337" s="53">
        <v>11.726460285670079</v>
      </c>
      <c r="K4337" s="53">
        <v>119</v>
      </c>
      <c r="L4337" s="53">
        <v>87.481481481481481</v>
      </c>
      <c r="M4337" s="53">
        <v>165.57909311180345</v>
      </c>
      <c r="N4337" s="53">
        <v>12.867754004168848</v>
      </c>
      <c r="O4337" s="53">
        <v>0.80083326577941727</v>
      </c>
      <c r="P4337" s="53">
        <v>2.6293375643758314</v>
      </c>
      <c r="Q4337" s="53">
        <v>28.720238095238091</v>
      </c>
      <c r="R4337" s="53">
        <v>0.94396290155163909</v>
      </c>
      <c r="S4337" s="53">
        <v>5.1369030167787866</v>
      </c>
      <c r="T4337" s="53">
        <v>7.5821995464852481E-3</v>
      </c>
      <c r="U4337" s="53">
        <v>0.25902605991891658</v>
      </c>
      <c r="V4337" s="53">
        <v>12.809340548381426</v>
      </c>
      <c r="W4337" s="53">
        <v>10.872515994167948</v>
      </c>
    </row>
    <row r="4338" spans="3:23" x14ac:dyDescent="0.25">
      <c r="C4338" s="70">
        <v>0</v>
      </c>
      <c r="D4338" s="53">
        <v>42</v>
      </c>
      <c r="E4338" s="53">
        <v>47</v>
      </c>
      <c r="F4338" s="53">
        <v>22.404</v>
      </c>
      <c r="G4338" s="53">
        <v>0.67375875313591982</v>
      </c>
      <c r="H4338" s="53">
        <v>0.8936170212765957</v>
      </c>
      <c r="I4338" s="53">
        <v>0.58333333333333337</v>
      </c>
      <c r="J4338" s="53">
        <v>7.3127327914314515</v>
      </c>
      <c r="K4338" s="53">
        <v>129</v>
      </c>
      <c r="L4338" s="53">
        <v>103.95238095238095</v>
      </c>
      <c r="M4338" s="53">
        <v>200.48548199767714</v>
      </c>
      <c r="N4338" s="53">
        <v>14.15928960074188</v>
      </c>
      <c r="O4338" s="53">
        <v>-0.25089743761831884</v>
      </c>
      <c r="P4338" s="53">
        <v>2.1454661096477583</v>
      </c>
      <c r="Q4338" s="53">
        <v>145.07407407407402</v>
      </c>
      <c r="R4338" s="53">
        <v>0.87428547972444937</v>
      </c>
      <c r="S4338" s="53">
        <v>4.7849418274376427</v>
      </c>
      <c r="T4338" s="53">
        <v>1.2345679012345668E-2</v>
      </c>
      <c r="U4338" s="53">
        <v>0.15282570303984125</v>
      </c>
      <c r="V4338" s="53">
        <v>8.6761950389428613</v>
      </c>
      <c r="W4338" s="53">
        <v>6.4112863005153402</v>
      </c>
    </row>
    <row r="4339" spans="3:23" x14ac:dyDescent="0.25">
      <c r="C4339" s="70">
        <v>0</v>
      </c>
      <c r="D4339" s="53">
        <v>53</v>
      </c>
      <c r="E4339" s="53">
        <v>58</v>
      </c>
      <c r="F4339" s="53">
        <v>25.125</v>
      </c>
      <c r="G4339" s="53">
        <v>0.72306239203331524</v>
      </c>
      <c r="H4339" s="53">
        <v>0.91379310344827591</v>
      </c>
      <c r="I4339" s="53">
        <v>0.58888888888888891</v>
      </c>
      <c r="J4339" s="53">
        <v>8.2147243332301549</v>
      </c>
      <c r="K4339" s="53">
        <v>117</v>
      </c>
      <c r="L4339" s="53">
        <v>92.094339622641513</v>
      </c>
      <c r="M4339" s="53">
        <v>162.8563134978229</v>
      </c>
      <c r="N4339" s="53">
        <v>12.761516896428217</v>
      </c>
      <c r="O4339" s="53">
        <v>0.14984279272597617</v>
      </c>
      <c r="P4339" s="53">
        <v>1.9856664286022179</v>
      </c>
      <c r="Q4339" s="53">
        <v>134.68686868686873</v>
      </c>
      <c r="R4339" s="53">
        <v>0.87413305239807759</v>
      </c>
      <c r="S4339" s="53">
        <v>4.6644387946273449</v>
      </c>
      <c r="T4339" s="53">
        <v>1.0713192531374366E-2</v>
      </c>
      <c r="U4339" s="53">
        <v>0.14158050242697026</v>
      </c>
      <c r="V4339" s="53">
        <v>10.040869221703723</v>
      </c>
      <c r="W4339" s="53">
        <v>6.9360590319069386</v>
      </c>
    </row>
    <row r="4340" spans="3:23" x14ac:dyDescent="0.25">
      <c r="C4340" s="70">
        <v>0</v>
      </c>
      <c r="D4340" s="53">
        <v>36</v>
      </c>
      <c r="E4340" s="53">
        <v>40</v>
      </c>
      <c r="F4340" s="53">
        <v>19.592000000000002</v>
      </c>
      <c r="G4340" s="53">
        <v>0.38282074674438793</v>
      </c>
      <c r="H4340" s="53">
        <v>0.9</v>
      </c>
      <c r="I4340" s="53">
        <v>0.6428571428571429</v>
      </c>
      <c r="J4340" s="53">
        <v>6.7702750025730758</v>
      </c>
      <c r="K4340" s="53">
        <v>167</v>
      </c>
      <c r="L4340" s="53">
        <v>117.94444444444444</v>
      </c>
      <c r="M4340" s="53">
        <v>635.48253968253971</v>
      </c>
      <c r="N4340" s="53">
        <v>25.208779020066398</v>
      </c>
      <c r="O4340" s="53">
        <v>0.17730890442955916</v>
      </c>
      <c r="P4340" s="53">
        <v>2.0406212884787838</v>
      </c>
      <c r="Q4340" s="53">
        <v>383.65625</v>
      </c>
      <c r="R4340" s="53">
        <v>0.86232596929128835</v>
      </c>
      <c r="S4340" s="53">
        <v>4.8711781263822136</v>
      </c>
      <c r="T4340" s="53">
        <v>1.5625E-2</v>
      </c>
      <c r="U4340" s="53">
        <v>7.9993165012564871E-2</v>
      </c>
      <c r="V4340" s="53">
        <v>7.1802197428460053</v>
      </c>
      <c r="W4340" s="53">
        <v>6.6332495807108005</v>
      </c>
    </row>
    <row r="4341" spans="3:23" x14ac:dyDescent="0.25">
      <c r="C4341" s="70">
        <v>1</v>
      </c>
      <c r="D4341" s="53">
        <v>87</v>
      </c>
      <c r="E4341" s="53">
        <v>93</v>
      </c>
      <c r="F4341" s="53">
        <v>30.831000000000003</v>
      </c>
      <c r="G4341" s="53">
        <v>0.50966117074962847</v>
      </c>
      <c r="H4341" s="53">
        <v>0.93548387096774188</v>
      </c>
      <c r="I4341" s="53">
        <v>0.72499999999999998</v>
      </c>
      <c r="J4341" s="53">
        <v>10.524820207108489</v>
      </c>
      <c r="K4341" s="53">
        <v>185</v>
      </c>
      <c r="L4341" s="53">
        <v>115.54022988505747</v>
      </c>
      <c r="M4341" s="53">
        <v>1043.0652232023531</v>
      </c>
      <c r="N4341" s="53">
        <v>32.296520295572911</v>
      </c>
      <c r="O4341" s="53">
        <v>0.46629148860361908</v>
      </c>
      <c r="P4341" s="53">
        <v>2.0644473475641343</v>
      </c>
      <c r="Q4341" s="53">
        <v>257.42307692307696</v>
      </c>
      <c r="R4341" s="53">
        <v>0.92045625293261712</v>
      </c>
      <c r="S4341" s="53">
        <v>5.7460562489166502</v>
      </c>
      <c r="T4341" s="53">
        <v>7.8106508875739481E-3</v>
      </c>
      <c r="U4341" s="53">
        <v>0.15324142790979095</v>
      </c>
      <c r="V4341" s="53">
        <v>11.449789826395349</v>
      </c>
      <c r="W4341" s="53">
        <v>9.8511152534638509</v>
      </c>
    </row>
    <row r="4342" spans="3:23" x14ac:dyDescent="0.25">
      <c r="C4342" s="70">
        <v>0</v>
      </c>
      <c r="D4342" s="53">
        <v>41</v>
      </c>
      <c r="E4342" s="53">
        <v>45</v>
      </c>
      <c r="F4342" s="53">
        <v>20.907</v>
      </c>
      <c r="G4342" s="53">
        <v>0.37986972501764632</v>
      </c>
      <c r="H4342" s="53">
        <v>0.91111111111111109</v>
      </c>
      <c r="I4342" s="53">
        <v>0.640625</v>
      </c>
      <c r="J4342" s="53">
        <v>7.2251519938435669</v>
      </c>
      <c r="K4342" s="53">
        <v>85</v>
      </c>
      <c r="L4342" s="53">
        <v>78.487804878048777</v>
      </c>
      <c r="M4342" s="53">
        <v>20.956097560975603</v>
      </c>
      <c r="N4342" s="53">
        <v>4.5777830399632968</v>
      </c>
      <c r="O4342" s="53">
        <v>-0.22464630607345637</v>
      </c>
      <c r="P4342" s="53">
        <v>1.6379090990514764</v>
      </c>
      <c r="Q4342" s="53">
        <v>4.0833333333333313</v>
      </c>
      <c r="R4342" s="53">
        <v>0.99201402559885099</v>
      </c>
      <c r="S4342" s="53">
        <v>3.6539307501799296</v>
      </c>
      <c r="T4342" s="53">
        <v>1.8518518518518538E-2</v>
      </c>
      <c r="U4342" s="53">
        <v>0.50846560846560829</v>
      </c>
      <c r="V4342" s="53">
        <v>7.6360292750506691</v>
      </c>
      <c r="W4342" s="53">
        <v>7.0636324810317683</v>
      </c>
    </row>
    <row r="4343" spans="3:23" x14ac:dyDescent="0.25">
      <c r="C4343" s="70">
        <v>0</v>
      </c>
      <c r="D4343" s="53">
        <v>106</v>
      </c>
      <c r="E4343" s="53">
        <v>114</v>
      </c>
      <c r="F4343" s="53">
        <v>35.694000000000003</v>
      </c>
      <c r="G4343" s="53">
        <v>0.71373013249631168</v>
      </c>
      <c r="H4343" s="53">
        <v>0.92982456140350878</v>
      </c>
      <c r="I4343" s="53">
        <v>0.67948717948717952</v>
      </c>
      <c r="J4343" s="53">
        <v>11.617374563210367</v>
      </c>
      <c r="K4343" s="53">
        <v>109</v>
      </c>
      <c r="L4343" s="53">
        <v>85.990566037735846</v>
      </c>
      <c r="M4343" s="53">
        <v>106.16181491464513</v>
      </c>
      <c r="N4343" s="53">
        <v>10.303485571137815</v>
      </c>
      <c r="O4343" s="53">
        <v>0.43993143926694606</v>
      </c>
      <c r="P4343" s="53">
        <v>2.116429642149098</v>
      </c>
      <c r="Q4343" s="53">
        <v>47.994047619047628</v>
      </c>
      <c r="R4343" s="53">
        <v>0.91270011032398712</v>
      </c>
      <c r="S4343" s="53">
        <v>4.9444409176952515</v>
      </c>
      <c r="T4343" s="53">
        <v>6.3775510204081539E-3</v>
      </c>
      <c r="U4343" s="53">
        <v>0.22946576892217618</v>
      </c>
      <c r="V4343" s="53">
        <v>14.032527302976161</v>
      </c>
      <c r="W4343" s="53">
        <v>9.8286740085293705</v>
      </c>
    </row>
    <row r="4344" spans="3:23" x14ac:dyDescent="0.25">
      <c r="C4344" s="70">
        <v>0</v>
      </c>
      <c r="D4344" s="53">
        <v>55</v>
      </c>
      <c r="E4344" s="53">
        <v>59</v>
      </c>
      <c r="F4344" s="53">
        <v>24.553999999999998</v>
      </c>
      <c r="G4344" s="53">
        <v>0.60536091721412721</v>
      </c>
      <c r="H4344" s="53">
        <v>0.93220338983050843</v>
      </c>
      <c r="I4344" s="53">
        <v>0.6875</v>
      </c>
      <c r="J4344" s="53">
        <v>8.3682838718840049</v>
      </c>
      <c r="K4344" s="53">
        <v>107</v>
      </c>
      <c r="L4344" s="53">
        <v>88.690909090909088</v>
      </c>
      <c r="M4344" s="53">
        <v>110.32861952861953</v>
      </c>
      <c r="N4344" s="53">
        <v>10.503743119889192</v>
      </c>
      <c r="O4344" s="53">
        <v>-8.8714342081798292E-2</v>
      </c>
      <c r="P4344" s="53">
        <v>1.7639774047276389</v>
      </c>
      <c r="Q4344" s="53">
        <v>413.07954545454623</v>
      </c>
      <c r="R4344" s="53">
        <v>0.39564008452197524</v>
      </c>
      <c r="S4344" s="53">
        <v>4.7380128410654931</v>
      </c>
      <c r="T4344" s="53">
        <v>1.2913223140495844E-2</v>
      </c>
      <c r="U4344" s="53">
        <v>0.16614619055789204</v>
      </c>
      <c r="V4344" s="53">
        <v>9.5019227365344712</v>
      </c>
      <c r="W4344" s="53">
        <v>7.5630658919739524</v>
      </c>
    </row>
    <row r="4345" spans="3:23" x14ac:dyDescent="0.25">
      <c r="C4345" s="70">
        <v>0</v>
      </c>
      <c r="D4345" s="53">
        <v>4586</v>
      </c>
      <c r="E4345" s="53">
        <v>8623</v>
      </c>
      <c r="F4345" s="53">
        <v>543.67399999999998</v>
      </c>
      <c r="G4345" s="53">
        <v>0.79851010043766313</v>
      </c>
      <c r="H4345" s="53">
        <v>0.53183346863040704</v>
      </c>
      <c r="I4345" s="53">
        <v>0.44925548589341691</v>
      </c>
      <c r="J4345" s="53">
        <v>76.413850525643952</v>
      </c>
      <c r="K4345" s="53">
        <v>240</v>
      </c>
      <c r="L4345" s="53">
        <v>131.93894461404273</v>
      </c>
      <c r="M4345" s="53">
        <v>1773.6276781879965</v>
      </c>
      <c r="N4345" s="53">
        <v>42.114459253182822</v>
      </c>
      <c r="O4345" s="53">
        <v>0.55399268426692161</v>
      </c>
      <c r="P4345" s="53">
        <v>2.3513437187390256</v>
      </c>
      <c r="Q4345" s="53">
        <v>76.833818958819535</v>
      </c>
      <c r="R4345" s="53">
        <v>0.98782439713679526</v>
      </c>
      <c r="S4345" s="53">
        <v>7.1853115104761089</v>
      </c>
      <c r="T4345" s="53">
        <v>4.5830669373789283E-4</v>
      </c>
      <c r="U4345" s="53">
        <v>0.27855539433805854</v>
      </c>
      <c r="V4345" s="53">
        <v>142.25342387922373</v>
      </c>
      <c r="W4345" s="53">
        <v>85.633916862962863</v>
      </c>
    </row>
    <row r="4346" spans="3:23" x14ac:dyDescent="0.25">
      <c r="C4346" s="70">
        <v>0</v>
      </c>
      <c r="D4346" s="53">
        <v>97</v>
      </c>
      <c r="E4346" s="53">
        <v>101</v>
      </c>
      <c r="F4346" s="53">
        <v>32.328000000000003</v>
      </c>
      <c r="G4346" s="53">
        <v>0.31760104603178946</v>
      </c>
      <c r="H4346" s="53">
        <v>0.96039603960396036</v>
      </c>
      <c r="I4346" s="53">
        <v>0.73484848484848486</v>
      </c>
      <c r="J4346" s="53">
        <v>11.113245963232828</v>
      </c>
      <c r="K4346" s="53">
        <v>108</v>
      </c>
      <c r="L4346" s="53">
        <v>87.824742268041234</v>
      </c>
      <c r="M4346" s="53">
        <v>107.91688144329896</v>
      </c>
      <c r="N4346" s="53">
        <v>10.388305032260988</v>
      </c>
      <c r="O4346" s="53">
        <v>0.14257019806911392</v>
      </c>
      <c r="P4346" s="53">
        <v>1.9944403807576245</v>
      </c>
      <c r="Q4346" s="53">
        <v>27.006944444444425</v>
      </c>
      <c r="R4346" s="53">
        <v>0.93871280521473133</v>
      </c>
      <c r="S4346" s="53">
        <v>4.9532863018480411</v>
      </c>
      <c r="T4346" s="53">
        <v>8.3912037037037219E-3</v>
      </c>
      <c r="U4346" s="53">
        <v>0.28251520855687495</v>
      </c>
      <c r="V4346" s="53">
        <v>11.501964127711295</v>
      </c>
      <c r="W4346" s="53">
        <v>10.90644341472782</v>
      </c>
    </row>
    <row r="4347" spans="3:23" x14ac:dyDescent="0.25">
      <c r="C4347" s="70">
        <v>0</v>
      </c>
      <c r="D4347" s="53">
        <v>77</v>
      </c>
      <c r="E4347" s="53">
        <v>83</v>
      </c>
      <c r="F4347" s="53">
        <v>32.344999999999999</v>
      </c>
      <c r="G4347" s="53">
        <v>0.84913228242768379</v>
      </c>
      <c r="H4347" s="53">
        <v>0.92771084337349397</v>
      </c>
      <c r="I4347" s="53">
        <v>0.53472222222222221</v>
      </c>
      <c r="J4347" s="53">
        <v>9.9014870067383072</v>
      </c>
      <c r="K4347" s="53">
        <v>140</v>
      </c>
      <c r="L4347" s="53">
        <v>103.06493506493507</v>
      </c>
      <c r="M4347" s="53">
        <v>306.16678058783305</v>
      </c>
      <c r="N4347" s="53">
        <v>17.497622140960555</v>
      </c>
      <c r="O4347" s="53">
        <v>0.28183881283525442</v>
      </c>
      <c r="P4347" s="53">
        <v>2.3141014759407272</v>
      </c>
      <c r="Q4347" s="53">
        <v>158.98717948717945</v>
      </c>
      <c r="R4347" s="53">
        <v>0.91416199225541428</v>
      </c>
      <c r="S4347" s="53">
        <v>5.5199063458335145</v>
      </c>
      <c r="T4347" s="53">
        <v>6.5746219592373338E-3</v>
      </c>
      <c r="U4347" s="53">
        <v>0.13237400037217784</v>
      </c>
      <c r="V4347" s="53">
        <v>13.829862377953331</v>
      </c>
      <c r="W4347" s="53">
        <v>7.3046600432125501</v>
      </c>
    </row>
    <row r="4348" spans="3:23" x14ac:dyDescent="0.25">
      <c r="C4348" s="70">
        <v>0</v>
      </c>
      <c r="D4348" s="53">
        <v>41</v>
      </c>
      <c r="E4348" s="53">
        <v>45</v>
      </c>
      <c r="F4348" s="53">
        <v>20.907</v>
      </c>
      <c r="G4348" s="53">
        <v>0.37986972501764632</v>
      </c>
      <c r="H4348" s="53">
        <v>0.91111111111111109</v>
      </c>
      <c r="I4348" s="53">
        <v>0.640625</v>
      </c>
      <c r="J4348" s="53">
        <v>7.2251519938435669</v>
      </c>
      <c r="K4348" s="53">
        <v>166</v>
      </c>
      <c r="L4348" s="53">
        <v>115.65853658536585</v>
      </c>
      <c r="M4348" s="53">
        <v>664.63048780487804</v>
      </c>
      <c r="N4348" s="53">
        <v>25.780428386760335</v>
      </c>
      <c r="O4348" s="53">
        <v>0.1436688337466748</v>
      </c>
      <c r="P4348" s="53">
        <v>2.1093817695072867</v>
      </c>
      <c r="Q4348" s="53">
        <v>332.52777777777783</v>
      </c>
      <c r="R4348" s="53">
        <v>0.90825715392911066</v>
      </c>
      <c r="S4348" s="53">
        <v>5.1624300533985696</v>
      </c>
      <c r="T4348" s="53">
        <v>1.427469135802472E-2</v>
      </c>
      <c r="U4348" s="53">
        <v>0.14647738788700385</v>
      </c>
      <c r="V4348" s="53">
        <v>7.6360292750506691</v>
      </c>
      <c r="W4348" s="53">
        <v>7.0636324810317683</v>
      </c>
    </row>
    <row r="4349" spans="3:23" x14ac:dyDescent="0.25">
      <c r="C4349" s="70">
        <v>1</v>
      </c>
      <c r="D4349" s="53">
        <v>118</v>
      </c>
      <c r="E4349" s="53">
        <v>128</v>
      </c>
      <c r="F4349" s="53">
        <v>38.878</v>
      </c>
      <c r="G4349" s="53">
        <v>0.48798789331661813</v>
      </c>
      <c r="H4349" s="53">
        <v>0.921875</v>
      </c>
      <c r="I4349" s="53">
        <v>0.69822485207100593</v>
      </c>
      <c r="J4349" s="53">
        <v>12.257335203001881</v>
      </c>
      <c r="K4349" s="53">
        <v>183</v>
      </c>
      <c r="L4349" s="53">
        <v>115.8135593220339</v>
      </c>
      <c r="M4349" s="53">
        <v>926.73417354773289</v>
      </c>
      <c r="N4349" s="53">
        <v>30.442308939167752</v>
      </c>
      <c r="O4349" s="53">
        <v>0.55603515063252429</v>
      </c>
      <c r="P4349" s="53">
        <v>2.1976517058487466</v>
      </c>
      <c r="Q4349" s="53">
        <v>207.63736263736263</v>
      </c>
      <c r="R4349" s="53">
        <v>0.92572841366593717</v>
      </c>
      <c r="S4349" s="53">
        <v>5.9714308165425845</v>
      </c>
      <c r="T4349" s="53">
        <v>5.5548846757638047E-3</v>
      </c>
      <c r="U4349" s="53">
        <v>0.171277485179646</v>
      </c>
      <c r="V4349" s="53">
        <v>13.399744943416867</v>
      </c>
      <c r="W4349" s="53">
        <v>11.695972696886496</v>
      </c>
    </row>
    <row r="4350" spans="3:23" x14ac:dyDescent="0.25">
      <c r="C4350" s="70">
        <v>0</v>
      </c>
      <c r="D4350" s="53">
        <v>77</v>
      </c>
      <c r="E4350" s="53">
        <v>98</v>
      </c>
      <c r="F4350" s="53">
        <v>40.4</v>
      </c>
      <c r="G4350" s="53">
        <v>0.85353734760763411</v>
      </c>
      <c r="H4350" s="53">
        <v>0.7857142857142857</v>
      </c>
      <c r="I4350" s="53">
        <v>0.61111111111111116</v>
      </c>
      <c r="J4350" s="53">
        <v>9.9014870067383072</v>
      </c>
      <c r="K4350" s="53">
        <v>85</v>
      </c>
      <c r="L4350" s="53">
        <v>78.493506493506487</v>
      </c>
      <c r="M4350" s="53">
        <v>13.463773069036222</v>
      </c>
      <c r="N4350" s="53">
        <v>3.6693014415602625</v>
      </c>
      <c r="O4350" s="53">
        <v>-0.20540555586566306</v>
      </c>
      <c r="P4350" s="53">
        <v>2.2749676060079995</v>
      </c>
      <c r="Q4350" s="53">
        <v>10.542857142857144</v>
      </c>
      <c r="R4350" s="53">
        <v>0.94585995779254606</v>
      </c>
      <c r="S4350" s="53">
        <v>3.7443873438840587</v>
      </c>
      <c r="T4350" s="53">
        <v>1.2959183673469396E-2</v>
      </c>
      <c r="U4350" s="53">
        <v>0.42375283446711998</v>
      </c>
      <c r="V4350" s="53">
        <v>14.816708388711271</v>
      </c>
      <c r="W4350" s="53">
        <v>7.7199742459441918</v>
      </c>
    </row>
    <row r="4351" spans="3:23" x14ac:dyDescent="0.25">
      <c r="C4351" s="70">
        <v>0</v>
      </c>
      <c r="D4351" s="53">
        <v>97</v>
      </c>
      <c r="E4351" s="53">
        <v>104</v>
      </c>
      <c r="F4351" s="53">
        <v>33.923999999999999</v>
      </c>
      <c r="G4351" s="53">
        <v>0.73631237767440028</v>
      </c>
      <c r="H4351" s="53">
        <v>0.93269230769230771</v>
      </c>
      <c r="I4351" s="53">
        <v>0.67832167832167833</v>
      </c>
      <c r="J4351" s="53">
        <v>11.113245963232828</v>
      </c>
      <c r="K4351" s="53">
        <v>111</v>
      </c>
      <c r="L4351" s="53">
        <v>90.814432989690715</v>
      </c>
      <c r="M4351" s="53">
        <v>133.98603951890041</v>
      </c>
      <c r="N4351" s="53">
        <v>11.575233886142449</v>
      </c>
      <c r="O4351" s="53">
        <v>5.8070098948696282E-2</v>
      </c>
      <c r="P4351" s="53">
        <v>1.8316333349473413</v>
      </c>
      <c r="Q4351" s="53">
        <v>69.558441558441501</v>
      </c>
      <c r="R4351" s="53">
        <v>0.91162190073979732</v>
      </c>
      <c r="S4351" s="53">
        <v>5.1409123940152526</v>
      </c>
      <c r="T4351" s="53">
        <v>6.9151627593185836E-3</v>
      </c>
      <c r="U4351" s="53">
        <v>0.19509919723345995</v>
      </c>
      <c r="V4351" s="53">
        <v>13.637143671713513</v>
      </c>
      <c r="W4351" s="53">
        <v>9.2274610073329804</v>
      </c>
    </row>
    <row r="4352" spans="3:23" x14ac:dyDescent="0.25">
      <c r="C4352" s="70">
        <v>0</v>
      </c>
      <c r="D4352" s="53">
        <v>140</v>
      </c>
      <c r="E4352" s="53">
        <v>170</v>
      </c>
      <c r="F4352" s="53">
        <v>57.981999999999999</v>
      </c>
      <c r="G4352" s="53">
        <v>0.95337127232031016</v>
      </c>
      <c r="H4352" s="53">
        <v>0.82352941176470584</v>
      </c>
      <c r="I4352" s="53">
        <v>0.64814814814814814</v>
      </c>
      <c r="J4352" s="53">
        <v>13.351162356249091</v>
      </c>
      <c r="K4352" s="53">
        <v>152</v>
      </c>
      <c r="L4352" s="53">
        <v>101.55714285714286</v>
      </c>
      <c r="M4352" s="53">
        <v>497.52908530318626</v>
      </c>
      <c r="N4352" s="53">
        <v>22.305360012857587</v>
      </c>
      <c r="O4352" s="53">
        <v>0.61237703399885546</v>
      </c>
      <c r="P4352" s="53">
        <v>2.4189626070142385</v>
      </c>
      <c r="Q4352" s="53">
        <v>782.85333333333222</v>
      </c>
      <c r="R4352" s="53">
        <v>0.64988356879391695</v>
      </c>
      <c r="S4352" s="53">
        <v>5.8006168135996496</v>
      </c>
      <c r="T4352" s="53">
        <v>5.6296296296296467E-3</v>
      </c>
      <c r="U4352" s="53">
        <v>0.13632928268714709</v>
      </c>
      <c r="V4352" s="53">
        <v>25.959460994889632</v>
      </c>
      <c r="W4352" s="53">
        <v>7.8345643439980863</v>
      </c>
    </row>
    <row r="4353" spans="3:23" x14ac:dyDescent="0.25">
      <c r="C4353" s="70">
        <v>0</v>
      </c>
      <c r="D4353" s="53">
        <v>29</v>
      </c>
      <c r="E4353" s="53">
        <v>33</v>
      </c>
      <c r="F4353" s="53">
        <v>17.996000000000002</v>
      </c>
      <c r="G4353" s="53">
        <v>0</v>
      </c>
      <c r="H4353" s="53">
        <v>0.87878787878787878</v>
      </c>
      <c r="I4353" s="53">
        <v>0.59183673469387754</v>
      </c>
      <c r="J4353" s="53">
        <v>6.0765077797464979</v>
      </c>
      <c r="K4353" s="53">
        <v>106</v>
      </c>
      <c r="L4353" s="53">
        <v>93.103448275862064</v>
      </c>
      <c r="M4353" s="53">
        <v>87.596059113300498</v>
      </c>
      <c r="N4353" s="53">
        <v>9.3592766340834537</v>
      </c>
      <c r="O4353" s="53">
        <v>-0.66111522543610324</v>
      </c>
      <c r="P4353" s="53">
        <v>2.4914596621910143</v>
      </c>
      <c r="Q4353" s="53">
        <v>290.24999999999994</v>
      </c>
      <c r="R4353" s="53">
        <v>0.28861764944508184</v>
      </c>
      <c r="S4353" s="53">
        <v>4.0902340121451441</v>
      </c>
      <c r="T4353" s="53">
        <v>2.487244897959185E-2</v>
      </c>
      <c r="U4353" s="53">
        <v>0.17434337480600953</v>
      </c>
      <c r="V4353" s="53">
        <v>6.2330229193099944</v>
      </c>
      <c r="W4353" s="53">
        <v>6.2330229193099944</v>
      </c>
    </row>
    <row r="4354" spans="3:23" x14ac:dyDescent="0.25">
      <c r="C4354" s="70">
        <v>0</v>
      </c>
      <c r="D4354" s="53">
        <v>4573</v>
      </c>
      <c r="E4354" s="53">
        <v>8438</v>
      </c>
      <c r="F4354" s="53">
        <v>516.87100000000009</v>
      </c>
      <c r="G4354" s="53">
        <v>0.8091370862327909</v>
      </c>
      <c r="H4354" s="53">
        <v>0.54195306944773647</v>
      </c>
      <c r="I4354" s="53">
        <v>0.45313119302417759</v>
      </c>
      <c r="J4354" s="53">
        <v>76.30546794348291</v>
      </c>
      <c r="K4354" s="53">
        <v>251</v>
      </c>
      <c r="L4354" s="53">
        <v>133.31248633282308</v>
      </c>
      <c r="M4354" s="53">
        <v>1753.8846143985941</v>
      </c>
      <c r="N4354" s="53">
        <v>41.879405611811087</v>
      </c>
      <c r="O4354" s="53">
        <v>0.56593072946174894</v>
      </c>
      <c r="P4354" s="53">
        <v>2.4095735775703138</v>
      </c>
      <c r="Q4354" s="53">
        <v>78.029275960310002</v>
      </c>
      <c r="R4354" s="53">
        <v>0.98766817984091126</v>
      </c>
      <c r="S4354" s="53">
        <v>7.2018312309279935</v>
      </c>
      <c r="T4354" s="53">
        <v>4.2432326953200565E-4</v>
      </c>
      <c r="U4354" s="53">
        <v>0.27109783754370531</v>
      </c>
      <c r="V4354" s="53">
        <v>142.81345142761282</v>
      </c>
      <c r="W4354" s="53">
        <v>83.9200295470973</v>
      </c>
    </row>
    <row r="4355" spans="3:23" x14ac:dyDescent="0.25">
      <c r="C4355" s="70">
        <v>0</v>
      </c>
      <c r="D4355" s="53">
        <v>106</v>
      </c>
      <c r="E4355" s="53">
        <v>113</v>
      </c>
      <c r="F4355" s="53">
        <v>35.512</v>
      </c>
      <c r="G4355" s="53">
        <v>0.73553695699092658</v>
      </c>
      <c r="H4355" s="53">
        <v>0.93805309734513276</v>
      </c>
      <c r="I4355" s="53">
        <v>0.70666666666666667</v>
      </c>
      <c r="J4355" s="53">
        <v>11.617374563210367</v>
      </c>
      <c r="K4355" s="53">
        <v>109</v>
      </c>
      <c r="L4355" s="53">
        <v>87.084905660377359</v>
      </c>
      <c r="M4355" s="53">
        <v>99.316531895777146</v>
      </c>
      <c r="N4355" s="53">
        <v>9.9657680033089839</v>
      </c>
      <c r="O4355" s="53">
        <v>0.50715127148457517</v>
      </c>
      <c r="P4355" s="53">
        <v>2.2706546007790602</v>
      </c>
      <c r="Q4355" s="53">
        <v>23.393939393939402</v>
      </c>
      <c r="R4355" s="53">
        <v>0.94348431800646515</v>
      </c>
      <c r="S4355" s="53">
        <v>4.9045771206274908</v>
      </c>
      <c r="T4355" s="53">
        <v>6.501377410468339E-3</v>
      </c>
      <c r="U4355" s="53">
        <v>0.27911802002711156</v>
      </c>
      <c r="V4355" s="53">
        <v>14.259873736722284</v>
      </c>
      <c r="W4355" s="53">
        <v>9.6608448720793021</v>
      </c>
    </row>
    <row r="4356" spans="3:23" x14ac:dyDescent="0.25">
      <c r="C4356" s="70">
        <v>0</v>
      </c>
      <c r="D4356" s="53">
        <v>74</v>
      </c>
      <c r="E4356" s="53">
        <v>79</v>
      </c>
      <c r="F4356" s="53">
        <v>30.848000000000003</v>
      </c>
      <c r="G4356" s="53">
        <v>0.82309585226999105</v>
      </c>
      <c r="H4356" s="53">
        <v>0.93670886075949367</v>
      </c>
      <c r="I4356" s="53">
        <v>0.56060606060606055</v>
      </c>
      <c r="J4356" s="53">
        <v>9.7066846199102415</v>
      </c>
      <c r="K4356" s="53">
        <v>128</v>
      </c>
      <c r="L4356" s="53">
        <v>102.5</v>
      </c>
      <c r="M4356" s="53">
        <v>255.65068493150685</v>
      </c>
      <c r="N4356" s="53">
        <v>15.989080177780924</v>
      </c>
      <c r="O4356" s="53">
        <v>-0.13655082650732317</v>
      </c>
      <c r="P4356" s="53">
        <v>1.9130177915335196</v>
      </c>
      <c r="Q4356" s="53">
        <v>135.0069444444444</v>
      </c>
      <c r="R4356" s="53">
        <v>0.91882440706934609</v>
      </c>
      <c r="S4356" s="53">
        <v>5.3476366425097988</v>
      </c>
      <c r="T4356" s="53">
        <v>7.5231481481481703E-3</v>
      </c>
      <c r="U4356" s="53">
        <v>0.16610155970449841</v>
      </c>
      <c r="V4356" s="53">
        <v>13.054876561690314</v>
      </c>
      <c r="W4356" s="53">
        <v>7.4138966741677415</v>
      </c>
    </row>
    <row r="4357" spans="3:23" x14ac:dyDescent="0.25">
      <c r="C4357" s="70">
        <v>0</v>
      </c>
      <c r="D4357" s="53">
        <v>29</v>
      </c>
      <c r="E4357" s="53">
        <v>33</v>
      </c>
      <c r="F4357" s="53">
        <v>17.996000000000002</v>
      </c>
      <c r="G4357" s="53">
        <v>0</v>
      </c>
      <c r="H4357" s="53">
        <v>0.87878787878787878</v>
      </c>
      <c r="I4357" s="53">
        <v>0.59183673469387754</v>
      </c>
      <c r="J4357" s="53">
        <v>6.0765077797464979</v>
      </c>
      <c r="K4357" s="53">
        <v>155</v>
      </c>
      <c r="L4357" s="53">
        <v>120.31034482758621</v>
      </c>
      <c r="M4357" s="53">
        <v>387.65024630541882</v>
      </c>
      <c r="N4357" s="53">
        <v>19.688835575153213</v>
      </c>
      <c r="O4357" s="53">
        <v>-2.7084689139624901E-2</v>
      </c>
      <c r="P4357" s="53">
        <v>2.1808872127386936</v>
      </c>
      <c r="Q4357" s="53">
        <v>275.74999999999989</v>
      </c>
      <c r="R4357" s="53">
        <v>0.89525578685557394</v>
      </c>
      <c r="S4357" s="53">
        <v>4.4441878916792961</v>
      </c>
      <c r="T4357" s="53">
        <v>1.785714285714287E-2</v>
      </c>
      <c r="U4357" s="53">
        <v>0.1208042729905217</v>
      </c>
      <c r="V4357" s="53">
        <v>6.2330229193099944</v>
      </c>
      <c r="W4357" s="53">
        <v>6.2330229193099944</v>
      </c>
    </row>
    <row r="4358" spans="3:23" x14ac:dyDescent="0.25">
      <c r="C4358" s="70">
        <v>1</v>
      </c>
      <c r="D4358" s="53">
        <v>115</v>
      </c>
      <c r="E4358" s="53">
        <v>124</v>
      </c>
      <c r="F4358" s="53">
        <v>37.496999999999993</v>
      </c>
      <c r="G4358" s="53">
        <v>0.59018399169953628</v>
      </c>
      <c r="H4358" s="53">
        <v>0.92741935483870963</v>
      </c>
      <c r="I4358" s="53">
        <v>0.63186813186813184</v>
      </c>
      <c r="J4358" s="53">
        <v>12.100518486599807</v>
      </c>
      <c r="K4358" s="53">
        <v>188</v>
      </c>
      <c r="L4358" s="53">
        <v>119.59130434782608</v>
      </c>
      <c r="M4358" s="53">
        <v>866.73501144164766</v>
      </c>
      <c r="N4358" s="53">
        <v>29.440363643162556</v>
      </c>
      <c r="O4358" s="53">
        <v>0.34663360796082182</v>
      </c>
      <c r="P4358" s="53">
        <v>2.3170163777323953</v>
      </c>
      <c r="Q4358" s="53">
        <v>218.04591836734693</v>
      </c>
      <c r="R4358" s="53">
        <v>0.93824285647097472</v>
      </c>
      <c r="S4358" s="53">
        <v>5.9333695901654142</v>
      </c>
      <c r="T4358" s="53">
        <v>5.1541024573094557E-3</v>
      </c>
      <c r="U4358" s="53">
        <v>0.15181306421107948</v>
      </c>
      <c r="V4358" s="53">
        <v>13.709091317782834</v>
      </c>
      <c r="W4358" s="53">
        <v>11.066921191879999</v>
      </c>
    </row>
    <row r="4359" spans="3:23" x14ac:dyDescent="0.25">
      <c r="C4359" s="70">
        <v>0</v>
      </c>
      <c r="D4359" s="53">
        <v>76</v>
      </c>
      <c r="E4359" s="53">
        <v>80</v>
      </c>
      <c r="F4359" s="53">
        <v>29.417000000000002</v>
      </c>
      <c r="G4359" s="53">
        <v>0.64569985093486282</v>
      </c>
      <c r="H4359" s="53">
        <v>0.95</v>
      </c>
      <c r="I4359" s="53">
        <v>0.70370370370370372</v>
      </c>
      <c r="J4359" s="53">
        <v>9.8369815187318714</v>
      </c>
      <c r="K4359" s="53">
        <v>110</v>
      </c>
      <c r="L4359" s="53">
        <v>90.473684210526315</v>
      </c>
      <c r="M4359" s="53">
        <v>99.879298245614066</v>
      </c>
      <c r="N4359" s="53">
        <v>9.993963090066627</v>
      </c>
      <c r="O4359" s="53">
        <v>0.1000791003904051</v>
      </c>
      <c r="P4359" s="53">
        <v>1.9785807442413024</v>
      </c>
      <c r="Q4359" s="53">
        <v>54.905982905982924</v>
      </c>
      <c r="R4359" s="53">
        <v>0.9153829602745579</v>
      </c>
      <c r="S4359" s="53">
        <v>4.7977564685940521</v>
      </c>
      <c r="T4359" s="53">
        <v>9.569727518445495E-3</v>
      </c>
      <c r="U4359" s="53">
        <v>0.19769133999903218</v>
      </c>
      <c r="V4359" s="53">
        <v>11.344143146631493</v>
      </c>
      <c r="W4359" s="53">
        <v>8.6622892286365438</v>
      </c>
    </row>
    <row r="4360" spans="3:23" x14ac:dyDescent="0.25">
      <c r="C4360" s="70">
        <v>0</v>
      </c>
      <c r="D4360" s="53">
        <v>192</v>
      </c>
      <c r="E4360" s="53">
        <v>218</v>
      </c>
      <c r="F4360" s="53">
        <v>65.632000000000005</v>
      </c>
      <c r="G4360" s="53">
        <v>0.96115547466303075</v>
      </c>
      <c r="H4360" s="53">
        <v>0.88073394495412849</v>
      </c>
      <c r="I4360" s="53">
        <v>0.73563218390804597</v>
      </c>
      <c r="J4360" s="53">
        <v>15.635280380893436</v>
      </c>
      <c r="K4360" s="53">
        <v>146</v>
      </c>
      <c r="L4360" s="53">
        <v>103.05729166666667</v>
      </c>
      <c r="M4360" s="53">
        <v>375.30036540139616</v>
      </c>
      <c r="N4360" s="53">
        <v>19.372670580005128</v>
      </c>
      <c r="O4360" s="53">
        <v>0.29863341263469895</v>
      </c>
      <c r="P4360" s="53">
        <v>2.3050132407705819</v>
      </c>
      <c r="Q4360" s="53">
        <v>532.24074074074122</v>
      </c>
      <c r="R4360" s="53">
        <v>0.63127829152383585</v>
      </c>
      <c r="S4360" s="53">
        <v>5.8558073114196256</v>
      </c>
      <c r="T4360" s="53">
        <v>4.1426611796982048E-3</v>
      </c>
      <c r="U4360" s="53">
        <v>0.12942230897966311</v>
      </c>
      <c r="V4360" s="53">
        <v>30.833522940475525</v>
      </c>
      <c r="W4360" s="53">
        <v>8.5102843353238473</v>
      </c>
    </row>
    <row r="4361" spans="3:23" x14ac:dyDescent="0.25">
      <c r="C4361" s="70">
        <v>0</v>
      </c>
      <c r="D4361" s="53">
        <v>71</v>
      </c>
      <c r="E4361" s="53">
        <v>75</v>
      </c>
      <c r="F4361" s="53">
        <v>28.474</v>
      </c>
      <c r="G4361" s="53">
        <v>0.71812994391999141</v>
      </c>
      <c r="H4361" s="53">
        <v>0.94666666666666666</v>
      </c>
      <c r="I4361" s="53">
        <v>0.73958333333333337</v>
      </c>
      <c r="J4361" s="53">
        <v>9.5078918628787825</v>
      </c>
      <c r="K4361" s="53">
        <v>110</v>
      </c>
      <c r="L4361" s="53">
        <v>94.690140845070417</v>
      </c>
      <c r="M4361" s="53">
        <v>94.102615694164953</v>
      </c>
      <c r="N4361" s="53">
        <v>9.7006502717170946</v>
      </c>
      <c r="O4361" s="53">
        <v>-0.5263270576457183</v>
      </c>
      <c r="P4361" s="53">
        <v>2.2035456191381546</v>
      </c>
      <c r="Q4361" s="53">
        <v>385.9038461538459</v>
      </c>
      <c r="R4361" s="53">
        <v>0.49099157307626135</v>
      </c>
      <c r="S4361" s="53">
        <v>4.7706851054450334</v>
      </c>
      <c r="T4361" s="53">
        <v>1.1649408284023676E-2</v>
      </c>
      <c r="U4361" s="53">
        <v>0.19535984287144662</v>
      </c>
      <c r="V4361" s="53">
        <v>11.498350329175565</v>
      </c>
      <c r="W4361" s="53">
        <v>8.0018058705225545</v>
      </c>
    </row>
    <row r="4362" spans="3:23" x14ac:dyDescent="0.25">
      <c r="C4362" s="70">
        <v>0</v>
      </c>
      <c r="D4362" s="53">
        <v>4778</v>
      </c>
      <c r="E4362" s="53">
        <v>8432</v>
      </c>
      <c r="F4362" s="53">
        <v>539.5139999999999</v>
      </c>
      <c r="G4362" s="53">
        <v>0.81784588363662114</v>
      </c>
      <c r="H4362" s="53">
        <v>0.56665085388994307</v>
      </c>
      <c r="I4362" s="53">
        <v>0.47637088733798605</v>
      </c>
      <c r="J4362" s="53">
        <v>77.997041897398944</v>
      </c>
      <c r="K4362" s="53">
        <v>252</v>
      </c>
      <c r="L4362" s="53">
        <v>132.45479280033487</v>
      </c>
      <c r="M4362" s="53">
        <v>1753.4219667667678</v>
      </c>
      <c r="N4362" s="53">
        <v>41.873881677804455</v>
      </c>
      <c r="O4362" s="53">
        <v>0.59457548154585282</v>
      </c>
      <c r="P4362" s="53">
        <v>2.5242509015256198</v>
      </c>
      <c r="Q4362" s="53">
        <v>79.795748887790651</v>
      </c>
      <c r="R4362" s="53">
        <v>0.98743156721977698</v>
      </c>
      <c r="S4362" s="53">
        <v>7.192247374248792</v>
      </c>
      <c r="T4362" s="53">
        <v>4.284196886571274E-4</v>
      </c>
      <c r="U4362" s="53">
        <v>0.27214133436249033</v>
      </c>
      <c r="V4362" s="53">
        <v>141.59836405554015</v>
      </c>
      <c r="W4362" s="53">
        <v>81.480983297044688</v>
      </c>
    </row>
    <row r="4363" spans="3:23" x14ac:dyDescent="0.25">
      <c r="C4363" s="70">
        <v>0</v>
      </c>
      <c r="D4363" s="53">
        <v>82</v>
      </c>
      <c r="E4363" s="53">
        <v>89</v>
      </c>
      <c r="F4363" s="53">
        <v>31.683</v>
      </c>
      <c r="G4363" s="53">
        <v>0.72481074819808466</v>
      </c>
      <c r="H4363" s="53">
        <v>0.9213483146067416</v>
      </c>
      <c r="I4363" s="53">
        <v>0.63076923076923075</v>
      </c>
      <c r="J4363" s="53">
        <v>10.217907939900583</v>
      </c>
      <c r="K4363" s="53">
        <v>95</v>
      </c>
      <c r="L4363" s="53">
        <v>82.41463414634147</v>
      </c>
      <c r="M4363" s="53">
        <v>29.751881963264083</v>
      </c>
      <c r="N4363" s="53">
        <v>5.4545285738791476</v>
      </c>
      <c r="O4363" s="53">
        <v>6.7547339746979351E-2</v>
      </c>
      <c r="P4363" s="53">
        <v>2.2928718324972537</v>
      </c>
      <c r="Q4363" s="53">
        <v>10.958041958041969</v>
      </c>
      <c r="R4363" s="53">
        <v>0.95028381950892205</v>
      </c>
      <c r="S4363" s="53">
        <v>4.2881880959711038</v>
      </c>
      <c r="T4363" s="53">
        <v>1.0122744388478643E-2</v>
      </c>
      <c r="U4363" s="53">
        <v>0.40539233493778948</v>
      </c>
      <c r="V4363" s="53">
        <v>12.490521029406333</v>
      </c>
      <c r="W4363" s="53">
        <v>8.6053197776162254</v>
      </c>
    </row>
    <row r="4364" spans="3:23" x14ac:dyDescent="0.25">
      <c r="C4364" s="70">
        <v>0</v>
      </c>
      <c r="D4364" s="53">
        <v>29</v>
      </c>
      <c r="E4364" s="53">
        <v>33</v>
      </c>
      <c r="F4364" s="53">
        <v>17.996000000000002</v>
      </c>
      <c r="G4364" s="53">
        <v>0</v>
      </c>
      <c r="H4364" s="53">
        <v>0.87878787878787878</v>
      </c>
      <c r="I4364" s="53">
        <v>0.59183673469387754</v>
      </c>
      <c r="J4364" s="53">
        <v>6.0765077797464979</v>
      </c>
      <c r="K4364" s="53">
        <v>151</v>
      </c>
      <c r="L4364" s="53">
        <v>116.79310344827586</v>
      </c>
      <c r="M4364" s="53">
        <v>388.59852216748777</v>
      </c>
      <c r="N4364" s="53">
        <v>19.712902428802508</v>
      </c>
      <c r="O4364" s="53">
        <v>5.2485248781962382E-2</v>
      </c>
      <c r="P4364" s="53">
        <v>1.9680965129230852</v>
      </c>
      <c r="Q4364" s="53">
        <v>327.48214285714278</v>
      </c>
      <c r="R4364" s="53">
        <v>0.87019232651721545</v>
      </c>
      <c r="S4364" s="53">
        <v>4.5560883226391757</v>
      </c>
      <c r="T4364" s="53">
        <v>1.785714285714287E-2</v>
      </c>
      <c r="U4364" s="53">
        <v>0.11612094078707863</v>
      </c>
      <c r="V4364" s="53">
        <v>6.2330229193099944</v>
      </c>
      <c r="W4364" s="53">
        <v>6.2330229193099944</v>
      </c>
    </row>
    <row r="4365" spans="3:23" x14ac:dyDescent="0.25">
      <c r="C4365" s="70">
        <v>1</v>
      </c>
      <c r="D4365" s="53">
        <v>99</v>
      </c>
      <c r="E4365" s="53">
        <v>105</v>
      </c>
      <c r="F4365" s="53">
        <v>34.403999999999996</v>
      </c>
      <c r="G4365" s="53">
        <v>0.61341381153410945</v>
      </c>
      <c r="H4365" s="53">
        <v>0.94285714285714284</v>
      </c>
      <c r="I4365" s="53">
        <v>0.63461538461538458</v>
      </c>
      <c r="J4365" s="53">
        <v>11.227230955528665</v>
      </c>
      <c r="K4365" s="53">
        <v>184</v>
      </c>
      <c r="L4365" s="53">
        <v>123.23232323232324</v>
      </c>
      <c r="M4365" s="53">
        <v>965.180169037312</v>
      </c>
      <c r="N4365" s="53">
        <v>31.067348921935903</v>
      </c>
      <c r="O4365" s="53">
        <v>0.25639046251407455</v>
      </c>
      <c r="P4365" s="53">
        <v>1.9437683808961772</v>
      </c>
      <c r="Q4365" s="53">
        <v>235.9585798816567</v>
      </c>
      <c r="R4365" s="53">
        <v>0.93469016312189068</v>
      </c>
      <c r="S4365" s="53">
        <v>5.9169391957060702</v>
      </c>
      <c r="T4365" s="53">
        <v>6.1272364413010949E-3</v>
      </c>
      <c r="U4365" s="53">
        <v>0.11728100338426962</v>
      </c>
      <c r="V4365" s="53">
        <v>12.791159383808115</v>
      </c>
      <c r="W4365" s="53">
        <v>10.101967399577537</v>
      </c>
    </row>
    <row r="4366" spans="3:23" x14ac:dyDescent="0.25">
      <c r="C4366" s="70">
        <v>0</v>
      </c>
      <c r="D4366" s="53">
        <v>55</v>
      </c>
      <c r="E4366" s="53">
        <v>60</v>
      </c>
      <c r="F4366" s="53">
        <v>25.588000000000001</v>
      </c>
      <c r="G4366" s="53">
        <v>0.67599047057551864</v>
      </c>
      <c r="H4366" s="53">
        <v>0.91666666666666663</v>
      </c>
      <c r="I4366" s="53">
        <v>0.61111111111111116</v>
      </c>
      <c r="J4366" s="53">
        <v>8.3682838718840049</v>
      </c>
      <c r="K4366" s="53">
        <v>99</v>
      </c>
      <c r="L4366" s="53">
        <v>81.690909090909088</v>
      </c>
      <c r="M4366" s="53">
        <v>38.328619528619541</v>
      </c>
      <c r="N4366" s="53">
        <v>6.1910111878932623</v>
      </c>
      <c r="O4366" s="53">
        <v>0.59746128453444658</v>
      </c>
      <c r="P4366" s="53">
        <v>2.9954626103388282</v>
      </c>
      <c r="Q4366" s="53">
        <v>13.979999999999997</v>
      </c>
      <c r="R4366" s="53">
        <v>0.94186158467827308</v>
      </c>
      <c r="S4366" s="53">
        <v>4.3558392045445133</v>
      </c>
      <c r="T4366" s="53">
        <v>1.2199999999999985E-2</v>
      </c>
      <c r="U4366" s="53">
        <v>0.36037301587301596</v>
      </c>
      <c r="V4366" s="53">
        <v>9.915511572520149</v>
      </c>
      <c r="W4366" s="53">
        <v>7.3068432362348128</v>
      </c>
    </row>
    <row r="4367" spans="3:23" x14ac:dyDescent="0.25">
      <c r="C4367" s="70">
        <v>0</v>
      </c>
      <c r="D4367" s="53">
        <v>352</v>
      </c>
      <c r="E4367" s="53">
        <v>529</v>
      </c>
      <c r="F4367" s="53">
        <v>117.569</v>
      </c>
      <c r="G4367" s="53">
        <v>0.98072925213942219</v>
      </c>
      <c r="H4367" s="53">
        <v>0.66540642722117205</v>
      </c>
      <c r="I4367" s="53">
        <v>0.3705263157894737</v>
      </c>
      <c r="J4367" s="53">
        <v>21.17026971360491</v>
      </c>
      <c r="K4367" s="53">
        <v>148</v>
      </c>
      <c r="L4367" s="53">
        <v>100.25568181818181</v>
      </c>
      <c r="M4367" s="53">
        <v>402.13956876456888</v>
      </c>
      <c r="N4367" s="53">
        <v>20.053417882360325</v>
      </c>
      <c r="O4367" s="53">
        <v>0.57463013618808467</v>
      </c>
      <c r="P4367" s="53">
        <v>2.1874915378850917</v>
      </c>
      <c r="Q4367" s="53">
        <v>306.50567595459336</v>
      </c>
      <c r="R4367" s="53">
        <v>0.88146777248486419</v>
      </c>
      <c r="S4367" s="53">
        <v>5.930923923997649</v>
      </c>
      <c r="T4367" s="53">
        <v>1.6134855441280358E-3</v>
      </c>
      <c r="U4367" s="53">
        <v>0.23330670155158575</v>
      </c>
      <c r="V4367" s="53">
        <v>57.646130266220261</v>
      </c>
      <c r="W4367" s="53">
        <v>11.262427312977522</v>
      </c>
    </row>
    <row r="4368" spans="3:23" x14ac:dyDescent="0.25">
      <c r="C4368" s="70">
        <v>0</v>
      </c>
      <c r="D4368" s="53">
        <v>93</v>
      </c>
      <c r="E4368" s="53">
        <v>101</v>
      </c>
      <c r="F4368" s="53">
        <v>34.288000000000004</v>
      </c>
      <c r="G4368" s="53">
        <v>0.80386142614705525</v>
      </c>
      <c r="H4368" s="53">
        <v>0.92079207920792083</v>
      </c>
      <c r="I4368" s="53">
        <v>0.66428571428571426</v>
      </c>
      <c r="J4368" s="53">
        <v>10.881694613449236</v>
      </c>
      <c r="K4368" s="53">
        <v>140</v>
      </c>
      <c r="L4368" s="53">
        <v>103.39784946236558</v>
      </c>
      <c r="M4368" s="53">
        <v>208.5465170640486</v>
      </c>
      <c r="N4368" s="53">
        <v>14.441139742556631</v>
      </c>
      <c r="O4368" s="53">
        <v>-0.13310423254099868</v>
      </c>
      <c r="P4368" s="53">
        <v>2.9341094363051035</v>
      </c>
      <c r="Q4368" s="53">
        <v>663.11999999999932</v>
      </c>
      <c r="R4368" s="53">
        <v>0.62059808833105001</v>
      </c>
      <c r="S4368" s="53">
        <v>5.1962141553060865</v>
      </c>
      <c r="T4368" s="53">
        <v>8.3555555555555466E-3</v>
      </c>
      <c r="U4368" s="53">
        <v>0.19449151216039956</v>
      </c>
      <c r="V4368" s="53">
        <v>14.293127929754037</v>
      </c>
      <c r="W4368" s="53">
        <v>8.5017899978419678</v>
      </c>
    </row>
    <row r="4369" spans="3:23" x14ac:dyDescent="0.25">
      <c r="C4369" s="70">
        <v>0</v>
      </c>
      <c r="D4369" s="53">
        <v>4783</v>
      </c>
      <c r="E4369" s="53">
        <v>8281</v>
      </c>
      <c r="F4369" s="53">
        <v>530.93000000000006</v>
      </c>
      <c r="G4369" s="53">
        <v>0.8213196164681672</v>
      </c>
      <c r="H4369" s="53">
        <v>0.57758724791691829</v>
      </c>
      <c r="I4369" s="53">
        <v>0.48667073667073668</v>
      </c>
      <c r="J4369" s="53">
        <v>78.037841733791453</v>
      </c>
      <c r="K4369" s="53">
        <v>255</v>
      </c>
      <c r="L4369" s="53">
        <v>132.82019652937487</v>
      </c>
      <c r="M4369" s="53">
        <v>1692.3047614001114</v>
      </c>
      <c r="N4369" s="53">
        <v>41.137631937194818</v>
      </c>
      <c r="O4369" s="53">
        <v>0.66761349785391977</v>
      </c>
      <c r="P4369" s="53">
        <v>2.67382012818056</v>
      </c>
      <c r="Q4369" s="53">
        <v>79.804479418885578</v>
      </c>
      <c r="R4369" s="53">
        <v>0.98739835801959897</v>
      </c>
      <c r="S4369" s="53">
        <v>7.1686881373870941</v>
      </c>
      <c r="T4369" s="53">
        <v>4.340455898916443E-4</v>
      </c>
      <c r="U4369" s="53">
        <v>0.27088825326438737</v>
      </c>
      <c r="V4369" s="53">
        <v>141.36272862802565</v>
      </c>
      <c r="W4369" s="53">
        <v>80.642956264326827</v>
      </c>
    </row>
    <row r="4370" spans="3:23" x14ac:dyDescent="0.25">
      <c r="C4370" s="70">
        <v>1</v>
      </c>
      <c r="D4370" s="53">
        <v>84</v>
      </c>
      <c r="E4370" s="53">
        <v>89</v>
      </c>
      <c r="F4370" s="53">
        <v>31.104000000000003</v>
      </c>
      <c r="G4370" s="53">
        <v>0.46478309823259206</v>
      </c>
      <c r="H4370" s="53">
        <v>0.9438202247191011</v>
      </c>
      <c r="I4370" s="53">
        <v>0.7</v>
      </c>
      <c r="J4370" s="53">
        <v>10.34176589165282</v>
      </c>
      <c r="K4370" s="53">
        <v>199</v>
      </c>
      <c r="L4370" s="53">
        <v>124.95238095238095</v>
      </c>
      <c r="M4370" s="53">
        <v>1230.4073436603553</v>
      </c>
      <c r="N4370" s="53">
        <v>35.077162708240174</v>
      </c>
      <c r="O4370" s="53">
        <v>0.40104367543629466</v>
      </c>
      <c r="P4370" s="53">
        <v>2.0424226555520373</v>
      </c>
      <c r="Q4370" s="53">
        <v>296.18181818181819</v>
      </c>
      <c r="R4370" s="53">
        <v>0.924158889251392</v>
      </c>
      <c r="S4370" s="53">
        <v>5.7849418274376427</v>
      </c>
      <c r="T4370" s="53">
        <v>7.690541781450887E-3</v>
      </c>
      <c r="U4370" s="53">
        <v>0.10773362342999301</v>
      </c>
      <c r="V4370" s="53">
        <v>11.108329840601952</v>
      </c>
      <c r="W4370" s="53">
        <v>9.835588187824106</v>
      </c>
    </row>
    <row r="4371" spans="3:23" x14ac:dyDescent="0.25">
      <c r="C4371" s="70">
        <v>0</v>
      </c>
      <c r="D4371" s="53">
        <v>74</v>
      </c>
      <c r="E4371" s="53">
        <v>82</v>
      </c>
      <c r="F4371" s="53">
        <v>30.186</v>
      </c>
      <c r="G4371" s="53">
        <v>0.79281872943008702</v>
      </c>
      <c r="H4371" s="53">
        <v>0.90243902439024393</v>
      </c>
      <c r="I4371" s="53">
        <v>0.6166666666666667</v>
      </c>
      <c r="J4371" s="53">
        <v>9.7066846199102415</v>
      </c>
      <c r="K4371" s="53">
        <v>99</v>
      </c>
      <c r="L4371" s="53">
        <v>83.810810810810807</v>
      </c>
      <c r="M4371" s="53">
        <v>39.36097741577197</v>
      </c>
      <c r="N4371" s="53">
        <v>6.2738327532515532</v>
      </c>
      <c r="O4371" s="53">
        <v>0.470341216943857</v>
      </c>
      <c r="P4371" s="53">
        <v>2.8553281831228499</v>
      </c>
      <c r="Q4371" s="53">
        <v>17.176923076923071</v>
      </c>
      <c r="R4371" s="53">
        <v>0.91157815322641111</v>
      </c>
      <c r="S4371" s="53">
        <v>4.2735292985183913</v>
      </c>
      <c r="T4371" s="53">
        <v>9.8224852071005786E-3</v>
      </c>
      <c r="U4371" s="53">
        <v>0.31547397047397019</v>
      </c>
      <c r="V4371" s="53">
        <v>12.621601025607312</v>
      </c>
      <c r="W4371" s="53">
        <v>7.6923295930216122</v>
      </c>
    </row>
    <row r="4372" spans="3:23" x14ac:dyDescent="0.25">
      <c r="C4372" s="70">
        <v>0</v>
      </c>
      <c r="D4372" s="53">
        <v>69</v>
      </c>
      <c r="E4372" s="53">
        <v>77</v>
      </c>
      <c r="F4372" s="53">
        <v>29.813999999999997</v>
      </c>
      <c r="G4372" s="53">
        <v>0.82293374809346131</v>
      </c>
      <c r="H4372" s="53">
        <v>0.89610389610389607</v>
      </c>
      <c r="I4372" s="53">
        <v>0.57499999999999996</v>
      </c>
      <c r="J4372" s="53">
        <v>9.3730213158152065</v>
      </c>
      <c r="K4372" s="53">
        <v>102</v>
      </c>
      <c r="L4372" s="53">
        <v>88.79710144927536</v>
      </c>
      <c r="M4372" s="53">
        <v>64.605285592497864</v>
      </c>
      <c r="N4372" s="53">
        <v>8.0377413240597555</v>
      </c>
      <c r="O4372" s="53">
        <v>-0.20514839052688721</v>
      </c>
      <c r="P4372" s="53">
        <v>1.8675846443790691</v>
      </c>
      <c r="Q4372" s="53">
        <v>69.761538461538493</v>
      </c>
      <c r="R4372" s="53">
        <v>0.87593306952598216</v>
      </c>
      <c r="S4372" s="53">
        <v>4.497531478574234</v>
      </c>
      <c r="T4372" s="53">
        <v>8.5207100591715851E-3</v>
      </c>
      <c r="U4372" s="53">
        <v>0.20286547100461116</v>
      </c>
      <c r="V4372" s="53">
        <v>12.661952765979832</v>
      </c>
      <c r="W4372" s="53">
        <v>7.1937282655932462</v>
      </c>
    </row>
    <row r="4373" spans="3:23" x14ac:dyDescent="0.25">
      <c r="C4373" s="70">
        <v>0</v>
      </c>
      <c r="D4373" s="53">
        <v>138</v>
      </c>
      <c r="E4373" s="53">
        <v>144</v>
      </c>
      <c r="F4373" s="53">
        <v>42.128</v>
      </c>
      <c r="G4373" s="53">
        <v>0.79434101776042187</v>
      </c>
      <c r="H4373" s="53">
        <v>0.95833333333333337</v>
      </c>
      <c r="I4373" s="53">
        <v>0.73796791443850263</v>
      </c>
      <c r="J4373" s="53">
        <v>13.255453865237977</v>
      </c>
      <c r="K4373" s="53">
        <v>166</v>
      </c>
      <c r="L4373" s="53">
        <v>109.14492753623189</v>
      </c>
      <c r="M4373" s="53">
        <v>391.43869671003898</v>
      </c>
      <c r="N4373" s="53">
        <v>19.784809746622255</v>
      </c>
      <c r="O4373" s="53">
        <v>0.48152775266563047</v>
      </c>
      <c r="P4373" s="53">
        <v>3.1193262981374335</v>
      </c>
      <c r="Q4373" s="53">
        <v>509.68181818181921</v>
      </c>
      <c r="R4373" s="53">
        <v>0.70775236213416903</v>
      </c>
      <c r="S4373" s="53">
        <v>5.7186925123286123</v>
      </c>
      <c r="T4373" s="53">
        <v>5.25456586062646E-3</v>
      </c>
      <c r="U4373" s="53">
        <v>0.15452380751591857</v>
      </c>
      <c r="V4373" s="53">
        <v>17.290761544513249</v>
      </c>
      <c r="W4373" s="53">
        <v>10.503655158087145</v>
      </c>
    </row>
    <row r="4374" spans="3:23" x14ac:dyDescent="0.25">
      <c r="C4374" s="70">
        <v>0</v>
      </c>
      <c r="D4374" s="53">
        <v>245</v>
      </c>
      <c r="E4374" s="53">
        <v>262</v>
      </c>
      <c r="F4374" s="53">
        <v>67.475999999999999</v>
      </c>
      <c r="G4374" s="53">
        <v>0.94652291068924166</v>
      </c>
      <c r="H4374" s="53">
        <v>0.93511450381679384</v>
      </c>
      <c r="I4374" s="53">
        <v>0.79032258064516125</v>
      </c>
      <c r="J4374" s="53">
        <v>17.66192765414112</v>
      </c>
      <c r="K4374" s="53">
        <v>141</v>
      </c>
      <c r="L4374" s="53">
        <v>108.49795918367347</v>
      </c>
      <c r="M4374" s="53">
        <v>269.93954499832722</v>
      </c>
      <c r="N4374" s="53">
        <v>16.429837035050809</v>
      </c>
      <c r="O4374" s="53">
        <v>-0.20742626508715525</v>
      </c>
      <c r="P4374" s="53">
        <v>2.1002002410574443</v>
      </c>
      <c r="Q4374" s="53">
        <v>448.04374999999999</v>
      </c>
      <c r="R4374" s="53">
        <v>0.69501623727448181</v>
      </c>
      <c r="S4374" s="53">
        <v>5.7425616183205106</v>
      </c>
      <c r="T4374" s="53">
        <v>3.7304687499999764E-3</v>
      </c>
      <c r="U4374" s="53">
        <v>0.19121985880308948</v>
      </c>
      <c r="V4374" s="53">
        <v>31.6542422475504</v>
      </c>
      <c r="W4374" s="53">
        <v>10.212817284701151</v>
      </c>
    </row>
    <row r="4375" spans="3:23" x14ac:dyDescent="0.25">
      <c r="C4375" s="70">
        <v>0</v>
      </c>
      <c r="D4375" s="53">
        <v>4868</v>
      </c>
      <c r="E4375" s="53">
        <v>8250</v>
      </c>
      <c r="F4375" s="53">
        <v>528.2589999999999</v>
      </c>
      <c r="G4375" s="53">
        <v>0.82584408752555327</v>
      </c>
      <c r="H4375" s="53">
        <v>0.59006060606060606</v>
      </c>
      <c r="I4375" s="53">
        <v>0.4970390034715132</v>
      </c>
      <c r="J4375" s="53">
        <v>78.728203991776496</v>
      </c>
      <c r="K4375" s="53">
        <v>255</v>
      </c>
      <c r="L4375" s="53">
        <v>132.73438783894824</v>
      </c>
      <c r="M4375" s="53">
        <v>1714.9853222674685</v>
      </c>
      <c r="N4375" s="53">
        <v>41.412381267773874</v>
      </c>
      <c r="O4375" s="53">
        <v>0.67402276209417233</v>
      </c>
      <c r="P4375" s="53">
        <v>2.7205407512706659</v>
      </c>
      <c r="Q4375" s="53">
        <v>78.620127569099495</v>
      </c>
      <c r="R4375" s="53">
        <v>0.98763000729763062</v>
      </c>
      <c r="S4375" s="53">
        <v>7.1810338889491758</v>
      </c>
      <c r="T4375" s="53">
        <v>4.2842442451176298E-4</v>
      </c>
      <c r="U4375" s="53">
        <v>0.27214831798650307</v>
      </c>
      <c r="V4375" s="53">
        <v>141.96591243487384</v>
      </c>
      <c r="W4375" s="53">
        <v>80.054368194556602</v>
      </c>
    </row>
    <row r="4376" spans="3:23" x14ac:dyDescent="0.25">
      <c r="C4376" s="70">
        <v>1</v>
      </c>
      <c r="D4376" s="53">
        <v>83</v>
      </c>
      <c r="E4376" s="53">
        <v>88</v>
      </c>
      <c r="F4376" s="53">
        <v>30.367999999999999</v>
      </c>
      <c r="G4376" s="53">
        <v>0.58319499191684243</v>
      </c>
      <c r="H4376" s="53">
        <v>0.94318181818181823</v>
      </c>
      <c r="I4376" s="53">
        <v>0.69166666666666665</v>
      </c>
      <c r="J4376" s="53">
        <v>10.280023453913834</v>
      </c>
      <c r="K4376" s="53">
        <v>189</v>
      </c>
      <c r="L4376" s="53">
        <v>121.18072289156626</v>
      </c>
      <c r="M4376" s="53">
        <v>1093.1742580076409</v>
      </c>
      <c r="N4376" s="53">
        <v>33.06318584177334</v>
      </c>
      <c r="O4376" s="53">
        <v>0.39776781883149487</v>
      </c>
      <c r="P4376" s="53">
        <v>1.9917028187255077</v>
      </c>
      <c r="Q4376" s="53">
        <v>261.7651515151515</v>
      </c>
      <c r="R4376" s="53">
        <v>0.92670350321845396</v>
      </c>
      <c r="S4376" s="53">
        <v>5.8658266300639124</v>
      </c>
      <c r="T4376" s="53">
        <v>7.8053259871441842E-3</v>
      </c>
      <c r="U4376" s="53">
        <v>0.12235650642015786</v>
      </c>
      <c r="V4376" s="53">
        <v>11.518676970788263</v>
      </c>
      <c r="W4376" s="53">
        <v>9.3569921923360582</v>
      </c>
    </row>
    <row r="4377" spans="3:23" x14ac:dyDescent="0.25">
      <c r="C4377" s="70">
        <v>0</v>
      </c>
      <c r="D4377" s="53">
        <v>54</v>
      </c>
      <c r="E4377" s="53">
        <v>58</v>
      </c>
      <c r="F4377" s="53">
        <v>24.182000000000002</v>
      </c>
      <c r="G4377" s="53">
        <v>0.57784691467431337</v>
      </c>
      <c r="H4377" s="53">
        <v>0.93103448275862066</v>
      </c>
      <c r="I4377" s="53">
        <v>0.67500000000000004</v>
      </c>
      <c r="J4377" s="53">
        <v>8.291859587312052</v>
      </c>
      <c r="K4377" s="53">
        <v>90</v>
      </c>
      <c r="L4377" s="53">
        <v>80.462962962962962</v>
      </c>
      <c r="M4377" s="53">
        <v>19.913696715583512</v>
      </c>
      <c r="N4377" s="53">
        <v>4.4624765226926977</v>
      </c>
      <c r="O4377" s="53">
        <v>0.10796662329024313</v>
      </c>
      <c r="P4377" s="53">
        <v>2.2750543179033631</v>
      </c>
      <c r="Q4377" s="53">
        <v>11.170454545454543</v>
      </c>
      <c r="R4377" s="53">
        <v>0.96581898132015975</v>
      </c>
      <c r="S4377" s="53">
        <v>3.9421038834240116</v>
      </c>
      <c r="T4377" s="53">
        <v>1.4204545454545435E-2</v>
      </c>
      <c r="U4377" s="53">
        <v>0.34433621933621922</v>
      </c>
      <c r="V4377" s="53">
        <v>9.2776114422880465</v>
      </c>
      <c r="W4377" s="53">
        <v>7.5718777944003648</v>
      </c>
    </row>
    <row r="4378" spans="3:23" x14ac:dyDescent="0.25">
      <c r="C4378" s="70">
        <v>0</v>
      </c>
      <c r="D4378" s="53">
        <v>100</v>
      </c>
      <c r="E4378" s="53">
        <v>115</v>
      </c>
      <c r="F4378" s="53">
        <v>40.491</v>
      </c>
      <c r="G4378" s="53">
        <v>0.914885773448469</v>
      </c>
      <c r="H4378" s="53">
        <v>0.86956521739130432</v>
      </c>
      <c r="I4378" s="53">
        <v>0.48076923076923078</v>
      </c>
      <c r="J4378" s="53">
        <v>11.283791670955125</v>
      </c>
      <c r="K4378" s="53">
        <v>99</v>
      </c>
      <c r="L4378" s="53">
        <v>87.3</v>
      </c>
      <c r="M4378" s="53">
        <v>55.505050505050477</v>
      </c>
      <c r="N4378" s="53">
        <v>7.4501711728691493</v>
      </c>
      <c r="O4378" s="53">
        <v>-0.21339201549550699</v>
      </c>
      <c r="P4378" s="53">
        <v>1.9354000534856348</v>
      </c>
      <c r="Q4378" s="53">
        <v>57.669683257918607</v>
      </c>
      <c r="R4378" s="53">
        <v>0.93406089429963146</v>
      </c>
      <c r="S4378" s="53">
        <v>4.5618243868686728</v>
      </c>
      <c r="T4378" s="53">
        <v>5.4257693331422443E-3</v>
      </c>
      <c r="U4378" s="53">
        <v>0.18149677748094012</v>
      </c>
      <c r="V4378" s="53">
        <v>18.393839689723553</v>
      </c>
      <c r="W4378" s="53">
        <v>7.4258284477502894</v>
      </c>
    </row>
    <row r="4379" spans="3:23" x14ac:dyDescent="0.25">
      <c r="C4379" s="70">
        <v>0</v>
      </c>
      <c r="D4379" s="53">
        <v>158</v>
      </c>
      <c r="E4379" s="53">
        <v>168</v>
      </c>
      <c r="F4379" s="53">
        <v>46.535999999999994</v>
      </c>
      <c r="G4379" s="53">
        <v>0.84619696677839196</v>
      </c>
      <c r="H4379" s="53">
        <v>0.94047619047619047</v>
      </c>
      <c r="I4379" s="53">
        <v>0.69298245614035092</v>
      </c>
      <c r="J4379" s="53">
        <v>14.183506197980657</v>
      </c>
      <c r="K4379" s="53">
        <v>192</v>
      </c>
      <c r="L4379" s="53">
        <v>112.06962025316456</v>
      </c>
      <c r="M4379" s="53">
        <v>542.88047246633869</v>
      </c>
      <c r="N4379" s="53">
        <v>23.299795545590925</v>
      </c>
      <c r="O4379" s="53">
        <v>1.0829582562665807</v>
      </c>
      <c r="P4379" s="53">
        <v>4.3700565212147593</v>
      </c>
      <c r="Q4379" s="53">
        <v>751.88750000000039</v>
      </c>
      <c r="R4379" s="53">
        <v>0.72784995859044044</v>
      </c>
      <c r="S4379" s="53">
        <v>5.7553094103135667</v>
      </c>
      <c r="T4379" s="53">
        <v>4.7569444444444517E-3</v>
      </c>
      <c r="U4379" s="53">
        <v>0.15989608592715701</v>
      </c>
      <c r="V4379" s="53">
        <v>19.780958713004956</v>
      </c>
      <c r="W4379" s="53">
        <v>10.540684230515589</v>
      </c>
    </row>
    <row r="4380" spans="3:23" x14ac:dyDescent="0.25">
      <c r="C4380" s="70">
        <v>0</v>
      </c>
      <c r="D4380" s="53">
        <v>265</v>
      </c>
      <c r="E4380" s="53">
        <v>297</v>
      </c>
      <c r="F4380" s="53">
        <v>70.783999999999992</v>
      </c>
      <c r="G4380" s="53">
        <v>0.94633763319586295</v>
      </c>
      <c r="H4380" s="53">
        <v>0.8922558922558923</v>
      </c>
      <c r="I4380" s="53">
        <v>0.75284090909090906</v>
      </c>
      <c r="J4380" s="53">
        <v>18.368682025524262</v>
      </c>
      <c r="K4380" s="53">
        <v>145</v>
      </c>
      <c r="L4380" s="53">
        <v>107.93584905660377</v>
      </c>
      <c r="M4380" s="53">
        <v>411.00723270440267</v>
      </c>
      <c r="N4380" s="53">
        <v>20.273313313427646</v>
      </c>
      <c r="O4380" s="53">
        <v>-8.3933773883166793E-2</v>
      </c>
      <c r="P4380" s="53">
        <v>1.7560882862288392</v>
      </c>
      <c r="Q4380" s="53">
        <v>603.23140495867688</v>
      </c>
      <c r="R4380" s="53">
        <v>0.75348224758271409</v>
      </c>
      <c r="S4380" s="53">
        <v>6.0006420695344485</v>
      </c>
      <c r="T4380" s="53">
        <v>3.5289028527195209E-3</v>
      </c>
      <c r="U4380" s="53">
        <v>0.18837373971968643</v>
      </c>
      <c r="V4380" s="53">
        <v>32.98821444518159</v>
      </c>
      <c r="W4380" s="53">
        <v>10.66111948741789</v>
      </c>
    </row>
    <row r="4381" spans="3:23" x14ac:dyDescent="0.25">
      <c r="C4381" s="70">
        <v>0</v>
      </c>
      <c r="D4381" s="53">
        <v>4970</v>
      </c>
      <c r="E4381" s="53">
        <v>8126</v>
      </c>
      <c r="F4381" s="53">
        <v>537.29700000000003</v>
      </c>
      <c r="G4381" s="53">
        <v>0.83097274859084003</v>
      </c>
      <c r="H4381" s="53">
        <v>0.61161703174993842</v>
      </c>
      <c r="I4381" s="53">
        <v>0.51179075275460817</v>
      </c>
      <c r="J4381" s="53">
        <v>79.548730582792828</v>
      </c>
      <c r="K4381" s="53">
        <v>252</v>
      </c>
      <c r="L4381" s="53">
        <v>133.70301810865192</v>
      </c>
      <c r="M4381" s="53">
        <v>1568.9474048557795</v>
      </c>
      <c r="N4381" s="53">
        <v>39.609940732798115</v>
      </c>
      <c r="O4381" s="53">
        <v>0.64592981972703778</v>
      </c>
      <c r="P4381" s="53">
        <v>2.7805141364423527</v>
      </c>
      <c r="Q4381" s="53">
        <v>75.800592199305385</v>
      </c>
      <c r="R4381" s="53">
        <v>0.98793101831831909</v>
      </c>
      <c r="S4381" s="53">
        <v>7.1524301382891577</v>
      </c>
      <c r="T4381" s="53">
        <v>4.0174125686293766E-4</v>
      </c>
      <c r="U4381" s="53">
        <v>0.27380434216927191</v>
      </c>
      <c r="V4381" s="53">
        <v>140.88073642453529</v>
      </c>
      <c r="W4381" s="53">
        <v>78.373802485993821</v>
      </c>
    </row>
    <row r="4382" spans="3:23" x14ac:dyDescent="0.25">
      <c r="C4382" s="70">
        <v>0</v>
      </c>
      <c r="D4382" s="53">
        <v>36</v>
      </c>
      <c r="E4382" s="53">
        <v>40</v>
      </c>
      <c r="F4382" s="53">
        <v>19.592000000000002</v>
      </c>
      <c r="G4382" s="53">
        <v>0.38282074674438793</v>
      </c>
      <c r="H4382" s="53">
        <v>0.9</v>
      </c>
      <c r="I4382" s="53">
        <v>0.6428571428571429</v>
      </c>
      <c r="J4382" s="53">
        <v>6.7702750025730758</v>
      </c>
      <c r="K4382" s="53">
        <v>136</v>
      </c>
      <c r="L4382" s="53">
        <v>111.08333333333333</v>
      </c>
      <c r="M4382" s="53">
        <v>286.42142857142858</v>
      </c>
      <c r="N4382" s="53">
        <v>16.923989735621699</v>
      </c>
      <c r="O4382" s="53">
        <v>-0.47728622894819478</v>
      </c>
      <c r="P4382" s="53">
        <v>2.1778413577645974</v>
      </c>
      <c r="Q4382" s="53">
        <v>20.140625</v>
      </c>
      <c r="R4382" s="53">
        <v>0.99456260233964922</v>
      </c>
      <c r="S4382" s="53">
        <v>4.7045114597155475</v>
      </c>
      <c r="T4382" s="53">
        <v>1.611328125E-2</v>
      </c>
      <c r="U4382" s="53">
        <v>0.31991116522366519</v>
      </c>
      <c r="V4382" s="53">
        <v>7.1802197428460053</v>
      </c>
      <c r="W4382" s="53">
        <v>6.6332495807108005</v>
      </c>
    </row>
    <row r="4383" spans="3:23" x14ac:dyDescent="0.25">
      <c r="C4383" s="70">
        <v>1</v>
      </c>
      <c r="D4383" s="53">
        <v>75</v>
      </c>
      <c r="E4383" s="53">
        <v>80</v>
      </c>
      <c r="F4383" s="53">
        <v>28.498999999999999</v>
      </c>
      <c r="G4383" s="53">
        <v>0.50267771837051067</v>
      </c>
      <c r="H4383" s="53">
        <v>0.9375</v>
      </c>
      <c r="I4383" s="53">
        <v>0.68181818181818177</v>
      </c>
      <c r="J4383" s="53">
        <v>9.7720502380583998</v>
      </c>
      <c r="K4383" s="53">
        <v>179</v>
      </c>
      <c r="L4383" s="53">
        <v>120.22666666666667</v>
      </c>
      <c r="M4383" s="53">
        <v>862.12360360360344</v>
      </c>
      <c r="N4383" s="53">
        <v>29.361941414075524</v>
      </c>
      <c r="O4383" s="53">
        <v>0.38593137537538652</v>
      </c>
      <c r="P4383" s="53">
        <v>2.0307043972469421</v>
      </c>
      <c r="Q4383" s="53">
        <v>215.78512396694217</v>
      </c>
      <c r="R4383" s="53">
        <v>0.93211655505729218</v>
      </c>
      <c r="S4383" s="53">
        <v>5.4519565237426759</v>
      </c>
      <c r="T4383" s="53">
        <v>8.4010655009903804E-3</v>
      </c>
      <c r="U4383" s="53">
        <v>0.13832711484293164</v>
      </c>
      <c r="V4383" s="53">
        <v>10.612572091935876</v>
      </c>
      <c r="W4383" s="53">
        <v>9.1742915096793585</v>
      </c>
    </row>
    <row r="4384" spans="3:23" x14ac:dyDescent="0.25">
      <c r="C4384" s="70">
        <v>0</v>
      </c>
      <c r="D4384" s="53">
        <v>96</v>
      </c>
      <c r="E4384" s="53">
        <v>113</v>
      </c>
      <c r="F4384" s="53">
        <v>40.680999999999997</v>
      </c>
      <c r="G4384" s="53">
        <v>0.92149921065302964</v>
      </c>
      <c r="H4384" s="53">
        <v>0.84955752212389379</v>
      </c>
      <c r="I4384" s="53">
        <v>0.45714285714285713</v>
      </c>
      <c r="J4384" s="53">
        <v>11.055812783082734</v>
      </c>
      <c r="K4384" s="53">
        <v>112</v>
      </c>
      <c r="L4384" s="53">
        <v>91.885416666666671</v>
      </c>
      <c r="M4384" s="53">
        <v>98.670942982456211</v>
      </c>
      <c r="N4384" s="53">
        <v>9.9333248704779713</v>
      </c>
      <c r="O4384" s="53">
        <v>-4.4548165267663557E-3</v>
      </c>
      <c r="P4384" s="53">
        <v>2.1353169558701364</v>
      </c>
      <c r="Q4384" s="53">
        <v>65.116071428571431</v>
      </c>
      <c r="R4384" s="53">
        <v>0.93588768815193424</v>
      </c>
      <c r="S4384" s="53">
        <v>4.8178904030775618</v>
      </c>
      <c r="T4384" s="53">
        <v>4.9824617346938558E-3</v>
      </c>
      <c r="U4384" s="53">
        <v>0.19563995834347711</v>
      </c>
      <c r="V4384" s="53">
        <v>18.467482830354317</v>
      </c>
      <c r="W4384" s="53">
        <v>7.1724052698528622</v>
      </c>
    </row>
    <row r="4385" spans="3:23" x14ac:dyDescent="0.25">
      <c r="C4385" s="70">
        <v>0</v>
      </c>
      <c r="D4385" s="53">
        <v>483</v>
      </c>
      <c r="E4385" s="53">
        <v>642</v>
      </c>
      <c r="F4385" s="53">
        <v>126.467</v>
      </c>
      <c r="G4385" s="53">
        <v>0.97714706341293966</v>
      </c>
      <c r="H4385" s="53">
        <v>0.75233644859813087</v>
      </c>
      <c r="I4385" s="53">
        <v>0.65094339622641506</v>
      </c>
      <c r="J4385" s="53">
        <v>24.798683434954437</v>
      </c>
      <c r="K4385" s="53">
        <v>183</v>
      </c>
      <c r="L4385" s="53">
        <v>110.57556935817806</v>
      </c>
      <c r="M4385" s="53">
        <v>441.29043924984745</v>
      </c>
      <c r="N4385" s="53">
        <v>21.006914082031361</v>
      </c>
      <c r="O4385" s="53">
        <v>0.33765724100538147</v>
      </c>
      <c r="P4385" s="53">
        <v>2.8948963637508811</v>
      </c>
      <c r="Q4385" s="53">
        <v>381.11904761904486</v>
      </c>
      <c r="R4385" s="53">
        <v>0.82900385069932703</v>
      </c>
      <c r="S4385" s="53">
        <v>6.1206893964023861</v>
      </c>
      <c r="T4385" s="53">
        <v>1.7426723775930083E-3</v>
      </c>
      <c r="U4385" s="53">
        <v>0.18997898182750508</v>
      </c>
      <c r="V4385" s="53">
        <v>60.698932667682278</v>
      </c>
      <c r="W4385" s="53">
        <v>12.902431106057515</v>
      </c>
    </row>
    <row r="4386" spans="3:23" x14ac:dyDescent="0.25">
      <c r="C4386" s="70">
        <v>0</v>
      </c>
      <c r="D4386" s="53">
        <v>5030</v>
      </c>
      <c r="E4386" s="53">
        <v>8082</v>
      </c>
      <c r="F4386" s="53">
        <v>527.41599999999994</v>
      </c>
      <c r="G4386" s="53">
        <v>0.83905303867388215</v>
      </c>
      <c r="H4386" s="53">
        <v>0.6223707003217025</v>
      </c>
      <c r="I4386" s="53">
        <v>0.51984291029350971</v>
      </c>
      <c r="J4386" s="53">
        <v>80.027463473596782</v>
      </c>
      <c r="K4386" s="53">
        <v>252</v>
      </c>
      <c r="L4386" s="53">
        <v>133.92524850894631</v>
      </c>
      <c r="M4386" s="53">
        <v>1518.5543633802727</v>
      </c>
      <c r="N4386" s="53">
        <v>38.968633070461593</v>
      </c>
      <c r="O4386" s="53">
        <v>0.62634567590875712</v>
      </c>
      <c r="P4386" s="53">
        <v>2.8017735517259168</v>
      </c>
      <c r="Q4386" s="53">
        <v>73.291760606681734</v>
      </c>
      <c r="R4386" s="53">
        <v>0.98824628169605999</v>
      </c>
      <c r="S4386" s="53">
        <v>7.1426085069813157</v>
      </c>
      <c r="T4386" s="53">
        <v>4.0735754006960163E-4</v>
      </c>
      <c r="U4386" s="53">
        <v>0.27740885820611721</v>
      </c>
      <c r="V4386" s="53">
        <v>139.44034540380486</v>
      </c>
      <c r="W4386" s="53">
        <v>75.862468117560397</v>
      </c>
    </row>
    <row r="4387" spans="3:23" x14ac:dyDescent="0.25">
      <c r="C4387" s="70">
        <v>0</v>
      </c>
      <c r="D4387" s="53">
        <v>168</v>
      </c>
      <c r="E4387" s="53">
        <v>185</v>
      </c>
      <c r="F4387" s="53">
        <v>53.052999999999997</v>
      </c>
      <c r="G4387" s="53">
        <v>0.92638947819800044</v>
      </c>
      <c r="H4387" s="53">
        <v>0.90810810810810816</v>
      </c>
      <c r="I4387" s="53">
        <v>0.7</v>
      </c>
      <c r="J4387" s="53">
        <v>14.625465582862903</v>
      </c>
      <c r="K4387" s="53">
        <v>167</v>
      </c>
      <c r="L4387" s="53">
        <v>112.79166666666667</v>
      </c>
      <c r="M4387" s="53">
        <v>671.20783433133647</v>
      </c>
      <c r="N4387" s="53">
        <v>25.907679061068681</v>
      </c>
      <c r="O4387" s="53">
        <v>0.27977598707607848</v>
      </c>
      <c r="P4387" s="53">
        <v>1.944588041215811</v>
      </c>
      <c r="Q4387" s="53">
        <v>19.109848484848488</v>
      </c>
      <c r="R4387" s="53">
        <v>0.9940652245343824</v>
      </c>
      <c r="S4387" s="53">
        <v>6.0756649494848434</v>
      </c>
      <c r="T4387" s="53">
        <v>5.9400826446280707E-3</v>
      </c>
      <c r="U4387" s="53">
        <v>0.33105199724517997</v>
      </c>
      <c r="V4387" s="53">
        <v>24.275036676070233</v>
      </c>
      <c r="W4387" s="53">
        <v>9.1411722306056014</v>
      </c>
    </row>
    <row r="4388" spans="3:23" x14ac:dyDescent="0.25">
      <c r="C4388" s="70">
        <v>0</v>
      </c>
      <c r="D4388" s="53">
        <v>36</v>
      </c>
      <c r="E4388" s="53">
        <v>40</v>
      </c>
      <c r="F4388" s="53">
        <v>19.592000000000002</v>
      </c>
      <c r="G4388" s="53">
        <v>0.38282074674438793</v>
      </c>
      <c r="H4388" s="53">
        <v>0.9</v>
      </c>
      <c r="I4388" s="53">
        <v>0.6428571428571429</v>
      </c>
      <c r="J4388" s="53">
        <v>6.7702750025730758</v>
      </c>
      <c r="K4388" s="53">
        <v>131</v>
      </c>
      <c r="L4388" s="53">
        <v>109.83333333333333</v>
      </c>
      <c r="M4388" s="53">
        <v>228.08571428571429</v>
      </c>
      <c r="N4388" s="53">
        <v>15.102506887457933</v>
      </c>
      <c r="O4388" s="53">
        <v>-0.65143227261994385</v>
      </c>
      <c r="P4388" s="53">
        <v>2.5125356339003542</v>
      </c>
      <c r="Q4388" s="53">
        <v>62.703125</v>
      </c>
      <c r="R4388" s="53">
        <v>0.94694336009085844</v>
      </c>
      <c r="S4388" s="53">
        <v>4.5168756957665632</v>
      </c>
      <c r="T4388" s="53">
        <v>1.611328125E-2</v>
      </c>
      <c r="U4388" s="53">
        <v>0.16652022660754273</v>
      </c>
      <c r="V4388" s="53">
        <v>7.1802197428460053</v>
      </c>
      <c r="W4388" s="53">
        <v>6.6332495807108005</v>
      </c>
    </row>
    <row r="4389" spans="3:23" x14ac:dyDescent="0.25">
      <c r="C4389" s="70">
        <v>1</v>
      </c>
      <c r="D4389" s="53">
        <v>89</v>
      </c>
      <c r="E4389" s="53">
        <v>95</v>
      </c>
      <c r="F4389" s="53">
        <v>32.692</v>
      </c>
      <c r="G4389" s="53">
        <v>0.67839878335073678</v>
      </c>
      <c r="H4389" s="53">
        <v>0.93684210526315792</v>
      </c>
      <c r="I4389" s="53">
        <v>0.68461538461538463</v>
      </c>
      <c r="J4389" s="53">
        <v>10.64510777218481</v>
      </c>
      <c r="K4389" s="53">
        <v>184</v>
      </c>
      <c r="L4389" s="53">
        <v>117.49438202247191</v>
      </c>
      <c r="M4389" s="53">
        <v>857.2528089887636</v>
      </c>
      <c r="N4389" s="53">
        <v>29.278879913493338</v>
      </c>
      <c r="O4389" s="53">
        <v>0.6217825645371885</v>
      </c>
      <c r="P4389" s="53">
        <v>2.2759587247199202</v>
      </c>
      <c r="Q4389" s="53">
        <v>197.62937062937058</v>
      </c>
      <c r="R4389" s="53">
        <v>0.93996026333650684</v>
      </c>
      <c r="S4389" s="53">
        <v>5.7731567454272934</v>
      </c>
      <c r="T4389" s="53">
        <v>7.0908112866154916E-3</v>
      </c>
      <c r="U4389" s="53">
        <v>0.15681577056735033</v>
      </c>
      <c r="V4389" s="53">
        <v>12.57549959061277</v>
      </c>
      <c r="W4389" s="53">
        <v>9.2391425310126962</v>
      </c>
    </row>
    <row r="4390" spans="3:23" x14ac:dyDescent="0.25">
      <c r="C4390" s="70">
        <v>0</v>
      </c>
      <c r="D4390" s="53">
        <v>104</v>
      </c>
      <c r="E4390" s="53">
        <v>115</v>
      </c>
      <c r="F4390" s="53">
        <v>39.837999999999994</v>
      </c>
      <c r="G4390" s="53">
        <v>0.9035193549077275</v>
      </c>
      <c r="H4390" s="53">
        <v>0.90434782608695652</v>
      </c>
      <c r="I4390" s="53">
        <v>0.49523809523809526</v>
      </c>
      <c r="J4390" s="53">
        <v>11.507254783503184</v>
      </c>
      <c r="K4390" s="53">
        <v>119</v>
      </c>
      <c r="L4390" s="53">
        <v>95.788461538461533</v>
      </c>
      <c r="M4390" s="53">
        <v>157.43054518297242</v>
      </c>
      <c r="N4390" s="53">
        <v>12.547132946732191</v>
      </c>
      <c r="O4390" s="53">
        <v>7.4515119739597832E-2</v>
      </c>
      <c r="P4390" s="53">
        <v>1.8704504423767319</v>
      </c>
      <c r="Q4390" s="53">
        <v>77.781249999999986</v>
      </c>
      <c r="R4390" s="53">
        <v>0.93357873079390163</v>
      </c>
      <c r="S4390" s="53">
        <v>5.1225843678691927</v>
      </c>
      <c r="T4390" s="53">
        <v>4.9824617346938532E-3</v>
      </c>
      <c r="U4390" s="53">
        <v>0.18742599392996054</v>
      </c>
      <c r="V4390" s="53">
        <v>18.019163346639711</v>
      </c>
      <c r="W4390" s="53">
        <v>7.7220635265211826</v>
      </c>
    </row>
    <row r="4391" spans="3:23" x14ac:dyDescent="0.25">
      <c r="C4391" s="70">
        <v>0</v>
      </c>
      <c r="D4391" s="53">
        <v>517</v>
      </c>
      <c r="E4391" s="53">
        <v>682</v>
      </c>
      <c r="F4391" s="53">
        <v>117.09699999999999</v>
      </c>
      <c r="G4391" s="53">
        <v>0.96668091940281975</v>
      </c>
      <c r="H4391" s="53">
        <v>0.75806451612903225</v>
      </c>
      <c r="I4391" s="53">
        <v>0.6082352941176471</v>
      </c>
      <c r="J4391" s="53">
        <v>25.65667251667837</v>
      </c>
      <c r="K4391" s="53">
        <v>187</v>
      </c>
      <c r="L4391" s="53">
        <v>113.87040618955513</v>
      </c>
      <c r="M4391" s="53">
        <v>536.20991708275142</v>
      </c>
      <c r="N4391" s="53">
        <v>23.156206880289169</v>
      </c>
      <c r="O4391" s="53">
        <v>0.43812638621504024</v>
      </c>
      <c r="P4391" s="53">
        <v>2.9656689010365329</v>
      </c>
      <c r="Q4391" s="53">
        <v>503.91118800461561</v>
      </c>
      <c r="R4391" s="53">
        <v>0.83913057497881849</v>
      </c>
      <c r="S4391" s="53">
        <v>6.3354958769302696</v>
      </c>
      <c r="T4391" s="53">
        <v>1.5019509398168495E-3</v>
      </c>
      <c r="U4391" s="53">
        <v>0.18553757851762789</v>
      </c>
      <c r="V4391" s="53">
        <v>56.174177521718796</v>
      </c>
      <c r="W4391" s="53">
        <v>14.379711704108363</v>
      </c>
    </row>
    <row r="4392" spans="3:23" x14ac:dyDescent="0.25">
      <c r="C4392" s="70">
        <v>0</v>
      </c>
      <c r="D4392" s="53">
        <v>46</v>
      </c>
      <c r="E4392" s="53">
        <v>50</v>
      </c>
      <c r="F4392" s="53">
        <v>22.404</v>
      </c>
      <c r="G4392" s="53">
        <v>0.3872908638042199</v>
      </c>
      <c r="H4392" s="53">
        <v>0.92</v>
      </c>
      <c r="I4392" s="53">
        <v>0.63888888888888884</v>
      </c>
      <c r="J4392" s="53">
        <v>7.6530398573258118</v>
      </c>
      <c r="K4392" s="53">
        <v>89</v>
      </c>
      <c r="L4392" s="53">
        <v>82.304347826086953</v>
      </c>
      <c r="M4392" s="53">
        <v>16.794202898550722</v>
      </c>
      <c r="N4392" s="53">
        <v>4.0980730714020615</v>
      </c>
      <c r="O4392" s="53">
        <v>-0.55801296705357861</v>
      </c>
      <c r="P4392" s="53">
        <v>2.4294623598772027</v>
      </c>
      <c r="Q4392" s="53">
        <v>208.46250000000003</v>
      </c>
      <c r="R4392" s="53">
        <v>0.28507931703591782</v>
      </c>
      <c r="S4392" s="53">
        <v>3.5631095763312732</v>
      </c>
      <c r="T4392" s="53">
        <v>2.0000000000000007E-2</v>
      </c>
      <c r="U4392" s="53">
        <v>0.32102771928215951</v>
      </c>
      <c r="V4392" s="53">
        <v>8.0829037686547611</v>
      </c>
      <c r="W4392" s="53">
        <v>7.4520944307736094</v>
      </c>
    </row>
    <row r="4393" spans="3:23" x14ac:dyDescent="0.25">
      <c r="C4393" s="70">
        <v>0</v>
      </c>
      <c r="D4393" s="53">
        <v>5448</v>
      </c>
      <c r="E4393" s="53">
        <v>8592</v>
      </c>
      <c r="F4393" s="53">
        <v>567.69899999999996</v>
      </c>
      <c r="G4393" s="53">
        <v>0.86033315719774373</v>
      </c>
      <c r="H4393" s="53">
        <v>0.63407821229050276</v>
      </c>
      <c r="I4393" s="53">
        <v>0.50491195551436518</v>
      </c>
      <c r="J4393" s="53">
        <v>83.286307636472671</v>
      </c>
      <c r="K4393" s="53">
        <v>249</v>
      </c>
      <c r="L4393" s="53">
        <v>131.68483847283406</v>
      </c>
      <c r="M4393" s="53">
        <v>1558.6135244460875</v>
      </c>
      <c r="N4393" s="53">
        <v>39.479279684995362</v>
      </c>
      <c r="O4393" s="53">
        <v>0.62198974147292929</v>
      </c>
      <c r="P4393" s="53">
        <v>2.6757179935959372</v>
      </c>
      <c r="Q4393" s="53">
        <v>64.684723627334066</v>
      </c>
      <c r="R4393" s="53">
        <v>0.98925097848337384</v>
      </c>
      <c r="S4393" s="53">
        <v>7.1292864057119099</v>
      </c>
      <c r="T4393" s="53">
        <v>4.5537159967741904E-4</v>
      </c>
      <c r="U4393" s="53">
        <v>0.28999098953174934</v>
      </c>
      <c r="V4393" s="53">
        <v>146.3220602201466</v>
      </c>
      <c r="W4393" s="53">
        <v>74.585057470415663</v>
      </c>
    </row>
    <row r="4394" spans="3:23" x14ac:dyDescent="0.25">
      <c r="C4394" s="70">
        <v>1</v>
      </c>
      <c r="D4394" s="53">
        <v>106</v>
      </c>
      <c r="E4394" s="53">
        <v>114</v>
      </c>
      <c r="F4394" s="53">
        <v>35.81</v>
      </c>
      <c r="G4394" s="53">
        <v>0.62890197211604282</v>
      </c>
      <c r="H4394" s="53">
        <v>0.92982456140350878</v>
      </c>
      <c r="I4394" s="53">
        <v>0.63095238095238093</v>
      </c>
      <c r="J4394" s="53">
        <v>11.617374563210367</v>
      </c>
      <c r="K4394" s="53">
        <v>174</v>
      </c>
      <c r="L4394" s="53">
        <v>115.55660377358491</v>
      </c>
      <c r="M4394" s="53">
        <v>699.22057502246207</v>
      </c>
      <c r="N4394" s="53">
        <v>26.442779260555461</v>
      </c>
      <c r="O4394" s="53">
        <v>0.3888302639318747</v>
      </c>
      <c r="P4394" s="53">
        <v>2.3095811734881129</v>
      </c>
      <c r="Q4394" s="53">
        <v>138.50549450549465</v>
      </c>
      <c r="R4394" s="53">
        <v>0.95624495337188942</v>
      </c>
      <c r="S4394" s="53">
        <v>5.8759981666028311</v>
      </c>
      <c r="T4394" s="53">
        <v>5.6152638570221083E-3</v>
      </c>
      <c r="U4394" s="53">
        <v>0.18979738574888497</v>
      </c>
      <c r="V4394" s="53">
        <v>13.391614025696462</v>
      </c>
      <c r="W4394" s="53">
        <v>10.411773727788631</v>
      </c>
    </row>
    <row r="4395" spans="3:23" x14ac:dyDescent="0.25">
      <c r="C4395" s="70">
        <v>0</v>
      </c>
      <c r="D4395" s="53">
        <v>29</v>
      </c>
      <c r="E4395" s="53">
        <v>33</v>
      </c>
      <c r="F4395" s="53">
        <v>17.996000000000002</v>
      </c>
      <c r="G4395" s="53">
        <v>0</v>
      </c>
      <c r="H4395" s="53">
        <v>0.87878787878787878</v>
      </c>
      <c r="I4395" s="53">
        <v>0.59183673469387754</v>
      </c>
      <c r="J4395" s="53">
        <v>6.0765077797464979</v>
      </c>
      <c r="K4395" s="53">
        <v>102</v>
      </c>
      <c r="L4395" s="53">
        <v>88.965517241379317</v>
      </c>
      <c r="M4395" s="53">
        <v>48.820197044334968</v>
      </c>
      <c r="N4395" s="53">
        <v>6.9871451283292352</v>
      </c>
      <c r="O4395" s="53">
        <v>-5.7920591492707924E-2</v>
      </c>
      <c r="P4395" s="53">
        <v>2.0606768133444251</v>
      </c>
      <c r="Q4395" s="53">
        <v>34.732142857142847</v>
      </c>
      <c r="R4395" s="53">
        <v>0.87901406083432498</v>
      </c>
      <c r="S4395" s="53">
        <v>4.0212684949037651</v>
      </c>
      <c r="T4395" s="53">
        <v>1.9132653061224501E-2</v>
      </c>
      <c r="U4395" s="53">
        <v>0.21901947259090107</v>
      </c>
      <c r="V4395" s="53">
        <v>6.2330229193099944</v>
      </c>
      <c r="W4395" s="53">
        <v>6.2330229193099944</v>
      </c>
    </row>
    <row r="4396" spans="3:23" x14ac:dyDescent="0.25">
      <c r="C4396" s="70">
        <v>0</v>
      </c>
      <c r="D4396" s="53">
        <v>576</v>
      </c>
      <c r="E4396" s="53">
        <v>753</v>
      </c>
      <c r="F4396" s="53">
        <v>122.63</v>
      </c>
      <c r="G4396" s="53">
        <v>0.95971646842562608</v>
      </c>
      <c r="H4396" s="53">
        <v>0.76494023904382469</v>
      </c>
      <c r="I4396" s="53">
        <v>0.57599999999999996</v>
      </c>
      <c r="J4396" s="53">
        <v>27.081100010292303</v>
      </c>
      <c r="K4396" s="53">
        <v>216</v>
      </c>
      <c r="L4396" s="53">
        <v>116.66145833333333</v>
      </c>
      <c r="M4396" s="53">
        <v>643.17040760869543</v>
      </c>
      <c r="N4396" s="53">
        <v>25.360804553655143</v>
      </c>
      <c r="O4396" s="53">
        <v>0.8012357565978796</v>
      </c>
      <c r="P4396" s="53">
        <v>3.9146972906685136</v>
      </c>
      <c r="Q4396" s="53">
        <v>301.78137254902094</v>
      </c>
      <c r="R4396" s="53">
        <v>0.91371815528581368</v>
      </c>
      <c r="S4396" s="53">
        <v>6.3753936397711461</v>
      </c>
      <c r="T4396" s="53">
        <v>1.3148788927335481E-3</v>
      </c>
      <c r="U4396" s="53">
        <v>0.19976013849434004</v>
      </c>
      <c r="V4396" s="53">
        <v>56.773266520128445</v>
      </c>
      <c r="W4396" s="53">
        <v>15.951600791662191</v>
      </c>
    </row>
    <row r="4397" spans="3:23" x14ac:dyDescent="0.25">
      <c r="C4397" s="70">
        <v>0</v>
      </c>
      <c r="D4397" s="53">
        <v>109</v>
      </c>
      <c r="E4397" s="53">
        <v>129</v>
      </c>
      <c r="F4397" s="53">
        <v>42.458999999999996</v>
      </c>
      <c r="G4397" s="53">
        <v>0.90550708043747197</v>
      </c>
      <c r="H4397" s="53">
        <v>0.84496124031007747</v>
      </c>
      <c r="I4397" s="53">
        <v>0.48660714285714285</v>
      </c>
      <c r="J4397" s="53">
        <v>11.780624362746346</v>
      </c>
      <c r="K4397" s="53">
        <v>140</v>
      </c>
      <c r="L4397" s="53">
        <v>94.541284403669721</v>
      </c>
      <c r="M4397" s="53">
        <v>260.21355759429156</v>
      </c>
      <c r="N4397" s="53">
        <v>16.131136277221501</v>
      </c>
      <c r="O4397" s="53">
        <v>0.95123858905835124</v>
      </c>
      <c r="P4397" s="53">
        <v>3.1836269584306289</v>
      </c>
      <c r="Q4397" s="53">
        <v>79.600840336134368</v>
      </c>
      <c r="R4397" s="53">
        <v>0.92936601502885208</v>
      </c>
      <c r="S4397" s="53">
        <v>5.3042862747527222</v>
      </c>
      <c r="T4397" s="53">
        <v>4.9078454911376567E-3</v>
      </c>
      <c r="U4397" s="53">
        <v>0.20201000279492054</v>
      </c>
      <c r="V4397" s="53">
        <v>19.120887559822972</v>
      </c>
      <c r="W4397" s="53">
        <v>8.1135882617432635</v>
      </c>
    </row>
    <row r="4398" spans="3:23" x14ac:dyDescent="0.25">
      <c r="C4398" s="70">
        <v>0</v>
      </c>
      <c r="D4398" s="53">
        <v>5540</v>
      </c>
      <c r="E4398" s="53">
        <v>9224</v>
      </c>
      <c r="F4398" s="53">
        <v>525.61199999999997</v>
      </c>
      <c r="G4398" s="53">
        <v>0.85467864170798191</v>
      </c>
      <c r="H4398" s="53">
        <v>0.60060711188204685</v>
      </c>
      <c r="I4398" s="53">
        <v>0.45822994210090984</v>
      </c>
      <c r="J4398" s="53">
        <v>83.986588678388415</v>
      </c>
      <c r="K4398" s="53">
        <v>247</v>
      </c>
      <c r="L4398" s="53">
        <v>131.41137184115524</v>
      </c>
      <c r="M4398" s="53">
        <v>1550.1569748283105</v>
      </c>
      <c r="N4398" s="53">
        <v>39.372032901900184</v>
      </c>
      <c r="O4398" s="53">
        <v>0.62812587350701576</v>
      </c>
      <c r="P4398" s="53">
        <v>2.5624018455843669</v>
      </c>
      <c r="Q4398" s="53">
        <v>58.982844947878256</v>
      </c>
      <c r="R4398" s="53">
        <v>0.99033114214386642</v>
      </c>
      <c r="S4398" s="53">
        <v>7.111620120378733</v>
      </c>
      <c r="T4398" s="53">
        <v>6.1079131765555807E-4</v>
      </c>
      <c r="U4398" s="53">
        <v>0.31507030585230672</v>
      </c>
      <c r="V4398" s="53">
        <v>147.63334487759028</v>
      </c>
      <c r="W4398" s="53">
        <v>76.644945389993765</v>
      </c>
    </row>
    <row r="4399" spans="3:23" x14ac:dyDescent="0.25">
      <c r="C4399" s="70">
        <v>1</v>
      </c>
      <c r="D4399" s="53">
        <v>97</v>
      </c>
      <c r="E4399" s="53">
        <v>104</v>
      </c>
      <c r="F4399" s="53">
        <v>33.552</v>
      </c>
      <c r="G4399" s="53">
        <v>0.69384855960483771</v>
      </c>
      <c r="H4399" s="53">
        <v>0.93269230769230771</v>
      </c>
      <c r="I4399" s="53">
        <v>0.69285714285714284</v>
      </c>
      <c r="J4399" s="53">
        <v>11.113245963232828</v>
      </c>
      <c r="K4399" s="53">
        <v>175</v>
      </c>
      <c r="L4399" s="53">
        <v>120.68041237113403</v>
      </c>
      <c r="M4399" s="53">
        <v>741.1363831615123</v>
      </c>
      <c r="N4399" s="53">
        <v>27.223820142689604</v>
      </c>
      <c r="O4399" s="53">
        <v>0.22169101509523284</v>
      </c>
      <c r="P4399" s="53">
        <v>2.0513010250102228</v>
      </c>
      <c r="Q4399" s="53">
        <v>162.99999999999997</v>
      </c>
      <c r="R4399" s="53">
        <v>0.94446897571935384</v>
      </c>
      <c r="S4399" s="53">
        <v>6.0043000843436545</v>
      </c>
      <c r="T4399" s="53">
        <v>6.5778377466688938E-3</v>
      </c>
      <c r="U4399" s="53">
        <v>0.14916712030365242</v>
      </c>
      <c r="V4399" s="53">
        <v>13.234946098086361</v>
      </c>
      <c r="W4399" s="53">
        <v>9.5307618995091055</v>
      </c>
    </row>
    <row r="4400" spans="3:23" x14ac:dyDescent="0.25">
      <c r="C4400" s="70">
        <v>0</v>
      </c>
      <c r="D4400" s="53">
        <v>631</v>
      </c>
      <c r="E4400" s="53">
        <v>825</v>
      </c>
      <c r="F4400" s="53">
        <v>126.045</v>
      </c>
      <c r="G4400" s="53">
        <v>0.95545883605663817</v>
      </c>
      <c r="H4400" s="53">
        <v>0.76484848484848489</v>
      </c>
      <c r="I4400" s="53">
        <v>0.53793691389599319</v>
      </c>
      <c r="J4400" s="53">
        <v>28.34456125481373</v>
      </c>
      <c r="K4400" s="53">
        <v>221</v>
      </c>
      <c r="L4400" s="53">
        <v>118.72266244057052</v>
      </c>
      <c r="M4400" s="53">
        <v>786.99756496364989</v>
      </c>
      <c r="N4400" s="53">
        <v>28.053476878341655</v>
      </c>
      <c r="O4400" s="53">
        <v>1.0231954978989166</v>
      </c>
      <c r="P4400" s="53">
        <v>4.329892907970696</v>
      </c>
      <c r="Q4400" s="53">
        <v>394.62290969899612</v>
      </c>
      <c r="R4400" s="53">
        <v>0.90591754092664778</v>
      </c>
      <c r="S4400" s="53">
        <v>6.4538241806657934</v>
      </c>
      <c r="T4400" s="53">
        <v>1.2961264415387167E-3</v>
      </c>
      <c r="U4400" s="53">
        <v>0.20347181153095398</v>
      </c>
      <c r="V4400" s="53">
        <v>57.929331852926644</v>
      </c>
      <c r="W4400" s="53">
        <v>17.096359415999469</v>
      </c>
    </row>
    <row r="4401" spans="3:23" x14ac:dyDescent="0.25">
      <c r="C4401" s="70">
        <v>0</v>
      </c>
      <c r="D4401" s="53">
        <v>91</v>
      </c>
      <c r="E4401" s="53">
        <v>97</v>
      </c>
      <c r="F4401" s="53">
        <v>33.361999999999995</v>
      </c>
      <c r="G4401" s="53">
        <v>0.73775619499083844</v>
      </c>
      <c r="H4401" s="53">
        <v>0.93814432989690721</v>
      </c>
      <c r="I4401" s="53">
        <v>0.63636363636363635</v>
      </c>
      <c r="J4401" s="53">
        <v>10.764051215546115</v>
      </c>
      <c r="K4401" s="53">
        <v>135</v>
      </c>
      <c r="L4401" s="53">
        <v>99.92307692307692</v>
      </c>
      <c r="M4401" s="53">
        <v>253.6051282051281</v>
      </c>
      <c r="N4401" s="53">
        <v>15.9249844020372</v>
      </c>
      <c r="O4401" s="53">
        <v>0.35968648303146417</v>
      </c>
      <c r="P4401" s="53">
        <v>2.1796804017939184</v>
      </c>
      <c r="Q4401" s="53">
        <v>106.69480519480517</v>
      </c>
      <c r="R4401" s="53">
        <v>0.89354049426874194</v>
      </c>
      <c r="S4401" s="53">
        <v>5.3575936456888247</v>
      </c>
      <c r="T4401" s="53">
        <v>6.6621689998313145E-3</v>
      </c>
      <c r="U4401" s="53">
        <v>0.17145882507754118</v>
      </c>
      <c r="V4401" s="53">
        <v>13.211838857293634</v>
      </c>
      <c r="W4401" s="53">
        <v>8.9188797711228709</v>
      </c>
    </row>
    <row r="4402" spans="3:23" x14ac:dyDescent="0.25">
      <c r="C4402" s="70">
        <v>0</v>
      </c>
      <c r="D4402" s="53">
        <v>64</v>
      </c>
      <c r="E4402" s="53">
        <v>69</v>
      </c>
      <c r="F4402" s="53">
        <v>27.548000000000002</v>
      </c>
      <c r="G4402" s="53">
        <v>0.52356632461057018</v>
      </c>
      <c r="H4402" s="53">
        <v>0.92753623188405798</v>
      </c>
      <c r="I4402" s="53">
        <v>0.64646464646464652</v>
      </c>
      <c r="J4402" s="53">
        <v>9.0270333367641005</v>
      </c>
      <c r="K4402" s="53">
        <v>91</v>
      </c>
      <c r="L4402" s="53">
        <v>82.203125</v>
      </c>
      <c r="M4402" s="53">
        <v>16.862847222222221</v>
      </c>
      <c r="N4402" s="53">
        <v>4.1064397258723062</v>
      </c>
      <c r="O4402" s="53">
        <v>0.14719141761650809</v>
      </c>
      <c r="P4402" s="53">
        <v>2.1827825904163669</v>
      </c>
      <c r="Q4402" s="53">
        <v>227.34259259259287</v>
      </c>
      <c r="R4402" s="53">
        <v>9.8859845832557677E-2</v>
      </c>
      <c r="S4402" s="53">
        <v>3.8059431183607573</v>
      </c>
      <c r="T4402" s="53">
        <v>1.4917695473251035E-2</v>
      </c>
      <c r="U4402" s="53">
        <v>0.3236058110997157</v>
      </c>
      <c r="V4402" s="53">
        <v>9.9340531200562552</v>
      </c>
      <c r="W4402" s="53">
        <v>8.4636634517546412</v>
      </c>
    </row>
    <row r="4403" spans="3:23" x14ac:dyDescent="0.25">
      <c r="C4403" s="70">
        <v>0</v>
      </c>
      <c r="D4403" s="53">
        <v>5691</v>
      </c>
      <c r="E4403" s="53">
        <v>9233</v>
      </c>
      <c r="F4403" s="53">
        <v>473.65799999999996</v>
      </c>
      <c r="G4403" s="53">
        <v>0.85635403003235244</v>
      </c>
      <c r="H4403" s="53">
        <v>0.61637604245640631</v>
      </c>
      <c r="I4403" s="53">
        <v>0.45865570599613154</v>
      </c>
      <c r="J4403" s="53">
        <v>85.123476486148121</v>
      </c>
      <c r="K4403" s="53">
        <v>250</v>
      </c>
      <c r="L4403" s="53">
        <v>129.8929889298893</v>
      </c>
      <c r="M4403" s="53">
        <v>1519.2323076025123</v>
      </c>
      <c r="N4403" s="53">
        <v>38.977330688523452</v>
      </c>
      <c r="O4403" s="53">
        <v>0.69544880639317308</v>
      </c>
      <c r="P4403" s="53">
        <v>2.673120685678005</v>
      </c>
      <c r="Q4403" s="53">
        <v>54.124380099184599</v>
      </c>
      <c r="R4403" s="53">
        <v>0.99098762145858199</v>
      </c>
      <c r="S4403" s="53">
        <v>7.0767444479542672</v>
      </c>
      <c r="T4403" s="53">
        <v>6.0714009962526381E-4</v>
      </c>
      <c r="U4403" s="53">
        <v>0.31777036182862423</v>
      </c>
      <c r="V4403" s="53">
        <v>148.25909096432875</v>
      </c>
      <c r="W4403" s="53">
        <v>76.559388978850805</v>
      </c>
    </row>
    <row r="4404" spans="3:23" x14ac:dyDescent="0.25">
      <c r="C4404" s="70">
        <v>1</v>
      </c>
      <c r="D4404" s="53">
        <v>97</v>
      </c>
      <c r="E4404" s="53">
        <v>103</v>
      </c>
      <c r="F4404" s="53">
        <v>33.552</v>
      </c>
      <c r="G4404" s="53">
        <v>0.69482702441664634</v>
      </c>
      <c r="H4404" s="53">
        <v>0.94174757281553401</v>
      </c>
      <c r="I4404" s="53">
        <v>0.69285714285714284</v>
      </c>
      <c r="J4404" s="53">
        <v>11.113245963232828</v>
      </c>
      <c r="K4404" s="53">
        <v>177</v>
      </c>
      <c r="L4404" s="53">
        <v>116.01030927835052</v>
      </c>
      <c r="M4404" s="53">
        <v>742.07280927835063</v>
      </c>
      <c r="N4404" s="53">
        <v>27.24101336731713</v>
      </c>
      <c r="O4404" s="53">
        <v>0.35892892970141138</v>
      </c>
      <c r="P4404" s="53">
        <v>2.1839849775634361</v>
      </c>
      <c r="Q4404" s="53">
        <v>153.53896103896102</v>
      </c>
      <c r="R4404" s="53">
        <v>0.9445233489243422</v>
      </c>
      <c r="S4404" s="53">
        <v>5.723422635912347</v>
      </c>
      <c r="T4404" s="53">
        <v>6.6621689998313154E-3</v>
      </c>
      <c r="U4404" s="53">
        <v>0.16167015125841544</v>
      </c>
      <c r="V4404" s="53">
        <v>13.221048884173896</v>
      </c>
      <c r="W4404" s="53">
        <v>9.5082728836786288</v>
      </c>
    </row>
    <row r="4405" spans="3:23" x14ac:dyDescent="0.25">
      <c r="C4405" s="70">
        <v>0</v>
      </c>
      <c r="D4405" s="53">
        <v>715</v>
      </c>
      <c r="E4405" s="53">
        <v>968</v>
      </c>
      <c r="F4405" s="53">
        <v>136.96199999999999</v>
      </c>
      <c r="G4405" s="53">
        <v>0.94482891724533402</v>
      </c>
      <c r="H4405" s="53">
        <v>0.73863636363636365</v>
      </c>
      <c r="I4405" s="53">
        <v>0.5092592592592593</v>
      </c>
      <c r="J4405" s="53">
        <v>30.172276587716105</v>
      </c>
      <c r="K4405" s="53">
        <v>221</v>
      </c>
      <c r="L4405" s="53">
        <v>118.66853146853147</v>
      </c>
      <c r="M4405" s="53">
        <v>846.93339209809812</v>
      </c>
      <c r="N4405" s="53">
        <v>29.1021200619147</v>
      </c>
      <c r="O4405" s="53">
        <v>0.87676475605801696</v>
      </c>
      <c r="P4405" s="53">
        <v>3.7102729567757424</v>
      </c>
      <c r="Q4405" s="53">
        <v>232.46331236897248</v>
      </c>
      <c r="R4405" s="53">
        <v>0.94471811264568584</v>
      </c>
      <c r="S4405" s="53">
        <v>6.5421646656970358</v>
      </c>
      <c r="T4405" s="53">
        <v>1.3434184946387426E-3</v>
      </c>
      <c r="U4405" s="53">
        <v>0.23891134642158088</v>
      </c>
      <c r="V4405" s="53">
        <v>60.084224396066681</v>
      </c>
      <c r="W4405" s="53">
        <v>19.681441998891593</v>
      </c>
    </row>
    <row r="4406" spans="3:23" x14ac:dyDescent="0.25">
      <c r="C4406" s="70">
        <v>0</v>
      </c>
      <c r="D4406" s="53">
        <v>110</v>
      </c>
      <c r="E4406" s="53">
        <v>127</v>
      </c>
      <c r="F4406" s="53">
        <v>42.268999999999998</v>
      </c>
      <c r="G4406" s="53">
        <v>0.91602636676740679</v>
      </c>
      <c r="H4406" s="53">
        <v>0.86614173228346458</v>
      </c>
      <c r="I4406" s="53">
        <v>0.49773755656108598</v>
      </c>
      <c r="J4406" s="53">
        <v>11.834540545406394</v>
      </c>
      <c r="K4406" s="53">
        <v>127</v>
      </c>
      <c r="L4406" s="53">
        <v>95.481818181818184</v>
      </c>
      <c r="M4406" s="53">
        <v>160.17856547122594</v>
      </c>
      <c r="N4406" s="53">
        <v>12.656167092418855</v>
      </c>
      <c r="O4406" s="53">
        <v>0.51269413030676692</v>
      </c>
      <c r="P4406" s="53">
        <v>2.5860152692107765</v>
      </c>
      <c r="Q4406" s="53">
        <v>75.568376068376111</v>
      </c>
      <c r="R4406" s="53">
        <v>0.92661600491360019</v>
      </c>
      <c r="S4406" s="53">
        <v>5.2419741236398565</v>
      </c>
      <c r="T4406" s="53">
        <v>4.8213894367740481E-3</v>
      </c>
      <c r="U4406" s="53">
        <v>0.17890497414243131</v>
      </c>
      <c r="V4406" s="53">
        <v>19.320512612729093</v>
      </c>
      <c r="W4406" s="53">
        <v>7.7498064730906195</v>
      </c>
    </row>
    <row r="4407" spans="3:23" x14ac:dyDescent="0.25">
      <c r="C4407" s="70">
        <v>0</v>
      </c>
      <c r="D4407" s="53">
        <v>191</v>
      </c>
      <c r="E4407" s="53">
        <v>200</v>
      </c>
      <c r="F4407" s="53">
        <v>54.921999999999997</v>
      </c>
      <c r="G4407" s="53">
        <v>0.91860129666517398</v>
      </c>
      <c r="H4407" s="53">
        <v>0.95499999999999996</v>
      </c>
      <c r="I4407" s="53">
        <v>0.76400000000000001</v>
      </c>
      <c r="J4407" s="53">
        <v>15.594510349620345</v>
      </c>
      <c r="K4407" s="53">
        <v>139</v>
      </c>
      <c r="L4407" s="53">
        <v>99.308900523560212</v>
      </c>
      <c r="M4407" s="53">
        <v>298.01460457426271</v>
      </c>
      <c r="N4407" s="53">
        <v>17.263099506585217</v>
      </c>
      <c r="O4407" s="53">
        <v>0.60308489038529267</v>
      </c>
      <c r="P4407" s="53">
        <v>2.3713153286732758</v>
      </c>
      <c r="Q4407" s="53">
        <v>428.15769230769308</v>
      </c>
      <c r="R4407" s="53">
        <v>0.66925455428686376</v>
      </c>
      <c r="S4407" s="53">
        <v>5.542279174471612</v>
      </c>
      <c r="T4407" s="53">
        <v>4.6449704142011933E-3</v>
      </c>
      <c r="U4407" s="53">
        <v>0.17776518456359997</v>
      </c>
      <c r="V4407" s="53">
        <v>25.07265518946647</v>
      </c>
      <c r="W4407" s="53">
        <v>9.9083522629981093</v>
      </c>
    </row>
    <row r="4408" spans="3:23" x14ac:dyDescent="0.25">
      <c r="C4408" s="70">
        <v>0</v>
      </c>
      <c r="D4408" s="53">
        <v>5705</v>
      </c>
      <c r="E4408" s="53">
        <v>9402</v>
      </c>
      <c r="F4408" s="53">
        <v>470.59899999999993</v>
      </c>
      <c r="G4408" s="53">
        <v>0.85259376462911052</v>
      </c>
      <c r="H4408" s="53">
        <v>0.6067857902573921</v>
      </c>
      <c r="I4408" s="53">
        <v>0.46977931488801056</v>
      </c>
      <c r="J4408" s="53">
        <v>85.228115095396205</v>
      </c>
      <c r="K4408" s="53">
        <v>254</v>
      </c>
      <c r="L4408" s="53">
        <v>130.53128834355829</v>
      </c>
      <c r="M4408" s="53">
        <v>1580.5579707276736</v>
      </c>
      <c r="N4408" s="53">
        <v>39.756231847694941</v>
      </c>
      <c r="O4408" s="53">
        <v>0.73706612378808478</v>
      </c>
      <c r="P4408" s="53">
        <v>2.7137677615556477</v>
      </c>
      <c r="Q4408" s="53">
        <v>53.352811376266956</v>
      </c>
      <c r="R4408" s="53">
        <v>0.99130353359987844</v>
      </c>
      <c r="S4408" s="53">
        <v>7.102062970370671</v>
      </c>
      <c r="T4408" s="53">
        <v>5.8203431030205233E-4</v>
      </c>
      <c r="U4408" s="53">
        <v>0.31177155980508808</v>
      </c>
      <c r="V4408" s="53">
        <v>147.42691455700651</v>
      </c>
      <c r="W4408" s="53">
        <v>77.041512937046392</v>
      </c>
    </row>
    <row r="4409" spans="3:23" x14ac:dyDescent="0.25">
      <c r="C4409" s="70">
        <v>1</v>
      </c>
      <c r="D4409" s="53">
        <v>81</v>
      </c>
      <c r="E4409" s="53">
        <v>85</v>
      </c>
      <c r="F4409" s="53">
        <v>29.053000000000001</v>
      </c>
      <c r="G4409" s="53">
        <v>0.41054587745123727</v>
      </c>
      <c r="H4409" s="53">
        <v>0.95294117647058818</v>
      </c>
      <c r="I4409" s="53">
        <v>0.73636363636363633</v>
      </c>
      <c r="J4409" s="53">
        <v>10.155412503859614</v>
      </c>
      <c r="K4409" s="53">
        <v>173</v>
      </c>
      <c r="L4409" s="53">
        <v>115.91358024691358</v>
      </c>
      <c r="M4409" s="53">
        <v>695.22993827160496</v>
      </c>
      <c r="N4409" s="53">
        <v>26.36721332017483</v>
      </c>
      <c r="O4409" s="53">
        <v>0.37056310705054651</v>
      </c>
      <c r="P4409" s="53">
        <v>2.0911709538640633</v>
      </c>
      <c r="Q4409" s="53">
        <v>157.72727272727272</v>
      </c>
      <c r="R4409" s="53">
        <v>0.93369749354470577</v>
      </c>
      <c r="S4409" s="53">
        <v>5.7686813299649824</v>
      </c>
      <c r="T4409" s="53">
        <v>8.264462809917366E-3</v>
      </c>
      <c r="U4409" s="53">
        <v>0.1274261579064333</v>
      </c>
      <c r="V4409" s="53">
        <v>10.703134619130617</v>
      </c>
      <c r="W4409" s="53">
        <v>9.7595456660623316</v>
      </c>
    </row>
    <row r="4410" spans="3:23" x14ac:dyDescent="0.25">
      <c r="C4410" s="70">
        <v>0</v>
      </c>
      <c r="D4410" s="53">
        <v>802</v>
      </c>
      <c r="E4410" s="53">
        <v>1079</v>
      </c>
      <c r="F4410" s="53">
        <v>142.387</v>
      </c>
      <c r="G4410" s="53">
        <v>0.93179842776025978</v>
      </c>
      <c r="H4410" s="53">
        <v>0.74328081556997216</v>
      </c>
      <c r="I4410" s="53">
        <v>0.53183023872679047</v>
      </c>
      <c r="J4410" s="53">
        <v>31.955251757380985</v>
      </c>
      <c r="K4410" s="53">
        <v>238</v>
      </c>
      <c r="L4410" s="53">
        <v>120.03865336658355</v>
      </c>
      <c r="M4410" s="53">
        <v>961.99975249143029</v>
      </c>
      <c r="N4410" s="53">
        <v>31.016120848543107</v>
      </c>
      <c r="O4410" s="53">
        <v>1.0313225645951691</v>
      </c>
      <c r="P4410" s="53">
        <v>4.0627482518649147</v>
      </c>
      <c r="Q4410" s="53">
        <v>338.8711776187364</v>
      </c>
      <c r="R4410" s="53">
        <v>0.92557868637060692</v>
      </c>
      <c r="S4410" s="53">
        <v>6.6412548397560158</v>
      </c>
      <c r="T4410" s="53">
        <v>1.0493703566208186E-3</v>
      </c>
      <c r="U4410" s="53">
        <v>0.24382689429128551</v>
      </c>
      <c r="V4410" s="53">
        <v>60.283324456306296</v>
      </c>
      <c r="W4410" s="53">
        <v>21.881409398573538</v>
      </c>
    </row>
    <row r="4411" spans="3:23" x14ac:dyDescent="0.25">
      <c r="C4411" s="70">
        <v>0</v>
      </c>
      <c r="D4411" s="53">
        <v>110</v>
      </c>
      <c r="E4411" s="53">
        <v>130</v>
      </c>
      <c r="F4411" s="53">
        <v>43.311</v>
      </c>
      <c r="G4411" s="53">
        <v>0.92184754025766757</v>
      </c>
      <c r="H4411" s="53">
        <v>0.84615384615384615</v>
      </c>
      <c r="I4411" s="53">
        <v>0.46218487394957986</v>
      </c>
      <c r="J4411" s="53">
        <v>11.834540545406394</v>
      </c>
      <c r="K4411" s="53">
        <v>123</v>
      </c>
      <c r="L4411" s="53">
        <v>94.809090909090912</v>
      </c>
      <c r="M4411" s="53">
        <v>161.29349457881571</v>
      </c>
      <c r="N4411" s="53">
        <v>12.70013758109792</v>
      </c>
      <c r="O4411" s="53">
        <v>0.3644538082911119</v>
      </c>
      <c r="P4411" s="53">
        <v>2.2910651168265868</v>
      </c>
      <c r="Q4411" s="53">
        <v>80.019841269841237</v>
      </c>
      <c r="R4411" s="53">
        <v>0.92810322449455596</v>
      </c>
      <c r="S4411" s="53">
        <v>5.3018840369651556</v>
      </c>
      <c r="T4411" s="53">
        <v>4.2517006802721084E-3</v>
      </c>
      <c r="U4411" s="53">
        <v>0.18060413721303065</v>
      </c>
      <c r="V4411" s="53">
        <v>19.940476123276245</v>
      </c>
      <c r="W4411" s="53">
        <v>7.7279858044725778</v>
      </c>
    </row>
    <row r="4412" spans="3:23" x14ac:dyDescent="0.25">
      <c r="C4412" s="70">
        <v>0</v>
      </c>
      <c r="D4412" s="53">
        <v>244</v>
      </c>
      <c r="E4412" s="53">
        <v>262</v>
      </c>
      <c r="F4412" s="53">
        <v>67.177999999999997</v>
      </c>
      <c r="G4412" s="53">
        <v>0.94621889200663933</v>
      </c>
      <c r="H4412" s="53">
        <v>0.93129770992366412</v>
      </c>
      <c r="I4412" s="53">
        <v>0.81333333333333335</v>
      </c>
      <c r="J4412" s="53">
        <v>17.625846048215095</v>
      </c>
      <c r="K4412" s="53">
        <v>136</v>
      </c>
      <c r="L4412" s="53">
        <v>100.05327868852459</v>
      </c>
      <c r="M4412" s="53">
        <v>312.13295216892647</v>
      </c>
      <c r="N4412" s="53">
        <v>17.667284798998583</v>
      </c>
      <c r="O4412" s="53">
        <v>0.55482843732144171</v>
      </c>
      <c r="P4412" s="53">
        <v>2.1049117584396577</v>
      </c>
      <c r="Q4412" s="53">
        <v>340.78064516128944</v>
      </c>
      <c r="R4412" s="53">
        <v>0.64095119184197968</v>
      </c>
      <c r="S4412" s="53">
        <v>5.7328084490646649</v>
      </c>
      <c r="T4412" s="53">
        <v>4.3912591050988339E-3</v>
      </c>
      <c r="U4412" s="53">
        <v>0.23623394929475497</v>
      </c>
      <c r="V4412" s="53">
        <v>31.418106793724281</v>
      </c>
      <c r="W4412" s="53">
        <v>10.164610142599861</v>
      </c>
    </row>
    <row r="4413" spans="3:23" x14ac:dyDescent="0.25">
      <c r="C4413" s="70">
        <v>0</v>
      </c>
      <c r="D4413" s="53">
        <v>5665</v>
      </c>
      <c r="E4413" s="53">
        <v>9359</v>
      </c>
      <c r="F4413" s="53">
        <v>476.76100000000002</v>
      </c>
      <c r="G4413" s="53">
        <v>0.85819001792991367</v>
      </c>
      <c r="H4413" s="53">
        <v>0.60529971150763973</v>
      </c>
      <c r="I4413" s="53">
        <v>0.45458192906435563</v>
      </c>
      <c r="J4413" s="53">
        <v>84.928805601660841</v>
      </c>
      <c r="K4413" s="53">
        <v>255</v>
      </c>
      <c r="L4413" s="53">
        <v>131.68614298323035</v>
      </c>
      <c r="M4413" s="53">
        <v>1701.0836797712232</v>
      </c>
      <c r="N4413" s="53">
        <v>41.244195710078081</v>
      </c>
      <c r="O4413" s="53">
        <v>0.73350603042311036</v>
      </c>
      <c r="P4413" s="53">
        <v>2.724493835453627</v>
      </c>
      <c r="Q4413" s="53">
        <v>54.440302668259598</v>
      </c>
      <c r="R4413" s="53">
        <v>0.99136075064246409</v>
      </c>
      <c r="S4413" s="53">
        <v>7.1194569455202368</v>
      </c>
      <c r="T4413" s="53">
        <v>6.1329830149163078E-4</v>
      </c>
      <c r="U4413" s="53">
        <v>0.31362572380236303</v>
      </c>
      <c r="V4413" s="53">
        <v>147.60174261423592</v>
      </c>
      <c r="W4413" s="53">
        <v>75.768719434494116</v>
      </c>
    </row>
    <row r="4414" spans="3:23" x14ac:dyDescent="0.25">
      <c r="C4414" s="70">
        <v>1</v>
      </c>
      <c r="D4414" s="53">
        <v>72</v>
      </c>
      <c r="E4414" s="53">
        <v>77</v>
      </c>
      <c r="F4414" s="53">
        <v>27.646999999999998</v>
      </c>
      <c r="G4414" s="53">
        <v>0.51273075741216356</v>
      </c>
      <c r="H4414" s="53">
        <v>0.93506493506493504</v>
      </c>
      <c r="I4414" s="53">
        <v>0.72</v>
      </c>
      <c r="J4414" s="53">
        <v>9.5746147296343835</v>
      </c>
      <c r="K4414" s="53">
        <v>176</v>
      </c>
      <c r="L4414" s="53">
        <v>117.25</v>
      </c>
      <c r="M4414" s="53">
        <v>746.95070422535207</v>
      </c>
      <c r="N4414" s="53">
        <v>27.330398903516794</v>
      </c>
      <c r="O4414" s="53">
        <v>0.40752666772739216</v>
      </c>
      <c r="P4414" s="53">
        <v>2.0199387169774963</v>
      </c>
      <c r="Q4414" s="53">
        <v>227.25454545454542</v>
      </c>
      <c r="R4414" s="53">
        <v>0.909301515839397</v>
      </c>
      <c r="S4414" s="53">
        <v>5.492773786134487</v>
      </c>
      <c r="T4414" s="53">
        <v>9.0909090909090662E-3</v>
      </c>
      <c r="U4414" s="53">
        <v>0.11601794372005074</v>
      </c>
      <c r="V4414" s="53">
        <v>10.421511914742664</v>
      </c>
      <c r="W4414" s="53">
        <v>8.9473833972726542</v>
      </c>
    </row>
    <row r="4415" spans="3:23" x14ac:dyDescent="0.25">
      <c r="C4415" s="70">
        <v>0</v>
      </c>
      <c r="D4415" s="53">
        <v>855</v>
      </c>
      <c r="E4415" s="53">
        <v>1126</v>
      </c>
      <c r="F4415" s="53">
        <v>142.00699999999998</v>
      </c>
      <c r="G4415" s="53">
        <v>0.92265542841469572</v>
      </c>
      <c r="H4415" s="53">
        <v>0.75932504440497339</v>
      </c>
      <c r="I4415" s="53">
        <v>0.54597701149425293</v>
      </c>
      <c r="J4415" s="53">
        <v>32.994239053940369</v>
      </c>
      <c r="K4415" s="53">
        <v>242</v>
      </c>
      <c r="L4415" s="53">
        <v>121.37660818713451</v>
      </c>
      <c r="M4415" s="53">
        <v>1031.9680704493476</v>
      </c>
      <c r="N4415" s="53">
        <v>32.124259842825133</v>
      </c>
      <c r="O4415" s="53">
        <v>1.1137324990914212</v>
      </c>
      <c r="P4415" s="53">
        <v>4.1757722118744063</v>
      </c>
      <c r="Q4415" s="53">
        <v>248.63636363636189</v>
      </c>
      <c r="R4415" s="53">
        <v>0.94320356986588894</v>
      </c>
      <c r="S4415" s="53">
        <v>6.6695618245323001</v>
      </c>
      <c r="T4415" s="53">
        <v>1.0278987038256427E-3</v>
      </c>
      <c r="U4415" s="53">
        <v>0.24487171481457465</v>
      </c>
      <c r="V4415" s="53">
        <v>60.126702762600246</v>
      </c>
      <c r="W4415" s="53">
        <v>23.186384683812278</v>
      </c>
    </row>
    <row r="4416" spans="3:23" x14ac:dyDescent="0.25">
      <c r="C4416" s="70">
        <v>0</v>
      </c>
      <c r="D4416" s="53">
        <v>60</v>
      </c>
      <c r="E4416" s="53">
        <v>64</v>
      </c>
      <c r="F4416" s="53">
        <v>26.050999999999998</v>
      </c>
      <c r="G4416" s="53">
        <v>0.68068677120167331</v>
      </c>
      <c r="H4416" s="53">
        <v>0.9375</v>
      </c>
      <c r="I4416" s="53">
        <v>0.68181818181818177</v>
      </c>
      <c r="J4416" s="53">
        <v>8.7403874447366334</v>
      </c>
      <c r="K4416" s="53">
        <v>119</v>
      </c>
      <c r="L4416" s="53">
        <v>94.88333333333334</v>
      </c>
      <c r="M4416" s="53">
        <v>138.71497175141241</v>
      </c>
      <c r="N4416" s="53">
        <v>11.777732029190187</v>
      </c>
      <c r="O4416" s="53">
        <v>0.25135417903755503</v>
      </c>
      <c r="P4416" s="53">
        <v>2.0289455662945723</v>
      </c>
      <c r="Q4416" s="53">
        <v>72.500000000000014</v>
      </c>
      <c r="R4416" s="53">
        <v>0.86084309582232077</v>
      </c>
      <c r="S4416" s="53">
        <v>4.8106499704282299</v>
      </c>
      <c r="T4416" s="53">
        <v>1.1501736111111091E-2</v>
      </c>
      <c r="U4416" s="53">
        <v>0.1883977508058389</v>
      </c>
      <c r="V4416" s="53">
        <v>10.323477795994293</v>
      </c>
      <c r="W4416" s="53">
        <v>7.5627174404774511</v>
      </c>
    </row>
    <row r="4417" spans="3:23" x14ac:dyDescent="0.25">
      <c r="C4417" s="70">
        <v>0</v>
      </c>
      <c r="D4417" s="53">
        <v>284</v>
      </c>
      <c r="E4417" s="53">
        <v>301</v>
      </c>
      <c r="F4417" s="53">
        <v>68.956000000000003</v>
      </c>
      <c r="G4417" s="53">
        <v>0.92818165689350773</v>
      </c>
      <c r="H4417" s="53">
        <v>0.94352159468438535</v>
      </c>
      <c r="I4417" s="53">
        <v>0.76344086021505375</v>
      </c>
      <c r="J4417" s="53">
        <v>19.015783725757565</v>
      </c>
      <c r="K4417" s="53">
        <v>159</v>
      </c>
      <c r="L4417" s="53">
        <v>103.84859154929578</v>
      </c>
      <c r="M4417" s="53">
        <v>419.1678071965361</v>
      </c>
      <c r="N4417" s="53">
        <v>20.473588039142921</v>
      </c>
      <c r="O4417" s="53">
        <v>0.69798287509016177</v>
      </c>
      <c r="P4417" s="53">
        <v>2.5660957217816276</v>
      </c>
      <c r="Q4417" s="53">
        <v>387.11979166667004</v>
      </c>
      <c r="R4417" s="53">
        <v>0.75891436954850189</v>
      </c>
      <c r="S4417" s="53">
        <v>5.9324351388478149</v>
      </c>
      <c r="T4417" s="53">
        <v>3.4722222222222472E-3</v>
      </c>
      <c r="U4417" s="53">
        <v>0.20666328468292824</v>
      </c>
      <c r="V4417" s="53">
        <v>31.599319667152653</v>
      </c>
      <c r="W4417" s="53">
        <v>11.758973093049695</v>
      </c>
    </row>
    <row r="4418" spans="3:23" x14ac:dyDescent="0.25">
      <c r="C4418" s="70">
        <v>0</v>
      </c>
      <c r="D4418" s="53">
        <v>5284</v>
      </c>
      <c r="E4418" s="53">
        <v>8333</v>
      </c>
      <c r="F4418" s="53">
        <v>483.39400000000001</v>
      </c>
      <c r="G4418" s="53">
        <v>0.87351511731031783</v>
      </c>
      <c r="H4418" s="53">
        <v>0.63410536421456853</v>
      </c>
      <c r="I4418" s="53">
        <v>0.49914982051766482</v>
      </c>
      <c r="J4418" s="53">
        <v>82.023153770021537</v>
      </c>
      <c r="K4418" s="53">
        <v>255</v>
      </c>
      <c r="L4418" s="53">
        <v>135.07967448902346</v>
      </c>
      <c r="M4418" s="53">
        <v>1650.032833056998</v>
      </c>
      <c r="N4418" s="53">
        <v>40.620596168163239</v>
      </c>
      <c r="O4418" s="53">
        <v>0.69465322049922018</v>
      </c>
      <c r="P4418" s="53">
        <v>2.7686217126553139</v>
      </c>
      <c r="Q4418" s="53">
        <v>60.844725738395773</v>
      </c>
      <c r="R4418" s="53">
        <v>0.99027002324803548</v>
      </c>
      <c r="S4418" s="53">
        <v>7.1354615175092446</v>
      </c>
      <c r="T4418" s="53">
        <v>4.7388733603543953E-4</v>
      </c>
      <c r="U4418" s="53">
        <v>0.29806339780823221</v>
      </c>
      <c r="V4418" s="53">
        <v>147.07083503990305</v>
      </c>
      <c r="W4418" s="53">
        <v>71.59364439997367</v>
      </c>
    </row>
    <row r="4419" spans="3:23" x14ac:dyDescent="0.25">
      <c r="C4419" s="70">
        <v>1</v>
      </c>
      <c r="D4419" s="53">
        <v>68</v>
      </c>
      <c r="E4419" s="53">
        <v>73</v>
      </c>
      <c r="F4419" s="53">
        <v>27.366</v>
      </c>
      <c r="G4419" s="53">
        <v>0.41326538920237238</v>
      </c>
      <c r="H4419" s="53">
        <v>0.93150684931506844</v>
      </c>
      <c r="I4419" s="53">
        <v>0.68</v>
      </c>
      <c r="J4419" s="53">
        <v>9.3048529833625562</v>
      </c>
      <c r="K4419" s="53">
        <v>169</v>
      </c>
      <c r="L4419" s="53">
        <v>117.67647058823529</v>
      </c>
      <c r="M4419" s="53">
        <v>620.01316944688324</v>
      </c>
      <c r="N4419" s="53">
        <v>24.900063643430375</v>
      </c>
      <c r="O4419" s="53">
        <v>0.34365711039243479</v>
      </c>
      <c r="P4419" s="53">
        <v>1.9334512605338317</v>
      </c>
      <c r="Q4419" s="53">
        <v>255.06363636363633</v>
      </c>
      <c r="R4419" s="53">
        <v>0.89343819992786</v>
      </c>
      <c r="S4419" s="53">
        <v>5.3443845322359174</v>
      </c>
      <c r="T4419" s="53">
        <v>9.0909090909090662E-3</v>
      </c>
      <c r="U4419" s="53">
        <v>0.10491209118993915</v>
      </c>
      <c r="V4419" s="53">
        <v>9.8606028454091508</v>
      </c>
      <c r="W4419" s="53">
        <v>8.9791697617575288</v>
      </c>
    </row>
    <row r="4420" spans="3:23" x14ac:dyDescent="0.25">
      <c r="C4420" s="70">
        <v>0</v>
      </c>
      <c r="D4420" s="53">
        <v>57</v>
      </c>
      <c r="E4420" s="53">
        <v>61</v>
      </c>
      <c r="F4420" s="53">
        <v>24.645</v>
      </c>
      <c r="G4420" s="53">
        <v>0.54591534803443809</v>
      </c>
      <c r="H4420" s="53">
        <v>0.93442622950819676</v>
      </c>
      <c r="I4420" s="53">
        <v>0.71250000000000002</v>
      </c>
      <c r="J4420" s="53">
        <v>8.5190758917798277</v>
      </c>
      <c r="K4420" s="53">
        <v>108</v>
      </c>
      <c r="L4420" s="53">
        <v>94.05263157894737</v>
      </c>
      <c r="M4420" s="53">
        <v>67.300751879699249</v>
      </c>
      <c r="N4420" s="53">
        <v>8.2037035465513526</v>
      </c>
      <c r="O4420" s="53">
        <v>-0.10096207430611281</v>
      </c>
      <c r="P4420" s="53">
        <v>1.8737130033522915</v>
      </c>
      <c r="Q4420" s="53">
        <v>54.079545454545404</v>
      </c>
      <c r="R4420" s="53">
        <v>0.85107059881512792</v>
      </c>
      <c r="S4420" s="53">
        <v>4.4752746109146671</v>
      </c>
      <c r="T4420" s="53">
        <v>1.1621900826446258E-2</v>
      </c>
      <c r="U4420" s="53">
        <v>0.19413430635021531</v>
      </c>
      <c r="V4420" s="53">
        <v>9.3993248468658948</v>
      </c>
      <c r="W4420" s="53">
        <v>7.8751335111600413</v>
      </c>
    </row>
    <row r="4421" spans="3:23" x14ac:dyDescent="0.25">
      <c r="C4421" s="70">
        <v>0</v>
      </c>
      <c r="D4421" s="53">
        <v>926</v>
      </c>
      <c r="E4421" s="53">
        <v>1189</v>
      </c>
      <c r="F4421" s="53">
        <v>142.94199999999998</v>
      </c>
      <c r="G4421" s="53">
        <v>0.91031649702806317</v>
      </c>
      <c r="H4421" s="53">
        <v>0.77880571909167362</v>
      </c>
      <c r="I4421" s="53">
        <v>0.57160493827160497</v>
      </c>
      <c r="J4421" s="53">
        <v>34.336858016201198</v>
      </c>
      <c r="K4421" s="53">
        <v>247</v>
      </c>
      <c r="L4421" s="53">
        <v>123.50863930885529</v>
      </c>
      <c r="M4421" s="53">
        <v>1175.2945198762473</v>
      </c>
      <c r="N4421" s="53">
        <v>34.282568746758855</v>
      </c>
      <c r="O4421" s="53">
        <v>1.2782739656714472</v>
      </c>
      <c r="P4421" s="53">
        <v>4.5685758948427431</v>
      </c>
      <c r="Q4421" s="53">
        <v>378.21454545454179</v>
      </c>
      <c r="R4421" s="53">
        <v>0.92155130826901133</v>
      </c>
      <c r="S4421" s="53">
        <v>6.6985534733283707</v>
      </c>
      <c r="T4421" s="53">
        <v>9.307621671257784E-4</v>
      </c>
      <c r="U4421" s="53">
        <v>0.23079067101217254</v>
      </c>
      <c r="V4421" s="53">
        <v>59.813487575389168</v>
      </c>
      <c r="W4421" s="53">
        <v>24.757573122560547</v>
      </c>
    </row>
    <row r="4422" spans="3:23" x14ac:dyDescent="0.25">
      <c r="C4422" s="70">
        <v>0</v>
      </c>
      <c r="D4422" s="53">
        <v>41</v>
      </c>
      <c r="E4422" s="53">
        <v>45</v>
      </c>
      <c r="F4422" s="53">
        <v>20.907</v>
      </c>
      <c r="G4422" s="53">
        <v>0.37986972501764632</v>
      </c>
      <c r="H4422" s="53">
        <v>0.91111111111111109</v>
      </c>
      <c r="I4422" s="53">
        <v>0.640625</v>
      </c>
      <c r="J4422" s="53">
        <v>7.2251519938435669</v>
      </c>
      <c r="K4422" s="53">
        <v>119</v>
      </c>
      <c r="L4422" s="53">
        <v>101.34146341463415</v>
      </c>
      <c r="M4422" s="53">
        <v>100.93048780487807</v>
      </c>
      <c r="N4422" s="53">
        <v>10.046416664904859</v>
      </c>
      <c r="O4422" s="53">
        <v>-4.3915049984341786E-2</v>
      </c>
      <c r="P4422" s="53">
        <v>2.0377621763650549</v>
      </c>
      <c r="Q4422" s="53">
        <v>83.194444444444485</v>
      </c>
      <c r="R4422" s="53">
        <v>0.8176817565685166</v>
      </c>
      <c r="S4422" s="53">
        <v>4.5865851637781621</v>
      </c>
      <c r="T4422" s="53">
        <v>1.4660493827160524E-2</v>
      </c>
      <c r="U4422" s="53">
        <v>0.19128133236589109</v>
      </c>
      <c r="V4422" s="53">
        <v>7.6360292750506691</v>
      </c>
      <c r="W4422" s="53">
        <v>7.0636324810317683</v>
      </c>
    </row>
    <row r="4423" spans="3:23" x14ac:dyDescent="0.25">
      <c r="C4423" s="70">
        <v>0</v>
      </c>
      <c r="D4423" s="53">
        <v>307</v>
      </c>
      <c r="E4423" s="53">
        <v>332</v>
      </c>
      <c r="F4423" s="53">
        <v>71.12299999999999</v>
      </c>
      <c r="G4423" s="53">
        <v>0.91254513402603943</v>
      </c>
      <c r="H4423" s="53">
        <v>0.92469879518072284</v>
      </c>
      <c r="I4423" s="53">
        <v>0.76178660049627789</v>
      </c>
      <c r="J4423" s="53">
        <v>19.770800192043186</v>
      </c>
      <c r="K4423" s="53">
        <v>164</v>
      </c>
      <c r="L4423" s="53">
        <v>110.34201954397395</v>
      </c>
      <c r="M4423" s="53">
        <v>595.93165996040204</v>
      </c>
      <c r="N4423" s="53">
        <v>24.411711532795117</v>
      </c>
      <c r="O4423" s="53">
        <v>0.50475612215444832</v>
      </c>
      <c r="P4423" s="53">
        <v>1.9036877384089235</v>
      </c>
      <c r="Q4423" s="53">
        <v>561.94711538461604</v>
      </c>
      <c r="R4423" s="53">
        <v>0.80905530501052181</v>
      </c>
      <c r="S4423" s="53">
        <v>6.0754550694826257</v>
      </c>
      <c r="T4423" s="53">
        <v>3.2475036982248201E-3</v>
      </c>
      <c r="U4423" s="53">
        <v>0.21784333153400423</v>
      </c>
      <c r="V4423" s="53">
        <v>31.257506531719557</v>
      </c>
      <c r="W4423" s="53">
        <v>12.783570365412034</v>
      </c>
    </row>
    <row r="4424" spans="3:23" x14ac:dyDescent="0.25">
      <c r="C4424" s="70">
        <v>0</v>
      </c>
      <c r="D4424" s="53">
        <v>5197</v>
      </c>
      <c r="E4424" s="53">
        <v>8173</v>
      </c>
      <c r="F4424" s="53">
        <v>456.66499999999996</v>
      </c>
      <c r="G4424" s="53">
        <v>0.87538526748805912</v>
      </c>
      <c r="H4424" s="53">
        <v>0.63587421999265881</v>
      </c>
      <c r="I4424" s="53">
        <v>0.49354226020892689</v>
      </c>
      <c r="J4424" s="53">
        <v>81.345103810792693</v>
      </c>
      <c r="K4424" s="53">
        <v>253</v>
      </c>
      <c r="L4424" s="53">
        <v>134.20685010583028</v>
      </c>
      <c r="M4424" s="53">
        <v>1664.932762920763</v>
      </c>
      <c r="N4424" s="53">
        <v>40.803587623158371</v>
      </c>
      <c r="O4424" s="53">
        <v>0.71411795448365722</v>
      </c>
      <c r="P4424" s="53">
        <v>2.7488447574076549</v>
      </c>
      <c r="Q4424" s="53">
        <v>60.515837104073235</v>
      </c>
      <c r="R4424" s="53">
        <v>0.99010210636891671</v>
      </c>
      <c r="S4424" s="53">
        <v>7.1274117317081327</v>
      </c>
      <c r="T4424" s="53">
        <v>4.9720223104908002E-4</v>
      </c>
      <c r="U4424" s="53">
        <v>0.29906842157580488</v>
      </c>
      <c r="V4424" s="53">
        <v>147.05196903257456</v>
      </c>
      <c r="W4424" s="53">
        <v>71.088735445858006</v>
      </c>
    </row>
    <row r="4425" spans="3:23" x14ac:dyDescent="0.25">
      <c r="C4425" s="70">
        <v>1</v>
      </c>
      <c r="D4425" s="53">
        <v>68</v>
      </c>
      <c r="E4425" s="53">
        <v>72</v>
      </c>
      <c r="F4425" s="53">
        <v>27.366</v>
      </c>
      <c r="G4425" s="53">
        <v>0.49217935427689891</v>
      </c>
      <c r="H4425" s="53">
        <v>0.94444444444444442</v>
      </c>
      <c r="I4425" s="53">
        <v>0.68686868686868685</v>
      </c>
      <c r="J4425" s="53">
        <v>9.3048529833625562</v>
      </c>
      <c r="K4425" s="53">
        <v>167</v>
      </c>
      <c r="L4425" s="53">
        <v>117.25</v>
      </c>
      <c r="M4425" s="53">
        <v>650.96641791044772</v>
      </c>
      <c r="N4425" s="53">
        <v>25.514043542928427</v>
      </c>
      <c r="O4425" s="53">
        <v>0.36573749064102606</v>
      </c>
      <c r="P4425" s="53">
        <v>1.9902606830316756</v>
      </c>
      <c r="Q4425" s="53">
        <v>231.35185185185193</v>
      </c>
      <c r="R4425" s="53">
        <v>0.90149712335609833</v>
      </c>
      <c r="S4425" s="53">
        <v>5.318864863213717</v>
      </c>
      <c r="T4425" s="53">
        <v>9.2592592592592639E-3</v>
      </c>
      <c r="U4425" s="53">
        <v>0.13224405157630206</v>
      </c>
      <c r="V4425" s="53">
        <v>10.071733699410299</v>
      </c>
      <c r="W4425" s="53">
        <v>8.7673818990126264</v>
      </c>
    </row>
    <row r="4426" spans="3:23" x14ac:dyDescent="0.25">
      <c r="C4426" s="70">
        <v>0</v>
      </c>
      <c r="D4426" s="53">
        <v>29</v>
      </c>
      <c r="E4426" s="53">
        <v>33</v>
      </c>
      <c r="F4426" s="53">
        <v>17.996000000000002</v>
      </c>
      <c r="G4426" s="53">
        <v>0</v>
      </c>
      <c r="H4426" s="53">
        <v>0.87878787878787878</v>
      </c>
      <c r="I4426" s="53">
        <v>0.59183673469387754</v>
      </c>
      <c r="J4426" s="53">
        <v>6.0765077797464979</v>
      </c>
      <c r="K4426" s="53">
        <v>109</v>
      </c>
      <c r="L4426" s="53">
        <v>94.965517241379317</v>
      </c>
      <c r="M4426" s="53">
        <v>59.963054187192128</v>
      </c>
      <c r="N4426" s="53">
        <v>7.7435814832151229</v>
      </c>
      <c r="O4426" s="53">
        <v>-0.18515050538455957</v>
      </c>
      <c r="P4426" s="53">
        <v>2.2720880842712461</v>
      </c>
      <c r="Q4426" s="53">
        <v>42.910714285714292</v>
      </c>
      <c r="R4426" s="53">
        <v>0.81016769884728757</v>
      </c>
      <c r="S4426" s="53">
        <v>4.159199529386524</v>
      </c>
      <c r="T4426" s="53">
        <v>1.9770408163265318E-2</v>
      </c>
      <c r="U4426" s="53">
        <v>0.31939067876567856</v>
      </c>
      <c r="V4426" s="53">
        <v>6.2330229193099944</v>
      </c>
      <c r="W4426" s="53">
        <v>6.2330229193099944</v>
      </c>
    </row>
    <row r="4427" spans="3:23" x14ac:dyDescent="0.25">
      <c r="C4427" s="70">
        <v>0</v>
      </c>
      <c r="D4427" s="53">
        <v>998</v>
      </c>
      <c r="E4427" s="53">
        <v>1288</v>
      </c>
      <c r="F4427" s="53">
        <v>148.95399999999998</v>
      </c>
      <c r="G4427" s="53">
        <v>0.89904801825866476</v>
      </c>
      <c r="H4427" s="53">
        <v>0.77484472049689446</v>
      </c>
      <c r="I4427" s="53">
        <v>0.54986225895316809</v>
      </c>
      <c r="J4427" s="53">
        <v>35.646781981627633</v>
      </c>
      <c r="K4427" s="53">
        <v>252</v>
      </c>
      <c r="L4427" s="53">
        <v>123.41382765531063</v>
      </c>
      <c r="M4427" s="53">
        <v>1288.6941716934366</v>
      </c>
      <c r="N4427" s="53">
        <v>35.898386756140404</v>
      </c>
      <c r="O4427" s="53">
        <v>1.451893403028061</v>
      </c>
      <c r="P4427" s="53">
        <v>4.8916289744324999</v>
      </c>
      <c r="Q4427" s="53">
        <v>284.11363636363785</v>
      </c>
      <c r="R4427" s="53">
        <v>0.93968223844395549</v>
      </c>
      <c r="S4427" s="53">
        <v>6.6775197812497735</v>
      </c>
      <c r="T4427" s="53">
        <v>9.2705815108414815E-4</v>
      </c>
      <c r="U4427" s="53">
        <v>0.22740078606445402</v>
      </c>
      <c r="V4427" s="53">
        <v>60.025148018100353</v>
      </c>
      <c r="W4427" s="53">
        <v>26.282013689478283</v>
      </c>
    </row>
    <row r="4428" spans="3:23" x14ac:dyDescent="0.25">
      <c r="C4428" s="70">
        <v>0</v>
      </c>
      <c r="D4428" s="53">
        <v>57</v>
      </c>
      <c r="E4428" s="53">
        <v>61</v>
      </c>
      <c r="F4428" s="53">
        <v>24.645</v>
      </c>
      <c r="G4428" s="53">
        <v>0.54591534803443831</v>
      </c>
      <c r="H4428" s="53">
        <v>0.93442622950819676</v>
      </c>
      <c r="I4428" s="53">
        <v>0.71250000000000002</v>
      </c>
      <c r="J4428" s="53">
        <v>8.5190758917798277</v>
      </c>
      <c r="K4428" s="53">
        <v>127</v>
      </c>
      <c r="L4428" s="53">
        <v>103.63157894736842</v>
      </c>
      <c r="M4428" s="53">
        <v>148.7725563909774</v>
      </c>
      <c r="N4428" s="53">
        <v>12.197235604471096</v>
      </c>
      <c r="O4428" s="53">
        <v>7.8195496976662712E-2</v>
      </c>
      <c r="P4428" s="53">
        <v>2.0714312179897121</v>
      </c>
      <c r="Q4428" s="53">
        <v>97.670454545454604</v>
      </c>
      <c r="R4428" s="53">
        <v>0.84040216647770494</v>
      </c>
      <c r="S4428" s="53">
        <v>4.8894788297644345</v>
      </c>
      <c r="T4428" s="53">
        <v>1.2913223140495842E-2</v>
      </c>
      <c r="U4428" s="53">
        <v>0.1903348633259975</v>
      </c>
      <c r="V4428" s="53">
        <v>9.3993248468658912</v>
      </c>
      <c r="W4428" s="53">
        <v>7.8751335111600369</v>
      </c>
    </row>
    <row r="4429" spans="3:23" x14ac:dyDescent="0.25">
      <c r="C4429" s="70">
        <v>0</v>
      </c>
      <c r="D4429" s="53">
        <v>370</v>
      </c>
      <c r="E4429" s="53">
        <v>396</v>
      </c>
      <c r="F4429" s="53">
        <v>79.36</v>
      </c>
      <c r="G4429" s="53">
        <v>0.917025628440027</v>
      </c>
      <c r="H4429" s="53">
        <v>0.93434343434343436</v>
      </c>
      <c r="I4429" s="53">
        <v>0.70476190476190481</v>
      </c>
      <c r="J4429" s="53">
        <v>21.704806646271006</v>
      </c>
      <c r="K4429" s="53">
        <v>169</v>
      </c>
      <c r="L4429" s="53">
        <v>111.27027027027027</v>
      </c>
      <c r="M4429" s="53">
        <v>658.19233868014351</v>
      </c>
      <c r="N4429" s="53">
        <v>25.655259474036576</v>
      </c>
      <c r="O4429" s="53">
        <v>0.62063026799079435</v>
      </c>
      <c r="P4429" s="53">
        <v>2.1977913556687469</v>
      </c>
      <c r="Q4429" s="53">
        <v>361.63518518518316</v>
      </c>
      <c r="R4429" s="53">
        <v>0.82777635594759946</v>
      </c>
      <c r="S4429" s="53">
        <v>6.2018759501528073</v>
      </c>
      <c r="T4429" s="53">
        <v>2.2770919067215483E-3</v>
      </c>
      <c r="U4429" s="53">
        <v>0.18450623917919362</v>
      </c>
      <c r="V4429" s="53">
        <v>34.942433850528857</v>
      </c>
      <c r="W4429" s="53">
        <v>13.936030785330267</v>
      </c>
    </row>
    <row r="4430" spans="3:23" x14ac:dyDescent="0.25">
      <c r="C4430" s="70">
        <v>0</v>
      </c>
      <c r="D4430" s="53">
        <v>4985</v>
      </c>
      <c r="E4430" s="53">
        <v>7929</v>
      </c>
      <c r="F4430" s="53">
        <v>530.94000000000005</v>
      </c>
      <c r="G4430" s="53">
        <v>0.87627222320860421</v>
      </c>
      <c r="H4430" s="53">
        <v>0.62870475469794429</v>
      </c>
      <c r="I4430" s="53">
        <v>0.47340930674264009</v>
      </c>
      <c r="J4430" s="53">
        <v>79.668683499257</v>
      </c>
      <c r="K4430" s="53">
        <v>254</v>
      </c>
      <c r="L4430" s="53">
        <v>135.48585757271815</v>
      </c>
      <c r="M4430" s="53">
        <v>1630.0375708184047</v>
      </c>
      <c r="N4430" s="53">
        <v>40.373723767054294</v>
      </c>
      <c r="O4430" s="53">
        <v>0.64777324342985421</v>
      </c>
      <c r="P4430" s="53">
        <v>2.6847881006720131</v>
      </c>
      <c r="Q4430" s="53">
        <v>58.82381221719541</v>
      </c>
      <c r="R4430" s="53">
        <v>0.99006548358781399</v>
      </c>
      <c r="S4430" s="53">
        <v>7.1203473831924979</v>
      </c>
      <c r="T4430" s="53">
        <v>4.8543644456277424E-4</v>
      </c>
      <c r="U4430" s="53">
        <v>0.29542946808296372</v>
      </c>
      <c r="V4430" s="53">
        <v>145.34887346084392</v>
      </c>
      <c r="W4430" s="53">
        <v>70.031463039792072</v>
      </c>
    </row>
    <row r="4431" spans="3:23" x14ac:dyDescent="0.25">
      <c r="C4431" s="70">
        <v>1</v>
      </c>
      <c r="D4431" s="53">
        <v>74</v>
      </c>
      <c r="E4431" s="53">
        <v>78</v>
      </c>
      <c r="F4431" s="53">
        <v>28.474</v>
      </c>
      <c r="G4431" s="53">
        <v>0.51097595907775073</v>
      </c>
      <c r="H4431" s="53">
        <v>0.94871794871794868</v>
      </c>
      <c r="I4431" s="53">
        <v>0.74747474747474751</v>
      </c>
      <c r="J4431" s="53">
        <v>9.7066846199102415</v>
      </c>
      <c r="K4431" s="53">
        <v>169</v>
      </c>
      <c r="L4431" s="53">
        <v>118.20270270270271</v>
      </c>
      <c r="M4431" s="53">
        <v>702.41040355423922</v>
      </c>
      <c r="N4431" s="53">
        <v>26.503026309352659</v>
      </c>
      <c r="O4431" s="53">
        <v>0.33796146274724487</v>
      </c>
      <c r="P4431" s="53">
        <v>1.9956891039481797</v>
      </c>
      <c r="Q4431" s="53">
        <v>247.24074074074073</v>
      </c>
      <c r="R4431" s="53">
        <v>0.90097279512606754</v>
      </c>
      <c r="S4431" s="53">
        <v>5.5404023520569678</v>
      </c>
      <c r="T4431" s="53">
        <v>9.2592592592592639E-3</v>
      </c>
      <c r="U4431" s="53">
        <v>0.15160547869369084</v>
      </c>
      <c r="V4431" s="53">
        <v>10.55255793437753</v>
      </c>
      <c r="W4431" s="53">
        <v>9.0709260696395067</v>
      </c>
    </row>
    <row r="4432" spans="3:23" x14ac:dyDescent="0.25">
      <c r="C4432" s="70">
        <v>0</v>
      </c>
      <c r="D4432" s="53">
        <v>1111</v>
      </c>
      <c r="E4432" s="53">
        <v>1586</v>
      </c>
      <c r="F4432" s="53">
        <v>176.58499999999998</v>
      </c>
      <c r="G4432" s="53">
        <v>0.85570279672829619</v>
      </c>
      <c r="H4432" s="53">
        <v>0.70050441361916771</v>
      </c>
      <c r="I4432" s="53">
        <v>0.46137873754152825</v>
      </c>
      <c r="J4432" s="53">
        <v>37.61075822422044</v>
      </c>
      <c r="K4432" s="53">
        <v>246</v>
      </c>
      <c r="L4432" s="53">
        <v>124.44464446444644</v>
      </c>
      <c r="M4432" s="53">
        <v>1520.8885996707775</v>
      </c>
      <c r="N4432" s="53">
        <v>38.998571764498983</v>
      </c>
      <c r="O4432" s="53">
        <v>1.4772266324903354</v>
      </c>
      <c r="P4432" s="53">
        <v>4.4756528044390249</v>
      </c>
      <c r="Q4432" s="53">
        <v>344.51733986128232</v>
      </c>
      <c r="R4432" s="53">
        <v>0.93589146389091893</v>
      </c>
      <c r="S4432" s="53">
        <v>6.6830380873655217</v>
      </c>
      <c r="T4432" s="53">
        <v>8.6543248902474948E-4</v>
      </c>
      <c r="U4432" s="53">
        <v>0.26600163047949776</v>
      </c>
      <c r="V4432" s="53">
        <v>61.455710452850511</v>
      </c>
      <c r="W4432" s="53">
        <v>31.801339387530849</v>
      </c>
    </row>
    <row r="4433" spans="3:23" x14ac:dyDescent="0.25">
      <c r="C4433" s="70">
        <v>0</v>
      </c>
      <c r="D4433" s="53">
        <v>44</v>
      </c>
      <c r="E4433" s="53">
        <v>48</v>
      </c>
      <c r="F4433" s="53">
        <v>22.312999999999999</v>
      </c>
      <c r="G4433" s="53">
        <v>0.60751669847806078</v>
      </c>
      <c r="H4433" s="53">
        <v>0.91666666666666663</v>
      </c>
      <c r="I4433" s="53">
        <v>0.61111111111111116</v>
      </c>
      <c r="J4433" s="53">
        <v>7.4848206370191104</v>
      </c>
      <c r="K4433" s="53">
        <v>122</v>
      </c>
      <c r="L4433" s="53">
        <v>101.29545454545455</v>
      </c>
      <c r="M4433" s="53">
        <v>132.9106765327696</v>
      </c>
      <c r="N4433" s="53">
        <v>11.52868928077991</v>
      </c>
      <c r="O4433" s="53">
        <v>-0.15367780948740789</v>
      </c>
      <c r="P4433" s="53">
        <v>2.2702357435161575</v>
      </c>
      <c r="Q4433" s="53">
        <v>112.69999999999999</v>
      </c>
      <c r="R4433" s="53">
        <v>0.80258525827934302</v>
      </c>
      <c r="S4433" s="53">
        <v>4.7433003685389563</v>
      </c>
      <c r="T4433" s="53">
        <v>1.281250000000001E-2</v>
      </c>
      <c r="U4433" s="53">
        <v>0.16474745788697021</v>
      </c>
      <c r="V4433" s="53">
        <v>8.5442171759943637</v>
      </c>
      <c r="W4433" s="53">
        <v>6.7867307100684107</v>
      </c>
    </row>
    <row r="4434" spans="3:23" x14ac:dyDescent="0.25">
      <c r="C4434" s="70">
        <v>0</v>
      </c>
      <c r="D4434" s="53">
        <v>356</v>
      </c>
      <c r="E4434" s="53">
        <v>375</v>
      </c>
      <c r="F4434" s="53">
        <v>74.695999999999998</v>
      </c>
      <c r="G4434" s="53">
        <v>0.88646040307864216</v>
      </c>
      <c r="H4434" s="53">
        <v>0.94933333333333336</v>
      </c>
      <c r="I4434" s="53">
        <v>0.7416666666666667</v>
      </c>
      <c r="J4434" s="53">
        <v>21.290215544369619</v>
      </c>
      <c r="K4434" s="53">
        <v>180</v>
      </c>
      <c r="L4434" s="53">
        <v>117.76123595505618</v>
      </c>
      <c r="M4434" s="53">
        <v>775.14564804557688</v>
      </c>
      <c r="N4434" s="53">
        <v>27.841437607378985</v>
      </c>
      <c r="O4434" s="53">
        <v>0.42144106308763818</v>
      </c>
      <c r="P4434" s="53">
        <v>1.9470089098077901</v>
      </c>
      <c r="Q4434" s="53">
        <v>288.83434343434368</v>
      </c>
      <c r="R4434" s="53">
        <v>0.86108483499839017</v>
      </c>
      <c r="S4434" s="53">
        <v>6.3069831092297335</v>
      </c>
      <c r="T4434" s="53">
        <v>2.5181103968982734E-3</v>
      </c>
      <c r="U4434" s="53">
        <v>0.20786106532689019</v>
      </c>
      <c r="V4434" s="53">
        <v>31.510559494185667</v>
      </c>
      <c r="W4434" s="53">
        <v>14.583226980027286</v>
      </c>
    </row>
    <row r="4435" spans="3:23" x14ac:dyDescent="0.25">
      <c r="C4435" s="70">
        <v>0</v>
      </c>
      <c r="D4435" s="53">
        <v>4715</v>
      </c>
      <c r="E4435" s="53">
        <v>7262</v>
      </c>
      <c r="F4435" s="53">
        <v>428.024</v>
      </c>
      <c r="G4435" s="53">
        <v>0.86760432187015013</v>
      </c>
      <c r="H4435" s="53">
        <v>0.6492701735059212</v>
      </c>
      <c r="I4435" s="53">
        <v>0.50606418375013418</v>
      </c>
      <c r="J4435" s="53">
        <v>77.481123207051482</v>
      </c>
      <c r="K4435" s="53">
        <v>253</v>
      </c>
      <c r="L4435" s="53">
        <v>137.1592788971368</v>
      </c>
      <c r="M4435" s="53">
        <v>1547.6014810242355</v>
      </c>
      <c r="N4435" s="53">
        <v>39.339566355315043</v>
      </c>
      <c r="O4435" s="53">
        <v>0.59135740800998216</v>
      </c>
      <c r="P4435" s="53">
        <v>2.6709058693220351</v>
      </c>
      <c r="Q4435" s="53">
        <v>64.620928252076126</v>
      </c>
      <c r="R4435" s="53">
        <v>0.98905751701891709</v>
      </c>
      <c r="S4435" s="53">
        <v>7.1165522203406315</v>
      </c>
      <c r="T4435" s="53">
        <v>4.19435233076254E-4</v>
      </c>
      <c r="U4435" s="53">
        <v>0.26649811471720242</v>
      </c>
      <c r="V4435" s="53">
        <v>138.21740773461354</v>
      </c>
      <c r="W4435" s="53">
        <v>68.729325664006637</v>
      </c>
    </row>
    <row r="4436" spans="3:23" x14ac:dyDescent="0.25">
      <c r="C4436" s="70">
        <v>0</v>
      </c>
      <c r="D4436" s="53">
        <v>95</v>
      </c>
      <c r="E4436" s="53">
        <v>103</v>
      </c>
      <c r="F4436" s="53">
        <v>33.552</v>
      </c>
      <c r="G4436" s="53">
        <v>0.52076514935026075</v>
      </c>
      <c r="H4436" s="53">
        <v>0.92233009708737868</v>
      </c>
      <c r="I4436" s="53">
        <v>0.65972222222222221</v>
      </c>
      <c r="J4436" s="53">
        <v>10.99807968464679</v>
      </c>
      <c r="K4436" s="53">
        <v>99</v>
      </c>
      <c r="L4436" s="53">
        <v>90.94736842105263</v>
      </c>
      <c r="M4436" s="53">
        <v>28.390817469204929</v>
      </c>
      <c r="N4436" s="53">
        <v>5.3283034325388163</v>
      </c>
      <c r="O4436" s="53">
        <v>-0.37947560153130544</v>
      </c>
      <c r="P4436" s="53">
        <v>2.167993551686795</v>
      </c>
      <c r="Q4436" s="53">
        <v>21.544871794871767</v>
      </c>
      <c r="R4436" s="53">
        <v>0.94593661964232978</v>
      </c>
      <c r="S4436" s="53">
        <v>4.1901884407871997</v>
      </c>
      <c r="T4436" s="53">
        <v>9.4510190664036809E-3</v>
      </c>
      <c r="U4436" s="53">
        <v>0.29919455544455509</v>
      </c>
      <c r="V4436" s="53">
        <v>12.104574383665435</v>
      </c>
      <c r="W4436" s="53">
        <v>10.333674933136654</v>
      </c>
    </row>
    <row r="4437" spans="3:23" x14ac:dyDescent="0.25">
      <c r="C4437" s="70">
        <v>1</v>
      </c>
      <c r="D4437" s="53">
        <v>79</v>
      </c>
      <c r="E4437" s="53">
        <v>85</v>
      </c>
      <c r="F4437" s="53">
        <v>29.698</v>
      </c>
      <c r="G4437" s="53">
        <v>0.54370423820672686</v>
      </c>
      <c r="H4437" s="53">
        <v>0.92941176470588238</v>
      </c>
      <c r="I4437" s="53">
        <v>0.71818181818181814</v>
      </c>
      <c r="J4437" s="53">
        <v>10.029253413593549</v>
      </c>
      <c r="K4437" s="53">
        <v>179</v>
      </c>
      <c r="L4437" s="53">
        <v>121.63291139240506</v>
      </c>
      <c r="M4437" s="53">
        <v>809.46608244076606</v>
      </c>
      <c r="N4437" s="53">
        <v>28.451117419896992</v>
      </c>
      <c r="O4437" s="53">
        <v>0.41461135055862919</v>
      </c>
      <c r="P4437" s="53">
        <v>1.9930364253043156</v>
      </c>
      <c r="Q4437" s="53">
        <v>232.24166666666662</v>
      </c>
      <c r="R4437" s="53">
        <v>0.90525283404084211</v>
      </c>
      <c r="S4437" s="53">
        <v>5.6517582797679031</v>
      </c>
      <c r="T4437" s="53">
        <v>8.4722222222222039E-3</v>
      </c>
      <c r="U4437" s="53">
        <v>0.13862596782726394</v>
      </c>
      <c r="V4437" s="53">
        <v>11.048526718260671</v>
      </c>
      <c r="W4437" s="53">
        <v>9.2727731646940619</v>
      </c>
    </row>
    <row r="4438" spans="3:23" x14ac:dyDescent="0.25">
      <c r="C4438" s="70">
        <v>0</v>
      </c>
      <c r="D4438" s="53">
        <v>1166</v>
      </c>
      <c r="E4438" s="53">
        <v>1689</v>
      </c>
      <c r="F4438" s="53">
        <v>187.69099999999997</v>
      </c>
      <c r="G4438" s="53">
        <v>0.85722171066287589</v>
      </c>
      <c r="H4438" s="53">
        <v>0.69034931912374187</v>
      </c>
      <c r="I4438" s="53">
        <v>0.46752205292702487</v>
      </c>
      <c r="J4438" s="53">
        <v>38.530472475187736</v>
      </c>
      <c r="K4438" s="53">
        <v>248</v>
      </c>
      <c r="L4438" s="53">
        <v>126.82418524871355</v>
      </c>
      <c r="M4438" s="53">
        <v>1724.1141270180149</v>
      </c>
      <c r="N4438" s="53">
        <v>41.522453287564971</v>
      </c>
      <c r="O4438" s="53">
        <v>1.3340816651830325</v>
      </c>
      <c r="P4438" s="53">
        <v>3.9062377311676215</v>
      </c>
      <c r="Q4438" s="53">
        <v>290.99251083957529</v>
      </c>
      <c r="R4438" s="53">
        <v>0.94806650263032588</v>
      </c>
      <c r="S4438" s="53">
        <v>6.7871567285755345</v>
      </c>
      <c r="T4438" s="53">
        <v>8.3913771879771959E-4</v>
      </c>
      <c r="U4438" s="53">
        <v>0.26858460270063339</v>
      </c>
      <c r="V4438" s="53">
        <v>63.873628613033063</v>
      </c>
      <c r="W4438" s="53">
        <v>32.891566053166841</v>
      </c>
    </row>
    <row r="4439" spans="3:23" x14ac:dyDescent="0.25">
      <c r="C4439" s="70">
        <v>0</v>
      </c>
      <c r="D4439" s="53">
        <v>396</v>
      </c>
      <c r="E4439" s="53">
        <v>426</v>
      </c>
      <c r="F4439" s="53">
        <v>79.22</v>
      </c>
      <c r="G4439" s="53">
        <v>0.85916818515248572</v>
      </c>
      <c r="H4439" s="53">
        <v>0.92957746478873238</v>
      </c>
      <c r="I4439" s="53">
        <v>0.6875</v>
      </c>
      <c r="J4439" s="53">
        <v>22.454461911057329</v>
      </c>
      <c r="K4439" s="53">
        <v>164</v>
      </c>
      <c r="L4439" s="53">
        <v>115.29040404040404</v>
      </c>
      <c r="M4439" s="53">
        <v>578.70785705152821</v>
      </c>
      <c r="N4439" s="53">
        <v>24.05634754179296</v>
      </c>
      <c r="O4439" s="53">
        <v>0.30157285795330518</v>
      </c>
      <c r="P4439" s="53">
        <v>1.832901900982981</v>
      </c>
      <c r="Q4439" s="53">
        <v>304.52356902356695</v>
      </c>
      <c r="R4439" s="53">
        <v>0.86228978145959223</v>
      </c>
      <c r="S4439" s="53">
        <v>6.2321276465764353</v>
      </c>
      <c r="T4439" s="53">
        <v>2.0746182362343843E-3</v>
      </c>
      <c r="U4439" s="53">
        <v>0.23439073411695621</v>
      </c>
      <c r="V4439" s="53">
        <v>31.844960181631624</v>
      </c>
      <c r="W4439" s="53">
        <v>16.2948526503443</v>
      </c>
    </row>
    <row r="4440" spans="3:23" x14ac:dyDescent="0.25">
      <c r="C4440" s="70">
        <v>0</v>
      </c>
      <c r="D4440" s="53">
        <v>99</v>
      </c>
      <c r="E4440" s="53">
        <v>117</v>
      </c>
      <c r="F4440" s="53">
        <v>40.407999999999994</v>
      </c>
      <c r="G4440" s="53">
        <v>0.90892461229858246</v>
      </c>
      <c r="H4440" s="53">
        <v>0.84615384615384615</v>
      </c>
      <c r="I4440" s="53">
        <v>0.58235294117647063</v>
      </c>
      <c r="J4440" s="53">
        <v>11.227230955528665</v>
      </c>
      <c r="K4440" s="53">
        <v>134</v>
      </c>
      <c r="L4440" s="53">
        <v>98.808080808080803</v>
      </c>
      <c r="M4440" s="53">
        <v>192.91177076891364</v>
      </c>
      <c r="N4440" s="53">
        <v>13.889268186946122</v>
      </c>
      <c r="O4440" s="53">
        <v>0.89376008273516516</v>
      </c>
      <c r="P4440" s="53">
        <v>2.9946136848589511</v>
      </c>
      <c r="Q4440" s="53">
        <v>92.883333333333368</v>
      </c>
      <c r="R4440" s="53">
        <v>0.93049229620583584</v>
      </c>
      <c r="S4440" s="53">
        <v>5.0036792931930947</v>
      </c>
      <c r="T4440" s="53">
        <v>6.0493827160493976E-3</v>
      </c>
      <c r="U4440" s="53">
        <v>0.21252884936127955</v>
      </c>
      <c r="V4440" s="53">
        <v>18.000308905949325</v>
      </c>
      <c r="W4440" s="53">
        <v>7.5054175986273384</v>
      </c>
    </row>
    <row r="4441" spans="3:23" x14ac:dyDescent="0.25">
      <c r="C4441" s="70">
        <v>0</v>
      </c>
      <c r="D4441" s="53">
        <v>4496</v>
      </c>
      <c r="E4441" s="53">
        <v>6857</v>
      </c>
      <c r="F4441" s="53">
        <v>396.10099999999994</v>
      </c>
      <c r="G4441" s="53">
        <v>0.87464273433508732</v>
      </c>
      <c r="H4441" s="53">
        <v>0.65568032667347231</v>
      </c>
      <c r="I4441" s="53">
        <v>0.49066899487067556</v>
      </c>
      <c r="J4441" s="53">
        <v>75.660326414371838</v>
      </c>
      <c r="K4441" s="53">
        <v>251</v>
      </c>
      <c r="L4441" s="53">
        <v>137.9461743772242</v>
      </c>
      <c r="M4441" s="53">
        <v>1539.2367017128579</v>
      </c>
      <c r="N4441" s="53">
        <v>39.233107214607131</v>
      </c>
      <c r="O4441" s="53">
        <v>0.57030722620338914</v>
      </c>
      <c r="P4441" s="53">
        <v>2.556614330762168</v>
      </c>
      <c r="Q4441" s="53">
        <v>64.917099567099513</v>
      </c>
      <c r="R4441" s="53">
        <v>0.98896114385064493</v>
      </c>
      <c r="S4441" s="53">
        <v>7.1176796985203703</v>
      </c>
      <c r="T4441" s="53">
        <v>4.1708832293242345E-4</v>
      </c>
      <c r="U4441" s="53">
        <v>0.2694502190502665</v>
      </c>
      <c r="V4441" s="53">
        <v>137.06522785142855</v>
      </c>
      <c r="W4441" s="53">
        <v>66.444846758971735</v>
      </c>
    </row>
    <row r="4442" spans="3:23" x14ac:dyDescent="0.25">
      <c r="C4442" s="70">
        <v>0</v>
      </c>
      <c r="D4442" s="53">
        <v>56</v>
      </c>
      <c r="E4442" s="53">
        <v>61</v>
      </c>
      <c r="F4442" s="53">
        <v>24.553999999999998</v>
      </c>
      <c r="G4442" s="53">
        <v>0.44437560077418831</v>
      </c>
      <c r="H4442" s="53">
        <v>0.91803278688524592</v>
      </c>
      <c r="I4442" s="53">
        <v>0.69135802469135799</v>
      </c>
      <c r="J4442" s="53">
        <v>8.4440164912895046</v>
      </c>
      <c r="K4442" s="53">
        <v>97</v>
      </c>
      <c r="L4442" s="53">
        <v>87.732142857142861</v>
      </c>
      <c r="M4442" s="53">
        <v>21.726948051948053</v>
      </c>
      <c r="N4442" s="53">
        <v>4.6612174431094777</v>
      </c>
      <c r="O4442" s="53">
        <v>3.882704022398057E-2</v>
      </c>
      <c r="P4442" s="53">
        <v>2.0048063559038716</v>
      </c>
      <c r="Q4442" s="53">
        <v>19.022222222222226</v>
      </c>
      <c r="R4442" s="53">
        <v>0.91638419544477323</v>
      </c>
      <c r="S4442" s="53">
        <v>3.966686950278608</v>
      </c>
      <c r="T4442" s="53">
        <v>1.3333333333333352E-2</v>
      </c>
      <c r="U4442" s="53">
        <v>0.29135802469135796</v>
      </c>
      <c r="V4442" s="53">
        <v>9.0308772275627227</v>
      </c>
      <c r="W4442" s="53">
        <v>8.090226195975589</v>
      </c>
    </row>
    <row r="4443" spans="3:23" x14ac:dyDescent="0.25">
      <c r="C4443" s="70">
        <v>1</v>
      </c>
      <c r="D4443" s="53">
        <v>72</v>
      </c>
      <c r="E4443" s="53">
        <v>76</v>
      </c>
      <c r="F4443" s="53">
        <v>28.010999999999999</v>
      </c>
      <c r="G4443" s="53">
        <v>0.56922593726839898</v>
      </c>
      <c r="H4443" s="53">
        <v>0.94736842105263153</v>
      </c>
      <c r="I4443" s="53">
        <v>0.72727272727272729</v>
      </c>
      <c r="J4443" s="53">
        <v>9.5746147296343835</v>
      </c>
      <c r="K4443" s="53">
        <v>161</v>
      </c>
      <c r="L4443" s="53">
        <v>115.61111111111111</v>
      </c>
      <c r="M4443" s="53">
        <v>546.52269170579041</v>
      </c>
      <c r="N4443" s="53">
        <v>23.377824785590946</v>
      </c>
      <c r="O4443" s="53">
        <v>0.35330897380654969</v>
      </c>
      <c r="P4443" s="53">
        <v>1.9611266963475353</v>
      </c>
      <c r="Q4443" s="53">
        <v>204.01851851851859</v>
      </c>
      <c r="R4443" s="53">
        <v>0.89300814533022121</v>
      </c>
      <c r="S4443" s="53">
        <v>5.4335423624332329</v>
      </c>
      <c r="T4443" s="53">
        <v>9.2592592592592639E-3</v>
      </c>
      <c r="U4443" s="53">
        <v>0.12332701227774277</v>
      </c>
      <c r="V4443" s="53">
        <v>10.647278640640341</v>
      </c>
      <c r="W4443" s="53">
        <v>8.7539917254250881</v>
      </c>
    </row>
    <row r="4444" spans="3:23" x14ac:dyDescent="0.25">
      <c r="C4444" s="70">
        <v>0</v>
      </c>
      <c r="D4444" s="53">
        <v>1635</v>
      </c>
      <c r="E4444" s="53">
        <v>2708</v>
      </c>
      <c r="F4444" s="53">
        <v>297.41899999999998</v>
      </c>
      <c r="G4444" s="53">
        <v>0.95001870927719101</v>
      </c>
      <c r="H4444" s="53">
        <v>0.6037666174298375</v>
      </c>
      <c r="I4444" s="53">
        <v>0.38707386363636365</v>
      </c>
      <c r="J4444" s="53">
        <v>45.626161964841955</v>
      </c>
      <c r="K4444" s="53">
        <v>244</v>
      </c>
      <c r="L4444" s="53">
        <v>127.30948012232416</v>
      </c>
      <c r="M4444" s="53">
        <v>1637.4831108066755</v>
      </c>
      <c r="N4444" s="53">
        <v>40.465826456488884</v>
      </c>
      <c r="O4444" s="53">
        <v>1.2907683194183066</v>
      </c>
      <c r="P4444" s="53">
        <v>3.8389985480341235</v>
      </c>
      <c r="Q4444" s="53">
        <v>288.37582005623358</v>
      </c>
      <c r="R4444" s="53">
        <v>0.94575948394410325</v>
      </c>
      <c r="S4444" s="53">
        <v>6.8042561024117294</v>
      </c>
      <c r="T4444" s="53">
        <v>9.0306098697493235E-4</v>
      </c>
      <c r="U4444" s="53">
        <v>0.29960688601965335</v>
      </c>
      <c r="V4444" s="53">
        <v>103.59029262757932</v>
      </c>
      <c r="W4444" s="53">
        <v>32.340161368409689</v>
      </c>
    </row>
    <row r="4445" spans="3:23" x14ac:dyDescent="0.25">
      <c r="C4445" s="70">
        <v>0</v>
      </c>
      <c r="D4445" s="53">
        <v>161</v>
      </c>
      <c r="E4445" s="53">
        <v>185</v>
      </c>
      <c r="F4445" s="53">
        <v>55.807000000000002</v>
      </c>
      <c r="G4445" s="53">
        <v>0.95316738400775847</v>
      </c>
      <c r="H4445" s="53">
        <v>0.87027027027027026</v>
      </c>
      <c r="I4445" s="53">
        <v>0.53666666666666663</v>
      </c>
      <c r="J4445" s="53">
        <v>14.317526556719256</v>
      </c>
      <c r="K4445" s="53">
        <v>143</v>
      </c>
      <c r="L4445" s="53">
        <v>104.39130434782609</v>
      </c>
      <c r="M4445" s="53">
        <v>251.81467391304335</v>
      </c>
      <c r="N4445" s="53">
        <v>15.868669569722703</v>
      </c>
      <c r="O4445" s="53">
        <v>0.38597314843845876</v>
      </c>
      <c r="P4445" s="53">
        <v>2.1267978836115495</v>
      </c>
      <c r="Q4445" s="53">
        <v>187.21474358974356</v>
      </c>
      <c r="R4445" s="53">
        <v>0.8756238211542221</v>
      </c>
      <c r="S4445" s="53">
        <v>5.613421462385654</v>
      </c>
      <c r="T4445" s="53">
        <v>3.5338593030900937E-3</v>
      </c>
      <c r="U4445" s="53">
        <v>0.1487276796445966</v>
      </c>
      <c r="V4445" s="53">
        <v>26.882553201351108</v>
      </c>
      <c r="W4445" s="53">
        <v>8.1304475848411997</v>
      </c>
    </row>
    <row r="4446" spans="3:23" x14ac:dyDescent="0.25">
      <c r="C4446" s="70">
        <v>0</v>
      </c>
      <c r="D4446" s="53">
        <v>43</v>
      </c>
      <c r="E4446" s="53">
        <v>47</v>
      </c>
      <c r="F4446" s="53">
        <v>21.552</v>
      </c>
      <c r="G4446" s="53">
        <v>0.53810701977690156</v>
      </c>
      <c r="H4446" s="53">
        <v>0.91489361702127658</v>
      </c>
      <c r="I4446" s="53">
        <v>0.68253968253968256</v>
      </c>
      <c r="J4446" s="53">
        <v>7.399277020331918</v>
      </c>
      <c r="K4446" s="53">
        <v>128</v>
      </c>
      <c r="L4446" s="53">
        <v>101.93023255813954</v>
      </c>
      <c r="M4446" s="53">
        <v>210.68549280177177</v>
      </c>
      <c r="N4446" s="53">
        <v>14.515009224997819</v>
      </c>
      <c r="O4446" s="53">
        <v>0.20354099465650111</v>
      </c>
      <c r="P4446" s="53">
        <v>1.8383362357393207</v>
      </c>
      <c r="Q4446" s="53">
        <v>264.62857142857138</v>
      </c>
      <c r="R4446" s="53">
        <v>0.51779232771172279</v>
      </c>
      <c r="S4446" s="53">
        <v>4.704879870779914</v>
      </c>
      <c r="T4446" s="53">
        <v>1.8367346938775512E-2</v>
      </c>
      <c r="U4446" s="53">
        <v>0.10135287781262477</v>
      </c>
      <c r="V4446" s="53">
        <v>8.1744544421237428</v>
      </c>
      <c r="W4446" s="53">
        <v>6.8900557484721601</v>
      </c>
    </row>
    <row r="4447" spans="3:23" x14ac:dyDescent="0.25">
      <c r="C4447" s="70">
        <v>0</v>
      </c>
      <c r="D4447" s="53">
        <v>4524</v>
      </c>
      <c r="E4447" s="53">
        <v>6830</v>
      </c>
      <c r="F4447" s="53">
        <v>391.13900000000001</v>
      </c>
      <c r="G4447" s="53">
        <v>0.87659968281069289</v>
      </c>
      <c r="H4447" s="53">
        <v>0.66237188872620789</v>
      </c>
      <c r="I4447" s="53">
        <v>0.49790887079022672</v>
      </c>
      <c r="J4447" s="53">
        <v>75.895557843538356</v>
      </c>
      <c r="K4447" s="53">
        <v>253</v>
      </c>
      <c r="L4447" s="53">
        <v>137.88527851458886</v>
      </c>
      <c r="M4447" s="53">
        <v>1573.2158875855173</v>
      </c>
      <c r="N4447" s="53">
        <v>39.663785593227452</v>
      </c>
      <c r="O4447" s="53">
        <v>0.59378159897114424</v>
      </c>
      <c r="P4447" s="53">
        <v>2.5530038704157598</v>
      </c>
      <c r="Q4447" s="53">
        <v>65.454545454544345</v>
      </c>
      <c r="R4447" s="53">
        <v>0.98897781650882111</v>
      </c>
      <c r="S4447" s="53">
        <v>7.1197559647577791</v>
      </c>
      <c r="T4447" s="53">
        <v>4.051544719759695E-4</v>
      </c>
      <c r="U4447" s="53">
        <v>0.26830015772279237</v>
      </c>
      <c r="V4447" s="53">
        <v>136.09003622718504</v>
      </c>
      <c r="W4447" s="53">
        <v>65.489290741799351</v>
      </c>
    </row>
    <row r="4448" spans="3:23" x14ac:dyDescent="0.25">
      <c r="C4448" s="70">
        <v>1</v>
      </c>
      <c r="D4448" s="53">
        <v>71</v>
      </c>
      <c r="E4448" s="53">
        <v>75</v>
      </c>
      <c r="F4448" s="53">
        <v>27.646999999999998</v>
      </c>
      <c r="G4448" s="53">
        <v>0.56880110138686357</v>
      </c>
      <c r="H4448" s="53">
        <v>0.94666666666666666</v>
      </c>
      <c r="I4448" s="53">
        <v>0.71717171717171713</v>
      </c>
      <c r="J4448" s="53">
        <v>9.5078918628787825</v>
      </c>
      <c r="K4448" s="53">
        <v>162</v>
      </c>
      <c r="L4448" s="53">
        <v>117.04225352112677</v>
      </c>
      <c r="M4448" s="53">
        <v>553.46961770623739</v>
      </c>
      <c r="N4448" s="53">
        <v>23.525935001743022</v>
      </c>
      <c r="O4448" s="53">
        <v>0.29421193868610329</v>
      </c>
      <c r="P4448" s="53">
        <v>1.9579290606381021</v>
      </c>
      <c r="Q4448" s="53">
        <v>205.80555555555557</v>
      </c>
      <c r="R4448" s="53">
        <v>0.88409238165255699</v>
      </c>
      <c r="S4448" s="53">
        <v>5.5332057461128858</v>
      </c>
      <c r="T4448" s="53">
        <v>9.4307270233196221E-3</v>
      </c>
      <c r="U4448" s="53">
        <v>0.13456333283801836</v>
      </c>
      <c r="V4448" s="53">
        <v>10.58271322680109</v>
      </c>
      <c r="W4448" s="53">
        <v>8.7040182284742311</v>
      </c>
    </row>
    <row r="4449" spans="3:23" x14ac:dyDescent="0.25">
      <c r="C4449" s="70">
        <v>0</v>
      </c>
      <c r="D4449" s="53">
        <v>97</v>
      </c>
      <c r="E4449" s="53">
        <v>103</v>
      </c>
      <c r="F4449" s="53">
        <v>34.106000000000002</v>
      </c>
      <c r="G4449" s="53">
        <v>0.72786063565052517</v>
      </c>
      <c r="H4449" s="53">
        <v>0.94174757281553401</v>
      </c>
      <c r="I4449" s="53">
        <v>0.69285714285714284</v>
      </c>
      <c r="J4449" s="53">
        <v>11.113245963232828</v>
      </c>
      <c r="K4449" s="53">
        <v>135</v>
      </c>
      <c r="L4449" s="53">
        <v>105.8659793814433</v>
      </c>
      <c r="M4449" s="53">
        <v>218.32560137457051</v>
      </c>
      <c r="N4449" s="53">
        <v>14.775845200007021</v>
      </c>
      <c r="O4449" s="53">
        <v>0.21259402956641674</v>
      </c>
      <c r="P4449" s="53">
        <v>1.9043710873808777</v>
      </c>
      <c r="Q4449" s="53">
        <v>48.876623376623343</v>
      </c>
      <c r="R4449" s="53">
        <v>0.94196024700154179</v>
      </c>
      <c r="S4449" s="53">
        <v>5.2311689662025085</v>
      </c>
      <c r="T4449" s="53">
        <v>6.9994940124810034E-3</v>
      </c>
      <c r="U4449" s="53">
        <v>0.24239742941041637</v>
      </c>
      <c r="V4449" s="53">
        <v>13.553200936997456</v>
      </c>
      <c r="W4449" s="53">
        <v>9.2937698929284185</v>
      </c>
    </row>
    <row r="4450" spans="3:23" x14ac:dyDescent="0.25">
      <c r="C4450" s="70">
        <v>0</v>
      </c>
      <c r="D4450" s="53">
        <v>1555</v>
      </c>
      <c r="E4450" s="53">
        <v>2099</v>
      </c>
      <c r="F4450" s="53">
        <v>261.72599999999994</v>
      </c>
      <c r="G4450" s="53">
        <v>0.96519044798454057</v>
      </c>
      <c r="H4450" s="53">
        <v>0.74082896617436877</v>
      </c>
      <c r="I4450" s="53">
        <v>0.5585488505747126</v>
      </c>
      <c r="J4450" s="53">
        <v>44.495926690689089</v>
      </c>
      <c r="K4450" s="53">
        <v>249</v>
      </c>
      <c r="L4450" s="53">
        <v>130.61800643086818</v>
      </c>
      <c r="M4450" s="53">
        <v>1756.6673718275026</v>
      </c>
      <c r="N4450" s="53">
        <v>41.912615902941475</v>
      </c>
      <c r="O4450" s="53">
        <v>1.1790282328838864</v>
      </c>
      <c r="P4450" s="53">
        <v>3.5472785073166238</v>
      </c>
      <c r="Q4450" s="53">
        <v>373.70778528261263</v>
      </c>
      <c r="R4450" s="53">
        <v>0.92394180764440015</v>
      </c>
      <c r="S4450" s="53">
        <v>6.887346112162656</v>
      </c>
      <c r="T4450" s="53">
        <v>5.9712100477076185E-4</v>
      </c>
      <c r="U4450" s="53">
        <v>0.21151069511562856</v>
      </c>
      <c r="V4450" s="53">
        <v>100.21153162118931</v>
      </c>
      <c r="W4450" s="53">
        <v>26.210133874770275</v>
      </c>
    </row>
    <row r="4451" spans="3:23" x14ac:dyDescent="0.25">
      <c r="C4451" s="70">
        <v>0</v>
      </c>
      <c r="D4451" s="53">
        <v>314</v>
      </c>
      <c r="E4451" s="53">
        <v>381</v>
      </c>
      <c r="F4451" s="53">
        <v>87.225000000000009</v>
      </c>
      <c r="G4451" s="53">
        <v>0.97161279972687242</v>
      </c>
      <c r="H4451" s="53">
        <v>0.8241469816272966</v>
      </c>
      <c r="I4451" s="53">
        <v>0.61932938856015785</v>
      </c>
      <c r="J4451" s="53">
        <v>19.994929783493639</v>
      </c>
      <c r="K4451" s="53">
        <v>143</v>
      </c>
      <c r="L4451" s="53">
        <v>103.44904458598727</v>
      </c>
      <c r="M4451" s="53">
        <v>227.47503103314943</v>
      </c>
      <c r="N4451" s="53">
        <v>15.082275393094685</v>
      </c>
      <c r="O4451" s="53">
        <v>0.35146752367885337</v>
      </c>
      <c r="P4451" s="53">
        <v>2.5496339093345366</v>
      </c>
      <c r="Q4451" s="53">
        <v>90.648076923077085</v>
      </c>
      <c r="R4451" s="53">
        <v>0.91222286677307474</v>
      </c>
      <c r="S4451" s="53">
        <v>5.6381255437304354</v>
      </c>
      <c r="T4451" s="53">
        <v>2.4630177514792903E-3</v>
      </c>
      <c r="U4451" s="53">
        <v>0.20608675091718362</v>
      </c>
      <c r="V4451" s="53">
        <v>43.1637842347467</v>
      </c>
      <c r="W4451" s="53">
        <v>10.211548591674063</v>
      </c>
    </row>
    <row r="4452" spans="3:23" x14ac:dyDescent="0.25">
      <c r="C4452" s="70">
        <v>0</v>
      </c>
      <c r="D4452" s="53">
        <v>4653</v>
      </c>
      <c r="E4452" s="53">
        <v>6710</v>
      </c>
      <c r="F4452" s="53">
        <v>366.072</v>
      </c>
      <c r="G4452" s="53">
        <v>0.88129217455323838</v>
      </c>
      <c r="H4452" s="53">
        <v>0.69344262295081971</v>
      </c>
      <c r="I4452" s="53">
        <v>0.51019736842105268</v>
      </c>
      <c r="J4452" s="53">
        <v>76.970017550035095</v>
      </c>
      <c r="K4452" s="53">
        <v>255</v>
      </c>
      <c r="L4452" s="53">
        <v>136.11046636578553</v>
      </c>
      <c r="M4452" s="53">
        <v>1624.0144497609517</v>
      </c>
      <c r="N4452" s="53">
        <v>40.299062641219727</v>
      </c>
      <c r="O4452" s="53">
        <v>0.59292563090678907</v>
      </c>
      <c r="P4452" s="53">
        <v>2.5547140718211447</v>
      </c>
      <c r="Q4452" s="53">
        <v>62.347868638539524</v>
      </c>
      <c r="R4452" s="53">
        <v>0.98933514101028663</v>
      </c>
      <c r="S4452" s="53">
        <v>7.125060629421557</v>
      </c>
      <c r="T4452" s="53">
        <v>4.1813289095756417E-4</v>
      </c>
      <c r="U4452" s="53">
        <v>0.27414880981130163</v>
      </c>
      <c r="V4452" s="53">
        <v>134.83187115416334</v>
      </c>
      <c r="W4452" s="53">
        <v>63.717739608732948</v>
      </c>
    </row>
    <row r="4453" spans="3:23" x14ac:dyDescent="0.25">
      <c r="C4453" s="70">
        <v>0</v>
      </c>
      <c r="D4453" s="53">
        <v>68</v>
      </c>
      <c r="E4453" s="53">
        <v>72</v>
      </c>
      <c r="F4453" s="53">
        <v>28.010999999999999</v>
      </c>
      <c r="G4453" s="53">
        <v>0.70463016933930678</v>
      </c>
      <c r="H4453" s="53">
        <v>0.94444444444444442</v>
      </c>
      <c r="I4453" s="53">
        <v>0.70833333333333337</v>
      </c>
      <c r="J4453" s="53">
        <v>9.3048529833625562</v>
      </c>
      <c r="K4453" s="53">
        <v>104</v>
      </c>
      <c r="L4453" s="53">
        <v>91.67647058823529</v>
      </c>
      <c r="M4453" s="53">
        <v>59.893766461808603</v>
      </c>
      <c r="N4453" s="53">
        <v>7.7391063089874015</v>
      </c>
      <c r="O4453" s="53">
        <v>-6.0753413461168249E-2</v>
      </c>
      <c r="P4453" s="53">
        <v>1.6707394968616904</v>
      </c>
      <c r="Q4453" s="53">
        <v>36.611111111111093</v>
      </c>
      <c r="R4453" s="53">
        <v>0.91518580656461579</v>
      </c>
      <c r="S4453" s="53">
        <v>4.480721944688848</v>
      </c>
      <c r="T4453" s="53">
        <v>1.1145404663923192E-2</v>
      </c>
      <c r="U4453" s="53">
        <v>0.30083164006775126</v>
      </c>
      <c r="V4453" s="53">
        <v>11.158793894177947</v>
      </c>
      <c r="W4453" s="53">
        <v>7.9179983769063575</v>
      </c>
    </row>
    <row r="4454" spans="3:23" x14ac:dyDescent="0.25">
      <c r="C4454" s="70">
        <v>1</v>
      </c>
      <c r="D4454" s="53">
        <v>71</v>
      </c>
      <c r="E4454" s="53">
        <v>76</v>
      </c>
      <c r="F4454" s="53">
        <v>27.828999999999997</v>
      </c>
      <c r="G4454" s="53">
        <v>0.54606068717973733</v>
      </c>
      <c r="H4454" s="53">
        <v>0.93421052631578949</v>
      </c>
      <c r="I4454" s="53">
        <v>0.71717171717171713</v>
      </c>
      <c r="J4454" s="53">
        <v>9.5078918628787825</v>
      </c>
      <c r="K4454" s="53">
        <v>167</v>
      </c>
      <c r="L4454" s="53">
        <v>119.21126760563381</v>
      </c>
      <c r="M4454" s="53">
        <v>574.19758551307837</v>
      </c>
      <c r="N4454" s="53">
        <v>23.96242027661393</v>
      </c>
      <c r="O4454" s="53">
        <v>0.35334005547098607</v>
      </c>
      <c r="P4454" s="53">
        <v>2.0083669519156429</v>
      </c>
      <c r="Q4454" s="53">
        <v>221.61111111111123</v>
      </c>
      <c r="R4454" s="53">
        <v>0.89810148168953974</v>
      </c>
      <c r="S4454" s="53">
        <v>5.373417324029135</v>
      </c>
      <c r="T4454" s="53">
        <v>9.2592592592592639E-3</v>
      </c>
      <c r="U4454" s="53">
        <v>0.1106512125474164</v>
      </c>
      <c r="V4454" s="53">
        <v>10.487597891332898</v>
      </c>
      <c r="W4454" s="53">
        <v>8.7859392108525842</v>
      </c>
    </row>
    <row r="4455" spans="3:23" x14ac:dyDescent="0.25">
      <c r="C4455" s="70">
        <v>0</v>
      </c>
      <c r="D4455" s="53">
        <v>97</v>
      </c>
      <c r="E4455" s="53">
        <v>105</v>
      </c>
      <c r="F4455" s="53">
        <v>34.106000000000002</v>
      </c>
      <c r="G4455" s="53">
        <v>0.74718728486986374</v>
      </c>
      <c r="H4455" s="53">
        <v>0.92380952380952386</v>
      </c>
      <c r="I4455" s="53">
        <v>0.67832167832167833</v>
      </c>
      <c r="J4455" s="53">
        <v>11.113245963232828</v>
      </c>
      <c r="K4455" s="53">
        <v>136</v>
      </c>
      <c r="L4455" s="53">
        <v>104.69072164948453</v>
      </c>
      <c r="M4455" s="53">
        <v>260.82001718213053</v>
      </c>
      <c r="N4455" s="53">
        <v>16.149923132390771</v>
      </c>
      <c r="O4455" s="53">
        <v>0.22956110095298937</v>
      </c>
      <c r="P4455" s="53">
        <v>1.9204240188387212</v>
      </c>
      <c r="Q4455" s="53">
        <v>54.121794871794876</v>
      </c>
      <c r="R4455" s="53">
        <v>0.94509224517481483</v>
      </c>
      <c r="S4455" s="53">
        <v>5.3565792449280814</v>
      </c>
      <c r="T4455" s="53">
        <v>7.2320841551610686E-3</v>
      </c>
      <c r="U4455" s="53">
        <v>0.22934724313772864</v>
      </c>
      <c r="V4455" s="53">
        <v>13.821694149973418</v>
      </c>
      <c r="W4455" s="53">
        <v>9.1860851170903626</v>
      </c>
    </row>
    <row r="4456" spans="3:23" x14ac:dyDescent="0.25">
      <c r="C4456" s="70">
        <v>0</v>
      </c>
      <c r="D4456" s="53">
        <v>1770</v>
      </c>
      <c r="E4456" s="53">
        <v>2423</v>
      </c>
      <c r="F4456" s="53">
        <v>299.45400000000001</v>
      </c>
      <c r="G4456" s="53">
        <v>0.96540657622916337</v>
      </c>
      <c r="H4456" s="53">
        <v>0.73049938093272804</v>
      </c>
      <c r="I4456" s="53">
        <v>0.53701456310679607</v>
      </c>
      <c r="J4456" s="53">
        <v>47.4724551101082</v>
      </c>
      <c r="K4456" s="53">
        <v>248</v>
      </c>
      <c r="L4456" s="53">
        <v>128.75028248587572</v>
      </c>
      <c r="M4456" s="53">
        <v>1884.7629309546403</v>
      </c>
      <c r="N4456" s="53">
        <v>43.413856439559019</v>
      </c>
      <c r="O4456" s="53">
        <v>1.2127738191749069</v>
      </c>
      <c r="P4456" s="53">
        <v>3.500370315381331</v>
      </c>
      <c r="Q4456" s="53">
        <v>387.69681490384625</v>
      </c>
      <c r="R4456" s="53">
        <v>0.92632394805187757</v>
      </c>
      <c r="S4456" s="53">
        <v>6.8744211428668089</v>
      </c>
      <c r="T4456" s="53">
        <v>6.3454893213758313E-4</v>
      </c>
      <c r="U4456" s="53">
        <v>0.23154691446741452</v>
      </c>
      <c r="V4456" s="53">
        <v>106.56953953018819</v>
      </c>
      <c r="W4456" s="53">
        <v>27.787921619563676</v>
      </c>
    </row>
    <row r="4457" spans="3:23" x14ac:dyDescent="0.25">
      <c r="C4457" s="70">
        <v>0</v>
      </c>
      <c r="D4457" s="53">
        <v>363</v>
      </c>
      <c r="E4457" s="53">
        <v>458</v>
      </c>
      <c r="F4457" s="53">
        <v>93.733999999999995</v>
      </c>
      <c r="G4457" s="53">
        <v>0.96093978358649401</v>
      </c>
      <c r="H4457" s="53">
        <v>0.79257641921397382</v>
      </c>
      <c r="I4457" s="53">
        <v>0.60499999999999998</v>
      </c>
      <c r="J4457" s="53">
        <v>21.498510523728477</v>
      </c>
      <c r="K4457" s="53">
        <v>158</v>
      </c>
      <c r="L4457" s="53">
        <v>101.366391184573</v>
      </c>
      <c r="M4457" s="53">
        <v>244.88472368080585</v>
      </c>
      <c r="N4457" s="53">
        <v>15.648793042302204</v>
      </c>
      <c r="O4457" s="53">
        <v>0.69322534397664648</v>
      </c>
      <c r="P4457" s="53">
        <v>3.0984124425108277</v>
      </c>
      <c r="Q4457" s="53">
        <v>138.60650406504064</v>
      </c>
      <c r="R4457" s="53">
        <v>0.86373733827301147</v>
      </c>
      <c r="S4457" s="53">
        <v>5.6616315279803642</v>
      </c>
      <c r="T4457" s="53">
        <v>2.2446956176878892E-3</v>
      </c>
      <c r="U4457" s="53">
        <v>0.20360849865722952</v>
      </c>
      <c r="V4457" s="53">
        <v>43.217832967654211</v>
      </c>
      <c r="W4457" s="53">
        <v>11.960860853136333</v>
      </c>
    </row>
    <row r="4458" spans="3:23" x14ac:dyDescent="0.25">
      <c r="C4458" s="70">
        <v>0</v>
      </c>
      <c r="D4458" s="53">
        <v>4676</v>
      </c>
      <c r="E4458" s="53">
        <v>6482</v>
      </c>
      <c r="F4458" s="53">
        <v>361.56600000000003</v>
      </c>
      <c r="G4458" s="53">
        <v>0.88215836927494151</v>
      </c>
      <c r="H4458" s="53">
        <v>0.72138228941684668</v>
      </c>
      <c r="I4458" s="53">
        <v>0.50848194867333618</v>
      </c>
      <c r="J4458" s="53">
        <v>77.160016272559332</v>
      </c>
      <c r="K4458" s="53">
        <v>255</v>
      </c>
      <c r="L4458" s="53">
        <v>135.46984602224123</v>
      </c>
      <c r="M4458" s="53">
        <v>1615.6052937516934</v>
      </c>
      <c r="N4458" s="53">
        <v>40.194592842218135</v>
      </c>
      <c r="O4458" s="53">
        <v>0.60133671349749118</v>
      </c>
      <c r="P4458" s="53">
        <v>2.5392382093504016</v>
      </c>
      <c r="Q4458" s="53">
        <v>60.435612597066196</v>
      </c>
      <c r="R4458" s="53">
        <v>0.98925514002182213</v>
      </c>
      <c r="S4458" s="53">
        <v>7.1115858123212385</v>
      </c>
      <c r="T4458" s="53">
        <v>4.1965809834278574E-4</v>
      </c>
      <c r="U4458" s="53">
        <v>0.27224767509647346</v>
      </c>
      <c r="V4458" s="53">
        <v>132.12221945718147</v>
      </c>
      <c r="W4458" s="53">
        <v>62.223339251662033</v>
      </c>
    </row>
    <row r="4459" spans="3:23" x14ac:dyDescent="0.25">
      <c r="C4459" s="70">
        <v>0</v>
      </c>
      <c r="D4459" s="53">
        <v>89</v>
      </c>
      <c r="E4459" s="53">
        <v>93</v>
      </c>
      <c r="F4459" s="53">
        <v>32.137999999999998</v>
      </c>
      <c r="G4459" s="53">
        <v>0.5628217964194967</v>
      </c>
      <c r="H4459" s="53">
        <v>0.956989247311828</v>
      </c>
      <c r="I4459" s="53">
        <v>0.68461538461538463</v>
      </c>
      <c r="J4459" s="53">
        <v>10.64510777218481</v>
      </c>
      <c r="K4459" s="53">
        <v>111</v>
      </c>
      <c r="L4459" s="53">
        <v>93.775280898876403</v>
      </c>
      <c r="M4459" s="53">
        <v>69.58529111338099</v>
      </c>
      <c r="N4459" s="53">
        <v>8.3417798528480116</v>
      </c>
      <c r="O4459" s="53">
        <v>2.5972319397871015E-2</v>
      </c>
      <c r="P4459" s="53">
        <v>1.9768768209927086</v>
      </c>
      <c r="Q4459" s="53">
        <v>33.405594405594414</v>
      </c>
      <c r="R4459" s="53">
        <v>0.95275241769630781</v>
      </c>
      <c r="S4459" s="53">
        <v>4.7606496225233021</v>
      </c>
      <c r="T4459" s="53">
        <v>7.5798327546579385E-3</v>
      </c>
      <c r="U4459" s="53">
        <v>0.25545571367249681</v>
      </c>
      <c r="V4459" s="53">
        <v>11.874452339160371</v>
      </c>
      <c r="W4459" s="53">
        <v>9.8151641929684565</v>
      </c>
    </row>
    <row r="4460" spans="3:23" x14ac:dyDescent="0.25">
      <c r="C4460" s="70">
        <v>1</v>
      </c>
      <c r="D4460" s="53">
        <v>70</v>
      </c>
      <c r="E4460" s="53">
        <v>74</v>
      </c>
      <c r="F4460" s="53">
        <v>27.067999999999998</v>
      </c>
      <c r="G4460" s="53">
        <v>0.40140787783685822</v>
      </c>
      <c r="H4460" s="53">
        <v>0.94594594594594594</v>
      </c>
      <c r="I4460" s="53">
        <v>0.77777777777777779</v>
      </c>
      <c r="J4460" s="53">
        <v>9.4406974388262963</v>
      </c>
      <c r="K4460" s="53">
        <v>171</v>
      </c>
      <c r="L4460" s="53">
        <v>123.22857142857143</v>
      </c>
      <c r="M4460" s="53">
        <v>590.96149068323018</v>
      </c>
      <c r="N4460" s="53">
        <v>24.309699518571392</v>
      </c>
      <c r="O4460" s="53">
        <v>0.23086231677960295</v>
      </c>
      <c r="P4460" s="53">
        <v>1.8967714550978054</v>
      </c>
      <c r="Q4460" s="53">
        <v>250.84848484848493</v>
      </c>
      <c r="R4460" s="53">
        <v>0.88329784291557356</v>
      </c>
      <c r="S4460" s="53">
        <v>5.4861465882499116</v>
      </c>
      <c r="T4460" s="53">
        <v>1.0101010101010119E-2</v>
      </c>
      <c r="U4460" s="53">
        <v>8.5812624045701336E-2</v>
      </c>
      <c r="V4460" s="53">
        <v>9.9292736990414454</v>
      </c>
      <c r="W4460" s="53">
        <v>9.0942158488108191</v>
      </c>
    </row>
    <row r="4461" spans="3:23" x14ac:dyDescent="0.25">
      <c r="C4461" s="70">
        <v>0</v>
      </c>
      <c r="D4461" s="53">
        <v>110</v>
      </c>
      <c r="E4461" s="53">
        <v>116</v>
      </c>
      <c r="F4461" s="53">
        <v>34.957999999999998</v>
      </c>
      <c r="G4461" s="53">
        <v>0.4815413983540186</v>
      </c>
      <c r="H4461" s="53">
        <v>0.94827586206896552</v>
      </c>
      <c r="I4461" s="53">
        <v>0.70512820512820518</v>
      </c>
      <c r="J4461" s="53">
        <v>11.834540545406394</v>
      </c>
      <c r="K4461" s="53">
        <v>128</v>
      </c>
      <c r="L4461" s="53">
        <v>101.44545454545455</v>
      </c>
      <c r="M4461" s="53">
        <v>185.9190158465388</v>
      </c>
      <c r="N4461" s="53">
        <v>13.635212350621416</v>
      </c>
      <c r="O4461" s="53">
        <v>0.26086438922370669</v>
      </c>
      <c r="P4461" s="53">
        <v>1.9284745549662705</v>
      </c>
      <c r="Q4461" s="53">
        <v>40.834319526627233</v>
      </c>
      <c r="R4461" s="53">
        <v>0.95266373011648808</v>
      </c>
      <c r="S4461" s="53">
        <v>5.2879239773897941</v>
      </c>
      <c r="T4461" s="53">
        <v>6.1972620006302496E-3</v>
      </c>
      <c r="U4461" s="53">
        <v>0.23630940065851319</v>
      </c>
      <c r="V4461" s="53">
        <v>12.751671117777095</v>
      </c>
      <c r="W4461" s="53">
        <v>11.175862270006455</v>
      </c>
    </row>
    <row r="4462" spans="3:23" x14ac:dyDescent="0.25">
      <c r="C4462" s="70">
        <v>0</v>
      </c>
      <c r="D4462" s="53">
        <v>1974</v>
      </c>
      <c r="E4462" s="53">
        <v>2594</v>
      </c>
      <c r="F4462" s="53">
        <v>294.71499999999997</v>
      </c>
      <c r="G4462" s="53">
        <v>0.96601123317707394</v>
      </c>
      <c r="H4462" s="53">
        <v>0.76098689282960674</v>
      </c>
      <c r="I4462" s="53">
        <v>0.6007303712720633</v>
      </c>
      <c r="J4462" s="53">
        <v>50.133570203080602</v>
      </c>
      <c r="K4462" s="53">
        <v>252</v>
      </c>
      <c r="L4462" s="53">
        <v>128.35460992907801</v>
      </c>
      <c r="M4462" s="53">
        <v>1902.2198545613994</v>
      </c>
      <c r="N4462" s="53">
        <v>43.614445480384127</v>
      </c>
      <c r="O4462" s="53">
        <v>1.1937185280379297</v>
      </c>
      <c r="P4462" s="53">
        <v>3.5225705546791559</v>
      </c>
      <c r="Q4462" s="53">
        <v>364.03195658727793</v>
      </c>
      <c r="R4462" s="53">
        <v>0.93038011598910308</v>
      </c>
      <c r="S4462" s="53">
        <v>6.909090755986341</v>
      </c>
      <c r="T4462" s="53">
        <v>6.3358390996803306E-4</v>
      </c>
      <c r="U4462" s="53">
        <v>0.24874222155310433</v>
      </c>
      <c r="V4462" s="53">
        <v>109.80310677424087</v>
      </c>
      <c r="W4462" s="53">
        <v>28.384113163035028</v>
      </c>
    </row>
    <row r="4463" spans="3:23" x14ac:dyDescent="0.25">
      <c r="C4463" s="70">
        <v>0</v>
      </c>
      <c r="D4463" s="53">
        <v>328</v>
      </c>
      <c r="E4463" s="53">
        <v>401</v>
      </c>
      <c r="F4463" s="53">
        <v>87.522999999999996</v>
      </c>
      <c r="G4463" s="53">
        <v>0.96829912390773931</v>
      </c>
      <c r="H4463" s="53">
        <v>0.81795511221945139</v>
      </c>
      <c r="I4463" s="53">
        <v>0.52564102564102566</v>
      </c>
      <c r="J4463" s="53">
        <v>20.435815879801165</v>
      </c>
      <c r="K4463" s="53">
        <v>136</v>
      </c>
      <c r="L4463" s="53">
        <v>100.20121951219512</v>
      </c>
      <c r="M4463" s="53">
        <v>217.51901991496962</v>
      </c>
      <c r="N4463" s="53">
        <v>14.74852602516501</v>
      </c>
      <c r="O4463" s="53">
        <v>0.58765549539539752</v>
      </c>
      <c r="P4463" s="53">
        <v>2.1817080447221207</v>
      </c>
      <c r="Q4463" s="53">
        <v>63.696874999999977</v>
      </c>
      <c r="R4463" s="53">
        <v>0.92071259563284735</v>
      </c>
      <c r="S4463" s="53">
        <v>5.5385062137673398</v>
      </c>
      <c r="T4463" s="53">
        <v>2.1386718749999804E-3</v>
      </c>
      <c r="U4463" s="53">
        <v>0.23795489263864358</v>
      </c>
      <c r="V4463" s="53">
        <v>42.563631985800889</v>
      </c>
      <c r="W4463" s="53">
        <v>10.632119798978088</v>
      </c>
    </row>
    <row r="4464" spans="3:23" x14ac:dyDescent="0.25">
      <c r="C4464" s="70">
        <v>0</v>
      </c>
      <c r="D4464" s="53">
        <v>52</v>
      </c>
      <c r="E4464" s="53">
        <v>57</v>
      </c>
      <c r="F4464" s="53">
        <v>24.091000000000001</v>
      </c>
      <c r="G4464" s="53">
        <v>0.63922586392294245</v>
      </c>
      <c r="H4464" s="53">
        <v>0.91228070175438591</v>
      </c>
      <c r="I4464" s="53">
        <v>0.65</v>
      </c>
      <c r="J4464" s="53">
        <v>8.1368578902564384</v>
      </c>
      <c r="K4464" s="53">
        <v>101</v>
      </c>
      <c r="L4464" s="53">
        <v>90.15384615384616</v>
      </c>
      <c r="M4464" s="53">
        <v>42.642533936651596</v>
      </c>
      <c r="N4464" s="53">
        <v>6.5301251088054659</v>
      </c>
      <c r="O4464" s="53">
        <v>2.3468713257875966E-2</v>
      </c>
      <c r="P4464" s="53">
        <v>1.6467619789519785</v>
      </c>
      <c r="Q4464" s="53">
        <v>17.111111111111111</v>
      </c>
      <c r="R4464" s="53">
        <v>0.90228725263395504</v>
      </c>
      <c r="S4464" s="53">
        <v>4.0930587772665943</v>
      </c>
      <c r="T4464" s="53">
        <v>1.6049382716049398E-2</v>
      </c>
      <c r="U4464" s="53">
        <v>0.333152557319224</v>
      </c>
      <c r="V4464" s="53">
        <v>9.4082417691894697</v>
      </c>
      <c r="W4464" s="53">
        <v>7.2351171207752198</v>
      </c>
    </row>
    <row r="4465" spans="3:23" x14ac:dyDescent="0.25">
      <c r="C4465" s="70">
        <v>0</v>
      </c>
      <c r="D4465" s="53">
        <v>4539</v>
      </c>
      <c r="E4465" s="53">
        <v>6265</v>
      </c>
      <c r="F4465" s="53">
        <v>354.06400000000002</v>
      </c>
      <c r="G4465" s="53">
        <v>0.88580704929053899</v>
      </c>
      <c r="H4465" s="53">
        <v>0.72450119712689542</v>
      </c>
      <c r="I4465" s="53">
        <v>0.49769736842105261</v>
      </c>
      <c r="J4465" s="53">
        <v>76.021275269183064</v>
      </c>
      <c r="K4465" s="53">
        <v>252</v>
      </c>
      <c r="L4465" s="53">
        <v>136.05551883674818</v>
      </c>
      <c r="M4465" s="53">
        <v>1535.9048059173949</v>
      </c>
      <c r="N4465" s="53">
        <v>39.190621402542149</v>
      </c>
      <c r="O4465" s="53">
        <v>0.64088651625120119</v>
      </c>
      <c r="P4465" s="53">
        <v>2.7176476845007138</v>
      </c>
      <c r="Q4465" s="53">
        <v>59.585471944324638</v>
      </c>
      <c r="R4465" s="53">
        <v>0.98906555287240827</v>
      </c>
      <c r="S4465" s="53">
        <v>7.0857458042230279</v>
      </c>
      <c r="T4465" s="53">
        <v>4.3859018454796701E-4</v>
      </c>
      <c r="U4465" s="53">
        <v>0.27302665814616717</v>
      </c>
      <c r="V4465" s="53">
        <v>130.73895006438832</v>
      </c>
      <c r="W4465" s="53">
        <v>60.66989843385182</v>
      </c>
    </row>
    <row r="4466" spans="3:23" x14ac:dyDescent="0.25">
      <c r="C4466" s="70">
        <v>0</v>
      </c>
      <c r="D4466" s="53">
        <v>118</v>
      </c>
      <c r="E4466" s="53">
        <v>124</v>
      </c>
      <c r="F4466" s="53">
        <v>38.133999999999993</v>
      </c>
      <c r="G4466" s="53">
        <v>0.7305958820552505</v>
      </c>
      <c r="H4466" s="53">
        <v>0.95161290322580649</v>
      </c>
      <c r="I4466" s="53">
        <v>0.67045454545454541</v>
      </c>
      <c r="J4466" s="53">
        <v>12.257335203001881</v>
      </c>
      <c r="K4466" s="53">
        <v>106</v>
      </c>
      <c r="L4466" s="53">
        <v>92.720338983050851</v>
      </c>
      <c r="M4466" s="53">
        <v>48.835651166159643</v>
      </c>
      <c r="N4466" s="53">
        <v>6.9882509375493695</v>
      </c>
      <c r="O4466" s="53">
        <v>-6.8830017388185158E-2</v>
      </c>
      <c r="P4466" s="53">
        <v>1.8380662383282671</v>
      </c>
      <c r="Q4466" s="53">
        <v>18.546874999999989</v>
      </c>
      <c r="R4466" s="53">
        <v>0.9646822217034442</v>
      </c>
      <c r="S4466" s="53">
        <v>4.5994803899937979</v>
      </c>
      <c r="T4466" s="53">
        <v>6.4561631944444319E-3</v>
      </c>
      <c r="U4466" s="53">
        <v>0.31425133026695506</v>
      </c>
      <c r="V4466" s="53">
        <v>15.00782813160756</v>
      </c>
      <c r="W4466" s="53">
        <v>10.247496896156003</v>
      </c>
    </row>
    <row r="4467" spans="3:23" x14ac:dyDescent="0.25">
      <c r="C4467" s="70">
        <v>0</v>
      </c>
      <c r="D4467" s="53">
        <v>29</v>
      </c>
      <c r="E4467" s="53">
        <v>33</v>
      </c>
      <c r="F4467" s="53">
        <v>17.996000000000002</v>
      </c>
      <c r="G4467" s="53">
        <v>0</v>
      </c>
      <c r="H4467" s="53">
        <v>0.87878787878787878</v>
      </c>
      <c r="I4467" s="53">
        <v>0.59183673469387754</v>
      </c>
      <c r="J4467" s="53">
        <v>6.0765077797464979</v>
      </c>
      <c r="K4467" s="53">
        <v>112</v>
      </c>
      <c r="L4467" s="53">
        <v>100</v>
      </c>
      <c r="M4467" s="53">
        <v>69.785714285714292</v>
      </c>
      <c r="N4467" s="53">
        <v>8.3537844289707586</v>
      </c>
      <c r="O4467" s="53">
        <v>-0.45824686125411318</v>
      </c>
      <c r="P4467" s="53">
        <v>2.3566151473658739</v>
      </c>
      <c r="Q4467" s="53">
        <v>35.892857142857139</v>
      </c>
      <c r="R4467" s="53">
        <v>0.92694260124941508</v>
      </c>
      <c r="S4467" s="53">
        <v>4.1162646156680225</v>
      </c>
      <c r="T4467" s="53">
        <v>2.0408163265306135E-2</v>
      </c>
      <c r="U4467" s="53">
        <v>0.25943897372468799</v>
      </c>
      <c r="V4467" s="53">
        <v>6.2330229193099944</v>
      </c>
      <c r="W4467" s="53">
        <v>6.2330229193099944</v>
      </c>
    </row>
    <row r="4468" spans="3:23" x14ac:dyDescent="0.25">
      <c r="C4468" s="70">
        <v>1</v>
      </c>
      <c r="D4468" s="53">
        <v>70</v>
      </c>
      <c r="E4468" s="53">
        <v>74</v>
      </c>
      <c r="F4468" s="53">
        <v>27.067999999999998</v>
      </c>
      <c r="G4468" s="53">
        <v>0.40140787783685822</v>
      </c>
      <c r="H4468" s="53">
        <v>0.94594594594594594</v>
      </c>
      <c r="I4468" s="53">
        <v>0.77777777777777779</v>
      </c>
      <c r="J4468" s="53">
        <v>9.4406974388262963</v>
      </c>
      <c r="K4468" s="53">
        <v>170</v>
      </c>
      <c r="L4468" s="53">
        <v>122.02857142857142</v>
      </c>
      <c r="M4468" s="53">
        <v>641.68033126294006</v>
      </c>
      <c r="N4468" s="53">
        <v>25.331409973843542</v>
      </c>
      <c r="O4468" s="53">
        <v>0.2476219041278126</v>
      </c>
      <c r="P4468" s="53">
        <v>1.8533662280981893</v>
      </c>
      <c r="Q4468" s="53">
        <v>257.10101010101027</v>
      </c>
      <c r="R4468" s="53">
        <v>0.88239288218958811</v>
      </c>
      <c r="S4468" s="53">
        <v>5.5184989097712043</v>
      </c>
      <c r="T4468" s="53">
        <v>1.0101010101010119E-2</v>
      </c>
      <c r="U4468" s="53">
        <v>0.10123952639020972</v>
      </c>
      <c r="V4468" s="53">
        <v>9.9292736990414454</v>
      </c>
      <c r="W4468" s="53">
        <v>9.0942158488108191</v>
      </c>
    </row>
    <row r="4469" spans="3:23" x14ac:dyDescent="0.25">
      <c r="C4469" s="70">
        <v>0</v>
      </c>
      <c r="D4469" s="53">
        <v>136</v>
      </c>
      <c r="E4469" s="53">
        <v>141</v>
      </c>
      <c r="F4469" s="53">
        <v>39.821000000000005</v>
      </c>
      <c r="G4469" s="53">
        <v>0.27128188800736969</v>
      </c>
      <c r="H4469" s="53">
        <v>0.96453900709219853</v>
      </c>
      <c r="I4469" s="53">
        <v>0.69387755102040816</v>
      </c>
      <c r="J4469" s="53">
        <v>13.159049284959082</v>
      </c>
      <c r="K4469" s="53">
        <v>128</v>
      </c>
      <c r="L4469" s="53">
        <v>102.04411764705883</v>
      </c>
      <c r="M4469" s="53">
        <v>165.59803921568624</v>
      </c>
      <c r="N4469" s="53">
        <v>12.868490168457457</v>
      </c>
      <c r="O4469" s="53">
        <v>8.1490259111544394E-2</v>
      </c>
      <c r="P4469" s="53">
        <v>2.0910556433004328</v>
      </c>
      <c r="Q4469" s="53">
        <v>55.557142857142885</v>
      </c>
      <c r="R4469" s="53">
        <v>0.94368641143061827</v>
      </c>
      <c r="S4469" s="53">
        <v>5.2745839386251294</v>
      </c>
      <c r="T4469" s="53">
        <v>5.5328798185940884E-3</v>
      </c>
      <c r="U4469" s="53">
        <v>0.202624848696277</v>
      </c>
      <c r="V4469" s="53">
        <v>13.529762386344709</v>
      </c>
      <c r="W4469" s="53">
        <v>13.022395504323038</v>
      </c>
    </row>
    <row r="4470" spans="3:23" x14ac:dyDescent="0.25">
      <c r="C4470" s="70">
        <v>0</v>
      </c>
      <c r="D4470" s="53">
        <v>1999</v>
      </c>
      <c r="E4470" s="53">
        <v>2599</v>
      </c>
      <c r="F4470" s="53">
        <v>280.54000000000002</v>
      </c>
      <c r="G4470" s="53">
        <v>0.96079954016401581</v>
      </c>
      <c r="H4470" s="53">
        <v>0.7691419776837245</v>
      </c>
      <c r="I4470" s="53">
        <v>0.61243872549019607</v>
      </c>
      <c r="J4470" s="53">
        <v>50.450033200440913</v>
      </c>
      <c r="K4470" s="53">
        <v>250</v>
      </c>
      <c r="L4470" s="53">
        <v>132.52726363181591</v>
      </c>
      <c r="M4470" s="53">
        <v>1869.2884204865147</v>
      </c>
      <c r="N4470" s="53">
        <v>43.235268248115624</v>
      </c>
      <c r="O4470" s="53">
        <v>1.0225205058603488</v>
      </c>
      <c r="P4470" s="53">
        <v>3.1382229038762004</v>
      </c>
      <c r="Q4470" s="53">
        <v>392.04702669902753</v>
      </c>
      <c r="R4470" s="53">
        <v>0.9306268771544518</v>
      </c>
      <c r="S4470" s="53">
        <v>6.9825050014429202</v>
      </c>
      <c r="T4470" s="53">
        <v>6.3496353332075073E-4</v>
      </c>
      <c r="U4470" s="53">
        <v>0.23321963319531894</v>
      </c>
      <c r="V4470" s="53">
        <v>105.15372151161989</v>
      </c>
      <c r="W4470" s="53">
        <v>29.153239899943067</v>
      </c>
    </row>
    <row r="4471" spans="3:23" x14ac:dyDescent="0.25">
      <c r="C4471" s="70">
        <v>0</v>
      </c>
      <c r="D4471" s="53">
        <v>343</v>
      </c>
      <c r="E4471" s="53">
        <v>459</v>
      </c>
      <c r="F4471" s="53">
        <v>96.396999999999991</v>
      </c>
      <c r="G4471" s="53">
        <v>0.96616470589292314</v>
      </c>
      <c r="H4471" s="53">
        <v>0.74727668845315909</v>
      </c>
      <c r="I4471" s="53">
        <v>0.50441176470588234</v>
      </c>
      <c r="J4471" s="53">
        <v>20.897874625046462</v>
      </c>
      <c r="K4471" s="53">
        <v>138</v>
      </c>
      <c r="L4471" s="53">
        <v>99.198250728862973</v>
      </c>
      <c r="M4471" s="53">
        <v>156.6097045334422</v>
      </c>
      <c r="N4471" s="53">
        <v>12.514379910065148</v>
      </c>
      <c r="O4471" s="53">
        <v>0.878644953562988</v>
      </c>
      <c r="P4471" s="53">
        <v>3.3191962209867736</v>
      </c>
      <c r="Q4471" s="53">
        <v>50.314203730272695</v>
      </c>
      <c r="R4471" s="53">
        <v>0.93145197984919892</v>
      </c>
      <c r="S4471" s="53">
        <v>5.3455235486850947</v>
      </c>
      <c r="T4471" s="53">
        <v>2.1428174447159303E-3</v>
      </c>
      <c r="U4471" s="53">
        <v>0.24831913823473298</v>
      </c>
      <c r="V4471" s="53">
        <v>44.571381181684949</v>
      </c>
      <c r="W4471" s="53">
        <v>11.496112844835746</v>
      </c>
    </row>
    <row r="4472" spans="3:23" x14ac:dyDescent="0.25">
      <c r="C4472" s="70">
        <v>0</v>
      </c>
      <c r="D4472" s="53">
        <v>177</v>
      </c>
      <c r="E4472" s="53">
        <v>220</v>
      </c>
      <c r="F4472" s="53">
        <v>59.867999999999995</v>
      </c>
      <c r="G4472" s="53">
        <v>0.93380984898116137</v>
      </c>
      <c r="H4472" s="53">
        <v>0.80454545454545456</v>
      </c>
      <c r="I4472" s="53">
        <v>0.61888111888111885</v>
      </c>
      <c r="J4472" s="53">
        <v>15.012108426804136</v>
      </c>
      <c r="K4472" s="53">
        <v>109</v>
      </c>
      <c r="L4472" s="53">
        <v>92.265536723163848</v>
      </c>
      <c r="M4472" s="53">
        <v>45.980225988700546</v>
      </c>
      <c r="N4472" s="53">
        <v>6.7808720669763813</v>
      </c>
      <c r="O4472" s="53">
        <v>0.50273300799100684</v>
      </c>
      <c r="P4472" s="53">
        <v>2.3425423645367895</v>
      </c>
      <c r="Q4472" s="53">
        <v>11.211538461538455</v>
      </c>
      <c r="R4472" s="53">
        <v>0.97234562692407611</v>
      </c>
      <c r="S4472" s="53">
        <v>4.4856089437006581</v>
      </c>
      <c r="T4472" s="53">
        <v>5.3624260355029495E-3</v>
      </c>
      <c r="U4472" s="53">
        <v>0.35833078958078884</v>
      </c>
      <c r="V4472" s="53">
        <v>26.659156597739479</v>
      </c>
      <c r="W4472" s="53">
        <v>9.5378387453949856</v>
      </c>
    </row>
    <row r="4473" spans="3:23" x14ac:dyDescent="0.25">
      <c r="C4473" s="70">
        <v>0</v>
      </c>
      <c r="D4473" s="53">
        <v>4389</v>
      </c>
      <c r="E4473" s="53">
        <v>6037</v>
      </c>
      <c r="F4473" s="53">
        <v>363.88900000000001</v>
      </c>
      <c r="G4473" s="53">
        <v>0.8886392541899194</v>
      </c>
      <c r="H4473" s="53">
        <v>0.72701673016398871</v>
      </c>
      <c r="I4473" s="53">
        <v>0.49425675675675673</v>
      </c>
      <c r="J4473" s="53">
        <v>74.754587563858777</v>
      </c>
      <c r="K4473" s="53">
        <v>247</v>
      </c>
      <c r="L4473" s="53">
        <v>138.08566871724767</v>
      </c>
      <c r="M4473" s="53">
        <v>1509.7551933824777</v>
      </c>
      <c r="N4473" s="53">
        <v>38.85556837034401</v>
      </c>
      <c r="O4473" s="53">
        <v>0.60901441108318444</v>
      </c>
      <c r="P4473" s="53">
        <v>2.6333176112408836</v>
      </c>
      <c r="Q4473" s="53">
        <v>62.130444494080585</v>
      </c>
      <c r="R4473" s="53">
        <v>0.98848598340074489</v>
      </c>
      <c r="S4473" s="53">
        <v>7.0765528932124786</v>
      </c>
      <c r="T4473" s="53">
        <v>4.0564214016401354E-4</v>
      </c>
      <c r="U4473" s="53">
        <v>0.26277837744972399</v>
      </c>
      <c r="V4473" s="53">
        <v>128.97908210248846</v>
      </c>
      <c r="W4473" s="53">
        <v>59.150695205840179</v>
      </c>
    </row>
    <row r="4474" spans="3:23" x14ac:dyDescent="0.25">
      <c r="C4474" s="70">
        <v>0</v>
      </c>
      <c r="D4474" s="53">
        <v>49</v>
      </c>
      <c r="E4474" s="53">
        <v>55</v>
      </c>
      <c r="F4474" s="53">
        <v>24.182000000000002</v>
      </c>
      <c r="G4474" s="53">
        <v>0.71245539646945577</v>
      </c>
      <c r="H4474" s="53">
        <v>0.89090909090909087</v>
      </c>
      <c r="I4474" s="53">
        <v>0.61250000000000004</v>
      </c>
      <c r="J4474" s="53">
        <v>7.8986541696685881</v>
      </c>
      <c r="K4474" s="53">
        <v>125</v>
      </c>
      <c r="L4474" s="53">
        <v>107.04081632653062</v>
      </c>
      <c r="M4474" s="53">
        <v>139.03996598639452</v>
      </c>
      <c r="N4474" s="53">
        <v>11.791520936096179</v>
      </c>
      <c r="O4474" s="53">
        <v>-0.18849020510746936</v>
      </c>
      <c r="P4474" s="53">
        <v>1.8953234466881075</v>
      </c>
      <c r="Q4474" s="53">
        <v>45.811111111111089</v>
      </c>
      <c r="R4474" s="53">
        <v>0.93140031169709647</v>
      </c>
      <c r="S4474" s="53">
        <v>4.7621703030781202</v>
      </c>
      <c r="T4474" s="53">
        <v>1.1111111111111134E-2</v>
      </c>
      <c r="U4474" s="53">
        <v>0.20717877801211135</v>
      </c>
      <c r="V4474" s="53">
        <v>9.5908167882122246</v>
      </c>
      <c r="W4474" s="53">
        <v>6.7300430107883473</v>
      </c>
    </row>
    <row r="4475" spans="3:23" x14ac:dyDescent="0.25">
      <c r="C4475" s="70">
        <v>1</v>
      </c>
      <c r="D4475" s="53">
        <v>67</v>
      </c>
      <c r="E4475" s="53">
        <v>71</v>
      </c>
      <c r="F4475" s="53">
        <v>26.422999999999998</v>
      </c>
      <c r="G4475" s="53">
        <v>0.43138281063974099</v>
      </c>
      <c r="H4475" s="53">
        <v>0.94366197183098588</v>
      </c>
      <c r="I4475" s="53">
        <v>0.74444444444444446</v>
      </c>
      <c r="J4475" s="53">
        <v>9.2361815431083798</v>
      </c>
      <c r="K4475" s="53">
        <v>164</v>
      </c>
      <c r="L4475" s="53">
        <v>119.40298507462687</v>
      </c>
      <c r="M4475" s="53">
        <v>540.51696065128908</v>
      </c>
      <c r="N4475" s="53">
        <v>23.249020638540649</v>
      </c>
      <c r="O4475" s="53">
        <v>0.27244029240815998</v>
      </c>
      <c r="P4475" s="53">
        <v>1.8650767783837525</v>
      </c>
      <c r="Q4475" s="53">
        <v>216.16161616161619</v>
      </c>
      <c r="R4475" s="53">
        <v>0.89071452138914042</v>
      </c>
      <c r="S4475" s="53">
        <v>5.3457210933459738</v>
      </c>
      <c r="T4475" s="53">
        <v>1.0305070911131536E-2</v>
      </c>
      <c r="U4475" s="53">
        <v>0.14061844143704896</v>
      </c>
      <c r="V4475" s="53">
        <v>9.8008008462154272</v>
      </c>
      <c r="W4475" s="53">
        <v>8.8419785146193064</v>
      </c>
    </row>
    <row r="4476" spans="3:23" x14ac:dyDescent="0.25">
      <c r="C4476" s="70">
        <v>0</v>
      </c>
      <c r="D4476" s="53">
        <v>149</v>
      </c>
      <c r="E4476" s="53">
        <v>155</v>
      </c>
      <c r="F4476" s="53">
        <v>41.408999999999992</v>
      </c>
      <c r="G4476" s="53">
        <v>0.34174053633931201</v>
      </c>
      <c r="H4476" s="53">
        <v>0.96129032258064517</v>
      </c>
      <c r="I4476" s="53">
        <v>0.70952380952380956</v>
      </c>
      <c r="J4476" s="53">
        <v>13.773623058786646</v>
      </c>
      <c r="K4476" s="53">
        <v>150</v>
      </c>
      <c r="L4476" s="53">
        <v>110.5503355704698</v>
      </c>
      <c r="M4476" s="53">
        <v>272.8437329947397</v>
      </c>
      <c r="N4476" s="53">
        <v>16.517982110256074</v>
      </c>
      <c r="O4476" s="53">
        <v>0.27224226359716369</v>
      </c>
      <c r="P4476" s="53">
        <v>2.2654453920552253</v>
      </c>
      <c r="Q4476" s="53">
        <v>69.413333333333355</v>
      </c>
      <c r="R4476" s="53">
        <v>0.95240283202534048</v>
      </c>
      <c r="S4476" s="53">
        <v>5.6764722795204943</v>
      </c>
      <c r="T4476" s="53">
        <v>4.6419753086419917E-3</v>
      </c>
      <c r="U4476" s="53">
        <v>0.18676282739543809</v>
      </c>
      <c r="V4476" s="53">
        <v>14.348332624932034</v>
      </c>
      <c r="W4476" s="53">
        <v>13.484481822375816</v>
      </c>
    </row>
    <row r="4477" spans="3:23" x14ac:dyDescent="0.25">
      <c r="C4477" s="70">
        <v>0</v>
      </c>
      <c r="D4477" s="53">
        <v>2080</v>
      </c>
      <c r="E4477" s="53">
        <v>2692</v>
      </c>
      <c r="F4477" s="53">
        <v>286.916</v>
      </c>
      <c r="G4477" s="53">
        <v>0.95770415674041942</v>
      </c>
      <c r="H4477" s="53">
        <v>0.77265973254086184</v>
      </c>
      <c r="I4477" s="53">
        <v>0.61794414735591208</v>
      </c>
      <c r="J4477" s="53">
        <v>51.462007860645485</v>
      </c>
      <c r="K4477" s="53">
        <v>246</v>
      </c>
      <c r="L4477" s="53">
        <v>135.69086538461539</v>
      </c>
      <c r="M4477" s="53">
        <v>1715.7499886687381</v>
      </c>
      <c r="N4477" s="53">
        <v>41.421612579289302</v>
      </c>
      <c r="O4477" s="53">
        <v>0.87344938177971021</v>
      </c>
      <c r="P4477" s="53">
        <v>2.9032685557589604</v>
      </c>
      <c r="Q4477" s="53">
        <v>326.15769343924524</v>
      </c>
      <c r="R4477" s="53">
        <v>0.94138550475512495</v>
      </c>
      <c r="S4477" s="53">
        <v>7.0150460145076039</v>
      </c>
      <c r="T4477" s="53">
        <v>5.7862751630477667E-4</v>
      </c>
      <c r="U4477" s="53">
        <v>0.22370749791003838</v>
      </c>
      <c r="V4477" s="53">
        <v>104.34742823409192</v>
      </c>
      <c r="W4477" s="53">
        <v>30.026459424252455</v>
      </c>
    </row>
    <row r="4478" spans="3:23" x14ac:dyDescent="0.25">
      <c r="C4478" s="70">
        <v>0</v>
      </c>
      <c r="D4478" s="53">
        <v>52</v>
      </c>
      <c r="E4478" s="53">
        <v>57</v>
      </c>
      <c r="F4478" s="53">
        <v>24.273</v>
      </c>
      <c r="G4478" s="53">
        <v>0.5833252463421299</v>
      </c>
      <c r="H4478" s="53">
        <v>0.91228070175438591</v>
      </c>
      <c r="I4478" s="53">
        <v>0.65</v>
      </c>
      <c r="J4478" s="53">
        <v>8.1368578902564384</v>
      </c>
      <c r="K4478" s="53">
        <v>115</v>
      </c>
      <c r="L4478" s="53">
        <v>99.09615384615384</v>
      </c>
      <c r="M4478" s="53">
        <v>103.14743589743586</v>
      </c>
      <c r="N4478" s="53">
        <v>10.156152612945311</v>
      </c>
      <c r="O4478" s="53">
        <v>-8.55125191080469E-2</v>
      </c>
      <c r="P4478" s="53">
        <v>1.6626984866458689</v>
      </c>
      <c r="Q4478" s="53">
        <v>15.722222222222218</v>
      </c>
      <c r="R4478" s="53">
        <v>0.94440403364431125</v>
      </c>
      <c r="S4478" s="53">
        <v>4.640450958934097</v>
      </c>
      <c r="T4478" s="53">
        <v>1.3827160493827184E-2</v>
      </c>
      <c r="U4478" s="53">
        <v>0.32103214686548009</v>
      </c>
      <c r="V4478" s="53">
        <v>9.1494064410020215</v>
      </c>
      <c r="W4478" s="53">
        <v>7.4315017185714076</v>
      </c>
    </row>
    <row r="4479" spans="3:23" x14ac:dyDescent="0.25">
      <c r="C4479" s="70">
        <v>0</v>
      </c>
      <c r="D4479" s="53">
        <v>237</v>
      </c>
      <c r="E4479" s="53">
        <v>278</v>
      </c>
      <c r="F4479" s="53">
        <v>66.972000000000008</v>
      </c>
      <c r="G4479" s="53">
        <v>0.93761954726532704</v>
      </c>
      <c r="H4479" s="53">
        <v>0.85251798561151082</v>
      </c>
      <c r="I4479" s="53">
        <v>0.5290178571428571</v>
      </c>
      <c r="J4479" s="53">
        <v>17.371176474327626</v>
      </c>
      <c r="K4479" s="53">
        <v>127</v>
      </c>
      <c r="L4479" s="53">
        <v>98.928270042194086</v>
      </c>
      <c r="M4479" s="53">
        <v>118.95669741829354</v>
      </c>
      <c r="N4479" s="53">
        <v>10.906727163466295</v>
      </c>
      <c r="O4479" s="53">
        <v>0.37883699055457903</v>
      </c>
      <c r="P4479" s="53">
        <v>2.4125588699574005</v>
      </c>
      <c r="Q4479" s="53">
        <v>41.918103448275936</v>
      </c>
      <c r="R4479" s="53">
        <v>0.94277686363311552</v>
      </c>
      <c r="S4479" s="53">
        <v>5.2033380934796476</v>
      </c>
      <c r="T4479" s="53">
        <v>2.8425980975029901E-3</v>
      </c>
      <c r="U4479" s="53">
        <v>0.22168314204952144</v>
      </c>
      <c r="V4479" s="53">
        <v>30.712207228859956</v>
      </c>
      <c r="W4479" s="53">
        <v>10.677499118455035</v>
      </c>
    </row>
    <row r="4480" spans="3:23" x14ac:dyDescent="0.25">
      <c r="C4480" s="70">
        <v>0</v>
      </c>
      <c r="D4480" s="53">
        <v>189</v>
      </c>
      <c r="E4480" s="53">
        <v>225</v>
      </c>
      <c r="F4480" s="53">
        <v>58.371000000000002</v>
      </c>
      <c r="G4480" s="53">
        <v>0.91281610222757936</v>
      </c>
      <c r="H4480" s="53">
        <v>0.84</v>
      </c>
      <c r="I4480" s="53">
        <v>0.58153846153846156</v>
      </c>
      <c r="J4480" s="53">
        <v>15.512648837479231</v>
      </c>
      <c r="K4480" s="53">
        <v>103</v>
      </c>
      <c r="L4480" s="53">
        <v>91.412698412698418</v>
      </c>
      <c r="M4480" s="53">
        <v>37.296859169199607</v>
      </c>
      <c r="N4480" s="53">
        <v>6.1071154540584551</v>
      </c>
      <c r="O4480" s="53">
        <v>0.1500269941751424</v>
      </c>
      <c r="P4480" s="53">
        <v>1.964580346901615</v>
      </c>
      <c r="Q4480" s="53">
        <v>11.948571428571412</v>
      </c>
      <c r="R4480" s="53">
        <v>0.97300269500986813</v>
      </c>
      <c r="S4480" s="53">
        <v>4.3816386403412517</v>
      </c>
      <c r="T4480" s="53">
        <v>4.9795918367346939E-3</v>
      </c>
      <c r="U4480" s="53">
        <v>0.40939909297052168</v>
      </c>
      <c r="V4480" s="53">
        <v>24.98303894119433</v>
      </c>
      <c r="W4480" s="53">
        <v>10.202345226818654</v>
      </c>
    </row>
    <row r="4481" spans="3:23" x14ac:dyDescent="0.25">
      <c r="C4481" s="70">
        <v>0</v>
      </c>
      <c r="D4481" s="53">
        <v>41</v>
      </c>
      <c r="E4481" s="53">
        <v>45</v>
      </c>
      <c r="F4481" s="53">
        <v>20.907</v>
      </c>
      <c r="G4481" s="53">
        <v>0.37986972501764593</v>
      </c>
      <c r="H4481" s="53">
        <v>0.91111111111111109</v>
      </c>
      <c r="I4481" s="53">
        <v>0.640625</v>
      </c>
      <c r="J4481" s="53">
        <v>7.2251519938435669</v>
      </c>
      <c r="K4481" s="53">
        <v>111</v>
      </c>
      <c r="L4481" s="53">
        <v>97.926829268292678</v>
      </c>
      <c r="M4481" s="53">
        <v>56.569512195121945</v>
      </c>
      <c r="N4481" s="53">
        <v>7.5212706503038396</v>
      </c>
      <c r="O4481" s="53">
        <v>1.8871910731160005E-3</v>
      </c>
      <c r="P4481" s="53">
        <v>2.0300357515023841</v>
      </c>
      <c r="Q4481" s="53">
        <v>34.541666666666671</v>
      </c>
      <c r="R4481" s="53">
        <v>0.86256762033148704</v>
      </c>
      <c r="S4481" s="53">
        <v>3.9937435421572638</v>
      </c>
      <c r="T4481" s="53">
        <v>1.427469135802472E-2</v>
      </c>
      <c r="U4481" s="53">
        <v>0.26890181577681566</v>
      </c>
      <c r="V4481" s="53">
        <v>7.6360292750506709</v>
      </c>
      <c r="W4481" s="53">
        <v>7.063632481031771</v>
      </c>
    </row>
    <row r="4482" spans="3:23" x14ac:dyDescent="0.25">
      <c r="C4482" s="70">
        <v>0</v>
      </c>
      <c r="D4482" s="53">
        <v>4552</v>
      </c>
      <c r="E4482" s="53">
        <v>6386</v>
      </c>
      <c r="F4482" s="53">
        <v>389.29399999999998</v>
      </c>
      <c r="G4482" s="53">
        <v>0.88569081531245952</v>
      </c>
      <c r="H4482" s="53">
        <v>0.71280927027873475</v>
      </c>
      <c r="I4482" s="53">
        <v>0.51111610150460363</v>
      </c>
      <c r="J4482" s="53">
        <v>76.130062443389988</v>
      </c>
      <c r="K4482" s="53">
        <v>249</v>
      </c>
      <c r="L4482" s="53">
        <v>135.33567662565906</v>
      </c>
      <c r="M4482" s="53">
        <v>1510.255127689737</v>
      </c>
      <c r="N4482" s="53">
        <v>38.862001076755391</v>
      </c>
      <c r="O4482" s="53">
        <v>0.75973688323636246</v>
      </c>
      <c r="P4482" s="53">
        <v>2.9640439464671875</v>
      </c>
      <c r="Q4482" s="53">
        <v>57.344581801983246</v>
      </c>
      <c r="R4482" s="53">
        <v>0.98899613064573222</v>
      </c>
      <c r="S4482" s="53">
        <v>7.0595860521965061</v>
      </c>
      <c r="T4482" s="53">
        <v>4.1342087372425441E-4</v>
      </c>
      <c r="U4482" s="53">
        <v>0.26974721831375081</v>
      </c>
      <c r="V4482" s="53">
        <v>128.47987315780159</v>
      </c>
      <c r="W4482" s="53">
        <v>59.6500628532145</v>
      </c>
    </row>
    <row r="4483" spans="3:23" x14ac:dyDescent="0.25">
      <c r="C4483" s="70">
        <v>1</v>
      </c>
      <c r="D4483" s="53">
        <v>63</v>
      </c>
      <c r="E4483" s="53">
        <v>67</v>
      </c>
      <c r="F4483" s="53">
        <v>26.050999999999998</v>
      </c>
      <c r="G4483" s="53">
        <v>0.51317805089437007</v>
      </c>
      <c r="H4483" s="53">
        <v>0.94029850746268662</v>
      </c>
      <c r="I4483" s="53">
        <v>0.7</v>
      </c>
      <c r="J4483" s="53">
        <v>8.9562319821627696</v>
      </c>
      <c r="K4483" s="53">
        <v>146</v>
      </c>
      <c r="L4483" s="53">
        <v>112.07936507936508</v>
      </c>
      <c r="M4483" s="53">
        <v>371.94521249359951</v>
      </c>
      <c r="N4483" s="53">
        <v>19.285881169746936</v>
      </c>
      <c r="O4483" s="53">
        <v>0.21026813850460407</v>
      </c>
      <c r="P4483" s="53">
        <v>1.8774618739946709</v>
      </c>
      <c r="Q4483" s="53">
        <v>125.46999999999998</v>
      </c>
      <c r="R4483" s="53">
        <v>0.92131555582112823</v>
      </c>
      <c r="S4483" s="53">
        <v>5.2730810667284826</v>
      </c>
      <c r="T4483" s="53">
        <v>1.1199999999999989E-2</v>
      </c>
      <c r="U4483" s="53">
        <v>0.14550071942609971</v>
      </c>
      <c r="V4483" s="53">
        <v>9.7646107364017976</v>
      </c>
      <c r="W4483" s="53">
        <v>8.3807913190095125</v>
      </c>
    </row>
    <row r="4484" spans="3:23" x14ac:dyDescent="0.25">
      <c r="C4484" s="70">
        <v>0</v>
      </c>
      <c r="D4484" s="53">
        <v>178</v>
      </c>
      <c r="E4484" s="53">
        <v>184</v>
      </c>
      <c r="F4484" s="53">
        <v>44.782999999999994</v>
      </c>
      <c r="G4484" s="53">
        <v>0.38964427168418181</v>
      </c>
      <c r="H4484" s="53">
        <v>0.96739130434782605</v>
      </c>
      <c r="I4484" s="53">
        <v>0.7416666666666667</v>
      </c>
      <c r="J4484" s="53">
        <v>15.054455784347004</v>
      </c>
      <c r="K4484" s="53">
        <v>159</v>
      </c>
      <c r="L4484" s="53">
        <v>114.03370786516854</v>
      </c>
      <c r="M4484" s="53">
        <v>428.41693645654817</v>
      </c>
      <c r="N4484" s="53">
        <v>20.69823510487182</v>
      </c>
      <c r="O4484" s="53">
        <v>0.35067025263181345</v>
      </c>
      <c r="P4484" s="53">
        <v>2.1946161986535686</v>
      </c>
      <c r="Q4484" s="53">
        <v>66.3203125</v>
      </c>
      <c r="R4484" s="53">
        <v>0.96610140133211553</v>
      </c>
      <c r="S4484" s="53">
        <v>5.9830151560222626</v>
      </c>
      <c r="T4484" s="53">
        <v>4.21142578125E-3</v>
      </c>
      <c r="U4484" s="53">
        <v>0.19962251887742929</v>
      </c>
      <c r="V4484" s="53">
        <v>15.789481435775304</v>
      </c>
      <c r="W4484" s="53">
        <v>14.541566716750328</v>
      </c>
    </row>
    <row r="4485" spans="3:23" x14ac:dyDescent="0.25">
      <c r="C4485" s="70">
        <v>0</v>
      </c>
      <c r="D4485" s="53">
        <v>2355</v>
      </c>
      <c r="E4485" s="53">
        <v>3023</v>
      </c>
      <c r="F4485" s="53">
        <v>316.44900000000001</v>
      </c>
      <c r="G4485" s="53">
        <v>0.96215267384326342</v>
      </c>
      <c r="H4485" s="53">
        <v>0.77902745616936819</v>
      </c>
      <c r="I4485" s="53">
        <v>0.60617760617760619</v>
      </c>
      <c r="J4485" s="53">
        <v>54.758370390756774</v>
      </c>
      <c r="K4485" s="53">
        <v>250</v>
      </c>
      <c r="L4485" s="53">
        <v>134.49087048832271</v>
      </c>
      <c r="M4485" s="53">
        <v>1708.9127246030116</v>
      </c>
      <c r="N4485" s="53">
        <v>41.338997624555574</v>
      </c>
      <c r="O4485" s="53">
        <v>0.85939573054385565</v>
      </c>
      <c r="P4485" s="53">
        <v>2.8858365850614907</v>
      </c>
      <c r="Q4485" s="53">
        <v>290.23749999999819</v>
      </c>
      <c r="R4485" s="53">
        <v>0.95060411665536571</v>
      </c>
      <c r="S4485" s="53">
        <v>7.0421317346922523</v>
      </c>
      <c r="T4485" s="53">
        <v>5.4482507288628975E-4</v>
      </c>
      <c r="U4485" s="53">
        <v>0.22243611341113412</v>
      </c>
      <c r="V4485" s="53">
        <v>112.9359440468709</v>
      </c>
      <c r="W4485" s="53">
        <v>30.776284374119481</v>
      </c>
    </row>
    <row r="4486" spans="3:23" x14ac:dyDescent="0.25">
      <c r="C4486" s="70">
        <v>0</v>
      </c>
      <c r="D4486" s="53">
        <v>223</v>
      </c>
      <c r="E4486" s="53">
        <v>267</v>
      </c>
      <c r="F4486" s="53">
        <v>64.465999999999994</v>
      </c>
      <c r="G4486" s="53">
        <v>0.92496241765553255</v>
      </c>
      <c r="H4486" s="53">
        <v>0.83520599250936334</v>
      </c>
      <c r="I4486" s="53">
        <v>0.53605769230769229</v>
      </c>
      <c r="J4486" s="53">
        <v>16.850294314223156</v>
      </c>
      <c r="K4486" s="53">
        <v>107</v>
      </c>
      <c r="L4486" s="53">
        <v>94.497757847533634</v>
      </c>
      <c r="M4486" s="53">
        <v>54.800670625782821</v>
      </c>
      <c r="N4486" s="53">
        <v>7.4027475052025666</v>
      </c>
      <c r="O4486" s="53">
        <v>-5.6815233830748664E-2</v>
      </c>
      <c r="P4486" s="53">
        <v>1.7746693255218888</v>
      </c>
      <c r="Q4486" s="53">
        <v>29.201388888888875</v>
      </c>
      <c r="R4486" s="53">
        <v>0.95252214001785218</v>
      </c>
      <c r="S4486" s="53">
        <v>4.6397971017869386</v>
      </c>
      <c r="T4486" s="53">
        <v>3.5043724279835327E-3</v>
      </c>
      <c r="U4486" s="53">
        <v>0.27751118480285153</v>
      </c>
      <c r="V4486" s="53">
        <v>28.518611805533979</v>
      </c>
      <c r="W4486" s="53">
        <v>10.838743169909744</v>
      </c>
    </row>
    <row r="4487" spans="3:23" x14ac:dyDescent="0.25">
      <c r="C4487" s="70">
        <v>0</v>
      </c>
      <c r="D4487" s="53">
        <v>4495</v>
      </c>
      <c r="E4487" s="53">
        <v>6256</v>
      </c>
      <c r="F4487" s="53">
        <v>364.26099999999997</v>
      </c>
      <c r="G4487" s="53">
        <v>0.87427293928858441</v>
      </c>
      <c r="H4487" s="53">
        <v>0.71851023017902815</v>
      </c>
      <c r="I4487" s="53">
        <v>0.52628497833977284</v>
      </c>
      <c r="J4487" s="53">
        <v>75.651911764241333</v>
      </c>
      <c r="K4487" s="53">
        <v>252</v>
      </c>
      <c r="L4487" s="53">
        <v>135.12169076751945</v>
      </c>
      <c r="M4487" s="53">
        <v>1504.3895049288285</v>
      </c>
      <c r="N4487" s="53">
        <v>38.786460329976343</v>
      </c>
      <c r="O4487" s="53">
        <v>0.83696807039819754</v>
      </c>
      <c r="P4487" s="53">
        <v>3.0637757629563254</v>
      </c>
      <c r="Q4487" s="53">
        <v>57.437543533780591</v>
      </c>
      <c r="R4487" s="53">
        <v>0.98880999138156533</v>
      </c>
      <c r="S4487" s="53">
        <v>7.038442400830208</v>
      </c>
      <c r="T4487" s="53">
        <v>4.1126132592612041E-4</v>
      </c>
      <c r="U4487" s="53">
        <v>0.26302443053913699</v>
      </c>
      <c r="V4487" s="53">
        <v>125.37187012458782</v>
      </c>
      <c r="W4487" s="53">
        <v>60.859853536256644</v>
      </c>
    </row>
    <row r="4488" spans="3:23" x14ac:dyDescent="0.25">
      <c r="C4488" s="70">
        <v>0</v>
      </c>
      <c r="D4488" s="53">
        <v>149</v>
      </c>
      <c r="E4488" s="53">
        <v>174</v>
      </c>
      <c r="F4488" s="53">
        <v>49.1</v>
      </c>
      <c r="G4488" s="53">
        <v>0.85333847617373537</v>
      </c>
      <c r="H4488" s="53">
        <v>0.85632183908045978</v>
      </c>
      <c r="I4488" s="53">
        <v>0.57307692307692304</v>
      </c>
      <c r="J4488" s="53">
        <v>13.773623058786646</v>
      </c>
      <c r="K4488" s="53">
        <v>104</v>
      </c>
      <c r="L4488" s="53">
        <v>92.630872483221481</v>
      </c>
      <c r="M4488" s="53">
        <v>33.869580990386339</v>
      </c>
      <c r="N4488" s="53">
        <v>5.8197578120044087</v>
      </c>
      <c r="O4488" s="53">
        <v>6.464290025643657E-2</v>
      </c>
      <c r="P4488" s="53">
        <v>2.0492781280476451</v>
      </c>
      <c r="Q4488" s="53">
        <v>11.085714285714275</v>
      </c>
      <c r="R4488" s="53">
        <v>0.96626973740190725</v>
      </c>
      <c r="S4488" s="53">
        <v>4.4078622675246875</v>
      </c>
      <c r="T4488" s="53">
        <v>5.4081632653061327E-3</v>
      </c>
      <c r="U4488" s="53">
        <v>0.38847505668934174</v>
      </c>
      <c r="V4488" s="53">
        <v>19.966026811387888</v>
      </c>
      <c r="W4488" s="53">
        <v>10.409434037260958</v>
      </c>
    </row>
    <row r="4489" spans="3:23" x14ac:dyDescent="0.25">
      <c r="C4489" s="70">
        <v>0</v>
      </c>
      <c r="D4489" s="53">
        <v>61</v>
      </c>
      <c r="E4489" s="53">
        <v>66</v>
      </c>
      <c r="F4489" s="53">
        <v>26.050999999999998</v>
      </c>
      <c r="G4489" s="53">
        <v>0.49049773252264917</v>
      </c>
      <c r="H4489" s="53">
        <v>0.9242424242424242</v>
      </c>
      <c r="I4489" s="53">
        <v>0.67777777777777781</v>
      </c>
      <c r="J4489" s="53">
        <v>8.8129230241075476</v>
      </c>
      <c r="K4489" s="53">
        <v>115</v>
      </c>
      <c r="L4489" s="53">
        <v>95.704918032786878</v>
      </c>
      <c r="M4489" s="53">
        <v>75.511475409836052</v>
      </c>
      <c r="N4489" s="53">
        <v>8.6897339090351924</v>
      </c>
      <c r="O4489" s="53">
        <v>0.33555792365458698</v>
      </c>
      <c r="P4489" s="53">
        <v>2.2520594608940607</v>
      </c>
      <c r="Q4489" s="53">
        <v>42.03030303030306</v>
      </c>
      <c r="R4489" s="53">
        <v>0.87736549438039491</v>
      </c>
      <c r="S4489" s="53">
        <v>4.4206859615226444</v>
      </c>
      <c r="T4489" s="53">
        <v>1.1529435771860028E-2</v>
      </c>
      <c r="U4489" s="53">
        <v>0.19944631687055933</v>
      </c>
      <c r="V4489" s="53">
        <v>9.5585108334218116</v>
      </c>
      <c r="W4489" s="53">
        <v>8.3296922675510938</v>
      </c>
    </row>
    <row r="4490" spans="3:23" x14ac:dyDescent="0.25">
      <c r="C4490" s="70">
        <v>1</v>
      </c>
      <c r="D4490" s="53">
        <v>64</v>
      </c>
      <c r="E4490" s="53">
        <v>68</v>
      </c>
      <c r="F4490" s="53">
        <v>25.777999999999999</v>
      </c>
      <c r="G4490" s="53">
        <v>0.50673931898020219</v>
      </c>
      <c r="H4490" s="53">
        <v>0.94117647058823528</v>
      </c>
      <c r="I4490" s="53">
        <v>0.71111111111111114</v>
      </c>
      <c r="J4490" s="53">
        <v>9.0270333367641005</v>
      </c>
      <c r="K4490" s="53">
        <v>145</v>
      </c>
      <c r="L4490" s="53">
        <v>110.03125</v>
      </c>
      <c r="M4490" s="53">
        <v>340.44345238095241</v>
      </c>
      <c r="N4490" s="53">
        <v>18.451109787244572</v>
      </c>
      <c r="O4490" s="53">
        <v>0.24743950297530107</v>
      </c>
      <c r="P4490" s="53">
        <v>1.9442192938989746</v>
      </c>
      <c r="Q4490" s="53">
        <v>143.22999999999999</v>
      </c>
      <c r="R4490" s="53">
        <v>0.89507221215145638</v>
      </c>
      <c r="S4490" s="53">
        <v>5.12852441389348</v>
      </c>
      <c r="T4490" s="53">
        <v>1.0999999999999992E-2</v>
      </c>
      <c r="U4490" s="53">
        <v>0.1226553182799313</v>
      </c>
      <c r="V4490" s="53">
        <v>9.8072637554295348</v>
      </c>
      <c r="W4490" s="53">
        <v>8.4548355571297105</v>
      </c>
    </row>
    <row r="4491" spans="3:23" x14ac:dyDescent="0.25">
      <c r="C4491" s="70">
        <v>0</v>
      </c>
      <c r="D4491" s="53">
        <v>180</v>
      </c>
      <c r="E4491" s="53">
        <v>191</v>
      </c>
      <c r="F4491" s="53">
        <v>46.561</v>
      </c>
      <c r="G4491" s="53">
        <v>0.60244589127645187</v>
      </c>
      <c r="H4491" s="53">
        <v>0.94240837696335078</v>
      </c>
      <c r="I4491" s="53">
        <v>0.70588235294117652</v>
      </c>
      <c r="J4491" s="53">
        <v>15.138795132120961</v>
      </c>
      <c r="K4491" s="53">
        <v>175</v>
      </c>
      <c r="L4491" s="53">
        <v>119.24444444444444</v>
      </c>
      <c r="M4491" s="53">
        <v>660.59913097454955</v>
      </c>
      <c r="N4491" s="53">
        <v>25.70212308301689</v>
      </c>
      <c r="O4491" s="53">
        <v>0.47943648676784806</v>
      </c>
      <c r="P4491" s="53">
        <v>2.0624971794785254</v>
      </c>
      <c r="Q4491" s="53">
        <v>96.408088235294059</v>
      </c>
      <c r="R4491" s="53">
        <v>0.95987310054845831</v>
      </c>
      <c r="S4491" s="53">
        <v>6.0076936720068224</v>
      </c>
      <c r="T4491" s="53">
        <v>4.1630622837370498E-3</v>
      </c>
      <c r="U4491" s="53">
        <v>0.17781293158299119</v>
      </c>
      <c r="V4491" s="53">
        <v>17.183675463066312</v>
      </c>
      <c r="W4491" s="53">
        <v>13.715317697936181</v>
      </c>
    </row>
    <row r="4492" spans="3:23" x14ac:dyDescent="0.25">
      <c r="C4492" s="70">
        <v>0</v>
      </c>
      <c r="D4492" s="53">
        <v>2384</v>
      </c>
      <c r="E4492" s="53">
        <v>3063</v>
      </c>
      <c r="F4492" s="53">
        <v>280.66399999999999</v>
      </c>
      <c r="G4492" s="53">
        <v>0.95910003481596562</v>
      </c>
      <c r="H4492" s="53">
        <v>0.77832190662748935</v>
      </c>
      <c r="I4492" s="53">
        <v>0.60754332313965342</v>
      </c>
      <c r="J4492" s="53">
        <v>55.094492235146582</v>
      </c>
      <c r="K4492" s="53">
        <v>250</v>
      </c>
      <c r="L4492" s="53">
        <v>137.33473154362417</v>
      </c>
      <c r="M4492" s="53">
        <v>1742.027227959795</v>
      </c>
      <c r="N4492" s="53">
        <v>41.737599690923709</v>
      </c>
      <c r="O4492" s="53">
        <v>0.8107096914535924</v>
      </c>
      <c r="P4492" s="53">
        <v>2.7385337563005758</v>
      </c>
      <c r="Q4492" s="53">
        <v>257.62904040404146</v>
      </c>
      <c r="R4492" s="53">
        <v>0.95596334392521443</v>
      </c>
      <c r="S4492" s="53">
        <v>7.0748627802545521</v>
      </c>
      <c r="T4492" s="53">
        <v>5.2762473217016616E-4</v>
      </c>
      <c r="U4492" s="53">
        <v>0.21821710667873859</v>
      </c>
      <c r="V4492" s="53">
        <v>110.35277655304685</v>
      </c>
      <c r="W4492" s="53">
        <v>31.237267747220443</v>
      </c>
    </row>
    <row r="4493" spans="3:23" x14ac:dyDescent="0.25">
      <c r="C4493" s="70">
        <v>0</v>
      </c>
      <c r="D4493" s="53">
        <v>4590</v>
      </c>
      <c r="E4493" s="53">
        <v>6625</v>
      </c>
      <c r="F4493" s="53">
        <v>426.60200000000003</v>
      </c>
      <c r="G4493" s="53">
        <v>0.84416678817703428</v>
      </c>
      <c r="H4493" s="53">
        <v>0.69283018867924528</v>
      </c>
      <c r="I4493" s="53">
        <v>0.50295857988165682</v>
      </c>
      <c r="J4493" s="53">
        <v>76.447168098853709</v>
      </c>
      <c r="K4493" s="53">
        <v>253</v>
      </c>
      <c r="L4493" s="53">
        <v>132.26971677559914</v>
      </c>
      <c r="M4493" s="53">
        <v>1442.0645218199636</v>
      </c>
      <c r="N4493" s="53">
        <v>37.974524642448962</v>
      </c>
      <c r="O4493" s="53">
        <v>0.89107899390357126</v>
      </c>
      <c r="P4493" s="53">
        <v>3.1310850912980195</v>
      </c>
      <c r="Q4493" s="53">
        <v>51.668622338113671</v>
      </c>
      <c r="R4493" s="53">
        <v>0.98934980129614025</v>
      </c>
      <c r="S4493" s="53">
        <v>6.9771666201106886</v>
      </c>
      <c r="T4493" s="53">
        <v>4.456190372041521E-4</v>
      </c>
      <c r="U4493" s="53">
        <v>0.28369776479837194</v>
      </c>
      <c r="V4493" s="53">
        <v>122.35017316348524</v>
      </c>
      <c r="W4493" s="53">
        <v>65.589556983207217</v>
      </c>
    </row>
    <row r="4494" spans="3:23" x14ac:dyDescent="0.25">
      <c r="C4494" s="70">
        <v>0</v>
      </c>
      <c r="D4494" s="53">
        <v>126</v>
      </c>
      <c r="E4494" s="53">
        <v>148</v>
      </c>
      <c r="F4494" s="53">
        <v>44.716999999999999</v>
      </c>
      <c r="G4494" s="53">
        <v>0.84833109814565333</v>
      </c>
      <c r="H4494" s="53">
        <v>0.85135135135135132</v>
      </c>
      <c r="I4494" s="53">
        <v>0.58333333333333337</v>
      </c>
      <c r="J4494" s="53">
        <v>12.666024736934256</v>
      </c>
      <c r="K4494" s="53">
        <v>105</v>
      </c>
      <c r="L4494" s="53">
        <v>93.023809523809518</v>
      </c>
      <c r="M4494" s="53">
        <v>29.03142857142856</v>
      </c>
      <c r="N4494" s="53">
        <v>5.3880820865525569</v>
      </c>
      <c r="O4494" s="53">
        <v>0.22714964283140116</v>
      </c>
      <c r="P4494" s="53">
        <v>2.1484320694858279</v>
      </c>
      <c r="Q4494" s="53">
        <v>12.692307692307674</v>
      </c>
      <c r="R4494" s="53">
        <v>0.96043096764817892</v>
      </c>
      <c r="S4494" s="53">
        <v>4.2209354742030909</v>
      </c>
      <c r="T4494" s="53">
        <v>6.1728395061728383E-3</v>
      </c>
      <c r="U4494" s="53">
        <v>0.38231413648080281</v>
      </c>
      <c r="V4494" s="53">
        <v>18.482388817728566</v>
      </c>
      <c r="W4494" s="53">
        <v>9.7857982713721263</v>
      </c>
    </row>
    <row r="4495" spans="3:23" x14ac:dyDescent="0.25">
      <c r="C4495" s="70">
        <v>0</v>
      </c>
      <c r="D4495" s="53">
        <v>57</v>
      </c>
      <c r="E4495" s="53">
        <v>62</v>
      </c>
      <c r="F4495" s="53">
        <v>25.497</v>
      </c>
      <c r="G4495" s="53">
        <v>0.65579335246337256</v>
      </c>
      <c r="H4495" s="53">
        <v>0.91935483870967738</v>
      </c>
      <c r="I4495" s="53">
        <v>0.6333333333333333</v>
      </c>
      <c r="J4495" s="53">
        <v>8.5190758917798277</v>
      </c>
      <c r="K4495" s="53">
        <v>112</v>
      </c>
      <c r="L4495" s="53">
        <v>96.982456140350877</v>
      </c>
      <c r="M4495" s="53">
        <v>58.196115288220547</v>
      </c>
      <c r="N4495" s="53">
        <v>7.6286378396290742</v>
      </c>
      <c r="O4495" s="53">
        <v>-7.4454273950955363E-3</v>
      </c>
      <c r="P4495" s="53">
        <v>2.1478355788765433</v>
      </c>
      <c r="Q4495" s="53">
        <v>54.828282828282845</v>
      </c>
      <c r="R4495" s="53">
        <v>0.8584521190347788</v>
      </c>
      <c r="S4495" s="53">
        <v>4.3631630402907522</v>
      </c>
      <c r="T4495" s="53">
        <v>1.0713192531374366E-2</v>
      </c>
      <c r="U4495" s="53">
        <v>0.20891325285264681</v>
      </c>
      <c r="V4495" s="53">
        <v>9.9383292186350314</v>
      </c>
      <c r="W4495" s="53">
        <v>7.5028467050420105</v>
      </c>
    </row>
    <row r="4496" spans="3:23" x14ac:dyDescent="0.25">
      <c r="C4496" s="70">
        <v>1</v>
      </c>
      <c r="D4496" s="53">
        <v>56</v>
      </c>
      <c r="E4496" s="53">
        <v>61</v>
      </c>
      <c r="F4496" s="53">
        <v>24.553999999999998</v>
      </c>
      <c r="G4496" s="53">
        <v>0.44437560077418842</v>
      </c>
      <c r="H4496" s="53">
        <v>0.91803278688524592</v>
      </c>
      <c r="I4496" s="53">
        <v>0.69135802469135799</v>
      </c>
      <c r="J4496" s="53">
        <v>8.4440164912895046</v>
      </c>
      <c r="K4496" s="53">
        <v>152</v>
      </c>
      <c r="L4496" s="53">
        <v>114.69642857142857</v>
      </c>
      <c r="M4496" s="53">
        <v>383.19707792207788</v>
      </c>
      <c r="N4496" s="53">
        <v>19.575420248926402</v>
      </c>
      <c r="O4496" s="53">
        <v>0.29132772600573986</v>
      </c>
      <c r="P4496" s="53">
        <v>1.9127408325542103</v>
      </c>
      <c r="Q4496" s="53">
        <v>170.96666666666673</v>
      </c>
      <c r="R4496" s="53">
        <v>0.89733664155062798</v>
      </c>
      <c r="S4496" s="53">
        <v>5.1732517969803409</v>
      </c>
      <c r="T4496" s="53">
        <v>1.1111111111111134E-2</v>
      </c>
      <c r="U4496" s="53">
        <v>0.13359489766498708</v>
      </c>
      <c r="V4496" s="53">
        <v>9.0308772275627209</v>
      </c>
      <c r="W4496" s="53">
        <v>8.0902261959755872</v>
      </c>
    </row>
    <row r="4497" spans="3:23" x14ac:dyDescent="0.25">
      <c r="C4497" s="70">
        <v>0</v>
      </c>
      <c r="D4497" s="53">
        <v>191</v>
      </c>
      <c r="E4497" s="53">
        <v>206</v>
      </c>
      <c r="F4497" s="53">
        <v>50.316000000000003</v>
      </c>
      <c r="G4497" s="53">
        <v>0.66998815653373911</v>
      </c>
      <c r="H4497" s="53">
        <v>0.92718446601941751</v>
      </c>
      <c r="I4497" s="53">
        <v>0.62828947368421051</v>
      </c>
      <c r="J4497" s="53">
        <v>15.594510349620345</v>
      </c>
      <c r="K4497" s="53">
        <v>182</v>
      </c>
      <c r="L4497" s="53">
        <v>117.31413612565446</v>
      </c>
      <c r="M4497" s="53">
        <v>692.5850096445298</v>
      </c>
      <c r="N4497" s="53">
        <v>26.317009891789183</v>
      </c>
      <c r="O4497" s="53">
        <v>0.7208429798267445</v>
      </c>
      <c r="P4497" s="53">
        <v>2.4272655743755043</v>
      </c>
      <c r="Q4497" s="53">
        <v>77.582043343653254</v>
      </c>
      <c r="R4497" s="53">
        <v>0.96985995899038602</v>
      </c>
      <c r="S4497" s="53">
        <v>5.9952752470249084</v>
      </c>
      <c r="T4497" s="53">
        <v>3.5943984893941389E-3</v>
      </c>
      <c r="U4497" s="53">
        <v>0.18331801505554524</v>
      </c>
      <c r="V4497" s="53">
        <v>18.477187852415565</v>
      </c>
      <c r="W4497" s="53">
        <v>13.716942964370897</v>
      </c>
    </row>
    <row r="4498" spans="3:23" x14ac:dyDescent="0.25">
      <c r="C4498" s="70">
        <v>0</v>
      </c>
      <c r="D4498" s="53">
        <v>2458</v>
      </c>
      <c r="E4498" s="53">
        <v>3104</v>
      </c>
      <c r="F4498" s="53">
        <v>276.488</v>
      </c>
      <c r="G4498" s="53">
        <v>0.95514270595119677</v>
      </c>
      <c r="H4498" s="53">
        <v>0.79188144329896903</v>
      </c>
      <c r="I4498" s="53">
        <v>0.62070707070707065</v>
      </c>
      <c r="J4498" s="53">
        <v>55.94303174622403</v>
      </c>
      <c r="K4498" s="53">
        <v>246</v>
      </c>
      <c r="L4498" s="53">
        <v>137.43002441008952</v>
      </c>
      <c r="M4498" s="53">
        <v>1766.2004331292385</v>
      </c>
      <c r="N4498" s="53">
        <v>42.026187468401631</v>
      </c>
      <c r="O4498" s="53">
        <v>0.80695823003718348</v>
      </c>
      <c r="P4498" s="53">
        <v>2.546481107007935</v>
      </c>
      <c r="Q4498" s="53">
        <v>177.32857857857897</v>
      </c>
      <c r="R4498" s="53">
        <v>0.96882799736981595</v>
      </c>
      <c r="S4498" s="53">
        <v>7.0253411962658117</v>
      </c>
      <c r="T4498" s="53">
        <v>4.9724399073747835E-4</v>
      </c>
      <c r="U4498" s="53">
        <v>0.21767210887224767</v>
      </c>
      <c r="V4498" s="53">
        <v>109.05424252951406</v>
      </c>
      <c r="W4498" s="53">
        <v>32.295969966206137</v>
      </c>
    </row>
    <row r="4499" spans="3:23" x14ac:dyDescent="0.25">
      <c r="C4499" s="70">
        <v>0</v>
      </c>
      <c r="D4499" s="53">
        <v>245</v>
      </c>
      <c r="E4499" s="53">
        <v>294</v>
      </c>
      <c r="F4499" s="53">
        <v>68.13</v>
      </c>
      <c r="G4499" s="53">
        <v>0.88564271210109113</v>
      </c>
      <c r="H4499" s="53">
        <v>0.83333333333333337</v>
      </c>
      <c r="I4499" s="53">
        <v>0.53376906318082784</v>
      </c>
      <c r="J4499" s="53">
        <v>17.66192765414112</v>
      </c>
      <c r="K4499" s="53">
        <v>106</v>
      </c>
      <c r="L4499" s="53">
        <v>90.477551020408157</v>
      </c>
      <c r="M4499" s="53">
        <v>36.291502174640307</v>
      </c>
      <c r="N4499" s="53">
        <v>6.024242871485205</v>
      </c>
      <c r="O4499" s="53">
        <v>0.88311655820197821</v>
      </c>
      <c r="P4499" s="53">
        <v>2.9685577024313092</v>
      </c>
      <c r="Q4499" s="53">
        <v>16.76470588235296</v>
      </c>
      <c r="R4499" s="53">
        <v>0.95328690309182218</v>
      </c>
      <c r="S4499" s="53">
        <v>4.3106289611344879</v>
      </c>
      <c r="T4499" s="53">
        <v>4.4311842384012548E-3</v>
      </c>
      <c r="U4499" s="53">
        <v>0.34474787001047463</v>
      </c>
      <c r="V4499" s="53">
        <v>27.049825773190058</v>
      </c>
      <c r="W4499" s="53">
        <v>12.561054478009577</v>
      </c>
    </row>
    <row r="4500" spans="3:23" x14ac:dyDescent="0.25">
      <c r="C4500" s="70">
        <v>0</v>
      </c>
      <c r="D4500" s="53">
        <v>4266</v>
      </c>
      <c r="E4500" s="53">
        <v>6018</v>
      </c>
      <c r="F4500" s="53">
        <v>361.565</v>
      </c>
      <c r="G4500" s="53">
        <v>0.88438175182718892</v>
      </c>
      <c r="H4500" s="53">
        <v>0.70887337986041876</v>
      </c>
      <c r="I4500" s="53">
        <v>0.50641025641025639</v>
      </c>
      <c r="J4500" s="53">
        <v>73.699660093111731</v>
      </c>
      <c r="K4500" s="53">
        <v>251</v>
      </c>
      <c r="L4500" s="53">
        <v>133.14416315049226</v>
      </c>
      <c r="M4500" s="53">
        <v>1394.1112168024501</v>
      </c>
      <c r="N4500" s="53">
        <v>37.337798767501681</v>
      </c>
      <c r="O4500" s="53">
        <v>0.8073873123009131</v>
      </c>
      <c r="P4500" s="53">
        <v>2.9362363012927775</v>
      </c>
      <c r="Q4500" s="53">
        <v>55.84110169491565</v>
      </c>
      <c r="R4500" s="53">
        <v>0.98857037386559532</v>
      </c>
      <c r="S4500" s="53">
        <v>6.9901254577741812</v>
      </c>
      <c r="T4500" s="53">
        <v>4.3875194619110027E-4</v>
      </c>
      <c r="U4500" s="53">
        <v>0.27065176946000624</v>
      </c>
      <c r="V4500" s="53">
        <v>124.36793408906804</v>
      </c>
      <c r="W4500" s="53">
        <v>58.050512401027561</v>
      </c>
    </row>
    <row r="4501" spans="3:23" x14ac:dyDescent="0.25">
      <c r="C4501" s="70">
        <v>0</v>
      </c>
      <c r="D4501" s="53">
        <v>142</v>
      </c>
      <c r="E4501" s="53">
        <v>170</v>
      </c>
      <c r="F4501" s="53">
        <v>49.306999999999995</v>
      </c>
      <c r="G4501" s="53">
        <v>0.79983490064178653</v>
      </c>
      <c r="H4501" s="53">
        <v>0.83529411764705885</v>
      </c>
      <c r="I4501" s="53">
        <v>0.53383458646616544</v>
      </c>
      <c r="J4501" s="53">
        <v>13.446189622059965</v>
      </c>
      <c r="K4501" s="53">
        <v>104</v>
      </c>
      <c r="L4501" s="53">
        <v>91.795774647887328</v>
      </c>
      <c r="M4501" s="53">
        <v>35.582109679352733</v>
      </c>
      <c r="N4501" s="53">
        <v>5.9650741553942757</v>
      </c>
      <c r="O4501" s="53">
        <v>0.15425199004217699</v>
      </c>
      <c r="P4501" s="53">
        <v>1.913793622659683</v>
      </c>
      <c r="Q4501" s="53">
        <v>14.494736842105276</v>
      </c>
      <c r="R4501" s="53">
        <v>0.95433817207289506</v>
      </c>
      <c r="S4501" s="53">
        <v>4.3917624479983139</v>
      </c>
      <c r="T4501" s="53">
        <v>5.7002154509079592E-3</v>
      </c>
      <c r="U4501" s="53">
        <v>0.3615821118452705</v>
      </c>
      <c r="V4501" s="53">
        <v>18.792630236827584</v>
      </c>
      <c r="W4501" s="53">
        <v>11.279713825032378</v>
      </c>
    </row>
    <row r="4502" spans="3:23" x14ac:dyDescent="0.25">
      <c r="C4502" s="70">
        <v>1</v>
      </c>
      <c r="D4502" s="53">
        <v>58</v>
      </c>
      <c r="E4502" s="53">
        <v>62</v>
      </c>
      <c r="F4502" s="53">
        <v>24.462999999999997</v>
      </c>
      <c r="G4502" s="53">
        <v>0.35223150850765306</v>
      </c>
      <c r="H4502" s="53">
        <v>0.93548387096774188</v>
      </c>
      <c r="I4502" s="53">
        <v>0.71604938271604934</v>
      </c>
      <c r="J4502" s="53">
        <v>8.5934797139831218</v>
      </c>
      <c r="K4502" s="53">
        <v>147</v>
      </c>
      <c r="L4502" s="53">
        <v>111.43103448275862</v>
      </c>
      <c r="M4502" s="53">
        <v>340.28463399879007</v>
      </c>
      <c r="N4502" s="53">
        <v>18.446805522875501</v>
      </c>
      <c r="O4502" s="53">
        <v>0.2317815512435305</v>
      </c>
      <c r="P4502" s="53">
        <v>1.9506097136055995</v>
      </c>
      <c r="Q4502" s="53">
        <v>164.34444444444446</v>
      </c>
      <c r="R4502" s="53">
        <v>0.89363499522975054</v>
      </c>
      <c r="S4502" s="53">
        <v>5.0603144001880818</v>
      </c>
      <c r="T4502" s="53">
        <v>1.1604938271604963E-2</v>
      </c>
      <c r="U4502" s="53">
        <v>0.1242468189036816</v>
      </c>
      <c r="V4502" s="53">
        <v>8.9724994915818606</v>
      </c>
      <c r="W4502" s="53">
        <v>8.3974780578967678</v>
      </c>
    </row>
    <row r="4503" spans="3:23" x14ac:dyDescent="0.25">
      <c r="C4503" s="70">
        <v>0</v>
      </c>
      <c r="D4503" s="53">
        <v>199</v>
      </c>
      <c r="E4503" s="53">
        <v>211</v>
      </c>
      <c r="F4503" s="53">
        <v>50.66299999999999</v>
      </c>
      <c r="G4503" s="53">
        <v>0.6929178766727232</v>
      </c>
      <c r="H4503" s="53">
        <v>0.94312796208530802</v>
      </c>
      <c r="I4503" s="53">
        <v>0.69824561403508767</v>
      </c>
      <c r="J4503" s="53">
        <v>15.91774699517169</v>
      </c>
      <c r="K4503" s="53">
        <v>184</v>
      </c>
      <c r="L4503" s="53">
        <v>118.64824120603015</v>
      </c>
      <c r="M4503" s="53">
        <v>756.84533780011111</v>
      </c>
      <c r="N4503" s="53">
        <v>27.510822194185891</v>
      </c>
      <c r="O4503" s="53">
        <v>0.66941552314236641</v>
      </c>
      <c r="P4503" s="53">
        <v>2.3197701432975091</v>
      </c>
      <c r="Q4503" s="53">
        <v>61.417763157894761</v>
      </c>
      <c r="R4503" s="53">
        <v>0.97563111460874896</v>
      </c>
      <c r="S4503" s="53">
        <v>6.1169417237484138</v>
      </c>
      <c r="T4503" s="53">
        <v>3.635734072022139E-3</v>
      </c>
      <c r="U4503" s="53">
        <v>0.20289886800766013</v>
      </c>
      <c r="V4503" s="53">
        <v>19.087639296163839</v>
      </c>
      <c r="W4503" s="53">
        <v>13.762503181901122</v>
      </c>
    </row>
    <row r="4504" spans="3:23" x14ac:dyDescent="0.25">
      <c r="C4504" s="70">
        <v>0</v>
      </c>
      <c r="D4504" s="53">
        <v>2525</v>
      </c>
      <c r="E4504" s="53">
        <v>3208</v>
      </c>
      <c r="F4504" s="53">
        <v>279.56400000000002</v>
      </c>
      <c r="G4504" s="53">
        <v>0.95137742289086957</v>
      </c>
      <c r="H4504" s="53">
        <v>0.78709476309226933</v>
      </c>
      <c r="I4504" s="53">
        <v>0.62608480039672698</v>
      </c>
      <c r="J4504" s="53">
        <v>56.700351413869434</v>
      </c>
      <c r="K4504" s="53">
        <v>249</v>
      </c>
      <c r="L4504" s="53">
        <v>136.96950495049504</v>
      </c>
      <c r="M4504" s="53">
        <v>1899.9059635028425</v>
      </c>
      <c r="N4504" s="53">
        <v>43.587910749459446</v>
      </c>
      <c r="O4504" s="53">
        <v>0.8310301162401782</v>
      </c>
      <c r="P4504" s="53">
        <v>2.5624670592337404</v>
      </c>
      <c r="Q4504" s="53">
        <v>220.01597051596966</v>
      </c>
      <c r="R4504" s="53">
        <v>0.96300437867208055</v>
      </c>
      <c r="S4504" s="53">
        <v>7.0384457173385622</v>
      </c>
      <c r="T4504" s="53">
        <v>4.9115901695755181E-4</v>
      </c>
      <c r="U4504" s="53">
        <v>0.21778478298503537</v>
      </c>
      <c r="V4504" s="53">
        <v>108.5064657534443</v>
      </c>
      <c r="W4504" s="53">
        <v>33.422985676014065</v>
      </c>
    </row>
    <row r="4505" spans="3:23" x14ac:dyDescent="0.25">
      <c r="C4505" s="70">
        <v>0</v>
      </c>
      <c r="D4505" s="53">
        <v>38</v>
      </c>
      <c r="E4505" s="53">
        <v>42</v>
      </c>
      <c r="F4505" s="53">
        <v>20.625999999999998</v>
      </c>
      <c r="G4505" s="53">
        <v>0.52748477726821907</v>
      </c>
      <c r="H4505" s="53">
        <v>0.90476190476190477</v>
      </c>
      <c r="I4505" s="53">
        <v>0.59375</v>
      </c>
      <c r="J4505" s="53">
        <v>6.955796338302048</v>
      </c>
      <c r="K4505" s="53">
        <v>99</v>
      </c>
      <c r="L4505" s="53">
        <v>89.55263157894737</v>
      </c>
      <c r="M4505" s="53">
        <v>27.713371266002856</v>
      </c>
      <c r="N4505" s="53">
        <v>5.264349082840428</v>
      </c>
      <c r="O4505" s="53">
        <v>-0.1237971603804468</v>
      </c>
      <c r="P4505" s="53">
        <v>2.0400987162224582</v>
      </c>
      <c r="Q4505" s="53">
        <v>17.847222222222218</v>
      </c>
      <c r="R4505" s="53">
        <v>0.822723913270903</v>
      </c>
      <c r="S4505" s="53">
        <v>3.9778048159043635</v>
      </c>
      <c r="T4505" s="53">
        <v>1.8518518518518549E-2</v>
      </c>
      <c r="U4505" s="53">
        <v>0.29291776895943555</v>
      </c>
      <c r="V4505" s="53">
        <v>7.6822876709772538</v>
      </c>
      <c r="W4505" s="53">
        <v>6.5265987488178077</v>
      </c>
    </row>
    <row r="4506" spans="3:23" x14ac:dyDescent="0.25">
      <c r="C4506" s="70">
        <v>0</v>
      </c>
      <c r="D4506" s="53">
        <v>434</v>
      </c>
      <c r="E4506" s="53">
        <v>593</v>
      </c>
      <c r="F4506" s="53">
        <v>103.91500000000001</v>
      </c>
      <c r="G4506" s="53">
        <v>0.9167875926971556</v>
      </c>
      <c r="H4506" s="53">
        <v>0.73187183811129852</v>
      </c>
      <c r="I4506" s="53">
        <v>0.61823361823361822</v>
      </c>
      <c r="J4506" s="53">
        <v>23.507147049675353</v>
      </c>
      <c r="K4506" s="53">
        <v>112</v>
      </c>
      <c r="L4506" s="53">
        <v>88.239631336405523</v>
      </c>
      <c r="M4506" s="53">
        <v>38.972467300262885</v>
      </c>
      <c r="N4506" s="53">
        <v>6.2427932290171908</v>
      </c>
      <c r="O4506" s="53">
        <v>1.4335655426210816</v>
      </c>
      <c r="P4506" s="53">
        <v>5.4218495561058866</v>
      </c>
      <c r="Q4506" s="53">
        <v>13.737500000000011</v>
      </c>
      <c r="R4506" s="53">
        <v>0.93747332920442172</v>
      </c>
      <c r="S4506" s="53">
        <v>4.3346010299670468</v>
      </c>
      <c r="T4506" s="53">
        <v>4.7376543209876366E-3</v>
      </c>
      <c r="U4506" s="53">
        <v>0.40588064713064703</v>
      </c>
      <c r="V4506" s="53">
        <v>42.238224420632918</v>
      </c>
      <c r="W4506" s="53">
        <v>16.868897184059719</v>
      </c>
    </row>
    <row r="4507" spans="3:23" x14ac:dyDescent="0.25">
      <c r="C4507" s="70">
        <v>0</v>
      </c>
      <c r="D4507" s="53">
        <v>4240</v>
      </c>
      <c r="E4507" s="53">
        <v>6002</v>
      </c>
      <c r="F4507" s="53">
        <v>373.94499999999999</v>
      </c>
      <c r="G4507" s="53">
        <v>0.89099695328069339</v>
      </c>
      <c r="H4507" s="53">
        <v>0.70643118960346551</v>
      </c>
      <c r="I4507" s="53">
        <v>0.49222196424425352</v>
      </c>
      <c r="J4507" s="53">
        <v>73.474728102097046</v>
      </c>
      <c r="K4507" s="53">
        <v>234</v>
      </c>
      <c r="L4507" s="53">
        <v>131.70330188679245</v>
      </c>
      <c r="M4507" s="53">
        <v>1354.5399277597417</v>
      </c>
      <c r="N4507" s="53">
        <v>36.804074879824675</v>
      </c>
      <c r="O4507" s="53">
        <v>0.65666178765168359</v>
      </c>
      <c r="P4507" s="53">
        <v>2.5803633617139061</v>
      </c>
      <c r="Q4507" s="53">
        <v>55.333601933924207</v>
      </c>
      <c r="R4507" s="53">
        <v>0.98843642866577464</v>
      </c>
      <c r="S4507" s="53">
        <v>6.9830449114023025</v>
      </c>
      <c r="T4507" s="53">
        <v>4.5646949738355354E-4</v>
      </c>
      <c r="U4507" s="53">
        <v>0.2791872433243176</v>
      </c>
      <c r="V4507" s="53">
        <v>124.96371968040138</v>
      </c>
      <c r="W4507" s="53">
        <v>56.734688799858638</v>
      </c>
    </row>
    <row r="4508" spans="3:23" x14ac:dyDescent="0.25">
      <c r="C4508" s="70">
        <v>0</v>
      </c>
      <c r="D4508" s="53">
        <v>183</v>
      </c>
      <c r="E4508" s="53">
        <v>213</v>
      </c>
      <c r="F4508" s="53">
        <v>55.675000000000004</v>
      </c>
      <c r="G4508" s="53">
        <v>0.47464852222082049</v>
      </c>
      <c r="H4508" s="53">
        <v>0.85915492957746475</v>
      </c>
      <c r="I4508" s="53">
        <v>0.53823529411764703</v>
      </c>
      <c r="J4508" s="53">
        <v>15.26443044094783</v>
      </c>
      <c r="K4508" s="53">
        <v>101</v>
      </c>
      <c r="L4508" s="53">
        <v>89.535519125683066</v>
      </c>
      <c r="M4508" s="53">
        <v>23.359995196060762</v>
      </c>
      <c r="N4508" s="53">
        <v>4.8332178924667533</v>
      </c>
      <c r="O4508" s="53">
        <v>-0.18379656318210727</v>
      </c>
      <c r="P4508" s="53">
        <v>2.3485561832444644</v>
      </c>
      <c r="Q4508" s="53">
        <v>9.8805555555555706</v>
      </c>
      <c r="R4508" s="53">
        <v>0.94288553160349486</v>
      </c>
      <c r="S4508" s="53">
        <v>4.1303368585939202</v>
      </c>
      <c r="T4508" s="53">
        <v>5.5864197530864157E-3</v>
      </c>
      <c r="U4508" s="53">
        <v>0.40232694003527286</v>
      </c>
      <c r="V4508" s="53">
        <v>17.730877889350129</v>
      </c>
      <c r="W4508" s="53">
        <v>15.606282997792755</v>
      </c>
    </row>
    <row r="4509" spans="3:23" x14ac:dyDescent="0.25">
      <c r="C4509" s="70">
        <v>1</v>
      </c>
      <c r="D4509" s="53">
        <v>58</v>
      </c>
      <c r="E4509" s="53">
        <v>62</v>
      </c>
      <c r="F4509" s="53">
        <v>24.462999999999997</v>
      </c>
      <c r="G4509" s="53">
        <v>0.35223150850765306</v>
      </c>
      <c r="H4509" s="53">
        <v>0.93548387096774188</v>
      </c>
      <c r="I4509" s="53">
        <v>0.71604938271604934</v>
      </c>
      <c r="J4509" s="53">
        <v>8.5934797139831218</v>
      </c>
      <c r="K4509" s="53">
        <v>145</v>
      </c>
      <c r="L4509" s="53">
        <v>109.87931034482759</v>
      </c>
      <c r="M4509" s="53">
        <v>344.87991530550522</v>
      </c>
      <c r="N4509" s="53">
        <v>18.570942768354687</v>
      </c>
      <c r="O4509" s="53">
        <v>0.20176503593762732</v>
      </c>
      <c r="P4509" s="53">
        <v>1.8750421489886231</v>
      </c>
      <c r="Q4509" s="53">
        <v>153.28888888888892</v>
      </c>
      <c r="R4509" s="53">
        <v>0.89149511856909047</v>
      </c>
      <c r="S4509" s="53">
        <v>5.0863450037109601</v>
      </c>
      <c r="T4509" s="53">
        <v>1.1358024691358047E-2</v>
      </c>
      <c r="U4509" s="53">
        <v>0.1257790494919763</v>
      </c>
      <c r="V4509" s="53">
        <v>8.9724994915818606</v>
      </c>
      <c r="W4509" s="53">
        <v>8.3974780578967678</v>
      </c>
    </row>
    <row r="4510" spans="3:23" x14ac:dyDescent="0.25">
      <c r="C4510" s="70">
        <v>0</v>
      </c>
      <c r="D4510" s="53">
        <v>233</v>
      </c>
      <c r="E4510" s="53">
        <v>247</v>
      </c>
      <c r="F4510" s="53">
        <v>56.915000000000006</v>
      </c>
      <c r="G4510" s="53">
        <v>0.80100105355465168</v>
      </c>
      <c r="H4510" s="53">
        <v>0.94331983805668018</v>
      </c>
      <c r="I4510" s="53">
        <v>0.72360248447204967</v>
      </c>
      <c r="J4510" s="53">
        <v>17.223960459873705</v>
      </c>
      <c r="K4510" s="53">
        <v>192</v>
      </c>
      <c r="L4510" s="53">
        <v>122.11158798283262</v>
      </c>
      <c r="M4510" s="53">
        <v>863.31508065709613</v>
      </c>
      <c r="N4510" s="53">
        <v>29.38222388889405</v>
      </c>
      <c r="O4510" s="53">
        <v>0.65548356087389892</v>
      </c>
      <c r="P4510" s="53">
        <v>2.4866585714059983</v>
      </c>
      <c r="Q4510" s="53">
        <v>62.02898550724634</v>
      </c>
      <c r="R4510" s="53">
        <v>0.97812861200813972</v>
      </c>
      <c r="S4510" s="53">
        <v>6.3062287288336645</v>
      </c>
      <c r="T4510" s="53">
        <v>3.100189035916804E-3</v>
      </c>
      <c r="U4510" s="53">
        <v>0.21943728763421855</v>
      </c>
      <c r="V4510" s="53">
        <v>22.811642482202327</v>
      </c>
      <c r="W4510" s="53">
        <v>13.656484887463273</v>
      </c>
    </row>
    <row r="4511" spans="3:23" x14ac:dyDescent="0.25">
      <c r="C4511" s="70">
        <v>0</v>
      </c>
      <c r="D4511" s="53">
        <v>2518</v>
      </c>
      <c r="E4511" s="53">
        <v>2888</v>
      </c>
      <c r="F4511" s="53">
        <v>253.07500000000002</v>
      </c>
      <c r="G4511" s="53">
        <v>0.93921570237608842</v>
      </c>
      <c r="H4511" s="53">
        <v>0.87188365650969524</v>
      </c>
      <c r="I4511" s="53">
        <v>0.70158818612426865</v>
      </c>
      <c r="J4511" s="53">
        <v>56.621702320251188</v>
      </c>
      <c r="K4511" s="53">
        <v>237</v>
      </c>
      <c r="L4511" s="53">
        <v>136.57148530579826</v>
      </c>
      <c r="M4511" s="53">
        <v>1863.5934178168279</v>
      </c>
      <c r="N4511" s="53">
        <v>43.169357394068633</v>
      </c>
      <c r="O4511" s="53">
        <v>0.78118010096391177</v>
      </c>
      <c r="P4511" s="53">
        <v>2.4895024603376368</v>
      </c>
      <c r="Q4511" s="53">
        <v>182.51406508549334</v>
      </c>
      <c r="R4511" s="53">
        <v>0.9657702221481228</v>
      </c>
      <c r="S4511" s="53">
        <v>7.0478572044929306</v>
      </c>
      <c r="T4511" s="53">
        <v>5.2890672227211104E-4</v>
      </c>
      <c r="U4511" s="53">
        <v>0.22376693834584443</v>
      </c>
      <c r="V4511" s="53">
        <v>100.61888054757094</v>
      </c>
      <c r="W4511" s="53">
        <v>34.545242214956488</v>
      </c>
    </row>
    <row r="4512" spans="3:23" x14ac:dyDescent="0.25">
      <c r="C4512" s="70">
        <v>0</v>
      </c>
      <c r="D4512" s="53">
        <v>167</v>
      </c>
      <c r="E4512" s="53">
        <v>181</v>
      </c>
      <c r="F4512" s="53">
        <v>48.058</v>
      </c>
      <c r="G4512" s="53">
        <v>0.60282969430544187</v>
      </c>
      <c r="H4512" s="53">
        <v>0.92265193370165743</v>
      </c>
      <c r="I4512" s="53">
        <v>0.65490196078431373</v>
      </c>
      <c r="J4512" s="53">
        <v>14.581872443920643</v>
      </c>
      <c r="K4512" s="53">
        <v>128</v>
      </c>
      <c r="L4512" s="53">
        <v>102.38922155688623</v>
      </c>
      <c r="M4512" s="53">
        <v>188.28735300483376</v>
      </c>
      <c r="N4512" s="53">
        <v>13.721783885662743</v>
      </c>
      <c r="O4512" s="53">
        <v>0.27271640022765536</v>
      </c>
      <c r="P4512" s="53">
        <v>1.9393490468178141</v>
      </c>
      <c r="Q4512" s="53">
        <v>49.270370370370358</v>
      </c>
      <c r="R4512" s="53">
        <v>0.94407877700833864</v>
      </c>
      <c r="S4512" s="53">
        <v>5.4139129227079668</v>
      </c>
      <c r="T4512" s="53">
        <v>4.1426611796982048E-3</v>
      </c>
      <c r="U4512" s="53">
        <v>0.2313068032185677</v>
      </c>
      <c r="V4512" s="53">
        <v>16.738803897647035</v>
      </c>
      <c r="W4512" s="53">
        <v>13.355387606662253</v>
      </c>
    </row>
    <row r="4513" spans="3:23" x14ac:dyDescent="0.25">
      <c r="C4513" s="70">
        <v>0</v>
      </c>
      <c r="D4513" s="53">
        <v>4746</v>
      </c>
      <c r="E4513" s="53">
        <v>7233</v>
      </c>
      <c r="F4513" s="53">
        <v>541.5</v>
      </c>
      <c r="G4513" s="53">
        <v>0.78430050189998346</v>
      </c>
      <c r="H4513" s="53">
        <v>0.65615927001244301</v>
      </c>
      <c r="I4513" s="53">
        <v>0.48706896551724138</v>
      </c>
      <c r="J4513" s="53">
        <v>77.735415862482398</v>
      </c>
      <c r="K4513" s="53">
        <v>246</v>
      </c>
      <c r="L4513" s="53">
        <v>125.56152549515382</v>
      </c>
      <c r="M4513" s="53">
        <v>1315.308437208718</v>
      </c>
      <c r="N4513" s="53">
        <v>36.267181269140814</v>
      </c>
      <c r="O4513" s="53">
        <v>0.82545550075671348</v>
      </c>
      <c r="P4513" s="53">
        <v>2.8179501032864458</v>
      </c>
      <c r="Q4513" s="53">
        <v>47.048229548229493</v>
      </c>
      <c r="R4513" s="53">
        <v>0.98906559920479908</v>
      </c>
      <c r="S4513" s="53">
        <v>6.8333152613016335</v>
      </c>
      <c r="T4513" s="53">
        <v>5.1363716402383472E-4</v>
      </c>
      <c r="U4513" s="53">
        <v>0.30243601532473108</v>
      </c>
      <c r="V4513" s="53">
        <v>120.06478992738631</v>
      </c>
      <c r="W4513" s="53">
        <v>74.485927751054689</v>
      </c>
    </row>
    <row r="4514" spans="3:23" x14ac:dyDescent="0.25">
      <c r="C4514" s="70">
        <v>0</v>
      </c>
      <c r="D4514" s="53">
        <v>243</v>
      </c>
      <c r="E4514" s="53">
        <v>262</v>
      </c>
      <c r="F4514" s="53">
        <v>59.545000000000002</v>
      </c>
      <c r="G4514" s="53">
        <v>0.84391939161819418</v>
      </c>
      <c r="H4514" s="53">
        <v>0.9274809160305344</v>
      </c>
      <c r="I4514" s="53">
        <v>0.69428571428571428</v>
      </c>
      <c r="J4514" s="53">
        <v>17.589690428505119</v>
      </c>
      <c r="K4514" s="53">
        <v>207</v>
      </c>
      <c r="L4514" s="53">
        <v>126.94238683127573</v>
      </c>
      <c r="M4514" s="53">
        <v>1181.8892289902385</v>
      </c>
      <c r="N4514" s="53">
        <v>34.378615867865278</v>
      </c>
      <c r="O4514" s="53">
        <v>0.61317240671945172</v>
      </c>
      <c r="P4514" s="53">
        <v>2.2956730468932349</v>
      </c>
      <c r="Q4514" s="53">
        <v>65.26133333333334</v>
      </c>
      <c r="R4514" s="53">
        <v>0.98089428869021877</v>
      </c>
      <c r="S4514" s="53">
        <v>6.4275573624143609</v>
      </c>
      <c r="T4514" s="53">
        <v>3.1217777777777624E-3</v>
      </c>
      <c r="U4514" s="53">
        <v>0.23071610474149162</v>
      </c>
      <c r="V4514" s="53">
        <v>24.505269714786433</v>
      </c>
      <c r="W4514" s="53">
        <v>13.146342033631509</v>
      </c>
    </row>
    <row r="4515" spans="3:23" x14ac:dyDescent="0.25">
      <c r="C4515" s="70">
        <v>1</v>
      </c>
      <c r="D4515" s="53">
        <v>46</v>
      </c>
      <c r="E4515" s="53">
        <v>50</v>
      </c>
      <c r="F4515" s="53">
        <v>22.222000000000001</v>
      </c>
      <c r="G4515" s="53">
        <v>0.5304053027866894</v>
      </c>
      <c r="H4515" s="53">
        <v>0.92</v>
      </c>
      <c r="I4515" s="53">
        <v>0.63888888888888884</v>
      </c>
      <c r="J4515" s="53">
        <v>7.6530398573258118</v>
      </c>
      <c r="K4515" s="53">
        <v>152</v>
      </c>
      <c r="L4515" s="53">
        <v>115.97826086956522</v>
      </c>
      <c r="M4515" s="53">
        <v>346.33285024154588</v>
      </c>
      <c r="N4515" s="53">
        <v>18.610020156935509</v>
      </c>
      <c r="O4515" s="53">
        <v>9.002577628029286E-2</v>
      </c>
      <c r="P4515" s="53">
        <v>2.0382331132591305</v>
      </c>
      <c r="Q4515" s="53">
        <v>220.30864197530863</v>
      </c>
      <c r="R4515" s="53">
        <v>0.85057295029442148</v>
      </c>
      <c r="S4515" s="53">
        <v>4.9854122277491104</v>
      </c>
      <c r="T4515" s="53">
        <v>1.2345679012345668E-2</v>
      </c>
      <c r="U4515" s="53">
        <v>0.10363706267213789</v>
      </c>
      <c r="V4515" s="53">
        <v>8.4302691971197312</v>
      </c>
      <c r="W4515" s="53">
        <v>7.1467117473930717</v>
      </c>
    </row>
    <row r="4516" spans="3:23" x14ac:dyDescent="0.25">
      <c r="C4516" s="70">
        <v>0</v>
      </c>
      <c r="D4516" s="53">
        <v>2563</v>
      </c>
      <c r="E4516" s="53">
        <v>2968</v>
      </c>
      <c r="F4516" s="53">
        <v>253.64499999999998</v>
      </c>
      <c r="G4516" s="53">
        <v>0.93559610627026757</v>
      </c>
      <c r="H4516" s="53">
        <v>0.86354447439353099</v>
      </c>
      <c r="I4516" s="53">
        <v>0.71752519596864506</v>
      </c>
      <c r="J4516" s="53">
        <v>57.125414249318332</v>
      </c>
      <c r="K4516" s="53">
        <v>253</v>
      </c>
      <c r="L4516" s="53">
        <v>137.91962543893874</v>
      </c>
      <c r="M4516" s="53">
        <v>1827.2659808120281</v>
      </c>
      <c r="N4516" s="53">
        <v>42.746531798638685</v>
      </c>
      <c r="O4516" s="53">
        <v>0.82756696747985015</v>
      </c>
      <c r="P4516" s="53">
        <v>2.6281585039927835</v>
      </c>
      <c r="Q4516" s="53">
        <v>224.22105263157837</v>
      </c>
      <c r="R4516" s="53">
        <v>0.95939952794266004</v>
      </c>
      <c r="S4516" s="53">
        <v>7.0855456892219202</v>
      </c>
      <c r="T4516" s="53">
        <v>5.3191734256181878E-4</v>
      </c>
      <c r="U4516" s="53">
        <v>0.21554490866732556</v>
      </c>
      <c r="V4516" s="53">
        <v>100.15883733814826</v>
      </c>
      <c r="W4516" s="53">
        <v>35.363293604577692</v>
      </c>
    </row>
    <row r="4517" spans="3:23" x14ac:dyDescent="0.25">
      <c r="C4517" s="70">
        <v>0</v>
      </c>
      <c r="D4517" s="53">
        <v>143</v>
      </c>
      <c r="E4517" s="53">
        <v>148</v>
      </c>
      <c r="F4517" s="53">
        <v>40.168000000000006</v>
      </c>
      <c r="G4517" s="53">
        <v>0.58596357033799495</v>
      </c>
      <c r="H4517" s="53">
        <v>0.96621621621621623</v>
      </c>
      <c r="I4517" s="53">
        <v>0.7944444444444444</v>
      </c>
      <c r="J4517" s="53">
        <v>13.493452297211721</v>
      </c>
      <c r="K4517" s="53">
        <v>117</v>
      </c>
      <c r="L4517" s="53">
        <v>97.699300699300693</v>
      </c>
      <c r="M4517" s="53">
        <v>130.05683049344995</v>
      </c>
      <c r="N4517" s="53">
        <v>11.404246160682868</v>
      </c>
      <c r="O4517" s="53">
        <v>0.10186406697450012</v>
      </c>
      <c r="P4517" s="53">
        <v>1.6233816262273264</v>
      </c>
      <c r="Q4517" s="53">
        <v>51.145833333333414</v>
      </c>
      <c r="R4517" s="53">
        <v>0.89361176788526819</v>
      </c>
      <c r="S4517" s="53">
        <v>5.0228986570812877</v>
      </c>
      <c r="T4517" s="53">
        <v>6.4019097222222082E-3</v>
      </c>
      <c r="U4517" s="53">
        <v>0.28343332332907606</v>
      </c>
      <c r="V4517" s="53">
        <v>15.083774282627816</v>
      </c>
      <c r="W4517" s="53">
        <v>12.222946363618858</v>
      </c>
    </row>
    <row r="4518" spans="3:23" x14ac:dyDescent="0.25">
      <c r="C4518" s="70">
        <v>0</v>
      </c>
      <c r="D4518" s="53">
        <v>4704</v>
      </c>
      <c r="E4518" s="53">
        <v>7147</v>
      </c>
      <c r="F4518" s="53">
        <v>530.14599999999996</v>
      </c>
      <c r="G4518" s="53">
        <v>0.77100598304877599</v>
      </c>
      <c r="H4518" s="53">
        <v>0.65817825661116547</v>
      </c>
      <c r="I4518" s="53">
        <v>0.48122762148337594</v>
      </c>
      <c r="J4518" s="53">
        <v>77.390689481579145</v>
      </c>
      <c r="K4518" s="53">
        <v>251</v>
      </c>
      <c r="L4518" s="53">
        <v>124.60735544217687</v>
      </c>
      <c r="M4518" s="53">
        <v>1185.7303392518959</v>
      </c>
      <c r="N4518" s="53">
        <v>34.434435370017262</v>
      </c>
      <c r="O4518" s="53">
        <v>0.96344070946913929</v>
      </c>
      <c r="P4518" s="53">
        <v>3.2779029136612534</v>
      </c>
      <c r="Q4518" s="53">
        <v>46.521298174442094</v>
      </c>
      <c r="R4518" s="53">
        <v>0.98888542228695953</v>
      </c>
      <c r="S4518" s="53">
        <v>6.783427688010975</v>
      </c>
      <c r="T4518" s="53">
        <v>4.8833774259511771E-4</v>
      </c>
      <c r="U4518" s="53">
        <v>0.29530926244690908</v>
      </c>
      <c r="V4518" s="53">
        <v>118.97857694544901</v>
      </c>
      <c r="W4518" s="53">
        <v>75.768877290376807</v>
      </c>
    </row>
    <row r="4519" spans="3:23" x14ac:dyDescent="0.25">
      <c r="C4519" s="70">
        <v>0</v>
      </c>
      <c r="D4519" s="53">
        <v>280</v>
      </c>
      <c r="E4519" s="53">
        <v>318</v>
      </c>
      <c r="F4519" s="53">
        <v>70.039999999999992</v>
      </c>
      <c r="G4519" s="53">
        <v>0.91275868111878544</v>
      </c>
      <c r="H4519" s="53">
        <v>0.88050314465408808</v>
      </c>
      <c r="I4519" s="53">
        <v>0.64516129032258063</v>
      </c>
      <c r="J4519" s="53">
        <v>18.881394877652593</v>
      </c>
      <c r="K4519" s="53">
        <v>212</v>
      </c>
      <c r="L4519" s="53">
        <v>126.61428571428571</v>
      </c>
      <c r="M4519" s="53">
        <v>1237.4635944700465</v>
      </c>
      <c r="N4519" s="53">
        <v>35.177600749199009</v>
      </c>
      <c r="O4519" s="53">
        <v>0.83060226832536366</v>
      </c>
      <c r="P4519" s="53">
        <v>2.5621652306555953</v>
      </c>
      <c r="Q4519" s="53">
        <v>57.615053763440876</v>
      </c>
      <c r="R4519" s="53">
        <v>0.98274858643520691</v>
      </c>
      <c r="S4519" s="53">
        <v>6.3286126306301318</v>
      </c>
      <c r="T4519" s="53">
        <v>2.6962654642155039E-3</v>
      </c>
      <c r="U4519" s="53">
        <v>0.28389116308724055</v>
      </c>
      <c r="V4519" s="53">
        <v>30.27309063058777</v>
      </c>
      <c r="W4519" s="53">
        <v>12.366533068520246</v>
      </c>
    </row>
    <row r="4520" spans="3:23" x14ac:dyDescent="0.25">
      <c r="C4520" s="70">
        <v>1</v>
      </c>
      <c r="D4520" s="53">
        <v>44</v>
      </c>
      <c r="E4520" s="53">
        <v>48</v>
      </c>
      <c r="F4520" s="53">
        <v>21.187999999999999</v>
      </c>
      <c r="G4520" s="53">
        <v>0</v>
      </c>
      <c r="H4520" s="53">
        <v>0.91666666666666663</v>
      </c>
      <c r="I4520" s="53">
        <v>0.6875</v>
      </c>
      <c r="J4520" s="53">
        <v>7.4848206370191104</v>
      </c>
      <c r="K4520" s="53">
        <v>150</v>
      </c>
      <c r="L4520" s="53">
        <v>115.02272727272727</v>
      </c>
      <c r="M4520" s="53">
        <v>332.30179704016911</v>
      </c>
      <c r="N4520" s="53">
        <v>18.22914690928155</v>
      </c>
      <c r="O4520" s="53">
        <v>7.6795477379109064E-2</v>
      </c>
      <c r="P4520" s="53">
        <v>2.0495832490208863</v>
      </c>
      <c r="Q4520" s="53">
        <v>200.18055555555554</v>
      </c>
      <c r="R4520" s="53">
        <v>0.84784019772039909</v>
      </c>
      <c r="S4520" s="53">
        <v>5.1867043459100222</v>
      </c>
      <c r="T4520" s="53">
        <v>1.4274691358024717E-2</v>
      </c>
      <c r="U4520" s="53">
        <v>0.11037101742692443</v>
      </c>
      <c r="V4520" s="53">
        <v>7.5958521376452364</v>
      </c>
      <c r="W4520" s="53">
        <v>7.5958521376452364</v>
      </c>
    </row>
    <row r="4521" spans="3:23" x14ac:dyDescent="0.25">
      <c r="C4521" s="70">
        <v>0</v>
      </c>
      <c r="D4521" s="53">
        <v>2603</v>
      </c>
      <c r="E4521" s="53">
        <v>3129</v>
      </c>
      <c r="F4521" s="53">
        <v>269.07</v>
      </c>
      <c r="G4521" s="53">
        <v>0.93105126112278536</v>
      </c>
      <c r="H4521" s="53">
        <v>0.83189517417705339</v>
      </c>
      <c r="I4521" s="53">
        <v>0.69228723404255321</v>
      </c>
      <c r="J4521" s="53">
        <v>57.569458352025762</v>
      </c>
      <c r="K4521" s="53">
        <v>244</v>
      </c>
      <c r="L4521" s="53">
        <v>138.63849404533232</v>
      </c>
      <c r="M4521" s="53">
        <v>1735.3508158711234</v>
      </c>
      <c r="N4521" s="53">
        <v>41.657542124699617</v>
      </c>
      <c r="O4521" s="53">
        <v>0.77049521272383426</v>
      </c>
      <c r="P4521" s="53">
        <v>2.5208212539757646</v>
      </c>
      <c r="Q4521" s="53">
        <v>169.38447368421097</v>
      </c>
      <c r="R4521" s="53">
        <v>0.96720958760668496</v>
      </c>
      <c r="S4521" s="53">
        <v>7.0694936803287485</v>
      </c>
      <c r="T4521" s="53">
        <v>5.4196675900275123E-4</v>
      </c>
      <c r="U4521" s="53">
        <v>0.2263071462442422</v>
      </c>
      <c r="V4521" s="53">
        <v>100.30897251894648</v>
      </c>
      <c r="W4521" s="53">
        <v>36.601581135082171</v>
      </c>
    </row>
    <row r="4522" spans="3:23" x14ac:dyDescent="0.25">
      <c r="C4522" s="70">
        <v>0</v>
      </c>
      <c r="D4522" s="53">
        <v>46</v>
      </c>
      <c r="E4522" s="53">
        <v>50</v>
      </c>
      <c r="F4522" s="53">
        <v>22.222000000000001</v>
      </c>
      <c r="G4522" s="53">
        <v>0.5304053027866894</v>
      </c>
      <c r="H4522" s="53">
        <v>0.92</v>
      </c>
      <c r="I4522" s="53">
        <v>0.63888888888888884</v>
      </c>
      <c r="J4522" s="53">
        <v>7.6530398573258118</v>
      </c>
      <c r="K4522" s="53">
        <v>112</v>
      </c>
      <c r="L4522" s="53">
        <v>95.804347826086953</v>
      </c>
      <c r="M4522" s="53">
        <v>62.071980676328501</v>
      </c>
      <c r="N4522" s="53">
        <v>7.8785773256552165</v>
      </c>
      <c r="O4522" s="53">
        <v>0.34479345488992513</v>
      </c>
      <c r="P4522" s="53">
        <v>2.0578100635016132</v>
      </c>
      <c r="Q4522" s="53">
        <v>28.462500000000006</v>
      </c>
      <c r="R4522" s="53">
        <v>0.85547412031214642</v>
      </c>
      <c r="S4522" s="53">
        <v>4.3816201079487342</v>
      </c>
      <c r="T4522" s="53">
        <v>1.375000000000001E-2</v>
      </c>
      <c r="U4522" s="53">
        <v>0.29887834387834389</v>
      </c>
      <c r="V4522" s="53">
        <v>8.4302691971197312</v>
      </c>
      <c r="W4522" s="53">
        <v>7.1467117473930717</v>
      </c>
    </row>
    <row r="4523" spans="3:23" x14ac:dyDescent="0.25">
      <c r="C4523" s="70">
        <v>0</v>
      </c>
      <c r="D4523" s="53">
        <v>5016</v>
      </c>
      <c r="E4523" s="53">
        <v>8861</v>
      </c>
      <c r="F4523" s="53">
        <v>635.82199999999989</v>
      </c>
      <c r="G4523" s="53">
        <v>0.675841108130118</v>
      </c>
      <c r="H4523" s="53">
        <v>0.56607606364970098</v>
      </c>
      <c r="I4523" s="53">
        <v>0.36645236703682055</v>
      </c>
      <c r="J4523" s="53">
        <v>79.916015643871887</v>
      </c>
      <c r="K4523" s="53">
        <v>251</v>
      </c>
      <c r="L4523" s="53">
        <v>122.70055821371611</v>
      </c>
      <c r="M4523" s="53">
        <v>1056.9946636963118</v>
      </c>
      <c r="N4523" s="53">
        <v>32.511454346065662</v>
      </c>
      <c r="O4523" s="53">
        <v>1.0568215389689766</v>
      </c>
      <c r="P4523" s="53">
        <v>3.7169883268057191</v>
      </c>
      <c r="Q4523" s="53">
        <v>38.115674344487701</v>
      </c>
      <c r="R4523" s="53">
        <v>0.98999046791443734</v>
      </c>
      <c r="S4523" s="53">
        <v>6.7405962401776165</v>
      </c>
      <c r="T4523" s="53">
        <v>6.2709583257016335E-4</v>
      </c>
      <c r="U4523" s="53">
        <v>0.31629587599386333</v>
      </c>
      <c r="V4523" s="53">
        <v>119.73040859913823</v>
      </c>
      <c r="W4523" s="53">
        <v>88.246980406479537</v>
      </c>
    </row>
    <row r="4524" spans="3:23" x14ac:dyDescent="0.25">
      <c r="C4524" s="70">
        <v>1</v>
      </c>
      <c r="D4524" s="53">
        <v>41</v>
      </c>
      <c r="E4524" s="53">
        <v>45</v>
      </c>
      <c r="F4524" s="53">
        <v>20.907</v>
      </c>
      <c r="G4524" s="53">
        <v>0.37986972501764632</v>
      </c>
      <c r="H4524" s="53">
        <v>0.91111111111111109</v>
      </c>
      <c r="I4524" s="53">
        <v>0.640625</v>
      </c>
      <c r="J4524" s="53">
        <v>7.2251519938435669</v>
      </c>
      <c r="K4524" s="53">
        <v>132</v>
      </c>
      <c r="L4524" s="53">
        <v>109.6829268292683</v>
      </c>
      <c r="M4524" s="53">
        <v>180.32195121951221</v>
      </c>
      <c r="N4524" s="53">
        <v>13.428400918185018</v>
      </c>
      <c r="O4524" s="53">
        <v>-5.1329749983649274E-2</v>
      </c>
      <c r="P4524" s="53">
        <v>2.1529894085984491</v>
      </c>
      <c r="Q4524" s="53">
        <v>135.55555555555554</v>
      </c>
      <c r="R4524" s="53">
        <v>0.89220740243906349</v>
      </c>
      <c r="S4524" s="53">
        <v>4.5706090166549025</v>
      </c>
      <c r="T4524" s="53">
        <v>1.3888888888888916E-2</v>
      </c>
      <c r="U4524" s="53">
        <v>0.19497468411984162</v>
      </c>
      <c r="V4524" s="53">
        <v>7.6360292750506691</v>
      </c>
      <c r="W4524" s="53">
        <v>7.0636324810317683</v>
      </c>
    </row>
    <row r="4525" spans="3:23" x14ac:dyDescent="0.25">
      <c r="C4525" s="70">
        <v>0</v>
      </c>
      <c r="D4525" s="53">
        <v>2707</v>
      </c>
      <c r="E4525" s="53">
        <v>3223</v>
      </c>
      <c r="F4525" s="53">
        <v>270.60000000000002</v>
      </c>
      <c r="G4525" s="53">
        <v>0.92525648854273124</v>
      </c>
      <c r="H4525" s="53">
        <v>0.83990071362085017</v>
      </c>
      <c r="I4525" s="53">
        <v>0.70238713025428123</v>
      </c>
      <c r="J4525" s="53">
        <v>58.708257064897481</v>
      </c>
      <c r="K4525" s="53">
        <v>249</v>
      </c>
      <c r="L4525" s="53">
        <v>137.44403398596231</v>
      </c>
      <c r="M4525" s="53">
        <v>1731.4856877859911</v>
      </c>
      <c r="N4525" s="53">
        <v>41.611124567668092</v>
      </c>
      <c r="O4525" s="53">
        <v>0.73432111450782345</v>
      </c>
      <c r="P4525" s="53">
        <v>2.4563959734372411</v>
      </c>
      <c r="Q4525" s="53">
        <v>202.05006418485127</v>
      </c>
      <c r="R4525" s="53">
        <v>0.96166013539906192</v>
      </c>
      <c r="S4525" s="53">
        <v>7.0567094809649191</v>
      </c>
      <c r="T4525" s="53">
        <v>5.3701051840597937E-4</v>
      </c>
      <c r="U4525" s="53">
        <v>0.23659665788938058</v>
      </c>
      <c r="V4525" s="53">
        <v>99.749452673102809</v>
      </c>
      <c r="W4525" s="53">
        <v>37.839167058226174</v>
      </c>
    </row>
    <row r="4526" spans="3:23" x14ac:dyDescent="0.25">
      <c r="C4526" s="70">
        <v>0</v>
      </c>
      <c r="D4526" s="53">
        <v>5001</v>
      </c>
      <c r="E4526" s="53">
        <v>8847</v>
      </c>
      <c r="F4526" s="53">
        <v>575.2829999999999</v>
      </c>
      <c r="G4526" s="53">
        <v>0.64884037929756955</v>
      </c>
      <c r="H4526" s="53">
        <v>0.56527636486944732</v>
      </c>
      <c r="I4526" s="53">
        <v>0.36239130434782607</v>
      </c>
      <c r="J4526" s="53">
        <v>79.796434526992172</v>
      </c>
      <c r="K4526" s="53">
        <v>249</v>
      </c>
      <c r="L4526" s="53">
        <v>123.08338332333533</v>
      </c>
      <c r="M4526" s="53">
        <v>1035.610845830837</v>
      </c>
      <c r="N4526" s="53">
        <v>32.180908095186453</v>
      </c>
      <c r="O4526" s="53">
        <v>1.0576175544506303</v>
      </c>
      <c r="P4526" s="53">
        <v>3.8228545954280624</v>
      </c>
      <c r="Q4526" s="53">
        <v>38.766451149425819</v>
      </c>
      <c r="R4526" s="53">
        <v>0.98986077545452211</v>
      </c>
      <c r="S4526" s="53">
        <v>6.7512967821907015</v>
      </c>
      <c r="T4526" s="53">
        <v>6.1319196723479217E-4</v>
      </c>
      <c r="U4526" s="53">
        <v>0.31350918918788273</v>
      </c>
      <c r="V4526" s="53">
        <v>118.8500605660731</v>
      </c>
      <c r="W4526" s="53">
        <v>90.435928182109976</v>
      </c>
    </row>
    <row r="4527" spans="3:23" x14ac:dyDescent="0.25">
      <c r="C4527" s="70">
        <v>0</v>
      </c>
      <c r="D4527" s="53">
        <v>38</v>
      </c>
      <c r="E4527" s="53">
        <v>42</v>
      </c>
      <c r="F4527" s="53">
        <v>20.625999999999998</v>
      </c>
      <c r="G4527" s="53">
        <v>0.52748477726821907</v>
      </c>
      <c r="H4527" s="53">
        <v>0.90476190476190477</v>
      </c>
      <c r="I4527" s="53">
        <v>0.59375</v>
      </c>
      <c r="J4527" s="53">
        <v>6.955796338302048</v>
      </c>
      <c r="K4527" s="53">
        <v>112</v>
      </c>
      <c r="L4527" s="53">
        <v>95.921052631578945</v>
      </c>
      <c r="M4527" s="53">
        <v>69.263869132290168</v>
      </c>
      <c r="N4527" s="53">
        <v>8.3224917622242298</v>
      </c>
      <c r="O4527" s="53">
        <v>8.8567098402301564E-2</v>
      </c>
      <c r="P4527" s="53">
        <v>1.9056240653029497</v>
      </c>
      <c r="Q4527" s="53">
        <v>39.597222222222221</v>
      </c>
      <c r="R4527" s="53">
        <v>0.87822689301865964</v>
      </c>
      <c r="S4527" s="53">
        <v>4.240962710641206</v>
      </c>
      <c r="T4527" s="53">
        <v>1.4274691358024717E-2</v>
      </c>
      <c r="U4527" s="53">
        <v>0.24566413524746858</v>
      </c>
      <c r="V4527" s="53">
        <v>7.6822876709772538</v>
      </c>
      <c r="W4527" s="53">
        <v>6.5265987488178077</v>
      </c>
    </row>
    <row r="4528" spans="3:23" x14ac:dyDescent="0.25">
      <c r="C4528" s="70">
        <v>1</v>
      </c>
      <c r="D4528" s="53">
        <v>41</v>
      </c>
      <c r="E4528" s="53">
        <v>45</v>
      </c>
      <c r="F4528" s="53">
        <v>20.907</v>
      </c>
      <c r="G4528" s="53">
        <v>0.37986972501764632</v>
      </c>
      <c r="H4528" s="53">
        <v>0.91111111111111109</v>
      </c>
      <c r="I4528" s="53">
        <v>0.640625</v>
      </c>
      <c r="J4528" s="53">
        <v>7.2251519938435669</v>
      </c>
      <c r="K4528" s="53">
        <v>129</v>
      </c>
      <c r="L4528" s="53">
        <v>106.5609756097561</v>
      </c>
      <c r="M4528" s="53">
        <v>155.25243902439021</v>
      </c>
      <c r="N4528" s="53">
        <v>12.460033668670009</v>
      </c>
      <c r="O4528" s="53">
        <v>-3.7464758716422797E-2</v>
      </c>
      <c r="P4528" s="53">
        <v>2.001135098197711</v>
      </c>
      <c r="Q4528" s="53">
        <v>117.61111111111111</v>
      </c>
      <c r="R4528" s="53">
        <v>0.86727854461429932</v>
      </c>
      <c r="S4528" s="53">
        <v>4.5586523094433637</v>
      </c>
      <c r="T4528" s="53">
        <v>1.3888888888888916E-2</v>
      </c>
      <c r="U4528" s="53">
        <v>0.14907197492336804</v>
      </c>
      <c r="V4528" s="53">
        <v>7.6360292750506691</v>
      </c>
      <c r="W4528" s="53">
        <v>7.0636324810317683</v>
      </c>
    </row>
    <row r="4529" spans="3:23" x14ac:dyDescent="0.25">
      <c r="C4529" s="70">
        <v>0</v>
      </c>
      <c r="D4529" s="53">
        <v>2764</v>
      </c>
      <c r="E4529" s="53">
        <v>3280</v>
      </c>
      <c r="F4529" s="53">
        <v>274.64399999999995</v>
      </c>
      <c r="G4529" s="53">
        <v>0.92213031731839823</v>
      </c>
      <c r="H4529" s="53">
        <v>0.84268292682926826</v>
      </c>
      <c r="I4529" s="53">
        <v>0.70962772785622596</v>
      </c>
      <c r="J4529" s="53">
        <v>59.323132938576244</v>
      </c>
      <c r="K4529" s="53">
        <v>250</v>
      </c>
      <c r="L4529" s="53">
        <v>136.3158465991317</v>
      </c>
      <c r="M4529" s="53">
        <v>1729.1253224462384</v>
      </c>
      <c r="N4529" s="53">
        <v>41.582752704050733</v>
      </c>
      <c r="O4529" s="53">
        <v>0.74835025471998606</v>
      </c>
      <c r="P4529" s="53">
        <v>2.4696290578300975</v>
      </c>
      <c r="Q4529" s="53">
        <v>160.45858739837348</v>
      </c>
      <c r="R4529" s="53">
        <v>0.96746341125535829</v>
      </c>
      <c r="S4529" s="53">
        <v>7.0459349569891243</v>
      </c>
      <c r="T4529" s="53">
        <v>5.2968946229097055E-4</v>
      </c>
      <c r="U4529" s="53">
        <v>0.23600830409619272</v>
      </c>
      <c r="V4529" s="53">
        <v>100.01479020062362</v>
      </c>
      <c r="W4529" s="53">
        <v>38.69366302413269</v>
      </c>
    </row>
    <row r="4530" spans="3:23" x14ac:dyDescent="0.25">
      <c r="C4530" s="70">
        <v>0</v>
      </c>
      <c r="D4530" s="53">
        <v>7716</v>
      </c>
      <c r="E4530" s="53">
        <v>13843</v>
      </c>
      <c r="F4530" s="53">
        <v>742.35699999999997</v>
      </c>
      <c r="G4530" s="53">
        <v>0.82783288070988548</v>
      </c>
      <c r="H4530" s="53">
        <v>0.55739362854872498</v>
      </c>
      <c r="I4530" s="53">
        <v>0.44629533229220891</v>
      </c>
      <c r="J4530" s="53">
        <v>99.117689274803595</v>
      </c>
      <c r="K4530" s="53">
        <v>246</v>
      </c>
      <c r="L4530" s="53">
        <v>128.4421980300674</v>
      </c>
      <c r="M4530" s="53">
        <v>1279.2960752198774</v>
      </c>
      <c r="N4530" s="53">
        <v>35.767248639221293</v>
      </c>
      <c r="O4530" s="53">
        <v>0.96933486300090732</v>
      </c>
      <c r="P4530" s="53">
        <v>3.2925811491413262</v>
      </c>
      <c r="Q4530" s="53">
        <v>70.266769865841283</v>
      </c>
      <c r="R4530" s="53">
        <v>0.98539616983669931</v>
      </c>
      <c r="S4530" s="53">
        <v>6.9033589939385296</v>
      </c>
      <c r="T4530" s="53">
        <v>5.3444941855284591E-4</v>
      </c>
      <c r="U4530" s="53">
        <v>0.31641598758735373</v>
      </c>
      <c r="V4530" s="53">
        <v>185.02025181010509</v>
      </c>
      <c r="W4530" s="53">
        <v>103.79169799332882</v>
      </c>
    </row>
    <row r="4531" spans="3:23" x14ac:dyDescent="0.25">
      <c r="C4531" s="70">
        <v>0</v>
      </c>
      <c r="D4531" s="53">
        <v>29</v>
      </c>
      <c r="E4531" s="53">
        <v>33</v>
      </c>
      <c r="F4531" s="53">
        <v>17.996000000000002</v>
      </c>
      <c r="G4531" s="53">
        <v>0</v>
      </c>
      <c r="H4531" s="53">
        <v>0.87878787878787878</v>
      </c>
      <c r="I4531" s="53">
        <v>0.59183673469387754</v>
      </c>
      <c r="J4531" s="53">
        <v>6.0765077797464979</v>
      </c>
      <c r="K4531" s="53">
        <v>91</v>
      </c>
      <c r="L4531" s="53">
        <v>86.58620689655173</v>
      </c>
      <c r="M4531" s="53">
        <v>9.6083743842364537</v>
      </c>
      <c r="N4531" s="53">
        <v>3.0997377928199756</v>
      </c>
      <c r="O4531" s="53">
        <v>-0.32213955579312797</v>
      </c>
      <c r="P4531" s="53">
        <v>2.0064691672601072</v>
      </c>
      <c r="Q4531" s="53">
        <v>4.553571428571427</v>
      </c>
      <c r="R4531" s="53">
        <v>0.91848130875207767</v>
      </c>
      <c r="S4531" s="53">
        <v>3.2071429613024955</v>
      </c>
      <c r="T4531" s="53">
        <v>2.4872448979591847E-2</v>
      </c>
      <c r="U4531" s="53">
        <v>0.48452380952380936</v>
      </c>
      <c r="V4531" s="53">
        <v>6.2330229193099944</v>
      </c>
      <c r="W4531" s="53">
        <v>6.2330229193099944</v>
      </c>
    </row>
    <row r="4532" spans="3:23" x14ac:dyDescent="0.25">
      <c r="C4532" s="70">
        <v>0</v>
      </c>
      <c r="D4532" s="53">
        <v>29</v>
      </c>
      <c r="E4532" s="53">
        <v>33</v>
      </c>
      <c r="F4532" s="53">
        <v>17.996000000000002</v>
      </c>
      <c r="G4532" s="53">
        <v>0</v>
      </c>
      <c r="H4532" s="53">
        <v>0.87878787878787878</v>
      </c>
      <c r="I4532" s="53">
        <v>0.59183673469387754</v>
      </c>
      <c r="J4532" s="53">
        <v>6.0765077797464979</v>
      </c>
      <c r="K4532" s="53">
        <v>103</v>
      </c>
      <c r="L4532" s="53">
        <v>92.65517241379311</v>
      </c>
      <c r="M4532" s="53">
        <v>37.376847290640384</v>
      </c>
      <c r="N4532" s="53">
        <v>6.1136607111157542</v>
      </c>
      <c r="O4532" s="53">
        <v>-0.12313881717815775</v>
      </c>
      <c r="P4532" s="53">
        <v>1.9572977123021125</v>
      </c>
      <c r="Q4532" s="53">
        <v>27.017857142857149</v>
      </c>
      <c r="R4532" s="53">
        <v>0.89330316916198638</v>
      </c>
      <c r="S4532" s="53">
        <v>4.0212684949037643</v>
      </c>
      <c r="T4532" s="53">
        <v>1.9132653061224504E-2</v>
      </c>
      <c r="U4532" s="53">
        <v>0.31289167182024302</v>
      </c>
      <c r="V4532" s="53">
        <v>6.2330229193099944</v>
      </c>
      <c r="W4532" s="53">
        <v>6.2330229193099944</v>
      </c>
    </row>
    <row r="4533" spans="3:23" x14ac:dyDescent="0.25">
      <c r="C4533" s="70">
        <v>0</v>
      </c>
      <c r="D4533" s="53">
        <v>66</v>
      </c>
      <c r="E4533" s="53">
        <v>73</v>
      </c>
      <c r="F4533" s="53">
        <v>28.59</v>
      </c>
      <c r="G4533" s="53">
        <v>0.79285108667679982</v>
      </c>
      <c r="H4533" s="53">
        <v>0.90410958904109584</v>
      </c>
      <c r="I4533" s="53">
        <v>0.61111111111111116</v>
      </c>
      <c r="J4533" s="53">
        <v>9.1669956884750814</v>
      </c>
      <c r="K4533" s="53">
        <v>111</v>
      </c>
      <c r="L4533" s="53">
        <v>95.530303030303031</v>
      </c>
      <c r="M4533" s="53">
        <v>75.022144522144515</v>
      </c>
      <c r="N4533" s="53">
        <v>8.6615324580667892</v>
      </c>
      <c r="O4533" s="53">
        <v>9.8080979253935968E-2</v>
      </c>
      <c r="P4533" s="53">
        <v>1.848572913248296</v>
      </c>
      <c r="Q4533" s="53">
        <v>71.658119658119688</v>
      </c>
      <c r="R4533" s="53">
        <v>0.8318872669878502</v>
      </c>
      <c r="S4533" s="53">
        <v>4.6483491877309149</v>
      </c>
      <c r="T4533" s="53">
        <v>9.2775220980349446E-3</v>
      </c>
      <c r="U4533" s="53">
        <v>0.1916544756288345</v>
      </c>
      <c r="V4533" s="53">
        <v>11.919730360242326</v>
      </c>
      <c r="W4533" s="53">
        <v>7.2640674859414025</v>
      </c>
    </row>
    <row r="4534" spans="3:23" x14ac:dyDescent="0.25">
      <c r="C4534" s="70">
        <v>1</v>
      </c>
      <c r="D4534" s="53">
        <v>44</v>
      </c>
      <c r="E4534" s="53">
        <v>48</v>
      </c>
      <c r="F4534" s="53">
        <v>21.187999999999999</v>
      </c>
      <c r="G4534" s="53">
        <v>0</v>
      </c>
      <c r="H4534" s="53">
        <v>0.91666666666666663</v>
      </c>
      <c r="I4534" s="53">
        <v>0.6875</v>
      </c>
      <c r="J4534" s="53">
        <v>7.4848206370191104</v>
      </c>
      <c r="K4534" s="53">
        <v>132</v>
      </c>
      <c r="L4534" s="53">
        <v>107.36363636363636</v>
      </c>
      <c r="M4534" s="53">
        <v>191.86469344608878</v>
      </c>
      <c r="N4534" s="53">
        <v>13.851523145347185</v>
      </c>
      <c r="O4534" s="53">
        <v>7.0174204200765533E-2</v>
      </c>
      <c r="P4534" s="53">
        <v>1.8681322525959554</v>
      </c>
      <c r="Q4534" s="53">
        <v>128.06944444444446</v>
      </c>
      <c r="R4534" s="53">
        <v>0.85823927596826233</v>
      </c>
      <c r="S4534" s="53">
        <v>4.7433003685389563</v>
      </c>
      <c r="T4534" s="53">
        <v>1.3888888888888916E-2</v>
      </c>
      <c r="U4534" s="53">
        <v>0.16118470930132428</v>
      </c>
      <c r="V4534" s="53">
        <v>7.5958521376452364</v>
      </c>
      <c r="W4534" s="53">
        <v>7.5958521376452364</v>
      </c>
    </row>
    <row r="4535" spans="3:23" x14ac:dyDescent="0.25">
      <c r="C4535" s="70">
        <v>0</v>
      </c>
      <c r="D4535" s="53">
        <v>8010</v>
      </c>
      <c r="E4535" s="53">
        <v>13828</v>
      </c>
      <c r="F4535" s="53">
        <v>747.07899999999995</v>
      </c>
      <c r="G4535" s="53">
        <v>0.83968583561867038</v>
      </c>
      <c r="H4535" s="53">
        <v>0.57925947353196416</v>
      </c>
      <c r="I4535" s="53">
        <v>0.46858546858546857</v>
      </c>
      <c r="J4535" s="53">
        <v>100.98835949419444</v>
      </c>
      <c r="K4535" s="53">
        <v>243</v>
      </c>
      <c r="L4535" s="53">
        <v>126.04868913857678</v>
      </c>
      <c r="M4535" s="53">
        <v>1265.6260471015069</v>
      </c>
      <c r="N4535" s="53">
        <v>35.575638393449907</v>
      </c>
      <c r="O4535" s="53">
        <v>1.0176975200492957</v>
      </c>
      <c r="P4535" s="53">
        <v>3.4234615184296988</v>
      </c>
      <c r="Q4535" s="53">
        <v>60.115433673468814</v>
      </c>
      <c r="R4535" s="53">
        <v>0.98731900511388171</v>
      </c>
      <c r="S4535" s="53">
        <v>6.8795527524608922</v>
      </c>
      <c r="T4535" s="53">
        <v>5.1753062816453871E-4</v>
      </c>
      <c r="U4535" s="53">
        <v>0.315593805475954</v>
      </c>
      <c r="V4535" s="53">
        <v>187.14258872766626</v>
      </c>
      <c r="W4535" s="53">
        <v>101.63198614325603</v>
      </c>
    </row>
    <row r="4536" spans="3:23" x14ac:dyDescent="0.25">
      <c r="C4536" s="70">
        <v>0</v>
      </c>
      <c r="D4536" s="53">
        <v>106</v>
      </c>
      <c r="E4536" s="53">
        <v>135</v>
      </c>
      <c r="F4536" s="53">
        <v>44.625999999999998</v>
      </c>
      <c r="G4536" s="53">
        <v>0.87091339902428377</v>
      </c>
      <c r="H4536" s="53">
        <v>0.78518518518518521</v>
      </c>
      <c r="I4536" s="53">
        <v>0.5668449197860963</v>
      </c>
      <c r="J4536" s="53">
        <v>11.617374563210367</v>
      </c>
      <c r="K4536" s="53">
        <v>98</v>
      </c>
      <c r="L4536" s="53">
        <v>88.216981132075475</v>
      </c>
      <c r="M4536" s="53">
        <v>26.05723270440253</v>
      </c>
      <c r="N4536" s="53">
        <v>5.1046285569473646</v>
      </c>
      <c r="O4536" s="53">
        <v>-2.209093623721E-2</v>
      </c>
      <c r="P4536" s="53">
        <v>1.8467561062078481</v>
      </c>
      <c r="Q4536" s="53">
        <v>24.01515151515153</v>
      </c>
      <c r="R4536" s="53">
        <v>0.86257084255126304</v>
      </c>
      <c r="S4536" s="53">
        <v>4.0871239924780847</v>
      </c>
      <c r="T4536" s="53">
        <v>7.4482195694316779E-3</v>
      </c>
      <c r="U4536" s="53">
        <v>0.29828417934478546</v>
      </c>
      <c r="V4536" s="53">
        <v>18.280645251937376</v>
      </c>
      <c r="W4536" s="53">
        <v>8.9837766526788734</v>
      </c>
    </row>
    <row r="4537" spans="3:23" x14ac:dyDescent="0.25">
      <c r="C4537" s="70">
        <v>0</v>
      </c>
      <c r="D4537" s="53">
        <v>29</v>
      </c>
      <c r="E4537" s="53">
        <v>33</v>
      </c>
      <c r="F4537" s="53">
        <v>17.996000000000002</v>
      </c>
      <c r="G4537" s="53">
        <v>0</v>
      </c>
      <c r="H4537" s="53">
        <v>0.87878787878787878</v>
      </c>
      <c r="I4537" s="53">
        <v>0.59183673469387754</v>
      </c>
      <c r="J4537" s="53">
        <v>6.0765077797464979</v>
      </c>
      <c r="K4537" s="53">
        <v>102</v>
      </c>
      <c r="L4537" s="53">
        <v>92.931034482758619</v>
      </c>
      <c r="M4537" s="53">
        <v>29.780788177339907</v>
      </c>
      <c r="N4537" s="53">
        <v>5.4571776750752683</v>
      </c>
      <c r="O4537" s="53">
        <v>-0.36576280215265711</v>
      </c>
      <c r="P4537" s="53">
        <v>2.3397259223282778</v>
      </c>
      <c r="Q4537" s="53">
        <v>54.26785714285711</v>
      </c>
      <c r="R4537" s="53">
        <v>0.76635089828984193</v>
      </c>
      <c r="S4537" s="53">
        <v>4.0212684949037643</v>
      </c>
      <c r="T4537" s="53">
        <v>1.785714285714287E-2</v>
      </c>
      <c r="U4537" s="53">
        <v>0.21239900972043829</v>
      </c>
      <c r="V4537" s="53">
        <v>6.2330229193099944</v>
      </c>
      <c r="W4537" s="53">
        <v>6.2330229193099944</v>
      </c>
    </row>
    <row r="4538" spans="3:23" x14ac:dyDescent="0.25">
      <c r="C4538" s="70">
        <v>1</v>
      </c>
      <c r="D4538" s="53">
        <v>60</v>
      </c>
      <c r="E4538" s="53">
        <v>64</v>
      </c>
      <c r="F4538" s="53">
        <v>25.405999999999999</v>
      </c>
      <c r="G4538" s="53">
        <v>0.59203031074345414</v>
      </c>
      <c r="H4538" s="53">
        <v>0.9375</v>
      </c>
      <c r="I4538" s="53">
        <v>0.66666666666666663</v>
      </c>
      <c r="J4538" s="53">
        <v>8.7403874447366334</v>
      </c>
      <c r="K4538" s="53">
        <v>138</v>
      </c>
      <c r="L4538" s="53">
        <v>104.33333333333333</v>
      </c>
      <c r="M4538" s="53">
        <v>264.53107344632781</v>
      </c>
      <c r="N4538" s="53">
        <v>16.264411254217837</v>
      </c>
      <c r="O4538" s="53">
        <v>0.405873639462489</v>
      </c>
      <c r="P4538" s="53">
        <v>2.0672754884181224</v>
      </c>
      <c r="Q4538" s="53">
        <v>125.49494949494948</v>
      </c>
      <c r="R4538" s="53">
        <v>0.90372290177906822</v>
      </c>
      <c r="S4538" s="53">
        <v>4.998068512058838</v>
      </c>
      <c r="T4538" s="53">
        <v>1.0101010101010119E-2</v>
      </c>
      <c r="U4538" s="53">
        <v>0.16750203009248232</v>
      </c>
      <c r="V4538" s="53">
        <v>9.8375882074046004</v>
      </c>
      <c r="W4538" s="53">
        <v>7.9282667599601879</v>
      </c>
    </row>
    <row r="4539" spans="3:23" x14ac:dyDescent="0.25">
      <c r="C4539" s="70">
        <v>0</v>
      </c>
      <c r="D4539" s="53">
        <v>8148</v>
      </c>
      <c r="E4539" s="53">
        <v>13688</v>
      </c>
      <c r="F4539" s="53">
        <v>723.74799999999993</v>
      </c>
      <c r="G4539" s="53">
        <v>0.84540152873510244</v>
      </c>
      <c r="H4539" s="53">
        <v>0.59526592635885445</v>
      </c>
      <c r="I4539" s="53">
        <v>0.47240259740259738</v>
      </c>
      <c r="J4539" s="53">
        <v>101.85458168635373</v>
      </c>
      <c r="K4539" s="53">
        <v>246</v>
      </c>
      <c r="L4539" s="53">
        <v>124.67439862542955</v>
      </c>
      <c r="M4539" s="53">
        <v>1247.0972357374837</v>
      </c>
      <c r="N4539" s="53">
        <v>35.314263913289821</v>
      </c>
      <c r="O4539" s="53">
        <v>1.0712075924314866</v>
      </c>
      <c r="P4539" s="53">
        <v>3.5858474116081749</v>
      </c>
      <c r="Q4539" s="53">
        <v>51.996896908401084</v>
      </c>
      <c r="R4539" s="53">
        <v>0.98898618374079106</v>
      </c>
      <c r="S4539" s="53">
        <v>6.8643880381896754</v>
      </c>
      <c r="T4539" s="53">
        <v>5.69316862429296E-4</v>
      </c>
      <c r="U4539" s="53">
        <v>0.32922398317629231</v>
      </c>
      <c r="V4539" s="53">
        <v>187.00547045414032</v>
      </c>
      <c r="W4539" s="53">
        <v>99.885476716530675</v>
      </c>
    </row>
    <row r="4540" spans="3:23" x14ac:dyDescent="0.25">
      <c r="C4540" s="70">
        <v>0</v>
      </c>
      <c r="D4540" s="53">
        <v>65</v>
      </c>
      <c r="E4540" s="53">
        <v>70</v>
      </c>
      <c r="F4540" s="53">
        <v>26.720999999999997</v>
      </c>
      <c r="G4540" s="53">
        <v>0.53551486244926105</v>
      </c>
      <c r="H4540" s="53">
        <v>0.9285714285714286</v>
      </c>
      <c r="I4540" s="53">
        <v>0.65656565656565657</v>
      </c>
      <c r="J4540" s="53">
        <v>9.0972836829344601</v>
      </c>
      <c r="K4540" s="53">
        <v>108</v>
      </c>
      <c r="L4540" s="53">
        <v>91.523076923076928</v>
      </c>
      <c r="M4540" s="53">
        <v>66.503365384615407</v>
      </c>
      <c r="N4540" s="53">
        <v>8.1549595575094926</v>
      </c>
      <c r="O4540" s="53">
        <v>0.31931819810085649</v>
      </c>
      <c r="P4540" s="53">
        <v>1.9936393788811184</v>
      </c>
      <c r="Q4540" s="53">
        <v>24.1111111111111</v>
      </c>
      <c r="R4540" s="53">
        <v>0.89631078650364449</v>
      </c>
      <c r="S4540" s="53">
        <v>4.4893102670016161</v>
      </c>
      <c r="T4540" s="53">
        <v>1.1145404663923199E-2</v>
      </c>
      <c r="U4540" s="53">
        <v>0.29712735823846947</v>
      </c>
      <c r="V4540" s="53">
        <v>10.006005057094308</v>
      </c>
      <c r="W4540" s="53">
        <v>8.4503294566311631</v>
      </c>
    </row>
    <row r="4541" spans="3:23" x14ac:dyDescent="0.25">
      <c r="C4541" s="70">
        <v>0</v>
      </c>
      <c r="D4541" s="53">
        <v>60</v>
      </c>
      <c r="E4541" s="53">
        <v>65</v>
      </c>
      <c r="F4541" s="53">
        <v>25.595999999999997</v>
      </c>
      <c r="G4541" s="53">
        <v>0.6312248968027353</v>
      </c>
      <c r="H4541" s="53">
        <v>0.92307692307692313</v>
      </c>
      <c r="I4541" s="53">
        <v>0.66666666666666663</v>
      </c>
      <c r="J4541" s="53">
        <v>8.7403874447366334</v>
      </c>
      <c r="K4541" s="53">
        <v>98</v>
      </c>
      <c r="L4541" s="53">
        <v>88.85</v>
      </c>
      <c r="M4541" s="53">
        <v>32.773728813559323</v>
      </c>
      <c r="N4541" s="53">
        <v>5.7248343918020304</v>
      </c>
      <c r="O4541" s="53">
        <v>-5.6540426793326382E-2</v>
      </c>
      <c r="P4541" s="53">
        <v>1.8427407736652985</v>
      </c>
      <c r="Q4541" s="53">
        <v>14.319999999999997</v>
      </c>
      <c r="R4541" s="53">
        <v>0.92909200025920946</v>
      </c>
      <c r="S4541" s="53">
        <v>4.1502224220042239</v>
      </c>
      <c r="T4541" s="53">
        <v>1.3599999999999985E-2</v>
      </c>
      <c r="U4541" s="53">
        <v>0.30871031746031757</v>
      </c>
      <c r="V4541" s="53">
        <v>10.053279693395362</v>
      </c>
      <c r="W4541" s="53">
        <v>7.7973222373473288</v>
      </c>
    </row>
    <row r="4542" spans="3:23" x14ac:dyDescent="0.25">
      <c r="C4542" s="70">
        <v>1</v>
      </c>
      <c r="D4542" s="53">
        <v>58</v>
      </c>
      <c r="E4542" s="53">
        <v>62</v>
      </c>
      <c r="F4542" s="53">
        <v>24.462999999999997</v>
      </c>
      <c r="G4542" s="53">
        <v>0.35223150850765261</v>
      </c>
      <c r="H4542" s="53">
        <v>0.93548387096774188</v>
      </c>
      <c r="I4542" s="53">
        <v>0.71604938271604934</v>
      </c>
      <c r="J4542" s="53">
        <v>8.5934797139831218</v>
      </c>
      <c r="K4542" s="53">
        <v>138</v>
      </c>
      <c r="L4542" s="53">
        <v>105.24137931034483</v>
      </c>
      <c r="M4542" s="53">
        <v>258.92316999395041</v>
      </c>
      <c r="N4542" s="53">
        <v>16.09108977024087</v>
      </c>
      <c r="O4542" s="53">
        <v>0.30738265066794429</v>
      </c>
      <c r="P4542" s="53">
        <v>2.0611687046903659</v>
      </c>
      <c r="Q4542" s="53">
        <v>108.4222222222222</v>
      </c>
      <c r="R4542" s="53">
        <v>0.89075913462131395</v>
      </c>
      <c r="S4542" s="53">
        <v>5.0817818570473312</v>
      </c>
      <c r="T4542" s="53">
        <v>1.1358024691358047E-2</v>
      </c>
      <c r="U4542" s="53">
        <v>0.17230187792752294</v>
      </c>
      <c r="V4542" s="53">
        <v>8.9724994915818588</v>
      </c>
      <c r="W4542" s="53">
        <v>8.3974780578967678</v>
      </c>
    </row>
    <row r="4543" spans="3:23" x14ac:dyDescent="0.25">
      <c r="C4543" s="70">
        <v>0</v>
      </c>
      <c r="D4543" s="53">
        <v>29</v>
      </c>
      <c r="E4543" s="53">
        <v>33</v>
      </c>
      <c r="F4543" s="53">
        <v>17.996000000000002</v>
      </c>
      <c r="G4543" s="53">
        <v>0</v>
      </c>
      <c r="H4543" s="53">
        <v>0.87878787878787878</v>
      </c>
      <c r="I4543" s="53">
        <v>0.59183673469387754</v>
      </c>
      <c r="J4543" s="53">
        <v>6.0765077797464979</v>
      </c>
      <c r="K4543" s="53">
        <v>94</v>
      </c>
      <c r="L4543" s="53">
        <v>86.827586206896555</v>
      </c>
      <c r="M4543" s="53">
        <v>21.147783251231527</v>
      </c>
      <c r="N4543" s="53">
        <v>4.5986719008026142</v>
      </c>
      <c r="O4543" s="53">
        <v>-0.17885990041304015</v>
      </c>
      <c r="P4543" s="53">
        <v>1.8551035740987358</v>
      </c>
      <c r="Q4543" s="53">
        <v>25.410714285714281</v>
      </c>
      <c r="R4543" s="53">
        <v>0.79504880192796357</v>
      </c>
      <c r="S4543" s="53">
        <v>3.5554141844097322</v>
      </c>
      <c r="T4543" s="53">
        <v>2.1045918367346952E-2</v>
      </c>
      <c r="U4543" s="53">
        <v>0.24814342403628109</v>
      </c>
      <c r="V4543" s="53">
        <v>6.2330229193099944</v>
      </c>
      <c r="W4543" s="53">
        <v>6.2330229193099944</v>
      </c>
    </row>
    <row r="4544" spans="3:23" x14ac:dyDescent="0.25">
      <c r="C4544" s="70">
        <v>0</v>
      </c>
      <c r="D4544" s="53">
        <v>8215</v>
      </c>
      <c r="E4544" s="53">
        <v>13423</v>
      </c>
      <c r="F4544" s="53">
        <v>699.48400000000004</v>
      </c>
      <c r="G4544" s="53">
        <v>0.85262477724041741</v>
      </c>
      <c r="H4544" s="53">
        <v>0.61200923787528871</v>
      </c>
      <c r="I4544" s="53">
        <v>0.47441672441672439</v>
      </c>
      <c r="J4544" s="53">
        <v>102.27249317387037</v>
      </c>
      <c r="K4544" s="53">
        <v>247</v>
      </c>
      <c r="L4544" s="53">
        <v>123.90858186244674</v>
      </c>
      <c r="M4544" s="53">
        <v>1256.6954400996717</v>
      </c>
      <c r="N4544" s="53">
        <v>35.449900424397129</v>
      </c>
      <c r="O4544" s="53">
        <v>1.0861892654585843</v>
      </c>
      <c r="P4544" s="53">
        <v>3.6128447944548041</v>
      </c>
      <c r="Q4544" s="53">
        <v>50.960565476190553</v>
      </c>
      <c r="R4544" s="53">
        <v>0.98933420190404631</v>
      </c>
      <c r="S4544" s="53">
        <v>6.8486481001482744</v>
      </c>
      <c r="T4544" s="53">
        <v>5.7536459171938321E-4</v>
      </c>
      <c r="U4544" s="53">
        <v>0.32755291473334114</v>
      </c>
      <c r="V4544" s="53">
        <v>185.98190019823647</v>
      </c>
      <c r="W4544" s="53">
        <v>97.17994567256487</v>
      </c>
    </row>
    <row r="4545" spans="3:23" x14ac:dyDescent="0.25">
      <c r="C4545" s="70">
        <v>0</v>
      </c>
      <c r="D4545" s="53">
        <v>61</v>
      </c>
      <c r="E4545" s="53">
        <v>65</v>
      </c>
      <c r="F4545" s="53">
        <v>26.349</v>
      </c>
      <c r="G4545" s="53">
        <v>0.61838250735245914</v>
      </c>
      <c r="H4545" s="53">
        <v>0.93846153846153846</v>
      </c>
      <c r="I4545" s="53">
        <v>0.61</v>
      </c>
      <c r="J4545" s="53">
        <v>8.8129230241075476</v>
      </c>
      <c r="K4545" s="53">
        <v>101</v>
      </c>
      <c r="L4545" s="53">
        <v>89.377049180327873</v>
      </c>
      <c r="M4545" s="53">
        <v>35.938797814207653</v>
      </c>
      <c r="N4545" s="53">
        <v>5.9948976483512757</v>
      </c>
      <c r="O4545" s="53">
        <v>0.26103407730722139</v>
      </c>
      <c r="P4545" s="53">
        <v>2.1103867140210459</v>
      </c>
      <c r="Q4545" s="53">
        <v>27.854545454545441</v>
      </c>
      <c r="R4545" s="53">
        <v>0.91330325532758427</v>
      </c>
      <c r="S4545" s="53">
        <v>4.1673785268638985</v>
      </c>
      <c r="T4545" s="53">
        <v>1.0578512396694193E-2</v>
      </c>
      <c r="U4545" s="53">
        <v>0.27048799685163322</v>
      </c>
      <c r="V4545" s="53">
        <v>10.065547179651238</v>
      </c>
      <c r="W4545" s="53">
        <v>7.9102846815908601</v>
      </c>
    </row>
    <row r="4546" spans="3:23" x14ac:dyDescent="0.25">
      <c r="C4546" s="70">
        <v>0</v>
      </c>
      <c r="D4546" s="53">
        <v>70</v>
      </c>
      <c r="E4546" s="53">
        <v>75</v>
      </c>
      <c r="F4546" s="53">
        <v>27.646999999999998</v>
      </c>
      <c r="G4546" s="53">
        <v>0.63912270558677386</v>
      </c>
      <c r="H4546" s="53">
        <v>0.93333333333333335</v>
      </c>
      <c r="I4546" s="53">
        <v>0.70707070707070707</v>
      </c>
      <c r="J4546" s="53">
        <v>9.4406974388262963</v>
      </c>
      <c r="K4546" s="53">
        <v>101</v>
      </c>
      <c r="L4546" s="53">
        <v>88.942857142857136</v>
      </c>
      <c r="M4546" s="53">
        <v>37.735817805383022</v>
      </c>
      <c r="N4546" s="53">
        <v>6.1429486246739051</v>
      </c>
      <c r="O4546" s="53">
        <v>0.25871088015213695</v>
      </c>
      <c r="P4546" s="53">
        <v>1.9816673858410856</v>
      </c>
      <c r="Q4546" s="53">
        <v>8.7090909090909072</v>
      </c>
      <c r="R4546" s="53">
        <v>0.94630231027263578</v>
      </c>
      <c r="S4546" s="53">
        <v>4.1786745386403137</v>
      </c>
      <c r="T4546" s="53">
        <v>1.2066115702479318E-2</v>
      </c>
      <c r="U4546" s="53">
        <v>0.35450216450216465</v>
      </c>
      <c r="V4546" s="53">
        <v>10.869958542858804</v>
      </c>
      <c r="W4546" s="53">
        <v>8.3601371061121696</v>
      </c>
    </row>
    <row r="4547" spans="3:23" x14ac:dyDescent="0.25">
      <c r="C4547" s="70">
        <v>0</v>
      </c>
      <c r="D4547" s="53">
        <v>36</v>
      </c>
      <c r="E4547" s="53">
        <v>40</v>
      </c>
      <c r="F4547" s="53">
        <v>19.592000000000002</v>
      </c>
      <c r="G4547" s="53">
        <v>0.38282074674438793</v>
      </c>
      <c r="H4547" s="53">
        <v>0.9</v>
      </c>
      <c r="I4547" s="53">
        <v>0.6428571428571429</v>
      </c>
      <c r="J4547" s="53">
        <v>6.7702750025730758</v>
      </c>
      <c r="K4547" s="53">
        <v>101</v>
      </c>
      <c r="L4547" s="53">
        <v>90.805555555555557</v>
      </c>
      <c r="M4547" s="53">
        <v>37.246825396825393</v>
      </c>
      <c r="N4547" s="53">
        <v>6.1030177286999088</v>
      </c>
      <c r="O4547" s="53">
        <v>-0.12725280500591457</v>
      </c>
      <c r="P4547" s="53">
        <v>1.7970144341485605</v>
      </c>
      <c r="Q4547" s="53">
        <v>31.92063492063491</v>
      </c>
      <c r="R4547" s="53">
        <v>0.81368897189547995</v>
      </c>
      <c r="S4547" s="53">
        <v>4.1625732651509111</v>
      </c>
      <c r="T4547" s="53">
        <v>1.6880826404635941E-2</v>
      </c>
      <c r="U4547" s="53">
        <v>0.2614329233376852</v>
      </c>
      <c r="V4547" s="53">
        <v>7.1802197428460053</v>
      </c>
      <c r="W4547" s="53">
        <v>6.6332495807108005</v>
      </c>
    </row>
    <row r="4548" spans="3:23" x14ac:dyDescent="0.25">
      <c r="C4548" s="70">
        <v>0</v>
      </c>
      <c r="D4548" s="53">
        <v>8049</v>
      </c>
      <c r="E4548" s="53">
        <v>13046</v>
      </c>
      <c r="F4548" s="53">
        <v>670.75299999999993</v>
      </c>
      <c r="G4548" s="53">
        <v>0.85363693147492314</v>
      </c>
      <c r="H4548" s="53">
        <v>0.61697071899432776</v>
      </c>
      <c r="I4548" s="53">
        <v>0.46905594405594403</v>
      </c>
      <c r="J4548" s="53">
        <v>101.23391277419501</v>
      </c>
      <c r="K4548" s="53">
        <v>253</v>
      </c>
      <c r="L4548" s="53">
        <v>124.49136538700459</v>
      </c>
      <c r="M4548" s="53">
        <v>1306.6918054043813</v>
      </c>
      <c r="N4548" s="53">
        <v>36.148192284046253</v>
      </c>
      <c r="O4548" s="53">
        <v>1.0437576634838643</v>
      </c>
      <c r="P4548" s="53">
        <v>3.5047300962798191</v>
      </c>
      <c r="Q4548" s="53">
        <v>44.197851697851668</v>
      </c>
      <c r="R4548" s="53">
        <v>0.99092637549856355</v>
      </c>
      <c r="S4548" s="53">
        <v>6.8789622861388224</v>
      </c>
      <c r="T4548" s="53">
        <v>5.7537280337005244E-4</v>
      </c>
      <c r="U4548" s="53">
        <v>0.33153040006486317</v>
      </c>
      <c r="V4548" s="53">
        <v>183.50118706303849</v>
      </c>
      <c r="W4548" s="53">
        <v>95.57998716063716</v>
      </c>
    </row>
    <row r="4549" spans="3:23" x14ac:dyDescent="0.25">
      <c r="C4549" s="70">
        <v>0</v>
      </c>
      <c r="D4549" s="53">
        <v>36</v>
      </c>
      <c r="E4549" s="53">
        <v>40</v>
      </c>
      <c r="F4549" s="53">
        <v>19.592000000000002</v>
      </c>
      <c r="G4549" s="53">
        <v>0.38282074674438793</v>
      </c>
      <c r="H4549" s="53">
        <v>0.9</v>
      </c>
      <c r="I4549" s="53">
        <v>0.6428571428571429</v>
      </c>
      <c r="J4549" s="53">
        <v>6.7702750025730758</v>
      </c>
      <c r="K4549" s="53">
        <v>105</v>
      </c>
      <c r="L4549" s="53">
        <v>94.527777777777771</v>
      </c>
      <c r="M4549" s="53">
        <v>57.627777777777759</v>
      </c>
      <c r="N4549" s="53">
        <v>7.5912961856179582</v>
      </c>
      <c r="O4549" s="53">
        <v>-0.26745430797521863</v>
      </c>
      <c r="P4549" s="53">
        <v>1.9202488656591568</v>
      </c>
      <c r="Q4549" s="53">
        <v>53.96825396825399</v>
      </c>
      <c r="R4549" s="53">
        <v>0.75237170421741106</v>
      </c>
      <c r="S4549" s="53">
        <v>3.916607904809986</v>
      </c>
      <c r="T4549" s="53">
        <v>1.889644746787604E-2</v>
      </c>
      <c r="U4549" s="53">
        <v>0.27724806058139384</v>
      </c>
      <c r="V4549" s="53">
        <v>7.1802197428460053</v>
      </c>
      <c r="W4549" s="53">
        <v>6.6332495807108005</v>
      </c>
    </row>
    <row r="4550" spans="3:23" x14ac:dyDescent="0.25">
      <c r="C4550" s="70">
        <v>0</v>
      </c>
      <c r="D4550" s="53">
        <v>95</v>
      </c>
      <c r="E4550" s="53">
        <v>100</v>
      </c>
      <c r="F4550" s="53">
        <v>32.997999999999998</v>
      </c>
      <c r="G4550" s="53">
        <v>0.45142224940162901</v>
      </c>
      <c r="H4550" s="53">
        <v>0.95</v>
      </c>
      <c r="I4550" s="53">
        <v>0.65972222222222221</v>
      </c>
      <c r="J4550" s="53">
        <v>10.99807968464679</v>
      </c>
      <c r="K4550" s="53">
        <v>100</v>
      </c>
      <c r="L4550" s="53">
        <v>88.547368421052639</v>
      </c>
      <c r="M4550" s="53">
        <v>33.186562150055984</v>
      </c>
      <c r="N4550" s="53">
        <v>5.7607779118844693</v>
      </c>
      <c r="O4550" s="53">
        <v>0.15684676313035578</v>
      </c>
      <c r="P4550" s="53">
        <v>1.9677732908110288</v>
      </c>
      <c r="Q4550" s="53">
        <v>12.288461538461542</v>
      </c>
      <c r="R4550" s="53">
        <v>0.93182536757926349</v>
      </c>
      <c r="S4550" s="53">
        <v>4.3111754152432349</v>
      </c>
      <c r="T4550" s="53">
        <v>9.0401051939513494E-3</v>
      </c>
      <c r="U4550" s="53">
        <v>0.30677655677655641</v>
      </c>
      <c r="V4550" s="53">
        <v>11.778948936236823</v>
      </c>
      <c r="W4550" s="53">
        <v>10.510479315359337</v>
      </c>
    </row>
    <row r="4551" spans="3:23" x14ac:dyDescent="0.25">
      <c r="C4551" s="70">
        <v>0</v>
      </c>
      <c r="D4551" s="53">
        <v>49</v>
      </c>
      <c r="E4551" s="53">
        <v>53</v>
      </c>
      <c r="F4551" s="53">
        <v>22.685000000000002</v>
      </c>
      <c r="G4551" s="53">
        <v>0.4391959304139465</v>
      </c>
      <c r="H4551" s="53">
        <v>0.92452830188679247</v>
      </c>
      <c r="I4551" s="53">
        <v>0.68055555555555558</v>
      </c>
      <c r="J4551" s="53">
        <v>7.8986541696685881</v>
      </c>
      <c r="K4551" s="53">
        <v>113</v>
      </c>
      <c r="L4551" s="53">
        <v>97.612244897959187</v>
      </c>
      <c r="M4551" s="53">
        <v>88.950680272108841</v>
      </c>
      <c r="N4551" s="53">
        <v>9.4313668294743387</v>
      </c>
      <c r="O4551" s="53">
        <v>-8.4139751609885793E-2</v>
      </c>
      <c r="P4551" s="53">
        <v>1.9307135830026179</v>
      </c>
      <c r="Q4551" s="53">
        <v>61.862499999999997</v>
      </c>
      <c r="R4551" s="53">
        <v>0.84952111387739382</v>
      </c>
      <c r="S4551" s="53">
        <v>4.75216571132969</v>
      </c>
      <c r="T4551" s="53">
        <v>1.2500000000000009E-2</v>
      </c>
      <c r="U4551" s="53">
        <v>0.19101454101454096</v>
      </c>
      <c r="V4551" s="53">
        <v>8.4402427849180874</v>
      </c>
      <c r="W4551" s="53">
        <v>7.5826407197637069</v>
      </c>
    </row>
    <row r="4552" spans="3:23" x14ac:dyDescent="0.25">
      <c r="C4552" s="70">
        <v>0</v>
      </c>
      <c r="D4552" s="53">
        <v>7873</v>
      </c>
      <c r="E4552" s="53">
        <v>12649</v>
      </c>
      <c r="F4552" s="53">
        <v>695.84599999999989</v>
      </c>
      <c r="G4552" s="53">
        <v>0.85802679118412151</v>
      </c>
      <c r="H4552" s="53">
        <v>0.62242074472290299</v>
      </c>
      <c r="I4552" s="53">
        <v>0.46599585676235572</v>
      </c>
      <c r="J4552" s="53">
        <v>100.12100147171888</v>
      </c>
      <c r="K4552" s="53">
        <v>246</v>
      </c>
      <c r="L4552" s="53">
        <v>124.66861425123841</v>
      </c>
      <c r="M4552" s="53">
        <v>1230.1977152669692</v>
      </c>
      <c r="N4552" s="53">
        <v>35.074174477341145</v>
      </c>
      <c r="O4552" s="53">
        <v>0.96244501218175638</v>
      </c>
      <c r="P4552" s="53">
        <v>3.3231884108835845</v>
      </c>
      <c r="Q4552" s="53">
        <v>38.683284457477619</v>
      </c>
      <c r="R4552" s="53">
        <v>0.99204531982466948</v>
      </c>
      <c r="S4552" s="53">
        <v>6.8674706387156617</v>
      </c>
      <c r="T4552" s="53">
        <v>6.2848444715813215E-4</v>
      </c>
      <c r="U4552" s="53">
        <v>0.33446826982560651</v>
      </c>
      <c r="V4552" s="53">
        <v>180.6538799828617</v>
      </c>
      <c r="W4552" s="53">
        <v>92.784723644865764</v>
      </c>
    </row>
    <row r="4553" spans="3:23" x14ac:dyDescent="0.25">
      <c r="C4553" s="70">
        <v>0</v>
      </c>
      <c r="D4553" s="53">
        <v>29</v>
      </c>
      <c r="E4553" s="53">
        <v>33</v>
      </c>
      <c r="F4553" s="53">
        <v>17.996000000000002</v>
      </c>
      <c r="G4553" s="53">
        <v>0</v>
      </c>
      <c r="H4553" s="53">
        <v>0.87878787878787878</v>
      </c>
      <c r="I4553" s="53">
        <v>0.59183673469387754</v>
      </c>
      <c r="J4553" s="53">
        <v>6.0765077797464979</v>
      </c>
      <c r="K4553" s="53">
        <v>101</v>
      </c>
      <c r="L4553" s="53">
        <v>89.827586206896555</v>
      </c>
      <c r="M4553" s="53">
        <v>38.862068965517246</v>
      </c>
      <c r="N4553" s="53">
        <v>6.2339448959320487</v>
      </c>
      <c r="O4553" s="53">
        <v>-3.4209654528650872E-2</v>
      </c>
      <c r="P4553" s="53">
        <v>1.9017225970024803</v>
      </c>
      <c r="Q4553" s="53">
        <v>29.625</v>
      </c>
      <c r="R4553" s="53">
        <v>0.83747015404795022</v>
      </c>
      <c r="S4553" s="53">
        <v>4.0212684949037651</v>
      </c>
      <c r="T4553" s="53">
        <v>2.0408163265306138E-2</v>
      </c>
      <c r="U4553" s="53">
        <v>0.25117630385487527</v>
      </c>
      <c r="V4553" s="53">
        <v>6.2330229193099944</v>
      </c>
      <c r="W4553" s="53">
        <v>6.2330229193099944</v>
      </c>
    </row>
    <row r="4554" spans="3:23" x14ac:dyDescent="0.25">
      <c r="C4554" s="70">
        <v>0</v>
      </c>
      <c r="D4554" s="53">
        <v>71</v>
      </c>
      <c r="E4554" s="53">
        <v>76</v>
      </c>
      <c r="F4554" s="53">
        <v>27.828999999999997</v>
      </c>
      <c r="G4554" s="53">
        <v>0.55678680041441031</v>
      </c>
      <c r="H4554" s="53">
        <v>0.93421052631578949</v>
      </c>
      <c r="I4554" s="53">
        <v>0.71717171717171713</v>
      </c>
      <c r="J4554" s="53">
        <v>9.5078918628787825</v>
      </c>
      <c r="K4554" s="53">
        <v>122</v>
      </c>
      <c r="L4554" s="53">
        <v>99.056338028169009</v>
      </c>
      <c r="M4554" s="53">
        <v>141.68249496981889</v>
      </c>
      <c r="N4554" s="53">
        <v>11.903045617396367</v>
      </c>
      <c r="O4554" s="53">
        <v>0.25072845185800668</v>
      </c>
      <c r="P4554" s="53">
        <v>1.9707621601232463</v>
      </c>
      <c r="Q4554" s="53">
        <v>56.981481481481516</v>
      </c>
      <c r="R4554" s="53">
        <v>0.88416489272100218</v>
      </c>
      <c r="S4554" s="53">
        <v>4.9434268308885603</v>
      </c>
      <c r="T4554" s="53">
        <v>1.0288065843621403E-2</v>
      </c>
      <c r="U4554" s="53">
        <v>0.23085352147852145</v>
      </c>
      <c r="V4554" s="53">
        <v>10.51799067306726</v>
      </c>
      <c r="W4554" s="53">
        <v>8.7368261633787352</v>
      </c>
    </row>
    <row r="4555" spans="3:23" x14ac:dyDescent="0.25">
      <c r="C4555" s="70">
        <v>0</v>
      </c>
      <c r="D4555" s="53">
        <v>36</v>
      </c>
      <c r="E4555" s="53">
        <v>40</v>
      </c>
      <c r="F4555" s="53">
        <v>19.592000000000002</v>
      </c>
      <c r="G4555" s="53">
        <v>0.38282074674438793</v>
      </c>
      <c r="H4555" s="53">
        <v>0.9</v>
      </c>
      <c r="I4555" s="53">
        <v>0.6428571428571429</v>
      </c>
      <c r="J4555" s="53">
        <v>6.7702750025730758</v>
      </c>
      <c r="K4555" s="53">
        <v>101</v>
      </c>
      <c r="L4555" s="53">
        <v>90.75</v>
      </c>
      <c r="M4555" s="53">
        <v>29.907142857142858</v>
      </c>
      <c r="N4555" s="53">
        <v>5.4687423469334204</v>
      </c>
      <c r="O4555" s="53">
        <v>7.9061495519952996E-3</v>
      </c>
      <c r="P4555" s="53">
        <v>2.2183465728562979</v>
      </c>
      <c r="Q4555" s="53">
        <v>34.047619047619044</v>
      </c>
      <c r="R4555" s="53">
        <v>0.83020821277906465</v>
      </c>
      <c r="S4555" s="53">
        <v>3.9620376832377548</v>
      </c>
      <c r="T4555" s="53">
        <v>1.9400352733686066E-2</v>
      </c>
      <c r="U4555" s="53">
        <v>0.20830813807004281</v>
      </c>
      <c r="V4555" s="53">
        <v>7.1802197428460053</v>
      </c>
      <c r="W4555" s="53">
        <v>6.6332495807108005</v>
      </c>
    </row>
    <row r="4556" spans="3:23" x14ac:dyDescent="0.25">
      <c r="C4556" s="70">
        <v>0</v>
      </c>
      <c r="D4556" s="53">
        <v>29</v>
      </c>
      <c r="E4556" s="53">
        <v>33</v>
      </c>
      <c r="F4556" s="53">
        <v>17.996000000000002</v>
      </c>
      <c r="G4556" s="53">
        <v>0</v>
      </c>
      <c r="H4556" s="53">
        <v>0.87878787878787878</v>
      </c>
      <c r="I4556" s="53">
        <v>0.59183673469387754</v>
      </c>
      <c r="J4556" s="53">
        <v>6.0765077797464979</v>
      </c>
      <c r="K4556" s="53">
        <v>91</v>
      </c>
      <c r="L4556" s="53">
        <v>85.827586206896555</v>
      </c>
      <c r="M4556" s="53">
        <v>9.3620689655172384</v>
      </c>
      <c r="N4556" s="53">
        <v>3.0597498207398002</v>
      </c>
      <c r="O4556" s="53">
        <v>-0.11579715868052001</v>
      </c>
      <c r="P4556" s="53">
        <v>2.1157298363929091</v>
      </c>
      <c r="Q4556" s="53">
        <v>11.839285714285712</v>
      </c>
      <c r="R4556" s="53">
        <v>0.84278337565089056</v>
      </c>
      <c r="S4556" s="53">
        <v>3.4231658063538895</v>
      </c>
      <c r="T4556" s="53">
        <v>2.2959183673469399E-2</v>
      </c>
      <c r="U4556" s="53">
        <v>0.37957766439909291</v>
      </c>
      <c r="V4556" s="53">
        <v>6.2330229193099944</v>
      </c>
      <c r="W4556" s="53">
        <v>6.2330229193099944</v>
      </c>
    </row>
    <row r="4557" spans="3:23" x14ac:dyDescent="0.25">
      <c r="C4557" s="70">
        <v>0</v>
      </c>
      <c r="D4557" s="53">
        <v>114</v>
      </c>
      <c r="E4557" s="53">
        <v>129</v>
      </c>
      <c r="F4557" s="53">
        <v>41.226999999999997</v>
      </c>
      <c r="G4557" s="53">
        <v>0.77459194930710995</v>
      </c>
      <c r="H4557" s="53">
        <v>0.88372093023255816</v>
      </c>
      <c r="I4557" s="53">
        <v>0.54807692307692313</v>
      </c>
      <c r="J4557" s="53">
        <v>12.047792665040703</v>
      </c>
      <c r="K4557" s="53">
        <v>95</v>
      </c>
      <c r="L4557" s="53">
        <v>84.543859649122808</v>
      </c>
      <c r="M4557" s="53">
        <v>19.453811519950317</v>
      </c>
      <c r="N4557" s="53">
        <v>4.4106475170829871</v>
      </c>
      <c r="O4557" s="53">
        <v>0.71074641187925258</v>
      </c>
      <c r="P4557" s="53">
        <v>2.4385831255988424</v>
      </c>
      <c r="Q4557" s="53">
        <v>7.6741071428571406</v>
      </c>
      <c r="R4557" s="53">
        <v>0.94770709208797177</v>
      </c>
      <c r="S4557" s="53">
        <v>3.8310291539946086</v>
      </c>
      <c r="T4557" s="53">
        <v>8.1712372448979591E-3</v>
      </c>
      <c r="U4557" s="53">
        <v>0.41062925170068032</v>
      </c>
      <c r="V4557" s="53">
        <v>15.927563608372537</v>
      </c>
      <c r="W4557" s="53">
        <v>10.073567787944686</v>
      </c>
    </row>
    <row r="4558" spans="3:23" x14ac:dyDescent="0.25">
      <c r="C4558" s="70">
        <v>0</v>
      </c>
      <c r="D4558" s="53">
        <v>62</v>
      </c>
      <c r="E4558" s="53">
        <v>66</v>
      </c>
      <c r="F4558" s="53">
        <v>26.141999999999996</v>
      </c>
      <c r="G4558" s="53">
        <v>0.64023685427621302</v>
      </c>
      <c r="H4558" s="53">
        <v>0.93939393939393945</v>
      </c>
      <c r="I4558" s="53">
        <v>0.70454545454545459</v>
      </c>
      <c r="J4558" s="53">
        <v>8.8848664465809541</v>
      </c>
      <c r="K4558" s="53">
        <v>131</v>
      </c>
      <c r="L4558" s="53">
        <v>102.2258064516129</v>
      </c>
      <c r="M4558" s="53">
        <v>204.27604442094128</v>
      </c>
      <c r="N4558" s="53">
        <v>14.292517077860753</v>
      </c>
      <c r="O4558" s="53">
        <v>0.25444036433381417</v>
      </c>
      <c r="P4558" s="53">
        <v>2.0267302273163375</v>
      </c>
      <c r="Q4558" s="53">
        <v>69.999999999999986</v>
      </c>
      <c r="R4558" s="53">
        <v>0.91625902406546789</v>
      </c>
      <c r="S4558" s="53">
        <v>5.078959818346708</v>
      </c>
      <c r="T4558" s="53">
        <v>1.0917253341495785E-2</v>
      </c>
      <c r="U4558" s="53">
        <v>0.19458647825403624</v>
      </c>
      <c r="V4558" s="53">
        <v>10.222075815102858</v>
      </c>
      <c r="W4558" s="53">
        <v>7.8523693026180235</v>
      </c>
    </row>
    <row r="4559" spans="3:23" x14ac:dyDescent="0.25">
      <c r="C4559" s="70">
        <v>0</v>
      </c>
      <c r="D4559" s="53">
        <v>7826</v>
      </c>
      <c r="E4559" s="53">
        <v>12754</v>
      </c>
      <c r="F4559" s="53">
        <v>652.83199999999988</v>
      </c>
      <c r="G4559" s="53">
        <v>0.85114254235844156</v>
      </c>
      <c r="H4559" s="53">
        <v>0.61361141602634472</v>
      </c>
      <c r="I4559" s="53">
        <v>0.45606060606060606</v>
      </c>
      <c r="J4559" s="53">
        <v>99.821704438951471</v>
      </c>
      <c r="K4559" s="53">
        <v>234</v>
      </c>
      <c r="L4559" s="53">
        <v>124.13493483260925</v>
      </c>
      <c r="M4559" s="53">
        <v>1098.1778286027798</v>
      </c>
      <c r="N4559" s="53">
        <v>33.138766250462311</v>
      </c>
      <c r="O4559" s="53">
        <v>0.83227751535558714</v>
      </c>
      <c r="P4559" s="53">
        <v>3.1689745390831998</v>
      </c>
      <c r="Q4559" s="53">
        <v>36.17342342342338</v>
      </c>
      <c r="R4559" s="53">
        <v>0.99243332790549432</v>
      </c>
      <c r="S4559" s="53">
        <v>6.8518084635099505</v>
      </c>
      <c r="T4559" s="53">
        <v>6.476370821485337E-4</v>
      </c>
      <c r="U4559" s="53">
        <v>0.34164710430427758</v>
      </c>
      <c r="V4559" s="53">
        <v>176.79838540744242</v>
      </c>
      <c r="W4559" s="53">
        <v>92.807596175995968</v>
      </c>
    </row>
    <row r="4560" spans="3:23" x14ac:dyDescent="0.25">
      <c r="C4560" s="70">
        <v>0</v>
      </c>
      <c r="D4560" s="53">
        <v>36</v>
      </c>
      <c r="E4560" s="53">
        <v>40</v>
      </c>
      <c r="F4560" s="53">
        <v>19.592000000000002</v>
      </c>
      <c r="G4560" s="53">
        <v>0.38282074674438793</v>
      </c>
      <c r="H4560" s="53">
        <v>0.9</v>
      </c>
      <c r="I4560" s="53">
        <v>0.6428571428571429</v>
      </c>
      <c r="J4560" s="53">
        <v>6.7702750025730758</v>
      </c>
      <c r="K4560" s="53">
        <v>93</v>
      </c>
      <c r="L4560" s="53">
        <v>86</v>
      </c>
      <c r="M4560" s="53">
        <v>15.2</v>
      </c>
      <c r="N4560" s="53">
        <v>3.8987177379235853</v>
      </c>
      <c r="O4560" s="53">
        <v>-7.9213429546752312E-2</v>
      </c>
      <c r="P4560" s="53">
        <v>2.3770704957883426</v>
      </c>
      <c r="Q4560" s="53">
        <v>18.158730158730155</v>
      </c>
      <c r="R4560" s="53">
        <v>0.81459065417157905</v>
      </c>
      <c r="S4560" s="53">
        <v>3.7080030435786822</v>
      </c>
      <c r="T4560" s="53">
        <v>1.8896447467876047E-2</v>
      </c>
      <c r="U4560" s="53">
        <v>0.29868984630889384</v>
      </c>
      <c r="V4560" s="53">
        <v>7.1802197428460053</v>
      </c>
      <c r="W4560" s="53">
        <v>6.6332495807108005</v>
      </c>
    </row>
    <row r="4561" spans="3:23" x14ac:dyDescent="0.25">
      <c r="C4561" s="70">
        <v>0</v>
      </c>
      <c r="D4561" s="53">
        <v>95</v>
      </c>
      <c r="E4561" s="53">
        <v>101</v>
      </c>
      <c r="F4561" s="53">
        <v>32.328000000000003</v>
      </c>
      <c r="G4561" s="53">
        <v>0.35263657748010196</v>
      </c>
      <c r="H4561" s="53">
        <v>0.94059405940594054</v>
      </c>
      <c r="I4561" s="53">
        <v>0.71969696969696972</v>
      </c>
      <c r="J4561" s="53">
        <v>10.99807968464679</v>
      </c>
      <c r="K4561" s="53">
        <v>119</v>
      </c>
      <c r="L4561" s="53">
        <v>93.89473684210526</v>
      </c>
      <c r="M4561" s="53">
        <v>129.54199328107501</v>
      </c>
      <c r="N4561" s="53">
        <v>11.381651606031307</v>
      </c>
      <c r="O4561" s="53">
        <v>0.47182887938556461</v>
      </c>
      <c r="P4561" s="53">
        <v>2.0906815687569469</v>
      </c>
      <c r="Q4561" s="53">
        <v>28.569444444444439</v>
      </c>
      <c r="R4561" s="53">
        <v>0.91955801046079111</v>
      </c>
      <c r="S4561" s="53">
        <v>4.9695473883378067</v>
      </c>
      <c r="T4561" s="53">
        <v>9.0663580246913757E-3</v>
      </c>
      <c r="U4561" s="53">
        <v>0.26515247869414516</v>
      </c>
      <c r="V4561" s="53">
        <v>11.451652149897399</v>
      </c>
      <c r="W4561" s="53">
        <v>10.716002094790422</v>
      </c>
    </row>
    <row r="4562" spans="3:23" x14ac:dyDescent="0.25">
      <c r="C4562" s="70">
        <v>0</v>
      </c>
      <c r="D4562" s="53">
        <v>43</v>
      </c>
      <c r="E4562" s="53">
        <v>47</v>
      </c>
      <c r="F4562" s="53">
        <v>21.552</v>
      </c>
      <c r="G4562" s="53">
        <v>0.53810701977690156</v>
      </c>
      <c r="H4562" s="53">
        <v>0.91489361702127658</v>
      </c>
      <c r="I4562" s="53">
        <v>0.68253968253968256</v>
      </c>
      <c r="J4562" s="53">
        <v>7.399277020331918</v>
      </c>
      <c r="K4562" s="53">
        <v>103</v>
      </c>
      <c r="L4562" s="53">
        <v>90.813953488372093</v>
      </c>
      <c r="M4562" s="53">
        <v>48.155038759689909</v>
      </c>
      <c r="N4562" s="53">
        <v>6.9393831685308971</v>
      </c>
      <c r="O4562" s="53">
        <v>-0.11728785546615061</v>
      </c>
      <c r="P4562" s="53">
        <v>2.0310201496140077</v>
      </c>
      <c r="Q4562" s="53">
        <v>39.899999999999991</v>
      </c>
      <c r="R4562" s="53">
        <v>0.79598356118514535</v>
      </c>
      <c r="S4562" s="53">
        <v>4.4723217312450307</v>
      </c>
      <c r="T4562" s="53">
        <v>1.6326530612244917E-2</v>
      </c>
      <c r="U4562" s="53">
        <v>0.1905504019789733</v>
      </c>
      <c r="V4562" s="53">
        <v>8.1744544421237428</v>
      </c>
      <c r="W4562" s="53">
        <v>6.8900557484721601</v>
      </c>
    </row>
    <row r="4563" spans="3:23" x14ac:dyDescent="0.25">
      <c r="C4563" s="70">
        <v>0</v>
      </c>
      <c r="D4563" s="53">
        <v>129</v>
      </c>
      <c r="E4563" s="53">
        <v>149</v>
      </c>
      <c r="F4563" s="53">
        <v>46.214000000000006</v>
      </c>
      <c r="G4563" s="53">
        <v>0.85710578598249809</v>
      </c>
      <c r="H4563" s="53">
        <v>0.86577181208053688</v>
      </c>
      <c r="I4563" s="53">
        <v>0.58371040723981904</v>
      </c>
      <c r="J4563" s="53">
        <v>12.815923738491735</v>
      </c>
      <c r="K4563" s="53">
        <v>91</v>
      </c>
      <c r="L4563" s="53">
        <v>83.612403100775197</v>
      </c>
      <c r="M4563" s="53">
        <v>11.676719961240307</v>
      </c>
      <c r="N4563" s="53">
        <v>3.4171215900579699</v>
      </c>
      <c r="O4563" s="53">
        <v>0.24244728727801648</v>
      </c>
      <c r="P4563" s="53">
        <v>2.0068270885326673</v>
      </c>
      <c r="Q4563" s="53">
        <v>7.6134453781512539</v>
      </c>
      <c r="R4563" s="53">
        <v>0.92980881293084483</v>
      </c>
      <c r="S4563" s="53">
        <v>3.6300083316249783</v>
      </c>
      <c r="T4563" s="53">
        <v>8.0502789351034627E-3</v>
      </c>
      <c r="U4563" s="53">
        <v>0.4054271708683469</v>
      </c>
      <c r="V4563" s="53">
        <v>18.645374942767379</v>
      </c>
      <c r="W4563" s="53">
        <v>9.6049866286714938</v>
      </c>
    </row>
    <row r="4564" spans="3:23" x14ac:dyDescent="0.25">
      <c r="C4564" s="70">
        <v>0</v>
      </c>
      <c r="D4564" s="53">
        <v>79</v>
      </c>
      <c r="E4564" s="53">
        <v>84</v>
      </c>
      <c r="F4564" s="53">
        <v>29.606999999999999</v>
      </c>
      <c r="G4564" s="53">
        <v>0.66124854250907783</v>
      </c>
      <c r="H4564" s="53">
        <v>0.94047619047619047</v>
      </c>
      <c r="I4564" s="53">
        <v>0.73148148148148151</v>
      </c>
      <c r="J4564" s="53">
        <v>10.029253413593549</v>
      </c>
      <c r="K4564" s="53">
        <v>122</v>
      </c>
      <c r="L4564" s="53">
        <v>98.303797468354432</v>
      </c>
      <c r="M4564" s="53">
        <v>138.1116520610191</v>
      </c>
      <c r="N4564" s="53">
        <v>11.752091390940555</v>
      </c>
      <c r="O4564" s="53">
        <v>0.22232160567577561</v>
      </c>
      <c r="P4564" s="53">
        <v>1.9970356805716822</v>
      </c>
      <c r="Q4564" s="53">
        <v>39.299999999999976</v>
      </c>
      <c r="R4564" s="53">
        <v>0.93877989026629682</v>
      </c>
      <c r="S4564" s="53">
        <v>5.0556369642008034</v>
      </c>
      <c r="T4564" s="53">
        <v>8.8888888888888733E-3</v>
      </c>
      <c r="U4564" s="53">
        <v>0.211127021127021</v>
      </c>
      <c r="V4564" s="53">
        <v>11.678112249197305</v>
      </c>
      <c r="W4564" s="53">
        <v>8.7605331639990212</v>
      </c>
    </row>
    <row r="4565" spans="3:23" x14ac:dyDescent="0.25">
      <c r="C4565" s="70">
        <v>0</v>
      </c>
      <c r="D4565" s="53">
        <v>7785</v>
      </c>
      <c r="E4565" s="53">
        <v>12143</v>
      </c>
      <c r="F4565" s="53">
        <v>619.47899999999993</v>
      </c>
      <c r="G4565" s="53">
        <v>0.85378248846455995</v>
      </c>
      <c r="H4565" s="53">
        <v>0.6411101045870049</v>
      </c>
      <c r="I4565" s="53">
        <v>0.46505376344086019</v>
      </c>
      <c r="J4565" s="53">
        <v>99.559880754062988</v>
      </c>
      <c r="K4565" s="53">
        <v>224</v>
      </c>
      <c r="L4565" s="53">
        <v>122.41053307642903</v>
      </c>
      <c r="M4565" s="53">
        <v>1005.9835478273014</v>
      </c>
      <c r="N4565" s="53">
        <v>31.717243698456862</v>
      </c>
      <c r="O4565" s="53">
        <v>0.64722125545987963</v>
      </c>
      <c r="P4565" s="53">
        <v>2.8309439649664432</v>
      </c>
      <c r="Q4565" s="53">
        <v>33.119621189700759</v>
      </c>
      <c r="R4565" s="53">
        <v>0.9928471135334842</v>
      </c>
      <c r="S4565" s="53">
        <v>6.8256187573617124</v>
      </c>
      <c r="T4565" s="53">
        <v>6.8593854019404149E-4</v>
      </c>
      <c r="U4565" s="53">
        <v>0.34676441735400204</v>
      </c>
      <c r="V4565" s="53">
        <v>174.05439097771796</v>
      </c>
      <c r="W4565" s="53">
        <v>90.617915090585953</v>
      </c>
    </row>
    <row r="4566" spans="3:23" x14ac:dyDescent="0.25">
      <c r="C4566" s="70">
        <v>0</v>
      </c>
      <c r="D4566" s="53">
        <v>82</v>
      </c>
      <c r="E4566" s="53">
        <v>89</v>
      </c>
      <c r="F4566" s="53">
        <v>32.146000000000001</v>
      </c>
      <c r="G4566" s="53">
        <v>0.81180354813520006</v>
      </c>
      <c r="H4566" s="53">
        <v>0.9213483146067416</v>
      </c>
      <c r="I4566" s="53">
        <v>0.63076923076923075</v>
      </c>
      <c r="J4566" s="53">
        <v>10.217907939900583</v>
      </c>
      <c r="K4566" s="53">
        <v>96</v>
      </c>
      <c r="L4566" s="53">
        <v>85.390243902439025</v>
      </c>
      <c r="M4566" s="53">
        <v>25.821138211382113</v>
      </c>
      <c r="N4566" s="53">
        <v>5.0814504043021138</v>
      </c>
      <c r="O4566" s="53">
        <v>0.21381670081544332</v>
      </c>
      <c r="P4566" s="53">
        <v>1.9970802295632519</v>
      </c>
      <c r="Q4566" s="53">
        <v>10.741258741258752</v>
      </c>
      <c r="R4566" s="53">
        <v>0.94260994754498217</v>
      </c>
      <c r="S4566" s="53">
        <v>4.1503971166680946</v>
      </c>
      <c r="T4566" s="53">
        <v>9.731527214044685E-3</v>
      </c>
      <c r="U4566" s="53">
        <v>0.3771478521478519</v>
      </c>
      <c r="V4566" s="53">
        <v>13.577829015921603</v>
      </c>
      <c r="W4566" s="53">
        <v>7.9285104673485707</v>
      </c>
    </row>
    <row r="4567" spans="3:23" x14ac:dyDescent="0.25">
      <c r="C4567" s="70">
        <v>0</v>
      </c>
      <c r="D4567" s="53">
        <v>71</v>
      </c>
      <c r="E4567" s="53">
        <v>76</v>
      </c>
      <c r="F4567" s="53">
        <v>27.828999999999997</v>
      </c>
      <c r="G4567" s="53">
        <v>0.55678680041441164</v>
      </c>
      <c r="H4567" s="53">
        <v>0.93421052631578949</v>
      </c>
      <c r="I4567" s="53">
        <v>0.71717171717171713</v>
      </c>
      <c r="J4567" s="53">
        <v>9.5078918628787825</v>
      </c>
      <c r="K4567" s="53">
        <v>111</v>
      </c>
      <c r="L4567" s="53">
        <v>90.450704225352112</v>
      </c>
      <c r="M4567" s="53">
        <v>105.45110663983904</v>
      </c>
      <c r="N4567" s="53">
        <v>10.2689389247302</v>
      </c>
      <c r="O4567" s="53">
        <v>0.46856640953423834</v>
      </c>
      <c r="P4567" s="53">
        <v>2.0576317126806267</v>
      </c>
      <c r="Q4567" s="53">
        <v>24.190909090909091</v>
      </c>
      <c r="R4567" s="53">
        <v>0.91520995725642751</v>
      </c>
      <c r="S4567" s="53">
        <v>4.6491085639556076</v>
      </c>
      <c r="T4567" s="53">
        <v>1.2231404958677661E-2</v>
      </c>
      <c r="U4567" s="53">
        <v>0.27790797586252147</v>
      </c>
      <c r="V4567" s="53">
        <v>10.517990673067267</v>
      </c>
      <c r="W4567" s="53">
        <v>8.7368261633787316</v>
      </c>
    </row>
    <row r="4568" spans="3:23" x14ac:dyDescent="0.25">
      <c r="C4568" s="70">
        <v>0</v>
      </c>
      <c r="D4568" s="53">
        <v>43</v>
      </c>
      <c r="E4568" s="53">
        <v>47</v>
      </c>
      <c r="F4568" s="53">
        <v>21.552</v>
      </c>
      <c r="G4568" s="53">
        <v>0.53810701977690156</v>
      </c>
      <c r="H4568" s="53">
        <v>0.91489361702127658</v>
      </c>
      <c r="I4568" s="53">
        <v>0.68253968253968256</v>
      </c>
      <c r="J4568" s="53">
        <v>7.399277020331918</v>
      </c>
      <c r="K4568" s="53">
        <v>102</v>
      </c>
      <c r="L4568" s="53">
        <v>90.348837209302332</v>
      </c>
      <c r="M4568" s="53">
        <v>38.851605758582501</v>
      </c>
      <c r="N4568" s="53">
        <v>6.2331056270997447</v>
      </c>
      <c r="O4568" s="53">
        <v>-0.24378084293477958</v>
      </c>
      <c r="P4568" s="53">
        <v>2.1770500912422905</v>
      </c>
      <c r="Q4568" s="53">
        <v>52.21428571428568</v>
      </c>
      <c r="R4568" s="53">
        <v>0.76066711502240625</v>
      </c>
      <c r="S4568" s="53">
        <v>4.2046525450978924</v>
      </c>
      <c r="T4568" s="53">
        <v>1.673469387755103E-2</v>
      </c>
      <c r="U4568" s="53">
        <v>0.15908008658008657</v>
      </c>
      <c r="V4568" s="53">
        <v>8.1744544421237428</v>
      </c>
      <c r="W4568" s="53">
        <v>6.8900557484721601</v>
      </c>
    </row>
    <row r="4569" spans="3:23" x14ac:dyDescent="0.25">
      <c r="C4569" s="70">
        <v>0</v>
      </c>
      <c r="D4569" s="53">
        <v>187</v>
      </c>
      <c r="E4569" s="53">
        <v>231</v>
      </c>
      <c r="F4569" s="53">
        <v>61.306999999999988</v>
      </c>
      <c r="G4569" s="53">
        <v>0.87210550156994993</v>
      </c>
      <c r="H4569" s="53">
        <v>0.80952380952380953</v>
      </c>
      <c r="I4569" s="53">
        <v>0.46867167919799496</v>
      </c>
      <c r="J4569" s="53">
        <v>15.430353037616328</v>
      </c>
      <c r="K4569" s="53">
        <v>92</v>
      </c>
      <c r="L4569" s="53">
        <v>83.871657754010698</v>
      </c>
      <c r="M4569" s="53">
        <v>17.058708527399226</v>
      </c>
      <c r="N4569" s="53">
        <v>4.1302189442448718</v>
      </c>
      <c r="O4569" s="53">
        <v>-3.8711151778249062E-2</v>
      </c>
      <c r="P4569" s="53">
        <v>2.0343575768230062</v>
      </c>
      <c r="Q4569" s="53">
        <v>8.9377990430622063</v>
      </c>
      <c r="R4569" s="53">
        <v>0.97285018361484554</v>
      </c>
      <c r="S4569" s="53">
        <v>3.9245681598835001</v>
      </c>
      <c r="T4569" s="53">
        <v>5.2196607220530589E-3</v>
      </c>
      <c r="U4569" s="53">
        <v>0.39259797220323578</v>
      </c>
      <c r="V4569" s="53">
        <v>24.323852522529943</v>
      </c>
      <c r="W4569" s="53">
        <v>11.902096109915034</v>
      </c>
    </row>
    <row r="4570" spans="3:23" x14ac:dyDescent="0.25">
      <c r="C4570" s="70">
        <v>0</v>
      </c>
      <c r="D4570" s="53">
        <v>29</v>
      </c>
      <c r="E4570" s="53">
        <v>33</v>
      </c>
      <c r="F4570" s="53">
        <v>17.996000000000002</v>
      </c>
      <c r="G4570" s="53">
        <v>0</v>
      </c>
      <c r="H4570" s="53">
        <v>0.87878787878787878</v>
      </c>
      <c r="I4570" s="53">
        <v>0.59183673469387754</v>
      </c>
      <c r="J4570" s="53">
        <v>6.0765077797464979</v>
      </c>
      <c r="K4570" s="53">
        <v>87</v>
      </c>
      <c r="L4570" s="53">
        <v>81.793103448275858</v>
      </c>
      <c r="M4570" s="53">
        <v>9.5270935960591157</v>
      </c>
      <c r="N4570" s="53">
        <v>3.086599033897846</v>
      </c>
      <c r="O4570" s="53">
        <v>-0.3660670827057621</v>
      </c>
      <c r="P4570" s="53">
        <v>2.1722760480553163</v>
      </c>
      <c r="Q4570" s="53">
        <v>10.553571428571429</v>
      </c>
      <c r="R4570" s="53">
        <v>0.85450539688365212</v>
      </c>
      <c r="S4570" s="53">
        <v>3.312156118461695</v>
      </c>
      <c r="T4570" s="53">
        <v>2.2959183673469396E-2</v>
      </c>
      <c r="U4570" s="53">
        <v>0.36023242630385494</v>
      </c>
      <c r="V4570" s="53">
        <v>6.2330229193099944</v>
      </c>
      <c r="W4570" s="53">
        <v>6.2330229193099944</v>
      </c>
    </row>
    <row r="4571" spans="3:23" x14ac:dyDescent="0.25">
      <c r="C4571" s="70">
        <v>0</v>
      </c>
      <c r="D4571" s="53">
        <v>7570</v>
      </c>
      <c r="E4571" s="53">
        <v>12032</v>
      </c>
      <c r="F4571" s="53">
        <v>656.51199999999983</v>
      </c>
      <c r="G4571" s="53">
        <v>0.84536163080301929</v>
      </c>
      <c r="H4571" s="53">
        <v>0.62915558510638303</v>
      </c>
      <c r="I4571" s="53">
        <v>0.46676532248119373</v>
      </c>
      <c r="J4571" s="53">
        <v>98.175472260871672</v>
      </c>
      <c r="K4571" s="53">
        <v>223</v>
      </c>
      <c r="L4571" s="53">
        <v>121.67107001321004</v>
      </c>
      <c r="M4571" s="53">
        <v>939.20504218957581</v>
      </c>
      <c r="N4571" s="53">
        <v>30.646452358952999</v>
      </c>
      <c r="O4571" s="53">
        <v>0.53407881813919522</v>
      </c>
      <c r="P4571" s="53">
        <v>2.6115382896140091</v>
      </c>
      <c r="Q4571" s="53">
        <v>32.375542117158517</v>
      </c>
      <c r="R4571" s="53">
        <v>0.99275081554773692</v>
      </c>
      <c r="S4571" s="53">
        <v>6.8107978750146785</v>
      </c>
      <c r="T4571" s="53">
        <v>6.5979342884913892E-4</v>
      </c>
      <c r="U4571" s="53">
        <v>0.33918110797284307</v>
      </c>
      <c r="V4571" s="53">
        <v>169.68658920116957</v>
      </c>
      <c r="W4571" s="53">
        <v>90.645634628297742</v>
      </c>
    </row>
    <row r="4572" spans="3:23" x14ac:dyDescent="0.25">
      <c r="C4572" s="70">
        <v>0</v>
      </c>
      <c r="D4572" s="53">
        <v>133</v>
      </c>
      <c r="E4572" s="53">
        <v>140</v>
      </c>
      <c r="F4572" s="53">
        <v>40.010999999999996</v>
      </c>
      <c r="G4572" s="53">
        <v>0.62549203035022394</v>
      </c>
      <c r="H4572" s="53">
        <v>0.95</v>
      </c>
      <c r="I4572" s="53">
        <v>0.68205128205128207</v>
      </c>
      <c r="J4572" s="53">
        <v>13.013103375051497</v>
      </c>
      <c r="K4572" s="53">
        <v>127</v>
      </c>
      <c r="L4572" s="53">
        <v>96.744360902255636</v>
      </c>
      <c r="M4572" s="53">
        <v>193.28263841421733</v>
      </c>
      <c r="N4572" s="53">
        <v>13.902612647060888</v>
      </c>
      <c r="O4572" s="53">
        <v>0.33985990257143212</v>
      </c>
      <c r="P4572" s="53">
        <v>2.056305945992285</v>
      </c>
      <c r="Q4572" s="53">
        <v>35.119047619047649</v>
      </c>
      <c r="R4572" s="53">
        <v>0.95137981019708717</v>
      </c>
      <c r="S4572" s="53">
        <v>5.3989576276577305</v>
      </c>
      <c r="T4572" s="53">
        <v>5.7142857142856943E-3</v>
      </c>
      <c r="U4572" s="53">
        <v>0.25855292583233719</v>
      </c>
      <c r="V4572" s="53">
        <v>14.938940986744635</v>
      </c>
      <c r="W4572" s="53">
        <v>11.655818226895455</v>
      </c>
    </row>
    <row r="4573" spans="3:23" x14ac:dyDescent="0.25">
      <c r="C4573" s="70">
        <v>0</v>
      </c>
      <c r="D4573" s="53">
        <v>58</v>
      </c>
      <c r="E4573" s="53">
        <v>62</v>
      </c>
      <c r="F4573" s="53">
        <v>24.462999999999997</v>
      </c>
      <c r="G4573" s="53">
        <v>0.35223150850765261</v>
      </c>
      <c r="H4573" s="53">
        <v>0.93548387096774188</v>
      </c>
      <c r="I4573" s="53">
        <v>0.71604938271604934</v>
      </c>
      <c r="J4573" s="53">
        <v>8.5934797139831218</v>
      </c>
      <c r="K4573" s="53">
        <v>112</v>
      </c>
      <c r="L4573" s="53">
        <v>90.84482758620689</v>
      </c>
      <c r="M4573" s="53">
        <v>121.8877797943134</v>
      </c>
      <c r="N4573" s="53">
        <v>11.04027987844119</v>
      </c>
      <c r="O4573" s="53">
        <v>0.33673930159895427</v>
      </c>
      <c r="P4573" s="53">
        <v>1.8883566315854818</v>
      </c>
      <c r="Q4573" s="53">
        <v>38.822222222222223</v>
      </c>
      <c r="R4573" s="53">
        <v>0.89396508736527047</v>
      </c>
      <c r="S4573" s="53">
        <v>4.5790015215519855</v>
      </c>
      <c r="T4573" s="53">
        <v>1.2098765432098786E-2</v>
      </c>
      <c r="U4573" s="53">
        <v>0.31968130634797304</v>
      </c>
      <c r="V4573" s="53">
        <v>8.9724994915818588</v>
      </c>
      <c r="W4573" s="53">
        <v>8.3974780578967678</v>
      </c>
    </row>
    <row r="4574" spans="3:23" x14ac:dyDescent="0.25">
      <c r="C4574" s="70">
        <v>0</v>
      </c>
      <c r="D4574" s="53">
        <v>209</v>
      </c>
      <c r="E4574" s="53">
        <v>241</v>
      </c>
      <c r="F4574" s="53">
        <v>60.545999999999999</v>
      </c>
      <c r="G4574" s="53">
        <v>0.87930933263647271</v>
      </c>
      <c r="H4574" s="53">
        <v>0.86721991701244816</v>
      </c>
      <c r="I4574" s="53">
        <v>0.47499999999999998</v>
      </c>
      <c r="J4574" s="53">
        <v>16.312788383647014</v>
      </c>
      <c r="K4574" s="53">
        <v>91</v>
      </c>
      <c r="L4574" s="53">
        <v>81.239234449760772</v>
      </c>
      <c r="M4574" s="53">
        <v>12.904030180345995</v>
      </c>
      <c r="N4574" s="53">
        <v>3.5922180028982087</v>
      </c>
      <c r="O4574" s="53">
        <v>0.40035060945822376</v>
      </c>
      <c r="P4574" s="53">
        <v>2.8044940543948997</v>
      </c>
      <c r="Q4574" s="53">
        <v>6.7792207792207826</v>
      </c>
      <c r="R4574" s="53">
        <v>0.97606811139509975</v>
      </c>
      <c r="S4574" s="53">
        <v>3.7848018944175381</v>
      </c>
      <c r="T4574" s="53">
        <v>5.8750773036487193E-3</v>
      </c>
      <c r="U4574" s="53">
        <v>0.43824211502782962</v>
      </c>
      <c r="V4574" s="53">
        <v>24.768580923885239</v>
      </c>
      <c r="W4574" s="53">
        <v>11.79606357985929</v>
      </c>
    </row>
    <row r="4575" spans="3:23" x14ac:dyDescent="0.25">
      <c r="C4575" s="70">
        <v>0</v>
      </c>
      <c r="D4575" s="53">
        <v>75</v>
      </c>
      <c r="E4575" s="53">
        <v>81</v>
      </c>
      <c r="F4575" s="53">
        <v>29.813999999999997</v>
      </c>
      <c r="G4575" s="53">
        <v>0.70436798324528116</v>
      </c>
      <c r="H4575" s="53">
        <v>0.92592592592592593</v>
      </c>
      <c r="I4575" s="53">
        <v>0.625</v>
      </c>
      <c r="J4575" s="53">
        <v>9.7720502380583998</v>
      </c>
      <c r="K4575" s="53">
        <v>100</v>
      </c>
      <c r="L4575" s="53">
        <v>87.333333333333329</v>
      </c>
      <c r="M4575" s="53">
        <v>57.549549549549539</v>
      </c>
      <c r="N4575" s="53">
        <v>7.5861419410362698</v>
      </c>
      <c r="O4575" s="53">
        <v>-1.8336887734329118E-2</v>
      </c>
      <c r="P4575" s="53">
        <v>1.8213291966112108</v>
      </c>
      <c r="Q4575" s="53">
        <v>21.803030303030305</v>
      </c>
      <c r="R4575" s="53">
        <v>0.94517861378513379</v>
      </c>
      <c r="S4575" s="53">
        <v>4.5538465712587906</v>
      </c>
      <c r="T4575" s="53">
        <v>1.0101010101010093E-2</v>
      </c>
      <c r="U4575" s="53">
        <v>0.28415130744676192</v>
      </c>
      <c r="V4575" s="53">
        <v>11.758324907006026</v>
      </c>
      <c r="W4575" s="53">
        <v>8.346470700784824</v>
      </c>
    </row>
    <row r="4576" spans="3:23" x14ac:dyDescent="0.25">
      <c r="C4576" s="70">
        <v>0</v>
      </c>
      <c r="D4576" s="53">
        <v>7533</v>
      </c>
      <c r="E4576" s="53">
        <v>12367</v>
      </c>
      <c r="F4576" s="53">
        <v>698.29299999999989</v>
      </c>
      <c r="G4576" s="53">
        <v>0.80563459681455452</v>
      </c>
      <c r="H4576" s="53">
        <v>0.60912104795019006</v>
      </c>
      <c r="I4576" s="53">
        <v>0.4627149877149877</v>
      </c>
      <c r="J4576" s="53">
        <v>97.935251521043128</v>
      </c>
      <c r="K4576" s="53">
        <v>215</v>
      </c>
      <c r="L4576" s="53">
        <v>119.88649940262843</v>
      </c>
      <c r="M4576" s="53">
        <v>915.27827363107394</v>
      </c>
      <c r="N4576" s="53">
        <v>30.253566296076137</v>
      </c>
      <c r="O4576" s="53">
        <v>0.56402646397332201</v>
      </c>
      <c r="P4576" s="53">
        <v>2.7049684527364177</v>
      </c>
      <c r="Q4576" s="53">
        <v>30.978755782809841</v>
      </c>
      <c r="R4576" s="53">
        <v>0.99261865241062075</v>
      </c>
      <c r="S4576" s="53">
        <v>6.786832645028837</v>
      </c>
      <c r="T4576" s="53">
        <v>6.2589488191135665E-4</v>
      </c>
      <c r="U4576" s="53">
        <v>0.34442103544474911</v>
      </c>
      <c r="V4576" s="53">
        <v>163.35345697535118</v>
      </c>
      <c r="W4576" s="53">
        <v>96.772674812205722</v>
      </c>
    </row>
    <row r="4577" spans="3:23" x14ac:dyDescent="0.25">
      <c r="C4577" s="70">
        <v>0</v>
      </c>
      <c r="D4577" s="53">
        <v>44</v>
      </c>
      <c r="E4577" s="53">
        <v>48</v>
      </c>
      <c r="F4577" s="53">
        <v>21.187999999999999</v>
      </c>
      <c r="G4577" s="53">
        <v>0</v>
      </c>
      <c r="H4577" s="53">
        <v>0.91666666666666663</v>
      </c>
      <c r="I4577" s="53">
        <v>0.6875</v>
      </c>
      <c r="J4577" s="53">
        <v>7.4848206370191104</v>
      </c>
      <c r="K4577" s="53">
        <v>101</v>
      </c>
      <c r="L4577" s="53">
        <v>87.181818181818187</v>
      </c>
      <c r="M4577" s="53">
        <v>62.338266384778002</v>
      </c>
      <c r="N4577" s="53">
        <v>7.8954585924300815</v>
      </c>
      <c r="O4577" s="53">
        <v>0.11832473153829426</v>
      </c>
      <c r="P4577" s="53">
        <v>1.8819137902161633</v>
      </c>
      <c r="Q4577" s="53">
        <v>28.458333333333336</v>
      </c>
      <c r="R4577" s="53">
        <v>0.85805264367766643</v>
      </c>
      <c r="S4577" s="53">
        <v>4.3281944024823575</v>
      </c>
      <c r="T4577" s="53">
        <v>1.4660493827160521E-2</v>
      </c>
      <c r="U4577" s="53">
        <v>0.27969827240660561</v>
      </c>
      <c r="V4577" s="53">
        <v>7.5958521376452364</v>
      </c>
      <c r="W4577" s="53">
        <v>7.5958521376452364</v>
      </c>
    </row>
    <row r="4578" spans="3:23" x14ac:dyDescent="0.25">
      <c r="C4578" s="70">
        <v>0</v>
      </c>
      <c r="D4578" s="53">
        <v>221</v>
      </c>
      <c r="E4578" s="53">
        <v>234</v>
      </c>
      <c r="F4578" s="53">
        <v>55.46</v>
      </c>
      <c r="G4578" s="53">
        <v>0.81605570218453582</v>
      </c>
      <c r="H4578" s="53">
        <v>0.94444444444444442</v>
      </c>
      <c r="I4578" s="53">
        <v>0.62784090909090906</v>
      </c>
      <c r="J4578" s="53">
        <v>16.774562271083887</v>
      </c>
      <c r="K4578" s="53">
        <v>94</v>
      </c>
      <c r="L4578" s="53">
        <v>83.289592760180994</v>
      </c>
      <c r="M4578" s="53">
        <v>26.770300287947304</v>
      </c>
      <c r="N4578" s="53">
        <v>5.1740023471145919</v>
      </c>
      <c r="O4578" s="53">
        <v>4.4403132490498404E-2</v>
      </c>
      <c r="P4578" s="53">
        <v>1.8861316342781487</v>
      </c>
      <c r="Q4578" s="53">
        <v>8.6737967914438432</v>
      </c>
      <c r="R4578" s="53">
        <v>0.97154182535550548</v>
      </c>
      <c r="S4578" s="53">
        <v>4.2057744765996699</v>
      </c>
      <c r="T4578" s="53">
        <v>5.9767222396980135E-3</v>
      </c>
      <c r="U4578" s="53">
        <v>0.42042589763178057</v>
      </c>
      <c r="V4578" s="53">
        <v>22.328017437169752</v>
      </c>
      <c r="W4578" s="53">
        <v>12.904997059505584</v>
      </c>
    </row>
    <row r="4579" spans="3:23" x14ac:dyDescent="0.25">
      <c r="C4579" s="70">
        <v>0</v>
      </c>
      <c r="D4579" s="53">
        <v>76</v>
      </c>
      <c r="E4579" s="53">
        <v>81</v>
      </c>
      <c r="F4579" s="53">
        <v>29.350999999999996</v>
      </c>
      <c r="G4579" s="53">
        <v>0.54097960364064979</v>
      </c>
      <c r="H4579" s="53">
        <v>0.93827160493827155</v>
      </c>
      <c r="I4579" s="53">
        <v>0.62809917355371903</v>
      </c>
      <c r="J4579" s="53">
        <v>9.8369815187318714</v>
      </c>
      <c r="K4579" s="53">
        <v>103</v>
      </c>
      <c r="L4579" s="53">
        <v>87.34210526315789</v>
      </c>
      <c r="M4579" s="53">
        <v>49.748070175438599</v>
      </c>
      <c r="N4579" s="53">
        <v>7.0532311868702138</v>
      </c>
      <c r="O4579" s="53">
        <v>0.12614122805688371</v>
      </c>
      <c r="P4579" s="53">
        <v>2.1382538125206603</v>
      </c>
      <c r="Q4579" s="53">
        <v>24.606060606060595</v>
      </c>
      <c r="R4579" s="53">
        <v>0.93099290189307815</v>
      </c>
      <c r="S4579" s="53">
        <v>4.5734751323096194</v>
      </c>
      <c r="T4579" s="53">
        <v>8.4940312213039569E-3</v>
      </c>
      <c r="U4579" s="53">
        <v>0.23777110936201834</v>
      </c>
      <c r="V4579" s="53">
        <v>10.874674298091232</v>
      </c>
      <c r="W4579" s="53">
        <v>9.1459894383832285</v>
      </c>
    </row>
    <row r="4580" spans="3:23" x14ac:dyDescent="0.25">
      <c r="C4580" s="70">
        <v>0</v>
      </c>
      <c r="D4580" s="53">
        <v>29</v>
      </c>
      <c r="E4580" s="53">
        <v>33</v>
      </c>
      <c r="F4580" s="53">
        <v>17.996000000000002</v>
      </c>
      <c r="G4580" s="53">
        <v>0</v>
      </c>
      <c r="H4580" s="53">
        <v>0.87878787878787878</v>
      </c>
      <c r="I4580" s="53">
        <v>0.59183673469387754</v>
      </c>
      <c r="J4580" s="53">
        <v>6.0765077797464979</v>
      </c>
      <c r="K4580" s="53">
        <v>88</v>
      </c>
      <c r="L4580" s="53">
        <v>81.551724137931032</v>
      </c>
      <c r="M4580" s="53">
        <v>12.470443349753698</v>
      </c>
      <c r="N4580" s="53">
        <v>3.5313514905420695</v>
      </c>
      <c r="O4580" s="53">
        <v>-2.2128457489319811E-2</v>
      </c>
      <c r="P4580" s="53">
        <v>2.0191199224747436</v>
      </c>
      <c r="Q4580" s="53">
        <v>19.250000000000011</v>
      </c>
      <c r="R4580" s="53">
        <v>0.76207670405717787</v>
      </c>
      <c r="S4580" s="53">
        <v>3.5780011510322702</v>
      </c>
      <c r="T4580" s="53">
        <v>2.4872448979591847E-2</v>
      </c>
      <c r="U4580" s="53">
        <v>0.29888638147566704</v>
      </c>
      <c r="V4580" s="53">
        <v>6.2330229193099944</v>
      </c>
      <c r="W4580" s="53">
        <v>6.2330229193099944</v>
      </c>
    </row>
    <row r="4581" spans="3:23" x14ac:dyDescent="0.25">
      <c r="C4581" s="70">
        <v>0</v>
      </c>
      <c r="D4581" s="53">
        <v>182</v>
      </c>
      <c r="E4581" s="53">
        <v>193</v>
      </c>
      <c r="F4581" s="53">
        <v>46.957999999999998</v>
      </c>
      <c r="G4581" s="53">
        <v>0.35619337107472904</v>
      </c>
      <c r="H4581" s="53">
        <v>0.94300518134715028</v>
      </c>
      <c r="I4581" s="53">
        <v>0.66911764705882348</v>
      </c>
      <c r="J4581" s="53">
        <v>15.222667215103916</v>
      </c>
      <c r="K4581" s="53">
        <v>132</v>
      </c>
      <c r="L4581" s="53">
        <v>95.945054945054949</v>
      </c>
      <c r="M4581" s="53">
        <v>266.8035941958592</v>
      </c>
      <c r="N4581" s="53">
        <v>16.334123612727414</v>
      </c>
      <c r="O4581" s="53">
        <v>0.47298839946258581</v>
      </c>
      <c r="P4581" s="53">
        <v>2.1369550510978241</v>
      </c>
      <c r="Q4581" s="53">
        <v>45.179930795847746</v>
      </c>
      <c r="R4581" s="53">
        <v>0.9483432529333552</v>
      </c>
      <c r="S4581" s="53">
        <v>5.5834904707751978</v>
      </c>
      <c r="T4581" s="53">
        <v>4.3941044767184254E-3</v>
      </c>
      <c r="U4581" s="53">
        <v>0.23598915982133997</v>
      </c>
      <c r="V4581" s="53">
        <v>16.006016289940337</v>
      </c>
      <c r="W4581" s="53">
        <v>14.956217947271909</v>
      </c>
    </row>
    <row r="4582" spans="3:23" x14ac:dyDescent="0.25">
      <c r="C4582" s="70">
        <v>0</v>
      </c>
      <c r="D4582" s="53">
        <v>29</v>
      </c>
      <c r="E4582" s="53">
        <v>33</v>
      </c>
      <c r="F4582" s="53">
        <v>17.996000000000002</v>
      </c>
      <c r="G4582" s="53">
        <v>0</v>
      </c>
      <c r="H4582" s="53">
        <v>0.87878787878787878</v>
      </c>
      <c r="I4582" s="53">
        <v>0.59183673469387754</v>
      </c>
      <c r="J4582" s="53">
        <v>6.0765077797464979</v>
      </c>
      <c r="K4582" s="53">
        <v>87</v>
      </c>
      <c r="L4582" s="53">
        <v>81.827586206896555</v>
      </c>
      <c r="M4582" s="53">
        <v>14.147783251231527</v>
      </c>
      <c r="N4582" s="53">
        <v>3.7613539119885444</v>
      </c>
      <c r="O4582" s="53">
        <v>-0.46168471219336704</v>
      </c>
      <c r="P4582" s="53">
        <v>2.5111076302946134</v>
      </c>
      <c r="Q4582" s="53">
        <v>28.767857142857135</v>
      </c>
      <c r="R4582" s="53">
        <v>0.71415569887223107</v>
      </c>
      <c r="S4582" s="53">
        <v>3.345073995785254</v>
      </c>
      <c r="T4582" s="53">
        <v>2.1683673469387765E-2</v>
      </c>
      <c r="U4582" s="53">
        <v>0.30876623376623369</v>
      </c>
      <c r="V4582" s="53">
        <v>6.2330229193099944</v>
      </c>
      <c r="W4582" s="53">
        <v>6.2330229193099944</v>
      </c>
    </row>
    <row r="4583" spans="3:23" x14ac:dyDescent="0.25">
      <c r="C4583" s="70">
        <v>0</v>
      </c>
      <c r="D4583" s="53">
        <v>7211</v>
      </c>
      <c r="E4583" s="53">
        <v>11502</v>
      </c>
      <c r="F4583" s="53">
        <v>618.70899999999995</v>
      </c>
      <c r="G4583" s="53">
        <v>0.76948472197376006</v>
      </c>
      <c r="H4583" s="53">
        <v>0.62693444618327243</v>
      </c>
      <c r="I4583" s="53">
        <v>0.50968334746960697</v>
      </c>
      <c r="J4583" s="53">
        <v>95.819258800542073</v>
      </c>
      <c r="K4583" s="53">
        <v>217</v>
      </c>
      <c r="L4583" s="53">
        <v>120.25128276244627</v>
      </c>
      <c r="M4583" s="53">
        <v>974.09496194652547</v>
      </c>
      <c r="N4583" s="53">
        <v>31.210494420090903</v>
      </c>
      <c r="O4583" s="53">
        <v>0.60165923642567531</v>
      </c>
      <c r="P4583" s="53">
        <v>2.690963400517957</v>
      </c>
      <c r="Q4583" s="53">
        <v>34.506548077596555</v>
      </c>
      <c r="R4583" s="53">
        <v>0.99159378742776449</v>
      </c>
      <c r="S4583" s="53">
        <v>6.8250063133910848</v>
      </c>
      <c r="T4583" s="53">
        <v>5.2426839648179167E-4</v>
      </c>
      <c r="U4583" s="53">
        <v>0.32793273445361565</v>
      </c>
      <c r="V4583" s="53">
        <v>154.53941752251788</v>
      </c>
      <c r="W4583" s="53">
        <v>98.698951019468169</v>
      </c>
    </row>
    <row r="4584" spans="3:23" x14ac:dyDescent="0.25">
      <c r="C4584" s="70">
        <v>0</v>
      </c>
      <c r="D4584" s="53">
        <v>58</v>
      </c>
      <c r="E4584" s="53">
        <v>62</v>
      </c>
      <c r="F4584" s="53">
        <v>24.462999999999997</v>
      </c>
      <c r="G4584" s="53">
        <v>0.35223150850765261</v>
      </c>
      <c r="H4584" s="53">
        <v>0.93548387096774188</v>
      </c>
      <c r="I4584" s="53">
        <v>0.71604938271604934</v>
      </c>
      <c r="J4584" s="53">
        <v>8.5934797139831218</v>
      </c>
      <c r="K4584" s="53">
        <v>98</v>
      </c>
      <c r="L4584" s="53">
        <v>86.224137931034477</v>
      </c>
      <c r="M4584" s="53">
        <v>46.176950998185099</v>
      </c>
      <c r="N4584" s="53">
        <v>6.7953624626052953</v>
      </c>
      <c r="O4584" s="53">
        <v>-5.7498012870895128E-2</v>
      </c>
      <c r="P4584" s="53">
        <v>1.8731074611899938</v>
      </c>
      <c r="Q4584" s="53">
        <v>28.800000000000015</v>
      </c>
      <c r="R4584" s="53">
        <v>0.873813985374713</v>
      </c>
      <c r="S4584" s="53">
        <v>4.4699897285065733</v>
      </c>
      <c r="T4584" s="53">
        <v>1.2345679012345699E-2</v>
      </c>
      <c r="U4584" s="53">
        <v>0.24730599647266305</v>
      </c>
      <c r="V4584" s="53">
        <v>8.9724994915818588</v>
      </c>
      <c r="W4584" s="53">
        <v>8.3974780578967678</v>
      </c>
    </row>
    <row r="4585" spans="3:23" x14ac:dyDescent="0.25">
      <c r="C4585" s="70">
        <v>0</v>
      </c>
      <c r="D4585" s="53">
        <v>208</v>
      </c>
      <c r="E4585" s="53">
        <v>227</v>
      </c>
      <c r="F4585" s="53">
        <v>56.039000000000001</v>
      </c>
      <c r="G4585" s="53">
        <v>0.86038879134877266</v>
      </c>
      <c r="H4585" s="53">
        <v>0.91629955947136565</v>
      </c>
      <c r="I4585" s="53">
        <v>0.58263305322128855</v>
      </c>
      <c r="J4585" s="53">
        <v>16.273715780512877</v>
      </c>
      <c r="K4585" s="53">
        <v>99</v>
      </c>
      <c r="L4585" s="53">
        <v>81.927884615384613</v>
      </c>
      <c r="M4585" s="53">
        <v>37.999605165366063</v>
      </c>
      <c r="N4585" s="53">
        <v>6.1643819775680724</v>
      </c>
      <c r="O4585" s="53">
        <v>0.89719250386513083</v>
      </c>
      <c r="P4585" s="53">
        <v>3.2029220598756827</v>
      </c>
      <c r="Q4585" s="53">
        <v>10.034391534391537</v>
      </c>
      <c r="R4585" s="53">
        <v>0.97259602934184042</v>
      </c>
      <c r="S4585" s="53">
        <v>4.3775629042102251</v>
      </c>
      <c r="T4585" s="53">
        <v>5.1090395005738837E-3</v>
      </c>
      <c r="U4585" s="53">
        <v>0.38071006741641672</v>
      </c>
      <c r="V4585" s="53">
        <v>23.277028396399022</v>
      </c>
      <c r="W4585" s="53">
        <v>11.862863602843271</v>
      </c>
    </row>
    <row r="4586" spans="3:23" x14ac:dyDescent="0.25">
      <c r="C4586" s="70">
        <v>0</v>
      </c>
      <c r="D4586" s="53">
        <v>134</v>
      </c>
      <c r="E4586" s="53">
        <v>142</v>
      </c>
      <c r="F4586" s="53">
        <v>40.127000000000002</v>
      </c>
      <c r="G4586" s="53">
        <v>0.68592839862436394</v>
      </c>
      <c r="H4586" s="53">
        <v>0.94366197183098588</v>
      </c>
      <c r="I4586" s="53">
        <v>0.64423076923076927</v>
      </c>
      <c r="J4586" s="53">
        <v>13.061933202803932</v>
      </c>
      <c r="K4586" s="53">
        <v>115</v>
      </c>
      <c r="L4586" s="53">
        <v>89.276119402985074</v>
      </c>
      <c r="M4586" s="53">
        <v>125.69010212097405</v>
      </c>
      <c r="N4586" s="53">
        <v>11.211159713471842</v>
      </c>
      <c r="O4586" s="53">
        <v>0.47851117600753185</v>
      </c>
      <c r="P4586" s="53">
        <v>2.1572643698315823</v>
      </c>
      <c r="Q4586" s="53">
        <v>18.218750000000007</v>
      </c>
      <c r="R4586" s="53">
        <v>0.96674904596479527</v>
      </c>
      <c r="S4586" s="53">
        <v>5.1873899597113384</v>
      </c>
      <c r="T4586" s="53">
        <v>5.1020408163265059E-3</v>
      </c>
      <c r="U4586" s="53">
        <v>0.29632066841888238</v>
      </c>
      <c r="V4586" s="53">
        <v>15.522768313237224</v>
      </c>
      <c r="W4586" s="53">
        <v>11.295437918620646</v>
      </c>
    </row>
    <row r="4587" spans="3:23" x14ac:dyDescent="0.25">
      <c r="C4587" s="70">
        <v>0</v>
      </c>
      <c r="D4587" s="53">
        <v>134</v>
      </c>
      <c r="E4587" s="53">
        <v>141</v>
      </c>
      <c r="F4587" s="53">
        <v>40.003</v>
      </c>
      <c r="G4587" s="53">
        <v>0.62902321721269316</v>
      </c>
      <c r="H4587" s="53">
        <v>0.95035460992907805</v>
      </c>
      <c r="I4587" s="53">
        <v>0.68717948717948718</v>
      </c>
      <c r="J4587" s="53">
        <v>13.061933202803932</v>
      </c>
      <c r="K4587" s="53">
        <v>105</v>
      </c>
      <c r="L4587" s="53">
        <v>87.18656716417911</v>
      </c>
      <c r="M4587" s="53">
        <v>83.431096397710789</v>
      </c>
      <c r="N4587" s="53">
        <v>9.1340624257616501</v>
      </c>
      <c r="O4587" s="53">
        <v>0.21949328578436053</v>
      </c>
      <c r="P4587" s="53">
        <v>1.8202687116407001</v>
      </c>
      <c r="Q4587" s="53">
        <v>27.480769230769244</v>
      </c>
      <c r="R4587" s="53">
        <v>0.91984634043871183</v>
      </c>
      <c r="S4587" s="53">
        <v>4.8373679049019556</v>
      </c>
      <c r="T4587" s="53">
        <v>6.6105769230769343E-3</v>
      </c>
      <c r="U4587" s="53">
        <v>0.25686319556511811</v>
      </c>
      <c r="V4587" s="53">
        <v>14.998136786763819</v>
      </c>
      <c r="W4587" s="53">
        <v>11.659349273720078</v>
      </c>
    </row>
    <row r="4588" spans="3:23" x14ac:dyDescent="0.25">
      <c r="C4588" s="70">
        <v>0</v>
      </c>
      <c r="D4588" s="53">
        <v>7053</v>
      </c>
      <c r="E4588" s="53">
        <v>11186</v>
      </c>
      <c r="F4588" s="53">
        <v>599.86099999999999</v>
      </c>
      <c r="G4588" s="53">
        <v>0.77111453517567485</v>
      </c>
      <c r="H4588" s="53">
        <v>0.63052029322367242</v>
      </c>
      <c r="I4588" s="53">
        <v>0.5137674825174825</v>
      </c>
      <c r="J4588" s="53">
        <v>94.763698265829106</v>
      </c>
      <c r="K4588" s="53">
        <v>213</v>
      </c>
      <c r="L4588" s="53">
        <v>120.10165886856657</v>
      </c>
      <c r="M4588" s="53">
        <v>1029.4427269698378</v>
      </c>
      <c r="N4588" s="53">
        <v>32.084929904393398</v>
      </c>
      <c r="O4588" s="53">
        <v>0.57927152560136907</v>
      </c>
      <c r="P4588" s="53">
        <v>2.5687614115115318</v>
      </c>
      <c r="Q4588" s="53">
        <v>36.645815295815261</v>
      </c>
      <c r="R4588" s="53">
        <v>0.99110633215923694</v>
      </c>
      <c r="S4588" s="53">
        <v>6.8384777986224243</v>
      </c>
      <c r="T4588" s="53">
        <v>4.824788807472986E-4</v>
      </c>
      <c r="U4588" s="53">
        <v>0.31380727992234325</v>
      </c>
      <c r="V4588" s="53">
        <v>153.08119949797961</v>
      </c>
      <c r="W4588" s="53">
        <v>97.466256786792982</v>
      </c>
    </row>
    <row r="4589" spans="3:23" x14ac:dyDescent="0.25">
      <c r="C4589" s="70">
        <v>0</v>
      </c>
      <c r="D4589" s="53">
        <v>46</v>
      </c>
      <c r="E4589" s="53">
        <v>50</v>
      </c>
      <c r="F4589" s="53">
        <v>22.222000000000001</v>
      </c>
      <c r="G4589" s="53">
        <v>0.5304053027866894</v>
      </c>
      <c r="H4589" s="53">
        <v>0.92</v>
      </c>
      <c r="I4589" s="53">
        <v>0.63888888888888884</v>
      </c>
      <c r="J4589" s="53">
        <v>7.6530398573258118</v>
      </c>
      <c r="K4589" s="53">
        <v>99</v>
      </c>
      <c r="L4589" s="53">
        <v>86.434782608695656</v>
      </c>
      <c r="M4589" s="53">
        <v>47.940096618357487</v>
      </c>
      <c r="N4589" s="53">
        <v>6.9238787264334354</v>
      </c>
      <c r="O4589" s="53">
        <v>-8.2346502607640731E-3</v>
      </c>
      <c r="P4589" s="53">
        <v>1.8638265118937685</v>
      </c>
      <c r="Q4589" s="53">
        <v>24.802469135802468</v>
      </c>
      <c r="R4589" s="53">
        <v>0.88955646061528715</v>
      </c>
      <c r="S4589" s="53">
        <v>4.3545524449522883</v>
      </c>
      <c r="T4589" s="53">
        <v>1.3565005334552646E-2</v>
      </c>
      <c r="U4589" s="53">
        <v>0.23890848520478147</v>
      </c>
      <c r="V4589" s="53">
        <v>8.4302691971197312</v>
      </c>
      <c r="W4589" s="53">
        <v>7.1467117473930717</v>
      </c>
    </row>
    <row r="4590" spans="3:23" x14ac:dyDescent="0.25">
      <c r="C4590" s="70">
        <v>0</v>
      </c>
      <c r="D4590" s="53">
        <v>129</v>
      </c>
      <c r="E4590" s="53">
        <v>143</v>
      </c>
      <c r="F4590" s="53">
        <v>43.930999999999997</v>
      </c>
      <c r="G4590" s="53">
        <v>0.89671021696044051</v>
      </c>
      <c r="H4590" s="53">
        <v>0.90209790209790208</v>
      </c>
      <c r="I4590" s="53">
        <v>0.61722488038277512</v>
      </c>
      <c r="J4590" s="53">
        <v>12.815923738491735</v>
      </c>
      <c r="K4590" s="53">
        <v>115</v>
      </c>
      <c r="L4590" s="53">
        <v>90.186046511627907</v>
      </c>
      <c r="M4590" s="53">
        <v>123.82449127906973</v>
      </c>
      <c r="N4590" s="53">
        <v>11.127645360949895</v>
      </c>
      <c r="O4590" s="53">
        <v>0.45318489897519265</v>
      </c>
      <c r="P4590" s="53">
        <v>2.3527355653695814</v>
      </c>
      <c r="Q4590" s="53">
        <v>19.885964912280688</v>
      </c>
      <c r="R4590" s="53">
        <v>0.96660570024462</v>
      </c>
      <c r="S4590" s="53">
        <v>5.0797178848099529</v>
      </c>
      <c r="T4590" s="53">
        <v>5.5016928285626168E-3</v>
      </c>
      <c r="U4590" s="53">
        <v>0.35916643054800962</v>
      </c>
      <c r="V4590" s="53">
        <v>19.732308640271757</v>
      </c>
      <c r="W4590" s="53">
        <v>8.7338770559597343</v>
      </c>
    </row>
    <row r="4591" spans="3:23" x14ac:dyDescent="0.25">
      <c r="C4591" s="70">
        <v>0</v>
      </c>
      <c r="D4591" s="53">
        <v>207</v>
      </c>
      <c r="E4591" s="53">
        <v>223</v>
      </c>
      <c r="F4591" s="53">
        <v>55.186999999999998</v>
      </c>
      <c r="G4591" s="53">
        <v>0.86793281807640343</v>
      </c>
      <c r="H4591" s="53">
        <v>0.9282511210762332</v>
      </c>
      <c r="I4591" s="53">
        <v>0.58806818181818177</v>
      </c>
      <c r="J4591" s="53">
        <v>16.234549139418029</v>
      </c>
      <c r="K4591" s="53">
        <v>101</v>
      </c>
      <c r="L4591" s="53">
        <v>84.777777777777771</v>
      </c>
      <c r="M4591" s="53">
        <v>55.309600862998927</v>
      </c>
      <c r="N4591" s="53">
        <v>7.4370424809193425</v>
      </c>
      <c r="O4591" s="53">
        <v>0.33443464480884039</v>
      </c>
      <c r="P4591" s="53">
        <v>2.1980140326063773</v>
      </c>
      <c r="Q4591" s="53">
        <v>9.927807486631</v>
      </c>
      <c r="R4591" s="53">
        <v>0.98353221729440432</v>
      </c>
      <c r="S4591" s="53">
        <v>4.7066667944821683</v>
      </c>
      <c r="T4591" s="53">
        <v>4.804255197460602E-3</v>
      </c>
      <c r="U4591" s="53">
        <v>0.34596065699006945</v>
      </c>
      <c r="V4591" s="53">
        <v>23.367424545671312</v>
      </c>
      <c r="W4591" s="53">
        <v>11.60617008238845</v>
      </c>
    </row>
    <row r="4592" spans="3:23" x14ac:dyDescent="0.25">
      <c r="C4592" s="70">
        <v>0</v>
      </c>
      <c r="D4592" s="53">
        <v>143</v>
      </c>
      <c r="E4592" s="53">
        <v>150</v>
      </c>
      <c r="F4592" s="53">
        <v>40.771999999999998</v>
      </c>
      <c r="G4592" s="53">
        <v>0.62903487556057702</v>
      </c>
      <c r="H4592" s="53">
        <v>0.95333333333333337</v>
      </c>
      <c r="I4592" s="53">
        <v>0.6875</v>
      </c>
      <c r="J4592" s="53">
        <v>13.493452297211721</v>
      </c>
      <c r="K4592" s="53">
        <v>130</v>
      </c>
      <c r="L4592" s="53">
        <v>95.286713286713294</v>
      </c>
      <c r="M4592" s="53">
        <v>277.74116024820245</v>
      </c>
      <c r="N4592" s="53">
        <v>16.665568104574248</v>
      </c>
      <c r="O4592" s="53">
        <v>0.47618345872227336</v>
      </c>
      <c r="P4592" s="53">
        <v>2.0252398650178334</v>
      </c>
      <c r="Q4592" s="53">
        <v>37.401785714285715</v>
      </c>
      <c r="R4592" s="53">
        <v>0.95781509637445383</v>
      </c>
      <c r="S4592" s="53">
        <v>5.4839132321623856</v>
      </c>
      <c r="T4592" s="53">
        <v>5.1817602040816107E-3</v>
      </c>
      <c r="U4592" s="53">
        <v>0.24929620230959496</v>
      </c>
      <c r="V4592" s="53">
        <v>15.439342235831436</v>
      </c>
      <c r="W4592" s="53">
        <v>12.002190792545933</v>
      </c>
    </row>
    <row r="4593" spans="3:23" x14ac:dyDescent="0.25">
      <c r="C4593" s="70">
        <v>0</v>
      </c>
      <c r="D4593" s="53">
        <v>83</v>
      </c>
      <c r="E4593" s="53">
        <v>93</v>
      </c>
      <c r="F4593" s="53">
        <v>33.271000000000001</v>
      </c>
      <c r="G4593" s="53">
        <v>0.74312034884422995</v>
      </c>
      <c r="H4593" s="53">
        <v>0.89247311827956988</v>
      </c>
      <c r="I4593" s="53">
        <v>0.58041958041958042</v>
      </c>
      <c r="J4593" s="53">
        <v>10.280023453913834</v>
      </c>
      <c r="K4593" s="53">
        <v>89</v>
      </c>
      <c r="L4593" s="53">
        <v>81.349397590361448</v>
      </c>
      <c r="M4593" s="53">
        <v>20.083749632677055</v>
      </c>
      <c r="N4593" s="53">
        <v>4.4814896666931023</v>
      </c>
      <c r="O4593" s="53">
        <v>-8.2986562963728389E-2</v>
      </c>
      <c r="P4593" s="53">
        <v>1.8546595682745324</v>
      </c>
      <c r="Q4593" s="53">
        <v>15.29220779220779</v>
      </c>
      <c r="R4593" s="53">
        <v>0.91235481978343291</v>
      </c>
      <c r="S4593" s="53">
        <v>3.8934579926818049</v>
      </c>
      <c r="T4593" s="53">
        <v>9.192106594703979E-3</v>
      </c>
      <c r="U4593" s="53">
        <v>0.31982838589981427</v>
      </c>
      <c r="V4593" s="53">
        <v>12.875442584509811</v>
      </c>
      <c r="W4593" s="53">
        <v>8.6157026975793762</v>
      </c>
    </row>
    <row r="4594" spans="3:23" x14ac:dyDescent="0.25">
      <c r="C4594" s="70">
        <v>0</v>
      </c>
      <c r="D4594" s="53">
        <v>7004</v>
      </c>
      <c r="E4594" s="53">
        <v>11130</v>
      </c>
      <c r="F4594" s="53">
        <v>599.47299999999996</v>
      </c>
      <c r="G4594" s="53">
        <v>0.77571032993564337</v>
      </c>
      <c r="H4594" s="53">
        <v>0.62929020664869717</v>
      </c>
      <c r="I4594" s="53">
        <v>0.51019813519813517</v>
      </c>
      <c r="J4594" s="53">
        <v>94.433943957271424</v>
      </c>
      <c r="K4594" s="53">
        <v>208</v>
      </c>
      <c r="L4594" s="53">
        <v>120.20188463735009</v>
      </c>
      <c r="M4594" s="53">
        <v>1042.2870962619986</v>
      </c>
      <c r="N4594" s="53">
        <v>32.284471441576962</v>
      </c>
      <c r="O4594" s="53">
        <v>0.50398533737430784</v>
      </c>
      <c r="P4594" s="53">
        <v>2.3873908117158193</v>
      </c>
      <c r="Q4594" s="53">
        <v>36.021789321789349</v>
      </c>
      <c r="R4594" s="53">
        <v>0.99122436178959228</v>
      </c>
      <c r="S4594" s="53">
        <v>6.8398480940296142</v>
      </c>
      <c r="T4594" s="53">
        <v>4.7186980087414741E-4</v>
      </c>
      <c r="U4594" s="53">
        <v>0.31524922469691236</v>
      </c>
      <c r="V4594" s="53">
        <v>152.73803669232558</v>
      </c>
      <c r="W4594" s="53">
        <v>96.391313971263742</v>
      </c>
    </row>
    <row r="4595" spans="3:23" x14ac:dyDescent="0.25">
      <c r="C4595" s="70">
        <v>0</v>
      </c>
      <c r="D4595" s="53">
        <v>53</v>
      </c>
      <c r="E4595" s="53">
        <v>57</v>
      </c>
      <c r="F4595" s="53">
        <v>23.908999999999999</v>
      </c>
      <c r="G4595" s="53">
        <v>0.55069650178299112</v>
      </c>
      <c r="H4595" s="53">
        <v>0.92982456140350878</v>
      </c>
      <c r="I4595" s="53">
        <v>0.65432098765432101</v>
      </c>
      <c r="J4595" s="53">
        <v>8.2147243332301549</v>
      </c>
      <c r="K4595" s="53">
        <v>99</v>
      </c>
      <c r="L4595" s="53">
        <v>85.264150943396231</v>
      </c>
      <c r="M4595" s="53">
        <v>60.198113207547181</v>
      </c>
      <c r="N4595" s="53">
        <v>7.7587443061069603</v>
      </c>
      <c r="O4595" s="53">
        <v>8.2238303298699009E-2</v>
      </c>
      <c r="P4595" s="53">
        <v>1.8528537169757551</v>
      </c>
      <c r="Q4595" s="53">
        <v>24.700000000000003</v>
      </c>
      <c r="R4595" s="53">
        <v>0.90830573107132528</v>
      </c>
      <c r="S4595" s="53">
        <v>4.4045437472534328</v>
      </c>
      <c r="T4595" s="53">
        <v>1.2345679012345701E-2</v>
      </c>
      <c r="U4595" s="53">
        <v>0.27517235850569183</v>
      </c>
      <c r="V4595" s="53">
        <v>9.1137305838585068</v>
      </c>
      <c r="W4595" s="53">
        <v>7.6072815417141619</v>
      </c>
    </row>
    <row r="4596" spans="3:23" x14ac:dyDescent="0.25">
      <c r="C4596" s="70">
        <v>0</v>
      </c>
      <c r="D4596" s="53">
        <v>204</v>
      </c>
      <c r="E4596" s="53">
        <v>227</v>
      </c>
      <c r="F4596" s="53">
        <v>57.998999999999995</v>
      </c>
      <c r="G4596" s="53">
        <v>0.88546296649017331</v>
      </c>
      <c r="H4596" s="53">
        <v>0.89867841409691629</v>
      </c>
      <c r="I4596" s="53">
        <v>0.55434782608695654</v>
      </c>
      <c r="J4596" s="53">
        <v>16.116478124142795</v>
      </c>
      <c r="K4596" s="53">
        <v>100</v>
      </c>
      <c r="L4596" s="53">
        <v>84.259803921568633</v>
      </c>
      <c r="M4596" s="53">
        <v>43.22773592195496</v>
      </c>
      <c r="N4596" s="53">
        <v>6.574780294576767</v>
      </c>
      <c r="O4596" s="53">
        <v>0.31872716518033578</v>
      </c>
      <c r="P4596" s="53">
        <v>2.5341487686207067</v>
      </c>
      <c r="Q4596" s="53">
        <v>10.127877237851653</v>
      </c>
      <c r="R4596" s="53">
        <v>0.97891760747825407</v>
      </c>
      <c r="S4596" s="53">
        <v>4.5377496862023561</v>
      </c>
      <c r="T4596" s="53">
        <v>4.480609101196369E-3</v>
      </c>
      <c r="U4596" s="53">
        <v>0.38237323915073262</v>
      </c>
      <c r="V4596" s="53">
        <v>24.245317611854624</v>
      </c>
      <c r="W4596" s="53">
        <v>11.267040265890362</v>
      </c>
    </row>
    <row r="4597" spans="3:23" x14ac:dyDescent="0.25">
      <c r="C4597" s="70">
        <v>0</v>
      </c>
      <c r="D4597" s="53">
        <v>208</v>
      </c>
      <c r="E4597" s="53">
        <v>247</v>
      </c>
      <c r="F4597" s="53">
        <v>63.514999999999993</v>
      </c>
      <c r="G4597" s="53">
        <v>0.93803743471682366</v>
      </c>
      <c r="H4597" s="53">
        <v>0.84210526315789469</v>
      </c>
      <c r="I4597" s="53">
        <v>0.59259259259259256</v>
      </c>
      <c r="J4597" s="53">
        <v>16.273715780512877</v>
      </c>
      <c r="K4597" s="53">
        <v>113</v>
      </c>
      <c r="L4597" s="53">
        <v>87.788461538461533</v>
      </c>
      <c r="M4597" s="53">
        <v>93.761798587885565</v>
      </c>
      <c r="N4597" s="53">
        <v>9.6830676228086716</v>
      </c>
      <c r="O4597" s="53">
        <v>0.58967910192113282</v>
      </c>
      <c r="P4597" s="53">
        <v>2.8237627399225183</v>
      </c>
      <c r="Q4597" s="53">
        <v>15.431216931216939</v>
      </c>
      <c r="R4597" s="53">
        <v>0.97054265432892972</v>
      </c>
      <c r="S4597" s="53">
        <v>4.9992968315661281</v>
      </c>
      <c r="T4597" s="53">
        <v>4.4231684443324709E-3</v>
      </c>
      <c r="U4597" s="53">
        <v>0.39101018763717182</v>
      </c>
      <c r="V4597" s="53">
        <v>29.017840597511388</v>
      </c>
      <c r="W4597" s="53">
        <v>10.055666611527702</v>
      </c>
    </row>
    <row r="4598" spans="3:23" x14ac:dyDescent="0.25">
      <c r="C4598" s="70">
        <v>0</v>
      </c>
      <c r="D4598" s="53">
        <v>143</v>
      </c>
      <c r="E4598" s="53">
        <v>149</v>
      </c>
      <c r="F4598" s="53">
        <v>41.391999999999996</v>
      </c>
      <c r="G4598" s="53">
        <v>0.67769446204788453</v>
      </c>
      <c r="H4598" s="53">
        <v>0.95973154362416102</v>
      </c>
      <c r="I4598" s="53">
        <v>0.73333333333333328</v>
      </c>
      <c r="J4598" s="53">
        <v>13.493452297211721</v>
      </c>
      <c r="K4598" s="53">
        <v>131</v>
      </c>
      <c r="L4598" s="53">
        <v>94.63636363636364</v>
      </c>
      <c r="M4598" s="53">
        <v>267.54289372599226</v>
      </c>
      <c r="N4598" s="53">
        <v>16.356738480699391</v>
      </c>
      <c r="O4598" s="53">
        <v>0.50329571956761288</v>
      </c>
      <c r="P4598" s="53">
        <v>2.1530507207684817</v>
      </c>
      <c r="Q4598" s="53">
        <v>38.976190476190467</v>
      </c>
      <c r="R4598" s="53">
        <v>0.95286419510361775</v>
      </c>
      <c r="S4598" s="53">
        <v>5.4825165123007089</v>
      </c>
      <c r="T4598" s="53">
        <v>5.532879818594085E-3</v>
      </c>
      <c r="U4598" s="53">
        <v>0.25022152450723839</v>
      </c>
      <c r="V4598" s="53">
        <v>15.862002487621398</v>
      </c>
      <c r="W4598" s="53">
        <v>11.664022077694</v>
      </c>
    </row>
    <row r="4599" spans="3:23" x14ac:dyDescent="0.25">
      <c r="C4599" s="70">
        <v>0</v>
      </c>
      <c r="D4599" s="53">
        <v>309</v>
      </c>
      <c r="E4599" s="53">
        <v>359</v>
      </c>
      <c r="F4599" s="53">
        <v>76.820999999999984</v>
      </c>
      <c r="G4599" s="53">
        <v>0.80436455343207491</v>
      </c>
      <c r="H4599" s="53">
        <v>0.8607242339832869</v>
      </c>
      <c r="I4599" s="53">
        <v>0.58857142857142852</v>
      </c>
      <c r="J4599" s="53">
        <v>19.83509564693766</v>
      </c>
      <c r="K4599" s="53">
        <v>188</v>
      </c>
      <c r="L4599" s="53">
        <v>108.24271844660194</v>
      </c>
      <c r="M4599" s="53">
        <v>1366.2818055730677</v>
      </c>
      <c r="N4599" s="53">
        <v>36.963249391430239</v>
      </c>
      <c r="O4599" s="53">
        <v>0.48845691865590335</v>
      </c>
      <c r="P4599" s="53">
        <v>2.1392046500862074</v>
      </c>
      <c r="Q4599" s="53">
        <v>162.63003663003676</v>
      </c>
      <c r="R4599" s="53">
        <v>0.97040781155095623</v>
      </c>
      <c r="S4599" s="53">
        <v>6.6952191592516686</v>
      </c>
      <c r="T4599" s="53">
        <v>2.542634410766258E-3</v>
      </c>
      <c r="U4599" s="53">
        <v>0.24731929708944084</v>
      </c>
      <c r="V4599" s="53">
        <v>28.487945253286782</v>
      </c>
      <c r="W4599" s="53">
        <v>16.925715727445986</v>
      </c>
    </row>
    <row r="4600" spans="3:23" x14ac:dyDescent="0.25">
      <c r="C4600" s="70">
        <v>0</v>
      </c>
      <c r="D4600" s="53">
        <v>357</v>
      </c>
      <c r="E4600" s="53">
        <v>374</v>
      </c>
      <c r="F4600" s="53">
        <v>71.33</v>
      </c>
      <c r="G4600" s="53">
        <v>0.78707953745335391</v>
      </c>
      <c r="H4600" s="53">
        <v>0.95454545454545459</v>
      </c>
      <c r="I4600" s="53">
        <v>0.67613636363636365</v>
      </c>
      <c r="J4600" s="53">
        <v>21.320096563347295</v>
      </c>
      <c r="K4600" s="53">
        <v>179</v>
      </c>
      <c r="L4600" s="53">
        <v>93.658263305322123</v>
      </c>
      <c r="M4600" s="53">
        <v>879.87727000912719</v>
      </c>
      <c r="N4600" s="53">
        <v>29.662725262678194</v>
      </c>
      <c r="O4600" s="53">
        <v>0.81125031066562114</v>
      </c>
      <c r="P4600" s="53">
        <v>3.0300208703937064</v>
      </c>
      <c r="Q4600" s="53">
        <v>103.96909090909085</v>
      </c>
      <c r="R4600" s="53">
        <v>0.96835936332846217</v>
      </c>
      <c r="S4600" s="53">
        <v>6.4168179587965213</v>
      </c>
      <c r="T4600" s="53">
        <v>2.2942148760330822E-3</v>
      </c>
      <c r="U4600" s="53">
        <v>0.21699251126721802</v>
      </c>
      <c r="V4600" s="53">
        <v>27.780834897493381</v>
      </c>
      <c r="W4600" s="53">
        <v>17.136650323368606</v>
      </c>
    </row>
    <row r="4601" spans="3:23" x14ac:dyDescent="0.25">
      <c r="C4601" s="70">
        <v>0</v>
      </c>
      <c r="D4601" s="53">
        <v>662</v>
      </c>
      <c r="E4601" s="53">
        <v>817</v>
      </c>
      <c r="F4601" s="53">
        <v>132.13200000000001</v>
      </c>
      <c r="G4601" s="53">
        <v>0.91855559265534692</v>
      </c>
      <c r="H4601" s="53">
        <v>0.81028151774785806</v>
      </c>
      <c r="I4601" s="53">
        <v>0.49037037037037035</v>
      </c>
      <c r="J4601" s="53">
        <v>29.03247455203703</v>
      </c>
      <c r="K4601" s="53">
        <v>202</v>
      </c>
      <c r="L4601" s="53">
        <v>101.93504531722054</v>
      </c>
      <c r="M4601" s="53">
        <v>1045.4708123277458</v>
      </c>
      <c r="N4601" s="53">
        <v>32.333741081535024</v>
      </c>
      <c r="O4601" s="53">
        <v>0.48615425208434376</v>
      </c>
      <c r="P4601" s="53">
        <v>2.5641634562313818</v>
      </c>
      <c r="Q4601" s="53">
        <v>133.51884057970977</v>
      </c>
      <c r="R4601" s="53">
        <v>0.96876725247895712</v>
      </c>
      <c r="S4601" s="53">
        <v>6.708872627026631</v>
      </c>
      <c r="T4601" s="53">
        <v>1.5080865364418732E-3</v>
      </c>
      <c r="U4601" s="53">
        <v>0.24009471347884107</v>
      </c>
      <c r="V4601" s="53">
        <v>51.420300283792095</v>
      </c>
      <c r="W4601" s="53">
        <v>20.326024099910299</v>
      </c>
    </row>
    <row r="4602" spans="3:23" x14ac:dyDescent="0.25">
      <c r="C4602" s="70">
        <v>0</v>
      </c>
      <c r="D4602" s="53">
        <v>362</v>
      </c>
      <c r="E4602" s="53">
        <v>400</v>
      </c>
      <c r="F4602" s="53">
        <v>80.484999999999999</v>
      </c>
      <c r="G4602" s="53">
        <v>0.91398483582172341</v>
      </c>
      <c r="H4602" s="53">
        <v>0.90500000000000003</v>
      </c>
      <c r="I4602" s="53">
        <v>0.78354978354978355</v>
      </c>
      <c r="J4602" s="53">
        <v>21.468877828012548</v>
      </c>
      <c r="K4602" s="53">
        <v>196</v>
      </c>
      <c r="L4602" s="53">
        <v>96.853591160221001</v>
      </c>
      <c r="M4602" s="53">
        <v>1172.7070369293403</v>
      </c>
      <c r="N4602" s="53">
        <v>34.24481036492012</v>
      </c>
      <c r="O4602" s="53">
        <v>0.90639895301796014</v>
      </c>
      <c r="P4602" s="53">
        <v>3.1243961094575954</v>
      </c>
      <c r="Q4602" s="53">
        <v>167.97171717171713</v>
      </c>
      <c r="R4602" s="53">
        <v>0.95010885986841731</v>
      </c>
      <c r="S4602" s="53">
        <v>6.5505041054978603</v>
      </c>
      <c r="T4602" s="53">
        <v>2.5425976941128433E-3</v>
      </c>
      <c r="U4602" s="53">
        <v>0.27822988098916496</v>
      </c>
      <c r="V4602" s="53">
        <v>34.874881316506332</v>
      </c>
      <c r="W4602" s="53">
        <v>14.150425394194865</v>
      </c>
    </row>
    <row r="4603" spans="3:23" x14ac:dyDescent="0.25">
      <c r="C4603" s="70">
        <v>0</v>
      </c>
      <c r="D4603" s="53">
        <v>1063</v>
      </c>
      <c r="E4603" s="53">
        <v>1840</v>
      </c>
      <c r="F4603" s="53">
        <v>210.41800000000001</v>
      </c>
      <c r="G4603" s="53">
        <v>0.82458995953298997</v>
      </c>
      <c r="H4603" s="53">
        <v>0.57771739130434785</v>
      </c>
      <c r="I4603" s="53">
        <v>0.42673625050180652</v>
      </c>
      <c r="J4603" s="53">
        <v>36.789314155790912</v>
      </c>
      <c r="K4603" s="53">
        <v>204</v>
      </c>
      <c r="L4603" s="53">
        <v>103.98588899341486</v>
      </c>
      <c r="M4603" s="53">
        <v>1177.1024372268384</v>
      </c>
      <c r="N4603" s="53">
        <v>34.308926494818202</v>
      </c>
      <c r="O4603" s="53">
        <v>0.67548373518807026</v>
      </c>
      <c r="P4603" s="53">
        <v>2.8307018669860491</v>
      </c>
      <c r="Q4603" s="53">
        <v>143.27397798742203</v>
      </c>
      <c r="R4603" s="53">
        <v>0.96968039701689313</v>
      </c>
      <c r="S4603" s="53">
        <v>6.8319296107306444</v>
      </c>
      <c r="T4603" s="53">
        <v>2.3816675566628517E-3</v>
      </c>
      <c r="U4603" s="53">
        <v>0.29296165795532725</v>
      </c>
      <c r="V4603" s="53">
        <v>69.250225777642441</v>
      </c>
      <c r="W4603" s="53">
        <v>39.176989336428768</v>
      </c>
    </row>
    <row r="4604" spans="3:23" x14ac:dyDescent="0.25">
      <c r="C4604" s="70">
        <v>0</v>
      </c>
      <c r="D4604" s="53">
        <v>386</v>
      </c>
      <c r="E4604" s="53">
        <v>414</v>
      </c>
      <c r="F4604" s="53">
        <v>76.961999999999989</v>
      </c>
      <c r="G4604" s="53">
        <v>0.82329460407851573</v>
      </c>
      <c r="H4604" s="53">
        <v>0.93236714975845414</v>
      </c>
      <c r="I4604" s="53">
        <v>0.64333333333333331</v>
      </c>
      <c r="J4604" s="53">
        <v>22.169133142001126</v>
      </c>
      <c r="K4604" s="53">
        <v>164</v>
      </c>
      <c r="L4604" s="53">
        <v>92.97150259067358</v>
      </c>
      <c r="M4604" s="53">
        <v>647.35243254155159</v>
      </c>
      <c r="N4604" s="53">
        <v>25.443121517250031</v>
      </c>
      <c r="O4604" s="53">
        <v>0.70084875788928469</v>
      </c>
      <c r="P4604" s="53">
        <v>2.9299478787807249</v>
      </c>
      <c r="Q4604" s="53">
        <v>64.951923076923066</v>
      </c>
      <c r="R4604" s="53">
        <v>0.98171863306134144</v>
      </c>
      <c r="S4604" s="53">
        <v>6.3416313618600659</v>
      </c>
      <c r="T4604" s="53">
        <v>3.6828155818541203E-3</v>
      </c>
      <c r="U4604" s="53">
        <v>0.28535034788870661</v>
      </c>
      <c r="V4604" s="53">
        <v>30.308064693291708</v>
      </c>
      <c r="W4604" s="53">
        <v>17.20329096076447</v>
      </c>
    </row>
    <row r="4605" spans="3:23" x14ac:dyDescent="0.25">
      <c r="C4605" s="70">
        <v>0</v>
      </c>
      <c r="D4605" s="53">
        <v>404</v>
      </c>
      <c r="E4605" s="53">
        <v>453</v>
      </c>
      <c r="F4605" s="53">
        <v>84.801999999999992</v>
      </c>
      <c r="G4605" s="53">
        <v>0.89221202220776119</v>
      </c>
      <c r="H4605" s="53">
        <v>0.89183222958057395</v>
      </c>
      <c r="I4605" s="53">
        <v>0.74264705882352944</v>
      </c>
      <c r="J4605" s="53">
        <v>22.680140565547774</v>
      </c>
      <c r="K4605" s="53">
        <v>194</v>
      </c>
      <c r="L4605" s="53">
        <v>101.1509900990099</v>
      </c>
      <c r="M4605" s="53">
        <v>1348.3220585706217</v>
      </c>
      <c r="N4605" s="53">
        <v>36.719505151494374</v>
      </c>
      <c r="O4605" s="53">
        <v>0.69062190057393058</v>
      </c>
      <c r="P4605" s="53">
        <v>2.4400789051689133</v>
      </c>
      <c r="Q4605" s="53">
        <v>212.12283737024282</v>
      </c>
      <c r="R4605" s="53">
        <v>0.95123418602671539</v>
      </c>
      <c r="S4605" s="53">
        <v>6.6332470296727202</v>
      </c>
      <c r="T4605" s="53">
        <v>5.4357586714719351E-3</v>
      </c>
      <c r="U4605" s="53">
        <v>0.31188063356589407</v>
      </c>
      <c r="V4605" s="53">
        <v>34.941422254545984</v>
      </c>
      <c r="W4605" s="53">
        <v>15.780132276477511</v>
      </c>
    </row>
    <row r="4606" spans="3:23" x14ac:dyDescent="0.25">
      <c r="C4606" s="70">
        <v>0</v>
      </c>
      <c r="D4606" s="53">
        <v>1077</v>
      </c>
      <c r="E4606" s="53">
        <v>1961</v>
      </c>
      <c r="F4606" s="53">
        <v>221.52499999999998</v>
      </c>
      <c r="G4606" s="53">
        <v>0.81807317406539826</v>
      </c>
      <c r="H4606" s="53">
        <v>0.54920958694543598</v>
      </c>
      <c r="I4606" s="53">
        <v>0.39106753812636164</v>
      </c>
      <c r="J4606" s="53">
        <v>37.030784351398367</v>
      </c>
      <c r="K4606" s="53">
        <v>219</v>
      </c>
      <c r="L4606" s="53">
        <v>106.80315691736304</v>
      </c>
      <c r="M4606" s="53">
        <v>1166.8273877941285</v>
      </c>
      <c r="N4606" s="53">
        <v>34.158855188576339</v>
      </c>
      <c r="O4606" s="53">
        <v>0.76488666680949224</v>
      </c>
      <c r="P4606" s="53">
        <v>3.0063022128615016</v>
      </c>
      <c r="Q4606" s="53">
        <v>116.63497150997127</v>
      </c>
      <c r="R4606" s="53">
        <v>0.97594025016408725</v>
      </c>
      <c r="S4606" s="53">
        <v>6.8302232015929194</v>
      </c>
      <c r="T4606" s="53">
        <v>3.0230071184484844E-3</v>
      </c>
      <c r="U4606" s="53">
        <v>0.3138300022092656</v>
      </c>
      <c r="V4606" s="53">
        <v>70.708975707286385</v>
      </c>
      <c r="W4606" s="53">
        <v>40.665732236539249</v>
      </c>
    </row>
    <row r="4607" spans="3:23" x14ac:dyDescent="0.25">
      <c r="C4607" s="70">
        <v>0</v>
      </c>
      <c r="D4607" s="53">
        <v>396</v>
      </c>
      <c r="E4607" s="53">
        <v>417</v>
      </c>
      <c r="F4607" s="53">
        <v>75.647000000000006</v>
      </c>
      <c r="G4607" s="53">
        <v>0.81903222285015831</v>
      </c>
      <c r="H4607" s="53">
        <v>0.94964028776978415</v>
      </c>
      <c r="I4607" s="53">
        <v>0.66</v>
      </c>
      <c r="J4607" s="53">
        <v>22.454461911057329</v>
      </c>
      <c r="K4607" s="53">
        <v>153</v>
      </c>
      <c r="L4607" s="53">
        <v>92.792929292929287</v>
      </c>
      <c r="M4607" s="53">
        <v>483.05068405574747</v>
      </c>
      <c r="N4607" s="53">
        <v>21.978414047782145</v>
      </c>
      <c r="O4607" s="53">
        <v>0.52266679336363397</v>
      </c>
      <c r="P4607" s="53">
        <v>2.8262226708855986</v>
      </c>
      <c r="Q4607" s="53">
        <v>87.001602564102598</v>
      </c>
      <c r="R4607" s="53">
        <v>0.96903260232483079</v>
      </c>
      <c r="S4607" s="53">
        <v>6.15008813619212</v>
      </c>
      <c r="T4607" s="53">
        <v>2.1881163708086814E-3</v>
      </c>
      <c r="U4607" s="53">
        <v>0.26518255312480243</v>
      </c>
      <c r="V4607" s="53">
        <v>30.10561364342102</v>
      </c>
      <c r="W4607" s="53">
        <v>17.273021198181908</v>
      </c>
    </row>
    <row r="4608" spans="3:23" x14ac:dyDescent="0.25">
      <c r="C4608" s="70">
        <v>0</v>
      </c>
      <c r="D4608" s="53">
        <v>426</v>
      </c>
      <c r="E4608" s="53">
        <v>477</v>
      </c>
      <c r="F4608" s="53">
        <v>87.216999999999999</v>
      </c>
      <c r="G4608" s="53">
        <v>0.89056498791094918</v>
      </c>
      <c r="H4608" s="53">
        <v>0.89308176100628933</v>
      </c>
      <c r="I4608" s="53">
        <v>0.73702422145328716</v>
      </c>
      <c r="J4608" s="53">
        <v>23.28948359361322</v>
      </c>
      <c r="K4608" s="53">
        <v>198</v>
      </c>
      <c r="L4608" s="53">
        <v>107.73708920187794</v>
      </c>
      <c r="M4608" s="53">
        <v>1307.0177740955544</v>
      </c>
      <c r="N4608" s="53">
        <v>36.152700785633627</v>
      </c>
      <c r="O4608" s="53">
        <v>0.67905107988281332</v>
      </c>
      <c r="P4608" s="53">
        <v>2.5368788030703806</v>
      </c>
      <c r="Q4608" s="53">
        <v>216.19771241830114</v>
      </c>
      <c r="R4608" s="53">
        <v>0.94666115681948748</v>
      </c>
      <c r="S4608" s="53">
        <v>6.7261240883650295</v>
      </c>
      <c r="T4608" s="53">
        <v>2.0131146140373209E-3</v>
      </c>
      <c r="U4608" s="53">
        <v>0.26729856229810611</v>
      </c>
      <c r="V4608" s="53">
        <v>35.731478382792567</v>
      </c>
      <c r="W4608" s="53">
        <v>16.252678178551434</v>
      </c>
    </row>
    <row r="4609" spans="3:23" x14ac:dyDescent="0.25">
      <c r="C4609" s="70">
        <v>0</v>
      </c>
      <c r="D4609" s="53">
        <v>1076</v>
      </c>
      <c r="E4609" s="53">
        <v>1854</v>
      </c>
      <c r="F4609" s="53">
        <v>207.22600000000003</v>
      </c>
      <c r="G4609" s="53">
        <v>0.80526129867859209</v>
      </c>
      <c r="H4609" s="53">
        <v>0.58036677454153185</v>
      </c>
      <c r="I4609" s="53">
        <v>0.46884531590413941</v>
      </c>
      <c r="J4609" s="53">
        <v>37.013588722724997</v>
      </c>
      <c r="K4609" s="53">
        <v>227</v>
      </c>
      <c r="L4609" s="53">
        <v>108.36710037174721</v>
      </c>
      <c r="M4609" s="53">
        <v>1374.7758096308444</v>
      </c>
      <c r="N4609" s="53">
        <v>37.077969329924805</v>
      </c>
      <c r="O4609" s="53">
        <v>0.89588291173486567</v>
      </c>
      <c r="P4609" s="53">
        <v>3.1242477003883002</v>
      </c>
      <c r="Q4609" s="53">
        <v>183.96632566069934</v>
      </c>
      <c r="R4609" s="53">
        <v>0.96594614519835742</v>
      </c>
      <c r="S4609" s="53">
        <v>6.9150192153039916</v>
      </c>
      <c r="T4609" s="53">
        <v>2.2588374836201219E-3</v>
      </c>
      <c r="U4609" s="53">
        <v>0.28537657531995786</v>
      </c>
      <c r="V4609" s="53">
        <v>66.74086040575753</v>
      </c>
      <c r="W4609" s="53">
        <v>39.571997393225828</v>
      </c>
    </row>
    <row r="4610" spans="3:23" x14ac:dyDescent="0.25">
      <c r="C4610" s="70">
        <v>0</v>
      </c>
      <c r="D4610" s="53">
        <v>404</v>
      </c>
      <c r="E4610" s="53">
        <v>428</v>
      </c>
      <c r="F4610" s="53">
        <v>76.680999999999983</v>
      </c>
      <c r="G4610" s="53">
        <v>0.83073198237474799</v>
      </c>
      <c r="H4610" s="53">
        <v>0.94392523364485981</v>
      </c>
      <c r="I4610" s="53">
        <v>0.64743589743589747</v>
      </c>
      <c r="J4610" s="53">
        <v>22.680140565547774</v>
      </c>
      <c r="K4610" s="53">
        <v>151</v>
      </c>
      <c r="L4610" s="53">
        <v>92.017326732673268</v>
      </c>
      <c r="M4610" s="53">
        <v>443.48108861754639</v>
      </c>
      <c r="N4610" s="53">
        <v>21.058990683732837</v>
      </c>
      <c r="O4610" s="53">
        <v>0.60996723533667219</v>
      </c>
      <c r="P4610" s="53">
        <v>2.8445572038998712</v>
      </c>
      <c r="Q4610" s="53">
        <v>59.870370370370459</v>
      </c>
      <c r="R4610" s="53">
        <v>0.97963625222733441</v>
      </c>
      <c r="S4610" s="53">
        <v>6.1211219886327513</v>
      </c>
      <c r="T4610" s="53">
        <v>3.2435985368083546E-3</v>
      </c>
      <c r="U4610" s="53">
        <v>0.27708724363261561</v>
      </c>
      <c r="V4610" s="53">
        <v>30.853321368497472</v>
      </c>
      <c r="W4610" s="53">
        <v>17.175198344082983</v>
      </c>
    </row>
    <row r="4611" spans="3:23" x14ac:dyDescent="0.25">
      <c r="C4611" s="70">
        <v>0</v>
      </c>
      <c r="D4611" s="53">
        <v>483</v>
      </c>
      <c r="E4611" s="53">
        <v>543</v>
      </c>
      <c r="F4611" s="53">
        <v>93.890999999999991</v>
      </c>
      <c r="G4611" s="53">
        <v>0.88643494446703008</v>
      </c>
      <c r="H4611" s="53">
        <v>0.88950276243093918</v>
      </c>
      <c r="I4611" s="53">
        <v>0.74537037037037035</v>
      </c>
      <c r="J4611" s="53">
        <v>24.798683434954437</v>
      </c>
      <c r="K4611" s="53">
        <v>205</v>
      </c>
      <c r="L4611" s="53">
        <v>111.01863354037268</v>
      </c>
      <c r="M4611" s="53">
        <v>1417.2506894152209</v>
      </c>
      <c r="N4611" s="53">
        <v>37.646390124621789</v>
      </c>
      <c r="O4611" s="53">
        <v>0.57984417584388181</v>
      </c>
      <c r="P4611" s="53">
        <v>2.3675488928818638</v>
      </c>
      <c r="Q4611" s="53">
        <v>258.70467836257444</v>
      </c>
      <c r="R4611" s="53">
        <v>0.94846434447033601</v>
      </c>
      <c r="S4611" s="53">
        <v>6.8139955627023463</v>
      </c>
      <c r="T4611" s="53">
        <v>4.3945145514859675E-3</v>
      </c>
      <c r="U4611" s="53">
        <v>0.27978486768217903</v>
      </c>
      <c r="V4611" s="53">
        <v>37.594002374316396</v>
      </c>
      <c r="W4611" s="53">
        <v>17.400504481596098</v>
      </c>
    </row>
    <row r="4612" spans="3:23" x14ac:dyDescent="0.25">
      <c r="C4612" s="70">
        <v>0</v>
      </c>
      <c r="D4612" s="53">
        <v>1071</v>
      </c>
      <c r="E4612" s="53">
        <v>1866</v>
      </c>
      <c r="F4612" s="53">
        <v>208.846</v>
      </c>
      <c r="G4612" s="53">
        <v>0.77611420947888787</v>
      </c>
      <c r="H4612" s="53">
        <v>0.57395498392282962</v>
      </c>
      <c r="I4612" s="53">
        <v>0.48681818181818182</v>
      </c>
      <c r="J4612" s="53">
        <v>36.927490469992122</v>
      </c>
      <c r="K4612" s="53">
        <v>242</v>
      </c>
      <c r="L4612" s="53">
        <v>109.51727357609711</v>
      </c>
      <c r="M4612" s="53">
        <v>1637.0050751764904</v>
      </c>
      <c r="N4612" s="53">
        <v>40.459919366905446</v>
      </c>
      <c r="O4612" s="53">
        <v>1.0981399864175765</v>
      </c>
      <c r="P4612" s="53">
        <v>3.7009896963984743</v>
      </c>
      <c r="Q4612" s="53">
        <v>148.85599999999991</v>
      </c>
      <c r="R4612" s="53">
        <v>0.97416758119575897</v>
      </c>
      <c r="S4612" s="53">
        <v>6.9682329724580807</v>
      </c>
      <c r="T4612" s="53">
        <v>2.1479506172840533E-3</v>
      </c>
      <c r="U4612" s="53">
        <v>0.28135234037855267</v>
      </c>
      <c r="V4612" s="53">
        <v>65.02953742082785</v>
      </c>
      <c r="W4612" s="53">
        <v>41.007129954252044</v>
      </c>
    </row>
    <row r="4613" spans="3:23" x14ac:dyDescent="0.25">
      <c r="C4613" s="70">
        <v>0</v>
      </c>
      <c r="D4613" s="53">
        <v>455</v>
      </c>
      <c r="E4613" s="53">
        <v>484</v>
      </c>
      <c r="F4613" s="53">
        <v>83.263999999999996</v>
      </c>
      <c r="G4613" s="53">
        <v>0.84688780217280479</v>
      </c>
      <c r="H4613" s="53">
        <v>0.94008264462809921</v>
      </c>
      <c r="I4613" s="53">
        <v>0.625</v>
      </c>
      <c r="J4613" s="53">
        <v>24.069150231250354</v>
      </c>
      <c r="K4613" s="53">
        <v>170</v>
      </c>
      <c r="L4613" s="53">
        <v>89.734065934065939</v>
      </c>
      <c r="M4613" s="53">
        <v>451.4996078811057</v>
      </c>
      <c r="N4613" s="53">
        <v>21.248520133908283</v>
      </c>
      <c r="O4613" s="53">
        <v>0.74843361954788379</v>
      </c>
      <c r="P4613" s="53">
        <v>3.4891717330477672</v>
      </c>
      <c r="Q4613" s="53">
        <v>87.306366047745513</v>
      </c>
      <c r="R4613" s="53">
        <v>0.96771718141243279</v>
      </c>
      <c r="S4613" s="53">
        <v>6.118264351639235</v>
      </c>
      <c r="T4613" s="53">
        <v>2.1318661216218897E-3</v>
      </c>
      <c r="U4613" s="53">
        <v>0.26183377074162162</v>
      </c>
      <c r="V4613" s="53">
        <v>33.417399759527576</v>
      </c>
      <c r="W4613" s="53">
        <v>17.770424639576753</v>
      </c>
    </row>
    <row r="4614" spans="3:23" x14ac:dyDescent="0.25">
      <c r="C4614" s="70">
        <v>0</v>
      </c>
      <c r="D4614" s="53">
        <v>535</v>
      </c>
      <c r="E4614" s="53">
        <v>598</v>
      </c>
      <c r="F4614" s="53">
        <v>100.755</v>
      </c>
      <c r="G4614" s="53">
        <v>0.89296342267135376</v>
      </c>
      <c r="H4614" s="53">
        <v>0.89464882943143809</v>
      </c>
      <c r="I4614" s="53">
        <v>0.72199730094466941</v>
      </c>
      <c r="J4614" s="53">
        <v>26.099485750361289</v>
      </c>
      <c r="K4614" s="53">
        <v>202</v>
      </c>
      <c r="L4614" s="53">
        <v>114.596261682243</v>
      </c>
      <c r="M4614" s="53">
        <v>1274.814218208546</v>
      </c>
      <c r="N4614" s="53">
        <v>35.704540582516195</v>
      </c>
      <c r="O4614" s="53">
        <v>0.3897965369849431</v>
      </c>
      <c r="P4614" s="53">
        <v>2.2565186531251431</v>
      </c>
      <c r="Q4614" s="53">
        <v>204.08461538461648</v>
      </c>
      <c r="R4614" s="53">
        <v>0.95769920953667664</v>
      </c>
      <c r="S4614" s="53">
        <v>6.7846822170536649</v>
      </c>
      <c r="T4614" s="53">
        <v>1.7192636423405537E-3</v>
      </c>
      <c r="U4614" s="53">
        <v>0.27660941247685472</v>
      </c>
      <c r="V4614" s="53">
        <v>40.478835848857358</v>
      </c>
      <c r="W4614" s="53">
        <v>18.220707305047199</v>
      </c>
    </row>
    <row r="4615" spans="3:23" x14ac:dyDescent="0.25">
      <c r="C4615" s="70">
        <v>0</v>
      </c>
      <c r="D4615" s="53">
        <v>1050</v>
      </c>
      <c r="E4615" s="53">
        <v>1837</v>
      </c>
      <c r="F4615" s="53">
        <v>206.59699999999998</v>
      </c>
      <c r="G4615" s="53">
        <v>0.78255999096754281</v>
      </c>
      <c r="H4615" s="53">
        <v>0.57158410451823627</v>
      </c>
      <c r="I4615" s="53">
        <v>0.47727272727272729</v>
      </c>
      <c r="J4615" s="53">
        <v>36.563663957157253</v>
      </c>
      <c r="K4615" s="53">
        <v>248</v>
      </c>
      <c r="L4615" s="53">
        <v>113.96952380952381</v>
      </c>
      <c r="M4615" s="53">
        <v>1899.043874892189</v>
      </c>
      <c r="N4615" s="53">
        <v>43.578020548117934</v>
      </c>
      <c r="O4615" s="53">
        <v>1.0940957056155924</v>
      </c>
      <c r="P4615" s="53">
        <v>3.5797811030998283</v>
      </c>
      <c r="Q4615" s="53">
        <v>204.35733333333368</v>
      </c>
      <c r="R4615" s="53">
        <v>0.96743189457326928</v>
      </c>
      <c r="S4615" s="53">
        <v>7.0104450043556046</v>
      </c>
      <c r="T4615" s="53">
        <v>2.200493827160593E-3</v>
      </c>
      <c r="U4615" s="53">
        <v>0.28175799925649819</v>
      </c>
      <c r="V4615" s="53">
        <v>65.034524873306452</v>
      </c>
      <c r="W4615" s="53">
        <v>40.488881331357291</v>
      </c>
    </row>
    <row r="4616" spans="3:23" x14ac:dyDescent="0.25">
      <c r="C4616" s="70">
        <v>0</v>
      </c>
      <c r="D4616" s="53">
        <v>470</v>
      </c>
      <c r="E4616" s="53">
        <v>510</v>
      </c>
      <c r="F4616" s="53">
        <v>87.382999999999996</v>
      </c>
      <c r="G4616" s="53">
        <v>0.85297716267713808</v>
      </c>
      <c r="H4616" s="53">
        <v>0.92156862745098034</v>
      </c>
      <c r="I4616" s="53">
        <v>0.60025542784163477</v>
      </c>
      <c r="J4616" s="53">
        <v>24.462677409178387</v>
      </c>
      <c r="K4616" s="53">
        <v>154</v>
      </c>
      <c r="L4616" s="53">
        <v>89.1</v>
      </c>
      <c r="M4616" s="53">
        <v>503.33539445628946</v>
      </c>
      <c r="N4616" s="53">
        <v>22.435137495818683</v>
      </c>
      <c r="O4616" s="53">
        <v>0.82549343566211464</v>
      </c>
      <c r="P4616" s="53">
        <v>3.1080547007749697</v>
      </c>
      <c r="Q4616" s="53">
        <v>53.692592592592696</v>
      </c>
      <c r="R4616" s="53">
        <v>0.98180757211232095</v>
      </c>
      <c r="S4616" s="53">
        <v>6.0949424678534445</v>
      </c>
      <c r="T4616" s="53">
        <v>2.94772138393537E-3</v>
      </c>
      <c r="U4616" s="53">
        <v>0.28243610873356034</v>
      </c>
      <c r="V4616" s="53">
        <v>34.513481841111926</v>
      </c>
      <c r="W4616" s="53">
        <v>18.014250928412924</v>
      </c>
    </row>
    <row r="4617" spans="3:23" x14ac:dyDescent="0.25">
      <c r="C4617" s="70">
        <v>0</v>
      </c>
      <c r="D4617" s="53">
        <v>610</v>
      </c>
      <c r="E4617" s="53">
        <v>709</v>
      </c>
      <c r="F4617" s="53">
        <v>114.74799999999999</v>
      </c>
      <c r="G4617" s="53">
        <v>0.91794790756162192</v>
      </c>
      <c r="H4617" s="53">
        <v>0.86036671368124118</v>
      </c>
      <c r="I4617" s="53">
        <v>0.64550264550264547</v>
      </c>
      <c r="J4617" s="53">
        <v>27.868909599918851</v>
      </c>
      <c r="K4617" s="53">
        <v>195</v>
      </c>
      <c r="L4617" s="53">
        <v>115.52459016393442</v>
      </c>
      <c r="M4617" s="53">
        <v>1223.3269805378341</v>
      </c>
      <c r="N4617" s="53">
        <v>34.976091556059174</v>
      </c>
      <c r="O4617" s="53">
        <v>0.12740585214624764</v>
      </c>
      <c r="P4617" s="53">
        <v>2.0531124373226199</v>
      </c>
      <c r="Q4617" s="53">
        <v>192.70505050505014</v>
      </c>
      <c r="R4617" s="53">
        <v>0.96471352297239821</v>
      </c>
      <c r="S4617" s="53">
        <v>6.8250547893253906</v>
      </c>
      <c r="T4617" s="53">
        <v>3.4649525558617181E-3</v>
      </c>
      <c r="U4617" s="53">
        <v>0.31115030754932316</v>
      </c>
      <c r="V4617" s="53">
        <v>46.566460650519453</v>
      </c>
      <c r="W4617" s="53">
        <v>18.472958900722031</v>
      </c>
    </row>
    <row r="4618" spans="3:23" x14ac:dyDescent="0.25">
      <c r="C4618" s="70">
        <v>0</v>
      </c>
      <c r="D4618" s="53">
        <v>1056</v>
      </c>
      <c r="E4618" s="53">
        <v>1822</v>
      </c>
      <c r="F4618" s="53">
        <v>208.70599999999999</v>
      </c>
      <c r="G4618" s="53">
        <v>0.77724844944470228</v>
      </c>
      <c r="H4618" s="53">
        <v>0.57958287596048297</v>
      </c>
      <c r="I4618" s="53">
        <v>0.50118652112007589</v>
      </c>
      <c r="J4618" s="53">
        <v>36.667982753900326</v>
      </c>
      <c r="K4618" s="53">
        <v>252</v>
      </c>
      <c r="L4618" s="53">
        <v>116.61837121212122</v>
      </c>
      <c r="M4618" s="53">
        <v>1975.4475863492762</v>
      </c>
      <c r="N4618" s="53">
        <v>44.446007541164775</v>
      </c>
      <c r="O4618" s="53">
        <v>0.96552760617150202</v>
      </c>
      <c r="P4618" s="53">
        <v>3.2239892184255825</v>
      </c>
      <c r="Q4618" s="53">
        <v>179.30055658627126</v>
      </c>
      <c r="R4618" s="53">
        <v>0.97319380846318715</v>
      </c>
      <c r="S4618" s="53">
        <v>7.045844642818718</v>
      </c>
      <c r="T4618" s="53">
        <v>2.0196474609408782E-3</v>
      </c>
      <c r="U4618" s="53">
        <v>0.26389396810052512</v>
      </c>
      <c r="V4618" s="53">
        <v>64.637447701457262</v>
      </c>
      <c r="W4618" s="53">
        <v>40.669481848934964</v>
      </c>
    </row>
    <row r="4619" spans="3:23" x14ac:dyDescent="0.25">
      <c r="C4619" s="70">
        <v>0</v>
      </c>
      <c r="D4619" s="53">
        <v>475</v>
      </c>
      <c r="E4619" s="53">
        <v>530</v>
      </c>
      <c r="F4619" s="53">
        <v>94.213999999999999</v>
      </c>
      <c r="G4619" s="53">
        <v>0.88594806590023278</v>
      </c>
      <c r="H4619" s="53">
        <v>0.89622641509433965</v>
      </c>
      <c r="I4619" s="53">
        <v>0.54597701149425293</v>
      </c>
      <c r="J4619" s="53">
        <v>24.592453796829677</v>
      </c>
      <c r="K4619" s="53">
        <v>159</v>
      </c>
      <c r="L4619" s="53">
        <v>90.229473684210532</v>
      </c>
      <c r="M4619" s="53">
        <v>527.81009993337784</v>
      </c>
      <c r="N4619" s="53">
        <v>22.974118044734119</v>
      </c>
      <c r="O4619" s="53">
        <v>0.76812227470844119</v>
      </c>
      <c r="P4619" s="53">
        <v>2.8065752683102172</v>
      </c>
      <c r="Q4619" s="53">
        <v>75.457174638487331</v>
      </c>
      <c r="R4619" s="53">
        <v>0.97328371955252391</v>
      </c>
      <c r="S4619" s="53">
        <v>6.1584140028435925</v>
      </c>
      <c r="T4619" s="53">
        <v>1.9611458040759673E-3</v>
      </c>
      <c r="U4619" s="53">
        <v>0.28298491219974847</v>
      </c>
      <c r="V4619" s="53">
        <v>36.934789620259387</v>
      </c>
      <c r="W4619" s="53">
        <v>17.129781426998061</v>
      </c>
    </row>
    <row r="4620" spans="3:23" x14ac:dyDescent="0.25">
      <c r="C4620" s="70">
        <v>0</v>
      </c>
      <c r="D4620" s="53">
        <v>662</v>
      </c>
      <c r="E4620" s="53">
        <v>702</v>
      </c>
      <c r="F4620" s="53">
        <v>112.887</v>
      </c>
      <c r="G4620" s="53">
        <v>0.91712087532072006</v>
      </c>
      <c r="H4620" s="53">
        <v>0.94301994301994307</v>
      </c>
      <c r="I4620" s="53">
        <v>0.68530020703933747</v>
      </c>
      <c r="J4620" s="53">
        <v>29.03247455203703</v>
      </c>
      <c r="K4620" s="53">
        <v>184</v>
      </c>
      <c r="L4620" s="53">
        <v>116.2356495468278</v>
      </c>
      <c r="M4620" s="53">
        <v>1066.6675320282816</v>
      </c>
      <c r="N4620" s="53">
        <v>32.659876485196349</v>
      </c>
      <c r="O4620" s="53">
        <v>4.4220102861485221E-2</v>
      </c>
      <c r="P4620" s="53">
        <v>1.9483761909316071</v>
      </c>
      <c r="Q4620" s="53">
        <v>160.44861660079059</v>
      </c>
      <c r="R4620" s="53">
        <v>0.96846321753468079</v>
      </c>
      <c r="S4620" s="53">
        <v>6.7681347527384688</v>
      </c>
      <c r="T4620" s="53">
        <v>1.5310346982455817E-3</v>
      </c>
      <c r="U4620" s="53">
        <v>0.31698788399919769</v>
      </c>
      <c r="V4620" s="53">
        <v>48.268190609576827</v>
      </c>
      <c r="W4620" s="53">
        <v>19.240145191035072</v>
      </c>
    </row>
    <row r="4621" spans="3:23" x14ac:dyDescent="0.25">
      <c r="C4621" s="70">
        <v>0</v>
      </c>
      <c r="D4621" s="53">
        <v>1087</v>
      </c>
      <c r="E4621" s="53">
        <v>1864</v>
      </c>
      <c r="F4621" s="53">
        <v>211.874</v>
      </c>
      <c r="G4621" s="53">
        <v>0.76779353036821441</v>
      </c>
      <c r="H4621" s="53">
        <v>0.58315450643776823</v>
      </c>
      <c r="I4621" s="53">
        <v>0.49409090909090908</v>
      </c>
      <c r="J4621" s="53">
        <v>37.202303492218348</v>
      </c>
      <c r="K4621" s="53">
        <v>242</v>
      </c>
      <c r="L4621" s="53">
        <v>116.66973321067157</v>
      </c>
      <c r="M4621" s="53">
        <v>1899.3005839987386</v>
      </c>
      <c r="N4621" s="53">
        <v>43.580965845179918</v>
      </c>
      <c r="O4621" s="53">
        <v>0.81126639978647586</v>
      </c>
      <c r="P4621" s="53">
        <v>2.7550119436544431</v>
      </c>
      <c r="Q4621" s="53">
        <v>210.80977777777767</v>
      </c>
      <c r="R4621" s="53">
        <v>0.96719514490583158</v>
      </c>
      <c r="S4621" s="53">
        <v>7.0624560884330929</v>
      </c>
      <c r="T4621" s="53">
        <v>1.6071111111112316E-3</v>
      </c>
      <c r="U4621" s="53">
        <v>0.25335356394270403</v>
      </c>
      <c r="V4621" s="53">
        <v>63.981373823857787</v>
      </c>
      <c r="W4621" s="53">
        <v>40.992696679660128</v>
      </c>
    </row>
    <row r="4622" spans="3:23" x14ac:dyDescent="0.25">
      <c r="C4622" s="70">
        <v>0</v>
      </c>
      <c r="D4622" s="53">
        <v>484</v>
      </c>
      <c r="E4622" s="53">
        <v>544</v>
      </c>
      <c r="F4622" s="53">
        <v>96.91</v>
      </c>
      <c r="G4622" s="53">
        <v>0.85171934419325623</v>
      </c>
      <c r="H4622" s="53">
        <v>0.88970588235294112</v>
      </c>
      <c r="I4622" s="53">
        <v>0.57619047619047614</v>
      </c>
      <c r="J4622" s="53">
        <v>24.824341676101277</v>
      </c>
      <c r="K4622" s="53">
        <v>151</v>
      </c>
      <c r="L4622" s="53">
        <v>90.900826446280988</v>
      </c>
      <c r="M4622" s="53">
        <v>453.57606556816035</v>
      </c>
      <c r="N4622" s="53">
        <v>21.297325314887789</v>
      </c>
      <c r="O4622" s="53">
        <v>0.67043528893830184</v>
      </c>
      <c r="P4622" s="53">
        <v>2.6063646185485538</v>
      </c>
      <c r="Q4622" s="53">
        <v>46.891705069124207</v>
      </c>
      <c r="R4622" s="53">
        <v>0.98376434123086798</v>
      </c>
      <c r="S4622" s="53">
        <v>6.1292059326770927</v>
      </c>
      <c r="T4622" s="53">
        <v>2.0519654271698045E-3</v>
      </c>
      <c r="U4622" s="53">
        <v>0.28533795196782369</v>
      </c>
      <c r="V4622" s="53">
        <v>35.78144163543535</v>
      </c>
      <c r="W4622" s="53">
        <v>18.749412551021088</v>
      </c>
    </row>
    <row r="4623" spans="3:23" x14ac:dyDescent="0.25">
      <c r="C4623" s="70">
        <v>0</v>
      </c>
      <c r="D4623" s="53">
        <v>685</v>
      </c>
      <c r="E4623" s="53">
        <v>749</v>
      </c>
      <c r="F4623" s="53">
        <v>116.74899999999998</v>
      </c>
      <c r="G4623" s="53">
        <v>0.9218066185006567</v>
      </c>
      <c r="H4623" s="53">
        <v>0.9145527369826435</v>
      </c>
      <c r="I4623" s="53">
        <v>0.62047101449275366</v>
      </c>
      <c r="J4623" s="53">
        <v>29.532509005223147</v>
      </c>
      <c r="K4623" s="53">
        <v>181</v>
      </c>
      <c r="L4623" s="53">
        <v>120.43649635036496</v>
      </c>
      <c r="M4623" s="53">
        <v>877.40422162461948</v>
      </c>
      <c r="N4623" s="53">
        <v>29.621009800893344</v>
      </c>
      <c r="O4623" s="53">
        <v>-0.17346560750116724</v>
      </c>
      <c r="P4623" s="53">
        <v>2.2546881663849541</v>
      </c>
      <c r="Q4623" s="53">
        <v>160.38194444444352</v>
      </c>
      <c r="R4623" s="53">
        <v>0.97068727390542486</v>
      </c>
      <c r="S4623" s="53">
        <v>6.6949689518644995</v>
      </c>
      <c r="T4623" s="53">
        <v>3.032166280864299E-3</v>
      </c>
      <c r="U4623" s="53">
        <v>0.33493348874562939</v>
      </c>
      <c r="V4623" s="53">
        <v>50.130321063989818</v>
      </c>
      <c r="W4623" s="53">
        <v>19.433021261574002</v>
      </c>
    </row>
    <row r="4624" spans="3:23" x14ac:dyDescent="0.25">
      <c r="C4624" s="70">
        <v>0</v>
      </c>
      <c r="D4624" s="53">
        <v>1125</v>
      </c>
      <c r="E4624" s="53">
        <v>1856</v>
      </c>
      <c r="F4624" s="53">
        <v>207.672</v>
      </c>
      <c r="G4624" s="53">
        <v>0.75329120418845008</v>
      </c>
      <c r="H4624" s="53">
        <v>0.60614224137931039</v>
      </c>
      <c r="I4624" s="53">
        <v>0.5217996289424861</v>
      </c>
      <c r="J4624" s="53">
        <v>37.846987830302396</v>
      </c>
      <c r="K4624" s="53">
        <v>243</v>
      </c>
      <c r="L4624" s="53">
        <v>118.14311111111111</v>
      </c>
      <c r="M4624" s="53">
        <v>1812.562241202055</v>
      </c>
      <c r="N4624" s="53">
        <v>42.574196894387271</v>
      </c>
      <c r="O4624" s="53">
        <v>0.79329918743354133</v>
      </c>
      <c r="P4624" s="53">
        <v>2.7273475942527612</v>
      </c>
      <c r="Q4624" s="53">
        <v>179.66485260770929</v>
      </c>
      <c r="R4624" s="53">
        <v>0.97271454610070807</v>
      </c>
      <c r="S4624" s="53">
        <v>7.0563359344253422</v>
      </c>
      <c r="T4624" s="53">
        <v>1.6489014351016649E-3</v>
      </c>
      <c r="U4624" s="53">
        <v>0.24599966573309504</v>
      </c>
      <c r="V4624" s="53">
        <v>63.409413831963938</v>
      </c>
      <c r="W4624" s="53">
        <v>41.70355543306075</v>
      </c>
    </row>
    <row r="4625" spans="3:23" x14ac:dyDescent="0.25">
      <c r="C4625" s="70">
        <v>0</v>
      </c>
      <c r="D4625" s="53">
        <v>520</v>
      </c>
      <c r="E4625" s="53">
        <v>608</v>
      </c>
      <c r="F4625" s="53">
        <v>107.61999999999999</v>
      </c>
      <c r="G4625" s="53">
        <v>0.87850121294854366</v>
      </c>
      <c r="H4625" s="53">
        <v>0.85526315789473684</v>
      </c>
      <c r="I4625" s="53">
        <v>0.52419354838709675</v>
      </c>
      <c r="J4625" s="53">
        <v>25.731003930322743</v>
      </c>
      <c r="K4625" s="53">
        <v>150</v>
      </c>
      <c r="L4625" s="53">
        <v>92.303846153846152</v>
      </c>
      <c r="M4625" s="53">
        <v>463.08669038090983</v>
      </c>
      <c r="N4625" s="53">
        <v>21.519449118899626</v>
      </c>
      <c r="O4625" s="53">
        <v>0.56929339387051825</v>
      </c>
      <c r="P4625" s="53">
        <v>2.3153462707966215</v>
      </c>
      <c r="Q4625" s="53">
        <v>86.7255859375</v>
      </c>
      <c r="R4625" s="53">
        <v>0.97105935147937406</v>
      </c>
      <c r="S4625" s="53">
        <v>6.1084374159669146</v>
      </c>
      <c r="T4625" s="53">
        <v>1.9683837890625E-3</v>
      </c>
      <c r="U4625" s="53">
        <v>0.29971332997890149</v>
      </c>
      <c r="V4625" s="53">
        <v>39.559192437828727</v>
      </c>
      <c r="W4625" s="53">
        <v>18.899013201182527</v>
      </c>
    </row>
    <row r="4626" spans="3:23" x14ac:dyDescent="0.25">
      <c r="C4626" s="70">
        <v>0</v>
      </c>
      <c r="D4626" s="53">
        <v>771</v>
      </c>
      <c r="E4626" s="53">
        <v>809</v>
      </c>
      <c r="F4626" s="53">
        <v>124.30799999999999</v>
      </c>
      <c r="G4626" s="53">
        <v>0.92344188268771266</v>
      </c>
      <c r="H4626" s="53">
        <v>0.95302843016069216</v>
      </c>
      <c r="I4626" s="53">
        <v>0.65728900255754474</v>
      </c>
      <c r="J4626" s="53">
        <v>31.33157654812171</v>
      </c>
      <c r="K4626" s="53">
        <v>186</v>
      </c>
      <c r="L4626" s="53">
        <v>121.38132295719845</v>
      </c>
      <c r="M4626" s="53">
        <v>809.6154429228352</v>
      </c>
      <c r="N4626" s="53">
        <v>28.453742160264881</v>
      </c>
      <c r="O4626" s="53">
        <v>-0.14131429600178114</v>
      </c>
      <c r="P4626" s="53">
        <v>2.4261798619114336</v>
      </c>
      <c r="Q4626" s="53">
        <v>155.09885620914986</v>
      </c>
      <c r="R4626" s="53">
        <v>0.97124611465007427</v>
      </c>
      <c r="S4626" s="53">
        <v>6.6715296436885394</v>
      </c>
      <c r="T4626" s="53">
        <v>1.6660258874791594E-3</v>
      </c>
      <c r="U4626" s="53">
        <v>0.32711583183338616</v>
      </c>
      <c r="V4626" s="53">
        <v>53.748666310192235</v>
      </c>
      <c r="W4626" s="53">
        <v>20.625422286141607</v>
      </c>
    </row>
    <row r="4627" spans="3:23" x14ac:dyDescent="0.25">
      <c r="C4627" s="70">
        <v>0</v>
      </c>
      <c r="D4627" s="53">
        <v>1239</v>
      </c>
      <c r="E4627" s="53">
        <v>2135</v>
      </c>
      <c r="F4627" s="53">
        <v>221.905</v>
      </c>
      <c r="G4627" s="53">
        <v>0.6990350131194798</v>
      </c>
      <c r="H4627" s="53">
        <v>0.58032786885245902</v>
      </c>
      <c r="I4627" s="53">
        <v>0.52813299232736577</v>
      </c>
      <c r="J4627" s="53">
        <v>39.718305552060841</v>
      </c>
      <c r="K4627" s="53">
        <v>236</v>
      </c>
      <c r="L4627" s="53">
        <v>117.84907183212268</v>
      </c>
      <c r="M4627" s="53">
        <v>1772.8746174738358</v>
      </c>
      <c r="N4627" s="53">
        <v>42.105517660680007</v>
      </c>
      <c r="O4627" s="53">
        <v>0.69449999257041262</v>
      </c>
      <c r="P4627" s="53">
        <v>2.4728507101003214</v>
      </c>
      <c r="Q4627" s="53">
        <v>204.19399249061365</v>
      </c>
      <c r="R4627" s="53">
        <v>0.96868582466235531</v>
      </c>
      <c r="S4627" s="53">
        <v>7.0458015970699401</v>
      </c>
      <c r="T4627" s="53">
        <v>1.4517173027264051E-3</v>
      </c>
      <c r="U4627" s="53">
        <v>0.25059060588296944</v>
      </c>
      <c r="V4627" s="53">
        <v>63.985797780553803</v>
      </c>
      <c r="W4627" s="53">
        <v>45.755440491748921</v>
      </c>
    </row>
    <row r="4628" spans="3:23" x14ac:dyDescent="0.25">
      <c r="C4628" s="70">
        <v>0</v>
      </c>
      <c r="D4628" s="53">
        <v>540</v>
      </c>
      <c r="E4628" s="53">
        <v>605</v>
      </c>
      <c r="F4628" s="53">
        <v>107.31399999999999</v>
      </c>
      <c r="G4628" s="53">
        <v>0.87132624692225025</v>
      </c>
      <c r="H4628" s="53">
        <v>0.8925619834710744</v>
      </c>
      <c r="I4628" s="53">
        <v>0.54545454545454541</v>
      </c>
      <c r="J4628" s="53">
        <v>26.221162334209897</v>
      </c>
      <c r="K4628" s="53">
        <v>150</v>
      </c>
      <c r="L4628" s="53">
        <v>94.687037037037044</v>
      </c>
      <c r="M4628" s="53">
        <v>478.51968322682609</v>
      </c>
      <c r="N4628" s="53">
        <v>21.875092759273642</v>
      </c>
      <c r="O4628" s="53">
        <v>0.5527568314952408</v>
      </c>
      <c r="P4628" s="53">
        <v>2.3128316801580739</v>
      </c>
      <c r="Q4628" s="53">
        <v>43.471163245356863</v>
      </c>
      <c r="R4628" s="53">
        <v>0.98655316528595471</v>
      </c>
      <c r="S4628" s="53">
        <v>6.1379459772724028</v>
      </c>
      <c r="T4628" s="53">
        <v>2.1222536594781355E-3</v>
      </c>
      <c r="U4628" s="53">
        <v>0.30314434052846861</v>
      </c>
      <c r="V4628" s="53">
        <v>39.443053040372178</v>
      </c>
      <c r="W4628" s="53">
        <v>19.354870161102955</v>
      </c>
    </row>
    <row r="4629" spans="3:23" x14ac:dyDescent="0.25">
      <c r="C4629" s="70">
        <v>0</v>
      </c>
      <c r="D4629" s="53">
        <v>806</v>
      </c>
      <c r="E4629" s="53">
        <v>872</v>
      </c>
      <c r="F4629" s="53">
        <v>127.67400000000001</v>
      </c>
      <c r="G4629" s="53">
        <v>0.92260764372245097</v>
      </c>
      <c r="H4629" s="53">
        <v>0.92431192660550454</v>
      </c>
      <c r="I4629" s="53">
        <v>0.62</v>
      </c>
      <c r="J4629" s="53">
        <v>32.034841548797161</v>
      </c>
      <c r="K4629" s="53">
        <v>188</v>
      </c>
      <c r="L4629" s="53">
        <v>124.51240694789082</v>
      </c>
      <c r="M4629" s="53">
        <v>676.71475270872224</v>
      </c>
      <c r="N4629" s="53">
        <v>26.01374161301527</v>
      </c>
      <c r="O4629" s="53">
        <v>-0.14722425511680806</v>
      </c>
      <c r="P4629" s="53">
        <v>2.8388198637603792</v>
      </c>
      <c r="Q4629" s="53">
        <v>98.957100591714592</v>
      </c>
      <c r="R4629" s="53">
        <v>0.98264201300169607</v>
      </c>
      <c r="S4629" s="53">
        <v>6.5876451440278956</v>
      </c>
      <c r="T4629" s="53">
        <v>2.8677654844018767E-3</v>
      </c>
      <c r="U4629" s="53">
        <v>0.37200345558034759</v>
      </c>
      <c r="V4629" s="53">
        <v>54.992008289437898</v>
      </c>
      <c r="W4629" s="53">
        <v>21.212602176280395</v>
      </c>
    </row>
    <row r="4630" spans="3:23" x14ac:dyDescent="0.25">
      <c r="C4630" s="70">
        <v>0</v>
      </c>
      <c r="D4630" s="53">
        <v>1249</v>
      </c>
      <c r="E4630" s="53">
        <v>2072</v>
      </c>
      <c r="F4630" s="53">
        <v>215.91699999999997</v>
      </c>
      <c r="G4630" s="53">
        <v>0.70922763503465536</v>
      </c>
      <c r="H4630" s="53">
        <v>0.60279922779922779</v>
      </c>
      <c r="I4630" s="53">
        <v>0.52106800166875256</v>
      </c>
      <c r="J4630" s="53">
        <v>39.878267156111711</v>
      </c>
      <c r="K4630" s="53">
        <v>245</v>
      </c>
      <c r="L4630" s="53">
        <v>121.4267413931145</v>
      </c>
      <c r="M4630" s="53">
        <v>1808.4098932992522</v>
      </c>
      <c r="N4630" s="53">
        <v>42.525402917541562</v>
      </c>
      <c r="O4630" s="53">
        <v>0.75490502048673624</v>
      </c>
      <c r="P4630" s="53">
        <v>2.6739542519961255</v>
      </c>
      <c r="Q4630" s="53">
        <v>181.01797385620952</v>
      </c>
      <c r="R4630" s="53">
        <v>0.97344919960296139</v>
      </c>
      <c r="S4630" s="53">
        <v>7.094009676722866</v>
      </c>
      <c r="T4630" s="53">
        <v>1.4904790892393302E-3</v>
      </c>
      <c r="U4630" s="53">
        <v>0.24894721266818196</v>
      </c>
      <c r="V4630" s="53">
        <v>64.219458472898111</v>
      </c>
      <c r="W4630" s="53">
        <v>45.273404743484235</v>
      </c>
    </row>
    <row r="4631" spans="3:23" x14ac:dyDescent="0.25">
      <c r="C4631" s="70">
        <v>0</v>
      </c>
      <c r="D4631" s="53">
        <v>1598</v>
      </c>
      <c r="E4631" s="53">
        <v>2789</v>
      </c>
      <c r="F4631" s="53">
        <v>263.66900000000004</v>
      </c>
      <c r="G4631" s="53">
        <v>0.97682758230392996</v>
      </c>
      <c r="H4631" s="53">
        <v>0.57296522050914311</v>
      </c>
      <c r="I4631" s="53">
        <v>0.49937500000000001</v>
      </c>
      <c r="J4631" s="53">
        <v>45.106948383666904</v>
      </c>
      <c r="K4631" s="53">
        <v>183</v>
      </c>
      <c r="L4631" s="53">
        <v>111.12515644555694</v>
      </c>
      <c r="M4631" s="53">
        <v>826.32120770875883</v>
      </c>
      <c r="N4631" s="53">
        <v>28.74580330602641</v>
      </c>
      <c r="O4631" s="53">
        <v>0.14548901446617346</v>
      </c>
      <c r="P4631" s="53">
        <v>2.143025987860113</v>
      </c>
      <c r="Q4631" s="53">
        <v>76.830303030302247</v>
      </c>
      <c r="R4631" s="53">
        <v>0.98476231601683462</v>
      </c>
      <c r="S4631" s="53">
        <v>6.6870930928593753</v>
      </c>
      <c r="T4631" s="53">
        <v>1.6060606060607199E-3</v>
      </c>
      <c r="U4631" s="53">
        <v>0.36559223244086164</v>
      </c>
      <c r="V4631" s="53">
        <v>131.3222694852131</v>
      </c>
      <c r="W4631" s="53">
        <v>28.106608844337998</v>
      </c>
    </row>
    <row r="4632" spans="3:23" x14ac:dyDescent="0.25">
      <c r="C4632" s="70">
        <v>0</v>
      </c>
      <c r="D4632" s="53">
        <v>1331</v>
      </c>
      <c r="E4632" s="53">
        <v>2233</v>
      </c>
      <c r="F4632" s="53">
        <v>226.89199999999997</v>
      </c>
      <c r="G4632" s="53">
        <v>0.66783011273200177</v>
      </c>
      <c r="H4632" s="53">
        <v>0.59605911330049266</v>
      </c>
      <c r="I4632" s="53">
        <v>0.53325320512820518</v>
      </c>
      <c r="J4632" s="53">
        <v>41.16651350360511</v>
      </c>
      <c r="K4632" s="53">
        <v>238</v>
      </c>
      <c r="L4632" s="53">
        <v>120.21863260706236</v>
      </c>
      <c r="M4632" s="53">
        <v>1839.7589307604073</v>
      </c>
      <c r="N4632" s="53">
        <v>42.892411109197482</v>
      </c>
      <c r="O4632" s="53">
        <v>0.76765501056509122</v>
      </c>
      <c r="P4632" s="53">
        <v>2.6358096673663645</v>
      </c>
      <c r="Q4632" s="53">
        <v>220.21860282574599</v>
      </c>
      <c r="R4632" s="53">
        <v>0.96738398386561786</v>
      </c>
      <c r="S4632" s="53">
        <v>7.0638679720558128</v>
      </c>
      <c r="T4632" s="53">
        <v>1.3298822729189319E-3</v>
      </c>
      <c r="U4632" s="53">
        <v>0.24674150526614752</v>
      </c>
      <c r="V4632" s="53">
        <v>64.08454222988253</v>
      </c>
      <c r="W4632" s="53">
        <v>47.699005173112049</v>
      </c>
    </row>
    <row r="4633" spans="3:23" x14ac:dyDescent="0.25">
      <c r="C4633" s="70">
        <v>0</v>
      </c>
      <c r="D4633" s="53">
        <v>1635</v>
      </c>
      <c r="E4633" s="53">
        <v>2627</v>
      </c>
      <c r="F4633" s="53">
        <v>255.13299999999998</v>
      </c>
      <c r="G4633" s="53">
        <v>0.97687939237239552</v>
      </c>
      <c r="H4633" s="53">
        <v>0.62238294632660829</v>
      </c>
      <c r="I4633" s="53">
        <v>0.54500000000000004</v>
      </c>
      <c r="J4633" s="53">
        <v>45.626161964841955</v>
      </c>
      <c r="K4633" s="53">
        <v>183</v>
      </c>
      <c r="L4633" s="53">
        <v>113.46483180428135</v>
      </c>
      <c r="M4633" s="53">
        <v>756.28318716569368</v>
      </c>
      <c r="N4633" s="53">
        <v>27.500603396392844</v>
      </c>
      <c r="O4633" s="53">
        <v>5.4886391053621211E-2</v>
      </c>
      <c r="P4633" s="53">
        <v>2.1611536624793972</v>
      </c>
      <c r="Q4633" s="53">
        <v>55.750322580644557</v>
      </c>
      <c r="R4633" s="53">
        <v>0.98863372971577701</v>
      </c>
      <c r="S4633" s="53">
        <v>6.660691949318827</v>
      </c>
      <c r="T4633" s="53">
        <v>1.2869927159209456E-3</v>
      </c>
      <c r="U4633" s="53">
        <v>0.34622766791525578</v>
      </c>
      <c r="V4633" s="53">
        <v>129.11432914060148</v>
      </c>
      <c r="W4633" s="53">
        <v>27.603499984383479</v>
      </c>
    </row>
    <row r="4634" spans="3:23" x14ac:dyDescent="0.25">
      <c r="C4634" s="70">
        <v>0</v>
      </c>
      <c r="D4634" s="53">
        <v>1331</v>
      </c>
      <c r="E4634" s="53">
        <v>2217</v>
      </c>
      <c r="F4634" s="53">
        <v>228.39700000000002</v>
      </c>
      <c r="G4634" s="53">
        <v>0.66131041432395354</v>
      </c>
      <c r="H4634" s="53">
        <v>0.600360847992783</v>
      </c>
      <c r="I4634" s="53">
        <v>0.55458333333333332</v>
      </c>
      <c r="J4634" s="53">
        <v>41.16651350360511</v>
      </c>
      <c r="K4634" s="53">
        <v>249</v>
      </c>
      <c r="L4634" s="53">
        <v>124.82043576258452</v>
      </c>
      <c r="M4634" s="53">
        <v>2000.5744993588355</v>
      </c>
      <c r="N4634" s="53">
        <v>44.727782186900747</v>
      </c>
      <c r="O4634" s="53">
        <v>0.81276971819822019</v>
      </c>
      <c r="P4634" s="53">
        <v>2.7187768611749763</v>
      </c>
      <c r="Q4634" s="53">
        <v>221.16244897959169</v>
      </c>
      <c r="R4634" s="53">
        <v>0.97006217678008888</v>
      </c>
      <c r="S4634" s="53">
        <v>7.123445101498433</v>
      </c>
      <c r="T4634" s="53">
        <v>1.3224489795917002E-3</v>
      </c>
      <c r="U4634" s="53">
        <v>0.23161954845006807</v>
      </c>
      <c r="V4634" s="53">
        <v>63.676973569108192</v>
      </c>
      <c r="W4634" s="53">
        <v>47.76488421198281</v>
      </c>
    </row>
    <row r="4635" spans="3:23" x14ac:dyDescent="0.25">
      <c r="C4635" s="70">
        <v>0</v>
      </c>
      <c r="D4635" s="53">
        <v>1683</v>
      </c>
      <c r="E4635" s="53">
        <v>2654</v>
      </c>
      <c r="F4635" s="53">
        <v>262.279</v>
      </c>
      <c r="G4635" s="53">
        <v>0.97498752115092335</v>
      </c>
      <c r="H4635" s="53">
        <v>0.63413715146948002</v>
      </c>
      <c r="I4635" s="53">
        <v>0.53752794634302137</v>
      </c>
      <c r="J4635" s="53">
        <v>46.291059112848984</v>
      </c>
      <c r="K4635" s="53">
        <v>187</v>
      </c>
      <c r="L4635" s="53">
        <v>115.37433155080214</v>
      </c>
      <c r="M4635" s="53">
        <v>759.09879377110349</v>
      </c>
      <c r="N4635" s="53">
        <v>27.55174756292427</v>
      </c>
      <c r="O4635" s="53">
        <v>3.0019889164120565E-2</v>
      </c>
      <c r="P4635" s="53">
        <v>2.1817062686484028</v>
      </c>
      <c r="Q4635" s="53">
        <v>65.038366336633842</v>
      </c>
      <c r="R4635" s="53">
        <v>0.98727450517942861</v>
      </c>
      <c r="S4635" s="53">
        <v>6.6594305177297644</v>
      </c>
      <c r="T4635" s="53">
        <v>1.2818519630428099E-3</v>
      </c>
      <c r="U4635" s="53">
        <v>0.34470862300667315</v>
      </c>
      <c r="V4635" s="53">
        <v>125.14692543721783</v>
      </c>
      <c r="W4635" s="53">
        <v>27.815106660933047</v>
      </c>
    </row>
    <row r="4636" spans="3:23" x14ac:dyDescent="0.25">
      <c r="C4636" s="70">
        <v>1</v>
      </c>
      <c r="D4636" s="53">
        <v>49</v>
      </c>
      <c r="E4636" s="53">
        <v>53</v>
      </c>
      <c r="F4636" s="53">
        <v>22.685000000000002</v>
      </c>
      <c r="G4636" s="53">
        <v>0.43919593041394511</v>
      </c>
      <c r="H4636" s="53">
        <v>0.92452830188679247</v>
      </c>
      <c r="I4636" s="53">
        <v>0.68055555555555558</v>
      </c>
      <c r="J4636" s="53">
        <v>7.8986541696685881</v>
      </c>
      <c r="K4636" s="53">
        <v>227</v>
      </c>
      <c r="L4636" s="53">
        <v>147.63265306122449</v>
      </c>
      <c r="M4636" s="53">
        <v>2111.4872448979595</v>
      </c>
      <c r="N4636" s="53">
        <v>45.95092213327127</v>
      </c>
      <c r="O4636" s="53">
        <v>-9.9240644032627112E-3</v>
      </c>
      <c r="P4636" s="53">
        <v>1.9426254238755032</v>
      </c>
      <c r="Q4636" s="53">
        <v>915.74074074074088</v>
      </c>
      <c r="R4636" s="53">
        <v>0.8605480243424326</v>
      </c>
      <c r="S4636" s="53">
        <v>5.1657302522784736</v>
      </c>
      <c r="T4636" s="53">
        <v>1.2345679012345668E-2</v>
      </c>
      <c r="U4636" s="53">
        <v>8.4178643996402042E-2</v>
      </c>
      <c r="V4636" s="53">
        <v>8.4402427849180874</v>
      </c>
      <c r="W4636" s="53">
        <v>7.5826407197637122</v>
      </c>
    </row>
    <row r="4637" spans="3:23" x14ac:dyDescent="0.25">
      <c r="C4637" s="70">
        <v>0</v>
      </c>
      <c r="D4637" s="53">
        <v>1310</v>
      </c>
      <c r="E4637" s="53">
        <v>2239</v>
      </c>
      <c r="F4637" s="53">
        <v>230.61300000000003</v>
      </c>
      <c r="G4637" s="53">
        <v>0.67285408915607947</v>
      </c>
      <c r="H4637" s="53">
        <v>0.58508262617239837</v>
      </c>
      <c r="I4637" s="53">
        <v>0.53513071895424835</v>
      </c>
      <c r="J4637" s="53">
        <v>40.84046772017998</v>
      </c>
      <c r="K4637" s="53">
        <v>252</v>
      </c>
      <c r="L4637" s="53">
        <v>128.16870229007634</v>
      </c>
      <c r="M4637" s="53">
        <v>2030.5345430052671</v>
      </c>
      <c r="N4637" s="53">
        <v>45.061452961542052</v>
      </c>
      <c r="O4637" s="53">
        <v>0.79136612644592208</v>
      </c>
      <c r="P4637" s="53">
        <v>2.7135371971711444</v>
      </c>
      <c r="Q4637" s="53">
        <v>266.44937975190209</v>
      </c>
      <c r="R4637" s="53">
        <v>0.96446860412493129</v>
      </c>
      <c r="S4637" s="53">
        <v>7.1612394323645967</v>
      </c>
      <c r="T4637" s="53">
        <v>1.1290630698056862E-3</v>
      </c>
      <c r="U4637" s="53">
        <v>0.21940531053168083</v>
      </c>
      <c r="V4637" s="53">
        <v>64.009427505002023</v>
      </c>
      <c r="W4637" s="53">
        <v>47.352588253149236</v>
      </c>
    </row>
    <row r="4638" spans="3:23" x14ac:dyDescent="0.25">
      <c r="C4638" s="70">
        <v>0</v>
      </c>
      <c r="D4638" s="53">
        <v>29</v>
      </c>
      <c r="E4638" s="53">
        <v>33</v>
      </c>
      <c r="F4638" s="53">
        <v>17.996000000000002</v>
      </c>
      <c r="G4638" s="53">
        <v>0</v>
      </c>
      <c r="H4638" s="53">
        <v>0.87878787878787878</v>
      </c>
      <c r="I4638" s="53">
        <v>0.59183673469387754</v>
      </c>
      <c r="J4638" s="53">
        <v>6.0765077797464979</v>
      </c>
      <c r="K4638" s="53">
        <v>96</v>
      </c>
      <c r="L4638" s="53">
        <v>81.172413793103445</v>
      </c>
      <c r="M4638" s="53">
        <v>56.504926108374391</v>
      </c>
      <c r="N4638" s="53">
        <v>7.5169758618991445</v>
      </c>
      <c r="O4638" s="53">
        <v>0.17478148906856311</v>
      </c>
      <c r="P4638" s="53">
        <v>2.347704375835701</v>
      </c>
      <c r="Q4638" s="53">
        <v>50.374999999999993</v>
      </c>
      <c r="R4638" s="53">
        <v>0.7724213102192623</v>
      </c>
      <c r="S4638" s="53">
        <v>4.1852301329094015</v>
      </c>
      <c r="T4638" s="53">
        <v>1.9770408163265321E-2</v>
      </c>
      <c r="U4638" s="53">
        <v>0.20236943116407394</v>
      </c>
      <c r="V4638" s="53">
        <v>6.2330229193099944</v>
      </c>
      <c r="W4638" s="53">
        <v>6.2330229193099944</v>
      </c>
    </row>
    <row r="4639" spans="3:23" x14ac:dyDescent="0.25">
      <c r="C4639" s="70">
        <v>0</v>
      </c>
      <c r="D4639" s="53">
        <v>1660</v>
      </c>
      <c r="E4639" s="53">
        <v>2484</v>
      </c>
      <c r="F4639" s="53">
        <v>244.25799999999998</v>
      </c>
      <c r="G4639" s="53">
        <v>0.97704661070652243</v>
      </c>
      <c r="H4639" s="53">
        <v>0.66827697262479868</v>
      </c>
      <c r="I4639" s="53">
        <v>0.60495626822157433</v>
      </c>
      <c r="J4639" s="53">
        <v>45.97366250648701</v>
      </c>
      <c r="K4639" s="53">
        <v>183</v>
      </c>
      <c r="L4639" s="53">
        <v>118.39156626506023</v>
      </c>
      <c r="M4639" s="53">
        <v>698.25526336812129</v>
      </c>
      <c r="N4639" s="53">
        <v>26.424520116136854</v>
      </c>
      <c r="O4639" s="53">
        <v>-2.6445242576516374E-2</v>
      </c>
      <c r="P4639" s="53">
        <v>2.262235799391545</v>
      </c>
      <c r="Q4639" s="53">
        <v>56.772695285010435</v>
      </c>
      <c r="R4639" s="53">
        <v>0.98848729130699164</v>
      </c>
      <c r="S4639" s="53">
        <v>6.6306636801734138</v>
      </c>
      <c r="T4639" s="53">
        <v>9.3376669748677454E-4</v>
      </c>
      <c r="U4639" s="53">
        <v>0.31921504603749684</v>
      </c>
      <c r="V4639" s="53">
        <v>123.33635924807021</v>
      </c>
      <c r="W4639" s="53">
        <v>26.273806056272651</v>
      </c>
    </row>
    <row r="4640" spans="3:23" x14ac:dyDescent="0.25">
      <c r="C4640" s="70">
        <v>1</v>
      </c>
      <c r="D4640" s="53">
        <v>56</v>
      </c>
      <c r="E4640" s="53">
        <v>60</v>
      </c>
      <c r="F4640" s="53">
        <v>24.553999999999998</v>
      </c>
      <c r="G4640" s="53">
        <v>0.44437560077418869</v>
      </c>
      <c r="H4640" s="53">
        <v>0.93333333333333335</v>
      </c>
      <c r="I4640" s="53">
        <v>0.69135802469135799</v>
      </c>
      <c r="J4640" s="53">
        <v>8.4440164912895046</v>
      </c>
      <c r="K4640" s="53">
        <v>214</v>
      </c>
      <c r="L4640" s="53">
        <v>138.78571428571428</v>
      </c>
      <c r="M4640" s="53">
        <v>1595.3350649350646</v>
      </c>
      <c r="N4640" s="53">
        <v>39.941645746451968</v>
      </c>
      <c r="O4640" s="53">
        <v>0.16617228281893742</v>
      </c>
      <c r="P4640" s="53">
        <v>1.9662496498325603</v>
      </c>
      <c r="Q4640" s="53">
        <v>666.29999999999973</v>
      </c>
      <c r="R4640" s="53">
        <v>0.87935640801292625</v>
      </c>
      <c r="S4640" s="53">
        <v>5.5930692077718938</v>
      </c>
      <c r="T4640" s="53">
        <v>1.1111111111111134E-2</v>
      </c>
      <c r="U4640" s="53">
        <v>0.10978477026959878</v>
      </c>
      <c r="V4640" s="53">
        <v>9.0308772275627227</v>
      </c>
      <c r="W4640" s="53">
        <v>8.0902261959755872</v>
      </c>
    </row>
    <row r="4641" spans="3:23" x14ac:dyDescent="0.25">
      <c r="C4641" s="70">
        <v>0</v>
      </c>
      <c r="D4641" s="53">
        <v>1379</v>
      </c>
      <c r="E4641" s="53">
        <v>2529</v>
      </c>
      <c r="F4641" s="53">
        <v>266.63</v>
      </c>
      <c r="G4641" s="53">
        <v>0.62526710678120845</v>
      </c>
      <c r="H4641" s="53">
        <v>0.54527481217872675</v>
      </c>
      <c r="I4641" s="53">
        <v>0.51998491704374061</v>
      </c>
      <c r="J4641" s="53">
        <v>41.902235408027927</v>
      </c>
      <c r="K4641" s="53">
        <v>255</v>
      </c>
      <c r="L4641" s="53">
        <v>131.31327048585931</v>
      </c>
      <c r="M4641" s="53">
        <v>2204.9250124456498</v>
      </c>
      <c r="N4641" s="53">
        <v>46.956629057521262</v>
      </c>
      <c r="O4641" s="53">
        <v>0.84198150853773246</v>
      </c>
      <c r="P4641" s="53">
        <v>2.7205779242881079</v>
      </c>
      <c r="Q4641" s="53">
        <v>242.93451720310753</v>
      </c>
      <c r="R4641" s="53">
        <v>0.96948698798936628</v>
      </c>
      <c r="S4641" s="53">
        <v>7.1647683717492061</v>
      </c>
      <c r="T4641" s="53">
        <v>1.0956434451847102E-3</v>
      </c>
      <c r="U4641" s="53">
        <v>0.22590790242419248</v>
      </c>
      <c r="V4641" s="53">
        <v>66.136837269677585</v>
      </c>
      <c r="W4641" s="53">
        <v>51.613903287376772</v>
      </c>
    </row>
    <row r="4642" spans="3:23" x14ac:dyDescent="0.25">
      <c r="C4642" s="70">
        <v>0</v>
      </c>
      <c r="D4642" s="53">
        <v>1736</v>
      </c>
      <c r="E4642" s="53">
        <v>2547</v>
      </c>
      <c r="F4642" s="53">
        <v>245.01900000000001</v>
      </c>
      <c r="G4642" s="53">
        <v>0.97410630604674964</v>
      </c>
      <c r="H4642" s="53">
        <v>0.6815861798193954</v>
      </c>
      <c r="I4642" s="53">
        <v>0.61713473160327048</v>
      </c>
      <c r="J4642" s="53">
        <v>47.014294099350707</v>
      </c>
      <c r="K4642" s="53">
        <v>194</v>
      </c>
      <c r="L4642" s="53">
        <v>120.38536866359448</v>
      </c>
      <c r="M4642" s="53">
        <v>802.45601634815785</v>
      </c>
      <c r="N4642" s="53">
        <v>28.327654621379402</v>
      </c>
      <c r="O4642" s="53">
        <v>7.6206198642668546E-2</v>
      </c>
      <c r="P4642" s="53">
        <v>2.2510189678396046</v>
      </c>
      <c r="Q4642" s="53">
        <v>46.994158075601561</v>
      </c>
      <c r="R4642" s="53">
        <v>0.9911404669680044</v>
      </c>
      <c r="S4642" s="53">
        <v>6.7165232159103967</v>
      </c>
      <c r="T4642" s="53">
        <v>1.1464200942360235E-3</v>
      </c>
      <c r="U4642" s="53">
        <v>0.33797174597259955</v>
      </c>
      <c r="V4642" s="53">
        <v>121.2342912410647</v>
      </c>
      <c r="W4642" s="53">
        <v>27.409918931134449</v>
      </c>
    </row>
    <row r="4643" spans="3:23" x14ac:dyDescent="0.25">
      <c r="C4643" s="70">
        <v>1</v>
      </c>
      <c r="D4643" s="53">
        <v>44</v>
      </c>
      <c r="E4643" s="53">
        <v>48</v>
      </c>
      <c r="F4643" s="53">
        <v>21.187999999999999</v>
      </c>
      <c r="G4643" s="53">
        <v>0</v>
      </c>
      <c r="H4643" s="53">
        <v>0.91666666666666663</v>
      </c>
      <c r="I4643" s="53">
        <v>0.6875</v>
      </c>
      <c r="J4643" s="53">
        <v>7.4848206370191104</v>
      </c>
      <c r="K4643" s="53">
        <v>190</v>
      </c>
      <c r="L4643" s="53">
        <v>131.43181818181819</v>
      </c>
      <c r="M4643" s="53">
        <v>999.69291754756841</v>
      </c>
      <c r="N4643" s="53">
        <v>31.61792082897875</v>
      </c>
      <c r="O4643" s="53">
        <v>0.11607454964633317</v>
      </c>
      <c r="P4643" s="53">
        <v>1.9985127859047362</v>
      </c>
      <c r="Q4643" s="53">
        <v>505.87500000000011</v>
      </c>
      <c r="R4643" s="53">
        <v>0.87687729602632902</v>
      </c>
      <c r="S4643" s="53">
        <v>5.1978458230844113</v>
      </c>
      <c r="T4643" s="53">
        <v>1.3888888888888916E-2</v>
      </c>
      <c r="U4643" s="53">
        <v>0.12595857759147638</v>
      </c>
      <c r="V4643" s="53">
        <v>7.5958521376452364</v>
      </c>
      <c r="W4643" s="53">
        <v>7.5958521376452364</v>
      </c>
    </row>
    <row r="4644" spans="3:23" x14ac:dyDescent="0.25">
      <c r="C4644" s="70">
        <v>0</v>
      </c>
      <c r="D4644" s="53">
        <v>1390</v>
      </c>
      <c r="E4644" s="53">
        <v>2503</v>
      </c>
      <c r="F4644" s="53">
        <v>264.26499999999999</v>
      </c>
      <c r="G4644" s="53">
        <v>0.61388311147681562</v>
      </c>
      <c r="H4644" s="53">
        <v>0.55533359968038354</v>
      </c>
      <c r="I4644" s="53">
        <v>0.52413273001508298</v>
      </c>
      <c r="J4644" s="53">
        <v>42.069026220984433</v>
      </c>
      <c r="K4644" s="53">
        <v>255</v>
      </c>
      <c r="L4644" s="53">
        <v>132.18057553956834</v>
      </c>
      <c r="M4644" s="53">
        <v>2249.0508823179021</v>
      </c>
      <c r="N4644" s="53">
        <v>47.424159268435133</v>
      </c>
      <c r="O4644" s="53">
        <v>0.81907332928094989</v>
      </c>
      <c r="P4644" s="53">
        <v>2.6606043390964587</v>
      </c>
      <c r="Q4644" s="53">
        <v>166.29929707732182</v>
      </c>
      <c r="R4644" s="53">
        <v>0.97964972721220456</v>
      </c>
      <c r="S4644" s="53">
        <v>7.1905787853751013</v>
      </c>
      <c r="T4644" s="53">
        <v>1.1673632659563E-3</v>
      </c>
      <c r="U4644" s="53">
        <v>0.22929468160871477</v>
      </c>
      <c r="V4644" s="53">
        <v>66.319098931983575</v>
      </c>
      <c r="W4644" s="53">
        <v>52.35209361605542</v>
      </c>
    </row>
    <row r="4645" spans="3:23" x14ac:dyDescent="0.25">
      <c r="C4645" s="70">
        <v>0</v>
      </c>
      <c r="D4645" s="53">
        <v>1757</v>
      </c>
      <c r="E4645" s="53">
        <v>2610</v>
      </c>
      <c r="F4645" s="53">
        <v>243.48899999999998</v>
      </c>
      <c r="G4645" s="53">
        <v>0.97264075805237649</v>
      </c>
      <c r="H4645" s="53">
        <v>0.67318007662835244</v>
      </c>
      <c r="I4645" s="53">
        <v>0.58430329231792488</v>
      </c>
      <c r="J4645" s="53">
        <v>47.297799949888585</v>
      </c>
      <c r="K4645" s="53">
        <v>204</v>
      </c>
      <c r="L4645" s="53">
        <v>122.91633466135458</v>
      </c>
      <c r="M4645" s="53">
        <v>857.3318343936329</v>
      </c>
      <c r="N4645" s="53">
        <v>29.280229411560846</v>
      </c>
      <c r="O4645" s="53">
        <v>0.1092117504465219</v>
      </c>
      <c r="P4645" s="53">
        <v>2.3651029879231187</v>
      </c>
      <c r="Q4645" s="53">
        <v>52.530927835051308</v>
      </c>
      <c r="R4645" s="53">
        <v>0.99050291661071177</v>
      </c>
      <c r="S4645" s="53">
        <v>6.7684292777250876</v>
      </c>
      <c r="T4645" s="53">
        <v>9.1335423530658196E-4</v>
      </c>
      <c r="U4645" s="53">
        <v>0.32509552118410712</v>
      </c>
      <c r="V4645" s="53">
        <v>120.11740559623112</v>
      </c>
      <c r="W4645" s="53">
        <v>27.904996632339728</v>
      </c>
    </row>
    <row r="4646" spans="3:23" x14ac:dyDescent="0.25">
      <c r="C4646" s="70">
        <v>1</v>
      </c>
      <c r="D4646" s="53">
        <v>52</v>
      </c>
      <c r="E4646" s="53">
        <v>56</v>
      </c>
      <c r="F4646" s="53">
        <v>23.147999999999996</v>
      </c>
      <c r="G4646" s="53">
        <v>0.40283323917633496</v>
      </c>
      <c r="H4646" s="53">
        <v>0.9285714285714286</v>
      </c>
      <c r="I4646" s="53">
        <v>0.72222222222222221</v>
      </c>
      <c r="J4646" s="53">
        <v>8.1368578902564384</v>
      </c>
      <c r="K4646" s="53">
        <v>203</v>
      </c>
      <c r="L4646" s="53">
        <v>135.32692307692307</v>
      </c>
      <c r="M4646" s="53">
        <v>1338.9694570135741</v>
      </c>
      <c r="N4646" s="53">
        <v>36.591931583527732</v>
      </c>
      <c r="O4646" s="53">
        <v>0.14631824715987529</v>
      </c>
      <c r="P4646" s="53">
        <v>1.9467790684449544</v>
      </c>
      <c r="Q4646" s="53">
        <v>609.77777777777771</v>
      </c>
      <c r="R4646" s="53">
        <v>0.85805990156217782</v>
      </c>
      <c r="S4646" s="53">
        <v>5.416691881561027</v>
      </c>
      <c r="T4646" s="53">
        <v>1.2650510592897414E-2</v>
      </c>
      <c r="U4646" s="53">
        <v>8.0244809261408978E-2</v>
      </c>
      <c r="V4646" s="53">
        <v>8.5993440417695783</v>
      </c>
      <c r="W4646" s="53">
        <v>7.8707507868511462</v>
      </c>
    </row>
    <row r="4647" spans="3:23" x14ac:dyDescent="0.25">
      <c r="C4647" s="70">
        <v>0</v>
      </c>
      <c r="D4647" s="53">
        <v>1423</v>
      </c>
      <c r="E4647" s="53">
        <v>2561</v>
      </c>
      <c r="F4647" s="53">
        <v>268.38299999999998</v>
      </c>
      <c r="G4647" s="53">
        <v>0.67195391434165808</v>
      </c>
      <c r="H4647" s="53">
        <v>0.55564232721593132</v>
      </c>
      <c r="I4647" s="53">
        <v>0.50676638176638178</v>
      </c>
      <c r="J4647" s="53">
        <v>42.565477468931753</v>
      </c>
      <c r="K4647" s="53">
        <v>255</v>
      </c>
      <c r="L4647" s="53">
        <v>133.38088545326775</v>
      </c>
      <c r="M4647" s="53">
        <v>2323.4483544896761</v>
      </c>
      <c r="N4647" s="53">
        <v>48.202161305170499</v>
      </c>
      <c r="O4647" s="53">
        <v>0.75878867460276944</v>
      </c>
      <c r="P4647" s="53">
        <v>2.4852472646629109</v>
      </c>
      <c r="Q4647" s="53">
        <v>224.13426573426631</v>
      </c>
      <c r="R4647" s="53">
        <v>0.97263788808255669</v>
      </c>
      <c r="S4647" s="53">
        <v>7.2106885471398119</v>
      </c>
      <c r="T4647" s="53">
        <v>1.2457821898382627E-3</v>
      </c>
      <c r="U4647" s="53">
        <v>0.23830953171792535</v>
      </c>
      <c r="V4647" s="53">
        <v>68.325448342310708</v>
      </c>
      <c r="W4647" s="53">
        <v>50.601346243322396</v>
      </c>
    </row>
    <row r="4648" spans="3:23" x14ac:dyDescent="0.25">
      <c r="C4648" s="70">
        <v>0</v>
      </c>
      <c r="D4648" s="53">
        <v>1821</v>
      </c>
      <c r="E4648" s="53">
        <v>2647</v>
      </c>
      <c r="F4648" s="53">
        <v>249.37799999999999</v>
      </c>
      <c r="G4648" s="53">
        <v>0.97029084539795685</v>
      </c>
      <c r="H4648" s="53">
        <v>0.6879486210804685</v>
      </c>
      <c r="I4648" s="53">
        <v>0.58666237113402064</v>
      </c>
      <c r="J4648" s="53">
        <v>48.151523454224495</v>
      </c>
      <c r="K4648" s="53">
        <v>204</v>
      </c>
      <c r="L4648" s="53">
        <v>124.20977484898407</v>
      </c>
      <c r="M4648" s="53">
        <v>929.68673956466262</v>
      </c>
      <c r="N4648" s="53">
        <v>30.490764824199847</v>
      </c>
      <c r="O4648" s="53">
        <v>6.6837455309603291E-2</v>
      </c>
      <c r="P4648" s="53">
        <v>2.1549080164338967</v>
      </c>
      <c r="Q4648" s="53">
        <v>52.600124960949948</v>
      </c>
      <c r="R4648" s="53">
        <v>0.99090578672058771</v>
      </c>
      <c r="S4648" s="53">
        <v>6.7946138184658418</v>
      </c>
      <c r="T4648" s="53">
        <v>9.93421982996815E-4</v>
      </c>
      <c r="U4648" s="53">
        <v>0.3318404366290813</v>
      </c>
      <c r="V4648" s="53">
        <v>117.93561150898636</v>
      </c>
      <c r="W4648" s="53">
        <v>28.533515318917985</v>
      </c>
    </row>
    <row r="4649" spans="3:23" x14ac:dyDescent="0.25">
      <c r="C4649" s="70">
        <v>1</v>
      </c>
      <c r="D4649" s="53">
        <v>67</v>
      </c>
      <c r="E4649" s="53">
        <v>71</v>
      </c>
      <c r="F4649" s="53">
        <v>26.720999999999997</v>
      </c>
      <c r="G4649" s="53">
        <v>0.48222768485259437</v>
      </c>
      <c r="H4649" s="53">
        <v>0.94366197183098588</v>
      </c>
      <c r="I4649" s="53">
        <v>0.67</v>
      </c>
      <c r="J4649" s="53">
        <v>9.2361815431083798</v>
      </c>
      <c r="K4649" s="53">
        <v>202</v>
      </c>
      <c r="L4649" s="53">
        <v>132.955223880597</v>
      </c>
      <c r="M4649" s="53">
        <v>1394.1646313885121</v>
      </c>
      <c r="N4649" s="53">
        <v>37.338514049015288</v>
      </c>
      <c r="O4649" s="53">
        <v>9.6843064757595146E-2</v>
      </c>
      <c r="P4649" s="53">
        <v>1.8887463974346483</v>
      </c>
      <c r="Q4649" s="53">
        <v>569.46363636363617</v>
      </c>
      <c r="R4649" s="53">
        <v>0.89342968086664087</v>
      </c>
      <c r="S4649" s="53">
        <v>5.6966132575896582</v>
      </c>
      <c r="T4649" s="53">
        <v>9.0909090909090662E-3</v>
      </c>
      <c r="U4649" s="53">
        <v>8.6360562432828525E-2</v>
      </c>
      <c r="V4649" s="53">
        <v>9.9610000088791573</v>
      </c>
      <c r="W4649" s="53">
        <v>8.7262934510840271</v>
      </c>
    </row>
    <row r="4650" spans="3:23" x14ac:dyDescent="0.25">
      <c r="C4650" s="70">
        <v>0</v>
      </c>
      <c r="D4650" s="53">
        <v>1394</v>
      </c>
      <c r="E4650" s="53">
        <v>2468</v>
      </c>
      <c r="F4650" s="53">
        <v>258.12</v>
      </c>
      <c r="G4650" s="53">
        <v>0.67991029106964118</v>
      </c>
      <c r="H4650" s="53">
        <v>0.56482982171799023</v>
      </c>
      <c r="I4650" s="53">
        <v>0.51572327044025157</v>
      </c>
      <c r="J4650" s="53">
        <v>42.129513709047451</v>
      </c>
      <c r="K4650" s="53">
        <v>255</v>
      </c>
      <c r="L4650" s="53">
        <v>136.04160688665709</v>
      </c>
      <c r="M4650" s="53">
        <v>2356.9903709982582</v>
      </c>
      <c r="N4650" s="53">
        <v>48.548845207669544</v>
      </c>
      <c r="O4650" s="53">
        <v>0.66583504424058482</v>
      </c>
      <c r="P4650" s="53">
        <v>2.3051030324991943</v>
      </c>
      <c r="Q4650" s="53">
        <v>172.75998547567193</v>
      </c>
      <c r="R4650" s="53">
        <v>0.9796085019172367</v>
      </c>
      <c r="S4650" s="53">
        <v>7.2317562798438448</v>
      </c>
      <c r="T4650" s="53">
        <v>1.2219632735958491E-3</v>
      </c>
      <c r="U4650" s="53">
        <v>0.23064211090461251</v>
      </c>
      <c r="V4650" s="53">
        <v>67.586991142026335</v>
      </c>
      <c r="W4650" s="53">
        <v>49.561222903906447</v>
      </c>
    </row>
    <row r="4651" spans="3:23" x14ac:dyDescent="0.25">
      <c r="C4651" s="70">
        <v>0</v>
      </c>
      <c r="D4651" s="53">
        <v>1901</v>
      </c>
      <c r="E4651" s="53">
        <v>2719</v>
      </c>
      <c r="F4651" s="53">
        <v>257.822</v>
      </c>
      <c r="G4651" s="53">
        <v>0.96982394229066238</v>
      </c>
      <c r="H4651" s="53">
        <v>0.69915410077234275</v>
      </c>
      <c r="I4651" s="53">
        <v>0.5938769134645423</v>
      </c>
      <c r="J4651" s="53">
        <v>49.197849287764029</v>
      </c>
      <c r="K4651" s="53">
        <v>208</v>
      </c>
      <c r="L4651" s="53">
        <v>123.50289321409784</v>
      </c>
      <c r="M4651" s="53">
        <v>917.45328109859224</v>
      </c>
      <c r="N4651" s="53">
        <v>30.289491265100381</v>
      </c>
      <c r="O4651" s="53">
        <v>0.12569502178548894</v>
      </c>
      <c r="P4651" s="53">
        <v>2.1003563240269649</v>
      </c>
      <c r="Q4651" s="53">
        <v>43.629169193451411</v>
      </c>
      <c r="R4651" s="53">
        <v>0.99211345171971121</v>
      </c>
      <c r="S4651" s="53">
        <v>6.7876836477201632</v>
      </c>
      <c r="T4651" s="53">
        <v>8.2119710900374165E-4</v>
      </c>
      <c r="U4651" s="53">
        <v>0.31578725435511629</v>
      </c>
      <c r="V4651" s="53">
        <v>117.87297746819334</v>
      </c>
      <c r="W4651" s="53">
        <v>28.738176691812999</v>
      </c>
    </row>
    <row r="4652" spans="3:23" x14ac:dyDescent="0.25">
      <c r="C4652" s="70">
        <v>1</v>
      </c>
      <c r="D4652" s="53">
        <v>98</v>
      </c>
      <c r="E4652" s="53">
        <v>102</v>
      </c>
      <c r="F4652" s="53">
        <v>32.51</v>
      </c>
      <c r="G4652" s="53">
        <v>0.59891177719540922</v>
      </c>
      <c r="H4652" s="53">
        <v>0.96078431372549022</v>
      </c>
      <c r="I4652" s="53">
        <v>0.74242424242424243</v>
      </c>
      <c r="J4652" s="53">
        <v>11.170383851240114</v>
      </c>
      <c r="K4652" s="53">
        <v>224</v>
      </c>
      <c r="L4652" s="53">
        <v>143.39795918367346</v>
      </c>
      <c r="M4652" s="53">
        <v>2008.7369030086263</v>
      </c>
      <c r="N4652" s="53">
        <v>44.818934648300448</v>
      </c>
      <c r="O4652" s="53">
        <v>0.12427895650414854</v>
      </c>
      <c r="P4652" s="53">
        <v>1.7586923078594527</v>
      </c>
      <c r="Q4652" s="53">
        <v>526.25874125874157</v>
      </c>
      <c r="R4652" s="53">
        <v>0.92621303875251537</v>
      </c>
      <c r="S4652" s="53">
        <v>6.0251747674742209</v>
      </c>
      <c r="T4652" s="53">
        <v>6.9930069930070017E-3</v>
      </c>
      <c r="U4652" s="53">
        <v>0.1034283398669899</v>
      </c>
      <c r="V4652" s="53">
        <v>12.539938066595781</v>
      </c>
      <c r="W4652" s="53">
        <v>10.042170650869274</v>
      </c>
    </row>
    <row r="4653" spans="3:23" x14ac:dyDescent="0.25">
      <c r="C4653" s="70">
        <v>0</v>
      </c>
      <c r="D4653" s="53">
        <v>1383</v>
      </c>
      <c r="E4653" s="53">
        <v>2184</v>
      </c>
      <c r="F4653" s="53">
        <v>228.04900000000001</v>
      </c>
      <c r="G4653" s="53">
        <v>0.84197772919586467</v>
      </c>
      <c r="H4653" s="53">
        <v>0.63324175824175821</v>
      </c>
      <c r="I4653" s="53">
        <v>0.46754563894523327</v>
      </c>
      <c r="J4653" s="53">
        <v>41.962963317296001</v>
      </c>
      <c r="K4653" s="53">
        <v>255</v>
      </c>
      <c r="L4653" s="53">
        <v>138.79681851048446</v>
      </c>
      <c r="M4653" s="53">
        <v>2510.5947221428673</v>
      </c>
      <c r="N4653" s="53">
        <v>50.105835210510833</v>
      </c>
      <c r="O4653" s="53">
        <v>0.53788812620342297</v>
      </c>
      <c r="P4653" s="53">
        <v>2.0082486346351458</v>
      </c>
      <c r="Q4653" s="53">
        <v>240.6178132269855</v>
      </c>
      <c r="R4653" s="53">
        <v>0.97170959911185917</v>
      </c>
      <c r="S4653" s="53">
        <v>7.247964940465927</v>
      </c>
      <c r="T4653" s="53">
        <v>1.1633428064096011E-3</v>
      </c>
      <c r="U4653" s="53">
        <v>0.23355321243055616</v>
      </c>
      <c r="V4653" s="53">
        <v>72.761441504291895</v>
      </c>
      <c r="W4653" s="53">
        <v>39.255691422394897</v>
      </c>
    </row>
    <row r="4654" spans="3:23" x14ac:dyDescent="0.25">
      <c r="C4654" s="70">
        <v>0</v>
      </c>
      <c r="D4654" s="53">
        <v>56</v>
      </c>
      <c r="E4654" s="53">
        <v>62</v>
      </c>
      <c r="F4654" s="53">
        <v>26.141999999999996</v>
      </c>
      <c r="G4654" s="53">
        <v>0.75149824540227217</v>
      </c>
      <c r="H4654" s="53">
        <v>0.90322580645161288</v>
      </c>
      <c r="I4654" s="53">
        <v>0.63636363636363635</v>
      </c>
      <c r="J4654" s="53">
        <v>8.4440164912895046</v>
      </c>
      <c r="K4654" s="53">
        <v>136</v>
      </c>
      <c r="L4654" s="53">
        <v>105.30357142857143</v>
      </c>
      <c r="M4654" s="53">
        <v>371.59707792207791</v>
      </c>
      <c r="N4654" s="53">
        <v>19.276853423784647</v>
      </c>
      <c r="O4654" s="53">
        <v>-0.11076013065545738</v>
      </c>
      <c r="P4654" s="53">
        <v>1.7789384335242788</v>
      </c>
      <c r="Q4654" s="53">
        <v>504.0729166666668</v>
      </c>
      <c r="R4654" s="53">
        <v>0.59789180227480931</v>
      </c>
      <c r="S4654" s="53">
        <v>5.1240573772988487</v>
      </c>
      <c r="T4654" s="53">
        <v>1.0633680555555535E-2</v>
      </c>
      <c r="U4654" s="53">
        <v>0.1523044204783395</v>
      </c>
      <c r="V4654" s="53">
        <v>10.553076440397795</v>
      </c>
      <c r="W4654" s="53">
        <v>6.9622348206264082</v>
      </c>
    </row>
    <row r="4655" spans="3:23" x14ac:dyDescent="0.25">
      <c r="C4655" s="70">
        <v>0</v>
      </c>
      <c r="D4655" s="53">
        <v>1913</v>
      </c>
      <c r="E4655" s="53">
        <v>2724</v>
      </c>
      <c r="F4655" s="53">
        <v>254.87799999999999</v>
      </c>
      <c r="G4655" s="53">
        <v>0.96846681876317509</v>
      </c>
      <c r="H4655" s="53">
        <v>0.70227606461086634</v>
      </c>
      <c r="I4655" s="53">
        <v>0.58609068627450978</v>
      </c>
      <c r="J4655" s="53">
        <v>49.352884911404786</v>
      </c>
      <c r="K4655" s="53">
        <v>199</v>
      </c>
      <c r="L4655" s="53">
        <v>124.94511238891793</v>
      </c>
      <c r="M4655" s="53">
        <v>969.56236234353344</v>
      </c>
      <c r="N4655" s="53">
        <v>31.137796362998031</v>
      </c>
      <c r="O4655" s="53">
        <v>0.1261032993883317</v>
      </c>
      <c r="P4655" s="53">
        <v>2.0844594719847453</v>
      </c>
      <c r="Q4655" s="53">
        <v>43.295238095238147</v>
      </c>
      <c r="R4655" s="53">
        <v>0.99260282559059165</v>
      </c>
      <c r="S4655" s="53">
        <v>6.8176337705240027</v>
      </c>
      <c r="T4655" s="53">
        <v>9.5149518140595982E-4</v>
      </c>
      <c r="U4655" s="53">
        <v>0.32794827349350053</v>
      </c>
      <c r="V4655" s="53">
        <v>115.3167132270963</v>
      </c>
      <c r="W4655" s="53">
        <v>28.730302475210614</v>
      </c>
    </row>
    <row r="4656" spans="3:23" x14ac:dyDescent="0.25">
      <c r="C4656" s="70">
        <v>0</v>
      </c>
      <c r="D4656" s="53">
        <v>72</v>
      </c>
      <c r="E4656" s="53">
        <v>79</v>
      </c>
      <c r="F4656" s="53">
        <v>30.55</v>
      </c>
      <c r="G4656" s="53">
        <v>0.7927509974138931</v>
      </c>
      <c r="H4656" s="53">
        <v>0.91139240506329111</v>
      </c>
      <c r="I4656" s="53">
        <v>0.69230769230769229</v>
      </c>
      <c r="J4656" s="53">
        <v>9.5746147296343835</v>
      </c>
      <c r="K4656" s="53">
        <v>129</v>
      </c>
      <c r="L4656" s="53">
        <v>102.68055555555556</v>
      </c>
      <c r="M4656" s="53">
        <v>221.85426447574332</v>
      </c>
      <c r="N4656" s="53">
        <v>14.89477305888691</v>
      </c>
      <c r="O4656" s="53">
        <v>-0.43446783212621565</v>
      </c>
      <c r="P4656" s="53">
        <v>2.2993033027798564</v>
      </c>
      <c r="Q4656" s="53">
        <v>260.17857142857139</v>
      </c>
      <c r="R4656" s="53">
        <v>0.79009966974560508</v>
      </c>
      <c r="S4656" s="53">
        <v>5.3224312513221195</v>
      </c>
      <c r="T4656" s="53">
        <v>9.0880102040816271E-3</v>
      </c>
      <c r="U4656" s="53">
        <v>0.10307994947865065</v>
      </c>
      <c r="V4656" s="53">
        <v>12.420852331129518</v>
      </c>
      <c r="W4656" s="53">
        <v>7.5710760662123198</v>
      </c>
    </row>
    <row r="4657" spans="3:23" x14ac:dyDescent="0.25">
      <c r="C4657" s="70">
        <v>1</v>
      </c>
      <c r="D4657" s="53">
        <v>107</v>
      </c>
      <c r="E4657" s="53">
        <v>112</v>
      </c>
      <c r="F4657" s="53">
        <v>34.659999999999997</v>
      </c>
      <c r="G4657" s="53">
        <v>0.59551986784306399</v>
      </c>
      <c r="H4657" s="53">
        <v>0.9553571428571429</v>
      </c>
      <c r="I4657" s="53">
        <v>0.74305555555555558</v>
      </c>
      <c r="J4657" s="53">
        <v>11.672044863118991</v>
      </c>
      <c r="K4657" s="53">
        <v>243</v>
      </c>
      <c r="L4657" s="53">
        <v>149.45794392523365</v>
      </c>
      <c r="M4657" s="53">
        <v>2381.4769881855059</v>
      </c>
      <c r="N4657" s="53">
        <v>48.800378975838967</v>
      </c>
      <c r="O4657" s="53">
        <v>0.21827143226768536</v>
      </c>
      <c r="P4657" s="53">
        <v>1.8927243767175228</v>
      </c>
      <c r="Q4657" s="53">
        <v>628.67948717948684</v>
      </c>
      <c r="R4657" s="53">
        <v>0.91871177281891836</v>
      </c>
      <c r="S4657" s="53">
        <v>6.1969374302657139</v>
      </c>
      <c r="T4657" s="53">
        <v>6.4102564102564005E-3</v>
      </c>
      <c r="U4657" s="53">
        <v>0.10349930486499268</v>
      </c>
      <c r="V4657" s="53">
        <v>13.124623102452812</v>
      </c>
      <c r="W4657" s="53">
        <v>10.543542331561968</v>
      </c>
    </row>
    <row r="4658" spans="3:23" x14ac:dyDescent="0.25">
      <c r="C4658" s="70">
        <v>0</v>
      </c>
      <c r="D4658" s="53">
        <v>1515</v>
      </c>
      <c r="E4658" s="53">
        <v>2553</v>
      </c>
      <c r="F4658" s="53">
        <v>256.27499999999998</v>
      </c>
      <c r="G4658" s="53">
        <v>0.86963962102065706</v>
      </c>
      <c r="H4658" s="53">
        <v>0.59341950646298469</v>
      </c>
      <c r="I4658" s="53">
        <v>0.4046474358974359</v>
      </c>
      <c r="J4658" s="53">
        <v>43.919903350004894</v>
      </c>
      <c r="K4658" s="53">
        <v>255</v>
      </c>
      <c r="L4658" s="53">
        <v>136.77491749174916</v>
      </c>
      <c r="M4658" s="53">
        <v>2427.6434919845992</v>
      </c>
      <c r="N4658" s="53">
        <v>49.271122292724357</v>
      </c>
      <c r="O4658" s="53">
        <v>0.53692147624539976</v>
      </c>
      <c r="P4658" s="53">
        <v>2.0157825883547718</v>
      </c>
      <c r="Q4658" s="53">
        <v>144.92597471022117</v>
      </c>
      <c r="R4658" s="53">
        <v>0.98185768876340807</v>
      </c>
      <c r="S4658" s="53">
        <v>7.2364324023387319</v>
      </c>
      <c r="T4658" s="53">
        <v>1.0376404201193998E-3</v>
      </c>
      <c r="U4658" s="53">
        <v>0.25261711243321011</v>
      </c>
      <c r="V4658" s="53">
        <v>83.924026669400916</v>
      </c>
      <c r="W4658" s="53">
        <v>41.432207378598569</v>
      </c>
    </row>
    <row r="4659" spans="3:23" x14ac:dyDescent="0.25">
      <c r="C4659" s="70">
        <v>0</v>
      </c>
      <c r="D4659" s="53">
        <v>1956</v>
      </c>
      <c r="E4659" s="53">
        <v>2779</v>
      </c>
      <c r="F4659" s="53">
        <v>258.476</v>
      </c>
      <c r="G4659" s="53">
        <v>0.96409087467158916</v>
      </c>
      <c r="H4659" s="53">
        <v>0.70385030586541919</v>
      </c>
      <c r="I4659" s="53">
        <v>0.58214285714285718</v>
      </c>
      <c r="J4659" s="53">
        <v>49.904474243317885</v>
      </c>
      <c r="K4659" s="53">
        <v>210</v>
      </c>
      <c r="L4659" s="53">
        <v>125.28425357873211</v>
      </c>
      <c r="M4659" s="53">
        <v>1020.7744015397587</v>
      </c>
      <c r="N4659" s="53">
        <v>31.949560271461621</v>
      </c>
      <c r="O4659" s="53">
        <v>0.22350648066457923</v>
      </c>
      <c r="P4659" s="53">
        <v>2.2243838399154963</v>
      </c>
      <c r="Q4659" s="53">
        <v>44.335358796296127</v>
      </c>
      <c r="R4659" s="53">
        <v>0.99219632497642796</v>
      </c>
      <c r="S4659" s="53">
        <v>6.8713994745102944</v>
      </c>
      <c r="T4659" s="53">
        <v>8.0090851123109806E-4</v>
      </c>
      <c r="U4659" s="53">
        <v>0.31374037146373912</v>
      </c>
      <c r="V4659" s="53">
        <v>113.19935328127858</v>
      </c>
      <c r="W4659" s="53">
        <v>30.062642201099521</v>
      </c>
    </row>
    <row r="4660" spans="3:23" x14ac:dyDescent="0.25">
      <c r="C4660" s="70">
        <v>0</v>
      </c>
      <c r="D4660" s="53">
        <v>36</v>
      </c>
      <c r="E4660" s="53">
        <v>40</v>
      </c>
      <c r="F4660" s="53">
        <v>19.592000000000002</v>
      </c>
      <c r="G4660" s="53">
        <v>0.38282074674438793</v>
      </c>
      <c r="H4660" s="53">
        <v>0.9</v>
      </c>
      <c r="I4660" s="53">
        <v>0.6428571428571429</v>
      </c>
      <c r="J4660" s="53">
        <v>6.7702750025730758</v>
      </c>
      <c r="K4660" s="53">
        <v>128</v>
      </c>
      <c r="L4660" s="53">
        <v>103.58333333333333</v>
      </c>
      <c r="M4660" s="53">
        <v>251.16428571428565</v>
      </c>
      <c r="N4660" s="53">
        <v>15.848163480803876</v>
      </c>
      <c r="O4660" s="53">
        <v>-0.35858222973132475</v>
      </c>
      <c r="P4660" s="53">
        <v>2.2793022429604322</v>
      </c>
      <c r="Q4660" s="53">
        <v>278.3650793650794</v>
      </c>
      <c r="R4660" s="53">
        <v>0.71545547140784638</v>
      </c>
      <c r="S4660" s="53">
        <v>4.7600670152711029</v>
      </c>
      <c r="T4660" s="53">
        <v>1.5873015873015893E-2</v>
      </c>
      <c r="U4660" s="53">
        <v>0.12572667858744985</v>
      </c>
      <c r="V4660" s="53">
        <v>7.1802197428460053</v>
      </c>
      <c r="W4660" s="53">
        <v>6.6332495807108005</v>
      </c>
    </row>
    <row r="4661" spans="3:23" x14ac:dyDescent="0.25">
      <c r="C4661" s="70">
        <v>1</v>
      </c>
      <c r="D4661" s="53">
        <v>105</v>
      </c>
      <c r="E4661" s="53">
        <v>110</v>
      </c>
      <c r="F4661" s="53">
        <v>34.775999999999996</v>
      </c>
      <c r="G4661" s="53">
        <v>0.73033552404885016</v>
      </c>
      <c r="H4661" s="53">
        <v>0.95454545454545459</v>
      </c>
      <c r="I4661" s="53">
        <v>0.67307692307692313</v>
      </c>
      <c r="J4661" s="53">
        <v>11.562445770562215</v>
      </c>
      <c r="K4661" s="53">
        <v>230</v>
      </c>
      <c r="L4661" s="53">
        <v>141</v>
      </c>
      <c r="M4661" s="53">
        <v>1975.3461538461538</v>
      </c>
      <c r="N4661" s="53">
        <v>44.444866450987945</v>
      </c>
      <c r="O4661" s="53">
        <v>0.19568388258786754</v>
      </c>
      <c r="P4661" s="53">
        <v>1.9383865030148812</v>
      </c>
      <c r="Q4661" s="53">
        <v>560.58333333333371</v>
      </c>
      <c r="R4661" s="53">
        <v>0.92194880908721788</v>
      </c>
      <c r="S4661" s="53">
        <v>6.1212487318900166</v>
      </c>
      <c r="T4661" s="53">
        <v>6.0232426303854815E-3</v>
      </c>
      <c r="U4661" s="53">
        <v>0.11337446038809013</v>
      </c>
      <c r="V4661" s="53">
        <v>14.111466233575131</v>
      </c>
      <c r="W4661" s="53">
        <v>9.6393815777389964</v>
      </c>
    </row>
    <row r="4662" spans="3:23" x14ac:dyDescent="0.25">
      <c r="C4662" s="70">
        <v>0</v>
      </c>
      <c r="D4662" s="53">
        <v>1605</v>
      </c>
      <c r="E4662" s="53">
        <v>2687</v>
      </c>
      <c r="F4662" s="53">
        <v>267.548</v>
      </c>
      <c r="G4662" s="53">
        <v>0.87853959072905197</v>
      </c>
      <c r="H4662" s="53">
        <v>0.5973204317082248</v>
      </c>
      <c r="I4662" s="53">
        <v>0.40922998470168281</v>
      </c>
      <c r="J4662" s="53">
        <v>45.20563537104568</v>
      </c>
      <c r="K4662" s="53">
        <v>249</v>
      </c>
      <c r="L4662" s="53">
        <v>135.99190031152648</v>
      </c>
      <c r="M4662" s="53">
        <v>2356.8621538055168</v>
      </c>
      <c r="N4662" s="53">
        <v>48.547524692877154</v>
      </c>
      <c r="O4662" s="53">
        <v>0.51472994929732707</v>
      </c>
      <c r="P4662" s="53">
        <v>1.9171877277815657</v>
      </c>
      <c r="Q4662" s="53">
        <v>192.94993710691892</v>
      </c>
      <c r="R4662" s="53">
        <v>0.97512925098327852</v>
      </c>
      <c r="S4662" s="53">
        <v>7.1689252248027167</v>
      </c>
      <c r="T4662" s="53">
        <v>9.5040544282269115E-4</v>
      </c>
      <c r="U4662" s="53">
        <v>0.26114202914441942</v>
      </c>
      <c r="V4662" s="53">
        <v>87.908043461875977</v>
      </c>
      <c r="W4662" s="53">
        <v>41.990994505859689</v>
      </c>
    </row>
    <row r="4663" spans="3:23" x14ac:dyDescent="0.25">
      <c r="C4663" s="70">
        <v>0</v>
      </c>
      <c r="D4663" s="53">
        <v>1940</v>
      </c>
      <c r="E4663" s="53">
        <v>2851</v>
      </c>
      <c r="F4663" s="53">
        <v>251.90100000000001</v>
      </c>
      <c r="G4663" s="53">
        <v>0.96164172365429945</v>
      </c>
      <c r="H4663" s="53">
        <v>0.68046299544019639</v>
      </c>
      <c r="I4663" s="53">
        <v>0.53739612188365649</v>
      </c>
      <c r="J4663" s="53">
        <v>49.699946848927468</v>
      </c>
      <c r="K4663" s="53">
        <v>213</v>
      </c>
      <c r="L4663" s="53">
        <v>128.2159793814433</v>
      </c>
      <c r="M4663" s="53">
        <v>1040.7336279727595</v>
      </c>
      <c r="N4663" s="53">
        <v>32.260403406850934</v>
      </c>
      <c r="O4663" s="53">
        <v>0.19141612548146159</v>
      </c>
      <c r="P4663" s="53">
        <v>2.2054725407422033</v>
      </c>
      <c r="Q4663" s="53">
        <v>41.457219973009785</v>
      </c>
      <c r="R4663" s="53">
        <v>0.99323762905865076</v>
      </c>
      <c r="S4663" s="53">
        <v>6.8900456407413078</v>
      </c>
      <c r="T4663" s="53">
        <v>1.1003840963355062E-3</v>
      </c>
      <c r="U4663" s="53">
        <v>0.33300195895622842</v>
      </c>
      <c r="V4663" s="53">
        <v>112.83317468895376</v>
      </c>
      <c r="W4663" s="53">
        <v>30.951107569101843</v>
      </c>
    </row>
    <row r="4664" spans="3:23" x14ac:dyDescent="0.25">
      <c r="C4664" s="70">
        <v>0</v>
      </c>
      <c r="D4664" s="53">
        <v>29</v>
      </c>
      <c r="E4664" s="53">
        <v>33</v>
      </c>
      <c r="F4664" s="53">
        <v>17.996000000000002</v>
      </c>
      <c r="G4664" s="53">
        <v>0</v>
      </c>
      <c r="H4664" s="53">
        <v>0.87878787878787878</v>
      </c>
      <c r="I4664" s="53">
        <v>0.59183673469387754</v>
      </c>
      <c r="J4664" s="53">
        <v>6.0765077797464979</v>
      </c>
      <c r="K4664" s="53">
        <v>117</v>
      </c>
      <c r="L4664" s="53">
        <v>96.931034482758619</v>
      </c>
      <c r="M4664" s="53">
        <v>152.63793103448276</v>
      </c>
      <c r="N4664" s="53">
        <v>12.354672437360804</v>
      </c>
      <c r="O4664" s="53">
        <v>-0.34125765808702652</v>
      </c>
      <c r="P4664" s="53">
        <v>2.3574622742488098</v>
      </c>
      <c r="Q4664" s="53">
        <v>170.51785714285708</v>
      </c>
      <c r="R4664" s="53">
        <v>0.79672521731436718</v>
      </c>
      <c r="S4664" s="53">
        <v>4.4441878916792961</v>
      </c>
      <c r="T4664" s="53">
        <v>1.8494897959183687E-2</v>
      </c>
      <c r="U4664" s="53">
        <v>0.13316162909456203</v>
      </c>
      <c r="V4664" s="53">
        <v>6.2330229193099944</v>
      </c>
      <c r="W4664" s="53">
        <v>6.2330229193099944</v>
      </c>
    </row>
    <row r="4665" spans="3:23" x14ac:dyDescent="0.25">
      <c r="C4665" s="70">
        <v>1</v>
      </c>
      <c r="D4665" s="53">
        <v>95</v>
      </c>
      <c r="E4665" s="53">
        <v>100</v>
      </c>
      <c r="F4665" s="53">
        <v>34.494999999999997</v>
      </c>
      <c r="G4665" s="53">
        <v>0.79011547944676486</v>
      </c>
      <c r="H4665" s="53">
        <v>0.95</v>
      </c>
      <c r="I4665" s="53">
        <v>0.60897435897435892</v>
      </c>
      <c r="J4665" s="53">
        <v>10.99807968464679</v>
      </c>
      <c r="K4665" s="53">
        <v>205</v>
      </c>
      <c r="L4665" s="53">
        <v>136.52631578947367</v>
      </c>
      <c r="M4665" s="53">
        <v>1380.3370660694288</v>
      </c>
      <c r="N4665" s="53">
        <v>37.152887721810117</v>
      </c>
      <c r="O4665" s="53">
        <v>5.5696627489769071E-2</v>
      </c>
      <c r="P4665" s="53">
        <v>1.8876128998069341</v>
      </c>
      <c r="Q4665" s="53">
        <v>501.60714285714289</v>
      </c>
      <c r="R4665" s="53">
        <v>0.92340249414743258</v>
      </c>
      <c r="S4665" s="53">
        <v>5.8985457397960275</v>
      </c>
      <c r="T4665" s="53">
        <v>6.2358276643990846E-3</v>
      </c>
      <c r="U4665" s="53">
        <v>0.10902304008395644</v>
      </c>
      <c r="V4665" s="53">
        <v>14.23278743921027</v>
      </c>
      <c r="W4665" s="53">
        <v>8.7241011481011181</v>
      </c>
    </row>
    <row r="4666" spans="3:23" x14ac:dyDescent="0.25">
      <c r="C4666" s="70">
        <v>0</v>
      </c>
      <c r="D4666" s="53">
        <v>1657</v>
      </c>
      <c r="E4666" s="53">
        <v>2819</v>
      </c>
      <c r="F4666" s="53">
        <v>287.488</v>
      </c>
      <c r="G4666" s="53">
        <v>0.87407898063734168</v>
      </c>
      <c r="H4666" s="53">
        <v>0.58779709116708057</v>
      </c>
      <c r="I4666" s="53">
        <v>0.42248852626211114</v>
      </c>
      <c r="J4666" s="53">
        <v>45.932101254200909</v>
      </c>
      <c r="K4666" s="53">
        <v>247</v>
      </c>
      <c r="L4666" s="53">
        <v>135.83283041641522</v>
      </c>
      <c r="M4666" s="53">
        <v>2196.3482451843943</v>
      </c>
      <c r="N4666" s="53">
        <v>46.865213593713563</v>
      </c>
      <c r="O4666" s="53">
        <v>0.53196113540935175</v>
      </c>
      <c r="P4666" s="53">
        <v>2.0099470949255895</v>
      </c>
      <c r="Q4666" s="53">
        <v>131.58490566037813</v>
      </c>
      <c r="R4666" s="53">
        <v>0.98290271889661307</v>
      </c>
      <c r="S4666" s="53">
        <v>7.1780752647254493</v>
      </c>
      <c r="T4666" s="53">
        <v>9.8673311973419245E-4</v>
      </c>
      <c r="U4666" s="53">
        <v>0.25505192981681807</v>
      </c>
      <c r="V4666" s="53">
        <v>89.203130345589898</v>
      </c>
      <c r="W4666" s="53">
        <v>43.333438869032967</v>
      </c>
    </row>
    <row r="4667" spans="3:23" x14ac:dyDescent="0.25">
      <c r="C4667" s="70">
        <v>0</v>
      </c>
      <c r="D4667" s="53">
        <v>1990</v>
      </c>
      <c r="E4667" s="53">
        <v>2825</v>
      </c>
      <c r="F4667" s="53">
        <v>244.98699999999999</v>
      </c>
      <c r="G4667" s="53">
        <v>0.95787944894954868</v>
      </c>
      <c r="H4667" s="53">
        <v>0.70442477876106191</v>
      </c>
      <c r="I4667" s="53">
        <v>0.5571108622620381</v>
      </c>
      <c r="J4667" s="53">
        <v>50.336335723043788</v>
      </c>
      <c r="K4667" s="53">
        <v>213</v>
      </c>
      <c r="L4667" s="53">
        <v>127.80402010050251</v>
      </c>
      <c r="M4667" s="53">
        <v>1084.7539305375519</v>
      </c>
      <c r="N4667" s="53">
        <v>32.935602780844199</v>
      </c>
      <c r="O4667" s="53">
        <v>0.19809254481898722</v>
      </c>
      <c r="P4667" s="53">
        <v>2.0433603907513898</v>
      </c>
      <c r="Q4667" s="53">
        <v>38.155482815057276</v>
      </c>
      <c r="R4667" s="53">
        <v>0.99360158225449102</v>
      </c>
      <c r="S4667" s="53">
        <v>6.9018055793931437</v>
      </c>
      <c r="T4667" s="53">
        <v>8.2904524524470946E-4</v>
      </c>
      <c r="U4667" s="53">
        <v>0.31173439216738852</v>
      </c>
      <c r="V4667" s="53">
        <v>109.89472483090033</v>
      </c>
      <c r="W4667" s="53">
        <v>31.5585355543401</v>
      </c>
    </row>
    <row r="4668" spans="3:23" x14ac:dyDescent="0.25">
      <c r="C4668" s="70">
        <v>0</v>
      </c>
      <c r="D4668" s="53">
        <v>29</v>
      </c>
      <c r="E4668" s="53">
        <v>33</v>
      </c>
      <c r="F4668" s="53">
        <v>17.996000000000002</v>
      </c>
      <c r="G4668" s="53">
        <v>0</v>
      </c>
      <c r="H4668" s="53">
        <v>0.87878787878787878</v>
      </c>
      <c r="I4668" s="53">
        <v>0.59183673469387754</v>
      </c>
      <c r="J4668" s="53">
        <v>6.0765077797464979</v>
      </c>
      <c r="K4668" s="53">
        <v>126</v>
      </c>
      <c r="L4668" s="53">
        <v>104.62068965517241</v>
      </c>
      <c r="M4668" s="53">
        <v>220.74384236453201</v>
      </c>
      <c r="N4668" s="53">
        <v>14.857450735726234</v>
      </c>
      <c r="O4668" s="53">
        <v>-0.69880483086114287</v>
      </c>
      <c r="P4668" s="53">
        <v>2.6018781418537418</v>
      </c>
      <c r="Q4668" s="53">
        <v>263.44642857142867</v>
      </c>
      <c r="R4668" s="53">
        <v>0.76337273560873065</v>
      </c>
      <c r="S4668" s="53">
        <v>4.4441878916792961</v>
      </c>
      <c r="T4668" s="53">
        <v>1.8494897959183687E-2</v>
      </c>
      <c r="U4668" s="53">
        <v>8.6889399355531111E-2</v>
      </c>
      <c r="V4668" s="53">
        <v>6.2330229193099944</v>
      </c>
      <c r="W4668" s="53">
        <v>6.2330229193099944</v>
      </c>
    </row>
    <row r="4669" spans="3:23" x14ac:dyDescent="0.25">
      <c r="C4669" s="70">
        <v>1</v>
      </c>
      <c r="D4669" s="53">
        <v>99</v>
      </c>
      <c r="E4669" s="53">
        <v>105</v>
      </c>
      <c r="F4669" s="53">
        <v>36.082999999999998</v>
      </c>
      <c r="G4669" s="53">
        <v>0.81225775077050733</v>
      </c>
      <c r="H4669" s="53">
        <v>0.94285714285714284</v>
      </c>
      <c r="I4669" s="53">
        <v>0.58579881656804733</v>
      </c>
      <c r="J4669" s="53">
        <v>11.227230955528665</v>
      </c>
      <c r="K4669" s="53">
        <v>207</v>
      </c>
      <c r="L4669" s="53">
        <v>134.68686868686868</v>
      </c>
      <c r="M4669" s="53">
        <v>1280.5233972376827</v>
      </c>
      <c r="N4669" s="53">
        <v>35.78440159116375</v>
      </c>
      <c r="O4669" s="53">
        <v>0.12909972558293561</v>
      </c>
      <c r="P4669" s="53">
        <v>2.018754216480164</v>
      </c>
      <c r="Q4669" s="53">
        <v>507.76923076923094</v>
      </c>
      <c r="R4669" s="53">
        <v>0.92563402823900376</v>
      </c>
      <c r="S4669" s="53">
        <v>5.989113408107352</v>
      </c>
      <c r="T4669" s="53">
        <v>5.5548846757638047E-3</v>
      </c>
      <c r="U4669" s="53">
        <v>0.11568300002157832</v>
      </c>
      <c r="V4669" s="53">
        <v>14.965252970528809</v>
      </c>
      <c r="W4669" s="53">
        <v>8.7292122551300544</v>
      </c>
    </row>
    <row r="4670" spans="3:23" x14ac:dyDescent="0.25">
      <c r="C4670" s="70">
        <v>0</v>
      </c>
      <c r="D4670" s="53">
        <v>1634</v>
      </c>
      <c r="E4670" s="53">
        <v>2659</v>
      </c>
      <c r="F4670" s="53">
        <v>256.90399999999994</v>
      </c>
      <c r="G4670" s="53">
        <v>0.91139726434495794</v>
      </c>
      <c r="H4670" s="53">
        <v>0.61451673561489284</v>
      </c>
      <c r="I4670" s="53">
        <v>0.38392857142857145</v>
      </c>
      <c r="J4670" s="53">
        <v>45.61220687598064</v>
      </c>
      <c r="K4670" s="53">
        <v>242</v>
      </c>
      <c r="L4670" s="53">
        <v>137.75642594859241</v>
      </c>
      <c r="M4670" s="53">
        <v>2071.5609660303371</v>
      </c>
      <c r="N4670" s="53">
        <v>45.514403940185105</v>
      </c>
      <c r="O4670" s="53">
        <v>0.42742622353139353</v>
      </c>
      <c r="P4670" s="53">
        <v>1.9034962707895366</v>
      </c>
      <c r="Q4670" s="53">
        <v>163.34021335807037</v>
      </c>
      <c r="R4670" s="53">
        <v>0.97772073463425402</v>
      </c>
      <c r="S4670" s="53">
        <v>7.1606921786541635</v>
      </c>
      <c r="T4670" s="53">
        <v>8.5740359560935618E-4</v>
      </c>
      <c r="U4670" s="53">
        <v>0.24944617508158531</v>
      </c>
      <c r="V4670" s="53">
        <v>93.309306356969557</v>
      </c>
      <c r="W4670" s="53">
        <v>38.399361816329865</v>
      </c>
    </row>
    <row r="4671" spans="3:23" x14ac:dyDescent="0.25">
      <c r="C4671" s="70">
        <v>0</v>
      </c>
      <c r="D4671" s="53">
        <v>2002</v>
      </c>
      <c r="E4671" s="53">
        <v>2747</v>
      </c>
      <c r="F4671" s="53">
        <v>242.911</v>
      </c>
      <c r="G4671" s="53">
        <v>0.95577448326493697</v>
      </c>
      <c r="H4671" s="53">
        <v>0.72879504914452131</v>
      </c>
      <c r="I4671" s="53">
        <v>0.5756181713628522</v>
      </c>
      <c r="J4671" s="53">
        <v>50.487875460944046</v>
      </c>
      <c r="K4671" s="53">
        <v>214</v>
      </c>
      <c r="L4671" s="53">
        <v>129.64035964035963</v>
      </c>
      <c r="M4671" s="53">
        <v>1156.9870359525562</v>
      </c>
      <c r="N4671" s="53">
        <v>34.014512137506195</v>
      </c>
      <c r="O4671" s="53">
        <v>0.24638601624438602</v>
      </c>
      <c r="P4671" s="53">
        <v>2.0558021325594797</v>
      </c>
      <c r="Q4671" s="53">
        <v>42.943449048152537</v>
      </c>
      <c r="R4671" s="53">
        <v>0.99293868858017076</v>
      </c>
      <c r="S4671" s="53">
        <v>6.9362507173883063</v>
      </c>
      <c r="T4671" s="53">
        <v>1.3503998374816339E-3</v>
      </c>
      <c r="U4671" s="53">
        <v>0.31867749030500553</v>
      </c>
      <c r="V4671" s="53">
        <v>106.79572616852874</v>
      </c>
      <c r="W4671" s="53">
        <v>31.408682462768613</v>
      </c>
    </row>
    <row r="4672" spans="3:23" x14ac:dyDescent="0.25">
      <c r="C4672" s="70">
        <v>0</v>
      </c>
      <c r="D4672" s="53">
        <v>36</v>
      </c>
      <c r="E4672" s="53">
        <v>40</v>
      </c>
      <c r="F4672" s="53">
        <v>19.592000000000002</v>
      </c>
      <c r="G4672" s="53">
        <v>0.38282074674438793</v>
      </c>
      <c r="H4672" s="53">
        <v>0.9</v>
      </c>
      <c r="I4672" s="53">
        <v>0.6428571428571429</v>
      </c>
      <c r="J4672" s="53">
        <v>6.7702750025730758</v>
      </c>
      <c r="K4672" s="53">
        <v>118</v>
      </c>
      <c r="L4672" s="53">
        <v>100.19444444444444</v>
      </c>
      <c r="M4672" s="53">
        <v>160.6753968253968</v>
      </c>
      <c r="N4672" s="53">
        <v>12.675779929668897</v>
      </c>
      <c r="O4672" s="53">
        <v>-0.52401910434413179</v>
      </c>
      <c r="P4672" s="53">
        <v>2.1906270138428732</v>
      </c>
      <c r="Q4672" s="53">
        <v>278.36507936507934</v>
      </c>
      <c r="R4672" s="53">
        <v>0.64440386923051307</v>
      </c>
      <c r="S4672" s="53">
        <v>4.5378447930488814</v>
      </c>
      <c r="T4672" s="53">
        <v>1.5873015873015893E-2</v>
      </c>
      <c r="U4672" s="53">
        <v>9.0209818612865492E-2</v>
      </c>
      <c r="V4672" s="53">
        <v>7.1802197428460053</v>
      </c>
      <c r="W4672" s="53">
        <v>6.6332495807108005</v>
      </c>
    </row>
    <row r="4673" spans="3:23" x14ac:dyDescent="0.25">
      <c r="C4673" s="70">
        <v>1</v>
      </c>
      <c r="D4673" s="53">
        <v>99</v>
      </c>
      <c r="E4673" s="53">
        <v>105</v>
      </c>
      <c r="F4673" s="53">
        <v>36.082999999999998</v>
      </c>
      <c r="G4673" s="53">
        <v>0.81225775077050733</v>
      </c>
      <c r="H4673" s="53">
        <v>0.94285714285714284</v>
      </c>
      <c r="I4673" s="53">
        <v>0.58579881656804733</v>
      </c>
      <c r="J4673" s="53">
        <v>11.227230955528665</v>
      </c>
      <c r="K4673" s="53">
        <v>206</v>
      </c>
      <c r="L4673" s="53">
        <v>136.02020202020202</v>
      </c>
      <c r="M4673" s="53">
        <v>1195.8363224077514</v>
      </c>
      <c r="N4673" s="53">
        <v>34.58086642072103</v>
      </c>
      <c r="O4673" s="53">
        <v>0.11052842942872443</v>
      </c>
      <c r="P4673" s="53">
        <v>2.0898448881550333</v>
      </c>
      <c r="Q4673" s="53">
        <v>510.77472527472571</v>
      </c>
      <c r="R4673" s="53">
        <v>0.92474425365207946</v>
      </c>
      <c r="S4673" s="53">
        <v>5.987843741248029</v>
      </c>
      <c r="T4673" s="53">
        <v>5.6756430382804103E-3</v>
      </c>
      <c r="U4673" s="53">
        <v>0.11649828141206978</v>
      </c>
      <c r="V4673" s="53">
        <v>14.965252970528809</v>
      </c>
      <c r="W4673" s="53">
        <v>8.7292122551300544</v>
      </c>
    </row>
    <row r="4674" spans="3:23" x14ac:dyDescent="0.25">
      <c r="C4674" s="70">
        <v>0</v>
      </c>
      <c r="D4674" s="53">
        <v>1708</v>
      </c>
      <c r="E4674" s="53">
        <v>2867</v>
      </c>
      <c r="F4674" s="53">
        <v>279.18400000000003</v>
      </c>
      <c r="G4674" s="53">
        <v>0.91040805370961908</v>
      </c>
      <c r="H4674" s="53">
        <v>0.5957446808510638</v>
      </c>
      <c r="I4674" s="53">
        <v>0.35672514619883039</v>
      </c>
      <c r="J4674" s="53">
        <v>46.633605290687726</v>
      </c>
      <c r="K4674" s="53">
        <v>237</v>
      </c>
      <c r="L4674" s="53">
        <v>138.27166276346605</v>
      </c>
      <c r="M4674" s="53">
        <v>1903.3848555815773</v>
      </c>
      <c r="N4674" s="53">
        <v>43.627799114573463</v>
      </c>
      <c r="O4674" s="53">
        <v>0.44354141721954193</v>
      </c>
      <c r="P4674" s="53">
        <v>1.9823752376019523</v>
      </c>
      <c r="Q4674" s="53">
        <v>115.90517419088776</v>
      </c>
      <c r="R4674" s="53">
        <v>0.98400465796085324</v>
      </c>
      <c r="S4674" s="53">
        <v>7.1300188592815212</v>
      </c>
      <c r="T4674" s="53">
        <v>8.9830101315217E-4</v>
      </c>
      <c r="U4674" s="53">
        <v>0.26520931746830334</v>
      </c>
      <c r="V4674" s="53">
        <v>97.658497979508837</v>
      </c>
      <c r="W4674" s="53">
        <v>40.402440206037255</v>
      </c>
    </row>
    <row r="4675" spans="3:23" x14ac:dyDescent="0.25">
      <c r="C4675" s="70">
        <v>0</v>
      </c>
      <c r="D4675" s="53">
        <v>2035</v>
      </c>
      <c r="E4675" s="53">
        <v>2695</v>
      </c>
      <c r="F4675" s="53">
        <v>235.95599999999999</v>
      </c>
      <c r="G4675" s="53">
        <v>0.95102236855358557</v>
      </c>
      <c r="H4675" s="53">
        <v>0.75510204081632648</v>
      </c>
      <c r="I4675" s="53">
        <v>0.59782608695652173</v>
      </c>
      <c r="J4675" s="53">
        <v>50.902283578794929</v>
      </c>
      <c r="K4675" s="53">
        <v>215</v>
      </c>
      <c r="L4675" s="53">
        <v>131.15872235872237</v>
      </c>
      <c r="M4675" s="53">
        <v>1289.8710583471618</v>
      </c>
      <c r="N4675" s="53">
        <v>35.914774931038643</v>
      </c>
      <c r="O4675" s="53">
        <v>0.30899217347525609</v>
      </c>
      <c r="P4675" s="53">
        <v>2.0593601981952272</v>
      </c>
      <c r="Q4675" s="53">
        <v>43.480835240274644</v>
      </c>
      <c r="R4675" s="53">
        <v>0.99288382103633577</v>
      </c>
      <c r="S4675" s="53">
        <v>6.9791038322490788</v>
      </c>
      <c r="T4675" s="53">
        <v>6.4899276845982066E-4</v>
      </c>
      <c r="U4675" s="53">
        <v>0.29550060106392501</v>
      </c>
      <c r="V4675" s="53">
        <v>103.58079411451219</v>
      </c>
      <c r="W4675" s="53">
        <v>32.019109547501174</v>
      </c>
    </row>
    <row r="4676" spans="3:23" x14ac:dyDescent="0.25">
      <c r="C4676" s="70">
        <v>0</v>
      </c>
      <c r="D4676" s="53">
        <v>29</v>
      </c>
      <c r="E4676" s="53">
        <v>33</v>
      </c>
      <c r="F4676" s="53">
        <v>17.996000000000002</v>
      </c>
      <c r="G4676" s="53">
        <v>0</v>
      </c>
      <c r="H4676" s="53">
        <v>0.87878787878787878</v>
      </c>
      <c r="I4676" s="53">
        <v>0.59183673469387754</v>
      </c>
      <c r="J4676" s="53">
        <v>6.0765077797464979</v>
      </c>
      <c r="K4676" s="53">
        <v>117</v>
      </c>
      <c r="L4676" s="53">
        <v>96.034482758620683</v>
      </c>
      <c r="M4676" s="53">
        <v>122.820197044335</v>
      </c>
      <c r="N4676" s="53">
        <v>11.082427398559171</v>
      </c>
      <c r="O4676" s="53">
        <v>-0.18442992775353337</v>
      </c>
      <c r="P4676" s="53">
        <v>2.2988342864448525</v>
      </c>
      <c r="Q4676" s="53">
        <v>209.42857142857136</v>
      </c>
      <c r="R4676" s="53">
        <v>0.68288602839635004</v>
      </c>
      <c r="S4676" s="53">
        <v>4.4441878916792961</v>
      </c>
      <c r="T4676" s="53">
        <v>1.785714285714287E-2</v>
      </c>
      <c r="U4676" s="53">
        <v>0.13058970165397049</v>
      </c>
      <c r="V4676" s="53">
        <v>6.2330229193099944</v>
      </c>
      <c r="W4676" s="53">
        <v>6.2330229193099944</v>
      </c>
    </row>
    <row r="4677" spans="3:23" x14ac:dyDescent="0.25">
      <c r="C4677" s="70">
        <v>1</v>
      </c>
      <c r="D4677" s="53">
        <v>103</v>
      </c>
      <c r="E4677" s="53">
        <v>110</v>
      </c>
      <c r="F4677" s="53">
        <v>37.48899999999999</v>
      </c>
      <c r="G4677" s="53">
        <v>0.83258978778091808</v>
      </c>
      <c r="H4677" s="53">
        <v>0.9363636363636364</v>
      </c>
      <c r="I4677" s="53">
        <v>0.56593406593406592</v>
      </c>
      <c r="J4677" s="53">
        <v>11.45179781116143</v>
      </c>
      <c r="K4677" s="53">
        <v>214</v>
      </c>
      <c r="L4677" s="53">
        <v>137.07766990291262</v>
      </c>
      <c r="M4677" s="53">
        <v>1280.1115553017328</v>
      </c>
      <c r="N4677" s="53">
        <v>35.778646638766716</v>
      </c>
      <c r="O4677" s="53">
        <v>0.22316031442537781</v>
      </c>
      <c r="P4677" s="53">
        <v>2.1619125246115973</v>
      </c>
      <c r="Q4677" s="53">
        <v>479.81025641025599</v>
      </c>
      <c r="R4677" s="53">
        <v>0.92928216265651908</v>
      </c>
      <c r="S4677" s="53">
        <v>6.1634490419315098</v>
      </c>
      <c r="T4677" s="53">
        <v>5.1282051282051429E-3</v>
      </c>
      <c r="U4677" s="53">
        <v>0.11670130279661919</v>
      </c>
      <c r="V4677" s="53">
        <v>15.611169577677774</v>
      </c>
      <c r="W4677" s="53">
        <v>8.6468723123876945</v>
      </c>
    </row>
    <row r="4678" spans="3:23" x14ac:dyDescent="0.25">
      <c r="C4678" s="70">
        <v>0</v>
      </c>
      <c r="D4678" s="53">
        <v>3716</v>
      </c>
      <c r="E4678" s="53">
        <v>8690</v>
      </c>
      <c r="F4678" s="53">
        <v>493.53200000000004</v>
      </c>
      <c r="G4678" s="53">
        <v>0.84197926440590154</v>
      </c>
      <c r="H4678" s="53">
        <v>0.42761795166858457</v>
      </c>
      <c r="I4678" s="53">
        <v>0.31927141507002321</v>
      </c>
      <c r="J4678" s="53">
        <v>68.784868599393747</v>
      </c>
      <c r="K4678" s="53">
        <v>251</v>
      </c>
      <c r="L4678" s="53">
        <v>136.46824542518837</v>
      </c>
      <c r="M4678" s="53">
        <v>1678.7206602853762</v>
      </c>
      <c r="N4678" s="53">
        <v>40.972193745092248</v>
      </c>
      <c r="O4678" s="53">
        <v>0.48143963288094505</v>
      </c>
      <c r="P4678" s="53">
        <v>2.250215354328764</v>
      </c>
      <c r="Q4678" s="53">
        <v>88.667603474705658</v>
      </c>
      <c r="R4678" s="53">
        <v>0.98729500541514625</v>
      </c>
      <c r="S4678" s="53">
        <v>7.1763231310268614</v>
      </c>
      <c r="T4678" s="53">
        <v>1.4071340961775592E-3</v>
      </c>
      <c r="U4678" s="53">
        <v>0.33792974237773532</v>
      </c>
      <c r="V4678" s="53">
        <v>165.96685186944589</v>
      </c>
      <c r="W4678" s="53">
        <v>89.540757519324913</v>
      </c>
    </row>
    <row r="4679" spans="3:23" x14ac:dyDescent="0.25">
      <c r="C4679" s="70">
        <v>0</v>
      </c>
      <c r="D4679" s="53">
        <v>46</v>
      </c>
      <c r="E4679" s="53">
        <v>50</v>
      </c>
      <c r="F4679" s="53">
        <v>22.222000000000001</v>
      </c>
      <c r="G4679" s="53">
        <v>0.5304053027866894</v>
      </c>
      <c r="H4679" s="53">
        <v>0.92</v>
      </c>
      <c r="I4679" s="53">
        <v>0.63888888888888884</v>
      </c>
      <c r="J4679" s="53">
        <v>7.6530398573258118</v>
      </c>
      <c r="K4679" s="53">
        <v>114</v>
      </c>
      <c r="L4679" s="53">
        <v>95.956521739130437</v>
      </c>
      <c r="M4679" s="53">
        <v>133.15362318840582</v>
      </c>
      <c r="N4679" s="53">
        <v>11.539221082395718</v>
      </c>
      <c r="O4679" s="53">
        <v>-0.32384308852087046</v>
      </c>
      <c r="P4679" s="53">
        <v>2.0886553339162979</v>
      </c>
      <c r="Q4679" s="53">
        <v>163.04999999999998</v>
      </c>
      <c r="R4679" s="53">
        <v>0.82547121566757742</v>
      </c>
      <c r="S4679" s="53">
        <v>4.7786779885246116</v>
      </c>
      <c r="T4679" s="53">
        <v>1.281250000000001E-2</v>
      </c>
      <c r="U4679" s="53">
        <v>0.10714777065385742</v>
      </c>
      <c r="V4679" s="53">
        <v>8.4302691971197312</v>
      </c>
      <c r="W4679" s="53">
        <v>7.1467117473930717</v>
      </c>
    </row>
    <row r="4680" spans="3:23" x14ac:dyDescent="0.25">
      <c r="C4680" s="70">
        <v>0</v>
      </c>
      <c r="D4680" s="53">
        <v>29</v>
      </c>
      <c r="E4680" s="53">
        <v>33</v>
      </c>
      <c r="F4680" s="53">
        <v>17.996000000000002</v>
      </c>
      <c r="G4680" s="53">
        <v>0</v>
      </c>
      <c r="H4680" s="53">
        <v>0.87878787878787878</v>
      </c>
      <c r="I4680" s="53">
        <v>0.59183673469387754</v>
      </c>
      <c r="J4680" s="53">
        <v>6.0765077797464979</v>
      </c>
      <c r="K4680" s="53">
        <v>122</v>
      </c>
      <c r="L4680" s="53">
        <v>102.13793103448276</v>
      </c>
      <c r="M4680" s="53">
        <v>164.33743842364532</v>
      </c>
      <c r="N4680" s="53">
        <v>12.819416461900492</v>
      </c>
      <c r="O4680" s="53">
        <v>-0.17729092422531892</v>
      </c>
      <c r="P4680" s="53">
        <v>2.150328332328967</v>
      </c>
      <c r="Q4680" s="53">
        <v>239.58928571428578</v>
      </c>
      <c r="R4680" s="53">
        <v>0.8138765472982854</v>
      </c>
      <c r="S4680" s="53">
        <v>4.1422952191909008</v>
      </c>
      <c r="T4680" s="53">
        <v>1.785714285714287E-2</v>
      </c>
      <c r="U4680" s="53">
        <v>0.1022041943387587</v>
      </c>
      <c r="V4680" s="53">
        <v>6.2330229193099944</v>
      </c>
      <c r="W4680" s="53">
        <v>6.2330229193099944</v>
      </c>
    </row>
    <row r="4681" spans="3:23" x14ac:dyDescent="0.25">
      <c r="C4681" s="70">
        <v>1</v>
      </c>
      <c r="D4681" s="53">
        <v>106</v>
      </c>
      <c r="E4681" s="53">
        <v>112</v>
      </c>
      <c r="F4681" s="53">
        <v>37.397999999999996</v>
      </c>
      <c r="G4681" s="53">
        <v>0.82672292681973225</v>
      </c>
      <c r="H4681" s="53">
        <v>0.9464285714285714</v>
      </c>
      <c r="I4681" s="53">
        <v>0.58241758241758246</v>
      </c>
      <c r="J4681" s="53">
        <v>11.617374563210367</v>
      </c>
      <c r="K4681" s="53">
        <v>210</v>
      </c>
      <c r="L4681" s="53">
        <v>134.5754716981132</v>
      </c>
      <c r="M4681" s="53">
        <v>1259.5799640610965</v>
      </c>
      <c r="N4681" s="53">
        <v>35.490561619409412</v>
      </c>
      <c r="O4681" s="53">
        <v>0.22666378001909199</v>
      </c>
      <c r="P4681" s="53">
        <v>2.1601739853433339</v>
      </c>
      <c r="Q4681" s="53">
        <v>479.11794871794871</v>
      </c>
      <c r="R4681" s="53">
        <v>0.92476946626357315</v>
      </c>
      <c r="S4681" s="53">
        <v>6.0248136148180897</v>
      </c>
      <c r="T4681" s="53">
        <v>5.1808021038790408E-3</v>
      </c>
      <c r="U4681" s="53">
        <v>0.10859733904458391</v>
      </c>
      <c r="V4681" s="53">
        <v>15.742986420783438</v>
      </c>
      <c r="W4681" s="53">
        <v>8.8571502598427667</v>
      </c>
    </row>
    <row r="4682" spans="3:23" x14ac:dyDescent="0.25">
      <c r="C4682" s="70">
        <v>0</v>
      </c>
      <c r="D4682" s="53">
        <v>3761</v>
      </c>
      <c r="E4682" s="53">
        <v>8856</v>
      </c>
      <c r="F4682" s="53">
        <v>489.39500000000004</v>
      </c>
      <c r="G4682" s="53">
        <v>0.83445727466828146</v>
      </c>
      <c r="H4682" s="53">
        <v>0.42468383017163502</v>
      </c>
      <c r="I4682" s="53">
        <v>0.32344341245270036</v>
      </c>
      <c r="J4682" s="53">
        <v>69.20010063395101</v>
      </c>
      <c r="K4682" s="53">
        <v>245</v>
      </c>
      <c r="L4682" s="53">
        <v>136.9678277053975</v>
      </c>
      <c r="M4682" s="53">
        <v>1769.1428476469021</v>
      </c>
      <c r="N4682" s="53">
        <v>42.061179817581227</v>
      </c>
      <c r="O4682" s="53">
        <v>0.53014478409211263</v>
      </c>
      <c r="P4682" s="53">
        <v>2.2557956198707969</v>
      </c>
      <c r="Q4682" s="53">
        <v>79.32080136402331</v>
      </c>
      <c r="R4682" s="53">
        <v>0.98878396085294606</v>
      </c>
      <c r="S4682" s="53">
        <v>7.1801000129902643</v>
      </c>
      <c r="T4682" s="53">
        <v>1.3041806662988579E-3</v>
      </c>
      <c r="U4682" s="53">
        <v>0.338702534876336</v>
      </c>
      <c r="V4682" s="53">
        <v>164.62701298328872</v>
      </c>
      <c r="W4682" s="53">
        <v>90.721442988122661</v>
      </c>
    </row>
    <row r="4683" spans="3:23" x14ac:dyDescent="0.25">
      <c r="C4683" s="70">
        <v>0</v>
      </c>
      <c r="D4683" s="53">
        <v>29</v>
      </c>
      <c r="E4683" s="53">
        <v>33</v>
      </c>
      <c r="F4683" s="53">
        <v>17.996000000000002</v>
      </c>
      <c r="G4683" s="53">
        <v>0</v>
      </c>
      <c r="H4683" s="53">
        <v>0.87878787878787878</v>
      </c>
      <c r="I4683" s="53">
        <v>0.59183673469387754</v>
      </c>
      <c r="J4683" s="53">
        <v>6.0765077797464979</v>
      </c>
      <c r="K4683" s="53">
        <v>120</v>
      </c>
      <c r="L4683" s="53">
        <v>103.68965517241379</v>
      </c>
      <c r="M4683" s="53">
        <v>125.29310344827583</v>
      </c>
      <c r="N4683" s="53">
        <v>11.193440197199243</v>
      </c>
      <c r="O4683" s="53">
        <v>-0.53755034272789903</v>
      </c>
      <c r="P4683" s="53">
        <v>2.7758504756577196</v>
      </c>
      <c r="Q4683" s="53">
        <v>187.23214285714286</v>
      </c>
      <c r="R4683" s="53">
        <v>0.74451888052909898</v>
      </c>
      <c r="S4683" s="53">
        <v>4.3062568571965381</v>
      </c>
      <c r="T4683" s="53">
        <v>1.785714285714287E-2</v>
      </c>
      <c r="U4683" s="53">
        <v>0.12071344739895706</v>
      </c>
      <c r="V4683" s="53">
        <v>6.2330229193099944</v>
      </c>
      <c r="W4683" s="53">
        <v>6.2330229193099944</v>
      </c>
    </row>
    <row r="4684" spans="3:23" x14ac:dyDescent="0.25">
      <c r="C4684" s="70">
        <v>1</v>
      </c>
      <c r="D4684" s="53">
        <v>87</v>
      </c>
      <c r="E4684" s="53">
        <v>94</v>
      </c>
      <c r="F4684" s="53">
        <v>32.328000000000003</v>
      </c>
      <c r="G4684" s="53">
        <v>0.68481868594312467</v>
      </c>
      <c r="H4684" s="53">
        <v>0.92553191489361697</v>
      </c>
      <c r="I4684" s="53">
        <v>0.65909090909090906</v>
      </c>
      <c r="J4684" s="53">
        <v>10.524820207108489</v>
      </c>
      <c r="K4684" s="53">
        <v>217</v>
      </c>
      <c r="L4684" s="53">
        <v>136.86206896551724</v>
      </c>
      <c r="M4684" s="53">
        <v>1470.5621491579789</v>
      </c>
      <c r="N4684" s="53">
        <v>38.347909319257276</v>
      </c>
      <c r="O4684" s="53">
        <v>0.35590908277299887</v>
      </c>
      <c r="P4684" s="53">
        <v>2.1108959520468966</v>
      </c>
      <c r="Q4684" s="53">
        <v>511.37762237762252</v>
      </c>
      <c r="R4684" s="53">
        <v>0.9104603518267701</v>
      </c>
      <c r="S4684" s="53">
        <v>5.9831733809061971</v>
      </c>
      <c r="T4684" s="53">
        <v>6.9930069930070017E-3</v>
      </c>
      <c r="U4684" s="53">
        <v>9.1789334817723583E-2</v>
      </c>
      <c r="V4684" s="53">
        <v>12.444336138183159</v>
      </c>
      <c r="W4684" s="53">
        <v>9.0683557620781663</v>
      </c>
    </row>
    <row r="4685" spans="3:23" x14ac:dyDescent="0.25">
      <c r="C4685" s="70">
        <v>0</v>
      </c>
      <c r="D4685" s="53">
        <v>3832</v>
      </c>
      <c r="E4685" s="53">
        <v>8873</v>
      </c>
      <c r="F4685" s="53">
        <v>490.88499999999999</v>
      </c>
      <c r="G4685" s="53">
        <v>0.83468723921277943</v>
      </c>
      <c r="H4685" s="53">
        <v>0.43187197114842779</v>
      </c>
      <c r="I4685" s="53">
        <v>0.32954936360509118</v>
      </c>
      <c r="J4685" s="53">
        <v>69.850225020576303</v>
      </c>
      <c r="K4685" s="53">
        <v>255</v>
      </c>
      <c r="L4685" s="53">
        <v>136.89926931106473</v>
      </c>
      <c r="M4685" s="53">
        <v>1793.4260292231947</v>
      </c>
      <c r="N4685" s="53">
        <v>42.348861014473513</v>
      </c>
      <c r="O4685" s="53">
        <v>0.51907615791592732</v>
      </c>
      <c r="P4685" s="53">
        <v>2.2615963970228763</v>
      </c>
      <c r="Q4685" s="53">
        <v>73.585166240408626</v>
      </c>
      <c r="R4685" s="53">
        <v>0.98967573160756772</v>
      </c>
      <c r="S4685" s="53">
        <v>7.193680739752776</v>
      </c>
      <c r="T4685" s="53">
        <v>1.2627105032308515E-3</v>
      </c>
      <c r="U4685" s="53">
        <v>0.33464665008719646</v>
      </c>
      <c r="V4685" s="53">
        <v>164.38127211973551</v>
      </c>
      <c r="W4685" s="53">
        <v>90.528754765793693</v>
      </c>
    </row>
    <row r="4686" spans="3:23" x14ac:dyDescent="0.25">
      <c r="C4686" s="70">
        <v>0</v>
      </c>
      <c r="D4686" s="53">
        <v>47</v>
      </c>
      <c r="E4686" s="53">
        <v>51</v>
      </c>
      <c r="F4686" s="53">
        <v>22.776000000000003</v>
      </c>
      <c r="G4686" s="53">
        <v>0.54029913508406824</v>
      </c>
      <c r="H4686" s="53">
        <v>0.92156862745098034</v>
      </c>
      <c r="I4686" s="53">
        <v>0.65277777777777779</v>
      </c>
      <c r="J4686" s="53">
        <v>7.7357778278950491</v>
      </c>
      <c r="K4686" s="53">
        <v>120</v>
      </c>
      <c r="L4686" s="53">
        <v>96.510638297872347</v>
      </c>
      <c r="M4686" s="53">
        <v>136.47271045328404</v>
      </c>
      <c r="N4686" s="53">
        <v>11.68215350238491</v>
      </c>
      <c r="O4686" s="53">
        <v>0.14282997930473579</v>
      </c>
      <c r="P4686" s="53">
        <v>2.2476744791367507</v>
      </c>
      <c r="Q4686" s="53">
        <v>134.43749999999994</v>
      </c>
      <c r="R4686" s="53">
        <v>0.8154563077945598</v>
      </c>
      <c r="S4686" s="53">
        <v>4.6957691074946544</v>
      </c>
      <c r="T4686" s="53">
        <v>1.312500000000001E-2</v>
      </c>
      <c r="U4686" s="53">
        <v>0.14751164147796009</v>
      </c>
      <c r="V4686" s="53">
        <v>8.5656174876903943</v>
      </c>
      <c r="W4686" s="53">
        <v>7.2077360218402147</v>
      </c>
    </row>
    <row r="4687" spans="3:23" x14ac:dyDescent="0.25">
      <c r="C4687" s="70">
        <v>0</v>
      </c>
      <c r="D4687" s="53">
        <v>50</v>
      </c>
      <c r="E4687" s="53">
        <v>54</v>
      </c>
      <c r="F4687" s="53">
        <v>23.511999999999997</v>
      </c>
      <c r="G4687" s="53">
        <v>0.64027308405573846</v>
      </c>
      <c r="H4687" s="53">
        <v>0.92592592592592593</v>
      </c>
      <c r="I4687" s="53">
        <v>0.7142857142857143</v>
      </c>
      <c r="J4687" s="53">
        <v>7.9788456080286538</v>
      </c>
      <c r="K4687" s="53">
        <v>118</v>
      </c>
      <c r="L4687" s="53">
        <v>97.46</v>
      </c>
      <c r="M4687" s="53">
        <v>135.31469387755101</v>
      </c>
      <c r="N4687" s="53">
        <v>11.632484424126732</v>
      </c>
      <c r="O4687" s="53">
        <v>-0.16667103030694835</v>
      </c>
      <c r="P4687" s="53">
        <v>2.1653655543267223</v>
      </c>
      <c r="Q4687" s="53">
        <v>151.72727272727269</v>
      </c>
      <c r="R4687" s="53">
        <v>0.79882503506477398</v>
      </c>
      <c r="S4687" s="53">
        <v>4.7814678801994495</v>
      </c>
      <c r="T4687" s="53">
        <v>1.2987012987012964E-2</v>
      </c>
      <c r="U4687" s="53">
        <v>0.11296449993878725</v>
      </c>
      <c r="V4687" s="53">
        <v>9.202898094259945</v>
      </c>
      <c r="W4687" s="53">
        <v>7.0691819422995001</v>
      </c>
    </row>
    <row r="4688" spans="3:23" x14ac:dyDescent="0.25">
      <c r="C4688" s="70">
        <v>1</v>
      </c>
      <c r="D4688" s="53">
        <v>89</v>
      </c>
      <c r="E4688" s="53">
        <v>96</v>
      </c>
      <c r="F4688" s="53">
        <v>32.418999999999997</v>
      </c>
      <c r="G4688" s="53">
        <v>0.67119906056237755</v>
      </c>
      <c r="H4688" s="53">
        <v>0.92708333333333337</v>
      </c>
      <c r="I4688" s="53">
        <v>0.6742424242424242</v>
      </c>
      <c r="J4688" s="53">
        <v>10.64510777218481</v>
      </c>
      <c r="K4688" s="53">
        <v>223</v>
      </c>
      <c r="L4688" s="53">
        <v>136.7865168539326</v>
      </c>
      <c r="M4688" s="53">
        <v>1680.5334525025537</v>
      </c>
      <c r="N4688" s="53">
        <v>40.994310001542331</v>
      </c>
      <c r="O4688" s="53">
        <v>0.41593413385062677</v>
      </c>
      <c r="P4688" s="53">
        <v>2.0870062249149499</v>
      </c>
      <c r="Q4688" s="53">
        <v>547.53846153846143</v>
      </c>
      <c r="R4688" s="53">
        <v>0.90988529425530074</v>
      </c>
      <c r="S4688" s="53">
        <v>5.8829818859982748</v>
      </c>
      <c r="T4688" s="53">
        <v>7.2864198738324688E-3</v>
      </c>
      <c r="U4688" s="53">
        <v>0.11757731765163697</v>
      </c>
      <c r="V4688" s="53">
        <v>12.47680152869343</v>
      </c>
      <c r="W4688" s="53">
        <v>9.2487679455309912</v>
      </c>
    </row>
    <row r="4689" spans="3:23" x14ac:dyDescent="0.25">
      <c r="C4689" s="70">
        <v>0</v>
      </c>
      <c r="D4689" s="53">
        <v>4005</v>
      </c>
      <c r="E4689" s="53">
        <v>8999</v>
      </c>
      <c r="F4689" s="53">
        <v>530.54</v>
      </c>
      <c r="G4689" s="53">
        <v>0.82903517018270456</v>
      </c>
      <c r="H4689" s="53">
        <v>0.44504944993888212</v>
      </c>
      <c r="I4689" s="53">
        <v>0.33520254435888852</v>
      </c>
      <c r="J4689" s="53">
        <v>71.409553819249751</v>
      </c>
      <c r="K4689" s="53">
        <v>253</v>
      </c>
      <c r="L4689" s="53">
        <v>136.0716604244694</v>
      </c>
      <c r="M4689" s="53">
        <v>1836.9371711933495</v>
      </c>
      <c r="N4689" s="53">
        <v>42.859505027395606</v>
      </c>
      <c r="O4689" s="53">
        <v>0.51925493261759414</v>
      </c>
      <c r="P4689" s="53">
        <v>2.225876532931776</v>
      </c>
      <c r="Q4689" s="53">
        <v>77.670649738610408</v>
      </c>
      <c r="R4689" s="53">
        <v>0.98897857271775291</v>
      </c>
      <c r="S4689" s="53">
        <v>7.1993805489028864</v>
      </c>
      <c r="T4689" s="53">
        <v>1.1389442351544279E-3</v>
      </c>
      <c r="U4689" s="53">
        <v>0.33588802536114765</v>
      </c>
      <c r="V4689" s="53">
        <v>162.65347466989141</v>
      </c>
      <c r="W4689" s="53">
        <v>90.955248074515083</v>
      </c>
    </row>
    <row r="4690" spans="3:23" x14ac:dyDescent="0.25">
      <c r="C4690" s="70">
        <v>0</v>
      </c>
      <c r="D4690" s="53">
        <v>73</v>
      </c>
      <c r="E4690" s="53">
        <v>82</v>
      </c>
      <c r="F4690" s="53">
        <v>30.640999999999998</v>
      </c>
      <c r="G4690" s="53">
        <v>0.62798394679875691</v>
      </c>
      <c r="H4690" s="53">
        <v>0.8902439024390244</v>
      </c>
      <c r="I4690" s="53">
        <v>0.66363636363636369</v>
      </c>
      <c r="J4690" s="53">
        <v>9.6408758298023347</v>
      </c>
      <c r="K4690" s="53">
        <v>141</v>
      </c>
      <c r="L4690" s="53">
        <v>102.73972602739725</v>
      </c>
      <c r="M4690" s="53">
        <v>262.75076103500771</v>
      </c>
      <c r="N4690" s="53">
        <v>16.209588552304705</v>
      </c>
      <c r="O4690" s="53">
        <v>0.27572138122674178</v>
      </c>
      <c r="P4690" s="53">
        <v>2.5002829935504125</v>
      </c>
      <c r="Q4690" s="53">
        <v>135.45454545454544</v>
      </c>
      <c r="R4690" s="53">
        <v>0.8876111237895139</v>
      </c>
      <c r="S4690" s="53">
        <v>5.2326423262645783</v>
      </c>
      <c r="T4690" s="53">
        <v>8.264462809917366E-3</v>
      </c>
      <c r="U4690" s="53">
        <v>0.18696456322891816</v>
      </c>
      <c r="V4690" s="53">
        <v>11.213491771770956</v>
      </c>
      <c r="W4690" s="53">
        <v>8.7266341291438589</v>
      </c>
    </row>
    <row r="4691" spans="3:23" x14ac:dyDescent="0.25">
      <c r="C4691" s="70">
        <v>1</v>
      </c>
      <c r="D4691" s="53">
        <v>80</v>
      </c>
      <c r="E4691" s="53">
        <v>84</v>
      </c>
      <c r="F4691" s="53">
        <v>29.144000000000002</v>
      </c>
      <c r="G4691" s="53">
        <v>0.56082577080101159</v>
      </c>
      <c r="H4691" s="53">
        <v>0.95238095238095233</v>
      </c>
      <c r="I4691" s="53">
        <v>0.72727272727272729</v>
      </c>
      <c r="J4691" s="53">
        <v>10.09253008808064</v>
      </c>
      <c r="K4691" s="53">
        <v>213</v>
      </c>
      <c r="L4691" s="53">
        <v>138.21250000000001</v>
      </c>
      <c r="M4691" s="53">
        <v>1385.5365506329113</v>
      </c>
      <c r="N4691" s="53">
        <v>37.222796115188757</v>
      </c>
      <c r="O4691" s="53">
        <v>0.2442105246869937</v>
      </c>
      <c r="P4691" s="53">
        <v>1.9722375789541826</v>
      </c>
      <c r="Q4691" s="53">
        <v>510.24166666666662</v>
      </c>
      <c r="R4691" s="53">
        <v>0.90541714038652643</v>
      </c>
      <c r="S4691" s="53">
        <v>5.7436198135562284</v>
      </c>
      <c r="T4691" s="53">
        <v>8.4722222222222039E-3</v>
      </c>
      <c r="U4691" s="53">
        <v>9.9089825960167841E-2</v>
      </c>
      <c r="V4691" s="53">
        <v>11.165932518213422</v>
      </c>
      <c r="W4691" s="53">
        <v>9.2446534637795192</v>
      </c>
    </row>
    <row r="4692" spans="3:23" x14ac:dyDescent="0.25">
      <c r="C4692" s="70">
        <v>0</v>
      </c>
      <c r="D4692" s="53">
        <v>29</v>
      </c>
      <c r="E4692" s="53">
        <v>33</v>
      </c>
      <c r="F4692" s="53">
        <v>17.996000000000002</v>
      </c>
      <c r="G4692" s="53">
        <v>0</v>
      </c>
      <c r="H4692" s="53">
        <v>0.87878787878787878</v>
      </c>
      <c r="I4692" s="53">
        <v>0.59183673469387754</v>
      </c>
      <c r="J4692" s="53">
        <v>6.0765077797464979</v>
      </c>
      <c r="K4692" s="53">
        <v>104</v>
      </c>
      <c r="L4692" s="53">
        <v>91.34482758620689</v>
      </c>
      <c r="M4692" s="53">
        <v>65.233990147783246</v>
      </c>
      <c r="N4692" s="53">
        <v>8.076756164933002</v>
      </c>
      <c r="O4692" s="53">
        <v>-0.19224063886532289</v>
      </c>
      <c r="P4692" s="53">
        <v>2.0958687284708715</v>
      </c>
      <c r="Q4692" s="53">
        <v>71.142857142857125</v>
      </c>
      <c r="R4692" s="53">
        <v>0.72577109791068106</v>
      </c>
      <c r="S4692" s="53">
        <v>4.1683258227137792</v>
      </c>
      <c r="T4692" s="53">
        <v>1.9132653061224504E-2</v>
      </c>
      <c r="U4692" s="53">
        <v>0.16074149065220497</v>
      </c>
      <c r="V4692" s="53">
        <v>6.2330229193099944</v>
      </c>
      <c r="W4692" s="53">
        <v>6.2330229193099944</v>
      </c>
    </row>
    <row r="4693" spans="3:23" x14ac:dyDescent="0.25">
      <c r="C4693" s="70">
        <v>0</v>
      </c>
      <c r="D4693" s="53">
        <v>4096</v>
      </c>
      <c r="E4693" s="53">
        <v>9016</v>
      </c>
      <c r="F4693" s="53">
        <v>534.45199999999988</v>
      </c>
      <c r="G4693" s="53">
        <v>0.82338908275128175</v>
      </c>
      <c r="H4693" s="53">
        <v>0.45430346051464066</v>
      </c>
      <c r="I4693" s="53">
        <v>0.34617985125084516</v>
      </c>
      <c r="J4693" s="53">
        <v>72.216266694112804</v>
      </c>
      <c r="K4693" s="53">
        <v>245</v>
      </c>
      <c r="L4693" s="53">
        <v>136.21923828125</v>
      </c>
      <c r="M4693" s="53">
        <v>1780.3021059886294</v>
      </c>
      <c r="N4693" s="53">
        <v>42.193626366888985</v>
      </c>
      <c r="O4693" s="53">
        <v>0.5192145848828732</v>
      </c>
      <c r="P4693" s="53">
        <v>2.2282531752619597</v>
      </c>
      <c r="Q4693" s="53">
        <v>75.670688788337529</v>
      </c>
      <c r="R4693" s="53">
        <v>0.98926534793590382</v>
      </c>
      <c r="S4693" s="53">
        <v>7.1786296934617031</v>
      </c>
      <c r="T4693" s="53">
        <v>1.0727679967323773E-3</v>
      </c>
      <c r="U4693" s="53">
        <v>0.32894062222720633</v>
      </c>
      <c r="V4693" s="53">
        <v>159.98901141340733</v>
      </c>
      <c r="W4693" s="53">
        <v>90.790122695997809</v>
      </c>
    </row>
    <row r="4694" spans="3:23" x14ac:dyDescent="0.25">
      <c r="C4694" s="70">
        <v>0</v>
      </c>
      <c r="D4694" s="53">
        <v>29</v>
      </c>
      <c r="E4694" s="53">
        <v>33</v>
      </c>
      <c r="F4694" s="53">
        <v>17.996000000000002</v>
      </c>
      <c r="G4694" s="53">
        <v>0</v>
      </c>
      <c r="H4694" s="53">
        <v>0.87878787878787878</v>
      </c>
      <c r="I4694" s="53">
        <v>0.59183673469387754</v>
      </c>
      <c r="J4694" s="53">
        <v>6.0765077797464979</v>
      </c>
      <c r="K4694" s="53">
        <v>119</v>
      </c>
      <c r="L4694" s="53">
        <v>100.65517241379311</v>
      </c>
      <c r="M4694" s="53">
        <v>128.73399014778323</v>
      </c>
      <c r="N4694" s="53">
        <v>11.346100217598257</v>
      </c>
      <c r="O4694" s="53">
        <v>-0.33862207626540386</v>
      </c>
      <c r="P4694" s="53">
        <v>2.3229348991743786</v>
      </c>
      <c r="Q4694" s="53">
        <v>215.82142857142858</v>
      </c>
      <c r="R4694" s="53">
        <v>0.69578093572547617</v>
      </c>
      <c r="S4694" s="53">
        <v>4.4871228053977967</v>
      </c>
      <c r="T4694" s="53">
        <v>1.785714285714287E-2</v>
      </c>
      <c r="U4694" s="53">
        <v>0.11581988753960371</v>
      </c>
      <c r="V4694" s="53">
        <v>6.2330229193099944</v>
      </c>
      <c r="W4694" s="53">
        <v>6.2330229193099944</v>
      </c>
    </row>
    <row r="4695" spans="3:23" x14ac:dyDescent="0.25">
      <c r="C4695" s="70">
        <v>1</v>
      </c>
      <c r="D4695" s="53">
        <v>67</v>
      </c>
      <c r="E4695" s="53">
        <v>71</v>
      </c>
      <c r="F4695" s="53">
        <v>26.422999999999998</v>
      </c>
      <c r="G4695" s="53">
        <v>0.43138281063974099</v>
      </c>
      <c r="H4695" s="53">
        <v>0.94366197183098588</v>
      </c>
      <c r="I4695" s="53">
        <v>0.74444444444444446</v>
      </c>
      <c r="J4695" s="53">
        <v>9.2361815431083798</v>
      </c>
      <c r="K4695" s="53">
        <v>214</v>
      </c>
      <c r="L4695" s="53">
        <v>141.80597014925374</v>
      </c>
      <c r="M4695" s="53">
        <v>1409.2193577566711</v>
      </c>
      <c r="N4695" s="53">
        <v>37.53957055903372</v>
      </c>
      <c r="O4695" s="53">
        <v>0.25168775546487304</v>
      </c>
      <c r="P4695" s="53">
        <v>1.9546015722830168</v>
      </c>
      <c r="Q4695" s="53">
        <v>557.21212121212113</v>
      </c>
      <c r="R4695" s="53">
        <v>0.8970756866960099</v>
      </c>
      <c r="S4695" s="53">
        <v>5.5546763172265701</v>
      </c>
      <c r="T4695" s="53">
        <v>1.0101010101010119E-2</v>
      </c>
      <c r="U4695" s="53">
        <v>0.10733987571738209</v>
      </c>
      <c r="V4695" s="53">
        <v>9.8008008462154272</v>
      </c>
      <c r="W4695" s="53">
        <v>8.8419785146193064</v>
      </c>
    </row>
    <row r="4696" spans="3:23" x14ac:dyDescent="0.25">
      <c r="C4696" s="70">
        <v>0</v>
      </c>
      <c r="D4696" s="53">
        <v>36</v>
      </c>
      <c r="E4696" s="53">
        <v>40</v>
      </c>
      <c r="F4696" s="53">
        <v>19.592000000000002</v>
      </c>
      <c r="G4696" s="53">
        <v>0.38282074674438793</v>
      </c>
      <c r="H4696" s="53">
        <v>0.9</v>
      </c>
      <c r="I4696" s="53">
        <v>0.6428571428571429</v>
      </c>
      <c r="J4696" s="53">
        <v>6.7702750025730758</v>
      </c>
      <c r="K4696" s="53">
        <v>102</v>
      </c>
      <c r="L4696" s="53">
        <v>90.194444444444443</v>
      </c>
      <c r="M4696" s="53">
        <v>60.275396825396804</v>
      </c>
      <c r="N4696" s="53">
        <v>7.7637231291047986</v>
      </c>
      <c r="O4696" s="53">
        <v>-0.2455723351886237</v>
      </c>
      <c r="P4696" s="53">
        <v>1.9203630747282097</v>
      </c>
      <c r="Q4696" s="53">
        <v>75.587301587301553</v>
      </c>
      <c r="R4696" s="53">
        <v>0.8257503546875139</v>
      </c>
      <c r="S4696" s="53">
        <v>4.0168756957665641</v>
      </c>
      <c r="T4696" s="53">
        <v>1.7888636936255985E-2</v>
      </c>
      <c r="U4696" s="53">
        <v>0.16108919739872118</v>
      </c>
      <c r="V4696" s="53">
        <v>7.1802197428460053</v>
      </c>
      <c r="W4696" s="53">
        <v>6.6332495807108005</v>
      </c>
    </row>
    <row r="4697" spans="3:23" x14ac:dyDescent="0.25">
      <c r="C4697" s="70">
        <v>0</v>
      </c>
      <c r="D4697" s="53">
        <v>4183</v>
      </c>
      <c r="E4697" s="53">
        <v>9098</v>
      </c>
      <c r="F4697" s="53">
        <v>535.74199999999996</v>
      </c>
      <c r="G4697" s="53">
        <v>0.81803829834691222</v>
      </c>
      <c r="H4697" s="53">
        <v>0.45977137832490655</v>
      </c>
      <c r="I4697" s="53">
        <v>0.35051114462879168</v>
      </c>
      <c r="J4697" s="53">
        <v>72.979182070143722</v>
      </c>
      <c r="K4697" s="53">
        <v>255</v>
      </c>
      <c r="L4697" s="53">
        <v>135.7645230695673</v>
      </c>
      <c r="M4697" s="53">
        <v>1814.1131169831497</v>
      </c>
      <c r="N4697" s="53">
        <v>42.592406799606309</v>
      </c>
      <c r="O4697" s="53">
        <v>0.55936226331353822</v>
      </c>
      <c r="P4697" s="53">
        <v>2.3282880578413008</v>
      </c>
      <c r="Q4697" s="53">
        <v>82.658441342637971</v>
      </c>
      <c r="R4697" s="53">
        <v>0.98809386780505459</v>
      </c>
      <c r="S4697" s="53">
        <v>7.2003033181974914</v>
      </c>
      <c r="T4697" s="53">
        <v>9.1957151697679427E-4</v>
      </c>
      <c r="U4697" s="53">
        <v>0.31762152038510166</v>
      </c>
      <c r="V4697" s="53">
        <v>158.03533637464329</v>
      </c>
      <c r="W4697" s="53">
        <v>90.896197130884019</v>
      </c>
    </row>
    <row r="4698" spans="3:23" x14ac:dyDescent="0.25">
      <c r="C4698" s="70">
        <v>1</v>
      </c>
      <c r="D4698" s="53">
        <v>77</v>
      </c>
      <c r="E4698" s="53">
        <v>82</v>
      </c>
      <c r="F4698" s="53">
        <v>29.144000000000002</v>
      </c>
      <c r="G4698" s="53">
        <v>0.61530330132540934</v>
      </c>
      <c r="H4698" s="53">
        <v>0.93902439024390238</v>
      </c>
      <c r="I4698" s="53">
        <v>0.7</v>
      </c>
      <c r="J4698" s="53">
        <v>9.9014870067383072</v>
      </c>
      <c r="K4698" s="53">
        <v>207</v>
      </c>
      <c r="L4698" s="53">
        <v>136.6103896103896</v>
      </c>
      <c r="M4698" s="53">
        <v>1347.2935748462069</v>
      </c>
      <c r="N4698" s="53">
        <v>36.705497883099298</v>
      </c>
      <c r="O4698" s="53">
        <v>0.25558790775153861</v>
      </c>
      <c r="P4698" s="53">
        <v>1.9454709912009003</v>
      </c>
      <c r="Q4698" s="53">
        <v>508.79166666666697</v>
      </c>
      <c r="R4698" s="53">
        <v>0.90922500923790373</v>
      </c>
      <c r="S4698" s="53">
        <v>5.6821170600630353</v>
      </c>
      <c r="T4698" s="53">
        <v>8.3333333333333141E-3</v>
      </c>
      <c r="U4698" s="53">
        <v>0.11901725957947622</v>
      </c>
      <c r="V4698" s="53">
        <v>11.243157642029241</v>
      </c>
      <c r="W4698" s="53">
        <v>8.8628738955890274</v>
      </c>
    </row>
    <row r="4699" spans="3:23" x14ac:dyDescent="0.25">
      <c r="C4699" s="70">
        <v>0</v>
      </c>
      <c r="D4699" s="53">
        <v>4251</v>
      </c>
      <c r="E4699" s="53">
        <v>9079</v>
      </c>
      <c r="F4699" s="53">
        <v>534.16200000000003</v>
      </c>
      <c r="G4699" s="53">
        <v>0.81783240266774571</v>
      </c>
      <c r="H4699" s="53">
        <v>0.46822337261812974</v>
      </c>
      <c r="I4699" s="53">
        <v>0.3566873636516194</v>
      </c>
      <c r="J4699" s="53">
        <v>73.56997556523433</v>
      </c>
      <c r="K4699" s="53">
        <v>254</v>
      </c>
      <c r="L4699" s="53">
        <v>135.54881204422489</v>
      </c>
      <c r="M4699" s="53">
        <v>1821.4509697649</v>
      </c>
      <c r="N4699" s="53">
        <v>42.678460255319663</v>
      </c>
      <c r="O4699" s="53">
        <v>0.59763114616859792</v>
      </c>
      <c r="P4699" s="53">
        <v>2.3840253195424146</v>
      </c>
      <c r="Q4699" s="53">
        <v>78.490889425077</v>
      </c>
      <c r="R4699" s="53">
        <v>0.98867736944694784</v>
      </c>
      <c r="S4699" s="53">
        <v>7.1873663690382656</v>
      </c>
      <c r="T4699" s="53">
        <v>8.6262037294441605E-4</v>
      </c>
      <c r="U4699" s="53">
        <v>0.31343177077057954</v>
      </c>
      <c r="V4699" s="53">
        <v>155.90143861297582</v>
      </c>
      <c r="W4699" s="53">
        <v>89.71449319582986</v>
      </c>
    </row>
    <row r="4700" spans="3:23" x14ac:dyDescent="0.25">
      <c r="C4700" s="70">
        <v>0</v>
      </c>
      <c r="D4700" s="53">
        <v>36</v>
      </c>
      <c r="E4700" s="53">
        <v>40</v>
      </c>
      <c r="F4700" s="53">
        <v>19.592000000000002</v>
      </c>
      <c r="G4700" s="53">
        <v>0.38282074674438793</v>
      </c>
      <c r="H4700" s="53">
        <v>0.9</v>
      </c>
      <c r="I4700" s="53">
        <v>0.6428571428571429</v>
      </c>
      <c r="J4700" s="53">
        <v>6.7702750025730758</v>
      </c>
      <c r="K4700" s="53">
        <v>135</v>
      </c>
      <c r="L4700" s="53">
        <v>107.11111111111111</v>
      </c>
      <c r="M4700" s="53">
        <v>293.64444444444433</v>
      </c>
      <c r="N4700" s="53">
        <v>17.136056852276266</v>
      </c>
      <c r="O4700" s="53">
        <v>-0.21886057517674964</v>
      </c>
      <c r="P4700" s="53">
        <v>2.0701628035595823</v>
      </c>
      <c r="Q4700" s="53">
        <v>356.28571428571405</v>
      </c>
      <c r="R4700" s="53">
        <v>0.68863148145659936</v>
      </c>
      <c r="S4700" s="53">
        <v>4.6835423624332293</v>
      </c>
      <c r="T4700" s="53">
        <v>1.5873015873015893E-2</v>
      </c>
      <c r="U4700" s="53">
        <v>0.11352763320271587</v>
      </c>
      <c r="V4700" s="53">
        <v>7.1802197428460053</v>
      </c>
      <c r="W4700" s="53">
        <v>6.6332495807108005</v>
      </c>
    </row>
    <row r="4701" spans="3:23" x14ac:dyDescent="0.25">
      <c r="C4701" s="70">
        <v>1</v>
      </c>
      <c r="D4701" s="53">
        <v>100</v>
      </c>
      <c r="E4701" s="53">
        <v>107</v>
      </c>
      <c r="F4701" s="53">
        <v>35.048999999999999</v>
      </c>
      <c r="G4701" s="53">
        <v>0.77540869760821307</v>
      </c>
      <c r="H4701" s="53">
        <v>0.93457943925233644</v>
      </c>
      <c r="I4701" s="53">
        <v>0.64935064935064934</v>
      </c>
      <c r="J4701" s="53">
        <v>11.283791670955125</v>
      </c>
      <c r="K4701" s="53">
        <v>216</v>
      </c>
      <c r="L4701" s="53">
        <v>130.63999999999999</v>
      </c>
      <c r="M4701" s="53">
        <v>1538.3337373737384</v>
      </c>
      <c r="N4701" s="53">
        <v>39.22159784320035</v>
      </c>
      <c r="O4701" s="53">
        <v>0.50202489071487555</v>
      </c>
      <c r="P4701" s="53">
        <v>2.1998864807367231</v>
      </c>
      <c r="Q4701" s="53">
        <v>480.05454545454552</v>
      </c>
      <c r="R4701" s="53">
        <v>0.92037643582663764</v>
      </c>
      <c r="S4701" s="53">
        <v>6.0126620349870974</v>
      </c>
      <c r="T4701" s="53">
        <v>6.2075298438935018E-3</v>
      </c>
      <c r="U4701" s="53">
        <v>0.10278638265273603</v>
      </c>
      <c r="V4701" s="53">
        <v>14.358346309969839</v>
      </c>
      <c r="W4701" s="53">
        <v>9.0667170414457203</v>
      </c>
    </row>
    <row r="4702" spans="3:23" x14ac:dyDescent="0.25">
      <c r="C4702" s="70">
        <v>0</v>
      </c>
      <c r="D4702" s="53">
        <v>4326</v>
      </c>
      <c r="E4702" s="53">
        <v>9109</v>
      </c>
      <c r="F4702" s="53">
        <v>548.32100000000003</v>
      </c>
      <c r="G4702" s="53">
        <v>0.81513855850303685</v>
      </c>
      <c r="H4702" s="53">
        <v>0.47491491931057195</v>
      </c>
      <c r="I4702" s="53">
        <v>0.36720142602495542</v>
      </c>
      <c r="J4702" s="53">
        <v>74.216132144731944</v>
      </c>
      <c r="K4702" s="53">
        <v>251</v>
      </c>
      <c r="L4702" s="53">
        <v>134.95261211280629</v>
      </c>
      <c r="M4702" s="53">
        <v>1821.4278116724061</v>
      </c>
      <c r="N4702" s="53">
        <v>42.678188945553984</v>
      </c>
      <c r="O4702" s="53">
        <v>0.58196537289405514</v>
      </c>
      <c r="P4702" s="53">
        <v>2.3766609060632184</v>
      </c>
      <c r="Q4702" s="53">
        <v>78.624999999998607</v>
      </c>
      <c r="R4702" s="53">
        <v>0.98856368986854348</v>
      </c>
      <c r="S4702" s="53">
        <v>7.1990042593049619</v>
      </c>
      <c r="T4702" s="53">
        <v>8.0735809271160119E-4</v>
      </c>
      <c r="U4702" s="53">
        <v>0.31048974683736985</v>
      </c>
      <c r="V4702" s="53">
        <v>153.55311264020358</v>
      </c>
      <c r="W4702" s="53">
        <v>88.948101546283382</v>
      </c>
    </row>
    <row r="4703" spans="3:23" x14ac:dyDescent="0.25">
      <c r="C4703" s="70">
        <v>1</v>
      </c>
      <c r="D4703" s="53">
        <v>108</v>
      </c>
      <c r="E4703" s="53">
        <v>118</v>
      </c>
      <c r="F4703" s="53">
        <v>36.826999999999998</v>
      </c>
      <c r="G4703" s="53">
        <v>0.77145876868274033</v>
      </c>
      <c r="H4703" s="53">
        <v>0.9152542372881356</v>
      </c>
      <c r="I4703" s="53">
        <v>0.65454545454545454</v>
      </c>
      <c r="J4703" s="53">
        <v>11.726460285670079</v>
      </c>
      <c r="K4703" s="53">
        <v>221</v>
      </c>
      <c r="L4703" s="53">
        <v>132.09259259259258</v>
      </c>
      <c r="M4703" s="53">
        <v>1601.2062997577029</v>
      </c>
      <c r="N4703" s="53">
        <v>40.015075905934538</v>
      </c>
      <c r="O4703" s="53">
        <v>0.43851056458820603</v>
      </c>
      <c r="P4703" s="53">
        <v>2.1830268726218032</v>
      </c>
      <c r="Q4703" s="53">
        <v>487.2784090909085</v>
      </c>
      <c r="R4703" s="53">
        <v>0.91461948021842443</v>
      </c>
      <c r="S4703" s="53">
        <v>6.10637731681802</v>
      </c>
      <c r="T4703" s="53">
        <v>5.6818181818181664E-3</v>
      </c>
      <c r="U4703" s="53">
        <v>9.0703384048339303E-2</v>
      </c>
      <c r="V4703" s="53">
        <v>14.860313925820849</v>
      </c>
      <c r="W4703" s="53">
        <v>9.4553103832219367</v>
      </c>
    </row>
    <row r="4704" spans="3:23" x14ac:dyDescent="0.25">
      <c r="C4704" s="70">
        <v>0</v>
      </c>
      <c r="D4704" s="53">
        <v>4238</v>
      </c>
      <c r="E4704" s="53">
        <v>9094</v>
      </c>
      <c r="F4704" s="53">
        <v>555.35899999999992</v>
      </c>
      <c r="G4704" s="53">
        <v>0.81599751820288824</v>
      </c>
      <c r="H4704" s="53">
        <v>0.4660215526720915</v>
      </c>
      <c r="I4704" s="53">
        <v>0.35673400673400674</v>
      </c>
      <c r="J4704" s="53">
        <v>73.457397112800152</v>
      </c>
      <c r="K4704" s="53">
        <v>250</v>
      </c>
      <c r="L4704" s="53">
        <v>136.48914582350164</v>
      </c>
      <c r="M4704" s="53">
        <v>1859.4979940306555</v>
      </c>
      <c r="N4704" s="53">
        <v>43.121896920597727</v>
      </c>
      <c r="O4704" s="53">
        <v>0.56462147659991557</v>
      </c>
      <c r="P4704" s="53">
        <v>2.2925314050446066</v>
      </c>
      <c r="Q4704" s="53">
        <v>79.722514400201391</v>
      </c>
      <c r="R4704" s="53">
        <v>0.98830776789635344</v>
      </c>
      <c r="S4704" s="53">
        <v>7.2026515632981267</v>
      </c>
      <c r="T4704" s="53">
        <v>7.3445027113939489E-4</v>
      </c>
      <c r="U4704" s="53">
        <v>0.30335777591048829</v>
      </c>
      <c r="V4704" s="53">
        <v>153.59474692462578</v>
      </c>
      <c r="W4704" s="53">
        <v>88.786273511449721</v>
      </c>
    </row>
    <row r="4705" spans="3:23" x14ac:dyDescent="0.25">
      <c r="C4705" s="70">
        <v>1</v>
      </c>
      <c r="D4705" s="53">
        <v>162</v>
      </c>
      <c r="E4705" s="53">
        <v>183</v>
      </c>
      <c r="F4705" s="53">
        <v>50.389999999999993</v>
      </c>
      <c r="G4705" s="53">
        <v>0.88953186306193144</v>
      </c>
      <c r="H4705" s="53">
        <v>0.88524590163934425</v>
      </c>
      <c r="I4705" s="53">
        <v>0.57857142857142863</v>
      </c>
      <c r="J4705" s="53">
        <v>14.361922094451575</v>
      </c>
      <c r="K4705" s="53">
        <v>225</v>
      </c>
      <c r="L4705" s="53">
        <v>122.54938271604938</v>
      </c>
      <c r="M4705" s="53">
        <v>1414.5099685606929</v>
      </c>
      <c r="N4705" s="53">
        <v>37.609971663917705</v>
      </c>
      <c r="O4705" s="53">
        <v>0.96710113780426454</v>
      </c>
      <c r="P4705" s="53">
        <v>2.9864316570685183</v>
      </c>
      <c r="Q4705" s="53">
        <v>303.25850340136003</v>
      </c>
      <c r="R4705" s="53">
        <v>0.94552047129786831</v>
      </c>
      <c r="S4705" s="53">
        <v>6.2023319104473602</v>
      </c>
      <c r="T4705" s="53">
        <v>3.8872691933916174E-3</v>
      </c>
      <c r="U4705" s="53">
        <v>0.17004906847141704</v>
      </c>
      <c r="V4705" s="53">
        <v>21.88794572025013</v>
      </c>
      <c r="W4705" s="53">
        <v>10.000014454485736</v>
      </c>
    </row>
    <row r="4706" spans="3:23" x14ac:dyDescent="0.25">
      <c r="C4706" s="70">
        <v>0</v>
      </c>
      <c r="D4706" s="53">
        <v>4108</v>
      </c>
      <c r="E4706" s="53">
        <v>9050</v>
      </c>
      <c r="F4706" s="53">
        <v>499.66800000000001</v>
      </c>
      <c r="G4706" s="53">
        <v>0.81678849572335377</v>
      </c>
      <c r="H4706" s="53">
        <v>0.45392265193370168</v>
      </c>
      <c r="I4706" s="53">
        <v>0.35365013774104681</v>
      </c>
      <c r="J4706" s="53">
        <v>72.321974874667589</v>
      </c>
      <c r="K4706" s="53">
        <v>254</v>
      </c>
      <c r="L4706" s="53">
        <v>138.46616358325218</v>
      </c>
      <c r="M4706" s="53">
        <v>1966.4023123296984</v>
      </c>
      <c r="N4706" s="53">
        <v>44.344135038691398</v>
      </c>
      <c r="O4706" s="53">
        <v>0.53411531907072707</v>
      </c>
      <c r="P4706" s="53">
        <v>2.2806087370526416</v>
      </c>
      <c r="Q4706" s="53">
        <v>83.136270491803543</v>
      </c>
      <c r="R4706" s="53">
        <v>0.98787494727986791</v>
      </c>
      <c r="S4706" s="53">
        <v>7.2451856936742685</v>
      </c>
      <c r="T4706" s="53">
        <v>6.2147272238654194E-4</v>
      </c>
      <c r="U4706" s="53">
        <v>0.29576759891264603</v>
      </c>
      <c r="V4706" s="53">
        <v>154.48274757259864</v>
      </c>
      <c r="W4706" s="53">
        <v>89.126846578775798</v>
      </c>
    </row>
    <row r="4707" spans="3:23" x14ac:dyDescent="0.25">
      <c r="C4707" s="70">
        <v>0</v>
      </c>
      <c r="D4707" s="53">
        <v>189</v>
      </c>
      <c r="E4707" s="53">
        <v>246</v>
      </c>
      <c r="F4707" s="53">
        <v>74.472999999999999</v>
      </c>
      <c r="G4707" s="53">
        <v>0.96963575368433153</v>
      </c>
      <c r="H4707" s="53">
        <v>0.76829268292682928</v>
      </c>
      <c r="I4707" s="53">
        <v>0.46898263027295284</v>
      </c>
      <c r="J4707" s="53">
        <v>15.512648837479231</v>
      </c>
      <c r="K4707" s="53">
        <v>172</v>
      </c>
      <c r="L4707" s="53">
        <v>107.46031746031746</v>
      </c>
      <c r="M4707" s="53">
        <v>462.6008105369807</v>
      </c>
      <c r="N4707" s="53">
        <v>21.508156837278751</v>
      </c>
      <c r="O4707" s="53">
        <v>0.81420205093712561</v>
      </c>
      <c r="P4707" s="53">
        <v>3.546163385749451</v>
      </c>
      <c r="Q4707" s="53">
        <v>215.27403846153857</v>
      </c>
      <c r="R4707" s="53">
        <v>0.92653536374781709</v>
      </c>
      <c r="S4707" s="53">
        <v>5.8837932368521404</v>
      </c>
      <c r="T4707" s="53">
        <v>2.7274408284023487E-3</v>
      </c>
      <c r="U4707" s="53">
        <v>0.16645872447391136</v>
      </c>
      <c r="V4707" s="53">
        <v>34.590068180248323</v>
      </c>
      <c r="W4707" s="53">
        <v>8.4591286612145478</v>
      </c>
    </row>
    <row r="4708" spans="3:23" x14ac:dyDescent="0.25">
      <c r="C4708" s="70">
        <v>1</v>
      </c>
      <c r="D4708" s="53">
        <v>137</v>
      </c>
      <c r="E4708" s="53">
        <v>157</v>
      </c>
      <c r="F4708" s="53">
        <v>47.602999999999994</v>
      </c>
      <c r="G4708" s="53">
        <v>0.88113666318958606</v>
      </c>
      <c r="H4708" s="53">
        <v>0.87261146496815289</v>
      </c>
      <c r="I4708" s="53">
        <v>0.60087719298245612</v>
      </c>
      <c r="J4708" s="53">
        <v>13.207339536360731</v>
      </c>
      <c r="K4708" s="53">
        <v>193</v>
      </c>
      <c r="L4708" s="53">
        <v>119.39416058394161</v>
      </c>
      <c r="M4708" s="53">
        <v>1054.2993774152001</v>
      </c>
      <c r="N4708" s="53">
        <v>32.469976553967513</v>
      </c>
      <c r="O4708" s="53">
        <v>0.61732702017494812</v>
      </c>
      <c r="P4708" s="53">
        <v>2.2389807568121998</v>
      </c>
      <c r="Q4708" s="53">
        <v>302.69583333333338</v>
      </c>
      <c r="R4708" s="53">
        <v>0.93055529751138688</v>
      </c>
      <c r="S4708" s="53">
        <v>6.1935546888128172</v>
      </c>
      <c r="T4708" s="53">
        <v>4.3055555555555651E-3</v>
      </c>
      <c r="U4708" s="53">
        <v>0.130936344256597</v>
      </c>
      <c r="V4708" s="53">
        <v>19.738870481886142</v>
      </c>
      <c r="W4708" s="53">
        <v>9.3337557155648305</v>
      </c>
    </row>
    <row r="4709" spans="3:23" x14ac:dyDescent="0.25">
      <c r="C4709" s="70">
        <v>0</v>
      </c>
      <c r="D4709" s="53">
        <v>4055</v>
      </c>
      <c r="E4709" s="53">
        <v>8891</v>
      </c>
      <c r="F4709" s="53">
        <v>483.25200000000001</v>
      </c>
      <c r="G4709" s="53">
        <v>0.81270975245875587</v>
      </c>
      <c r="H4709" s="53">
        <v>0.45607918119446633</v>
      </c>
      <c r="I4709" s="53">
        <v>0.34987057808455563</v>
      </c>
      <c r="J4709" s="53">
        <v>71.85392371959297</v>
      </c>
      <c r="K4709" s="53">
        <v>250</v>
      </c>
      <c r="L4709" s="53">
        <v>140.2059186189889</v>
      </c>
      <c r="M4709" s="53">
        <v>2004.6519629879488</v>
      </c>
      <c r="N4709" s="53">
        <v>44.773339868586405</v>
      </c>
      <c r="O4709" s="53">
        <v>0.51539777106813822</v>
      </c>
      <c r="P4709" s="53">
        <v>2.2049576883396393</v>
      </c>
      <c r="Q4709" s="53">
        <v>76.857595207531688</v>
      </c>
      <c r="R4709" s="53">
        <v>0.98883046579365597</v>
      </c>
      <c r="S4709" s="53">
        <v>7.2516314823807768</v>
      </c>
      <c r="T4709" s="53">
        <v>6.1905287656347505E-4</v>
      </c>
      <c r="U4709" s="53">
        <v>0.29611935750355317</v>
      </c>
      <c r="V4709" s="53">
        <v>152.4247958238692</v>
      </c>
      <c r="W4709" s="53">
        <v>88.813163424683225</v>
      </c>
    </row>
    <row r="4710" spans="3:23" x14ac:dyDescent="0.25">
      <c r="C4710" s="70">
        <v>0</v>
      </c>
      <c r="D4710" s="53">
        <v>51</v>
      </c>
      <c r="E4710" s="53">
        <v>56</v>
      </c>
      <c r="F4710" s="53">
        <v>25.125</v>
      </c>
      <c r="G4710" s="53">
        <v>0.75455347886751389</v>
      </c>
      <c r="H4710" s="53">
        <v>0.9107142857142857</v>
      </c>
      <c r="I4710" s="53">
        <v>0.56666666666666665</v>
      </c>
      <c r="J4710" s="53">
        <v>8.0582390620713973</v>
      </c>
      <c r="K4710" s="53">
        <v>128</v>
      </c>
      <c r="L4710" s="53">
        <v>103.13725490196079</v>
      </c>
      <c r="M4710" s="53">
        <v>173.28078431372558</v>
      </c>
      <c r="N4710" s="53">
        <v>13.163615928525322</v>
      </c>
      <c r="O4710" s="53">
        <v>-0.22663146016757552</v>
      </c>
      <c r="P4710" s="53">
        <v>2.2142822489733631</v>
      </c>
      <c r="Q4710" s="53">
        <v>100.65000000000002</v>
      </c>
      <c r="R4710" s="53">
        <v>0.92393075532249236</v>
      </c>
      <c r="S4710" s="53">
        <v>4.9445936659173055</v>
      </c>
      <c r="T4710" s="53">
        <v>1.0199999999999996E-2</v>
      </c>
      <c r="U4710" s="53">
        <v>0.14317407021083497</v>
      </c>
      <c r="V4710" s="53">
        <v>10.12021130935862</v>
      </c>
      <c r="W4710" s="53">
        <v>6.6412728957631684</v>
      </c>
    </row>
    <row r="4711" spans="3:23" x14ac:dyDescent="0.25">
      <c r="C4711" s="70">
        <v>0</v>
      </c>
      <c r="D4711" s="53">
        <v>36</v>
      </c>
      <c r="E4711" s="53">
        <v>40</v>
      </c>
      <c r="F4711" s="53">
        <v>19.592000000000002</v>
      </c>
      <c r="G4711" s="53">
        <v>0.38282074674438793</v>
      </c>
      <c r="H4711" s="53">
        <v>0.9</v>
      </c>
      <c r="I4711" s="53">
        <v>0.6428571428571429</v>
      </c>
      <c r="J4711" s="53">
        <v>6.7702750025730758</v>
      </c>
      <c r="K4711" s="53">
        <v>118</v>
      </c>
      <c r="L4711" s="53">
        <v>99.444444444444443</v>
      </c>
      <c r="M4711" s="53">
        <v>134.93968253968256</v>
      </c>
      <c r="N4711" s="53">
        <v>11.61635409841154</v>
      </c>
      <c r="O4711" s="53">
        <v>-0.17695304130700651</v>
      </c>
      <c r="P4711" s="53">
        <v>2.0898773211519059</v>
      </c>
      <c r="Q4711" s="53">
        <v>206.15873015873009</v>
      </c>
      <c r="R4711" s="53">
        <v>0.71029379742747889</v>
      </c>
      <c r="S4711" s="53">
        <v>4.4613201402110079</v>
      </c>
      <c r="T4711" s="53">
        <v>1.6376921138825919E-2</v>
      </c>
      <c r="U4711" s="53">
        <v>0.1152451212393908</v>
      </c>
      <c r="V4711" s="53">
        <v>7.1802197428460053</v>
      </c>
      <c r="W4711" s="53">
        <v>6.6332495807108005</v>
      </c>
    </row>
    <row r="4712" spans="3:23" x14ac:dyDescent="0.25">
      <c r="C4712" s="70">
        <v>0</v>
      </c>
      <c r="D4712" s="53">
        <v>99</v>
      </c>
      <c r="E4712" s="53">
        <v>106</v>
      </c>
      <c r="F4712" s="53">
        <v>37.1</v>
      </c>
      <c r="G4712" s="53">
        <v>0.86891372380275056</v>
      </c>
      <c r="H4712" s="53">
        <v>0.93396226415094341</v>
      </c>
      <c r="I4712" s="53">
        <v>0.61875000000000002</v>
      </c>
      <c r="J4712" s="53">
        <v>11.227230955528665</v>
      </c>
      <c r="K4712" s="53">
        <v>130</v>
      </c>
      <c r="L4712" s="53">
        <v>104.67676767676768</v>
      </c>
      <c r="M4712" s="53">
        <v>217.42506699649553</v>
      </c>
      <c r="N4712" s="53">
        <v>14.745340518160154</v>
      </c>
      <c r="O4712" s="53">
        <v>-0.11508937421773564</v>
      </c>
      <c r="P4712" s="53">
        <v>1.9108480951229114</v>
      </c>
      <c r="Q4712" s="53">
        <v>151.63529411764708</v>
      </c>
      <c r="R4712" s="53">
        <v>0.89461806228582119</v>
      </c>
      <c r="S4712" s="53">
        <v>5.2350222764704428</v>
      </c>
      <c r="T4712" s="53">
        <v>6.643598615916956E-3</v>
      </c>
      <c r="U4712" s="53">
        <v>0.14039142609348393</v>
      </c>
      <c r="V4712" s="53">
        <v>16.188338435612632</v>
      </c>
      <c r="W4712" s="53">
        <v>8.0126378655717367</v>
      </c>
    </row>
    <row r="4713" spans="3:23" x14ac:dyDescent="0.25">
      <c r="C4713" s="70">
        <v>1</v>
      </c>
      <c r="D4713" s="53">
        <v>82</v>
      </c>
      <c r="E4713" s="53">
        <v>88</v>
      </c>
      <c r="F4713" s="53">
        <v>31.286000000000001</v>
      </c>
      <c r="G4713" s="53">
        <v>0.63537286418886252</v>
      </c>
      <c r="H4713" s="53">
        <v>0.93181818181818177</v>
      </c>
      <c r="I4713" s="53">
        <v>0.7592592592592593</v>
      </c>
      <c r="J4713" s="53">
        <v>10.217907939900583</v>
      </c>
      <c r="K4713" s="53">
        <v>193</v>
      </c>
      <c r="L4713" s="53">
        <v>132.28048780487805</v>
      </c>
      <c r="M4713" s="53">
        <v>1009.9080096356515</v>
      </c>
      <c r="N4713" s="53">
        <v>31.779049854198782</v>
      </c>
      <c r="O4713" s="53">
        <v>0.12640028046490107</v>
      </c>
      <c r="P4713" s="53">
        <v>1.8791226185840437</v>
      </c>
      <c r="Q4713" s="53">
        <v>389.08547008547026</v>
      </c>
      <c r="R4713" s="53">
        <v>0.91329176326999983</v>
      </c>
      <c r="S4713" s="53">
        <v>5.8025547484677569</v>
      </c>
      <c r="T4713" s="53">
        <v>8.8392139674191225E-3</v>
      </c>
      <c r="U4713" s="53">
        <v>0.11315267483825418</v>
      </c>
      <c r="V4713" s="53">
        <v>11.73527715942066</v>
      </c>
      <c r="W4713" s="53">
        <v>9.0620454846333409</v>
      </c>
    </row>
    <row r="4714" spans="3:23" x14ac:dyDescent="0.25">
      <c r="C4714" s="70">
        <v>0</v>
      </c>
      <c r="D4714" s="53">
        <v>94</v>
      </c>
      <c r="E4714" s="53">
        <v>101</v>
      </c>
      <c r="F4714" s="53">
        <v>34.47</v>
      </c>
      <c r="G4714" s="53">
        <v>0.79566705179566743</v>
      </c>
      <c r="H4714" s="53">
        <v>0.93069306930693074</v>
      </c>
      <c r="I4714" s="53">
        <v>0.67142857142857137</v>
      </c>
      <c r="J4714" s="53">
        <v>10.940041919714261</v>
      </c>
      <c r="K4714" s="53">
        <v>99</v>
      </c>
      <c r="L4714" s="53">
        <v>86.968085106382972</v>
      </c>
      <c r="M4714" s="53">
        <v>27.730153283001581</v>
      </c>
      <c r="N4714" s="53">
        <v>5.2659427724768886</v>
      </c>
      <c r="O4714" s="53">
        <v>-5.9820990985883621E-4</v>
      </c>
      <c r="P4714" s="53">
        <v>2.647452249667543</v>
      </c>
      <c r="Q4714" s="53">
        <v>11.227272727272725</v>
      </c>
      <c r="R4714" s="53">
        <v>0.97989594069465114</v>
      </c>
      <c r="S4714" s="53">
        <v>4.0608965395043022</v>
      </c>
      <c r="T4714" s="53">
        <v>1.1047394164277264E-2</v>
      </c>
      <c r="U4714" s="53">
        <v>0.42579669608890358</v>
      </c>
      <c r="V4714" s="53">
        <v>14.183198872188282</v>
      </c>
      <c r="W4714" s="53">
        <v>8.5912488756016039</v>
      </c>
    </row>
    <row r="4715" spans="3:23" x14ac:dyDescent="0.25">
      <c r="C4715" s="70">
        <v>0</v>
      </c>
      <c r="D4715" s="53">
        <v>4113</v>
      </c>
      <c r="E4715" s="53">
        <v>8970</v>
      </c>
      <c r="F4715" s="53">
        <v>487.70100000000002</v>
      </c>
      <c r="G4715" s="53">
        <v>0.81140389253927581</v>
      </c>
      <c r="H4715" s="53">
        <v>0.45852842809364547</v>
      </c>
      <c r="I4715" s="53">
        <v>0.3557343020238713</v>
      </c>
      <c r="J4715" s="53">
        <v>72.365974376745072</v>
      </c>
      <c r="K4715" s="53">
        <v>247</v>
      </c>
      <c r="L4715" s="53">
        <v>139.36250911743252</v>
      </c>
      <c r="M4715" s="53">
        <v>2034.6854326132959</v>
      </c>
      <c r="N4715" s="53">
        <v>45.107487544899861</v>
      </c>
      <c r="O4715" s="53">
        <v>0.53010117812822333</v>
      </c>
      <c r="P4715" s="53">
        <v>2.1589931061608869</v>
      </c>
      <c r="Q4715" s="53">
        <v>74.273164035689547</v>
      </c>
      <c r="R4715" s="53">
        <v>0.98906682332658158</v>
      </c>
      <c r="S4715" s="53">
        <v>7.2331054985917476</v>
      </c>
      <c r="T4715" s="53">
        <v>6.223652742139733E-4</v>
      </c>
      <c r="U4715" s="53">
        <v>0.30094554194939133</v>
      </c>
      <c r="V4715" s="53">
        <v>151.37198816186643</v>
      </c>
      <c r="W4715" s="53">
        <v>88.474787021542383</v>
      </c>
    </row>
    <row r="4716" spans="3:23" x14ac:dyDescent="0.25">
      <c r="C4716" s="70">
        <v>0</v>
      </c>
      <c r="D4716" s="53">
        <v>79</v>
      </c>
      <c r="E4716" s="53">
        <v>88</v>
      </c>
      <c r="F4716" s="53">
        <v>32.626000000000005</v>
      </c>
      <c r="G4716" s="53">
        <v>0.84973267615067083</v>
      </c>
      <c r="H4716" s="53">
        <v>0.89772727272727271</v>
      </c>
      <c r="I4716" s="53">
        <v>0.55244755244755239</v>
      </c>
      <c r="J4716" s="53">
        <v>10.029253413593549</v>
      </c>
      <c r="K4716" s="53">
        <v>137</v>
      </c>
      <c r="L4716" s="53">
        <v>105.63291139240506</v>
      </c>
      <c r="M4716" s="53">
        <v>293.5173644920481</v>
      </c>
      <c r="N4716" s="53">
        <v>17.132348481514381</v>
      </c>
      <c r="O4716" s="53">
        <v>0.15680993557973025</v>
      </c>
      <c r="P4716" s="53">
        <v>1.896176228484479</v>
      </c>
      <c r="Q4716" s="53">
        <v>102.01923076923073</v>
      </c>
      <c r="R4716" s="53">
        <v>0.94321426449651824</v>
      </c>
      <c r="S4716" s="53">
        <v>5.1723367230473043</v>
      </c>
      <c r="T4716" s="53">
        <v>6.7389875082182679E-3</v>
      </c>
      <c r="U4716" s="53">
        <v>0.15743938106042932</v>
      </c>
      <c r="V4716" s="53">
        <v>14.048469139250019</v>
      </c>
      <c r="W4716" s="53">
        <v>7.4065466414903112</v>
      </c>
    </row>
    <row r="4717" spans="3:23" x14ac:dyDescent="0.25">
      <c r="C4717" s="70">
        <v>0</v>
      </c>
      <c r="D4717" s="53">
        <v>36</v>
      </c>
      <c r="E4717" s="53">
        <v>40</v>
      </c>
      <c r="F4717" s="53">
        <v>19.592000000000002</v>
      </c>
      <c r="G4717" s="53">
        <v>0.38282074674438793</v>
      </c>
      <c r="H4717" s="53">
        <v>0.9</v>
      </c>
      <c r="I4717" s="53">
        <v>0.6428571428571429</v>
      </c>
      <c r="J4717" s="53">
        <v>6.7702750025730758</v>
      </c>
      <c r="K4717" s="53">
        <v>121</v>
      </c>
      <c r="L4717" s="53">
        <v>100.36111111111111</v>
      </c>
      <c r="M4717" s="53">
        <v>126.29444444444445</v>
      </c>
      <c r="N4717" s="53">
        <v>11.238080104913136</v>
      </c>
      <c r="O4717" s="53">
        <v>-3.6899236167694957E-2</v>
      </c>
      <c r="P4717" s="53">
        <v>2.11187950534402</v>
      </c>
      <c r="Q4717" s="53">
        <v>180.76190476190479</v>
      </c>
      <c r="R4717" s="53">
        <v>0.77377320509232439</v>
      </c>
      <c r="S4717" s="53">
        <v>4.4477027792200889</v>
      </c>
      <c r="T4717" s="53">
        <v>1.6376921138825915E-2</v>
      </c>
      <c r="U4717" s="53">
        <v>0.10589968089992126</v>
      </c>
      <c r="V4717" s="53">
        <v>7.1802197428460053</v>
      </c>
      <c r="W4717" s="53">
        <v>6.6332495807108005</v>
      </c>
    </row>
    <row r="4718" spans="3:23" x14ac:dyDescent="0.25">
      <c r="C4718" s="70">
        <v>0</v>
      </c>
      <c r="D4718" s="53">
        <v>108</v>
      </c>
      <c r="E4718" s="53">
        <v>121</v>
      </c>
      <c r="F4718" s="53">
        <v>41.326000000000001</v>
      </c>
      <c r="G4718" s="53">
        <v>0.91919936644596434</v>
      </c>
      <c r="H4718" s="53">
        <v>0.8925619834710744</v>
      </c>
      <c r="I4718" s="53">
        <v>0.54545454545454541</v>
      </c>
      <c r="J4718" s="53">
        <v>11.726460285670079</v>
      </c>
      <c r="K4718" s="53">
        <v>127</v>
      </c>
      <c r="L4718" s="53">
        <v>99.842592592592595</v>
      </c>
      <c r="M4718" s="53">
        <v>155.5357390100381</v>
      </c>
      <c r="N4718" s="53">
        <v>12.471396834759052</v>
      </c>
      <c r="O4718" s="53">
        <v>-3.1132710496856574E-2</v>
      </c>
      <c r="P4718" s="53">
        <v>2.180536580128376</v>
      </c>
      <c r="Q4718" s="53">
        <v>133.69377990430644</v>
      </c>
      <c r="R4718" s="53">
        <v>0.90457374610201102</v>
      </c>
      <c r="S4718" s="53">
        <v>5.2935027803196819</v>
      </c>
      <c r="T4718" s="53">
        <v>5.1509809757102724E-3</v>
      </c>
      <c r="U4718" s="53">
        <v>0.15306538944479711</v>
      </c>
      <c r="V4718" s="53">
        <v>19.058249646624787</v>
      </c>
      <c r="W4718" s="53">
        <v>7.504995572374237</v>
      </c>
    </row>
    <row r="4719" spans="3:23" x14ac:dyDescent="0.25">
      <c r="C4719" s="70">
        <v>1</v>
      </c>
      <c r="D4719" s="53">
        <v>80</v>
      </c>
      <c r="E4719" s="53">
        <v>86</v>
      </c>
      <c r="F4719" s="53">
        <v>30.55</v>
      </c>
      <c r="G4719" s="53">
        <v>0.60869463164149551</v>
      </c>
      <c r="H4719" s="53">
        <v>0.93023255813953487</v>
      </c>
      <c r="I4719" s="53">
        <v>0.66666666666666663</v>
      </c>
      <c r="J4719" s="53">
        <v>10.09253008808064</v>
      </c>
      <c r="K4719" s="53">
        <v>196</v>
      </c>
      <c r="L4719" s="53">
        <v>133.8125</v>
      </c>
      <c r="M4719" s="53">
        <v>1092.8125</v>
      </c>
      <c r="N4719" s="53">
        <v>33.057714682052662</v>
      </c>
      <c r="O4719" s="53">
        <v>0.16602779264799097</v>
      </c>
      <c r="P4719" s="53">
        <v>1.8921243129358147</v>
      </c>
      <c r="Q4719" s="53">
        <v>356.823076923077</v>
      </c>
      <c r="R4719" s="53">
        <v>0.93424450329715913</v>
      </c>
      <c r="S4719" s="53">
        <v>5.5714393446710142</v>
      </c>
      <c r="T4719" s="53">
        <v>7.6923076923076754E-3</v>
      </c>
      <c r="U4719" s="53">
        <v>0.11900998499365528</v>
      </c>
      <c r="V4719" s="53">
        <v>11.442127691297822</v>
      </c>
      <c r="W4719" s="53">
        <v>9.0782366439029527</v>
      </c>
    </row>
    <row r="4720" spans="3:23" x14ac:dyDescent="0.25">
      <c r="C4720" s="70">
        <v>0</v>
      </c>
      <c r="D4720" s="53">
        <v>78</v>
      </c>
      <c r="E4720" s="53">
        <v>85</v>
      </c>
      <c r="F4720" s="53">
        <v>31.013000000000002</v>
      </c>
      <c r="G4720" s="53">
        <v>0.61721022356885025</v>
      </c>
      <c r="H4720" s="53">
        <v>0.91764705882352937</v>
      </c>
      <c r="I4720" s="53">
        <v>0.65</v>
      </c>
      <c r="J4720" s="53">
        <v>9.9655749703337584</v>
      </c>
      <c r="K4720" s="53">
        <v>97</v>
      </c>
      <c r="L4720" s="53">
        <v>85.15384615384616</v>
      </c>
      <c r="M4720" s="53">
        <v>34.859140859140865</v>
      </c>
      <c r="N4720" s="53">
        <v>5.9041630108882384</v>
      </c>
      <c r="O4720" s="53">
        <v>0.33055715376676759</v>
      </c>
      <c r="P4720" s="53">
        <v>2.0634674311995456</v>
      </c>
      <c r="Q4720" s="53">
        <v>9.227272727272732</v>
      </c>
      <c r="R4720" s="53">
        <v>0.96581846889540679</v>
      </c>
      <c r="S4720" s="53">
        <v>4.1683165272326503</v>
      </c>
      <c r="T4720" s="53">
        <v>1.2167125803489418E-2</v>
      </c>
      <c r="U4720" s="53">
        <v>0.40290404040404032</v>
      </c>
      <c r="V4720" s="53">
        <v>11.488980100524081</v>
      </c>
      <c r="W4720" s="53">
        <v>9.0395098295849721</v>
      </c>
    </row>
    <row r="4721" spans="3:23" x14ac:dyDescent="0.25">
      <c r="C4721" s="70">
        <v>0</v>
      </c>
      <c r="D4721" s="53">
        <v>4451</v>
      </c>
      <c r="E4721" s="53">
        <v>9011</v>
      </c>
      <c r="F4721" s="53">
        <v>517.44099999999992</v>
      </c>
      <c r="G4721" s="53">
        <v>0.80863669978205199</v>
      </c>
      <c r="H4721" s="53">
        <v>0.49395183664410164</v>
      </c>
      <c r="I4721" s="53">
        <v>0.38186341798215512</v>
      </c>
      <c r="J4721" s="53">
        <v>75.280736006074022</v>
      </c>
      <c r="K4721" s="53">
        <v>250</v>
      </c>
      <c r="L4721" s="53">
        <v>135.27791507526399</v>
      </c>
      <c r="M4721" s="53">
        <v>2007.3490379891959</v>
      </c>
      <c r="N4721" s="53">
        <v>44.803448951941142</v>
      </c>
      <c r="O4721" s="53">
        <v>0.61063551831446217</v>
      </c>
      <c r="P4721" s="53">
        <v>2.2599406318877637</v>
      </c>
      <c r="Q4721" s="53">
        <v>71.412340425531809</v>
      </c>
      <c r="R4721" s="53">
        <v>0.98927823441286289</v>
      </c>
      <c r="S4721" s="53">
        <v>7.2017537810104875</v>
      </c>
      <c r="T4721" s="53">
        <v>6.0953553644187207E-4</v>
      </c>
      <c r="U4721" s="53">
        <v>0.30266290007283264</v>
      </c>
      <c r="V4721" s="53">
        <v>149.66583118104006</v>
      </c>
      <c r="W4721" s="53">
        <v>88.049654770014428</v>
      </c>
    </row>
    <row r="4722" spans="3:23" x14ac:dyDescent="0.25">
      <c r="C4722" s="70">
        <v>0</v>
      </c>
      <c r="D4722" s="53">
        <v>87</v>
      </c>
      <c r="E4722" s="53">
        <v>95</v>
      </c>
      <c r="F4722" s="53">
        <v>33.841999999999999</v>
      </c>
      <c r="G4722" s="53">
        <v>0.75595922301316165</v>
      </c>
      <c r="H4722" s="53">
        <v>0.91578947368421049</v>
      </c>
      <c r="I4722" s="53">
        <v>0.55769230769230771</v>
      </c>
      <c r="J4722" s="53">
        <v>10.524820207108489</v>
      </c>
      <c r="K4722" s="53">
        <v>145</v>
      </c>
      <c r="L4722" s="53">
        <v>105.43678160919541</v>
      </c>
      <c r="M4722" s="53">
        <v>341.85351510291372</v>
      </c>
      <c r="N4722" s="53">
        <v>18.489281086697602</v>
      </c>
      <c r="O4722" s="53">
        <v>0.33142463864420241</v>
      </c>
      <c r="P4722" s="53">
        <v>2.1936614934544751</v>
      </c>
      <c r="Q4722" s="53">
        <v>104.99408284023671</v>
      </c>
      <c r="R4722" s="53">
        <v>0.93623252530595091</v>
      </c>
      <c r="S4722" s="53">
        <v>5.4889927089557276</v>
      </c>
      <c r="T4722" s="53">
        <v>6.0572108819719386E-3</v>
      </c>
      <c r="U4722" s="53">
        <v>0.17558527648750602</v>
      </c>
      <c r="V4722" s="53">
        <v>13.311145695902876</v>
      </c>
      <c r="W4722" s="53">
        <v>8.7137250002755895</v>
      </c>
    </row>
    <row r="4723" spans="3:23" x14ac:dyDescent="0.25">
      <c r="C4723" s="70">
        <v>0</v>
      </c>
      <c r="D4723" s="53">
        <v>55</v>
      </c>
      <c r="E4723" s="53">
        <v>59</v>
      </c>
      <c r="F4723" s="53">
        <v>24.553999999999998</v>
      </c>
      <c r="G4723" s="53">
        <v>0.60536091721412633</v>
      </c>
      <c r="H4723" s="53">
        <v>0.93220338983050843</v>
      </c>
      <c r="I4723" s="53">
        <v>0.6875</v>
      </c>
      <c r="J4723" s="53">
        <v>8.3682838718840049</v>
      </c>
      <c r="K4723" s="53">
        <v>139</v>
      </c>
      <c r="L4723" s="53">
        <v>105.6</v>
      </c>
      <c r="M4723" s="53">
        <v>306.65185185185192</v>
      </c>
      <c r="N4723" s="53">
        <v>17.511477717538629</v>
      </c>
      <c r="O4723" s="53">
        <v>0.13973780736489491</v>
      </c>
      <c r="P4723" s="53">
        <v>1.9881231990532264</v>
      </c>
      <c r="Q4723" s="53">
        <v>276.61363636363637</v>
      </c>
      <c r="R4723" s="53">
        <v>0.7951440035648123</v>
      </c>
      <c r="S4723" s="53">
        <v>5.1357274407187123</v>
      </c>
      <c r="T4723" s="53">
        <v>1.136363636363634E-2</v>
      </c>
      <c r="U4723" s="53">
        <v>8.141673133270029E-2</v>
      </c>
      <c r="V4723" s="53">
        <v>9.5019227365344694</v>
      </c>
      <c r="W4723" s="53">
        <v>7.5630658919739568</v>
      </c>
    </row>
    <row r="4724" spans="3:23" x14ac:dyDescent="0.25">
      <c r="C4724" s="70">
        <v>1</v>
      </c>
      <c r="D4724" s="53">
        <v>81</v>
      </c>
      <c r="E4724" s="53">
        <v>86</v>
      </c>
      <c r="F4724" s="53">
        <v>29.606999999999999</v>
      </c>
      <c r="G4724" s="53">
        <v>0.54610941797536139</v>
      </c>
      <c r="H4724" s="53">
        <v>0.94186046511627908</v>
      </c>
      <c r="I4724" s="53">
        <v>0.73636363636363633</v>
      </c>
      <c r="J4724" s="53">
        <v>10.155412503859614</v>
      </c>
      <c r="K4724" s="53">
        <v>201</v>
      </c>
      <c r="L4724" s="53">
        <v>134.59259259259258</v>
      </c>
      <c r="M4724" s="53">
        <v>1326.9444444444441</v>
      </c>
      <c r="N4724" s="53">
        <v>36.427248653232709</v>
      </c>
      <c r="O4724" s="53">
        <v>0.16948070795986375</v>
      </c>
      <c r="P4724" s="53">
        <v>1.8625316587984033</v>
      </c>
      <c r="Q4724" s="53">
        <v>437.90833333333359</v>
      </c>
      <c r="R4724" s="53">
        <v>0.92740872649709094</v>
      </c>
      <c r="S4724" s="53">
        <v>5.7099790151234595</v>
      </c>
      <c r="T4724" s="53">
        <v>8.3333333333333141E-3</v>
      </c>
      <c r="U4724" s="53">
        <v>0.10350450173080698</v>
      </c>
      <c r="V4724" s="53">
        <v>11.193199373246957</v>
      </c>
      <c r="W4724" s="53">
        <v>9.3766982016877538</v>
      </c>
    </row>
    <row r="4725" spans="3:23" x14ac:dyDescent="0.25">
      <c r="C4725" s="70">
        <v>0</v>
      </c>
      <c r="D4725" s="53">
        <v>128</v>
      </c>
      <c r="E4725" s="53">
        <v>138</v>
      </c>
      <c r="F4725" s="53">
        <v>39.730000000000004</v>
      </c>
      <c r="G4725" s="53">
        <v>0.36118065502659802</v>
      </c>
      <c r="H4725" s="53">
        <v>0.92753623188405798</v>
      </c>
      <c r="I4725" s="53">
        <v>0.70329670329670335</v>
      </c>
      <c r="J4725" s="53">
        <v>12.766152972845846</v>
      </c>
      <c r="K4725" s="53">
        <v>94</v>
      </c>
      <c r="L4725" s="53">
        <v>81.9453125</v>
      </c>
      <c r="M4725" s="53">
        <v>28.729269192913385</v>
      </c>
      <c r="N4725" s="53">
        <v>5.3599691410411481</v>
      </c>
      <c r="O4725" s="53">
        <v>0.54259026718516601</v>
      </c>
      <c r="P4725" s="53">
        <v>2.3291174894239921</v>
      </c>
      <c r="Q4725" s="53">
        <v>11.234693877551029</v>
      </c>
      <c r="R4725" s="53">
        <v>0.9780632293856506</v>
      </c>
      <c r="S4725" s="53">
        <v>4.1911869530964987</v>
      </c>
      <c r="T4725" s="53">
        <v>8.7984173261141021E-3</v>
      </c>
      <c r="U4725" s="53">
        <v>0.40144760285066389</v>
      </c>
      <c r="V4725" s="53">
        <v>13.400620270654922</v>
      </c>
      <c r="W4725" s="53">
        <v>12.49602296346238</v>
      </c>
    </row>
    <row r="4726" spans="3:23" x14ac:dyDescent="0.25">
      <c r="C4726" s="70">
        <v>0</v>
      </c>
      <c r="D4726" s="53">
        <v>63</v>
      </c>
      <c r="E4726" s="53">
        <v>67</v>
      </c>
      <c r="F4726" s="53">
        <v>26.050999999999998</v>
      </c>
      <c r="G4726" s="53">
        <v>0.51317805089437074</v>
      </c>
      <c r="H4726" s="53">
        <v>0.94029850746268662</v>
      </c>
      <c r="I4726" s="53">
        <v>0.7</v>
      </c>
      <c r="J4726" s="53">
        <v>8.9562319821627696</v>
      </c>
      <c r="K4726" s="53">
        <v>134</v>
      </c>
      <c r="L4726" s="53">
        <v>99.825396825396822</v>
      </c>
      <c r="M4726" s="53">
        <v>205.95289298515104</v>
      </c>
      <c r="N4726" s="53">
        <v>14.351058949957352</v>
      </c>
      <c r="O4726" s="53">
        <v>0.54755544065054174</v>
      </c>
      <c r="P4726" s="53">
        <v>2.8141199829498404</v>
      </c>
      <c r="Q4726" s="53">
        <v>461.16161616161565</v>
      </c>
      <c r="R4726" s="53">
        <v>0.53187782592716792</v>
      </c>
      <c r="S4726" s="53">
        <v>4.996733296344086</v>
      </c>
      <c r="T4726" s="53">
        <v>1.2345679012345696E-2</v>
      </c>
      <c r="U4726" s="53">
        <v>0.13222331297806042</v>
      </c>
      <c r="V4726" s="53">
        <v>9.764610736401794</v>
      </c>
      <c r="W4726" s="53">
        <v>8.3807913190095054</v>
      </c>
    </row>
    <row r="4727" spans="3:23" x14ac:dyDescent="0.25">
      <c r="C4727" s="70">
        <v>0</v>
      </c>
      <c r="D4727" s="53">
        <v>4595</v>
      </c>
      <c r="E4727" s="53">
        <v>8843</v>
      </c>
      <c r="F4727" s="53">
        <v>535.69299999999987</v>
      </c>
      <c r="G4727" s="53">
        <v>0.81311045803267368</v>
      </c>
      <c r="H4727" s="53">
        <v>0.51962003844849036</v>
      </c>
      <c r="I4727" s="53">
        <v>0.4016959524433954</v>
      </c>
      <c r="J4727" s="53">
        <v>76.488794656852008</v>
      </c>
      <c r="K4727" s="53">
        <v>255</v>
      </c>
      <c r="L4727" s="53">
        <v>134.47247007616974</v>
      </c>
      <c r="M4727" s="53">
        <v>1921.0111596570782</v>
      </c>
      <c r="N4727" s="53">
        <v>43.829341309870017</v>
      </c>
      <c r="O4727" s="53">
        <v>0.65039365550265094</v>
      </c>
      <c r="P4727" s="53">
        <v>2.3609929658315112</v>
      </c>
      <c r="Q4727" s="53">
        <v>68.985865417967176</v>
      </c>
      <c r="R4727" s="53">
        <v>0.98952569704718729</v>
      </c>
      <c r="S4727" s="53">
        <v>7.1796750103617653</v>
      </c>
      <c r="T4727" s="53">
        <v>6.2603100284428653E-4</v>
      </c>
      <c r="U4727" s="53">
        <v>0.3057961472331287</v>
      </c>
      <c r="V4727" s="53">
        <v>145.42785562750743</v>
      </c>
      <c r="W4727" s="53">
        <v>84.654925463788359</v>
      </c>
    </row>
    <row r="4728" spans="3:23" x14ac:dyDescent="0.25">
      <c r="C4728" s="70">
        <v>1</v>
      </c>
      <c r="D4728" s="53">
        <v>79</v>
      </c>
      <c r="E4728" s="53">
        <v>85</v>
      </c>
      <c r="F4728" s="53">
        <v>29.698</v>
      </c>
      <c r="G4728" s="53">
        <v>0.54370423820672686</v>
      </c>
      <c r="H4728" s="53">
        <v>0.92941176470588238</v>
      </c>
      <c r="I4728" s="53">
        <v>0.71818181818181814</v>
      </c>
      <c r="J4728" s="53">
        <v>10.029253413593549</v>
      </c>
      <c r="K4728" s="53">
        <v>199</v>
      </c>
      <c r="L4728" s="53">
        <v>133.75949367088609</v>
      </c>
      <c r="M4728" s="53">
        <v>1207.4414151249596</v>
      </c>
      <c r="N4728" s="53">
        <v>34.748257727905717</v>
      </c>
      <c r="O4728" s="53">
        <v>0.1881769936371091</v>
      </c>
      <c r="P4728" s="53">
        <v>1.884248024248633</v>
      </c>
      <c r="Q4728" s="53">
        <v>407.60833333333335</v>
      </c>
      <c r="R4728" s="53">
        <v>0.91464278929704812</v>
      </c>
      <c r="S4728" s="53">
        <v>5.8132125519471876</v>
      </c>
      <c r="T4728" s="53">
        <v>8.3333333333333141E-3</v>
      </c>
      <c r="U4728" s="53">
        <v>0.11443354264052498</v>
      </c>
      <c r="V4728" s="53">
        <v>11.048526718260671</v>
      </c>
      <c r="W4728" s="53">
        <v>9.2727731646940619</v>
      </c>
    </row>
    <row r="4729" spans="3:23" x14ac:dyDescent="0.25">
      <c r="C4729" s="70">
        <v>0</v>
      </c>
      <c r="D4729" s="53">
        <v>63</v>
      </c>
      <c r="E4729" s="53">
        <v>68</v>
      </c>
      <c r="F4729" s="53">
        <v>26.513999999999999</v>
      </c>
      <c r="G4729" s="53">
        <v>0.66647097450838833</v>
      </c>
      <c r="H4729" s="53">
        <v>0.92647058823529416</v>
      </c>
      <c r="I4729" s="53">
        <v>0.71590909090909094</v>
      </c>
      <c r="J4729" s="53">
        <v>8.9562319821627696</v>
      </c>
      <c r="K4729" s="53">
        <v>98</v>
      </c>
      <c r="L4729" s="53">
        <v>86.777777777777771</v>
      </c>
      <c r="M4729" s="53">
        <v>43.433691756272374</v>
      </c>
      <c r="N4729" s="53">
        <v>6.5904242470627317</v>
      </c>
      <c r="O4729" s="53">
        <v>0.17005415821243186</v>
      </c>
      <c r="P4729" s="53">
        <v>1.9467976516665213</v>
      </c>
      <c r="Q4729" s="53">
        <v>17.818181818181824</v>
      </c>
      <c r="R4729" s="53">
        <v>0.95268611305730255</v>
      </c>
      <c r="S4729" s="53">
        <v>4.2669845907720676</v>
      </c>
      <c r="T4729" s="53">
        <v>1.3365983062952776E-2</v>
      </c>
      <c r="U4729" s="53">
        <v>0.33017585669100841</v>
      </c>
      <c r="V4729" s="53">
        <v>10.48291537968664</v>
      </c>
      <c r="W4729" s="53">
        <v>7.8153381622003399</v>
      </c>
    </row>
    <row r="4730" spans="3:23" x14ac:dyDescent="0.25">
      <c r="C4730" s="70">
        <v>0</v>
      </c>
      <c r="D4730" s="53">
        <v>81</v>
      </c>
      <c r="E4730" s="53">
        <v>85</v>
      </c>
      <c r="F4730" s="53">
        <v>29.788999999999998</v>
      </c>
      <c r="G4730" s="53">
        <v>0.49027260333240302</v>
      </c>
      <c r="H4730" s="53">
        <v>0.95294117647058818</v>
      </c>
      <c r="I4730" s="53">
        <v>0.73636363636363633</v>
      </c>
      <c r="J4730" s="53">
        <v>10.155412503859614</v>
      </c>
      <c r="K4730" s="53">
        <v>162</v>
      </c>
      <c r="L4730" s="53">
        <v>107.98765432098766</v>
      </c>
      <c r="M4730" s="53">
        <v>421.81234567901237</v>
      </c>
      <c r="N4730" s="53">
        <v>20.538070641591737</v>
      </c>
      <c r="O4730" s="53">
        <v>0.63786411881775307</v>
      </c>
      <c r="P4730" s="53">
        <v>2.7774252232727346</v>
      </c>
      <c r="Q4730" s="53">
        <v>792.19999999999914</v>
      </c>
      <c r="R4730" s="53">
        <v>0.64057900261744682</v>
      </c>
      <c r="S4730" s="53">
        <v>5.6051614225842874</v>
      </c>
      <c r="T4730" s="53">
        <v>9.02777777777777E-3</v>
      </c>
      <c r="U4730" s="53">
        <v>0.12626746964922406</v>
      </c>
      <c r="V4730" s="53">
        <v>10.967876787580748</v>
      </c>
      <c r="W4730" s="53">
        <v>9.5592629936233653</v>
      </c>
    </row>
    <row r="4731" spans="3:23" x14ac:dyDescent="0.25">
      <c r="C4731" s="70">
        <v>0</v>
      </c>
      <c r="D4731" s="53">
        <v>4716</v>
      </c>
      <c r="E4731" s="53">
        <v>8743</v>
      </c>
      <c r="F4731" s="53">
        <v>559.52800000000002</v>
      </c>
      <c r="G4731" s="53">
        <v>0.81881188818946216</v>
      </c>
      <c r="H4731" s="53">
        <v>0.53940295093217427</v>
      </c>
      <c r="I4731" s="53">
        <v>0.41008695652173915</v>
      </c>
      <c r="J4731" s="53">
        <v>77.489339221411797</v>
      </c>
      <c r="K4731" s="53">
        <v>247</v>
      </c>
      <c r="L4731" s="53">
        <v>133.01420695504666</v>
      </c>
      <c r="M4731" s="53">
        <v>1857.7340505056202</v>
      </c>
      <c r="N4731" s="53">
        <v>43.101439076968418</v>
      </c>
      <c r="O4731" s="53">
        <v>0.66320263951483938</v>
      </c>
      <c r="P4731" s="53">
        <v>2.4301137976036968</v>
      </c>
      <c r="Q4731" s="53">
        <v>69.501639061421642</v>
      </c>
      <c r="R4731" s="53">
        <v>0.98904282419584932</v>
      </c>
      <c r="S4731" s="53">
        <v>7.1652330105617885</v>
      </c>
      <c r="T4731" s="53">
        <v>5.5451011882730339E-4</v>
      </c>
      <c r="U4731" s="53">
        <v>0.29987026675564521</v>
      </c>
      <c r="V4731" s="53">
        <v>146.93166982134622</v>
      </c>
      <c r="W4731" s="53">
        <v>84.347876968342362</v>
      </c>
    </row>
    <row r="4732" spans="3:23" x14ac:dyDescent="0.25">
      <c r="C4732" s="70">
        <v>0</v>
      </c>
      <c r="D4732" s="53">
        <v>29</v>
      </c>
      <c r="E4732" s="53">
        <v>33</v>
      </c>
      <c r="F4732" s="53">
        <v>17.996000000000002</v>
      </c>
      <c r="G4732" s="53">
        <v>0</v>
      </c>
      <c r="H4732" s="53">
        <v>0.87878787878787878</v>
      </c>
      <c r="I4732" s="53">
        <v>0.59183673469387754</v>
      </c>
      <c r="J4732" s="53">
        <v>6.0765077797464979</v>
      </c>
      <c r="K4732" s="53">
        <v>139</v>
      </c>
      <c r="L4732" s="53">
        <v>114.37931034482759</v>
      </c>
      <c r="M4732" s="53">
        <v>308.24384236453204</v>
      </c>
      <c r="N4732" s="53">
        <v>17.55687450443649</v>
      </c>
      <c r="O4732" s="53">
        <v>-0.55606941322507519</v>
      </c>
      <c r="P4732" s="53">
        <v>2.3432986325384997</v>
      </c>
      <c r="Q4732" s="53">
        <v>77.910714285714292</v>
      </c>
      <c r="R4732" s="53">
        <v>0.95796752174850697</v>
      </c>
      <c r="S4732" s="53">
        <v>4.1128209787676822</v>
      </c>
      <c r="T4732" s="53">
        <v>1.8494897959183687E-2</v>
      </c>
      <c r="U4732" s="53">
        <v>0.20628509099414616</v>
      </c>
      <c r="V4732" s="53">
        <v>6.2330229193099944</v>
      </c>
      <c r="W4732" s="53">
        <v>6.2330229193099944</v>
      </c>
    </row>
    <row r="4733" spans="3:23" x14ac:dyDescent="0.25">
      <c r="C4733" s="70">
        <v>1</v>
      </c>
      <c r="D4733" s="53">
        <v>83</v>
      </c>
      <c r="E4733" s="53">
        <v>88</v>
      </c>
      <c r="F4733" s="53">
        <v>30.55</v>
      </c>
      <c r="G4733" s="53">
        <v>0.44432906651524057</v>
      </c>
      <c r="H4733" s="53">
        <v>0.94318181818181823</v>
      </c>
      <c r="I4733" s="53">
        <v>0.68595041322314054</v>
      </c>
      <c r="J4733" s="53">
        <v>10.280023453913834</v>
      </c>
      <c r="K4733" s="53">
        <v>201</v>
      </c>
      <c r="L4733" s="53">
        <v>132.01204819277109</v>
      </c>
      <c r="M4733" s="53">
        <v>1269.2559506317957</v>
      </c>
      <c r="N4733" s="53">
        <v>35.626618568589912</v>
      </c>
      <c r="O4733" s="53">
        <v>0.19218348117259867</v>
      </c>
      <c r="P4733" s="53">
        <v>1.8991079442986734</v>
      </c>
      <c r="Q4733" s="53">
        <v>383.97727272727275</v>
      </c>
      <c r="R4733" s="53">
        <v>0.91236453450109856</v>
      </c>
      <c r="S4733" s="53">
        <v>5.9140194011482494</v>
      </c>
      <c r="T4733" s="53">
        <v>7.690541781450887E-3</v>
      </c>
      <c r="U4733" s="53">
        <v>0.10241118894716783</v>
      </c>
      <c r="V4733" s="53">
        <v>10.964549708796605</v>
      </c>
      <c r="W4733" s="53">
        <v>9.8227415304296262</v>
      </c>
    </row>
    <row r="4734" spans="3:23" x14ac:dyDescent="0.25">
      <c r="C4734" s="70">
        <v>0</v>
      </c>
      <c r="D4734" s="53">
        <v>110</v>
      </c>
      <c r="E4734" s="53">
        <v>115</v>
      </c>
      <c r="F4734" s="53">
        <v>36.43</v>
      </c>
      <c r="G4734" s="53">
        <v>0.65142078221407351</v>
      </c>
      <c r="H4734" s="53">
        <v>0.95652173913043481</v>
      </c>
      <c r="I4734" s="53">
        <v>0.70512820512820518</v>
      </c>
      <c r="J4734" s="53">
        <v>11.834540545406394</v>
      </c>
      <c r="K4734" s="53">
        <v>171</v>
      </c>
      <c r="L4734" s="53">
        <v>112.72727272727273</v>
      </c>
      <c r="M4734" s="53">
        <v>561.17264386989154</v>
      </c>
      <c r="N4734" s="53">
        <v>23.689082799253573</v>
      </c>
      <c r="O4734" s="53">
        <v>0.51251975495372704</v>
      </c>
      <c r="P4734" s="53">
        <v>2.3655618062693873</v>
      </c>
      <c r="Q4734" s="53">
        <v>518.75</v>
      </c>
      <c r="R4734" s="53">
        <v>0.75338243354955992</v>
      </c>
      <c r="S4734" s="53">
        <v>5.7734686095190408</v>
      </c>
      <c r="T4734" s="53">
        <v>6.4484126984126885E-3</v>
      </c>
      <c r="U4734" s="53">
        <v>0.15565747454295981</v>
      </c>
      <c r="V4734" s="53">
        <v>13.804135289506206</v>
      </c>
      <c r="W4734" s="53">
        <v>10.473427369535347</v>
      </c>
    </row>
    <row r="4735" spans="3:23" x14ac:dyDescent="0.25">
      <c r="C4735" s="70">
        <v>0</v>
      </c>
      <c r="D4735" s="53">
        <v>4871</v>
      </c>
      <c r="E4735" s="53">
        <v>8817</v>
      </c>
      <c r="F4735" s="53">
        <v>578.58300000000008</v>
      </c>
      <c r="G4735" s="53">
        <v>0.81973890156165929</v>
      </c>
      <c r="H4735" s="53">
        <v>0.55245548372462294</v>
      </c>
      <c r="I4735" s="53">
        <v>0.42482121053549626</v>
      </c>
      <c r="J4735" s="53">
        <v>78.752459151476529</v>
      </c>
      <c r="K4735" s="53">
        <v>246</v>
      </c>
      <c r="L4735" s="53">
        <v>132.11558201601315</v>
      </c>
      <c r="M4735" s="53">
        <v>1838.105529224842</v>
      </c>
      <c r="N4735" s="53">
        <v>42.873132953224236</v>
      </c>
      <c r="O4735" s="53">
        <v>0.6786758866756023</v>
      </c>
      <c r="P4735" s="53">
        <v>2.5097075183716187</v>
      </c>
      <c r="Q4735" s="53">
        <v>70.359608895041845</v>
      </c>
      <c r="R4735" s="53">
        <v>0.98881238529711291</v>
      </c>
      <c r="S4735" s="53">
        <v>7.178861375554022</v>
      </c>
      <c r="T4735" s="53">
        <v>5.3989746911994548E-4</v>
      </c>
      <c r="U4735" s="53">
        <v>0.29140261057697914</v>
      </c>
      <c r="V4735" s="53">
        <v>146.93459122286953</v>
      </c>
      <c r="W4735" s="53">
        <v>84.154936248308374</v>
      </c>
    </row>
    <row r="4736" spans="3:23" x14ac:dyDescent="0.25">
      <c r="C4736" s="70">
        <v>0</v>
      </c>
      <c r="D4736" s="53">
        <v>36</v>
      </c>
      <c r="E4736" s="53">
        <v>40</v>
      </c>
      <c r="F4736" s="53">
        <v>19.592000000000002</v>
      </c>
      <c r="G4736" s="53">
        <v>0.38282074674438793</v>
      </c>
      <c r="H4736" s="53">
        <v>0.9</v>
      </c>
      <c r="I4736" s="53">
        <v>0.6428571428571429</v>
      </c>
      <c r="J4736" s="53">
        <v>6.7702750025730758</v>
      </c>
      <c r="K4736" s="53">
        <v>145</v>
      </c>
      <c r="L4736" s="53">
        <v>112.86111111111111</v>
      </c>
      <c r="M4736" s="53">
        <v>425.55158730158735</v>
      </c>
      <c r="N4736" s="53">
        <v>20.628901747344365</v>
      </c>
      <c r="O4736" s="53">
        <v>-0.27115826160209383</v>
      </c>
      <c r="P4736" s="53">
        <v>1.9036195891796017</v>
      </c>
      <c r="Q4736" s="53">
        <v>118.09375</v>
      </c>
      <c r="R4736" s="53">
        <v>0.94272625125574261</v>
      </c>
      <c r="S4736" s="53">
        <v>4.8921472236645327</v>
      </c>
      <c r="T4736" s="53">
        <v>1.5625E-2</v>
      </c>
      <c r="U4736" s="53">
        <v>0.16997723087936095</v>
      </c>
      <c r="V4736" s="53">
        <v>7.1802197428460053</v>
      </c>
      <c r="W4736" s="53">
        <v>6.6332495807108005</v>
      </c>
    </row>
    <row r="4737" spans="3:23" x14ac:dyDescent="0.25">
      <c r="C4737" s="70">
        <v>1</v>
      </c>
      <c r="D4737" s="53">
        <v>83</v>
      </c>
      <c r="E4737" s="53">
        <v>88</v>
      </c>
      <c r="F4737" s="53">
        <v>30.55</v>
      </c>
      <c r="G4737" s="53">
        <v>0.44432906651524057</v>
      </c>
      <c r="H4737" s="53">
        <v>0.94318181818181823</v>
      </c>
      <c r="I4737" s="53">
        <v>0.68595041322314054</v>
      </c>
      <c r="J4737" s="53">
        <v>10.280023453913834</v>
      </c>
      <c r="K4737" s="53">
        <v>198</v>
      </c>
      <c r="L4737" s="53">
        <v>129.3855421686747</v>
      </c>
      <c r="M4737" s="53">
        <v>1203.9471054951518</v>
      </c>
      <c r="N4737" s="53">
        <v>34.697940940279899</v>
      </c>
      <c r="O4737" s="53">
        <v>0.224270636844038</v>
      </c>
      <c r="P4737" s="53">
        <v>1.9508795050900463</v>
      </c>
      <c r="Q4737" s="53">
        <v>352.25757575757581</v>
      </c>
      <c r="R4737" s="53">
        <v>0.91371985325668525</v>
      </c>
      <c r="S4737" s="53">
        <v>5.9172081060457238</v>
      </c>
      <c r="T4737" s="53">
        <v>7.5757575757575907E-3</v>
      </c>
      <c r="U4737" s="53">
        <v>0.11310535980484045</v>
      </c>
      <c r="V4737" s="53">
        <v>10.964549708796605</v>
      </c>
      <c r="W4737" s="53">
        <v>9.8227415304296262</v>
      </c>
    </row>
    <row r="4738" spans="3:23" x14ac:dyDescent="0.25">
      <c r="C4738" s="70">
        <v>0</v>
      </c>
      <c r="D4738" s="53">
        <v>135</v>
      </c>
      <c r="E4738" s="53">
        <v>140</v>
      </c>
      <c r="F4738" s="53">
        <v>40.647999999999996</v>
      </c>
      <c r="G4738" s="53">
        <v>0.72818163849384709</v>
      </c>
      <c r="H4738" s="53">
        <v>0.9642857142857143</v>
      </c>
      <c r="I4738" s="53">
        <v>0.69230769230769229</v>
      </c>
      <c r="J4738" s="53">
        <v>13.110581167104948</v>
      </c>
      <c r="K4738" s="53">
        <v>187</v>
      </c>
      <c r="L4738" s="53">
        <v>117.33333333333333</v>
      </c>
      <c r="M4738" s="53">
        <v>698.8358208955226</v>
      </c>
      <c r="N4738" s="53">
        <v>26.435503038442878</v>
      </c>
      <c r="O4738" s="53">
        <v>0.64047196369872395</v>
      </c>
      <c r="P4738" s="53">
        <v>2.7239679472580716</v>
      </c>
      <c r="Q4738" s="53">
        <v>791.65865384615415</v>
      </c>
      <c r="R4738" s="53">
        <v>0.77020628105796984</v>
      </c>
      <c r="S4738" s="53">
        <v>5.9190099487264058</v>
      </c>
      <c r="T4738" s="53">
        <v>5.3624260355029712E-3</v>
      </c>
      <c r="U4738" s="53">
        <v>0.13953506682762695</v>
      </c>
      <c r="V4738" s="53">
        <v>16.077054953810638</v>
      </c>
      <c r="W4738" s="53">
        <v>11.01895944495052</v>
      </c>
    </row>
    <row r="4739" spans="3:23" x14ac:dyDescent="0.25">
      <c r="C4739" s="70">
        <v>0</v>
      </c>
      <c r="D4739" s="53">
        <v>5122</v>
      </c>
      <c r="E4739" s="53">
        <v>8963</v>
      </c>
      <c r="F4739" s="53">
        <v>592.279</v>
      </c>
      <c r="G4739" s="53">
        <v>0.8252445822115182</v>
      </c>
      <c r="H4739" s="53">
        <v>0.57146044851054334</v>
      </c>
      <c r="I4739" s="53">
        <v>0.44671201814058958</v>
      </c>
      <c r="J4739" s="53">
        <v>80.756008743210586</v>
      </c>
      <c r="K4739" s="53">
        <v>251</v>
      </c>
      <c r="L4739" s="53">
        <v>130.86567746973839</v>
      </c>
      <c r="M4739" s="53">
        <v>1835.9573493651997</v>
      </c>
      <c r="N4739" s="53">
        <v>42.848072878079357</v>
      </c>
      <c r="O4739" s="53">
        <v>0.68341315203372777</v>
      </c>
      <c r="P4739" s="53">
        <v>2.5482129394525357</v>
      </c>
      <c r="Q4739" s="53">
        <v>68.219087998615393</v>
      </c>
      <c r="R4739" s="53">
        <v>0.98911707253702574</v>
      </c>
      <c r="S4739" s="53">
        <v>7.1617536920596834</v>
      </c>
      <c r="T4739" s="53">
        <v>5.2538759829365484E-4</v>
      </c>
      <c r="U4739" s="53">
        <v>0.29684252590516885</v>
      </c>
      <c r="V4739" s="53">
        <v>147.58597744845224</v>
      </c>
      <c r="W4739" s="53">
        <v>83.352946052687102</v>
      </c>
    </row>
    <row r="4740" spans="3:23" x14ac:dyDescent="0.25">
      <c r="C4740" s="70">
        <v>1</v>
      </c>
      <c r="D4740" s="53">
        <v>86</v>
      </c>
      <c r="E4740" s="53">
        <v>91</v>
      </c>
      <c r="F4740" s="53">
        <v>31.013000000000002</v>
      </c>
      <c r="G4740" s="53">
        <v>0.58931881355706817</v>
      </c>
      <c r="H4740" s="53">
        <v>0.94505494505494503</v>
      </c>
      <c r="I4740" s="53">
        <v>0.71074380165289253</v>
      </c>
      <c r="J4740" s="53">
        <v>10.464157913908982</v>
      </c>
      <c r="K4740" s="53">
        <v>195</v>
      </c>
      <c r="L4740" s="53">
        <v>126.26744186046511</v>
      </c>
      <c r="M4740" s="53">
        <v>1068.2923392612861</v>
      </c>
      <c r="N4740" s="53">
        <v>32.684741688764895</v>
      </c>
      <c r="O4740" s="53">
        <v>0.28442302583343315</v>
      </c>
      <c r="P4740" s="53">
        <v>1.9869745106085435</v>
      </c>
      <c r="Q4740" s="53">
        <v>272.31818181818193</v>
      </c>
      <c r="R4740" s="53">
        <v>0.93473357344544794</v>
      </c>
      <c r="S4740" s="53">
        <v>6.0045826325336051</v>
      </c>
      <c r="T4740" s="53">
        <v>7.690541781450887E-3</v>
      </c>
      <c r="U4740" s="53">
        <v>0.12703765445614654</v>
      </c>
      <c r="V4740" s="53">
        <v>11.737747648786128</v>
      </c>
      <c r="W4740" s="53">
        <v>9.4829330521568558</v>
      </c>
    </row>
    <row r="4741" spans="3:23" x14ac:dyDescent="0.25">
      <c r="C4741" s="70">
        <v>0</v>
      </c>
      <c r="D4741" s="53">
        <v>54</v>
      </c>
      <c r="E4741" s="53">
        <v>59</v>
      </c>
      <c r="F4741" s="53">
        <v>24.735999999999997</v>
      </c>
      <c r="G4741" s="53">
        <v>0.63707461884450445</v>
      </c>
      <c r="H4741" s="53">
        <v>0.9152542372881356</v>
      </c>
      <c r="I4741" s="53">
        <v>0.67500000000000004</v>
      </c>
      <c r="J4741" s="53">
        <v>8.291859587312052</v>
      </c>
      <c r="K4741" s="53">
        <v>141</v>
      </c>
      <c r="L4741" s="53">
        <v>109.12962962962963</v>
      </c>
      <c r="M4741" s="53">
        <v>361.32250174703</v>
      </c>
      <c r="N4741" s="53">
        <v>19.00848499347147</v>
      </c>
      <c r="O4741" s="53">
        <v>-3.095643912145321E-3</v>
      </c>
      <c r="P4741" s="53">
        <v>1.9753094425236957</v>
      </c>
      <c r="Q4741" s="53">
        <v>99.833333333333314</v>
      </c>
      <c r="R4741" s="53">
        <v>0.93780241648912432</v>
      </c>
      <c r="S4741" s="53">
        <v>5.2594266224937742</v>
      </c>
      <c r="T4741" s="53">
        <v>1.1111111111111134E-2</v>
      </c>
      <c r="U4741" s="53">
        <v>0.21253206019089704</v>
      </c>
      <c r="V4741" s="53">
        <v>9.568511311708269</v>
      </c>
      <c r="W4741" s="53">
        <v>7.3754289397896402</v>
      </c>
    </row>
    <row r="4742" spans="3:23" x14ac:dyDescent="0.25">
      <c r="C4742" s="70">
        <v>0</v>
      </c>
      <c r="D4742" s="53">
        <v>179</v>
      </c>
      <c r="E4742" s="53">
        <v>188</v>
      </c>
      <c r="F4742" s="53">
        <v>49.53</v>
      </c>
      <c r="G4742" s="53">
        <v>0.77507961885319154</v>
      </c>
      <c r="H4742" s="53">
        <v>0.9521276595744681</v>
      </c>
      <c r="I4742" s="53">
        <v>0.66296296296296298</v>
      </c>
      <c r="J4742" s="53">
        <v>15.09668435477122</v>
      </c>
      <c r="K4742" s="53">
        <v>181</v>
      </c>
      <c r="L4742" s="53">
        <v>121.83798882681565</v>
      </c>
      <c r="M4742" s="53">
        <v>711.90057121335781</v>
      </c>
      <c r="N4742" s="53">
        <v>26.681464937543399</v>
      </c>
      <c r="O4742" s="53">
        <v>0.23866047920733793</v>
      </c>
      <c r="P4742" s="53">
        <v>2.3356883787226055</v>
      </c>
      <c r="Q4742" s="53">
        <v>450.96491228070113</v>
      </c>
      <c r="R4742" s="53">
        <v>0.87689770262770494</v>
      </c>
      <c r="S4742" s="53">
        <v>6.2060700070263586</v>
      </c>
      <c r="T4742" s="53">
        <v>3.9519852262234643E-3</v>
      </c>
      <c r="U4742" s="53">
        <v>0.15339093091008718</v>
      </c>
      <c r="V4742" s="53">
        <v>19.4103911967652</v>
      </c>
      <c r="W4742" s="53">
        <v>12.264719281662783</v>
      </c>
    </row>
    <row r="4743" spans="3:23" x14ac:dyDescent="0.25">
      <c r="C4743" s="70">
        <v>0</v>
      </c>
      <c r="D4743" s="53">
        <v>5172</v>
      </c>
      <c r="E4743" s="53">
        <v>8985</v>
      </c>
      <c r="F4743" s="53">
        <v>552.52599999999995</v>
      </c>
      <c r="G4743" s="53">
        <v>0.84049868699599417</v>
      </c>
      <c r="H4743" s="53">
        <v>0.57562604340567614</v>
      </c>
      <c r="I4743" s="53">
        <v>0.43244147157190638</v>
      </c>
      <c r="J4743" s="53">
        <v>81.149213954112085</v>
      </c>
      <c r="K4743" s="53">
        <v>246</v>
      </c>
      <c r="L4743" s="53">
        <v>132.43445475638052</v>
      </c>
      <c r="M4743" s="53">
        <v>1690.6932469855738</v>
      </c>
      <c r="N4743" s="53">
        <v>41.118040407898498</v>
      </c>
      <c r="O4743" s="53">
        <v>0.62044795454523094</v>
      </c>
      <c r="P4743" s="53">
        <v>2.5055150073863888</v>
      </c>
      <c r="Q4743" s="53">
        <v>59.936110189180674</v>
      </c>
      <c r="R4743" s="53">
        <v>0.99048749369556499</v>
      </c>
      <c r="S4743" s="53">
        <v>7.1342923501095035</v>
      </c>
      <c r="T4743" s="53">
        <v>5.7142580183285952E-4</v>
      </c>
      <c r="U4743" s="53">
        <v>0.30861298636968248</v>
      </c>
      <c r="V4743" s="53">
        <v>147.86870240037919</v>
      </c>
      <c r="W4743" s="53">
        <v>80.117271247515376</v>
      </c>
    </row>
    <row r="4744" spans="3:23" x14ac:dyDescent="0.25">
      <c r="C4744" s="70">
        <v>1</v>
      </c>
      <c r="D4744" s="53">
        <v>109</v>
      </c>
      <c r="E4744" s="53">
        <v>117</v>
      </c>
      <c r="F4744" s="53">
        <v>37.96</v>
      </c>
      <c r="G4744" s="53">
        <v>0.81641167199146902</v>
      </c>
      <c r="H4744" s="53">
        <v>0.93162393162393164</v>
      </c>
      <c r="I4744" s="53">
        <v>0.59890109890109888</v>
      </c>
      <c r="J4744" s="53">
        <v>11.780624362746346</v>
      </c>
      <c r="K4744" s="53">
        <v>186</v>
      </c>
      <c r="L4744" s="53">
        <v>122.11926605504587</v>
      </c>
      <c r="M4744" s="53">
        <v>805.21712538226279</v>
      </c>
      <c r="N4744" s="53">
        <v>28.376347992337966</v>
      </c>
      <c r="O4744" s="53">
        <v>0.40562040826025803</v>
      </c>
      <c r="P4744" s="53">
        <v>2.2239628107234393</v>
      </c>
      <c r="Q4744" s="53">
        <v>201.63265306122443</v>
      </c>
      <c r="R4744" s="53">
        <v>0.95556990323832836</v>
      </c>
      <c r="S4744" s="53">
        <v>5.8852592701207094</v>
      </c>
      <c r="T4744" s="53">
        <v>5.362349021241151E-3</v>
      </c>
      <c r="U4744" s="53">
        <v>0.14374933152298727</v>
      </c>
      <c r="V4744" s="53">
        <v>15.840410648316542</v>
      </c>
      <c r="W4744" s="53">
        <v>9.1473671617551435</v>
      </c>
    </row>
    <row r="4745" spans="3:23" x14ac:dyDescent="0.25">
      <c r="C4745" s="70">
        <v>0</v>
      </c>
      <c r="D4745" s="53">
        <v>60</v>
      </c>
      <c r="E4745" s="53">
        <v>64</v>
      </c>
      <c r="F4745" s="53">
        <v>26.050999999999998</v>
      </c>
      <c r="G4745" s="53">
        <v>0.68068677120167276</v>
      </c>
      <c r="H4745" s="53">
        <v>0.9375</v>
      </c>
      <c r="I4745" s="53">
        <v>0.68181818181818177</v>
      </c>
      <c r="J4745" s="53">
        <v>8.7403874447366334</v>
      </c>
      <c r="K4745" s="53">
        <v>151</v>
      </c>
      <c r="L4745" s="53">
        <v>118.26666666666667</v>
      </c>
      <c r="M4745" s="53">
        <v>452.50395480225995</v>
      </c>
      <c r="N4745" s="53">
        <v>21.272140343704486</v>
      </c>
      <c r="O4745" s="53">
        <v>-0.1564253151072762</v>
      </c>
      <c r="P4745" s="53">
        <v>1.8559468737965577</v>
      </c>
      <c r="Q4745" s="53">
        <v>106.24242424242428</v>
      </c>
      <c r="R4745" s="53">
        <v>0.95047813368189249</v>
      </c>
      <c r="S4745" s="53">
        <v>5.2898980954642862</v>
      </c>
      <c r="T4745" s="53">
        <v>1.0509131721252951E-2</v>
      </c>
      <c r="U4745" s="53">
        <v>0.17214815307037848</v>
      </c>
      <c r="V4745" s="53">
        <v>10.323477795994284</v>
      </c>
      <c r="W4745" s="53">
        <v>7.5627174404774502</v>
      </c>
    </row>
    <row r="4746" spans="3:23" x14ac:dyDescent="0.25">
      <c r="C4746" s="70">
        <v>0</v>
      </c>
      <c r="D4746" s="53">
        <v>251</v>
      </c>
      <c r="E4746" s="53">
        <v>274</v>
      </c>
      <c r="F4746" s="53">
        <v>63.209000000000003</v>
      </c>
      <c r="G4746" s="53">
        <v>0.84041251284151786</v>
      </c>
      <c r="H4746" s="53">
        <v>0.91605839416058399</v>
      </c>
      <c r="I4746" s="53">
        <v>0.57045454545454544</v>
      </c>
      <c r="J4746" s="53">
        <v>17.876888032555492</v>
      </c>
      <c r="K4746" s="53">
        <v>179</v>
      </c>
      <c r="L4746" s="53">
        <v>124.37450199203187</v>
      </c>
      <c r="M4746" s="53">
        <v>790.64318725099622</v>
      </c>
      <c r="N4746" s="53">
        <v>28.118378104915585</v>
      </c>
      <c r="O4746" s="53">
        <v>7.0565087534363469E-2</v>
      </c>
      <c r="P4746" s="53">
        <v>1.9635245838410913</v>
      </c>
      <c r="Q4746" s="53">
        <v>489.78913043478155</v>
      </c>
      <c r="R4746" s="53">
        <v>0.89975935698435094</v>
      </c>
      <c r="S4746" s="53">
        <v>6.3492285544935383</v>
      </c>
      <c r="T4746" s="53">
        <v>2.8355387523629422E-3</v>
      </c>
      <c r="U4746" s="53">
        <v>0.22187782916006368</v>
      </c>
      <c r="V4746" s="53">
        <v>25.420495638252053</v>
      </c>
      <c r="W4746" s="53">
        <v>13.776567387630118</v>
      </c>
    </row>
    <row r="4747" spans="3:23" x14ac:dyDescent="0.25">
      <c r="C4747" s="70">
        <v>0</v>
      </c>
      <c r="D4747" s="53">
        <v>43</v>
      </c>
      <c r="E4747" s="53">
        <v>47</v>
      </c>
      <c r="F4747" s="53">
        <v>21.552</v>
      </c>
      <c r="G4747" s="53">
        <v>0.53810701977690156</v>
      </c>
      <c r="H4747" s="53">
        <v>0.91489361702127658</v>
      </c>
      <c r="I4747" s="53">
        <v>0.68253968253968256</v>
      </c>
      <c r="J4747" s="53">
        <v>7.399277020331918</v>
      </c>
      <c r="K4747" s="53">
        <v>133</v>
      </c>
      <c r="L4747" s="53">
        <v>106.55813953488372</v>
      </c>
      <c r="M4747" s="53">
        <v>293.91915836101884</v>
      </c>
      <c r="N4747" s="53">
        <v>17.144070647340989</v>
      </c>
      <c r="O4747" s="53">
        <v>-0.20430878311508655</v>
      </c>
      <c r="P4747" s="53">
        <v>1.8709809244279338</v>
      </c>
      <c r="Q4747" s="53">
        <v>589.2285714285714</v>
      </c>
      <c r="R4747" s="53">
        <v>0.3801660322742807</v>
      </c>
      <c r="S4747" s="53">
        <v>4.8970813244192257</v>
      </c>
      <c r="T4747" s="53">
        <v>1.5510204081632669E-2</v>
      </c>
      <c r="U4747" s="53">
        <v>0.17049241696381046</v>
      </c>
      <c r="V4747" s="53">
        <v>8.1744544421237428</v>
      </c>
      <c r="W4747" s="53">
        <v>6.8900557484721601</v>
      </c>
    </row>
    <row r="4748" spans="3:23" x14ac:dyDescent="0.25">
      <c r="C4748" s="70">
        <v>0</v>
      </c>
      <c r="D4748" s="53">
        <v>5276</v>
      </c>
      <c r="E4748" s="53">
        <v>9080</v>
      </c>
      <c r="F4748" s="53">
        <v>547.34699999999998</v>
      </c>
      <c r="G4748" s="53">
        <v>0.84252015577846984</v>
      </c>
      <c r="H4748" s="53">
        <v>0.58105726872246699</v>
      </c>
      <c r="I4748" s="53">
        <v>0.43175122749590833</v>
      </c>
      <c r="J4748" s="53">
        <v>81.961038536750607</v>
      </c>
      <c r="K4748" s="53">
        <v>255</v>
      </c>
      <c r="L4748" s="53">
        <v>132.53089461713418</v>
      </c>
      <c r="M4748" s="53">
        <v>1734.2316519767583</v>
      </c>
      <c r="N4748" s="53">
        <v>41.644107049818686</v>
      </c>
      <c r="O4748" s="53">
        <v>0.66633306928396185</v>
      </c>
      <c r="P4748" s="53">
        <v>2.5161675576722042</v>
      </c>
      <c r="Q4748" s="53">
        <v>58.185723566672863</v>
      </c>
      <c r="R4748" s="53">
        <v>0.99087228193835586</v>
      </c>
      <c r="S4748" s="53">
        <v>7.1276577762820006</v>
      </c>
      <c r="T4748" s="53">
        <v>6.2265474034696E-4</v>
      </c>
      <c r="U4748" s="53">
        <v>0.31257950178607818</v>
      </c>
      <c r="V4748" s="53">
        <v>148.4132108217274</v>
      </c>
      <c r="W4748" s="53">
        <v>79.944975327787091</v>
      </c>
    </row>
    <row r="4749" spans="3:23" x14ac:dyDescent="0.25">
      <c r="C4749" s="70">
        <v>1</v>
      </c>
      <c r="D4749" s="53">
        <v>97</v>
      </c>
      <c r="E4749" s="53">
        <v>103</v>
      </c>
      <c r="F4749" s="53">
        <v>33.825000000000003</v>
      </c>
      <c r="G4749" s="53">
        <v>0.68046933656390274</v>
      </c>
      <c r="H4749" s="53">
        <v>0.94174757281553401</v>
      </c>
      <c r="I4749" s="53">
        <v>0.67361111111111116</v>
      </c>
      <c r="J4749" s="53">
        <v>11.113245963232828</v>
      </c>
      <c r="K4749" s="53">
        <v>198</v>
      </c>
      <c r="L4749" s="53">
        <v>126.02061855670104</v>
      </c>
      <c r="M4749" s="53">
        <v>1040.3120704467347</v>
      </c>
      <c r="N4749" s="53">
        <v>32.253869077162427</v>
      </c>
      <c r="O4749" s="53">
        <v>0.51525262778813796</v>
      </c>
      <c r="P4749" s="53">
        <v>2.2209124234676092</v>
      </c>
      <c r="Q4749" s="53">
        <v>249.17948717948704</v>
      </c>
      <c r="R4749" s="53">
        <v>0.94515810169961334</v>
      </c>
      <c r="S4749" s="53">
        <v>5.9089896462216291</v>
      </c>
      <c r="T4749" s="53">
        <v>6.5746219592373346E-3</v>
      </c>
      <c r="U4749" s="53">
        <v>0.11187911028951525</v>
      </c>
      <c r="V4749" s="53">
        <v>13.136351140875396</v>
      </c>
      <c r="W4749" s="53">
        <v>9.6260101561392872</v>
      </c>
    </row>
    <row r="4750" spans="3:23" x14ac:dyDescent="0.25">
      <c r="C4750" s="70">
        <v>0</v>
      </c>
      <c r="D4750" s="53">
        <v>78</v>
      </c>
      <c r="E4750" s="53">
        <v>84</v>
      </c>
      <c r="F4750" s="53">
        <v>30.55</v>
      </c>
      <c r="G4750" s="53">
        <v>0.77632906467977891</v>
      </c>
      <c r="H4750" s="53">
        <v>0.9285714285714286</v>
      </c>
      <c r="I4750" s="53">
        <v>0.66666666666666663</v>
      </c>
      <c r="J4750" s="53">
        <v>9.9655749703337584</v>
      </c>
      <c r="K4750" s="53">
        <v>158</v>
      </c>
      <c r="L4750" s="53">
        <v>116.52564102564102</v>
      </c>
      <c r="M4750" s="53">
        <v>506.27855477855491</v>
      </c>
      <c r="N4750" s="53">
        <v>22.500634541686928</v>
      </c>
      <c r="O4750" s="53">
        <v>6.5763649599375806E-2</v>
      </c>
      <c r="P4750" s="53">
        <v>1.8618687453424763</v>
      </c>
      <c r="Q4750" s="53">
        <v>102.24615384615389</v>
      </c>
      <c r="R4750" s="53">
        <v>0.95187239508976984</v>
      </c>
      <c r="S4750" s="53">
        <v>5.4581031802342892</v>
      </c>
      <c r="T4750" s="53">
        <v>7.9289940828402208E-3</v>
      </c>
      <c r="U4750" s="53">
        <v>0.16102578771630394</v>
      </c>
      <c r="V4750" s="53">
        <v>12.66587319829601</v>
      </c>
      <c r="W4750" s="53">
        <v>7.9836524692195781</v>
      </c>
    </row>
    <row r="4751" spans="3:23" x14ac:dyDescent="0.25">
      <c r="C4751" s="70">
        <v>0</v>
      </c>
      <c r="D4751" s="53">
        <v>459</v>
      </c>
      <c r="E4751" s="53">
        <v>638</v>
      </c>
      <c r="F4751" s="53">
        <v>114.045</v>
      </c>
      <c r="G4751" s="53">
        <v>0.94892082713358761</v>
      </c>
      <c r="H4751" s="53">
        <v>0.71943573667711602</v>
      </c>
      <c r="I4751" s="53">
        <v>0.44347826086956521</v>
      </c>
      <c r="J4751" s="53">
        <v>24.174717186214188</v>
      </c>
      <c r="K4751" s="53">
        <v>196</v>
      </c>
      <c r="L4751" s="53">
        <v>118.62527233115469</v>
      </c>
      <c r="M4751" s="53">
        <v>689.5535957226175</v>
      </c>
      <c r="N4751" s="53">
        <v>26.25935253814567</v>
      </c>
      <c r="O4751" s="53">
        <v>0.45521504208318703</v>
      </c>
      <c r="P4751" s="53">
        <v>2.5109738519398808</v>
      </c>
      <c r="Q4751" s="53">
        <v>267.78544423440428</v>
      </c>
      <c r="R4751" s="53">
        <v>0.94190525257638569</v>
      </c>
      <c r="S4751" s="53">
        <v>6.4016660761997866</v>
      </c>
      <c r="T4751" s="53">
        <v>2.1172737375867176E-3</v>
      </c>
      <c r="U4751" s="53">
        <v>0.28172626575453635</v>
      </c>
      <c r="V4751" s="53">
        <v>52.375840760234496</v>
      </c>
      <c r="W4751" s="53">
        <v>16.525325931561987</v>
      </c>
    </row>
    <row r="4752" spans="3:23" x14ac:dyDescent="0.25">
      <c r="C4752" s="70">
        <v>0</v>
      </c>
      <c r="D4752" s="53">
        <v>57</v>
      </c>
      <c r="E4752" s="53">
        <v>61</v>
      </c>
      <c r="F4752" s="53">
        <v>25.471999999999998</v>
      </c>
      <c r="G4752" s="53">
        <v>0.71204260390783725</v>
      </c>
      <c r="H4752" s="53">
        <v>0.93442622950819676</v>
      </c>
      <c r="I4752" s="53">
        <v>0.74025974025974028</v>
      </c>
      <c r="J4752" s="53">
        <v>8.5190758917798277</v>
      </c>
      <c r="K4752" s="53">
        <v>147</v>
      </c>
      <c r="L4752" s="53">
        <v>111.70175438596492</v>
      </c>
      <c r="M4752" s="53">
        <v>348.53446115288222</v>
      </c>
      <c r="N4752" s="53">
        <v>18.669077672795787</v>
      </c>
      <c r="O4752" s="53">
        <v>-0.11794979301601831</v>
      </c>
      <c r="P4752" s="53">
        <v>2.2642457555467201</v>
      </c>
      <c r="Q4752" s="53">
        <v>834.32142857142787</v>
      </c>
      <c r="R4752" s="53">
        <v>0.4377442678896869</v>
      </c>
      <c r="S4752" s="53">
        <v>5.2317555842263097</v>
      </c>
      <c r="T4752" s="53">
        <v>1.2755102040816342E-2</v>
      </c>
      <c r="U4752" s="53">
        <v>7.3265853114271209E-2</v>
      </c>
      <c r="V4752" s="53">
        <v>10.256363022833209</v>
      </c>
      <c r="W4752" s="53">
        <v>7.2013643931415547</v>
      </c>
    </row>
    <row r="4753" spans="3:23" x14ac:dyDescent="0.25">
      <c r="C4753" s="70">
        <v>0</v>
      </c>
      <c r="D4753" s="53">
        <v>5159</v>
      </c>
      <c r="E4753" s="53">
        <v>8975</v>
      </c>
      <c r="F4753" s="53">
        <v>469.73899999999998</v>
      </c>
      <c r="G4753" s="53">
        <v>0.84655958163988321</v>
      </c>
      <c r="H4753" s="53">
        <v>0.57481894150417823</v>
      </c>
      <c r="I4753" s="53">
        <v>0.42671629445822995</v>
      </c>
      <c r="J4753" s="53">
        <v>81.047164116264454</v>
      </c>
      <c r="K4753" s="53">
        <v>255</v>
      </c>
      <c r="L4753" s="53">
        <v>135.22504361310331</v>
      </c>
      <c r="M4753" s="53">
        <v>1749.0457007299626</v>
      </c>
      <c r="N4753" s="53">
        <v>41.821593713415112</v>
      </c>
      <c r="O4753" s="53">
        <v>0.68747386020696688</v>
      </c>
      <c r="P4753" s="53">
        <v>2.5916949386553885</v>
      </c>
      <c r="Q4753" s="53">
        <v>61.379216941640088</v>
      </c>
      <c r="R4753" s="53">
        <v>0.99060968097369728</v>
      </c>
      <c r="S4753" s="53">
        <v>7.1476762293181881</v>
      </c>
      <c r="T4753" s="53">
        <v>6.2131511656989273E-4</v>
      </c>
      <c r="U4753" s="53">
        <v>0.31307547263576563</v>
      </c>
      <c r="V4753" s="53">
        <v>147.44737693654403</v>
      </c>
      <c r="W4753" s="53">
        <v>78.485350222242488</v>
      </c>
    </row>
    <row r="4754" spans="3:23" x14ac:dyDescent="0.25">
      <c r="C4754" s="70">
        <v>1</v>
      </c>
      <c r="D4754" s="53">
        <v>91</v>
      </c>
      <c r="E4754" s="53">
        <v>96</v>
      </c>
      <c r="F4754" s="53">
        <v>31.657999999999998</v>
      </c>
      <c r="G4754" s="53">
        <v>0.50842242037949126</v>
      </c>
      <c r="H4754" s="53">
        <v>0.94791666666666663</v>
      </c>
      <c r="I4754" s="53">
        <v>0.75206611570247939</v>
      </c>
      <c r="J4754" s="53">
        <v>10.764051215546115</v>
      </c>
      <c r="K4754" s="53">
        <v>188</v>
      </c>
      <c r="L4754" s="53">
        <v>130.02197802197801</v>
      </c>
      <c r="M4754" s="53">
        <v>939.19951159951131</v>
      </c>
      <c r="N4754" s="53">
        <v>30.646362126678451</v>
      </c>
      <c r="O4754" s="53">
        <v>0.13911516839028193</v>
      </c>
      <c r="P4754" s="53">
        <v>1.8653686332948509</v>
      </c>
      <c r="Q4754" s="53">
        <v>300.93939393939377</v>
      </c>
      <c r="R4754" s="53">
        <v>0.92783822680004657</v>
      </c>
      <c r="S4754" s="53">
        <v>5.7262626019705234</v>
      </c>
      <c r="T4754" s="53">
        <v>7.690541781450887E-3</v>
      </c>
      <c r="U4754" s="53">
        <v>0.11918161642118821</v>
      </c>
      <c r="V4754" s="53">
        <v>11.703504948606529</v>
      </c>
      <c r="W4754" s="53">
        <v>10.077979393382456</v>
      </c>
    </row>
    <row r="4755" spans="3:23" x14ac:dyDescent="0.25">
      <c r="C4755" s="70">
        <v>0</v>
      </c>
      <c r="D4755" s="53">
        <v>97</v>
      </c>
      <c r="E4755" s="53">
        <v>102</v>
      </c>
      <c r="F4755" s="53">
        <v>33.734000000000002</v>
      </c>
      <c r="G4755" s="53">
        <v>0.76482020698068109</v>
      </c>
      <c r="H4755" s="53">
        <v>0.9509803921568627</v>
      </c>
      <c r="I4755" s="53">
        <v>0.69285714285714284</v>
      </c>
      <c r="J4755" s="53">
        <v>11.113245963232828</v>
      </c>
      <c r="K4755" s="53">
        <v>165</v>
      </c>
      <c r="L4755" s="53">
        <v>120.54639175257732</v>
      </c>
      <c r="M4755" s="53">
        <v>599.77126288659804</v>
      </c>
      <c r="N4755" s="53">
        <v>24.490227905975029</v>
      </c>
      <c r="O4755" s="53">
        <v>0.12621839603772692</v>
      </c>
      <c r="P4755" s="53">
        <v>1.8385028227198366</v>
      </c>
      <c r="Q4755" s="53">
        <v>130.75974025974014</v>
      </c>
      <c r="R4755" s="53">
        <v>0.9516187140333463</v>
      </c>
      <c r="S4755" s="53">
        <v>5.7413127131650228</v>
      </c>
      <c r="T4755" s="53">
        <v>6.6621689998313163E-3</v>
      </c>
      <c r="U4755" s="53">
        <v>0.14783256843221251</v>
      </c>
      <c r="V4755" s="53">
        <v>13.933021528245034</v>
      </c>
      <c r="W4755" s="53">
        <v>8.9762624878110309</v>
      </c>
    </row>
    <row r="4756" spans="3:23" x14ac:dyDescent="0.25">
      <c r="C4756" s="70">
        <v>0</v>
      </c>
      <c r="D4756" s="53">
        <v>491</v>
      </c>
      <c r="E4756" s="53">
        <v>710</v>
      </c>
      <c r="F4756" s="53">
        <v>116.23699999999999</v>
      </c>
      <c r="G4756" s="53">
        <v>0.93733914001991192</v>
      </c>
      <c r="H4756" s="53">
        <v>0.69154929577464785</v>
      </c>
      <c r="I4756" s="53">
        <v>0.42919580419580422</v>
      </c>
      <c r="J4756" s="53">
        <v>25.003212122944621</v>
      </c>
      <c r="K4756" s="53">
        <v>211</v>
      </c>
      <c r="L4756" s="53">
        <v>122.27087576374745</v>
      </c>
      <c r="M4756" s="53">
        <v>760.23872147637042</v>
      </c>
      <c r="N4756" s="53">
        <v>27.572426833276218</v>
      </c>
      <c r="O4756" s="53">
        <v>0.60290646541322412</v>
      </c>
      <c r="P4756" s="53">
        <v>2.8679508715123294</v>
      </c>
      <c r="Q4756" s="53">
        <v>374.82991452991536</v>
      </c>
      <c r="R4756" s="53">
        <v>0.92337528136742864</v>
      </c>
      <c r="S4756" s="53">
        <v>6.4806651886726545</v>
      </c>
      <c r="T4756" s="53">
        <v>1.7766089560961248E-3</v>
      </c>
      <c r="U4756" s="53">
        <v>0.28144059503391405</v>
      </c>
      <c r="V4756" s="53">
        <v>52.284248542260308</v>
      </c>
      <c r="W4756" s="53">
        <v>18.216790855525534</v>
      </c>
    </row>
    <row r="4757" spans="3:23" x14ac:dyDescent="0.25">
      <c r="C4757" s="70">
        <v>0</v>
      </c>
      <c r="D4757" s="53">
        <v>107</v>
      </c>
      <c r="E4757" s="53">
        <v>112</v>
      </c>
      <c r="F4757" s="53">
        <v>37.811</v>
      </c>
      <c r="G4757" s="53">
        <v>0.86263547787692008</v>
      </c>
      <c r="H4757" s="53">
        <v>0.9553571428571429</v>
      </c>
      <c r="I4757" s="53">
        <v>0.78676470588235292</v>
      </c>
      <c r="J4757" s="53">
        <v>11.672044863118991</v>
      </c>
      <c r="K4757" s="53">
        <v>172</v>
      </c>
      <c r="L4757" s="53">
        <v>119.28971962616822</v>
      </c>
      <c r="M4757" s="53">
        <v>672.69828954329023</v>
      </c>
      <c r="N4757" s="53">
        <v>25.936427848554825</v>
      </c>
      <c r="O4757" s="53">
        <v>0.1509072308948636</v>
      </c>
      <c r="P4757" s="53">
        <v>1.9101060953481075</v>
      </c>
      <c r="Q4757" s="53">
        <v>1323.8472222222208</v>
      </c>
      <c r="R4757" s="53">
        <v>0.63865387141094587</v>
      </c>
      <c r="S4757" s="53">
        <v>5.8267538744298601</v>
      </c>
      <c r="T4757" s="53">
        <v>7.6195987654321196E-3</v>
      </c>
      <c r="U4757" s="53">
        <v>0.14644170340015372</v>
      </c>
      <c r="V4757" s="53">
        <v>16.531589689463527</v>
      </c>
      <c r="W4757" s="53">
        <v>8.3621093574927094</v>
      </c>
    </row>
    <row r="4758" spans="3:23" x14ac:dyDescent="0.25">
      <c r="C4758" s="70">
        <v>0</v>
      </c>
      <c r="D4758" s="53">
        <v>5203</v>
      </c>
      <c r="E4758" s="53">
        <v>8930</v>
      </c>
      <c r="F4758" s="53">
        <v>463.24799999999999</v>
      </c>
      <c r="G4758" s="53">
        <v>0.84455976070935812</v>
      </c>
      <c r="H4758" s="53">
        <v>0.58264277715565505</v>
      </c>
      <c r="I4758" s="53">
        <v>0.42383512544802865</v>
      </c>
      <c r="J4758" s="53">
        <v>81.392047223651105</v>
      </c>
      <c r="K4758" s="53">
        <v>251</v>
      </c>
      <c r="L4758" s="53">
        <v>136.21064770324813</v>
      </c>
      <c r="M4758" s="53">
        <v>1800.608829318953</v>
      </c>
      <c r="N4758" s="53">
        <v>42.433581386903377</v>
      </c>
      <c r="O4758" s="53">
        <v>0.68867262708626809</v>
      </c>
      <c r="P4758" s="53">
        <v>2.5179324091392079</v>
      </c>
      <c r="Q4758" s="53">
        <v>60.141321044547645</v>
      </c>
      <c r="R4758" s="53">
        <v>0.99098734955049805</v>
      </c>
      <c r="S4758" s="53">
        <v>7.1488344181983141</v>
      </c>
      <c r="T4758" s="53">
        <v>6.4094133554983956E-4</v>
      </c>
      <c r="U4758" s="53">
        <v>0.31560434297498857</v>
      </c>
      <c r="V4758" s="53">
        <v>147.30897976705677</v>
      </c>
      <c r="W4758" s="53">
        <v>78.878258742122725</v>
      </c>
    </row>
    <row r="4759" spans="3:23" x14ac:dyDescent="0.25">
      <c r="C4759" s="70">
        <v>1</v>
      </c>
      <c r="D4759" s="53">
        <v>89</v>
      </c>
      <c r="E4759" s="53">
        <v>93</v>
      </c>
      <c r="F4759" s="53">
        <v>31.195</v>
      </c>
      <c r="G4759" s="53">
        <v>0.54015632500295696</v>
      </c>
      <c r="H4759" s="53">
        <v>0.956989247311828</v>
      </c>
      <c r="I4759" s="53">
        <v>0.73553719008264462</v>
      </c>
      <c r="J4759" s="53">
        <v>10.64510777218481</v>
      </c>
      <c r="K4759" s="53">
        <v>181</v>
      </c>
      <c r="L4759" s="53">
        <v>124.91011235955057</v>
      </c>
      <c r="M4759" s="53">
        <v>899.03728294177756</v>
      </c>
      <c r="N4759" s="53">
        <v>29.983950422547352</v>
      </c>
      <c r="O4759" s="53">
        <v>0.27133372069718237</v>
      </c>
      <c r="P4759" s="53">
        <v>1.8320144596603787</v>
      </c>
      <c r="Q4759" s="53">
        <v>282.29545454545445</v>
      </c>
      <c r="R4759" s="53">
        <v>0.92841404057325871</v>
      </c>
      <c r="S4759" s="53">
        <v>5.6328171387343353</v>
      </c>
      <c r="T4759" s="53">
        <v>7.5757575757575907E-3</v>
      </c>
      <c r="U4759" s="53">
        <v>0.11643582075671705</v>
      </c>
      <c r="V4759" s="53">
        <v>11.707419459982848</v>
      </c>
      <c r="W4759" s="53">
        <v>9.8525509475150059</v>
      </c>
    </row>
    <row r="4760" spans="3:23" x14ac:dyDescent="0.25">
      <c r="C4760" s="70">
        <v>0</v>
      </c>
      <c r="D4760" s="53">
        <v>111</v>
      </c>
      <c r="E4760" s="53">
        <v>118</v>
      </c>
      <c r="F4760" s="53">
        <v>36.273000000000003</v>
      </c>
      <c r="G4760" s="53">
        <v>0.73963230766545274</v>
      </c>
      <c r="H4760" s="53">
        <v>0.94067796610169496</v>
      </c>
      <c r="I4760" s="53">
        <v>0.67272727272727273</v>
      </c>
      <c r="J4760" s="53">
        <v>11.888212206450683</v>
      </c>
      <c r="K4760" s="53">
        <v>173</v>
      </c>
      <c r="L4760" s="53">
        <v>120.51351351351352</v>
      </c>
      <c r="M4760" s="53">
        <v>678.28845208845212</v>
      </c>
      <c r="N4760" s="53">
        <v>26.043971511435274</v>
      </c>
      <c r="O4760" s="53">
        <v>0.27219089717833284</v>
      </c>
      <c r="P4760" s="53">
        <v>1.985228917808791</v>
      </c>
      <c r="Q4760" s="53">
        <v>118.84444444444445</v>
      </c>
      <c r="R4760" s="53">
        <v>0.95277206751770516</v>
      </c>
      <c r="S4760" s="53">
        <v>5.841493005892298</v>
      </c>
      <c r="T4760" s="53">
        <v>5.987654320987669E-3</v>
      </c>
      <c r="U4760" s="53">
        <v>0.16277818995685345</v>
      </c>
      <c r="V4760" s="53">
        <v>14.638570477135682</v>
      </c>
      <c r="W4760" s="53">
        <v>9.8519216017764712</v>
      </c>
    </row>
    <row r="4761" spans="3:23" x14ac:dyDescent="0.25">
      <c r="C4761" s="70">
        <v>0</v>
      </c>
      <c r="D4761" s="53">
        <v>544</v>
      </c>
      <c r="E4761" s="53">
        <v>762</v>
      </c>
      <c r="F4761" s="53">
        <v>119.81</v>
      </c>
      <c r="G4761" s="53">
        <v>0.93114446572229448</v>
      </c>
      <c r="H4761" s="53">
        <v>0.71391076115485563</v>
      </c>
      <c r="I4761" s="53">
        <v>0.46495726495726497</v>
      </c>
      <c r="J4761" s="53">
        <v>26.318098569918163</v>
      </c>
      <c r="K4761" s="53">
        <v>214</v>
      </c>
      <c r="L4761" s="53">
        <v>120.10477941176471</v>
      </c>
      <c r="M4761" s="53">
        <v>790.43651486837757</v>
      </c>
      <c r="N4761" s="53">
        <v>28.114702823760695</v>
      </c>
      <c r="O4761" s="53">
        <v>0.74298214865843504</v>
      </c>
      <c r="P4761" s="53">
        <v>3.011252887037096</v>
      </c>
      <c r="Q4761" s="53">
        <v>254.05936454849623</v>
      </c>
      <c r="R4761" s="53">
        <v>0.9443886441113275</v>
      </c>
      <c r="S4761" s="53">
        <v>6.4494420321783235</v>
      </c>
      <c r="T4761" s="53">
        <v>1.6051274594244267E-3</v>
      </c>
      <c r="U4761" s="53">
        <v>0.28346916780264514</v>
      </c>
      <c r="V4761" s="53">
        <v>53.099164714527113</v>
      </c>
      <c r="W4761" s="53">
        <v>19.362636730075238</v>
      </c>
    </row>
    <row r="4762" spans="3:23" x14ac:dyDescent="0.25">
      <c r="C4762" s="70">
        <v>0</v>
      </c>
      <c r="D4762" s="53">
        <v>153</v>
      </c>
      <c r="E4762" s="53">
        <v>158</v>
      </c>
      <c r="F4762" s="53">
        <v>45.402999999999999</v>
      </c>
      <c r="G4762" s="53">
        <v>0.85477686710870215</v>
      </c>
      <c r="H4762" s="53">
        <v>0.96835443037974689</v>
      </c>
      <c r="I4762" s="53">
        <v>0.76500000000000001</v>
      </c>
      <c r="J4762" s="53">
        <v>13.957279475043833</v>
      </c>
      <c r="K4762" s="53">
        <v>168</v>
      </c>
      <c r="L4762" s="53">
        <v>123.7124183006536</v>
      </c>
      <c r="M4762" s="53">
        <v>537.71938424492589</v>
      </c>
      <c r="N4762" s="53">
        <v>23.188777118358914</v>
      </c>
      <c r="O4762" s="53">
        <v>-0.15549123693157482</v>
      </c>
      <c r="P4762" s="53">
        <v>1.9997338807593139</v>
      </c>
      <c r="Q4762" s="53">
        <v>755.1095238095229</v>
      </c>
      <c r="R4762" s="53">
        <v>0.6810335497151162</v>
      </c>
      <c r="S4762" s="53">
        <v>5.9967078827474101</v>
      </c>
      <c r="T4762" s="53">
        <v>5.6689342403628022E-3</v>
      </c>
      <c r="U4762" s="53">
        <v>0.11992440714892082</v>
      </c>
      <c r="V4762" s="53">
        <v>19.57616085210643</v>
      </c>
      <c r="W4762" s="53">
        <v>10.159942754753862</v>
      </c>
    </row>
    <row r="4763" spans="3:23" x14ac:dyDescent="0.25">
      <c r="C4763" s="70">
        <v>0</v>
      </c>
      <c r="D4763" s="53">
        <v>5185</v>
      </c>
      <c r="E4763" s="53">
        <v>8873</v>
      </c>
      <c r="F4763" s="53">
        <v>476.79399999999998</v>
      </c>
      <c r="G4763" s="53">
        <v>0.84763628676807412</v>
      </c>
      <c r="H4763" s="53">
        <v>0.58435703820579288</v>
      </c>
      <c r="I4763" s="53">
        <v>0.4223688497882046</v>
      </c>
      <c r="J4763" s="53">
        <v>81.251135619459617</v>
      </c>
      <c r="K4763" s="53">
        <v>255</v>
      </c>
      <c r="L4763" s="53">
        <v>137.68736740597879</v>
      </c>
      <c r="M4763" s="53">
        <v>1871.1439472540644</v>
      </c>
      <c r="N4763" s="53">
        <v>43.256721411291267</v>
      </c>
      <c r="O4763" s="53">
        <v>0.66682896477728915</v>
      </c>
      <c r="P4763" s="53">
        <v>2.4357731159554952</v>
      </c>
      <c r="Q4763" s="53">
        <v>59.924569488237722</v>
      </c>
      <c r="R4763" s="53">
        <v>0.99117336527211086</v>
      </c>
      <c r="S4763" s="53">
        <v>7.1815168685456836</v>
      </c>
      <c r="T4763" s="53">
        <v>5.9563182456123733E-4</v>
      </c>
      <c r="U4763" s="53">
        <v>0.30972519167741241</v>
      </c>
      <c r="V4763" s="53">
        <v>146.99386704800847</v>
      </c>
      <c r="W4763" s="53">
        <v>77.991671995022159</v>
      </c>
    </row>
    <row r="4764" spans="3:23" x14ac:dyDescent="0.25">
      <c r="C4764" s="70">
        <v>1</v>
      </c>
      <c r="D4764" s="53">
        <v>76</v>
      </c>
      <c r="E4764" s="53">
        <v>81</v>
      </c>
      <c r="F4764" s="53">
        <v>29.417000000000002</v>
      </c>
      <c r="G4764" s="53">
        <v>0.60753732344129796</v>
      </c>
      <c r="H4764" s="53">
        <v>0.93827160493827155</v>
      </c>
      <c r="I4764" s="53">
        <v>0.69090909090909092</v>
      </c>
      <c r="J4764" s="53">
        <v>9.8369815187318714</v>
      </c>
      <c r="K4764" s="53">
        <v>170</v>
      </c>
      <c r="L4764" s="53">
        <v>119.61842105263158</v>
      </c>
      <c r="M4764" s="53">
        <v>667.65245614035086</v>
      </c>
      <c r="N4764" s="53">
        <v>25.838971654080023</v>
      </c>
      <c r="O4764" s="53">
        <v>0.2982985811212282</v>
      </c>
      <c r="P4764" s="53">
        <v>1.9584443296487415</v>
      </c>
      <c r="Q4764" s="53">
        <v>249.10833333333323</v>
      </c>
      <c r="R4764" s="53">
        <v>0.92890904645875116</v>
      </c>
      <c r="S4764" s="53">
        <v>5.5666849146170447</v>
      </c>
      <c r="T4764" s="53">
        <v>8.6111111111110937E-3</v>
      </c>
      <c r="U4764" s="53">
        <v>0.11176471852490379</v>
      </c>
      <c r="V4764" s="53">
        <v>11.152989676877455</v>
      </c>
      <c r="W4764" s="53">
        <v>8.8587207833586863</v>
      </c>
    </row>
    <row r="4765" spans="3:23" x14ac:dyDescent="0.25">
      <c r="C4765" s="70">
        <v>0</v>
      </c>
      <c r="D4765" s="53">
        <v>116</v>
      </c>
      <c r="E4765" s="53">
        <v>122</v>
      </c>
      <c r="F4765" s="53">
        <v>37.74499999999999</v>
      </c>
      <c r="G4765" s="53">
        <v>0.76083271075046177</v>
      </c>
      <c r="H4765" s="53">
        <v>0.95081967213114749</v>
      </c>
      <c r="I4765" s="53">
        <v>0.70303030303030301</v>
      </c>
      <c r="J4765" s="53">
        <v>12.153015559492996</v>
      </c>
      <c r="K4765" s="53">
        <v>177</v>
      </c>
      <c r="L4765" s="53">
        <v>124.56896551724138</v>
      </c>
      <c r="M4765" s="53">
        <v>779.32563718140909</v>
      </c>
      <c r="N4765" s="53">
        <v>27.916404445798694</v>
      </c>
      <c r="O4765" s="53">
        <v>0.25641963793631173</v>
      </c>
      <c r="P4765" s="53">
        <v>1.8934137862951577</v>
      </c>
      <c r="Q4765" s="53">
        <v>137.58888888888893</v>
      </c>
      <c r="R4765" s="53">
        <v>0.94893156726771422</v>
      </c>
      <c r="S4765" s="53">
        <v>5.9783335811852583</v>
      </c>
      <c r="T4765" s="53">
        <v>5.8024691358024832E-3</v>
      </c>
      <c r="U4765" s="53">
        <v>0.16756731713821602</v>
      </c>
      <c r="V4765" s="53">
        <v>15.291563370669635</v>
      </c>
      <c r="W4765" s="53">
        <v>9.9234304034898795</v>
      </c>
    </row>
    <row r="4766" spans="3:23" x14ac:dyDescent="0.25">
      <c r="C4766" s="70">
        <v>0</v>
      </c>
      <c r="D4766" s="53">
        <v>617</v>
      </c>
      <c r="E4766" s="53">
        <v>853</v>
      </c>
      <c r="F4766" s="53">
        <v>124.68899999999999</v>
      </c>
      <c r="G4766" s="53">
        <v>0.92232205164053327</v>
      </c>
      <c r="H4766" s="53">
        <v>0.7233294255568582</v>
      </c>
      <c r="I4766" s="53">
        <v>0.47903726708074534</v>
      </c>
      <c r="J4766" s="53">
        <v>28.028357053198739</v>
      </c>
      <c r="K4766" s="53">
        <v>236</v>
      </c>
      <c r="L4766" s="53">
        <v>118.98865478119936</v>
      </c>
      <c r="M4766" s="53">
        <v>906.43980614199359</v>
      </c>
      <c r="N4766" s="53">
        <v>30.107138790359897</v>
      </c>
      <c r="O4766" s="53">
        <v>1.2714454244592366</v>
      </c>
      <c r="P4766" s="53">
        <v>4.5435416274892493</v>
      </c>
      <c r="Q4766" s="53">
        <v>360.10562310030161</v>
      </c>
      <c r="R4766" s="53">
        <v>0.92358932159129614</v>
      </c>
      <c r="S4766" s="53">
        <v>6.4754368024672555</v>
      </c>
      <c r="T4766" s="53">
        <v>1.55902107334562E-3</v>
      </c>
      <c r="U4766" s="53">
        <v>0.28670807334863646</v>
      </c>
      <c r="V4766" s="53">
        <v>53.924102141315558</v>
      </c>
      <c r="W4766" s="53">
        <v>20.837464349733693</v>
      </c>
    </row>
    <row r="4767" spans="3:23" x14ac:dyDescent="0.25">
      <c r="C4767" s="70">
        <v>0</v>
      </c>
      <c r="D4767" s="53">
        <v>227</v>
      </c>
      <c r="E4767" s="53">
        <v>234</v>
      </c>
      <c r="F4767" s="53">
        <v>59.33</v>
      </c>
      <c r="G4767" s="53">
        <v>0.90352263850016845</v>
      </c>
      <c r="H4767" s="53">
        <v>0.97008547008547008</v>
      </c>
      <c r="I4767" s="53">
        <v>0.76430976430976427</v>
      </c>
      <c r="J4767" s="53">
        <v>17.000746355818674</v>
      </c>
      <c r="K4767" s="53">
        <v>163</v>
      </c>
      <c r="L4767" s="53">
        <v>115.3568281938326</v>
      </c>
      <c r="M4767" s="53">
        <v>513.20396865619296</v>
      </c>
      <c r="N4767" s="53">
        <v>22.654005576413919</v>
      </c>
      <c r="O4767" s="53">
        <v>0.35646860564921906</v>
      </c>
      <c r="P4767" s="53">
        <v>1.9940012585924742</v>
      </c>
      <c r="Q4767" s="53">
        <v>409.12662337662402</v>
      </c>
      <c r="R4767" s="53">
        <v>0.77555885998275742</v>
      </c>
      <c r="S4767" s="53">
        <v>6.026389504102097</v>
      </c>
      <c r="T4767" s="53">
        <v>4.1533142182492702E-3</v>
      </c>
      <c r="U4767" s="53">
        <v>0.14730227683216124</v>
      </c>
      <c r="V4767" s="53">
        <v>26.42364189479143</v>
      </c>
      <c r="W4767" s="53">
        <v>11.323597058469723</v>
      </c>
    </row>
    <row r="4768" spans="3:23" x14ac:dyDescent="0.25">
      <c r="C4768" s="70">
        <v>0</v>
      </c>
      <c r="D4768" s="53">
        <v>4992</v>
      </c>
      <c r="E4768" s="53">
        <v>8001</v>
      </c>
      <c r="F4768" s="53">
        <v>519.19499999999994</v>
      </c>
      <c r="G4768" s="53">
        <v>0.86309273143695087</v>
      </c>
      <c r="H4768" s="53">
        <v>0.62392200974878143</v>
      </c>
      <c r="I4768" s="53">
        <v>0.46917293233082707</v>
      </c>
      <c r="J4768" s="53">
        <v>79.724599762670067</v>
      </c>
      <c r="K4768" s="53">
        <v>255</v>
      </c>
      <c r="L4768" s="53">
        <v>140.45092147435898</v>
      </c>
      <c r="M4768" s="53">
        <v>1908.3566370990275</v>
      </c>
      <c r="N4768" s="53">
        <v>43.684741467691296</v>
      </c>
      <c r="O4768" s="53">
        <v>0.55554493187035259</v>
      </c>
      <c r="P4768" s="53">
        <v>2.2541548494855213</v>
      </c>
      <c r="Q4768" s="53">
        <v>64.188246268657068</v>
      </c>
      <c r="R4768" s="53">
        <v>0.99084190213895185</v>
      </c>
      <c r="S4768" s="53">
        <v>7.1983061251057023</v>
      </c>
      <c r="T4768" s="53">
        <v>4.6638310314095878E-4</v>
      </c>
      <c r="U4768" s="53">
        <v>0.2914696291169529</v>
      </c>
      <c r="V4768" s="53">
        <v>146.248649870669</v>
      </c>
      <c r="W4768" s="53">
        <v>73.8622195837482</v>
      </c>
    </row>
    <row r="4769" spans="3:23" x14ac:dyDescent="0.25">
      <c r="C4769" s="70">
        <v>1</v>
      </c>
      <c r="D4769" s="53">
        <v>71</v>
      </c>
      <c r="E4769" s="53">
        <v>76</v>
      </c>
      <c r="F4769" s="53">
        <v>27.828999999999997</v>
      </c>
      <c r="G4769" s="53">
        <v>0.51018681764704366</v>
      </c>
      <c r="H4769" s="53">
        <v>0.93421052631578949</v>
      </c>
      <c r="I4769" s="53">
        <v>0.71</v>
      </c>
      <c r="J4769" s="53">
        <v>9.5078918628787825</v>
      </c>
      <c r="K4769" s="53">
        <v>167</v>
      </c>
      <c r="L4769" s="53">
        <v>120.95774647887323</v>
      </c>
      <c r="M4769" s="53">
        <v>577.29818913480869</v>
      </c>
      <c r="N4769" s="53">
        <v>24.027030385272514</v>
      </c>
      <c r="O4769" s="53">
        <v>0.28770667366664965</v>
      </c>
      <c r="P4769" s="53">
        <v>1.96521965051734</v>
      </c>
      <c r="Q4769" s="53">
        <v>261.24545454545444</v>
      </c>
      <c r="R4769" s="53">
        <v>0.91051459776579413</v>
      </c>
      <c r="S4769" s="53">
        <v>5.5369333870493715</v>
      </c>
      <c r="T4769" s="53">
        <v>9.4214876033057622E-3</v>
      </c>
      <c r="U4769" s="53">
        <v>0.11125143247954587</v>
      </c>
      <c r="V4769" s="53">
        <v>10.352510028546504</v>
      </c>
      <c r="W4769" s="53">
        <v>8.9038171347909838</v>
      </c>
    </row>
    <row r="4770" spans="3:23" x14ac:dyDescent="0.25">
      <c r="C4770" s="70">
        <v>0</v>
      </c>
      <c r="D4770" s="53">
        <v>95</v>
      </c>
      <c r="E4770" s="53">
        <v>101</v>
      </c>
      <c r="F4770" s="53">
        <v>32.716999999999999</v>
      </c>
      <c r="G4770" s="53">
        <v>0.5333035979772357</v>
      </c>
      <c r="H4770" s="53">
        <v>0.94059405940594054</v>
      </c>
      <c r="I4770" s="53">
        <v>0.65972222222222221</v>
      </c>
      <c r="J4770" s="53">
        <v>10.99807968464679</v>
      </c>
      <c r="K4770" s="53">
        <v>126</v>
      </c>
      <c r="L4770" s="53">
        <v>102.01052631578948</v>
      </c>
      <c r="M4770" s="53">
        <v>162.05307950727891</v>
      </c>
      <c r="N4770" s="53">
        <v>12.730007050558884</v>
      </c>
      <c r="O4770" s="53">
        <v>6.5227739008857491E-2</v>
      </c>
      <c r="P4770" s="53">
        <v>1.8500729332421759</v>
      </c>
      <c r="Q4770" s="53">
        <v>65.185897435897431</v>
      </c>
      <c r="R4770" s="53">
        <v>0.94171956242445931</v>
      </c>
      <c r="S4770" s="53">
        <v>5.2955540291102983</v>
      </c>
      <c r="T4770" s="53">
        <v>6.9855358316896678E-3</v>
      </c>
      <c r="U4770" s="53">
        <v>0.1730140052255435</v>
      </c>
      <c r="V4770" s="53">
        <v>12.047681451002383</v>
      </c>
      <c r="W4770" s="53">
        <v>10.191421876906407</v>
      </c>
    </row>
    <row r="4771" spans="3:23" x14ac:dyDescent="0.25">
      <c r="C4771" s="70">
        <v>0</v>
      </c>
      <c r="D4771" s="53">
        <v>126</v>
      </c>
      <c r="E4771" s="53">
        <v>139</v>
      </c>
      <c r="F4771" s="53">
        <v>41.326000000000001</v>
      </c>
      <c r="G4771" s="53">
        <v>0.81604601648686059</v>
      </c>
      <c r="H4771" s="53">
        <v>0.90647482014388492</v>
      </c>
      <c r="I4771" s="53">
        <v>0.6737967914438503</v>
      </c>
      <c r="J4771" s="53">
        <v>12.666024736934256</v>
      </c>
      <c r="K4771" s="53">
        <v>181</v>
      </c>
      <c r="L4771" s="53">
        <v>121.3015873015873</v>
      </c>
      <c r="M4771" s="53">
        <v>790.18031746031727</v>
      </c>
      <c r="N4771" s="53">
        <v>28.110146165758678</v>
      </c>
      <c r="O4771" s="53">
        <v>0.3710416891274691</v>
      </c>
      <c r="P4771" s="53">
        <v>2.005853857509901</v>
      </c>
      <c r="Q4771" s="53">
        <v>126.60784313725489</v>
      </c>
      <c r="R4771" s="53">
        <v>0.9507646096174095</v>
      </c>
      <c r="S4771" s="53">
        <v>5.9410225819896949</v>
      </c>
      <c r="T4771" s="53">
        <v>5.0461361014994275E-3</v>
      </c>
      <c r="U4771" s="53">
        <v>0.19433552482764907</v>
      </c>
      <c r="V4771" s="53">
        <v>17.12320303232401</v>
      </c>
      <c r="W4771" s="53">
        <v>9.8969876668499861</v>
      </c>
    </row>
    <row r="4772" spans="3:23" x14ac:dyDescent="0.25">
      <c r="C4772" s="70">
        <v>0</v>
      </c>
      <c r="D4772" s="53">
        <v>651</v>
      </c>
      <c r="E4772" s="53">
        <v>883</v>
      </c>
      <c r="F4772" s="53">
        <v>127.501</v>
      </c>
      <c r="G4772" s="53">
        <v>0.91941598052306328</v>
      </c>
      <c r="H4772" s="53">
        <v>0.73725934314835784</v>
      </c>
      <c r="I4772" s="53">
        <v>0.49468085106382981</v>
      </c>
      <c r="J4772" s="53">
        <v>28.790257790137808</v>
      </c>
      <c r="K4772" s="53">
        <v>240</v>
      </c>
      <c r="L4772" s="53">
        <v>116.16282642089094</v>
      </c>
      <c r="M4772" s="53">
        <v>1046.1426775375153</v>
      </c>
      <c r="N4772" s="53">
        <v>32.344128950050816</v>
      </c>
      <c r="O4772" s="53">
        <v>1.6136146884330234</v>
      </c>
      <c r="P4772" s="53">
        <v>5.3587582216705876</v>
      </c>
      <c r="Q4772" s="53">
        <v>254.52901785714315</v>
      </c>
      <c r="R4772" s="53">
        <v>0.94113838976644815</v>
      </c>
      <c r="S4772" s="53">
        <v>6.3781719729815123</v>
      </c>
      <c r="T4772" s="53">
        <v>1.3220131802721329E-3</v>
      </c>
      <c r="U4772" s="53">
        <v>0.27654161693785045</v>
      </c>
      <c r="V4772" s="53">
        <v>54.69250608083118</v>
      </c>
      <c r="W4772" s="53">
        <v>21.509823157747011</v>
      </c>
    </row>
    <row r="4773" spans="3:23" x14ac:dyDescent="0.25">
      <c r="C4773" s="70">
        <v>0</v>
      </c>
      <c r="D4773" s="53">
        <v>286</v>
      </c>
      <c r="E4773" s="53">
        <v>305</v>
      </c>
      <c r="F4773" s="53">
        <v>68.236999999999995</v>
      </c>
      <c r="G4773" s="53">
        <v>0.90247277527546921</v>
      </c>
      <c r="H4773" s="53">
        <v>0.93770491803278688</v>
      </c>
      <c r="I4773" s="53">
        <v>0.73333333333333328</v>
      </c>
      <c r="J4773" s="53">
        <v>19.082623241951211</v>
      </c>
      <c r="K4773" s="53">
        <v>151</v>
      </c>
      <c r="L4773" s="53">
        <v>111.79020979020979</v>
      </c>
      <c r="M4773" s="53">
        <v>353.43653539443</v>
      </c>
      <c r="N4773" s="53">
        <v>18.799907856009028</v>
      </c>
      <c r="O4773" s="53">
        <v>0.28333663671960735</v>
      </c>
      <c r="P4773" s="53">
        <v>1.9356741732605931</v>
      </c>
      <c r="Q4773" s="53">
        <v>376.69975186104267</v>
      </c>
      <c r="R4773" s="53">
        <v>0.81022858695288902</v>
      </c>
      <c r="S4773" s="53">
        <v>5.8898790896368016</v>
      </c>
      <c r="T4773" s="53">
        <v>3.0601752365940153E-3</v>
      </c>
      <c r="U4773" s="53">
        <v>0.20820215967944963</v>
      </c>
      <c r="V4773" s="53">
        <v>29.542045825866705</v>
      </c>
      <c r="W4773" s="53">
        <v>12.725144591491992</v>
      </c>
    </row>
    <row r="4774" spans="3:23" x14ac:dyDescent="0.25">
      <c r="C4774" s="70">
        <v>0</v>
      </c>
      <c r="D4774" s="53">
        <v>4649</v>
      </c>
      <c r="E4774" s="53">
        <v>7757</v>
      </c>
      <c r="F4774" s="53">
        <v>456.73</v>
      </c>
      <c r="G4774" s="53">
        <v>0.86477640137252065</v>
      </c>
      <c r="H4774" s="53">
        <v>0.59932963774655146</v>
      </c>
      <c r="I4774" s="53">
        <v>0.43916493481957303</v>
      </c>
      <c r="J4774" s="53">
        <v>76.936926397366378</v>
      </c>
      <c r="K4774" s="53">
        <v>252</v>
      </c>
      <c r="L4774" s="53">
        <v>143.74704237470425</v>
      </c>
      <c r="M4774" s="53">
        <v>1984.9114719949928</v>
      </c>
      <c r="N4774" s="53">
        <v>44.552345302969101</v>
      </c>
      <c r="O4774" s="53">
        <v>0.4616733988165227</v>
      </c>
      <c r="P4774" s="53">
        <v>2.1367429523073915</v>
      </c>
      <c r="Q4774" s="53">
        <v>63.287294889825972</v>
      </c>
      <c r="R4774" s="53">
        <v>0.99106408878220942</v>
      </c>
      <c r="S4774" s="53">
        <v>7.2437885659275771</v>
      </c>
      <c r="T4774" s="53">
        <v>4.7589186865293955E-4</v>
      </c>
      <c r="U4774" s="53">
        <v>0.28990435159992134</v>
      </c>
      <c r="V4774" s="53">
        <v>147.41723657430643</v>
      </c>
      <c r="W4774" s="53">
        <v>74.02661531796771</v>
      </c>
    </row>
    <row r="4775" spans="3:23" x14ac:dyDescent="0.25">
      <c r="C4775" s="70">
        <v>0</v>
      </c>
      <c r="D4775" s="53">
        <v>77</v>
      </c>
      <c r="E4775" s="53">
        <v>83</v>
      </c>
      <c r="F4775" s="53">
        <v>30.55</v>
      </c>
      <c r="G4775" s="53">
        <v>0.78474103983564181</v>
      </c>
      <c r="H4775" s="53">
        <v>0.92771084337349397</v>
      </c>
      <c r="I4775" s="53">
        <v>0.65811965811965811</v>
      </c>
      <c r="J4775" s="53">
        <v>9.9014870067383072</v>
      </c>
      <c r="K4775" s="53">
        <v>152</v>
      </c>
      <c r="L4775" s="53">
        <v>107</v>
      </c>
      <c r="M4775" s="53">
        <v>386.76315789473682</v>
      </c>
      <c r="N4775" s="53">
        <v>19.666294971212469</v>
      </c>
      <c r="O4775" s="53">
        <v>0.59001739774788642</v>
      </c>
      <c r="P4775" s="53">
        <v>2.2961063326094648</v>
      </c>
      <c r="Q4775" s="53">
        <v>198.46031746031747</v>
      </c>
      <c r="R4775" s="53">
        <v>0.85968280607292158</v>
      </c>
      <c r="S4775" s="53">
        <v>5.3333540344490951</v>
      </c>
      <c r="T4775" s="53">
        <v>8.4404132023179548E-3</v>
      </c>
      <c r="U4775" s="53">
        <v>0.11579137479198259</v>
      </c>
      <c r="V4775" s="53">
        <v>12.703405301140641</v>
      </c>
      <c r="W4775" s="53">
        <v>7.8738725096459055</v>
      </c>
    </row>
    <row r="4776" spans="3:23" x14ac:dyDescent="0.25">
      <c r="C4776" s="70">
        <v>1</v>
      </c>
      <c r="D4776" s="53">
        <v>73</v>
      </c>
      <c r="E4776" s="53">
        <v>77</v>
      </c>
      <c r="F4776" s="53">
        <v>27.828999999999997</v>
      </c>
      <c r="G4776" s="53">
        <v>0.46824451445113674</v>
      </c>
      <c r="H4776" s="53">
        <v>0.94805194805194803</v>
      </c>
      <c r="I4776" s="53">
        <v>0.73</v>
      </c>
      <c r="J4776" s="53">
        <v>9.6408758298023347</v>
      </c>
      <c r="K4776" s="53">
        <v>169</v>
      </c>
      <c r="L4776" s="53">
        <v>122.12328767123287</v>
      </c>
      <c r="M4776" s="53">
        <v>584.91514459665154</v>
      </c>
      <c r="N4776" s="53">
        <v>24.185019011707464</v>
      </c>
      <c r="O4776" s="53">
        <v>0.18956575056702618</v>
      </c>
      <c r="P4776" s="53">
        <v>1.9797057147186166</v>
      </c>
      <c r="Q4776" s="53">
        <v>292.74545454545449</v>
      </c>
      <c r="R4776" s="53">
        <v>0.8971920857910991</v>
      </c>
      <c r="S4776" s="53">
        <v>5.5116084629303348</v>
      </c>
      <c r="T4776" s="53">
        <v>9.2561983471074142E-3</v>
      </c>
      <c r="U4776" s="53">
        <v>0.10472479181027924</v>
      </c>
      <c r="V4776" s="53">
        <v>10.342976793446445</v>
      </c>
      <c r="W4776" s="53">
        <v>9.1390432604167646</v>
      </c>
    </row>
    <row r="4777" spans="3:23" x14ac:dyDescent="0.25">
      <c r="C4777" s="70">
        <v>0</v>
      </c>
      <c r="D4777" s="53">
        <v>80</v>
      </c>
      <c r="E4777" s="53">
        <v>84</v>
      </c>
      <c r="F4777" s="53">
        <v>29.144000000000002</v>
      </c>
      <c r="G4777" s="53">
        <v>0.56082577080101137</v>
      </c>
      <c r="H4777" s="53">
        <v>0.95238095238095233</v>
      </c>
      <c r="I4777" s="53">
        <v>0.72727272727272729</v>
      </c>
      <c r="J4777" s="53">
        <v>10.09253008808064</v>
      </c>
      <c r="K4777" s="53">
        <v>133</v>
      </c>
      <c r="L4777" s="53">
        <v>106.97499999999999</v>
      </c>
      <c r="M4777" s="53">
        <v>239.44240506329106</v>
      </c>
      <c r="N4777" s="53">
        <v>15.473926620715606</v>
      </c>
      <c r="O4777" s="53">
        <v>7.4056386840888624E-2</v>
      </c>
      <c r="P4777" s="53">
        <v>1.843496876069358</v>
      </c>
      <c r="Q4777" s="53">
        <v>103.17500000000001</v>
      </c>
      <c r="R4777" s="53">
        <v>0.88514683809060923</v>
      </c>
      <c r="S4777" s="53">
        <v>5.2997476260021452</v>
      </c>
      <c r="T4777" s="53">
        <v>8.4722222222222039E-3</v>
      </c>
      <c r="U4777" s="53">
        <v>0.16624975922770033</v>
      </c>
      <c r="V4777" s="53">
        <v>11.165932518213422</v>
      </c>
      <c r="W4777" s="53">
        <v>9.244653463779521</v>
      </c>
    </row>
    <row r="4778" spans="3:23" x14ac:dyDescent="0.25">
      <c r="C4778" s="70">
        <v>0</v>
      </c>
      <c r="D4778" s="53">
        <v>866</v>
      </c>
      <c r="E4778" s="53">
        <v>1408</v>
      </c>
      <c r="F4778" s="53">
        <v>169.59699999999998</v>
      </c>
      <c r="G4778" s="53">
        <v>0.82288944915033102</v>
      </c>
      <c r="H4778" s="53">
        <v>0.61505681818181823</v>
      </c>
      <c r="I4778" s="53">
        <v>0.38420585625554571</v>
      </c>
      <c r="J4778" s="53">
        <v>33.205804398337513</v>
      </c>
      <c r="K4778" s="53">
        <v>246</v>
      </c>
      <c r="L4778" s="53">
        <v>114.04157043879907</v>
      </c>
      <c r="M4778" s="53">
        <v>1148.807518455726</v>
      </c>
      <c r="N4778" s="53">
        <v>33.894063174186215</v>
      </c>
      <c r="O4778" s="53">
        <v>1.8116749192983841</v>
      </c>
      <c r="P4778" s="53">
        <v>6.0501212362276684</v>
      </c>
      <c r="Q4778" s="53">
        <v>249.0995652173915</v>
      </c>
      <c r="R4778" s="53">
        <v>0.93853324964787999</v>
      </c>
      <c r="S4778" s="53">
        <v>6.3123738666895042</v>
      </c>
      <c r="T4778" s="53">
        <v>1.0914933837429667E-3</v>
      </c>
      <c r="U4778" s="53">
        <v>0.30623395400168407</v>
      </c>
      <c r="V4778" s="53">
        <v>60.258587183637275</v>
      </c>
      <c r="W4778" s="53">
        <v>34.239020149242634</v>
      </c>
    </row>
    <row r="4779" spans="3:23" x14ac:dyDescent="0.25">
      <c r="C4779" s="70">
        <v>0</v>
      </c>
      <c r="D4779" s="53">
        <v>319</v>
      </c>
      <c r="E4779" s="53">
        <v>331</v>
      </c>
      <c r="F4779" s="53">
        <v>72.131999999999991</v>
      </c>
      <c r="G4779" s="53">
        <v>0.89813116968296225</v>
      </c>
      <c r="H4779" s="53">
        <v>0.96374622356495465</v>
      </c>
      <c r="I4779" s="53">
        <v>0.76682692307692313</v>
      </c>
      <c r="J4779" s="53">
        <v>20.153496341094684</v>
      </c>
      <c r="K4779" s="53">
        <v>133</v>
      </c>
      <c r="L4779" s="53">
        <v>105.92789968652038</v>
      </c>
      <c r="M4779" s="53">
        <v>181.55767827921375</v>
      </c>
      <c r="N4779" s="53">
        <v>13.474334056984551</v>
      </c>
      <c r="O4779" s="53">
        <v>0.14211636292670604</v>
      </c>
      <c r="P4779" s="53">
        <v>1.9832333496506642</v>
      </c>
      <c r="Q4779" s="53">
        <v>276.30303030303065</v>
      </c>
      <c r="R4779" s="53">
        <v>0.72901800977589504</v>
      </c>
      <c r="S4779" s="53">
        <v>5.55573147838727</v>
      </c>
      <c r="T4779" s="53">
        <v>3.1134366798702372E-3</v>
      </c>
      <c r="U4779" s="53">
        <v>0.2542958327366554</v>
      </c>
      <c r="V4779" s="53">
        <v>31.077984678699671</v>
      </c>
      <c r="W4779" s="53">
        <v>13.665849023534136</v>
      </c>
    </row>
    <row r="4780" spans="3:23" x14ac:dyDescent="0.25">
      <c r="C4780" s="70">
        <v>0</v>
      </c>
      <c r="D4780" s="53">
        <v>4366</v>
      </c>
      <c r="E4780" s="53">
        <v>7408</v>
      </c>
      <c r="F4780" s="53">
        <v>438.05599999999998</v>
      </c>
      <c r="G4780" s="53">
        <v>0.85883564461835993</v>
      </c>
      <c r="H4780" s="53">
        <v>0.5893628509719222</v>
      </c>
      <c r="I4780" s="53">
        <v>0.44074298405007067</v>
      </c>
      <c r="J4780" s="53">
        <v>74.558459294125171</v>
      </c>
      <c r="K4780" s="53">
        <v>254</v>
      </c>
      <c r="L4780" s="53">
        <v>146.44502977553825</v>
      </c>
      <c r="M4780" s="53">
        <v>1964.6103796440211</v>
      </c>
      <c r="N4780" s="53">
        <v>44.323925589279895</v>
      </c>
      <c r="O4780" s="53">
        <v>0.41615543351441836</v>
      </c>
      <c r="P4780" s="53">
        <v>2.1017709982511912</v>
      </c>
      <c r="Q4780" s="53">
        <v>66.661758814102939</v>
      </c>
      <c r="R4780" s="53">
        <v>0.99079731417323191</v>
      </c>
      <c r="S4780" s="53">
        <v>7.2573327383852204</v>
      </c>
      <c r="T4780" s="53">
        <v>4.7851000703692548E-4</v>
      </c>
      <c r="U4780" s="53">
        <v>0.28250367591646375</v>
      </c>
      <c r="V4780" s="53">
        <v>143.39807339918528</v>
      </c>
      <c r="W4780" s="53">
        <v>73.455841283460146</v>
      </c>
    </row>
    <row r="4781" spans="3:23" x14ac:dyDescent="0.25">
      <c r="C4781" s="70">
        <v>0</v>
      </c>
      <c r="D4781" s="53">
        <v>62</v>
      </c>
      <c r="E4781" s="53">
        <v>66</v>
      </c>
      <c r="F4781" s="53">
        <v>26.141999999999996</v>
      </c>
      <c r="G4781" s="53">
        <v>0.64023685427621302</v>
      </c>
      <c r="H4781" s="53">
        <v>0.93939393939393945</v>
      </c>
      <c r="I4781" s="53">
        <v>0.70454545454545459</v>
      </c>
      <c r="J4781" s="53">
        <v>8.8848664465809541</v>
      </c>
      <c r="K4781" s="53">
        <v>131</v>
      </c>
      <c r="L4781" s="53">
        <v>105.20967741935483</v>
      </c>
      <c r="M4781" s="53">
        <v>192.79138022210466</v>
      </c>
      <c r="N4781" s="53">
        <v>13.884933569236285</v>
      </c>
      <c r="O4781" s="53">
        <v>0.11369399935626247</v>
      </c>
      <c r="P4781" s="53">
        <v>1.8058425858787379</v>
      </c>
      <c r="Q4781" s="53">
        <v>163.95833333333329</v>
      </c>
      <c r="R4781" s="53">
        <v>0.86676427914561116</v>
      </c>
      <c r="S4781" s="53">
        <v>5.0223505440833689</v>
      </c>
      <c r="T4781" s="53">
        <v>1.0416666666666645E-2</v>
      </c>
      <c r="U4781" s="53">
        <v>0.13944312406821727</v>
      </c>
      <c r="V4781" s="53">
        <v>10.222075815102858</v>
      </c>
      <c r="W4781" s="53">
        <v>7.8523693026180235</v>
      </c>
    </row>
    <row r="4782" spans="3:23" x14ac:dyDescent="0.25">
      <c r="C4782" s="70">
        <v>1</v>
      </c>
      <c r="D4782" s="53">
        <v>80</v>
      </c>
      <c r="E4782" s="53">
        <v>84</v>
      </c>
      <c r="F4782" s="53">
        <v>29.144000000000002</v>
      </c>
      <c r="G4782" s="53">
        <v>0.56082577080101192</v>
      </c>
      <c r="H4782" s="53">
        <v>0.95238095238095233</v>
      </c>
      <c r="I4782" s="53">
        <v>0.72727272727272729</v>
      </c>
      <c r="J4782" s="53">
        <v>10.09253008808064</v>
      </c>
      <c r="K4782" s="53">
        <v>170</v>
      </c>
      <c r="L4782" s="53">
        <v>120.075</v>
      </c>
      <c r="M4782" s="53">
        <v>651.71582278480969</v>
      </c>
      <c r="N4782" s="53">
        <v>25.528725443797811</v>
      </c>
      <c r="O4782" s="53">
        <v>0.23595515323834343</v>
      </c>
      <c r="P4782" s="53">
        <v>1.8660668875879785</v>
      </c>
      <c r="Q4782" s="53">
        <v>245.86666666666656</v>
      </c>
      <c r="R4782" s="53">
        <v>0.91664676679504187</v>
      </c>
      <c r="S4782" s="53">
        <v>5.5653115322251008</v>
      </c>
      <c r="T4782" s="53">
        <v>8.3333333333333141E-3</v>
      </c>
      <c r="U4782" s="53">
        <v>0.10280241587895948</v>
      </c>
      <c r="V4782" s="53">
        <v>11.165932518213424</v>
      </c>
      <c r="W4782" s="53">
        <v>9.2446534637795175</v>
      </c>
    </row>
    <row r="4783" spans="3:23" x14ac:dyDescent="0.25">
      <c r="C4783" s="70">
        <v>0</v>
      </c>
      <c r="D4783" s="53">
        <v>73</v>
      </c>
      <c r="E4783" s="53">
        <v>77</v>
      </c>
      <c r="F4783" s="53">
        <v>27.738</v>
      </c>
      <c r="G4783" s="53">
        <v>0.56840537891884446</v>
      </c>
      <c r="H4783" s="53">
        <v>0.94805194805194803</v>
      </c>
      <c r="I4783" s="53">
        <v>0.73737373737373735</v>
      </c>
      <c r="J4783" s="53">
        <v>9.6408758298023347</v>
      </c>
      <c r="K4783" s="53">
        <v>123</v>
      </c>
      <c r="L4783" s="53">
        <v>102.42465753424658</v>
      </c>
      <c r="M4783" s="53">
        <v>122.08105022831049</v>
      </c>
      <c r="N4783" s="53">
        <v>11.049029379466347</v>
      </c>
      <c r="O4783" s="53">
        <v>5.6913483646819037E-2</v>
      </c>
      <c r="P4783" s="53">
        <v>1.8738667851648414</v>
      </c>
      <c r="Q4783" s="53">
        <v>73.703703703703681</v>
      </c>
      <c r="R4783" s="53">
        <v>0.8748419836109681</v>
      </c>
      <c r="S4783" s="53">
        <v>4.860789627254622</v>
      </c>
      <c r="T4783" s="53">
        <v>9.4307270233196221E-3</v>
      </c>
      <c r="U4783" s="53">
        <v>0.17985336271692492</v>
      </c>
      <c r="V4783" s="53">
        <v>10.701295527432695</v>
      </c>
      <c r="W4783" s="53">
        <v>8.8044763452981307</v>
      </c>
    </row>
    <row r="4784" spans="3:23" x14ac:dyDescent="0.25">
      <c r="C4784" s="70">
        <v>0</v>
      </c>
      <c r="D4784" s="53">
        <v>854</v>
      </c>
      <c r="E4784" s="53">
        <v>1431</v>
      </c>
      <c r="F4784" s="53">
        <v>174.005</v>
      </c>
      <c r="G4784" s="53">
        <v>0.8233104076600728</v>
      </c>
      <c r="H4784" s="53">
        <v>0.59678546470999305</v>
      </c>
      <c r="I4784" s="53">
        <v>0.37130434782608696</v>
      </c>
      <c r="J4784" s="53">
        <v>32.974938532222147</v>
      </c>
      <c r="K4784" s="53">
        <v>244</v>
      </c>
      <c r="L4784" s="53">
        <v>115.71077283372365</v>
      </c>
      <c r="M4784" s="53">
        <v>1391.1999541499749</v>
      </c>
      <c r="N4784" s="53">
        <v>37.29879293154103</v>
      </c>
      <c r="O4784" s="53">
        <v>1.6480808462564471</v>
      </c>
      <c r="P4784" s="53">
        <v>5.0335969391711561</v>
      </c>
      <c r="Q4784" s="53">
        <v>197.69181585677836</v>
      </c>
      <c r="R4784" s="53">
        <v>0.95099678268678223</v>
      </c>
      <c r="S4784" s="53">
        <v>6.3459192593772951</v>
      </c>
      <c r="T4784" s="53">
        <v>1.0603744815321043E-3</v>
      </c>
      <c r="U4784" s="53">
        <v>0.30543749576702073</v>
      </c>
      <c r="V4784" s="53">
        <v>60.406442229807396</v>
      </c>
      <c r="W4784" s="53">
        <v>34.286175799058149</v>
      </c>
    </row>
    <row r="4785" spans="3:23" x14ac:dyDescent="0.25">
      <c r="C4785" s="70">
        <v>0</v>
      </c>
      <c r="D4785" s="53">
        <v>317</v>
      </c>
      <c r="E4785" s="53">
        <v>334</v>
      </c>
      <c r="F4785" s="53">
        <v>69.245999999999995</v>
      </c>
      <c r="G4785" s="53">
        <v>0.87067189103238152</v>
      </c>
      <c r="H4785" s="53">
        <v>0.94910179640718562</v>
      </c>
      <c r="I4785" s="53">
        <v>0.75476190476190474</v>
      </c>
      <c r="J4785" s="53">
        <v>20.090219901261573</v>
      </c>
      <c r="K4785" s="53">
        <v>132</v>
      </c>
      <c r="L4785" s="53">
        <v>101.36593059936908</v>
      </c>
      <c r="M4785" s="53">
        <v>130.56820269137091</v>
      </c>
      <c r="N4785" s="53">
        <v>11.426644419573531</v>
      </c>
      <c r="O4785" s="53">
        <v>0.59881809013173348</v>
      </c>
      <c r="P4785" s="53">
        <v>2.502002618730657</v>
      </c>
      <c r="Q4785" s="53">
        <v>276.19585253456364</v>
      </c>
      <c r="R4785" s="53">
        <v>0.77549158686310005</v>
      </c>
      <c r="S4785" s="53">
        <v>5.2317752115165801</v>
      </c>
      <c r="T4785" s="53">
        <v>4.1623309053069801E-3</v>
      </c>
      <c r="U4785" s="53">
        <v>0.29831890022417901</v>
      </c>
      <c r="V4785" s="53">
        <v>29.162180402623211</v>
      </c>
      <c r="W4785" s="53">
        <v>14.343834517936852</v>
      </c>
    </row>
    <row r="4786" spans="3:23" x14ac:dyDescent="0.25">
      <c r="C4786" s="70">
        <v>0</v>
      </c>
      <c r="D4786" s="53">
        <v>4315</v>
      </c>
      <c r="E4786" s="53">
        <v>7222</v>
      </c>
      <c r="F4786" s="53">
        <v>441.41399999999999</v>
      </c>
      <c r="G4786" s="53">
        <v>0.86006933055967349</v>
      </c>
      <c r="H4786" s="53">
        <v>0.5974799224591526</v>
      </c>
      <c r="I4786" s="53">
        <v>0.43441055068962048</v>
      </c>
      <c r="J4786" s="53">
        <v>74.121715006684965</v>
      </c>
      <c r="K4786" s="53">
        <v>254</v>
      </c>
      <c r="L4786" s="53">
        <v>146.01019698725378</v>
      </c>
      <c r="M4786" s="53">
        <v>1977.7597476431611</v>
      </c>
      <c r="N4786" s="53">
        <v>44.472010834266996</v>
      </c>
      <c r="O4786" s="53">
        <v>0.38225973526856566</v>
      </c>
      <c r="P4786" s="53">
        <v>2.026755636682509</v>
      </c>
      <c r="Q4786" s="53">
        <v>66.001698301698482</v>
      </c>
      <c r="R4786" s="53">
        <v>0.9906163315880846</v>
      </c>
      <c r="S4786" s="53">
        <v>7.2440958729619132</v>
      </c>
      <c r="T4786" s="53">
        <v>4.683827660850701E-4</v>
      </c>
      <c r="U4786" s="53">
        <v>0.28528016461522615</v>
      </c>
      <c r="V4786" s="53">
        <v>142.16924538504239</v>
      </c>
      <c r="W4786" s="53">
        <v>72.53150352814832</v>
      </c>
    </row>
    <row r="4787" spans="3:23" x14ac:dyDescent="0.25">
      <c r="C4787" s="70">
        <v>0</v>
      </c>
      <c r="D4787" s="53">
        <v>54</v>
      </c>
      <c r="E4787" s="53">
        <v>58</v>
      </c>
      <c r="F4787" s="53">
        <v>24.182000000000002</v>
      </c>
      <c r="G4787" s="53">
        <v>0.51985619770628066</v>
      </c>
      <c r="H4787" s="53">
        <v>0.93103448275862066</v>
      </c>
      <c r="I4787" s="53">
        <v>0.67500000000000004</v>
      </c>
      <c r="J4787" s="53">
        <v>8.291859587312052</v>
      </c>
      <c r="K4787" s="53">
        <v>109</v>
      </c>
      <c r="L4787" s="53">
        <v>92.481481481481481</v>
      </c>
      <c r="M4787" s="53">
        <v>58.669461914744936</v>
      </c>
      <c r="N4787" s="53">
        <v>7.659599331214717</v>
      </c>
      <c r="O4787" s="53">
        <v>0.44569331045714394</v>
      </c>
      <c r="P4787" s="53">
        <v>2.1948554061681307</v>
      </c>
      <c r="Q4787" s="53">
        <v>29.39772727272728</v>
      </c>
      <c r="R4787" s="53">
        <v>0.8360563523206952</v>
      </c>
      <c r="S4787" s="53">
        <v>4.5738794001112968</v>
      </c>
      <c r="T4787" s="53">
        <v>1.1880165289256174E-2</v>
      </c>
      <c r="U4787" s="53">
        <v>0.26136306874943221</v>
      </c>
      <c r="V4787" s="53">
        <v>9.0758123807387285</v>
      </c>
      <c r="W4787" s="53">
        <v>7.7530471022043104</v>
      </c>
    </row>
    <row r="4788" spans="3:23" x14ac:dyDescent="0.25">
      <c r="C4788" s="70">
        <v>0</v>
      </c>
      <c r="D4788" s="53">
        <v>43</v>
      </c>
      <c r="E4788" s="53">
        <v>47</v>
      </c>
      <c r="F4788" s="53">
        <v>21.552</v>
      </c>
      <c r="G4788" s="53">
        <v>0.53810701977690156</v>
      </c>
      <c r="H4788" s="53">
        <v>0.91489361702127658</v>
      </c>
      <c r="I4788" s="53">
        <v>0.68253968253968256</v>
      </c>
      <c r="J4788" s="53">
        <v>7.399277020331918</v>
      </c>
      <c r="K4788" s="53">
        <v>119</v>
      </c>
      <c r="L4788" s="53">
        <v>100.55813953488372</v>
      </c>
      <c r="M4788" s="53">
        <v>106.53820598006644</v>
      </c>
      <c r="N4788" s="53">
        <v>10.321734640072203</v>
      </c>
      <c r="O4788" s="53">
        <v>3.7203294961930936E-2</v>
      </c>
      <c r="P4788" s="53">
        <v>2.0088850917928256</v>
      </c>
      <c r="Q4788" s="53">
        <v>111.21428571428575</v>
      </c>
      <c r="R4788" s="53">
        <v>0.81889423314771559</v>
      </c>
      <c r="S4788" s="53">
        <v>4.6294121382720883</v>
      </c>
      <c r="T4788" s="53">
        <v>1.4693877551020428E-2</v>
      </c>
      <c r="U4788" s="53">
        <v>0.18001001940464573</v>
      </c>
      <c r="V4788" s="53">
        <v>8.1744544421237428</v>
      </c>
      <c r="W4788" s="53">
        <v>6.8900557484721601</v>
      </c>
    </row>
    <row r="4789" spans="3:23" x14ac:dyDescent="0.25">
      <c r="C4789" s="70">
        <v>1</v>
      </c>
      <c r="D4789" s="53">
        <v>82</v>
      </c>
      <c r="E4789" s="53">
        <v>87</v>
      </c>
      <c r="F4789" s="53">
        <v>30.086999999999996</v>
      </c>
      <c r="G4789" s="53">
        <v>0.43642436375279681</v>
      </c>
      <c r="H4789" s="53">
        <v>0.94252873563218387</v>
      </c>
      <c r="I4789" s="53">
        <v>0.68333333333333335</v>
      </c>
      <c r="J4789" s="53">
        <v>10.217907939900583</v>
      </c>
      <c r="K4789" s="53">
        <v>188</v>
      </c>
      <c r="L4789" s="53">
        <v>127.23170731707317</v>
      </c>
      <c r="M4789" s="53">
        <v>947.36540198735327</v>
      </c>
      <c r="N4789" s="53">
        <v>30.779301518834913</v>
      </c>
      <c r="O4789" s="53">
        <v>0.26758564294989035</v>
      </c>
      <c r="P4789" s="53">
        <v>1.8816602554943527</v>
      </c>
      <c r="Q4789" s="53">
        <v>297.4538461538462</v>
      </c>
      <c r="R4789" s="53">
        <v>0.9163576476954397</v>
      </c>
      <c r="S4789" s="53">
        <v>5.6318230411506836</v>
      </c>
      <c r="T4789" s="53">
        <v>7.8106508875739481E-3</v>
      </c>
      <c r="U4789" s="53">
        <v>9.1507221184599016E-2</v>
      </c>
      <c r="V4789" s="53">
        <v>10.861072962471216</v>
      </c>
      <c r="W4789" s="53">
        <v>9.7721520908845232</v>
      </c>
    </row>
    <row r="4790" spans="3:23" x14ac:dyDescent="0.25">
      <c r="C4790" s="70">
        <v>0</v>
      </c>
      <c r="D4790" s="53">
        <v>923</v>
      </c>
      <c r="E4790" s="53">
        <v>1601</v>
      </c>
      <c r="F4790" s="53">
        <v>188.13800000000001</v>
      </c>
      <c r="G4790" s="53">
        <v>0.80937682417401879</v>
      </c>
      <c r="H4790" s="53">
        <v>0.57651467832604619</v>
      </c>
      <c r="I4790" s="53">
        <v>0.35609567901234568</v>
      </c>
      <c r="J4790" s="53">
        <v>34.281191633176277</v>
      </c>
      <c r="K4790" s="53">
        <v>244</v>
      </c>
      <c r="L4790" s="53">
        <v>117.5157096424702</v>
      </c>
      <c r="M4790" s="53">
        <v>1473.3216076032368</v>
      </c>
      <c r="N4790" s="53">
        <v>38.383871711999518</v>
      </c>
      <c r="O4790" s="53">
        <v>1.5479594521064846</v>
      </c>
      <c r="P4790" s="53">
        <v>4.644153538987954</v>
      </c>
      <c r="Q4790" s="53">
        <v>272.9712121212097</v>
      </c>
      <c r="R4790" s="53">
        <v>0.93618954806515275</v>
      </c>
      <c r="S4790" s="53">
        <v>6.4252650940730121</v>
      </c>
      <c r="T4790" s="53">
        <v>9.0536042240586508E-4</v>
      </c>
      <c r="U4790" s="53">
        <v>0.30263250310556872</v>
      </c>
      <c r="V4790" s="53">
        <v>62.400145194312657</v>
      </c>
      <c r="W4790" s="53">
        <v>36.646960679187465</v>
      </c>
    </row>
    <row r="4791" spans="3:23" x14ac:dyDescent="0.25">
      <c r="C4791" s="70">
        <v>0</v>
      </c>
      <c r="D4791" s="53">
        <v>61</v>
      </c>
      <c r="E4791" s="53">
        <v>67</v>
      </c>
      <c r="F4791" s="53">
        <v>26.720999999999997</v>
      </c>
      <c r="G4791" s="53">
        <v>0.51341758730643883</v>
      </c>
      <c r="H4791" s="53">
        <v>0.91044776119402981</v>
      </c>
      <c r="I4791" s="53">
        <v>0.67777777777777781</v>
      </c>
      <c r="J4791" s="53">
        <v>8.8129230241075476</v>
      </c>
      <c r="K4791" s="53">
        <v>105</v>
      </c>
      <c r="L4791" s="53">
        <v>93.47540983606558</v>
      </c>
      <c r="M4791" s="53">
        <v>40.086885245901634</v>
      </c>
      <c r="N4791" s="53">
        <v>6.3314204761571187</v>
      </c>
      <c r="O4791" s="53">
        <v>-0.11798525402903674</v>
      </c>
      <c r="P4791" s="53">
        <v>2.0517207900512506</v>
      </c>
      <c r="Q4791" s="53">
        <v>31.969696969696962</v>
      </c>
      <c r="R4791" s="53">
        <v>0.91518381096912116</v>
      </c>
      <c r="S4791" s="53">
        <v>4.3523656172761003</v>
      </c>
      <c r="T4791" s="53">
        <v>1.2345679012345692E-2</v>
      </c>
      <c r="U4791" s="53">
        <v>0.2283965193056102</v>
      </c>
      <c r="V4791" s="53">
        <v>9.648619970132648</v>
      </c>
      <c r="W4791" s="53">
        <v>8.2798561802586512</v>
      </c>
    </row>
    <row r="4792" spans="3:23" x14ac:dyDescent="0.25">
      <c r="C4792" s="70">
        <v>0</v>
      </c>
      <c r="D4792" s="53">
        <v>371</v>
      </c>
      <c r="E4792" s="53">
        <v>392</v>
      </c>
      <c r="F4792" s="53">
        <v>81.246000000000009</v>
      </c>
      <c r="G4792" s="53">
        <v>0.89896645489986449</v>
      </c>
      <c r="H4792" s="53">
        <v>0.9464285714285714</v>
      </c>
      <c r="I4792" s="53">
        <v>0.70666666666666667</v>
      </c>
      <c r="J4792" s="53">
        <v>21.734117674677879</v>
      </c>
      <c r="K4792" s="53">
        <v>131</v>
      </c>
      <c r="L4792" s="53">
        <v>99.668463611859835</v>
      </c>
      <c r="M4792" s="53">
        <v>117.26546222772636</v>
      </c>
      <c r="N4792" s="53">
        <v>10.828917869654676</v>
      </c>
      <c r="O4792" s="53">
        <v>0.67339625774900003</v>
      </c>
      <c r="P4792" s="53">
        <v>3.0555724343720416</v>
      </c>
      <c r="Q4792" s="53">
        <v>221.05000000000055</v>
      </c>
      <c r="R4792" s="53">
        <v>0.70151129268383938</v>
      </c>
      <c r="S4792" s="53">
        <v>5.2808883356210039</v>
      </c>
      <c r="T4792" s="53">
        <v>2.9561042524005664E-3</v>
      </c>
      <c r="U4792" s="53">
        <v>0.27557637076535102</v>
      </c>
      <c r="V4792" s="53">
        <v>34.05220414153267</v>
      </c>
      <c r="W4792" s="53">
        <v>14.915460653486114</v>
      </c>
    </row>
    <row r="4793" spans="3:23" x14ac:dyDescent="0.25">
      <c r="C4793" s="70">
        <v>0</v>
      </c>
      <c r="D4793" s="53">
        <v>4388</v>
      </c>
      <c r="E4793" s="53">
        <v>7399</v>
      </c>
      <c r="F4793" s="53">
        <v>495.04599999999999</v>
      </c>
      <c r="G4793" s="53">
        <v>0.86875082534273729</v>
      </c>
      <c r="H4793" s="53">
        <v>0.59305311528584947</v>
      </c>
      <c r="I4793" s="53">
        <v>0.45957268537913698</v>
      </c>
      <c r="J4793" s="53">
        <v>74.746070948899344</v>
      </c>
      <c r="K4793" s="53">
        <v>255</v>
      </c>
      <c r="L4793" s="53">
        <v>144.50592525068367</v>
      </c>
      <c r="M4793" s="53">
        <v>1948.336185535323</v>
      </c>
      <c r="N4793" s="53">
        <v>44.139961322313404</v>
      </c>
      <c r="O4793" s="53">
        <v>0.40795704718638837</v>
      </c>
      <c r="P4793" s="53">
        <v>2.1005969167647764</v>
      </c>
      <c r="Q4793" s="53">
        <v>66.496935064934519</v>
      </c>
      <c r="R4793" s="53">
        <v>0.99038704232030661</v>
      </c>
      <c r="S4793" s="53">
        <v>7.2289999174347113</v>
      </c>
      <c r="T4793" s="53">
        <v>4.5648439871812227E-4</v>
      </c>
      <c r="U4793" s="53">
        <v>0.27935620480938445</v>
      </c>
      <c r="V4793" s="53">
        <v>142.21720241275492</v>
      </c>
      <c r="W4793" s="53">
        <v>70.43298922813004</v>
      </c>
    </row>
    <row r="4794" spans="3:23" x14ac:dyDescent="0.25">
      <c r="C4794" s="70">
        <v>0</v>
      </c>
      <c r="D4794" s="53">
        <v>67</v>
      </c>
      <c r="E4794" s="53">
        <v>71</v>
      </c>
      <c r="F4794" s="53">
        <v>27.457000000000001</v>
      </c>
      <c r="G4794" s="53">
        <v>0.61785000214735475</v>
      </c>
      <c r="H4794" s="53">
        <v>0.94366197183098588</v>
      </c>
      <c r="I4794" s="53">
        <v>0.6767676767676768</v>
      </c>
      <c r="J4794" s="53">
        <v>9.2361815431083798</v>
      </c>
      <c r="K4794" s="53">
        <v>118</v>
      </c>
      <c r="L4794" s="53">
        <v>98.656716417910445</v>
      </c>
      <c r="M4794" s="53">
        <v>110.22885572139306</v>
      </c>
      <c r="N4794" s="53">
        <v>10.498993081309896</v>
      </c>
      <c r="O4794" s="53">
        <v>7.7272790440997011E-2</v>
      </c>
      <c r="P4794" s="53">
        <v>1.9516621236020886</v>
      </c>
      <c r="Q4794" s="53">
        <v>76.453703703703695</v>
      </c>
      <c r="R4794" s="53">
        <v>0.88212629971773415</v>
      </c>
      <c r="S4794" s="53">
        <v>4.9482704891207403</v>
      </c>
      <c r="T4794" s="53">
        <v>9.7736625514403316E-3</v>
      </c>
      <c r="U4794" s="53">
        <v>0.2020138065233954</v>
      </c>
      <c r="V4794" s="53">
        <v>10.514681711397131</v>
      </c>
      <c r="W4794" s="53">
        <v>8.2676520053307083</v>
      </c>
    </row>
    <row r="4795" spans="3:23" x14ac:dyDescent="0.25">
      <c r="C4795" s="70">
        <v>1</v>
      </c>
      <c r="D4795" s="53">
        <v>88</v>
      </c>
      <c r="E4795" s="53">
        <v>93</v>
      </c>
      <c r="F4795" s="53">
        <v>31.492999999999995</v>
      </c>
      <c r="G4795" s="53">
        <v>0.41664762231592506</v>
      </c>
      <c r="H4795" s="53">
        <v>0.94623655913978499</v>
      </c>
      <c r="I4795" s="53">
        <v>0.66666666666666663</v>
      </c>
      <c r="J4795" s="53">
        <v>10.585134856802455</v>
      </c>
      <c r="K4795" s="53">
        <v>186</v>
      </c>
      <c r="L4795" s="53">
        <v>123.40909090909091</v>
      </c>
      <c r="M4795" s="53">
        <v>916.54336468129543</v>
      </c>
      <c r="N4795" s="53">
        <v>30.274467207224234</v>
      </c>
      <c r="O4795" s="53">
        <v>0.36681956826961304</v>
      </c>
      <c r="P4795" s="53">
        <v>1.9783874903919918</v>
      </c>
      <c r="Q4795" s="53">
        <v>257.29370629370629</v>
      </c>
      <c r="R4795" s="53">
        <v>0.93278180400506949</v>
      </c>
      <c r="S4795" s="53">
        <v>5.7746059083362731</v>
      </c>
      <c r="T4795" s="53">
        <v>7.0908112866154916E-3</v>
      </c>
      <c r="U4795" s="53">
        <v>9.4934322622255457E-2</v>
      </c>
      <c r="V4795" s="53">
        <v>11.216715222131336</v>
      </c>
      <c r="W4795" s="53">
        <v>10.19675767676766</v>
      </c>
    </row>
    <row r="4796" spans="3:23" x14ac:dyDescent="0.25">
      <c r="C4796" s="70">
        <v>0</v>
      </c>
      <c r="D4796" s="53">
        <v>238</v>
      </c>
      <c r="E4796" s="53">
        <v>258</v>
      </c>
      <c r="F4796" s="53">
        <v>57.626999999999995</v>
      </c>
      <c r="G4796" s="53">
        <v>0.72546445170285678</v>
      </c>
      <c r="H4796" s="53">
        <v>0.92248062015503873</v>
      </c>
      <c r="I4796" s="53">
        <v>0.60869565217391308</v>
      </c>
      <c r="J4796" s="53">
        <v>17.407785949022028</v>
      </c>
      <c r="K4796" s="53">
        <v>160</v>
      </c>
      <c r="L4796" s="53">
        <v>116.02941176470588</v>
      </c>
      <c r="M4796" s="53">
        <v>593.36200049640081</v>
      </c>
      <c r="N4796" s="53">
        <v>24.359022979101621</v>
      </c>
      <c r="O4796" s="53">
        <v>0.27444673420625809</v>
      </c>
      <c r="P4796" s="53">
        <v>1.7402986609752722</v>
      </c>
      <c r="Q4796" s="53">
        <v>42.698067632850282</v>
      </c>
      <c r="R4796" s="53">
        <v>0.98274354978644918</v>
      </c>
      <c r="S4796" s="53">
        <v>5.9239243856523451</v>
      </c>
      <c r="T4796" s="53">
        <v>2.8588765198721226E-3</v>
      </c>
      <c r="U4796" s="53">
        <v>0.2786890831835761</v>
      </c>
      <c r="V4796" s="53">
        <v>21.537094627199469</v>
      </c>
      <c r="W4796" s="53">
        <v>14.823112951931853</v>
      </c>
    </row>
    <row r="4797" spans="3:23" x14ac:dyDescent="0.25">
      <c r="C4797" s="70">
        <v>0</v>
      </c>
      <c r="D4797" s="53">
        <v>36</v>
      </c>
      <c r="E4797" s="53">
        <v>40</v>
      </c>
      <c r="F4797" s="53">
        <v>19.592000000000002</v>
      </c>
      <c r="G4797" s="53">
        <v>0.38282074674438793</v>
      </c>
      <c r="H4797" s="53">
        <v>0.9</v>
      </c>
      <c r="I4797" s="53">
        <v>0.6428571428571429</v>
      </c>
      <c r="J4797" s="53">
        <v>6.7702750025730758</v>
      </c>
      <c r="K4797" s="53">
        <v>97</v>
      </c>
      <c r="L4797" s="53">
        <v>89.916666666666671</v>
      </c>
      <c r="M4797" s="53">
        <v>15.735714285714286</v>
      </c>
      <c r="N4797" s="53">
        <v>3.9668267274629332</v>
      </c>
      <c r="O4797" s="53">
        <v>-0.14914852166396658</v>
      </c>
      <c r="P4797" s="53">
        <v>2.3287002476093659</v>
      </c>
      <c r="Q4797" s="53">
        <v>21.25</v>
      </c>
      <c r="R4797" s="53">
        <v>0.84817486961370014</v>
      </c>
      <c r="S4797" s="53">
        <v>3.663290808177659</v>
      </c>
      <c r="T4797" s="53">
        <v>1.904296875E-2</v>
      </c>
      <c r="U4797" s="53">
        <v>0.27074032738095227</v>
      </c>
      <c r="V4797" s="53">
        <v>7.1802197428460053</v>
      </c>
      <c r="W4797" s="53">
        <v>6.6332495807108005</v>
      </c>
    </row>
    <row r="4798" spans="3:23" x14ac:dyDescent="0.25">
      <c r="C4798" s="70">
        <v>0</v>
      </c>
      <c r="D4798" s="53">
        <v>688</v>
      </c>
      <c r="E4798" s="53">
        <v>977</v>
      </c>
      <c r="F4798" s="53">
        <v>147.738</v>
      </c>
      <c r="G4798" s="53">
        <v>0.91297975452220181</v>
      </c>
      <c r="H4798" s="53">
        <v>0.7041965199590583</v>
      </c>
      <c r="I4798" s="53">
        <v>0.54088050314465408</v>
      </c>
      <c r="J4798" s="53">
        <v>29.597108081327672</v>
      </c>
      <c r="K4798" s="53">
        <v>247</v>
      </c>
      <c r="L4798" s="53">
        <v>124.61627906976744</v>
      </c>
      <c r="M4798" s="53">
        <v>1833.6953386818309</v>
      </c>
      <c r="N4798" s="53">
        <v>42.821669031949597</v>
      </c>
      <c r="O4798" s="53">
        <v>1.1206049903790021</v>
      </c>
      <c r="P4798" s="53">
        <v>3.1406547296698042</v>
      </c>
      <c r="Q4798" s="53">
        <v>444.74922839505967</v>
      </c>
      <c r="R4798" s="53">
        <v>0.89674068951660213</v>
      </c>
      <c r="S4798" s="53">
        <v>6.5759693270362485</v>
      </c>
      <c r="T4798" s="53">
        <v>1.0895347508001663E-3</v>
      </c>
      <c r="U4798" s="53">
        <v>0.20658331710730299</v>
      </c>
      <c r="V4798" s="53">
        <v>54.679536689040702</v>
      </c>
      <c r="W4798" s="53">
        <v>22.30951684897455</v>
      </c>
    </row>
    <row r="4799" spans="3:23" x14ac:dyDescent="0.25">
      <c r="C4799" s="70">
        <v>0</v>
      </c>
      <c r="D4799" s="53">
        <v>383</v>
      </c>
      <c r="E4799" s="53">
        <v>418</v>
      </c>
      <c r="F4799" s="53">
        <v>80.973000000000013</v>
      </c>
      <c r="G4799" s="53">
        <v>0.88790894021759459</v>
      </c>
      <c r="H4799" s="53">
        <v>0.91626794258373201</v>
      </c>
      <c r="I4799" s="53">
        <v>0.66262975778546718</v>
      </c>
      <c r="J4799" s="53">
        <v>22.082815618339236</v>
      </c>
      <c r="K4799" s="53">
        <v>133</v>
      </c>
      <c r="L4799" s="53">
        <v>99.911227154046998</v>
      </c>
      <c r="M4799" s="53">
        <v>142.81932388282112</v>
      </c>
      <c r="N4799" s="53">
        <v>11.950703907419895</v>
      </c>
      <c r="O4799" s="53">
        <v>0.70454581828148222</v>
      </c>
      <c r="P4799" s="53">
        <v>2.5970218427504723</v>
      </c>
      <c r="Q4799" s="53">
        <v>266.06386554621963</v>
      </c>
      <c r="R4799" s="53">
        <v>0.74786383702609505</v>
      </c>
      <c r="S4799" s="53">
        <v>5.3168269004176292</v>
      </c>
      <c r="T4799" s="53">
        <v>2.9630675799731531E-3</v>
      </c>
      <c r="U4799" s="53">
        <v>0.28570855686812668</v>
      </c>
      <c r="V4799" s="53">
        <v>33.821682754102696</v>
      </c>
      <c r="W4799" s="53">
        <v>15.558625263352566</v>
      </c>
    </row>
    <row r="4800" spans="3:23" x14ac:dyDescent="0.25">
      <c r="C4800" s="70">
        <v>0</v>
      </c>
      <c r="D4800" s="53">
        <v>4308</v>
      </c>
      <c r="E4800" s="53">
        <v>6763</v>
      </c>
      <c r="F4800" s="53">
        <v>482.23599999999993</v>
      </c>
      <c r="G4800" s="53">
        <v>0.86609753204155238</v>
      </c>
      <c r="H4800" s="53">
        <v>0.63699541623539846</v>
      </c>
      <c r="I4800" s="53">
        <v>0.46948561464690497</v>
      </c>
      <c r="J4800" s="53">
        <v>74.061568702796734</v>
      </c>
      <c r="K4800" s="53">
        <v>255</v>
      </c>
      <c r="L4800" s="53">
        <v>145.38324048282266</v>
      </c>
      <c r="M4800" s="53">
        <v>1914.8034060744958</v>
      </c>
      <c r="N4800" s="53">
        <v>43.758466678741108</v>
      </c>
      <c r="O4800" s="53">
        <v>0.36847794851110183</v>
      </c>
      <c r="P4800" s="53">
        <v>2.0940891526112497</v>
      </c>
      <c r="Q4800" s="53">
        <v>64.8750270270274</v>
      </c>
      <c r="R4800" s="53">
        <v>0.99037362319324629</v>
      </c>
      <c r="S4800" s="53">
        <v>7.239137061617531</v>
      </c>
      <c r="T4800" s="53">
        <v>4.1878159240325141E-4</v>
      </c>
      <c r="U4800" s="53">
        <v>0.2682493033211919</v>
      </c>
      <c r="V4800" s="53">
        <v>135.43121283810476</v>
      </c>
      <c r="W4800" s="53">
        <v>67.698684204888451</v>
      </c>
    </row>
    <row r="4801" spans="3:23" x14ac:dyDescent="0.25">
      <c r="C4801" s="70">
        <v>0</v>
      </c>
      <c r="D4801" s="53">
        <v>90</v>
      </c>
      <c r="E4801" s="53">
        <v>95</v>
      </c>
      <c r="F4801" s="53">
        <v>31.773999999999997</v>
      </c>
      <c r="G4801" s="53">
        <v>0.45150256664915961</v>
      </c>
      <c r="H4801" s="53">
        <v>0.94736842105263153</v>
      </c>
      <c r="I4801" s="53">
        <v>0.68181818181818177</v>
      </c>
      <c r="J4801" s="53">
        <v>10.704744696916627</v>
      </c>
      <c r="K4801" s="53">
        <v>109</v>
      </c>
      <c r="L4801" s="53">
        <v>93.63333333333334</v>
      </c>
      <c r="M4801" s="53">
        <v>59.852808988764039</v>
      </c>
      <c r="N4801" s="53">
        <v>7.7364597193266667</v>
      </c>
      <c r="O4801" s="53">
        <v>0.23217713535367632</v>
      </c>
      <c r="P4801" s="53">
        <v>1.9107004077540393</v>
      </c>
      <c r="Q4801" s="53">
        <v>19.402777777777771</v>
      </c>
      <c r="R4801" s="53">
        <v>0.92388109250044004</v>
      </c>
      <c r="S4801" s="53">
        <v>4.5487276528967522</v>
      </c>
      <c r="T4801" s="53">
        <v>8.6805555555555733E-3</v>
      </c>
      <c r="U4801" s="53">
        <v>0.31963183421516722</v>
      </c>
      <c r="V4801" s="53">
        <v>11.469561554894385</v>
      </c>
      <c r="W4801" s="53">
        <v>10.233943628090449</v>
      </c>
    </row>
    <row r="4802" spans="3:23" x14ac:dyDescent="0.25">
      <c r="C4802" s="70">
        <v>1</v>
      </c>
      <c r="D4802" s="53">
        <v>76</v>
      </c>
      <c r="E4802" s="53">
        <v>82</v>
      </c>
      <c r="F4802" s="53">
        <v>29.606999999999999</v>
      </c>
      <c r="G4802" s="53">
        <v>0.34595675796774172</v>
      </c>
      <c r="H4802" s="53">
        <v>0.92682926829268297</v>
      </c>
      <c r="I4802" s="53">
        <v>0.69090909090909092</v>
      </c>
      <c r="J4802" s="53">
        <v>9.8369815187318714</v>
      </c>
      <c r="K4802" s="53">
        <v>178</v>
      </c>
      <c r="L4802" s="53">
        <v>125.38157894736842</v>
      </c>
      <c r="M4802" s="53">
        <v>741.73245614035079</v>
      </c>
      <c r="N4802" s="53">
        <v>27.234765578949837</v>
      </c>
      <c r="O4802" s="53">
        <v>0.25727291414407683</v>
      </c>
      <c r="P4802" s="53">
        <v>2.0006780821171684</v>
      </c>
      <c r="Q4802" s="53">
        <v>238.44166666666666</v>
      </c>
      <c r="R4802" s="53">
        <v>0.93833994434817825</v>
      </c>
      <c r="S4802" s="53">
        <v>5.4152405066653753</v>
      </c>
      <c r="T4802" s="53">
        <v>8.4722222222222039E-3</v>
      </c>
      <c r="U4802" s="53">
        <v>0.10550980484213213</v>
      </c>
      <c r="V4802" s="53">
        <v>10.310613228248277</v>
      </c>
      <c r="W4802" s="53">
        <v>9.6739375819023561</v>
      </c>
    </row>
    <row r="4803" spans="3:23" x14ac:dyDescent="0.25">
      <c r="C4803" s="70">
        <v>0</v>
      </c>
      <c r="D4803" s="53">
        <v>243</v>
      </c>
      <c r="E4803" s="53">
        <v>260</v>
      </c>
      <c r="F4803" s="53">
        <v>56.691999999999993</v>
      </c>
      <c r="G4803" s="53">
        <v>0.75308701830247637</v>
      </c>
      <c r="H4803" s="53">
        <v>0.93461538461538463</v>
      </c>
      <c r="I4803" s="53">
        <v>0.66032608695652173</v>
      </c>
      <c r="J4803" s="53">
        <v>17.589690428505119</v>
      </c>
      <c r="K4803" s="53">
        <v>167</v>
      </c>
      <c r="L4803" s="53">
        <v>121.26337448559671</v>
      </c>
      <c r="M4803" s="53">
        <v>663.55844641703288</v>
      </c>
      <c r="N4803" s="53">
        <v>25.75962822746153</v>
      </c>
      <c r="O4803" s="53">
        <v>0.19675254590032087</v>
      </c>
      <c r="P4803" s="53">
        <v>1.735497578539928</v>
      </c>
      <c r="Q4803" s="53">
        <v>59.475703324808201</v>
      </c>
      <c r="R4803" s="53">
        <v>0.97873870904521376</v>
      </c>
      <c r="S4803" s="53">
        <v>6.1174298299083931</v>
      </c>
      <c r="T4803" s="53">
        <v>2.8322682347708536E-3</v>
      </c>
      <c r="U4803" s="53">
        <v>0.24331707077350057</v>
      </c>
      <c r="V4803" s="53">
        <v>21.949885288836704</v>
      </c>
      <c r="W4803" s="53">
        <v>14.441288821389129</v>
      </c>
    </row>
    <row r="4804" spans="3:23" x14ac:dyDescent="0.25">
      <c r="C4804" s="70">
        <v>0</v>
      </c>
      <c r="D4804" s="53">
        <v>1213</v>
      </c>
      <c r="E4804" s="53">
        <v>1825</v>
      </c>
      <c r="F4804" s="53">
        <v>258.86400000000003</v>
      </c>
      <c r="G4804" s="53">
        <v>0.97739596982989929</v>
      </c>
      <c r="H4804" s="53">
        <v>0.66465753424657537</v>
      </c>
      <c r="I4804" s="53">
        <v>0.49109311740890688</v>
      </c>
      <c r="J4804" s="53">
        <v>39.299358363257689</v>
      </c>
      <c r="K4804" s="53">
        <v>233</v>
      </c>
      <c r="L4804" s="53">
        <v>117.3676834295136</v>
      </c>
      <c r="M4804" s="53">
        <v>1331.1798788699978</v>
      </c>
      <c r="N4804" s="53">
        <v>36.485337861530041</v>
      </c>
      <c r="O4804" s="53">
        <v>1.5242917400051781</v>
      </c>
      <c r="P4804" s="53">
        <v>4.5341473716025016</v>
      </c>
      <c r="Q4804" s="53">
        <v>364.6374198717948</v>
      </c>
      <c r="R4804" s="53">
        <v>0.89489883406925019</v>
      </c>
      <c r="S4804" s="53">
        <v>6.4429974773270988</v>
      </c>
      <c r="T4804" s="53">
        <v>8.8988535502957766E-4</v>
      </c>
      <c r="U4804" s="53">
        <v>0.24719271846781202</v>
      </c>
      <c r="V4804" s="53">
        <v>103.91013728450315</v>
      </c>
      <c r="W4804" s="53">
        <v>21.968362188534041</v>
      </c>
    </row>
    <row r="4805" spans="3:23" x14ac:dyDescent="0.25">
      <c r="C4805" s="70">
        <v>0</v>
      </c>
      <c r="D4805" s="53">
        <v>42</v>
      </c>
      <c r="E4805" s="53">
        <v>47</v>
      </c>
      <c r="F4805" s="53">
        <v>22.404</v>
      </c>
      <c r="G4805" s="53">
        <v>0.67375875313591982</v>
      </c>
      <c r="H4805" s="53">
        <v>0.8936170212765957</v>
      </c>
      <c r="I4805" s="53">
        <v>0.58333333333333337</v>
      </c>
      <c r="J4805" s="53">
        <v>7.3127327914314515</v>
      </c>
      <c r="K4805" s="53">
        <v>105</v>
      </c>
      <c r="L4805" s="53">
        <v>95.333333333333329</v>
      </c>
      <c r="M4805" s="53">
        <v>49.739837398373986</v>
      </c>
      <c r="N4805" s="53">
        <v>7.0526475453104833</v>
      </c>
      <c r="O4805" s="53">
        <v>-0.49096906048002975</v>
      </c>
      <c r="P4805" s="53">
        <v>2.0651631566230257</v>
      </c>
      <c r="Q4805" s="53">
        <v>37.962962962962976</v>
      </c>
      <c r="R4805" s="53">
        <v>0.95832989367239674</v>
      </c>
      <c r="S4805" s="53">
        <v>4.347691161328112</v>
      </c>
      <c r="T4805" s="53">
        <v>1.2955342173449154E-2</v>
      </c>
      <c r="U4805" s="53">
        <v>0.23227955172399614</v>
      </c>
      <c r="V4805" s="53">
        <v>8.6761950389428613</v>
      </c>
      <c r="W4805" s="53">
        <v>6.4112863005153402</v>
      </c>
    </row>
    <row r="4806" spans="3:23" x14ac:dyDescent="0.25">
      <c r="C4806" s="70">
        <v>0</v>
      </c>
      <c r="D4806" s="53">
        <v>4380</v>
      </c>
      <c r="E4806" s="53">
        <v>6698</v>
      </c>
      <c r="F4806" s="53">
        <v>484.63499999999999</v>
      </c>
      <c r="G4806" s="53">
        <v>0.86444087554334903</v>
      </c>
      <c r="H4806" s="53">
        <v>0.65392654523738425</v>
      </c>
      <c r="I4806" s="53">
        <v>0.47096774193548385</v>
      </c>
      <c r="J4806" s="53">
        <v>74.677903063356112</v>
      </c>
      <c r="K4806" s="53">
        <v>255</v>
      </c>
      <c r="L4806" s="53">
        <v>144.85114155251142</v>
      </c>
      <c r="M4806" s="53">
        <v>1898.9744106627745</v>
      </c>
      <c r="N4806" s="53">
        <v>43.577223530908604</v>
      </c>
      <c r="O4806" s="53">
        <v>0.37518186898202394</v>
      </c>
      <c r="P4806" s="53">
        <v>2.0953745551469849</v>
      </c>
      <c r="Q4806" s="53">
        <v>62.799359999999751</v>
      </c>
      <c r="R4806" s="53">
        <v>0.99054325423271139</v>
      </c>
      <c r="S4806" s="53">
        <v>7.2225926553362054</v>
      </c>
      <c r="T4806" s="53">
        <v>4.099754666666485E-4</v>
      </c>
      <c r="U4806" s="53">
        <v>0.27100474720436263</v>
      </c>
      <c r="V4806" s="53">
        <v>133.91871711816253</v>
      </c>
      <c r="W4806" s="53">
        <v>67.325558651673916</v>
      </c>
    </row>
    <row r="4807" spans="3:23" x14ac:dyDescent="0.25">
      <c r="C4807" s="70">
        <v>0</v>
      </c>
      <c r="D4807" s="53">
        <v>90</v>
      </c>
      <c r="E4807" s="53">
        <v>95</v>
      </c>
      <c r="F4807" s="53">
        <v>32.146000000000001</v>
      </c>
      <c r="G4807" s="53">
        <v>0.48017024357110411</v>
      </c>
      <c r="H4807" s="53">
        <v>0.94736842105263153</v>
      </c>
      <c r="I4807" s="53">
        <v>0.68181818181818177</v>
      </c>
      <c r="J4807" s="53">
        <v>10.704744696916627</v>
      </c>
      <c r="K4807" s="53">
        <v>116</v>
      </c>
      <c r="L4807" s="53">
        <v>95.13333333333334</v>
      </c>
      <c r="M4807" s="53">
        <v>91.510112359550575</v>
      </c>
      <c r="N4807" s="53">
        <v>9.5660918017521954</v>
      </c>
      <c r="O4807" s="53">
        <v>0.47116539383787182</v>
      </c>
      <c r="P4807" s="53">
        <v>2.180067991408384</v>
      </c>
      <c r="Q4807" s="53">
        <v>19.409722222222221</v>
      </c>
      <c r="R4807" s="53">
        <v>0.93889450490940662</v>
      </c>
      <c r="S4807" s="53">
        <v>4.7557186582644251</v>
      </c>
      <c r="T4807" s="53">
        <v>8.3912037037037219E-3</v>
      </c>
      <c r="U4807" s="53">
        <v>0.26309548861632165</v>
      </c>
      <c r="V4807" s="53">
        <v>11.593223594171754</v>
      </c>
      <c r="W4807" s="53">
        <v>10.16928958414287</v>
      </c>
    </row>
    <row r="4808" spans="3:23" x14ac:dyDescent="0.25">
      <c r="C4808" s="70">
        <v>1</v>
      </c>
      <c r="D4808" s="53">
        <v>74</v>
      </c>
      <c r="E4808" s="53">
        <v>80</v>
      </c>
      <c r="F4808" s="53">
        <v>29.326000000000001</v>
      </c>
      <c r="G4808" s="53">
        <v>0.43993949437215096</v>
      </c>
      <c r="H4808" s="53">
        <v>0.92500000000000004</v>
      </c>
      <c r="I4808" s="53">
        <v>0.67272727272727273</v>
      </c>
      <c r="J4808" s="53">
        <v>9.7066846199102415</v>
      </c>
      <c r="K4808" s="53">
        <v>177</v>
      </c>
      <c r="L4808" s="53">
        <v>126.5945945945946</v>
      </c>
      <c r="M4808" s="53">
        <v>699.0662717512032</v>
      </c>
      <c r="N4808" s="53">
        <v>26.439861417019628</v>
      </c>
      <c r="O4808" s="53">
        <v>0.26786168931461585</v>
      </c>
      <c r="P4808" s="53">
        <v>1.9722907217640475</v>
      </c>
      <c r="Q4808" s="53">
        <v>240.14999999999992</v>
      </c>
      <c r="R4808" s="53">
        <v>0.93574185982797609</v>
      </c>
      <c r="S4808" s="53">
        <v>5.3950660344601644</v>
      </c>
      <c r="T4808" s="53">
        <v>8.4722222222222022E-3</v>
      </c>
      <c r="U4808" s="53">
        <v>0.11111946998619998</v>
      </c>
      <c r="V4808" s="53">
        <v>10.399830021301812</v>
      </c>
      <c r="W4808" s="53">
        <v>9.3393324889982239</v>
      </c>
    </row>
    <row r="4809" spans="3:23" x14ac:dyDescent="0.25">
      <c r="C4809" s="70">
        <v>0</v>
      </c>
      <c r="D4809" s="53">
        <v>251</v>
      </c>
      <c r="E4809" s="53">
        <v>265</v>
      </c>
      <c r="F4809" s="53">
        <v>56.873999999999995</v>
      </c>
      <c r="G4809" s="53">
        <v>0.73749779952875916</v>
      </c>
      <c r="H4809" s="53">
        <v>0.94716981132075473</v>
      </c>
      <c r="I4809" s="53">
        <v>0.68206521739130432</v>
      </c>
      <c r="J4809" s="53">
        <v>17.876888032555492</v>
      </c>
      <c r="K4809" s="53">
        <v>176</v>
      </c>
      <c r="L4809" s="53">
        <v>124.29482071713147</v>
      </c>
      <c r="M4809" s="53">
        <v>720.63273306772896</v>
      </c>
      <c r="N4809" s="53">
        <v>26.844603425413627</v>
      </c>
      <c r="O4809" s="53">
        <v>0.13172053692500585</v>
      </c>
      <c r="P4809" s="53">
        <v>1.766129467636836</v>
      </c>
      <c r="Q4809" s="53">
        <v>62.68286445012793</v>
      </c>
      <c r="R4809" s="53">
        <v>0.97866020805281118</v>
      </c>
      <c r="S4809" s="53">
        <v>6.1984544297186552</v>
      </c>
      <c r="T4809" s="53">
        <v>2.8584323755077678E-3</v>
      </c>
      <c r="U4809" s="53">
        <v>0.23245127110464051</v>
      </c>
      <c r="V4809" s="53">
        <v>22.032477628443239</v>
      </c>
      <c r="W4809" s="53">
        <v>14.879623541910119</v>
      </c>
    </row>
    <row r="4810" spans="3:23" x14ac:dyDescent="0.25">
      <c r="C4810" s="70">
        <v>0</v>
      </c>
      <c r="D4810" s="53">
        <v>1292</v>
      </c>
      <c r="E4810" s="53">
        <v>1928</v>
      </c>
      <c r="F4810" s="53">
        <v>262.91699999999997</v>
      </c>
      <c r="G4810" s="53">
        <v>0.97515676026496889</v>
      </c>
      <c r="H4810" s="53">
        <v>0.67012448132780078</v>
      </c>
      <c r="I4810" s="53">
        <v>0.49845679012345678</v>
      </c>
      <c r="J4810" s="53">
        <v>40.558913838980331</v>
      </c>
      <c r="K4810" s="53">
        <v>241</v>
      </c>
      <c r="L4810" s="53">
        <v>117.81346749226006</v>
      </c>
      <c r="M4810" s="53">
        <v>1366.4276108951474</v>
      </c>
      <c r="N4810" s="53">
        <v>36.96522164001113</v>
      </c>
      <c r="O4810" s="53">
        <v>1.5227245911573373</v>
      </c>
      <c r="P4810" s="53">
        <v>4.5455391482997429</v>
      </c>
      <c r="Q4810" s="53">
        <v>311.89843451699363</v>
      </c>
      <c r="R4810" s="53">
        <v>0.9051784428579599</v>
      </c>
      <c r="S4810" s="53">
        <v>6.4726744686019106</v>
      </c>
      <c r="T4810" s="53">
        <v>8.5331135980042799E-4</v>
      </c>
      <c r="U4810" s="53">
        <v>0.24135962320608206</v>
      </c>
      <c r="V4810" s="53">
        <v>103.49393888651718</v>
      </c>
      <c r="W4810" s="53">
        <v>22.925552773277559</v>
      </c>
    </row>
    <row r="4811" spans="3:23" x14ac:dyDescent="0.25">
      <c r="C4811" s="70">
        <v>0</v>
      </c>
      <c r="D4811" s="53">
        <v>255</v>
      </c>
      <c r="E4811" s="53">
        <v>334</v>
      </c>
      <c r="F4811" s="53">
        <v>93.006</v>
      </c>
      <c r="G4811" s="53">
        <v>0.98163267449802261</v>
      </c>
      <c r="H4811" s="53">
        <v>0.76347305389221554</v>
      </c>
      <c r="I4811" s="53">
        <v>0.63749999999999996</v>
      </c>
      <c r="J4811" s="53">
        <v>18.01877032173579</v>
      </c>
      <c r="K4811" s="53">
        <v>126</v>
      </c>
      <c r="L4811" s="53">
        <v>100.47450980392156</v>
      </c>
      <c r="M4811" s="53">
        <v>123.14796973907677</v>
      </c>
      <c r="N4811" s="53">
        <v>11.097205492333499</v>
      </c>
      <c r="O4811" s="53">
        <v>0.22314840402383973</v>
      </c>
      <c r="P4811" s="53">
        <v>2.2052842593389701</v>
      </c>
      <c r="Q4811" s="53">
        <v>68.636585365853591</v>
      </c>
      <c r="R4811" s="53">
        <v>0.93707944865571347</v>
      </c>
      <c r="S4811" s="53">
        <v>5.2605535687278948</v>
      </c>
      <c r="T4811" s="53">
        <v>3.1766805472932661E-3</v>
      </c>
      <c r="U4811" s="53">
        <v>0.22144540318349154</v>
      </c>
      <c r="V4811" s="53">
        <v>44.63030215616179</v>
      </c>
      <c r="W4811" s="53">
        <v>8.5146022592647324</v>
      </c>
    </row>
    <row r="4812" spans="3:23" x14ac:dyDescent="0.25">
      <c r="C4812" s="70">
        <v>0</v>
      </c>
      <c r="D4812" s="53">
        <v>4545</v>
      </c>
      <c r="E4812" s="53">
        <v>6680</v>
      </c>
      <c r="F4812" s="53">
        <v>401.28</v>
      </c>
      <c r="G4812" s="53">
        <v>0.8659452615994303</v>
      </c>
      <c r="H4812" s="53">
        <v>0.68038922155688619</v>
      </c>
      <c r="I4812" s="53">
        <v>0.47842105263157897</v>
      </c>
      <c r="J4812" s="53">
        <v>76.071504065723019</v>
      </c>
      <c r="K4812" s="53">
        <v>253</v>
      </c>
      <c r="L4812" s="53">
        <v>142.96941694169416</v>
      </c>
      <c r="M4812" s="53">
        <v>1850.9838796115573</v>
      </c>
      <c r="N4812" s="53">
        <v>43.023062183107761</v>
      </c>
      <c r="O4812" s="53">
        <v>0.44053200162322703</v>
      </c>
      <c r="P4812" s="53">
        <v>2.1743789771434634</v>
      </c>
      <c r="Q4812" s="53">
        <v>62.138471177944773</v>
      </c>
      <c r="R4812" s="53">
        <v>0.99005716338071936</v>
      </c>
      <c r="S4812" s="53">
        <v>7.2085844268965902</v>
      </c>
      <c r="T4812" s="53">
        <v>4.1483198388622282E-4</v>
      </c>
      <c r="U4812" s="53">
        <v>0.28181049239865957</v>
      </c>
      <c r="V4812" s="53">
        <v>132.4728517882231</v>
      </c>
      <c r="W4812" s="53">
        <v>66.254811092788088</v>
      </c>
    </row>
    <row r="4813" spans="3:23" x14ac:dyDescent="0.25">
      <c r="C4813" s="70">
        <v>0</v>
      </c>
      <c r="D4813" s="53">
        <v>91</v>
      </c>
      <c r="E4813" s="53">
        <v>98</v>
      </c>
      <c r="F4813" s="53">
        <v>33.18</v>
      </c>
      <c r="G4813" s="53">
        <v>0.70477279432169659</v>
      </c>
      <c r="H4813" s="53">
        <v>0.9285714285714286</v>
      </c>
      <c r="I4813" s="53">
        <v>0.63636363636363635</v>
      </c>
      <c r="J4813" s="53">
        <v>10.764051215546115</v>
      </c>
      <c r="K4813" s="53">
        <v>100</v>
      </c>
      <c r="L4813" s="53">
        <v>88.692307692307693</v>
      </c>
      <c r="M4813" s="53">
        <v>28.526495726495735</v>
      </c>
      <c r="N4813" s="53">
        <v>5.3410201016749355</v>
      </c>
      <c r="O4813" s="53">
        <v>0.35319932152002637</v>
      </c>
      <c r="P4813" s="53">
        <v>2.2135126936849674</v>
      </c>
      <c r="Q4813" s="53">
        <v>17.032051282051281</v>
      </c>
      <c r="R4813" s="53">
        <v>0.93338939920395114</v>
      </c>
      <c r="S4813" s="53">
        <v>4.1076867137486737</v>
      </c>
      <c r="T4813" s="53">
        <v>8.464825772518083E-3</v>
      </c>
      <c r="U4813" s="53">
        <v>0.36138375513375459</v>
      </c>
      <c r="V4813" s="53">
        <v>12.963657187708151</v>
      </c>
      <c r="W4813" s="53">
        <v>9.1968473690401495</v>
      </c>
    </row>
    <row r="4814" spans="3:23" x14ac:dyDescent="0.25">
      <c r="C4814" s="70">
        <v>0</v>
      </c>
      <c r="D4814" s="53">
        <v>68</v>
      </c>
      <c r="E4814" s="53">
        <v>72</v>
      </c>
      <c r="F4814" s="53">
        <v>28.010999999999999</v>
      </c>
      <c r="G4814" s="53">
        <v>0.72261660391428306</v>
      </c>
      <c r="H4814" s="53">
        <v>0.94444444444444442</v>
      </c>
      <c r="I4814" s="53">
        <v>0.70833333333333337</v>
      </c>
      <c r="J4814" s="53">
        <v>9.3048529833625562</v>
      </c>
      <c r="K4814" s="53">
        <v>111</v>
      </c>
      <c r="L4814" s="53">
        <v>95.882352941176464</v>
      </c>
      <c r="M4814" s="53">
        <v>63.568042142230013</v>
      </c>
      <c r="N4814" s="53">
        <v>7.9729569258983215</v>
      </c>
      <c r="O4814" s="53">
        <v>9.278005997516077E-2</v>
      </c>
      <c r="P4814" s="53">
        <v>1.9761763909479917</v>
      </c>
      <c r="Q4814" s="53">
        <v>14.731481481481485</v>
      </c>
      <c r="R4814" s="53">
        <v>0.94124893872765436</v>
      </c>
      <c r="S4814" s="53">
        <v>4.6331414737565</v>
      </c>
      <c r="T4814" s="53">
        <v>1.1488340192043915E-2</v>
      </c>
      <c r="U4814" s="53">
        <v>0.30246913580246931</v>
      </c>
      <c r="V4814" s="53">
        <v>11.289049454168106</v>
      </c>
      <c r="W4814" s="53">
        <v>7.8035446666774462</v>
      </c>
    </row>
    <row r="4815" spans="3:23" x14ac:dyDescent="0.25">
      <c r="C4815" s="70">
        <v>1</v>
      </c>
      <c r="D4815" s="53">
        <v>76</v>
      </c>
      <c r="E4815" s="53">
        <v>82</v>
      </c>
      <c r="F4815" s="53">
        <v>29.053000000000001</v>
      </c>
      <c r="G4815" s="53">
        <v>0.44773208372161943</v>
      </c>
      <c r="H4815" s="53">
        <v>0.92682926829268297</v>
      </c>
      <c r="I4815" s="53">
        <v>0.69090909090909092</v>
      </c>
      <c r="J4815" s="53">
        <v>9.8369815187318714</v>
      </c>
      <c r="K4815" s="53">
        <v>179</v>
      </c>
      <c r="L4815" s="53">
        <v>123.71052631578948</v>
      </c>
      <c r="M4815" s="53">
        <v>767.30175438596484</v>
      </c>
      <c r="N4815" s="53">
        <v>27.700212172219274</v>
      </c>
      <c r="O4815" s="53">
        <v>0.30631966692717427</v>
      </c>
      <c r="P4815" s="53">
        <v>1.9880243344340509</v>
      </c>
      <c r="Q4815" s="53">
        <v>250.73333333333326</v>
      </c>
      <c r="R4815" s="53">
        <v>0.92758912778152491</v>
      </c>
      <c r="S4815" s="53">
        <v>5.5076030067792416</v>
      </c>
      <c r="T4815" s="53">
        <v>8.4722222222222039E-3</v>
      </c>
      <c r="U4815" s="53">
        <v>0.11340381292833764</v>
      </c>
      <c r="V4815" s="53">
        <v>10.526039941242122</v>
      </c>
      <c r="W4815" s="53">
        <v>9.4120455452355305</v>
      </c>
    </row>
    <row r="4816" spans="3:23" x14ac:dyDescent="0.25">
      <c r="C4816" s="70">
        <v>0</v>
      </c>
      <c r="D4816" s="53">
        <v>277</v>
      </c>
      <c r="E4816" s="53">
        <v>291</v>
      </c>
      <c r="F4816" s="53">
        <v>60.082999999999998</v>
      </c>
      <c r="G4816" s="53">
        <v>0.7543046089071902</v>
      </c>
      <c r="H4816" s="53">
        <v>0.95189003436426112</v>
      </c>
      <c r="I4816" s="53">
        <v>0.65176470588235291</v>
      </c>
      <c r="J4816" s="53">
        <v>18.779972148319072</v>
      </c>
      <c r="K4816" s="53">
        <v>187</v>
      </c>
      <c r="L4816" s="53">
        <v>129.08664259927798</v>
      </c>
      <c r="M4816" s="53">
        <v>867.55043687542536</v>
      </c>
      <c r="N4816" s="53">
        <v>29.454209153793713</v>
      </c>
      <c r="O4816" s="53">
        <v>0.11406140641041282</v>
      </c>
      <c r="P4816" s="53">
        <v>1.8199650049721681</v>
      </c>
      <c r="Q4816" s="53">
        <v>62.220000000000027</v>
      </c>
      <c r="R4816" s="53">
        <v>0.98317629581853827</v>
      </c>
      <c r="S4816" s="53">
        <v>6.4580235307268508</v>
      </c>
      <c r="T4816" s="53">
        <v>2.5283950617283868E-3</v>
      </c>
      <c r="U4816" s="53">
        <v>0.20055499982950981</v>
      </c>
      <c r="V4816" s="53">
        <v>23.382833209536127</v>
      </c>
      <c r="W4816" s="53">
        <v>15.351405336866849</v>
      </c>
    </row>
    <row r="4817" spans="3:23" x14ac:dyDescent="0.25">
      <c r="C4817" s="70">
        <v>0</v>
      </c>
      <c r="D4817" s="53">
        <v>1423</v>
      </c>
      <c r="E4817" s="53">
        <v>2100</v>
      </c>
      <c r="F4817" s="53">
        <v>270.50900000000001</v>
      </c>
      <c r="G4817" s="53">
        <v>0.96902789945219048</v>
      </c>
      <c r="H4817" s="53">
        <v>0.67761904761904757</v>
      </c>
      <c r="I4817" s="53">
        <v>0.52938988095238093</v>
      </c>
      <c r="J4817" s="53">
        <v>42.565477468931753</v>
      </c>
      <c r="K4817" s="53">
        <v>236</v>
      </c>
      <c r="L4817" s="53">
        <v>118.54813773717498</v>
      </c>
      <c r="M4817" s="53">
        <v>1415.0017247292565</v>
      </c>
      <c r="N4817" s="53">
        <v>37.616508672778984</v>
      </c>
      <c r="O4817" s="53">
        <v>1.4537100017267301</v>
      </c>
      <c r="P4817" s="53">
        <v>4.1746424785793463</v>
      </c>
      <c r="Q4817" s="53">
        <v>375.90721649484817</v>
      </c>
      <c r="R4817" s="53">
        <v>0.89580771115127988</v>
      </c>
      <c r="S4817" s="53">
        <v>6.4893643952731148</v>
      </c>
      <c r="T4817" s="53">
        <v>8.7166868022585766E-4</v>
      </c>
      <c r="U4817" s="53">
        <v>0.25689004490926493</v>
      </c>
      <c r="V4817" s="53">
        <v>100.46586259583725</v>
      </c>
      <c r="W4817" s="53">
        <v>24.810172426541524</v>
      </c>
    </row>
    <row r="4818" spans="3:23" x14ac:dyDescent="0.25">
      <c r="C4818" s="70">
        <v>0</v>
      </c>
      <c r="D4818" s="53">
        <v>306</v>
      </c>
      <c r="E4818" s="53">
        <v>410</v>
      </c>
      <c r="F4818" s="53">
        <v>98.977000000000004</v>
      </c>
      <c r="G4818" s="53">
        <v>0.97704481419451406</v>
      </c>
      <c r="H4818" s="53">
        <v>0.74634146341463414</v>
      </c>
      <c r="I4818" s="53">
        <v>0.57410881801125702</v>
      </c>
      <c r="J4818" s="53">
        <v>19.738573927438622</v>
      </c>
      <c r="K4818" s="53">
        <v>145</v>
      </c>
      <c r="L4818" s="53">
        <v>104.53921568627452</v>
      </c>
      <c r="M4818" s="53">
        <v>213.04927675988426</v>
      </c>
      <c r="N4818" s="53">
        <v>14.596207615674842</v>
      </c>
      <c r="O4818" s="53">
        <v>0.3553663304488765</v>
      </c>
      <c r="P4818" s="53">
        <v>2.4626782890393009</v>
      </c>
      <c r="Q4818" s="53">
        <v>168.08241758241803</v>
      </c>
      <c r="R4818" s="53">
        <v>0.85978482298811953</v>
      </c>
      <c r="S4818" s="53">
        <v>5.6288207861419668</v>
      </c>
      <c r="T4818" s="53">
        <v>2.2809912919802915E-3</v>
      </c>
      <c r="U4818" s="53">
        <v>0.16246375508800032</v>
      </c>
      <c r="V4818" s="53">
        <v>46.923535895728932</v>
      </c>
      <c r="W4818" s="53">
        <v>9.9963025878480245</v>
      </c>
    </row>
    <row r="4819" spans="3:23" x14ac:dyDescent="0.25">
      <c r="C4819" s="70">
        <v>0</v>
      </c>
      <c r="D4819" s="53">
        <v>4583</v>
      </c>
      <c r="E4819" s="53">
        <v>6537</v>
      </c>
      <c r="F4819" s="53">
        <v>374.59999999999997</v>
      </c>
      <c r="G4819" s="53">
        <v>0.86844919852387892</v>
      </c>
      <c r="H4819" s="53">
        <v>0.70108612513385349</v>
      </c>
      <c r="I4819" s="53">
        <v>0.47615584415584417</v>
      </c>
      <c r="J4819" s="53">
        <v>76.388852809302279</v>
      </c>
      <c r="K4819" s="53">
        <v>251</v>
      </c>
      <c r="L4819" s="53">
        <v>143.00589133755182</v>
      </c>
      <c r="M4819" s="53">
        <v>1796.6103974102757</v>
      </c>
      <c r="N4819" s="53">
        <v>42.386441197749498</v>
      </c>
      <c r="O4819" s="53">
        <v>0.47507482027190334</v>
      </c>
      <c r="P4819" s="53">
        <v>2.2725430669571316</v>
      </c>
      <c r="Q4819" s="53">
        <v>62.340136054421315</v>
      </c>
      <c r="R4819" s="53">
        <v>0.98981553479408246</v>
      </c>
      <c r="S4819" s="53">
        <v>7.2124446272786624</v>
      </c>
      <c r="T4819" s="53">
        <v>4.0389337146996146E-4</v>
      </c>
      <c r="U4819" s="53">
        <v>0.27443977281169801</v>
      </c>
      <c r="V4819" s="53">
        <v>131.21754845522108</v>
      </c>
      <c r="W4819" s="53">
        <v>65.054795480565417</v>
      </c>
    </row>
    <row r="4820" spans="3:23" x14ac:dyDescent="0.25">
      <c r="C4820" s="70">
        <v>0</v>
      </c>
      <c r="D4820" s="53">
        <v>104</v>
      </c>
      <c r="E4820" s="53">
        <v>112</v>
      </c>
      <c r="F4820" s="53">
        <v>35.33</v>
      </c>
      <c r="G4820" s="53">
        <v>0.65173194389892819</v>
      </c>
      <c r="H4820" s="53">
        <v>0.9285714285714286</v>
      </c>
      <c r="I4820" s="53">
        <v>0.67532467532467533</v>
      </c>
      <c r="J4820" s="53">
        <v>11.507254783503184</v>
      </c>
      <c r="K4820" s="53">
        <v>103</v>
      </c>
      <c r="L4820" s="53">
        <v>91.115384615384613</v>
      </c>
      <c r="M4820" s="53">
        <v>39.928304705003754</v>
      </c>
      <c r="N4820" s="53">
        <v>6.3188847675047652</v>
      </c>
      <c r="O4820" s="53">
        <v>0.19666931142573746</v>
      </c>
      <c r="P4820" s="53">
        <v>1.9235343094626887</v>
      </c>
      <c r="Q4820" s="53">
        <v>12.797619047619053</v>
      </c>
      <c r="R4820" s="53">
        <v>0.94533517277092682</v>
      </c>
      <c r="S4820" s="53">
        <v>4.393922868801547</v>
      </c>
      <c r="T4820" s="53">
        <v>9.3537414965986516E-3</v>
      </c>
      <c r="U4820" s="53">
        <v>0.37768329554043778</v>
      </c>
      <c r="V4820" s="53">
        <v>13.380304626776194</v>
      </c>
      <c r="W4820" s="53">
        <v>10.148283847882665</v>
      </c>
    </row>
    <row r="4821" spans="3:23" x14ac:dyDescent="0.25">
      <c r="C4821" s="70">
        <v>0</v>
      </c>
      <c r="D4821" s="53">
        <v>55</v>
      </c>
      <c r="E4821" s="53">
        <v>59</v>
      </c>
      <c r="F4821" s="53">
        <v>24.553999999999998</v>
      </c>
      <c r="G4821" s="53">
        <v>0.60536091721412644</v>
      </c>
      <c r="H4821" s="53">
        <v>0.93220338983050843</v>
      </c>
      <c r="I4821" s="53">
        <v>0.6875</v>
      </c>
      <c r="J4821" s="53">
        <v>8.3682838718840049</v>
      </c>
      <c r="K4821" s="53">
        <v>106</v>
      </c>
      <c r="L4821" s="53">
        <v>94.272727272727266</v>
      </c>
      <c r="M4821" s="53">
        <v>53.127946127946132</v>
      </c>
      <c r="N4821" s="53">
        <v>7.2888919684644886</v>
      </c>
      <c r="O4821" s="53">
        <v>-0.23307719798122961</v>
      </c>
      <c r="P4821" s="53">
        <v>2.0473432406510441</v>
      </c>
      <c r="Q4821" s="53">
        <v>16.188888888888886</v>
      </c>
      <c r="R4821" s="53">
        <v>0.94359082176127806</v>
      </c>
      <c r="S4821" s="53">
        <v>4.3402982414122713</v>
      </c>
      <c r="T4821" s="53">
        <v>1.2839506172839526E-2</v>
      </c>
      <c r="U4821" s="53">
        <v>0.36168871252204576</v>
      </c>
      <c r="V4821" s="53">
        <v>9.5019227365344694</v>
      </c>
      <c r="W4821" s="53">
        <v>7.563065891973956</v>
      </c>
    </row>
    <row r="4822" spans="3:23" x14ac:dyDescent="0.25">
      <c r="C4822" s="70">
        <v>0</v>
      </c>
      <c r="D4822" s="53">
        <v>286</v>
      </c>
      <c r="E4822" s="53">
        <v>301</v>
      </c>
      <c r="F4822" s="53">
        <v>61.48899999999999</v>
      </c>
      <c r="G4822" s="53">
        <v>0.77225763690015403</v>
      </c>
      <c r="H4822" s="53">
        <v>0.95016611295681064</v>
      </c>
      <c r="I4822" s="53">
        <v>0.6470588235294118</v>
      </c>
      <c r="J4822" s="53">
        <v>19.082623241951211</v>
      </c>
      <c r="K4822" s="53">
        <v>205</v>
      </c>
      <c r="L4822" s="53">
        <v>135.15384615384616</v>
      </c>
      <c r="M4822" s="53">
        <v>1027.9762483130908</v>
      </c>
      <c r="N4822" s="53">
        <v>32.062068684242611</v>
      </c>
      <c r="O4822" s="53">
        <v>0.28692435286320034</v>
      </c>
      <c r="P4822" s="53">
        <v>2.1544617421544001</v>
      </c>
      <c r="Q4822" s="53">
        <v>68.679487179487211</v>
      </c>
      <c r="R4822" s="53">
        <v>0.98424031301772819</v>
      </c>
      <c r="S4822" s="53">
        <v>6.5660834162513764</v>
      </c>
      <c r="T4822" s="53">
        <v>2.4015632989991993E-3</v>
      </c>
      <c r="U4822" s="53">
        <v>0.20574148853426652</v>
      </c>
      <c r="V4822" s="53">
        <v>24.168848038963105</v>
      </c>
      <c r="W4822" s="53">
        <v>15.354698410538026</v>
      </c>
    </row>
    <row r="4823" spans="3:23" x14ac:dyDescent="0.25">
      <c r="C4823" s="70">
        <v>1</v>
      </c>
      <c r="D4823" s="53">
        <v>80</v>
      </c>
      <c r="E4823" s="53">
        <v>84</v>
      </c>
      <c r="F4823" s="53">
        <v>29.144000000000002</v>
      </c>
      <c r="G4823" s="53">
        <v>0.43314645769865112</v>
      </c>
      <c r="H4823" s="53">
        <v>0.95238095238095233</v>
      </c>
      <c r="I4823" s="53">
        <v>0.72727272727272729</v>
      </c>
      <c r="J4823" s="53">
        <v>10.09253008808064</v>
      </c>
      <c r="K4823" s="53">
        <v>180</v>
      </c>
      <c r="L4823" s="53">
        <v>123.575</v>
      </c>
      <c r="M4823" s="53">
        <v>826.37405063291101</v>
      </c>
      <c r="N4823" s="53">
        <v>28.746722432877647</v>
      </c>
      <c r="O4823" s="53">
        <v>0.36491215283603279</v>
      </c>
      <c r="P4823" s="53">
        <v>1.9781450678622989</v>
      </c>
      <c r="Q4823" s="53">
        <v>256.50833333333321</v>
      </c>
      <c r="R4823" s="53">
        <v>0.92099148999942448</v>
      </c>
      <c r="S4823" s="53">
        <v>5.6234993076257709</v>
      </c>
      <c r="T4823" s="53">
        <v>8.7499999999999835E-3</v>
      </c>
      <c r="U4823" s="53">
        <v>0.11017119712002393</v>
      </c>
      <c r="V4823" s="53">
        <v>10.717886439935322</v>
      </c>
      <c r="W4823" s="53">
        <v>9.6602834806913016</v>
      </c>
    </row>
    <row r="4824" spans="3:23" x14ac:dyDescent="0.25">
      <c r="C4824" s="70">
        <v>0</v>
      </c>
      <c r="D4824" s="53">
        <v>55</v>
      </c>
      <c r="E4824" s="53">
        <v>60</v>
      </c>
      <c r="F4824" s="53">
        <v>25.405999999999999</v>
      </c>
      <c r="G4824" s="53">
        <v>0.50756449508891377</v>
      </c>
      <c r="H4824" s="53">
        <v>0.91666666666666663</v>
      </c>
      <c r="I4824" s="53">
        <v>0.61111111111111116</v>
      </c>
      <c r="J4824" s="53">
        <v>8.3682838718840049</v>
      </c>
      <c r="K4824" s="53">
        <v>117</v>
      </c>
      <c r="L4824" s="53">
        <v>97.454545454545453</v>
      </c>
      <c r="M4824" s="53">
        <v>102.58585858585859</v>
      </c>
      <c r="N4824" s="53">
        <v>10.128467731392472</v>
      </c>
      <c r="O4824" s="53">
        <v>0.25310962094635875</v>
      </c>
      <c r="P4824" s="53">
        <v>2.0953706238088219</v>
      </c>
      <c r="Q4824" s="53">
        <v>51.535353535353536</v>
      </c>
      <c r="R4824" s="53">
        <v>0.8529746866232546</v>
      </c>
      <c r="S4824" s="53">
        <v>4.680826531470462</v>
      </c>
      <c r="T4824" s="53">
        <v>1.0101010101010119E-2</v>
      </c>
      <c r="U4824" s="53">
        <v>0.21264197774892971</v>
      </c>
      <c r="V4824" s="53">
        <v>9.192109491444219</v>
      </c>
      <c r="W4824" s="53">
        <v>7.9200480847526604</v>
      </c>
    </row>
    <row r="4825" spans="3:23" x14ac:dyDescent="0.25">
      <c r="C4825" s="70">
        <v>0</v>
      </c>
      <c r="D4825" s="53">
        <v>1525</v>
      </c>
      <c r="E4825" s="53">
        <v>1973</v>
      </c>
      <c r="F4825" s="53">
        <v>253.74499999999998</v>
      </c>
      <c r="G4825" s="53">
        <v>0.96342358532665129</v>
      </c>
      <c r="H4825" s="53">
        <v>0.77293461733400914</v>
      </c>
      <c r="I4825" s="53">
        <v>0.59850863422291989</v>
      </c>
      <c r="J4825" s="53">
        <v>44.064615120537738</v>
      </c>
      <c r="K4825" s="53">
        <v>248</v>
      </c>
      <c r="L4825" s="53">
        <v>119.40918032786885</v>
      </c>
      <c r="M4825" s="53">
        <v>1462.7445350888509</v>
      </c>
      <c r="N4825" s="53">
        <v>38.245843370082071</v>
      </c>
      <c r="O4825" s="53">
        <v>1.3936273457552635</v>
      </c>
      <c r="P4825" s="53">
        <v>4.0515853898421277</v>
      </c>
      <c r="Q4825" s="53">
        <v>364.21894409938182</v>
      </c>
      <c r="R4825" s="53">
        <v>0.89822588125854175</v>
      </c>
      <c r="S4825" s="53">
        <v>6.5518910506191386</v>
      </c>
      <c r="T4825" s="53">
        <v>9.9973235986265067E-4</v>
      </c>
      <c r="U4825" s="53">
        <v>0.2675849864294001</v>
      </c>
      <c r="V4825" s="53">
        <v>94.193744506877437</v>
      </c>
      <c r="W4825" s="53">
        <v>25.242341029719697</v>
      </c>
    </row>
    <row r="4826" spans="3:23" x14ac:dyDescent="0.25">
      <c r="C4826" s="70">
        <v>0</v>
      </c>
      <c r="D4826" s="53">
        <v>4917</v>
      </c>
      <c r="E4826" s="53">
        <v>7457</v>
      </c>
      <c r="F4826" s="53">
        <v>444.10299999999995</v>
      </c>
      <c r="G4826" s="53">
        <v>0.80530008048142443</v>
      </c>
      <c r="H4826" s="53">
        <v>0.65938044790130079</v>
      </c>
      <c r="I4826" s="53">
        <v>0.49170000000000003</v>
      </c>
      <c r="J4826" s="53">
        <v>79.123440531000639</v>
      </c>
      <c r="K4826" s="53">
        <v>253</v>
      </c>
      <c r="L4826" s="53">
        <v>140.25320317266625</v>
      </c>
      <c r="M4826" s="53">
        <v>1855.7867701484975</v>
      </c>
      <c r="N4826" s="53">
        <v>43.078843649156802</v>
      </c>
      <c r="O4826" s="53">
        <v>0.58628610708366025</v>
      </c>
      <c r="P4826" s="53">
        <v>2.3742321560965571</v>
      </c>
      <c r="Q4826" s="53">
        <v>60.510714285714293</v>
      </c>
      <c r="R4826" s="53">
        <v>0.99002842312421391</v>
      </c>
      <c r="S4826" s="53">
        <v>7.1681531453846627</v>
      </c>
      <c r="T4826" s="53">
        <v>4.1959955278410944E-4</v>
      </c>
      <c r="U4826" s="53">
        <v>0.27707485827867856</v>
      </c>
      <c r="V4826" s="53">
        <v>125.22124815668829</v>
      </c>
      <c r="W4826" s="53">
        <v>74.23959860677158</v>
      </c>
    </row>
    <row r="4827" spans="3:23" x14ac:dyDescent="0.25">
      <c r="C4827" s="70">
        <v>0</v>
      </c>
      <c r="D4827" s="53">
        <v>110</v>
      </c>
      <c r="E4827" s="53">
        <v>117</v>
      </c>
      <c r="F4827" s="53">
        <v>35.901000000000003</v>
      </c>
      <c r="G4827" s="53">
        <v>0.36248880651947085</v>
      </c>
      <c r="H4827" s="53">
        <v>0.94017094017094016</v>
      </c>
      <c r="I4827" s="53">
        <v>0.65088757396449703</v>
      </c>
      <c r="J4827" s="53">
        <v>11.834540545406394</v>
      </c>
      <c r="K4827" s="53">
        <v>108</v>
      </c>
      <c r="L4827" s="53">
        <v>92.445454545454552</v>
      </c>
      <c r="M4827" s="53">
        <v>54.08415346121771</v>
      </c>
      <c r="N4827" s="53">
        <v>7.3541929170519937</v>
      </c>
      <c r="O4827" s="53">
        <v>0.37558881672233607</v>
      </c>
      <c r="P4827" s="53">
        <v>2.0799474192898888</v>
      </c>
      <c r="Q4827" s="53">
        <v>17.780219780219785</v>
      </c>
      <c r="R4827" s="53">
        <v>0.94458138828342697</v>
      </c>
      <c r="S4827" s="53">
        <v>4.5199202875923961</v>
      </c>
      <c r="T4827" s="53">
        <v>7.0643642072213599E-3</v>
      </c>
      <c r="U4827" s="53">
        <v>0.32986457986457929</v>
      </c>
      <c r="V4827" s="53">
        <v>12.427640923577641</v>
      </c>
      <c r="W4827" s="53">
        <v>11.582413762585558</v>
      </c>
    </row>
    <row r="4828" spans="3:23" x14ac:dyDescent="0.25">
      <c r="C4828" s="70">
        <v>0</v>
      </c>
      <c r="D4828" s="53">
        <v>46</v>
      </c>
      <c r="E4828" s="53">
        <v>50</v>
      </c>
      <c r="F4828" s="53">
        <v>22.222000000000001</v>
      </c>
      <c r="G4828" s="53">
        <v>0.5304053027866894</v>
      </c>
      <c r="H4828" s="53">
        <v>0.92</v>
      </c>
      <c r="I4828" s="53">
        <v>0.63888888888888884</v>
      </c>
      <c r="J4828" s="53">
        <v>7.6530398573258118</v>
      </c>
      <c r="K4828" s="53">
        <v>100</v>
      </c>
      <c r="L4828" s="53">
        <v>89.260869565217391</v>
      </c>
      <c r="M4828" s="53">
        <v>27.61932367149759</v>
      </c>
      <c r="N4828" s="53">
        <v>5.2554089918385598</v>
      </c>
      <c r="O4828" s="53">
        <v>0.15022333334270091</v>
      </c>
      <c r="P4828" s="53">
        <v>2.0937333455075384</v>
      </c>
      <c r="Q4828" s="53">
        <v>15.1358024691358</v>
      </c>
      <c r="R4828" s="53">
        <v>0.90474231804611915</v>
      </c>
      <c r="S4828" s="53">
        <v>4.1371611406044622</v>
      </c>
      <c r="T4828" s="53">
        <v>1.386983691510439E-2</v>
      </c>
      <c r="U4828" s="53">
        <v>0.31190476190476191</v>
      </c>
      <c r="V4828" s="53">
        <v>8.4302691971197312</v>
      </c>
      <c r="W4828" s="53">
        <v>7.1467117473930717</v>
      </c>
    </row>
    <row r="4829" spans="3:23" x14ac:dyDescent="0.25">
      <c r="C4829" s="70">
        <v>0</v>
      </c>
      <c r="D4829" s="53">
        <v>315</v>
      </c>
      <c r="E4829" s="53">
        <v>332</v>
      </c>
      <c r="F4829" s="53">
        <v>66.079000000000008</v>
      </c>
      <c r="G4829" s="53">
        <v>0.76821103318693829</v>
      </c>
      <c r="H4829" s="53">
        <v>0.9487951807228916</v>
      </c>
      <c r="I4829" s="53">
        <v>0.625</v>
      </c>
      <c r="J4829" s="53">
        <v>20.026743534373637</v>
      </c>
      <c r="K4829" s="53">
        <v>199</v>
      </c>
      <c r="L4829" s="53">
        <v>135.04761904761904</v>
      </c>
      <c r="M4829" s="53">
        <v>1106.8416742493175</v>
      </c>
      <c r="N4829" s="53">
        <v>33.269230142119575</v>
      </c>
      <c r="O4829" s="53">
        <v>0.14706303690687703</v>
      </c>
      <c r="P4829" s="53">
        <v>1.8814134087170311</v>
      </c>
      <c r="Q4829" s="53">
        <v>64.494360902255735</v>
      </c>
      <c r="R4829" s="53">
        <v>0.9856456844383592</v>
      </c>
      <c r="S4829" s="53">
        <v>6.6812600438065139</v>
      </c>
      <c r="T4829" s="53">
        <v>2.1128950195036366E-3</v>
      </c>
      <c r="U4829" s="53">
        <v>0.20967198224684996</v>
      </c>
      <c r="V4829" s="53">
        <v>25.350722797581945</v>
      </c>
      <c r="W4829" s="53">
        <v>16.229448954851438</v>
      </c>
    </row>
    <row r="4830" spans="3:23" x14ac:dyDescent="0.25">
      <c r="C4830" s="70">
        <v>1</v>
      </c>
      <c r="D4830" s="53">
        <v>77</v>
      </c>
      <c r="E4830" s="53">
        <v>81</v>
      </c>
      <c r="F4830" s="53">
        <v>28.382999999999999</v>
      </c>
      <c r="G4830" s="53">
        <v>0.32639575867763476</v>
      </c>
      <c r="H4830" s="53">
        <v>0.95061728395061729</v>
      </c>
      <c r="I4830" s="53">
        <v>0.77</v>
      </c>
      <c r="J4830" s="53">
        <v>9.9014870067383072</v>
      </c>
      <c r="K4830" s="53">
        <v>170</v>
      </c>
      <c r="L4830" s="53">
        <v>121.57142857142857</v>
      </c>
      <c r="M4830" s="53">
        <v>612.64285714285722</v>
      </c>
      <c r="N4830" s="53">
        <v>24.751623323387442</v>
      </c>
      <c r="O4830" s="53">
        <v>0.19781409384112669</v>
      </c>
      <c r="P4830" s="53">
        <v>1.8622776016211633</v>
      </c>
      <c r="Q4830" s="53">
        <v>244.75454545454537</v>
      </c>
      <c r="R4830" s="53">
        <v>0.89338709788001136</v>
      </c>
      <c r="S4830" s="53">
        <v>5.4645211184764966</v>
      </c>
      <c r="T4830" s="53">
        <v>9.0909090909090662E-3</v>
      </c>
      <c r="U4830" s="53">
        <v>9.4072853981622212E-2</v>
      </c>
      <c r="V4830" s="53">
        <v>10.248006880444853</v>
      </c>
      <c r="W4830" s="53">
        <v>9.6867563715662932</v>
      </c>
    </row>
    <row r="4831" spans="3:23" x14ac:dyDescent="0.25">
      <c r="C4831" s="70">
        <v>0</v>
      </c>
      <c r="D4831" s="53">
        <v>1683</v>
      </c>
      <c r="E4831" s="53">
        <v>2282</v>
      </c>
      <c r="F4831" s="53">
        <v>286.53599999999994</v>
      </c>
      <c r="G4831" s="53">
        <v>0.9539811320054199</v>
      </c>
      <c r="H4831" s="53">
        <v>0.73751095530236632</v>
      </c>
      <c r="I4831" s="53">
        <v>0.56552419354838712</v>
      </c>
      <c r="J4831" s="53">
        <v>46.291059112848984</v>
      </c>
      <c r="K4831" s="53">
        <v>236</v>
      </c>
      <c r="L4831" s="53">
        <v>119.97207367795603</v>
      </c>
      <c r="M4831" s="53">
        <v>1495.9011221539054</v>
      </c>
      <c r="N4831" s="53">
        <v>38.676880977580204</v>
      </c>
      <c r="O4831" s="53">
        <v>1.3146869298239643</v>
      </c>
      <c r="P4831" s="53">
        <v>3.7439641833415833</v>
      </c>
      <c r="Q4831" s="53">
        <v>353.17885638298014</v>
      </c>
      <c r="R4831" s="53">
        <v>0.90964531349933719</v>
      </c>
      <c r="S4831" s="53">
        <v>6.5878914185818482</v>
      </c>
      <c r="T4831" s="53">
        <v>8.3266431360344865E-4</v>
      </c>
      <c r="U4831" s="53">
        <v>0.27452551970952588</v>
      </c>
      <c r="V4831" s="53">
        <v>94.378587435561087</v>
      </c>
      <c r="W4831" s="53">
        <v>28.300989586374619</v>
      </c>
    </row>
    <row r="4832" spans="3:23" x14ac:dyDescent="0.25">
      <c r="C4832" s="70">
        <v>0</v>
      </c>
      <c r="D4832" s="53">
        <v>57</v>
      </c>
      <c r="E4832" s="53">
        <v>62</v>
      </c>
      <c r="F4832" s="53">
        <v>25.314999999999998</v>
      </c>
      <c r="G4832" s="53">
        <v>0.52361770735389934</v>
      </c>
      <c r="H4832" s="53">
        <v>0.91935483870967738</v>
      </c>
      <c r="I4832" s="53">
        <v>0.6333333333333333</v>
      </c>
      <c r="J4832" s="53">
        <v>8.5190758917798277</v>
      </c>
      <c r="K4832" s="53">
        <v>106</v>
      </c>
      <c r="L4832" s="53">
        <v>93.228070175438603</v>
      </c>
      <c r="M4832" s="53">
        <v>39.607769423558878</v>
      </c>
      <c r="N4832" s="53">
        <v>6.2934703799699321</v>
      </c>
      <c r="O4832" s="53">
        <v>0.11887129781660891</v>
      </c>
      <c r="P4832" s="53">
        <v>2.0784591224760867</v>
      </c>
      <c r="Q4832" s="53">
        <v>30.636363636363651</v>
      </c>
      <c r="R4832" s="53">
        <v>0.86538487225126237</v>
      </c>
      <c r="S4832" s="53">
        <v>4.4320396381653673</v>
      </c>
      <c r="T4832" s="53">
        <v>1.1937557392102865E-2</v>
      </c>
      <c r="U4832" s="53">
        <v>0.24344294874597916</v>
      </c>
      <c r="V4832" s="53">
        <v>9.3753362705113261</v>
      </c>
      <c r="W4832" s="53">
        <v>7.9873490658376625</v>
      </c>
    </row>
    <row r="4833" spans="3:23" x14ac:dyDescent="0.25">
      <c r="C4833" s="70">
        <v>0</v>
      </c>
      <c r="D4833" s="53">
        <v>4773</v>
      </c>
      <c r="E4833" s="53">
        <v>7200</v>
      </c>
      <c r="F4833" s="53">
        <v>424.37699999999995</v>
      </c>
      <c r="G4833" s="53">
        <v>0.81783037411035231</v>
      </c>
      <c r="H4833" s="53">
        <v>0.66291666666666671</v>
      </c>
      <c r="I4833" s="53">
        <v>0.49589610389610389</v>
      </c>
      <c r="J4833" s="53">
        <v>77.95622070765701</v>
      </c>
      <c r="K4833" s="53">
        <v>255</v>
      </c>
      <c r="L4833" s="53">
        <v>140.69327467001887</v>
      </c>
      <c r="M4833" s="53">
        <v>1840.3761429415151</v>
      </c>
      <c r="N4833" s="53">
        <v>42.899605393773903</v>
      </c>
      <c r="O4833" s="53">
        <v>0.57623976067761062</v>
      </c>
      <c r="P4833" s="53">
        <v>2.3761166824061086</v>
      </c>
      <c r="Q4833" s="53">
        <v>58.148113790970299</v>
      </c>
      <c r="R4833" s="53">
        <v>0.99033171765065198</v>
      </c>
      <c r="S4833" s="53">
        <v>7.1775576119199842</v>
      </c>
      <c r="T4833" s="53">
        <v>4.3325739058572705E-4</v>
      </c>
      <c r="U4833" s="53">
        <v>0.27544877382900834</v>
      </c>
      <c r="V4833" s="53">
        <v>124.39685644982114</v>
      </c>
      <c r="W4833" s="53">
        <v>71.585335849438223</v>
      </c>
    </row>
    <row r="4834" spans="3:23" x14ac:dyDescent="0.25">
      <c r="C4834" s="70">
        <v>0</v>
      </c>
      <c r="D4834" s="53">
        <v>109</v>
      </c>
      <c r="E4834" s="53">
        <v>116</v>
      </c>
      <c r="F4834" s="53">
        <v>36.455000000000005</v>
      </c>
      <c r="G4834" s="53">
        <v>0.69516246153788308</v>
      </c>
      <c r="H4834" s="53">
        <v>0.93965517241379315</v>
      </c>
      <c r="I4834" s="53">
        <v>0.64880952380952384</v>
      </c>
      <c r="J4834" s="53">
        <v>11.780624362746346</v>
      </c>
      <c r="K4834" s="53">
        <v>121</v>
      </c>
      <c r="L4834" s="53">
        <v>95.77064220183486</v>
      </c>
      <c r="M4834" s="53">
        <v>115.58579680598035</v>
      </c>
      <c r="N4834" s="53">
        <v>10.751083517766029</v>
      </c>
      <c r="O4834" s="53">
        <v>0.66846815791204472</v>
      </c>
      <c r="P4834" s="53">
        <v>2.3917707137799202</v>
      </c>
      <c r="Q4834" s="53">
        <v>29.56043956043958</v>
      </c>
      <c r="R4834" s="53">
        <v>0.93758258394933913</v>
      </c>
      <c r="S4834" s="53">
        <v>4.9166396807597872</v>
      </c>
      <c r="T4834" s="53">
        <v>6.3398140321217419E-3</v>
      </c>
      <c r="U4834" s="53">
        <v>0.24210279952038163</v>
      </c>
      <c r="V4834" s="53">
        <v>14.122281122321434</v>
      </c>
      <c r="W4834" s="53">
        <v>10.151839401908134</v>
      </c>
    </row>
    <row r="4835" spans="3:23" x14ac:dyDescent="0.25">
      <c r="C4835" s="70">
        <v>0</v>
      </c>
      <c r="D4835" s="53">
        <v>38</v>
      </c>
      <c r="E4835" s="53">
        <v>42</v>
      </c>
      <c r="F4835" s="53">
        <v>20.625999999999998</v>
      </c>
      <c r="G4835" s="53">
        <v>0.52748477726821907</v>
      </c>
      <c r="H4835" s="53">
        <v>0.90476190476190477</v>
      </c>
      <c r="I4835" s="53">
        <v>0.59375</v>
      </c>
      <c r="J4835" s="53">
        <v>6.955796338302048</v>
      </c>
      <c r="K4835" s="53">
        <v>113</v>
      </c>
      <c r="L4835" s="53">
        <v>99.736842105263165</v>
      </c>
      <c r="M4835" s="53">
        <v>76.577524893314376</v>
      </c>
      <c r="N4835" s="53">
        <v>8.7508585232144149</v>
      </c>
      <c r="O4835" s="53">
        <v>-0.38692233886484156</v>
      </c>
      <c r="P4835" s="53">
        <v>2.3441251871196949</v>
      </c>
      <c r="Q4835" s="53">
        <v>82.388888888888914</v>
      </c>
      <c r="R4835" s="53">
        <v>0.91161501431918002</v>
      </c>
      <c r="S4835" s="53">
        <v>4.1356995527464697</v>
      </c>
      <c r="T4835" s="53">
        <v>1.5046296296296321E-2</v>
      </c>
      <c r="U4835" s="53">
        <v>0.18847716712300042</v>
      </c>
      <c r="V4835" s="53">
        <v>7.6822876709772538</v>
      </c>
      <c r="W4835" s="53">
        <v>6.5265987488178077</v>
      </c>
    </row>
    <row r="4836" spans="3:23" x14ac:dyDescent="0.25">
      <c r="C4836" s="70">
        <v>0</v>
      </c>
      <c r="D4836" s="53">
        <v>41</v>
      </c>
      <c r="E4836" s="53">
        <v>45</v>
      </c>
      <c r="F4836" s="53">
        <v>20.907</v>
      </c>
      <c r="G4836" s="53">
        <v>0.37986972501764654</v>
      </c>
      <c r="H4836" s="53">
        <v>0.91111111111111109</v>
      </c>
      <c r="I4836" s="53">
        <v>0.640625</v>
      </c>
      <c r="J4836" s="53">
        <v>7.2251519938435669</v>
      </c>
      <c r="K4836" s="53">
        <v>111</v>
      </c>
      <c r="L4836" s="53">
        <v>96.097560975609753</v>
      </c>
      <c r="M4836" s="53">
        <v>65.590243902439013</v>
      </c>
      <c r="N4836" s="53">
        <v>8.0987803959879674</v>
      </c>
      <c r="O4836" s="53">
        <v>5.5942173614565771E-2</v>
      </c>
      <c r="P4836" s="53">
        <v>2.1997061898162014</v>
      </c>
      <c r="Q4836" s="53">
        <v>28.194444444444439</v>
      </c>
      <c r="R4836" s="53">
        <v>0.89713735634033098</v>
      </c>
      <c r="S4836" s="53">
        <v>4.2898827970371727</v>
      </c>
      <c r="T4836" s="53">
        <v>1.427469135802472E-2</v>
      </c>
      <c r="U4836" s="53">
        <v>0.25218269384936037</v>
      </c>
      <c r="V4836" s="53">
        <v>7.6360292750506709</v>
      </c>
      <c r="W4836" s="53">
        <v>7.0636324810317692</v>
      </c>
    </row>
    <row r="4837" spans="3:23" x14ac:dyDescent="0.25">
      <c r="C4837" s="70">
        <v>0</v>
      </c>
      <c r="D4837" s="53">
        <v>358</v>
      </c>
      <c r="E4837" s="53">
        <v>387</v>
      </c>
      <c r="F4837" s="53">
        <v>74.498000000000005</v>
      </c>
      <c r="G4837" s="53">
        <v>0.82340079049202852</v>
      </c>
      <c r="H4837" s="53">
        <v>0.92506459948320419</v>
      </c>
      <c r="I4837" s="53">
        <v>0.58881578947368418</v>
      </c>
      <c r="J4837" s="53">
        <v>21.349935761383179</v>
      </c>
      <c r="K4837" s="53">
        <v>202</v>
      </c>
      <c r="L4837" s="53">
        <v>133.97206703910615</v>
      </c>
      <c r="M4837" s="53">
        <v>1116.3913744268673</v>
      </c>
      <c r="N4837" s="53">
        <v>33.412443407013313</v>
      </c>
      <c r="O4837" s="53">
        <v>0.2168715273428124</v>
      </c>
      <c r="P4837" s="53">
        <v>1.906129958237899</v>
      </c>
      <c r="Q4837" s="53">
        <v>57.57968750000002</v>
      </c>
      <c r="R4837" s="53">
        <v>0.9872332047578608</v>
      </c>
      <c r="S4837" s="53">
        <v>6.7103460179313981</v>
      </c>
      <c r="T4837" s="53">
        <v>1.9091796874999777E-3</v>
      </c>
      <c r="U4837" s="53">
        <v>0.22634200016825087</v>
      </c>
      <c r="V4837" s="53">
        <v>28.92970085565598</v>
      </c>
      <c r="W4837" s="53">
        <v>16.41645535356788</v>
      </c>
    </row>
    <row r="4838" spans="3:23" x14ac:dyDescent="0.25">
      <c r="C4838" s="70">
        <v>1</v>
      </c>
      <c r="D4838" s="53">
        <v>85</v>
      </c>
      <c r="E4838" s="53">
        <v>90</v>
      </c>
      <c r="F4838" s="53">
        <v>30.459</v>
      </c>
      <c r="G4838" s="53">
        <v>0.49573331262258974</v>
      </c>
      <c r="H4838" s="53">
        <v>0.94444444444444442</v>
      </c>
      <c r="I4838" s="53">
        <v>0.7024793388429752</v>
      </c>
      <c r="J4838" s="53">
        <v>10.403141895720196</v>
      </c>
      <c r="K4838" s="53">
        <v>172</v>
      </c>
      <c r="L4838" s="53">
        <v>120.67058823529412</v>
      </c>
      <c r="M4838" s="53">
        <v>605.79495798319306</v>
      </c>
      <c r="N4838" s="53">
        <v>24.612902266559161</v>
      </c>
      <c r="O4838" s="53">
        <v>0.25115064851206248</v>
      </c>
      <c r="P4838" s="53">
        <v>1.966247136404446</v>
      </c>
      <c r="Q4838" s="53">
        <v>217.92424242424244</v>
      </c>
      <c r="R4838" s="53">
        <v>0.90536496240746134</v>
      </c>
      <c r="S4838" s="53">
        <v>5.6355740242457353</v>
      </c>
      <c r="T4838" s="53">
        <v>7.5757575757575907E-3</v>
      </c>
      <c r="U4838" s="53">
        <v>0.12907090044590711</v>
      </c>
      <c r="V4838" s="53">
        <v>11.256244203099975</v>
      </c>
      <c r="W4838" s="53">
        <v>9.7757644623378557</v>
      </c>
    </row>
    <row r="4839" spans="3:23" x14ac:dyDescent="0.25">
      <c r="C4839" s="70">
        <v>0</v>
      </c>
      <c r="D4839" s="53">
        <v>1672</v>
      </c>
      <c r="E4839" s="53">
        <v>2015</v>
      </c>
      <c r="F4839" s="53">
        <v>213.74199999999996</v>
      </c>
      <c r="G4839" s="53">
        <v>0.94445992582782934</v>
      </c>
      <c r="H4839" s="53">
        <v>0.82977667493796525</v>
      </c>
      <c r="I4839" s="53">
        <v>0.58237547892720309</v>
      </c>
      <c r="J4839" s="53">
        <v>46.139533144551777</v>
      </c>
      <c r="K4839" s="53">
        <v>245</v>
      </c>
      <c r="L4839" s="53">
        <v>123.40071770334929</v>
      </c>
      <c r="M4839" s="53">
        <v>1541.1989940986002</v>
      </c>
      <c r="N4839" s="53">
        <v>39.25810736776036</v>
      </c>
      <c r="O4839" s="53">
        <v>1.2225137042112288</v>
      </c>
      <c r="P4839" s="53">
        <v>3.5230021502507687</v>
      </c>
      <c r="Q4839" s="53">
        <v>361.6811294765858</v>
      </c>
      <c r="R4839" s="53">
        <v>0.90875086141136208</v>
      </c>
      <c r="S4839" s="53">
        <v>6.7116723784302819</v>
      </c>
      <c r="T4839" s="53">
        <v>8.7297657263846955E-4</v>
      </c>
      <c r="U4839" s="53">
        <v>0.27307066336990005</v>
      </c>
      <c r="V4839" s="53">
        <v>86.476638099150392</v>
      </c>
      <c r="W4839" s="53">
        <v>28.418524383932866</v>
      </c>
    </row>
    <row r="4840" spans="3:23" x14ac:dyDescent="0.25">
      <c r="C4840" s="70">
        <v>0</v>
      </c>
      <c r="D4840" s="53">
        <v>36</v>
      </c>
      <c r="E4840" s="53">
        <v>40</v>
      </c>
      <c r="F4840" s="53">
        <v>19.592000000000002</v>
      </c>
      <c r="G4840" s="53">
        <v>0.38282074674438793</v>
      </c>
      <c r="H4840" s="53">
        <v>0.9</v>
      </c>
      <c r="I4840" s="53">
        <v>0.6428571428571429</v>
      </c>
      <c r="J4840" s="53">
        <v>6.7702750025730758</v>
      </c>
      <c r="K4840" s="53">
        <v>101</v>
      </c>
      <c r="L4840" s="53">
        <v>91.638888888888886</v>
      </c>
      <c r="M4840" s="53">
        <v>31.151587301587316</v>
      </c>
      <c r="N4840" s="53">
        <v>5.5813607034116073</v>
      </c>
      <c r="O4840" s="53">
        <v>-0.17101559390295884</v>
      </c>
      <c r="P4840" s="53">
        <v>2.1835348084443171</v>
      </c>
      <c r="Q4840" s="53">
        <v>25.578125</v>
      </c>
      <c r="R4840" s="53">
        <v>0.81335432799690799</v>
      </c>
      <c r="S4840" s="53">
        <v>3.9539684039196077</v>
      </c>
      <c r="T4840" s="53">
        <v>1.66015625E-2</v>
      </c>
      <c r="U4840" s="53">
        <v>0.28897118506493508</v>
      </c>
      <c r="V4840" s="53">
        <v>7.1802197428460053</v>
      </c>
      <c r="W4840" s="53">
        <v>6.6332495807108005</v>
      </c>
    </row>
    <row r="4841" spans="3:23" x14ac:dyDescent="0.25">
      <c r="C4841" s="70">
        <v>0</v>
      </c>
      <c r="D4841" s="53">
        <v>82</v>
      </c>
      <c r="E4841" s="53">
        <v>88</v>
      </c>
      <c r="F4841" s="53">
        <v>30.367999999999999</v>
      </c>
      <c r="G4841" s="53">
        <v>0.5355128189212145</v>
      </c>
      <c r="H4841" s="53">
        <v>0.93181818181818177</v>
      </c>
      <c r="I4841" s="53">
        <v>0.6776859504132231</v>
      </c>
      <c r="J4841" s="53">
        <v>10.217907939900583</v>
      </c>
      <c r="K4841" s="53">
        <v>111</v>
      </c>
      <c r="L4841" s="53">
        <v>89.853658536585371</v>
      </c>
      <c r="M4841" s="53">
        <v>41.509183980728672</v>
      </c>
      <c r="N4841" s="53">
        <v>6.4427621390773595</v>
      </c>
      <c r="O4841" s="53">
        <v>0.99603884500330109</v>
      </c>
      <c r="P4841" s="53">
        <v>3.9774029583600425</v>
      </c>
      <c r="Q4841" s="53">
        <v>18.871212121212125</v>
      </c>
      <c r="R4841" s="53">
        <v>0.84362250412269268</v>
      </c>
      <c r="S4841" s="53">
        <v>4.2137660297178297</v>
      </c>
      <c r="T4841" s="53">
        <v>1.1019283746556464E-2</v>
      </c>
      <c r="U4841" s="53">
        <v>0.36023391591573389</v>
      </c>
      <c r="V4841" s="53">
        <v>11.26029111657742</v>
      </c>
      <c r="W4841" s="53">
        <v>9.5096209894165984</v>
      </c>
    </row>
    <row r="4842" spans="3:23" x14ac:dyDescent="0.25">
      <c r="C4842" s="70">
        <v>0</v>
      </c>
      <c r="D4842" s="53">
        <v>43</v>
      </c>
      <c r="E4842" s="53">
        <v>47</v>
      </c>
      <c r="F4842" s="53">
        <v>21.552</v>
      </c>
      <c r="G4842" s="53">
        <v>0.53810701977690156</v>
      </c>
      <c r="H4842" s="53">
        <v>0.91489361702127658</v>
      </c>
      <c r="I4842" s="53">
        <v>0.68253968253968256</v>
      </c>
      <c r="J4842" s="53">
        <v>7.399277020331918</v>
      </c>
      <c r="K4842" s="53">
        <v>97</v>
      </c>
      <c r="L4842" s="53">
        <v>88.627906976744185</v>
      </c>
      <c r="M4842" s="53">
        <v>19.143964562569209</v>
      </c>
      <c r="N4842" s="53">
        <v>4.3753816476473464</v>
      </c>
      <c r="O4842" s="53">
        <v>0.14028611351336237</v>
      </c>
      <c r="P4842" s="53">
        <v>2.0754164424820409</v>
      </c>
      <c r="Q4842" s="53">
        <v>10.486111111111107</v>
      </c>
      <c r="R4842" s="53">
        <v>0.8457498042547299</v>
      </c>
      <c r="S4842" s="53">
        <v>3.7287364184302145</v>
      </c>
      <c r="T4842" s="53">
        <v>1.7746913580246937E-2</v>
      </c>
      <c r="U4842" s="53">
        <v>0.40018187830687824</v>
      </c>
      <c r="V4842" s="53">
        <v>8.1744544421237428</v>
      </c>
      <c r="W4842" s="53">
        <v>6.8900557484721601</v>
      </c>
    </row>
    <row r="4843" spans="3:23" x14ac:dyDescent="0.25">
      <c r="C4843" s="70">
        <v>0</v>
      </c>
      <c r="D4843" s="53">
        <v>204</v>
      </c>
      <c r="E4843" s="53">
        <v>238</v>
      </c>
      <c r="F4843" s="53">
        <v>65.153000000000006</v>
      </c>
      <c r="G4843" s="53">
        <v>0.95945710759467173</v>
      </c>
      <c r="H4843" s="53">
        <v>0.8571428571428571</v>
      </c>
      <c r="I4843" s="53">
        <v>0.3923076923076923</v>
      </c>
      <c r="J4843" s="53">
        <v>16.116478124142795</v>
      </c>
      <c r="K4843" s="53">
        <v>118</v>
      </c>
      <c r="L4843" s="53">
        <v>98.254901960784309</v>
      </c>
      <c r="M4843" s="53">
        <v>93.954409349946758</v>
      </c>
      <c r="N4843" s="53">
        <v>9.6930082714267165</v>
      </c>
      <c r="O4843" s="53">
        <v>0.23601513454309483</v>
      </c>
      <c r="P4843" s="53">
        <v>2.0121411576405031</v>
      </c>
      <c r="Q4843" s="53">
        <v>23.978021978022003</v>
      </c>
      <c r="R4843" s="53">
        <v>0.97308529614831663</v>
      </c>
      <c r="S4843" s="53">
        <v>5.0148752871494491</v>
      </c>
      <c r="T4843" s="53">
        <v>2.7707335399642986E-3</v>
      </c>
      <c r="U4843" s="53">
        <v>0.28239254715095014</v>
      </c>
      <c r="V4843" s="53">
        <v>31.330829271892057</v>
      </c>
      <c r="W4843" s="53">
        <v>8.8307407500812065</v>
      </c>
    </row>
    <row r="4844" spans="3:23" x14ac:dyDescent="0.25">
      <c r="C4844" s="70">
        <v>0</v>
      </c>
      <c r="D4844" s="53">
        <v>4645</v>
      </c>
      <c r="E4844" s="53">
        <v>7001</v>
      </c>
      <c r="F4844" s="53">
        <v>459.03</v>
      </c>
      <c r="G4844" s="53">
        <v>0.82386975429342046</v>
      </c>
      <c r="H4844" s="53">
        <v>0.66347664619340097</v>
      </c>
      <c r="I4844" s="53">
        <v>0.48259740259740258</v>
      </c>
      <c r="J4844" s="53">
        <v>76.903821005817591</v>
      </c>
      <c r="K4844" s="53">
        <v>252</v>
      </c>
      <c r="L4844" s="53">
        <v>141.3967707212056</v>
      </c>
      <c r="M4844" s="53">
        <v>1782.6674744962988</v>
      </c>
      <c r="N4844" s="53">
        <v>42.221646989385654</v>
      </c>
      <c r="O4844" s="53">
        <v>0.55853844779085804</v>
      </c>
      <c r="P4844" s="53">
        <v>2.2781378960510015</v>
      </c>
      <c r="Q4844" s="53">
        <v>55.476602762316311</v>
      </c>
      <c r="R4844" s="53">
        <v>0.99057970123645844</v>
      </c>
      <c r="S4844" s="53">
        <v>7.1410333566037139</v>
      </c>
      <c r="T4844" s="53">
        <v>4.4768443036836454E-4</v>
      </c>
      <c r="U4844" s="53">
        <v>0.27713042015117584</v>
      </c>
      <c r="V4844" s="53">
        <v>123.99448103351314</v>
      </c>
      <c r="W4844" s="53">
        <v>70.277489090107522</v>
      </c>
    </row>
    <row r="4845" spans="3:23" x14ac:dyDescent="0.25">
      <c r="C4845" s="70">
        <v>0</v>
      </c>
      <c r="D4845" s="53">
        <v>29</v>
      </c>
      <c r="E4845" s="53">
        <v>33</v>
      </c>
      <c r="F4845" s="53">
        <v>17.996000000000002</v>
      </c>
      <c r="G4845" s="53">
        <v>0</v>
      </c>
      <c r="H4845" s="53">
        <v>0.87878787878787878</v>
      </c>
      <c r="I4845" s="53">
        <v>0.59183673469387754</v>
      </c>
      <c r="J4845" s="53">
        <v>6.0765077797464979</v>
      </c>
      <c r="K4845" s="53">
        <v>117</v>
      </c>
      <c r="L4845" s="53">
        <v>102.86206896551724</v>
      </c>
      <c r="M4845" s="53">
        <v>95.551724137931046</v>
      </c>
      <c r="N4845" s="53">
        <v>9.7750562217273735</v>
      </c>
      <c r="O4845" s="53">
        <v>-0.3904164667048074</v>
      </c>
      <c r="P4845" s="53">
        <v>2.0523215126559124</v>
      </c>
      <c r="Q4845" s="53">
        <v>81.392857142857139</v>
      </c>
      <c r="R4845" s="53">
        <v>0.88539402583740601</v>
      </c>
      <c r="S4845" s="53">
        <v>4.4441878916792961</v>
      </c>
      <c r="T4845" s="53">
        <v>1.8494897959183687E-2</v>
      </c>
      <c r="U4845" s="53">
        <v>0.16794887389687801</v>
      </c>
      <c r="V4845" s="53">
        <v>6.2330229193099944</v>
      </c>
      <c r="W4845" s="53">
        <v>6.2330229193099944</v>
      </c>
    </row>
    <row r="4846" spans="3:23" x14ac:dyDescent="0.25">
      <c r="C4846" s="70">
        <v>0</v>
      </c>
      <c r="D4846" s="53">
        <v>29</v>
      </c>
      <c r="E4846" s="53">
        <v>33</v>
      </c>
      <c r="F4846" s="53">
        <v>17.996000000000002</v>
      </c>
      <c r="G4846" s="53">
        <v>0</v>
      </c>
      <c r="H4846" s="53">
        <v>0.87878787878787878</v>
      </c>
      <c r="I4846" s="53">
        <v>0.59183673469387754</v>
      </c>
      <c r="J4846" s="53">
        <v>6.0765077797464979</v>
      </c>
      <c r="K4846" s="53">
        <v>97</v>
      </c>
      <c r="L4846" s="53">
        <v>89.068965517241381</v>
      </c>
      <c r="M4846" s="53">
        <v>11.995073891625614</v>
      </c>
      <c r="N4846" s="53">
        <v>3.4633905196534815</v>
      </c>
      <c r="O4846" s="53">
        <v>0.1719190715885815</v>
      </c>
      <c r="P4846" s="53">
        <v>2.5565026626582736</v>
      </c>
      <c r="Q4846" s="53">
        <v>17.589285714285715</v>
      </c>
      <c r="R4846" s="53">
        <v>0.87556977561876981</v>
      </c>
      <c r="S4846" s="53">
        <v>3.2466342381206559</v>
      </c>
      <c r="T4846" s="53">
        <v>2.1683673469387765E-2</v>
      </c>
      <c r="U4846" s="53">
        <v>0.34238727542298963</v>
      </c>
      <c r="V4846" s="53">
        <v>6.2330229193099944</v>
      </c>
      <c r="W4846" s="53">
        <v>6.2330229193099944</v>
      </c>
    </row>
    <row r="4847" spans="3:23" x14ac:dyDescent="0.25">
      <c r="C4847" s="70">
        <v>0</v>
      </c>
      <c r="D4847" s="53">
        <v>363</v>
      </c>
      <c r="E4847" s="53">
        <v>389</v>
      </c>
      <c r="F4847" s="53">
        <v>72.513000000000005</v>
      </c>
      <c r="G4847" s="53">
        <v>0.83239387055220682</v>
      </c>
      <c r="H4847" s="53">
        <v>0.93316195372750643</v>
      </c>
      <c r="I4847" s="53">
        <v>0.65053763440860213</v>
      </c>
      <c r="J4847" s="53">
        <v>21.498510523728477</v>
      </c>
      <c r="K4847" s="53">
        <v>200</v>
      </c>
      <c r="L4847" s="53">
        <v>134.55096418732782</v>
      </c>
      <c r="M4847" s="53">
        <v>1179.9165943716418</v>
      </c>
      <c r="N4847" s="53">
        <v>34.349914037325362</v>
      </c>
      <c r="O4847" s="53">
        <v>0.30536218803262377</v>
      </c>
      <c r="P4847" s="53">
        <v>1.8894857623277874</v>
      </c>
      <c r="Q4847" s="53">
        <v>55.921901528013706</v>
      </c>
      <c r="R4847" s="53">
        <v>0.98673458007424564</v>
      </c>
      <c r="S4847" s="53">
        <v>6.6037710437927144</v>
      </c>
      <c r="T4847" s="53">
        <v>2.0379279432493165E-3</v>
      </c>
      <c r="U4847" s="53">
        <v>0.23219660813138018</v>
      </c>
      <c r="V4847" s="53">
        <v>29.254202354861299</v>
      </c>
      <c r="W4847" s="53">
        <v>16.212225088612794</v>
      </c>
    </row>
    <row r="4848" spans="3:23" x14ac:dyDescent="0.25">
      <c r="C4848" s="70">
        <v>1</v>
      </c>
      <c r="D4848" s="53">
        <v>88</v>
      </c>
      <c r="E4848" s="53">
        <v>93</v>
      </c>
      <c r="F4848" s="53">
        <v>31.013000000000002</v>
      </c>
      <c r="G4848" s="53">
        <v>0.58073642112785506</v>
      </c>
      <c r="H4848" s="53">
        <v>0.94623655913978499</v>
      </c>
      <c r="I4848" s="53">
        <v>0.72727272727272729</v>
      </c>
      <c r="J4848" s="53">
        <v>10.585134856802455</v>
      </c>
      <c r="K4848" s="53">
        <v>169</v>
      </c>
      <c r="L4848" s="53">
        <v>122.07954545454545</v>
      </c>
      <c r="M4848" s="53">
        <v>607.20049634273778</v>
      </c>
      <c r="N4848" s="53">
        <v>24.641438601322321</v>
      </c>
      <c r="O4848" s="53">
        <v>0.1876629958943323</v>
      </c>
      <c r="P4848" s="53">
        <v>1.9309611481130688</v>
      </c>
      <c r="Q4848" s="53">
        <v>231.78787878787892</v>
      </c>
      <c r="R4848" s="53">
        <v>0.91181629465540681</v>
      </c>
      <c r="S4848" s="53">
        <v>5.632227215006945</v>
      </c>
      <c r="T4848" s="53">
        <v>7.5757575757575907E-3</v>
      </c>
      <c r="U4848" s="53">
        <v>9.8996724299406799E-2</v>
      </c>
      <c r="V4848" s="53">
        <v>11.825544258395301</v>
      </c>
      <c r="W4848" s="53">
        <v>9.6270767980695684</v>
      </c>
    </row>
    <row r="4849" spans="3:23" x14ac:dyDescent="0.25">
      <c r="C4849" s="70">
        <v>0</v>
      </c>
      <c r="D4849" s="53">
        <v>1708</v>
      </c>
      <c r="E4849" s="53">
        <v>2115</v>
      </c>
      <c r="F4849" s="53">
        <v>226.75900000000001</v>
      </c>
      <c r="G4849" s="53">
        <v>0.93510506196857557</v>
      </c>
      <c r="H4849" s="53">
        <v>0.80756501182033102</v>
      </c>
      <c r="I4849" s="53">
        <v>0.55167958656330751</v>
      </c>
      <c r="J4849" s="53">
        <v>46.633605290687726</v>
      </c>
      <c r="K4849" s="53">
        <v>243</v>
      </c>
      <c r="L4849" s="53">
        <v>127.77400468384074</v>
      </c>
      <c r="M4849" s="53">
        <v>1573.4696929162051</v>
      </c>
      <c r="N4849" s="53">
        <v>39.66698492343734</v>
      </c>
      <c r="O4849" s="53">
        <v>1.0144363610237437</v>
      </c>
      <c r="P4849" s="53">
        <v>2.9902010715969847</v>
      </c>
      <c r="Q4849" s="53">
        <v>351.48180076628455</v>
      </c>
      <c r="R4849" s="53">
        <v>0.91944340714389139</v>
      </c>
      <c r="S4849" s="53">
        <v>6.7966618399387002</v>
      </c>
      <c r="T4849" s="53">
        <v>8.0086251751376042E-4</v>
      </c>
      <c r="U4849" s="53">
        <v>0.26007935855771092</v>
      </c>
      <c r="V4849" s="53">
        <v>85.60465973145412</v>
      </c>
      <c r="W4849" s="53">
        <v>30.335774744931829</v>
      </c>
    </row>
    <row r="4850" spans="3:23" x14ac:dyDescent="0.25">
      <c r="C4850" s="70">
        <v>0</v>
      </c>
      <c r="D4850" s="53">
        <v>70</v>
      </c>
      <c r="E4850" s="53">
        <v>74</v>
      </c>
      <c r="F4850" s="53">
        <v>27.067999999999998</v>
      </c>
      <c r="G4850" s="53">
        <v>0.40140787783685822</v>
      </c>
      <c r="H4850" s="53">
        <v>0.94594594594594594</v>
      </c>
      <c r="I4850" s="53">
        <v>0.77777777777777779</v>
      </c>
      <c r="J4850" s="53">
        <v>9.4406974388262963</v>
      </c>
      <c r="K4850" s="53">
        <v>101</v>
      </c>
      <c r="L4850" s="53">
        <v>92.342857142857142</v>
      </c>
      <c r="M4850" s="53">
        <v>31.330020703933744</v>
      </c>
      <c r="N4850" s="53">
        <v>5.5973226371126534</v>
      </c>
      <c r="O4850" s="53">
        <v>-0.14536756890392935</v>
      </c>
      <c r="P4850" s="53">
        <v>1.9076963526579027</v>
      </c>
      <c r="Q4850" s="53">
        <v>13.323232323232324</v>
      </c>
      <c r="R4850" s="53">
        <v>0.84612677640890732</v>
      </c>
      <c r="S4850" s="53">
        <v>4.1618148110465158</v>
      </c>
      <c r="T4850" s="53">
        <v>1.4590347923681269E-2</v>
      </c>
      <c r="U4850" s="53">
        <v>0.36473063973063985</v>
      </c>
      <c r="V4850" s="53">
        <v>9.9292736990414454</v>
      </c>
      <c r="W4850" s="53">
        <v>9.0942158488108191</v>
      </c>
    </row>
    <row r="4851" spans="3:23" x14ac:dyDescent="0.25">
      <c r="C4851" s="70">
        <v>0</v>
      </c>
      <c r="D4851" s="53">
        <v>243</v>
      </c>
      <c r="E4851" s="53">
        <v>275</v>
      </c>
      <c r="F4851" s="53">
        <v>68.97399999999999</v>
      </c>
      <c r="G4851" s="53">
        <v>0.94709730111143386</v>
      </c>
      <c r="H4851" s="53">
        <v>0.88363636363636366</v>
      </c>
      <c r="I4851" s="53">
        <v>0.42857142857142855</v>
      </c>
      <c r="J4851" s="53">
        <v>17.589690428505119</v>
      </c>
      <c r="K4851" s="53">
        <v>134</v>
      </c>
      <c r="L4851" s="53">
        <v>102.64197530864197</v>
      </c>
      <c r="M4851" s="53">
        <v>153.34649525558621</v>
      </c>
      <c r="N4851" s="53">
        <v>12.383315196488629</v>
      </c>
      <c r="O4851" s="53">
        <v>0.59104879270489219</v>
      </c>
      <c r="P4851" s="53">
        <v>2.5405798993680402</v>
      </c>
      <c r="Q4851" s="53">
        <v>30.025252525252604</v>
      </c>
      <c r="R4851" s="53">
        <v>0.97532743896430762</v>
      </c>
      <c r="S4851" s="53">
        <v>5.3440326453541793</v>
      </c>
      <c r="T4851" s="53">
        <v>2.3693727397430977E-3</v>
      </c>
      <c r="U4851" s="53">
        <v>0.27987027070880377</v>
      </c>
      <c r="V4851" s="53">
        <v>32.178681735782533</v>
      </c>
      <c r="W4851" s="53">
        <v>10.327637602042243</v>
      </c>
    </row>
    <row r="4852" spans="3:23" x14ac:dyDescent="0.25">
      <c r="C4852" s="70">
        <v>0</v>
      </c>
      <c r="D4852" s="53">
        <v>292</v>
      </c>
      <c r="E4852" s="53">
        <v>391</v>
      </c>
      <c r="F4852" s="53">
        <v>86.009999999999991</v>
      </c>
      <c r="G4852" s="53">
        <v>0.93719646878930607</v>
      </c>
      <c r="H4852" s="53">
        <v>0.74680306905370841</v>
      </c>
      <c r="I4852" s="53">
        <v>0.36049382716049383</v>
      </c>
      <c r="J4852" s="53">
        <v>19.281751659604669</v>
      </c>
      <c r="K4852" s="53">
        <v>134</v>
      </c>
      <c r="L4852" s="53">
        <v>104.72260273972603</v>
      </c>
      <c r="M4852" s="53">
        <v>161.63069010968329</v>
      </c>
      <c r="N4852" s="53">
        <v>12.713405920904252</v>
      </c>
      <c r="O4852" s="53">
        <v>9.859376218029145E-2</v>
      </c>
      <c r="P4852" s="53">
        <v>2.0426984034707338</v>
      </c>
      <c r="Q4852" s="53">
        <v>84.602150537634515</v>
      </c>
      <c r="R4852" s="53">
        <v>0.96987333470492709</v>
      </c>
      <c r="S4852" s="53">
        <v>5.4827844477383509</v>
      </c>
      <c r="T4852" s="53">
        <v>1.6372405858666188E-3</v>
      </c>
      <c r="U4852" s="53">
        <v>0.20787267025859618</v>
      </c>
      <c r="V4852" s="53">
        <v>38.747043881683062</v>
      </c>
      <c r="W4852" s="53">
        <v>13.515043272104361</v>
      </c>
    </row>
    <row r="4853" spans="3:23" x14ac:dyDescent="0.25">
      <c r="C4853" s="70">
        <v>0</v>
      </c>
      <c r="D4853" s="53">
        <v>4194</v>
      </c>
      <c r="E4853" s="53">
        <v>6047</v>
      </c>
      <c r="F4853" s="53">
        <v>377.82499999999999</v>
      </c>
      <c r="G4853" s="53">
        <v>0.86939454811845329</v>
      </c>
      <c r="H4853" s="53">
        <v>0.69356705804531171</v>
      </c>
      <c r="I4853" s="53">
        <v>0.44735999999999998</v>
      </c>
      <c r="J4853" s="53">
        <v>73.075075440393988</v>
      </c>
      <c r="K4853" s="53">
        <v>255</v>
      </c>
      <c r="L4853" s="53">
        <v>144.25679542203147</v>
      </c>
      <c r="M4853" s="53">
        <v>1814.4002936633592</v>
      </c>
      <c r="N4853" s="53">
        <v>42.595777885412062</v>
      </c>
      <c r="O4853" s="53">
        <v>0.43569834583767247</v>
      </c>
      <c r="P4853" s="53">
        <v>2.143969139919125</v>
      </c>
      <c r="Q4853" s="53">
        <v>53.027301587301636</v>
      </c>
      <c r="R4853" s="53">
        <v>0.99102053962019632</v>
      </c>
      <c r="S4853" s="53">
        <v>7.1858578083147329</v>
      </c>
      <c r="T4853" s="53">
        <v>4.5382828028328528E-4</v>
      </c>
      <c r="U4853" s="53">
        <v>0.27716957287782251</v>
      </c>
      <c r="V4853" s="53">
        <v>125.91447209082364</v>
      </c>
      <c r="W4853" s="53">
        <v>62.216673602016314</v>
      </c>
    </row>
    <row r="4854" spans="3:23" x14ac:dyDescent="0.25">
      <c r="C4854" s="70">
        <v>0</v>
      </c>
      <c r="D4854" s="53">
        <v>68</v>
      </c>
      <c r="E4854" s="53">
        <v>73</v>
      </c>
      <c r="F4854" s="53">
        <v>29.441999999999997</v>
      </c>
      <c r="G4854" s="53">
        <v>0.81938064487516105</v>
      </c>
      <c r="H4854" s="53">
        <v>0.93150684931506844</v>
      </c>
      <c r="I4854" s="53">
        <v>0.56666666666666665</v>
      </c>
      <c r="J4854" s="53">
        <v>9.3048529833625562</v>
      </c>
      <c r="K4854" s="53">
        <v>118</v>
      </c>
      <c r="L4854" s="53">
        <v>98.308823529411768</v>
      </c>
      <c r="M4854" s="53">
        <v>97.768876207199341</v>
      </c>
      <c r="N4854" s="53">
        <v>9.8878145313916228</v>
      </c>
      <c r="O4854" s="53">
        <v>0.50074672593336378</v>
      </c>
      <c r="P4854" s="53">
        <v>2.2971992879542116</v>
      </c>
      <c r="Q4854" s="53">
        <v>59.253846153846183</v>
      </c>
      <c r="R4854" s="53">
        <v>0.91665166403516585</v>
      </c>
      <c r="S4854" s="53">
        <v>4.7424906073326758</v>
      </c>
      <c r="T4854" s="53">
        <v>8.284023668639038E-3</v>
      </c>
      <c r="U4854" s="53">
        <v>0.20011983303272884</v>
      </c>
      <c r="V4854" s="53">
        <v>12.472298315693109</v>
      </c>
      <c r="W4854" s="53">
        <v>7.1497427935459941</v>
      </c>
    </row>
    <row r="4855" spans="3:23" x14ac:dyDescent="0.25">
      <c r="C4855" s="70">
        <v>0</v>
      </c>
      <c r="D4855" s="53">
        <v>385</v>
      </c>
      <c r="E4855" s="53">
        <v>409</v>
      </c>
      <c r="F4855" s="53">
        <v>76.432999999999993</v>
      </c>
      <c r="G4855" s="53">
        <v>0.86485803482940937</v>
      </c>
      <c r="H4855" s="53">
        <v>0.94132029339853296</v>
      </c>
      <c r="I4855" s="53">
        <v>0.68627450980392157</v>
      </c>
      <c r="J4855" s="53">
        <v>22.140398025397772</v>
      </c>
      <c r="K4855" s="53">
        <v>207</v>
      </c>
      <c r="L4855" s="53">
        <v>133.51948051948051</v>
      </c>
      <c r="M4855" s="53">
        <v>1253.1825622294364</v>
      </c>
      <c r="N4855" s="53">
        <v>35.400318674122644</v>
      </c>
      <c r="O4855" s="53">
        <v>0.34432715814542597</v>
      </c>
      <c r="P4855" s="53">
        <v>1.9148844385730328</v>
      </c>
      <c r="Q4855" s="53">
        <v>47.545454545454703</v>
      </c>
      <c r="R4855" s="53">
        <v>0.98793775974218689</v>
      </c>
      <c r="S4855" s="53">
        <v>6.6984065627204625</v>
      </c>
      <c r="T4855" s="53">
        <v>2.0236030337040293E-3</v>
      </c>
      <c r="U4855" s="53">
        <v>0.22816468534777784</v>
      </c>
      <c r="V4855" s="53">
        <v>31.580471990444863</v>
      </c>
      <c r="W4855" s="53">
        <v>15.853918435914437</v>
      </c>
    </row>
    <row r="4856" spans="3:23" x14ac:dyDescent="0.25">
      <c r="C4856" s="70">
        <v>1</v>
      </c>
      <c r="D4856" s="53">
        <v>86</v>
      </c>
      <c r="E4856" s="53">
        <v>90</v>
      </c>
      <c r="F4856" s="53">
        <v>30.55</v>
      </c>
      <c r="G4856" s="53">
        <v>0.60858375133804588</v>
      </c>
      <c r="H4856" s="53">
        <v>0.9555555555555556</v>
      </c>
      <c r="I4856" s="53">
        <v>0.71074380165289253</v>
      </c>
      <c r="J4856" s="53">
        <v>10.464157913908982</v>
      </c>
      <c r="K4856" s="53">
        <v>177</v>
      </c>
      <c r="L4856" s="53">
        <v>123.19767441860465</v>
      </c>
      <c r="M4856" s="53">
        <v>717.05458276333786</v>
      </c>
      <c r="N4856" s="53">
        <v>26.777874873920407</v>
      </c>
      <c r="O4856" s="53">
        <v>0.36127767842730335</v>
      </c>
      <c r="P4856" s="53">
        <v>1.9831474713882857</v>
      </c>
      <c r="Q4856" s="53">
        <v>218.06818181818184</v>
      </c>
      <c r="R4856" s="53">
        <v>0.9281528759501797</v>
      </c>
      <c r="S4856" s="53">
        <v>5.5741227487120488</v>
      </c>
      <c r="T4856" s="53">
        <v>8.1496786042240706E-3</v>
      </c>
      <c r="U4856" s="53">
        <v>0.11583169432792977</v>
      </c>
      <c r="V4856" s="53">
        <v>11.837399672552749</v>
      </c>
      <c r="W4856" s="53">
        <v>9.3928540704989185</v>
      </c>
    </row>
    <row r="4857" spans="3:23" x14ac:dyDescent="0.25">
      <c r="C4857" s="70">
        <v>0</v>
      </c>
      <c r="D4857" s="53">
        <v>1848</v>
      </c>
      <c r="E4857" s="53">
        <v>2250</v>
      </c>
      <c r="F4857" s="53">
        <v>226.38699999999997</v>
      </c>
      <c r="G4857" s="53">
        <v>0.92647168481349051</v>
      </c>
      <c r="H4857" s="53">
        <v>0.82133333333333336</v>
      </c>
      <c r="I4857" s="53">
        <v>0.55263157894736847</v>
      </c>
      <c r="J4857" s="53">
        <v>48.507181722612792</v>
      </c>
      <c r="K4857" s="53">
        <v>236</v>
      </c>
      <c r="L4857" s="53">
        <v>128.30465367965368</v>
      </c>
      <c r="M4857" s="53">
        <v>1597.9239198583373</v>
      </c>
      <c r="N4857" s="53">
        <v>39.974040574582119</v>
      </c>
      <c r="O4857" s="53">
        <v>1.0261546212294874</v>
      </c>
      <c r="P4857" s="53">
        <v>2.965550167796609</v>
      </c>
      <c r="Q4857" s="53">
        <v>275.22205795387111</v>
      </c>
      <c r="R4857" s="53">
        <v>0.93610553202705038</v>
      </c>
      <c r="S4857" s="53">
        <v>6.7895358370351557</v>
      </c>
      <c r="T4857" s="53">
        <v>7.7846294484909149E-4</v>
      </c>
      <c r="U4857" s="53">
        <v>0.27532544895635253</v>
      </c>
      <c r="V4857" s="53">
        <v>86.111791575487175</v>
      </c>
      <c r="W4857" s="53">
        <v>32.409419135735028</v>
      </c>
    </row>
    <row r="4858" spans="3:23" x14ac:dyDescent="0.25">
      <c r="C4858" s="70">
        <v>0</v>
      </c>
      <c r="D4858" s="53">
        <v>81</v>
      </c>
      <c r="E4858" s="53">
        <v>86</v>
      </c>
      <c r="F4858" s="53">
        <v>29.788999999999998</v>
      </c>
      <c r="G4858" s="53">
        <v>0.49027260333240336</v>
      </c>
      <c r="H4858" s="53">
        <v>0.94186046511627908</v>
      </c>
      <c r="I4858" s="53">
        <v>0.73636363636363633</v>
      </c>
      <c r="J4858" s="53">
        <v>10.155412503859614</v>
      </c>
      <c r="K4858" s="53">
        <v>101</v>
      </c>
      <c r="L4858" s="53">
        <v>93.259259259259252</v>
      </c>
      <c r="M4858" s="53">
        <v>23.394444444444453</v>
      </c>
      <c r="N4858" s="53">
        <v>4.8367803800094595</v>
      </c>
      <c r="O4858" s="53">
        <v>-0.30769103374096762</v>
      </c>
      <c r="P4858" s="53">
        <v>2.057569831723304</v>
      </c>
      <c r="Q4858" s="53">
        <v>17.570247933884289</v>
      </c>
      <c r="R4858" s="53">
        <v>0.89598763473947807</v>
      </c>
      <c r="S4858" s="53">
        <v>4.050564629078889</v>
      </c>
      <c r="T4858" s="53">
        <v>1.1816132777815735E-2</v>
      </c>
      <c r="U4858" s="53">
        <v>0.36103568149022691</v>
      </c>
      <c r="V4858" s="53">
        <v>10.967876787580746</v>
      </c>
      <c r="W4858" s="53">
        <v>9.5592629936233617</v>
      </c>
    </row>
    <row r="4859" spans="3:23" x14ac:dyDescent="0.25">
      <c r="C4859" s="70">
        <v>0</v>
      </c>
      <c r="D4859" s="53">
        <v>298</v>
      </c>
      <c r="E4859" s="53">
        <v>352</v>
      </c>
      <c r="F4859" s="53">
        <v>80.212999999999994</v>
      </c>
      <c r="G4859" s="53">
        <v>0.9550674181028237</v>
      </c>
      <c r="H4859" s="53">
        <v>0.84659090909090906</v>
      </c>
      <c r="I4859" s="53">
        <v>0.39733333333333332</v>
      </c>
      <c r="J4859" s="53">
        <v>19.47884453275087</v>
      </c>
      <c r="K4859" s="53">
        <v>139</v>
      </c>
      <c r="L4859" s="53">
        <v>103.81879194630872</v>
      </c>
      <c r="M4859" s="53">
        <v>234.75493186902565</v>
      </c>
      <c r="N4859" s="53">
        <v>15.321714390662217</v>
      </c>
      <c r="O4859" s="53">
        <v>0.64469556156664332</v>
      </c>
      <c r="P4859" s="53">
        <v>2.4063920229903193</v>
      </c>
      <c r="Q4859" s="53">
        <v>30.55512820512811</v>
      </c>
      <c r="R4859" s="53">
        <v>0.97791892175701622</v>
      </c>
      <c r="S4859" s="53">
        <v>5.5718632828572527</v>
      </c>
      <c r="T4859" s="53">
        <v>1.9625246548323422E-3</v>
      </c>
      <c r="U4859" s="53">
        <v>0.27074722997799922</v>
      </c>
      <c r="V4859" s="53">
        <v>37.340467116127961</v>
      </c>
      <c r="W4859" s="53">
        <v>11.067290325820096</v>
      </c>
    </row>
    <row r="4860" spans="3:23" x14ac:dyDescent="0.25">
      <c r="C4860" s="70">
        <v>0</v>
      </c>
      <c r="D4860" s="53">
        <v>4489</v>
      </c>
      <c r="E4860" s="53">
        <v>6852</v>
      </c>
      <c r="F4860" s="53">
        <v>464.47199999999998</v>
      </c>
      <c r="G4860" s="53">
        <v>0.83158906216961015</v>
      </c>
      <c r="H4860" s="53">
        <v>0.65513718622300054</v>
      </c>
      <c r="I4860" s="53">
        <v>0.45904489211575827</v>
      </c>
      <c r="J4860" s="53">
        <v>75.60140419539934</v>
      </c>
      <c r="K4860" s="53">
        <v>250</v>
      </c>
      <c r="L4860" s="53">
        <v>138.64268211182892</v>
      </c>
      <c r="M4860" s="53">
        <v>1768.2800494891399</v>
      </c>
      <c r="N4860" s="53">
        <v>42.050922100343293</v>
      </c>
      <c r="O4860" s="53">
        <v>0.6418376201452296</v>
      </c>
      <c r="P4860" s="53">
        <v>2.4119405174081057</v>
      </c>
      <c r="Q4860" s="53">
        <v>50.826704545454412</v>
      </c>
      <c r="R4860" s="53">
        <v>0.99089150757007838</v>
      </c>
      <c r="S4860" s="53">
        <v>7.1200599360609189</v>
      </c>
      <c r="T4860" s="53">
        <v>4.8224876533775737E-4</v>
      </c>
      <c r="U4860" s="53">
        <v>0.29176821213855975</v>
      </c>
      <c r="V4860" s="53">
        <v>124.05755768309747</v>
      </c>
      <c r="W4860" s="53">
        <v>68.900503376900033</v>
      </c>
    </row>
    <row r="4861" spans="3:23" x14ac:dyDescent="0.25">
      <c r="C4861" s="70">
        <v>0</v>
      </c>
      <c r="D4861" s="53">
        <v>51</v>
      </c>
      <c r="E4861" s="53">
        <v>55</v>
      </c>
      <c r="F4861" s="53">
        <v>23.628</v>
      </c>
      <c r="G4861" s="53">
        <v>0.59901417783933686</v>
      </c>
      <c r="H4861" s="53">
        <v>0.92727272727272725</v>
      </c>
      <c r="I4861" s="53">
        <v>0.62962962962962965</v>
      </c>
      <c r="J4861" s="53">
        <v>8.0582390620713973</v>
      </c>
      <c r="K4861" s="53">
        <v>120</v>
      </c>
      <c r="L4861" s="53">
        <v>98.196078431372555</v>
      </c>
      <c r="M4861" s="53">
        <v>136.5207843137255</v>
      </c>
      <c r="N4861" s="53">
        <v>11.6842108982047</v>
      </c>
      <c r="O4861" s="53">
        <v>0.29687194584281168</v>
      </c>
      <c r="P4861" s="53">
        <v>1.7642597416642132</v>
      </c>
      <c r="Q4861" s="53">
        <v>55.8888888888889</v>
      </c>
      <c r="R4861" s="53">
        <v>0.92069149929338501</v>
      </c>
      <c r="S4861" s="53">
        <v>4.6816542632855986</v>
      </c>
      <c r="T4861" s="53">
        <v>1.1851851851851874E-2</v>
      </c>
      <c r="U4861" s="53">
        <v>0.2241406278906278</v>
      </c>
      <c r="V4861" s="53">
        <v>9.1222632210712824</v>
      </c>
      <c r="W4861" s="53">
        <v>7.3045466241295927</v>
      </c>
    </row>
    <row r="4862" spans="3:23" x14ac:dyDescent="0.25">
      <c r="C4862" s="70">
        <v>0</v>
      </c>
      <c r="D4862" s="53">
        <v>425</v>
      </c>
      <c r="E4862" s="53">
        <v>479</v>
      </c>
      <c r="F4862" s="53">
        <v>86.241</v>
      </c>
      <c r="G4862" s="53">
        <v>0.88171838319432649</v>
      </c>
      <c r="H4862" s="53">
        <v>0.88726513569937371</v>
      </c>
      <c r="I4862" s="53">
        <v>0.63909774436090228</v>
      </c>
      <c r="J4862" s="53">
        <v>23.262132458406391</v>
      </c>
      <c r="K4862" s="53">
        <v>236</v>
      </c>
      <c r="L4862" s="53">
        <v>131.79764705882354</v>
      </c>
      <c r="M4862" s="53">
        <v>1427.5485793562711</v>
      </c>
      <c r="N4862" s="53">
        <v>37.782913854760743</v>
      </c>
      <c r="O4862" s="53">
        <v>0.71387641215607567</v>
      </c>
      <c r="P4862" s="53">
        <v>2.7003430828302215</v>
      </c>
      <c r="Q4862" s="53">
        <v>47.445714285714295</v>
      </c>
      <c r="R4862" s="53">
        <v>0.98949135284956324</v>
      </c>
      <c r="S4862" s="53">
        <v>6.7273462617315145</v>
      </c>
      <c r="T4862" s="53">
        <v>1.6734693877551267E-3</v>
      </c>
      <c r="U4862" s="53">
        <v>0.25017900490462341</v>
      </c>
      <c r="V4862" s="53">
        <v>34.744932343985056</v>
      </c>
      <c r="W4862" s="53">
        <v>16.391828830887935</v>
      </c>
    </row>
    <row r="4863" spans="3:23" x14ac:dyDescent="0.25">
      <c r="C4863" s="70">
        <v>1</v>
      </c>
      <c r="D4863" s="53">
        <v>85</v>
      </c>
      <c r="E4863" s="53">
        <v>90</v>
      </c>
      <c r="F4863" s="53">
        <v>30.367999999999999</v>
      </c>
      <c r="G4863" s="53">
        <v>0.63059767964956914</v>
      </c>
      <c r="H4863" s="53">
        <v>0.94444444444444442</v>
      </c>
      <c r="I4863" s="53">
        <v>0.7024793388429752</v>
      </c>
      <c r="J4863" s="53">
        <v>10.403141895720196</v>
      </c>
      <c r="K4863" s="53">
        <v>181</v>
      </c>
      <c r="L4863" s="53">
        <v>126.27058823529411</v>
      </c>
      <c r="M4863" s="53">
        <v>699.74733893557436</v>
      </c>
      <c r="N4863" s="53">
        <v>26.452737834401457</v>
      </c>
      <c r="O4863" s="53">
        <v>0.26744287469439593</v>
      </c>
      <c r="P4863" s="53">
        <v>1.9586585653469417</v>
      </c>
      <c r="Q4863" s="53">
        <v>235.79545454545467</v>
      </c>
      <c r="R4863" s="53">
        <v>0.9237371194889028</v>
      </c>
      <c r="S4863" s="53">
        <v>5.5738668183888356</v>
      </c>
      <c r="T4863" s="53">
        <v>7.5757575757575907E-3</v>
      </c>
      <c r="U4863" s="53">
        <v>0.11521653773008607</v>
      </c>
      <c r="V4863" s="53">
        <v>11.893662263294194</v>
      </c>
      <c r="W4863" s="53">
        <v>9.2307889496704636</v>
      </c>
    </row>
    <row r="4864" spans="3:23" x14ac:dyDescent="0.25">
      <c r="C4864" s="70">
        <v>0</v>
      </c>
      <c r="D4864" s="53">
        <v>2043</v>
      </c>
      <c r="E4864" s="53">
        <v>2414</v>
      </c>
      <c r="F4864" s="53">
        <v>233.67299999999997</v>
      </c>
      <c r="G4864" s="53">
        <v>0.92065047717392789</v>
      </c>
      <c r="H4864" s="53">
        <v>0.84631317315658661</v>
      </c>
      <c r="I4864" s="53">
        <v>0.58859118409680211</v>
      </c>
      <c r="J4864" s="53">
        <v>51.002239067456024</v>
      </c>
      <c r="K4864" s="53">
        <v>237</v>
      </c>
      <c r="L4864" s="53">
        <v>127.17180616740089</v>
      </c>
      <c r="M4864" s="53">
        <v>1630.8896650515412</v>
      </c>
      <c r="N4864" s="53">
        <v>40.384274972463494</v>
      </c>
      <c r="O4864" s="53">
        <v>0.98350095822954242</v>
      </c>
      <c r="P4864" s="53">
        <v>2.8124905490654157</v>
      </c>
      <c r="Q4864" s="53">
        <v>179.99829059829193</v>
      </c>
      <c r="R4864" s="53">
        <v>0.95735395616205532</v>
      </c>
      <c r="S4864" s="53">
        <v>6.7804932392553097</v>
      </c>
      <c r="T4864" s="53">
        <v>7.4187709515346459E-4</v>
      </c>
      <c r="U4864" s="53">
        <v>0.27538357879684572</v>
      </c>
      <c r="V4864" s="53">
        <v>88.37579172024374</v>
      </c>
      <c r="W4864" s="53">
        <v>34.500838202595617</v>
      </c>
    </row>
    <row r="4865" spans="3:23" x14ac:dyDescent="0.25">
      <c r="C4865" s="70">
        <v>0</v>
      </c>
      <c r="D4865" s="53">
        <v>68</v>
      </c>
      <c r="E4865" s="53">
        <v>72</v>
      </c>
      <c r="F4865" s="53">
        <v>27.638999999999999</v>
      </c>
      <c r="G4865" s="53">
        <v>0.57209385739487417</v>
      </c>
      <c r="H4865" s="53">
        <v>0.94444444444444442</v>
      </c>
      <c r="I4865" s="53">
        <v>0.68</v>
      </c>
      <c r="J4865" s="53">
        <v>9.3048529833625562</v>
      </c>
      <c r="K4865" s="53">
        <v>109</v>
      </c>
      <c r="L4865" s="53">
        <v>96.75</v>
      </c>
      <c r="M4865" s="53">
        <v>46.220149253731343</v>
      </c>
      <c r="N4865" s="53">
        <v>6.7985402296177773</v>
      </c>
      <c r="O4865" s="53">
        <v>-9.634294300338353E-2</v>
      </c>
      <c r="P4865" s="53">
        <v>2.0969411579491881</v>
      </c>
      <c r="Q4865" s="53">
        <v>22.84545454545453</v>
      </c>
      <c r="R4865" s="53">
        <v>0.90722224311427802</v>
      </c>
      <c r="S4865" s="53">
        <v>4.4990324225982095</v>
      </c>
      <c r="T4865" s="53">
        <v>1.2561983471074348E-2</v>
      </c>
      <c r="U4865" s="53">
        <v>0.30843565525383709</v>
      </c>
      <c r="V4865" s="53">
        <v>10.388530628893145</v>
      </c>
      <c r="W4865" s="53">
        <v>8.5205498249521732</v>
      </c>
    </row>
    <row r="4866" spans="3:23" x14ac:dyDescent="0.25">
      <c r="C4866" s="70">
        <v>0</v>
      </c>
      <c r="D4866" s="53">
        <v>352</v>
      </c>
      <c r="E4866" s="53">
        <v>448</v>
      </c>
      <c r="F4866" s="53">
        <v>92.701000000000008</v>
      </c>
      <c r="G4866" s="53">
        <v>0.95639873389282215</v>
      </c>
      <c r="H4866" s="53">
        <v>0.7857142857142857</v>
      </c>
      <c r="I4866" s="53">
        <v>0.37931034482758619</v>
      </c>
      <c r="J4866" s="53">
        <v>21.17026971360491</v>
      </c>
      <c r="K4866" s="53">
        <v>136</v>
      </c>
      <c r="L4866" s="53">
        <v>102.11647727272727</v>
      </c>
      <c r="M4866" s="53">
        <v>182.7071921134422</v>
      </c>
      <c r="N4866" s="53">
        <v>13.516922434986531</v>
      </c>
      <c r="O4866" s="53">
        <v>0.36489516982732839</v>
      </c>
      <c r="P4866" s="53">
        <v>2.1644402588261671</v>
      </c>
      <c r="Q4866" s="53">
        <v>28.312499999999979</v>
      </c>
      <c r="R4866" s="53">
        <v>0.97765255100015291</v>
      </c>
      <c r="S4866" s="53">
        <v>5.534487956310131</v>
      </c>
      <c r="T4866" s="53">
        <v>1.8511284722222076E-3</v>
      </c>
      <c r="U4866" s="53">
        <v>0.29986627708824448</v>
      </c>
      <c r="V4866" s="53">
        <v>42.072488938937546</v>
      </c>
      <c r="W4866" s="53">
        <v>12.287865294875827</v>
      </c>
    </row>
    <row r="4867" spans="3:23" x14ac:dyDescent="0.25">
      <c r="C4867" s="70">
        <v>0</v>
      </c>
      <c r="D4867" s="53">
        <v>4411</v>
      </c>
      <c r="E4867" s="53">
        <v>6575</v>
      </c>
      <c r="F4867" s="53">
        <v>463.08199999999994</v>
      </c>
      <c r="G4867" s="53">
        <v>0.82787307173276181</v>
      </c>
      <c r="H4867" s="53">
        <v>0.67087452471482889</v>
      </c>
      <c r="I4867" s="53">
        <v>0.47050666666666668</v>
      </c>
      <c r="J4867" s="53">
        <v>74.941708225972548</v>
      </c>
      <c r="K4867" s="53">
        <v>250</v>
      </c>
      <c r="L4867" s="53">
        <v>136.40467014282476</v>
      </c>
      <c r="M4867" s="53">
        <v>1740.9815564161038</v>
      </c>
      <c r="N4867" s="53">
        <v>41.725071077424225</v>
      </c>
      <c r="O4867" s="53">
        <v>0.65896785215121945</v>
      </c>
      <c r="P4867" s="53">
        <v>2.4472350614466052</v>
      </c>
      <c r="Q4867" s="53">
        <v>51.806984126984162</v>
      </c>
      <c r="R4867" s="53">
        <v>0.99038806996997375</v>
      </c>
      <c r="S4867" s="53">
        <v>7.0973555332621219</v>
      </c>
      <c r="T4867" s="53">
        <v>4.7427563618037744E-4</v>
      </c>
      <c r="U4867" s="53">
        <v>0.28706152895394421</v>
      </c>
      <c r="V4867" s="53">
        <v>121.61628260836497</v>
      </c>
      <c r="W4867" s="53">
        <v>68.216455686439488</v>
      </c>
    </row>
    <row r="4868" spans="3:23" x14ac:dyDescent="0.25">
      <c r="C4868" s="70">
        <v>0</v>
      </c>
      <c r="D4868" s="53">
        <v>57</v>
      </c>
      <c r="E4868" s="53">
        <v>62</v>
      </c>
      <c r="F4868" s="53">
        <v>25.497</v>
      </c>
      <c r="G4868" s="53">
        <v>0.65579335246337256</v>
      </c>
      <c r="H4868" s="53">
        <v>0.91935483870967738</v>
      </c>
      <c r="I4868" s="53">
        <v>0.6333333333333333</v>
      </c>
      <c r="J4868" s="53">
        <v>8.5190758917798277</v>
      </c>
      <c r="K4868" s="53">
        <v>95</v>
      </c>
      <c r="L4868" s="53">
        <v>88.701754385964918</v>
      </c>
      <c r="M4868" s="53">
        <v>12.748746867167915</v>
      </c>
      <c r="N4868" s="53">
        <v>3.5705387362648673</v>
      </c>
      <c r="O4868" s="53">
        <v>-0.37785479788094933</v>
      </c>
      <c r="P4868" s="53">
        <v>2.5366240628520771</v>
      </c>
      <c r="Q4868" s="53">
        <v>14.383838383838389</v>
      </c>
      <c r="R4868" s="53">
        <v>0.88538169237324671</v>
      </c>
      <c r="S4868" s="53">
        <v>3.6892554903120804</v>
      </c>
      <c r="T4868" s="53">
        <v>1.4590347923681265E-2</v>
      </c>
      <c r="U4868" s="53">
        <v>0.33503286836620166</v>
      </c>
      <c r="V4868" s="53">
        <v>9.9383292186350314</v>
      </c>
      <c r="W4868" s="53">
        <v>7.5028467050420105</v>
      </c>
    </row>
    <row r="4869" spans="3:23" x14ac:dyDescent="0.25">
      <c r="C4869" s="70">
        <v>0</v>
      </c>
      <c r="D4869" s="53">
        <v>52</v>
      </c>
      <c r="E4869" s="53">
        <v>57</v>
      </c>
      <c r="F4869" s="53">
        <v>24.091000000000001</v>
      </c>
      <c r="G4869" s="53">
        <v>0.63922586392294256</v>
      </c>
      <c r="H4869" s="53">
        <v>0.91228070175438591</v>
      </c>
      <c r="I4869" s="53">
        <v>0.65</v>
      </c>
      <c r="J4869" s="53">
        <v>8.1368578902564384</v>
      </c>
      <c r="K4869" s="53">
        <v>115</v>
      </c>
      <c r="L4869" s="53">
        <v>99.15384615384616</v>
      </c>
      <c r="M4869" s="53">
        <v>93.466063348416284</v>
      </c>
      <c r="N4869" s="53">
        <v>9.667784821168512</v>
      </c>
      <c r="O4869" s="53">
        <v>-5.1452602860838546E-2</v>
      </c>
      <c r="P4869" s="53">
        <v>1.9462874869276137</v>
      </c>
      <c r="Q4869" s="53">
        <v>36.988888888888894</v>
      </c>
      <c r="R4869" s="53">
        <v>0.91957206269373426</v>
      </c>
      <c r="S4869" s="53">
        <v>4.6808329872054397</v>
      </c>
      <c r="T4869" s="53">
        <v>1.1851851851851872E-2</v>
      </c>
      <c r="U4869" s="53">
        <v>0.21381593714927041</v>
      </c>
      <c r="V4869" s="53">
        <v>9.4082417691894697</v>
      </c>
      <c r="W4869" s="53">
        <v>7.235117120775219</v>
      </c>
    </row>
    <row r="4870" spans="3:23" x14ac:dyDescent="0.25">
      <c r="C4870" s="70">
        <v>0</v>
      </c>
      <c r="D4870" s="53">
        <v>2683</v>
      </c>
      <c r="E4870" s="53">
        <v>3907</v>
      </c>
      <c r="F4870" s="53">
        <v>331.90599999999995</v>
      </c>
      <c r="G4870" s="53">
        <v>0.86955948047996823</v>
      </c>
      <c r="H4870" s="53">
        <v>0.68671615049910417</v>
      </c>
      <c r="I4870" s="53">
        <v>0.44671994671994669</v>
      </c>
      <c r="J4870" s="53">
        <v>58.447426791300586</v>
      </c>
      <c r="K4870" s="53">
        <v>234</v>
      </c>
      <c r="L4870" s="53">
        <v>127.6820723071189</v>
      </c>
      <c r="M4870" s="53">
        <v>1576.5950065913407</v>
      </c>
      <c r="N4870" s="53">
        <v>39.706359775120923</v>
      </c>
      <c r="O4870" s="53">
        <v>0.96171187998302465</v>
      </c>
      <c r="P4870" s="53">
        <v>2.894264365797254</v>
      </c>
      <c r="Q4870" s="53">
        <v>149.1103425559939</v>
      </c>
      <c r="R4870" s="53">
        <v>0.97152986120449247</v>
      </c>
      <c r="S4870" s="53">
        <v>6.8524768400909384</v>
      </c>
      <c r="T4870" s="53">
        <v>6.2502061342065477E-4</v>
      </c>
      <c r="U4870" s="53">
        <v>0.29775674445048211</v>
      </c>
      <c r="V4870" s="53">
        <v>102.79211505719289</v>
      </c>
      <c r="W4870" s="53">
        <v>50.76164710871506</v>
      </c>
    </row>
    <row r="4871" spans="3:23" x14ac:dyDescent="0.25">
      <c r="C4871" s="70">
        <v>1</v>
      </c>
      <c r="D4871" s="53">
        <v>80</v>
      </c>
      <c r="E4871" s="53">
        <v>85</v>
      </c>
      <c r="F4871" s="53">
        <v>29.698</v>
      </c>
      <c r="G4871" s="53">
        <v>0.56686772420511022</v>
      </c>
      <c r="H4871" s="53">
        <v>0.94117647058823528</v>
      </c>
      <c r="I4871" s="53">
        <v>0.72727272727272729</v>
      </c>
      <c r="J4871" s="53">
        <v>10.09253008808064</v>
      </c>
      <c r="K4871" s="53">
        <v>163</v>
      </c>
      <c r="L4871" s="53">
        <v>119.58750000000001</v>
      </c>
      <c r="M4871" s="53">
        <v>520.24541139240512</v>
      </c>
      <c r="N4871" s="53">
        <v>22.808888867991907</v>
      </c>
      <c r="O4871" s="53">
        <v>0.22908935943607717</v>
      </c>
      <c r="P4871" s="53">
        <v>1.9554192753493704</v>
      </c>
      <c r="Q4871" s="53">
        <v>182.45833333333329</v>
      </c>
      <c r="R4871" s="53">
        <v>0.93022295538454824</v>
      </c>
      <c r="S4871" s="53">
        <v>5.5247476260021458</v>
      </c>
      <c r="T4871" s="53">
        <v>8.3333333333333141E-3</v>
      </c>
      <c r="U4871" s="53">
        <v>0.12651014132185043</v>
      </c>
      <c r="V4871" s="53">
        <v>11.236916784834669</v>
      </c>
      <c r="W4871" s="53">
        <v>9.2570712343250108</v>
      </c>
    </row>
    <row r="4872" spans="3:23" x14ac:dyDescent="0.25">
      <c r="C4872" s="70">
        <v>0</v>
      </c>
      <c r="D4872" s="53">
        <v>49</v>
      </c>
      <c r="E4872" s="53">
        <v>53</v>
      </c>
      <c r="F4872" s="53">
        <v>22.685000000000002</v>
      </c>
      <c r="G4872" s="53">
        <v>0.43919593041394561</v>
      </c>
      <c r="H4872" s="53">
        <v>0.92452830188679247</v>
      </c>
      <c r="I4872" s="53">
        <v>0.68055555555555558</v>
      </c>
      <c r="J4872" s="53">
        <v>7.8986541696685881</v>
      </c>
      <c r="K4872" s="53">
        <v>113</v>
      </c>
      <c r="L4872" s="53">
        <v>97.469387755102048</v>
      </c>
      <c r="M4872" s="53">
        <v>77.045918367346971</v>
      </c>
      <c r="N4872" s="53">
        <v>8.7775804392410421</v>
      </c>
      <c r="O4872" s="53">
        <v>0.15146308773811365</v>
      </c>
      <c r="P4872" s="53">
        <v>1.921437620772837</v>
      </c>
      <c r="Q4872" s="53">
        <v>28.543209876543205</v>
      </c>
      <c r="R4872" s="53">
        <v>0.90710629883178973</v>
      </c>
      <c r="S4872" s="53">
        <v>4.3794174969115183</v>
      </c>
      <c r="T4872" s="53">
        <v>1.5089163237311369E-2</v>
      </c>
      <c r="U4872" s="53">
        <v>0.33924515128218824</v>
      </c>
      <c r="V4872" s="53">
        <v>8.440242784918091</v>
      </c>
      <c r="W4872" s="53">
        <v>7.5826407197637131</v>
      </c>
    </row>
    <row r="4873" spans="3:23" x14ac:dyDescent="0.25">
      <c r="C4873" s="70">
        <v>0</v>
      </c>
      <c r="D4873" s="53">
        <v>7407</v>
      </c>
      <c r="E4873" s="53">
        <v>14934</v>
      </c>
      <c r="F4873" s="53">
        <v>898.51499999999999</v>
      </c>
      <c r="G4873" s="53">
        <v>0.76891842387557829</v>
      </c>
      <c r="H4873" s="53">
        <v>0.49598232221775812</v>
      </c>
      <c r="I4873" s="53">
        <v>0.40360723626852657</v>
      </c>
      <c r="J4873" s="53">
        <v>97.112745341965024</v>
      </c>
      <c r="K4873" s="53">
        <v>249</v>
      </c>
      <c r="L4873" s="53">
        <v>131.29944646955582</v>
      </c>
      <c r="M4873" s="53">
        <v>1651.7653021510357</v>
      </c>
      <c r="N4873" s="53">
        <v>40.641915581712382</v>
      </c>
      <c r="O4873" s="53">
        <v>0.79950181348570215</v>
      </c>
      <c r="P4873" s="53">
        <v>2.6200407077462584</v>
      </c>
      <c r="Q4873" s="53">
        <v>66.95967567567584</v>
      </c>
      <c r="R4873" s="53">
        <v>0.98685142987195806</v>
      </c>
      <c r="S4873" s="53">
        <v>7.0018678740015421</v>
      </c>
      <c r="T4873" s="53">
        <v>5.3642658875094036E-4</v>
      </c>
      <c r="U4873" s="53">
        <v>0.30495402388541171</v>
      </c>
      <c r="V4873" s="53">
        <v>181.9075411350525</v>
      </c>
      <c r="W4873" s="53">
        <v>116.30202235271024</v>
      </c>
    </row>
    <row r="4874" spans="3:23" x14ac:dyDescent="0.25">
      <c r="C4874" s="70">
        <v>0</v>
      </c>
      <c r="D4874" s="53">
        <v>78</v>
      </c>
      <c r="E4874" s="53">
        <v>83</v>
      </c>
      <c r="F4874" s="53">
        <v>29.995999999999999</v>
      </c>
      <c r="G4874" s="53">
        <v>0.73264517805891338</v>
      </c>
      <c r="H4874" s="53">
        <v>0.93975903614457834</v>
      </c>
      <c r="I4874" s="53">
        <v>0.65</v>
      </c>
      <c r="J4874" s="53">
        <v>9.9655749703337584</v>
      </c>
      <c r="K4874" s="53">
        <v>103</v>
      </c>
      <c r="L4874" s="53">
        <v>90.435897435897431</v>
      </c>
      <c r="M4874" s="53">
        <v>38.846486846486833</v>
      </c>
      <c r="N4874" s="53">
        <v>6.2326949906510611</v>
      </c>
      <c r="O4874" s="53">
        <v>0.39280420108452252</v>
      </c>
      <c r="P4874" s="53">
        <v>2.0214506603822646</v>
      </c>
      <c r="Q4874" s="53">
        <v>10.439393939393948</v>
      </c>
      <c r="R4874" s="53">
        <v>0.93409379068288956</v>
      </c>
      <c r="S4874" s="53">
        <v>4.3250193288547534</v>
      </c>
      <c r="T4874" s="53">
        <v>1.0330578512396684E-2</v>
      </c>
      <c r="U4874" s="53">
        <v>0.34190115440115437</v>
      </c>
      <c r="V4874" s="53">
        <v>12.20547725753271</v>
      </c>
      <c r="W4874" s="53">
        <v>8.3071794791468037</v>
      </c>
    </row>
    <row r="4875" spans="3:23" x14ac:dyDescent="0.25">
      <c r="C4875" s="70">
        <v>0</v>
      </c>
      <c r="D4875" s="53">
        <v>94</v>
      </c>
      <c r="E4875" s="53">
        <v>102</v>
      </c>
      <c r="F4875" s="53">
        <v>35.230999999999995</v>
      </c>
      <c r="G4875" s="53">
        <v>0.79401287786771724</v>
      </c>
      <c r="H4875" s="53">
        <v>0.92156862745098034</v>
      </c>
      <c r="I4875" s="53">
        <v>0.61038961038961037</v>
      </c>
      <c r="J4875" s="53">
        <v>10.940041919714261</v>
      </c>
      <c r="K4875" s="53">
        <v>127</v>
      </c>
      <c r="L4875" s="53">
        <v>101.41489361702128</v>
      </c>
      <c r="M4875" s="53">
        <v>151.23461450469006</v>
      </c>
      <c r="N4875" s="53">
        <v>12.297748351006783</v>
      </c>
      <c r="O4875" s="53">
        <v>0.32216386605958669</v>
      </c>
      <c r="P4875" s="53">
        <v>2.1860175358555698</v>
      </c>
      <c r="Q4875" s="53">
        <v>38.994047619047613</v>
      </c>
      <c r="R4875" s="53">
        <v>0.94303925946240974</v>
      </c>
      <c r="S4875" s="53">
        <v>5.1229130284312037</v>
      </c>
      <c r="T4875" s="53">
        <v>7.0153061224489631E-3</v>
      </c>
      <c r="U4875" s="53">
        <v>0.25251596948025484</v>
      </c>
      <c r="V4875" s="53">
        <v>14.319756912290428</v>
      </c>
      <c r="W4875" s="53">
        <v>8.7049936513629742</v>
      </c>
    </row>
    <row r="4876" spans="3:23" x14ac:dyDescent="0.25">
      <c r="C4876" s="70">
        <v>1</v>
      </c>
      <c r="D4876" s="53">
        <v>83</v>
      </c>
      <c r="E4876" s="53">
        <v>87</v>
      </c>
      <c r="F4876" s="53">
        <v>29.788999999999998</v>
      </c>
      <c r="G4876" s="53">
        <v>0.49082559213079341</v>
      </c>
      <c r="H4876" s="53">
        <v>0.95402298850574707</v>
      </c>
      <c r="I4876" s="53">
        <v>0.75454545454545452</v>
      </c>
      <c r="J4876" s="53">
        <v>10.280023453913834</v>
      </c>
      <c r="K4876" s="53">
        <v>154</v>
      </c>
      <c r="L4876" s="53">
        <v>115.40963855421687</v>
      </c>
      <c r="M4876" s="53">
        <v>441.34234498971495</v>
      </c>
      <c r="N4876" s="53">
        <v>21.008149489893558</v>
      </c>
      <c r="O4876" s="53">
        <v>0.1369627775621291</v>
      </c>
      <c r="P4876" s="53">
        <v>1.8464321130667023</v>
      </c>
      <c r="Q4876" s="53">
        <v>167.08264462809908</v>
      </c>
      <c r="R4876" s="53">
        <v>0.92080514286503545</v>
      </c>
      <c r="S4876" s="53">
        <v>5.6157677444956748</v>
      </c>
      <c r="T4876" s="53">
        <v>8.4010655009903804E-3</v>
      </c>
      <c r="U4876" s="53">
        <v>0.12668545800414144</v>
      </c>
      <c r="V4876" s="53">
        <v>11.091380343109028</v>
      </c>
      <c r="W4876" s="53">
        <v>9.6634521716827972</v>
      </c>
    </row>
    <row r="4877" spans="3:23" x14ac:dyDescent="0.25">
      <c r="C4877" s="70">
        <v>0</v>
      </c>
      <c r="D4877" s="53">
        <v>54</v>
      </c>
      <c r="E4877" s="53">
        <v>58</v>
      </c>
      <c r="F4877" s="53">
        <v>24.182000000000002</v>
      </c>
      <c r="G4877" s="53">
        <v>0.57784691467431337</v>
      </c>
      <c r="H4877" s="53">
        <v>0.93103448275862066</v>
      </c>
      <c r="I4877" s="53">
        <v>0.67500000000000004</v>
      </c>
      <c r="J4877" s="53">
        <v>8.291859587312052</v>
      </c>
      <c r="K4877" s="53">
        <v>115</v>
      </c>
      <c r="L4877" s="53">
        <v>98.425925925925924</v>
      </c>
      <c r="M4877" s="53">
        <v>103.26799440950383</v>
      </c>
      <c r="N4877" s="53">
        <v>10.16208612488124</v>
      </c>
      <c r="O4877" s="53">
        <v>-0.10327636862576754</v>
      </c>
      <c r="P4877" s="53">
        <v>1.8703736729173772</v>
      </c>
      <c r="Q4877" s="53">
        <v>44.588888888888889</v>
      </c>
      <c r="R4877" s="53">
        <v>0.9490134012439696</v>
      </c>
      <c r="S4877" s="53">
        <v>4.8471180575587685</v>
      </c>
      <c r="T4877" s="53">
        <v>1.1358024691358048E-2</v>
      </c>
      <c r="U4877" s="53">
        <v>0.20187639520972842</v>
      </c>
      <c r="V4877" s="53">
        <v>9.2776114422880465</v>
      </c>
      <c r="W4877" s="53">
        <v>7.5718777944003648</v>
      </c>
    </row>
    <row r="4878" spans="3:23" x14ac:dyDescent="0.25">
      <c r="C4878" s="70">
        <v>0</v>
      </c>
      <c r="D4878" s="53">
        <v>789</v>
      </c>
      <c r="E4878" s="53">
        <v>955</v>
      </c>
      <c r="F4878" s="53">
        <v>132.654</v>
      </c>
      <c r="G4878" s="53">
        <v>0.90519693856225203</v>
      </c>
      <c r="H4878" s="53">
        <v>0.8261780104712042</v>
      </c>
      <c r="I4878" s="53">
        <v>0.44425675675675674</v>
      </c>
      <c r="J4878" s="53">
        <v>31.695204697178458</v>
      </c>
      <c r="K4878" s="53">
        <v>144</v>
      </c>
      <c r="L4878" s="53">
        <v>103.74651457541191</v>
      </c>
      <c r="M4878" s="53">
        <v>197.47373466381035</v>
      </c>
      <c r="N4878" s="53">
        <v>14.052534812759239</v>
      </c>
      <c r="O4878" s="53">
        <v>0.51622163220695882</v>
      </c>
      <c r="P4878" s="53">
        <v>2.6546018402295051</v>
      </c>
      <c r="Q4878" s="53">
        <v>51.751241036955243</v>
      </c>
      <c r="R4878" s="53">
        <v>0.98214682176152002</v>
      </c>
      <c r="S4878" s="53">
        <v>5.6743099963486738</v>
      </c>
      <c r="T4878" s="53">
        <v>1.0273902796162702E-3</v>
      </c>
      <c r="U4878" s="53">
        <v>0.25556568779001554</v>
      </c>
      <c r="V4878" s="53">
        <v>53.692533553213941</v>
      </c>
      <c r="W4878" s="53">
        <v>22.818916319171805</v>
      </c>
    </row>
    <row r="4879" spans="3:23" x14ac:dyDescent="0.25">
      <c r="C4879" s="70">
        <v>0</v>
      </c>
      <c r="D4879" s="53">
        <v>6791</v>
      </c>
      <c r="E4879" s="53">
        <v>13504</v>
      </c>
      <c r="F4879" s="53">
        <v>789.38099999999997</v>
      </c>
      <c r="G4879" s="53">
        <v>0.76012748381172124</v>
      </c>
      <c r="H4879" s="53">
        <v>0.50288803317535546</v>
      </c>
      <c r="I4879" s="53">
        <v>0.39436701509872241</v>
      </c>
      <c r="J4879" s="53">
        <v>92.986933212664283</v>
      </c>
      <c r="K4879" s="53">
        <v>248</v>
      </c>
      <c r="L4879" s="53">
        <v>133.67913414813725</v>
      </c>
      <c r="M4879" s="53">
        <v>1693.4450417244225</v>
      </c>
      <c r="N4879" s="53">
        <v>41.151488936907526</v>
      </c>
      <c r="O4879" s="53">
        <v>0.70428248619975875</v>
      </c>
      <c r="P4879" s="53">
        <v>2.4168011184645848</v>
      </c>
      <c r="Q4879" s="53">
        <v>78.059216589861236</v>
      </c>
      <c r="R4879" s="53">
        <v>0.98513895567021625</v>
      </c>
      <c r="S4879" s="53">
        <v>7.0447532859233606</v>
      </c>
      <c r="T4879" s="53">
        <v>5.2079572723995814E-4</v>
      </c>
      <c r="U4879" s="53">
        <v>0.30279299354214656</v>
      </c>
      <c r="V4879" s="53">
        <v>174.06480637565269</v>
      </c>
      <c r="W4879" s="53">
        <v>113.10277977564672</v>
      </c>
    </row>
    <row r="4880" spans="3:23" x14ac:dyDescent="0.25">
      <c r="C4880" s="70">
        <v>0</v>
      </c>
      <c r="D4880" s="53">
        <v>169</v>
      </c>
      <c r="E4880" s="53">
        <v>214</v>
      </c>
      <c r="F4880" s="53">
        <v>60.975999999999999</v>
      </c>
      <c r="G4880" s="53">
        <v>0.92018480366461031</v>
      </c>
      <c r="H4880" s="53">
        <v>0.78971962616822433</v>
      </c>
      <c r="I4880" s="53">
        <v>0.58680555555555558</v>
      </c>
      <c r="J4880" s="53">
        <v>14.668929172241663</v>
      </c>
      <c r="K4880" s="53">
        <v>132</v>
      </c>
      <c r="L4880" s="53">
        <v>102.76331360946746</v>
      </c>
      <c r="M4880" s="53">
        <v>167.20555085939696</v>
      </c>
      <c r="N4880" s="53">
        <v>12.930798539123442</v>
      </c>
      <c r="O4880" s="53">
        <v>0.22160618823149122</v>
      </c>
      <c r="P4880" s="53">
        <v>1.9958960799090211</v>
      </c>
      <c r="Q4880" s="53">
        <v>38.173076923076906</v>
      </c>
      <c r="R4880" s="53">
        <v>0.95977951645073378</v>
      </c>
      <c r="S4880" s="53">
        <v>5.3258286305524889</v>
      </c>
      <c r="T4880" s="53">
        <v>4.0680473372781238E-3</v>
      </c>
      <c r="U4880" s="53">
        <v>0.27757728068813992</v>
      </c>
      <c r="V4880" s="53">
        <v>26.120513770927097</v>
      </c>
      <c r="W4880" s="53">
        <v>10.225770047032212</v>
      </c>
    </row>
    <row r="4881" spans="3:23" x14ac:dyDescent="0.25">
      <c r="C4881" s="70">
        <v>1</v>
      </c>
      <c r="D4881" s="53">
        <v>82</v>
      </c>
      <c r="E4881" s="53">
        <v>87</v>
      </c>
      <c r="F4881" s="53">
        <v>29.606999999999999</v>
      </c>
      <c r="G4881" s="53">
        <v>0.45229692578352054</v>
      </c>
      <c r="H4881" s="53">
        <v>0.94252873563218387</v>
      </c>
      <c r="I4881" s="53">
        <v>0.74545454545454548</v>
      </c>
      <c r="J4881" s="53">
        <v>10.217907939900583</v>
      </c>
      <c r="K4881" s="53">
        <v>151</v>
      </c>
      <c r="L4881" s="53">
        <v>113.36585365853658</v>
      </c>
      <c r="M4881" s="53">
        <v>392.55585666967795</v>
      </c>
      <c r="N4881" s="53">
        <v>19.81302240118044</v>
      </c>
      <c r="O4881" s="53">
        <v>0.13727687935842015</v>
      </c>
      <c r="P4881" s="53">
        <v>1.8422088082331394</v>
      </c>
      <c r="Q4881" s="53">
        <v>140.1074380165289</v>
      </c>
      <c r="R4881" s="53">
        <v>0.91733806550023334</v>
      </c>
      <c r="S4881" s="53">
        <v>5.4150616080919338</v>
      </c>
      <c r="T4881" s="53">
        <v>8.537668192063393E-3</v>
      </c>
      <c r="U4881" s="53">
        <v>0.1294033307308845</v>
      </c>
      <c r="V4881" s="53">
        <v>10.899218579774553</v>
      </c>
      <c r="W4881" s="53">
        <v>9.7206579307418206</v>
      </c>
    </row>
    <row r="4882" spans="3:23" x14ac:dyDescent="0.25">
      <c r="C4882" s="70">
        <v>0</v>
      </c>
      <c r="D4882" s="53">
        <v>7740</v>
      </c>
      <c r="E4882" s="53">
        <v>14787</v>
      </c>
      <c r="F4882" s="53">
        <v>944.82099999999991</v>
      </c>
      <c r="G4882" s="53">
        <v>0.77927806692660706</v>
      </c>
      <c r="H4882" s="53">
        <v>0.52343274497869752</v>
      </c>
      <c r="I4882" s="53">
        <v>0.4195121951219512</v>
      </c>
      <c r="J4882" s="53">
        <v>99.271718410885583</v>
      </c>
      <c r="K4882" s="53">
        <v>249</v>
      </c>
      <c r="L4882" s="53">
        <v>129.80038759689921</v>
      </c>
      <c r="M4882" s="53">
        <v>1541.5387774696044</v>
      </c>
      <c r="N4882" s="53">
        <v>39.262434685964195</v>
      </c>
      <c r="O4882" s="53">
        <v>0.87590211558258046</v>
      </c>
      <c r="P4882" s="53">
        <v>2.808486149183127</v>
      </c>
      <c r="Q4882" s="53">
        <v>65.120913978493192</v>
      </c>
      <c r="R4882" s="53">
        <v>0.9871253383910501</v>
      </c>
      <c r="S4882" s="53">
        <v>6.9622908636035792</v>
      </c>
      <c r="T4882" s="53">
        <v>5.7020464793610293E-4</v>
      </c>
      <c r="U4882" s="53">
        <v>0.31840764569310959</v>
      </c>
      <c r="V4882" s="53">
        <v>183.32040385900967</v>
      </c>
      <c r="W4882" s="53">
        <v>114.88291944296462</v>
      </c>
    </row>
    <row r="4883" spans="3:23" x14ac:dyDescent="0.25">
      <c r="C4883" s="70">
        <v>0</v>
      </c>
      <c r="D4883" s="53">
        <v>150</v>
      </c>
      <c r="E4883" s="53">
        <v>159</v>
      </c>
      <c r="F4883" s="53">
        <v>44.386000000000003</v>
      </c>
      <c r="G4883" s="53">
        <v>0.6895228432113456</v>
      </c>
      <c r="H4883" s="53">
        <v>0.94339622641509435</v>
      </c>
      <c r="I4883" s="53">
        <v>0.72115384615384615</v>
      </c>
      <c r="J4883" s="53">
        <v>13.819765978853418</v>
      </c>
      <c r="K4883" s="53">
        <v>143</v>
      </c>
      <c r="L4883" s="53">
        <v>107.64</v>
      </c>
      <c r="M4883" s="53">
        <v>296.94335570469781</v>
      </c>
      <c r="N4883" s="53">
        <v>17.232044443556248</v>
      </c>
      <c r="O4883" s="53">
        <v>0.38966110987673935</v>
      </c>
      <c r="P4883" s="53">
        <v>1.9636922851646712</v>
      </c>
      <c r="Q4883" s="53">
        <v>53.47321428571427</v>
      </c>
      <c r="R4883" s="53">
        <v>0.94339887527433064</v>
      </c>
      <c r="S4883" s="53">
        <v>5.598600194740107</v>
      </c>
      <c r="T4883" s="53">
        <v>5.1020408163265059E-3</v>
      </c>
      <c r="U4883" s="53">
        <v>0.26761123090353767</v>
      </c>
      <c r="V4883" s="53">
        <v>16.627165319465963</v>
      </c>
      <c r="W4883" s="53">
        <v>12.042456195350121</v>
      </c>
    </row>
    <row r="4884" spans="3:23" x14ac:dyDescent="0.25">
      <c r="C4884" s="70">
        <v>1</v>
      </c>
      <c r="D4884" s="53">
        <v>81</v>
      </c>
      <c r="E4884" s="53">
        <v>85</v>
      </c>
      <c r="F4884" s="53">
        <v>29.053000000000001</v>
      </c>
      <c r="G4884" s="53">
        <v>0.41054587745123727</v>
      </c>
      <c r="H4884" s="53">
        <v>0.95294117647058818</v>
      </c>
      <c r="I4884" s="53">
        <v>0.73636363636363633</v>
      </c>
      <c r="J4884" s="53">
        <v>10.155412503859614</v>
      </c>
      <c r="K4884" s="53">
        <v>148</v>
      </c>
      <c r="L4884" s="53">
        <v>111.76543209876543</v>
      </c>
      <c r="M4884" s="53">
        <v>370.88179012345677</v>
      </c>
      <c r="N4884" s="53">
        <v>19.258291464287709</v>
      </c>
      <c r="O4884" s="53">
        <v>0.20940389489228955</v>
      </c>
      <c r="P4884" s="53">
        <v>1.8553902789775005</v>
      </c>
      <c r="Q4884" s="53">
        <v>118.18181818181816</v>
      </c>
      <c r="R4884" s="53">
        <v>0.92114117607299162</v>
      </c>
      <c r="S4884" s="53">
        <v>5.359799657387657</v>
      </c>
      <c r="T4884" s="53">
        <v>8.674270883136409E-3</v>
      </c>
      <c r="U4884" s="53">
        <v>0.14304482848856087</v>
      </c>
      <c r="V4884" s="53">
        <v>10.703134619130617</v>
      </c>
      <c r="W4884" s="53">
        <v>9.7595456660623316</v>
      </c>
    </row>
    <row r="4885" spans="3:23" x14ac:dyDescent="0.25">
      <c r="C4885" s="70">
        <v>0</v>
      </c>
      <c r="D4885" s="53">
        <v>7762</v>
      </c>
      <c r="E4885" s="53">
        <v>14594</v>
      </c>
      <c r="F4885" s="53">
        <v>781.36799999999994</v>
      </c>
      <c r="G4885" s="53">
        <v>0.78037965990364677</v>
      </c>
      <c r="H4885" s="53">
        <v>0.53186240920926409</v>
      </c>
      <c r="I4885" s="53">
        <v>0.41454817346720785</v>
      </c>
      <c r="J4885" s="53">
        <v>99.412702137273854</v>
      </c>
      <c r="K4885" s="53">
        <v>254</v>
      </c>
      <c r="L4885" s="53">
        <v>129.78652409172895</v>
      </c>
      <c r="M4885" s="53">
        <v>1448.8062453833259</v>
      </c>
      <c r="N4885" s="53">
        <v>38.063187535771696</v>
      </c>
      <c r="O4885" s="53">
        <v>0.92896589793239881</v>
      </c>
      <c r="P4885" s="53">
        <v>3.1044412935890882</v>
      </c>
      <c r="Q4885" s="53">
        <v>73.288847682119254</v>
      </c>
      <c r="R4885" s="53">
        <v>0.98548543112651488</v>
      </c>
      <c r="S4885" s="53">
        <v>6.967300390732726</v>
      </c>
      <c r="T4885" s="53">
        <v>5.8162501644661469E-4</v>
      </c>
      <c r="U4885" s="53">
        <v>0.31815122349789615</v>
      </c>
      <c r="V4885" s="53">
        <v>182.63078875699591</v>
      </c>
      <c r="W4885" s="53">
        <v>114.20012693905224</v>
      </c>
    </row>
    <row r="4886" spans="3:23" x14ac:dyDescent="0.25">
      <c r="C4886" s="70">
        <v>0</v>
      </c>
      <c r="D4886" s="53">
        <v>205</v>
      </c>
      <c r="E4886" s="53">
        <v>233</v>
      </c>
      <c r="F4886" s="53">
        <v>57.585000000000001</v>
      </c>
      <c r="G4886" s="53">
        <v>0.82133747098675824</v>
      </c>
      <c r="H4886" s="53">
        <v>0.87982832618025753</v>
      </c>
      <c r="I4886" s="53">
        <v>0.6029411764705882</v>
      </c>
      <c r="J4886" s="53">
        <v>16.155931006002358</v>
      </c>
      <c r="K4886" s="53">
        <v>147</v>
      </c>
      <c r="L4886" s="53">
        <v>106.45853658536585</v>
      </c>
      <c r="M4886" s="53">
        <v>300.33773314203717</v>
      </c>
      <c r="N4886" s="53">
        <v>17.330254849310126</v>
      </c>
      <c r="O4886" s="53">
        <v>0.57490639799765086</v>
      </c>
      <c r="P4886" s="53">
        <v>2.4129705945330193</v>
      </c>
      <c r="Q4886" s="53">
        <v>42.283333333333353</v>
      </c>
      <c r="R4886" s="53">
        <v>0.96678761963571991</v>
      </c>
      <c r="S4886" s="53">
        <v>5.7030021615666122</v>
      </c>
      <c r="T4886" s="53">
        <v>3.3333333333333136E-3</v>
      </c>
      <c r="U4886" s="53">
        <v>0.28030738506228625</v>
      </c>
      <c r="V4886" s="53">
        <v>22.605443207682047</v>
      </c>
      <c r="W4886" s="53">
        <v>12.895107774921216</v>
      </c>
    </row>
    <row r="4887" spans="3:23" x14ac:dyDescent="0.25">
      <c r="C4887" s="70">
        <v>1</v>
      </c>
      <c r="D4887" s="53">
        <v>70</v>
      </c>
      <c r="E4887" s="53">
        <v>75</v>
      </c>
      <c r="F4887" s="53">
        <v>27.555999999999997</v>
      </c>
      <c r="G4887" s="53">
        <v>0.55313728722893141</v>
      </c>
      <c r="H4887" s="53">
        <v>0.93333333333333335</v>
      </c>
      <c r="I4887" s="53">
        <v>0.7</v>
      </c>
      <c r="J4887" s="53">
        <v>9.4406974388262963</v>
      </c>
      <c r="K4887" s="53">
        <v>130</v>
      </c>
      <c r="L4887" s="53">
        <v>104.7</v>
      </c>
      <c r="M4887" s="53">
        <v>196.06811594202901</v>
      </c>
      <c r="N4887" s="53">
        <v>14.002432500891729</v>
      </c>
      <c r="O4887" s="53">
        <v>3.3692205262433439E-2</v>
      </c>
      <c r="P4887" s="53">
        <v>1.8599151150281668</v>
      </c>
      <c r="Q4887" s="53">
        <v>79.563636363636391</v>
      </c>
      <c r="R4887" s="53">
        <v>0.90822682634340246</v>
      </c>
      <c r="S4887" s="53">
        <v>5.1001530166977123</v>
      </c>
      <c r="T4887" s="53">
        <v>9.917355371900801E-3</v>
      </c>
      <c r="U4887" s="53">
        <v>0.17564809205711271</v>
      </c>
      <c r="V4887" s="53">
        <v>10.453915713334247</v>
      </c>
      <c r="W4887" s="53">
        <v>8.7090538549040541</v>
      </c>
    </row>
    <row r="4888" spans="3:23" x14ac:dyDescent="0.25">
      <c r="C4888" s="70">
        <v>0</v>
      </c>
      <c r="D4888" s="53">
        <v>7902</v>
      </c>
      <c r="E4888" s="53">
        <v>14741</v>
      </c>
      <c r="F4888" s="53">
        <v>752.30499999999995</v>
      </c>
      <c r="G4888" s="53">
        <v>0.78550481853370013</v>
      </c>
      <c r="H4888" s="53">
        <v>0.53605589851434776</v>
      </c>
      <c r="I4888" s="53">
        <v>0.41259398496240601</v>
      </c>
      <c r="J4888" s="53">
        <v>100.30522859002542</v>
      </c>
      <c r="K4888" s="53">
        <v>255</v>
      </c>
      <c r="L4888" s="53">
        <v>129.24031890660592</v>
      </c>
      <c r="M4888" s="53">
        <v>1396.6306333877214</v>
      </c>
      <c r="N4888" s="53">
        <v>37.371521689485988</v>
      </c>
      <c r="O4888" s="53">
        <v>0.97308666008123978</v>
      </c>
      <c r="P4888" s="53">
        <v>3.2587188217546812</v>
      </c>
      <c r="Q4888" s="53">
        <v>61.561075424782828</v>
      </c>
      <c r="R4888" s="53">
        <v>0.98766707261221098</v>
      </c>
      <c r="S4888" s="53">
        <v>6.9482894648115527</v>
      </c>
      <c r="T4888" s="53">
        <v>5.8547502829079583E-4</v>
      </c>
      <c r="U4888" s="53">
        <v>0.32170846861451047</v>
      </c>
      <c r="V4888" s="53">
        <v>184.18964779032112</v>
      </c>
      <c r="W4888" s="53">
        <v>113.98678404563996</v>
      </c>
    </row>
    <row r="4889" spans="3:23" x14ac:dyDescent="0.25">
      <c r="C4889" s="70">
        <v>0</v>
      </c>
      <c r="D4889" s="53">
        <v>224</v>
      </c>
      <c r="E4889" s="53">
        <v>261</v>
      </c>
      <c r="F4889" s="53">
        <v>60.587000000000003</v>
      </c>
      <c r="G4889" s="53">
        <v>0.82132084913627634</v>
      </c>
      <c r="H4889" s="53">
        <v>0.85823754789272033</v>
      </c>
      <c r="I4889" s="53">
        <v>0.56565656565656564</v>
      </c>
      <c r="J4889" s="53">
        <v>16.888032982579009</v>
      </c>
      <c r="K4889" s="53">
        <v>135</v>
      </c>
      <c r="L4889" s="53">
        <v>107.64732142857143</v>
      </c>
      <c r="M4889" s="53">
        <v>213.3055533311981</v>
      </c>
      <c r="N4889" s="53">
        <v>14.604983852479883</v>
      </c>
      <c r="O4889" s="53">
        <v>-5.1725683815958649E-3</v>
      </c>
      <c r="P4889" s="53">
        <v>1.8740245585995987</v>
      </c>
      <c r="Q4889" s="53">
        <v>41.040669856459381</v>
      </c>
      <c r="R4889" s="53">
        <v>0.96834330888892917</v>
      </c>
      <c r="S4889" s="53">
        <v>5.6184680415907762</v>
      </c>
      <c r="T4889" s="53">
        <v>2.9532290927405578E-3</v>
      </c>
      <c r="U4889" s="53">
        <v>0.27525278377375201</v>
      </c>
      <c r="V4889" s="53">
        <v>23.765128619128475</v>
      </c>
      <c r="W4889" s="53">
        <v>13.55721047760078</v>
      </c>
    </row>
    <row r="4890" spans="3:23" x14ac:dyDescent="0.25">
      <c r="C4890" s="70">
        <v>1</v>
      </c>
      <c r="D4890" s="53">
        <v>58</v>
      </c>
      <c r="E4890" s="53">
        <v>62</v>
      </c>
      <c r="F4890" s="53">
        <v>24.462999999999997</v>
      </c>
      <c r="G4890" s="53">
        <v>0.35223150850765261</v>
      </c>
      <c r="H4890" s="53">
        <v>0.93548387096774188</v>
      </c>
      <c r="I4890" s="53">
        <v>0.71604938271604934</v>
      </c>
      <c r="J4890" s="53">
        <v>8.5934797139831218</v>
      </c>
      <c r="K4890" s="53">
        <v>128</v>
      </c>
      <c r="L4890" s="53">
        <v>103.75862068965517</v>
      </c>
      <c r="M4890" s="53">
        <v>169.55474894131885</v>
      </c>
      <c r="N4890" s="53">
        <v>13.021319016955189</v>
      </c>
      <c r="O4890" s="53">
        <v>0.15006298133011983</v>
      </c>
      <c r="P4890" s="53">
        <v>1.9135898654893688</v>
      </c>
      <c r="Q4890" s="53">
        <v>65.922222222222217</v>
      </c>
      <c r="R4890" s="53">
        <v>0.89874302327405375</v>
      </c>
      <c r="S4890" s="53">
        <v>5.0817818570473312</v>
      </c>
      <c r="T4890" s="53">
        <v>1.1851851851851876E-2</v>
      </c>
      <c r="U4890" s="53">
        <v>0.17168857377190708</v>
      </c>
      <c r="V4890" s="53">
        <v>8.9724994915818588</v>
      </c>
      <c r="W4890" s="53">
        <v>8.3974780578967678</v>
      </c>
    </row>
    <row r="4891" spans="3:23" x14ac:dyDescent="0.25">
      <c r="C4891" s="70">
        <v>0</v>
      </c>
      <c r="D4891" s="53">
        <v>8141</v>
      </c>
      <c r="E4891" s="53">
        <v>14605</v>
      </c>
      <c r="F4891" s="53">
        <v>759.971</v>
      </c>
      <c r="G4891" s="53">
        <v>0.81147812308887557</v>
      </c>
      <c r="H4891" s="53">
        <v>0.55741184525847309</v>
      </c>
      <c r="I4891" s="53">
        <v>0.42910605102255955</v>
      </c>
      <c r="J4891" s="53">
        <v>101.81082031733641</v>
      </c>
      <c r="K4891" s="53">
        <v>243</v>
      </c>
      <c r="L4891" s="53">
        <v>128.02444417147771</v>
      </c>
      <c r="M4891" s="53">
        <v>1322.7624245221084</v>
      </c>
      <c r="N4891" s="53">
        <v>36.369800996460079</v>
      </c>
      <c r="O4891" s="53">
        <v>0.9642815640411968</v>
      </c>
      <c r="P4891" s="53">
        <v>3.2276985528166144</v>
      </c>
      <c r="Q4891" s="53">
        <v>64.920156862745685</v>
      </c>
      <c r="R4891" s="53">
        <v>0.98694753337161956</v>
      </c>
      <c r="S4891" s="53">
        <v>6.9084501496786128</v>
      </c>
      <c r="T4891" s="53">
        <v>6.044663163740782E-4</v>
      </c>
      <c r="U4891" s="53">
        <v>0.33104995719823194</v>
      </c>
      <c r="V4891" s="53">
        <v>188.88747205930332</v>
      </c>
      <c r="W4891" s="53">
        <v>110.38258961499248</v>
      </c>
    </row>
    <row r="4892" spans="3:23" x14ac:dyDescent="0.25">
      <c r="C4892" s="70">
        <v>0</v>
      </c>
      <c r="D4892" s="53">
        <v>287</v>
      </c>
      <c r="E4892" s="53">
        <v>322</v>
      </c>
      <c r="F4892" s="53">
        <v>66.509</v>
      </c>
      <c r="G4892" s="53">
        <v>0.80798253871700965</v>
      </c>
      <c r="H4892" s="53">
        <v>0.89130434782608692</v>
      </c>
      <c r="I4892" s="53">
        <v>0.59791666666666665</v>
      </c>
      <c r="J4892" s="53">
        <v>19.115955360352558</v>
      </c>
      <c r="K4892" s="53">
        <v>149</v>
      </c>
      <c r="L4892" s="53">
        <v>107.88501742160278</v>
      </c>
      <c r="M4892" s="53">
        <v>216.31890061158356</v>
      </c>
      <c r="N4892" s="53">
        <v>14.707783674353644</v>
      </c>
      <c r="O4892" s="53">
        <v>0.28319746093520698</v>
      </c>
      <c r="P4892" s="53">
        <v>2.9745885766908682</v>
      </c>
      <c r="Q4892" s="53">
        <v>38.708333333333286</v>
      </c>
      <c r="R4892" s="53">
        <v>0.97276950946957497</v>
      </c>
      <c r="S4892" s="53">
        <v>5.5585086057106246</v>
      </c>
      <c r="T4892" s="53">
        <v>2.9840639959687618E-3</v>
      </c>
      <c r="U4892" s="53">
        <v>0.28960837054324345</v>
      </c>
      <c r="V4892" s="53">
        <v>26.203089251717245</v>
      </c>
      <c r="W4892" s="53">
        <v>15.439028672421374</v>
      </c>
    </row>
    <row r="4893" spans="3:23" x14ac:dyDescent="0.25">
      <c r="C4893" s="70">
        <v>1</v>
      </c>
      <c r="D4893" s="53">
        <v>62</v>
      </c>
      <c r="E4893" s="53">
        <v>67</v>
      </c>
      <c r="F4893" s="53">
        <v>25.868999999999996</v>
      </c>
      <c r="G4893" s="53">
        <v>0.52482784781911707</v>
      </c>
      <c r="H4893" s="53">
        <v>0.92537313432835822</v>
      </c>
      <c r="I4893" s="53">
        <v>0.68888888888888888</v>
      </c>
      <c r="J4893" s="53">
        <v>8.8848664465809541</v>
      </c>
      <c r="K4893" s="53">
        <v>127</v>
      </c>
      <c r="L4893" s="53">
        <v>102.61290322580645</v>
      </c>
      <c r="M4893" s="53">
        <v>182.24114225277623</v>
      </c>
      <c r="N4893" s="53">
        <v>13.499671931301746</v>
      </c>
      <c r="O4893" s="53">
        <v>0.18360821712635475</v>
      </c>
      <c r="P4893" s="53">
        <v>1.8087110034020786</v>
      </c>
      <c r="Q4893" s="53">
        <v>84.799999999999969</v>
      </c>
      <c r="R4893" s="53">
        <v>0.88479053816962883</v>
      </c>
      <c r="S4893" s="53">
        <v>4.9117900122725091</v>
      </c>
      <c r="T4893" s="53">
        <v>9.999999999999995E-3</v>
      </c>
      <c r="U4893" s="53">
        <v>0.1834840237162218</v>
      </c>
      <c r="V4893" s="53">
        <v>9.7305411609056094</v>
      </c>
      <c r="W4893" s="53">
        <v>8.2827183151112393</v>
      </c>
    </row>
    <row r="4894" spans="3:23" x14ac:dyDescent="0.25">
      <c r="C4894" s="70">
        <v>0</v>
      </c>
      <c r="D4894" s="53">
        <v>8177</v>
      </c>
      <c r="E4894" s="53">
        <v>14477</v>
      </c>
      <c r="F4894" s="53">
        <v>765.28899999999999</v>
      </c>
      <c r="G4894" s="53">
        <v>0.82080634201596714</v>
      </c>
      <c r="H4894" s="53">
        <v>0.56482696691303447</v>
      </c>
      <c r="I4894" s="53">
        <v>0.42820485965647254</v>
      </c>
      <c r="J4894" s="53">
        <v>102.03567884470327</v>
      </c>
      <c r="K4894" s="53">
        <v>240</v>
      </c>
      <c r="L4894" s="53">
        <v>128.21829521829522</v>
      </c>
      <c r="M4894" s="53">
        <v>1288.1567200385696</v>
      </c>
      <c r="N4894" s="53">
        <v>35.89090024001306</v>
      </c>
      <c r="O4894" s="53">
        <v>0.96972676269807501</v>
      </c>
      <c r="P4894" s="53">
        <v>3.2570162572609056</v>
      </c>
      <c r="Q4894" s="53">
        <v>53.516519480518753</v>
      </c>
      <c r="R4894" s="53">
        <v>0.98924016512513457</v>
      </c>
      <c r="S4894" s="53">
        <v>6.8948726010168953</v>
      </c>
      <c r="T4894" s="53">
        <v>5.7503929836394548E-4</v>
      </c>
      <c r="U4894" s="53">
        <v>0.32932847544043559</v>
      </c>
      <c r="V4894" s="53">
        <v>188.46988000335855</v>
      </c>
      <c r="W4894" s="53">
        <v>107.6552342486568</v>
      </c>
    </row>
    <row r="4895" spans="3:23" x14ac:dyDescent="0.25">
      <c r="C4895" s="70">
        <v>0</v>
      </c>
      <c r="D4895" s="53">
        <v>338</v>
      </c>
      <c r="E4895" s="53">
        <v>374</v>
      </c>
      <c r="F4895" s="53">
        <v>70.363</v>
      </c>
      <c r="G4895" s="53">
        <v>0.78182198530713864</v>
      </c>
      <c r="H4895" s="53">
        <v>0.90374331550802134</v>
      </c>
      <c r="I4895" s="53">
        <v>0.59090909090909094</v>
      </c>
      <c r="J4895" s="53">
        <v>20.744998580874498</v>
      </c>
      <c r="K4895" s="53">
        <v>152</v>
      </c>
      <c r="L4895" s="53">
        <v>108.18934911242603</v>
      </c>
      <c r="M4895" s="53">
        <v>224.55751233473211</v>
      </c>
      <c r="N4895" s="53">
        <v>14.985243152339308</v>
      </c>
      <c r="O4895" s="53">
        <v>0.32454682042741667</v>
      </c>
      <c r="P4895" s="53">
        <v>3.0509580397673424</v>
      </c>
      <c r="Q4895" s="53">
        <v>35.187290969899706</v>
      </c>
      <c r="R4895" s="53">
        <v>0.97633282650582587</v>
      </c>
      <c r="S4895" s="53">
        <v>5.6369353812178344</v>
      </c>
      <c r="T4895" s="53">
        <v>2.6062348295880508E-3</v>
      </c>
      <c r="U4895" s="53">
        <v>0.28825022129050309</v>
      </c>
      <c r="V4895" s="53">
        <v>27.312612447117658</v>
      </c>
      <c r="W4895" s="53">
        <v>17.029460585440344</v>
      </c>
    </row>
    <row r="4896" spans="3:23" x14ac:dyDescent="0.25">
      <c r="C4896" s="70">
        <v>1</v>
      </c>
      <c r="D4896" s="53">
        <v>68</v>
      </c>
      <c r="E4896" s="53">
        <v>73</v>
      </c>
      <c r="F4896" s="53">
        <v>27.093</v>
      </c>
      <c r="G4896" s="53">
        <v>0.60359367942513809</v>
      </c>
      <c r="H4896" s="53">
        <v>0.93150684931506844</v>
      </c>
      <c r="I4896" s="53">
        <v>0.68</v>
      </c>
      <c r="J4896" s="53">
        <v>9.3048529833625562</v>
      </c>
      <c r="K4896" s="53">
        <v>136</v>
      </c>
      <c r="L4896" s="53">
        <v>106.04411764705883</v>
      </c>
      <c r="M4896" s="53">
        <v>254.55026338893768</v>
      </c>
      <c r="N4896" s="53">
        <v>15.95463140874579</v>
      </c>
      <c r="O4896" s="53">
        <v>0.20968745383432524</v>
      </c>
      <c r="P4896" s="53">
        <v>1.900239605697744</v>
      </c>
      <c r="Q4896" s="53">
        <v>106.36363636363636</v>
      </c>
      <c r="R4896" s="53">
        <v>0.8918435529484352</v>
      </c>
      <c r="S4896" s="53">
        <v>5.2195282822995468</v>
      </c>
      <c r="T4896" s="53">
        <v>9.0909090909090662E-3</v>
      </c>
      <c r="U4896" s="53">
        <v>0.16194532059132105</v>
      </c>
      <c r="V4896" s="53">
        <v>10.526298665251318</v>
      </c>
      <c r="W4896" s="53">
        <v>8.3925346190915597</v>
      </c>
    </row>
    <row r="4897" spans="3:23" x14ac:dyDescent="0.25">
      <c r="C4897" s="70">
        <v>0</v>
      </c>
      <c r="D4897" s="53">
        <v>8233</v>
      </c>
      <c r="E4897" s="53">
        <v>14303</v>
      </c>
      <c r="F4897" s="53">
        <v>773.41899999999998</v>
      </c>
      <c r="G4897" s="53">
        <v>0.8253315959713865</v>
      </c>
      <c r="H4897" s="53">
        <v>0.5756135076557366</v>
      </c>
      <c r="I4897" s="53">
        <v>0.43113741097612063</v>
      </c>
      <c r="J4897" s="53">
        <v>102.38447720140292</v>
      </c>
      <c r="K4897" s="53">
        <v>243</v>
      </c>
      <c r="L4897" s="53">
        <v>127.66731446617273</v>
      </c>
      <c r="M4897" s="53">
        <v>1336.9091076679861</v>
      </c>
      <c r="N4897" s="53">
        <v>36.563767689722376</v>
      </c>
      <c r="O4897" s="53">
        <v>0.97442194316274888</v>
      </c>
      <c r="P4897" s="53">
        <v>3.1846818940724386</v>
      </c>
      <c r="Q4897" s="53">
        <v>44.605922077921321</v>
      </c>
      <c r="R4897" s="53">
        <v>0.99112506122516231</v>
      </c>
      <c r="S4897" s="53">
        <v>6.8994605843714911</v>
      </c>
      <c r="T4897" s="53">
        <v>5.9413998988022384E-4</v>
      </c>
      <c r="U4897" s="53">
        <v>0.33386349176728497</v>
      </c>
      <c r="V4897" s="53">
        <v>187.98080199345463</v>
      </c>
      <c r="W4897" s="53">
        <v>106.14304926672838</v>
      </c>
    </row>
    <row r="4898" spans="3:23" x14ac:dyDescent="0.25">
      <c r="C4898" s="70">
        <v>0</v>
      </c>
      <c r="D4898" s="53">
        <v>346</v>
      </c>
      <c r="E4898" s="53">
        <v>362</v>
      </c>
      <c r="F4898" s="53">
        <v>68.667000000000002</v>
      </c>
      <c r="G4898" s="53">
        <v>0.83816846854244476</v>
      </c>
      <c r="H4898" s="53">
        <v>0.95580110497237569</v>
      </c>
      <c r="I4898" s="53">
        <v>0.68650793650793651</v>
      </c>
      <c r="J4898" s="53">
        <v>20.989065783840079</v>
      </c>
      <c r="K4898" s="53">
        <v>146</v>
      </c>
      <c r="L4898" s="53">
        <v>111.07514450867052</v>
      </c>
      <c r="M4898" s="53">
        <v>257.58853983412905</v>
      </c>
      <c r="N4898" s="53">
        <v>16.049565097974742</v>
      </c>
      <c r="O4898" s="53">
        <v>7.5027172463313613E-2</v>
      </c>
      <c r="P4898" s="53">
        <v>2.3013735297679627</v>
      </c>
      <c r="Q4898" s="53">
        <v>30.656015037593967</v>
      </c>
      <c r="R4898" s="53">
        <v>0.97876104811809561</v>
      </c>
      <c r="S4898" s="53">
        <v>5.8020162338638137</v>
      </c>
      <c r="T4898" s="53">
        <v>2.9962123353496624E-3</v>
      </c>
      <c r="U4898" s="53">
        <v>0.27281189466339822</v>
      </c>
      <c r="V4898" s="53">
        <v>28.677167810885098</v>
      </c>
      <c r="W4898" s="53">
        <v>15.640854850826873</v>
      </c>
    </row>
    <row r="4899" spans="3:23" x14ac:dyDescent="0.25">
      <c r="C4899" s="70">
        <v>1</v>
      </c>
      <c r="D4899" s="53">
        <v>77</v>
      </c>
      <c r="E4899" s="53">
        <v>82</v>
      </c>
      <c r="F4899" s="53">
        <v>28.871000000000002</v>
      </c>
      <c r="G4899" s="53">
        <v>0.54583223973682948</v>
      </c>
      <c r="H4899" s="53">
        <v>0.93902439024390238</v>
      </c>
      <c r="I4899" s="53">
        <v>0.7</v>
      </c>
      <c r="J4899" s="53">
        <v>9.9014870067383072</v>
      </c>
      <c r="K4899" s="53">
        <v>149</v>
      </c>
      <c r="L4899" s="53">
        <v>111.40259740259741</v>
      </c>
      <c r="M4899" s="53">
        <v>401.13841421736157</v>
      </c>
      <c r="N4899" s="53">
        <v>20.028440134402917</v>
      </c>
      <c r="O4899" s="53">
        <v>0.24427929101733944</v>
      </c>
      <c r="P4899" s="53">
        <v>1.8778931299143604</v>
      </c>
      <c r="Q4899" s="53">
        <v>150.25</v>
      </c>
      <c r="R4899" s="53">
        <v>0.88622611658199668</v>
      </c>
      <c r="S4899" s="53">
        <v>5.2975762746807371</v>
      </c>
      <c r="T4899" s="53">
        <v>8.7499999999999852E-3</v>
      </c>
      <c r="U4899" s="53">
        <v>0.16721565528311891</v>
      </c>
      <c r="V4899" s="53">
        <v>10.917590093137752</v>
      </c>
      <c r="W4899" s="53">
        <v>9.1477885159600145</v>
      </c>
    </row>
    <row r="4900" spans="3:23" x14ac:dyDescent="0.25">
      <c r="C4900" s="70">
        <v>0</v>
      </c>
      <c r="D4900" s="53">
        <v>8904</v>
      </c>
      <c r="E4900" s="53">
        <v>14691</v>
      </c>
      <c r="F4900" s="53">
        <v>816.66399999999999</v>
      </c>
      <c r="G4900" s="53">
        <v>0.7897305975371528</v>
      </c>
      <c r="H4900" s="53">
        <v>0.60608535838268329</v>
      </c>
      <c r="I4900" s="53">
        <v>0.4390532544378698</v>
      </c>
      <c r="J4900" s="53">
        <v>106.47499662513208</v>
      </c>
      <c r="K4900" s="53">
        <v>251</v>
      </c>
      <c r="L4900" s="53">
        <v>125.13420934411501</v>
      </c>
      <c r="M4900" s="53">
        <v>1360.8658452020363</v>
      </c>
      <c r="N4900" s="53">
        <v>36.889915223568032</v>
      </c>
      <c r="O4900" s="53">
        <v>1.0055640689842067</v>
      </c>
      <c r="P4900" s="53">
        <v>3.2585242433095196</v>
      </c>
      <c r="Q4900" s="53">
        <v>43.382315521628023</v>
      </c>
      <c r="R4900" s="53">
        <v>0.99151997692482552</v>
      </c>
      <c r="S4900" s="53">
        <v>6.8956870484468924</v>
      </c>
      <c r="T4900" s="53">
        <v>6.5468940724999639E-4</v>
      </c>
      <c r="U4900" s="53">
        <v>0.3468899215066063</v>
      </c>
      <c r="V4900" s="53">
        <v>182.29833861133784</v>
      </c>
      <c r="W4900" s="53">
        <v>111.8316113153719</v>
      </c>
    </row>
    <row r="4901" spans="3:23" x14ac:dyDescent="0.25">
      <c r="C4901" s="70">
        <v>1</v>
      </c>
      <c r="D4901" s="53">
        <v>72</v>
      </c>
      <c r="E4901" s="53">
        <v>77</v>
      </c>
      <c r="F4901" s="53">
        <v>27.646999999999998</v>
      </c>
      <c r="G4901" s="53">
        <v>0.51273075741216356</v>
      </c>
      <c r="H4901" s="53">
        <v>0.93506493506493504</v>
      </c>
      <c r="I4901" s="53">
        <v>0.72</v>
      </c>
      <c r="J4901" s="53">
        <v>9.5746147296343835</v>
      </c>
      <c r="K4901" s="53">
        <v>151</v>
      </c>
      <c r="L4901" s="53">
        <v>111.06944444444444</v>
      </c>
      <c r="M4901" s="53">
        <v>400.45989827856039</v>
      </c>
      <c r="N4901" s="53">
        <v>20.011494154074562</v>
      </c>
      <c r="O4901" s="53">
        <v>0.37714676949294329</v>
      </c>
      <c r="P4901" s="53">
        <v>1.9631272385152252</v>
      </c>
      <c r="Q4901" s="53">
        <v>122.6090909090909</v>
      </c>
      <c r="R4901" s="53">
        <v>0.90316688862888861</v>
      </c>
      <c r="S4901" s="53">
        <v>5.2895905849804494</v>
      </c>
      <c r="T4901" s="53">
        <v>9.5867768595041085E-3</v>
      </c>
      <c r="U4901" s="53">
        <v>0.17326026525252231</v>
      </c>
      <c r="V4901" s="53">
        <v>10.421511914742664</v>
      </c>
      <c r="W4901" s="53">
        <v>8.9473833972726542</v>
      </c>
    </row>
    <row r="4902" spans="3:23" x14ac:dyDescent="0.25">
      <c r="C4902" s="70">
        <v>0</v>
      </c>
      <c r="D4902" s="53">
        <v>9012</v>
      </c>
      <c r="E4902" s="53">
        <v>14422</v>
      </c>
      <c r="F4902" s="53">
        <v>830.24499999999989</v>
      </c>
      <c r="G4902" s="53">
        <v>0.78017380970813344</v>
      </c>
      <c r="H4902" s="53">
        <v>0.62487865760643457</v>
      </c>
      <c r="I4902" s="53">
        <v>0.4443786982248521</v>
      </c>
      <c r="J4902" s="53">
        <v>107.1187881613365</v>
      </c>
      <c r="K4902" s="53">
        <v>247</v>
      </c>
      <c r="L4902" s="53">
        <v>124.27485574789171</v>
      </c>
      <c r="M4902" s="53">
        <v>1323.8202399636468</v>
      </c>
      <c r="N4902" s="53">
        <v>36.384340587176332</v>
      </c>
      <c r="O4902" s="53">
        <v>1.0068799814470424</v>
      </c>
      <c r="P4902" s="53">
        <v>3.2681941812661575</v>
      </c>
      <c r="Q4902" s="53">
        <v>40.040321002152602</v>
      </c>
      <c r="R4902" s="53">
        <v>0.99212046745077243</v>
      </c>
      <c r="S4902" s="53">
        <v>6.872039702999067</v>
      </c>
      <c r="T4902" s="53">
        <v>6.7527700398296853E-4</v>
      </c>
      <c r="U4902" s="53">
        <v>0.34728494648013986</v>
      </c>
      <c r="V4902" s="53">
        <v>177.33791664707408</v>
      </c>
      <c r="W4902" s="53">
        <v>110.93600508739786</v>
      </c>
    </row>
    <row r="4903" spans="3:23" x14ac:dyDescent="0.25">
      <c r="C4903" s="70">
        <v>0</v>
      </c>
      <c r="D4903" s="53">
        <v>8729</v>
      </c>
      <c r="E4903" s="53">
        <v>13839</v>
      </c>
      <c r="F4903" s="53">
        <v>792.5</v>
      </c>
      <c r="G4903" s="53">
        <v>0.78015101513024276</v>
      </c>
      <c r="H4903" s="53">
        <v>0.6307536671724836</v>
      </c>
      <c r="I4903" s="53">
        <v>0.43436504777070062</v>
      </c>
      <c r="J4903" s="53">
        <v>105.42346980626863</v>
      </c>
      <c r="K4903" s="53">
        <v>248</v>
      </c>
      <c r="L4903" s="53">
        <v>125.01363271852446</v>
      </c>
      <c r="M4903" s="53">
        <v>1198.7006619737069</v>
      </c>
      <c r="N4903" s="53">
        <v>34.622256742934987</v>
      </c>
      <c r="O4903" s="53">
        <v>0.94324169290138593</v>
      </c>
      <c r="P4903" s="53">
        <v>3.2304344605974831</v>
      </c>
      <c r="Q4903" s="53">
        <v>37.727645287117888</v>
      </c>
      <c r="R4903" s="53">
        <v>0.9925279855198279</v>
      </c>
      <c r="S4903" s="53">
        <v>6.8677955626599791</v>
      </c>
      <c r="T4903" s="53">
        <v>6.8866409660555447E-4</v>
      </c>
      <c r="U4903" s="53">
        <v>0.34664383248660968</v>
      </c>
      <c r="V4903" s="53">
        <v>172.99835243397857</v>
      </c>
      <c r="W4903" s="53">
        <v>108.22625299118845</v>
      </c>
    </row>
    <row r="4904" spans="3:23" x14ac:dyDescent="0.25">
      <c r="C4904" s="70">
        <v>0</v>
      </c>
      <c r="D4904" s="53">
        <v>86</v>
      </c>
      <c r="E4904" s="53">
        <v>92</v>
      </c>
      <c r="F4904" s="53">
        <v>31.013000000000002</v>
      </c>
      <c r="G4904" s="53">
        <v>0.46820334990243795</v>
      </c>
      <c r="H4904" s="53">
        <v>0.93478260869565222</v>
      </c>
      <c r="I4904" s="53">
        <v>0.71074380165289253</v>
      </c>
      <c r="J4904" s="53">
        <v>10.464157913908982</v>
      </c>
      <c r="K4904" s="53">
        <v>105</v>
      </c>
      <c r="L4904" s="53">
        <v>90.197674418604649</v>
      </c>
      <c r="M4904" s="53">
        <v>49.925170998632026</v>
      </c>
      <c r="N4904" s="53">
        <v>7.0657746212734542</v>
      </c>
      <c r="O4904" s="53">
        <v>0.27178207144678745</v>
      </c>
      <c r="P4904" s="53">
        <v>1.9927799827972124</v>
      </c>
      <c r="Q4904" s="53">
        <v>23.189393939393952</v>
      </c>
      <c r="R4904" s="53">
        <v>0.91490006888024</v>
      </c>
      <c r="S4904" s="53">
        <v>4.6005702094614644</v>
      </c>
      <c r="T4904" s="53">
        <v>8.6088154269972472E-3</v>
      </c>
      <c r="U4904" s="53">
        <v>0.2735999059862696</v>
      </c>
      <c r="V4904" s="53">
        <v>11.263298299003816</v>
      </c>
      <c r="W4904" s="53">
        <v>9.952484047798853</v>
      </c>
    </row>
    <row r="4905" spans="3:23" x14ac:dyDescent="0.25">
      <c r="C4905" s="70">
        <v>0</v>
      </c>
      <c r="D4905" s="53">
        <v>8642</v>
      </c>
      <c r="E4905" s="53">
        <v>13406</v>
      </c>
      <c r="F4905" s="53">
        <v>794.76699999999994</v>
      </c>
      <c r="G4905" s="53">
        <v>0.78387573880864425</v>
      </c>
      <c r="H4905" s="53">
        <v>0.64463672982246756</v>
      </c>
      <c r="I4905" s="53">
        <v>0.44249871991807477</v>
      </c>
      <c r="J4905" s="53">
        <v>104.89678806141433</v>
      </c>
      <c r="K4905" s="53">
        <v>250</v>
      </c>
      <c r="L4905" s="53">
        <v>125.02753992131451</v>
      </c>
      <c r="M4905" s="53">
        <v>1128.056642228757</v>
      </c>
      <c r="N4905" s="53">
        <v>33.586554485817047</v>
      </c>
      <c r="O4905" s="53">
        <v>0.91742707198113205</v>
      </c>
      <c r="P4905" s="53">
        <v>3.3233725566946877</v>
      </c>
      <c r="Q4905" s="53">
        <v>35.83251206502436</v>
      </c>
      <c r="R4905" s="53">
        <v>0.99288813360541461</v>
      </c>
      <c r="S4905" s="53">
        <v>6.8585950835915348</v>
      </c>
      <c r="T4905" s="53">
        <v>6.820116866039852E-4</v>
      </c>
      <c r="U4905" s="53">
        <v>0.34855681687820012</v>
      </c>
      <c r="V4905" s="53">
        <v>171.27590882877641</v>
      </c>
      <c r="W4905" s="53">
        <v>106.34824833143561</v>
      </c>
    </row>
    <row r="4906" spans="3:23" x14ac:dyDescent="0.25">
      <c r="C4906" s="70">
        <v>0</v>
      </c>
      <c r="D4906" s="53">
        <v>49</v>
      </c>
      <c r="E4906" s="53">
        <v>53</v>
      </c>
      <c r="F4906" s="53">
        <v>22.685000000000002</v>
      </c>
      <c r="G4906" s="53">
        <v>0.4391959304139465</v>
      </c>
      <c r="H4906" s="53">
        <v>0.92452830188679247</v>
      </c>
      <c r="I4906" s="53">
        <v>0.68055555555555558</v>
      </c>
      <c r="J4906" s="53">
        <v>7.8986541696685881</v>
      </c>
      <c r="K4906" s="53">
        <v>95</v>
      </c>
      <c r="L4906" s="53">
        <v>86.857142857142861</v>
      </c>
      <c r="M4906" s="53">
        <v>25.708333333333339</v>
      </c>
      <c r="N4906" s="53">
        <v>5.0703385817254194</v>
      </c>
      <c r="O4906" s="53">
        <v>0.12304961856884927</v>
      </c>
      <c r="P4906" s="53">
        <v>1.8019735269471924</v>
      </c>
      <c r="Q4906" s="53">
        <v>18.087499999999999</v>
      </c>
      <c r="R4906" s="53">
        <v>0.89598859904660333</v>
      </c>
      <c r="S4906" s="53">
        <v>3.8572989474120507</v>
      </c>
      <c r="T4906" s="53">
        <v>1.5937500000000011E-2</v>
      </c>
      <c r="U4906" s="53">
        <v>0.31252976190476184</v>
      </c>
      <c r="V4906" s="53">
        <v>8.4402427849180874</v>
      </c>
      <c r="W4906" s="53">
        <v>7.5826407197637069</v>
      </c>
    </row>
    <row r="4907" spans="3:23" x14ac:dyDescent="0.25">
      <c r="C4907" s="70">
        <v>0</v>
      </c>
      <c r="D4907" s="53">
        <v>8534</v>
      </c>
      <c r="E4907" s="53">
        <v>13100</v>
      </c>
      <c r="F4907" s="53">
        <v>536.67700000000002</v>
      </c>
      <c r="G4907" s="53">
        <v>0.78686457433242718</v>
      </c>
      <c r="H4907" s="53">
        <v>0.65145038167938929</v>
      </c>
      <c r="I4907" s="53">
        <v>0.44046451612903226</v>
      </c>
      <c r="J4907" s="53">
        <v>104.23927414736673</v>
      </c>
      <c r="K4907" s="53">
        <v>248</v>
      </c>
      <c r="L4907" s="53">
        <v>124.96660417154909</v>
      </c>
      <c r="M4907" s="53">
        <v>1092.7827823964465</v>
      </c>
      <c r="N4907" s="53">
        <v>33.057265198386368</v>
      </c>
      <c r="O4907" s="53">
        <v>0.90061806244666764</v>
      </c>
      <c r="P4907" s="53">
        <v>3.3429528272978346</v>
      </c>
      <c r="Q4907" s="53">
        <v>32.180184331797363</v>
      </c>
      <c r="R4907" s="53">
        <v>0.99366625183197632</v>
      </c>
      <c r="S4907" s="53">
        <v>6.8522431964973363</v>
      </c>
      <c r="T4907" s="53">
        <v>7.2728054493088727E-4</v>
      </c>
      <c r="U4907" s="53">
        <v>0.35575842592570395</v>
      </c>
      <c r="V4907" s="53">
        <v>169.32032144042827</v>
      </c>
      <c r="W4907" s="53">
        <v>104.49192354761762</v>
      </c>
    </row>
    <row r="4908" spans="3:23" x14ac:dyDescent="0.25">
      <c r="C4908" s="70">
        <v>0</v>
      </c>
      <c r="D4908" s="53">
        <v>8415</v>
      </c>
      <c r="E4908" s="53">
        <v>12909</v>
      </c>
      <c r="F4908" s="53">
        <v>529.56500000000005</v>
      </c>
      <c r="G4908" s="53">
        <v>0.78438941677842799</v>
      </c>
      <c r="H4908" s="53">
        <v>0.65187078782244945</v>
      </c>
      <c r="I4908" s="53">
        <v>0.44</v>
      </c>
      <c r="J4908" s="53">
        <v>103.50995492679142</v>
      </c>
      <c r="K4908" s="53">
        <v>248</v>
      </c>
      <c r="L4908" s="53">
        <v>124.74165181224005</v>
      </c>
      <c r="M4908" s="53">
        <v>1081.6577550558432</v>
      </c>
      <c r="N4908" s="53">
        <v>32.888565719043498</v>
      </c>
      <c r="O4908" s="53">
        <v>0.82833110564412815</v>
      </c>
      <c r="P4908" s="53">
        <v>3.2325458768045854</v>
      </c>
      <c r="Q4908" s="53">
        <v>31.975360514576501</v>
      </c>
      <c r="R4908" s="53">
        <v>0.99372796447762879</v>
      </c>
      <c r="S4908" s="53">
        <v>6.8595229836317912</v>
      </c>
      <c r="T4908" s="53">
        <v>7.4045056845730372E-4</v>
      </c>
      <c r="U4908" s="53">
        <v>0.35832242502443662</v>
      </c>
      <c r="V4908" s="53">
        <v>166.73967603569952</v>
      </c>
      <c r="W4908" s="53">
        <v>103.42339976058804</v>
      </c>
    </row>
    <row r="4909" spans="3:23" x14ac:dyDescent="0.25">
      <c r="C4909" s="70">
        <v>0</v>
      </c>
      <c r="D4909" s="53">
        <v>8040</v>
      </c>
      <c r="E4909" s="53">
        <v>12113</v>
      </c>
      <c r="F4909" s="53">
        <v>537.19899999999996</v>
      </c>
      <c r="G4909" s="53">
        <v>0.77050731409130413</v>
      </c>
      <c r="H4909" s="53">
        <v>0.66374969041525633</v>
      </c>
      <c r="I4909" s="53">
        <v>0.46608695652173915</v>
      </c>
      <c r="J4909" s="53">
        <v>101.17729952746667</v>
      </c>
      <c r="K4909" s="53">
        <v>239</v>
      </c>
      <c r="L4909" s="53">
        <v>125.81007462686567</v>
      </c>
      <c r="M4909" s="53">
        <v>1130.3608637834641</v>
      </c>
      <c r="N4909" s="53">
        <v>33.620839724543828</v>
      </c>
      <c r="O4909" s="53">
        <v>0.79302376273150943</v>
      </c>
      <c r="P4909" s="53">
        <v>3.0489075082582824</v>
      </c>
      <c r="Q4909" s="53">
        <v>33.003620689655357</v>
      </c>
      <c r="R4909" s="53">
        <v>0.99362187721428097</v>
      </c>
      <c r="S4909" s="53">
        <v>6.8908775949165424</v>
      </c>
      <c r="T4909" s="53">
        <v>6.2837230809885034E-4</v>
      </c>
      <c r="U4909" s="53">
        <v>0.34524082063298961</v>
      </c>
      <c r="V4909" s="53">
        <v>161.11152468865811</v>
      </c>
      <c r="W4909" s="53">
        <v>102.69750546415449</v>
      </c>
    </row>
    <row r="4910" spans="3:23" x14ac:dyDescent="0.25">
      <c r="C4910" s="70">
        <v>0</v>
      </c>
      <c r="D4910" s="53">
        <v>29</v>
      </c>
      <c r="E4910" s="53">
        <v>33</v>
      </c>
      <c r="F4910" s="53">
        <v>17.996000000000002</v>
      </c>
      <c r="G4910" s="53">
        <v>0</v>
      </c>
      <c r="H4910" s="53">
        <v>0.87878787878787878</v>
      </c>
      <c r="I4910" s="53">
        <v>0.59183673469387754</v>
      </c>
      <c r="J4910" s="53">
        <v>6.0765077797464979</v>
      </c>
      <c r="K4910" s="53">
        <v>104</v>
      </c>
      <c r="L4910" s="53">
        <v>92.448275862068968</v>
      </c>
      <c r="M4910" s="53">
        <v>51.256157635467972</v>
      </c>
      <c r="N4910" s="53">
        <v>7.1593405866370103</v>
      </c>
      <c r="O4910" s="53">
        <v>-0.47420622979045202</v>
      </c>
      <c r="P4910" s="53">
        <v>2.5206711532293395</v>
      </c>
      <c r="Q4910" s="53">
        <v>20</v>
      </c>
      <c r="R4910" s="53">
        <v>0.92321872024427631</v>
      </c>
      <c r="S4910" s="53">
        <v>3.9353986674667625</v>
      </c>
      <c r="T4910" s="53">
        <v>1.9132653061224501E-2</v>
      </c>
      <c r="U4910" s="53">
        <v>0.28287981859410433</v>
      </c>
      <c r="V4910" s="53">
        <v>6.2330229193099944</v>
      </c>
      <c r="W4910" s="53">
        <v>6.2330229193099944</v>
      </c>
    </row>
    <row r="4911" spans="3:23" x14ac:dyDescent="0.25">
      <c r="C4911" s="70">
        <v>0</v>
      </c>
      <c r="D4911" s="53">
        <v>7687</v>
      </c>
      <c r="E4911" s="53">
        <v>11171</v>
      </c>
      <c r="F4911" s="53">
        <v>479.39100000000002</v>
      </c>
      <c r="G4911" s="53">
        <v>0.76068052638886874</v>
      </c>
      <c r="H4911" s="53">
        <v>0.68812102766090766</v>
      </c>
      <c r="I4911" s="53">
        <v>0.52557090113496518</v>
      </c>
      <c r="J4911" s="53">
        <v>98.931250777391853</v>
      </c>
      <c r="K4911" s="53">
        <v>227</v>
      </c>
      <c r="L4911" s="53">
        <v>127.66657994015871</v>
      </c>
      <c r="M4911" s="53">
        <v>1170.4049498291256</v>
      </c>
      <c r="N4911" s="53">
        <v>34.21118164912059</v>
      </c>
      <c r="O4911" s="53">
        <v>0.74151552465978132</v>
      </c>
      <c r="P4911" s="53">
        <v>2.8476199142005543</v>
      </c>
      <c r="Q4911" s="53">
        <v>36.702126218851596</v>
      </c>
      <c r="R4911" s="53">
        <v>0.99287294438633233</v>
      </c>
      <c r="S4911" s="53">
        <v>6.9077252705396335</v>
      </c>
      <c r="T4911" s="53">
        <v>4.528601415141631E-4</v>
      </c>
      <c r="U4911" s="53">
        <v>0.31559337687574246</v>
      </c>
      <c r="V4911" s="53">
        <v>154.83198643887542</v>
      </c>
      <c r="W4911" s="53">
        <v>100.50553635384749</v>
      </c>
    </row>
    <row r="4912" spans="3:23" x14ac:dyDescent="0.25">
      <c r="C4912" s="70">
        <v>0</v>
      </c>
      <c r="D4912" s="53">
        <v>38</v>
      </c>
      <c r="E4912" s="53">
        <v>42</v>
      </c>
      <c r="F4912" s="53">
        <v>20.625999999999998</v>
      </c>
      <c r="G4912" s="53">
        <v>0.52748477726821907</v>
      </c>
      <c r="H4912" s="53">
        <v>0.90476190476190477</v>
      </c>
      <c r="I4912" s="53">
        <v>0.59375</v>
      </c>
      <c r="J4912" s="53">
        <v>6.955796338302048</v>
      </c>
      <c r="K4912" s="53">
        <v>115</v>
      </c>
      <c r="L4912" s="53">
        <v>99.34210526315789</v>
      </c>
      <c r="M4912" s="53">
        <v>107.42034139402563</v>
      </c>
      <c r="N4912" s="53">
        <v>10.364378485660664</v>
      </c>
      <c r="O4912" s="53">
        <v>-0.23616504334296526</v>
      </c>
      <c r="P4912" s="53">
        <v>2.1020205667703671</v>
      </c>
      <c r="Q4912" s="53">
        <v>77.416666666666657</v>
      </c>
      <c r="R4912" s="53">
        <v>0.89083568610008868</v>
      </c>
      <c r="S4912" s="53">
        <v>4.5438515265445458</v>
      </c>
      <c r="T4912" s="53">
        <v>1.427469135802472E-2</v>
      </c>
      <c r="U4912" s="53">
        <v>0.18629772294794225</v>
      </c>
      <c r="V4912" s="53">
        <v>7.6822876709772538</v>
      </c>
      <c r="W4912" s="53">
        <v>6.5265987488178077</v>
      </c>
    </row>
    <row r="4913" spans="3:23" x14ac:dyDescent="0.25">
      <c r="C4913" s="70">
        <v>0</v>
      </c>
      <c r="D4913" s="53">
        <v>29</v>
      </c>
      <c r="E4913" s="53">
        <v>33</v>
      </c>
      <c r="F4913" s="53">
        <v>17.996000000000002</v>
      </c>
      <c r="G4913" s="53">
        <v>0</v>
      </c>
      <c r="H4913" s="53">
        <v>0.87878787878787878</v>
      </c>
      <c r="I4913" s="53">
        <v>0.59183673469387754</v>
      </c>
      <c r="J4913" s="53">
        <v>6.0765077797464979</v>
      </c>
      <c r="K4913" s="53">
        <v>112</v>
      </c>
      <c r="L4913" s="53">
        <v>97.068965517241381</v>
      </c>
      <c r="M4913" s="53">
        <v>69.852216748768484</v>
      </c>
      <c r="N4913" s="53">
        <v>8.3577638605531615</v>
      </c>
      <c r="O4913" s="53">
        <v>-0.19353805520139492</v>
      </c>
      <c r="P4913" s="53">
        <v>2.2705272130834455</v>
      </c>
      <c r="Q4913" s="53">
        <v>74.749999999999972</v>
      </c>
      <c r="R4913" s="53">
        <v>0.7598562288486439</v>
      </c>
      <c r="S4913" s="53">
        <v>4.3752223744379162</v>
      </c>
      <c r="T4913" s="53">
        <v>1.785714285714287E-2</v>
      </c>
      <c r="U4913" s="53">
        <v>0.17797562789684632</v>
      </c>
      <c r="V4913" s="53">
        <v>6.2330229193099944</v>
      </c>
      <c r="W4913" s="53">
        <v>6.2330229193099944</v>
      </c>
    </row>
    <row r="4914" spans="3:23" x14ac:dyDescent="0.25">
      <c r="C4914" s="70">
        <v>0</v>
      </c>
      <c r="D4914" s="53">
        <v>7434</v>
      </c>
      <c r="E4914" s="53">
        <v>10637</v>
      </c>
      <c r="F4914" s="53">
        <v>476.76100000000002</v>
      </c>
      <c r="G4914" s="53">
        <v>0.74006872318393924</v>
      </c>
      <c r="H4914" s="53">
        <v>0.6988812635141487</v>
      </c>
      <c r="I4914" s="53">
        <v>0.54262773722627733</v>
      </c>
      <c r="J4914" s="53">
        <v>97.289582050501167</v>
      </c>
      <c r="K4914" s="53">
        <v>243</v>
      </c>
      <c r="L4914" s="53">
        <v>128.12442830239439</v>
      </c>
      <c r="M4914" s="53">
        <v>1260.2994623732438</v>
      </c>
      <c r="N4914" s="53">
        <v>35.500696646308839</v>
      </c>
      <c r="O4914" s="53">
        <v>0.85699862930181181</v>
      </c>
      <c r="P4914" s="53">
        <v>3.2630428945944407</v>
      </c>
      <c r="Q4914" s="53">
        <v>38.250198742501993</v>
      </c>
      <c r="R4914" s="53">
        <v>0.99264377111467361</v>
      </c>
      <c r="S4914" s="53">
        <v>6.9410345431640375</v>
      </c>
      <c r="T4914" s="53">
        <v>4.4086424015335273E-4</v>
      </c>
      <c r="U4914" s="53">
        <v>0.30739404362232653</v>
      </c>
      <c r="V4914" s="53">
        <v>148.41570577309625</v>
      </c>
      <c r="W4914" s="53">
        <v>99.814200425363197</v>
      </c>
    </row>
    <row r="4915" spans="3:23" x14ac:dyDescent="0.25">
      <c r="C4915" s="70">
        <v>0</v>
      </c>
      <c r="D4915" s="53">
        <v>29</v>
      </c>
      <c r="E4915" s="53">
        <v>33</v>
      </c>
      <c r="F4915" s="53">
        <v>17.996000000000002</v>
      </c>
      <c r="G4915" s="53">
        <v>0</v>
      </c>
      <c r="H4915" s="53">
        <v>0.87878787878787878</v>
      </c>
      <c r="I4915" s="53">
        <v>0.59183673469387754</v>
      </c>
      <c r="J4915" s="53">
        <v>6.0765077797464979</v>
      </c>
      <c r="K4915" s="53">
        <v>121</v>
      </c>
      <c r="L4915" s="53">
        <v>102.27586206896552</v>
      </c>
      <c r="M4915" s="53">
        <v>88.921182266009851</v>
      </c>
      <c r="N4915" s="53">
        <v>9.4298028752466436</v>
      </c>
      <c r="O4915" s="53">
        <v>0.14949658875736141</v>
      </c>
      <c r="P4915" s="53">
        <v>2.1044123621191217</v>
      </c>
      <c r="Q4915" s="53">
        <v>70.553571428571445</v>
      </c>
      <c r="R4915" s="53">
        <v>0.87344557884752672</v>
      </c>
      <c r="S4915" s="53">
        <v>4.1162646156680225</v>
      </c>
      <c r="T4915" s="53">
        <v>1.785714285714287E-2</v>
      </c>
      <c r="U4915" s="53">
        <v>0.14266769936412788</v>
      </c>
      <c r="V4915" s="53">
        <v>6.2330229193099944</v>
      </c>
      <c r="W4915" s="53">
        <v>6.2330229193099944</v>
      </c>
    </row>
    <row r="4916" spans="3:23" x14ac:dyDescent="0.25">
      <c r="C4916" s="70">
        <v>0</v>
      </c>
      <c r="D4916" s="53">
        <v>29</v>
      </c>
      <c r="E4916" s="53">
        <v>33</v>
      </c>
      <c r="F4916" s="53">
        <v>17.996000000000002</v>
      </c>
      <c r="G4916" s="53">
        <v>0</v>
      </c>
      <c r="H4916" s="53">
        <v>0.87878787878787878</v>
      </c>
      <c r="I4916" s="53">
        <v>0.59183673469387754</v>
      </c>
      <c r="J4916" s="53">
        <v>6.0765077797464979</v>
      </c>
      <c r="K4916" s="53">
        <v>107</v>
      </c>
      <c r="L4916" s="53">
        <v>93.827586206896555</v>
      </c>
      <c r="M4916" s="53">
        <v>52.933497536945815</v>
      </c>
      <c r="N4916" s="53">
        <v>7.2755410477122462</v>
      </c>
      <c r="O4916" s="53">
        <v>7.9061199063247267E-3</v>
      </c>
      <c r="P4916" s="53">
        <v>2.0989258968287183</v>
      </c>
      <c r="Q4916" s="53">
        <v>56.035714285714263</v>
      </c>
      <c r="R4916" s="53">
        <v>0.81151521398032866</v>
      </c>
      <c r="S4916" s="53">
        <v>4.0902340121451441</v>
      </c>
      <c r="T4916" s="53">
        <v>1.785714285714287E-2</v>
      </c>
      <c r="U4916" s="53">
        <v>0.17002726935762646</v>
      </c>
      <c r="V4916" s="53">
        <v>6.2330229193099944</v>
      </c>
      <c r="W4916" s="53">
        <v>6.2330229193099944</v>
      </c>
    </row>
    <row r="4917" spans="3:23" x14ac:dyDescent="0.25">
      <c r="C4917" s="70">
        <v>0</v>
      </c>
      <c r="D4917" s="53">
        <v>7391</v>
      </c>
      <c r="E4917" s="53">
        <v>10556</v>
      </c>
      <c r="F4917" s="53">
        <v>469.55</v>
      </c>
      <c r="G4917" s="53">
        <v>0.73930766527223268</v>
      </c>
      <c r="H4917" s="53">
        <v>0.70017051913603634</v>
      </c>
      <c r="I4917" s="53">
        <v>0.54098960620699754</v>
      </c>
      <c r="J4917" s="53">
        <v>97.007801104537918</v>
      </c>
      <c r="K4917" s="53">
        <v>248</v>
      </c>
      <c r="L4917" s="53">
        <v>128.32512515221214</v>
      </c>
      <c r="M4917" s="53">
        <v>1314.3447529444238</v>
      </c>
      <c r="N4917" s="53">
        <v>36.253892935027316</v>
      </c>
      <c r="O4917" s="53">
        <v>0.93287867154539883</v>
      </c>
      <c r="P4917" s="53">
        <v>3.538296337321297</v>
      </c>
      <c r="Q4917" s="53">
        <v>37.287318840579694</v>
      </c>
      <c r="R4917" s="53">
        <v>0.99297272618492938</v>
      </c>
      <c r="S4917" s="53">
        <v>6.9489833023407979</v>
      </c>
      <c r="T4917" s="53">
        <v>4.4278512917456266E-4</v>
      </c>
      <c r="U4917" s="53">
        <v>0.30835278421880868</v>
      </c>
      <c r="V4917" s="53">
        <v>147.65552405375183</v>
      </c>
      <c r="W4917" s="53">
        <v>99.426473415628919</v>
      </c>
    </row>
    <row r="4918" spans="3:23" x14ac:dyDescent="0.25">
      <c r="C4918" s="70">
        <v>0</v>
      </c>
      <c r="D4918" s="53">
        <v>29</v>
      </c>
      <c r="E4918" s="53">
        <v>33</v>
      </c>
      <c r="F4918" s="53">
        <v>17.996000000000002</v>
      </c>
      <c r="G4918" s="53">
        <v>0</v>
      </c>
      <c r="H4918" s="53">
        <v>0.87878787878787878</v>
      </c>
      <c r="I4918" s="53">
        <v>0.59183673469387754</v>
      </c>
      <c r="J4918" s="53">
        <v>6.0765077797464979</v>
      </c>
      <c r="K4918" s="53">
        <v>114</v>
      </c>
      <c r="L4918" s="53">
        <v>97.620689655172413</v>
      </c>
      <c r="M4918" s="53">
        <v>90.315270935960598</v>
      </c>
      <c r="N4918" s="53">
        <v>9.503434691518672</v>
      </c>
      <c r="O4918" s="53">
        <v>-9.6541544999313292E-2</v>
      </c>
      <c r="P4918" s="53">
        <v>2.1496581456559749</v>
      </c>
      <c r="Q4918" s="53">
        <v>62.946428571428562</v>
      </c>
      <c r="R4918" s="53">
        <v>0.87997020140378024</v>
      </c>
      <c r="S4918" s="53">
        <v>4.5131534089206751</v>
      </c>
      <c r="T4918" s="53">
        <v>1.8494897959183687E-2</v>
      </c>
      <c r="U4918" s="53">
        <v>0.18587057783486341</v>
      </c>
      <c r="V4918" s="53">
        <v>6.2330229193099944</v>
      </c>
      <c r="W4918" s="53">
        <v>6.2330229193099944</v>
      </c>
    </row>
    <row r="4919" spans="3:23" x14ac:dyDescent="0.25">
      <c r="C4919" s="70">
        <v>0</v>
      </c>
      <c r="D4919" s="53">
        <v>29</v>
      </c>
      <c r="E4919" s="53">
        <v>33</v>
      </c>
      <c r="F4919" s="53">
        <v>17.996000000000002</v>
      </c>
      <c r="G4919" s="53">
        <v>0</v>
      </c>
      <c r="H4919" s="53">
        <v>0.87878787878787878</v>
      </c>
      <c r="I4919" s="53">
        <v>0.59183673469387754</v>
      </c>
      <c r="J4919" s="53">
        <v>6.0765077797464979</v>
      </c>
      <c r="K4919" s="53">
        <v>105</v>
      </c>
      <c r="L4919" s="53">
        <v>92.965517241379317</v>
      </c>
      <c r="M4919" s="53">
        <v>41.605911330049253</v>
      </c>
      <c r="N4919" s="53">
        <v>6.4502644387690999</v>
      </c>
      <c r="O4919" s="53">
        <v>0.15758008438206367</v>
      </c>
      <c r="P4919" s="53">
        <v>2.0856656787820427</v>
      </c>
      <c r="Q4919" s="53">
        <v>51.803571428571431</v>
      </c>
      <c r="R4919" s="53">
        <v>0.84364652772393722</v>
      </c>
      <c r="S4919" s="53">
        <v>4.0902340121451441</v>
      </c>
      <c r="T4919" s="53">
        <v>1.785714285714287E-2</v>
      </c>
      <c r="U4919" s="53">
        <v>0.18817467254967249</v>
      </c>
      <c r="V4919" s="53">
        <v>6.2330229193099944</v>
      </c>
      <c r="W4919" s="53">
        <v>6.2330229193099944</v>
      </c>
    </row>
    <row r="4920" spans="3:23" x14ac:dyDescent="0.25">
      <c r="C4920" s="70">
        <v>0</v>
      </c>
      <c r="D4920" s="53">
        <v>7129</v>
      </c>
      <c r="E4920" s="53">
        <v>10016</v>
      </c>
      <c r="F4920" s="53">
        <v>419.39</v>
      </c>
      <c r="G4920" s="53">
        <v>0.73637558090868549</v>
      </c>
      <c r="H4920" s="53">
        <v>0.71176118210862616</v>
      </c>
      <c r="I4920" s="53">
        <v>0.56687340966921118</v>
      </c>
      <c r="J4920" s="53">
        <v>95.272896011494126</v>
      </c>
      <c r="K4920" s="53">
        <v>255</v>
      </c>
      <c r="L4920" s="53">
        <v>130.54692102679198</v>
      </c>
      <c r="M4920" s="53">
        <v>1382.2801002969393</v>
      </c>
      <c r="N4920" s="53">
        <v>37.179027694345898</v>
      </c>
      <c r="O4920" s="53">
        <v>1.0212451620884389</v>
      </c>
      <c r="P4920" s="53">
        <v>3.8317245423169579</v>
      </c>
      <c r="Q4920" s="53">
        <v>37.006846619972478</v>
      </c>
      <c r="R4920" s="53">
        <v>0.99326308030754862</v>
      </c>
      <c r="S4920" s="53">
        <v>6.9853053545616728</v>
      </c>
      <c r="T4920" s="53">
        <v>4.1758777625138042E-4</v>
      </c>
      <c r="U4920" s="53">
        <v>0.29938167344611716</v>
      </c>
      <c r="V4920" s="53">
        <v>144.09086314400523</v>
      </c>
      <c r="W4920" s="53">
        <v>97.487985368289685</v>
      </c>
    </row>
    <row r="4921" spans="3:23" x14ac:dyDescent="0.25">
      <c r="C4921" s="70">
        <v>0</v>
      </c>
      <c r="D4921" s="53">
        <v>29</v>
      </c>
      <c r="E4921" s="53">
        <v>33</v>
      </c>
      <c r="F4921" s="53">
        <v>17.996000000000002</v>
      </c>
      <c r="G4921" s="53">
        <v>0</v>
      </c>
      <c r="H4921" s="53">
        <v>0.87878787878787878</v>
      </c>
      <c r="I4921" s="53">
        <v>0.59183673469387754</v>
      </c>
      <c r="J4921" s="53">
        <v>6.0765077797464979</v>
      </c>
      <c r="K4921" s="53">
        <v>99</v>
      </c>
      <c r="L4921" s="53">
        <v>89.517241379310349</v>
      </c>
      <c r="M4921" s="53">
        <v>29.615763546798014</v>
      </c>
      <c r="N4921" s="53">
        <v>5.4420367094313153</v>
      </c>
      <c r="O4921" s="53">
        <v>0.23594239766598596</v>
      </c>
      <c r="P4921" s="53">
        <v>2.0897294524391024</v>
      </c>
      <c r="Q4921" s="53">
        <v>31.321428571428577</v>
      </c>
      <c r="R4921" s="53">
        <v>0.85148520923829918</v>
      </c>
      <c r="S4921" s="53">
        <v>3.6209360647507713</v>
      </c>
      <c r="T4921" s="53">
        <v>1.8494897959183687E-2</v>
      </c>
      <c r="U4921" s="53">
        <v>0.2374705651491365</v>
      </c>
      <c r="V4921" s="53">
        <v>6.2330229193099944</v>
      </c>
      <c r="W4921" s="53">
        <v>6.2330229193099944</v>
      </c>
    </row>
    <row r="4922" spans="3:23" x14ac:dyDescent="0.25">
      <c r="C4922" s="70">
        <v>0</v>
      </c>
      <c r="D4922" s="53">
        <v>36</v>
      </c>
      <c r="E4922" s="53">
        <v>40</v>
      </c>
      <c r="F4922" s="53">
        <v>19.592000000000002</v>
      </c>
      <c r="G4922" s="53">
        <v>0.38282074674438793</v>
      </c>
      <c r="H4922" s="53">
        <v>0.9</v>
      </c>
      <c r="I4922" s="53">
        <v>0.6428571428571429</v>
      </c>
      <c r="J4922" s="53">
        <v>6.7702750025730758</v>
      </c>
      <c r="K4922" s="53">
        <v>89</v>
      </c>
      <c r="L4922" s="53">
        <v>84.861111111111114</v>
      </c>
      <c r="M4922" s="53">
        <v>6.0087301587301551</v>
      </c>
      <c r="N4922" s="53">
        <v>2.4512711312154263</v>
      </c>
      <c r="O4922" s="53">
        <v>-0.20317746036076245</v>
      </c>
      <c r="P4922" s="53">
        <v>2.2052269816066641</v>
      </c>
      <c r="Q4922" s="53">
        <v>10.523809523809515</v>
      </c>
      <c r="R4922" s="53">
        <v>0.78801572636307038</v>
      </c>
      <c r="S4922" s="53">
        <v>2.9733303786749845</v>
      </c>
      <c r="T4922" s="53">
        <v>2.1919879062736208E-2</v>
      </c>
      <c r="U4922" s="53">
        <v>0.39756235827664399</v>
      </c>
      <c r="V4922" s="53">
        <v>7.1802197428460053</v>
      </c>
      <c r="W4922" s="53">
        <v>6.6332495807108005</v>
      </c>
    </row>
    <row r="4923" spans="3:23" x14ac:dyDescent="0.25">
      <c r="C4923" s="70">
        <v>0</v>
      </c>
      <c r="D4923" s="53">
        <v>6883</v>
      </c>
      <c r="E4923" s="53">
        <v>9677</v>
      </c>
      <c r="F4923" s="53">
        <v>411.88</v>
      </c>
      <c r="G4923" s="53">
        <v>0.74580119806211886</v>
      </c>
      <c r="H4923" s="53">
        <v>0.71127415521339254</v>
      </c>
      <c r="I4923" s="53">
        <v>0.57820900537634412</v>
      </c>
      <c r="J4923" s="53">
        <v>93.614677195470406</v>
      </c>
      <c r="K4923" s="53">
        <v>255</v>
      </c>
      <c r="L4923" s="53">
        <v>133.25918930698822</v>
      </c>
      <c r="M4923" s="53">
        <v>1562.7758800168972</v>
      </c>
      <c r="N4923" s="53">
        <v>39.53196023494025</v>
      </c>
      <c r="O4923" s="53">
        <v>1.0350432377601089</v>
      </c>
      <c r="P4923" s="53">
        <v>3.6667664378876923</v>
      </c>
      <c r="Q4923" s="53">
        <v>39.131316489361716</v>
      </c>
      <c r="R4923" s="53">
        <v>0.99326863035155566</v>
      </c>
      <c r="S4923" s="53">
        <v>7.0297339438784592</v>
      </c>
      <c r="T4923" s="53">
        <v>4.087752915983164E-4</v>
      </c>
      <c r="U4923" s="53">
        <v>0.30393897653945517</v>
      </c>
      <c r="V4923" s="53">
        <v>143.37229081391959</v>
      </c>
      <c r="W4923" s="53">
        <v>95.510114951329641</v>
      </c>
    </row>
    <row r="4924" spans="3:23" x14ac:dyDescent="0.25">
      <c r="C4924" s="70">
        <v>0</v>
      </c>
      <c r="D4924" s="53">
        <v>6741</v>
      </c>
      <c r="E4924" s="53">
        <v>9424</v>
      </c>
      <c r="F4924" s="53">
        <v>411.33499999999998</v>
      </c>
      <c r="G4924" s="53">
        <v>0.75750045606975891</v>
      </c>
      <c r="H4924" s="53">
        <v>0.71530135823429541</v>
      </c>
      <c r="I4924" s="53">
        <v>0.5654726952436876</v>
      </c>
      <c r="J4924" s="53">
        <v>92.643983998205357</v>
      </c>
      <c r="K4924" s="53">
        <v>255</v>
      </c>
      <c r="L4924" s="53">
        <v>136.1921079958463</v>
      </c>
      <c r="M4924" s="53">
        <v>1692.8282225734988</v>
      </c>
      <c r="N4924" s="53">
        <v>41.14399376061467</v>
      </c>
      <c r="O4924" s="53">
        <v>0.97112886594496217</v>
      </c>
      <c r="P4924" s="53">
        <v>3.3691445910721369</v>
      </c>
      <c r="Q4924" s="53">
        <v>40.995934284766214</v>
      </c>
      <c r="R4924" s="53">
        <v>0.99342529359335852</v>
      </c>
      <c r="S4924" s="53">
        <v>7.0566985987929902</v>
      </c>
      <c r="T4924" s="53">
        <v>4.0770886728372119E-4</v>
      </c>
      <c r="U4924" s="53">
        <v>0.30706953257610964</v>
      </c>
      <c r="V4924" s="53">
        <v>142.96292987169372</v>
      </c>
      <c r="W4924" s="53">
        <v>93.331151965965788</v>
      </c>
    </row>
    <row r="4925" spans="3:23" x14ac:dyDescent="0.25">
      <c r="C4925" s="70">
        <v>0</v>
      </c>
      <c r="D4925" s="53">
        <v>348</v>
      </c>
      <c r="E4925" s="53">
        <v>379</v>
      </c>
      <c r="F4925" s="53">
        <v>75.522999999999996</v>
      </c>
      <c r="G4925" s="53">
        <v>0.82882744573400646</v>
      </c>
      <c r="H4925" s="53">
        <v>0.91820580474934033</v>
      </c>
      <c r="I4925" s="53">
        <v>0.61375661375661372</v>
      </c>
      <c r="J4925" s="53">
        <v>21.049640414216977</v>
      </c>
      <c r="K4925" s="53">
        <v>180</v>
      </c>
      <c r="L4925" s="53">
        <v>96.204022988505741</v>
      </c>
      <c r="M4925" s="53">
        <v>987.04470999370596</v>
      </c>
      <c r="N4925" s="53">
        <v>31.417267704141715</v>
      </c>
      <c r="O4925" s="53">
        <v>0.68944397605473962</v>
      </c>
      <c r="P4925" s="53">
        <v>2.5435839244445995</v>
      </c>
      <c r="Q4925" s="53">
        <v>185.7159863945576</v>
      </c>
      <c r="R4925" s="53">
        <v>0.95112694528371111</v>
      </c>
      <c r="S4925" s="53">
        <v>6.497734367824707</v>
      </c>
      <c r="T4925" s="53">
        <v>2.2617890693692223E-3</v>
      </c>
      <c r="U4925" s="53">
        <v>0.20785440700390953</v>
      </c>
      <c r="V4925" s="53">
        <v>30.019153018903559</v>
      </c>
      <c r="W4925" s="53">
        <v>16.795845289778949</v>
      </c>
    </row>
    <row r="4926" spans="3:23" x14ac:dyDescent="0.25">
      <c r="C4926" s="70">
        <v>0</v>
      </c>
      <c r="D4926" s="53">
        <v>500</v>
      </c>
      <c r="E4926" s="53">
        <v>558</v>
      </c>
      <c r="F4926" s="53">
        <v>96.206999999999994</v>
      </c>
      <c r="G4926" s="53">
        <v>0.74425512240583447</v>
      </c>
      <c r="H4926" s="53">
        <v>0.89605734767025091</v>
      </c>
      <c r="I4926" s="53">
        <v>0.65876152832674573</v>
      </c>
      <c r="J4926" s="53">
        <v>25.231325220201601</v>
      </c>
      <c r="K4926" s="53">
        <v>129</v>
      </c>
      <c r="L4926" s="53">
        <v>83.378</v>
      </c>
      <c r="M4926" s="53">
        <v>337.73859318637301</v>
      </c>
      <c r="N4926" s="53">
        <v>18.377665607643781</v>
      </c>
      <c r="O4926" s="53">
        <v>0.14812015259226188</v>
      </c>
      <c r="P4926" s="53">
        <v>2.1713070003620065</v>
      </c>
      <c r="Q4926" s="53">
        <v>47.643939393939299</v>
      </c>
      <c r="R4926" s="53">
        <v>0.97547310270063681</v>
      </c>
      <c r="S4926" s="53">
        <v>6.0426423383101469</v>
      </c>
      <c r="T4926" s="53">
        <v>1.7632129374553741E-3</v>
      </c>
      <c r="U4926" s="53">
        <v>0.30251502668005997</v>
      </c>
      <c r="V4926" s="53">
        <v>32.536019042406927</v>
      </c>
      <c r="W4926" s="53">
        <v>21.730658608031174</v>
      </c>
    </row>
    <row r="4927" spans="3:23" x14ac:dyDescent="0.25">
      <c r="C4927" s="70">
        <v>0</v>
      </c>
      <c r="D4927" s="53">
        <v>682</v>
      </c>
      <c r="E4927" s="53">
        <v>834</v>
      </c>
      <c r="F4927" s="53">
        <v>132.76900000000001</v>
      </c>
      <c r="G4927" s="53">
        <v>0.93932022653981273</v>
      </c>
      <c r="H4927" s="53">
        <v>0.81774580335731417</v>
      </c>
      <c r="I4927" s="53">
        <v>0.48994252873563221</v>
      </c>
      <c r="J4927" s="53">
        <v>29.467768315727287</v>
      </c>
      <c r="K4927" s="53">
        <v>219</v>
      </c>
      <c r="L4927" s="53">
        <v>102.58064516129032</v>
      </c>
      <c r="M4927" s="53">
        <v>1230.9046468665642</v>
      </c>
      <c r="N4927" s="53">
        <v>35.084250695526677</v>
      </c>
      <c r="O4927" s="53">
        <v>0.64215286220001633</v>
      </c>
      <c r="P4927" s="53">
        <v>2.7674906853040557</v>
      </c>
      <c r="Q4927" s="53">
        <v>142.05700211118906</v>
      </c>
      <c r="R4927" s="53">
        <v>0.96860534773451579</v>
      </c>
      <c r="S4927" s="53">
        <v>6.7950645229510727</v>
      </c>
      <c r="T4927" s="53">
        <v>1.6625058623512682E-3</v>
      </c>
      <c r="U4927" s="53">
        <v>0.24201402297832611</v>
      </c>
      <c r="V4927" s="53">
        <v>54.480250117705069</v>
      </c>
      <c r="W4927" s="53">
        <v>18.688989999570019</v>
      </c>
    </row>
    <row r="4928" spans="3:23" x14ac:dyDescent="0.25">
      <c r="C4928" s="70">
        <v>0</v>
      </c>
      <c r="D4928" s="53">
        <v>414</v>
      </c>
      <c r="E4928" s="53">
        <v>452</v>
      </c>
      <c r="F4928" s="53">
        <v>87.472999999999999</v>
      </c>
      <c r="G4928" s="53">
        <v>0.92614616838986286</v>
      </c>
      <c r="H4928" s="53">
        <v>0.91592920353982299</v>
      </c>
      <c r="I4928" s="53">
        <v>0.71875</v>
      </c>
      <c r="J4928" s="53">
        <v>22.959119571977435</v>
      </c>
      <c r="K4928" s="53">
        <v>193</v>
      </c>
      <c r="L4928" s="53">
        <v>102.2512077294686</v>
      </c>
      <c r="M4928" s="53">
        <v>935.61228667345108</v>
      </c>
      <c r="N4928" s="53">
        <v>30.587780021986738</v>
      </c>
      <c r="O4928" s="53">
        <v>0.79192981287701691</v>
      </c>
      <c r="P4928" s="53">
        <v>3.3510945691737795</v>
      </c>
      <c r="Q4928" s="53">
        <v>177.26470588235341</v>
      </c>
      <c r="R4928" s="53">
        <v>0.95329572108107419</v>
      </c>
      <c r="S4928" s="53">
        <v>6.5486042464336576</v>
      </c>
      <c r="T4928" s="53">
        <v>2.2320475030970848E-3</v>
      </c>
      <c r="U4928" s="53">
        <v>0.28431327293586073</v>
      </c>
      <c r="V4928" s="53">
        <v>39.048229930550967</v>
      </c>
      <c r="W4928" s="53">
        <v>14.727617232548862</v>
      </c>
    </row>
    <row r="4929" spans="3:23" x14ac:dyDescent="0.25">
      <c r="C4929" s="70">
        <v>0</v>
      </c>
      <c r="D4929" s="53">
        <v>405</v>
      </c>
      <c r="E4929" s="53">
        <v>431</v>
      </c>
      <c r="F4929" s="53">
        <v>80.783000000000001</v>
      </c>
      <c r="G4929" s="53">
        <v>0.83896388428133462</v>
      </c>
      <c r="H4929" s="53">
        <v>0.93967517401392109</v>
      </c>
      <c r="I4929" s="53">
        <v>0.61363636363636365</v>
      </c>
      <c r="J4929" s="53">
        <v>22.708192698181442</v>
      </c>
      <c r="K4929" s="53">
        <v>204</v>
      </c>
      <c r="L4929" s="53">
        <v>100.25185185185185</v>
      </c>
      <c r="M4929" s="53">
        <v>1187.8770077007709</v>
      </c>
      <c r="N4929" s="53">
        <v>34.465591648784603</v>
      </c>
      <c r="O4929" s="53">
        <v>0.73001700627549249</v>
      </c>
      <c r="P4929" s="53">
        <v>2.6310823417709694</v>
      </c>
      <c r="Q4929" s="53">
        <v>343.48680351906177</v>
      </c>
      <c r="R4929" s="53">
        <v>0.92075984037957515</v>
      </c>
      <c r="S4929" s="53">
        <v>6.6273180296354068</v>
      </c>
      <c r="T4929" s="53">
        <v>1.8790688074577888E-3</v>
      </c>
      <c r="U4929" s="53">
        <v>0.19803481379714943</v>
      </c>
      <c r="V4929" s="53">
        <v>32.364610773459908</v>
      </c>
      <c r="W4929" s="53">
        <v>17.612403711112368</v>
      </c>
    </row>
    <row r="4930" spans="3:23" x14ac:dyDescent="0.25">
      <c r="C4930" s="70">
        <v>0</v>
      </c>
      <c r="D4930" s="53">
        <v>29</v>
      </c>
      <c r="E4930" s="53">
        <v>33</v>
      </c>
      <c r="F4930" s="53">
        <v>17.996000000000002</v>
      </c>
      <c r="G4930" s="53">
        <v>0</v>
      </c>
      <c r="H4930" s="53">
        <v>0.87878787878787878</v>
      </c>
      <c r="I4930" s="53">
        <v>0.59183673469387754</v>
      </c>
      <c r="J4930" s="53">
        <v>6.0765077797464979</v>
      </c>
      <c r="K4930" s="53">
        <v>85</v>
      </c>
      <c r="L4930" s="53">
        <v>68.862068965517238</v>
      </c>
      <c r="M4930" s="53">
        <v>61.194581280788171</v>
      </c>
      <c r="N4930" s="53">
        <v>7.8226965479167205</v>
      </c>
      <c r="O4930" s="53">
        <v>-1.2521076040903354E-2</v>
      </c>
      <c r="P4930" s="53">
        <v>2.749472831778399</v>
      </c>
      <c r="Q4930" s="53">
        <v>78.553571428571431</v>
      </c>
      <c r="R4930" s="53">
        <v>0.87425365777745911</v>
      </c>
      <c r="S4930" s="53">
        <v>4.1852301329094015</v>
      </c>
      <c r="T4930" s="53">
        <v>1.9770408163265318E-2</v>
      </c>
      <c r="U4930" s="53">
        <v>0.22515697566905543</v>
      </c>
      <c r="V4930" s="53">
        <v>6.2330229193099944</v>
      </c>
      <c r="W4930" s="53">
        <v>6.2330229193099944</v>
      </c>
    </row>
    <row r="4931" spans="3:23" x14ac:dyDescent="0.25">
      <c r="C4931" s="70">
        <v>0</v>
      </c>
      <c r="D4931" s="53">
        <v>515</v>
      </c>
      <c r="E4931" s="53">
        <v>598</v>
      </c>
      <c r="F4931" s="53">
        <v>98.233000000000004</v>
      </c>
      <c r="G4931" s="53">
        <v>0.79721554243635895</v>
      </c>
      <c r="H4931" s="53">
        <v>0.8612040133779264</v>
      </c>
      <c r="I4931" s="53">
        <v>0.65856777493606133</v>
      </c>
      <c r="J4931" s="53">
        <v>25.606998370340261</v>
      </c>
      <c r="K4931" s="53">
        <v>126</v>
      </c>
      <c r="L4931" s="53">
        <v>82.100970873786409</v>
      </c>
      <c r="M4931" s="53">
        <v>346.10651656529751</v>
      </c>
      <c r="N4931" s="53">
        <v>18.603938200426747</v>
      </c>
      <c r="O4931" s="53">
        <v>0.13799822769392286</v>
      </c>
      <c r="P4931" s="53">
        <v>2.0212239853052281</v>
      </c>
      <c r="Q4931" s="53">
        <v>33.306372549019613</v>
      </c>
      <c r="R4931" s="53">
        <v>0.98402889484426492</v>
      </c>
      <c r="S4931" s="53">
        <v>6.0001135504010845</v>
      </c>
      <c r="T4931" s="53">
        <v>3.547313533256461E-3</v>
      </c>
      <c r="U4931" s="53">
        <v>0.36210002586635759</v>
      </c>
      <c r="V4931" s="53">
        <v>34.992768098700218</v>
      </c>
      <c r="W4931" s="53">
        <v>21.124951192548391</v>
      </c>
    </row>
    <row r="4932" spans="3:23" x14ac:dyDescent="0.25">
      <c r="C4932" s="70">
        <v>0</v>
      </c>
      <c r="D4932" s="53">
        <v>704</v>
      </c>
      <c r="E4932" s="53">
        <v>871</v>
      </c>
      <c r="F4932" s="53">
        <v>135.79600000000002</v>
      </c>
      <c r="G4932" s="53">
        <v>0.95189115683785186</v>
      </c>
      <c r="H4932" s="53">
        <v>0.80826636050516643</v>
      </c>
      <c r="I4932" s="53">
        <v>0.45128205128205129</v>
      </c>
      <c r="J4932" s="53">
        <v>29.939282548076442</v>
      </c>
      <c r="K4932" s="53">
        <v>205</v>
      </c>
      <c r="L4932" s="53">
        <v>98.58948863636364</v>
      </c>
      <c r="M4932" s="53">
        <v>1176.836930605846</v>
      </c>
      <c r="N4932" s="53">
        <v>34.305056924684528</v>
      </c>
      <c r="O4932" s="53">
        <v>0.59153074112570203</v>
      </c>
      <c r="P4932" s="53">
        <v>2.5296703478477776</v>
      </c>
      <c r="Q4932" s="53">
        <v>122.89559748427727</v>
      </c>
      <c r="R4932" s="53">
        <v>0.97039234379271622</v>
      </c>
      <c r="S4932" s="53">
        <v>6.7279885207042209</v>
      </c>
      <c r="T4932" s="53">
        <v>1.6478778529330535E-3</v>
      </c>
      <c r="U4932" s="53">
        <v>0.24576180931211697</v>
      </c>
      <c r="V4932" s="53">
        <v>58.268234839519941</v>
      </c>
      <c r="W4932" s="53">
        <v>17.855504152941215</v>
      </c>
    </row>
    <row r="4933" spans="3:23" x14ac:dyDescent="0.25">
      <c r="C4933" s="70">
        <v>0</v>
      </c>
      <c r="D4933" s="53">
        <v>566</v>
      </c>
      <c r="E4933" s="53">
        <v>645</v>
      </c>
      <c r="F4933" s="53">
        <v>115.97999999999999</v>
      </c>
      <c r="G4933" s="53">
        <v>0.95685252562937317</v>
      </c>
      <c r="H4933" s="53">
        <v>0.8775193798449612</v>
      </c>
      <c r="I4933" s="53">
        <v>0.62888888888888894</v>
      </c>
      <c r="J4933" s="53">
        <v>26.844991754889811</v>
      </c>
      <c r="K4933" s="53">
        <v>197</v>
      </c>
      <c r="L4933" s="53">
        <v>101.76325088339223</v>
      </c>
      <c r="M4933" s="53">
        <v>1031.9119922449097</v>
      </c>
      <c r="N4933" s="53">
        <v>32.123386998336734</v>
      </c>
      <c r="O4933" s="53">
        <v>0.87472032862553561</v>
      </c>
      <c r="P4933" s="53">
        <v>3.2462939426888369</v>
      </c>
      <c r="Q4933" s="53">
        <v>164.8557894736837</v>
      </c>
      <c r="R4933" s="53">
        <v>0.96441457783944062</v>
      </c>
      <c r="S4933" s="53">
        <v>6.612587203327684</v>
      </c>
      <c r="T4933" s="53">
        <v>4.855401662049905E-3</v>
      </c>
      <c r="U4933" s="53">
        <v>0.37812861358476157</v>
      </c>
      <c r="V4933" s="53">
        <v>53.264401443271801</v>
      </c>
      <c r="W4933" s="53">
        <v>15.477249701108613</v>
      </c>
    </row>
    <row r="4934" spans="3:23" x14ac:dyDescent="0.25">
      <c r="C4934" s="70">
        <v>0</v>
      </c>
      <c r="D4934" s="53">
        <v>432</v>
      </c>
      <c r="E4934" s="53">
        <v>465</v>
      </c>
      <c r="F4934" s="53">
        <v>89.88</v>
      </c>
      <c r="G4934" s="53">
        <v>0.83780706452089693</v>
      </c>
      <c r="H4934" s="53">
        <v>0.92903225806451617</v>
      </c>
      <c r="I4934" s="53">
        <v>0.60589060308555398</v>
      </c>
      <c r="J4934" s="53">
        <v>23.452920571340158</v>
      </c>
      <c r="K4934" s="53">
        <v>218</v>
      </c>
      <c r="L4934" s="53">
        <v>106.95833333333333</v>
      </c>
      <c r="M4934" s="53">
        <v>1306.624709976797</v>
      </c>
      <c r="N4934" s="53">
        <v>36.147264211511178</v>
      </c>
      <c r="O4934" s="53">
        <v>0.69918238195107574</v>
      </c>
      <c r="P4934" s="53">
        <v>2.7686857358586412</v>
      </c>
      <c r="Q4934" s="53">
        <v>231.18750000000017</v>
      </c>
      <c r="R4934" s="53">
        <v>0.9554542371938527</v>
      </c>
      <c r="S4934" s="53">
        <v>6.7717947402806642</v>
      </c>
      <c r="T4934" s="53">
        <v>1.9125118147448124E-3</v>
      </c>
      <c r="U4934" s="53">
        <v>0.21433815152001617</v>
      </c>
      <c r="V4934" s="53">
        <v>33.57606877695909</v>
      </c>
      <c r="W4934" s="53">
        <v>18.331405787128659</v>
      </c>
    </row>
    <row r="4935" spans="3:23" x14ac:dyDescent="0.25">
      <c r="C4935" s="70">
        <v>0</v>
      </c>
      <c r="D4935" s="53">
        <v>526</v>
      </c>
      <c r="E4935" s="53">
        <v>604</v>
      </c>
      <c r="F4935" s="53">
        <v>111.614</v>
      </c>
      <c r="G4935" s="53">
        <v>0.87956713739672632</v>
      </c>
      <c r="H4935" s="53">
        <v>0.87086092715231789</v>
      </c>
      <c r="I4935" s="53">
        <v>0.55368421052631578</v>
      </c>
      <c r="J4935" s="53">
        <v>25.879026267050612</v>
      </c>
      <c r="K4935" s="53">
        <v>129</v>
      </c>
      <c r="L4935" s="53">
        <v>82.918250950570339</v>
      </c>
      <c r="M4935" s="53">
        <v>313.43520912547524</v>
      </c>
      <c r="N4935" s="53">
        <v>17.704101477495978</v>
      </c>
      <c r="O4935" s="53">
        <v>0.21493603985017623</v>
      </c>
      <c r="P4935" s="53">
        <v>2.2518615029955944</v>
      </c>
      <c r="Q4935" s="53">
        <v>43.484817813765183</v>
      </c>
      <c r="R4935" s="53">
        <v>0.97919020741363882</v>
      </c>
      <c r="S4935" s="53">
        <v>5.9777637992835597</v>
      </c>
      <c r="T4935" s="53">
        <v>1.8665278893278182E-3</v>
      </c>
      <c r="U4935" s="53">
        <v>0.34557865404450178</v>
      </c>
      <c r="V4935" s="53">
        <v>40.363412057400495</v>
      </c>
      <c r="W4935" s="53">
        <v>19.203893895810026</v>
      </c>
    </row>
    <row r="4936" spans="3:23" x14ac:dyDescent="0.25">
      <c r="C4936" s="70">
        <v>0</v>
      </c>
      <c r="D4936" s="53">
        <v>648</v>
      </c>
      <c r="E4936" s="53">
        <v>821</v>
      </c>
      <c r="F4936" s="53">
        <v>133.09199999999998</v>
      </c>
      <c r="G4936" s="53">
        <v>0.95803072997307226</v>
      </c>
      <c r="H4936" s="53">
        <v>0.78928136419001216</v>
      </c>
      <c r="I4936" s="53">
        <v>0.47058823529411764</v>
      </c>
      <c r="J4936" s="53">
        <v>28.723844188903151</v>
      </c>
      <c r="K4936" s="53">
        <v>200</v>
      </c>
      <c r="L4936" s="53">
        <v>99.171296296296291</v>
      </c>
      <c r="M4936" s="53">
        <v>954.03707281470088</v>
      </c>
      <c r="N4936" s="53">
        <v>30.887490555477324</v>
      </c>
      <c r="O4936" s="53">
        <v>0.65681916769294835</v>
      </c>
      <c r="P4936" s="53">
        <v>3.0667963512090211</v>
      </c>
      <c r="Q4936" s="53">
        <v>128.36324786324806</v>
      </c>
      <c r="R4936" s="53">
        <v>0.9672192719741699</v>
      </c>
      <c r="S4936" s="53">
        <v>6.6138146068469839</v>
      </c>
      <c r="T4936" s="53">
        <v>1.4072531878800013E-3</v>
      </c>
      <c r="U4936" s="53">
        <v>0.22831658212301814</v>
      </c>
      <c r="V4936" s="53">
        <v>57.707512953540331</v>
      </c>
      <c r="W4936" s="53">
        <v>16.542754215818523</v>
      </c>
    </row>
    <row r="4937" spans="3:23" x14ac:dyDescent="0.25">
      <c r="C4937" s="70">
        <v>0</v>
      </c>
      <c r="D4937" s="53">
        <v>606</v>
      </c>
      <c r="E4937" s="53">
        <v>670</v>
      </c>
      <c r="F4937" s="53">
        <v>119.652</v>
      </c>
      <c r="G4937" s="53">
        <v>0.95693009297523579</v>
      </c>
      <c r="H4937" s="53">
        <v>0.90447761194029852</v>
      </c>
      <c r="I4937" s="53">
        <v>0.63789473684210529</v>
      </c>
      <c r="J4937" s="53">
        <v>27.777385840094968</v>
      </c>
      <c r="K4937" s="53">
        <v>204</v>
      </c>
      <c r="L4937" s="53">
        <v>105.27062706270627</v>
      </c>
      <c r="M4937" s="53">
        <v>1048.3101110110999</v>
      </c>
      <c r="N4937" s="53">
        <v>32.377617438766244</v>
      </c>
      <c r="O4937" s="53">
        <v>0.81214724491845891</v>
      </c>
      <c r="P4937" s="53">
        <v>3.089239152317806</v>
      </c>
      <c r="Q4937" s="53">
        <v>135.29100000000057</v>
      </c>
      <c r="R4937" s="53">
        <v>0.97043324093759553</v>
      </c>
      <c r="S4937" s="53">
        <v>6.6300684130579048</v>
      </c>
      <c r="T4937" s="53">
        <v>2.0399999999999728E-3</v>
      </c>
      <c r="U4937" s="53">
        <v>0.35294306718896834</v>
      </c>
      <c r="V4937" s="53">
        <v>54.710430596984217</v>
      </c>
      <c r="W4937" s="53">
        <v>15.88344691488045</v>
      </c>
    </row>
    <row r="4938" spans="3:23" x14ac:dyDescent="0.25">
      <c r="C4938" s="70">
        <v>0</v>
      </c>
      <c r="D4938" s="53">
        <v>477</v>
      </c>
      <c r="E4938" s="53">
        <v>513</v>
      </c>
      <c r="F4938" s="53">
        <v>92.484999999999999</v>
      </c>
      <c r="G4938" s="53">
        <v>0.85755082767167656</v>
      </c>
      <c r="H4938" s="53">
        <v>0.92982456140350878</v>
      </c>
      <c r="I4938" s="53">
        <v>0.60227272727272729</v>
      </c>
      <c r="J4938" s="53">
        <v>24.644172999690465</v>
      </c>
      <c r="K4938" s="53">
        <v>223</v>
      </c>
      <c r="L4938" s="53">
        <v>110.79874213836477</v>
      </c>
      <c r="M4938" s="53">
        <v>1717.8459648010148</v>
      </c>
      <c r="N4938" s="53">
        <v>41.446905370618623</v>
      </c>
      <c r="O4938" s="53">
        <v>0.81518051943471181</v>
      </c>
      <c r="P4938" s="53">
        <v>2.7090351107837622</v>
      </c>
      <c r="Q4938" s="53">
        <v>364.56740196078454</v>
      </c>
      <c r="R4938" s="53">
        <v>0.93785244387676281</v>
      </c>
      <c r="S4938" s="53">
        <v>6.8276905008239988</v>
      </c>
      <c r="T4938" s="53">
        <v>1.8142060745867216E-3</v>
      </c>
      <c r="U4938" s="53">
        <v>0.20469744331595288</v>
      </c>
      <c r="V4938" s="53">
        <v>36.083427213141832</v>
      </c>
      <c r="W4938" s="53">
        <v>18.561287529670828</v>
      </c>
    </row>
    <row r="4939" spans="3:23" x14ac:dyDescent="0.25">
      <c r="C4939" s="70">
        <v>0</v>
      </c>
      <c r="D4939" s="53">
        <v>533</v>
      </c>
      <c r="E4939" s="53">
        <v>604</v>
      </c>
      <c r="F4939" s="53">
        <v>101.53299999999999</v>
      </c>
      <c r="G4939" s="53">
        <v>0.88457570278465547</v>
      </c>
      <c r="H4939" s="53">
        <v>0.88245033112582782</v>
      </c>
      <c r="I4939" s="53">
        <v>0.55405405405405406</v>
      </c>
      <c r="J4939" s="53">
        <v>26.050655986823859</v>
      </c>
      <c r="K4939" s="53">
        <v>136</v>
      </c>
      <c r="L4939" s="53">
        <v>84.215759849906192</v>
      </c>
      <c r="M4939" s="53">
        <v>322.28230755124213</v>
      </c>
      <c r="N4939" s="53">
        <v>17.952222913924675</v>
      </c>
      <c r="O4939" s="53">
        <v>0.35006295680817934</v>
      </c>
      <c r="P4939" s="53">
        <v>2.4027118365673985</v>
      </c>
      <c r="Q4939" s="53">
        <v>39.12912912912909</v>
      </c>
      <c r="R4939" s="53">
        <v>0.98315170599894541</v>
      </c>
      <c r="S4939" s="53">
        <v>5.965022382794916</v>
      </c>
      <c r="T4939" s="53">
        <v>3.2194356518680614E-3</v>
      </c>
      <c r="U4939" s="53">
        <v>0.34861885282294552</v>
      </c>
      <c r="V4939" s="53">
        <v>40.3678954201877</v>
      </c>
      <c r="W4939" s="53">
        <v>18.827450798222145</v>
      </c>
    </row>
    <row r="4940" spans="3:23" x14ac:dyDescent="0.25">
      <c r="C4940" s="70">
        <v>0</v>
      </c>
      <c r="D4940" s="53">
        <v>605</v>
      </c>
      <c r="E4940" s="53">
        <v>729</v>
      </c>
      <c r="F4940" s="53">
        <v>127.93099999999998</v>
      </c>
      <c r="G4940" s="53">
        <v>0.96552034555785693</v>
      </c>
      <c r="H4940" s="53">
        <v>0.82990397805212623</v>
      </c>
      <c r="I4940" s="53">
        <v>0.4653846153846154</v>
      </c>
      <c r="J4940" s="53">
        <v>27.75445774222176</v>
      </c>
      <c r="K4940" s="53">
        <v>203</v>
      </c>
      <c r="L4940" s="53">
        <v>99.770247933884292</v>
      </c>
      <c r="M4940" s="53">
        <v>917.39249083246602</v>
      </c>
      <c r="N4940" s="53">
        <v>30.288487760739493</v>
      </c>
      <c r="O4940" s="53">
        <v>0.67050441554264972</v>
      </c>
      <c r="P4940" s="53">
        <v>3.2962795815313455</v>
      </c>
      <c r="Q4940" s="53">
        <v>136.05056603773599</v>
      </c>
      <c r="R4940" s="53">
        <v>0.96462589276533439</v>
      </c>
      <c r="S4940" s="53">
        <v>6.5749568500650142</v>
      </c>
      <c r="T4940" s="53">
        <v>1.2696333214667422E-3</v>
      </c>
      <c r="U4940" s="53">
        <v>0.22107306965596218</v>
      </c>
      <c r="V4940" s="53">
        <v>57.788693502674263</v>
      </c>
      <c r="W4940" s="53">
        <v>15.043992218784089</v>
      </c>
    </row>
    <row r="4941" spans="3:23" x14ac:dyDescent="0.25">
      <c r="C4941" s="70">
        <v>0</v>
      </c>
      <c r="D4941" s="53">
        <v>669</v>
      </c>
      <c r="E4941" s="53">
        <v>748</v>
      </c>
      <c r="F4941" s="53">
        <v>126.574</v>
      </c>
      <c r="G4941" s="53">
        <v>0.959176018084686</v>
      </c>
      <c r="H4941" s="53">
        <v>0.89438502673796794</v>
      </c>
      <c r="I4941" s="53">
        <v>0.61944444444444446</v>
      </c>
      <c r="J4941" s="53">
        <v>29.18556587472348</v>
      </c>
      <c r="K4941" s="53">
        <v>193</v>
      </c>
      <c r="L4941" s="53">
        <v>107.6711509715994</v>
      </c>
      <c r="M4941" s="53">
        <v>1066.6132533139992</v>
      </c>
      <c r="N4941" s="53">
        <v>32.659045505250134</v>
      </c>
      <c r="O4941" s="53">
        <v>0.44334465525479561</v>
      </c>
      <c r="P4941" s="53">
        <v>2.3896887744137914</v>
      </c>
      <c r="Q4941" s="53">
        <v>147.19312169312173</v>
      </c>
      <c r="R4941" s="53">
        <v>0.97048956855462909</v>
      </c>
      <c r="S4941" s="53">
        <v>6.7494240492678594</v>
      </c>
      <c r="T4941" s="53">
        <v>3.9317052838510986E-3</v>
      </c>
      <c r="U4941" s="53">
        <v>0.34473745344580875</v>
      </c>
      <c r="V4941" s="53">
        <v>58.383029525434132</v>
      </c>
      <c r="W4941" s="53">
        <v>16.511291185408918</v>
      </c>
    </row>
    <row r="4942" spans="3:23" x14ac:dyDescent="0.25">
      <c r="C4942" s="70">
        <v>0</v>
      </c>
      <c r="D4942" s="53">
        <v>491</v>
      </c>
      <c r="E4942" s="53">
        <v>522</v>
      </c>
      <c r="F4942" s="53">
        <v>94.626999999999995</v>
      </c>
      <c r="G4942" s="53">
        <v>0.86449258569752763</v>
      </c>
      <c r="H4942" s="53">
        <v>0.94061302681992343</v>
      </c>
      <c r="I4942" s="53">
        <v>0.61994949494949492</v>
      </c>
      <c r="J4942" s="53">
        <v>25.003212122944621</v>
      </c>
      <c r="K4942" s="53">
        <v>228</v>
      </c>
      <c r="L4942" s="53">
        <v>114.4847250509165</v>
      </c>
      <c r="M4942" s="53">
        <v>2066.2176233426153</v>
      </c>
      <c r="N4942" s="53">
        <v>45.455666570215591</v>
      </c>
      <c r="O4942" s="53">
        <v>0.84883735060517373</v>
      </c>
      <c r="P4942" s="53">
        <v>2.7061081552022515</v>
      </c>
      <c r="Q4942" s="53">
        <v>273.70833333333377</v>
      </c>
      <c r="R4942" s="53">
        <v>0.95943316293413738</v>
      </c>
      <c r="S4942" s="53">
        <v>6.9534055934679566</v>
      </c>
      <c r="T4942" s="53">
        <v>1.6249759707804897E-3</v>
      </c>
      <c r="U4942" s="53">
        <v>0.19984107745714022</v>
      </c>
      <c r="V4942" s="53">
        <v>36.915319858219625</v>
      </c>
      <c r="W4942" s="53">
        <v>18.555322000436995</v>
      </c>
    </row>
    <row r="4943" spans="3:23" x14ac:dyDescent="0.25">
      <c r="C4943" s="70">
        <v>0</v>
      </c>
      <c r="D4943" s="53">
        <v>1278</v>
      </c>
      <c r="E4943" s="53">
        <v>2157</v>
      </c>
      <c r="F4943" s="53">
        <v>236.684</v>
      </c>
      <c r="G4943" s="53">
        <v>0.98202008579351963</v>
      </c>
      <c r="H4943" s="53">
        <v>0.59248956884561887</v>
      </c>
      <c r="I4943" s="53">
        <v>0.46881878209831257</v>
      </c>
      <c r="J4943" s="53">
        <v>40.338568866179898</v>
      </c>
      <c r="K4943" s="53">
        <v>186</v>
      </c>
      <c r="L4943" s="53">
        <v>98.298122065727696</v>
      </c>
      <c r="M4943" s="53">
        <v>800.85153914875332</v>
      </c>
      <c r="N4943" s="53">
        <v>28.299320471501666</v>
      </c>
      <c r="O4943" s="53">
        <v>0.79289316604801374</v>
      </c>
      <c r="P4943" s="53">
        <v>2.9544019314144907</v>
      </c>
      <c r="Q4943" s="53">
        <v>73.342553191488946</v>
      </c>
      <c r="R4943" s="53">
        <v>0.98097067434586172</v>
      </c>
      <c r="S4943" s="53">
        <v>6.5853003383919333</v>
      </c>
      <c r="T4943" s="53">
        <v>1.7491574870479986E-3</v>
      </c>
      <c r="U4943" s="53">
        <v>0.37698087289092647</v>
      </c>
      <c r="V4943" s="53">
        <v>119.34571899459388</v>
      </c>
      <c r="W4943" s="53">
        <v>22.529662110230863</v>
      </c>
    </row>
    <row r="4944" spans="3:23" x14ac:dyDescent="0.25">
      <c r="C4944" s="70">
        <v>0</v>
      </c>
      <c r="D4944" s="53">
        <v>493</v>
      </c>
      <c r="E4944" s="53">
        <v>571</v>
      </c>
      <c r="F4944" s="53">
        <v>106.90799999999999</v>
      </c>
      <c r="G4944" s="53">
        <v>0.95650394105685244</v>
      </c>
      <c r="H4944" s="53">
        <v>0.8633975481611208</v>
      </c>
      <c r="I4944" s="53">
        <v>0.5766081871345029</v>
      </c>
      <c r="J4944" s="53">
        <v>25.054083410782269</v>
      </c>
      <c r="K4944" s="53">
        <v>199</v>
      </c>
      <c r="L4944" s="53">
        <v>104.13793103448276</v>
      </c>
      <c r="M4944" s="53">
        <v>1005.285814409867</v>
      </c>
      <c r="N4944" s="53">
        <v>31.706242514840309</v>
      </c>
      <c r="O4944" s="53">
        <v>0.66321835326630063</v>
      </c>
      <c r="P4944" s="53">
        <v>2.9590958260620424</v>
      </c>
      <c r="Q4944" s="53">
        <v>181.39016018306654</v>
      </c>
      <c r="R4944" s="53">
        <v>0.95368032687899162</v>
      </c>
      <c r="S4944" s="53">
        <v>6.6445788320434565</v>
      </c>
      <c r="T4944" s="53">
        <v>1.3483863873194287E-3</v>
      </c>
      <c r="U4944" s="53">
        <v>0.17304997593988186</v>
      </c>
      <c r="V4944" s="53">
        <v>48.345887751747455</v>
      </c>
      <c r="W4944" s="53">
        <v>14.10343356680608</v>
      </c>
    </row>
    <row r="4945" spans="3:23" x14ac:dyDescent="0.25">
      <c r="C4945" s="70">
        <v>0</v>
      </c>
      <c r="D4945" s="53">
        <v>502</v>
      </c>
      <c r="E4945" s="53">
        <v>550</v>
      </c>
      <c r="F4945" s="53">
        <v>99.52300000000001</v>
      </c>
      <c r="G4945" s="53">
        <v>0.85757560099565977</v>
      </c>
      <c r="H4945" s="53">
        <v>0.91272727272727272</v>
      </c>
      <c r="I4945" s="53">
        <v>0.60848484848484852</v>
      </c>
      <c r="J4945" s="53">
        <v>25.281737508665255</v>
      </c>
      <c r="K4945" s="53">
        <v>237</v>
      </c>
      <c r="L4945" s="53">
        <v>117.53585657370517</v>
      </c>
      <c r="M4945" s="53">
        <v>2266.7561967698061</v>
      </c>
      <c r="N4945" s="53">
        <v>47.610463101820443</v>
      </c>
      <c r="O4945" s="53">
        <v>0.81576592240644186</v>
      </c>
      <c r="P4945" s="53">
        <v>2.5575203577662631</v>
      </c>
      <c r="Q4945" s="53">
        <v>397.88235294117703</v>
      </c>
      <c r="R4945" s="53">
        <v>0.94200839124699498</v>
      </c>
      <c r="S4945" s="53">
        <v>6.9493351670719967</v>
      </c>
      <c r="T4945" s="53">
        <v>1.4311418685120929E-3</v>
      </c>
      <c r="U4945" s="53">
        <v>0.18551859388538386</v>
      </c>
      <c r="V4945" s="53">
        <v>37.214842690889135</v>
      </c>
      <c r="W4945" s="53">
        <v>19.141749756473697</v>
      </c>
    </row>
    <row r="4946" spans="3:23" x14ac:dyDescent="0.25">
      <c r="C4946" s="70">
        <v>0</v>
      </c>
      <c r="D4946" s="53">
        <v>1261</v>
      </c>
      <c r="E4946" s="53">
        <v>2069</v>
      </c>
      <c r="F4946" s="53">
        <v>234.012</v>
      </c>
      <c r="G4946" s="53">
        <v>0.98328598925886335</v>
      </c>
      <c r="H4946" s="53">
        <v>0.60947317544707591</v>
      </c>
      <c r="I4946" s="53">
        <v>0.4916179337231969</v>
      </c>
      <c r="J4946" s="53">
        <v>40.069378157279154</v>
      </c>
      <c r="K4946" s="53">
        <v>190</v>
      </c>
      <c r="L4946" s="53">
        <v>101.56066613798572</v>
      </c>
      <c r="M4946" s="53">
        <v>772.84968971464036</v>
      </c>
      <c r="N4946" s="53">
        <v>27.800174274896918</v>
      </c>
      <c r="O4946" s="53">
        <v>0.59290749623851979</v>
      </c>
      <c r="P4946" s="53">
        <v>2.8232320117120553</v>
      </c>
      <c r="Q4946" s="53">
        <v>75.595864661654005</v>
      </c>
      <c r="R4946" s="53">
        <v>0.98076561792989436</v>
      </c>
      <c r="S4946" s="53">
        <v>6.6260818228964347</v>
      </c>
      <c r="T4946" s="53">
        <v>1.4695573520265741E-3</v>
      </c>
      <c r="U4946" s="53">
        <v>0.36019667711865061</v>
      </c>
      <c r="V4946" s="53">
        <v>119.3309782007567</v>
      </c>
      <c r="W4946" s="53">
        <v>21.726321964753424</v>
      </c>
    </row>
    <row r="4947" spans="3:23" x14ac:dyDescent="0.25">
      <c r="C4947" s="70">
        <v>0</v>
      </c>
      <c r="D4947" s="53">
        <v>524</v>
      </c>
      <c r="E4947" s="53">
        <v>695</v>
      </c>
      <c r="F4947" s="53">
        <v>127.07899999999998</v>
      </c>
      <c r="G4947" s="53">
        <v>0.97185988069414986</v>
      </c>
      <c r="H4947" s="53">
        <v>0.75395683453237405</v>
      </c>
      <c r="I4947" s="53">
        <v>0.47985347985347987</v>
      </c>
      <c r="J4947" s="53">
        <v>25.829779740470595</v>
      </c>
      <c r="K4947" s="53">
        <v>191</v>
      </c>
      <c r="L4947" s="53">
        <v>100.23282442748092</v>
      </c>
      <c r="M4947" s="53">
        <v>899.98775414884869</v>
      </c>
      <c r="N4947" s="53">
        <v>29.999795901786545</v>
      </c>
      <c r="O4947" s="53">
        <v>0.7005780373764624</v>
      </c>
      <c r="P4947" s="53">
        <v>2.9448600386149559</v>
      </c>
      <c r="Q4947" s="53">
        <v>139.02246181491449</v>
      </c>
      <c r="R4947" s="53">
        <v>0.96124325513855247</v>
      </c>
      <c r="S4947" s="53">
        <v>6.5859196777772091</v>
      </c>
      <c r="T4947" s="53">
        <v>1.3117861360753915E-3</v>
      </c>
      <c r="U4947" s="53">
        <v>0.20359693877500148</v>
      </c>
      <c r="V4947" s="53">
        <v>57.611060206526837</v>
      </c>
      <c r="W4947" s="53">
        <v>13.5708440629745</v>
      </c>
    </row>
    <row r="4948" spans="3:23" x14ac:dyDescent="0.25">
      <c r="C4948" s="70">
        <v>0</v>
      </c>
      <c r="D4948" s="53">
        <v>1092</v>
      </c>
      <c r="E4948" s="53">
        <v>2132</v>
      </c>
      <c r="F4948" s="53">
        <v>247.84</v>
      </c>
      <c r="G4948" s="53">
        <v>0.77054839723882029</v>
      </c>
      <c r="H4948" s="53">
        <v>0.51219512195121952</v>
      </c>
      <c r="I4948" s="53">
        <v>0.3888888888888889</v>
      </c>
      <c r="J4948" s="53">
        <v>37.287767201198804</v>
      </c>
      <c r="K4948" s="53">
        <v>246</v>
      </c>
      <c r="L4948" s="53">
        <v>109.33150183150182</v>
      </c>
      <c r="M4948" s="53">
        <v>1678.4087959092503</v>
      </c>
      <c r="N4948" s="53">
        <v>40.968387763118656</v>
      </c>
      <c r="O4948" s="53">
        <v>1.0200626287315435</v>
      </c>
      <c r="P4948" s="53">
        <v>3.4596292772508526</v>
      </c>
      <c r="Q4948" s="53">
        <v>159.12159329140516</v>
      </c>
      <c r="R4948" s="53">
        <v>0.96906193466733004</v>
      </c>
      <c r="S4948" s="53">
        <v>6.9501193437692015</v>
      </c>
      <c r="T4948" s="53">
        <v>1.7191947693115535E-3</v>
      </c>
      <c r="U4948" s="53">
        <v>0.27793970783607114</v>
      </c>
      <c r="V4948" s="53">
        <v>71.136378066662303</v>
      </c>
      <c r="W4948" s="53">
        <v>45.341010852813994</v>
      </c>
    </row>
    <row r="4949" spans="3:23" x14ac:dyDescent="0.25">
      <c r="C4949" s="70">
        <v>0</v>
      </c>
      <c r="D4949" s="53">
        <v>1375</v>
      </c>
      <c r="E4949" s="53">
        <v>2249</v>
      </c>
      <c r="F4949" s="53">
        <v>240.92500000000001</v>
      </c>
      <c r="G4949" s="53">
        <v>0.9806542572579714</v>
      </c>
      <c r="H4949" s="53">
        <v>0.61138283681636285</v>
      </c>
      <c r="I4949" s="53">
        <v>0.47743055555555558</v>
      </c>
      <c r="J4949" s="53">
        <v>41.841419359420023</v>
      </c>
      <c r="K4949" s="53">
        <v>197</v>
      </c>
      <c r="L4949" s="53">
        <v>101.80727272727273</v>
      </c>
      <c r="M4949" s="53">
        <v>833.65351329892678</v>
      </c>
      <c r="N4949" s="53">
        <v>28.873058606578674</v>
      </c>
      <c r="O4949" s="53">
        <v>0.59112271271351158</v>
      </c>
      <c r="P4949" s="53">
        <v>2.7764433460560567</v>
      </c>
      <c r="Q4949" s="53">
        <v>63.89448924731127</v>
      </c>
      <c r="R4949" s="53">
        <v>0.9842760400902183</v>
      </c>
      <c r="S4949" s="53">
        <v>6.6607218282580245</v>
      </c>
      <c r="T4949" s="53">
        <v>1.6828173777314148E-3</v>
      </c>
      <c r="U4949" s="53">
        <v>0.36743413980921014</v>
      </c>
      <c r="V4949" s="53">
        <v>119.14601070196483</v>
      </c>
      <c r="W4949" s="53">
        <v>23.322577543742117</v>
      </c>
    </row>
    <row r="4950" spans="3:23" x14ac:dyDescent="0.25">
      <c r="C4950" s="70">
        <v>0</v>
      </c>
      <c r="D4950" s="53">
        <v>1144</v>
      </c>
      <c r="E4950" s="53">
        <v>1946</v>
      </c>
      <c r="F4950" s="53">
        <v>214.59399999999997</v>
      </c>
      <c r="G4950" s="53">
        <v>0.77518506139815635</v>
      </c>
      <c r="H4950" s="53">
        <v>0.58787255909558067</v>
      </c>
      <c r="I4950" s="53">
        <v>0.49847494553376909</v>
      </c>
      <c r="J4950" s="53">
        <v>38.165246483902422</v>
      </c>
      <c r="K4950" s="53">
        <v>245</v>
      </c>
      <c r="L4950" s="53">
        <v>110.13461538461539</v>
      </c>
      <c r="M4950" s="53">
        <v>1704.4578033514995</v>
      </c>
      <c r="N4950" s="53">
        <v>41.285079669918275</v>
      </c>
      <c r="O4950" s="53">
        <v>0.9339782571924764</v>
      </c>
      <c r="P4950" s="53">
        <v>3.1484707398814473</v>
      </c>
      <c r="Q4950" s="53">
        <v>226.57331628303501</v>
      </c>
      <c r="R4950" s="53">
        <v>0.95980677415139792</v>
      </c>
      <c r="S4950" s="53">
        <v>7.0003993750528499</v>
      </c>
      <c r="T4950" s="53">
        <v>1.8198613445896915E-3</v>
      </c>
      <c r="U4950" s="53">
        <v>0.2551082802473349</v>
      </c>
      <c r="V4950" s="53">
        <v>67.025820631397536</v>
      </c>
      <c r="W4950" s="53">
        <v>42.342504297137793</v>
      </c>
    </row>
    <row r="4951" spans="3:23" x14ac:dyDescent="0.25">
      <c r="C4951" s="70">
        <v>0</v>
      </c>
      <c r="D4951" s="53">
        <v>1392</v>
      </c>
      <c r="E4951" s="53">
        <v>2197</v>
      </c>
      <c r="F4951" s="53">
        <v>240.08199999999999</v>
      </c>
      <c r="G4951" s="53">
        <v>0.9805502770339739</v>
      </c>
      <c r="H4951" s="53">
        <v>0.63359126081019568</v>
      </c>
      <c r="I4951" s="53">
        <v>0.48333333333333334</v>
      </c>
      <c r="J4951" s="53">
        <v>42.099280828433955</v>
      </c>
      <c r="K4951" s="53">
        <v>193</v>
      </c>
      <c r="L4951" s="53">
        <v>103.39798850574712</v>
      </c>
      <c r="M4951" s="53">
        <v>801.89469041539451</v>
      </c>
      <c r="N4951" s="53">
        <v>28.317745150618798</v>
      </c>
      <c r="O4951" s="53">
        <v>0.52885198682653567</v>
      </c>
      <c r="P4951" s="53">
        <v>2.747849036968542</v>
      </c>
      <c r="Q4951" s="53">
        <v>42.102822580644855</v>
      </c>
      <c r="R4951" s="53">
        <v>0.98951886141410306</v>
      </c>
      <c r="S4951" s="53">
        <v>6.6534922828688421</v>
      </c>
      <c r="T4951" s="53">
        <v>1.3842821424441009E-3</v>
      </c>
      <c r="U4951" s="53">
        <v>0.37399750927445413</v>
      </c>
      <c r="V4951" s="53">
        <v>118.59757356766328</v>
      </c>
      <c r="W4951" s="53">
        <v>23.276916540600201</v>
      </c>
    </row>
    <row r="4952" spans="3:23" x14ac:dyDescent="0.25">
      <c r="C4952" s="70">
        <v>0</v>
      </c>
      <c r="D4952" s="53">
        <v>1192</v>
      </c>
      <c r="E4952" s="53">
        <v>1997</v>
      </c>
      <c r="F4952" s="53">
        <v>219.548</v>
      </c>
      <c r="G4952" s="53">
        <v>0.76506680285300421</v>
      </c>
      <c r="H4952" s="53">
        <v>0.59689534301452174</v>
      </c>
      <c r="I4952" s="53">
        <v>0.5080988917306053</v>
      </c>
      <c r="J4952" s="53">
        <v>38.957689065501739</v>
      </c>
      <c r="K4952" s="53">
        <v>237</v>
      </c>
      <c r="L4952" s="53">
        <v>111.47651006711409</v>
      </c>
      <c r="M4952" s="53">
        <v>1725.9423528815094</v>
      </c>
      <c r="N4952" s="53">
        <v>41.544462361204161</v>
      </c>
      <c r="O4952" s="53">
        <v>0.89936819093725495</v>
      </c>
      <c r="P4952" s="53">
        <v>2.9819292834673239</v>
      </c>
      <c r="Q4952" s="53">
        <v>197.80267000417226</v>
      </c>
      <c r="R4952" s="53">
        <v>0.96601644076721349</v>
      </c>
      <c r="S4952" s="53">
        <v>6.9964661820702023</v>
      </c>
      <c r="T4952" s="53">
        <v>1.7611710090262996E-3</v>
      </c>
      <c r="U4952" s="53">
        <v>0.25783323332285457</v>
      </c>
      <c r="V4952" s="53">
        <v>67.154824166372634</v>
      </c>
      <c r="W4952" s="53">
        <v>43.244410794124491</v>
      </c>
    </row>
    <row r="4953" spans="3:23" x14ac:dyDescent="0.25">
      <c r="C4953" s="70">
        <v>0</v>
      </c>
      <c r="D4953" s="53">
        <v>1512</v>
      </c>
      <c r="E4953" s="53">
        <v>2422</v>
      </c>
      <c r="F4953" s="53">
        <v>244.42400000000001</v>
      </c>
      <c r="G4953" s="53">
        <v>0.97769514788356982</v>
      </c>
      <c r="H4953" s="53">
        <v>0.62427745664739887</v>
      </c>
      <c r="I4953" s="53">
        <v>0.45378151260504201</v>
      </c>
      <c r="J4953" s="53">
        <v>43.876396748588711</v>
      </c>
      <c r="K4953" s="53">
        <v>180</v>
      </c>
      <c r="L4953" s="53">
        <v>101.26719576719577</v>
      </c>
      <c r="M4953" s="53">
        <v>824.77965116482642</v>
      </c>
      <c r="N4953" s="53">
        <v>28.718977195659779</v>
      </c>
      <c r="O4953" s="53">
        <v>0.48225274198231927</v>
      </c>
      <c r="P4953" s="53">
        <v>2.4940520754954201</v>
      </c>
      <c r="Q4953" s="53">
        <v>49.302040816326723</v>
      </c>
      <c r="R4953" s="53">
        <v>0.98766528924095731</v>
      </c>
      <c r="S4953" s="53">
        <v>6.6393167211418653</v>
      </c>
      <c r="T4953" s="53">
        <v>1.5345646796827265E-3</v>
      </c>
      <c r="U4953" s="53">
        <v>0.39042822109486919</v>
      </c>
      <c r="V4953" s="53">
        <v>119.97239429714205</v>
      </c>
      <c r="W4953" s="53">
        <v>25.19768684688551</v>
      </c>
    </row>
    <row r="4954" spans="3:23" x14ac:dyDescent="0.25">
      <c r="C4954" s="70">
        <v>0</v>
      </c>
      <c r="D4954" s="53">
        <v>1228</v>
      </c>
      <c r="E4954" s="53">
        <v>2118</v>
      </c>
      <c r="F4954" s="53">
        <v>225.602</v>
      </c>
      <c r="G4954" s="53">
        <v>0.75004017678594936</v>
      </c>
      <c r="H4954" s="53">
        <v>0.57979225684608116</v>
      </c>
      <c r="I4954" s="53">
        <v>0.50245499181669395</v>
      </c>
      <c r="J4954" s="53">
        <v>39.541600384086372</v>
      </c>
      <c r="K4954" s="53">
        <v>234</v>
      </c>
      <c r="L4954" s="53">
        <v>112.39250814332247</v>
      </c>
      <c r="M4954" s="53">
        <v>1626.1326903626066</v>
      </c>
      <c r="N4954" s="53">
        <v>40.325335588964499</v>
      </c>
      <c r="O4954" s="53">
        <v>0.80355045046023688</v>
      </c>
      <c r="P4954" s="53">
        <v>2.6760461378826466</v>
      </c>
      <c r="Q4954" s="53">
        <v>237.59214743589726</v>
      </c>
      <c r="R4954" s="53">
        <v>0.95800741984630877</v>
      </c>
      <c r="S4954" s="53">
        <v>6.9778553429674561</v>
      </c>
      <c r="T4954" s="53">
        <v>1.4613124589085771E-3</v>
      </c>
      <c r="U4954" s="53">
        <v>0.24558038021369588</v>
      </c>
      <c r="V4954" s="53">
        <v>67.323573485767184</v>
      </c>
      <c r="W4954" s="53">
        <v>44.527291010380331</v>
      </c>
    </row>
    <row r="4955" spans="3:23" x14ac:dyDescent="0.25">
      <c r="C4955" s="70">
        <v>0</v>
      </c>
      <c r="D4955" s="53">
        <v>1535</v>
      </c>
      <c r="E4955" s="53">
        <v>2381</v>
      </c>
      <c r="F4955" s="53">
        <v>237.72499999999999</v>
      </c>
      <c r="G4955" s="53">
        <v>0.97776193829198388</v>
      </c>
      <c r="H4955" s="53">
        <v>0.64468710625787484</v>
      </c>
      <c r="I4955" s="53">
        <v>0.47464440321583179</v>
      </c>
      <c r="J4955" s="53">
        <v>44.208853198974467</v>
      </c>
      <c r="K4955" s="53">
        <v>179</v>
      </c>
      <c r="L4955" s="53">
        <v>102.03192182410423</v>
      </c>
      <c r="M4955" s="53">
        <v>793.89402596520176</v>
      </c>
      <c r="N4955" s="53">
        <v>28.176125105578336</v>
      </c>
      <c r="O4955" s="53">
        <v>0.43936644284273446</v>
      </c>
      <c r="P4955" s="53">
        <v>2.4123441555732872</v>
      </c>
      <c r="Q4955" s="53">
        <v>32.240696278511336</v>
      </c>
      <c r="R4955" s="53">
        <v>0.99202829201342935</v>
      </c>
      <c r="S4955" s="53">
        <v>6.6001880424438664</v>
      </c>
      <c r="T4955" s="53">
        <v>2.0770613167234958E-3</v>
      </c>
      <c r="U4955" s="53">
        <v>0.39213510113145605</v>
      </c>
      <c r="V4955" s="53">
        <v>118.04804199022006</v>
      </c>
      <c r="W4955" s="53">
        <v>24.756785902463601</v>
      </c>
    </row>
    <row r="4956" spans="3:23" x14ac:dyDescent="0.25">
      <c r="C4956" s="70">
        <v>0</v>
      </c>
      <c r="D4956" s="53">
        <v>1302</v>
      </c>
      <c r="E4956" s="53">
        <v>2208</v>
      </c>
      <c r="F4956" s="53">
        <v>232.26699999999997</v>
      </c>
      <c r="G4956" s="53">
        <v>0.71188398307063316</v>
      </c>
      <c r="H4956" s="53">
        <v>0.58967391304347827</v>
      </c>
      <c r="I4956" s="53">
        <v>0.50134770889487867</v>
      </c>
      <c r="J4956" s="53">
        <v>40.715573031030544</v>
      </c>
      <c r="K4956" s="53">
        <v>237</v>
      </c>
      <c r="L4956" s="53">
        <v>114.13748079877112</v>
      </c>
      <c r="M4956" s="53">
        <v>1638.7889246249208</v>
      </c>
      <c r="N4956" s="53">
        <v>40.481958013724096</v>
      </c>
      <c r="O4956" s="53">
        <v>0.88783259879882415</v>
      </c>
      <c r="P4956" s="53">
        <v>3.0259546379412163</v>
      </c>
      <c r="Q4956" s="53">
        <v>208.18754716981195</v>
      </c>
      <c r="R4956" s="53">
        <v>0.96462642858094327</v>
      </c>
      <c r="S4956" s="53">
        <v>6.9993465087800013</v>
      </c>
      <c r="T4956" s="53">
        <v>1.2767532929867636E-3</v>
      </c>
      <c r="U4956" s="53">
        <v>0.24591451870979364</v>
      </c>
      <c r="V4956" s="53">
        <v>67.545070301624477</v>
      </c>
      <c r="W4956" s="53">
        <v>47.436705933170202</v>
      </c>
    </row>
    <row r="4957" spans="3:23" x14ac:dyDescent="0.25">
      <c r="C4957" s="70">
        <v>0</v>
      </c>
      <c r="D4957" s="53">
        <v>1651</v>
      </c>
      <c r="E4957" s="53">
        <v>2483</v>
      </c>
      <c r="F4957" s="53">
        <v>243.018</v>
      </c>
      <c r="G4957" s="53">
        <v>0.97492807358420408</v>
      </c>
      <c r="H4957" s="53">
        <v>0.66492146596858637</v>
      </c>
      <c r="I4957" s="53">
        <v>0.4764790764790765</v>
      </c>
      <c r="J4957" s="53">
        <v>45.848865725967023</v>
      </c>
      <c r="K4957" s="53">
        <v>188</v>
      </c>
      <c r="L4957" s="53">
        <v>102.02907328891581</v>
      </c>
      <c r="M4957" s="53">
        <v>843.95430574674776</v>
      </c>
      <c r="N4957" s="53">
        <v>29.050891651492346</v>
      </c>
      <c r="O4957" s="53">
        <v>0.41613495020233388</v>
      </c>
      <c r="P4957" s="53">
        <v>2.2925343527458963</v>
      </c>
      <c r="Q4957" s="53">
        <v>43.655723905724052</v>
      </c>
      <c r="R4957" s="53">
        <v>0.98928499898271438</v>
      </c>
      <c r="S4957" s="53">
        <v>6.6560362453974795</v>
      </c>
      <c r="T4957" s="53">
        <v>1.379772283251572E-3</v>
      </c>
      <c r="U4957" s="53">
        <v>0.37586879215638275</v>
      </c>
      <c r="V4957" s="53">
        <v>116.43195630516603</v>
      </c>
      <c r="W4957" s="53">
        <v>25.908465324386942</v>
      </c>
    </row>
    <row r="4958" spans="3:23" x14ac:dyDescent="0.25">
      <c r="C4958" s="70">
        <v>0</v>
      </c>
      <c r="D4958" s="53">
        <v>1370</v>
      </c>
      <c r="E4958" s="53">
        <v>2360</v>
      </c>
      <c r="F4958" s="53">
        <v>241.49700000000001</v>
      </c>
      <c r="G4958" s="53">
        <v>0.68537230354054079</v>
      </c>
      <c r="H4958" s="53">
        <v>0.58050847457627119</v>
      </c>
      <c r="I4958" s="53">
        <v>0.49745824255628179</v>
      </c>
      <c r="J4958" s="53">
        <v>41.765274766092141</v>
      </c>
      <c r="K4958" s="53">
        <v>247</v>
      </c>
      <c r="L4958" s="53">
        <v>117.73649635036496</v>
      </c>
      <c r="M4958" s="53">
        <v>1697.6273741289117</v>
      </c>
      <c r="N4958" s="53">
        <v>41.202273895125153</v>
      </c>
      <c r="O4958" s="53">
        <v>0.89230045006513881</v>
      </c>
      <c r="P4958" s="53">
        <v>3.0573416668822189</v>
      </c>
      <c r="Q4958" s="53">
        <v>261.35933048433014</v>
      </c>
      <c r="R4958" s="53">
        <v>0.9577750632560732</v>
      </c>
      <c r="S4958" s="53">
        <v>7.0333487870038693</v>
      </c>
      <c r="T4958" s="53">
        <v>1.0871462082288339E-3</v>
      </c>
      <c r="U4958" s="53">
        <v>0.23329142240442785</v>
      </c>
      <c r="V4958" s="53">
        <v>67.639655147181713</v>
      </c>
      <c r="W4958" s="53">
        <v>49.254712267645118</v>
      </c>
    </row>
    <row r="4959" spans="3:23" x14ac:dyDescent="0.25">
      <c r="C4959" s="70">
        <v>0</v>
      </c>
      <c r="D4959" s="53">
        <v>1626</v>
      </c>
      <c r="E4959" s="53">
        <v>2407</v>
      </c>
      <c r="F4959" s="53">
        <v>249.13</v>
      </c>
      <c r="G4959" s="53">
        <v>0.97457498006806642</v>
      </c>
      <c r="H4959" s="53">
        <v>0.6755297050270046</v>
      </c>
      <c r="I4959" s="53">
        <v>0.45997171145685994</v>
      </c>
      <c r="J4959" s="53">
        <v>45.500412083181999</v>
      </c>
      <c r="K4959" s="53">
        <v>184</v>
      </c>
      <c r="L4959" s="53">
        <v>104.68265682656826</v>
      </c>
      <c r="M4959" s="53">
        <v>783.48446210617169</v>
      </c>
      <c r="N4959" s="53">
        <v>27.990792452272082</v>
      </c>
      <c r="O4959" s="53">
        <v>0.25326568844593622</v>
      </c>
      <c r="P4959" s="53">
        <v>2.141299355854136</v>
      </c>
      <c r="Q4959" s="53">
        <v>56.054180418042066</v>
      </c>
      <c r="R4959" s="53">
        <v>0.98644933547785951</v>
      </c>
      <c r="S4959" s="53">
        <v>6.6322634115339811</v>
      </c>
      <c r="T4959" s="53">
        <v>1.9262514810337551E-3</v>
      </c>
      <c r="U4959" s="53">
        <v>0.3753430360112916</v>
      </c>
      <c r="V4959" s="53">
        <v>114.40320629546962</v>
      </c>
      <c r="W4959" s="53">
        <v>25.633367395782901</v>
      </c>
    </row>
    <row r="4960" spans="3:23" x14ac:dyDescent="0.25">
      <c r="C4960" s="70">
        <v>1</v>
      </c>
      <c r="D4960" s="53">
        <v>29</v>
      </c>
      <c r="E4960" s="53">
        <v>33</v>
      </c>
      <c r="F4960" s="53">
        <v>17.996000000000002</v>
      </c>
      <c r="G4960" s="53">
        <v>0</v>
      </c>
      <c r="H4960" s="53">
        <v>0.87878787878787878</v>
      </c>
      <c r="I4960" s="53">
        <v>0.59183673469387754</v>
      </c>
      <c r="J4960" s="53">
        <v>6.0765077797464979</v>
      </c>
      <c r="K4960" s="53">
        <v>168</v>
      </c>
      <c r="L4960" s="53">
        <v>124.03448275862068</v>
      </c>
      <c r="M4960" s="53">
        <v>834.89162561576325</v>
      </c>
      <c r="N4960" s="53">
        <v>28.894491267640674</v>
      </c>
      <c r="O4960" s="53">
        <v>-0.14250539084867483</v>
      </c>
      <c r="P4960" s="53">
        <v>1.9853320980541469</v>
      </c>
      <c r="Q4960" s="53">
        <v>625.19642857142867</v>
      </c>
      <c r="R4960" s="53">
        <v>0.8065085222577616</v>
      </c>
      <c r="S4960" s="53">
        <v>4.720049960644813</v>
      </c>
      <c r="T4960" s="53">
        <v>1.785714285714287E-2</v>
      </c>
      <c r="U4960" s="53">
        <v>0.11296829790149879</v>
      </c>
      <c r="V4960" s="53">
        <v>6.2330229193099944</v>
      </c>
      <c r="W4960" s="53">
        <v>6.2330229193099944</v>
      </c>
    </row>
    <row r="4961" spans="3:23" x14ac:dyDescent="0.25">
      <c r="C4961" s="70">
        <v>0</v>
      </c>
      <c r="D4961" s="53">
        <v>1394</v>
      </c>
      <c r="E4961" s="53">
        <v>2256</v>
      </c>
      <c r="F4961" s="53">
        <v>237.78399999999999</v>
      </c>
      <c r="G4961" s="53">
        <v>0.6681544511064581</v>
      </c>
      <c r="H4961" s="53">
        <v>0.61790780141843971</v>
      </c>
      <c r="I4961" s="53">
        <v>0.5703764320785597</v>
      </c>
      <c r="J4961" s="53">
        <v>42.129513709047451</v>
      </c>
      <c r="K4961" s="53">
        <v>254</v>
      </c>
      <c r="L4961" s="53">
        <v>120.37661406025825</v>
      </c>
      <c r="M4961" s="53">
        <v>1941.4553321022036</v>
      </c>
      <c r="N4961" s="53">
        <v>44.061948800549025</v>
      </c>
      <c r="O4961" s="53">
        <v>1.0145880351773571</v>
      </c>
      <c r="P4961" s="53">
        <v>3.2998482931464221</v>
      </c>
      <c r="Q4961" s="53">
        <v>250.87940705128239</v>
      </c>
      <c r="R4961" s="53">
        <v>0.96387073966735937</v>
      </c>
      <c r="S4961" s="53">
        <v>7.0894481377953289</v>
      </c>
      <c r="T4961" s="53">
        <v>1.3576209114069325E-3</v>
      </c>
      <c r="U4961" s="53">
        <v>0.23247473260125603</v>
      </c>
      <c r="V4961" s="53">
        <v>65.598071763849845</v>
      </c>
      <c r="W4961" s="53">
        <v>48.806447915597325</v>
      </c>
    </row>
    <row r="4962" spans="3:23" x14ac:dyDescent="0.25">
      <c r="C4962" s="70">
        <v>0</v>
      </c>
      <c r="D4962" s="53">
        <v>1654</v>
      </c>
      <c r="E4962" s="53">
        <v>2439</v>
      </c>
      <c r="F4962" s="53">
        <v>255.09300000000002</v>
      </c>
      <c r="G4962" s="53">
        <v>0.97162015476143182</v>
      </c>
      <c r="H4962" s="53">
        <v>0.67814678146781471</v>
      </c>
      <c r="I4962" s="53">
        <v>0.45489548954895487</v>
      </c>
      <c r="J4962" s="53">
        <v>45.890502361512219</v>
      </c>
      <c r="K4962" s="53">
        <v>175</v>
      </c>
      <c r="L4962" s="53">
        <v>105.28778718258766</v>
      </c>
      <c r="M4962" s="53">
        <v>752.33334137996951</v>
      </c>
      <c r="N4962" s="53">
        <v>27.428695582910418</v>
      </c>
      <c r="O4962" s="53">
        <v>0.2457549470452729</v>
      </c>
      <c r="P4962" s="53">
        <v>2.0117857618801236</v>
      </c>
      <c r="Q4962" s="53">
        <v>54.449826063687091</v>
      </c>
      <c r="R4962" s="53">
        <v>0.98653874122847995</v>
      </c>
      <c r="S4962" s="53">
        <v>6.5921643355960082</v>
      </c>
      <c r="T4962" s="53">
        <v>1.294864387248079E-3</v>
      </c>
      <c r="U4962" s="53">
        <v>0.35322695733893705</v>
      </c>
      <c r="V4962" s="53">
        <v>112.63076615356577</v>
      </c>
      <c r="W4962" s="53">
        <v>26.642420239398746</v>
      </c>
    </row>
    <row r="4963" spans="3:23" x14ac:dyDescent="0.25">
      <c r="C4963" s="70">
        <v>1</v>
      </c>
      <c r="D4963" s="53">
        <v>36</v>
      </c>
      <c r="E4963" s="53">
        <v>40</v>
      </c>
      <c r="F4963" s="53">
        <v>19.592000000000002</v>
      </c>
      <c r="G4963" s="53">
        <v>0.38282074674438793</v>
      </c>
      <c r="H4963" s="53">
        <v>0.9</v>
      </c>
      <c r="I4963" s="53">
        <v>0.6428571428571429</v>
      </c>
      <c r="J4963" s="53">
        <v>6.7702750025730758</v>
      </c>
      <c r="K4963" s="53">
        <v>197</v>
      </c>
      <c r="L4963" s="53">
        <v>133.88888888888889</v>
      </c>
      <c r="M4963" s="53">
        <v>1164.0444444444443</v>
      </c>
      <c r="N4963" s="53">
        <v>34.118095557115204</v>
      </c>
      <c r="O4963" s="53">
        <v>8.1818185851911154E-2</v>
      </c>
      <c r="P4963" s="53">
        <v>2.0832486643606232</v>
      </c>
      <c r="Q4963" s="53">
        <v>662.8125</v>
      </c>
      <c r="R4963" s="53">
        <v>0.84717736228148655</v>
      </c>
      <c r="S4963" s="53">
        <v>4.8711781263822136</v>
      </c>
      <c r="T4963" s="53">
        <v>1.5625E-2</v>
      </c>
      <c r="U4963" s="53">
        <v>8.5999596700291656E-2</v>
      </c>
      <c r="V4963" s="53">
        <v>7.1802197428460053</v>
      </c>
      <c r="W4963" s="53">
        <v>6.6332495807108005</v>
      </c>
    </row>
    <row r="4964" spans="3:23" x14ac:dyDescent="0.25">
      <c r="C4964" s="70">
        <v>0</v>
      </c>
      <c r="D4964" s="53">
        <v>1464</v>
      </c>
      <c r="E4964" s="53">
        <v>2537</v>
      </c>
      <c r="F4964" s="53">
        <v>253.869</v>
      </c>
      <c r="G4964" s="53">
        <v>0.62691274783260131</v>
      </c>
      <c r="H4964" s="53">
        <v>0.57705951911706743</v>
      </c>
      <c r="I4964" s="53">
        <v>0.53120464441219162</v>
      </c>
      <c r="J4964" s="53">
        <v>43.174329102978291</v>
      </c>
      <c r="K4964" s="53">
        <v>253</v>
      </c>
      <c r="L4964" s="53">
        <v>121.15915300546447</v>
      </c>
      <c r="M4964" s="53">
        <v>2037.9712353723355</v>
      </c>
      <c r="N4964" s="53">
        <v>45.14389477407034</v>
      </c>
      <c r="O4964" s="53">
        <v>0.96236459574036537</v>
      </c>
      <c r="P4964" s="53">
        <v>3.0754277598085005</v>
      </c>
      <c r="Q4964" s="53">
        <v>282.3787824848701</v>
      </c>
      <c r="R4964" s="53">
        <v>0.95951451212330363</v>
      </c>
      <c r="S4964" s="53">
        <v>7.1431801326900306</v>
      </c>
      <c r="T4964" s="53">
        <v>1.1965050039407401E-3</v>
      </c>
      <c r="U4964" s="53">
        <v>0.22699981055712781</v>
      </c>
      <c r="V4964" s="53">
        <v>66.798745814843272</v>
      </c>
      <c r="W4964" s="53">
        <v>52.042199659609821</v>
      </c>
    </row>
    <row r="4965" spans="3:23" x14ac:dyDescent="0.25">
      <c r="C4965" s="70">
        <v>0</v>
      </c>
      <c r="D4965" s="53">
        <v>1672</v>
      </c>
      <c r="E4965" s="53">
        <v>2465</v>
      </c>
      <c r="F4965" s="53">
        <v>256.97899999999998</v>
      </c>
      <c r="G4965" s="53">
        <v>0.97138202738184809</v>
      </c>
      <c r="H4965" s="53">
        <v>0.67829614604462474</v>
      </c>
      <c r="I4965" s="53">
        <v>0.45984598459845982</v>
      </c>
      <c r="J4965" s="53">
        <v>46.139533144551777</v>
      </c>
      <c r="K4965" s="53">
        <v>174</v>
      </c>
      <c r="L4965" s="53">
        <v>106.21710526315789</v>
      </c>
      <c r="M4965" s="53">
        <v>722.97318419477836</v>
      </c>
      <c r="N4965" s="53">
        <v>26.888160669610304</v>
      </c>
      <c r="O4965" s="53">
        <v>0.26419901465129297</v>
      </c>
      <c r="P4965" s="53">
        <v>2.1187055144181111</v>
      </c>
      <c r="Q4965" s="53">
        <v>42.00133797163479</v>
      </c>
      <c r="R4965" s="53">
        <v>0.9894333347133214</v>
      </c>
      <c r="S4965" s="53">
        <v>6.5986645359853666</v>
      </c>
      <c r="T4965" s="53">
        <v>1.2145216430965321E-3</v>
      </c>
      <c r="U4965" s="53">
        <v>0.34410702700028911</v>
      </c>
      <c r="V4965" s="53">
        <v>112.61335345130443</v>
      </c>
      <c r="W4965" s="53">
        <v>26.74820971920467</v>
      </c>
    </row>
    <row r="4966" spans="3:23" x14ac:dyDescent="0.25">
      <c r="C4966" s="70">
        <v>1</v>
      </c>
      <c r="D4966" s="53">
        <v>49</v>
      </c>
      <c r="E4966" s="53">
        <v>53</v>
      </c>
      <c r="F4966" s="53">
        <v>22.685000000000002</v>
      </c>
      <c r="G4966" s="53">
        <v>0.43919593041394511</v>
      </c>
      <c r="H4966" s="53">
        <v>0.92452830188679247</v>
      </c>
      <c r="I4966" s="53">
        <v>0.68055555555555558</v>
      </c>
      <c r="J4966" s="53">
        <v>7.8986541696685881</v>
      </c>
      <c r="K4966" s="53">
        <v>162</v>
      </c>
      <c r="L4966" s="53">
        <v>107.63265306122449</v>
      </c>
      <c r="M4966" s="53">
        <v>952.52891156462601</v>
      </c>
      <c r="N4966" s="53">
        <v>30.863067112077925</v>
      </c>
      <c r="O4966" s="53">
        <v>0.16081096644277204</v>
      </c>
      <c r="P4966" s="53">
        <v>1.84763516963192</v>
      </c>
      <c r="Q4966" s="53">
        <v>435.12345679012338</v>
      </c>
      <c r="R4966" s="53">
        <v>0.8618601416405981</v>
      </c>
      <c r="S4966" s="53">
        <v>5.1757348440269038</v>
      </c>
      <c r="T4966" s="53">
        <v>1.2650510592897412E-2</v>
      </c>
      <c r="U4966" s="53">
        <v>0.12344395798668692</v>
      </c>
      <c r="V4966" s="53">
        <v>8.4402427849180874</v>
      </c>
      <c r="W4966" s="53">
        <v>7.5826407197637122</v>
      </c>
    </row>
    <row r="4967" spans="3:23" x14ac:dyDescent="0.25">
      <c r="C4967" s="70">
        <v>0</v>
      </c>
      <c r="D4967" s="53">
        <v>1537</v>
      </c>
      <c r="E4967" s="53">
        <v>2835</v>
      </c>
      <c r="F4967" s="53">
        <v>273.64300000000003</v>
      </c>
      <c r="G4967" s="53">
        <v>0.53222879942816492</v>
      </c>
      <c r="H4967" s="53">
        <v>0.54215167548500887</v>
      </c>
      <c r="I4967" s="53">
        <v>0.49027113237639552</v>
      </c>
      <c r="J4967" s="53">
        <v>44.237644379622488</v>
      </c>
      <c r="K4967" s="53">
        <v>253</v>
      </c>
      <c r="L4967" s="53">
        <v>122.65517241379311</v>
      </c>
      <c r="M4967" s="53">
        <v>2258.6219019396649</v>
      </c>
      <c r="N4967" s="53">
        <v>47.524960830490592</v>
      </c>
      <c r="O4967" s="53">
        <v>0.98011540052171608</v>
      </c>
      <c r="P4967" s="53">
        <v>2.9698170523527661</v>
      </c>
      <c r="Q4967" s="53">
        <v>233.09404388714765</v>
      </c>
      <c r="R4967" s="53">
        <v>0.96755849173309272</v>
      </c>
      <c r="S4967" s="53">
        <v>7.146971655065169</v>
      </c>
      <c r="T4967" s="53">
        <v>1.091577323336119E-3</v>
      </c>
      <c r="U4967" s="53">
        <v>0.23157944438932762</v>
      </c>
      <c r="V4967" s="53">
        <v>67.983921589019033</v>
      </c>
      <c r="W4967" s="53">
        <v>57.555225962463759</v>
      </c>
    </row>
    <row r="4968" spans="3:23" x14ac:dyDescent="0.25">
      <c r="C4968" s="70">
        <v>0</v>
      </c>
      <c r="D4968" s="53">
        <v>1831</v>
      </c>
      <c r="E4968" s="53">
        <v>3030</v>
      </c>
      <c r="F4968" s="53">
        <v>281.17700000000002</v>
      </c>
      <c r="G4968" s="53">
        <v>0.96178358368417416</v>
      </c>
      <c r="H4968" s="53">
        <v>0.60429042904290431</v>
      </c>
      <c r="I4968" s="53">
        <v>0.36997373206708428</v>
      </c>
      <c r="J4968" s="53">
        <v>48.283554202337697</v>
      </c>
      <c r="K4968" s="53">
        <v>191</v>
      </c>
      <c r="L4968" s="53">
        <v>105.41561987984707</v>
      </c>
      <c r="M4968" s="53">
        <v>751.86705643247899</v>
      </c>
      <c r="N4968" s="53">
        <v>27.420194317919758</v>
      </c>
      <c r="O4968" s="53">
        <v>0.47751963733628316</v>
      </c>
      <c r="P4968" s="53">
        <v>2.4619392013258401</v>
      </c>
      <c r="Q4968" s="53">
        <v>52.905544554455098</v>
      </c>
      <c r="R4968" s="53">
        <v>0.98639361603040454</v>
      </c>
      <c r="S4968" s="53">
        <v>6.6216234244144596</v>
      </c>
      <c r="T4968" s="53">
        <v>1.3594745613175654E-3</v>
      </c>
      <c r="U4968" s="53">
        <v>0.35868071241822924</v>
      </c>
      <c r="V4968" s="53">
        <v>116.04388250740375</v>
      </c>
      <c r="W4968" s="53">
        <v>31.774064905283488</v>
      </c>
    </row>
    <row r="4969" spans="3:23" x14ac:dyDescent="0.25">
      <c r="C4969" s="70">
        <v>1</v>
      </c>
      <c r="D4969" s="53">
        <v>41</v>
      </c>
      <c r="E4969" s="53">
        <v>45</v>
      </c>
      <c r="F4969" s="53">
        <v>20.907</v>
      </c>
      <c r="G4969" s="53">
        <v>0.37986972501764632</v>
      </c>
      <c r="H4969" s="53">
        <v>0.91111111111111109</v>
      </c>
      <c r="I4969" s="53">
        <v>0.640625</v>
      </c>
      <c r="J4969" s="53">
        <v>7.2251519938435669</v>
      </c>
      <c r="K4969" s="53">
        <v>169</v>
      </c>
      <c r="L4969" s="53">
        <v>115.04878048780488</v>
      </c>
      <c r="M4969" s="53">
        <v>869.14756097560962</v>
      </c>
      <c r="N4969" s="53">
        <v>29.481308671353272</v>
      </c>
      <c r="O4969" s="53">
        <v>8.2181891275604962E-2</v>
      </c>
      <c r="P4969" s="53">
        <v>1.9628063645059159</v>
      </c>
      <c r="Q4969" s="53">
        <v>447.29166666666657</v>
      </c>
      <c r="R4969" s="53">
        <v>0.86155768985481396</v>
      </c>
      <c r="S4969" s="53">
        <v>5.0464571874921429</v>
      </c>
      <c r="T4969" s="53">
        <v>1.3888888888888916E-2</v>
      </c>
      <c r="U4969" s="53">
        <v>0.10289980404635968</v>
      </c>
      <c r="V4969" s="53">
        <v>7.6360292750506691</v>
      </c>
      <c r="W4969" s="53">
        <v>7.0636324810317683</v>
      </c>
    </row>
    <row r="4970" spans="3:23" x14ac:dyDescent="0.25">
      <c r="C4970" s="70">
        <v>0</v>
      </c>
      <c r="D4970" s="53">
        <v>1573</v>
      </c>
      <c r="E4970" s="53">
        <v>2930</v>
      </c>
      <c r="F4970" s="53">
        <v>271.87299999999999</v>
      </c>
      <c r="G4970" s="53">
        <v>0.49415970686181437</v>
      </c>
      <c r="H4970" s="53">
        <v>0.5368600682593857</v>
      </c>
      <c r="I4970" s="53">
        <v>0.46773713945881651</v>
      </c>
      <c r="J4970" s="53">
        <v>44.752718396410408</v>
      </c>
      <c r="K4970" s="53">
        <v>249</v>
      </c>
      <c r="L4970" s="53">
        <v>123.44373808010171</v>
      </c>
      <c r="M4970" s="53">
        <v>2344.3398669339049</v>
      </c>
      <c r="N4970" s="53">
        <v>48.418383563827334</v>
      </c>
      <c r="O4970" s="53">
        <v>0.91622815959009551</v>
      </c>
      <c r="P4970" s="53">
        <v>2.7799155117600041</v>
      </c>
      <c r="Q4970" s="53">
        <v>252.98040935672415</v>
      </c>
      <c r="R4970" s="53">
        <v>0.96498860529928532</v>
      </c>
      <c r="S4970" s="53">
        <v>7.1620721291814986</v>
      </c>
      <c r="T4970" s="53">
        <v>1.205499127936657E-3</v>
      </c>
      <c r="U4970" s="53">
        <v>0.23975611245539558</v>
      </c>
      <c r="V4970" s="53">
        <v>68.428871354685882</v>
      </c>
      <c r="W4970" s="53">
        <v>59.490086097255563</v>
      </c>
    </row>
    <row r="4971" spans="3:23" x14ac:dyDescent="0.25">
      <c r="C4971" s="70">
        <v>0</v>
      </c>
      <c r="D4971" s="53">
        <v>205</v>
      </c>
      <c r="E4971" s="53">
        <v>234</v>
      </c>
      <c r="F4971" s="53">
        <v>61.224000000000004</v>
      </c>
      <c r="G4971" s="53">
        <v>0.92011289076703295</v>
      </c>
      <c r="H4971" s="53">
        <v>0.87606837606837606</v>
      </c>
      <c r="I4971" s="53">
        <v>0.74545454545454548</v>
      </c>
      <c r="J4971" s="53">
        <v>16.155931006002358</v>
      </c>
      <c r="K4971" s="53">
        <v>178</v>
      </c>
      <c r="L4971" s="53">
        <v>101.9219512195122</v>
      </c>
      <c r="M4971" s="53">
        <v>662.72917264466594</v>
      </c>
      <c r="N4971" s="53">
        <v>25.74352681053367</v>
      </c>
      <c r="O4971" s="53">
        <v>0.85444283947538979</v>
      </c>
      <c r="P4971" s="53">
        <v>3.2988776714818018</v>
      </c>
      <c r="Q4971" s="53">
        <v>171.63986013986005</v>
      </c>
      <c r="R4971" s="53">
        <v>0.92105150089861743</v>
      </c>
      <c r="S4971" s="53">
        <v>6.1046543392624022</v>
      </c>
      <c r="T4971" s="53">
        <v>3.8877206709374353E-3</v>
      </c>
      <c r="U4971" s="53">
        <v>0.15329096421734273</v>
      </c>
      <c r="V4971" s="53">
        <v>26.893500902904385</v>
      </c>
      <c r="W4971" s="53">
        <v>10.532927032801595</v>
      </c>
    </row>
    <row r="4972" spans="3:23" x14ac:dyDescent="0.25">
      <c r="C4972" s="70">
        <v>0</v>
      </c>
      <c r="D4972" s="53">
        <v>1682</v>
      </c>
      <c r="E4972" s="53">
        <v>2185</v>
      </c>
      <c r="F4972" s="53">
        <v>226.45400000000001</v>
      </c>
      <c r="G4972" s="53">
        <v>0.96713376634154025</v>
      </c>
      <c r="H4972" s="53">
        <v>0.76979405034324944</v>
      </c>
      <c r="I4972" s="53">
        <v>0.56518817204301075</v>
      </c>
      <c r="J4972" s="53">
        <v>46.277304526566184</v>
      </c>
      <c r="K4972" s="53">
        <v>197</v>
      </c>
      <c r="L4972" s="53">
        <v>106.06956004756242</v>
      </c>
      <c r="M4972" s="53">
        <v>822.64655649877</v>
      </c>
      <c r="N4972" s="53">
        <v>28.681815781061875</v>
      </c>
      <c r="O4972" s="53">
        <v>0.58651302383974357</v>
      </c>
      <c r="P4972" s="53">
        <v>2.62636379801349</v>
      </c>
      <c r="Q4972" s="53">
        <v>30.391984359726383</v>
      </c>
      <c r="R4972" s="53">
        <v>0.99218447234737339</v>
      </c>
      <c r="S4972" s="53">
        <v>6.6697081254980413</v>
      </c>
      <c r="T4972" s="53">
        <v>1.0059709552031285E-3</v>
      </c>
      <c r="U4972" s="53">
        <v>0.35166394706656534</v>
      </c>
      <c r="V4972" s="53">
        <v>100.97421940808313</v>
      </c>
      <c r="W4972" s="53">
        <v>25.674525166436329</v>
      </c>
    </row>
    <row r="4973" spans="3:23" x14ac:dyDescent="0.25">
      <c r="C4973" s="70">
        <v>1</v>
      </c>
      <c r="D4973" s="53">
        <v>41</v>
      </c>
      <c r="E4973" s="53">
        <v>45</v>
      </c>
      <c r="F4973" s="53">
        <v>20.907</v>
      </c>
      <c r="G4973" s="53">
        <v>0.37986972501764632</v>
      </c>
      <c r="H4973" s="53">
        <v>0.91111111111111109</v>
      </c>
      <c r="I4973" s="53">
        <v>0.640625</v>
      </c>
      <c r="J4973" s="53">
        <v>7.2251519938435669</v>
      </c>
      <c r="K4973" s="53">
        <v>168</v>
      </c>
      <c r="L4973" s="53">
        <v>118.1219512195122</v>
      </c>
      <c r="M4973" s="53">
        <v>766.55975609756103</v>
      </c>
      <c r="N4973" s="53">
        <v>27.686815564408288</v>
      </c>
      <c r="O4973" s="53">
        <v>8.6746130876225319E-2</v>
      </c>
      <c r="P4973" s="53">
        <v>1.9384112389517381</v>
      </c>
      <c r="Q4973" s="53">
        <v>427.56944444444468</v>
      </c>
      <c r="R4973" s="53">
        <v>0.85792839888835848</v>
      </c>
      <c r="S4973" s="53">
        <v>5.1624300533985696</v>
      </c>
      <c r="T4973" s="53">
        <v>1.3888888888888916E-2</v>
      </c>
      <c r="U4973" s="53">
        <v>9.8596943039881049E-2</v>
      </c>
      <c r="V4973" s="53">
        <v>7.6360292750506691</v>
      </c>
      <c r="W4973" s="53">
        <v>7.0636324810317683</v>
      </c>
    </row>
    <row r="4974" spans="3:23" x14ac:dyDescent="0.25">
      <c r="C4974" s="70">
        <v>0</v>
      </c>
      <c r="D4974" s="53">
        <v>3526</v>
      </c>
      <c r="E4974" s="53">
        <v>7617</v>
      </c>
      <c r="F4974" s="53">
        <v>546.9380000000001</v>
      </c>
      <c r="G4974" s="53">
        <v>0.85356153644253929</v>
      </c>
      <c r="H4974" s="53">
        <v>0.46291190757516082</v>
      </c>
      <c r="I4974" s="53">
        <v>0.32934802914253691</v>
      </c>
      <c r="J4974" s="53">
        <v>67.003303162875369</v>
      </c>
      <c r="K4974" s="53">
        <v>248</v>
      </c>
      <c r="L4974" s="53">
        <v>114.90017016449234</v>
      </c>
      <c r="M4974" s="53">
        <v>1647.2575489071819</v>
      </c>
      <c r="N4974" s="53">
        <v>40.586420745209622</v>
      </c>
      <c r="O4974" s="53">
        <v>1.1899823339944819</v>
      </c>
      <c r="P4974" s="53">
        <v>3.9309220976969645</v>
      </c>
      <c r="Q4974" s="53">
        <v>108.01480521884004</v>
      </c>
      <c r="R4974" s="53">
        <v>0.98028688014251564</v>
      </c>
      <c r="S4974" s="53">
        <v>7.0028578763766269</v>
      </c>
      <c r="T4974" s="53">
        <v>2.3645521592119299E-3</v>
      </c>
      <c r="U4974" s="53">
        <v>0.38497432573591434</v>
      </c>
      <c r="V4974" s="53">
        <v>159.61454225721278</v>
      </c>
      <c r="W4974" s="53">
        <v>83.157905641502339</v>
      </c>
    </row>
    <row r="4975" spans="3:23" x14ac:dyDescent="0.25">
      <c r="C4975" s="70">
        <v>1</v>
      </c>
      <c r="D4975" s="53">
        <v>69</v>
      </c>
      <c r="E4975" s="53">
        <v>73</v>
      </c>
      <c r="F4975" s="53">
        <v>27.184000000000001</v>
      </c>
      <c r="G4975" s="53">
        <v>0.42333769391053333</v>
      </c>
      <c r="H4975" s="53">
        <v>0.9452054794520548</v>
      </c>
      <c r="I4975" s="53">
        <v>0.69</v>
      </c>
      <c r="J4975" s="53">
        <v>9.3730213158152065</v>
      </c>
      <c r="K4975" s="53">
        <v>202</v>
      </c>
      <c r="L4975" s="53">
        <v>130.8840579710145</v>
      </c>
      <c r="M4975" s="53">
        <v>1522.2216538789439</v>
      </c>
      <c r="N4975" s="53">
        <v>39.01565908553826</v>
      </c>
      <c r="O4975" s="53">
        <v>0.13482303603763041</v>
      </c>
      <c r="P4975" s="53">
        <v>1.8424555683591115</v>
      </c>
      <c r="Q4975" s="53">
        <v>461.22727272727258</v>
      </c>
      <c r="R4975" s="53">
        <v>0.91090558807899613</v>
      </c>
      <c r="S4975" s="53">
        <v>5.7317128625752671</v>
      </c>
      <c r="T4975" s="53">
        <v>9.0909090909090662E-3</v>
      </c>
      <c r="U4975" s="53">
        <v>0.11507457951079984</v>
      </c>
      <c r="V4975" s="53">
        <v>9.9344248138001845</v>
      </c>
      <c r="W4975" s="53">
        <v>9.0003103452971533</v>
      </c>
    </row>
    <row r="4976" spans="3:23" x14ac:dyDescent="0.25">
      <c r="C4976" s="70">
        <v>0</v>
      </c>
      <c r="D4976" s="53">
        <v>3518</v>
      </c>
      <c r="E4976" s="53">
        <v>7607</v>
      </c>
      <c r="F4976" s="53">
        <v>552.63599999999985</v>
      </c>
      <c r="G4976" s="53">
        <v>0.85093865137852676</v>
      </c>
      <c r="H4976" s="53">
        <v>0.46246877875640857</v>
      </c>
      <c r="I4976" s="53">
        <v>0.3318867924528302</v>
      </c>
      <c r="J4976" s="53">
        <v>66.927249445784796</v>
      </c>
      <c r="K4976" s="53">
        <v>250</v>
      </c>
      <c r="L4976" s="53">
        <v>115.4837976122797</v>
      </c>
      <c r="M4976" s="53">
        <v>1668.7092910048093</v>
      </c>
      <c r="N4976" s="53">
        <v>40.849838322872337</v>
      </c>
      <c r="O4976" s="53">
        <v>1.062923326990115</v>
      </c>
      <c r="P4976" s="53">
        <v>3.5704991479962773</v>
      </c>
      <c r="Q4976" s="53">
        <v>120.00411214953162</v>
      </c>
      <c r="R4976" s="53">
        <v>0.97848297921777516</v>
      </c>
      <c r="S4976" s="53">
        <v>7.0467121378345361</v>
      </c>
      <c r="T4976" s="53">
        <v>2.2046816315840247E-3</v>
      </c>
      <c r="U4976" s="53">
        <v>0.37940913546276578</v>
      </c>
      <c r="V4976" s="53">
        <v>158.04697854930291</v>
      </c>
      <c r="W4976" s="53">
        <v>83.016559933119396</v>
      </c>
    </row>
    <row r="4977" spans="3:23" x14ac:dyDescent="0.25">
      <c r="C4977" s="70">
        <v>1</v>
      </c>
      <c r="D4977" s="53">
        <v>94</v>
      </c>
      <c r="E4977" s="53">
        <v>98</v>
      </c>
      <c r="F4977" s="53">
        <v>32.046999999999997</v>
      </c>
      <c r="G4977" s="53">
        <v>0.54733544027885062</v>
      </c>
      <c r="H4977" s="53">
        <v>0.95918367346938771</v>
      </c>
      <c r="I4977" s="53">
        <v>0.71212121212121215</v>
      </c>
      <c r="J4977" s="53">
        <v>10.940041919714261</v>
      </c>
      <c r="K4977" s="53">
        <v>214</v>
      </c>
      <c r="L4977" s="53">
        <v>141.54255319148936</v>
      </c>
      <c r="M4977" s="53">
        <v>1890.2723633035919</v>
      </c>
      <c r="N4977" s="53">
        <v>43.477262601313711</v>
      </c>
      <c r="O4977" s="53">
        <v>9.8688483809688907E-2</v>
      </c>
      <c r="P4977" s="53">
        <v>1.6865665722005623</v>
      </c>
      <c r="Q4977" s="53">
        <v>556.94444444444446</v>
      </c>
      <c r="R4977" s="53">
        <v>0.91696244502972657</v>
      </c>
      <c r="S4977" s="53">
        <v>6.1129955005677719</v>
      </c>
      <c r="T4977" s="53">
        <v>6.9444444444444666E-3</v>
      </c>
      <c r="U4977" s="53">
        <v>9.7307309718903903E-2</v>
      </c>
      <c r="V4977" s="53">
        <v>12.038680126872022</v>
      </c>
      <c r="W4977" s="53">
        <v>10.075331829790414</v>
      </c>
    </row>
    <row r="4978" spans="3:23" x14ac:dyDescent="0.25">
      <c r="C4978" s="70">
        <v>0</v>
      </c>
      <c r="D4978" s="53">
        <v>3531</v>
      </c>
      <c r="E4978" s="53">
        <v>7559</v>
      </c>
      <c r="F4978" s="53">
        <v>539.47099999999989</v>
      </c>
      <c r="G4978" s="53">
        <v>0.84870612685300917</v>
      </c>
      <c r="H4978" s="53">
        <v>0.46712528112184154</v>
      </c>
      <c r="I4978" s="53">
        <v>0.34020618556701032</v>
      </c>
      <c r="J4978" s="53">
        <v>67.050792929389431</v>
      </c>
      <c r="K4978" s="53">
        <v>255</v>
      </c>
      <c r="L4978" s="53">
        <v>117.10478617955253</v>
      </c>
      <c r="M4978" s="53">
        <v>1704.7074303437621</v>
      </c>
      <c r="N4978" s="53">
        <v>41.288102769971907</v>
      </c>
      <c r="O4978" s="53">
        <v>1.0605042642920091</v>
      </c>
      <c r="P4978" s="53">
        <v>3.4922205173584744</v>
      </c>
      <c r="Q4978" s="53">
        <v>109.50324551355563</v>
      </c>
      <c r="R4978" s="53">
        <v>0.98107783955388139</v>
      </c>
      <c r="S4978" s="53">
        <v>7.0561437908700748</v>
      </c>
      <c r="T4978" s="53">
        <v>1.9917523440550681E-3</v>
      </c>
      <c r="U4978" s="53">
        <v>0.36940151326456666</v>
      </c>
      <c r="V4978" s="53">
        <v>157.35659647369206</v>
      </c>
      <c r="W4978" s="53">
        <v>83.22035503904057</v>
      </c>
    </row>
    <row r="4979" spans="3:23" x14ac:dyDescent="0.25">
      <c r="C4979" s="70">
        <v>1</v>
      </c>
      <c r="D4979" s="53">
        <v>100</v>
      </c>
      <c r="E4979" s="53">
        <v>106</v>
      </c>
      <c r="F4979" s="53">
        <v>33.617999999999995</v>
      </c>
      <c r="G4979" s="53">
        <v>0.5079628641559677</v>
      </c>
      <c r="H4979" s="53">
        <v>0.94339622641509435</v>
      </c>
      <c r="I4979" s="53">
        <v>0.75757575757575757</v>
      </c>
      <c r="J4979" s="53">
        <v>11.283791670955125</v>
      </c>
      <c r="K4979" s="53">
        <v>239</v>
      </c>
      <c r="L4979" s="53">
        <v>139.02000000000001</v>
      </c>
      <c r="M4979" s="53">
        <v>2159.3531313131316</v>
      </c>
      <c r="N4979" s="53">
        <v>46.46884043435054</v>
      </c>
      <c r="O4979" s="53">
        <v>0.27962262744694877</v>
      </c>
      <c r="P4979" s="53">
        <v>2.0689038171506327</v>
      </c>
      <c r="Q4979" s="53">
        <v>565.96503496503487</v>
      </c>
      <c r="R4979" s="53">
        <v>0.92063360733190158</v>
      </c>
      <c r="S4979" s="53">
        <v>6.3012095647098318</v>
      </c>
      <c r="T4979" s="53">
        <v>6.9930069930070017E-3</v>
      </c>
      <c r="U4979" s="53">
        <v>0.11812182357761389</v>
      </c>
      <c r="V4979" s="53">
        <v>12.246122339423417</v>
      </c>
      <c r="W4979" s="53">
        <v>10.548552237844849</v>
      </c>
    </row>
    <row r="4980" spans="3:23" x14ac:dyDescent="0.25">
      <c r="C4980" s="70">
        <v>0</v>
      </c>
      <c r="D4980" s="53">
        <v>3636</v>
      </c>
      <c r="E4980" s="53">
        <v>7549</v>
      </c>
      <c r="F4980" s="53">
        <v>545.31700000000001</v>
      </c>
      <c r="G4980" s="53">
        <v>0.84387156672372821</v>
      </c>
      <c r="H4980" s="53">
        <v>0.48165319909921844</v>
      </c>
      <c r="I4980" s="53">
        <v>0.35069444444444442</v>
      </c>
      <c r="J4980" s="53">
        <v>68.040421696643321</v>
      </c>
      <c r="K4980" s="53">
        <v>251</v>
      </c>
      <c r="L4980" s="53">
        <v>117.14603960396039</v>
      </c>
      <c r="M4980" s="53">
        <v>1715.8766032930596</v>
      </c>
      <c r="N4980" s="53">
        <v>41.423140915351404</v>
      </c>
      <c r="O4980" s="53">
        <v>0.97023984486482351</v>
      </c>
      <c r="P4980" s="53">
        <v>3.1863663626752889</v>
      </c>
      <c r="Q4980" s="53">
        <v>79.484900611621271</v>
      </c>
      <c r="R4980" s="53">
        <v>0.98640498158208556</v>
      </c>
      <c r="S4980" s="53">
        <v>7.0601918066545668</v>
      </c>
      <c r="T4980" s="53">
        <v>2.0271373119076959E-3</v>
      </c>
      <c r="U4980" s="53">
        <v>0.37276408890896257</v>
      </c>
      <c r="V4980" s="53">
        <v>154.44293631473926</v>
      </c>
      <c r="W4980" s="53">
        <v>82.865620072932799</v>
      </c>
    </row>
    <row r="4981" spans="3:23" x14ac:dyDescent="0.25">
      <c r="C4981" s="70">
        <v>1</v>
      </c>
      <c r="D4981" s="53">
        <v>92</v>
      </c>
      <c r="E4981" s="53">
        <v>97</v>
      </c>
      <c r="F4981" s="53">
        <v>32.055</v>
      </c>
      <c r="G4981" s="53">
        <v>0.65793004678305289</v>
      </c>
      <c r="H4981" s="53">
        <v>0.94845360824742264</v>
      </c>
      <c r="I4981" s="53">
        <v>0.69696969696969702</v>
      </c>
      <c r="J4981" s="53">
        <v>10.823032759612019</v>
      </c>
      <c r="K4981" s="53">
        <v>200</v>
      </c>
      <c r="L4981" s="53">
        <v>131.39130434782609</v>
      </c>
      <c r="M4981" s="53">
        <v>1512.8781653129477</v>
      </c>
      <c r="N4981" s="53">
        <v>38.895734538801911</v>
      </c>
      <c r="O4981" s="53">
        <v>6.3363622978906034E-2</v>
      </c>
      <c r="P4981" s="53">
        <v>1.7829011991637573</v>
      </c>
      <c r="Q4981" s="53">
        <v>485.25874125874145</v>
      </c>
      <c r="R4981" s="53">
        <v>0.91503900394567339</v>
      </c>
      <c r="S4981" s="53">
        <v>6.0071513581838989</v>
      </c>
      <c r="T4981" s="53">
        <v>6.9930069930070017E-3</v>
      </c>
      <c r="U4981" s="53">
        <v>0.10896259653665601</v>
      </c>
      <c r="V4981" s="53">
        <v>12.563708401882019</v>
      </c>
      <c r="W4981" s="53">
        <v>9.4614655710093647</v>
      </c>
    </row>
    <row r="4982" spans="3:23" x14ac:dyDescent="0.25">
      <c r="C4982" s="70">
        <v>0</v>
      </c>
      <c r="D4982" s="53">
        <v>3543</v>
      </c>
      <c r="E4982" s="53">
        <v>7562</v>
      </c>
      <c r="F4982" s="53">
        <v>529.05899999999997</v>
      </c>
      <c r="G4982" s="53">
        <v>0.84081181582193254</v>
      </c>
      <c r="H4982" s="53">
        <v>0.46852684475006612</v>
      </c>
      <c r="I4982" s="53">
        <v>0.33858944954128439</v>
      </c>
      <c r="J4982" s="53">
        <v>67.164631369469163</v>
      </c>
      <c r="K4982" s="53">
        <v>246</v>
      </c>
      <c r="L4982" s="53">
        <v>120.5376799322608</v>
      </c>
      <c r="M4982" s="53">
        <v>1760.0877243729617</v>
      </c>
      <c r="N4982" s="53">
        <v>41.953399437625571</v>
      </c>
      <c r="O4982" s="53">
        <v>0.92821200725629138</v>
      </c>
      <c r="P4982" s="53">
        <v>3.0183541609978768</v>
      </c>
      <c r="Q4982" s="53">
        <v>109.51107954545331</v>
      </c>
      <c r="R4982" s="53">
        <v>0.98173972524905451</v>
      </c>
      <c r="S4982" s="53">
        <v>7.0686405482129606</v>
      </c>
      <c r="T4982" s="53">
        <v>1.8369597968318941E-3</v>
      </c>
      <c r="U4982" s="53">
        <v>0.36644927981224912</v>
      </c>
      <c r="V4982" s="53">
        <v>154.36173577763438</v>
      </c>
      <c r="W4982" s="53">
        <v>83.560256533144667</v>
      </c>
    </row>
    <row r="4983" spans="3:23" x14ac:dyDescent="0.25">
      <c r="C4983" s="70">
        <v>0</v>
      </c>
      <c r="D4983" s="53">
        <v>29</v>
      </c>
      <c r="E4983" s="53">
        <v>33</v>
      </c>
      <c r="F4983" s="53">
        <v>17.996000000000002</v>
      </c>
      <c r="G4983" s="53">
        <v>0</v>
      </c>
      <c r="H4983" s="53">
        <v>0.87878787878787878</v>
      </c>
      <c r="I4983" s="53">
        <v>0.59183673469387754</v>
      </c>
      <c r="J4983" s="53">
        <v>6.0765077797464979</v>
      </c>
      <c r="K4983" s="53">
        <v>118</v>
      </c>
      <c r="L4983" s="53">
        <v>99.206896551724142</v>
      </c>
      <c r="M4983" s="53">
        <v>182.88423645320196</v>
      </c>
      <c r="N4983" s="53">
        <v>13.523469837774696</v>
      </c>
      <c r="O4983" s="53">
        <v>-0.67240798519554934</v>
      </c>
      <c r="P4983" s="53">
        <v>2.739546368307046</v>
      </c>
      <c r="Q4983" s="53">
        <v>283.99999999999989</v>
      </c>
      <c r="R4983" s="53">
        <v>0.66543600997946828</v>
      </c>
      <c r="S4983" s="53">
        <v>4.0472990984266426</v>
      </c>
      <c r="T4983" s="53">
        <v>1.8494897959183687E-2</v>
      </c>
      <c r="U4983" s="53">
        <v>9.746882437670111E-2</v>
      </c>
      <c r="V4983" s="53">
        <v>6.2330229193099944</v>
      </c>
      <c r="W4983" s="53">
        <v>6.2330229193099944</v>
      </c>
    </row>
    <row r="4984" spans="3:23" x14ac:dyDescent="0.25">
      <c r="C4984" s="70">
        <v>1</v>
      </c>
      <c r="D4984" s="53">
        <v>83</v>
      </c>
      <c r="E4984" s="53">
        <v>88</v>
      </c>
      <c r="F4984" s="53">
        <v>31.219999999999995</v>
      </c>
      <c r="G4984" s="53">
        <v>0.75013040394372177</v>
      </c>
      <c r="H4984" s="53">
        <v>0.94318181818181823</v>
      </c>
      <c r="I4984" s="53">
        <v>0.62878787878787878</v>
      </c>
      <c r="J4984" s="53">
        <v>10.280023453913834</v>
      </c>
      <c r="K4984" s="53">
        <v>191</v>
      </c>
      <c r="L4984" s="53">
        <v>133.14457831325302</v>
      </c>
      <c r="M4984" s="53">
        <v>1174.7837202468409</v>
      </c>
      <c r="N4984" s="53">
        <v>34.275118092383586</v>
      </c>
      <c r="O4984" s="53">
        <v>-0.14132792280071904</v>
      </c>
      <c r="P4984" s="53">
        <v>1.8194315856118941</v>
      </c>
      <c r="Q4984" s="53">
        <v>505.58041958041974</v>
      </c>
      <c r="R4984" s="53">
        <v>0.9137704981983783</v>
      </c>
      <c r="S4984" s="53">
        <v>5.8508252746682894</v>
      </c>
      <c r="T4984" s="53">
        <v>7.0908112866154916E-3</v>
      </c>
      <c r="U4984" s="53">
        <v>9.1408860700758751E-2</v>
      </c>
      <c r="V4984" s="53">
        <v>12.776490171894498</v>
      </c>
      <c r="W4984" s="53">
        <v>8.4489643451272496</v>
      </c>
    </row>
    <row r="4985" spans="3:23" x14ac:dyDescent="0.25">
      <c r="C4985" s="70">
        <v>0</v>
      </c>
      <c r="D4985" s="53">
        <v>3692</v>
      </c>
      <c r="E4985" s="53">
        <v>7538</v>
      </c>
      <c r="F4985" s="53">
        <v>549.27100000000007</v>
      </c>
      <c r="G4985" s="53">
        <v>0.83679646416640641</v>
      </c>
      <c r="H4985" s="53">
        <v>0.48978508888299283</v>
      </c>
      <c r="I4985" s="53">
        <v>0.34962121212121211</v>
      </c>
      <c r="J4985" s="53">
        <v>68.562383266352555</v>
      </c>
      <c r="K4985" s="53">
        <v>241</v>
      </c>
      <c r="L4985" s="53">
        <v>120.61484290357529</v>
      </c>
      <c r="M4985" s="53">
        <v>1706.1539709046092</v>
      </c>
      <c r="N4985" s="53">
        <v>41.305616699240908</v>
      </c>
      <c r="O4985" s="53">
        <v>0.91768196885446029</v>
      </c>
      <c r="P4985" s="53">
        <v>3.0097136767825625</v>
      </c>
      <c r="Q4985" s="53">
        <v>79.119744744744992</v>
      </c>
      <c r="R4985" s="53">
        <v>0.98694173527932871</v>
      </c>
      <c r="S4985" s="53">
        <v>7.0597234986087791</v>
      </c>
      <c r="T4985" s="53">
        <v>1.7473836449061111E-3</v>
      </c>
      <c r="U4985" s="53">
        <v>0.37191435961039648</v>
      </c>
      <c r="V4985" s="53">
        <v>151.7214861726485</v>
      </c>
      <c r="W4985" s="53">
        <v>83.0696512703949</v>
      </c>
    </row>
    <row r="4986" spans="3:23" x14ac:dyDescent="0.25">
      <c r="C4986" s="70">
        <v>1</v>
      </c>
      <c r="D4986" s="53">
        <v>82</v>
      </c>
      <c r="E4986" s="53">
        <v>88</v>
      </c>
      <c r="F4986" s="53">
        <v>31.310999999999996</v>
      </c>
      <c r="G4986" s="53">
        <v>0.76243512312981476</v>
      </c>
      <c r="H4986" s="53">
        <v>0.93181818181818177</v>
      </c>
      <c r="I4986" s="53">
        <v>0.62121212121212122</v>
      </c>
      <c r="J4986" s="53">
        <v>10.217907939900583</v>
      </c>
      <c r="K4986" s="53">
        <v>190</v>
      </c>
      <c r="L4986" s="53">
        <v>131.3170731707317</v>
      </c>
      <c r="M4986" s="53">
        <v>1081.8982234266782</v>
      </c>
      <c r="N4986" s="53">
        <v>32.892221320954874</v>
      </c>
      <c r="O4986" s="53">
        <v>-6.8475595190343311E-2</v>
      </c>
      <c r="P4986" s="53">
        <v>1.9519864456688092</v>
      </c>
      <c r="Q4986" s="53">
        <v>514.20979020979019</v>
      </c>
      <c r="R4986" s="53">
        <v>0.90918093951418777</v>
      </c>
      <c r="S4986" s="53">
        <v>5.7933488033194189</v>
      </c>
      <c r="T4986" s="53">
        <v>7.0908112866154907E-3</v>
      </c>
      <c r="U4986" s="53">
        <v>9.8771153412064674E-2</v>
      </c>
      <c r="V4986" s="53">
        <v>12.853504663579383</v>
      </c>
      <c r="W4986" s="53">
        <v>8.3170487123217338</v>
      </c>
    </row>
    <row r="4987" spans="3:23" x14ac:dyDescent="0.25">
      <c r="C4987" s="70">
        <v>0</v>
      </c>
      <c r="D4987" s="53">
        <v>3581</v>
      </c>
      <c r="E4987" s="53">
        <v>7538</v>
      </c>
      <c r="F4987" s="53">
        <v>506.29899999999992</v>
      </c>
      <c r="G4987" s="53">
        <v>0.83518512890772656</v>
      </c>
      <c r="H4987" s="53">
        <v>0.47505969753250199</v>
      </c>
      <c r="I4987" s="53">
        <v>0.33605480480480482</v>
      </c>
      <c r="J4987" s="53">
        <v>67.523853634820171</v>
      </c>
      <c r="K4987" s="53">
        <v>241</v>
      </c>
      <c r="L4987" s="53">
        <v>122.6059759843619</v>
      </c>
      <c r="M4987" s="53">
        <v>1694.7947017077986</v>
      </c>
      <c r="N4987" s="53">
        <v>41.167884348212489</v>
      </c>
      <c r="O4987" s="53">
        <v>0.81448743126019907</v>
      </c>
      <c r="P4987" s="53">
        <v>2.761576677135865</v>
      </c>
      <c r="Q4987" s="53">
        <v>100.32552083333331</v>
      </c>
      <c r="R4987" s="53">
        <v>0.98347943762136769</v>
      </c>
      <c r="S4987" s="53">
        <v>7.0735650685045721</v>
      </c>
      <c r="T4987" s="53">
        <v>1.5222977618781607E-3</v>
      </c>
      <c r="U4987" s="53">
        <v>0.36039899618022742</v>
      </c>
      <c r="V4987" s="53">
        <v>152.15246007403186</v>
      </c>
      <c r="W4987" s="53">
        <v>83.679122411138323</v>
      </c>
    </row>
    <row r="4988" spans="3:23" x14ac:dyDescent="0.25">
      <c r="C4988" s="70">
        <v>0</v>
      </c>
      <c r="D4988" s="53">
        <v>71</v>
      </c>
      <c r="E4988" s="53">
        <v>78</v>
      </c>
      <c r="F4988" s="53">
        <v>30.55</v>
      </c>
      <c r="G4988" s="53">
        <v>0.8318814048679577</v>
      </c>
      <c r="H4988" s="53">
        <v>0.91025641025641024</v>
      </c>
      <c r="I4988" s="53">
        <v>0.60683760683760679</v>
      </c>
      <c r="J4988" s="53">
        <v>9.5078918628787825</v>
      </c>
      <c r="K4988" s="53">
        <v>132</v>
      </c>
      <c r="L4988" s="53">
        <v>103.61971830985915</v>
      </c>
      <c r="M4988" s="53">
        <v>328.75331991951703</v>
      </c>
      <c r="N4988" s="53">
        <v>18.131555915572083</v>
      </c>
      <c r="O4988" s="53">
        <v>-0.18834097178341719</v>
      </c>
      <c r="P4988" s="53">
        <v>1.9384647283630934</v>
      </c>
      <c r="Q4988" s="53">
        <v>279.93650793650795</v>
      </c>
      <c r="R4988" s="53">
        <v>0.8529540361145691</v>
      </c>
      <c r="S4988" s="53">
        <v>5.3009490560329846</v>
      </c>
      <c r="T4988" s="53">
        <v>7.9365079365079257E-3</v>
      </c>
      <c r="U4988" s="53">
        <v>0.11100636408321597</v>
      </c>
      <c r="V4988" s="53">
        <v>12.939603664353401</v>
      </c>
      <c r="W4988" s="53">
        <v>7.1808776551544735</v>
      </c>
    </row>
    <row r="4989" spans="3:23" x14ac:dyDescent="0.25">
      <c r="C4989" s="70">
        <v>1</v>
      </c>
      <c r="D4989" s="53">
        <v>94</v>
      </c>
      <c r="E4989" s="53">
        <v>103</v>
      </c>
      <c r="F4989" s="53">
        <v>34.957999999999998</v>
      </c>
      <c r="G4989" s="53">
        <v>0.79959724286973566</v>
      </c>
      <c r="H4989" s="53">
        <v>0.91262135922330101</v>
      </c>
      <c r="I4989" s="53">
        <v>0.60256410256410253</v>
      </c>
      <c r="J4989" s="53">
        <v>10.940041919714261</v>
      </c>
      <c r="K4989" s="53">
        <v>196</v>
      </c>
      <c r="L4989" s="53">
        <v>127.32978723404256</v>
      </c>
      <c r="M4989" s="53">
        <v>1217.4707160832766</v>
      </c>
      <c r="N4989" s="53">
        <v>34.892273013996615</v>
      </c>
      <c r="O4989" s="53">
        <v>4.0856930511938394E-2</v>
      </c>
      <c r="P4989" s="53">
        <v>1.9454232718118571</v>
      </c>
      <c r="Q4989" s="53">
        <v>460.52380952380997</v>
      </c>
      <c r="R4989" s="53">
        <v>0.92705888680268433</v>
      </c>
      <c r="S4989" s="53">
        <v>5.953213053667195</v>
      </c>
      <c r="T4989" s="53">
        <v>6.094104308390017E-3</v>
      </c>
      <c r="U4989" s="53">
        <v>0.12372005913803992</v>
      </c>
      <c r="V4989" s="53">
        <v>14.439458809334905</v>
      </c>
      <c r="W4989" s="53">
        <v>8.6714239951777081</v>
      </c>
    </row>
    <row r="4990" spans="3:23" x14ac:dyDescent="0.25">
      <c r="C4990" s="70">
        <v>0</v>
      </c>
      <c r="D4990" s="53">
        <v>29</v>
      </c>
      <c r="E4990" s="53">
        <v>33</v>
      </c>
      <c r="F4990" s="53">
        <v>17.996000000000002</v>
      </c>
      <c r="G4990" s="53">
        <v>0</v>
      </c>
      <c r="H4990" s="53">
        <v>0.87878787878787878</v>
      </c>
      <c r="I4990" s="53">
        <v>0.59183673469387754</v>
      </c>
      <c r="J4990" s="53">
        <v>6.0765077797464979</v>
      </c>
      <c r="K4990" s="53">
        <v>104</v>
      </c>
      <c r="L4990" s="53">
        <v>92.517241379310349</v>
      </c>
      <c r="M4990" s="53">
        <v>89.758620689655203</v>
      </c>
      <c r="N4990" s="53">
        <v>9.4741026324214577</v>
      </c>
      <c r="O4990" s="53">
        <v>-0.90119470717197525</v>
      </c>
      <c r="P4990" s="53">
        <v>2.7601979537099575</v>
      </c>
      <c r="Q4990" s="53">
        <v>402.16071428571422</v>
      </c>
      <c r="R4990" s="53">
        <v>0.3060174603158432</v>
      </c>
      <c r="S4990" s="53">
        <v>4.0043641847081419</v>
      </c>
      <c r="T4990" s="53">
        <v>1.9770408163265321E-2</v>
      </c>
      <c r="U4990" s="53">
        <v>0.22658780900701786</v>
      </c>
      <c r="V4990" s="53">
        <v>6.2330229193099944</v>
      </c>
      <c r="W4990" s="53">
        <v>6.2330229193099944</v>
      </c>
    </row>
    <row r="4991" spans="3:23" x14ac:dyDescent="0.25">
      <c r="C4991" s="70">
        <v>0</v>
      </c>
      <c r="D4991" s="53">
        <v>3679</v>
      </c>
      <c r="E4991" s="53">
        <v>7822</v>
      </c>
      <c r="F4991" s="53">
        <v>531.93799999999999</v>
      </c>
      <c r="G4991" s="53">
        <v>0.84149722722318132</v>
      </c>
      <c r="H4991" s="53">
        <v>0.47034006647916132</v>
      </c>
      <c r="I4991" s="53">
        <v>0.33518586005830903</v>
      </c>
      <c r="J4991" s="53">
        <v>68.441568400210286</v>
      </c>
      <c r="K4991" s="53">
        <v>243</v>
      </c>
      <c r="L4991" s="53">
        <v>121.2079369393857</v>
      </c>
      <c r="M4991" s="53">
        <v>1689.8189038176647</v>
      </c>
      <c r="N4991" s="53">
        <v>41.107406921595832</v>
      </c>
      <c r="O4991" s="53">
        <v>0.76726386283821701</v>
      </c>
      <c r="P4991" s="53">
        <v>2.6777382041497471</v>
      </c>
      <c r="Q4991" s="53">
        <v>74.870778399855539</v>
      </c>
      <c r="R4991" s="53">
        <v>0.98737727661025998</v>
      </c>
      <c r="S4991" s="53">
        <v>7.0700074668933448</v>
      </c>
      <c r="T4991" s="53">
        <v>1.6504139538538892E-3</v>
      </c>
      <c r="U4991" s="53">
        <v>0.37318773860229365</v>
      </c>
      <c r="V4991" s="53">
        <v>153.88890760368849</v>
      </c>
      <c r="W4991" s="53">
        <v>83.140241828585715</v>
      </c>
    </row>
    <row r="4992" spans="3:23" x14ac:dyDescent="0.25">
      <c r="C4992" s="70">
        <v>1</v>
      </c>
      <c r="D4992" s="53">
        <v>104</v>
      </c>
      <c r="E4992" s="53">
        <v>113</v>
      </c>
      <c r="F4992" s="53">
        <v>37.587999999999994</v>
      </c>
      <c r="G4992" s="53">
        <v>0.81310856050049851</v>
      </c>
      <c r="H4992" s="53">
        <v>0.92035398230088494</v>
      </c>
      <c r="I4992" s="53">
        <v>0.5714285714285714</v>
      </c>
      <c r="J4992" s="53">
        <v>11.507254783503184</v>
      </c>
      <c r="K4992" s="53">
        <v>204</v>
      </c>
      <c r="L4992" s="53">
        <v>126.56730769230769</v>
      </c>
      <c r="M4992" s="53">
        <v>1256.6556198655712</v>
      </c>
      <c r="N4992" s="53">
        <v>35.449338778961327</v>
      </c>
      <c r="O4992" s="53">
        <v>0.22932938341871398</v>
      </c>
      <c r="P4992" s="53">
        <v>2.1726623722471952</v>
      </c>
      <c r="Q4992" s="53">
        <v>436.92307692307628</v>
      </c>
      <c r="R4992" s="53">
        <v>0.92856504974353726</v>
      </c>
      <c r="S4992" s="53">
        <v>6.0222731314778208</v>
      </c>
      <c r="T4992" s="53">
        <v>5.2859960552268381E-3</v>
      </c>
      <c r="U4992" s="53">
        <v>0.11614310662985508</v>
      </c>
      <c r="V4992" s="53">
        <v>15.425137450536983</v>
      </c>
      <c r="W4992" s="53">
        <v>8.9791587814766132</v>
      </c>
    </row>
    <row r="4993" spans="3:23" x14ac:dyDescent="0.25">
      <c r="C4993" s="70">
        <v>0</v>
      </c>
      <c r="D4993" s="53">
        <v>74</v>
      </c>
      <c r="E4993" s="53">
        <v>79</v>
      </c>
      <c r="F4993" s="53">
        <v>29.88</v>
      </c>
      <c r="G4993" s="53">
        <v>0.77752450708569831</v>
      </c>
      <c r="H4993" s="53">
        <v>0.93670886075949367</v>
      </c>
      <c r="I4993" s="53">
        <v>0.71153846153846156</v>
      </c>
      <c r="J4993" s="53">
        <v>9.7066846199102415</v>
      </c>
      <c r="K4993" s="53">
        <v>111</v>
      </c>
      <c r="L4993" s="53">
        <v>89.36486486486487</v>
      </c>
      <c r="M4993" s="53">
        <v>120.72806368011854</v>
      </c>
      <c r="N4993" s="53">
        <v>10.98763230546593</v>
      </c>
      <c r="O4993" s="53">
        <v>9.8447366393251079E-2</v>
      </c>
      <c r="P4993" s="53">
        <v>1.9220848113735822</v>
      </c>
      <c r="Q4993" s="53">
        <v>362.74107142857133</v>
      </c>
      <c r="R4993" s="53">
        <v>0.71102601404826593</v>
      </c>
      <c r="S4993" s="53">
        <v>4.9825075883387999</v>
      </c>
      <c r="T4993" s="53">
        <v>9.4068877551020356E-3</v>
      </c>
      <c r="U4993" s="53">
        <v>0.22151710503952446</v>
      </c>
      <c r="V4993" s="53">
        <v>12.340309507264033</v>
      </c>
      <c r="W4993" s="53">
        <v>7.7602361928895869</v>
      </c>
    </row>
    <row r="4994" spans="3:23" x14ac:dyDescent="0.25">
      <c r="C4994" s="70">
        <v>0</v>
      </c>
      <c r="D4994" s="53">
        <v>3381</v>
      </c>
      <c r="E4994" s="53">
        <v>7780</v>
      </c>
      <c r="F4994" s="53">
        <v>491.90300000000002</v>
      </c>
      <c r="G4994" s="53">
        <v>0.85056141994860468</v>
      </c>
      <c r="H4994" s="53">
        <v>0.43457583547557843</v>
      </c>
      <c r="I4994" s="53">
        <v>0.30845725754949366</v>
      </c>
      <c r="J4994" s="53">
        <v>65.611149210706444</v>
      </c>
      <c r="K4994" s="53">
        <v>244</v>
      </c>
      <c r="L4994" s="53">
        <v>124.23750369713103</v>
      </c>
      <c r="M4994" s="53">
        <v>1712.3610309263906</v>
      </c>
      <c r="N4994" s="53">
        <v>41.380684273298222</v>
      </c>
      <c r="O4994" s="53">
        <v>0.66512939626738088</v>
      </c>
      <c r="P4994" s="53">
        <v>2.484483314559498</v>
      </c>
      <c r="Q4994" s="53">
        <v>87.402423584734478</v>
      </c>
      <c r="R4994" s="53">
        <v>0.98509880770504299</v>
      </c>
      <c r="S4994" s="53">
        <v>7.1243557984987174</v>
      </c>
      <c r="T4994" s="53">
        <v>1.5636653131430264E-3</v>
      </c>
      <c r="U4994" s="53">
        <v>0.35694097277124553</v>
      </c>
      <c r="V4994" s="53">
        <v>155.91413053628906</v>
      </c>
      <c r="W4994" s="53">
        <v>81.991455358867825</v>
      </c>
    </row>
    <row r="4995" spans="3:23" x14ac:dyDescent="0.25">
      <c r="C4995" s="70">
        <v>0</v>
      </c>
      <c r="D4995" s="53">
        <v>163</v>
      </c>
      <c r="E4995" s="53">
        <v>188</v>
      </c>
      <c r="F4995" s="53">
        <v>58.345999999999997</v>
      </c>
      <c r="G4995" s="53">
        <v>0.9538621406632517</v>
      </c>
      <c r="H4995" s="53">
        <v>0.86702127659574468</v>
      </c>
      <c r="I4995" s="53">
        <v>0.69658119658119655</v>
      </c>
      <c r="J4995" s="53">
        <v>14.406180819073162</v>
      </c>
      <c r="K4995" s="53">
        <v>119</v>
      </c>
      <c r="L4995" s="53">
        <v>94.282208588957062</v>
      </c>
      <c r="M4995" s="53">
        <v>223.19147163523442</v>
      </c>
      <c r="N4995" s="53">
        <v>14.93959409205064</v>
      </c>
      <c r="O4995" s="53">
        <v>-0.23026637225211691</v>
      </c>
      <c r="P4995" s="53">
        <v>1.9656339360728381</v>
      </c>
      <c r="Q4995" s="53">
        <v>242.55967078189289</v>
      </c>
      <c r="R4995" s="53">
        <v>0.77527456919405968</v>
      </c>
      <c r="S4995" s="53">
        <v>5.3807439552197076</v>
      </c>
      <c r="T4995" s="53">
        <v>4.6910193229351988E-3</v>
      </c>
      <c r="U4995" s="53">
        <v>0.10051260045754538</v>
      </c>
      <c r="V4995" s="53">
        <v>27.217799564265185</v>
      </c>
      <c r="W4995" s="53">
        <v>8.1720062623141327</v>
      </c>
    </row>
    <row r="4996" spans="3:23" x14ac:dyDescent="0.25">
      <c r="C4996" s="70">
        <v>1</v>
      </c>
      <c r="D4996" s="53">
        <v>105</v>
      </c>
      <c r="E4996" s="53">
        <v>112</v>
      </c>
      <c r="F4996" s="53">
        <v>37.587999999999994</v>
      </c>
      <c r="G4996" s="53">
        <v>0.83860900038560537</v>
      </c>
      <c r="H4996" s="53">
        <v>0.9375</v>
      </c>
      <c r="I4996" s="53">
        <v>0.57692307692307687</v>
      </c>
      <c r="J4996" s="53">
        <v>11.562445770562215</v>
      </c>
      <c r="K4996" s="53">
        <v>201</v>
      </c>
      <c r="L4996" s="53">
        <v>124.67619047619047</v>
      </c>
      <c r="M4996" s="53">
        <v>1195.2979853479853</v>
      </c>
      <c r="N4996" s="53">
        <v>34.573081802870647</v>
      </c>
      <c r="O4996" s="53">
        <v>0.30816052850236458</v>
      </c>
      <c r="P4996" s="53">
        <v>2.2257522624351833</v>
      </c>
      <c r="Q4996" s="53">
        <v>414.93333333333322</v>
      </c>
      <c r="R4996" s="53">
        <v>0.92752038150222837</v>
      </c>
      <c r="S4996" s="53">
        <v>5.9735365889916663</v>
      </c>
      <c r="T4996" s="53">
        <v>5.3911900065746372E-3</v>
      </c>
      <c r="U4996" s="53">
        <v>0.13077463338243647</v>
      </c>
      <c r="V4996" s="53">
        <v>15.927421023806724</v>
      </c>
      <c r="W4996" s="53">
        <v>8.6762050406163489</v>
      </c>
    </row>
    <row r="4997" spans="3:23" x14ac:dyDescent="0.25">
      <c r="C4997" s="70">
        <v>0</v>
      </c>
      <c r="D4997" s="53">
        <v>69</v>
      </c>
      <c r="E4997" s="53">
        <v>73</v>
      </c>
      <c r="F4997" s="53">
        <v>28.680999999999997</v>
      </c>
      <c r="G4997" s="53">
        <v>0.75671840029718496</v>
      </c>
      <c r="H4997" s="53">
        <v>0.9452054794520548</v>
      </c>
      <c r="I4997" s="53">
        <v>0.63888888888888884</v>
      </c>
      <c r="J4997" s="53">
        <v>9.3730213158152065</v>
      </c>
      <c r="K4997" s="53">
        <v>106</v>
      </c>
      <c r="L4997" s="53">
        <v>84.623188405797094</v>
      </c>
      <c r="M4997" s="53">
        <v>99.06180733162833</v>
      </c>
      <c r="N4997" s="53">
        <v>9.952979821723158</v>
      </c>
      <c r="O4997" s="53">
        <v>0.31248878873453761</v>
      </c>
      <c r="P4997" s="53">
        <v>2.4305336221286109</v>
      </c>
      <c r="Q4997" s="53">
        <v>195.35897435897417</v>
      </c>
      <c r="R4997" s="53">
        <v>0.71017909213923514</v>
      </c>
      <c r="S4997" s="53">
        <v>4.7764063848811587</v>
      </c>
      <c r="T4997" s="53">
        <v>9.1314193878296711E-3</v>
      </c>
      <c r="U4997" s="53">
        <v>0.21294058102671212</v>
      </c>
      <c r="V4997" s="53">
        <v>11.738740449264055</v>
      </c>
      <c r="W4997" s="53">
        <v>7.6740956288876516</v>
      </c>
    </row>
    <row r="4998" spans="3:23" x14ac:dyDescent="0.25">
      <c r="C4998" s="70">
        <v>0</v>
      </c>
      <c r="D4998" s="53">
        <v>3556</v>
      </c>
      <c r="E4998" s="53">
        <v>7473</v>
      </c>
      <c r="F4998" s="53">
        <v>538.96</v>
      </c>
      <c r="G4998" s="53">
        <v>0.84416688859530264</v>
      </c>
      <c r="H4998" s="53">
        <v>0.47584638030242205</v>
      </c>
      <c r="I4998" s="53">
        <v>0.35446570972886765</v>
      </c>
      <c r="J4998" s="53">
        <v>67.287739010002696</v>
      </c>
      <c r="K4998" s="53">
        <v>232</v>
      </c>
      <c r="L4998" s="53">
        <v>123.30652418447694</v>
      </c>
      <c r="M4998" s="53">
        <v>1622.6401937099567</v>
      </c>
      <c r="N4998" s="53">
        <v>40.282008312768575</v>
      </c>
      <c r="O4998" s="53">
        <v>0.71642277443662705</v>
      </c>
      <c r="P4998" s="53">
        <v>2.649731202223045</v>
      </c>
      <c r="Q4998" s="53">
        <v>82.064525691699529</v>
      </c>
      <c r="R4998" s="53">
        <v>0.98636160892482283</v>
      </c>
      <c r="S4998" s="53">
        <v>7.0964920438245001</v>
      </c>
      <c r="T4998" s="53">
        <v>1.2463091127809264E-3</v>
      </c>
      <c r="U4998" s="53">
        <v>0.33761300643956993</v>
      </c>
      <c r="V4998" s="53">
        <v>148.73582182836509</v>
      </c>
      <c r="W4998" s="53">
        <v>79.73436842312924</v>
      </c>
    </row>
    <row r="4999" spans="3:23" x14ac:dyDescent="0.25">
      <c r="C4999" s="70">
        <v>1</v>
      </c>
      <c r="D4999" s="53">
        <v>105</v>
      </c>
      <c r="E4999" s="53">
        <v>113</v>
      </c>
      <c r="F4999" s="53">
        <v>37.769999999999996</v>
      </c>
      <c r="G4999" s="53">
        <v>0.82619891716912008</v>
      </c>
      <c r="H4999" s="53">
        <v>0.92920353982300885</v>
      </c>
      <c r="I4999" s="53">
        <v>0.57692307692307687</v>
      </c>
      <c r="J4999" s="53">
        <v>11.562445770562215</v>
      </c>
      <c r="K4999" s="53">
        <v>202</v>
      </c>
      <c r="L4999" s="53">
        <v>125.4095238095238</v>
      </c>
      <c r="M4999" s="53">
        <v>1256.4749084249081</v>
      </c>
      <c r="N4999" s="53">
        <v>35.446789818330629</v>
      </c>
      <c r="O4999" s="53">
        <v>0.37506101034069184</v>
      </c>
      <c r="P4999" s="53">
        <v>2.2203266859874575</v>
      </c>
      <c r="Q4999" s="53">
        <v>406.21538461538421</v>
      </c>
      <c r="R4999" s="53">
        <v>0.92773724514054956</v>
      </c>
      <c r="S4999" s="53">
        <v>5.8067768270456961</v>
      </c>
      <c r="T4999" s="53">
        <v>5.1808021038790425E-3</v>
      </c>
      <c r="U4999" s="53">
        <v>0.11895004633814561</v>
      </c>
      <c r="V4999" s="53">
        <v>15.710305083098355</v>
      </c>
      <c r="W4999" s="53">
        <v>8.8508483214905898</v>
      </c>
    </row>
    <row r="5000" spans="3:23" x14ac:dyDescent="0.25">
      <c r="C5000" s="70">
        <v>0</v>
      </c>
      <c r="D5000" s="53">
        <v>47</v>
      </c>
      <c r="E5000" s="53">
        <v>51</v>
      </c>
      <c r="F5000" s="53">
        <v>22.776000000000003</v>
      </c>
      <c r="G5000" s="53">
        <v>0.54029913508406757</v>
      </c>
      <c r="H5000" s="53">
        <v>0.92156862745098034</v>
      </c>
      <c r="I5000" s="53">
        <v>0.65277777777777779</v>
      </c>
      <c r="J5000" s="53">
        <v>7.7357778278950491</v>
      </c>
      <c r="K5000" s="53">
        <v>97</v>
      </c>
      <c r="L5000" s="53">
        <v>84.553191489361708</v>
      </c>
      <c r="M5000" s="53">
        <v>56.556891766882515</v>
      </c>
      <c r="N5000" s="53">
        <v>7.5204316210495872</v>
      </c>
      <c r="O5000" s="53">
        <v>-0.30427396514388372</v>
      </c>
      <c r="P5000" s="53">
        <v>2.1877481065314437</v>
      </c>
      <c r="Q5000" s="53">
        <v>101.03749999999997</v>
      </c>
      <c r="R5000" s="53">
        <v>0.69918219832028605</v>
      </c>
      <c r="S5000" s="53">
        <v>4.3154647887515214</v>
      </c>
      <c r="T5000" s="53">
        <v>1.4062500000000011E-2</v>
      </c>
      <c r="U5000" s="53">
        <v>0.22484959587339626</v>
      </c>
      <c r="V5000" s="53">
        <v>8.5656174876903943</v>
      </c>
      <c r="W5000" s="53">
        <v>7.2077360218402182</v>
      </c>
    </row>
    <row r="5001" spans="3:23" x14ac:dyDescent="0.25">
      <c r="C5001" s="70">
        <v>0</v>
      </c>
      <c r="D5001" s="53">
        <v>3596</v>
      </c>
      <c r="E5001" s="53">
        <v>7398</v>
      </c>
      <c r="F5001" s="53">
        <v>529.46600000000001</v>
      </c>
      <c r="G5001" s="53">
        <v>0.84747218679880687</v>
      </c>
      <c r="H5001" s="53">
        <v>0.48607731819410649</v>
      </c>
      <c r="I5001" s="53">
        <v>0.36359959555106169</v>
      </c>
      <c r="J5001" s="53">
        <v>67.66512693306386</v>
      </c>
      <c r="K5001" s="53">
        <v>236</v>
      </c>
      <c r="L5001" s="53">
        <v>123.89488320355952</v>
      </c>
      <c r="M5001" s="53">
        <v>1563.8704494717483</v>
      </c>
      <c r="N5001" s="53">
        <v>39.545801919694945</v>
      </c>
      <c r="O5001" s="53">
        <v>0.73138347275992055</v>
      </c>
      <c r="P5001" s="53">
        <v>2.7723439852632685</v>
      </c>
      <c r="Q5001" s="53">
        <v>75.913091419406854</v>
      </c>
      <c r="R5001" s="53">
        <v>0.9873655892872405</v>
      </c>
      <c r="S5001" s="53">
        <v>7.0838562982195556</v>
      </c>
      <c r="T5001" s="53">
        <v>1.1474813007511569E-3</v>
      </c>
      <c r="U5001" s="53">
        <v>0.3306189332049333</v>
      </c>
      <c r="V5001" s="53">
        <v>149.87025663854311</v>
      </c>
      <c r="W5001" s="53">
        <v>79.557096966560366</v>
      </c>
    </row>
    <row r="5002" spans="3:23" x14ac:dyDescent="0.25">
      <c r="C5002" s="70">
        <v>0</v>
      </c>
      <c r="D5002" s="53">
        <v>41</v>
      </c>
      <c r="E5002" s="53">
        <v>45</v>
      </c>
      <c r="F5002" s="53">
        <v>20.907</v>
      </c>
      <c r="G5002" s="53">
        <v>0.37986972501764632</v>
      </c>
      <c r="H5002" s="53">
        <v>0.91111111111111109</v>
      </c>
      <c r="I5002" s="53">
        <v>0.640625</v>
      </c>
      <c r="J5002" s="53">
        <v>7.2251519938435669</v>
      </c>
      <c r="K5002" s="53">
        <v>99</v>
      </c>
      <c r="L5002" s="53">
        <v>77.902439024390247</v>
      </c>
      <c r="M5002" s="53">
        <v>36.690243902439029</v>
      </c>
      <c r="N5002" s="53">
        <v>6.057247221505742</v>
      </c>
      <c r="O5002" s="53">
        <v>1.2873366908225028</v>
      </c>
      <c r="P5002" s="53">
        <v>5.4817341741725745</v>
      </c>
      <c r="Q5002" s="53">
        <v>66.4722222222222</v>
      </c>
      <c r="R5002" s="53">
        <v>0.776535394804589</v>
      </c>
      <c r="S5002" s="53">
        <v>3.7812302855183115</v>
      </c>
      <c r="T5002" s="53">
        <v>1.7361111111111129E-2</v>
      </c>
      <c r="U5002" s="53">
        <v>0.2724512838931698</v>
      </c>
      <c r="V5002" s="53">
        <v>7.6360292750506691</v>
      </c>
      <c r="W5002" s="53">
        <v>7.0636324810317683</v>
      </c>
    </row>
    <row r="5003" spans="3:23" x14ac:dyDescent="0.25">
      <c r="C5003" s="70">
        <v>1</v>
      </c>
      <c r="D5003" s="53">
        <v>102</v>
      </c>
      <c r="E5003" s="53">
        <v>113</v>
      </c>
      <c r="F5003" s="53">
        <v>38.695999999999998</v>
      </c>
      <c r="G5003" s="53">
        <v>0.83183347433603061</v>
      </c>
      <c r="H5003" s="53">
        <v>0.90265486725663713</v>
      </c>
      <c r="I5003" s="53">
        <v>0.56043956043956045</v>
      </c>
      <c r="J5003" s="53">
        <v>11.396070970426017</v>
      </c>
      <c r="K5003" s="53">
        <v>202</v>
      </c>
      <c r="L5003" s="53">
        <v>126.55882352941177</v>
      </c>
      <c r="M5003" s="53">
        <v>1269.8133372160744</v>
      </c>
      <c r="N5003" s="53">
        <v>35.634440324159357</v>
      </c>
      <c r="O5003" s="53">
        <v>0.46609889733449555</v>
      </c>
      <c r="P5003" s="53">
        <v>2.2226414417802212</v>
      </c>
      <c r="Q5003" s="53">
        <v>408.02564102564088</v>
      </c>
      <c r="R5003" s="53">
        <v>0.92943476796579594</v>
      </c>
      <c r="S5003" s="53">
        <v>6.0667936016693682</v>
      </c>
      <c r="T5003" s="53">
        <v>5.4437869822485394E-3</v>
      </c>
      <c r="U5003" s="53">
        <v>0.1447150590004383</v>
      </c>
      <c r="V5003" s="53">
        <v>15.777132754085452</v>
      </c>
      <c r="W5003" s="53">
        <v>8.7567076599538396</v>
      </c>
    </row>
    <row r="5004" spans="3:23" x14ac:dyDescent="0.25">
      <c r="C5004" s="70">
        <v>0</v>
      </c>
      <c r="D5004" s="53">
        <v>38</v>
      </c>
      <c r="E5004" s="53">
        <v>42</v>
      </c>
      <c r="F5004" s="53">
        <v>20.625999999999998</v>
      </c>
      <c r="G5004" s="53">
        <v>0.52748477726821907</v>
      </c>
      <c r="H5004" s="53">
        <v>0.90476190476190477</v>
      </c>
      <c r="I5004" s="53">
        <v>0.59375</v>
      </c>
      <c r="J5004" s="53">
        <v>6.955796338302048</v>
      </c>
      <c r="K5004" s="53">
        <v>86</v>
      </c>
      <c r="L5004" s="53">
        <v>78.65789473684211</v>
      </c>
      <c r="M5004" s="53">
        <v>23.041963015647219</v>
      </c>
      <c r="N5004" s="53">
        <v>4.800204476441313</v>
      </c>
      <c r="O5004" s="53">
        <v>-0.48003580589883155</v>
      </c>
      <c r="P5004" s="53">
        <v>2.2242883007802545</v>
      </c>
      <c r="Q5004" s="53">
        <v>173.29166666666657</v>
      </c>
      <c r="R5004" s="53">
        <v>0.69685267100399828</v>
      </c>
      <c r="S5004" s="53">
        <v>3.7845159220110376</v>
      </c>
      <c r="T5004" s="53">
        <v>1.7361111111111133E-2</v>
      </c>
      <c r="U5004" s="53">
        <v>0.23008383686380762</v>
      </c>
      <c r="V5004" s="53">
        <v>7.6822876709772538</v>
      </c>
      <c r="W5004" s="53">
        <v>6.5265987488178077</v>
      </c>
    </row>
    <row r="5005" spans="3:23" x14ac:dyDescent="0.25">
      <c r="C5005" s="70">
        <v>0</v>
      </c>
      <c r="D5005" s="53">
        <v>3726</v>
      </c>
      <c r="E5005" s="53">
        <v>7473</v>
      </c>
      <c r="F5005" s="53">
        <v>514.66199999999992</v>
      </c>
      <c r="G5005" s="53">
        <v>0.84429834586105412</v>
      </c>
      <c r="H5005" s="53">
        <v>0.49859494179044561</v>
      </c>
      <c r="I5005" s="53">
        <v>0.37349639133921414</v>
      </c>
      <c r="J5005" s="53">
        <v>68.877358715932303</v>
      </c>
      <c r="K5005" s="53">
        <v>237</v>
      </c>
      <c r="L5005" s="53">
        <v>124.70209339774557</v>
      </c>
      <c r="M5005" s="53">
        <v>1498.8470667574559</v>
      </c>
      <c r="N5005" s="53">
        <v>38.714946296714089</v>
      </c>
      <c r="O5005" s="53">
        <v>0.73782392029738608</v>
      </c>
      <c r="P5005" s="53">
        <v>2.9032319060220901</v>
      </c>
      <c r="Q5005" s="53">
        <v>82.453090836811796</v>
      </c>
      <c r="R5005" s="53">
        <v>0.98630712649416585</v>
      </c>
      <c r="S5005" s="53">
        <v>7.0706223130528993</v>
      </c>
      <c r="T5005" s="53">
        <v>1.0545628828555304E-3</v>
      </c>
      <c r="U5005" s="53">
        <v>0.32332829989282608</v>
      </c>
      <c r="V5005" s="53">
        <v>149.59287772590628</v>
      </c>
      <c r="W5005" s="53">
        <v>80.162844330597736</v>
      </c>
    </row>
    <row r="5006" spans="3:23" x14ac:dyDescent="0.25">
      <c r="C5006" s="70">
        <v>0</v>
      </c>
      <c r="D5006" s="53">
        <v>98</v>
      </c>
      <c r="E5006" s="53">
        <v>113</v>
      </c>
      <c r="F5006" s="53">
        <v>37.678999999999995</v>
      </c>
      <c r="G5006" s="53">
        <v>0.59965269407345057</v>
      </c>
      <c r="H5006" s="53">
        <v>0.86725663716814161</v>
      </c>
      <c r="I5006" s="53">
        <v>0.57988165680473369</v>
      </c>
      <c r="J5006" s="53">
        <v>11.170383851240114</v>
      </c>
      <c r="K5006" s="53">
        <v>118</v>
      </c>
      <c r="L5006" s="53">
        <v>91.173469387755105</v>
      </c>
      <c r="M5006" s="53">
        <v>128.24794866400174</v>
      </c>
      <c r="N5006" s="53">
        <v>11.324661083847134</v>
      </c>
      <c r="O5006" s="53">
        <v>0.17841615298406618</v>
      </c>
      <c r="P5006" s="53">
        <v>2.4402108335368031</v>
      </c>
      <c r="Q5006" s="53">
        <v>83.912087912088026</v>
      </c>
      <c r="R5006" s="53">
        <v>0.90963421471906047</v>
      </c>
      <c r="S5006" s="53">
        <v>5.1119099114908764</v>
      </c>
      <c r="T5006" s="53">
        <v>6.2190556696051337E-3</v>
      </c>
      <c r="U5006" s="53">
        <v>0.20791671046833821</v>
      </c>
      <c r="V5006" s="53">
        <v>13.117321157200658</v>
      </c>
      <c r="W5006" s="53">
        <v>10.497272173650888</v>
      </c>
    </row>
    <row r="5007" spans="3:23" x14ac:dyDescent="0.25">
      <c r="C5007" s="70">
        <v>1</v>
      </c>
      <c r="D5007" s="53">
        <v>70</v>
      </c>
      <c r="E5007" s="53">
        <v>75</v>
      </c>
      <c r="F5007" s="53">
        <v>27.555999999999997</v>
      </c>
      <c r="G5007" s="53">
        <v>0.56800587528311686</v>
      </c>
      <c r="H5007" s="53">
        <v>0.93333333333333335</v>
      </c>
      <c r="I5007" s="53">
        <v>0.7</v>
      </c>
      <c r="J5007" s="53">
        <v>9.4406974388262963</v>
      </c>
      <c r="K5007" s="53">
        <v>202</v>
      </c>
      <c r="L5007" s="53">
        <v>127.84285714285714</v>
      </c>
      <c r="M5007" s="53">
        <v>1519.7865424430643</v>
      </c>
      <c r="N5007" s="53">
        <v>38.98443974771299</v>
      </c>
      <c r="O5007" s="53">
        <v>0.30498357056721653</v>
      </c>
      <c r="P5007" s="53">
        <v>1.917567488736188</v>
      </c>
      <c r="Q5007" s="53">
        <v>503.81818181818204</v>
      </c>
      <c r="R5007" s="53">
        <v>0.89848362208557697</v>
      </c>
      <c r="S5007" s="53">
        <v>5.7470703383426347</v>
      </c>
      <c r="T5007" s="53">
        <v>9.0909090909090662E-3</v>
      </c>
      <c r="U5007" s="53">
        <v>9.2644840428200356E-2</v>
      </c>
      <c r="V5007" s="53">
        <v>10.51036457865402</v>
      </c>
      <c r="W5007" s="53">
        <v>8.6502875396724814</v>
      </c>
    </row>
    <row r="5008" spans="3:23" x14ac:dyDescent="0.25">
      <c r="C5008" s="70">
        <v>0</v>
      </c>
      <c r="D5008" s="53">
        <v>3834</v>
      </c>
      <c r="E5008" s="53">
        <v>7404</v>
      </c>
      <c r="F5008" s="53">
        <v>503.291</v>
      </c>
      <c r="G5008" s="53">
        <v>0.84790907875544697</v>
      </c>
      <c r="H5008" s="53">
        <v>0.51782820097244731</v>
      </c>
      <c r="I5008" s="53">
        <v>0.38552036199095024</v>
      </c>
      <c r="J5008" s="53">
        <v>69.868450780839666</v>
      </c>
      <c r="K5008" s="53">
        <v>236</v>
      </c>
      <c r="L5008" s="53">
        <v>125.29733959311424</v>
      </c>
      <c r="M5008" s="53">
        <v>1357.6986780234402</v>
      </c>
      <c r="N5008" s="53">
        <v>36.846962941651519</v>
      </c>
      <c r="O5008" s="53">
        <v>0.72972140222729032</v>
      </c>
      <c r="P5008" s="53">
        <v>2.9551800336581904</v>
      </c>
      <c r="Q5008" s="53">
        <v>78.729312063808948</v>
      </c>
      <c r="R5008" s="53">
        <v>0.98678280479135916</v>
      </c>
      <c r="S5008" s="53">
        <v>7.0327226825257458</v>
      </c>
      <c r="T5008" s="53">
        <v>9.3303340228572383E-4</v>
      </c>
      <c r="U5008" s="53">
        <v>0.31630007137214128</v>
      </c>
      <c r="V5008" s="53">
        <v>149.84896081946795</v>
      </c>
      <c r="W5008" s="53">
        <v>79.441178886890711</v>
      </c>
    </row>
    <row r="5009" spans="3:23" x14ac:dyDescent="0.25">
      <c r="C5009" s="70">
        <v>0</v>
      </c>
      <c r="D5009" s="53">
        <v>79</v>
      </c>
      <c r="E5009" s="53">
        <v>87</v>
      </c>
      <c r="F5009" s="53">
        <v>31.864999999999998</v>
      </c>
      <c r="G5009" s="53">
        <v>0.76097054786147689</v>
      </c>
      <c r="H5009" s="53">
        <v>0.90804597701149425</v>
      </c>
      <c r="I5009" s="53">
        <v>0.67521367521367526</v>
      </c>
      <c r="J5009" s="53">
        <v>10.029253413593549</v>
      </c>
      <c r="K5009" s="53">
        <v>125</v>
      </c>
      <c r="L5009" s="53">
        <v>94.708860759493675</v>
      </c>
      <c r="M5009" s="53">
        <v>209.59363842908158</v>
      </c>
      <c r="N5009" s="53">
        <v>14.477349150624281</v>
      </c>
      <c r="O5009" s="53">
        <v>0.32185006684838813</v>
      </c>
      <c r="P5009" s="53">
        <v>2.2427439142643792</v>
      </c>
      <c r="Q5009" s="53">
        <v>145.98412698412699</v>
      </c>
      <c r="R5009" s="53">
        <v>0.87543804147276216</v>
      </c>
      <c r="S5009" s="53">
        <v>5.2337892923165876</v>
      </c>
      <c r="T5009" s="53">
        <v>8.3144368858654467E-3</v>
      </c>
      <c r="U5009" s="53">
        <v>0.14723133644086916</v>
      </c>
      <c r="V5009" s="53">
        <v>12.634146968644796</v>
      </c>
      <c r="W5009" s="53">
        <v>8.196863044936789</v>
      </c>
    </row>
    <row r="5010" spans="3:23" x14ac:dyDescent="0.25">
      <c r="C5010" s="70">
        <v>0</v>
      </c>
      <c r="D5010" s="53">
        <v>29</v>
      </c>
      <c r="E5010" s="53">
        <v>33</v>
      </c>
      <c r="F5010" s="53">
        <v>17.996000000000002</v>
      </c>
      <c r="G5010" s="53">
        <v>0</v>
      </c>
      <c r="H5010" s="53">
        <v>0.87878787878787878</v>
      </c>
      <c r="I5010" s="53">
        <v>0.59183673469387754</v>
      </c>
      <c r="J5010" s="53">
        <v>6.0765077797464979</v>
      </c>
      <c r="K5010" s="53">
        <v>150</v>
      </c>
      <c r="L5010" s="53">
        <v>111.13793103448276</v>
      </c>
      <c r="M5010" s="53">
        <v>489.83743842364532</v>
      </c>
      <c r="N5010" s="53">
        <v>22.13227142485934</v>
      </c>
      <c r="O5010" s="53">
        <v>6.8388586385397063E-2</v>
      </c>
      <c r="P5010" s="53">
        <v>2.0016639790612518</v>
      </c>
      <c r="Q5010" s="53">
        <v>376.64285714285711</v>
      </c>
      <c r="R5010" s="53">
        <v>0.82277388933376971</v>
      </c>
      <c r="S5010" s="53">
        <v>4.582118926162055</v>
      </c>
      <c r="T5010" s="53">
        <v>1.9132653061224504E-2</v>
      </c>
      <c r="U5010" s="53">
        <v>0.11673125683926808</v>
      </c>
      <c r="V5010" s="53">
        <v>6.2330229193099944</v>
      </c>
      <c r="W5010" s="53">
        <v>6.2330229193099944</v>
      </c>
    </row>
    <row r="5011" spans="3:23" x14ac:dyDescent="0.25">
      <c r="C5011" s="70">
        <v>1</v>
      </c>
      <c r="D5011" s="53">
        <v>58</v>
      </c>
      <c r="E5011" s="53">
        <v>62</v>
      </c>
      <c r="F5011" s="53">
        <v>24.462999999999997</v>
      </c>
      <c r="G5011" s="53">
        <v>0.35223150850765261</v>
      </c>
      <c r="H5011" s="53">
        <v>0.93548387096774188</v>
      </c>
      <c r="I5011" s="53">
        <v>0.71604938271604934</v>
      </c>
      <c r="J5011" s="53">
        <v>8.5934797139831218</v>
      </c>
      <c r="K5011" s="53">
        <v>196</v>
      </c>
      <c r="L5011" s="53">
        <v>129.58620689655172</v>
      </c>
      <c r="M5011" s="53">
        <v>1331.8959467634604</v>
      </c>
      <c r="N5011" s="53">
        <v>36.495149633389097</v>
      </c>
      <c r="O5011" s="53">
        <v>0.24138881987779173</v>
      </c>
      <c r="P5011" s="53">
        <v>1.904127989362346</v>
      </c>
      <c r="Q5011" s="53">
        <v>509.26666666666665</v>
      </c>
      <c r="R5011" s="53">
        <v>0.88703861523549288</v>
      </c>
      <c r="S5011" s="53">
        <v>5.5691036244006149</v>
      </c>
      <c r="T5011" s="53">
        <v>1.1111111111111134E-2</v>
      </c>
      <c r="U5011" s="53">
        <v>0.10315372464470027</v>
      </c>
      <c r="V5011" s="53">
        <v>8.9724994915818588</v>
      </c>
      <c r="W5011" s="53">
        <v>8.3974780578967678</v>
      </c>
    </row>
    <row r="5012" spans="3:23" x14ac:dyDescent="0.25">
      <c r="C5012" s="70">
        <v>0</v>
      </c>
      <c r="D5012" s="53">
        <v>3876</v>
      </c>
      <c r="E5012" s="53">
        <v>7519</v>
      </c>
      <c r="F5012" s="53">
        <v>500.75999999999993</v>
      </c>
      <c r="G5012" s="53">
        <v>0.84563698345049065</v>
      </c>
      <c r="H5012" s="53">
        <v>0.51549408165979516</v>
      </c>
      <c r="I5012" s="53">
        <v>0.38194718171068193</v>
      </c>
      <c r="J5012" s="53">
        <v>70.250099468922386</v>
      </c>
      <c r="K5012" s="53">
        <v>240</v>
      </c>
      <c r="L5012" s="53">
        <v>126.13854489164086</v>
      </c>
      <c r="M5012" s="53">
        <v>1394.2613164885468</v>
      </c>
      <c r="N5012" s="53">
        <v>37.339808736635845</v>
      </c>
      <c r="O5012" s="53">
        <v>0.75220981710972912</v>
      </c>
      <c r="P5012" s="53">
        <v>3.0165675087286807</v>
      </c>
      <c r="Q5012" s="53">
        <v>85.21633769786996</v>
      </c>
      <c r="R5012" s="53">
        <v>0.98577458367929982</v>
      </c>
      <c r="S5012" s="53">
        <v>7.0505000407290321</v>
      </c>
      <c r="T5012" s="53">
        <v>8.8129293011388532E-4</v>
      </c>
      <c r="U5012" s="53">
        <v>0.30968094718013001</v>
      </c>
      <c r="V5012" s="53">
        <v>149.76992454901551</v>
      </c>
      <c r="W5012" s="53">
        <v>79.94096408506762</v>
      </c>
    </row>
    <row r="5013" spans="3:23" x14ac:dyDescent="0.25">
      <c r="C5013" s="70">
        <v>0</v>
      </c>
      <c r="D5013" s="53">
        <v>29</v>
      </c>
      <c r="E5013" s="53">
        <v>33</v>
      </c>
      <c r="F5013" s="53">
        <v>17.996000000000002</v>
      </c>
      <c r="G5013" s="53">
        <v>0</v>
      </c>
      <c r="H5013" s="53">
        <v>0.87878787878787878</v>
      </c>
      <c r="I5013" s="53">
        <v>0.59183673469387754</v>
      </c>
      <c r="J5013" s="53">
        <v>6.0765077797464979</v>
      </c>
      <c r="K5013" s="53">
        <v>160</v>
      </c>
      <c r="L5013" s="53">
        <v>112.72413793103448</v>
      </c>
      <c r="M5013" s="53">
        <v>607.2068965517243</v>
      </c>
      <c r="N5013" s="53">
        <v>24.641568467768529</v>
      </c>
      <c r="O5013" s="53">
        <v>-6.0509069987060328E-3</v>
      </c>
      <c r="P5013" s="53">
        <v>2.1999940863382328</v>
      </c>
      <c r="Q5013" s="53">
        <v>480.35714285714283</v>
      </c>
      <c r="R5013" s="53">
        <v>0.79909858897065988</v>
      </c>
      <c r="S5013" s="53">
        <v>4.5131534089206751</v>
      </c>
      <c r="T5013" s="53">
        <v>1.785714285714287E-2</v>
      </c>
      <c r="U5013" s="53">
        <v>8.2715346528388384E-2</v>
      </c>
      <c r="V5013" s="53">
        <v>6.2330229193099944</v>
      </c>
      <c r="W5013" s="53">
        <v>6.2330229193099944</v>
      </c>
    </row>
    <row r="5014" spans="3:23" x14ac:dyDescent="0.25">
      <c r="C5014" s="70">
        <v>1</v>
      </c>
      <c r="D5014" s="53">
        <v>60</v>
      </c>
      <c r="E5014" s="53">
        <v>64</v>
      </c>
      <c r="F5014" s="53">
        <v>25.588000000000001</v>
      </c>
      <c r="G5014" s="53">
        <v>0.44784430871677505</v>
      </c>
      <c r="H5014" s="53">
        <v>0.9375</v>
      </c>
      <c r="I5014" s="53">
        <v>0.66666666666666663</v>
      </c>
      <c r="J5014" s="53">
        <v>8.7403874447366334</v>
      </c>
      <c r="K5014" s="53">
        <v>200</v>
      </c>
      <c r="L5014" s="53">
        <v>128.91666666666666</v>
      </c>
      <c r="M5014" s="53">
        <v>1347.6031073446322</v>
      </c>
      <c r="N5014" s="53">
        <v>36.709714073316235</v>
      </c>
      <c r="O5014" s="53">
        <v>0.28185353953061693</v>
      </c>
      <c r="P5014" s="53">
        <v>1.9217048350502925</v>
      </c>
      <c r="Q5014" s="53">
        <v>487.15151515151513</v>
      </c>
      <c r="R5014" s="53">
        <v>0.8927708320217379</v>
      </c>
      <c r="S5014" s="53">
        <v>5.515061012203069</v>
      </c>
      <c r="T5014" s="53">
        <v>1.0305070911131536E-2</v>
      </c>
      <c r="U5014" s="53">
        <v>0.10988701285524478</v>
      </c>
      <c r="V5014" s="53">
        <v>9.3472248008319099</v>
      </c>
      <c r="W5014" s="53">
        <v>8.3574617139709684</v>
      </c>
    </row>
    <row r="5015" spans="3:23" x14ac:dyDescent="0.25">
      <c r="C5015" s="70">
        <v>0</v>
      </c>
      <c r="D5015" s="53">
        <v>3907</v>
      </c>
      <c r="E5015" s="53">
        <v>7467</v>
      </c>
      <c r="F5015" s="53">
        <v>520.68999999999994</v>
      </c>
      <c r="G5015" s="53">
        <v>0.84311820141428462</v>
      </c>
      <c r="H5015" s="53">
        <v>0.52323556984063213</v>
      </c>
      <c r="I5015" s="53">
        <v>0.38625803262481462</v>
      </c>
      <c r="J5015" s="53">
        <v>70.530467893530101</v>
      </c>
      <c r="K5015" s="53">
        <v>245</v>
      </c>
      <c r="L5015" s="53">
        <v>128.3711287432813</v>
      </c>
      <c r="M5015" s="53">
        <v>1450.0670413011783</v>
      </c>
      <c r="N5015" s="53">
        <v>38.079745814555778</v>
      </c>
      <c r="O5015" s="53">
        <v>0.71807889890439558</v>
      </c>
      <c r="P5015" s="53">
        <v>2.9226781549184557</v>
      </c>
      <c r="Q5015" s="53">
        <v>89.621862745097772</v>
      </c>
      <c r="R5015" s="53">
        <v>0.98543098046015165</v>
      </c>
      <c r="S5015" s="53">
        <v>7.0769310359799169</v>
      </c>
      <c r="T5015" s="53">
        <v>8.1405228758181319E-4</v>
      </c>
      <c r="U5015" s="53">
        <v>0.30668512994778874</v>
      </c>
      <c r="V5015" s="53">
        <v>147.69565164473414</v>
      </c>
      <c r="W5015" s="53">
        <v>79.420128081356893</v>
      </c>
    </row>
    <row r="5016" spans="3:23" x14ac:dyDescent="0.25">
      <c r="C5016" s="70">
        <v>1</v>
      </c>
      <c r="D5016" s="53">
        <v>54</v>
      </c>
      <c r="E5016" s="53">
        <v>58</v>
      </c>
      <c r="F5016" s="53">
        <v>24.273</v>
      </c>
      <c r="G5016" s="53">
        <v>0.50028663442978794</v>
      </c>
      <c r="H5016" s="53">
        <v>0.93103448275862066</v>
      </c>
      <c r="I5016" s="53">
        <v>0.66666666666666663</v>
      </c>
      <c r="J5016" s="53">
        <v>8.291859587312052</v>
      </c>
      <c r="K5016" s="53">
        <v>203</v>
      </c>
      <c r="L5016" s="53">
        <v>135.0185185185185</v>
      </c>
      <c r="M5016" s="53">
        <v>1164.0939902166322</v>
      </c>
      <c r="N5016" s="53">
        <v>34.118821641677961</v>
      </c>
      <c r="O5016" s="53">
        <v>0.25080358528470542</v>
      </c>
      <c r="P5016" s="53">
        <v>1.9546358398336663</v>
      </c>
      <c r="Q5016" s="53">
        <v>516.34444444444443</v>
      </c>
      <c r="R5016" s="53">
        <v>0.87252904808225773</v>
      </c>
      <c r="S5016" s="53">
        <v>5.370537733604885</v>
      </c>
      <c r="T5016" s="53">
        <v>1.1111111111111134E-2</v>
      </c>
      <c r="U5016" s="53">
        <v>7.700040632681697E-2</v>
      </c>
      <c r="V5016" s="53">
        <v>9.0184995056457886</v>
      </c>
      <c r="W5016" s="53">
        <v>7.8087566477697203</v>
      </c>
    </row>
    <row r="5017" spans="3:23" x14ac:dyDescent="0.25">
      <c r="C5017" s="70">
        <v>0</v>
      </c>
      <c r="D5017" s="53">
        <v>3890</v>
      </c>
      <c r="E5017" s="53">
        <v>7533</v>
      </c>
      <c r="F5017" s="53">
        <v>527.22499999999991</v>
      </c>
      <c r="G5017" s="53">
        <v>0.83586952314987539</v>
      </c>
      <c r="H5017" s="53">
        <v>0.51639453073144825</v>
      </c>
      <c r="I5017" s="53">
        <v>0.38915566226490594</v>
      </c>
      <c r="J5017" s="53">
        <v>70.376855776738012</v>
      </c>
      <c r="K5017" s="53">
        <v>239</v>
      </c>
      <c r="L5017" s="53">
        <v>130.89845758354755</v>
      </c>
      <c r="M5017" s="53">
        <v>1552.6492390705851</v>
      </c>
      <c r="N5017" s="53">
        <v>39.403670375620912</v>
      </c>
      <c r="O5017" s="53">
        <v>0.6519012831702331</v>
      </c>
      <c r="P5017" s="53">
        <v>2.6966462560935485</v>
      </c>
      <c r="Q5017" s="53">
        <v>89.44940476190547</v>
      </c>
      <c r="R5017" s="53">
        <v>0.98591310848345892</v>
      </c>
      <c r="S5017" s="53">
        <v>7.1112158669049199</v>
      </c>
      <c r="T5017" s="53">
        <v>7.9156431090947712E-4</v>
      </c>
      <c r="U5017" s="53">
        <v>0.30052645869461664</v>
      </c>
      <c r="V5017" s="53">
        <v>146.955271396608</v>
      </c>
      <c r="W5017" s="53">
        <v>80.667888795208327</v>
      </c>
    </row>
    <row r="5018" spans="3:23" x14ac:dyDescent="0.25">
      <c r="C5018" s="70">
        <v>1</v>
      </c>
      <c r="D5018" s="53">
        <v>75</v>
      </c>
      <c r="E5018" s="53">
        <v>81</v>
      </c>
      <c r="F5018" s="53">
        <v>29.053000000000001</v>
      </c>
      <c r="G5018" s="53">
        <v>0.50246917877081732</v>
      </c>
      <c r="H5018" s="53">
        <v>0.92592592592592593</v>
      </c>
      <c r="I5018" s="53">
        <v>0.68181818181818177</v>
      </c>
      <c r="J5018" s="53">
        <v>9.7720502380583998</v>
      </c>
      <c r="K5018" s="53">
        <v>214</v>
      </c>
      <c r="L5018" s="53">
        <v>128.86666666666667</v>
      </c>
      <c r="M5018" s="53">
        <v>1486.198198198198</v>
      </c>
      <c r="N5018" s="53">
        <v>38.551241201784904</v>
      </c>
      <c r="O5018" s="53">
        <v>0.49925316313319196</v>
      </c>
      <c r="P5018" s="53">
        <v>2.1596610215571994</v>
      </c>
      <c r="Q5018" s="53">
        <v>510.6333333333335</v>
      </c>
      <c r="R5018" s="53">
        <v>0.89211046725084531</v>
      </c>
      <c r="S5018" s="53">
        <v>5.6854201904670374</v>
      </c>
      <c r="T5018" s="53">
        <v>8.3333333333333141E-3</v>
      </c>
      <c r="U5018" s="53">
        <v>8.8000929181706336E-2</v>
      </c>
      <c r="V5018" s="53">
        <v>10.662432106311089</v>
      </c>
      <c r="W5018" s="53">
        <v>9.218686784068046</v>
      </c>
    </row>
    <row r="5019" spans="3:23" x14ac:dyDescent="0.25">
      <c r="C5019" s="70">
        <v>0</v>
      </c>
      <c r="D5019" s="53">
        <v>3785</v>
      </c>
      <c r="E5019" s="53">
        <v>7460</v>
      </c>
      <c r="F5019" s="53">
        <v>516.01900000000001</v>
      </c>
      <c r="G5019" s="53">
        <v>0.82644276393596838</v>
      </c>
      <c r="H5019" s="53">
        <v>0.50737265415549593</v>
      </c>
      <c r="I5019" s="53">
        <v>0.3723927587563951</v>
      </c>
      <c r="J5019" s="53">
        <v>69.420542181854145</v>
      </c>
      <c r="K5019" s="53">
        <v>251</v>
      </c>
      <c r="L5019" s="53">
        <v>133.93606340819022</v>
      </c>
      <c r="M5019" s="53">
        <v>1676.2110273109872</v>
      </c>
      <c r="N5019" s="53">
        <v>40.941556239485905</v>
      </c>
      <c r="O5019" s="53">
        <v>0.63251423821843555</v>
      </c>
      <c r="P5019" s="53">
        <v>2.6011877808824928</v>
      </c>
      <c r="Q5019" s="53">
        <v>90.418325526932293</v>
      </c>
      <c r="R5019" s="53">
        <v>0.98597966034058337</v>
      </c>
      <c r="S5019" s="53">
        <v>7.1596784818508974</v>
      </c>
      <c r="T5019" s="53">
        <v>7.2128085310974109E-4</v>
      </c>
      <c r="U5019" s="53">
        <v>0.29559149777296412</v>
      </c>
      <c r="V5019" s="53">
        <v>144.13591950853527</v>
      </c>
      <c r="W5019" s="53">
        <v>81.151512608555251</v>
      </c>
    </row>
    <row r="5020" spans="3:23" x14ac:dyDescent="0.25">
      <c r="C5020" s="70">
        <v>1</v>
      </c>
      <c r="D5020" s="53">
        <v>81</v>
      </c>
      <c r="E5020" s="53">
        <v>85</v>
      </c>
      <c r="F5020" s="53">
        <v>29.053000000000001</v>
      </c>
      <c r="G5020" s="53">
        <v>0.41054587745123916</v>
      </c>
      <c r="H5020" s="53">
        <v>0.95294117647058818</v>
      </c>
      <c r="I5020" s="53">
        <v>0.73636363636363633</v>
      </c>
      <c r="J5020" s="53">
        <v>10.155412503859614</v>
      </c>
      <c r="K5020" s="53">
        <v>193</v>
      </c>
      <c r="L5020" s="53">
        <v>125.74074074074075</v>
      </c>
      <c r="M5020" s="53">
        <v>1161.2694444444446</v>
      </c>
      <c r="N5020" s="53">
        <v>34.077403722179959</v>
      </c>
      <c r="O5020" s="53">
        <v>0.29440377031444276</v>
      </c>
      <c r="P5020" s="53">
        <v>1.8816071108154218</v>
      </c>
      <c r="Q5020" s="53">
        <v>429.26666666666705</v>
      </c>
      <c r="R5020" s="53">
        <v>0.90404280737419118</v>
      </c>
      <c r="S5020" s="53">
        <v>5.728618212707743</v>
      </c>
      <c r="T5020" s="53">
        <v>8.3333333333333141E-3</v>
      </c>
      <c r="U5020" s="53">
        <v>0.10312021581615589</v>
      </c>
      <c r="V5020" s="53">
        <v>10.703134619130624</v>
      </c>
      <c r="W5020" s="53">
        <v>9.7595456660623299</v>
      </c>
    </row>
    <row r="5021" spans="3:23" x14ac:dyDescent="0.25">
      <c r="C5021" s="70">
        <v>0</v>
      </c>
      <c r="D5021" s="53">
        <v>3690</v>
      </c>
      <c r="E5021" s="53">
        <v>7774</v>
      </c>
      <c r="F5021" s="53">
        <v>461.28700000000003</v>
      </c>
      <c r="G5021" s="53">
        <v>0.84594954610978668</v>
      </c>
      <c r="H5021" s="53">
        <v>0.47465912014406997</v>
      </c>
      <c r="I5021" s="53">
        <v>0.36007025761124123</v>
      </c>
      <c r="J5021" s="53">
        <v>68.5438102243576</v>
      </c>
      <c r="K5021" s="53">
        <v>253</v>
      </c>
      <c r="L5021" s="53">
        <v>135.44336043360434</v>
      </c>
      <c r="M5021" s="53">
        <v>1797.6895262484909</v>
      </c>
      <c r="N5021" s="53">
        <v>42.39916893346485</v>
      </c>
      <c r="O5021" s="53">
        <v>0.58239841404065396</v>
      </c>
      <c r="P5021" s="53">
        <v>2.5440111342545908</v>
      </c>
      <c r="Q5021" s="53">
        <v>87.327138985676328</v>
      </c>
      <c r="R5021" s="53">
        <v>0.98660246192281165</v>
      </c>
      <c r="S5021" s="53">
        <v>7.2042235499411573</v>
      </c>
      <c r="T5021" s="53">
        <v>6.7445291730716748E-4</v>
      </c>
      <c r="U5021" s="53">
        <v>0.29346132523640595</v>
      </c>
      <c r="V5021" s="53">
        <v>150.41843381451611</v>
      </c>
      <c r="W5021" s="53">
        <v>80.212576564752894</v>
      </c>
    </row>
    <row r="5022" spans="3:23" x14ac:dyDescent="0.25">
      <c r="C5022" s="70">
        <v>0</v>
      </c>
      <c r="D5022" s="53">
        <v>43</v>
      </c>
      <c r="E5022" s="53">
        <v>47</v>
      </c>
      <c r="F5022" s="53">
        <v>21.552</v>
      </c>
      <c r="G5022" s="53">
        <v>0.53810701977690156</v>
      </c>
      <c r="H5022" s="53">
        <v>0.91489361702127658</v>
      </c>
      <c r="I5022" s="53">
        <v>0.68253968253968256</v>
      </c>
      <c r="J5022" s="53">
        <v>7.399277020331918</v>
      </c>
      <c r="K5022" s="53">
        <v>162</v>
      </c>
      <c r="L5022" s="53">
        <v>115.86046511627907</v>
      </c>
      <c r="M5022" s="53">
        <v>508.17054263565888</v>
      </c>
      <c r="N5022" s="53">
        <v>22.542638324642901</v>
      </c>
      <c r="O5022" s="53">
        <v>0.25290750379790644</v>
      </c>
      <c r="P5022" s="53">
        <v>2.2831328192674127</v>
      </c>
      <c r="Q5022" s="53">
        <v>68.777777777777786</v>
      </c>
      <c r="R5022" s="53">
        <v>0.97723997238298299</v>
      </c>
      <c r="S5022" s="53">
        <v>5.0366162081401562</v>
      </c>
      <c r="T5022" s="53">
        <v>1.4274691358024717E-2</v>
      </c>
      <c r="U5022" s="53">
        <v>0.20821447411520927</v>
      </c>
      <c r="V5022" s="53">
        <v>8.1744544421237428</v>
      </c>
      <c r="W5022" s="53">
        <v>6.8900557484721601</v>
      </c>
    </row>
    <row r="5023" spans="3:23" x14ac:dyDescent="0.25">
      <c r="C5023" s="70">
        <v>0</v>
      </c>
      <c r="D5023" s="53">
        <v>51</v>
      </c>
      <c r="E5023" s="53">
        <v>57</v>
      </c>
      <c r="F5023" s="53">
        <v>25.125</v>
      </c>
      <c r="G5023" s="53">
        <v>0.75455347886751389</v>
      </c>
      <c r="H5023" s="53">
        <v>0.89473684210526316</v>
      </c>
      <c r="I5023" s="53">
        <v>0.56666666666666665</v>
      </c>
      <c r="J5023" s="53">
        <v>8.0582390620713973</v>
      </c>
      <c r="K5023" s="53">
        <v>131</v>
      </c>
      <c r="L5023" s="53">
        <v>105.58823529411765</v>
      </c>
      <c r="M5023" s="53">
        <v>226.96705882352944</v>
      </c>
      <c r="N5023" s="53">
        <v>15.065425942320033</v>
      </c>
      <c r="O5023" s="53">
        <v>-0.1799638980330254</v>
      </c>
      <c r="P5023" s="53">
        <v>1.9900842392172096</v>
      </c>
      <c r="Q5023" s="53">
        <v>180.82828282828285</v>
      </c>
      <c r="R5023" s="53">
        <v>0.87643602345973026</v>
      </c>
      <c r="S5023" s="53">
        <v>5.0153709301219491</v>
      </c>
      <c r="T5023" s="53">
        <v>1.0305070911131536E-2</v>
      </c>
      <c r="U5023" s="53">
        <v>0.11912678650918844</v>
      </c>
      <c r="V5023" s="53">
        <v>10.120211309358618</v>
      </c>
      <c r="W5023" s="53">
        <v>6.6412728957631684</v>
      </c>
    </row>
    <row r="5024" spans="3:23" x14ac:dyDescent="0.25">
      <c r="C5024" s="70">
        <v>0</v>
      </c>
      <c r="D5024" s="53">
        <v>232</v>
      </c>
      <c r="E5024" s="53">
        <v>273</v>
      </c>
      <c r="F5024" s="53">
        <v>73.570999999999998</v>
      </c>
      <c r="G5024" s="53">
        <v>0.9728093879501577</v>
      </c>
      <c r="H5024" s="53">
        <v>0.8498168498168498</v>
      </c>
      <c r="I5024" s="53">
        <v>0.56862745098039214</v>
      </c>
      <c r="J5024" s="53">
        <v>17.186959427966244</v>
      </c>
      <c r="K5024" s="53">
        <v>156</v>
      </c>
      <c r="L5024" s="53">
        <v>106.13793103448276</v>
      </c>
      <c r="M5024" s="53">
        <v>366.2925809822363</v>
      </c>
      <c r="N5024" s="53">
        <v>19.138771668585115</v>
      </c>
      <c r="O5024" s="53">
        <v>0.38572588748192421</v>
      </c>
      <c r="P5024" s="53">
        <v>2.6297163682944786</v>
      </c>
      <c r="Q5024" s="53">
        <v>215.29761904761926</v>
      </c>
      <c r="R5024" s="53">
        <v>0.92203206404261551</v>
      </c>
      <c r="S5024" s="53">
        <v>5.9144016600881821</v>
      </c>
      <c r="T5024" s="53">
        <v>2.675736961451246E-3</v>
      </c>
      <c r="U5024" s="53">
        <v>0.13295545093270486</v>
      </c>
      <c r="V5024" s="53">
        <v>37.190355981965183</v>
      </c>
      <c r="W5024" s="53">
        <v>8.6135541858141025</v>
      </c>
    </row>
    <row r="5025" spans="3:23" x14ac:dyDescent="0.25">
      <c r="C5025" s="70">
        <v>1</v>
      </c>
      <c r="D5025" s="53">
        <v>64</v>
      </c>
      <c r="E5025" s="53">
        <v>68</v>
      </c>
      <c r="F5025" s="53">
        <v>25.777999999999999</v>
      </c>
      <c r="G5025" s="53">
        <v>0.50673931898020219</v>
      </c>
      <c r="H5025" s="53">
        <v>0.94117647058823528</v>
      </c>
      <c r="I5025" s="53">
        <v>0.71111111111111114</v>
      </c>
      <c r="J5025" s="53">
        <v>9.0270333367641005</v>
      </c>
      <c r="K5025" s="53">
        <v>181</v>
      </c>
      <c r="L5025" s="53">
        <v>126.3125</v>
      </c>
      <c r="M5025" s="53">
        <v>972.21825396825398</v>
      </c>
      <c r="N5025" s="53">
        <v>31.18041458942222</v>
      </c>
      <c r="O5025" s="53">
        <v>0.14960226482852534</v>
      </c>
      <c r="P5025" s="53">
        <v>1.8009939213697705</v>
      </c>
      <c r="Q5025" s="53">
        <v>376.05050505050508</v>
      </c>
      <c r="R5025" s="53">
        <v>0.90694490494485525</v>
      </c>
      <c r="S5025" s="53">
        <v>5.3575091331443163</v>
      </c>
      <c r="T5025" s="53">
        <v>1.0509131721252951E-2</v>
      </c>
      <c r="U5025" s="53">
        <v>0.11494720211085824</v>
      </c>
      <c r="V5025" s="53">
        <v>9.8072637554295348</v>
      </c>
      <c r="W5025" s="53">
        <v>8.4548355571297105</v>
      </c>
    </row>
    <row r="5026" spans="3:23" x14ac:dyDescent="0.25">
      <c r="C5026" s="70">
        <v>0</v>
      </c>
      <c r="D5026" s="53">
        <v>29</v>
      </c>
      <c r="E5026" s="53">
        <v>33</v>
      </c>
      <c r="F5026" s="53">
        <v>17.996000000000002</v>
      </c>
      <c r="G5026" s="53">
        <v>0</v>
      </c>
      <c r="H5026" s="53">
        <v>0.87878787878787878</v>
      </c>
      <c r="I5026" s="53">
        <v>0.59183673469387754</v>
      </c>
      <c r="J5026" s="53">
        <v>6.0765077797464979</v>
      </c>
      <c r="K5026" s="53">
        <v>131</v>
      </c>
      <c r="L5026" s="53">
        <v>110.10344827586206</v>
      </c>
      <c r="M5026" s="53">
        <v>248.31034482758614</v>
      </c>
      <c r="N5026" s="53">
        <v>15.757866125449414</v>
      </c>
      <c r="O5026" s="53">
        <v>-0.59948305722885253</v>
      </c>
      <c r="P5026" s="53">
        <v>2.2268206239975026</v>
      </c>
      <c r="Q5026" s="53">
        <v>61.607142857142847</v>
      </c>
      <c r="R5026" s="53">
        <v>0.95176000690979501</v>
      </c>
      <c r="S5026" s="53">
        <v>4.3491917709150387</v>
      </c>
      <c r="T5026" s="53">
        <v>1.9132653061224504E-2</v>
      </c>
      <c r="U5026" s="53">
        <v>0.21485538999982268</v>
      </c>
      <c r="V5026" s="53">
        <v>6.2330229193099944</v>
      </c>
      <c r="W5026" s="53">
        <v>6.2330229193099944</v>
      </c>
    </row>
    <row r="5027" spans="3:23" x14ac:dyDescent="0.25">
      <c r="C5027" s="70">
        <v>0</v>
      </c>
      <c r="D5027" s="53">
        <v>3767</v>
      </c>
      <c r="E5027" s="53">
        <v>7373</v>
      </c>
      <c r="F5027" s="53">
        <v>499.90899999999993</v>
      </c>
      <c r="G5027" s="53">
        <v>0.81287679110303002</v>
      </c>
      <c r="H5027" s="53">
        <v>0.51091821510918212</v>
      </c>
      <c r="I5027" s="53">
        <v>0.38537084398976984</v>
      </c>
      <c r="J5027" s="53">
        <v>69.255276802691057</v>
      </c>
      <c r="K5027" s="53">
        <v>255</v>
      </c>
      <c r="L5027" s="53">
        <v>135.70347756835679</v>
      </c>
      <c r="M5027" s="53">
        <v>1745.7997303355908</v>
      </c>
      <c r="N5027" s="53">
        <v>41.782768342171764</v>
      </c>
      <c r="O5027" s="53">
        <v>0.63816106755245039</v>
      </c>
      <c r="P5027" s="53">
        <v>2.6856093611479515</v>
      </c>
      <c r="Q5027" s="53">
        <v>89.69533468559834</v>
      </c>
      <c r="R5027" s="53">
        <v>0.98651880970592731</v>
      </c>
      <c r="S5027" s="53">
        <v>7.1940448226869389</v>
      </c>
      <c r="T5027" s="53">
        <v>7.215211747426093E-4</v>
      </c>
      <c r="U5027" s="53">
        <v>0.29064232534432394</v>
      </c>
      <c r="V5027" s="53">
        <v>139.53935203191614</v>
      </c>
      <c r="W5027" s="53">
        <v>81.272697525104022</v>
      </c>
    </row>
    <row r="5028" spans="3:23" x14ac:dyDescent="0.25">
      <c r="C5028" s="70">
        <v>0</v>
      </c>
      <c r="D5028" s="53">
        <v>96</v>
      </c>
      <c r="E5028" s="53">
        <v>102</v>
      </c>
      <c r="F5028" s="53">
        <v>35.76</v>
      </c>
      <c r="G5028" s="53">
        <v>0.8533977946549004</v>
      </c>
      <c r="H5028" s="53">
        <v>0.94117647058823528</v>
      </c>
      <c r="I5028" s="53">
        <v>0.75</v>
      </c>
      <c r="J5028" s="53">
        <v>11.055812783082734</v>
      </c>
      <c r="K5028" s="53">
        <v>157</v>
      </c>
      <c r="L5028" s="53">
        <v>111.25</v>
      </c>
      <c r="M5028" s="53">
        <v>551.11578947368423</v>
      </c>
      <c r="N5028" s="53">
        <v>23.475855457760943</v>
      </c>
      <c r="O5028" s="53">
        <v>0.29399880099065323</v>
      </c>
      <c r="P5028" s="53">
        <v>2.0215449005501172</v>
      </c>
      <c r="Q5028" s="53">
        <v>56.048611111111136</v>
      </c>
      <c r="R5028" s="53">
        <v>0.97103540852110215</v>
      </c>
      <c r="S5028" s="53">
        <v>5.6511214539321539</v>
      </c>
      <c r="T5028" s="53">
        <v>7.0408950617284168E-3</v>
      </c>
      <c r="U5028" s="53">
        <v>0.22012156439239758</v>
      </c>
      <c r="V5028" s="53">
        <v>15.449157532648444</v>
      </c>
      <c r="W5028" s="53">
        <v>8.0530310634685716</v>
      </c>
    </row>
    <row r="5029" spans="3:23" x14ac:dyDescent="0.25">
      <c r="C5029" s="70">
        <v>0</v>
      </c>
      <c r="D5029" s="53">
        <v>90</v>
      </c>
      <c r="E5029" s="53">
        <v>95</v>
      </c>
      <c r="F5029" s="53">
        <v>33.841999999999999</v>
      </c>
      <c r="G5029" s="53">
        <v>0.825581901800305</v>
      </c>
      <c r="H5029" s="53">
        <v>0.94736842105263153</v>
      </c>
      <c r="I5029" s="53">
        <v>0.57692307692307687</v>
      </c>
      <c r="J5029" s="53">
        <v>10.704744696916627</v>
      </c>
      <c r="K5029" s="53">
        <v>149</v>
      </c>
      <c r="L5029" s="53">
        <v>105.48888888888889</v>
      </c>
      <c r="M5029" s="53">
        <v>402.70212234706628</v>
      </c>
      <c r="N5029" s="53">
        <v>20.067439357004826</v>
      </c>
      <c r="O5029" s="53">
        <v>0.38569033881261372</v>
      </c>
      <c r="P5029" s="53">
        <v>2.1657010185356187</v>
      </c>
      <c r="Q5029" s="53">
        <v>156.48809523809527</v>
      </c>
      <c r="R5029" s="53">
        <v>0.92940282268817831</v>
      </c>
      <c r="S5029" s="53">
        <v>5.5442507350502908</v>
      </c>
      <c r="T5029" s="53">
        <v>6.0941043083900161E-3</v>
      </c>
      <c r="U5029" s="53">
        <v>0.15749266471291506</v>
      </c>
      <c r="V5029" s="53">
        <v>14.398029099482097</v>
      </c>
      <c r="W5029" s="53">
        <v>8.1245530947085545</v>
      </c>
    </row>
    <row r="5030" spans="3:23" x14ac:dyDescent="0.25">
      <c r="C5030" s="70">
        <v>0</v>
      </c>
      <c r="D5030" s="53">
        <v>224</v>
      </c>
      <c r="E5030" s="53">
        <v>244</v>
      </c>
      <c r="F5030" s="53">
        <v>64.845999999999989</v>
      </c>
      <c r="G5030" s="53">
        <v>0.94529680798080229</v>
      </c>
      <c r="H5030" s="53">
        <v>0.91803278688524592</v>
      </c>
      <c r="I5030" s="53">
        <v>0.77241379310344827</v>
      </c>
      <c r="J5030" s="53">
        <v>16.888032982579009</v>
      </c>
      <c r="K5030" s="53">
        <v>181</v>
      </c>
      <c r="L5030" s="53">
        <v>113.14732142857143</v>
      </c>
      <c r="M5030" s="53">
        <v>731.23828875720699</v>
      </c>
      <c r="N5030" s="53">
        <v>27.041418024157071</v>
      </c>
      <c r="O5030" s="53">
        <v>0.43121098310096734</v>
      </c>
      <c r="P5030" s="53">
        <v>2.3709310584908074</v>
      </c>
      <c r="Q5030" s="53">
        <v>45.962382445141031</v>
      </c>
      <c r="R5030" s="53">
        <v>0.97828585495381348</v>
      </c>
      <c r="S5030" s="53">
        <v>6.2384860499462231</v>
      </c>
      <c r="T5030" s="53">
        <v>3.861990349937572E-3</v>
      </c>
      <c r="U5030" s="53">
        <v>0.27358334010325519</v>
      </c>
      <c r="V5030" s="53">
        <v>30.234930245597329</v>
      </c>
      <c r="W5030" s="53">
        <v>9.8629820446238128</v>
      </c>
    </row>
    <row r="5031" spans="3:23" x14ac:dyDescent="0.25">
      <c r="C5031" s="70">
        <v>1</v>
      </c>
      <c r="D5031" s="53">
        <v>67</v>
      </c>
      <c r="E5031" s="53">
        <v>71</v>
      </c>
      <c r="F5031" s="53">
        <v>26.422999999999998</v>
      </c>
      <c r="G5031" s="53">
        <v>0.43138281063974121</v>
      </c>
      <c r="H5031" s="53">
        <v>0.94366197183098588</v>
      </c>
      <c r="I5031" s="53">
        <v>0.74444444444444446</v>
      </c>
      <c r="J5031" s="53">
        <v>9.2361815431083798</v>
      </c>
      <c r="K5031" s="53">
        <v>182</v>
      </c>
      <c r="L5031" s="53">
        <v>122.59701492537313</v>
      </c>
      <c r="M5031" s="53">
        <v>1049.1230212573496</v>
      </c>
      <c r="N5031" s="53">
        <v>32.390168589517245</v>
      </c>
      <c r="O5031" s="53">
        <v>0.24009553504369585</v>
      </c>
      <c r="P5031" s="53">
        <v>1.8683015986553846</v>
      </c>
      <c r="Q5031" s="53">
        <v>352.66666666666663</v>
      </c>
      <c r="R5031" s="53">
        <v>0.90654051194708862</v>
      </c>
      <c r="S5031" s="53">
        <v>5.5957940411394578</v>
      </c>
      <c r="T5031" s="53">
        <v>1.0305070911131534E-2</v>
      </c>
      <c r="U5031" s="53">
        <v>0.1286132781250105</v>
      </c>
      <c r="V5031" s="53">
        <v>9.800800846215429</v>
      </c>
      <c r="W5031" s="53">
        <v>8.8419785146193064</v>
      </c>
    </row>
    <row r="5032" spans="3:23" x14ac:dyDescent="0.25">
      <c r="C5032" s="70">
        <v>0</v>
      </c>
      <c r="D5032" s="53">
        <v>29</v>
      </c>
      <c r="E5032" s="53">
        <v>33</v>
      </c>
      <c r="F5032" s="53">
        <v>17.996000000000002</v>
      </c>
      <c r="G5032" s="53">
        <v>0</v>
      </c>
      <c r="H5032" s="53">
        <v>0.87878787878787878</v>
      </c>
      <c r="I5032" s="53">
        <v>0.59183673469387754</v>
      </c>
      <c r="J5032" s="53">
        <v>6.0765077797464979</v>
      </c>
      <c r="K5032" s="53">
        <v>113</v>
      </c>
      <c r="L5032" s="53">
        <v>91.793103448275858</v>
      </c>
      <c r="M5032" s="53">
        <v>131.74137931034483</v>
      </c>
      <c r="N5032" s="53">
        <v>11.477864753966429</v>
      </c>
      <c r="O5032" s="53">
        <v>0.15599548928528292</v>
      </c>
      <c r="P5032" s="53">
        <v>1.9556606554162057</v>
      </c>
      <c r="Q5032" s="53">
        <v>86.946428571428569</v>
      </c>
      <c r="R5032" s="53">
        <v>0.81598229430822555</v>
      </c>
      <c r="S5032" s="53">
        <v>4.2112607364322798</v>
      </c>
      <c r="T5032" s="53">
        <v>1.8494897959183687E-2</v>
      </c>
      <c r="U5032" s="53">
        <v>0.15633897352647344</v>
      </c>
      <c r="V5032" s="53">
        <v>6.2330229193099944</v>
      </c>
      <c r="W5032" s="53">
        <v>6.2330229193099944</v>
      </c>
    </row>
    <row r="5033" spans="3:23" x14ac:dyDescent="0.25">
      <c r="C5033" s="70">
        <v>0</v>
      </c>
      <c r="D5033" s="53">
        <v>4383</v>
      </c>
      <c r="E5033" s="53">
        <v>8990</v>
      </c>
      <c r="F5033" s="53">
        <v>595.54600000000005</v>
      </c>
      <c r="G5033" s="53">
        <v>0.84990817813968256</v>
      </c>
      <c r="H5033" s="53">
        <v>0.48754171301446053</v>
      </c>
      <c r="I5033" s="53">
        <v>0.39274193548387099</v>
      </c>
      <c r="J5033" s="53">
        <v>74.703473309975479</v>
      </c>
      <c r="K5033" s="53">
        <v>251</v>
      </c>
      <c r="L5033" s="53">
        <v>131.38831850330823</v>
      </c>
      <c r="M5033" s="53">
        <v>1671.0901601796832</v>
      </c>
      <c r="N5033" s="53">
        <v>40.878969656532234</v>
      </c>
      <c r="O5033" s="53">
        <v>0.73549685502235451</v>
      </c>
      <c r="P5033" s="53">
        <v>2.8827569229370344</v>
      </c>
      <c r="Q5033" s="53">
        <v>79.932888888888684</v>
      </c>
      <c r="R5033" s="53">
        <v>0.98729408692527121</v>
      </c>
      <c r="S5033" s="53">
        <v>7.1446805453247668</v>
      </c>
      <c r="T5033" s="53">
        <v>6.5807802469130985E-4</v>
      </c>
      <c r="U5033" s="53">
        <v>0.29825818320551523</v>
      </c>
      <c r="V5033" s="53">
        <v>151.97456808814187</v>
      </c>
      <c r="W5033" s="53">
        <v>80.080083733580565</v>
      </c>
    </row>
    <row r="5034" spans="3:23" x14ac:dyDescent="0.25">
      <c r="C5034" s="70">
        <v>0</v>
      </c>
      <c r="D5034" s="53">
        <v>99</v>
      </c>
      <c r="E5034" s="53">
        <v>110</v>
      </c>
      <c r="F5034" s="53">
        <v>37.124999999999993</v>
      </c>
      <c r="G5034" s="53">
        <v>0.84201724864199523</v>
      </c>
      <c r="H5034" s="53">
        <v>0.9</v>
      </c>
      <c r="I5034" s="53">
        <v>0.55000000000000004</v>
      </c>
      <c r="J5034" s="53">
        <v>11.227230955528665</v>
      </c>
      <c r="K5034" s="53">
        <v>130</v>
      </c>
      <c r="L5034" s="53">
        <v>105.60606060606061</v>
      </c>
      <c r="M5034" s="53">
        <v>238.77179962894257</v>
      </c>
      <c r="N5034" s="53">
        <v>15.45224254368739</v>
      </c>
      <c r="O5034" s="53">
        <v>-0.3069410324759414</v>
      </c>
      <c r="P5034" s="53">
        <v>1.8997019201005119</v>
      </c>
      <c r="Q5034" s="53">
        <v>116.63076923076902</v>
      </c>
      <c r="R5034" s="53">
        <v>0.93919812148840565</v>
      </c>
      <c r="S5034" s="53">
        <v>5.2631103476939414</v>
      </c>
      <c r="T5034" s="53">
        <v>5.8645627876397315E-3</v>
      </c>
      <c r="U5034" s="53">
        <v>0.18105846407005047</v>
      </c>
      <c r="V5034" s="53">
        <v>15.648759252448256</v>
      </c>
      <c r="W5034" s="53">
        <v>8.4417326136630226</v>
      </c>
    </row>
    <row r="5035" spans="3:23" x14ac:dyDescent="0.25">
      <c r="C5035" s="70">
        <v>1</v>
      </c>
      <c r="D5035" s="53">
        <v>58</v>
      </c>
      <c r="E5035" s="53">
        <v>62</v>
      </c>
      <c r="F5035" s="53">
        <v>24.462999999999997</v>
      </c>
      <c r="G5035" s="53">
        <v>0.35223150850765261</v>
      </c>
      <c r="H5035" s="53">
        <v>0.93548387096774188</v>
      </c>
      <c r="I5035" s="53">
        <v>0.71604938271604934</v>
      </c>
      <c r="J5035" s="53">
        <v>8.5934797139831218</v>
      </c>
      <c r="K5035" s="53">
        <v>186</v>
      </c>
      <c r="L5035" s="53">
        <v>132.13793103448276</v>
      </c>
      <c r="M5035" s="53">
        <v>997.91046581972148</v>
      </c>
      <c r="N5035" s="53">
        <v>31.589720888601114</v>
      </c>
      <c r="O5035" s="53">
        <v>7.1339661563132775E-2</v>
      </c>
      <c r="P5035" s="53">
        <v>1.8278408823223682</v>
      </c>
      <c r="Q5035" s="53">
        <v>395.31111111111136</v>
      </c>
      <c r="R5035" s="53">
        <v>0.89593600350319247</v>
      </c>
      <c r="S5035" s="53">
        <v>5.431172589917856</v>
      </c>
      <c r="T5035" s="53">
        <v>1.1111111111111134E-2</v>
      </c>
      <c r="U5035" s="53">
        <v>9.938141211004492E-2</v>
      </c>
      <c r="V5035" s="53">
        <v>8.9724994915818588</v>
      </c>
      <c r="W5035" s="53">
        <v>8.3974780578967678</v>
      </c>
    </row>
    <row r="5036" spans="3:23" x14ac:dyDescent="0.25">
      <c r="C5036" s="70">
        <v>0</v>
      </c>
      <c r="D5036" s="53">
        <v>4529</v>
      </c>
      <c r="E5036" s="53">
        <v>9127</v>
      </c>
      <c r="F5036" s="53">
        <v>578.23500000000001</v>
      </c>
      <c r="G5036" s="53">
        <v>0.85627800416387156</v>
      </c>
      <c r="H5036" s="53">
        <v>0.49622000657390158</v>
      </c>
      <c r="I5036" s="53">
        <v>0.41038419717288871</v>
      </c>
      <c r="J5036" s="53">
        <v>75.937486777648573</v>
      </c>
      <c r="K5036" s="53">
        <v>247</v>
      </c>
      <c r="L5036" s="53">
        <v>130.86575402958709</v>
      </c>
      <c r="M5036" s="53">
        <v>1682.9802072548641</v>
      </c>
      <c r="N5036" s="53">
        <v>41.02414176134419</v>
      </c>
      <c r="O5036" s="53">
        <v>0.75334188962381121</v>
      </c>
      <c r="P5036" s="53">
        <v>2.8071923793904987</v>
      </c>
      <c r="Q5036" s="53">
        <v>78.589213483145386</v>
      </c>
      <c r="R5036" s="53">
        <v>0.98743580872314141</v>
      </c>
      <c r="S5036" s="53">
        <v>7.137872202276565</v>
      </c>
      <c r="T5036" s="53">
        <v>5.8380507511680661E-4</v>
      </c>
      <c r="U5036" s="53">
        <v>0.29399037078144818</v>
      </c>
      <c r="V5036" s="53">
        <v>153.94312135775522</v>
      </c>
      <c r="W5036" s="53">
        <v>79.513966252665597</v>
      </c>
    </row>
    <row r="5037" spans="3:23" x14ac:dyDescent="0.25">
      <c r="C5037" s="70">
        <v>0</v>
      </c>
      <c r="D5037" s="53">
        <v>154</v>
      </c>
      <c r="E5037" s="53">
        <v>194</v>
      </c>
      <c r="F5037" s="53">
        <v>54.658000000000001</v>
      </c>
      <c r="G5037" s="53">
        <v>0.88702274831527728</v>
      </c>
      <c r="H5037" s="53">
        <v>0.79381443298969068</v>
      </c>
      <c r="I5037" s="53">
        <v>0.5641025641025641</v>
      </c>
      <c r="J5037" s="53">
        <v>14.002817212590296</v>
      </c>
      <c r="K5037" s="53">
        <v>129</v>
      </c>
      <c r="L5037" s="53">
        <v>98.694805194805198</v>
      </c>
      <c r="M5037" s="53">
        <v>199.520626432391</v>
      </c>
      <c r="N5037" s="53">
        <v>14.125177040745047</v>
      </c>
      <c r="O5037" s="53">
        <v>0.38470480602808471</v>
      </c>
      <c r="P5037" s="53">
        <v>2.2633139978483676</v>
      </c>
      <c r="Q5037" s="53">
        <v>106.91496598639438</v>
      </c>
      <c r="R5037" s="53">
        <v>0.92033083209747923</v>
      </c>
      <c r="S5037" s="53">
        <v>5.4252200244138153</v>
      </c>
      <c r="T5037" s="53">
        <v>3.9335462075986653E-3</v>
      </c>
      <c r="U5037" s="53">
        <v>0.1848590098398441</v>
      </c>
      <c r="V5037" s="53">
        <v>22.044288628542169</v>
      </c>
      <c r="W5037" s="53">
        <v>10.178415121537709</v>
      </c>
    </row>
    <row r="5038" spans="3:23" x14ac:dyDescent="0.25">
      <c r="C5038" s="70">
        <v>1</v>
      </c>
      <c r="D5038" s="53">
        <v>58</v>
      </c>
      <c r="E5038" s="53">
        <v>62</v>
      </c>
      <c r="F5038" s="53">
        <v>24.462999999999997</v>
      </c>
      <c r="G5038" s="53">
        <v>0.35223150850765261</v>
      </c>
      <c r="H5038" s="53">
        <v>0.93548387096774188</v>
      </c>
      <c r="I5038" s="53">
        <v>0.71604938271604934</v>
      </c>
      <c r="J5038" s="53">
        <v>8.5934797139831218</v>
      </c>
      <c r="K5038" s="53">
        <v>188</v>
      </c>
      <c r="L5038" s="53">
        <v>134.15517241379311</v>
      </c>
      <c r="M5038" s="53">
        <v>875.36146400483983</v>
      </c>
      <c r="N5038" s="53">
        <v>29.586508141462719</v>
      </c>
      <c r="O5038" s="53">
        <v>6.3204887786640934E-2</v>
      </c>
      <c r="P5038" s="53">
        <v>1.9426622745934488</v>
      </c>
      <c r="Q5038" s="53">
        <v>401.97777777777776</v>
      </c>
      <c r="R5038" s="53">
        <v>0.88623368737051766</v>
      </c>
      <c r="S5038" s="53">
        <v>5.2802262536736579</v>
      </c>
      <c r="T5038" s="53">
        <v>1.1111111111111134E-2</v>
      </c>
      <c r="U5038" s="53">
        <v>0.11058993455690252</v>
      </c>
      <c r="V5038" s="53">
        <v>8.9724994915818588</v>
      </c>
      <c r="W5038" s="53">
        <v>8.3974780578967678</v>
      </c>
    </row>
    <row r="5039" spans="3:23" x14ac:dyDescent="0.25">
      <c r="C5039" s="70">
        <v>0</v>
      </c>
      <c r="D5039" s="53">
        <v>36</v>
      </c>
      <c r="E5039" s="53">
        <v>40</v>
      </c>
      <c r="F5039" s="53">
        <v>19.592000000000002</v>
      </c>
      <c r="G5039" s="53">
        <v>0.38282074674438793</v>
      </c>
      <c r="H5039" s="53">
        <v>0.9</v>
      </c>
      <c r="I5039" s="53">
        <v>0.6428571428571429</v>
      </c>
      <c r="J5039" s="53">
        <v>6.7702750025730758</v>
      </c>
      <c r="K5039" s="53">
        <v>125</v>
      </c>
      <c r="L5039" s="53">
        <v>105.05555555555556</v>
      </c>
      <c r="M5039" s="53">
        <v>196.68253968253964</v>
      </c>
      <c r="N5039" s="53">
        <v>14.024355232328496</v>
      </c>
      <c r="O5039" s="53">
        <v>-0.61220948178180479</v>
      </c>
      <c r="P5039" s="53">
        <v>2.3828431895786664</v>
      </c>
      <c r="Q5039" s="53">
        <v>526.734375</v>
      </c>
      <c r="R5039" s="53">
        <v>0.51445254603742163</v>
      </c>
      <c r="S5039" s="53">
        <v>4.4267336819377707</v>
      </c>
      <c r="T5039" s="53">
        <v>1.66015625E-2</v>
      </c>
      <c r="U5039" s="53">
        <v>0.19724585318041399</v>
      </c>
      <c r="V5039" s="53">
        <v>7.1802197428460053</v>
      </c>
      <c r="W5039" s="53">
        <v>6.6332495807108005</v>
      </c>
    </row>
    <row r="5040" spans="3:23" x14ac:dyDescent="0.25">
      <c r="C5040" s="70">
        <v>0</v>
      </c>
      <c r="D5040" s="53">
        <v>4763</v>
      </c>
      <c r="E5040" s="53">
        <v>9211</v>
      </c>
      <c r="F5040" s="53">
        <v>630.96599999999989</v>
      </c>
      <c r="G5040" s="53">
        <v>0.8581233269168963</v>
      </c>
      <c r="H5040" s="53">
        <v>0.51709912061665397</v>
      </c>
      <c r="I5040" s="53">
        <v>0.42001763668430336</v>
      </c>
      <c r="J5040" s="53">
        <v>77.87451413378821</v>
      </c>
      <c r="K5040" s="53">
        <v>248</v>
      </c>
      <c r="L5040" s="53">
        <v>130.62817551963047</v>
      </c>
      <c r="M5040" s="53">
        <v>1676.7439098793143</v>
      </c>
      <c r="N5040" s="53">
        <v>40.948063566905262</v>
      </c>
      <c r="O5040" s="53">
        <v>0.77473111836488295</v>
      </c>
      <c r="P5040" s="53">
        <v>2.8265042851786548</v>
      </c>
      <c r="Q5040" s="53">
        <v>74.949256342957227</v>
      </c>
      <c r="R5040" s="53">
        <v>0.98818256501550805</v>
      </c>
      <c r="S5040" s="53">
        <v>7.1260893545824215</v>
      </c>
      <c r="T5040" s="53">
        <v>5.9507872102159418E-4</v>
      </c>
      <c r="U5040" s="53">
        <v>0.29978023059547981</v>
      </c>
      <c r="V5040" s="53">
        <v>151.581265697904</v>
      </c>
      <c r="W5040" s="53">
        <v>77.828434504812336</v>
      </c>
    </row>
    <row r="5041" spans="3:23" x14ac:dyDescent="0.25">
      <c r="C5041" s="70">
        <v>1</v>
      </c>
      <c r="D5041" s="53">
        <v>64</v>
      </c>
      <c r="E5041" s="53">
        <v>68</v>
      </c>
      <c r="F5041" s="53">
        <v>25.777999999999999</v>
      </c>
      <c r="G5041" s="53">
        <v>0.50673931898020219</v>
      </c>
      <c r="H5041" s="53">
        <v>0.94117647058823528</v>
      </c>
      <c r="I5041" s="53">
        <v>0.71111111111111114</v>
      </c>
      <c r="J5041" s="53">
        <v>9.0270333367641005</v>
      </c>
      <c r="K5041" s="53">
        <v>191</v>
      </c>
      <c r="L5041" s="53">
        <v>129.015625</v>
      </c>
      <c r="M5041" s="53">
        <v>1155.6029265873017</v>
      </c>
      <c r="N5041" s="53">
        <v>33.994160183585969</v>
      </c>
      <c r="O5041" s="53">
        <v>0.1732153877316373</v>
      </c>
      <c r="P5041" s="53">
        <v>1.8205984840125555</v>
      </c>
      <c r="Q5041" s="53">
        <v>425.53000000000003</v>
      </c>
      <c r="R5041" s="53">
        <v>0.90657634058543668</v>
      </c>
      <c r="S5041" s="53">
        <v>5.31602441389348</v>
      </c>
      <c r="T5041" s="53">
        <v>1.0199999999999992E-2</v>
      </c>
      <c r="U5041" s="53">
        <v>0.105589284357755</v>
      </c>
      <c r="V5041" s="53">
        <v>9.8072637554295348</v>
      </c>
      <c r="W5041" s="53">
        <v>8.4548355571297105</v>
      </c>
    </row>
    <row r="5042" spans="3:23" x14ac:dyDescent="0.25">
      <c r="C5042" s="70">
        <v>0</v>
      </c>
      <c r="D5042" s="53">
        <v>82</v>
      </c>
      <c r="E5042" s="53">
        <v>90</v>
      </c>
      <c r="F5042" s="53">
        <v>32.418999999999997</v>
      </c>
      <c r="G5042" s="53">
        <v>0.76292936671764278</v>
      </c>
      <c r="H5042" s="53">
        <v>0.91111111111111109</v>
      </c>
      <c r="I5042" s="53">
        <v>0.62121212121212122</v>
      </c>
      <c r="J5042" s="53">
        <v>10.217907939900583</v>
      </c>
      <c r="K5042" s="53">
        <v>158</v>
      </c>
      <c r="L5042" s="53">
        <v>115.23170731707317</v>
      </c>
      <c r="M5042" s="53">
        <v>472.42713038241504</v>
      </c>
      <c r="N5042" s="53">
        <v>21.735388894206956</v>
      </c>
      <c r="O5042" s="53">
        <v>-0.20314464018635728</v>
      </c>
      <c r="P5042" s="53">
        <v>2.1528701782071376</v>
      </c>
      <c r="Q5042" s="53">
        <v>712.29861111111165</v>
      </c>
      <c r="R5042" s="53">
        <v>0.74018034160314594</v>
      </c>
      <c r="S5042" s="53">
        <v>5.4514085592059143</v>
      </c>
      <c r="T5042" s="53">
        <v>7.3302469135802691E-3</v>
      </c>
      <c r="U5042" s="53">
        <v>0.20178212794220071</v>
      </c>
      <c r="V5042" s="53">
        <v>13.000546299135271</v>
      </c>
      <c r="W5042" s="53">
        <v>8.4046172126258387</v>
      </c>
    </row>
    <row r="5043" spans="3:23" x14ac:dyDescent="0.25">
      <c r="C5043" s="70">
        <v>0</v>
      </c>
      <c r="D5043" s="53">
        <v>4623</v>
      </c>
      <c r="E5043" s="53">
        <v>9000</v>
      </c>
      <c r="F5043" s="53">
        <v>599.20099999999991</v>
      </c>
      <c r="G5043" s="53">
        <v>0.86164720557545205</v>
      </c>
      <c r="H5043" s="53">
        <v>0.51366666666666672</v>
      </c>
      <c r="I5043" s="53">
        <v>0.40767195767195769</v>
      </c>
      <c r="J5043" s="53">
        <v>76.721486008227558</v>
      </c>
      <c r="K5043" s="53">
        <v>251</v>
      </c>
      <c r="L5043" s="53">
        <v>132.26757516764005</v>
      </c>
      <c r="M5043" s="53">
        <v>1674.3383837121621</v>
      </c>
      <c r="N5043" s="53">
        <v>40.918680131599579</v>
      </c>
      <c r="O5043" s="53">
        <v>0.76393062389144606</v>
      </c>
      <c r="P5043" s="53">
        <v>2.805708889435047</v>
      </c>
      <c r="Q5043" s="53">
        <v>75.458442694662935</v>
      </c>
      <c r="R5043" s="53">
        <v>0.9879584669404019</v>
      </c>
      <c r="S5043" s="53">
        <v>7.1285025546526315</v>
      </c>
      <c r="T5043" s="53">
        <v>5.6199667954886525E-4</v>
      </c>
      <c r="U5043" s="53">
        <v>0.29432791131441505</v>
      </c>
      <c r="V5043" s="53">
        <v>152.02497508433768</v>
      </c>
      <c r="W5043" s="53">
        <v>77.153849576144395</v>
      </c>
    </row>
    <row r="5044" spans="3:23" x14ac:dyDescent="0.25">
      <c r="C5044" s="70">
        <v>1</v>
      </c>
      <c r="D5044" s="53">
        <v>65</v>
      </c>
      <c r="E5044" s="53">
        <v>69</v>
      </c>
      <c r="F5044" s="53">
        <v>26.332000000000001</v>
      </c>
      <c r="G5044" s="53">
        <v>0.51140596360598922</v>
      </c>
      <c r="H5044" s="53">
        <v>0.94202898550724634</v>
      </c>
      <c r="I5044" s="53">
        <v>0.72222222222222221</v>
      </c>
      <c r="J5044" s="53">
        <v>9.0972836829344601</v>
      </c>
      <c r="K5044" s="53">
        <v>185</v>
      </c>
      <c r="L5044" s="53">
        <v>125.26153846153846</v>
      </c>
      <c r="M5044" s="53">
        <v>1084.1024038461539</v>
      </c>
      <c r="N5044" s="53">
        <v>32.925710377244009</v>
      </c>
      <c r="O5044" s="53">
        <v>0.1899698804381777</v>
      </c>
      <c r="P5044" s="53">
        <v>1.8291934569684787</v>
      </c>
      <c r="Q5044" s="53">
        <v>362.88000000000011</v>
      </c>
      <c r="R5044" s="53">
        <v>0.9119426216390315</v>
      </c>
      <c r="S5044" s="53">
        <v>5.4452943514234278</v>
      </c>
      <c r="T5044" s="53">
        <v>1.0199999999999992E-2</v>
      </c>
      <c r="U5044" s="53">
        <v>0.12284646853046698</v>
      </c>
      <c r="V5044" s="53">
        <v>9.9144445588859238</v>
      </c>
      <c r="W5044" s="53">
        <v>8.5198713156205592</v>
      </c>
    </row>
    <row r="5045" spans="3:23" x14ac:dyDescent="0.25">
      <c r="C5045" s="70">
        <v>0</v>
      </c>
      <c r="D5045" s="53">
        <v>112</v>
      </c>
      <c r="E5045" s="53">
        <v>119</v>
      </c>
      <c r="F5045" s="53">
        <v>38.017999999999994</v>
      </c>
      <c r="G5045" s="53">
        <v>0.73585447630224543</v>
      </c>
      <c r="H5045" s="53">
        <v>0.94117647058823528</v>
      </c>
      <c r="I5045" s="53">
        <v>0.66666666666666663</v>
      </c>
      <c r="J5045" s="53">
        <v>11.941642642883693</v>
      </c>
      <c r="K5045" s="53">
        <v>169</v>
      </c>
      <c r="L5045" s="53">
        <v>122.66964285714286</v>
      </c>
      <c r="M5045" s="53">
        <v>458.16916023166027</v>
      </c>
      <c r="N5045" s="53">
        <v>21.40488636343721</v>
      </c>
      <c r="O5045" s="53">
        <v>-0.19782016693120508</v>
      </c>
      <c r="P5045" s="53">
        <v>2.3645902875485554</v>
      </c>
      <c r="Q5045" s="53">
        <v>495.10439560439693</v>
      </c>
      <c r="R5045" s="53">
        <v>0.82412301782837083</v>
      </c>
      <c r="S5045" s="53">
        <v>5.8494601674580995</v>
      </c>
      <c r="T5045" s="53">
        <v>5.796401400797015E-3</v>
      </c>
      <c r="U5045" s="53">
        <v>0.17822652740031936</v>
      </c>
      <c r="V5045" s="53">
        <v>14.886643072868727</v>
      </c>
      <c r="W5045" s="53">
        <v>10.080337204531617</v>
      </c>
    </row>
    <row r="5046" spans="3:23" x14ac:dyDescent="0.25">
      <c r="C5046" s="70">
        <v>0</v>
      </c>
      <c r="D5046" s="53">
        <v>4639</v>
      </c>
      <c r="E5046" s="53">
        <v>8992</v>
      </c>
      <c r="F5046" s="53">
        <v>599.18399999999997</v>
      </c>
      <c r="G5046" s="53">
        <v>0.86271899993651635</v>
      </c>
      <c r="H5046" s="53">
        <v>0.51590302491103202</v>
      </c>
      <c r="I5046" s="53">
        <v>0.40586176727909012</v>
      </c>
      <c r="J5046" s="53">
        <v>76.854136180341129</v>
      </c>
      <c r="K5046" s="53">
        <v>255</v>
      </c>
      <c r="L5046" s="53">
        <v>132.65833153696917</v>
      </c>
      <c r="M5046" s="53">
        <v>1691.7359757408547</v>
      </c>
      <c r="N5046" s="53">
        <v>41.130718152505615</v>
      </c>
      <c r="O5046" s="53">
        <v>0.77049718918757659</v>
      </c>
      <c r="P5046" s="53">
        <v>2.8255650525409428</v>
      </c>
      <c r="Q5046" s="53">
        <v>73.740277777777493</v>
      </c>
      <c r="R5046" s="53">
        <v>0.98817116462493193</v>
      </c>
      <c r="S5046" s="53">
        <v>7.13900426104719</v>
      </c>
      <c r="T5046" s="53">
        <v>5.3608458719141825E-4</v>
      </c>
      <c r="U5046" s="53">
        <v>0.29055132387688193</v>
      </c>
      <c r="V5046" s="53">
        <v>151.98093099212483</v>
      </c>
      <c r="W5046" s="53">
        <v>76.854267897887965</v>
      </c>
    </row>
    <row r="5047" spans="3:23" x14ac:dyDescent="0.25">
      <c r="C5047" s="70">
        <v>1</v>
      </c>
      <c r="D5047" s="53">
        <v>59</v>
      </c>
      <c r="E5047" s="53">
        <v>63</v>
      </c>
      <c r="F5047" s="53">
        <v>25.224</v>
      </c>
      <c r="G5047" s="53">
        <v>0.50662173854401804</v>
      </c>
      <c r="H5047" s="53">
        <v>0.93650793650793651</v>
      </c>
      <c r="I5047" s="53">
        <v>0.65555555555555556</v>
      </c>
      <c r="J5047" s="53">
        <v>8.6672448413192171</v>
      </c>
      <c r="K5047" s="53">
        <v>178</v>
      </c>
      <c r="L5047" s="53">
        <v>126.84745762711864</v>
      </c>
      <c r="M5047" s="53">
        <v>863.75219170076002</v>
      </c>
      <c r="N5047" s="53">
        <v>29.389661306329476</v>
      </c>
      <c r="O5047" s="53">
        <v>7.2956350427048802E-2</v>
      </c>
      <c r="P5047" s="53">
        <v>1.8566642038501651</v>
      </c>
      <c r="Q5047" s="53">
        <v>320.72999999999996</v>
      </c>
      <c r="R5047" s="53">
        <v>0.91065166112228313</v>
      </c>
      <c r="S5047" s="53">
        <v>5.5775583035991252</v>
      </c>
      <c r="T5047" s="53">
        <v>1.0199999999999996E-2</v>
      </c>
      <c r="U5047" s="53">
        <v>0.11305955218511332</v>
      </c>
      <c r="V5047" s="53">
        <v>9.4568525308844009</v>
      </c>
      <c r="W5047" s="53">
        <v>8.1533997670036573</v>
      </c>
    </row>
    <row r="5048" spans="3:23" x14ac:dyDescent="0.25">
      <c r="C5048" s="70">
        <v>0</v>
      </c>
      <c r="D5048" s="53">
        <v>152</v>
      </c>
      <c r="E5048" s="53">
        <v>166</v>
      </c>
      <c r="F5048" s="53">
        <v>46.833999999999996</v>
      </c>
      <c r="G5048" s="53">
        <v>0.83408316499357649</v>
      </c>
      <c r="H5048" s="53">
        <v>0.91566265060240959</v>
      </c>
      <c r="I5048" s="53">
        <v>0.59607843137254901</v>
      </c>
      <c r="J5048" s="53">
        <v>13.911592676604096</v>
      </c>
      <c r="K5048" s="53">
        <v>186</v>
      </c>
      <c r="L5048" s="53">
        <v>125.78289473684211</v>
      </c>
      <c r="M5048" s="53">
        <v>765.69427500871348</v>
      </c>
      <c r="N5048" s="53">
        <v>27.671181308515063</v>
      </c>
      <c r="O5048" s="53">
        <v>-8.0623039491960993E-2</v>
      </c>
      <c r="P5048" s="53">
        <v>2.0681979997750406</v>
      </c>
      <c r="Q5048" s="53">
        <v>628.02941176470631</v>
      </c>
      <c r="R5048" s="53">
        <v>0.8447845642776215</v>
      </c>
      <c r="S5048" s="53">
        <v>6.0832379182001697</v>
      </c>
      <c r="T5048" s="53">
        <v>4.4333910034602434E-3</v>
      </c>
      <c r="U5048" s="53">
        <v>0.20234337680492687</v>
      </c>
      <c r="V5048" s="53">
        <v>19.411695353927271</v>
      </c>
      <c r="W5048" s="53">
        <v>10.708242715980189</v>
      </c>
    </row>
    <row r="5049" spans="3:23" x14ac:dyDescent="0.25">
      <c r="C5049" s="70">
        <v>0</v>
      </c>
      <c r="D5049" s="53">
        <v>4693</v>
      </c>
      <c r="E5049" s="53">
        <v>8878</v>
      </c>
      <c r="F5049" s="53">
        <v>608.47199999999998</v>
      </c>
      <c r="G5049" s="53">
        <v>0.86603351465722145</v>
      </c>
      <c r="H5049" s="53">
        <v>0.52861004730795225</v>
      </c>
      <c r="I5049" s="53">
        <v>0.40737847222222223</v>
      </c>
      <c r="J5049" s="53">
        <v>77.300149957436176</v>
      </c>
      <c r="K5049" s="53">
        <v>255</v>
      </c>
      <c r="L5049" s="53">
        <v>133.51139995738333</v>
      </c>
      <c r="M5049" s="53">
        <v>1707.9430179245999</v>
      </c>
      <c r="N5049" s="53">
        <v>41.327267244817918</v>
      </c>
      <c r="O5049" s="53">
        <v>0.76715348811001993</v>
      </c>
      <c r="P5049" s="53">
        <v>2.863255633095398</v>
      </c>
      <c r="Q5049" s="53">
        <v>71.268733850129024</v>
      </c>
      <c r="R5049" s="53">
        <v>0.9885467198974357</v>
      </c>
      <c r="S5049" s="53">
        <v>7.1485875535570047</v>
      </c>
      <c r="T5049" s="53">
        <v>5.1411024830086481E-4</v>
      </c>
      <c r="U5049" s="53">
        <v>0.29065091619358119</v>
      </c>
      <c r="V5049" s="53">
        <v>151.3136569806953</v>
      </c>
      <c r="W5049" s="53">
        <v>75.654702729129852</v>
      </c>
    </row>
    <row r="5050" spans="3:23" x14ac:dyDescent="0.25">
      <c r="C5050" s="70">
        <v>1</v>
      </c>
      <c r="D5050" s="53">
        <v>62</v>
      </c>
      <c r="E5050" s="53">
        <v>66</v>
      </c>
      <c r="F5050" s="53">
        <v>25.868999999999996</v>
      </c>
      <c r="G5050" s="53">
        <v>0.44091741965270331</v>
      </c>
      <c r="H5050" s="53">
        <v>0.93939393939393945</v>
      </c>
      <c r="I5050" s="53">
        <v>0.68888888888888888</v>
      </c>
      <c r="J5050" s="53">
        <v>8.8848664465809541</v>
      </c>
      <c r="K5050" s="53">
        <v>178</v>
      </c>
      <c r="L5050" s="53">
        <v>124.1774193548387</v>
      </c>
      <c r="M5050" s="53">
        <v>944.01718667371767</v>
      </c>
      <c r="N5050" s="53">
        <v>30.72486267949326</v>
      </c>
      <c r="O5050" s="53">
        <v>0.13482456003094445</v>
      </c>
      <c r="P5050" s="53">
        <v>1.8639503530302715</v>
      </c>
      <c r="Q5050" s="53">
        <v>329.00000000000011</v>
      </c>
      <c r="R5050" s="53">
        <v>0.90669092659217809</v>
      </c>
      <c r="S5050" s="53">
        <v>5.498314657056385</v>
      </c>
      <c r="T5050" s="53">
        <v>9.999999999999995E-3</v>
      </c>
      <c r="U5050" s="53">
        <v>0.11061209147835402</v>
      </c>
      <c r="V5050" s="53">
        <v>9.4908727898062022</v>
      </c>
      <c r="W5050" s="53">
        <v>8.5185108069985525</v>
      </c>
    </row>
    <row r="5051" spans="3:23" x14ac:dyDescent="0.25">
      <c r="C5051" s="70">
        <v>0</v>
      </c>
      <c r="D5051" s="53">
        <v>182</v>
      </c>
      <c r="E5051" s="53">
        <v>196</v>
      </c>
      <c r="F5051" s="53">
        <v>51.671999999999997</v>
      </c>
      <c r="G5051" s="53">
        <v>0.78148779575349669</v>
      </c>
      <c r="H5051" s="53">
        <v>0.9285714285714286</v>
      </c>
      <c r="I5051" s="53">
        <v>0.63194444444444442</v>
      </c>
      <c r="J5051" s="53">
        <v>15.222667215103916</v>
      </c>
      <c r="K5051" s="53">
        <v>190</v>
      </c>
      <c r="L5051" s="53">
        <v>129.25274725274724</v>
      </c>
      <c r="M5051" s="53">
        <v>732.34460567057295</v>
      </c>
      <c r="N5051" s="53">
        <v>27.061866263629582</v>
      </c>
      <c r="O5051" s="53">
        <v>4.3389927375007881E-2</v>
      </c>
      <c r="P5051" s="53">
        <v>2.2595536379357406</v>
      </c>
      <c r="Q5051" s="53">
        <v>413.36601307189625</v>
      </c>
      <c r="R5051" s="53">
        <v>0.89599390498441489</v>
      </c>
      <c r="S5051" s="53">
        <v>6.1343412586242723</v>
      </c>
      <c r="T5051" s="53">
        <v>3.9087530437011617E-3</v>
      </c>
      <c r="U5051" s="53">
        <v>0.20534671181822756</v>
      </c>
      <c r="V5051" s="53">
        <v>20.278766888749427</v>
      </c>
      <c r="W5051" s="53">
        <v>12.652338941631085</v>
      </c>
    </row>
    <row r="5052" spans="3:23" x14ac:dyDescent="0.25">
      <c r="C5052" s="70">
        <v>0</v>
      </c>
      <c r="D5052" s="53">
        <v>4868</v>
      </c>
      <c r="E5052" s="53">
        <v>8783</v>
      </c>
      <c r="F5052" s="53">
        <v>617.50299999999993</v>
      </c>
      <c r="G5052" s="53">
        <v>0.8693186042965948</v>
      </c>
      <c r="H5052" s="53">
        <v>0.55425253330297164</v>
      </c>
      <c r="I5052" s="53">
        <v>0.42400487762390038</v>
      </c>
      <c r="J5052" s="53">
        <v>78.728203991776496</v>
      </c>
      <c r="K5052" s="53">
        <v>255</v>
      </c>
      <c r="L5052" s="53">
        <v>131.89564502875925</v>
      </c>
      <c r="M5052" s="53">
        <v>1704.0560895160452</v>
      </c>
      <c r="N5052" s="53">
        <v>41.280214261992938</v>
      </c>
      <c r="O5052" s="53">
        <v>0.72312628714396676</v>
      </c>
      <c r="P5052" s="53">
        <v>2.7542625264742768</v>
      </c>
      <c r="Q5052" s="53">
        <v>67.841745894555473</v>
      </c>
      <c r="R5052" s="53">
        <v>0.98888978952078188</v>
      </c>
      <c r="S5052" s="53">
        <v>7.1428511006902982</v>
      </c>
      <c r="T5052" s="53">
        <v>5.1741718702958837E-4</v>
      </c>
      <c r="U5052" s="53">
        <v>0.28796444994407455</v>
      </c>
      <c r="V5052" s="53">
        <v>149.46253318054733</v>
      </c>
      <c r="W5052" s="53">
        <v>73.872174807278213</v>
      </c>
    </row>
    <row r="5053" spans="3:23" x14ac:dyDescent="0.25">
      <c r="C5053" s="70">
        <v>1</v>
      </c>
      <c r="D5053" s="53">
        <v>71</v>
      </c>
      <c r="E5053" s="53">
        <v>76</v>
      </c>
      <c r="F5053" s="53">
        <v>28.317</v>
      </c>
      <c r="G5053" s="53">
        <v>0.54425020778255662</v>
      </c>
      <c r="H5053" s="53">
        <v>0.93421052631578949</v>
      </c>
      <c r="I5053" s="53">
        <v>0.6454545454545455</v>
      </c>
      <c r="J5053" s="53">
        <v>9.5078918628787825</v>
      </c>
      <c r="K5053" s="53">
        <v>179</v>
      </c>
      <c r="L5053" s="53">
        <v>122.94366197183099</v>
      </c>
      <c r="M5053" s="53">
        <v>911.76820925553329</v>
      </c>
      <c r="N5053" s="53">
        <v>30.195499817945279</v>
      </c>
      <c r="O5053" s="53">
        <v>0.21964544581320128</v>
      </c>
      <c r="P5053" s="53">
        <v>1.8988512492654901</v>
      </c>
      <c r="Q5053" s="53">
        <v>283.34710743801651</v>
      </c>
      <c r="R5053" s="53">
        <v>0.92068330224455419</v>
      </c>
      <c r="S5053" s="53">
        <v>5.6214404293028917</v>
      </c>
      <c r="T5053" s="53">
        <v>8.264462809917366E-3</v>
      </c>
      <c r="U5053" s="53">
        <v>0.11907873281167915</v>
      </c>
      <c r="V5053" s="53">
        <v>10.542659535143441</v>
      </c>
      <c r="W5053" s="53">
        <v>8.8444790084853171</v>
      </c>
    </row>
    <row r="5054" spans="3:23" x14ac:dyDescent="0.25">
      <c r="C5054" s="70">
        <v>0</v>
      </c>
      <c r="D5054" s="53">
        <v>250</v>
      </c>
      <c r="E5054" s="53">
        <v>277</v>
      </c>
      <c r="F5054" s="53">
        <v>63.945000000000007</v>
      </c>
      <c r="G5054" s="53">
        <v>0.858011131757069</v>
      </c>
      <c r="H5054" s="53">
        <v>0.90252707581227432</v>
      </c>
      <c r="I5054" s="53">
        <v>0.57208237986270027</v>
      </c>
      <c r="J5054" s="53">
        <v>17.841241161527712</v>
      </c>
      <c r="K5054" s="53">
        <v>212</v>
      </c>
      <c r="L5054" s="53">
        <v>130.536</v>
      </c>
      <c r="M5054" s="53">
        <v>1011.117172690763</v>
      </c>
      <c r="N5054" s="53">
        <v>31.798068694352541</v>
      </c>
      <c r="O5054" s="53">
        <v>0.35157130718676299</v>
      </c>
      <c r="P5054" s="53">
        <v>2.3753491248979874</v>
      </c>
      <c r="Q5054" s="53">
        <v>498.09130434782543</v>
      </c>
      <c r="R5054" s="53">
        <v>0.89991517931815446</v>
      </c>
      <c r="S5054" s="53">
        <v>6.4907452486486603</v>
      </c>
      <c r="T5054" s="53">
        <v>2.7410207939508355E-3</v>
      </c>
      <c r="U5054" s="53">
        <v>0.22243007695969985</v>
      </c>
      <c r="V5054" s="53">
        <v>26.383652573079722</v>
      </c>
      <c r="W5054" s="53">
        <v>13.551464259248549</v>
      </c>
    </row>
    <row r="5055" spans="3:23" x14ac:dyDescent="0.25">
      <c r="C5055" s="70">
        <v>0</v>
      </c>
      <c r="D5055" s="53">
        <v>43</v>
      </c>
      <c r="E5055" s="53">
        <v>47</v>
      </c>
      <c r="F5055" s="53">
        <v>21.552</v>
      </c>
      <c r="G5055" s="53">
        <v>0.53810701977690156</v>
      </c>
      <c r="H5055" s="53">
        <v>0.91489361702127658</v>
      </c>
      <c r="I5055" s="53">
        <v>0.68253968253968256</v>
      </c>
      <c r="J5055" s="53">
        <v>7.399277020331918</v>
      </c>
      <c r="K5055" s="53">
        <v>110</v>
      </c>
      <c r="L5055" s="53">
        <v>91.674418604651166</v>
      </c>
      <c r="M5055" s="53">
        <v>85.939091915836116</v>
      </c>
      <c r="N5055" s="53">
        <v>9.2703339700269769</v>
      </c>
      <c r="O5055" s="53">
        <v>6.9580575139901818E-2</v>
      </c>
      <c r="P5055" s="53">
        <v>2.1374015648406428</v>
      </c>
      <c r="Q5055" s="53">
        <v>236.59999999999971</v>
      </c>
      <c r="R5055" s="53">
        <v>0.73720354261252419</v>
      </c>
      <c r="S5055" s="53">
        <v>4.4898772545511578</v>
      </c>
      <c r="T5055" s="53">
        <v>1.4285714285714304E-2</v>
      </c>
      <c r="U5055" s="53">
        <v>0.14768142849562801</v>
      </c>
      <c r="V5055" s="53">
        <v>8.1744544421237428</v>
      </c>
      <c r="W5055" s="53">
        <v>6.8900557484721601</v>
      </c>
    </row>
    <row r="5056" spans="3:23" x14ac:dyDescent="0.25">
      <c r="C5056" s="70">
        <v>0</v>
      </c>
      <c r="D5056" s="53">
        <v>4773</v>
      </c>
      <c r="E5056" s="53">
        <v>8626</v>
      </c>
      <c r="F5056" s="53">
        <v>500.74399999999991</v>
      </c>
      <c r="G5056" s="53">
        <v>0.87106725411310382</v>
      </c>
      <c r="H5056" s="53">
        <v>0.55332715047530723</v>
      </c>
      <c r="I5056" s="53">
        <v>0.42373934659090912</v>
      </c>
      <c r="J5056" s="53">
        <v>77.95622070765701</v>
      </c>
      <c r="K5056" s="53">
        <v>252</v>
      </c>
      <c r="L5056" s="53">
        <v>132.92206159648021</v>
      </c>
      <c r="M5056" s="53">
        <v>1670.2076711890013</v>
      </c>
      <c r="N5056" s="53">
        <v>40.868174307020389</v>
      </c>
      <c r="O5056" s="53">
        <v>0.66324780195763267</v>
      </c>
      <c r="P5056" s="53">
        <v>2.5382681223808272</v>
      </c>
      <c r="Q5056" s="53">
        <v>67.594961240310596</v>
      </c>
      <c r="R5056" s="53">
        <v>0.98883783741207987</v>
      </c>
      <c r="S5056" s="53">
        <v>7.1279805800254481</v>
      </c>
      <c r="T5056" s="53">
        <v>5.0814825078556662E-4</v>
      </c>
      <c r="U5056" s="53">
        <v>0.28791795859779973</v>
      </c>
      <c r="V5056" s="53">
        <v>148.71951876746749</v>
      </c>
      <c r="W5056" s="53">
        <v>73.045637973943812</v>
      </c>
    </row>
    <row r="5057" spans="3:23" x14ac:dyDescent="0.25">
      <c r="C5057" s="70">
        <v>1</v>
      </c>
      <c r="D5057" s="53">
        <v>71</v>
      </c>
      <c r="E5057" s="53">
        <v>77</v>
      </c>
      <c r="F5057" s="53">
        <v>28.863</v>
      </c>
      <c r="G5057" s="53">
        <v>0.48788610572098984</v>
      </c>
      <c r="H5057" s="53">
        <v>0.92207792207792205</v>
      </c>
      <c r="I5057" s="53">
        <v>0.6454545454545455</v>
      </c>
      <c r="J5057" s="53">
        <v>9.5078918628787825</v>
      </c>
      <c r="K5057" s="53">
        <v>198</v>
      </c>
      <c r="L5057" s="53">
        <v>126.85915492957747</v>
      </c>
      <c r="M5057" s="53">
        <v>1211.3227364185104</v>
      </c>
      <c r="N5057" s="53">
        <v>34.804062067789019</v>
      </c>
      <c r="O5057" s="53">
        <v>0.38179346080991283</v>
      </c>
      <c r="P5057" s="53">
        <v>2.0201057598090313</v>
      </c>
      <c r="Q5057" s="53">
        <v>365.87603305785132</v>
      </c>
      <c r="R5057" s="53">
        <v>0.91647248580625118</v>
      </c>
      <c r="S5057" s="53">
        <v>5.5438379644532176</v>
      </c>
      <c r="T5057" s="53">
        <v>8.5376681920633947E-3</v>
      </c>
      <c r="U5057" s="53">
        <v>0.12945598982653364</v>
      </c>
      <c r="V5057" s="53">
        <v>10.317164300991404</v>
      </c>
      <c r="W5057" s="53">
        <v>9.0059279949331472</v>
      </c>
    </row>
    <row r="5058" spans="3:23" x14ac:dyDescent="0.25">
      <c r="C5058" s="70">
        <v>0</v>
      </c>
      <c r="D5058" s="53">
        <v>302</v>
      </c>
      <c r="E5058" s="53">
        <v>328</v>
      </c>
      <c r="F5058" s="53">
        <v>71.321999999999989</v>
      </c>
      <c r="G5058" s="53">
        <v>0.81405566729547096</v>
      </c>
      <c r="H5058" s="53">
        <v>0.92073170731707321</v>
      </c>
      <c r="I5058" s="53">
        <v>0.59920634920634919</v>
      </c>
      <c r="J5058" s="53">
        <v>19.609139259794631</v>
      </c>
      <c r="K5058" s="53">
        <v>209</v>
      </c>
      <c r="L5058" s="53">
        <v>131.81456953642385</v>
      </c>
      <c r="M5058" s="53">
        <v>1033.3076940001326</v>
      </c>
      <c r="N5058" s="53">
        <v>32.145103732919146</v>
      </c>
      <c r="O5058" s="53">
        <v>0.12600765485675872</v>
      </c>
      <c r="P5058" s="53">
        <v>2.0552724410193908</v>
      </c>
      <c r="Q5058" s="53">
        <v>331.41287878787801</v>
      </c>
      <c r="R5058" s="53">
        <v>0.93300890838190276</v>
      </c>
      <c r="S5058" s="53">
        <v>6.5450781886833358</v>
      </c>
      <c r="T5058" s="53">
        <v>2.6543847566575054E-3</v>
      </c>
      <c r="U5058" s="53">
        <v>0.232798552338842</v>
      </c>
      <c r="V5058" s="53">
        <v>27.494419166484796</v>
      </c>
      <c r="W5058" s="53">
        <v>15.968397228365363</v>
      </c>
    </row>
    <row r="5059" spans="3:23" x14ac:dyDescent="0.25">
      <c r="C5059" s="70">
        <v>0</v>
      </c>
      <c r="D5059" s="53">
        <v>29</v>
      </c>
      <c r="E5059" s="53">
        <v>33</v>
      </c>
      <c r="F5059" s="53">
        <v>17.996000000000002</v>
      </c>
      <c r="G5059" s="53">
        <v>0</v>
      </c>
      <c r="H5059" s="53">
        <v>0.87878787878787878</v>
      </c>
      <c r="I5059" s="53">
        <v>0.59183673469387754</v>
      </c>
      <c r="J5059" s="53">
        <v>6.0765077797464979</v>
      </c>
      <c r="K5059" s="53">
        <v>109</v>
      </c>
      <c r="L5059" s="53">
        <v>93.34482758620689</v>
      </c>
      <c r="M5059" s="53">
        <v>75.519704433497523</v>
      </c>
      <c r="N5059" s="53">
        <v>8.6902073872547785</v>
      </c>
      <c r="O5059" s="53">
        <v>-9.8727732566728871E-2</v>
      </c>
      <c r="P5059" s="53">
        <v>2.1469695096469743</v>
      </c>
      <c r="Q5059" s="53">
        <v>74.410714285714292</v>
      </c>
      <c r="R5059" s="53">
        <v>0.71355922796033866</v>
      </c>
      <c r="S5059" s="53">
        <v>4.159199529386524</v>
      </c>
      <c r="T5059" s="53">
        <v>1.9132653061224501E-2</v>
      </c>
      <c r="U5059" s="53">
        <v>0.18945172543621783</v>
      </c>
      <c r="V5059" s="53">
        <v>6.2330229193099944</v>
      </c>
      <c r="W5059" s="53">
        <v>6.2330229193099944</v>
      </c>
    </row>
    <row r="5060" spans="3:23" x14ac:dyDescent="0.25">
      <c r="C5060" s="70">
        <v>0</v>
      </c>
      <c r="D5060" s="53">
        <v>96</v>
      </c>
      <c r="E5060" s="53">
        <v>102</v>
      </c>
      <c r="F5060" s="53">
        <v>34.841999999999999</v>
      </c>
      <c r="G5060" s="53">
        <v>0.82623938237071515</v>
      </c>
      <c r="H5060" s="53">
        <v>0.94117647058823528</v>
      </c>
      <c r="I5060" s="53">
        <v>0.71111111111111114</v>
      </c>
      <c r="J5060" s="53">
        <v>11.055812783082734</v>
      </c>
      <c r="K5060" s="53">
        <v>148</v>
      </c>
      <c r="L5060" s="53">
        <v>97.239583333333329</v>
      </c>
      <c r="M5060" s="53">
        <v>248.89989035087714</v>
      </c>
      <c r="N5060" s="53">
        <v>15.776561423544649</v>
      </c>
      <c r="O5060" s="53">
        <v>1.2071752048669631</v>
      </c>
      <c r="P5060" s="53">
        <v>4.1689233504460432</v>
      </c>
      <c r="Q5060" s="53">
        <v>452.70833333333263</v>
      </c>
      <c r="R5060" s="53">
        <v>0.67214596598423471</v>
      </c>
      <c r="S5060" s="53">
        <v>5.264191797393333</v>
      </c>
      <c r="T5060" s="53">
        <v>7.4266975308642175E-3</v>
      </c>
      <c r="U5060" s="53">
        <v>0.17044439544668455</v>
      </c>
      <c r="V5060" s="53">
        <v>14.852470150479665</v>
      </c>
      <c r="W5060" s="53">
        <v>8.3666811013288243</v>
      </c>
    </row>
    <row r="5061" spans="3:23" x14ac:dyDescent="0.25">
      <c r="C5061" s="70">
        <v>0</v>
      </c>
      <c r="D5061" s="53">
        <v>4720</v>
      </c>
      <c r="E5061" s="53">
        <v>8238</v>
      </c>
      <c r="F5061" s="53">
        <v>578.06299999999999</v>
      </c>
      <c r="G5061" s="53">
        <v>0.87229151443175479</v>
      </c>
      <c r="H5061" s="53">
        <v>0.57295460063122117</v>
      </c>
      <c r="I5061" s="53">
        <v>0.44427710843373491</v>
      </c>
      <c r="J5061" s="53">
        <v>77.522194571296595</v>
      </c>
      <c r="K5061" s="53">
        <v>244</v>
      </c>
      <c r="L5061" s="53">
        <v>134.01949152542372</v>
      </c>
      <c r="M5061" s="53">
        <v>1665.9780052510432</v>
      </c>
      <c r="N5061" s="53">
        <v>40.816393829575922</v>
      </c>
      <c r="O5061" s="53">
        <v>0.585465435167838</v>
      </c>
      <c r="P5061" s="53">
        <v>2.3873183955456065</v>
      </c>
      <c r="Q5061" s="53">
        <v>68.032502101428832</v>
      </c>
      <c r="R5061" s="53">
        <v>0.98880728333279555</v>
      </c>
      <c r="S5061" s="53">
        <v>7.1353420060586403</v>
      </c>
      <c r="T5061" s="53">
        <v>4.6632127018942488E-4</v>
      </c>
      <c r="U5061" s="53">
        <v>0.28185529368919127</v>
      </c>
      <c r="V5061" s="53">
        <v>145.05979277025685</v>
      </c>
      <c r="W5061" s="53">
        <v>70.93223833167329</v>
      </c>
    </row>
    <row r="5062" spans="3:23" x14ac:dyDescent="0.25">
      <c r="C5062" s="70">
        <v>1</v>
      </c>
      <c r="D5062" s="53">
        <v>71</v>
      </c>
      <c r="E5062" s="53">
        <v>75</v>
      </c>
      <c r="F5062" s="53">
        <v>27.944999999999997</v>
      </c>
      <c r="G5062" s="53">
        <v>0.62069607506274149</v>
      </c>
      <c r="H5062" s="53">
        <v>0.94666666666666666</v>
      </c>
      <c r="I5062" s="53">
        <v>0.6454545454545455</v>
      </c>
      <c r="J5062" s="53">
        <v>9.5078918628787825</v>
      </c>
      <c r="K5062" s="53">
        <v>177</v>
      </c>
      <c r="L5062" s="53">
        <v>122.80281690140845</v>
      </c>
      <c r="M5062" s="53">
        <v>864.04627766599583</v>
      </c>
      <c r="N5062" s="53">
        <v>29.39466410194197</v>
      </c>
      <c r="O5062" s="53">
        <v>0.20722554809292662</v>
      </c>
      <c r="P5062" s="53">
        <v>1.88982058226926</v>
      </c>
      <c r="Q5062" s="53">
        <v>290.94214876033055</v>
      </c>
      <c r="R5062" s="53">
        <v>0.91827226002751183</v>
      </c>
      <c r="S5062" s="53">
        <v>5.6389772250470687</v>
      </c>
      <c r="T5062" s="53">
        <v>8.537668192063393E-3</v>
      </c>
      <c r="U5062" s="53">
        <v>0.12259091227759086</v>
      </c>
      <c r="V5062" s="53">
        <v>10.854137250883886</v>
      </c>
      <c r="W5062" s="53">
        <v>8.5102000161072446</v>
      </c>
    </row>
    <row r="5063" spans="3:23" x14ac:dyDescent="0.25">
      <c r="C5063" s="70">
        <v>0</v>
      </c>
      <c r="D5063" s="53">
        <v>377</v>
      </c>
      <c r="E5063" s="53">
        <v>422</v>
      </c>
      <c r="F5063" s="53">
        <v>79.194999999999993</v>
      </c>
      <c r="G5063" s="53">
        <v>0.82492139287182598</v>
      </c>
      <c r="H5063" s="53">
        <v>0.89336492890995256</v>
      </c>
      <c r="I5063" s="53">
        <v>0.57999999999999996</v>
      </c>
      <c r="J5063" s="53">
        <v>21.909160375631842</v>
      </c>
      <c r="K5063" s="53">
        <v>210</v>
      </c>
      <c r="L5063" s="53">
        <v>128.23607427055703</v>
      </c>
      <c r="M5063" s="53">
        <v>1166.3829505051067</v>
      </c>
      <c r="N5063" s="53">
        <v>34.152349121328484</v>
      </c>
      <c r="O5063" s="53">
        <v>0.37031773519932565</v>
      </c>
      <c r="P5063" s="53">
        <v>1.9736476934691596</v>
      </c>
      <c r="Q5063" s="53">
        <v>433.47928994082906</v>
      </c>
      <c r="R5063" s="53">
        <v>0.91857162149181504</v>
      </c>
      <c r="S5063" s="53">
        <v>6.5970867769918264</v>
      </c>
      <c r="T5063" s="53">
        <v>2.3677392248170389E-3</v>
      </c>
      <c r="U5063" s="53">
        <v>0.2325105042871706</v>
      </c>
      <c r="V5063" s="53">
        <v>31.274225735817403</v>
      </c>
      <c r="W5063" s="53">
        <v>17.677676786397573</v>
      </c>
    </row>
    <row r="5064" spans="3:23" x14ac:dyDescent="0.25">
      <c r="C5064" s="70">
        <v>0</v>
      </c>
      <c r="D5064" s="53">
        <v>153</v>
      </c>
      <c r="E5064" s="53">
        <v>167</v>
      </c>
      <c r="F5064" s="53">
        <v>47.76</v>
      </c>
      <c r="G5064" s="53">
        <v>0.88550698383823023</v>
      </c>
      <c r="H5064" s="53">
        <v>0.91616766467065869</v>
      </c>
      <c r="I5064" s="53">
        <v>0.66233766233766234</v>
      </c>
      <c r="J5064" s="53">
        <v>13.957279475043833</v>
      </c>
      <c r="K5064" s="53">
        <v>161</v>
      </c>
      <c r="L5064" s="53">
        <v>111.11111111111111</v>
      </c>
      <c r="M5064" s="53">
        <v>556.83625730994152</v>
      </c>
      <c r="N5064" s="53">
        <v>23.597378187204221</v>
      </c>
      <c r="O5064" s="53">
        <v>0.29705068417877278</v>
      </c>
      <c r="P5064" s="53">
        <v>1.9188606725761652</v>
      </c>
      <c r="Q5064" s="53">
        <v>750.8884297520666</v>
      </c>
      <c r="R5064" s="53">
        <v>0.74444038586343853</v>
      </c>
      <c r="S5064" s="53">
        <v>5.8840126635632366</v>
      </c>
      <c r="T5064" s="53">
        <v>4.5761901509459657E-3</v>
      </c>
      <c r="U5064" s="53">
        <v>0.19829427977273081</v>
      </c>
      <c r="V5064" s="53">
        <v>20.787431928945079</v>
      </c>
      <c r="W5064" s="53">
        <v>9.6583827276002392</v>
      </c>
    </row>
    <row r="5065" spans="3:23" x14ac:dyDescent="0.25">
      <c r="C5065" s="70">
        <v>0</v>
      </c>
      <c r="D5065" s="53">
        <v>4667</v>
      </c>
      <c r="E5065" s="53">
        <v>8206</v>
      </c>
      <c r="F5065" s="53">
        <v>588.11899999999991</v>
      </c>
      <c r="G5065" s="53">
        <v>0.87284895997600753</v>
      </c>
      <c r="H5065" s="53">
        <v>0.56873019741652453</v>
      </c>
      <c r="I5065" s="53">
        <v>0.44814672556174379</v>
      </c>
      <c r="J5065" s="53">
        <v>77.085724717868501</v>
      </c>
      <c r="K5065" s="53">
        <v>248</v>
      </c>
      <c r="L5065" s="53">
        <v>136.29162202699808</v>
      </c>
      <c r="M5065" s="53">
        <v>1625.5726751867339</v>
      </c>
      <c r="N5065" s="53">
        <v>40.318391277266187</v>
      </c>
      <c r="O5065" s="53">
        <v>0.56989762429302204</v>
      </c>
      <c r="P5065" s="53">
        <v>2.3343212118799017</v>
      </c>
      <c r="Q5065" s="53">
        <v>68.666825457317103</v>
      </c>
      <c r="R5065" s="53">
        <v>0.98875125946434006</v>
      </c>
      <c r="S5065" s="53">
        <v>7.1168004608921551</v>
      </c>
      <c r="T5065" s="53">
        <v>4.5789075280713767E-4</v>
      </c>
      <c r="U5065" s="53">
        <v>0.27718210469302895</v>
      </c>
      <c r="V5065" s="53">
        <v>144.57815861614364</v>
      </c>
      <c r="W5065" s="53">
        <v>70.552762724225332</v>
      </c>
    </row>
    <row r="5066" spans="3:23" x14ac:dyDescent="0.25">
      <c r="C5066" s="70">
        <v>1</v>
      </c>
      <c r="D5066" s="53">
        <v>60</v>
      </c>
      <c r="E5066" s="53">
        <v>65</v>
      </c>
      <c r="F5066" s="53">
        <v>25.777999999999999</v>
      </c>
      <c r="G5066" s="53">
        <v>0.5838716415310522</v>
      </c>
      <c r="H5066" s="53">
        <v>0.92307692307692313</v>
      </c>
      <c r="I5066" s="53">
        <v>0.66666666666666663</v>
      </c>
      <c r="J5066" s="53">
        <v>8.7403874447366334</v>
      </c>
      <c r="K5066" s="53">
        <v>156</v>
      </c>
      <c r="L5066" s="53">
        <v>117.38333333333334</v>
      </c>
      <c r="M5066" s="53">
        <v>455.52853107344646</v>
      </c>
      <c r="N5066" s="53">
        <v>21.343114371465248</v>
      </c>
      <c r="O5066" s="53">
        <v>2.8205716846161789E-2</v>
      </c>
      <c r="P5066" s="53">
        <v>1.8774160672340161</v>
      </c>
      <c r="Q5066" s="53">
        <v>242.07000000000002</v>
      </c>
      <c r="R5066" s="53">
        <v>0.90500282116749564</v>
      </c>
      <c r="S5066" s="53">
        <v>5.460975803905793</v>
      </c>
      <c r="T5066" s="53">
        <v>1.0399999999999991E-2</v>
      </c>
      <c r="U5066" s="53">
        <v>0.1339081702888418</v>
      </c>
      <c r="V5066" s="53">
        <v>9.8298372640272387</v>
      </c>
      <c r="W5066" s="53">
        <v>7.9803139332893762</v>
      </c>
    </row>
    <row r="5067" spans="3:23" x14ac:dyDescent="0.25">
      <c r="C5067" s="70">
        <v>0</v>
      </c>
      <c r="D5067" s="53">
        <v>442</v>
      </c>
      <c r="E5067" s="53">
        <v>508</v>
      </c>
      <c r="F5067" s="53">
        <v>89.227000000000004</v>
      </c>
      <c r="G5067" s="53">
        <v>0.84414925998003432</v>
      </c>
      <c r="H5067" s="53">
        <v>0.87007874015748032</v>
      </c>
      <c r="I5067" s="53">
        <v>0.54433497536945807</v>
      </c>
      <c r="J5067" s="53">
        <v>23.722813466638858</v>
      </c>
      <c r="K5067" s="53">
        <v>217</v>
      </c>
      <c r="L5067" s="53">
        <v>125.28506787330316</v>
      </c>
      <c r="M5067" s="53">
        <v>1165.7371461405071</v>
      </c>
      <c r="N5067" s="53">
        <v>34.142893054638868</v>
      </c>
      <c r="O5067" s="53">
        <v>0.63576986256048462</v>
      </c>
      <c r="P5067" s="53">
        <v>2.4442545468353378</v>
      </c>
      <c r="Q5067" s="53">
        <v>294.55119047619036</v>
      </c>
      <c r="R5067" s="53">
        <v>0.94312320609112676</v>
      </c>
      <c r="S5067" s="53">
        <v>6.6087316530495821</v>
      </c>
      <c r="T5067" s="53">
        <v>2.0975056689341944E-3</v>
      </c>
      <c r="U5067" s="53">
        <v>0.25780070507593689</v>
      </c>
      <c r="V5067" s="53">
        <v>35.430094853026425</v>
      </c>
      <c r="W5067" s="53">
        <v>18.994365195911239</v>
      </c>
    </row>
    <row r="5068" spans="3:23" x14ac:dyDescent="0.25">
      <c r="C5068" s="70">
        <v>0</v>
      </c>
      <c r="D5068" s="53">
        <v>168</v>
      </c>
      <c r="E5068" s="53">
        <v>178</v>
      </c>
      <c r="F5068" s="53">
        <v>47.478999999999992</v>
      </c>
      <c r="G5068" s="53">
        <v>0.84075678465113035</v>
      </c>
      <c r="H5068" s="53">
        <v>0.9438202247191011</v>
      </c>
      <c r="I5068" s="53">
        <v>0.7</v>
      </c>
      <c r="J5068" s="53">
        <v>14.625465582862903</v>
      </c>
      <c r="K5068" s="53">
        <v>160</v>
      </c>
      <c r="L5068" s="53">
        <v>111.98809523809524</v>
      </c>
      <c r="M5068" s="53">
        <v>464.63458796692316</v>
      </c>
      <c r="N5068" s="53">
        <v>21.555384199009843</v>
      </c>
      <c r="O5068" s="53">
        <v>0.55362605830590506</v>
      </c>
      <c r="P5068" s="53">
        <v>2.4732709713378269</v>
      </c>
      <c r="Q5068" s="53">
        <v>432.25396825396797</v>
      </c>
      <c r="R5068" s="53">
        <v>0.79325222380757121</v>
      </c>
      <c r="S5068" s="53">
        <v>5.9005517834783348</v>
      </c>
      <c r="T5068" s="53">
        <v>4.4091710758377388E-3</v>
      </c>
      <c r="U5068" s="53">
        <v>0.20140604636952614</v>
      </c>
      <c r="V5068" s="53">
        <v>20.155254235553961</v>
      </c>
      <c r="W5068" s="53">
        <v>10.91231652172227</v>
      </c>
    </row>
    <row r="5069" spans="3:23" x14ac:dyDescent="0.25">
      <c r="C5069" s="70">
        <v>0</v>
      </c>
      <c r="D5069" s="53">
        <v>4793</v>
      </c>
      <c r="E5069" s="53">
        <v>8259</v>
      </c>
      <c r="F5069" s="53">
        <v>501.75299999999993</v>
      </c>
      <c r="G5069" s="53">
        <v>0.87234238085607241</v>
      </c>
      <c r="H5069" s="53">
        <v>0.58033660249424868</v>
      </c>
      <c r="I5069" s="53">
        <v>0.46024582293067023</v>
      </c>
      <c r="J5069" s="53">
        <v>78.119377480338599</v>
      </c>
      <c r="K5069" s="53">
        <v>249</v>
      </c>
      <c r="L5069" s="53">
        <v>136.19570206551219</v>
      </c>
      <c r="M5069" s="53">
        <v>1633.7045975506117</v>
      </c>
      <c r="N5069" s="53">
        <v>40.419111785770497</v>
      </c>
      <c r="O5069" s="53">
        <v>0.59952635873781435</v>
      </c>
      <c r="P5069" s="53">
        <v>2.3721316820624709</v>
      </c>
      <c r="Q5069" s="53">
        <v>65.227134146341299</v>
      </c>
      <c r="R5069" s="53">
        <v>0.98940055478778877</v>
      </c>
      <c r="S5069" s="53">
        <v>7.1105818645941632</v>
      </c>
      <c r="T5069" s="53">
        <v>4.4930371268035122E-4</v>
      </c>
      <c r="U5069" s="53">
        <v>0.2819110434424974</v>
      </c>
      <c r="V5069" s="53">
        <v>144.33121816208768</v>
      </c>
      <c r="W5069" s="53">
        <v>70.56287725936501</v>
      </c>
    </row>
    <row r="5070" spans="3:23" x14ac:dyDescent="0.25">
      <c r="C5070" s="70">
        <v>1</v>
      </c>
      <c r="D5070" s="53">
        <v>52</v>
      </c>
      <c r="E5070" s="53">
        <v>56</v>
      </c>
      <c r="F5070" s="53">
        <v>23.147999999999996</v>
      </c>
      <c r="G5070" s="53">
        <v>0.40283323917633496</v>
      </c>
      <c r="H5070" s="53">
        <v>0.9285714285714286</v>
      </c>
      <c r="I5070" s="53">
        <v>0.72222222222222221</v>
      </c>
      <c r="J5070" s="53">
        <v>8.1368578902564384</v>
      </c>
      <c r="K5070" s="53">
        <v>158</v>
      </c>
      <c r="L5070" s="53">
        <v>120.11538461538461</v>
      </c>
      <c r="M5070" s="53">
        <v>437.63348416289614</v>
      </c>
      <c r="N5070" s="53">
        <v>20.919691301806921</v>
      </c>
      <c r="O5070" s="53">
        <v>-2.8140023116081408E-2</v>
      </c>
      <c r="P5070" s="53">
        <v>2.0245045629328136</v>
      </c>
      <c r="Q5070" s="53">
        <v>253.44999999999993</v>
      </c>
      <c r="R5070" s="53">
        <v>0.87626961528570335</v>
      </c>
      <c r="S5070" s="53">
        <v>5.2098671219040371</v>
      </c>
      <c r="T5070" s="53">
        <v>1.2500000000000009E-2</v>
      </c>
      <c r="U5070" s="53">
        <v>9.6259755505788705E-2</v>
      </c>
      <c r="V5070" s="53">
        <v>8.5993440417695783</v>
      </c>
      <c r="W5070" s="53">
        <v>7.8707507868511462</v>
      </c>
    </row>
    <row r="5071" spans="3:23" x14ac:dyDescent="0.25">
      <c r="C5071" s="70">
        <v>0</v>
      </c>
      <c r="D5071" s="53">
        <v>545</v>
      </c>
      <c r="E5071" s="53">
        <v>662</v>
      </c>
      <c r="F5071" s="53">
        <v>104.452</v>
      </c>
      <c r="G5071" s="53">
        <v>0.83426233980791953</v>
      </c>
      <c r="H5071" s="53">
        <v>0.82326283987915405</v>
      </c>
      <c r="I5071" s="53">
        <v>0.51904761904761909</v>
      </c>
      <c r="J5071" s="53">
        <v>26.342276892490968</v>
      </c>
      <c r="K5071" s="53">
        <v>241</v>
      </c>
      <c r="L5071" s="53">
        <v>123.08440366972476</v>
      </c>
      <c r="M5071" s="53">
        <v>1345.437715866163</v>
      </c>
      <c r="N5071" s="53">
        <v>36.680208776207408</v>
      </c>
      <c r="O5071" s="53">
        <v>1.0515187642192307</v>
      </c>
      <c r="P5071" s="53">
        <v>3.3248641307714992</v>
      </c>
      <c r="Q5071" s="53">
        <v>407.13271889401034</v>
      </c>
      <c r="R5071" s="53">
        <v>0.92464217981022823</v>
      </c>
      <c r="S5071" s="53">
        <v>6.6484328412608331</v>
      </c>
      <c r="T5071" s="53">
        <v>1.8033935738708113E-3</v>
      </c>
      <c r="U5071" s="53">
        <v>0.29310525005702337</v>
      </c>
      <c r="V5071" s="53">
        <v>39.972266513172499</v>
      </c>
      <c r="W5071" s="53">
        <v>22.039416932982643</v>
      </c>
    </row>
    <row r="5072" spans="3:23" x14ac:dyDescent="0.25">
      <c r="C5072" s="70">
        <v>0</v>
      </c>
      <c r="D5072" s="53">
        <v>199</v>
      </c>
      <c r="E5072" s="53">
        <v>210</v>
      </c>
      <c r="F5072" s="53">
        <v>52.094000000000001</v>
      </c>
      <c r="G5072" s="53">
        <v>0.82930301751199831</v>
      </c>
      <c r="H5072" s="53">
        <v>0.94761904761904758</v>
      </c>
      <c r="I5072" s="53">
        <v>0.64610389610389607</v>
      </c>
      <c r="J5072" s="53">
        <v>15.91774699517169</v>
      </c>
      <c r="K5072" s="53">
        <v>170</v>
      </c>
      <c r="L5072" s="53">
        <v>114.44723618090453</v>
      </c>
      <c r="M5072" s="53">
        <v>631.15755545403772</v>
      </c>
      <c r="N5072" s="53">
        <v>25.122849270216896</v>
      </c>
      <c r="O5072" s="53">
        <v>0.42499019227877322</v>
      </c>
      <c r="P5072" s="53">
        <v>2.0803440653120373</v>
      </c>
      <c r="Q5072" s="53">
        <v>547.6086956521749</v>
      </c>
      <c r="R5072" s="53">
        <v>0.82493519701008089</v>
      </c>
      <c r="S5072" s="53">
        <v>6.060854992800019</v>
      </c>
      <c r="T5072" s="53">
        <v>3.6264033023417066E-3</v>
      </c>
      <c r="U5072" s="53">
        <v>0.19527200545294424</v>
      </c>
      <c r="V5072" s="53">
        <v>21.439343198761577</v>
      </c>
      <c r="W5072" s="53">
        <v>11.980287045787232</v>
      </c>
    </row>
    <row r="5073" spans="3:23" x14ac:dyDescent="0.25">
      <c r="C5073" s="70">
        <v>0</v>
      </c>
      <c r="D5073" s="53">
        <v>4847</v>
      </c>
      <c r="E5073" s="53">
        <v>8098</v>
      </c>
      <c r="F5073" s="53">
        <v>450.03000000000003</v>
      </c>
      <c r="G5073" s="53">
        <v>0.87248875116405544</v>
      </c>
      <c r="H5073" s="53">
        <v>0.59854285008644115</v>
      </c>
      <c r="I5073" s="53">
        <v>0.46179496951219512</v>
      </c>
      <c r="J5073" s="53">
        <v>78.558208185595305</v>
      </c>
      <c r="K5073" s="53">
        <v>252</v>
      </c>
      <c r="L5073" s="53">
        <v>135.59459459459458</v>
      </c>
      <c r="M5073" s="53">
        <v>1728.9864586005726</v>
      </c>
      <c r="N5073" s="53">
        <v>41.581082941652355</v>
      </c>
      <c r="O5073" s="53">
        <v>0.6525554729085592</v>
      </c>
      <c r="P5073" s="53">
        <v>2.3798909820317924</v>
      </c>
      <c r="Q5073" s="53">
        <v>64.292021176026196</v>
      </c>
      <c r="R5073" s="53">
        <v>0.98950554084401909</v>
      </c>
      <c r="S5073" s="53">
        <v>7.1141148152015727</v>
      </c>
      <c r="T5073" s="53">
        <v>4.3457167941064398E-4</v>
      </c>
      <c r="U5073" s="53">
        <v>0.28152215945971681</v>
      </c>
      <c r="V5073" s="53">
        <v>143.96310725268012</v>
      </c>
      <c r="W5073" s="53">
        <v>70.345297400539494</v>
      </c>
    </row>
    <row r="5074" spans="3:23" x14ac:dyDescent="0.25">
      <c r="C5074" s="70">
        <v>1</v>
      </c>
      <c r="D5074" s="53">
        <v>58</v>
      </c>
      <c r="E5074" s="53">
        <v>62</v>
      </c>
      <c r="F5074" s="53">
        <v>24.462999999999997</v>
      </c>
      <c r="G5074" s="53">
        <v>0.35223150850765306</v>
      </c>
      <c r="H5074" s="53">
        <v>0.93548387096774188</v>
      </c>
      <c r="I5074" s="53">
        <v>0.71604938271604934</v>
      </c>
      <c r="J5074" s="53">
        <v>8.5934797139831218</v>
      </c>
      <c r="K5074" s="53">
        <v>152</v>
      </c>
      <c r="L5074" s="53">
        <v>114.55172413793103</v>
      </c>
      <c r="M5074" s="53">
        <v>469.51482153660027</v>
      </c>
      <c r="N5074" s="53">
        <v>21.668290692544261</v>
      </c>
      <c r="O5074" s="53">
        <v>0.10258599526696298</v>
      </c>
      <c r="P5074" s="53">
        <v>1.8570922059658312</v>
      </c>
      <c r="Q5074" s="53">
        <v>238.68888888888893</v>
      </c>
      <c r="R5074" s="53">
        <v>0.90028181012557118</v>
      </c>
      <c r="S5074" s="53">
        <v>5.0258316415673923</v>
      </c>
      <c r="T5074" s="53">
        <v>1.1358024691358047E-2</v>
      </c>
      <c r="U5074" s="53">
        <v>0.11462808847256831</v>
      </c>
      <c r="V5074" s="53">
        <v>8.9724994915818606</v>
      </c>
      <c r="W5074" s="53">
        <v>8.3974780578967678</v>
      </c>
    </row>
    <row r="5075" spans="3:23" x14ac:dyDescent="0.25">
      <c r="C5075" s="70">
        <v>0</v>
      </c>
      <c r="D5075" s="53">
        <v>607</v>
      </c>
      <c r="E5075" s="53">
        <v>763</v>
      </c>
      <c r="F5075" s="53">
        <v>112.92099999999999</v>
      </c>
      <c r="G5075" s="53">
        <v>0.83600424032180709</v>
      </c>
      <c r="H5075" s="53">
        <v>0.79554390563564881</v>
      </c>
      <c r="I5075" s="53">
        <v>0.49713349713349714</v>
      </c>
      <c r="J5075" s="53">
        <v>27.80029502818709</v>
      </c>
      <c r="K5075" s="53">
        <v>238</v>
      </c>
      <c r="L5075" s="53">
        <v>125.73146622734761</v>
      </c>
      <c r="M5075" s="53">
        <v>1403.8766155033948</v>
      </c>
      <c r="N5075" s="53">
        <v>37.468341509912001</v>
      </c>
      <c r="O5075" s="53">
        <v>1.0811050958452892</v>
      </c>
      <c r="P5075" s="53">
        <v>3.3598533452649639</v>
      </c>
      <c r="Q5075" s="53">
        <v>264.86009538950725</v>
      </c>
      <c r="R5075" s="53">
        <v>0.95073907854601369</v>
      </c>
      <c r="S5075" s="53">
        <v>6.7023555303812854</v>
      </c>
      <c r="T5075" s="53">
        <v>1.5064161702148745E-3</v>
      </c>
      <c r="U5075" s="53">
        <v>0.291425686824973</v>
      </c>
      <c r="V5075" s="53">
        <v>42.792043864150649</v>
      </c>
      <c r="W5075" s="53">
        <v>23.480977883388174</v>
      </c>
    </row>
    <row r="5076" spans="3:23" x14ac:dyDescent="0.25">
      <c r="C5076" s="70">
        <v>0</v>
      </c>
      <c r="D5076" s="53">
        <v>203</v>
      </c>
      <c r="E5076" s="53">
        <v>209</v>
      </c>
      <c r="F5076" s="53">
        <v>50.505999999999993</v>
      </c>
      <c r="G5076" s="53">
        <v>0.7841902104002898</v>
      </c>
      <c r="H5076" s="53">
        <v>0.9712918660287081</v>
      </c>
      <c r="I5076" s="53">
        <v>0.67666666666666664</v>
      </c>
      <c r="J5076" s="53">
        <v>16.076928424958481</v>
      </c>
      <c r="K5076" s="53">
        <v>164</v>
      </c>
      <c r="L5076" s="53">
        <v>114.48768472906404</v>
      </c>
      <c r="M5076" s="53">
        <v>574.02336243476577</v>
      </c>
      <c r="N5076" s="53">
        <v>23.958784661054196</v>
      </c>
      <c r="O5076" s="53">
        <v>0.45650558283357912</v>
      </c>
      <c r="P5076" s="53">
        <v>2.0848158542315036</v>
      </c>
      <c r="Q5076" s="53">
        <v>333.59047619047629</v>
      </c>
      <c r="R5076" s="53">
        <v>0.85746066096416429</v>
      </c>
      <c r="S5076" s="53">
        <v>6.0782213417281827</v>
      </c>
      <c r="T5076" s="53">
        <v>3.5575711766187793E-3</v>
      </c>
      <c r="U5076" s="53">
        <v>0.24194252903060359</v>
      </c>
      <c r="V5076" s="53">
        <v>20.559249140417275</v>
      </c>
      <c r="W5076" s="53">
        <v>12.757435937126443</v>
      </c>
    </row>
    <row r="5077" spans="3:23" x14ac:dyDescent="0.25">
      <c r="C5077" s="70">
        <v>0</v>
      </c>
      <c r="D5077" s="53">
        <v>4790</v>
      </c>
      <c r="E5077" s="53">
        <v>8039</v>
      </c>
      <c r="F5077" s="53">
        <v>468.25099999999998</v>
      </c>
      <c r="G5077" s="53">
        <v>0.87281160145935799</v>
      </c>
      <c r="H5077" s="53">
        <v>0.59584525438487379</v>
      </c>
      <c r="I5077" s="53">
        <v>0.46933176562806195</v>
      </c>
      <c r="J5077" s="53">
        <v>78.094925694832625</v>
      </c>
      <c r="K5077" s="53">
        <v>251</v>
      </c>
      <c r="L5077" s="53">
        <v>134.39394572025051</v>
      </c>
      <c r="M5077" s="53">
        <v>1860.9036593079854</v>
      </c>
      <c r="N5077" s="53">
        <v>43.138192582768063</v>
      </c>
      <c r="O5077" s="53">
        <v>0.70467292571505569</v>
      </c>
      <c r="P5077" s="53">
        <v>2.4416967520371968</v>
      </c>
      <c r="Q5077" s="53">
        <v>65.010109847379567</v>
      </c>
      <c r="R5077" s="53">
        <v>0.98934162892215549</v>
      </c>
      <c r="S5077" s="53">
        <v>7.126876943677777</v>
      </c>
      <c r="T5077" s="53">
        <v>4.3012645086412503E-4</v>
      </c>
      <c r="U5077" s="53">
        <v>0.27829306276393728</v>
      </c>
      <c r="V5077" s="53">
        <v>144.66441298614814</v>
      </c>
      <c r="W5077" s="53">
        <v>70.604519884723601</v>
      </c>
    </row>
    <row r="5078" spans="3:23" x14ac:dyDescent="0.25">
      <c r="C5078" s="70">
        <v>0</v>
      </c>
      <c r="D5078" s="53">
        <v>68</v>
      </c>
      <c r="E5078" s="53">
        <v>73</v>
      </c>
      <c r="F5078" s="53">
        <v>28.010999999999999</v>
      </c>
      <c r="G5078" s="53">
        <v>0.70463016933930678</v>
      </c>
      <c r="H5078" s="53">
        <v>0.93150684931506844</v>
      </c>
      <c r="I5078" s="53">
        <v>0.70833333333333337</v>
      </c>
      <c r="J5078" s="53">
        <v>9.3048529833625562</v>
      </c>
      <c r="K5078" s="53">
        <v>126</v>
      </c>
      <c r="L5078" s="53">
        <v>101.88235294117646</v>
      </c>
      <c r="M5078" s="53">
        <v>149.12028094820016</v>
      </c>
      <c r="N5078" s="53">
        <v>12.211481521428928</v>
      </c>
      <c r="O5078" s="53">
        <v>-0.11477320854374651</v>
      </c>
      <c r="P5078" s="53">
        <v>2.0748916833182154</v>
      </c>
      <c r="Q5078" s="53">
        <v>27.416666666666657</v>
      </c>
      <c r="R5078" s="53">
        <v>0.97071045173601445</v>
      </c>
      <c r="S5078" s="53">
        <v>4.9677721723177282</v>
      </c>
      <c r="T5078" s="53">
        <v>1.0116598079561051E-2</v>
      </c>
      <c r="U5078" s="53">
        <v>0.24921436588103257</v>
      </c>
      <c r="V5078" s="53">
        <v>11.158793894177947</v>
      </c>
      <c r="W5078" s="53">
        <v>7.9179983769063575</v>
      </c>
    </row>
    <row r="5079" spans="3:23" x14ac:dyDescent="0.25">
      <c r="C5079" s="70">
        <v>0</v>
      </c>
      <c r="D5079" s="53">
        <v>29</v>
      </c>
      <c r="E5079" s="53">
        <v>33</v>
      </c>
      <c r="F5079" s="53">
        <v>17.996000000000002</v>
      </c>
      <c r="G5079" s="53">
        <v>0</v>
      </c>
      <c r="H5079" s="53">
        <v>0.87878787878787878</v>
      </c>
      <c r="I5079" s="53">
        <v>0.59183673469387754</v>
      </c>
      <c r="J5079" s="53">
        <v>6.0765077797464979</v>
      </c>
      <c r="K5079" s="53">
        <v>117</v>
      </c>
      <c r="L5079" s="53">
        <v>100.44827586206897</v>
      </c>
      <c r="M5079" s="53">
        <v>122.25615763546799</v>
      </c>
      <c r="N5079" s="53">
        <v>11.056950648142912</v>
      </c>
      <c r="O5079" s="53">
        <v>-0.35161730503790339</v>
      </c>
      <c r="P5079" s="53">
        <v>2.0164024008554531</v>
      </c>
      <c r="Q5079" s="53">
        <v>84.357142857142861</v>
      </c>
      <c r="R5079" s="53">
        <v>0.83531029087293507</v>
      </c>
      <c r="S5079" s="53">
        <v>4.4441878916792961</v>
      </c>
      <c r="T5079" s="53">
        <v>1.8494897959183687E-2</v>
      </c>
      <c r="U5079" s="53">
        <v>0.22263650506822766</v>
      </c>
      <c r="V5079" s="53">
        <v>6.2330229193099944</v>
      </c>
      <c r="W5079" s="53">
        <v>6.2330229193099944</v>
      </c>
    </row>
    <row r="5080" spans="3:23" x14ac:dyDescent="0.25">
      <c r="C5080" s="70">
        <v>1</v>
      </c>
      <c r="D5080" s="53">
        <v>55</v>
      </c>
      <c r="E5080" s="53">
        <v>59</v>
      </c>
      <c r="F5080" s="53">
        <v>24</v>
      </c>
      <c r="G5080" s="53">
        <v>0.13683671329769864</v>
      </c>
      <c r="H5080" s="53">
        <v>0.93220338983050843</v>
      </c>
      <c r="I5080" s="53">
        <v>0.67901234567901236</v>
      </c>
      <c r="J5080" s="53">
        <v>8.3682838718840049</v>
      </c>
      <c r="K5080" s="53">
        <v>154</v>
      </c>
      <c r="L5080" s="53">
        <v>118.03636363636363</v>
      </c>
      <c r="M5080" s="53">
        <v>426.22087542087536</v>
      </c>
      <c r="N5080" s="53">
        <v>20.645117471714112</v>
      </c>
      <c r="O5080" s="53">
        <v>7.4993932155797693E-2</v>
      </c>
      <c r="P5080" s="53">
        <v>1.8641839462859948</v>
      </c>
      <c r="Q5080" s="53">
        <v>208.84444444444443</v>
      </c>
      <c r="R5080" s="53">
        <v>0.90935092145761132</v>
      </c>
      <c r="S5080" s="53">
        <v>5.3175456225368949</v>
      </c>
      <c r="T5080" s="53">
        <v>1.1111111111111134E-2</v>
      </c>
      <c r="U5080" s="53">
        <v>0.1189934259753832</v>
      </c>
      <c r="V5080" s="53">
        <v>8.5038315784798755</v>
      </c>
      <c r="W5080" s="53">
        <v>8.4238412810531198</v>
      </c>
    </row>
    <row r="5081" spans="3:23" x14ac:dyDescent="0.25">
      <c r="C5081" s="70">
        <v>0</v>
      </c>
      <c r="D5081" s="53">
        <v>686</v>
      </c>
      <c r="E5081" s="53">
        <v>861</v>
      </c>
      <c r="F5081" s="53">
        <v>119.843</v>
      </c>
      <c r="G5081" s="53">
        <v>0.84200353008281459</v>
      </c>
      <c r="H5081" s="53">
        <v>0.7967479674796748</v>
      </c>
      <c r="I5081" s="53">
        <v>0.50256410256410255</v>
      </c>
      <c r="J5081" s="53">
        <v>29.554057719513263</v>
      </c>
      <c r="K5081" s="53">
        <v>247</v>
      </c>
      <c r="L5081" s="53">
        <v>129.66034985422741</v>
      </c>
      <c r="M5081" s="53">
        <v>1601.8567321401963</v>
      </c>
      <c r="N5081" s="53">
        <v>40.023202422347417</v>
      </c>
      <c r="O5081" s="53">
        <v>1.0810816919209232</v>
      </c>
      <c r="P5081" s="53">
        <v>3.3753488527523015</v>
      </c>
      <c r="Q5081" s="53">
        <v>382.63461538461718</v>
      </c>
      <c r="R5081" s="53">
        <v>0.93581912101791942</v>
      </c>
      <c r="S5081" s="53">
        <v>6.8083811756292718</v>
      </c>
      <c r="T5081" s="53">
        <v>1.34840626293621E-3</v>
      </c>
      <c r="U5081" s="53">
        <v>0.26345669571825375</v>
      </c>
      <c r="V5081" s="53">
        <v>45.888014033599156</v>
      </c>
      <c r="W5081" s="53">
        <v>24.755299410361534</v>
      </c>
    </row>
    <row r="5082" spans="3:23" x14ac:dyDescent="0.25">
      <c r="C5082" s="70">
        <v>0</v>
      </c>
      <c r="D5082" s="53">
        <v>214</v>
      </c>
      <c r="E5082" s="53">
        <v>222</v>
      </c>
      <c r="F5082" s="53">
        <v>51.795999999999999</v>
      </c>
      <c r="G5082" s="53">
        <v>0.74114246349608026</v>
      </c>
      <c r="H5082" s="53">
        <v>0.963963963963964</v>
      </c>
      <c r="I5082" s="53">
        <v>0.70394736842105265</v>
      </c>
      <c r="J5082" s="53">
        <v>16.506764146050092</v>
      </c>
      <c r="K5082" s="53">
        <v>173</v>
      </c>
      <c r="L5082" s="53">
        <v>115.69626168224299</v>
      </c>
      <c r="M5082" s="53">
        <v>568.18430520819606</v>
      </c>
      <c r="N5082" s="53">
        <v>23.836616899388137</v>
      </c>
      <c r="O5082" s="53">
        <v>0.43410602841081303</v>
      </c>
      <c r="P5082" s="53">
        <v>2.3675237590747154</v>
      </c>
      <c r="Q5082" s="53">
        <v>242.16562499999989</v>
      </c>
      <c r="R5082" s="53">
        <v>0.88673251232990546</v>
      </c>
      <c r="S5082" s="53">
        <v>6.129298398147851</v>
      </c>
      <c r="T5082" s="53">
        <v>3.417968749999974E-3</v>
      </c>
      <c r="U5082" s="53">
        <v>0.23792109107176607</v>
      </c>
      <c r="V5082" s="53">
        <v>20.332060272261575</v>
      </c>
      <c r="W5082" s="53">
        <v>13.649883634001659</v>
      </c>
    </row>
    <row r="5083" spans="3:23" x14ac:dyDescent="0.25">
      <c r="C5083" s="70">
        <v>0</v>
      </c>
      <c r="D5083" s="53">
        <v>153</v>
      </c>
      <c r="E5083" s="53">
        <v>180</v>
      </c>
      <c r="F5083" s="53">
        <v>52.928999999999995</v>
      </c>
      <c r="G5083" s="53">
        <v>0.89100529650810101</v>
      </c>
      <c r="H5083" s="53">
        <v>0.85</v>
      </c>
      <c r="I5083" s="53">
        <v>0.63223140495867769</v>
      </c>
      <c r="J5083" s="53">
        <v>13.957279475043833</v>
      </c>
      <c r="K5083" s="53">
        <v>134</v>
      </c>
      <c r="L5083" s="53">
        <v>101.77124183006536</v>
      </c>
      <c r="M5083" s="53">
        <v>163.36179910560716</v>
      </c>
      <c r="N5083" s="53">
        <v>12.78130662747777</v>
      </c>
      <c r="O5083" s="53">
        <v>0.26350564540612215</v>
      </c>
      <c r="P5083" s="53">
        <v>2.2544061121161545</v>
      </c>
      <c r="Q5083" s="53">
        <v>37.852272727272734</v>
      </c>
      <c r="R5083" s="53">
        <v>0.95832878222606199</v>
      </c>
      <c r="S5083" s="53">
        <v>5.4295315749796487</v>
      </c>
      <c r="T5083" s="53">
        <v>4.5339761248851971E-3</v>
      </c>
      <c r="U5083" s="53">
        <v>0.265970473624217</v>
      </c>
      <c r="V5083" s="53">
        <v>21.866789932964458</v>
      </c>
      <c r="W5083" s="53">
        <v>9.9273675763061888</v>
      </c>
    </row>
    <row r="5084" spans="3:23" x14ac:dyDescent="0.25">
      <c r="C5084" s="70">
        <v>0</v>
      </c>
      <c r="D5084" s="53">
        <v>4698</v>
      </c>
      <c r="E5084" s="53">
        <v>8008</v>
      </c>
      <c r="F5084" s="53">
        <v>505.053</v>
      </c>
      <c r="G5084" s="53">
        <v>0.87154156038536379</v>
      </c>
      <c r="H5084" s="53">
        <v>0.5866633366633367</v>
      </c>
      <c r="I5084" s="53">
        <v>0.45470383275261322</v>
      </c>
      <c r="J5084" s="53">
        <v>77.341317425848104</v>
      </c>
      <c r="K5084" s="53">
        <v>251</v>
      </c>
      <c r="L5084" s="53">
        <v>135.12962962962962</v>
      </c>
      <c r="M5084" s="53">
        <v>1891.9936247723099</v>
      </c>
      <c r="N5084" s="53">
        <v>43.497053058480986</v>
      </c>
      <c r="O5084" s="53">
        <v>0.65733217077163575</v>
      </c>
      <c r="P5084" s="53">
        <v>2.3574285811321429</v>
      </c>
      <c r="Q5084" s="53">
        <v>66.444977914346268</v>
      </c>
      <c r="R5084" s="53">
        <v>0.98891619750194593</v>
      </c>
      <c r="S5084" s="53">
        <v>7.1211502877035757</v>
      </c>
      <c r="T5084" s="53">
        <v>4.0032679708426166E-4</v>
      </c>
      <c r="U5084" s="53">
        <v>0.26297003925776086</v>
      </c>
      <c r="V5084" s="53">
        <v>145.37402285354105</v>
      </c>
      <c r="W5084" s="53">
        <v>71.280028983002524</v>
      </c>
    </row>
    <row r="5085" spans="3:23" x14ac:dyDescent="0.25">
      <c r="C5085" s="70">
        <v>0</v>
      </c>
      <c r="D5085" s="53">
        <v>52</v>
      </c>
      <c r="E5085" s="53">
        <v>57</v>
      </c>
      <c r="F5085" s="53">
        <v>24.091000000000001</v>
      </c>
      <c r="G5085" s="53">
        <v>0.63922586392294201</v>
      </c>
      <c r="H5085" s="53">
        <v>0.91228070175438591</v>
      </c>
      <c r="I5085" s="53">
        <v>0.65</v>
      </c>
      <c r="J5085" s="53">
        <v>8.1368578902564384</v>
      </c>
      <c r="K5085" s="53">
        <v>102</v>
      </c>
      <c r="L5085" s="53">
        <v>91.038461538461533</v>
      </c>
      <c r="M5085" s="53">
        <v>48.82202111613875</v>
      </c>
      <c r="N5085" s="53">
        <v>6.9872756576607706</v>
      </c>
      <c r="O5085" s="53">
        <v>-0.21505342361661511</v>
      </c>
      <c r="P5085" s="53">
        <v>1.8182541787188937</v>
      </c>
      <c r="Q5085" s="53">
        <v>37.715909090909093</v>
      </c>
      <c r="R5085" s="53">
        <v>0.82296191158802778</v>
      </c>
      <c r="S5085" s="53">
        <v>4.3390168812281846</v>
      </c>
      <c r="T5085" s="53">
        <v>1.3171487603305764E-2</v>
      </c>
      <c r="U5085" s="53">
        <v>0.23313627660218553</v>
      </c>
      <c r="V5085" s="53">
        <v>9.408241769189468</v>
      </c>
      <c r="W5085" s="53">
        <v>7.2351171207752225</v>
      </c>
    </row>
    <row r="5086" spans="3:23" x14ac:dyDescent="0.25">
      <c r="C5086" s="70">
        <v>0</v>
      </c>
      <c r="D5086" s="53">
        <v>49</v>
      </c>
      <c r="E5086" s="53">
        <v>53</v>
      </c>
      <c r="F5086" s="53">
        <v>22.685000000000002</v>
      </c>
      <c r="G5086" s="53">
        <v>0.43919593041394511</v>
      </c>
      <c r="H5086" s="53">
        <v>0.92452830188679247</v>
      </c>
      <c r="I5086" s="53">
        <v>0.68055555555555558</v>
      </c>
      <c r="J5086" s="53">
        <v>7.8986541696685881</v>
      </c>
      <c r="K5086" s="53">
        <v>148</v>
      </c>
      <c r="L5086" s="53">
        <v>109.55102040816327</v>
      </c>
      <c r="M5086" s="53">
        <v>366.96088435374151</v>
      </c>
      <c r="N5086" s="53">
        <v>19.156223123406701</v>
      </c>
      <c r="O5086" s="53">
        <v>0.16092855457324443</v>
      </c>
      <c r="P5086" s="53">
        <v>2.0051614569970471</v>
      </c>
      <c r="Q5086" s="53">
        <v>147.43209876543207</v>
      </c>
      <c r="R5086" s="53">
        <v>0.89193884420853842</v>
      </c>
      <c r="S5086" s="53">
        <v>4.9870590787649345</v>
      </c>
      <c r="T5086" s="53">
        <v>1.2345679012345668E-2</v>
      </c>
      <c r="U5086" s="53">
        <v>0.1211791016862981</v>
      </c>
      <c r="V5086" s="53">
        <v>8.4402427849180874</v>
      </c>
      <c r="W5086" s="53">
        <v>7.5826407197637122</v>
      </c>
    </row>
    <row r="5087" spans="3:23" x14ac:dyDescent="0.25">
      <c r="C5087" s="70">
        <v>1</v>
      </c>
      <c r="D5087" s="53">
        <v>58</v>
      </c>
      <c r="E5087" s="53">
        <v>62</v>
      </c>
      <c r="F5087" s="53">
        <v>24.462999999999997</v>
      </c>
      <c r="G5087" s="53">
        <v>0.35223150850765261</v>
      </c>
      <c r="H5087" s="53">
        <v>0.93548387096774188</v>
      </c>
      <c r="I5087" s="53">
        <v>0.71604938271604934</v>
      </c>
      <c r="J5087" s="53">
        <v>8.5934797139831218</v>
      </c>
      <c r="K5087" s="53">
        <v>166</v>
      </c>
      <c r="L5087" s="53">
        <v>122.79310344827586</v>
      </c>
      <c r="M5087" s="53">
        <v>615.46521476104044</v>
      </c>
      <c r="N5087" s="53">
        <v>24.808571397020032</v>
      </c>
      <c r="O5087" s="53">
        <v>0.12744426846279358</v>
      </c>
      <c r="P5087" s="53">
        <v>1.890207601577343</v>
      </c>
      <c r="Q5087" s="53">
        <v>238.17777777777783</v>
      </c>
      <c r="R5087" s="53">
        <v>0.90649857180434434</v>
      </c>
      <c r="S5087" s="53">
        <v>5.500138107159235</v>
      </c>
      <c r="T5087" s="53">
        <v>1.1111111111111134E-2</v>
      </c>
      <c r="U5087" s="53">
        <v>0.11568399680506067</v>
      </c>
      <c r="V5087" s="53">
        <v>8.9724994915818588</v>
      </c>
      <c r="W5087" s="53">
        <v>8.3974780578967678</v>
      </c>
    </row>
    <row r="5088" spans="3:23" x14ac:dyDescent="0.25">
      <c r="C5088" s="70">
        <v>0</v>
      </c>
      <c r="D5088" s="53">
        <v>791</v>
      </c>
      <c r="E5088" s="53">
        <v>1071</v>
      </c>
      <c r="F5088" s="53">
        <v>137.32599999999999</v>
      </c>
      <c r="G5088" s="53">
        <v>0.84727093196289227</v>
      </c>
      <c r="H5088" s="53">
        <v>0.73856209150326801</v>
      </c>
      <c r="I5088" s="53">
        <v>0.44943181818181815</v>
      </c>
      <c r="J5088" s="53">
        <v>31.735350634355903</v>
      </c>
      <c r="K5088" s="53">
        <v>240</v>
      </c>
      <c r="L5088" s="53">
        <v>133.173198482933</v>
      </c>
      <c r="M5088" s="53">
        <v>1558.8902174782772</v>
      </c>
      <c r="N5088" s="53">
        <v>39.482783811153404</v>
      </c>
      <c r="O5088" s="53">
        <v>1.0100323741620452</v>
      </c>
      <c r="P5088" s="53">
        <v>3.2903825685793966</v>
      </c>
      <c r="Q5088" s="53">
        <v>268.6133333333342</v>
      </c>
      <c r="R5088" s="53">
        <v>0.95438408731227131</v>
      </c>
      <c r="S5088" s="53">
        <v>6.8674778520168864</v>
      </c>
      <c r="T5088" s="53">
        <v>1.0259259259259061E-3</v>
      </c>
      <c r="U5088" s="53">
        <v>0.26596694865526593</v>
      </c>
      <c r="V5088" s="53">
        <v>51.600354508001097</v>
      </c>
      <c r="W5088" s="53">
        <v>27.408093954484084</v>
      </c>
    </row>
    <row r="5089" spans="3:23" x14ac:dyDescent="0.25">
      <c r="C5089" s="70">
        <v>0</v>
      </c>
      <c r="D5089" s="53">
        <v>243</v>
      </c>
      <c r="E5089" s="53">
        <v>254</v>
      </c>
      <c r="F5089" s="53">
        <v>55.832000000000001</v>
      </c>
      <c r="G5089" s="53">
        <v>0.70358053757779015</v>
      </c>
      <c r="H5089" s="53">
        <v>0.95669291338582674</v>
      </c>
      <c r="I5089" s="53">
        <v>0.67500000000000004</v>
      </c>
      <c r="J5089" s="53">
        <v>17.589690428505119</v>
      </c>
      <c r="K5089" s="53">
        <v>159</v>
      </c>
      <c r="L5089" s="53">
        <v>116.73251028806584</v>
      </c>
      <c r="M5089" s="53">
        <v>468.01493044927378</v>
      </c>
      <c r="N5089" s="53">
        <v>21.633652730162648</v>
      </c>
      <c r="O5089" s="53">
        <v>7.8013721839272632E-2</v>
      </c>
      <c r="P5089" s="53">
        <v>1.8570043735528035</v>
      </c>
      <c r="Q5089" s="53">
        <v>264.00000000000017</v>
      </c>
      <c r="R5089" s="53">
        <v>0.8870649112976362</v>
      </c>
      <c r="S5089" s="53">
        <v>6.0378980538825351</v>
      </c>
      <c r="T5089" s="53">
        <v>3.065423700344357E-3</v>
      </c>
      <c r="U5089" s="53">
        <v>0.25456740161215152</v>
      </c>
      <c r="V5089" s="53">
        <v>21.073989156433289</v>
      </c>
      <c r="W5089" s="53">
        <v>14.975503909327369</v>
      </c>
    </row>
    <row r="5090" spans="3:23" x14ac:dyDescent="0.25">
      <c r="C5090" s="70">
        <v>0</v>
      </c>
      <c r="D5090" s="53">
        <v>220</v>
      </c>
      <c r="E5090" s="53">
        <v>263</v>
      </c>
      <c r="F5090" s="53">
        <v>64.557000000000002</v>
      </c>
      <c r="G5090" s="53">
        <v>0.88154984108583767</v>
      </c>
      <c r="H5090" s="53">
        <v>0.83650190114068446</v>
      </c>
      <c r="I5090" s="53">
        <v>0.62857142857142856</v>
      </c>
      <c r="J5090" s="53">
        <v>16.73656774376801</v>
      </c>
      <c r="K5090" s="53">
        <v>135</v>
      </c>
      <c r="L5090" s="53">
        <v>104.25909090909092</v>
      </c>
      <c r="M5090" s="53">
        <v>176.72251971772513</v>
      </c>
      <c r="N5090" s="53">
        <v>13.293702257750665</v>
      </c>
      <c r="O5090" s="53">
        <v>0.13667548362902657</v>
      </c>
      <c r="P5090" s="53">
        <v>2.3127287925247235</v>
      </c>
      <c r="Q5090" s="53">
        <v>37.992000000000047</v>
      </c>
      <c r="R5090" s="53">
        <v>0.96096442323869391</v>
      </c>
      <c r="S5090" s="53">
        <v>5.5084851676547197</v>
      </c>
      <c r="T5090" s="53">
        <v>3.4773333333333219E-3</v>
      </c>
      <c r="U5090" s="53">
        <v>0.27906201412393344</v>
      </c>
      <c r="V5090" s="53">
        <v>25.874863831933094</v>
      </c>
      <c r="W5090" s="53">
        <v>12.215289393098997</v>
      </c>
    </row>
    <row r="5091" spans="3:23" x14ac:dyDescent="0.25">
      <c r="C5091" s="70">
        <v>0</v>
      </c>
      <c r="D5091" s="53">
        <v>4687</v>
      </c>
      <c r="E5091" s="53">
        <v>8020</v>
      </c>
      <c r="F5091" s="53">
        <v>529.82299999999998</v>
      </c>
      <c r="G5091" s="53">
        <v>0.86838812691275369</v>
      </c>
      <c r="H5091" s="53">
        <v>0.58441396508728183</v>
      </c>
      <c r="I5091" s="53">
        <v>0.42756796205072067</v>
      </c>
      <c r="J5091" s="53">
        <v>77.250720036603582</v>
      </c>
      <c r="K5091" s="53">
        <v>253</v>
      </c>
      <c r="L5091" s="53">
        <v>135.48282483464902</v>
      </c>
      <c r="M5091" s="53">
        <v>1913.451209432189</v>
      </c>
      <c r="N5091" s="53">
        <v>43.743013264202425</v>
      </c>
      <c r="O5091" s="53">
        <v>0.62501780736935431</v>
      </c>
      <c r="P5091" s="53">
        <v>2.2677862670395283</v>
      </c>
      <c r="Q5091" s="53">
        <v>68.200470630825961</v>
      </c>
      <c r="R5091" s="53">
        <v>0.98825618609787313</v>
      </c>
      <c r="S5091" s="53">
        <v>7.1234729519608804</v>
      </c>
      <c r="T5091" s="53">
        <v>3.9851605664369642E-4</v>
      </c>
      <c r="U5091" s="53">
        <v>0.26821771194762145</v>
      </c>
      <c r="V5091" s="53">
        <v>145.48008723857208</v>
      </c>
      <c r="W5091" s="53">
        <v>72.141411808691132</v>
      </c>
    </row>
    <row r="5092" spans="3:23" x14ac:dyDescent="0.25">
      <c r="C5092" s="70">
        <v>0</v>
      </c>
      <c r="D5092" s="53">
        <v>90</v>
      </c>
      <c r="E5092" s="53">
        <v>97</v>
      </c>
      <c r="F5092" s="53">
        <v>32.791000000000004</v>
      </c>
      <c r="G5092" s="53">
        <v>0.55662919888004525</v>
      </c>
      <c r="H5092" s="53">
        <v>0.92783505154639179</v>
      </c>
      <c r="I5092" s="53">
        <v>0.68181818181818177</v>
      </c>
      <c r="J5092" s="53">
        <v>10.704744696916627</v>
      </c>
      <c r="K5092" s="53">
        <v>116</v>
      </c>
      <c r="L5092" s="53">
        <v>92.888888888888886</v>
      </c>
      <c r="M5092" s="53">
        <v>90.144818976279637</v>
      </c>
      <c r="N5092" s="53">
        <v>9.4944625427814309</v>
      </c>
      <c r="O5092" s="53">
        <v>0.84215913590497515</v>
      </c>
      <c r="P5092" s="53">
        <v>2.8667642958944715</v>
      </c>
      <c r="Q5092" s="53">
        <v>20.590277777777771</v>
      </c>
      <c r="R5092" s="53">
        <v>0.94058259893369289</v>
      </c>
      <c r="S5092" s="53">
        <v>4.7716097210461319</v>
      </c>
      <c r="T5092" s="53">
        <v>8.6805555555555733E-3</v>
      </c>
      <c r="U5092" s="53">
        <v>0.30224066057399374</v>
      </c>
      <c r="V5092" s="53">
        <v>11.964987457719257</v>
      </c>
      <c r="W5092" s="53">
        <v>9.9400456354780609</v>
      </c>
    </row>
    <row r="5093" spans="3:23" x14ac:dyDescent="0.25">
      <c r="C5093" s="70">
        <v>0</v>
      </c>
      <c r="D5093" s="53">
        <v>54</v>
      </c>
      <c r="E5093" s="53">
        <v>58</v>
      </c>
      <c r="F5093" s="53">
        <v>24.182000000000002</v>
      </c>
      <c r="G5093" s="53">
        <v>0.57784691467431337</v>
      </c>
      <c r="H5093" s="53">
        <v>0.93103448275862066</v>
      </c>
      <c r="I5093" s="53">
        <v>0.67500000000000004</v>
      </c>
      <c r="J5093" s="53">
        <v>8.291859587312052</v>
      </c>
      <c r="K5093" s="53">
        <v>162</v>
      </c>
      <c r="L5093" s="53">
        <v>119</v>
      </c>
      <c r="M5093" s="53">
        <v>556.90566037735846</v>
      </c>
      <c r="N5093" s="53">
        <v>23.598848708726418</v>
      </c>
      <c r="O5093" s="53">
        <v>0.16555855637590619</v>
      </c>
      <c r="P5093" s="53">
        <v>1.87150704997302</v>
      </c>
      <c r="Q5093" s="53">
        <v>172.68888888888893</v>
      </c>
      <c r="R5093" s="53">
        <v>0.92079716697771163</v>
      </c>
      <c r="S5093" s="53">
        <v>5.2314678261173491</v>
      </c>
      <c r="T5093" s="53">
        <v>1.1111111111111134E-2</v>
      </c>
      <c r="U5093" s="53">
        <v>0.12823713086835831</v>
      </c>
      <c r="V5093" s="53">
        <v>9.2776114422880465</v>
      </c>
      <c r="W5093" s="53">
        <v>7.5718777944003648</v>
      </c>
    </row>
    <row r="5094" spans="3:23" x14ac:dyDescent="0.25">
      <c r="C5094" s="70">
        <v>1</v>
      </c>
      <c r="D5094" s="53">
        <v>56</v>
      </c>
      <c r="E5094" s="53">
        <v>60</v>
      </c>
      <c r="F5094" s="53">
        <v>24.553999999999998</v>
      </c>
      <c r="G5094" s="53">
        <v>0.44437560077418792</v>
      </c>
      <c r="H5094" s="53">
        <v>0.93333333333333335</v>
      </c>
      <c r="I5094" s="53">
        <v>0.69135802469135799</v>
      </c>
      <c r="J5094" s="53">
        <v>8.4440164912895046</v>
      </c>
      <c r="K5094" s="53">
        <v>169</v>
      </c>
      <c r="L5094" s="53">
        <v>125</v>
      </c>
      <c r="M5094" s="53">
        <v>633.41818181818178</v>
      </c>
      <c r="N5094" s="53">
        <v>25.167800496232914</v>
      </c>
      <c r="O5094" s="53">
        <v>9.6946592598250322E-2</v>
      </c>
      <c r="P5094" s="53">
        <v>1.8664133495773558</v>
      </c>
      <c r="Q5094" s="53">
        <v>233.75555555555559</v>
      </c>
      <c r="R5094" s="53">
        <v>0.91259072691980525</v>
      </c>
      <c r="S5094" s="53">
        <v>5.4010176452332601</v>
      </c>
      <c r="T5094" s="53">
        <v>1.1358024691358047E-2</v>
      </c>
      <c r="U5094" s="53">
        <v>0.11911331566981927</v>
      </c>
      <c r="V5094" s="53">
        <v>9.0308772275627227</v>
      </c>
      <c r="W5094" s="53">
        <v>8.0902261959755908</v>
      </c>
    </row>
    <row r="5095" spans="3:23" x14ac:dyDescent="0.25">
      <c r="C5095" s="70">
        <v>0</v>
      </c>
      <c r="D5095" s="53">
        <v>884</v>
      </c>
      <c r="E5095" s="53">
        <v>1179</v>
      </c>
      <c r="F5095" s="53">
        <v>145.49700000000001</v>
      </c>
      <c r="G5095" s="53">
        <v>0.84396000485217082</v>
      </c>
      <c r="H5095" s="53">
        <v>0.74978795589482616</v>
      </c>
      <c r="I5095" s="53">
        <v>0.45755693581780538</v>
      </c>
      <c r="J5095" s="53">
        <v>33.549124542167775</v>
      </c>
      <c r="K5095" s="53">
        <v>243</v>
      </c>
      <c r="L5095" s="53">
        <v>135.67420814479638</v>
      </c>
      <c r="M5095" s="53">
        <v>1573.9186545251441</v>
      </c>
      <c r="N5095" s="53">
        <v>39.672643654351347</v>
      </c>
      <c r="O5095" s="53">
        <v>0.80167394098122757</v>
      </c>
      <c r="P5095" s="53">
        <v>2.8070818366923134</v>
      </c>
      <c r="Q5095" s="53">
        <v>335.94883485309276</v>
      </c>
      <c r="R5095" s="53">
        <v>0.94598186613583957</v>
      </c>
      <c r="S5095" s="53">
        <v>6.9514795344321456</v>
      </c>
      <c r="T5095" s="53">
        <v>8.5816732004404558E-4</v>
      </c>
      <c r="U5095" s="53">
        <v>0.25911277743261696</v>
      </c>
      <c r="V5095" s="53">
        <v>54.06277288390482</v>
      </c>
      <c r="W5095" s="53">
        <v>28.999601464874377</v>
      </c>
    </row>
    <row r="5096" spans="3:23" x14ac:dyDescent="0.25">
      <c r="C5096" s="70">
        <v>0</v>
      </c>
      <c r="D5096" s="53">
        <v>295</v>
      </c>
      <c r="E5096" s="53">
        <v>302</v>
      </c>
      <c r="F5096" s="53">
        <v>62.100999999999999</v>
      </c>
      <c r="G5096" s="53">
        <v>0.77507019882158235</v>
      </c>
      <c r="H5096" s="53">
        <v>0.97682119205298013</v>
      </c>
      <c r="I5096" s="53">
        <v>0.67505720823798632</v>
      </c>
      <c r="J5096" s="53">
        <v>19.380548642824149</v>
      </c>
      <c r="K5096" s="53">
        <v>162</v>
      </c>
      <c r="L5096" s="53">
        <v>118.85423728813559</v>
      </c>
      <c r="M5096" s="53">
        <v>441.23378300472746</v>
      </c>
      <c r="N5096" s="53">
        <v>21.005565524515816</v>
      </c>
      <c r="O5096" s="53">
        <v>-1.8881854857878261E-2</v>
      </c>
      <c r="P5096" s="53">
        <v>2.0498027067629527</v>
      </c>
      <c r="Q5096" s="53">
        <v>220.30701754385876</v>
      </c>
      <c r="R5096" s="53">
        <v>0.89407497545097658</v>
      </c>
      <c r="S5096" s="53">
        <v>6.1259660534588676</v>
      </c>
      <c r="T5096" s="53">
        <v>2.5680978762696064E-3</v>
      </c>
      <c r="U5096" s="53">
        <v>0.2551985432414467</v>
      </c>
      <c r="V5096" s="53">
        <v>24.737768170935258</v>
      </c>
      <c r="W5096" s="53">
        <v>15.631180615672788</v>
      </c>
    </row>
    <row r="5097" spans="3:23" x14ac:dyDescent="0.25">
      <c r="C5097" s="70">
        <v>0</v>
      </c>
      <c r="D5097" s="53">
        <v>4791</v>
      </c>
      <c r="E5097" s="53">
        <v>7889</v>
      </c>
      <c r="F5097" s="53">
        <v>545.77699999999993</v>
      </c>
      <c r="G5097" s="53">
        <v>0.86817037879922365</v>
      </c>
      <c r="H5097" s="53">
        <v>0.60730130561541384</v>
      </c>
      <c r="I5097" s="53">
        <v>0.45811818703384971</v>
      </c>
      <c r="J5097" s="53">
        <v>78.103077140572154</v>
      </c>
      <c r="K5097" s="53">
        <v>253</v>
      </c>
      <c r="L5097" s="53">
        <v>134.99018993946984</v>
      </c>
      <c r="M5097" s="53">
        <v>1873.3775655380289</v>
      </c>
      <c r="N5097" s="53">
        <v>43.282531875319272</v>
      </c>
      <c r="O5097" s="53">
        <v>0.60629604178500052</v>
      </c>
      <c r="P5097" s="53">
        <v>2.2620572999589377</v>
      </c>
      <c r="Q5097" s="53">
        <v>76.572241722797244</v>
      </c>
      <c r="R5097" s="53">
        <v>0.98624237054518549</v>
      </c>
      <c r="S5097" s="53">
        <v>7.1285915414433507</v>
      </c>
      <c r="T5097" s="53">
        <v>3.7649168054902063E-4</v>
      </c>
      <c r="U5097" s="53">
        <v>0.26657238785290599</v>
      </c>
      <c r="V5097" s="53">
        <v>143.44397038365855</v>
      </c>
      <c r="W5097" s="53">
        <v>71.186401626773446</v>
      </c>
    </row>
    <row r="5098" spans="3:23" x14ac:dyDescent="0.25">
      <c r="C5098" s="70">
        <v>0</v>
      </c>
      <c r="D5098" s="53">
        <v>275</v>
      </c>
      <c r="E5098" s="53">
        <v>292</v>
      </c>
      <c r="F5098" s="53">
        <v>63.704999999999998</v>
      </c>
      <c r="G5098" s="53">
        <v>0.86838226725492618</v>
      </c>
      <c r="H5098" s="53">
        <v>0.94178082191780821</v>
      </c>
      <c r="I5098" s="53">
        <v>0.70512820512820518</v>
      </c>
      <c r="J5098" s="53">
        <v>18.712051592547777</v>
      </c>
      <c r="K5098" s="53">
        <v>149</v>
      </c>
      <c r="L5098" s="53">
        <v>101.89454545454545</v>
      </c>
      <c r="M5098" s="53">
        <v>255.16037159920373</v>
      </c>
      <c r="N5098" s="53">
        <v>15.973740062965959</v>
      </c>
      <c r="O5098" s="53">
        <v>0.80557947088935133</v>
      </c>
      <c r="P5098" s="53">
        <v>2.9604295308069584</v>
      </c>
      <c r="Q5098" s="53">
        <v>37.377403846153854</v>
      </c>
      <c r="R5098" s="53">
        <v>0.95914925788360672</v>
      </c>
      <c r="S5098" s="53">
        <v>5.6765379981866833</v>
      </c>
      <c r="T5098" s="53">
        <v>3.351516272189322E-3</v>
      </c>
      <c r="U5098" s="53">
        <v>0.29569048244067564</v>
      </c>
      <c r="V5098" s="53">
        <v>26.858683927696561</v>
      </c>
      <c r="W5098" s="53">
        <v>13.319097543755852</v>
      </c>
    </row>
    <row r="5099" spans="3:23" x14ac:dyDescent="0.25">
      <c r="C5099" s="70">
        <v>0</v>
      </c>
      <c r="D5099" s="53">
        <v>153</v>
      </c>
      <c r="E5099" s="53">
        <v>166</v>
      </c>
      <c r="F5099" s="53">
        <v>45.271000000000001</v>
      </c>
      <c r="G5099" s="53">
        <v>0.7106517368527836</v>
      </c>
      <c r="H5099" s="53">
        <v>0.92168674698795183</v>
      </c>
      <c r="I5099" s="53">
        <v>0.6071428571428571</v>
      </c>
      <c r="J5099" s="53">
        <v>13.957279475043833</v>
      </c>
      <c r="K5099" s="53">
        <v>110</v>
      </c>
      <c r="L5099" s="53">
        <v>88.928104575163403</v>
      </c>
      <c r="M5099" s="53">
        <v>54.685586515307882</v>
      </c>
      <c r="N5099" s="53">
        <v>7.3949703525644974</v>
      </c>
      <c r="O5099" s="53">
        <v>0.80195894948263313</v>
      </c>
      <c r="P5099" s="53">
        <v>2.9960672360906857</v>
      </c>
      <c r="Q5099" s="53">
        <v>13.214814814814801</v>
      </c>
      <c r="R5099" s="53">
        <v>0.94414276544294995</v>
      </c>
      <c r="S5099" s="53">
        <v>4.6227012396901728</v>
      </c>
      <c r="T5099" s="53">
        <v>5.679012345679E-3</v>
      </c>
      <c r="U5099" s="53">
        <v>0.35452875313986443</v>
      </c>
      <c r="V5099" s="53">
        <v>17.156914401286489</v>
      </c>
      <c r="W5099" s="53">
        <v>12.070643563345236</v>
      </c>
    </row>
    <row r="5100" spans="3:23" x14ac:dyDescent="0.25">
      <c r="C5100" s="70">
        <v>1</v>
      </c>
      <c r="D5100" s="53">
        <v>58</v>
      </c>
      <c r="E5100" s="53">
        <v>62</v>
      </c>
      <c r="F5100" s="53">
        <v>24.462999999999997</v>
      </c>
      <c r="G5100" s="53">
        <v>0.35223150850765261</v>
      </c>
      <c r="H5100" s="53">
        <v>0.93548387096774188</v>
      </c>
      <c r="I5100" s="53">
        <v>0.71604938271604934</v>
      </c>
      <c r="J5100" s="53">
        <v>8.5934797139831218</v>
      </c>
      <c r="K5100" s="53">
        <v>160</v>
      </c>
      <c r="L5100" s="53">
        <v>120.18965517241379</v>
      </c>
      <c r="M5100" s="53">
        <v>506.33182093163936</v>
      </c>
      <c r="N5100" s="53">
        <v>22.501818169464425</v>
      </c>
      <c r="O5100" s="53">
        <v>0.11520924890768076</v>
      </c>
      <c r="P5100" s="53">
        <v>1.8111224960056354</v>
      </c>
      <c r="Q5100" s="53">
        <v>231.22222222222203</v>
      </c>
      <c r="R5100" s="53">
        <v>0.89568823952021726</v>
      </c>
      <c r="S5100" s="53">
        <v>5.4656553485385455</v>
      </c>
      <c r="T5100" s="53">
        <v>1.1111111111111134E-2</v>
      </c>
      <c r="U5100" s="53">
        <v>0.10065157318507202</v>
      </c>
      <c r="V5100" s="53">
        <v>8.9724994915818588</v>
      </c>
      <c r="W5100" s="53">
        <v>8.3974780578967678</v>
      </c>
    </row>
    <row r="5101" spans="3:23" x14ac:dyDescent="0.25">
      <c r="C5101" s="70">
        <v>0</v>
      </c>
      <c r="D5101" s="53">
        <v>1428</v>
      </c>
      <c r="E5101" s="53">
        <v>2692</v>
      </c>
      <c r="F5101" s="53">
        <v>241.35600000000002</v>
      </c>
      <c r="G5101" s="53">
        <v>0.94110393481378263</v>
      </c>
      <c r="H5101" s="53">
        <v>0.53046062407132244</v>
      </c>
      <c r="I5101" s="53">
        <v>0.37304075235109718</v>
      </c>
      <c r="J5101" s="53">
        <v>42.640193126694591</v>
      </c>
      <c r="K5101" s="53">
        <v>230</v>
      </c>
      <c r="L5101" s="53">
        <v>130.21988795518206</v>
      </c>
      <c r="M5101" s="53">
        <v>1285.9390015291308</v>
      </c>
      <c r="N5101" s="53">
        <v>35.85999165545261</v>
      </c>
      <c r="O5101" s="53">
        <v>0.77156191273432528</v>
      </c>
      <c r="P5101" s="53">
        <v>3.0000461804658922</v>
      </c>
      <c r="Q5101" s="53">
        <v>210.81895661157168</v>
      </c>
      <c r="R5101" s="53">
        <v>0.95711260023103983</v>
      </c>
      <c r="S5101" s="53">
        <v>6.9007598583455287</v>
      </c>
      <c r="T5101" s="53">
        <v>7.4464474762649287E-4</v>
      </c>
      <c r="U5101" s="53">
        <v>0.27286327375697994</v>
      </c>
      <c r="V5101" s="53">
        <v>107.3661064263412</v>
      </c>
      <c r="W5101" s="53">
        <v>36.302349974776973</v>
      </c>
    </row>
    <row r="5102" spans="3:23" x14ac:dyDescent="0.25">
      <c r="C5102" s="70">
        <v>0</v>
      </c>
      <c r="D5102" s="53">
        <v>5070</v>
      </c>
      <c r="E5102" s="53">
        <v>9232</v>
      </c>
      <c r="F5102" s="53">
        <v>640.74299999999994</v>
      </c>
      <c r="G5102" s="53">
        <v>0.87284812862800809</v>
      </c>
      <c r="H5102" s="53">
        <v>0.54917677642980933</v>
      </c>
      <c r="I5102" s="53">
        <v>0.51341772151898735</v>
      </c>
      <c r="J5102" s="53">
        <v>80.345034020823434</v>
      </c>
      <c r="K5102" s="53">
        <v>250</v>
      </c>
      <c r="L5102" s="53">
        <v>133.43057199211046</v>
      </c>
      <c r="M5102" s="53">
        <v>1772.1055556009562</v>
      </c>
      <c r="N5102" s="53">
        <v>42.096384115514674</v>
      </c>
      <c r="O5102" s="53">
        <v>0.66100931850675515</v>
      </c>
      <c r="P5102" s="53">
        <v>2.3805904611771251</v>
      </c>
      <c r="Q5102" s="53">
        <v>71.961322081574835</v>
      </c>
      <c r="R5102" s="53">
        <v>0.98664109025617508</v>
      </c>
      <c r="S5102" s="53">
        <v>7.0824701503245615</v>
      </c>
      <c r="T5102" s="53">
        <v>3.8140081707583879E-4</v>
      </c>
      <c r="U5102" s="53">
        <v>0.25820170903380513</v>
      </c>
      <c r="V5102" s="53">
        <v>148.3083074481294</v>
      </c>
      <c r="W5102" s="53">
        <v>72.373260317805133</v>
      </c>
    </row>
    <row r="5103" spans="3:23" x14ac:dyDescent="0.25">
      <c r="C5103" s="70">
        <v>0</v>
      </c>
      <c r="D5103" s="53">
        <v>64</v>
      </c>
      <c r="E5103" s="53">
        <v>68</v>
      </c>
      <c r="F5103" s="53">
        <v>27.431999999999999</v>
      </c>
      <c r="G5103" s="53">
        <v>0.76447078715643835</v>
      </c>
      <c r="H5103" s="53">
        <v>0.94117647058823528</v>
      </c>
      <c r="I5103" s="53">
        <v>0.76190476190476186</v>
      </c>
      <c r="J5103" s="53">
        <v>9.0270333367641005</v>
      </c>
      <c r="K5103" s="53">
        <v>169</v>
      </c>
      <c r="L5103" s="53">
        <v>122.96875</v>
      </c>
      <c r="M5103" s="53">
        <v>452.41170634920633</v>
      </c>
      <c r="N5103" s="53">
        <v>21.269971940489398</v>
      </c>
      <c r="O5103" s="53">
        <v>0.18660962288408919</v>
      </c>
      <c r="P5103" s="53">
        <v>2.2762348562715538</v>
      </c>
      <c r="Q5103" s="53">
        <v>354.72527472527452</v>
      </c>
      <c r="R5103" s="53">
        <v>0.78866339376221029</v>
      </c>
      <c r="S5103" s="53">
        <v>5.527114648336088</v>
      </c>
      <c r="T5103" s="53">
        <v>1.1230527714044173E-2</v>
      </c>
      <c r="U5103" s="53">
        <v>8.0093530550022496E-2</v>
      </c>
      <c r="V5103" s="53">
        <v>11.328430311977622</v>
      </c>
      <c r="W5103" s="53">
        <v>7.3029674334022161</v>
      </c>
    </row>
    <row r="5104" spans="3:23" x14ac:dyDescent="0.25">
      <c r="C5104" s="70">
        <v>0</v>
      </c>
      <c r="D5104" s="53">
        <v>65</v>
      </c>
      <c r="E5104" s="53">
        <v>69</v>
      </c>
      <c r="F5104" s="53">
        <v>26.605</v>
      </c>
      <c r="G5104" s="53">
        <v>0.63248972324885822</v>
      </c>
      <c r="H5104" s="53">
        <v>0.94202898550724634</v>
      </c>
      <c r="I5104" s="53">
        <v>0.73863636363636365</v>
      </c>
      <c r="J5104" s="53">
        <v>9.0972836829344601</v>
      </c>
      <c r="K5104" s="53">
        <v>119</v>
      </c>
      <c r="L5104" s="53">
        <v>97.553846153846152</v>
      </c>
      <c r="M5104" s="53">
        <v>119.87596153846152</v>
      </c>
      <c r="N5104" s="53">
        <v>10.948788131042701</v>
      </c>
      <c r="O5104" s="53">
        <v>1.7534639484827239E-2</v>
      </c>
      <c r="P5104" s="53">
        <v>1.844207493164771</v>
      </c>
      <c r="Q5104" s="53">
        <v>40.124999999999986</v>
      </c>
      <c r="R5104" s="53">
        <v>0.92667470235663962</v>
      </c>
      <c r="S5104" s="53">
        <v>4.9373012743672122</v>
      </c>
      <c r="T5104" s="53">
        <v>1.1718749999999977E-2</v>
      </c>
      <c r="U5104" s="53">
        <v>0.23753442737817709</v>
      </c>
      <c r="V5104" s="53">
        <v>10.418850282664376</v>
      </c>
      <c r="W5104" s="53">
        <v>8.0701158500228054</v>
      </c>
    </row>
    <row r="5105" spans="3:23" x14ac:dyDescent="0.25">
      <c r="C5105" s="70">
        <v>1</v>
      </c>
      <c r="D5105" s="53">
        <v>61</v>
      </c>
      <c r="E5105" s="53">
        <v>65</v>
      </c>
      <c r="F5105" s="53">
        <v>25.107999999999997</v>
      </c>
      <c r="G5105" s="53">
        <v>0</v>
      </c>
      <c r="H5105" s="53">
        <v>0.93846153846153846</v>
      </c>
      <c r="I5105" s="53">
        <v>0.75308641975308643</v>
      </c>
      <c r="J5105" s="53">
        <v>8.8129230241075476</v>
      </c>
      <c r="K5105" s="53">
        <v>155</v>
      </c>
      <c r="L5105" s="53">
        <v>117.42622950819673</v>
      </c>
      <c r="M5105" s="53">
        <v>493.58196721311469</v>
      </c>
      <c r="N5105" s="53">
        <v>22.21670468843466</v>
      </c>
      <c r="O5105" s="53">
        <v>4.4633953606558543E-2</v>
      </c>
      <c r="P5105" s="53">
        <v>1.8176343725997774</v>
      </c>
      <c r="Q5105" s="53">
        <v>206.56666666666672</v>
      </c>
      <c r="R5105" s="53">
        <v>0.9013684326248298</v>
      </c>
      <c r="S5105" s="53">
        <v>5.3937719686749581</v>
      </c>
      <c r="T5105" s="53">
        <v>1.1111111111111134E-2</v>
      </c>
      <c r="U5105" s="53">
        <v>0.11495202342661349</v>
      </c>
      <c r="V5105" s="53">
        <v>8.886657279068908</v>
      </c>
      <c r="W5105" s="53">
        <v>8.886657279068908</v>
      </c>
    </row>
    <row r="5106" spans="3:23" x14ac:dyDescent="0.25">
      <c r="C5106" s="70">
        <v>0</v>
      </c>
      <c r="D5106" s="53">
        <v>1524</v>
      </c>
      <c r="E5106" s="53">
        <v>2827</v>
      </c>
      <c r="F5106" s="53">
        <v>248.92299999999997</v>
      </c>
      <c r="G5106" s="53">
        <v>0.93575442882008153</v>
      </c>
      <c r="H5106" s="53">
        <v>0.53908737177219668</v>
      </c>
      <c r="I5106" s="53">
        <v>0.37270726338958182</v>
      </c>
      <c r="J5106" s="53">
        <v>44.050165336538619</v>
      </c>
      <c r="K5106" s="53">
        <v>228</v>
      </c>
      <c r="L5106" s="53">
        <v>131.01312335958005</v>
      </c>
      <c r="M5106" s="53">
        <v>1303.1449360031579</v>
      </c>
      <c r="N5106" s="53">
        <v>36.099098825360691</v>
      </c>
      <c r="O5106" s="53">
        <v>0.72553231703793786</v>
      </c>
      <c r="P5106" s="53">
        <v>2.7581788275412502</v>
      </c>
      <c r="Q5106" s="53">
        <v>240.3749999999971</v>
      </c>
      <c r="R5106" s="53">
        <v>0.95216990180754901</v>
      </c>
      <c r="S5106" s="53">
        <v>6.9001559387452422</v>
      </c>
      <c r="T5106" s="53">
        <v>7.0499534212027995E-4</v>
      </c>
      <c r="U5106" s="53">
        <v>0.26236816953653858</v>
      </c>
      <c r="V5106" s="53">
        <v>106.426082837515</v>
      </c>
      <c r="W5106" s="53">
        <v>37.531403533684198</v>
      </c>
    </row>
    <row r="5107" spans="3:23" x14ac:dyDescent="0.25">
      <c r="C5107" s="70">
        <v>0</v>
      </c>
      <c r="D5107" s="53">
        <v>94</v>
      </c>
      <c r="E5107" s="53">
        <v>101</v>
      </c>
      <c r="F5107" s="53">
        <v>35.76</v>
      </c>
      <c r="G5107" s="53">
        <v>0.86869276399987472</v>
      </c>
      <c r="H5107" s="53">
        <v>0.93069306930693074</v>
      </c>
      <c r="I5107" s="53">
        <v>0.734375</v>
      </c>
      <c r="J5107" s="53">
        <v>10.940041919714261</v>
      </c>
      <c r="K5107" s="53">
        <v>182</v>
      </c>
      <c r="L5107" s="53">
        <v>119.19148936170212</v>
      </c>
      <c r="M5107" s="53">
        <v>608.39304506977817</v>
      </c>
      <c r="N5107" s="53">
        <v>24.665624765445902</v>
      </c>
      <c r="O5107" s="53">
        <v>0.45590530423864467</v>
      </c>
      <c r="P5107" s="53">
        <v>2.5735925108798607</v>
      </c>
      <c r="Q5107" s="53">
        <v>425.94852941176453</v>
      </c>
      <c r="R5107" s="53">
        <v>0.75991135394428944</v>
      </c>
      <c r="S5107" s="53">
        <v>5.8387993568356729</v>
      </c>
      <c r="T5107" s="53">
        <v>7.3529411764705838E-3</v>
      </c>
      <c r="U5107" s="53">
        <v>9.1786994870301217E-2</v>
      </c>
      <c r="V5107" s="53">
        <v>15.704139230963634</v>
      </c>
      <c r="W5107" s="53">
        <v>7.7790653294920782</v>
      </c>
    </row>
    <row r="5108" spans="3:23" x14ac:dyDescent="0.25">
      <c r="C5108" s="70">
        <v>0</v>
      </c>
      <c r="D5108" s="53">
        <v>4583</v>
      </c>
      <c r="E5108" s="53">
        <v>7330</v>
      </c>
      <c r="F5108" s="53">
        <v>509.72699999999992</v>
      </c>
      <c r="G5108" s="53">
        <v>0.87926270977132426</v>
      </c>
      <c r="H5108" s="53">
        <v>0.62523874488403819</v>
      </c>
      <c r="I5108" s="53">
        <v>0.45466269841269841</v>
      </c>
      <c r="J5108" s="53">
        <v>76.388852809302279</v>
      </c>
      <c r="K5108" s="53">
        <v>255</v>
      </c>
      <c r="L5108" s="53">
        <v>137.90508400610955</v>
      </c>
      <c r="M5108" s="53">
        <v>1787.9449392279919</v>
      </c>
      <c r="N5108" s="53">
        <v>42.284097947431633</v>
      </c>
      <c r="O5108" s="53">
        <v>0.53912340825646177</v>
      </c>
      <c r="P5108" s="53">
        <v>2.2696081185132706</v>
      </c>
      <c r="Q5108" s="53">
        <v>79.007972440943774</v>
      </c>
      <c r="R5108" s="53">
        <v>0.98532179688907628</v>
      </c>
      <c r="S5108" s="53">
        <v>7.1595146388277184</v>
      </c>
      <c r="T5108" s="53">
        <v>3.7920825841648105E-4</v>
      </c>
      <c r="U5108" s="53">
        <v>0.25386932490606068</v>
      </c>
      <c r="V5108" s="53">
        <v>139.35256747641833</v>
      </c>
      <c r="W5108" s="53">
        <v>66.378805822130971</v>
      </c>
    </row>
    <row r="5109" spans="3:23" x14ac:dyDescent="0.25">
      <c r="C5109" s="70">
        <v>0</v>
      </c>
      <c r="D5109" s="53">
        <v>437</v>
      </c>
      <c r="E5109" s="53">
        <v>548</v>
      </c>
      <c r="F5109" s="53">
        <v>104.998</v>
      </c>
      <c r="G5109" s="53">
        <v>0.96098434331609128</v>
      </c>
      <c r="H5109" s="53">
        <v>0.79744525547445255</v>
      </c>
      <c r="I5109" s="53">
        <v>0.52272727272727271</v>
      </c>
      <c r="J5109" s="53">
        <v>23.588253030889469</v>
      </c>
      <c r="K5109" s="53">
        <v>141</v>
      </c>
      <c r="L5109" s="53">
        <v>99.656750572082373</v>
      </c>
      <c r="M5109" s="53">
        <v>227.14337749039515</v>
      </c>
      <c r="N5109" s="53">
        <v>15.071276571359014</v>
      </c>
      <c r="O5109" s="53">
        <v>0.71536610691927849</v>
      </c>
      <c r="P5109" s="53">
        <v>2.5827635594527441</v>
      </c>
      <c r="Q5109" s="53">
        <v>23.469318181818149</v>
      </c>
      <c r="R5109" s="53">
        <v>0.97282326324447121</v>
      </c>
      <c r="S5109" s="53">
        <v>5.5809826431030487</v>
      </c>
      <c r="T5109" s="53">
        <v>2.058367768595055E-3</v>
      </c>
      <c r="U5109" s="53">
        <v>0.32004697580131147</v>
      </c>
      <c r="V5109" s="53">
        <v>48.90182463295362</v>
      </c>
      <c r="W5109" s="53">
        <v>13.526380109953152</v>
      </c>
    </row>
    <row r="5110" spans="3:23" x14ac:dyDescent="0.25">
      <c r="C5110" s="70">
        <v>0</v>
      </c>
      <c r="D5110" s="53">
        <v>81</v>
      </c>
      <c r="E5110" s="53">
        <v>86</v>
      </c>
      <c r="F5110" s="53">
        <v>29.606999999999999</v>
      </c>
      <c r="G5110" s="53">
        <v>0.4667398739875781</v>
      </c>
      <c r="H5110" s="53">
        <v>0.94186046511627908</v>
      </c>
      <c r="I5110" s="53">
        <v>0.73636363636363633</v>
      </c>
      <c r="J5110" s="53">
        <v>10.155412503859614</v>
      </c>
      <c r="K5110" s="53">
        <v>115</v>
      </c>
      <c r="L5110" s="53">
        <v>98.407407407407405</v>
      </c>
      <c r="M5110" s="53">
        <v>82.669444444444409</v>
      </c>
      <c r="N5110" s="53">
        <v>9.0922738874521603</v>
      </c>
      <c r="O5110" s="53">
        <v>-0.26833557039389633</v>
      </c>
      <c r="P5110" s="53">
        <v>2.1066401170989693</v>
      </c>
      <c r="Q5110" s="53">
        <v>34.108333333333341</v>
      </c>
      <c r="R5110" s="53">
        <v>0.91098450059126612</v>
      </c>
      <c r="S5110" s="53">
        <v>4.6589243495707837</v>
      </c>
      <c r="T5110" s="53">
        <v>9.1666666666666563E-3</v>
      </c>
      <c r="U5110" s="53">
        <v>0.27669961982461966</v>
      </c>
      <c r="V5110" s="53">
        <v>10.897728004576287</v>
      </c>
      <c r="W5110" s="53">
        <v>9.6378923017763292</v>
      </c>
    </row>
    <row r="5111" spans="3:23" x14ac:dyDescent="0.25">
      <c r="C5111" s="70">
        <v>1</v>
      </c>
      <c r="D5111" s="53">
        <v>59</v>
      </c>
      <c r="E5111" s="53">
        <v>63</v>
      </c>
      <c r="F5111" s="53">
        <v>25.405999999999999</v>
      </c>
      <c r="G5111" s="53">
        <v>0.4523142134335349</v>
      </c>
      <c r="H5111" s="53">
        <v>0.93650793650793651</v>
      </c>
      <c r="I5111" s="53">
        <v>0.65555555555555556</v>
      </c>
      <c r="J5111" s="53">
        <v>8.6672448413192171</v>
      </c>
      <c r="K5111" s="53">
        <v>158</v>
      </c>
      <c r="L5111" s="53">
        <v>117.93220338983051</v>
      </c>
      <c r="M5111" s="53">
        <v>476.92635885447106</v>
      </c>
      <c r="N5111" s="53">
        <v>21.838643704554343</v>
      </c>
      <c r="O5111" s="53">
        <v>0.10498336199227229</v>
      </c>
      <c r="P5111" s="53">
        <v>1.9194882825214274</v>
      </c>
      <c r="Q5111" s="53">
        <v>199.75000000000006</v>
      </c>
      <c r="R5111" s="53">
        <v>0.9163264468372021</v>
      </c>
      <c r="S5111" s="53">
        <v>5.3952720747488971</v>
      </c>
      <c r="T5111" s="53">
        <v>1.0199999999999994E-2</v>
      </c>
      <c r="U5111" s="53">
        <v>0.11791929672121153</v>
      </c>
      <c r="V5111" s="53">
        <v>9.2878712085132005</v>
      </c>
      <c r="W5111" s="53">
        <v>8.2834682812838345</v>
      </c>
    </row>
    <row r="5112" spans="3:23" x14ac:dyDescent="0.25">
      <c r="C5112" s="70">
        <v>0</v>
      </c>
      <c r="D5112" s="53">
        <v>1583</v>
      </c>
      <c r="E5112" s="53">
        <v>2935</v>
      </c>
      <c r="F5112" s="53">
        <v>255.60599999999999</v>
      </c>
      <c r="G5112" s="53">
        <v>0.93162225449401326</v>
      </c>
      <c r="H5112" s="53">
        <v>0.53935264054514476</v>
      </c>
      <c r="I5112" s="53">
        <v>0.37476325757575757</v>
      </c>
      <c r="J5112" s="53">
        <v>44.894745787405483</v>
      </c>
      <c r="K5112" s="53">
        <v>231</v>
      </c>
      <c r="L5112" s="53">
        <v>130.88818698673404</v>
      </c>
      <c r="M5112" s="53">
        <v>1308.5911561925741</v>
      </c>
      <c r="N5112" s="53">
        <v>36.174454469868294</v>
      </c>
      <c r="O5112" s="53">
        <v>0.66713099233110951</v>
      </c>
      <c r="P5112" s="53">
        <v>2.6591105944922395</v>
      </c>
      <c r="Q5112" s="53">
        <v>201.1676029962606</v>
      </c>
      <c r="R5112" s="53">
        <v>0.9591905625017455</v>
      </c>
      <c r="S5112" s="53">
        <v>6.9215051761196467</v>
      </c>
      <c r="T5112" s="53">
        <v>7.2131570087950855E-4</v>
      </c>
      <c r="U5112" s="53">
        <v>0.2672656167041525</v>
      </c>
      <c r="V5112" s="53">
        <v>106.40182764078497</v>
      </c>
      <c r="W5112" s="53">
        <v>38.669412747599459</v>
      </c>
    </row>
    <row r="5113" spans="3:23" x14ac:dyDescent="0.25">
      <c r="C5113" s="70">
        <v>0</v>
      </c>
      <c r="D5113" s="53">
        <v>5068</v>
      </c>
      <c r="E5113" s="53">
        <v>8315</v>
      </c>
      <c r="F5113" s="53">
        <v>593.61099999999988</v>
      </c>
      <c r="G5113" s="53">
        <v>0.8244903948887472</v>
      </c>
      <c r="H5113" s="53">
        <v>0.60950090198436557</v>
      </c>
      <c r="I5113" s="53">
        <v>0.51321518987341774</v>
      </c>
      <c r="J5113" s="53">
        <v>80.329185310930441</v>
      </c>
      <c r="K5113" s="53">
        <v>253</v>
      </c>
      <c r="L5113" s="53">
        <v>134.40785319652724</v>
      </c>
      <c r="M5113" s="53">
        <v>1829.499500186065</v>
      </c>
      <c r="N5113" s="53">
        <v>42.772648973217279</v>
      </c>
      <c r="O5113" s="53">
        <v>0.64127307029875025</v>
      </c>
      <c r="P5113" s="53">
        <v>2.3361562985344846</v>
      </c>
      <c r="Q5113" s="53">
        <v>69.968253968253919</v>
      </c>
      <c r="R5113" s="53">
        <v>0.98690966968152449</v>
      </c>
      <c r="S5113" s="53">
        <v>7.1289345271826372</v>
      </c>
      <c r="T5113" s="53">
        <v>3.8033099737194834E-4</v>
      </c>
      <c r="U5113" s="53">
        <v>0.25384721388484238</v>
      </c>
      <c r="V5113" s="53">
        <v>133.27488864195612</v>
      </c>
      <c r="W5113" s="53">
        <v>75.417053979743883</v>
      </c>
    </row>
    <row r="5114" spans="3:23" x14ac:dyDescent="0.25">
      <c r="C5114" s="70">
        <v>0</v>
      </c>
      <c r="D5114" s="53">
        <v>468</v>
      </c>
      <c r="E5114" s="53">
        <v>609</v>
      </c>
      <c r="F5114" s="53">
        <v>110.374</v>
      </c>
      <c r="G5114" s="53">
        <v>0.95866713626709366</v>
      </c>
      <c r="H5114" s="53">
        <v>0.76847290640394084</v>
      </c>
      <c r="I5114" s="53">
        <v>0.50649350649350644</v>
      </c>
      <c r="J5114" s="53">
        <v>24.410573670769317</v>
      </c>
      <c r="K5114" s="53">
        <v>142</v>
      </c>
      <c r="L5114" s="53">
        <v>99.205128205128204</v>
      </c>
      <c r="M5114" s="53">
        <v>242.94284302421349</v>
      </c>
      <c r="N5114" s="53">
        <v>15.586623849449037</v>
      </c>
      <c r="O5114" s="53">
        <v>0.7275386173974272</v>
      </c>
      <c r="P5114" s="53">
        <v>2.6174824481805481</v>
      </c>
      <c r="Q5114" s="53">
        <v>24.29958677685951</v>
      </c>
      <c r="R5114" s="53">
        <v>0.97508350381457964</v>
      </c>
      <c r="S5114" s="53">
        <v>5.6764043434224467</v>
      </c>
      <c r="T5114" s="53">
        <v>1.8633460829178376E-3</v>
      </c>
      <c r="U5114" s="53">
        <v>0.32953545005000295</v>
      </c>
      <c r="V5114" s="53">
        <v>50.032664412347678</v>
      </c>
      <c r="W5114" s="53">
        <v>14.235794088019047</v>
      </c>
    </row>
    <row r="5115" spans="3:23" x14ac:dyDescent="0.25">
      <c r="C5115" s="70">
        <v>1</v>
      </c>
      <c r="D5115" s="53">
        <v>63</v>
      </c>
      <c r="E5115" s="53">
        <v>67</v>
      </c>
      <c r="F5115" s="53">
        <v>26.050999999999998</v>
      </c>
      <c r="G5115" s="53">
        <v>0.51317805089437007</v>
      </c>
      <c r="H5115" s="53">
        <v>0.94029850746268662</v>
      </c>
      <c r="I5115" s="53">
        <v>0.7</v>
      </c>
      <c r="J5115" s="53">
        <v>8.9562319821627696</v>
      </c>
      <c r="K5115" s="53">
        <v>160</v>
      </c>
      <c r="L5115" s="53">
        <v>117.66666666666667</v>
      </c>
      <c r="M5115" s="53">
        <v>562.61290322580646</v>
      </c>
      <c r="N5115" s="53">
        <v>23.719462540829344</v>
      </c>
      <c r="O5115" s="53">
        <v>0.1573013950365626</v>
      </c>
      <c r="P5115" s="53">
        <v>1.7757434690631828</v>
      </c>
      <c r="Q5115" s="53">
        <v>218.31000000000003</v>
      </c>
      <c r="R5115" s="53">
        <v>0.90116642829306715</v>
      </c>
      <c r="S5115" s="53">
        <v>5.5406168281931407</v>
      </c>
      <c r="T5115" s="53">
        <v>9.999999999999995E-3</v>
      </c>
      <c r="U5115" s="53">
        <v>0.10273298722361186</v>
      </c>
      <c r="V5115" s="53">
        <v>9.7646107364017976</v>
      </c>
      <c r="W5115" s="53">
        <v>8.3807913190095125</v>
      </c>
    </row>
    <row r="5116" spans="3:23" x14ac:dyDescent="0.25">
      <c r="C5116" s="70">
        <v>0</v>
      </c>
      <c r="D5116" s="53">
        <v>1717</v>
      </c>
      <c r="E5116" s="53">
        <v>3085</v>
      </c>
      <c r="F5116" s="53">
        <v>267.291</v>
      </c>
      <c r="G5116" s="53">
        <v>0.92474292732293828</v>
      </c>
      <c r="H5116" s="53">
        <v>0.55656401944894651</v>
      </c>
      <c r="I5116" s="53">
        <v>0.38257575757575757</v>
      </c>
      <c r="J5116" s="53">
        <v>46.756307577804662</v>
      </c>
      <c r="K5116" s="53">
        <v>227</v>
      </c>
      <c r="L5116" s="53">
        <v>129.66045428072218</v>
      </c>
      <c r="M5116" s="53">
        <v>1265.3467627305722</v>
      </c>
      <c r="N5116" s="53">
        <v>35.571712957497169</v>
      </c>
      <c r="O5116" s="53">
        <v>0.59115891053271996</v>
      </c>
      <c r="P5116" s="53">
        <v>2.5110478142253809</v>
      </c>
      <c r="Q5116" s="53">
        <v>222.53007270323712</v>
      </c>
      <c r="R5116" s="53">
        <v>0.9542315104674487</v>
      </c>
      <c r="S5116" s="53">
        <v>6.9250643192295449</v>
      </c>
      <c r="T5116" s="53">
        <v>6.855957093794277E-4</v>
      </c>
      <c r="U5116" s="53">
        <v>0.27187838371714595</v>
      </c>
      <c r="V5116" s="53">
        <v>105.904456707216</v>
      </c>
      <c r="W5116" s="53">
        <v>40.306423478033302</v>
      </c>
    </row>
    <row r="5117" spans="3:23" x14ac:dyDescent="0.25">
      <c r="C5117" s="70">
        <v>0</v>
      </c>
      <c r="D5117" s="53">
        <v>5167</v>
      </c>
      <c r="E5117" s="53">
        <v>8176</v>
      </c>
      <c r="F5117" s="53">
        <v>505.15099999999995</v>
      </c>
      <c r="G5117" s="53">
        <v>0.82718298889225428</v>
      </c>
      <c r="H5117" s="53">
        <v>0.63197162426614484</v>
      </c>
      <c r="I5117" s="53">
        <v>0.52086693548387097</v>
      </c>
      <c r="J5117" s="53">
        <v>81.109979211232613</v>
      </c>
      <c r="K5117" s="53">
        <v>251</v>
      </c>
      <c r="L5117" s="53">
        <v>134.00387071801819</v>
      </c>
      <c r="M5117" s="53">
        <v>1835.1029660444501</v>
      </c>
      <c r="N5117" s="53">
        <v>42.838101802536137</v>
      </c>
      <c r="O5117" s="53">
        <v>0.61856702463587698</v>
      </c>
      <c r="P5117" s="53">
        <v>2.2899417515541636</v>
      </c>
      <c r="Q5117" s="53">
        <v>77.761099999999857</v>
      </c>
      <c r="R5117" s="53">
        <v>0.98531290639718794</v>
      </c>
      <c r="S5117" s="53">
        <v>7.1180945380905918</v>
      </c>
      <c r="T5117" s="53">
        <v>3.7419999999997841E-4</v>
      </c>
      <c r="U5117" s="53">
        <v>0.25636405837304249</v>
      </c>
      <c r="V5117" s="53">
        <v>131.06780007226141</v>
      </c>
      <c r="W5117" s="53">
        <v>73.651276195266718</v>
      </c>
    </row>
    <row r="5118" spans="3:23" x14ac:dyDescent="0.25">
      <c r="C5118" s="70">
        <v>0</v>
      </c>
      <c r="D5118" s="53">
        <v>490</v>
      </c>
      <c r="E5118" s="53">
        <v>655</v>
      </c>
      <c r="F5118" s="53">
        <v>113.51599999999999</v>
      </c>
      <c r="G5118" s="53">
        <v>0.94825225871265084</v>
      </c>
      <c r="H5118" s="53">
        <v>0.74809160305343514</v>
      </c>
      <c r="I5118" s="53">
        <v>0.49544994944388271</v>
      </c>
      <c r="J5118" s="53">
        <v>24.977737626138794</v>
      </c>
      <c r="K5118" s="53">
        <v>147</v>
      </c>
      <c r="L5118" s="53">
        <v>98.895918367346937</v>
      </c>
      <c r="M5118" s="53">
        <v>244.96460498309764</v>
      </c>
      <c r="N5118" s="53">
        <v>15.65134514931856</v>
      </c>
      <c r="O5118" s="53">
        <v>0.80784607336806447</v>
      </c>
      <c r="P5118" s="53">
        <v>2.8109196359140354</v>
      </c>
      <c r="Q5118" s="53">
        <v>25.041666666666636</v>
      </c>
      <c r="R5118" s="53">
        <v>0.97686124658279994</v>
      </c>
      <c r="S5118" s="53">
        <v>5.6316829792813525</v>
      </c>
      <c r="T5118" s="53">
        <v>1.7858752478817489E-3</v>
      </c>
      <c r="U5118" s="53">
        <v>0.32681954712777245</v>
      </c>
      <c r="V5118" s="53">
        <v>48.091442288274635</v>
      </c>
      <c r="W5118" s="53">
        <v>15.269896567329328</v>
      </c>
    </row>
    <row r="5119" spans="3:23" x14ac:dyDescent="0.25">
      <c r="C5119" s="70">
        <v>1</v>
      </c>
      <c r="D5119" s="53">
        <v>58</v>
      </c>
      <c r="E5119" s="53">
        <v>62</v>
      </c>
      <c r="F5119" s="53">
        <v>24.462999999999997</v>
      </c>
      <c r="G5119" s="53">
        <v>0.35223150850765261</v>
      </c>
      <c r="H5119" s="53">
        <v>0.93548387096774188</v>
      </c>
      <c r="I5119" s="53">
        <v>0.71604938271604934</v>
      </c>
      <c r="J5119" s="53">
        <v>8.5934797139831218</v>
      </c>
      <c r="K5119" s="53">
        <v>157</v>
      </c>
      <c r="L5119" s="53">
        <v>118.81034482758621</v>
      </c>
      <c r="M5119" s="53">
        <v>464.57743496672714</v>
      </c>
      <c r="N5119" s="53">
        <v>21.554058433778245</v>
      </c>
      <c r="O5119" s="53">
        <v>0.14955061216873713</v>
      </c>
      <c r="P5119" s="53">
        <v>1.8004025725281574</v>
      </c>
      <c r="Q5119" s="53">
        <v>190.73333333333332</v>
      </c>
      <c r="R5119" s="53">
        <v>0.90476423790019822</v>
      </c>
      <c r="S5119" s="53">
        <v>4.9635964609736556</v>
      </c>
      <c r="T5119" s="53">
        <v>1.2345679012345697E-2</v>
      </c>
      <c r="U5119" s="53">
        <v>0.11558620284873256</v>
      </c>
      <c r="V5119" s="53">
        <v>8.9724994915818588</v>
      </c>
      <c r="W5119" s="53">
        <v>8.3974780578967678</v>
      </c>
    </row>
    <row r="5120" spans="3:23" x14ac:dyDescent="0.25">
      <c r="C5120" s="70">
        <v>0</v>
      </c>
      <c r="D5120" s="53">
        <v>1866</v>
      </c>
      <c r="E5120" s="53">
        <v>3385</v>
      </c>
      <c r="F5120" s="53">
        <v>279.738</v>
      </c>
      <c r="G5120" s="53">
        <v>0.91040673127163607</v>
      </c>
      <c r="H5120" s="53">
        <v>0.55125553914327918</v>
      </c>
      <c r="I5120" s="53">
        <v>0.40008576329331047</v>
      </c>
      <c r="J5120" s="53">
        <v>48.742845531173224</v>
      </c>
      <c r="K5120" s="53">
        <v>233</v>
      </c>
      <c r="L5120" s="53">
        <v>126.03429796355842</v>
      </c>
      <c r="M5120" s="53">
        <v>1176.162898085968</v>
      </c>
      <c r="N5120" s="53">
        <v>34.295231419046701</v>
      </c>
      <c r="O5120" s="53">
        <v>0.6727592719488189</v>
      </c>
      <c r="P5120" s="53">
        <v>2.7304282629894452</v>
      </c>
      <c r="Q5120" s="53">
        <v>184.11977952088287</v>
      </c>
      <c r="R5120" s="53">
        <v>0.96014255332948217</v>
      </c>
      <c r="S5120" s="53">
        <v>6.8391806470831451</v>
      </c>
      <c r="T5120" s="53">
        <v>7.6345762032677166E-4</v>
      </c>
      <c r="U5120" s="53">
        <v>0.28890905315977461</v>
      </c>
      <c r="V5120" s="53">
        <v>106.63420762270002</v>
      </c>
      <c r="W5120" s="53">
        <v>44.116104505300633</v>
      </c>
    </row>
    <row r="5121" spans="3:23" x14ac:dyDescent="0.25">
      <c r="C5121" s="70">
        <v>0</v>
      </c>
      <c r="D5121" s="53">
        <v>98</v>
      </c>
      <c r="E5121" s="53">
        <v>115</v>
      </c>
      <c r="F5121" s="53">
        <v>38.687999999999995</v>
      </c>
      <c r="G5121" s="53">
        <v>0.78132684786524598</v>
      </c>
      <c r="H5121" s="53">
        <v>0.85217391304347823</v>
      </c>
      <c r="I5121" s="53">
        <v>0.59393939393939399</v>
      </c>
      <c r="J5121" s="53">
        <v>11.170383851240114</v>
      </c>
      <c r="K5121" s="53">
        <v>104</v>
      </c>
      <c r="L5121" s="53">
        <v>88.673469387755105</v>
      </c>
      <c r="M5121" s="53">
        <v>45.60361876709446</v>
      </c>
      <c r="N5121" s="53">
        <v>6.7530451477162847</v>
      </c>
      <c r="O5121" s="53">
        <v>0.42546568525642825</v>
      </c>
      <c r="P5121" s="53">
        <v>2.2479251090681194</v>
      </c>
      <c r="Q5121" s="53">
        <v>37.096590909090928</v>
      </c>
      <c r="R5121" s="53">
        <v>0.86318553229616102</v>
      </c>
      <c r="S5121" s="53">
        <v>4.485086789777819</v>
      </c>
      <c r="T5121" s="53">
        <v>6.8440082644627967E-3</v>
      </c>
      <c r="U5121" s="53">
        <v>0.25041019586474128</v>
      </c>
      <c r="V5121" s="53">
        <v>14.836943117862546</v>
      </c>
      <c r="W5121" s="53">
        <v>9.2600636338847444</v>
      </c>
    </row>
    <row r="5122" spans="3:23" x14ac:dyDescent="0.25">
      <c r="C5122" s="70">
        <v>0</v>
      </c>
      <c r="D5122" s="53">
        <v>75</v>
      </c>
      <c r="E5122" s="53">
        <v>80</v>
      </c>
      <c r="F5122" s="53">
        <v>29.971</v>
      </c>
      <c r="G5122" s="53">
        <v>0.76292605247345691</v>
      </c>
      <c r="H5122" s="53">
        <v>0.9375</v>
      </c>
      <c r="I5122" s="53">
        <v>0.72115384615384615</v>
      </c>
      <c r="J5122" s="53">
        <v>9.7720502380583998</v>
      </c>
      <c r="K5122" s="53">
        <v>140</v>
      </c>
      <c r="L5122" s="53">
        <v>104.17333333333333</v>
      </c>
      <c r="M5122" s="53">
        <v>278.73981981981979</v>
      </c>
      <c r="N5122" s="53">
        <v>16.695502981935579</v>
      </c>
      <c r="O5122" s="53">
        <v>0.38971717186887933</v>
      </c>
      <c r="P5122" s="53">
        <v>2.1983012567219715</v>
      </c>
      <c r="Q5122" s="53">
        <v>670.58928571428567</v>
      </c>
      <c r="R5122" s="53">
        <v>0.63324479011415835</v>
      </c>
      <c r="S5122" s="53">
        <v>5.1703643173591587</v>
      </c>
      <c r="T5122" s="53">
        <v>1.0363520408163258E-2</v>
      </c>
      <c r="U5122" s="53">
        <v>0.13603405342864625</v>
      </c>
      <c r="V5122" s="53">
        <v>12.271103475541672</v>
      </c>
      <c r="W5122" s="53">
        <v>7.9330936618764714</v>
      </c>
    </row>
    <row r="5123" spans="3:23" x14ac:dyDescent="0.25">
      <c r="C5123" s="70">
        <v>0</v>
      </c>
      <c r="D5123" s="53">
        <v>5293</v>
      </c>
      <c r="E5123" s="53">
        <v>7983</v>
      </c>
      <c r="F5123" s="53">
        <v>480.19199999999995</v>
      </c>
      <c r="G5123" s="53">
        <v>0.82328554932772413</v>
      </c>
      <c r="H5123" s="53">
        <v>0.6630339471376675</v>
      </c>
      <c r="I5123" s="53">
        <v>0.53356854838709677</v>
      </c>
      <c r="J5123" s="53">
        <v>82.092977228769186</v>
      </c>
      <c r="K5123" s="53">
        <v>255</v>
      </c>
      <c r="L5123" s="53">
        <v>132.1016436803325</v>
      </c>
      <c r="M5123" s="53">
        <v>1832.5992660052855</v>
      </c>
      <c r="N5123" s="53">
        <v>42.808869011050568</v>
      </c>
      <c r="O5123" s="53">
        <v>0.63029122569630114</v>
      </c>
      <c r="P5123" s="53">
        <v>2.3461882049564529</v>
      </c>
      <c r="Q5123" s="53">
        <v>65.261199999999533</v>
      </c>
      <c r="R5123" s="53">
        <v>0.98738544252691951</v>
      </c>
      <c r="S5123" s="53">
        <v>7.1278991553600344</v>
      </c>
      <c r="T5123" s="53">
        <v>3.8605999999997959E-4</v>
      </c>
      <c r="U5123" s="53">
        <v>0.25354399855481952</v>
      </c>
      <c r="V5123" s="53">
        <v>129.32435405358069</v>
      </c>
      <c r="W5123" s="53">
        <v>73.408051295119364</v>
      </c>
    </row>
    <row r="5124" spans="3:23" x14ac:dyDescent="0.25">
      <c r="C5124" s="70">
        <v>0</v>
      </c>
      <c r="D5124" s="53">
        <v>592</v>
      </c>
      <c r="E5124" s="53">
        <v>801</v>
      </c>
      <c r="F5124" s="53">
        <v>130.041</v>
      </c>
      <c r="G5124" s="53">
        <v>0.94439546597321322</v>
      </c>
      <c r="H5124" s="53">
        <v>0.73907615480649191</v>
      </c>
      <c r="I5124" s="53">
        <v>0.46467817896389324</v>
      </c>
      <c r="J5124" s="53">
        <v>27.454650070310787</v>
      </c>
      <c r="K5124" s="53">
        <v>138</v>
      </c>
      <c r="L5124" s="53">
        <v>95.554054054054049</v>
      </c>
      <c r="M5124" s="53">
        <v>157.06306306306317</v>
      </c>
      <c r="N5124" s="53">
        <v>12.53248032366551</v>
      </c>
      <c r="O5124" s="53">
        <v>0.73604772532617557</v>
      </c>
      <c r="P5124" s="53">
        <v>3.4015323105140207</v>
      </c>
      <c r="Q5124" s="53">
        <v>28.812547241118658</v>
      </c>
      <c r="R5124" s="53">
        <v>0.98609094224767257</v>
      </c>
      <c r="S5124" s="53">
        <v>5.4588162570786123</v>
      </c>
      <c r="T5124" s="53">
        <v>1.5111444762670398E-3</v>
      </c>
      <c r="U5124" s="53">
        <v>0.30723222747453199</v>
      </c>
      <c r="V5124" s="53">
        <v>51.609677308843999</v>
      </c>
      <c r="W5124" s="53">
        <v>16.969871209610542</v>
      </c>
    </row>
    <row r="5125" spans="3:23" x14ac:dyDescent="0.25">
      <c r="C5125" s="70">
        <v>0</v>
      </c>
      <c r="D5125" s="53">
        <v>2082</v>
      </c>
      <c r="E5125" s="53">
        <v>3683</v>
      </c>
      <c r="F5125" s="53">
        <v>298.18</v>
      </c>
      <c r="G5125" s="53">
        <v>0.9056042459350836</v>
      </c>
      <c r="H5125" s="53">
        <v>0.56530002715177841</v>
      </c>
      <c r="I5125" s="53">
        <v>0.40584795321637429</v>
      </c>
      <c r="J5125" s="53">
        <v>51.486743265996232</v>
      </c>
      <c r="K5125" s="53">
        <v>219</v>
      </c>
      <c r="L5125" s="53">
        <v>122.06147934678194</v>
      </c>
      <c r="M5125" s="53">
        <v>1041.4541713808799</v>
      </c>
      <c r="N5125" s="53">
        <v>32.271569087679637</v>
      </c>
      <c r="O5125" s="53">
        <v>0.70675675415775019</v>
      </c>
      <c r="P5125" s="53">
        <v>2.8460345382198424</v>
      </c>
      <c r="Q5125" s="53">
        <v>171.69616348563767</v>
      </c>
      <c r="R5125" s="53">
        <v>0.96045049391794379</v>
      </c>
      <c r="S5125" s="53">
        <v>6.7869255212974267</v>
      </c>
      <c r="T5125" s="53">
        <v>7.1432901483731571E-4</v>
      </c>
      <c r="U5125" s="53">
        <v>0.28834651140252382</v>
      </c>
      <c r="V5125" s="53">
        <v>108.47843652216031</v>
      </c>
      <c r="W5125" s="53">
        <v>46.008280579630707</v>
      </c>
    </row>
    <row r="5126" spans="3:23" x14ac:dyDescent="0.25">
      <c r="C5126" s="70">
        <v>1</v>
      </c>
      <c r="D5126" s="53">
        <v>58</v>
      </c>
      <c r="E5126" s="53">
        <v>62</v>
      </c>
      <c r="F5126" s="53">
        <v>24.462999999999997</v>
      </c>
      <c r="G5126" s="53">
        <v>0.35223150850765261</v>
      </c>
      <c r="H5126" s="53">
        <v>0.93548387096774188</v>
      </c>
      <c r="I5126" s="53">
        <v>0.71604938271604934</v>
      </c>
      <c r="J5126" s="53">
        <v>8.5934797139831218</v>
      </c>
      <c r="K5126" s="53">
        <v>158</v>
      </c>
      <c r="L5126" s="53">
        <v>119.79310344827586</v>
      </c>
      <c r="M5126" s="53">
        <v>494.76346037507551</v>
      </c>
      <c r="N5126" s="53">
        <v>22.243278993329099</v>
      </c>
      <c r="O5126" s="53">
        <v>8.1707553094760937E-2</v>
      </c>
      <c r="P5126" s="53">
        <v>1.790518531183152</v>
      </c>
      <c r="Q5126" s="53">
        <v>205.71111111111114</v>
      </c>
      <c r="R5126" s="53">
        <v>0.90634647925781964</v>
      </c>
      <c r="S5126" s="53">
        <v>5.4656553485385464</v>
      </c>
      <c r="T5126" s="53">
        <v>1.1358024691358048E-2</v>
      </c>
      <c r="U5126" s="53">
        <v>0.12546755855905808</v>
      </c>
      <c r="V5126" s="53">
        <v>8.9724994915818588</v>
      </c>
      <c r="W5126" s="53">
        <v>8.3974780578967678</v>
      </c>
    </row>
    <row r="5127" spans="3:23" x14ac:dyDescent="0.25">
      <c r="C5127" s="70">
        <v>0</v>
      </c>
      <c r="D5127" s="53">
        <v>184</v>
      </c>
      <c r="E5127" s="53">
        <v>208</v>
      </c>
      <c r="F5127" s="53">
        <v>54.640999999999998</v>
      </c>
      <c r="G5127" s="53">
        <v>0.84594196901639496</v>
      </c>
      <c r="H5127" s="53">
        <v>0.88461538461538458</v>
      </c>
      <c r="I5127" s="53">
        <v>0.59740259740259738</v>
      </c>
      <c r="J5127" s="53">
        <v>15.306079714651624</v>
      </c>
      <c r="K5127" s="53">
        <v>111</v>
      </c>
      <c r="L5127" s="53">
        <v>89.027173913043484</v>
      </c>
      <c r="M5127" s="53">
        <v>77.578492516037088</v>
      </c>
      <c r="N5127" s="53">
        <v>8.80786537794698</v>
      </c>
      <c r="O5127" s="53">
        <v>0.52453603857265385</v>
      </c>
      <c r="P5127" s="53">
        <v>2.3479878954371198</v>
      </c>
      <c r="Q5127" s="53">
        <v>33.074534161490703</v>
      </c>
      <c r="R5127" s="53">
        <v>0.93906677035204522</v>
      </c>
      <c r="S5127" s="53">
        <v>4.8665814718124407</v>
      </c>
      <c r="T5127" s="53">
        <v>4.1857953011071999E-3</v>
      </c>
      <c r="U5127" s="53">
        <v>0.29325851698154737</v>
      </c>
      <c r="V5127" s="53">
        <v>22.02402377257182</v>
      </c>
      <c r="W5127" s="53">
        <v>11.744860439590973</v>
      </c>
    </row>
    <row r="5128" spans="3:23" x14ac:dyDescent="0.25">
      <c r="C5128" s="70">
        <v>0</v>
      </c>
      <c r="D5128" s="53">
        <v>133</v>
      </c>
      <c r="E5128" s="53">
        <v>139</v>
      </c>
      <c r="F5128" s="53">
        <v>42.011999999999993</v>
      </c>
      <c r="G5128" s="53">
        <v>0.86588713068295242</v>
      </c>
      <c r="H5128" s="53">
        <v>0.95683453237410077</v>
      </c>
      <c r="I5128" s="53">
        <v>0.82098765432098764</v>
      </c>
      <c r="J5128" s="53">
        <v>13.013103375051497</v>
      </c>
      <c r="K5128" s="53">
        <v>128</v>
      </c>
      <c r="L5128" s="53">
        <v>98.639097744360896</v>
      </c>
      <c r="M5128" s="53">
        <v>255.03542948279789</v>
      </c>
      <c r="N5128" s="53">
        <v>15.969828724278726</v>
      </c>
      <c r="O5128" s="53">
        <v>0.23888090904818191</v>
      </c>
      <c r="P5128" s="53">
        <v>1.6590725202532961</v>
      </c>
      <c r="Q5128" s="53">
        <v>327.57894736842024</v>
      </c>
      <c r="R5128" s="53">
        <v>0.71047267029087557</v>
      </c>
      <c r="S5128" s="53">
        <v>5.2964884782735311</v>
      </c>
      <c r="T5128" s="53">
        <v>6.8055128073595218E-3</v>
      </c>
      <c r="U5128" s="53">
        <v>0.20216965713187041</v>
      </c>
      <c r="V5128" s="53">
        <v>18.562272355190082</v>
      </c>
      <c r="W5128" s="53">
        <v>9.285580349341318</v>
      </c>
    </row>
    <row r="5129" spans="3:23" x14ac:dyDescent="0.25">
      <c r="C5129" s="70">
        <v>0</v>
      </c>
      <c r="D5129" s="53">
        <v>4687</v>
      </c>
      <c r="E5129" s="53">
        <v>6662</v>
      </c>
      <c r="F5129" s="53">
        <v>462.84999999999997</v>
      </c>
      <c r="G5129" s="53">
        <v>0.86333632488649859</v>
      </c>
      <c r="H5129" s="53">
        <v>0.70354247973581507</v>
      </c>
      <c r="I5129" s="53">
        <v>0.49253888188314415</v>
      </c>
      <c r="J5129" s="53">
        <v>77.250720036603582</v>
      </c>
      <c r="K5129" s="53">
        <v>253</v>
      </c>
      <c r="L5129" s="53">
        <v>137.09430339236187</v>
      </c>
      <c r="M5129" s="53">
        <v>1793.9906781691402</v>
      </c>
      <c r="N5129" s="53">
        <v>42.355527126564489</v>
      </c>
      <c r="O5129" s="53">
        <v>0.5161566249778472</v>
      </c>
      <c r="P5129" s="53">
        <v>2.2339923339029708</v>
      </c>
      <c r="Q5129" s="53">
        <v>65.227642276422188</v>
      </c>
      <c r="R5129" s="53">
        <v>0.9873331672440413</v>
      </c>
      <c r="S5129" s="53">
        <v>7.1658650434678446</v>
      </c>
      <c r="T5129" s="53">
        <v>3.8372603542905881E-4</v>
      </c>
      <c r="U5129" s="53">
        <v>0.25625144612507467</v>
      </c>
      <c r="V5129" s="53">
        <v>128.78377758618649</v>
      </c>
      <c r="W5129" s="53">
        <v>64.988024113232711</v>
      </c>
    </row>
    <row r="5130" spans="3:23" x14ac:dyDescent="0.25">
      <c r="C5130" s="70">
        <v>0</v>
      </c>
      <c r="D5130" s="53">
        <v>819</v>
      </c>
      <c r="E5130" s="53">
        <v>1244</v>
      </c>
      <c r="F5130" s="53">
        <v>191.02499999999998</v>
      </c>
      <c r="G5130" s="53">
        <v>0.91887488938636475</v>
      </c>
      <c r="H5130" s="53">
        <v>0.65836012861736337</v>
      </c>
      <c r="I5130" s="53">
        <v>0.32117647058823529</v>
      </c>
      <c r="J5130" s="53">
        <v>32.292153646638347</v>
      </c>
      <c r="K5130" s="53">
        <v>136</v>
      </c>
      <c r="L5130" s="53">
        <v>97.849816849816847</v>
      </c>
      <c r="M5130" s="53">
        <v>125.67546145785766</v>
      </c>
      <c r="N5130" s="53">
        <v>11.210506744026233</v>
      </c>
      <c r="O5130" s="53">
        <v>0.36175915260261293</v>
      </c>
      <c r="P5130" s="53">
        <v>2.9715739088890705</v>
      </c>
      <c r="Q5130" s="53">
        <v>70.408304498269629</v>
      </c>
      <c r="R5130" s="53">
        <v>0.98558828147158362</v>
      </c>
      <c r="S5130" s="53">
        <v>5.3854846614892047</v>
      </c>
      <c r="T5130" s="53">
        <v>7.9332454423746996E-4</v>
      </c>
      <c r="U5130" s="53">
        <v>0.25769733665459404</v>
      </c>
      <c r="V5130" s="53">
        <v>63.920834417519885</v>
      </c>
      <c r="W5130" s="53">
        <v>25.219903263307611</v>
      </c>
    </row>
    <row r="5131" spans="3:23" x14ac:dyDescent="0.25">
      <c r="C5131" s="70">
        <v>0</v>
      </c>
      <c r="D5131" s="53">
        <v>2369</v>
      </c>
      <c r="E5131" s="53">
        <v>4216</v>
      </c>
      <c r="F5131" s="53">
        <v>345.39400000000001</v>
      </c>
      <c r="G5131" s="53">
        <v>0.92811193631374667</v>
      </c>
      <c r="H5131" s="53">
        <v>0.56190702087286526</v>
      </c>
      <c r="I5131" s="53">
        <v>0.36468596059113301</v>
      </c>
      <c r="J5131" s="53">
        <v>54.920892941371591</v>
      </c>
      <c r="K5131" s="53">
        <v>243</v>
      </c>
      <c r="L5131" s="53">
        <v>120.88644997889405</v>
      </c>
      <c r="M5131" s="53">
        <v>963.17417865047548</v>
      </c>
      <c r="N5131" s="53">
        <v>31.035047585761415</v>
      </c>
      <c r="O5131" s="53">
        <v>0.96599581814402358</v>
      </c>
      <c r="P5131" s="53">
        <v>3.7378448917537099</v>
      </c>
      <c r="Q5131" s="53">
        <v>144.73893805310149</v>
      </c>
      <c r="R5131" s="53">
        <v>0.96494877257747025</v>
      </c>
      <c r="S5131" s="53">
        <v>6.7135280227679726</v>
      </c>
      <c r="T5131" s="53">
        <v>7.9152756345747164E-4</v>
      </c>
      <c r="U5131" s="53">
        <v>0.31934783124250415</v>
      </c>
      <c r="V5131" s="53">
        <v>122.12584567210791</v>
      </c>
      <c r="W5131" s="53">
        <v>45.467607120167521</v>
      </c>
    </row>
    <row r="5132" spans="3:23" x14ac:dyDescent="0.25">
      <c r="C5132" s="70">
        <v>1</v>
      </c>
      <c r="D5132" s="53">
        <v>70</v>
      </c>
      <c r="E5132" s="53">
        <v>74</v>
      </c>
      <c r="F5132" s="53">
        <v>27.184000000000001</v>
      </c>
      <c r="G5132" s="53">
        <v>0.56054981994595288</v>
      </c>
      <c r="H5132" s="53">
        <v>0.94594594594594594</v>
      </c>
      <c r="I5132" s="53">
        <v>0.7</v>
      </c>
      <c r="J5132" s="53">
        <v>9.4406974388262963</v>
      </c>
      <c r="K5132" s="53">
        <v>158</v>
      </c>
      <c r="L5132" s="53">
        <v>116.08571428571429</v>
      </c>
      <c r="M5132" s="53">
        <v>553.20993788819874</v>
      </c>
      <c r="N5132" s="53">
        <v>23.520415342595435</v>
      </c>
      <c r="O5132" s="53">
        <v>0.18935551314382912</v>
      </c>
      <c r="P5132" s="53">
        <v>1.8263414951973362</v>
      </c>
      <c r="Q5132" s="53">
        <v>187.54545454545453</v>
      </c>
      <c r="R5132" s="53">
        <v>0.91845418605792606</v>
      </c>
      <c r="S5132" s="53">
        <v>5.5255021239951043</v>
      </c>
      <c r="T5132" s="53">
        <v>9.5867768595041085E-3</v>
      </c>
      <c r="U5132" s="53">
        <v>0.12205799774431314</v>
      </c>
      <c r="V5132" s="53">
        <v>10.461721610118438</v>
      </c>
      <c r="W5132" s="53">
        <v>8.6635682582863307</v>
      </c>
    </row>
    <row r="5133" spans="3:23" x14ac:dyDescent="0.25">
      <c r="C5133" s="70">
        <v>0</v>
      </c>
      <c r="D5133" s="53">
        <v>157</v>
      </c>
      <c r="E5133" s="53">
        <v>172</v>
      </c>
      <c r="F5133" s="53">
        <v>45.271000000000001</v>
      </c>
      <c r="G5133" s="53">
        <v>0.63263968296622652</v>
      </c>
      <c r="H5133" s="53">
        <v>0.91279069767441856</v>
      </c>
      <c r="I5133" s="53">
        <v>0.65416666666666667</v>
      </c>
      <c r="J5133" s="53">
        <v>14.138550439257219</v>
      </c>
      <c r="K5133" s="53">
        <v>118</v>
      </c>
      <c r="L5133" s="53">
        <v>95.031847133757964</v>
      </c>
      <c r="M5133" s="53">
        <v>111.01821002776418</v>
      </c>
      <c r="N5133" s="53">
        <v>10.536517927084079</v>
      </c>
      <c r="O5133" s="53">
        <v>0.23924551481855832</v>
      </c>
      <c r="P5133" s="53">
        <v>2.0067237974293093</v>
      </c>
      <c r="Q5133" s="53">
        <v>28.08984375</v>
      </c>
      <c r="R5133" s="53">
        <v>0.95051516620240095</v>
      </c>
      <c r="S5133" s="53">
        <v>5.0593846268239062</v>
      </c>
      <c r="T5133" s="53">
        <v>5.035400390625E-3</v>
      </c>
      <c r="U5133" s="53">
        <v>0.34258465059246324</v>
      </c>
      <c r="V5133" s="53">
        <v>16.494870125082947</v>
      </c>
      <c r="W5133" s="53">
        <v>12.774390710868916</v>
      </c>
    </row>
    <row r="5134" spans="3:23" x14ac:dyDescent="0.25">
      <c r="C5134" s="70">
        <v>0</v>
      </c>
      <c r="D5134" s="53">
        <v>29</v>
      </c>
      <c r="E5134" s="53">
        <v>33</v>
      </c>
      <c r="F5134" s="53">
        <v>17.996000000000002</v>
      </c>
      <c r="G5134" s="53">
        <v>0</v>
      </c>
      <c r="H5134" s="53">
        <v>0.87878787878787878</v>
      </c>
      <c r="I5134" s="53">
        <v>0.59183673469387754</v>
      </c>
      <c r="J5134" s="53">
        <v>6.0765077797464979</v>
      </c>
      <c r="K5134" s="53">
        <v>97</v>
      </c>
      <c r="L5134" s="53">
        <v>89.379310344827587</v>
      </c>
      <c r="M5134" s="53">
        <v>26.95812807881773</v>
      </c>
      <c r="N5134" s="53">
        <v>5.192121731895134</v>
      </c>
      <c r="O5134" s="53">
        <v>-0.45274678700737747</v>
      </c>
      <c r="P5134" s="53">
        <v>2.1281626914421787</v>
      </c>
      <c r="Q5134" s="53">
        <v>22.125000000000007</v>
      </c>
      <c r="R5134" s="53">
        <v>0.89293014632180046</v>
      </c>
      <c r="S5134" s="53">
        <v>3.8404025467025056</v>
      </c>
      <c r="T5134" s="53">
        <v>1.785714285714287E-2</v>
      </c>
      <c r="U5134" s="53">
        <v>0.2808106575963718</v>
      </c>
      <c r="V5134" s="53">
        <v>6.2330229193099944</v>
      </c>
      <c r="W5134" s="53">
        <v>6.2330229193099944</v>
      </c>
    </row>
    <row r="5135" spans="3:23" x14ac:dyDescent="0.25">
      <c r="C5135" s="70">
        <v>0</v>
      </c>
      <c r="D5135" s="53">
        <v>4678</v>
      </c>
      <c r="E5135" s="53">
        <v>6546</v>
      </c>
      <c r="F5135" s="53">
        <v>451.851</v>
      </c>
      <c r="G5135" s="53">
        <v>0.86682918774892603</v>
      </c>
      <c r="H5135" s="53">
        <v>0.71463489153681636</v>
      </c>
      <c r="I5135" s="53">
        <v>0.49159310634720471</v>
      </c>
      <c r="J5135" s="53">
        <v>77.17651579509851</v>
      </c>
      <c r="K5135" s="53">
        <v>249</v>
      </c>
      <c r="L5135" s="53">
        <v>136.82578024796922</v>
      </c>
      <c r="M5135" s="53">
        <v>1721.2617085529421</v>
      </c>
      <c r="N5135" s="53">
        <v>41.488091165453035</v>
      </c>
      <c r="O5135" s="53">
        <v>0.49150417909757027</v>
      </c>
      <c r="P5135" s="53">
        <v>2.2406356320883192</v>
      </c>
      <c r="Q5135" s="53">
        <v>64.413279132790962</v>
      </c>
      <c r="R5135" s="53">
        <v>0.98725587629236689</v>
      </c>
      <c r="S5135" s="53">
        <v>7.1469170801594286</v>
      </c>
      <c r="T5135" s="53">
        <v>3.8596407516004397E-4</v>
      </c>
      <c r="U5135" s="53">
        <v>0.2561882732105949</v>
      </c>
      <c r="V5135" s="53">
        <v>128.21515908679675</v>
      </c>
      <c r="W5135" s="53">
        <v>63.928746813758259</v>
      </c>
    </row>
    <row r="5136" spans="3:23" x14ac:dyDescent="0.25">
      <c r="C5136" s="70">
        <v>0</v>
      </c>
      <c r="D5136" s="53">
        <v>848</v>
      </c>
      <c r="E5136" s="53">
        <v>1135</v>
      </c>
      <c r="F5136" s="53">
        <v>181.97800000000001</v>
      </c>
      <c r="G5136" s="53">
        <v>0.92505434961534727</v>
      </c>
      <c r="H5136" s="53">
        <v>0.74713656387665195</v>
      </c>
      <c r="I5136" s="53">
        <v>0.35555555555555557</v>
      </c>
      <c r="J5136" s="53">
        <v>32.85889733292062</v>
      </c>
      <c r="K5136" s="53">
        <v>133</v>
      </c>
      <c r="L5136" s="53">
        <v>98.412735849056602</v>
      </c>
      <c r="M5136" s="53">
        <v>147.09509144371927</v>
      </c>
      <c r="N5136" s="53">
        <v>12.12827652404575</v>
      </c>
      <c r="O5136" s="53">
        <v>0.39082787942814307</v>
      </c>
      <c r="P5136" s="53">
        <v>2.6899970107905462</v>
      </c>
      <c r="Q5136" s="53">
        <v>62.955701394585702</v>
      </c>
      <c r="R5136" s="53">
        <v>0.9866261269160328</v>
      </c>
      <c r="S5136" s="53">
        <v>5.4965605081776792</v>
      </c>
      <c r="T5136" s="53">
        <v>8.253917834990615E-4</v>
      </c>
      <c r="U5136" s="53">
        <v>0.2696933011347587</v>
      </c>
      <c r="V5136" s="53">
        <v>62.373560019826385</v>
      </c>
      <c r="W5136" s="53">
        <v>23.691646640029237</v>
      </c>
    </row>
    <row r="5137" spans="3:23" x14ac:dyDescent="0.25">
      <c r="C5137" s="70">
        <v>0</v>
      </c>
      <c r="D5137" s="53">
        <v>2545</v>
      </c>
      <c r="E5137" s="53">
        <v>4525</v>
      </c>
      <c r="F5137" s="53">
        <v>369.03899999999999</v>
      </c>
      <c r="G5137" s="53">
        <v>0.92351908913675118</v>
      </c>
      <c r="H5137" s="53">
        <v>0.56243093922651932</v>
      </c>
      <c r="I5137" s="53">
        <v>0.36980528916012789</v>
      </c>
      <c r="J5137" s="53">
        <v>56.924464348388817</v>
      </c>
      <c r="K5137" s="53">
        <v>243</v>
      </c>
      <c r="L5137" s="53">
        <v>121.19921414538311</v>
      </c>
      <c r="M5137" s="53">
        <v>1022.1124207658373</v>
      </c>
      <c r="N5137" s="53">
        <v>31.970492970328706</v>
      </c>
      <c r="O5137" s="53">
        <v>1.0800547314571907</v>
      </c>
      <c r="P5137" s="53">
        <v>4.0559775055903202</v>
      </c>
      <c r="Q5137" s="53">
        <v>143.71961405530189</v>
      </c>
      <c r="R5137" s="53">
        <v>0.96654125924122458</v>
      </c>
      <c r="S5137" s="53">
        <v>6.7350391388522137</v>
      </c>
      <c r="T5137" s="53">
        <v>7.3078870596101839E-4</v>
      </c>
      <c r="U5137" s="53">
        <v>0.30757500725951681</v>
      </c>
      <c r="V5137" s="53">
        <v>123.04016113561603</v>
      </c>
      <c r="W5137" s="53">
        <v>47.192356871797955</v>
      </c>
    </row>
    <row r="5138" spans="3:23" x14ac:dyDescent="0.25">
      <c r="C5138" s="70">
        <v>1</v>
      </c>
      <c r="D5138" s="53">
        <v>69</v>
      </c>
      <c r="E5138" s="53">
        <v>73</v>
      </c>
      <c r="F5138" s="53">
        <v>27.184000000000001</v>
      </c>
      <c r="G5138" s="53">
        <v>0.42333769391053333</v>
      </c>
      <c r="H5138" s="53">
        <v>0.9452054794520548</v>
      </c>
      <c r="I5138" s="53">
        <v>0.69</v>
      </c>
      <c r="J5138" s="53">
        <v>9.3730213158152065</v>
      </c>
      <c r="K5138" s="53">
        <v>165</v>
      </c>
      <c r="L5138" s="53">
        <v>118.49275362318841</v>
      </c>
      <c r="M5138" s="53">
        <v>594.31244671781769</v>
      </c>
      <c r="N5138" s="53">
        <v>24.378524293275376</v>
      </c>
      <c r="O5138" s="53">
        <v>0.1428417997614255</v>
      </c>
      <c r="P5138" s="53">
        <v>1.8942040468915533</v>
      </c>
      <c r="Q5138" s="53">
        <v>186.59999999999994</v>
      </c>
      <c r="R5138" s="53">
        <v>0.92503731134850087</v>
      </c>
      <c r="S5138" s="53">
        <v>5.5288143118506303</v>
      </c>
      <c r="T5138" s="53">
        <v>9.4214876033057605E-3</v>
      </c>
      <c r="U5138" s="53">
        <v>0.12948363788832135</v>
      </c>
      <c r="V5138" s="53">
        <v>9.9344248138001845</v>
      </c>
      <c r="W5138" s="53">
        <v>9.0003103452971533</v>
      </c>
    </row>
    <row r="5139" spans="3:23" x14ac:dyDescent="0.25">
      <c r="C5139" s="70">
        <v>0</v>
      </c>
      <c r="D5139" s="53">
        <v>238</v>
      </c>
      <c r="E5139" s="53">
        <v>296</v>
      </c>
      <c r="F5139" s="53">
        <v>71.686000000000007</v>
      </c>
      <c r="G5139" s="53">
        <v>0.85320331421208517</v>
      </c>
      <c r="H5139" s="53">
        <v>0.80405405405405406</v>
      </c>
      <c r="I5139" s="53">
        <v>0.56000000000000005</v>
      </c>
      <c r="J5139" s="53">
        <v>17.407785949022028</v>
      </c>
      <c r="K5139" s="53">
        <v>126</v>
      </c>
      <c r="L5139" s="53">
        <v>97.407563025210081</v>
      </c>
      <c r="M5139" s="53">
        <v>180.90914087153851</v>
      </c>
      <c r="N5139" s="53">
        <v>13.450246870282289</v>
      </c>
      <c r="O5139" s="53">
        <v>0.39498916382566135</v>
      </c>
      <c r="P5139" s="53">
        <v>2.0014284238984019</v>
      </c>
      <c r="Q5139" s="53">
        <v>35.196832579185582</v>
      </c>
      <c r="R5139" s="53">
        <v>0.97005713067646326</v>
      </c>
      <c r="S5139" s="53">
        <v>5.3737253175518847</v>
      </c>
      <c r="T5139" s="53">
        <v>3.2042750967425019E-3</v>
      </c>
      <c r="U5139" s="53">
        <v>0.28879463075297462</v>
      </c>
      <c r="V5139" s="53">
        <v>26.931060004420328</v>
      </c>
      <c r="W5139" s="53">
        <v>14.046661182304799</v>
      </c>
    </row>
    <row r="5140" spans="3:23" x14ac:dyDescent="0.25">
      <c r="C5140" s="70">
        <v>0</v>
      </c>
      <c r="D5140" s="53">
        <v>49</v>
      </c>
      <c r="E5140" s="53">
        <v>53</v>
      </c>
      <c r="F5140" s="53">
        <v>22.685000000000002</v>
      </c>
      <c r="G5140" s="53">
        <v>0.43919593041394511</v>
      </c>
      <c r="H5140" s="53">
        <v>0.92452830188679247</v>
      </c>
      <c r="I5140" s="53">
        <v>0.68055555555555558</v>
      </c>
      <c r="J5140" s="53">
        <v>7.8986541696685881</v>
      </c>
      <c r="K5140" s="53">
        <v>113</v>
      </c>
      <c r="L5140" s="53">
        <v>94.142857142857139</v>
      </c>
      <c r="M5140" s="53">
        <v>79.583333333333343</v>
      </c>
      <c r="N5140" s="53">
        <v>8.9209491273817569</v>
      </c>
      <c r="O5140" s="53">
        <v>0.24340586507561554</v>
      </c>
      <c r="P5140" s="53">
        <v>2.0001000520819052</v>
      </c>
      <c r="Q5140" s="53">
        <v>12.33333333333333</v>
      </c>
      <c r="R5140" s="53">
        <v>0.98261992356290895</v>
      </c>
      <c r="S5140" s="53">
        <v>4.5734945378161491</v>
      </c>
      <c r="T5140" s="53">
        <v>1.5089163237311369E-2</v>
      </c>
      <c r="U5140" s="53">
        <v>0.3613315696649031</v>
      </c>
      <c r="V5140" s="53">
        <v>8.4402427849180874</v>
      </c>
      <c r="W5140" s="53">
        <v>7.5826407197637122</v>
      </c>
    </row>
    <row r="5141" spans="3:23" x14ac:dyDescent="0.25">
      <c r="C5141" s="70">
        <v>0</v>
      </c>
      <c r="D5141" s="53">
        <v>5306</v>
      </c>
      <c r="E5141" s="53">
        <v>7502</v>
      </c>
      <c r="F5141" s="53">
        <v>588.01199999999983</v>
      </c>
      <c r="G5141" s="53">
        <v>0.84185129053763319</v>
      </c>
      <c r="H5141" s="53">
        <v>0.70727805918421749</v>
      </c>
      <c r="I5141" s="53">
        <v>0.57424242424242422</v>
      </c>
      <c r="J5141" s="53">
        <v>82.19372861943161</v>
      </c>
      <c r="K5141" s="53">
        <v>255</v>
      </c>
      <c r="L5141" s="53">
        <v>132.31888428194497</v>
      </c>
      <c r="M5141" s="53">
        <v>1588.7371249377875</v>
      </c>
      <c r="N5141" s="53">
        <v>39.858965427338774</v>
      </c>
      <c r="O5141" s="53">
        <v>0.66906398421820068</v>
      </c>
      <c r="P5141" s="53">
        <v>2.472356378142869</v>
      </c>
      <c r="Q5141" s="53">
        <v>62.889771385637978</v>
      </c>
      <c r="R5141" s="53">
        <v>0.98746158790917404</v>
      </c>
      <c r="S5141" s="53">
        <v>7.0526127085368522</v>
      </c>
      <c r="T5141" s="53">
        <v>3.9945170458399395E-4</v>
      </c>
      <c r="U5141" s="53">
        <v>0.26179570541408936</v>
      </c>
      <c r="V5141" s="53">
        <v>129.93015292198237</v>
      </c>
      <c r="W5141" s="53">
        <v>70.124545118343121</v>
      </c>
    </row>
    <row r="5142" spans="3:23" x14ac:dyDescent="0.25">
      <c r="C5142" s="70">
        <v>0</v>
      </c>
      <c r="D5142" s="53">
        <v>2925</v>
      </c>
      <c r="E5142" s="53">
        <v>4558</v>
      </c>
      <c r="F5142" s="53">
        <v>384.32299999999998</v>
      </c>
      <c r="G5142" s="53">
        <v>0.91305369578881734</v>
      </c>
      <c r="H5142" s="53">
        <v>0.64172882843352352</v>
      </c>
      <c r="I5142" s="53">
        <v>0.41827541827541825</v>
      </c>
      <c r="J5142" s="53">
        <v>61.026434176923289</v>
      </c>
      <c r="K5142" s="53">
        <v>243</v>
      </c>
      <c r="L5142" s="53">
        <v>120.58461538461539</v>
      </c>
      <c r="M5142" s="53">
        <v>1123.4337577607068</v>
      </c>
      <c r="N5142" s="53">
        <v>33.517663369642982</v>
      </c>
      <c r="O5142" s="53">
        <v>1.2781191252659361</v>
      </c>
      <c r="P5142" s="53">
        <v>4.3930984008001106</v>
      </c>
      <c r="Q5142" s="53">
        <v>128.16085600906723</v>
      </c>
      <c r="R5142" s="53">
        <v>0.97137583769048852</v>
      </c>
      <c r="S5142" s="53">
        <v>6.7033920426720526</v>
      </c>
      <c r="T5142" s="53">
        <v>7.3605358621143591E-4</v>
      </c>
      <c r="U5142" s="53">
        <v>0.31258996934536371</v>
      </c>
      <c r="V5142" s="53">
        <v>116.61786782419991</v>
      </c>
      <c r="W5142" s="53">
        <v>47.56135729872441</v>
      </c>
    </row>
    <row r="5143" spans="3:23" x14ac:dyDescent="0.25">
      <c r="C5143" s="70">
        <v>1</v>
      </c>
      <c r="D5143" s="53">
        <v>64</v>
      </c>
      <c r="E5143" s="53">
        <v>68</v>
      </c>
      <c r="F5143" s="53">
        <v>26.994</v>
      </c>
      <c r="G5143" s="53">
        <v>0.57625148282012872</v>
      </c>
      <c r="H5143" s="53">
        <v>0.94117647058823528</v>
      </c>
      <c r="I5143" s="53">
        <v>0.64646464646464652</v>
      </c>
      <c r="J5143" s="53">
        <v>9.0270333367641005</v>
      </c>
      <c r="K5143" s="53">
        <v>167</v>
      </c>
      <c r="L5143" s="53">
        <v>120.796875</v>
      </c>
      <c r="M5143" s="53">
        <v>586.22792658730157</v>
      </c>
      <c r="N5143" s="53">
        <v>24.212144196400729</v>
      </c>
      <c r="O5143" s="53">
        <v>0.17316222462331735</v>
      </c>
      <c r="P5143" s="53">
        <v>1.866296301225828</v>
      </c>
      <c r="Q5143" s="53">
        <v>201.17272727272723</v>
      </c>
      <c r="R5143" s="53">
        <v>0.93278438412227926</v>
      </c>
      <c r="S5143" s="53">
        <v>5.382659765557392</v>
      </c>
      <c r="T5143" s="53">
        <v>9.2561983471074142E-3</v>
      </c>
      <c r="U5143" s="53">
        <v>0.10583781555192735</v>
      </c>
      <c r="V5143" s="53">
        <v>10.092727792283448</v>
      </c>
      <c r="W5143" s="53">
        <v>8.2485081910328475</v>
      </c>
    </row>
    <row r="5144" spans="3:23" x14ac:dyDescent="0.25">
      <c r="C5144" s="70">
        <v>0</v>
      </c>
      <c r="D5144" s="53">
        <v>49</v>
      </c>
      <c r="E5144" s="53">
        <v>53</v>
      </c>
      <c r="F5144" s="53">
        <v>22.685000000000002</v>
      </c>
      <c r="G5144" s="53">
        <v>0.43919593041394511</v>
      </c>
      <c r="H5144" s="53">
        <v>0.92452830188679247</v>
      </c>
      <c r="I5144" s="53">
        <v>0.68055555555555558</v>
      </c>
      <c r="J5144" s="53">
        <v>7.8986541696685881</v>
      </c>
      <c r="K5144" s="53">
        <v>101</v>
      </c>
      <c r="L5144" s="53">
        <v>90.714285714285708</v>
      </c>
      <c r="M5144" s="53">
        <v>33.541666666666664</v>
      </c>
      <c r="N5144" s="53">
        <v>5.7915167846313516</v>
      </c>
      <c r="O5144" s="53">
        <v>-0.17628227410396682</v>
      </c>
      <c r="P5144" s="53">
        <v>2.0857814127541365</v>
      </c>
      <c r="Q5144" s="53">
        <v>33.308641975308639</v>
      </c>
      <c r="R5144" s="53">
        <v>0.82530193196844348</v>
      </c>
      <c r="S5144" s="53">
        <v>4.2877802521018626</v>
      </c>
      <c r="T5144" s="53">
        <v>1.3565005334552646E-2</v>
      </c>
      <c r="U5144" s="53">
        <v>0.31395012737605338</v>
      </c>
      <c r="V5144" s="53">
        <v>8.4402427849180874</v>
      </c>
      <c r="W5144" s="53">
        <v>7.5826407197637122</v>
      </c>
    </row>
    <row r="5145" spans="3:23" x14ac:dyDescent="0.25">
      <c r="C5145" s="70">
        <v>0</v>
      </c>
      <c r="D5145" s="53">
        <v>5212</v>
      </c>
      <c r="E5145" s="53">
        <v>7340</v>
      </c>
      <c r="F5145" s="53">
        <v>586.61400000000003</v>
      </c>
      <c r="G5145" s="53">
        <v>0.8359056897897803</v>
      </c>
      <c r="H5145" s="53">
        <v>0.71008174386920986</v>
      </c>
      <c r="I5145" s="53">
        <v>0.56151691445809093</v>
      </c>
      <c r="J5145" s="53">
        <v>81.462411621309542</v>
      </c>
      <c r="K5145" s="53">
        <v>246</v>
      </c>
      <c r="L5145" s="53">
        <v>131.32386799693015</v>
      </c>
      <c r="M5145" s="53">
        <v>1537.7676666323598</v>
      </c>
      <c r="N5145" s="53">
        <v>39.214380865090291</v>
      </c>
      <c r="O5145" s="53">
        <v>0.67915738217786858</v>
      </c>
      <c r="P5145" s="53">
        <v>2.4956555290229319</v>
      </c>
      <c r="Q5145" s="53">
        <v>60.36303418803481</v>
      </c>
      <c r="R5145" s="53">
        <v>0.98783212612503835</v>
      </c>
      <c r="S5145" s="53">
        <v>7.0192667010203236</v>
      </c>
      <c r="T5145" s="53">
        <v>4.3732650303159959E-4</v>
      </c>
      <c r="U5145" s="53">
        <v>0.26657720335638152</v>
      </c>
      <c r="V5145" s="53">
        <v>127.08722760860958</v>
      </c>
      <c r="W5145" s="53">
        <v>69.754760341751549</v>
      </c>
    </row>
    <row r="5146" spans="3:23" x14ac:dyDescent="0.25">
      <c r="C5146" s="70">
        <v>0</v>
      </c>
      <c r="D5146" s="53">
        <v>3031</v>
      </c>
      <c r="E5146" s="53">
        <v>4705</v>
      </c>
      <c r="F5146" s="53">
        <v>390.25199999999995</v>
      </c>
      <c r="G5146" s="53">
        <v>0.91058399577635196</v>
      </c>
      <c r="H5146" s="53">
        <v>0.64420828905419769</v>
      </c>
      <c r="I5146" s="53">
        <v>0.40391791044776121</v>
      </c>
      <c r="J5146" s="53">
        <v>62.12237165540509</v>
      </c>
      <c r="K5146" s="53">
        <v>246</v>
      </c>
      <c r="L5146" s="53">
        <v>121.44968657208842</v>
      </c>
      <c r="M5146" s="53">
        <v>1308.5241178885267</v>
      </c>
      <c r="N5146" s="53">
        <v>36.173527860695678</v>
      </c>
      <c r="O5146" s="53">
        <v>1.2933957058947709</v>
      </c>
      <c r="P5146" s="53">
        <v>4.098961064013662</v>
      </c>
      <c r="Q5146" s="53">
        <v>113.8330471536128</v>
      </c>
      <c r="R5146" s="53">
        <v>0.97538864546922466</v>
      </c>
      <c r="S5146" s="53">
        <v>6.7413422069349913</v>
      </c>
      <c r="T5146" s="53">
        <v>6.8459476503170049E-4</v>
      </c>
      <c r="U5146" s="53">
        <v>0.31190825092785907</v>
      </c>
      <c r="V5146" s="53">
        <v>117.48710414214646</v>
      </c>
      <c r="W5146" s="53">
        <v>48.560248027354561</v>
      </c>
    </row>
    <row r="5147" spans="3:23" x14ac:dyDescent="0.25">
      <c r="C5147" s="70">
        <v>1</v>
      </c>
      <c r="D5147" s="53">
        <v>61</v>
      </c>
      <c r="E5147" s="53">
        <v>65</v>
      </c>
      <c r="F5147" s="53">
        <v>25.314999999999998</v>
      </c>
      <c r="G5147" s="53">
        <v>0.41854944641388925</v>
      </c>
      <c r="H5147" s="53">
        <v>0.93846153846153846</v>
      </c>
      <c r="I5147" s="53">
        <v>0.67777777777777781</v>
      </c>
      <c r="J5147" s="53">
        <v>8.8129230241075476</v>
      </c>
      <c r="K5147" s="53">
        <v>155</v>
      </c>
      <c r="L5147" s="53">
        <v>117.06557377049181</v>
      </c>
      <c r="M5147" s="53">
        <v>440.59562841530055</v>
      </c>
      <c r="N5147" s="53">
        <v>20.990369897057569</v>
      </c>
      <c r="O5147" s="53">
        <v>4.3696623209742741E-2</v>
      </c>
      <c r="P5147" s="53">
        <v>1.8958712276855221</v>
      </c>
      <c r="Q5147" s="53">
        <v>158.93</v>
      </c>
      <c r="R5147" s="53">
        <v>0.92805841687330459</v>
      </c>
      <c r="S5147" s="53">
        <v>5.236236878930093</v>
      </c>
      <c r="T5147" s="53">
        <v>9.999999999999995E-3</v>
      </c>
      <c r="U5147" s="53">
        <v>0.15150701779524983</v>
      </c>
      <c r="V5147" s="53">
        <v>9.3398469176701404</v>
      </c>
      <c r="W5147" s="53">
        <v>8.4823930306358637</v>
      </c>
    </row>
    <row r="5148" spans="3:23" x14ac:dyDescent="0.25">
      <c r="C5148" s="70">
        <v>0</v>
      </c>
      <c r="D5148" s="53">
        <v>5063</v>
      </c>
      <c r="E5148" s="53">
        <v>7170</v>
      </c>
      <c r="F5148" s="53">
        <v>454.26599999999996</v>
      </c>
      <c r="G5148" s="53">
        <v>0.81999179636166875</v>
      </c>
      <c r="H5148" s="53">
        <v>0.70613668061366808</v>
      </c>
      <c r="I5148" s="53">
        <v>0.53407172995780594</v>
      </c>
      <c r="J5148" s="53">
        <v>80.289549849243315</v>
      </c>
      <c r="K5148" s="53">
        <v>243</v>
      </c>
      <c r="L5148" s="53">
        <v>130.43867272368161</v>
      </c>
      <c r="M5148" s="53">
        <v>1517.8792390123874</v>
      </c>
      <c r="N5148" s="53">
        <v>38.959969699839185</v>
      </c>
      <c r="O5148" s="53">
        <v>0.68470310754966379</v>
      </c>
      <c r="P5148" s="53">
        <v>2.4601671451777514</v>
      </c>
      <c r="Q5148" s="53">
        <v>57.149597238204379</v>
      </c>
      <c r="R5148" s="53">
        <v>0.98813830876898889</v>
      </c>
      <c r="S5148" s="53">
        <v>6.9945174678380901</v>
      </c>
      <c r="T5148" s="53">
        <v>4.5120912916598677E-4</v>
      </c>
      <c r="U5148" s="53">
        <v>0.27505954653819514</v>
      </c>
      <c r="V5148" s="53">
        <v>123.23552846338769</v>
      </c>
      <c r="W5148" s="53">
        <v>70.536969329103485</v>
      </c>
    </row>
    <row r="5149" spans="3:23" x14ac:dyDescent="0.25">
      <c r="C5149" s="70">
        <v>0</v>
      </c>
      <c r="D5149" s="53">
        <v>65</v>
      </c>
      <c r="E5149" s="53">
        <v>71</v>
      </c>
      <c r="F5149" s="53">
        <v>27.457000000000001</v>
      </c>
      <c r="G5149" s="53">
        <v>0.54593479201465456</v>
      </c>
      <c r="H5149" s="53">
        <v>0.91549295774647887</v>
      </c>
      <c r="I5149" s="53">
        <v>0.65656565656565657</v>
      </c>
      <c r="J5149" s="53">
        <v>9.0972836829344601</v>
      </c>
      <c r="K5149" s="53">
        <v>107</v>
      </c>
      <c r="L5149" s="53">
        <v>91.461538461538467</v>
      </c>
      <c r="M5149" s="53">
        <v>56.533653846153811</v>
      </c>
      <c r="N5149" s="53">
        <v>7.5188864764773387</v>
      </c>
      <c r="O5149" s="53">
        <v>0.17580890653104228</v>
      </c>
      <c r="P5149" s="53">
        <v>2.1606446981195293</v>
      </c>
      <c r="Q5149" s="53">
        <v>30.268518518518515</v>
      </c>
      <c r="R5149" s="53">
        <v>0.89550598165132023</v>
      </c>
      <c r="S5149" s="53">
        <v>4.4184471455125935</v>
      </c>
      <c r="T5149" s="53">
        <v>1.0459533607681763E-2</v>
      </c>
      <c r="U5149" s="53">
        <v>0.29614331142108918</v>
      </c>
      <c r="V5149" s="53">
        <v>10.065416043446151</v>
      </c>
      <c r="W5149" s="53">
        <v>8.4330840607508382</v>
      </c>
    </row>
    <row r="5150" spans="3:23" x14ac:dyDescent="0.25">
      <c r="C5150" s="70">
        <v>0</v>
      </c>
      <c r="D5150" s="53">
        <v>115</v>
      </c>
      <c r="E5150" s="53">
        <v>123</v>
      </c>
      <c r="F5150" s="53">
        <v>38.506</v>
      </c>
      <c r="G5150" s="53">
        <v>0.77285394809060104</v>
      </c>
      <c r="H5150" s="53">
        <v>0.93495934959349591</v>
      </c>
      <c r="I5150" s="53">
        <v>0.65340909090909094</v>
      </c>
      <c r="J5150" s="53">
        <v>12.100518486599807</v>
      </c>
      <c r="K5150" s="53">
        <v>101</v>
      </c>
      <c r="L5150" s="53">
        <v>90.382608695652181</v>
      </c>
      <c r="M5150" s="53">
        <v>39.992677345537757</v>
      </c>
      <c r="N5150" s="53">
        <v>6.3239763871742722</v>
      </c>
      <c r="O5150" s="53">
        <v>-1.0644652886620273E-2</v>
      </c>
      <c r="P5150" s="53">
        <v>1.8639500095847505</v>
      </c>
      <c r="Q5150" s="53">
        <v>12.833333333333353</v>
      </c>
      <c r="R5150" s="53">
        <v>0.95265975918323798</v>
      </c>
      <c r="S5150" s="53">
        <v>4.4562933545142371</v>
      </c>
      <c r="T5150" s="53">
        <v>7.4869791666666548E-3</v>
      </c>
      <c r="U5150" s="53">
        <v>0.36184275793650789</v>
      </c>
      <c r="V5150" s="53">
        <v>15.359311641074063</v>
      </c>
      <c r="W5150" s="53">
        <v>9.7467724728565699</v>
      </c>
    </row>
    <row r="5151" spans="3:23" x14ac:dyDescent="0.25">
      <c r="C5151" s="70">
        <v>0</v>
      </c>
      <c r="D5151" s="53">
        <v>3085</v>
      </c>
      <c r="E5151" s="53">
        <v>4672</v>
      </c>
      <c r="F5151" s="53">
        <v>379.72499999999997</v>
      </c>
      <c r="G5151" s="53">
        <v>0.91017618339121953</v>
      </c>
      <c r="H5151" s="53">
        <v>0.6603167808219178</v>
      </c>
      <c r="I5151" s="53">
        <v>0.41481780287750436</v>
      </c>
      <c r="J5151" s="53">
        <v>62.673311668588063</v>
      </c>
      <c r="K5151" s="53">
        <v>247</v>
      </c>
      <c r="L5151" s="53">
        <v>122.03273905996758</v>
      </c>
      <c r="M5151" s="53">
        <v>1399.6516515418073</v>
      </c>
      <c r="N5151" s="53">
        <v>37.411918576060856</v>
      </c>
      <c r="O5151" s="53">
        <v>1.2125595273568059</v>
      </c>
      <c r="P5151" s="53">
        <v>3.639495767348595</v>
      </c>
      <c r="Q5151" s="53">
        <v>110.03371535181337</v>
      </c>
      <c r="R5151" s="53">
        <v>0.97641907901874492</v>
      </c>
      <c r="S5151" s="53">
        <v>6.7588991601420991</v>
      </c>
      <c r="T5151" s="53">
        <v>6.5995363950880704E-4</v>
      </c>
      <c r="U5151" s="53">
        <v>0.32254197606584822</v>
      </c>
      <c r="V5151" s="53">
        <v>116.54526842669804</v>
      </c>
      <c r="W5151" s="53">
        <v>48.275536790746095</v>
      </c>
    </row>
    <row r="5152" spans="3:23" x14ac:dyDescent="0.25">
      <c r="C5152" s="70">
        <v>1</v>
      </c>
      <c r="D5152" s="53">
        <v>57</v>
      </c>
      <c r="E5152" s="53">
        <v>61</v>
      </c>
      <c r="F5152" s="53">
        <v>24.645</v>
      </c>
      <c r="G5152" s="53">
        <v>0.54591534803443809</v>
      </c>
      <c r="H5152" s="53">
        <v>0.93442622950819676</v>
      </c>
      <c r="I5152" s="53">
        <v>0.71250000000000002</v>
      </c>
      <c r="J5152" s="53">
        <v>8.5190758917798277</v>
      </c>
      <c r="K5152" s="53">
        <v>148</v>
      </c>
      <c r="L5152" s="53">
        <v>114.08771929824562</v>
      </c>
      <c r="M5152" s="53">
        <v>331.01002506265661</v>
      </c>
      <c r="N5152" s="53">
        <v>18.19368091021321</v>
      </c>
      <c r="O5152" s="53">
        <v>0.14703655185488912</v>
      </c>
      <c r="P5152" s="53">
        <v>1.8512853192337153</v>
      </c>
      <c r="Q5152" s="53">
        <v>143.57777777777778</v>
      </c>
      <c r="R5152" s="53">
        <v>0.92190822307187092</v>
      </c>
      <c r="S5152" s="53">
        <v>5.0914047070333268</v>
      </c>
      <c r="T5152" s="53">
        <v>1.1111111111111134E-2</v>
      </c>
      <c r="U5152" s="53">
        <v>0.1312602880817535</v>
      </c>
      <c r="V5152" s="53">
        <v>9.3993248468658948</v>
      </c>
      <c r="W5152" s="53">
        <v>7.8751335111600413</v>
      </c>
    </row>
    <row r="5153" spans="3:23" x14ac:dyDescent="0.25">
      <c r="C5153" s="70">
        <v>0</v>
      </c>
      <c r="D5153" s="53">
        <v>41</v>
      </c>
      <c r="E5153" s="53">
        <v>45</v>
      </c>
      <c r="F5153" s="53">
        <v>20.907</v>
      </c>
      <c r="G5153" s="53">
        <v>0.37986972501764632</v>
      </c>
      <c r="H5153" s="53">
        <v>0.91111111111111109</v>
      </c>
      <c r="I5153" s="53">
        <v>0.640625</v>
      </c>
      <c r="J5153" s="53">
        <v>7.2251519938435669</v>
      </c>
      <c r="K5153" s="53">
        <v>105</v>
      </c>
      <c r="L5153" s="53">
        <v>93.073170731707322</v>
      </c>
      <c r="M5153" s="53">
        <v>50.61951219512197</v>
      </c>
      <c r="N5153" s="53">
        <v>7.1147390813101481</v>
      </c>
      <c r="O5153" s="53">
        <v>-1.0786411893314286E-2</v>
      </c>
      <c r="P5153" s="53">
        <v>1.9730557971694629</v>
      </c>
      <c r="Q5153" s="53">
        <v>34.430555555555557</v>
      </c>
      <c r="R5153" s="53">
        <v>0.8532553699979093</v>
      </c>
      <c r="S5153" s="53">
        <v>4.1714741879573358</v>
      </c>
      <c r="T5153" s="53">
        <v>1.6203703703703734E-2</v>
      </c>
      <c r="U5153" s="53">
        <v>0.25725705621538941</v>
      </c>
      <c r="V5153" s="53">
        <v>7.6360292750506691</v>
      </c>
      <c r="W5153" s="53">
        <v>7.0636324810317683</v>
      </c>
    </row>
    <row r="5154" spans="3:23" x14ac:dyDescent="0.25">
      <c r="C5154" s="70">
        <v>0</v>
      </c>
      <c r="D5154" s="53">
        <v>8054</v>
      </c>
      <c r="E5154" s="53">
        <v>15149</v>
      </c>
      <c r="F5154" s="53">
        <v>858.18099999999993</v>
      </c>
      <c r="G5154" s="53">
        <v>0.74934581081865292</v>
      </c>
      <c r="H5154" s="53">
        <v>0.53165225427420948</v>
      </c>
      <c r="I5154" s="53">
        <v>0.45730183965478083</v>
      </c>
      <c r="J5154" s="53">
        <v>101.26535090195955</v>
      </c>
      <c r="K5154" s="53">
        <v>247</v>
      </c>
      <c r="L5154" s="53">
        <v>126.72659548050657</v>
      </c>
      <c r="M5154" s="53">
        <v>1514.0255759652343</v>
      </c>
      <c r="N5154" s="53">
        <v>38.910481569433635</v>
      </c>
      <c r="O5154" s="53">
        <v>0.87259969016785155</v>
      </c>
      <c r="P5154" s="53">
        <v>2.802355866327686</v>
      </c>
      <c r="Q5154" s="53">
        <v>64.683558558558985</v>
      </c>
      <c r="R5154" s="53">
        <v>0.98657788074921848</v>
      </c>
      <c r="S5154" s="53">
        <v>6.9387756455996055</v>
      </c>
      <c r="T5154" s="53">
        <v>4.5647421069720123E-4</v>
      </c>
      <c r="U5154" s="53">
        <v>0.29536609093412575</v>
      </c>
      <c r="V5154" s="53">
        <v>177.88950590717141</v>
      </c>
      <c r="W5154" s="53">
        <v>117.79467199761177</v>
      </c>
    </row>
    <row r="5155" spans="3:23" x14ac:dyDescent="0.25">
      <c r="C5155" s="70">
        <v>0</v>
      </c>
      <c r="D5155" s="53">
        <v>51</v>
      </c>
      <c r="E5155" s="53">
        <v>56</v>
      </c>
      <c r="F5155" s="53">
        <v>24</v>
      </c>
      <c r="G5155" s="53">
        <v>0.58687264906725722</v>
      </c>
      <c r="H5155" s="53">
        <v>0.9107142857142857</v>
      </c>
      <c r="I5155" s="53">
        <v>0.62962962962962965</v>
      </c>
      <c r="J5155" s="53">
        <v>8.0582390620713973</v>
      </c>
      <c r="K5155" s="53">
        <v>104</v>
      </c>
      <c r="L5155" s="53">
        <v>91.745098039215691</v>
      </c>
      <c r="M5155" s="53">
        <v>44.913725490196121</v>
      </c>
      <c r="N5155" s="53">
        <v>6.7017703250854641</v>
      </c>
      <c r="O5155" s="53">
        <v>-0.10581718423458279</v>
      </c>
      <c r="P5155" s="53">
        <v>2.0391631168086555</v>
      </c>
      <c r="Q5155" s="53">
        <v>35.311111111111138</v>
      </c>
      <c r="R5155" s="53">
        <v>0.89315958495508541</v>
      </c>
      <c r="S5155" s="53">
        <v>4.4296002834371002</v>
      </c>
      <c r="T5155" s="53">
        <v>1.1851851851851876E-2</v>
      </c>
      <c r="U5155" s="53">
        <v>0.25633469925136576</v>
      </c>
      <c r="V5155" s="53">
        <v>9.1053891879761863</v>
      </c>
      <c r="W5155" s="53">
        <v>7.3724447218321378</v>
      </c>
    </row>
    <row r="5156" spans="3:23" x14ac:dyDescent="0.25">
      <c r="C5156" s="70">
        <v>0</v>
      </c>
      <c r="D5156" s="53">
        <v>106</v>
      </c>
      <c r="E5156" s="53">
        <v>115</v>
      </c>
      <c r="F5156" s="53">
        <v>37.678999999999995</v>
      </c>
      <c r="G5156" s="53">
        <v>0.83934231748464228</v>
      </c>
      <c r="H5156" s="53">
        <v>0.92173913043478262</v>
      </c>
      <c r="I5156" s="53">
        <v>0.60227272727272729</v>
      </c>
      <c r="J5156" s="53">
        <v>11.617374563210367</v>
      </c>
      <c r="K5156" s="53">
        <v>116</v>
      </c>
      <c r="L5156" s="53">
        <v>93.575471698113205</v>
      </c>
      <c r="M5156" s="53">
        <v>94.665678346810424</v>
      </c>
      <c r="N5156" s="53">
        <v>9.7296288904978496</v>
      </c>
      <c r="O5156" s="53">
        <v>0.52340982540453973</v>
      </c>
      <c r="P5156" s="53">
        <v>2.3220105375800273</v>
      </c>
      <c r="Q5156" s="53">
        <v>14.046875000000011</v>
      </c>
      <c r="R5156" s="53">
        <v>0.9621747760343734</v>
      </c>
      <c r="S5156" s="53">
        <v>4.9240834935419198</v>
      </c>
      <c r="T5156" s="53">
        <v>6.9444444444444319E-3</v>
      </c>
      <c r="U5156" s="53">
        <v>0.34740203373015871</v>
      </c>
      <c r="V5156" s="53">
        <v>15.981236082626486</v>
      </c>
      <c r="W5156" s="53">
        <v>8.6874515893789859</v>
      </c>
    </row>
    <row r="5157" spans="3:23" x14ac:dyDescent="0.25">
      <c r="C5157" s="70">
        <v>1</v>
      </c>
      <c r="D5157" s="53">
        <v>57</v>
      </c>
      <c r="E5157" s="53">
        <v>61</v>
      </c>
      <c r="F5157" s="53">
        <v>24.645</v>
      </c>
      <c r="G5157" s="53">
        <v>0.54591534803443809</v>
      </c>
      <c r="H5157" s="53">
        <v>0.93442622950819676</v>
      </c>
      <c r="I5157" s="53">
        <v>0.71250000000000002</v>
      </c>
      <c r="J5157" s="53">
        <v>8.5190758917798277</v>
      </c>
      <c r="K5157" s="53">
        <v>146</v>
      </c>
      <c r="L5157" s="53">
        <v>113.3859649122807</v>
      </c>
      <c r="M5157" s="53">
        <v>327.77694235588967</v>
      </c>
      <c r="N5157" s="53">
        <v>18.104611079940096</v>
      </c>
      <c r="O5157" s="53">
        <v>0.13300584083455699</v>
      </c>
      <c r="P5157" s="53">
        <v>1.8353030484050339</v>
      </c>
      <c r="Q5157" s="53">
        <v>122.66666666666666</v>
      </c>
      <c r="R5157" s="53">
        <v>0.92466674721913533</v>
      </c>
      <c r="S5157" s="53">
        <v>5.1350928648521537</v>
      </c>
      <c r="T5157" s="53">
        <v>1.1111111111111134E-2</v>
      </c>
      <c r="U5157" s="53">
        <v>0.12434895461340244</v>
      </c>
      <c r="V5157" s="53">
        <v>9.3993248468658948</v>
      </c>
      <c r="W5157" s="53">
        <v>7.8751335111600413</v>
      </c>
    </row>
    <row r="5158" spans="3:23" x14ac:dyDescent="0.25">
      <c r="C5158" s="70">
        <v>0</v>
      </c>
      <c r="D5158" s="53">
        <v>93</v>
      </c>
      <c r="E5158" s="53">
        <v>98</v>
      </c>
      <c r="F5158" s="53">
        <v>32.716999999999999</v>
      </c>
      <c r="G5158" s="53">
        <v>0.70971207245704004</v>
      </c>
      <c r="H5158" s="53">
        <v>0.94897959183673475</v>
      </c>
      <c r="I5158" s="53">
        <v>0.65034965034965031</v>
      </c>
      <c r="J5158" s="53">
        <v>10.881694613449236</v>
      </c>
      <c r="K5158" s="53">
        <v>119</v>
      </c>
      <c r="L5158" s="53">
        <v>96.053763440860209</v>
      </c>
      <c r="M5158" s="53">
        <v>138.61664329125756</v>
      </c>
      <c r="N5158" s="53">
        <v>11.77355695154432</v>
      </c>
      <c r="O5158" s="53">
        <v>0.27485807195668377</v>
      </c>
      <c r="P5158" s="53">
        <v>1.867357132303554</v>
      </c>
      <c r="Q5158" s="53">
        <v>35.762820512820497</v>
      </c>
      <c r="R5158" s="53">
        <v>0.93777254576430735</v>
      </c>
      <c r="S5158" s="53">
        <v>5.0202514888910272</v>
      </c>
      <c r="T5158" s="53">
        <v>7.6429980276134027E-3</v>
      </c>
      <c r="U5158" s="53">
        <v>0.26623805325728361</v>
      </c>
      <c r="V5158" s="53">
        <v>13.089190623593323</v>
      </c>
      <c r="W5158" s="53">
        <v>9.2212281870200545</v>
      </c>
    </row>
    <row r="5159" spans="3:23" x14ac:dyDescent="0.25">
      <c r="C5159" s="70">
        <v>0</v>
      </c>
      <c r="D5159" s="53">
        <v>8256</v>
      </c>
      <c r="E5159" s="53">
        <v>15075</v>
      </c>
      <c r="F5159" s="53">
        <v>843.74199999999996</v>
      </c>
      <c r="G5159" s="53">
        <v>0.74153178297939382</v>
      </c>
      <c r="H5159" s="53">
        <v>0.54766169154228861</v>
      </c>
      <c r="I5159" s="53">
        <v>0.4776672066651238</v>
      </c>
      <c r="J5159" s="53">
        <v>102.52738990793388</v>
      </c>
      <c r="K5159" s="53">
        <v>253</v>
      </c>
      <c r="L5159" s="53">
        <v>126.04929748062015</v>
      </c>
      <c r="M5159" s="53">
        <v>1505.8125906632797</v>
      </c>
      <c r="N5159" s="53">
        <v>38.804801129026288</v>
      </c>
      <c r="O5159" s="53">
        <v>0.90219337884835005</v>
      </c>
      <c r="P5159" s="53">
        <v>2.8353550103029916</v>
      </c>
      <c r="Q5159" s="53">
        <v>74.672058739175426</v>
      </c>
      <c r="R5159" s="53">
        <v>0.9846293805033759</v>
      </c>
      <c r="S5159" s="53">
        <v>6.9205133061645148</v>
      </c>
      <c r="T5159" s="53">
        <v>4.4987407418530109E-4</v>
      </c>
      <c r="U5159" s="53">
        <v>0.29830715970513155</v>
      </c>
      <c r="V5159" s="53">
        <v>177.05448795137565</v>
      </c>
      <c r="W5159" s="53">
        <v>118.788997043124</v>
      </c>
    </row>
    <row r="5160" spans="3:23" x14ac:dyDescent="0.25">
      <c r="C5160" s="70">
        <v>0</v>
      </c>
      <c r="D5160" s="53">
        <v>51</v>
      </c>
      <c r="E5160" s="53">
        <v>56</v>
      </c>
      <c r="F5160" s="53">
        <v>24.182000000000002</v>
      </c>
      <c r="G5160" s="53">
        <v>0.38336681184104499</v>
      </c>
      <c r="H5160" s="53">
        <v>0.9107142857142857</v>
      </c>
      <c r="I5160" s="53">
        <v>0.62962962962962965</v>
      </c>
      <c r="J5160" s="53">
        <v>8.0582390620713973</v>
      </c>
      <c r="K5160" s="53">
        <v>106</v>
      </c>
      <c r="L5160" s="53">
        <v>91.529411764705884</v>
      </c>
      <c r="M5160" s="53">
        <v>53.454117647058844</v>
      </c>
      <c r="N5160" s="53">
        <v>7.311232293331873</v>
      </c>
      <c r="O5160" s="53">
        <v>0.14691493393953461</v>
      </c>
      <c r="P5160" s="53">
        <v>1.978504829935398</v>
      </c>
      <c r="Q5160" s="53">
        <v>40.455555555555556</v>
      </c>
      <c r="R5160" s="53">
        <v>0.85273232129658694</v>
      </c>
      <c r="S5160" s="53">
        <v>4.461161861367235</v>
      </c>
      <c r="T5160" s="53">
        <v>1.2098765432098786E-2</v>
      </c>
      <c r="U5160" s="53">
        <v>0.29221602471602476</v>
      </c>
      <c r="V5160" s="53">
        <v>8.5388498604694156</v>
      </c>
      <c r="W5160" s="53">
        <v>7.8864490381522518</v>
      </c>
    </row>
    <row r="5161" spans="3:23" x14ac:dyDescent="0.25">
      <c r="C5161" s="70">
        <v>1</v>
      </c>
      <c r="D5161" s="53">
        <v>65</v>
      </c>
      <c r="E5161" s="53">
        <v>69</v>
      </c>
      <c r="F5161" s="53">
        <v>26.605</v>
      </c>
      <c r="G5161" s="53">
        <v>0.63248972324885855</v>
      </c>
      <c r="H5161" s="53">
        <v>0.94202898550724634</v>
      </c>
      <c r="I5161" s="53">
        <v>0.73863636363636365</v>
      </c>
      <c r="J5161" s="53">
        <v>9.0972836829344601</v>
      </c>
      <c r="K5161" s="53">
        <v>140</v>
      </c>
      <c r="L5161" s="53">
        <v>106.64615384615385</v>
      </c>
      <c r="M5161" s="53">
        <v>309.20096153846146</v>
      </c>
      <c r="N5161" s="53">
        <v>17.584111053404477</v>
      </c>
      <c r="O5161" s="53">
        <v>0.15534677038038092</v>
      </c>
      <c r="P5161" s="53">
        <v>1.8549373747222899</v>
      </c>
      <c r="Q5161" s="53">
        <v>84.616161616161577</v>
      </c>
      <c r="R5161" s="53">
        <v>0.9356156685959951</v>
      </c>
      <c r="S5161" s="53">
        <v>5.2490653129286038</v>
      </c>
      <c r="T5161" s="53">
        <v>1.0305070911131534E-2</v>
      </c>
      <c r="U5161" s="53">
        <v>0.17934563412563234</v>
      </c>
      <c r="V5161" s="53">
        <v>10.41885028266438</v>
      </c>
      <c r="W5161" s="53">
        <v>8.0701158500228054</v>
      </c>
    </row>
    <row r="5162" spans="3:23" x14ac:dyDescent="0.25">
      <c r="C5162" s="70">
        <v>0</v>
      </c>
      <c r="D5162" s="53">
        <v>8028</v>
      </c>
      <c r="E5162" s="53">
        <v>14636</v>
      </c>
      <c r="F5162" s="53">
        <v>890.65099999999995</v>
      </c>
      <c r="G5162" s="53">
        <v>0.75134760765495923</v>
      </c>
      <c r="H5162" s="53">
        <v>0.54851052200054662</v>
      </c>
      <c r="I5162" s="53">
        <v>0.46447581578338348</v>
      </c>
      <c r="J5162" s="53">
        <v>101.10176588533895</v>
      </c>
      <c r="K5162" s="53">
        <v>248</v>
      </c>
      <c r="L5162" s="53">
        <v>127.36846038863976</v>
      </c>
      <c r="M5162" s="53">
        <v>1440.8167552224231</v>
      </c>
      <c r="N5162" s="53">
        <v>37.958092091442417</v>
      </c>
      <c r="O5162" s="53">
        <v>0.83474286351864857</v>
      </c>
      <c r="P5162" s="53">
        <v>2.7107950977190973</v>
      </c>
      <c r="Q5162" s="53">
        <v>65.724545402399528</v>
      </c>
      <c r="R5162" s="53">
        <v>0.98625841994221131</v>
      </c>
      <c r="S5162" s="53">
        <v>6.9201301834849724</v>
      </c>
      <c r="T5162" s="53">
        <v>4.5233533330051148E-4</v>
      </c>
      <c r="U5162" s="53">
        <v>0.29554586907383013</v>
      </c>
      <c r="V5162" s="53">
        <v>176.4591748132741</v>
      </c>
      <c r="W5162" s="53">
        <v>116.44658100849441</v>
      </c>
    </row>
    <row r="5163" spans="3:23" x14ac:dyDescent="0.25">
      <c r="C5163" s="70">
        <v>1</v>
      </c>
      <c r="D5163" s="53">
        <v>60</v>
      </c>
      <c r="E5163" s="53">
        <v>64</v>
      </c>
      <c r="F5163" s="53">
        <v>25.107999999999997</v>
      </c>
      <c r="G5163" s="53">
        <v>0.54667227359053405</v>
      </c>
      <c r="H5163" s="53">
        <v>0.9375</v>
      </c>
      <c r="I5163" s="53">
        <v>0.75</v>
      </c>
      <c r="J5163" s="53">
        <v>8.7403874447366334</v>
      </c>
      <c r="K5163" s="53">
        <v>131</v>
      </c>
      <c r="L5163" s="53">
        <v>103.95</v>
      </c>
      <c r="M5163" s="53">
        <v>206.62457627118653</v>
      </c>
      <c r="N5163" s="53">
        <v>14.374441772506733</v>
      </c>
      <c r="O5163" s="53">
        <v>0.11661166541793248</v>
      </c>
      <c r="P5163" s="53">
        <v>1.9606558970509409</v>
      </c>
      <c r="Q5163" s="53">
        <v>56.544444444444444</v>
      </c>
      <c r="R5163" s="53">
        <v>0.93770464036460011</v>
      </c>
      <c r="S5163" s="53">
        <v>5.0439833037615625</v>
      </c>
      <c r="T5163" s="53">
        <v>1.1604938271604961E-2</v>
      </c>
      <c r="U5163" s="53">
        <v>0.18969016005780706</v>
      </c>
      <c r="V5163" s="53">
        <v>9.633275663033837</v>
      </c>
      <c r="W5163" s="53">
        <v>8.0663911798688925</v>
      </c>
    </row>
    <row r="5164" spans="3:23" x14ac:dyDescent="0.25">
      <c r="C5164" s="70">
        <v>0</v>
      </c>
      <c r="D5164" s="53">
        <v>8220</v>
      </c>
      <c r="E5164" s="53">
        <v>14580</v>
      </c>
      <c r="F5164" s="53">
        <v>896.50699999999995</v>
      </c>
      <c r="G5164" s="53">
        <v>0.76787943254602775</v>
      </c>
      <c r="H5164" s="53">
        <v>0.56378600823045266</v>
      </c>
      <c r="I5164" s="53">
        <v>0.46527424010867718</v>
      </c>
      <c r="J5164" s="53">
        <v>102.30361214406379</v>
      </c>
      <c r="K5164" s="53">
        <v>243</v>
      </c>
      <c r="L5164" s="53">
        <v>125.65206812652067</v>
      </c>
      <c r="M5164" s="53">
        <v>1399.6448369438922</v>
      </c>
      <c r="N5164" s="53">
        <v>37.411827500723511</v>
      </c>
      <c r="O5164" s="53">
        <v>0.89958243956978279</v>
      </c>
      <c r="P5164" s="53">
        <v>2.9419546547649924</v>
      </c>
      <c r="Q5164" s="53">
        <v>74.297676506904764</v>
      </c>
      <c r="R5164" s="53">
        <v>0.98442671392128833</v>
      </c>
      <c r="S5164" s="53">
        <v>6.9080385072269017</v>
      </c>
      <c r="T5164" s="53">
        <v>4.6073920287618828E-4</v>
      </c>
      <c r="U5164" s="53">
        <v>0.29474048920739554</v>
      </c>
      <c r="V5164" s="53">
        <v>178.0047129501547</v>
      </c>
      <c r="W5164" s="53">
        <v>114.02882114483326</v>
      </c>
    </row>
    <row r="5165" spans="3:23" x14ac:dyDescent="0.25">
      <c r="C5165" s="70">
        <v>1</v>
      </c>
      <c r="D5165" s="53">
        <v>43</v>
      </c>
      <c r="E5165" s="53">
        <v>47</v>
      </c>
      <c r="F5165" s="53">
        <v>21.552</v>
      </c>
      <c r="G5165" s="53">
        <v>0.53810701977690156</v>
      </c>
      <c r="H5165" s="53">
        <v>0.91489361702127658</v>
      </c>
      <c r="I5165" s="53">
        <v>0.68253968253968256</v>
      </c>
      <c r="J5165" s="53">
        <v>7.399277020331918</v>
      </c>
      <c r="K5165" s="53">
        <v>124</v>
      </c>
      <c r="L5165" s="53">
        <v>104.16279069767442</v>
      </c>
      <c r="M5165" s="53">
        <v>123.4728682170543</v>
      </c>
      <c r="N5165" s="53">
        <v>11.111834601768257</v>
      </c>
      <c r="O5165" s="53">
        <v>-3.6765569800860307E-2</v>
      </c>
      <c r="P5165" s="53">
        <v>1.8049472055362603</v>
      </c>
      <c r="Q5165" s="53">
        <v>55.333333333333329</v>
      </c>
      <c r="R5165" s="53">
        <v>0.90927256131910894</v>
      </c>
      <c r="S5165" s="53">
        <v>4.8216135919113992</v>
      </c>
      <c r="T5165" s="53">
        <v>1.427469135802472E-2</v>
      </c>
      <c r="U5165" s="53">
        <v>0.19606075433281298</v>
      </c>
      <c r="V5165" s="53">
        <v>8.1744544421237428</v>
      </c>
      <c r="W5165" s="53">
        <v>6.8900557484721601</v>
      </c>
    </row>
    <row r="5166" spans="3:23" x14ac:dyDescent="0.25">
      <c r="C5166" s="70">
        <v>0</v>
      </c>
      <c r="D5166" s="53">
        <v>8113</v>
      </c>
      <c r="E5166" s="53">
        <v>14414</v>
      </c>
      <c r="F5166" s="53">
        <v>873.25799999999992</v>
      </c>
      <c r="G5166" s="53">
        <v>0.77737930838785385</v>
      </c>
      <c r="H5166" s="53">
        <v>0.56285555709726653</v>
      </c>
      <c r="I5166" s="53">
        <v>0.46012931034482757</v>
      </c>
      <c r="J5166" s="53">
        <v>101.63558641753573</v>
      </c>
      <c r="K5166" s="53">
        <v>242</v>
      </c>
      <c r="L5166" s="53">
        <v>126.37630962652533</v>
      </c>
      <c r="M5166" s="53">
        <v>1361.3118992492912</v>
      </c>
      <c r="N5166" s="53">
        <v>36.895960473326767</v>
      </c>
      <c r="O5166" s="53">
        <v>0.88613304662205938</v>
      </c>
      <c r="P5166" s="53">
        <v>2.9288831829337574</v>
      </c>
      <c r="Q5166" s="53">
        <v>64.208558254610878</v>
      </c>
      <c r="R5166" s="53">
        <v>0.98640758594792888</v>
      </c>
      <c r="S5166" s="53">
        <v>6.9008411544367414</v>
      </c>
      <c r="T5166" s="53">
        <v>4.4840075204453554E-4</v>
      </c>
      <c r="U5166" s="53">
        <v>0.29399877752940912</v>
      </c>
      <c r="V5166" s="53">
        <v>179.22371003126361</v>
      </c>
      <c r="W5166" s="53">
        <v>112.73747068818346</v>
      </c>
    </row>
    <row r="5167" spans="3:23" x14ac:dyDescent="0.25">
      <c r="C5167" s="70">
        <v>1</v>
      </c>
      <c r="D5167" s="53">
        <v>36</v>
      </c>
      <c r="E5167" s="53">
        <v>40</v>
      </c>
      <c r="F5167" s="53">
        <v>19.592000000000002</v>
      </c>
      <c r="G5167" s="53">
        <v>0.38282074674438793</v>
      </c>
      <c r="H5167" s="53">
        <v>0.9</v>
      </c>
      <c r="I5167" s="53">
        <v>0.6428571428571429</v>
      </c>
      <c r="J5167" s="53">
        <v>6.7702750025730758</v>
      </c>
      <c r="K5167" s="53">
        <v>125</v>
      </c>
      <c r="L5167" s="53">
        <v>105.83333333333333</v>
      </c>
      <c r="M5167" s="53">
        <v>131.4</v>
      </c>
      <c r="N5167" s="53">
        <v>11.462983904725681</v>
      </c>
      <c r="O5167" s="53">
        <v>-0.27018253032691159</v>
      </c>
      <c r="P5167" s="53">
        <v>2.1258949483757137</v>
      </c>
      <c r="Q5167" s="53">
        <v>40.765625</v>
      </c>
      <c r="R5167" s="53">
        <v>0.94503506501675605</v>
      </c>
      <c r="S5167" s="53">
        <v>4.5588138903312005</v>
      </c>
      <c r="T5167" s="53">
        <v>1.5625E-2</v>
      </c>
      <c r="U5167" s="53">
        <v>0.20315578518703512</v>
      </c>
      <c r="V5167" s="53">
        <v>7.1802197428460053</v>
      </c>
      <c r="W5167" s="53">
        <v>6.6332495807108005</v>
      </c>
    </row>
    <row r="5168" spans="3:23" x14ac:dyDescent="0.25">
      <c r="C5168" s="70">
        <v>0</v>
      </c>
      <c r="D5168" s="53">
        <v>8310</v>
      </c>
      <c r="E5168" s="53">
        <v>14104</v>
      </c>
      <c r="F5168" s="53">
        <v>832.86599999999999</v>
      </c>
      <c r="G5168" s="53">
        <v>0.79745091435510884</v>
      </c>
      <c r="H5168" s="53">
        <v>0.58919455473624505</v>
      </c>
      <c r="I5168" s="53">
        <v>0.46518137035378415</v>
      </c>
      <c r="J5168" s="53">
        <v>102.86214374953111</v>
      </c>
      <c r="K5168" s="53">
        <v>250</v>
      </c>
      <c r="L5168" s="53">
        <v>126.38916967509026</v>
      </c>
      <c r="M5168" s="53">
        <v>1350.4615989012891</v>
      </c>
      <c r="N5168" s="53">
        <v>36.748627170294256</v>
      </c>
      <c r="O5168" s="53">
        <v>0.86692346660442876</v>
      </c>
      <c r="P5168" s="53">
        <v>2.8822942669155349</v>
      </c>
      <c r="Q5168" s="53">
        <v>70.099900099900267</v>
      </c>
      <c r="R5168" s="53">
        <v>0.98551463721885979</v>
      </c>
      <c r="S5168" s="53">
        <v>6.8992401064546662</v>
      </c>
      <c r="T5168" s="53">
        <v>4.6725021749994861E-4</v>
      </c>
      <c r="U5168" s="53">
        <v>0.30504067675379609</v>
      </c>
      <c r="V5168" s="53">
        <v>180.05049136793949</v>
      </c>
      <c r="W5168" s="53">
        <v>108.63955401396358</v>
      </c>
    </row>
    <row r="5169" spans="3:23" x14ac:dyDescent="0.25">
      <c r="C5169" s="70">
        <v>1</v>
      </c>
      <c r="D5169" s="53">
        <v>41</v>
      </c>
      <c r="E5169" s="53">
        <v>45</v>
      </c>
      <c r="F5169" s="53">
        <v>20.907</v>
      </c>
      <c r="G5169" s="53">
        <v>0.37986972501764632</v>
      </c>
      <c r="H5169" s="53">
        <v>0.91111111111111109</v>
      </c>
      <c r="I5169" s="53">
        <v>0.640625</v>
      </c>
      <c r="J5169" s="53">
        <v>7.2251519938435669</v>
      </c>
      <c r="K5169" s="53">
        <v>131</v>
      </c>
      <c r="L5169" s="53">
        <v>107.63414634146342</v>
      </c>
      <c r="M5169" s="53">
        <v>180.48780487804879</v>
      </c>
      <c r="N5169" s="53">
        <v>13.434574979434549</v>
      </c>
      <c r="O5169" s="53">
        <v>-6.5105167337958611E-2</v>
      </c>
      <c r="P5169" s="53">
        <v>2.0999530842768448</v>
      </c>
      <c r="Q5169" s="53">
        <v>76.305555555555529</v>
      </c>
      <c r="R5169" s="53">
        <v>0.91552136355751923</v>
      </c>
      <c r="S5169" s="53">
        <v>4.6378013947564511</v>
      </c>
      <c r="T5169" s="53">
        <v>1.5046296296296318E-2</v>
      </c>
      <c r="U5169" s="53">
        <v>0.16341465247715242</v>
      </c>
      <c r="V5169" s="53">
        <v>7.6360292750506691</v>
      </c>
      <c r="W5169" s="53">
        <v>7.0636324810317683</v>
      </c>
    </row>
    <row r="5170" spans="3:23" x14ac:dyDescent="0.25">
      <c r="C5170" s="70">
        <v>0</v>
      </c>
      <c r="D5170" s="53">
        <v>8077</v>
      </c>
      <c r="E5170" s="53">
        <v>13897</v>
      </c>
      <c r="F5170" s="53">
        <v>780.697</v>
      </c>
      <c r="G5170" s="53">
        <v>0.80750876684482464</v>
      </c>
      <c r="H5170" s="53">
        <v>0.58120457652730806</v>
      </c>
      <c r="I5170" s="53">
        <v>0.46007063112326269</v>
      </c>
      <c r="J5170" s="53">
        <v>101.40984075929667</v>
      </c>
      <c r="K5170" s="53">
        <v>240</v>
      </c>
      <c r="L5170" s="53">
        <v>128.02921876934505</v>
      </c>
      <c r="M5170" s="53">
        <v>1313.0107855832618</v>
      </c>
      <c r="N5170" s="53">
        <v>36.235490690526902</v>
      </c>
      <c r="O5170" s="53">
        <v>0.82047569416456689</v>
      </c>
      <c r="P5170" s="53">
        <v>2.8142251659256221</v>
      </c>
      <c r="Q5170" s="53">
        <v>56.094466403162563</v>
      </c>
      <c r="R5170" s="53">
        <v>0.9885863543124197</v>
      </c>
      <c r="S5170" s="53">
        <v>6.9002257718701419</v>
      </c>
      <c r="T5170" s="53">
        <v>4.6338509157359758E-4</v>
      </c>
      <c r="U5170" s="53">
        <v>0.30773876547903245</v>
      </c>
      <c r="V5170" s="53">
        <v>180.17831021575245</v>
      </c>
      <c r="W5170" s="53">
        <v>106.27917956982041</v>
      </c>
    </row>
    <row r="5171" spans="3:23" x14ac:dyDescent="0.25">
      <c r="C5171" s="70">
        <v>0</v>
      </c>
      <c r="D5171" s="53">
        <v>36</v>
      </c>
      <c r="E5171" s="53">
        <v>40</v>
      </c>
      <c r="F5171" s="53">
        <v>19.592000000000002</v>
      </c>
      <c r="G5171" s="53">
        <v>0.38282074674438793</v>
      </c>
      <c r="H5171" s="53">
        <v>0.9</v>
      </c>
      <c r="I5171" s="53">
        <v>0.6428571428571429</v>
      </c>
      <c r="J5171" s="53">
        <v>6.7702750025730758</v>
      </c>
      <c r="K5171" s="53">
        <v>101</v>
      </c>
      <c r="L5171" s="53">
        <v>91.527777777777771</v>
      </c>
      <c r="M5171" s="53">
        <v>32.484920634920634</v>
      </c>
      <c r="N5171" s="53">
        <v>5.6995544242441118</v>
      </c>
      <c r="O5171" s="53">
        <v>-0.21198492769804717</v>
      </c>
      <c r="P5171" s="53">
        <v>2.1265019660010545</v>
      </c>
      <c r="Q5171" s="53">
        <v>39.095238095238109</v>
      </c>
      <c r="R5171" s="53">
        <v>0.8775233720145279</v>
      </c>
      <c r="S5171" s="53">
        <v>4.0514621540398004</v>
      </c>
      <c r="T5171" s="53">
        <v>1.6880826404635937E-2</v>
      </c>
      <c r="U5171" s="53">
        <v>0.24696432315479938</v>
      </c>
      <c r="V5171" s="53">
        <v>7.1802197428460053</v>
      </c>
      <c r="W5171" s="53">
        <v>6.6332495807108005</v>
      </c>
    </row>
    <row r="5172" spans="3:23" x14ac:dyDescent="0.25">
      <c r="C5172" s="70">
        <v>1</v>
      </c>
      <c r="D5172" s="53">
        <v>53</v>
      </c>
      <c r="E5172" s="53">
        <v>57</v>
      </c>
      <c r="F5172" s="53">
        <v>24.091000000000001</v>
      </c>
      <c r="G5172" s="53">
        <v>0.3085910500022061</v>
      </c>
      <c r="H5172" s="53">
        <v>0.92982456140350878</v>
      </c>
      <c r="I5172" s="53">
        <v>0.65432098765432101</v>
      </c>
      <c r="J5172" s="53">
        <v>8.2147243332301549</v>
      </c>
      <c r="K5172" s="53">
        <v>129</v>
      </c>
      <c r="L5172" s="53">
        <v>103.66037735849056</v>
      </c>
      <c r="M5172" s="53">
        <v>191.8055152394775</v>
      </c>
      <c r="N5172" s="53">
        <v>13.849386818176374</v>
      </c>
      <c r="O5172" s="53">
        <v>0.13620638580930339</v>
      </c>
      <c r="P5172" s="53">
        <v>1.9014269731541174</v>
      </c>
      <c r="Q5172" s="53">
        <v>101.34444444444445</v>
      </c>
      <c r="R5172" s="53">
        <v>0.90159714183208051</v>
      </c>
      <c r="S5172" s="53">
        <v>5.0579246997645777</v>
      </c>
      <c r="T5172" s="53">
        <v>1.1604938271604961E-2</v>
      </c>
      <c r="U5172" s="53">
        <v>0.14388501247634361</v>
      </c>
      <c r="V5172" s="53">
        <v>8.5458402002932736</v>
      </c>
      <c r="W5172" s="53">
        <v>8.1287588334237846</v>
      </c>
    </row>
    <row r="5173" spans="3:23" x14ac:dyDescent="0.25">
      <c r="C5173" s="70">
        <v>0</v>
      </c>
      <c r="D5173" s="53">
        <v>8062</v>
      </c>
      <c r="E5173" s="53">
        <v>13726</v>
      </c>
      <c r="F5173" s="53">
        <v>780.07899999999984</v>
      </c>
      <c r="G5173" s="53">
        <v>0.81383723758988458</v>
      </c>
      <c r="H5173" s="53">
        <v>0.58735246976540867</v>
      </c>
      <c r="I5173" s="53">
        <v>0.46440092165898617</v>
      </c>
      <c r="J5173" s="53">
        <v>101.31563161553544</v>
      </c>
      <c r="K5173" s="53">
        <v>234</v>
      </c>
      <c r="L5173" s="53">
        <v>128.27176879186305</v>
      </c>
      <c r="M5173" s="53">
        <v>1242.3745880879426</v>
      </c>
      <c r="N5173" s="53">
        <v>35.247334482027753</v>
      </c>
      <c r="O5173" s="53">
        <v>0.82935061340799576</v>
      </c>
      <c r="P5173" s="53">
        <v>2.8895393574923065</v>
      </c>
      <c r="Q5173" s="53">
        <v>55.108878104480695</v>
      </c>
      <c r="R5173" s="53">
        <v>0.98894294908062708</v>
      </c>
      <c r="S5173" s="53">
        <v>6.8928133947877015</v>
      </c>
      <c r="T5173" s="53">
        <v>4.5331235597655611E-4</v>
      </c>
      <c r="U5173" s="53">
        <v>0.30559570245462719</v>
      </c>
      <c r="V5173" s="53">
        <v>179.20423720970751</v>
      </c>
      <c r="W5173" s="53">
        <v>104.13430870234015</v>
      </c>
    </row>
    <row r="5174" spans="3:23" x14ac:dyDescent="0.25">
      <c r="C5174" s="70">
        <v>0</v>
      </c>
      <c r="D5174" s="53">
        <v>49</v>
      </c>
      <c r="E5174" s="53">
        <v>53</v>
      </c>
      <c r="F5174" s="53">
        <v>22.685000000000002</v>
      </c>
      <c r="G5174" s="53">
        <v>0.439195930413946</v>
      </c>
      <c r="H5174" s="53">
        <v>0.92452830188679247</v>
      </c>
      <c r="I5174" s="53">
        <v>0.68055555555555558</v>
      </c>
      <c r="J5174" s="53">
        <v>7.8986541696685881</v>
      </c>
      <c r="K5174" s="53">
        <v>102</v>
      </c>
      <c r="L5174" s="53">
        <v>93.020408163265301</v>
      </c>
      <c r="M5174" s="53">
        <v>39.687074829931994</v>
      </c>
      <c r="N5174" s="53">
        <v>6.2997678393677328</v>
      </c>
      <c r="O5174" s="53">
        <v>-0.20472004426135668</v>
      </c>
      <c r="P5174" s="53">
        <v>1.9658985876049722</v>
      </c>
      <c r="Q5174" s="53">
        <v>32.76250000000001</v>
      </c>
      <c r="R5174" s="53">
        <v>0.87944199645758081</v>
      </c>
      <c r="S5174" s="53">
        <v>4.2161521907890691</v>
      </c>
      <c r="T5174" s="53">
        <v>1.937500000000001E-2</v>
      </c>
      <c r="U5174" s="53">
        <v>0.26886047979797978</v>
      </c>
      <c r="V5174" s="53">
        <v>8.4402427849180874</v>
      </c>
      <c r="W5174" s="53">
        <v>7.5826407197637087</v>
      </c>
    </row>
    <row r="5175" spans="3:23" x14ac:dyDescent="0.25">
      <c r="C5175" s="70">
        <v>1</v>
      </c>
      <c r="D5175" s="53">
        <v>49</v>
      </c>
      <c r="E5175" s="53">
        <v>53</v>
      </c>
      <c r="F5175" s="53">
        <v>22.685000000000002</v>
      </c>
      <c r="G5175" s="53">
        <v>0.43919593041394511</v>
      </c>
      <c r="H5175" s="53">
        <v>0.92452830188679247</v>
      </c>
      <c r="I5175" s="53">
        <v>0.68055555555555558</v>
      </c>
      <c r="J5175" s="53">
        <v>7.8986541696685881</v>
      </c>
      <c r="K5175" s="53">
        <v>132</v>
      </c>
      <c r="L5175" s="53">
        <v>106.91836734693878</v>
      </c>
      <c r="M5175" s="53">
        <v>198.90986394557831</v>
      </c>
      <c r="N5175" s="53">
        <v>14.103540830074493</v>
      </c>
      <c r="O5175" s="53">
        <v>0.10246666526141333</v>
      </c>
      <c r="P5175" s="53">
        <v>1.9570600886238749</v>
      </c>
      <c r="Q5175" s="53">
        <v>115.17283950617278</v>
      </c>
      <c r="R5175" s="53">
        <v>0.88310278364613259</v>
      </c>
      <c r="S5175" s="53">
        <v>4.7347217731200306</v>
      </c>
      <c r="T5175" s="53">
        <v>1.265051059289741E-2</v>
      </c>
      <c r="U5175" s="53">
        <v>0.15655159058008494</v>
      </c>
      <c r="V5175" s="53">
        <v>8.4402427849180874</v>
      </c>
      <c r="W5175" s="53">
        <v>7.5826407197637122</v>
      </c>
    </row>
    <row r="5176" spans="3:23" x14ac:dyDescent="0.25">
      <c r="C5176" s="70">
        <v>0</v>
      </c>
      <c r="D5176" s="53">
        <v>83</v>
      </c>
      <c r="E5176" s="53">
        <v>87</v>
      </c>
      <c r="F5176" s="53">
        <v>29.788999999999998</v>
      </c>
      <c r="G5176" s="53">
        <v>0.49082559213079341</v>
      </c>
      <c r="H5176" s="53">
        <v>0.95402298850574707</v>
      </c>
      <c r="I5176" s="53">
        <v>0.75454545454545452</v>
      </c>
      <c r="J5176" s="53">
        <v>10.280023453913834</v>
      </c>
      <c r="K5176" s="53">
        <v>120</v>
      </c>
      <c r="L5176" s="53">
        <v>93.855421686746993</v>
      </c>
      <c r="M5176" s="53">
        <v>64.100793417572746</v>
      </c>
      <c r="N5176" s="53">
        <v>8.0062971102484539</v>
      </c>
      <c r="O5176" s="53">
        <v>0.73356097460053127</v>
      </c>
      <c r="P5176" s="53">
        <v>3.7494116874536703</v>
      </c>
      <c r="Q5176" s="53">
        <v>27.859504132231397</v>
      </c>
      <c r="R5176" s="53">
        <v>0.96606089932167594</v>
      </c>
      <c r="S5176" s="53">
        <v>4.5084625897615265</v>
      </c>
      <c r="T5176" s="53">
        <v>9.767092411720522E-3</v>
      </c>
      <c r="U5176" s="53">
        <v>0.27014555692241654</v>
      </c>
      <c r="V5176" s="53">
        <v>11.091380343109028</v>
      </c>
      <c r="W5176" s="53">
        <v>9.6634521716827972</v>
      </c>
    </row>
    <row r="5177" spans="3:23" x14ac:dyDescent="0.25">
      <c r="C5177" s="70">
        <v>0</v>
      </c>
      <c r="D5177" s="53">
        <v>7654</v>
      </c>
      <c r="E5177" s="53">
        <v>13265</v>
      </c>
      <c r="F5177" s="53">
        <v>731.73199999999997</v>
      </c>
      <c r="G5177" s="53">
        <v>0.82317208552871213</v>
      </c>
      <c r="H5177" s="53">
        <v>0.57700716170373167</v>
      </c>
      <c r="I5177" s="53">
        <v>0.44603729603729603</v>
      </c>
      <c r="J5177" s="53">
        <v>98.718668322678127</v>
      </c>
      <c r="K5177" s="53">
        <v>234</v>
      </c>
      <c r="L5177" s="53">
        <v>131.12660047034231</v>
      </c>
      <c r="M5177" s="53">
        <v>1216.0865443805285</v>
      </c>
      <c r="N5177" s="53">
        <v>34.872432441407476</v>
      </c>
      <c r="O5177" s="53">
        <v>0.81954733154523596</v>
      </c>
      <c r="P5177" s="53">
        <v>2.9401303005032253</v>
      </c>
      <c r="Q5177" s="53">
        <v>51.095345345345457</v>
      </c>
      <c r="R5177" s="53">
        <v>0.99002316334300544</v>
      </c>
      <c r="S5177" s="53">
        <v>6.9026935488617589</v>
      </c>
      <c r="T5177" s="53">
        <v>4.4179661296780271E-4</v>
      </c>
      <c r="U5177" s="53">
        <v>0.30107424699030361</v>
      </c>
      <c r="V5177" s="53">
        <v>176.53550346135813</v>
      </c>
      <c r="W5177" s="53">
        <v>100.23544072714598</v>
      </c>
    </row>
    <row r="5178" spans="3:23" x14ac:dyDescent="0.25">
      <c r="C5178" s="70">
        <v>0</v>
      </c>
      <c r="D5178" s="53">
        <v>69</v>
      </c>
      <c r="E5178" s="53">
        <v>73</v>
      </c>
      <c r="F5178" s="53">
        <v>27.366</v>
      </c>
      <c r="G5178" s="53">
        <v>0.53530538146551321</v>
      </c>
      <c r="H5178" s="53">
        <v>0.9452054794520548</v>
      </c>
      <c r="I5178" s="53">
        <v>0.69696969696969702</v>
      </c>
      <c r="J5178" s="53">
        <v>9.3730213158152065</v>
      </c>
      <c r="K5178" s="53">
        <v>116</v>
      </c>
      <c r="L5178" s="53">
        <v>98.05797101449275</v>
      </c>
      <c r="M5178" s="53">
        <v>95.849531116794481</v>
      </c>
      <c r="N5178" s="53">
        <v>9.790277376907893</v>
      </c>
      <c r="O5178" s="53">
        <v>0.18022196062480011</v>
      </c>
      <c r="P5178" s="53">
        <v>1.839643610920344</v>
      </c>
      <c r="Q5178" s="53">
        <v>48.305555555555578</v>
      </c>
      <c r="R5178" s="53">
        <v>0.87905443627388846</v>
      </c>
      <c r="S5178" s="53">
        <v>4.8311481453663179</v>
      </c>
      <c r="T5178" s="53">
        <v>9.7736625514403368E-3</v>
      </c>
      <c r="U5178" s="53">
        <v>0.22025240705796256</v>
      </c>
      <c r="V5178" s="53">
        <v>10.300444986665431</v>
      </c>
      <c r="W5178" s="53">
        <v>8.7003594297416047</v>
      </c>
    </row>
    <row r="5179" spans="3:23" x14ac:dyDescent="0.25">
      <c r="C5179" s="70">
        <v>1</v>
      </c>
      <c r="D5179" s="53">
        <v>43</v>
      </c>
      <c r="E5179" s="53">
        <v>47</v>
      </c>
      <c r="F5179" s="53">
        <v>21.552</v>
      </c>
      <c r="G5179" s="53">
        <v>0.53810701977690156</v>
      </c>
      <c r="H5179" s="53">
        <v>0.91489361702127658</v>
      </c>
      <c r="I5179" s="53">
        <v>0.68253968253968256</v>
      </c>
      <c r="J5179" s="53">
        <v>7.399277020331918</v>
      </c>
      <c r="K5179" s="53">
        <v>124</v>
      </c>
      <c r="L5179" s="53">
        <v>102.18604651162791</v>
      </c>
      <c r="M5179" s="53">
        <v>145.72646733111847</v>
      </c>
      <c r="N5179" s="53">
        <v>12.071721804743451</v>
      </c>
      <c r="O5179" s="53">
        <v>0.11248314033006969</v>
      </c>
      <c r="P5179" s="53">
        <v>1.8727171756344374</v>
      </c>
      <c r="Q5179" s="53">
        <v>78.0555555555556</v>
      </c>
      <c r="R5179" s="53">
        <v>0.89305549126397532</v>
      </c>
      <c r="S5179" s="53">
        <v>4.7224353940860411</v>
      </c>
      <c r="T5179" s="53">
        <v>1.4274691358024717E-2</v>
      </c>
      <c r="U5179" s="53">
        <v>0.16549562683141106</v>
      </c>
      <c r="V5179" s="53">
        <v>8.1744544421237428</v>
      </c>
      <c r="W5179" s="53">
        <v>6.8900557484721601</v>
      </c>
    </row>
    <row r="5180" spans="3:23" x14ac:dyDescent="0.25">
      <c r="C5180" s="70">
        <v>0</v>
      </c>
      <c r="D5180" s="53">
        <v>109</v>
      </c>
      <c r="E5180" s="53">
        <v>114</v>
      </c>
      <c r="F5180" s="53">
        <v>36.546000000000006</v>
      </c>
      <c r="G5180" s="53">
        <v>0.7756701670909778</v>
      </c>
      <c r="H5180" s="53">
        <v>0.95614035087719296</v>
      </c>
      <c r="I5180" s="53">
        <v>0.64880952380952384</v>
      </c>
      <c r="J5180" s="53">
        <v>11.780624362746346</v>
      </c>
      <c r="K5180" s="53">
        <v>114</v>
      </c>
      <c r="L5180" s="53">
        <v>100.44036697247707</v>
      </c>
      <c r="M5180" s="53">
        <v>76.48946653075096</v>
      </c>
      <c r="N5180" s="53">
        <v>8.7458256631807476</v>
      </c>
      <c r="O5180" s="53">
        <v>-0.15179874528194959</v>
      </c>
      <c r="P5180" s="53">
        <v>2.0326409284106286</v>
      </c>
      <c r="Q5180" s="53">
        <v>35.796703296703292</v>
      </c>
      <c r="R5180" s="53">
        <v>0.95939385451069736</v>
      </c>
      <c r="S5180" s="53">
        <v>4.8178749605731763</v>
      </c>
      <c r="T5180" s="53">
        <v>6.581330757154941E-3</v>
      </c>
      <c r="U5180" s="53">
        <v>0.23691909433667649</v>
      </c>
      <c r="V5180" s="53">
        <v>14.953412565336853</v>
      </c>
      <c r="W5180" s="53">
        <v>9.4376742069978459</v>
      </c>
    </row>
    <row r="5181" spans="3:23" x14ac:dyDescent="0.25">
      <c r="C5181" s="70">
        <v>0</v>
      </c>
      <c r="D5181" s="53">
        <v>7303</v>
      </c>
      <c r="E5181" s="53">
        <v>12764</v>
      </c>
      <c r="F5181" s="53">
        <v>683.29299999999989</v>
      </c>
      <c r="G5181" s="53">
        <v>0.83405774394754018</v>
      </c>
      <c r="H5181" s="53">
        <v>0.57215606392980256</v>
      </c>
      <c r="I5181" s="53">
        <v>0.43346391263057932</v>
      </c>
      <c r="J5181" s="53">
        <v>96.428566281993909</v>
      </c>
      <c r="K5181" s="53">
        <v>241</v>
      </c>
      <c r="L5181" s="53">
        <v>132.34136656168698</v>
      </c>
      <c r="M5181" s="53">
        <v>1208.6688541716992</v>
      </c>
      <c r="N5181" s="53">
        <v>34.765915120584687</v>
      </c>
      <c r="O5181" s="53">
        <v>0.79311881251911787</v>
      </c>
      <c r="P5181" s="53">
        <v>2.9047530850373326</v>
      </c>
      <c r="Q5181" s="53">
        <v>45.88273347447614</v>
      </c>
      <c r="R5181" s="53">
        <v>0.9910871975009542</v>
      </c>
      <c r="S5181" s="53">
        <v>6.9195568342986551</v>
      </c>
      <c r="T5181" s="53">
        <v>4.5011341651742025E-4</v>
      </c>
      <c r="U5181" s="53">
        <v>0.30285450400146841</v>
      </c>
      <c r="V5181" s="53">
        <v>174.73858886469199</v>
      </c>
      <c r="W5181" s="53">
        <v>96.399287005394058</v>
      </c>
    </row>
    <row r="5182" spans="3:23" x14ac:dyDescent="0.25">
      <c r="C5182" s="70">
        <v>0</v>
      </c>
      <c r="D5182" s="53">
        <v>87</v>
      </c>
      <c r="E5182" s="53">
        <v>93</v>
      </c>
      <c r="F5182" s="53">
        <v>32.228999999999999</v>
      </c>
      <c r="G5182" s="53">
        <v>0.68398880194398959</v>
      </c>
      <c r="H5182" s="53">
        <v>0.93548387096774188</v>
      </c>
      <c r="I5182" s="53">
        <v>0.65909090909090906</v>
      </c>
      <c r="J5182" s="53">
        <v>10.524820207108489</v>
      </c>
      <c r="K5182" s="53">
        <v>122</v>
      </c>
      <c r="L5182" s="53">
        <v>101.41379310344827</v>
      </c>
      <c r="M5182" s="53">
        <v>93.71050521251</v>
      </c>
      <c r="N5182" s="53">
        <v>9.6804186486179411</v>
      </c>
      <c r="O5182" s="53">
        <v>0.25043798917334908</v>
      </c>
      <c r="P5182" s="53">
        <v>2.1947481123845782</v>
      </c>
      <c r="Q5182" s="53">
        <v>48.305555555555564</v>
      </c>
      <c r="R5182" s="53">
        <v>0.92359740753659192</v>
      </c>
      <c r="S5182" s="53">
        <v>4.9443481344125768</v>
      </c>
      <c r="T5182" s="53">
        <v>7.6195987654321196E-3</v>
      </c>
      <c r="U5182" s="53">
        <v>0.26869417234000542</v>
      </c>
      <c r="V5182" s="53">
        <v>12.477042490508905</v>
      </c>
      <c r="W5182" s="53">
        <v>9.1019090152928062</v>
      </c>
    </row>
    <row r="5183" spans="3:23" x14ac:dyDescent="0.25">
      <c r="C5183" s="70">
        <v>0</v>
      </c>
      <c r="D5183" s="53">
        <v>29</v>
      </c>
      <c r="E5183" s="53">
        <v>33</v>
      </c>
      <c r="F5183" s="53">
        <v>17.996000000000002</v>
      </c>
      <c r="G5183" s="53">
        <v>0</v>
      </c>
      <c r="H5183" s="53">
        <v>0.87878787878787878</v>
      </c>
      <c r="I5183" s="53">
        <v>0.59183673469387754</v>
      </c>
      <c r="J5183" s="53">
        <v>6.0765077797464979</v>
      </c>
      <c r="K5183" s="53">
        <v>115</v>
      </c>
      <c r="L5183" s="53">
        <v>102.37931034482759</v>
      </c>
      <c r="M5183" s="53">
        <v>70.815270935960584</v>
      </c>
      <c r="N5183" s="53">
        <v>8.4151809805826865</v>
      </c>
      <c r="O5183" s="53">
        <v>-0.32331174662524548</v>
      </c>
      <c r="P5183" s="53">
        <v>2.1397352439576407</v>
      </c>
      <c r="Q5183" s="53">
        <v>63.107142857142854</v>
      </c>
      <c r="R5183" s="53">
        <v>0.93795803989473558</v>
      </c>
      <c r="S5183" s="53">
        <v>4.0472990984266426</v>
      </c>
      <c r="T5183" s="53">
        <v>1.785714285714287E-2</v>
      </c>
      <c r="U5183" s="53">
        <v>0.18933796857903995</v>
      </c>
      <c r="V5183" s="53">
        <v>6.2330229193099944</v>
      </c>
      <c r="W5183" s="53">
        <v>6.2330229193099944</v>
      </c>
    </row>
    <row r="5184" spans="3:23" x14ac:dyDescent="0.25">
      <c r="C5184" s="70">
        <v>0</v>
      </c>
      <c r="D5184" s="53">
        <v>146</v>
      </c>
      <c r="E5184" s="53">
        <v>156</v>
      </c>
      <c r="F5184" s="53">
        <v>44.899000000000001</v>
      </c>
      <c r="G5184" s="53">
        <v>0.86725965699172636</v>
      </c>
      <c r="H5184" s="53">
        <v>0.9358974358974359</v>
      </c>
      <c r="I5184" s="53">
        <v>0.5725490196078431</v>
      </c>
      <c r="J5184" s="53">
        <v>13.63425735166143</v>
      </c>
      <c r="K5184" s="53">
        <v>130</v>
      </c>
      <c r="L5184" s="53">
        <v>105.83561643835617</v>
      </c>
      <c r="M5184" s="53">
        <v>153.53141237600374</v>
      </c>
      <c r="N5184" s="53">
        <v>12.390779328839802</v>
      </c>
      <c r="O5184" s="53">
        <v>6.7331162601017014E-2</v>
      </c>
      <c r="P5184" s="53">
        <v>2.0904619542402001</v>
      </c>
      <c r="Q5184" s="53">
        <v>49.051470588235269</v>
      </c>
      <c r="R5184" s="53">
        <v>0.97281056048812287</v>
      </c>
      <c r="S5184" s="53">
        <v>5.3230520465898143</v>
      </c>
      <c r="T5184" s="53">
        <v>4.2441608996540026E-3</v>
      </c>
      <c r="U5184" s="53">
        <v>0.19963399039685761</v>
      </c>
      <c r="V5184" s="53">
        <v>19.563400797738694</v>
      </c>
      <c r="W5184" s="53">
        <v>9.739758248001225</v>
      </c>
    </row>
    <row r="5185" spans="3:23" x14ac:dyDescent="0.25">
      <c r="C5185" s="70">
        <v>0</v>
      </c>
      <c r="D5185" s="53">
        <v>7076</v>
      </c>
      <c r="E5185" s="53">
        <v>12538</v>
      </c>
      <c r="F5185" s="53">
        <v>672.74</v>
      </c>
      <c r="G5185" s="53">
        <v>0.84395058359209685</v>
      </c>
      <c r="H5185" s="53">
        <v>0.56436433242941453</v>
      </c>
      <c r="I5185" s="53">
        <v>0.42923870185016683</v>
      </c>
      <c r="J5185" s="53">
        <v>94.918085834818712</v>
      </c>
      <c r="K5185" s="53">
        <v>240</v>
      </c>
      <c r="L5185" s="53">
        <v>133.0568117580554</v>
      </c>
      <c r="M5185" s="53">
        <v>1152.5485740880924</v>
      </c>
      <c r="N5185" s="53">
        <v>33.949205794658766</v>
      </c>
      <c r="O5185" s="53">
        <v>0.72609219790449464</v>
      </c>
      <c r="P5185" s="53">
        <v>2.7404016916373766</v>
      </c>
      <c r="Q5185" s="53">
        <v>46.752373512799245</v>
      </c>
      <c r="R5185" s="53">
        <v>0.99103275052512352</v>
      </c>
      <c r="S5185" s="53">
        <v>6.9012613984356461</v>
      </c>
      <c r="T5185" s="53">
        <v>4.6660091667068593E-4</v>
      </c>
      <c r="U5185" s="53">
        <v>0.30553813948774772</v>
      </c>
      <c r="V5185" s="53">
        <v>174.49845861190369</v>
      </c>
      <c r="W5185" s="53">
        <v>93.604625177689911</v>
      </c>
    </row>
    <row r="5186" spans="3:23" x14ac:dyDescent="0.25">
      <c r="C5186" s="70">
        <v>0</v>
      </c>
      <c r="D5186" s="53">
        <v>105</v>
      </c>
      <c r="E5186" s="53">
        <v>112</v>
      </c>
      <c r="F5186" s="53">
        <v>35.81</v>
      </c>
      <c r="G5186" s="53">
        <v>0.71423644024490529</v>
      </c>
      <c r="H5186" s="53">
        <v>0.9375</v>
      </c>
      <c r="I5186" s="53">
        <v>0.625</v>
      </c>
      <c r="J5186" s="53">
        <v>11.562445770562215</v>
      </c>
      <c r="K5186" s="53">
        <v>128</v>
      </c>
      <c r="L5186" s="53">
        <v>105.38095238095238</v>
      </c>
      <c r="M5186" s="53">
        <v>146.12271062271063</v>
      </c>
      <c r="N5186" s="53">
        <v>12.088122708787772</v>
      </c>
      <c r="O5186" s="53">
        <v>6.3375163716620206E-2</v>
      </c>
      <c r="P5186" s="53">
        <v>1.943419585244506</v>
      </c>
      <c r="Q5186" s="53">
        <v>50.851648351648251</v>
      </c>
      <c r="R5186" s="53">
        <v>0.94444727553720487</v>
      </c>
      <c r="S5186" s="53">
        <v>5.0990352567726083</v>
      </c>
      <c r="T5186" s="53">
        <v>5.7360222195387105E-3</v>
      </c>
      <c r="U5186" s="53">
        <v>0.2250839209630415</v>
      </c>
      <c r="V5186" s="53">
        <v>14.001939100641174</v>
      </c>
      <c r="W5186" s="53">
        <v>9.8000201683204118</v>
      </c>
    </row>
    <row r="5187" spans="3:23" x14ac:dyDescent="0.25">
      <c r="C5187" s="70">
        <v>0</v>
      </c>
      <c r="D5187" s="53">
        <v>36</v>
      </c>
      <c r="E5187" s="53">
        <v>40</v>
      </c>
      <c r="F5187" s="53">
        <v>19.592000000000002</v>
      </c>
      <c r="G5187" s="53">
        <v>0.38282074674438793</v>
      </c>
      <c r="H5187" s="53">
        <v>0.9</v>
      </c>
      <c r="I5187" s="53">
        <v>0.6428571428571429</v>
      </c>
      <c r="J5187" s="53">
        <v>6.7702750025730758</v>
      </c>
      <c r="K5187" s="53">
        <v>132</v>
      </c>
      <c r="L5187" s="53">
        <v>108.05555555555556</v>
      </c>
      <c r="M5187" s="53">
        <v>130.9111111111111</v>
      </c>
      <c r="N5187" s="53">
        <v>11.441639354179587</v>
      </c>
      <c r="O5187" s="53">
        <v>1.7185667881492353E-2</v>
      </c>
      <c r="P5187" s="53">
        <v>2.3034419512718753</v>
      </c>
      <c r="Q5187" s="53">
        <v>70.125</v>
      </c>
      <c r="R5187" s="53">
        <v>0.90949750563010645</v>
      </c>
      <c r="S5187" s="53">
        <v>4.5724312513221186</v>
      </c>
      <c r="T5187" s="53">
        <v>1.66015625E-2</v>
      </c>
      <c r="U5187" s="53">
        <v>0.18501753429372908</v>
      </c>
      <c r="V5187" s="53">
        <v>7.1802197428460053</v>
      </c>
      <c r="W5187" s="53">
        <v>6.6332495807108005</v>
      </c>
    </row>
    <row r="5188" spans="3:23" x14ac:dyDescent="0.25">
      <c r="C5188" s="70">
        <v>0</v>
      </c>
      <c r="D5188" s="53">
        <v>133</v>
      </c>
      <c r="E5188" s="53">
        <v>141</v>
      </c>
      <c r="F5188" s="53">
        <v>43.211999999999996</v>
      </c>
      <c r="G5188" s="53">
        <v>0.87831335196288962</v>
      </c>
      <c r="H5188" s="53">
        <v>0.94326241134751776</v>
      </c>
      <c r="I5188" s="53">
        <v>0.55882352941176472</v>
      </c>
      <c r="J5188" s="53">
        <v>13.013103375051497</v>
      </c>
      <c r="K5188" s="53">
        <v>138</v>
      </c>
      <c r="L5188" s="53">
        <v>106.50375939849624</v>
      </c>
      <c r="M5188" s="53">
        <v>208.60036454773291</v>
      </c>
      <c r="N5188" s="53">
        <v>14.443004000128676</v>
      </c>
      <c r="O5188" s="53">
        <v>0.40579781562021527</v>
      </c>
      <c r="P5188" s="53">
        <v>2.1249072246089491</v>
      </c>
      <c r="Q5188" s="53">
        <v>49.541176470588312</v>
      </c>
      <c r="R5188" s="53">
        <v>0.97065422197613505</v>
      </c>
      <c r="S5188" s="53">
        <v>5.3913916010388654</v>
      </c>
      <c r="T5188" s="53">
        <v>4.3829296424452132E-3</v>
      </c>
      <c r="U5188" s="53">
        <v>0.20941962177256274</v>
      </c>
      <c r="V5188" s="53">
        <v>19.001311778867422</v>
      </c>
      <c r="W5188" s="53">
        <v>9.0842498629603856</v>
      </c>
    </row>
    <row r="5189" spans="3:23" x14ac:dyDescent="0.25">
      <c r="C5189" s="70">
        <v>0</v>
      </c>
      <c r="D5189" s="53">
        <v>7065</v>
      </c>
      <c r="E5189" s="53">
        <v>12175</v>
      </c>
      <c r="F5189" s="53">
        <v>676.95699999999999</v>
      </c>
      <c r="G5189" s="53">
        <v>0.8492890740131962</v>
      </c>
      <c r="H5189" s="53">
        <v>0.58028747433264882</v>
      </c>
      <c r="I5189" s="53">
        <v>0.44272465221205665</v>
      </c>
      <c r="J5189" s="53">
        <v>94.844279656465957</v>
      </c>
      <c r="K5189" s="53">
        <v>228</v>
      </c>
      <c r="L5189" s="53">
        <v>131.62986553432413</v>
      </c>
      <c r="M5189" s="53">
        <v>1075.020540539691</v>
      </c>
      <c r="N5189" s="53">
        <v>32.787505860307384</v>
      </c>
      <c r="O5189" s="53">
        <v>0.60474660529727087</v>
      </c>
      <c r="P5189" s="53">
        <v>2.5491963305507741</v>
      </c>
      <c r="Q5189" s="53">
        <v>41.951724993794478</v>
      </c>
      <c r="R5189" s="53">
        <v>0.99177906394508608</v>
      </c>
      <c r="S5189" s="53">
        <v>6.8732595816922393</v>
      </c>
      <c r="T5189" s="53">
        <v>4.514151281343949E-4</v>
      </c>
      <c r="U5189" s="53">
        <v>0.30667528367635671</v>
      </c>
      <c r="V5189" s="53">
        <v>172.44399177889153</v>
      </c>
      <c r="W5189" s="53">
        <v>91.038027301756827</v>
      </c>
    </row>
    <row r="5190" spans="3:23" x14ac:dyDescent="0.25">
      <c r="C5190" s="70">
        <v>0</v>
      </c>
      <c r="D5190" s="53">
        <v>140</v>
      </c>
      <c r="E5190" s="53">
        <v>154</v>
      </c>
      <c r="F5190" s="53">
        <v>44.899000000000001</v>
      </c>
      <c r="G5190" s="53">
        <v>0.83085493509984942</v>
      </c>
      <c r="H5190" s="53">
        <v>0.90909090909090906</v>
      </c>
      <c r="I5190" s="53">
        <v>0.58823529411764708</v>
      </c>
      <c r="J5190" s="53">
        <v>13.351162356249091</v>
      </c>
      <c r="K5190" s="53">
        <v>136</v>
      </c>
      <c r="L5190" s="53">
        <v>105.97142857142858</v>
      </c>
      <c r="M5190" s="53">
        <v>189.46680369989718</v>
      </c>
      <c r="N5190" s="53">
        <v>13.764694101210429</v>
      </c>
      <c r="O5190" s="53">
        <v>0.10683406550650286</v>
      </c>
      <c r="P5190" s="53">
        <v>2.0216844236944311</v>
      </c>
      <c r="Q5190" s="53">
        <v>62.337254901960883</v>
      </c>
      <c r="R5190" s="53">
        <v>0.95955465619675706</v>
      </c>
      <c r="S5190" s="53">
        <v>5.3922273284062543</v>
      </c>
      <c r="T5190" s="53">
        <v>4.4136870434448297E-3</v>
      </c>
      <c r="U5190" s="53">
        <v>0.22873029194646352</v>
      </c>
      <c r="V5190" s="53">
        <v>18.289952615993439</v>
      </c>
      <c r="W5190" s="53">
        <v>10.178158586712994</v>
      </c>
    </row>
    <row r="5191" spans="3:23" x14ac:dyDescent="0.25">
      <c r="C5191" s="70">
        <v>0</v>
      </c>
      <c r="D5191" s="53">
        <v>67</v>
      </c>
      <c r="E5191" s="53">
        <v>73</v>
      </c>
      <c r="F5191" s="53">
        <v>27.919999999999998</v>
      </c>
      <c r="G5191" s="53">
        <v>0.67451990248530314</v>
      </c>
      <c r="H5191" s="53">
        <v>0.9178082191780822</v>
      </c>
      <c r="I5191" s="53">
        <v>0.6767676767676768</v>
      </c>
      <c r="J5191" s="53">
        <v>9.2361815431083798</v>
      </c>
      <c r="K5191" s="53">
        <v>104</v>
      </c>
      <c r="L5191" s="53">
        <v>93.985074626865668</v>
      </c>
      <c r="M5191" s="53">
        <v>33.954319312528256</v>
      </c>
      <c r="N5191" s="53">
        <v>5.8270334916257562</v>
      </c>
      <c r="O5191" s="53">
        <v>-3.4000068209796723E-2</v>
      </c>
      <c r="P5191" s="53">
        <v>1.9083832673685139</v>
      </c>
      <c r="Q5191" s="53">
        <v>29.999999999999993</v>
      </c>
      <c r="R5191" s="53">
        <v>0.89845143938207583</v>
      </c>
      <c r="S5191" s="53">
        <v>4.2203466095212328</v>
      </c>
      <c r="T5191" s="53">
        <v>1.2517146776406057E-2</v>
      </c>
      <c r="U5191" s="53">
        <v>0.26819250708139603</v>
      </c>
      <c r="V5191" s="53">
        <v>10.897771565888716</v>
      </c>
      <c r="W5191" s="53">
        <v>8.0453524754422343</v>
      </c>
    </row>
    <row r="5192" spans="3:23" x14ac:dyDescent="0.25">
      <c r="C5192" s="70">
        <v>0</v>
      </c>
      <c r="D5192" s="53">
        <v>47</v>
      </c>
      <c r="E5192" s="53">
        <v>52</v>
      </c>
      <c r="F5192" s="53">
        <v>22.776000000000003</v>
      </c>
      <c r="G5192" s="53">
        <v>0.54029913508406824</v>
      </c>
      <c r="H5192" s="53">
        <v>0.90384615384615385</v>
      </c>
      <c r="I5192" s="53">
        <v>0.65277777777777779</v>
      </c>
      <c r="J5192" s="53">
        <v>7.7357778278950491</v>
      </c>
      <c r="K5192" s="53">
        <v>141</v>
      </c>
      <c r="L5192" s="53">
        <v>109.40425531914893</v>
      </c>
      <c r="M5192" s="53">
        <v>211.94172062904715</v>
      </c>
      <c r="N5192" s="53">
        <v>14.558218319184775</v>
      </c>
      <c r="O5192" s="53">
        <v>0.31355876644376185</v>
      </c>
      <c r="P5192" s="53">
        <v>2.3100481357103644</v>
      </c>
      <c r="Q5192" s="53">
        <v>81.703703703703667</v>
      </c>
      <c r="R5192" s="53">
        <v>0.93884686311763255</v>
      </c>
      <c r="S5192" s="53">
        <v>4.969274489883448</v>
      </c>
      <c r="T5192" s="53">
        <v>1.2345679012345668E-2</v>
      </c>
      <c r="U5192" s="53">
        <v>0.18159941655383682</v>
      </c>
      <c r="V5192" s="53">
        <v>8.5656174876903961</v>
      </c>
      <c r="W5192" s="53">
        <v>7.2077360218402156</v>
      </c>
    </row>
    <row r="5193" spans="3:23" x14ac:dyDescent="0.25">
      <c r="C5193" s="70">
        <v>0</v>
      </c>
      <c r="D5193" s="53">
        <v>29</v>
      </c>
      <c r="E5193" s="53">
        <v>33</v>
      </c>
      <c r="F5193" s="53">
        <v>17.996000000000002</v>
      </c>
      <c r="G5193" s="53">
        <v>0</v>
      </c>
      <c r="H5193" s="53">
        <v>0.87878787878787878</v>
      </c>
      <c r="I5193" s="53">
        <v>0.59183673469387754</v>
      </c>
      <c r="J5193" s="53">
        <v>6.0765077797464979</v>
      </c>
      <c r="K5193" s="53">
        <v>116</v>
      </c>
      <c r="L5193" s="53">
        <v>105.48275862068965</v>
      </c>
      <c r="M5193" s="53">
        <v>62.972906403940918</v>
      </c>
      <c r="N5193" s="53">
        <v>7.9355470135297486</v>
      </c>
      <c r="O5193" s="53">
        <v>-0.98312598631651515</v>
      </c>
      <c r="P5193" s="53">
        <v>3.3906597469788009</v>
      </c>
      <c r="Q5193" s="53">
        <v>31.75</v>
      </c>
      <c r="R5193" s="53">
        <v>0.97206120233533044</v>
      </c>
      <c r="S5193" s="53">
        <v>4.1422952191909008</v>
      </c>
      <c r="T5193" s="53">
        <v>1.9132653061224504E-2</v>
      </c>
      <c r="U5193" s="53">
        <v>0.33001566885495454</v>
      </c>
      <c r="V5193" s="53">
        <v>6.2330229193099944</v>
      </c>
      <c r="W5193" s="53">
        <v>6.2330229193099944</v>
      </c>
    </row>
    <row r="5194" spans="3:23" x14ac:dyDescent="0.25">
      <c r="C5194" s="70">
        <v>0</v>
      </c>
      <c r="D5194" s="53">
        <v>99</v>
      </c>
      <c r="E5194" s="53">
        <v>107</v>
      </c>
      <c r="F5194" s="53">
        <v>36.455000000000005</v>
      </c>
      <c r="G5194" s="53">
        <v>0.84924224442541196</v>
      </c>
      <c r="H5194" s="53">
        <v>0.92523364485981308</v>
      </c>
      <c r="I5194" s="53">
        <v>0.6</v>
      </c>
      <c r="J5194" s="53">
        <v>11.227230955528665</v>
      </c>
      <c r="K5194" s="53">
        <v>144</v>
      </c>
      <c r="L5194" s="53">
        <v>107.24242424242425</v>
      </c>
      <c r="M5194" s="53">
        <v>298.79777365491668</v>
      </c>
      <c r="N5194" s="53">
        <v>17.285767950973909</v>
      </c>
      <c r="O5194" s="53">
        <v>0.48342222220271491</v>
      </c>
      <c r="P5194" s="53">
        <v>2.0519735014141394</v>
      </c>
      <c r="Q5194" s="53">
        <v>45.105555555555604</v>
      </c>
      <c r="R5194" s="53">
        <v>0.97012044563833544</v>
      </c>
      <c r="S5194" s="53">
        <v>5.4008423883343442</v>
      </c>
      <c r="T5194" s="53">
        <v>5.8641975308642118E-3</v>
      </c>
      <c r="U5194" s="53">
        <v>0.22581162664495988</v>
      </c>
      <c r="V5194" s="53">
        <v>15.67651108260039</v>
      </c>
      <c r="W5194" s="53">
        <v>8.2772514467481919</v>
      </c>
    </row>
    <row r="5195" spans="3:23" x14ac:dyDescent="0.25">
      <c r="C5195" s="70">
        <v>0</v>
      </c>
      <c r="D5195" s="53">
        <v>7245</v>
      </c>
      <c r="E5195" s="53">
        <v>12306</v>
      </c>
      <c r="F5195" s="53">
        <v>726.69399999999996</v>
      </c>
      <c r="G5195" s="53">
        <v>0.84082459094328066</v>
      </c>
      <c r="H5195" s="53">
        <v>0.5887372013651877</v>
      </c>
      <c r="I5195" s="53">
        <v>0.44230769230769229</v>
      </c>
      <c r="J5195" s="53">
        <v>96.044887951448274</v>
      </c>
      <c r="K5195" s="53">
        <v>222</v>
      </c>
      <c r="L5195" s="53">
        <v>128.77791580400276</v>
      </c>
      <c r="M5195" s="53">
        <v>1003.4836646229439</v>
      </c>
      <c r="N5195" s="53">
        <v>31.677810287691035</v>
      </c>
      <c r="O5195" s="53">
        <v>0.55161544593329526</v>
      </c>
      <c r="P5195" s="53">
        <v>2.5793620411349965</v>
      </c>
      <c r="Q5195" s="53">
        <v>37.534591194968336</v>
      </c>
      <c r="R5195" s="53">
        <v>0.99242986346745488</v>
      </c>
      <c r="S5195" s="53">
        <v>6.8435954255269209</v>
      </c>
      <c r="T5195" s="53">
        <v>5.1957418731801523E-4</v>
      </c>
      <c r="U5195" s="53">
        <v>0.31950133691606797</v>
      </c>
      <c r="V5195" s="53">
        <v>170.75308482574684</v>
      </c>
      <c r="W5195" s="53">
        <v>92.429956647498415</v>
      </c>
    </row>
    <row r="5196" spans="3:23" x14ac:dyDescent="0.25">
      <c r="C5196" s="70">
        <v>0</v>
      </c>
      <c r="D5196" s="53">
        <v>153</v>
      </c>
      <c r="E5196" s="53">
        <v>161</v>
      </c>
      <c r="F5196" s="53">
        <v>47.892999999999994</v>
      </c>
      <c r="G5196" s="53">
        <v>0.89162792950426562</v>
      </c>
      <c r="H5196" s="53">
        <v>0.9503105590062112</v>
      </c>
      <c r="I5196" s="53">
        <v>0.5368421052631579</v>
      </c>
      <c r="J5196" s="53">
        <v>13.957279475043833</v>
      </c>
      <c r="K5196" s="53">
        <v>134</v>
      </c>
      <c r="L5196" s="53">
        <v>108.64705882352941</v>
      </c>
      <c r="M5196" s="53">
        <v>230.62461300309593</v>
      </c>
      <c r="N5196" s="53">
        <v>15.18632980687223</v>
      </c>
      <c r="O5196" s="53">
        <v>-0.1657332625358468</v>
      </c>
      <c r="P5196" s="53">
        <v>1.8151418304843554</v>
      </c>
      <c r="Q5196" s="53">
        <v>58.391447368421076</v>
      </c>
      <c r="R5196" s="53">
        <v>0.97108496694626312</v>
      </c>
      <c r="S5196" s="53">
        <v>5.5593243236719596</v>
      </c>
      <c r="T5196" s="53">
        <v>3.6140927977839133E-3</v>
      </c>
      <c r="U5196" s="53">
        <v>0.20846830958474477</v>
      </c>
      <c r="V5196" s="53">
        <v>21.096542918105705</v>
      </c>
      <c r="W5196" s="53">
        <v>9.5518575644803452</v>
      </c>
    </row>
    <row r="5197" spans="3:23" x14ac:dyDescent="0.25">
      <c r="C5197" s="70">
        <v>0</v>
      </c>
      <c r="D5197" s="53">
        <v>29</v>
      </c>
      <c r="E5197" s="53">
        <v>33</v>
      </c>
      <c r="F5197" s="53">
        <v>17.996000000000002</v>
      </c>
      <c r="G5197" s="53">
        <v>0</v>
      </c>
      <c r="H5197" s="53">
        <v>0.87878787878787878</v>
      </c>
      <c r="I5197" s="53">
        <v>0.59183673469387754</v>
      </c>
      <c r="J5197" s="53">
        <v>6.0765077797464979</v>
      </c>
      <c r="K5197" s="53">
        <v>106</v>
      </c>
      <c r="L5197" s="53">
        <v>91</v>
      </c>
      <c r="M5197" s="53">
        <v>37.357142857142854</v>
      </c>
      <c r="N5197" s="53">
        <v>6.1120489900804014</v>
      </c>
      <c r="O5197" s="53">
        <v>0.47086850399297564</v>
      </c>
      <c r="P5197" s="53">
        <v>2.8734521750892958</v>
      </c>
      <c r="Q5197" s="53">
        <v>57.571428571428562</v>
      </c>
      <c r="R5197" s="53">
        <v>0.91435676499391838</v>
      </c>
      <c r="S5197" s="53">
        <v>3.8664331502253839</v>
      </c>
      <c r="T5197" s="53">
        <v>1.9132653061224501E-2</v>
      </c>
      <c r="U5197" s="53">
        <v>0.24727013144541327</v>
      </c>
      <c r="V5197" s="53">
        <v>6.2330229193099944</v>
      </c>
      <c r="W5197" s="53">
        <v>6.2330229193099944</v>
      </c>
    </row>
    <row r="5198" spans="3:23" x14ac:dyDescent="0.25">
      <c r="C5198" s="70">
        <v>0</v>
      </c>
      <c r="D5198" s="53">
        <v>100</v>
      </c>
      <c r="E5198" s="53">
        <v>111</v>
      </c>
      <c r="F5198" s="53">
        <v>38.298999999999992</v>
      </c>
      <c r="G5198" s="53">
        <v>0.88953625227298438</v>
      </c>
      <c r="H5198" s="53">
        <v>0.90090090090090091</v>
      </c>
      <c r="I5198" s="53">
        <v>0.73529411764705888</v>
      </c>
      <c r="J5198" s="53">
        <v>11.283791670955125</v>
      </c>
      <c r="K5198" s="53">
        <v>133</v>
      </c>
      <c r="L5198" s="53">
        <v>102.42</v>
      </c>
      <c r="M5198" s="53">
        <v>143.19555555555553</v>
      </c>
      <c r="N5198" s="53">
        <v>11.966434538138564</v>
      </c>
      <c r="O5198" s="53">
        <v>0.3367635936544745</v>
      </c>
      <c r="P5198" s="53">
        <v>2.8164633772472278</v>
      </c>
      <c r="Q5198" s="53">
        <v>17.483660130718942</v>
      </c>
      <c r="R5198" s="53">
        <v>0.98806154038135385</v>
      </c>
      <c r="S5198" s="53">
        <v>5.1798199098356479</v>
      </c>
      <c r="T5198" s="53">
        <v>7.9883805374001346E-3</v>
      </c>
      <c r="U5198" s="53">
        <v>0.37162120740552057</v>
      </c>
      <c r="V5198" s="53">
        <v>17.017614392736011</v>
      </c>
      <c r="W5198" s="53">
        <v>7.7747454650818906</v>
      </c>
    </row>
    <row r="5199" spans="3:23" x14ac:dyDescent="0.25">
      <c r="C5199" s="70">
        <v>0</v>
      </c>
      <c r="D5199" s="53">
        <v>29</v>
      </c>
      <c r="E5199" s="53">
        <v>33</v>
      </c>
      <c r="F5199" s="53">
        <v>17.996000000000002</v>
      </c>
      <c r="G5199" s="53">
        <v>0</v>
      </c>
      <c r="H5199" s="53">
        <v>0.87878787878787878</v>
      </c>
      <c r="I5199" s="53">
        <v>0.59183673469387754</v>
      </c>
      <c r="J5199" s="53">
        <v>6.0765077797464979</v>
      </c>
      <c r="K5199" s="53">
        <v>90</v>
      </c>
      <c r="L5199" s="53">
        <v>86.068965517241381</v>
      </c>
      <c r="M5199" s="53">
        <v>4.4950738916256174</v>
      </c>
      <c r="N5199" s="53">
        <v>2.120158930746848</v>
      </c>
      <c r="O5199" s="53">
        <v>-0.18325235045710717</v>
      </c>
      <c r="P5199" s="53">
        <v>2.181532144867703</v>
      </c>
      <c r="Q5199" s="53">
        <v>6.8035714285714288</v>
      </c>
      <c r="R5199" s="53">
        <v>0.86712311983690771</v>
      </c>
      <c r="S5199" s="53">
        <v>2.8777767894303108</v>
      </c>
      <c r="T5199" s="53">
        <v>2.2959183673469399E-2</v>
      </c>
      <c r="U5199" s="53">
        <v>0.43720238095238095</v>
      </c>
      <c r="V5199" s="53">
        <v>6.2330229193099944</v>
      </c>
      <c r="W5199" s="53">
        <v>6.2330229193099944</v>
      </c>
    </row>
    <row r="5200" spans="3:23" x14ac:dyDescent="0.25">
      <c r="C5200" s="70">
        <v>0</v>
      </c>
      <c r="D5200" s="53">
        <v>83</v>
      </c>
      <c r="E5200" s="53">
        <v>90</v>
      </c>
      <c r="F5200" s="53">
        <v>32.418999999999997</v>
      </c>
      <c r="G5200" s="53">
        <v>0.82163221440993794</v>
      </c>
      <c r="H5200" s="53">
        <v>0.92222222222222228</v>
      </c>
      <c r="I5200" s="53">
        <v>0.65873015873015872</v>
      </c>
      <c r="J5200" s="53">
        <v>10.280023453913834</v>
      </c>
      <c r="K5200" s="53">
        <v>127</v>
      </c>
      <c r="L5200" s="53">
        <v>104.04819277108433</v>
      </c>
      <c r="M5200" s="53">
        <v>165.04642962092274</v>
      </c>
      <c r="N5200" s="53">
        <v>12.847039722088615</v>
      </c>
      <c r="O5200" s="53">
        <v>-5.4317263149099093E-3</v>
      </c>
      <c r="P5200" s="53">
        <v>1.7963949403350081</v>
      </c>
      <c r="Q5200" s="53">
        <v>30.571428571428552</v>
      </c>
      <c r="R5200" s="53">
        <v>0.97129106370543272</v>
      </c>
      <c r="S5200" s="53">
        <v>5.1633716598976642</v>
      </c>
      <c r="T5200" s="53">
        <v>7.6530612244897845E-3</v>
      </c>
      <c r="U5200" s="53">
        <v>0.24998969284683542</v>
      </c>
      <c r="V5200" s="53">
        <v>13.777469797861949</v>
      </c>
      <c r="W5200" s="53">
        <v>7.853405584906815</v>
      </c>
    </row>
    <row r="5201" spans="3:23" x14ac:dyDescent="0.25">
      <c r="C5201" s="70">
        <v>0</v>
      </c>
      <c r="D5201" s="53">
        <v>7124</v>
      </c>
      <c r="E5201" s="53">
        <v>11733</v>
      </c>
      <c r="F5201" s="53">
        <v>640.30399999999986</v>
      </c>
      <c r="G5201" s="53">
        <v>0.84176677387745891</v>
      </c>
      <c r="H5201" s="53">
        <v>0.60717634023693856</v>
      </c>
      <c r="I5201" s="53">
        <v>0.44926530869647474</v>
      </c>
      <c r="J5201" s="53">
        <v>95.239479821622808</v>
      </c>
      <c r="K5201" s="53">
        <v>221</v>
      </c>
      <c r="L5201" s="53">
        <v>127.92981471083661</v>
      </c>
      <c r="M5201" s="53">
        <v>952.14023688830719</v>
      </c>
      <c r="N5201" s="53">
        <v>30.856769709227621</v>
      </c>
      <c r="O5201" s="53">
        <v>0.54251722740479547</v>
      </c>
      <c r="P5201" s="53">
        <v>2.6250519700048449</v>
      </c>
      <c r="Q5201" s="53">
        <v>40.74840764331222</v>
      </c>
      <c r="R5201" s="53">
        <v>0.99162971888948237</v>
      </c>
      <c r="S5201" s="53">
        <v>6.8279794185923048</v>
      </c>
      <c r="T5201" s="53">
        <v>4.7268026014893403E-4</v>
      </c>
      <c r="U5201" s="53">
        <v>0.30463508956863555</v>
      </c>
      <c r="V5201" s="53">
        <v>168.27813983680991</v>
      </c>
      <c r="W5201" s="53">
        <v>90.843500558117086</v>
      </c>
    </row>
    <row r="5202" spans="3:23" x14ac:dyDescent="0.25">
      <c r="C5202" s="70">
        <v>0</v>
      </c>
      <c r="D5202" s="53">
        <v>189</v>
      </c>
      <c r="E5202" s="53">
        <v>213</v>
      </c>
      <c r="F5202" s="53">
        <v>56.898999999999994</v>
      </c>
      <c r="G5202" s="53">
        <v>0.92304908719313927</v>
      </c>
      <c r="H5202" s="53">
        <v>0.88732394366197187</v>
      </c>
      <c r="I5202" s="53">
        <v>0.48337595907928388</v>
      </c>
      <c r="J5202" s="53">
        <v>15.512648837479231</v>
      </c>
      <c r="K5202" s="53">
        <v>142</v>
      </c>
      <c r="L5202" s="53">
        <v>109.22751322751323</v>
      </c>
      <c r="M5202" s="53">
        <v>251.35753686817503</v>
      </c>
      <c r="N5202" s="53">
        <v>15.854259265830587</v>
      </c>
      <c r="O5202" s="53">
        <v>-0.14631029917073246</v>
      </c>
      <c r="P5202" s="53">
        <v>2.0008834782181206</v>
      </c>
      <c r="Q5202" s="53">
        <v>58.521739130434867</v>
      </c>
      <c r="R5202" s="53">
        <v>0.97638583134283485</v>
      </c>
      <c r="S5202" s="53">
        <v>5.6618153277125041</v>
      </c>
      <c r="T5202" s="53">
        <v>2.8005321010992272E-3</v>
      </c>
      <c r="U5202" s="53">
        <v>0.25664285677886745</v>
      </c>
      <c r="V5202" s="53">
        <v>25.934287979918807</v>
      </c>
      <c r="W5202" s="53">
        <v>9.9764585387428486</v>
      </c>
    </row>
    <row r="5203" spans="3:23" x14ac:dyDescent="0.25">
      <c r="C5203" s="70">
        <v>0</v>
      </c>
      <c r="D5203" s="53">
        <v>62</v>
      </c>
      <c r="E5203" s="53">
        <v>67</v>
      </c>
      <c r="F5203" s="53">
        <v>27.084999999999997</v>
      </c>
      <c r="G5203" s="53">
        <v>0.49698997747769225</v>
      </c>
      <c r="H5203" s="53">
        <v>0.92537313432835822</v>
      </c>
      <c r="I5203" s="53">
        <v>0.68888888888888888</v>
      </c>
      <c r="J5203" s="53">
        <v>8.8848664465809541</v>
      </c>
      <c r="K5203" s="53">
        <v>145</v>
      </c>
      <c r="L5203" s="53">
        <v>96.161290322580641</v>
      </c>
      <c r="M5203" s="53">
        <v>152.72765732416713</v>
      </c>
      <c r="N5203" s="53">
        <v>12.358303173339255</v>
      </c>
      <c r="O5203" s="53">
        <v>1.6989460449080096</v>
      </c>
      <c r="P5203" s="53">
        <v>6.3363165172812801</v>
      </c>
      <c r="Q5203" s="53">
        <v>52.040000000000006</v>
      </c>
      <c r="R5203" s="53">
        <v>0.97129416449525496</v>
      </c>
      <c r="S5203" s="53">
        <v>4.7060660203021305</v>
      </c>
      <c r="T5203" s="53">
        <v>1.2199999999999982E-2</v>
      </c>
      <c r="U5203" s="53">
        <v>0.24615211074615106</v>
      </c>
      <c r="V5203" s="53">
        <v>9.6612301745598401</v>
      </c>
      <c r="W5203" s="53">
        <v>8.3835931609937795</v>
      </c>
    </row>
    <row r="5204" spans="3:23" x14ac:dyDescent="0.25">
      <c r="C5204" s="70">
        <v>0</v>
      </c>
      <c r="D5204" s="53">
        <v>143</v>
      </c>
      <c r="E5204" s="53">
        <v>152</v>
      </c>
      <c r="F5204" s="53">
        <v>43.533999999999999</v>
      </c>
      <c r="G5204" s="53">
        <v>0.85106220533028698</v>
      </c>
      <c r="H5204" s="53">
        <v>0.94078947368421051</v>
      </c>
      <c r="I5204" s="53">
        <v>0.75263157894736843</v>
      </c>
      <c r="J5204" s="53">
        <v>13.493452297211721</v>
      </c>
      <c r="K5204" s="53">
        <v>171</v>
      </c>
      <c r="L5204" s="53">
        <v>113.36363636363636</v>
      </c>
      <c r="M5204" s="53">
        <v>533.58514724711915</v>
      </c>
      <c r="N5204" s="53">
        <v>23.099462055362224</v>
      </c>
      <c r="O5204" s="53">
        <v>0.69134654227001879</v>
      </c>
      <c r="P5204" s="53">
        <v>2.6715541546517994</v>
      </c>
      <c r="Q5204" s="53">
        <v>26.282296650717722</v>
      </c>
      <c r="R5204" s="53">
        <v>0.99181196591814758</v>
      </c>
      <c r="S5204" s="53">
        <v>5.8955777177611157</v>
      </c>
      <c r="T5204" s="53">
        <v>1.3117831551475494E-2</v>
      </c>
      <c r="U5204" s="53">
        <v>0.35338247610974866</v>
      </c>
      <c r="V5204" s="53">
        <v>18.743443515939365</v>
      </c>
      <c r="W5204" s="53">
        <v>9.8415238214042091</v>
      </c>
    </row>
    <row r="5205" spans="3:23" x14ac:dyDescent="0.25">
      <c r="C5205" s="70">
        <v>0</v>
      </c>
      <c r="D5205" s="53">
        <v>55</v>
      </c>
      <c r="E5205" s="53">
        <v>59</v>
      </c>
      <c r="F5205" s="53">
        <v>23.818000000000001</v>
      </c>
      <c r="G5205" s="53">
        <v>0.49054763299991205</v>
      </c>
      <c r="H5205" s="53">
        <v>0.93220338983050843</v>
      </c>
      <c r="I5205" s="53">
        <v>0.67901234567901236</v>
      </c>
      <c r="J5205" s="53">
        <v>8.3682838718840049</v>
      </c>
      <c r="K5205" s="53">
        <v>104</v>
      </c>
      <c r="L5205" s="53">
        <v>91.436363636363637</v>
      </c>
      <c r="M5205" s="53">
        <v>43.694949494949505</v>
      </c>
      <c r="N5205" s="53">
        <v>6.6102155407331091</v>
      </c>
      <c r="O5205" s="53">
        <v>7.1603178747527765E-2</v>
      </c>
      <c r="P5205" s="53">
        <v>1.9413089456420238</v>
      </c>
      <c r="Q5205" s="53">
        <v>21.800000000000008</v>
      </c>
      <c r="R5205" s="53">
        <v>0.91271964915337456</v>
      </c>
      <c r="S5205" s="53">
        <v>4.3016492047018566</v>
      </c>
      <c r="T5205" s="53">
        <v>1.1604938271604961E-2</v>
      </c>
      <c r="U5205" s="53">
        <v>0.23878306878306865</v>
      </c>
      <c r="V5205" s="53">
        <v>9.0667557927883227</v>
      </c>
      <c r="W5205" s="53">
        <v>7.9009013678340798</v>
      </c>
    </row>
    <row r="5206" spans="3:23" x14ac:dyDescent="0.25">
      <c r="C5206" s="70">
        <v>0</v>
      </c>
      <c r="D5206" s="53">
        <v>75</v>
      </c>
      <c r="E5206" s="53">
        <v>81</v>
      </c>
      <c r="F5206" s="53">
        <v>28.962</v>
      </c>
      <c r="G5206" s="53">
        <v>0.66564196260965924</v>
      </c>
      <c r="H5206" s="53">
        <v>0.92592592592592593</v>
      </c>
      <c r="I5206" s="53">
        <v>0.68181818181818177</v>
      </c>
      <c r="J5206" s="53">
        <v>9.7720502380583998</v>
      </c>
      <c r="K5206" s="53">
        <v>104</v>
      </c>
      <c r="L5206" s="53">
        <v>90.24</v>
      </c>
      <c r="M5206" s="53">
        <v>42.482162162162162</v>
      </c>
      <c r="N5206" s="53">
        <v>6.5178341619100868</v>
      </c>
      <c r="O5206" s="53">
        <v>0.38252550855263867</v>
      </c>
      <c r="P5206" s="53">
        <v>2.0463831925966653</v>
      </c>
      <c r="Q5206" s="53">
        <v>18.867768595041316</v>
      </c>
      <c r="R5206" s="53">
        <v>0.91390783507021345</v>
      </c>
      <c r="S5206" s="53">
        <v>4.3979355254671963</v>
      </c>
      <c r="T5206" s="53">
        <v>9.6304897206475077E-3</v>
      </c>
      <c r="U5206" s="53">
        <v>0.2942873242460019</v>
      </c>
      <c r="V5206" s="53">
        <v>11.434503865209322</v>
      </c>
      <c r="W5206" s="53">
        <v>8.5332414852388858</v>
      </c>
    </row>
    <row r="5207" spans="3:23" x14ac:dyDescent="0.25">
      <c r="C5207" s="70">
        <v>0</v>
      </c>
      <c r="D5207" s="53">
        <v>87</v>
      </c>
      <c r="E5207" s="53">
        <v>93</v>
      </c>
      <c r="F5207" s="53">
        <v>33.271000000000001</v>
      </c>
      <c r="G5207" s="53">
        <v>0.82236823348207844</v>
      </c>
      <c r="H5207" s="53">
        <v>0.93548387096774188</v>
      </c>
      <c r="I5207" s="53">
        <v>0.62142857142857144</v>
      </c>
      <c r="J5207" s="53">
        <v>10.524820207108489</v>
      </c>
      <c r="K5207" s="53">
        <v>120</v>
      </c>
      <c r="L5207" s="53">
        <v>100.68965517241379</v>
      </c>
      <c r="M5207" s="53">
        <v>131.54210104250197</v>
      </c>
      <c r="N5207" s="53">
        <v>11.469180486961655</v>
      </c>
      <c r="O5207" s="53">
        <v>-2.8682154226302884E-2</v>
      </c>
      <c r="P5207" s="53">
        <v>1.7856797231770936</v>
      </c>
      <c r="Q5207" s="53">
        <v>34.831168831168803</v>
      </c>
      <c r="R5207" s="53">
        <v>0.96233087131298367</v>
      </c>
      <c r="S5207" s="53">
        <v>4.9454960133793575</v>
      </c>
      <c r="T5207" s="53">
        <v>7.336819025130694E-3</v>
      </c>
      <c r="U5207" s="53">
        <v>0.22642566668540695</v>
      </c>
      <c r="V5207" s="53">
        <v>14.111837117860141</v>
      </c>
      <c r="W5207" s="53">
        <v>8.0290089254891974</v>
      </c>
    </row>
    <row r="5208" spans="3:23" x14ac:dyDescent="0.25">
      <c r="C5208" s="70">
        <v>0</v>
      </c>
      <c r="D5208" s="53">
        <v>6822</v>
      </c>
      <c r="E5208" s="53">
        <v>11145</v>
      </c>
      <c r="F5208" s="53">
        <v>617.3119999999999</v>
      </c>
      <c r="G5208" s="53">
        <v>0.83608907728448967</v>
      </c>
      <c r="H5208" s="53">
        <v>0.61211305518169579</v>
      </c>
      <c r="I5208" s="53">
        <v>0.45498199279711887</v>
      </c>
      <c r="J5208" s="53">
        <v>93.198927966920721</v>
      </c>
      <c r="K5208" s="53">
        <v>238</v>
      </c>
      <c r="L5208" s="53">
        <v>129.00337144532395</v>
      </c>
      <c r="M5208" s="53">
        <v>981.17151773299463</v>
      </c>
      <c r="N5208" s="53">
        <v>31.323657476945353</v>
      </c>
      <c r="O5208" s="53">
        <v>0.56148528968750921</v>
      </c>
      <c r="P5208" s="53">
        <v>2.7338827553809066</v>
      </c>
      <c r="Q5208" s="53">
        <v>40.195814352676848</v>
      </c>
      <c r="R5208" s="53">
        <v>0.99180252338181119</v>
      </c>
      <c r="S5208" s="53">
        <v>6.8438100497522587</v>
      </c>
      <c r="T5208" s="53">
        <v>4.4385775980848835E-4</v>
      </c>
      <c r="U5208" s="53">
        <v>0.3056797000574355</v>
      </c>
      <c r="V5208" s="53">
        <v>163.88162637995802</v>
      </c>
      <c r="W5208" s="53">
        <v>89.904428848132042</v>
      </c>
    </row>
    <row r="5209" spans="3:23" x14ac:dyDescent="0.25">
      <c r="C5209" s="70">
        <v>0</v>
      </c>
      <c r="D5209" s="53">
        <v>187</v>
      </c>
      <c r="E5209" s="53">
        <v>226</v>
      </c>
      <c r="F5209" s="53">
        <v>61.191000000000003</v>
      </c>
      <c r="G5209" s="53">
        <v>0.94768325846897494</v>
      </c>
      <c r="H5209" s="53">
        <v>0.82743362831858402</v>
      </c>
      <c r="I5209" s="53">
        <v>0.43287037037037035</v>
      </c>
      <c r="J5209" s="53">
        <v>15.430353037616328</v>
      </c>
      <c r="K5209" s="53">
        <v>145</v>
      </c>
      <c r="L5209" s="53">
        <v>109.10160427807487</v>
      </c>
      <c r="M5209" s="53">
        <v>257.91972859525055</v>
      </c>
      <c r="N5209" s="53">
        <v>16.059879470134593</v>
      </c>
      <c r="O5209" s="53">
        <v>0.21692421029810094</v>
      </c>
      <c r="P5209" s="53">
        <v>2.1791802492207935</v>
      </c>
      <c r="Q5209" s="53">
        <v>55.739035087719216</v>
      </c>
      <c r="R5209" s="53">
        <v>0.97766474911426082</v>
      </c>
      <c r="S5209" s="53">
        <v>5.7348710202903144</v>
      </c>
      <c r="T5209" s="53">
        <v>2.7989381348106955E-3</v>
      </c>
      <c r="U5209" s="53">
        <v>0.28166700421212004</v>
      </c>
      <c r="V5209" s="53">
        <v>28.975867041053547</v>
      </c>
      <c r="W5209" s="53">
        <v>9.2494508545980842</v>
      </c>
    </row>
    <row r="5210" spans="3:23" x14ac:dyDescent="0.25">
      <c r="C5210" s="70">
        <v>0</v>
      </c>
      <c r="D5210" s="53">
        <v>96</v>
      </c>
      <c r="E5210" s="53">
        <v>103</v>
      </c>
      <c r="F5210" s="53">
        <v>34.841999999999999</v>
      </c>
      <c r="G5210" s="53">
        <v>0.82553809626998242</v>
      </c>
      <c r="H5210" s="53">
        <v>0.93203883495145634</v>
      </c>
      <c r="I5210" s="53">
        <v>0.71111111111111114</v>
      </c>
      <c r="J5210" s="53">
        <v>11.055812783082734</v>
      </c>
      <c r="K5210" s="53">
        <v>171</v>
      </c>
      <c r="L5210" s="53">
        <v>116.75</v>
      </c>
      <c r="M5210" s="53">
        <v>688.04210526315785</v>
      </c>
      <c r="N5210" s="53">
        <v>26.230556708982711</v>
      </c>
      <c r="O5210" s="53">
        <v>0.35639734933143741</v>
      </c>
      <c r="P5210" s="53">
        <v>1.8820193197064397</v>
      </c>
      <c r="Q5210" s="53">
        <v>74.566666666666649</v>
      </c>
      <c r="R5210" s="53">
        <v>0.97424422332252747</v>
      </c>
      <c r="S5210" s="53">
        <v>5.7252820318359419</v>
      </c>
      <c r="T5210" s="53">
        <v>7.1999999999999859E-3</v>
      </c>
      <c r="U5210" s="53">
        <v>0.21023459083056595</v>
      </c>
      <c r="V5210" s="53">
        <v>14.840754828863773</v>
      </c>
      <c r="W5210" s="53">
        <v>8.3753264612060896</v>
      </c>
    </row>
    <row r="5211" spans="3:23" x14ac:dyDescent="0.25">
      <c r="C5211" s="70">
        <v>0</v>
      </c>
      <c r="D5211" s="53">
        <v>195</v>
      </c>
      <c r="E5211" s="53">
        <v>202</v>
      </c>
      <c r="F5211" s="53">
        <v>57.808</v>
      </c>
      <c r="G5211" s="53">
        <v>0.93607356074011061</v>
      </c>
      <c r="H5211" s="53">
        <v>0.96534653465346532</v>
      </c>
      <c r="I5211" s="53">
        <v>0.80246913580246915</v>
      </c>
      <c r="J5211" s="53">
        <v>15.756957549709801</v>
      </c>
      <c r="K5211" s="53">
        <v>226</v>
      </c>
      <c r="L5211" s="53">
        <v>128.35384615384615</v>
      </c>
      <c r="M5211" s="53">
        <v>1202.4669310071365</v>
      </c>
      <c r="N5211" s="53">
        <v>34.676604952145134</v>
      </c>
      <c r="O5211" s="53">
        <v>0.77219887609559257</v>
      </c>
      <c r="P5211" s="53">
        <v>2.9136295460912431</v>
      </c>
      <c r="Q5211" s="53">
        <v>27.903703703703716</v>
      </c>
      <c r="R5211" s="53">
        <v>0.99302955429558815</v>
      </c>
      <c r="S5211" s="53">
        <v>6.3488823832183465</v>
      </c>
      <c r="T5211" s="53">
        <v>4.00548696844992E-3</v>
      </c>
      <c r="U5211" s="53">
        <v>0.29612348556792983</v>
      </c>
      <c r="V5211" s="53">
        <v>26.8833310039461</v>
      </c>
      <c r="W5211" s="53">
        <v>9.4576723389946409</v>
      </c>
    </row>
    <row r="5212" spans="3:23" x14ac:dyDescent="0.25">
      <c r="C5212" s="70">
        <v>0</v>
      </c>
      <c r="D5212" s="53">
        <v>95</v>
      </c>
      <c r="E5212" s="53">
        <v>100</v>
      </c>
      <c r="F5212" s="53">
        <v>32.328000000000003</v>
      </c>
      <c r="G5212" s="53">
        <v>0.64199111460389091</v>
      </c>
      <c r="H5212" s="53">
        <v>0.95</v>
      </c>
      <c r="I5212" s="53">
        <v>0.73076923076923073</v>
      </c>
      <c r="J5212" s="53">
        <v>10.99807968464679</v>
      </c>
      <c r="K5212" s="53">
        <v>135</v>
      </c>
      <c r="L5212" s="53">
        <v>105.72631578947369</v>
      </c>
      <c r="M5212" s="53">
        <v>233.37110862262031</v>
      </c>
      <c r="N5212" s="53">
        <v>15.276488753068236</v>
      </c>
      <c r="O5212" s="53">
        <v>0.17788289545102587</v>
      </c>
      <c r="P5212" s="53">
        <v>1.931461518270698</v>
      </c>
      <c r="Q5212" s="53">
        <v>48.580419580419552</v>
      </c>
      <c r="R5212" s="53">
        <v>0.94497455508274653</v>
      </c>
      <c r="S5212" s="53">
        <v>5.4197673876343</v>
      </c>
      <c r="T5212" s="53">
        <v>7.5798327546579437E-3</v>
      </c>
      <c r="U5212" s="53">
        <v>0.20317803796824771</v>
      </c>
      <c r="V5212" s="53">
        <v>12.64235358734493</v>
      </c>
      <c r="W5212" s="53">
        <v>9.693045175076989</v>
      </c>
    </row>
    <row r="5213" spans="3:23" x14ac:dyDescent="0.25">
      <c r="C5213" s="70">
        <v>0</v>
      </c>
      <c r="D5213" s="53">
        <v>106</v>
      </c>
      <c r="E5213" s="53">
        <v>110</v>
      </c>
      <c r="F5213" s="53">
        <v>34.106000000000002</v>
      </c>
      <c r="G5213" s="53">
        <v>0.49689815712188262</v>
      </c>
      <c r="H5213" s="53">
        <v>0.96363636363636362</v>
      </c>
      <c r="I5213" s="53">
        <v>0.74125874125874125</v>
      </c>
      <c r="J5213" s="53">
        <v>11.617374563210367</v>
      </c>
      <c r="K5213" s="53">
        <v>108</v>
      </c>
      <c r="L5213" s="53">
        <v>92.377358490566039</v>
      </c>
      <c r="M5213" s="53">
        <v>53.875292003593891</v>
      </c>
      <c r="N5213" s="53">
        <v>7.3399790192883989</v>
      </c>
      <c r="O5213" s="53">
        <v>0.37290180985630872</v>
      </c>
      <c r="P5213" s="53">
        <v>2.1212329135243508</v>
      </c>
      <c r="Q5213" s="53">
        <v>22.428571428571413</v>
      </c>
      <c r="R5213" s="53">
        <v>0.89648996979514217</v>
      </c>
      <c r="S5213" s="53">
        <v>4.5717071912393381</v>
      </c>
      <c r="T5213" s="53">
        <v>7.2524877719682725E-3</v>
      </c>
      <c r="U5213" s="53">
        <v>0.30177868668128383</v>
      </c>
      <c r="V5213" s="53">
        <v>12.57414826288406</v>
      </c>
      <c r="W5213" s="53">
        <v>10.911957298132943</v>
      </c>
    </row>
    <row r="5214" spans="3:23" x14ac:dyDescent="0.25">
      <c r="C5214" s="70">
        <v>0</v>
      </c>
      <c r="D5214" s="53">
        <v>93</v>
      </c>
      <c r="E5214" s="53">
        <v>100</v>
      </c>
      <c r="F5214" s="53">
        <v>34.403999999999996</v>
      </c>
      <c r="G5214" s="53">
        <v>0.82854505293274217</v>
      </c>
      <c r="H5214" s="53">
        <v>0.93</v>
      </c>
      <c r="I5214" s="53">
        <v>0.60389610389610393</v>
      </c>
      <c r="J5214" s="53">
        <v>10.881694613449236</v>
      </c>
      <c r="K5214" s="53">
        <v>140</v>
      </c>
      <c r="L5214" s="53">
        <v>105.72043010752688</v>
      </c>
      <c r="M5214" s="53">
        <v>234.87751285647505</v>
      </c>
      <c r="N5214" s="53">
        <v>15.325714105922604</v>
      </c>
      <c r="O5214" s="53">
        <v>0.40006650702302404</v>
      </c>
      <c r="P5214" s="53">
        <v>2.286374547181441</v>
      </c>
      <c r="Q5214" s="53">
        <v>55.404761904761891</v>
      </c>
      <c r="R5214" s="53">
        <v>0.9631430950368518</v>
      </c>
      <c r="S5214" s="53">
        <v>5.3939599566562269</v>
      </c>
      <c r="T5214" s="53">
        <v>6.0941043083900153E-3</v>
      </c>
      <c r="U5214" s="53">
        <v>0.19347559925290989</v>
      </c>
      <c r="V5214" s="53">
        <v>14.705739582370827</v>
      </c>
      <c r="W5214" s="53">
        <v>8.2340730170054943</v>
      </c>
    </row>
    <row r="5215" spans="3:23" x14ac:dyDescent="0.25">
      <c r="C5215" s="70">
        <v>0</v>
      </c>
      <c r="D5215" s="53">
        <v>6438</v>
      </c>
      <c r="E5215" s="53">
        <v>10185</v>
      </c>
      <c r="F5215" s="53">
        <v>631.56999999999994</v>
      </c>
      <c r="G5215" s="53">
        <v>0.82354871557854759</v>
      </c>
      <c r="H5215" s="53">
        <v>0.63210603829160528</v>
      </c>
      <c r="I5215" s="53">
        <v>0.50529785731104304</v>
      </c>
      <c r="J5215" s="53">
        <v>90.537926798690151</v>
      </c>
      <c r="K5215" s="53">
        <v>239</v>
      </c>
      <c r="L5215" s="53">
        <v>130.61882572227401</v>
      </c>
      <c r="M5215" s="53">
        <v>1068.6715237412502</v>
      </c>
      <c r="N5215" s="53">
        <v>32.690541808621802</v>
      </c>
      <c r="O5215" s="53">
        <v>0.58674230760316193</v>
      </c>
      <c r="P5215" s="53">
        <v>2.734690700615201</v>
      </c>
      <c r="Q5215" s="53">
        <v>44.369777915825644</v>
      </c>
      <c r="R5215" s="53">
        <v>0.99067750389473874</v>
      </c>
      <c r="S5215" s="53">
        <v>6.8965356620346201</v>
      </c>
      <c r="T5215" s="53">
        <v>3.8929617263527713E-4</v>
      </c>
      <c r="U5215" s="53">
        <v>0.27914954781519136</v>
      </c>
      <c r="V5215" s="53">
        <v>156.61838617744127</v>
      </c>
      <c r="W5215" s="53">
        <v>88.841082479516061</v>
      </c>
    </row>
    <row r="5216" spans="3:23" x14ac:dyDescent="0.25">
      <c r="C5216" s="70">
        <v>0</v>
      </c>
      <c r="D5216" s="53">
        <v>74</v>
      </c>
      <c r="E5216" s="53">
        <v>79</v>
      </c>
      <c r="F5216" s="53">
        <v>28.474</v>
      </c>
      <c r="G5216" s="53">
        <v>0.51097595907775006</v>
      </c>
      <c r="H5216" s="53">
        <v>0.93670886075949367</v>
      </c>
      <c r="I5216" s="53">
        <v>0.74747474747474751</v>
      </c>
      <c r="J5216" s="53">
        <v>9.7066846199102415</v>
      </c>
      <c r="K5216" s="53">
        <v>116</v>
      </c>
      <c r="L5216" s="53">
        <v>99.905405405405403</v>
      </c>
      <c r="M5216" s="53">
        <v>65.484079970381316</v>
      </c>
      <c r="N5216" s="53">
        <v>8.092223425634101</v>
      </c>
      <c r="O5216" s="53">
        <v>-0.16913418983356956</v>
      </c>
      <c r="P5216" s="53">
        <v>2.2690036475595172</v>
      </c>
      <c r="Q5216" s="53">
        <v>37.799999999999983</v>
      </c>
      <c r="R5216" s="53">
        <v>0.93282007882980811</v>
      </c>
      <c r="S5216" s="53">
        <v>4.7161629134124929</v>
      </c>
      <c r="T5216" s="53">
        <v>1.0247933884297499E-2</v>
      </c>
      <c r="U5216" s="53">
        <v>0.26976619711245375</v>
      </c>
      <c r="V5216" s="53">
        <v>10.552557934377528</v>
      </c>
      <c r="W5216" s="53">
        <v>9.0709260696395084</v>
      </c>
    </row>
    <row r="5217" spans="3:23" x14ac:dyDescent="0.25">
      <c r="C5217" s="70">
        <v>0</v>
      </c>
      <c r="D5217" s="53">
        <v>88</v>
      </c>
      <c r="E5217" s="53">
        <v>95</v>
      </c>
      <c r="F5217" s="53">
        <v>33.088999999999999</v>
      </c>
      <c r="G5217" s="53">
        <v>0.78321022037297827</v>
      </c>
      <c r="H5217" s="53">
        <v>0.9263157894736842</v>
      </c>
      <c r="I5217" s="53">
        <v>0.61538461538461542</v>
      </c>
      <c r="J5217" s="53">
        <v>10.585134856802455</v>
      </c>
      <c r="K5217" s="53">
        <v>148</v>
      </c>
      <c r="L5217" s="53">
        <v>112.59090909090909</v>
      </c>
      <c r="M5217" s="53">
        <v>334.19853709508885</v>
      </c>
      <c r="N5217" s="53">
        <v>18.281097808804834</v>
      </c>
      <c r="O5217" s="53">
        <v>0.17384947542805085</v>
      </c>
      <c r="P5217" s="53">
        <v>1.9748403332442095</v>
      </c>
      <c r="Q5217" s="53">
        <v>81.205128205128204</v>
      </c>
      <c r="R5217" s="53">
        <v>0.95980514094806679</v>
      </c>
      <c r="S5217" s="53">
        <v>5.5271691184406198</v>
      </c>
      <c r="T5217" s="53">
        <v>6.6568047337278004E-3</v>
      </c>
      <c r="U5217" s="53">
        <v>0.1904029085776226</v>
      </c>
      <c r="V5217" s="53">
        <v>13.615219918118971</v>
      </c>
      <c r="W5217" s="53">
        <v>8.4653581116611392</v>
      </c>
    </row>
    <row r="5218" spans="3:23" x14ac:dyDescent="0.25">
      <c r="C5218" s="70">
        <v>0</v>
      </c>
      <c r="D5218" s="53">
        <v>109</v>
      </c>
      <c r="E5218" s="53">
        <v>115</v>
      </c>
      <c r="F5218" s="53">
        <v>38.298999999999992</v>
      </c>
      <c r="G5218" s="53">
        <v>0.86298652486075589</v>
      </c>
      <c r="H5218" s="53">
        <v>0.94782608695652171</v>
      </c>
      <c r="I5218" s="53">
        <v>0.71241830065359479</v>
      </c>
      <c r="J5218" s="53">
        <v>11.780624362746346</v>
      </c>
      <c r="K5218" s="53">
        <v>152</v>
      </c>
      <c r="L5218" s="53">
        <v>114.34862385321101</v>
      </c>
      <c r="M5218" s="53">
        <v>322.4699286442405</v>
      </c>
      <c r="N5218" s="53">
        <v>17.957447720771469</v>
      </c>
      <c r="O5218" s="53">
        <v>0.17398693475079804</v>
      </c>
      <c r="P5218" s="53">
        <v>2.1002096259511633</v>
      </c>
      <c r="Q5218" s="53">
        <v>55.623529411764729</v>
      </c>
      <c r="R5218" s="53">
        <v>0.97231426024890977</v>
      </c>
      <c r="S5218" s="53">
        <v>5.5892531920795134</v>
      </c>
      <c r="T5218" s="53">
        <v>6.3667820069204161E-3</v>
      </c>
      <c r="U5218" s="53">
        <v>0.19666238413643236</v>
      </c>
      <c r="V5218" s="53">
        <v>16.701524898396048</v>
      </c>
      <c r="W5218" s="53">
        <v>8.4380602682798145</v>
      </c>
    </row>
    <row r="5219" spans="3:23" x14ac:dyDescent="0.25">
      <c r="C5219" s="70">
        <v>0</v>
      </c>
      <c r="D5219" s="53">
        <v>279</v>
      </c>
      <c r="E5219" s="53">
        <v>301</v>
      </c>
      <c r="F5219" s="53">
        <v>74.554999999999993</v>
      </c>
      <c r="G5219" s="53">
        <v>0.95630111778936089</v>
      </c>
      <c r="H5219" s="53">
        <v>0.92691029900332222</v>
      </c>
      <c r="I5219" s="53">
        <v>0.74598930481283421</v>
      </c>
      <c r="J5219" s="53">
        <v>18.847647942942654</v>
      </c>
      <c r="K5219" s="53">
        <v>184</v>
      </c>
      <c r="L5219" s="53">
        <v>132.91756272401435</v>
      </c>
      <c r="M5219" s="53">
        <v>812.94641705990057</v>
      </c>
      <c r="N5219" s="53">
        <v>28.512215225406472</v>
      </c>
      <c r="O5219" s="53">
        <v>-0.24210009103490993</v>
      </c>
      <c r="P5219" s="53">
        <v>1.8387505359620544</v>
      </c>
      <c r="Q5219" s="53">
        <v>50.507352941176407</v>
      </c>
      <c r="R5219" s="53">
        <v>0.98437557202142645</v>
      </c>
      <c r="S5219" s="53">
        <v>6.382496252248977</v>
      </c>
      <c r="T5219" s="53">
        <v>2.8354479046520465E-3</v>
      </c>
      <c r="U5219" s="53">
        <v>0.25925483946369443</v>
      </c>
      <c r="V5219" s="53">
        <v>35.363665813726982</v>
      </c>
      <c r="W5219" s="53">
        <v>10.339756074984175</v>
      </c>
    </row>
    <row r="5220" spans="3:23" x14ac:dyDescent="0.25">
      <c r="C5220" s="70">
        <v>0</v>
      </c>
      <c r="D5220" s="53">
        <v>296</v>
      </c>
      <c r="E5220" s="53">
        <v>363</v>
      </c>
      <c r="F5220" s="53">
        <v>75.580999999999989</v>
      </c>
      <c r="G5220" s="53">
        <v>0.83959743409836929</v>
      </c>
      <c r="H5220" s="53">
        <v>0.81542699724517909</v>
      </c>
      <c r="I5220" s="53">
        <v>0.53623188405797106</v>
      </c>
      <c r="J5220" s="53">
        <v>19.413369239820483</v>
      </c>
      <c r="K5220" s="53">
        <v>153</v>
      </c>
      <c r="L5220" s="53">
        <v>102.22635135135135</v>
      </c>
      <c r="M5220" s="53">
        <v>258.47401511681193</v>
      </c>
      <c r="N5220" s="53">
        <v>16.077127079077652</v>
      </c>
      <c r="O5220" s="53">
        <v>1.135214283011484</v>
      </c>
      <c r="P5220" s="53">
        <v>3.8766478061288097</v>
      </c>
      <c r="Q5220" s="53">
        <v>33.631944444444414</v>
      </c>
      <c r="R5220" s="53">
        <v>0.97524706073355516</v>
      </c>
      <c r="S5220" s="53">
        <v>5.5855048755849559</v>
      </c>
      <c r="T5220" s="53">
        <v>2.4715470679012161E-3</v>
      </c>
      <c r="U5220" s="53">
        <v>0.28260463464002311</v>
      </c>
      <c r="V5220" s="53">
        <v>29.319086371241255</v>
      </c>
      <c r="W5220" s="53">
        <v>15.926395123233075</v>
      </c>
    </row>
    <row r="5221" spans="3:23" x14ac:dyDescent="0.25">
      <c r="C5221" s="70">
        <v>0</v>
      </c>
      <c r="D5221" s="53">
        <v>97</v>
      </c>
      <c r="E5221" s="53">
        <v>109</v>
      </c>
      <c r="F5221" s="53">
        <v>37.496999999999993</v>
      </c>
      <c r="G5221" s="53">
        <v>0.86622423229149159</v>
      </c>
      <c r="H5221" s="53">
        <v>0.88990825688073394</v>
      </c>
      <c r="I5221" s="53">
        <v>0.53296703296703296</v>
      </c>
      <c r="J5221" s="53">
        <v>11.113245963232828</v>
      </c>
      <c r="K5221" s="53">
        <v>118</v>
      </c>
      <c r="L5221" s="53">
        <v>100.9381443298969</v>
      </c>
      <c r="M5221" s="53">
        <v>101.37113402061856</v>
      </c>
      <c r="N5221" s="53">
        <v>10.068323297382666</v>
      </c>
      <c r="O5221" s="53">
        <v>-0.22479762338185172</v>
      </c>
      <c r="P5221" s="53">
        <v>1.8816871210031403</v>
      </c>
      <c r="Q5221" s="53">
        <v>37.821428571428584</v>
      </c>
      <c r="R5221" s="53">
        <v>0.97114136454027777</v>
      </c>
      <c r="S5221" s="53">
        <v>4.9309688066276216</v>
      </c>
      <c r="T5221" s="53">
        <v>5.5185339441899224E-3</v>
      </c>
      <c r="U5221" s="53">
        <v>0.20533836911387926</v>
      </c>
      <c r="V5221" s="53">
        <v>16.012412980932975</v>
      </c>
      <c r="W5221" s="53">
        <v>8.0006895846453308</v>
      </c>
    </row>
    <row r="5222" spans="3:23" x14ac:dyDescent="0.25">
      <c r="C5222" s="70">
        <v>0</v>
      </c>
      <c r="D5222" s="53">
        <v>6379</v>
      </c>
      <c r="E5222" s="53">
        <v>10281</v>
      </c>
      <c r="F5222" s="53">
        <v>690.71899999999994</v>
      </c>
      <c r="G5222" s="53">
        <v>0.77758316279621131</v>
      </c>
      <c r="H5222" s="53">
        <v>0.62046493531757607</v>
      </c>
      <c r="I5222" s="53">
        <v>0.48813896541169266</v>
      </c>
      <c r="J5222" s="53">
        <v>90.122111914144597</v>
      </c>
      <c r="K5222" s="53">
        <v>250</v>
      </c>
      <c r="L5222" s="53">
        <v>130.10048596958771</v>
      </c>
      <c r="M5222" s="53">
        <v>1173.9000609114971</v>
      </c>
      <c r="N5222" s="53">
        <v>34.262224984835662</v>
      </c>
      <c r="O5222" s="53">
        <v>0.70113740614524134</v>
      </c>
      <c r="P5222" s="53">
        <v>2.9439981668754807</v>
      </c>
      <c r="Q5222" s="53">
        <v>40.130909090908645</v>
      </c>
      <c r="R5222" s="53">
        <v>0.99182588984540376</v>
      </c>
      <c r="S5222" s="53">
        <v>6.9212191364401185</v>
      </c>
      <c r="T5222" s="53">
        <v>4.3653581267216437E-4</v>
      </c>
      <c r="U5222" s="53">
        <v>0.29905933320871364</v>
      </c>
      <c r="V5222" s="53">
        <v>148.56775326713617</v>
      </c>
      <c r="W5222" s="53">
        <v>93.416448029610905</v>
      </c>
    </row>
    <row r="5223" spans="3:23" x14ac:dyDescent="0.25">
      <c r="C5223" s="70">
        <v>0</v>
      </c>
      <c r="D5223" s="53">
        <v>36</v>
      </c>
      <c r="E5223" s="53">
        <v>40</v>
      </c>
      <c r="F5223" s="53">
        <v>19.592000000000002</v>
      </c>
      <c r="G5223" s="53">
        <v>0.38282074674438793</v>
      </c>
      <c r="H5223" s="53">
        <v>0.9</v>
      </c>
      <c r="I5223" s="53">
        <v>0.6428571428571429</v>
      </c>
      <c r="J5223" s="53">
        <v>6.7702750025730758</v>
      </c>
      <c r="K5223" s="53">
        <v>101</v>
      </c>
      <c r="L5223" s="53">
        <v>90.944444444444443</v>
      </c>
      <c r="M5223" s="53">
        <v>32.453968253968249</v>
      </c>
      <c r="N5223" s="53">
        <v>5.6968384437307193</v>
      </c>
      <c r="O5223" s="53">
        <v>-3.5527020376475212E-2</v>
      </c>
      <c r="P5223" s="53">
        <v>1.9405245324098017</v>
      </c>
      <c r="Q5223" s="53">
        <v>35.71875</v>
      </c>
      <c r="R5223" s="53">
        <v>0.85730101874358711</v>
      </c>
      <c r="S5223" s="53">
        <v>4.1835423624332302</v>
      </c>
      <c r="T5223" s="53">
        <v>1.611328125E-2</v>
      </c>
      <c r="U5223" s="53">
        <v>0.22296739718614716</v>
      </c>
      <c r="V5223" s="53">
        <v>7.1802197428460053</v>
      </c>
      <c r="W5223" s="53">
        <v>6.6332495807108005</v>
      </c>
    </row>
    <row r="5224" spans="3:23" x14ac:dyDescent="0.25">
      <c r="C5224" s="70">
        <v>0</v>
      </c>
      <c r="D5224" s="53">
        <v>81</v>
      </c>
      <c r="E5224" s="53">
        <v>86</v>
      </c>
      <c r="F5224" s="53">
        <v>30.731999999999999</v>
      </c>
      <c r="G5224" s="53">
        <v>0.74017071987456551</v>
      </c>
      <c r="H5224" s="53">
        <v>0.94186046511627908</v>
      </c>
      <c r="I5224" s="53">
        <v>0.69230769230769229</v>
      </c>
      <c r="J5224" s="53">
        <v>10.155412503859614</v>
      </c>
      <c r="K5224" s="53">
        <v>145</v>
      </c>
      <c r="L5224" s="53">
        <v>112.32098765432099</v>
      </c>
      <c r="M5224" s="53">
        <v>271.04567901234566</v>
      </c>
      <c r="N5224" s="53">
        <v>16.463464975889664</v>
      </c>
      <c r="O5224" s="53">
        <v>9.9134680903268366E-2</v>
      </c>
      <c r="P5224" s="53">
        <v>2.0788610239641985</v>
      </c>
      <c r="Q5224" s="53">
        <v>76.476923076923114</v>
      </c>
      <c r="R5224" s="53">
        <v>0.95039941519536597</v>
      </c>
      <c r="S5224" s="53">
        <v>5.2282561755104542</v>
      </c>
      <c r="T5224" s="53">
        <v>7.8106508875739481E-3</v>
      </c>
      <c r="U5224" s="53">
        <v>0.18624189393866689</v>
      </c>
      <c r="V5224" s="53">
        <v>12.472908516360521</v>
      </c>
      <c r="W5224" s="53">
        <v>8.3870206148958708</v>
      </c>
    </row>
    <row r="5225" spans="3:23" x14ac:dyDescent="0.25">
      <c r="C5225" s="70">
        <v>0</v>
      </c>
      <c r="D5225" s="53">
        <v>91</v>
      </c>
      <c r="E5225" s="53">
        <v>96</v>
      </c>
      <c r="F5225" s="53">
        <v>32.972999999999999</v>
      </c>
      <c r="G5225" s="53">
        <v>0.78140142505385435</v>
      </c>
      <c r="H5225" s="53">
        <v>0.94791666666666663</v>
      </c>
      <c r="I5225" s="53">
        <v>0.72222222222222221</v>
      </c>
      <c r="J5225" s="53">
        <v>10.764051215546115</v>
      </c>
      <c r="K5225" s="53">
        <v>146</v>
      </c>
      <c r="L5225" s="53">
        <v>112.03296703296704</v>
      </c>
      <c r="M5225" s="53">
        <v>370.67667887667903</v>
      </c>
      <c r="N5225" s="53">
        <v>19.252965456694692</v>
      </c>
      <c r="O5225" s="53">
        <v>0.14638979211457231</v>
      </c>
      <c r="P5225" s="53">
        <v>1.7363686401829577</v>
      </c>
      <c r="Q5225" s="53">
        <v>75.399999999999963</v>
      </c>
      <c r="R5225" s="53">
        <v>0.95480301272913359</v>
      </c>
      <c r="S5225" s="53">
        <v>5.5676971124884274</v>
      </c>
      <c r="T5225" s="53">
        <v>7.5510204081632552E-3</v>
      </c>
      <c r="U5225" s="53">
        <v>0.16901723902663734</v>
      </c>
      <c r="V5225" s="53">
        <v>13.722256548971814</v>
      </c>
      <c r="W5225" s="53">
        <v>8.563081854850731</v>
      </c>
    </row>
    <row r="5226" spans="3:23" x14ac:dyDescent="0.25">
      <c r="C5226" s="70">
        <v>0</v>
      </c>
      <c r="D5226" s="53">
        <v>305</v>
      </c>
      <c r="E5226" s="53">
        <v>325</v>
      </c>
      <c r="F5226" s="53">
        <v>73.149000000000001</v>
      </c>
      <c r="G5226" s="53">
        <v>0.94029042932101448</v>
      </c>
      <c r="H5226" s="53">
        <v>0.93846153846153846</v>
      </c>
      <c r="I5226" s="53">
        <v>0.77020202020202022</v>
      </c>
      <c r="J5226" s="53">
        <v>19.706294962377491</v>
      </c>
      <c r="K5226" s="53">
        <v>207</v>
      </c>
      <c r="L5226" s="53">
        <v>135.08852459016393</v>
      </c>
      <c r="M5226" s="53">
        <v>1169.5941113028464</v>
      </c>
      <c r="N5226" s="53">
        <v>34.19932910603432</v>
      </c>
      <c r="O5226" s="53">
        <v>0.21788217486743386</v>
      </c>
      <c r="P5226" s="53">
        <v>1.9622786396903045</v>
      </c>
      <c r="Q5226" s="53">
        <v>52.855477855477858</v>
      </c>
      <c r="R5226" s="53">
        <v>0.98908655753187136</v>
      </c>
      <c r="S5226" s="53">
        <v>6.5595692056158104</v>
      </c>
      <c r="T5226" s="53">
        <v>2.8417580865133236E-3</v>
      </c>
      <c r="U5226" s="53">
        <v>0.2609111409474939</v>
      </c>
      <c r="V5226" s="53">
        <v>34.171354653954374</v>
      </c>
      <c r="W5226" s="53">
        <v>11.631012993025223</v>
      </c>
    </row>
    <row r="5227" spans="3:23" x14ac:dyDescent="0.25">
      <c r="C5227" s="70">
        <v>0</v>
      </c>
      <c r="D5227" s="53">
        <v>106</v>
      </c>
      <c r="E5227" s="53">
        <v>116</v>
      </c>
      <c r="F5227" s="53">
        <v>39.747</v>
      </c>
      <c r="G5227" s="53">
        <v>0.89747454998349652</v>
      </c>
      <c r="H5227" s="53">
        <v>0.91379310344827591</v>
      </c>
      <c r="I5227" s="53">
        <v>0.50961538461538458</v>
      </c>
      <c r="J5227" s="53">
        <v>11.617374563210367</v>
      </c>
      <c r="K5227" s="53">
        <v>144</v>
      </c>
      <c r="L5227" s="53">
        <v>107.63207547169812</v>
      </c>
      <c r="M5227" s="53">
        <v>250.6157232704403</v>
      </c>
      <c r="N5227" s="53">
        <v>15.830847206338651</v>
      </c>
      <c r="O5227" s="53">
        <v>0.50460410091845265</v>
      </c>
      <c r="P5227" s="53">
        <v>2.2761717437975837</v>
      </c>
      <c r="Q5227" s="53">
        <v>64.151785714285708</v>
      </c>
      <c r="R5227" s="53">
        <v>0.96696480530005069</v>
      </c>
      <c r="S5227" s="53">
        <v>5.3073777433823928</v>
      </c>
      <c r="T5227" s="53">
        <v>4.8230229591836498E-3</v>
      </c>
      <c r="U5227" s="53">
        <v>0.2016215256498867</v>
      </c>
      <c r="V5227" s="53">
        <v>17.7594892582066</v>
      </c>
      <c r="W5227" s="53">
        <v>7.8331112332595341</v>
      </c>
    </row>
    <row r="5228" spans="3:23" x14ac:dyDescent="0.25">
      <c r="C5228" s="70">
        <v>0</v>
      </c>
      <c r="D5228" s="53">
        <v>6036</v>
      </c>
      <c r="E5228" s="53">
        <v>9877</v>
      </c>
      <c r="F5228" s="53">
        <v>636.88900000000001</v>
      </c>
      <c r="G5228" s="53">
        <v>0.77539600201198455</v>
      </c>
      <c r="H5228" s="53">
        <v>0.61111673585096693</v>
      </c>
      <c r="I5228" s="53">
        <v>0.46189164370982555</v>
      </c>
      <c r="J5228" s="53">
        <v>87.665693928819394</v>
      </c>
      <c r="K5228" s="53">
        <v>255</v>
      </c>
      <c r="L5228" s="53">
        <v>130.77518223989398</v>
      </c>
      <c r="M5228" s="53">
        <v>1232.4361097430894</v>
      </c>
      <c r="N5228" s="53">
        <v>35.106069414605351</v>
      </c>
      <c r="O5228" s="53">
        <v>0.75469174073637424</v>
      </c>
      <c r="P5228" s="53">
        <v>3.1242356519982408</v>
      </c>
      <c r="Q5228" s="53">
        <v>39.913787878787303</v>
      </c>
      <c r="R5228" s="53">
        <v>0.99200400580584225</v>
      </c>
      <c r="S5228" s="53">
        <v>6.9499885527549399</v>
      </c>
      <c r="T5228" s="53">
        <v>4.4322773186408201E-4</v>
      </c>
      <c r="U5228" s="53">
        <v>0.29571037823669472</v>
      </c>
      <c r="V5228" s="53">
        <v>144.9344328696792</v>
      </c>
      <c r="W5228" s="53">
        <v>91.522512818878099</v>
      </c>
    </row>
    <row r="5229" spans="3:23" x14ac:dyDescent="0.25">
      <c r="C5229" s="70">
        <v>0</v>
      </c>
      <c r="D5229" s="53">
        <v>215</v>
      </c>
      <c r="E5229" s="53">
        <v>220</v>
      </c>
      <c r="F5229" s="53">
        <v>49.919000000000004</v>
      </c>
      <c r="G5229" s="53">
        <v>0.65465130218077672</v>
      </c>
      <c r="H5229" s="53">
        <v>0.97727272727272729</v>
      </c>
      <c r="I5229" s="53">
        <v>0.75438596491228072</v>
      </c>
      <c r="J5229" s="53">
        <v>16.545286401814263</v>
      </c>
      <c r="K5229" s="53">
        <v>202</v>
      </c>
      <c r="L5229" s="53">
        <v>127.18604651162791</v>
      </c>
      <c r="M5229" s="53">
        <v>1128.9371875679199</v>
      </c>
      <c r="N5229" s="53">
        <v>33.599660527569618</v>
      </c>
      <c r="O5229" s="53">
        <v>0.59893824394163631</v>
      </c>
      <c r="P5229" s="53">
        <v>2.2475982516622328</v>
      </c>
      <c r="Q5229" s="53">
        <v>136.4366666666667</v>
      </c>
      <c r="R5229" s="53">
        <v>0.95742172327515507</v>
      </c>
      <c r="S5229" s="53">
        <v>6.3215851333752671</v>
      </c>
      <c r="T5229" s="53">
        <v>3.6888888888888765E-3</v>
      </c>
      <c r="U5229" s="53">
        <v>0.15675027020286808</v>
      </c>
      <c r="V5229" s="53">
        <v>19.103631071460661</v>
      </c>
      <c r="W5229" s="53">
        <v>14.441026886308926</v>
      </c>
    </row>
    <row r="5230" spans="3:23" x14ac:dyDescent="0.25">
      <c r="C5230" s="70">
        <v>0</v>
      </c>
      <c r="D5230" s="53">
        <v>83</v>
      </c>
      <c r="E5230" s="53">
        <v>89</v>
      </c>
      <c r="F5230" s="53">
        <v>31.104000000000003</v>
      </c>
      <c r="G5230" s="53">
        <v>0.74780596492674956</v>
      </c>
      <c r="H5230" s="53">
        <v>0.93258426966292129</v>
      </c>
      <c r="I5230" s="53">
        <v>0.70940170940170943</v>
      </c>
      <c r="J5230" s="53">
        <v>10.280023453913834</v>
      </c>
      <c r="K5230" s="53">
        <v>140</v>
      </c>
      <c r="L5230" s="53">
        <v>108.5421686746988</v>
      </c>
      <c r="M5230" s="53">
        <v>253.27563914193357</v>
      </c>
      <c r="N5230" s="53">
        <v>15.914636004066621</v>
      </c>
      <c r="O5230" s="53">
        <v>0.23682489758563066</v>
      </c>
      <c r="P5230" s="53">
        <v>2.0712698174824484</v>
      </c>
      <c r="Q5230" s="53">
        <v>62.284615384615421</v>
      </c>
      <c r="R5230" s="53">
        <v>0.95833128728698902</v>
      </c>
      <c r="S5230" s="53">
        <v>5.4830020817408096</v>
      </c>
      <c r="T5230" s="53">
        <v>7.9289940828402208E-3</v>
      </c>
      <c r="U5230" s="53">
        <v>0.21578194555570096</v>
      </c>
      <c r="V5230" s="53">
        <v>12.724103333584303</v>
      </c>
      <c r="W5230" s="53">
        <v>8.4477528819267302</v>
      </c>
    </row>
    <row r="5231" spans="3:23" x14ac:dyDescent="0.25">
      <c r="C5231" s="70">
        <v>0</v>
      </c>
      <c r="D5231" s="53">
        <v>81</v>
      </c>
      <c r="E5231" s="53">
        <v>85</v>
      </c>
      <c r="F5231" s="53">
        <v>30.731999999999999</v>
      </c>
      <c r="G5231" s="53">
        <v>0.74017071987456551</v>
      </c>
      <c r="H5231" s="53">
        <v>0.95294117647058818</v>
      </c>
      <c r="I5231" s="53">
        <v>0.69230769230769229</v>
      </c>
      <c r="J5231" s="53">
        <v>10.155412503859614</v>
      </c>
      <c r="K5231" s="53">
        <v>145</v>
      </c>
      <c r="L5231" s="53">
        <v>108.91358024691358</v>
      </c>
      <c r="M5231" s="53">
        <v>366.37993827160489</v>
      </c>
      <c r="N5231" s="53">
        <v>19.141053739844232</v>
      </c>
      <c r="O5231" s="53">
        <v>0.32967344373311913</v>
      </c>
      <c r="P5231" s="53">
        <v>1.877521990258384</v>
      </c>
      <c r="Q5231" s="53">
        <v>78.223076923076945</v>
      </c>
      <c r="R5231" s="53">
        <v>0.95063990332809745</v>
      </c>
      <c r="S5231" s="53">
        <v>5.4925760463032542</v>
      </c>
      <c r="T5231" s="53">
        <v>8.4023668639053098E-3</v>
      </c>
      <c r="U5231" s="53">
        <v>0.19070368889135261</v>
      </c>
      <c r="V5231" s="53">
        <v>12.472908516360521</v>
      </c>
      <c r="W5231" s="53">
        <v>8.3870206148958708</v>
      </c>
    </row>
    <row r="5232" spans="3:23" x14ac:dyDescent="0.25">
      <c r="C5232" s="70">
        <v>0</v>
      </c>
      <c r="D5232" s="53">
        <v>306</v>
      </c>
      <c r="E5232" s="53">
        <v>324</v>
      </c>
      <c r="F5232" s="53">
        <v>72.230999999999995</v>
      </c>
      <c r="G5232" s="53">
        <v>0.93687929868415365</v>
      </c>
      <c r="H5232" s="53">
        <v>0.94444444444444442</v>
      </c>
      <c r="I5232" s="53">
        <v>0.77272727272727271</v>
      </c>
      <c r="J5232" s="53">
        <v>19.738573927438622</v>
      </c>
      <c r="K5232" s="53">
        <v>185</v>
      </c>
      <c r="L5232" s="53">
        <v>129.72549019607843</v>
      </c>
      <c r="M5232" s="53">
        <v>928.93423336547664</v>
      </c>
      <c r="N5232" s="53">
        <v>30.47842242251847</v>
      </c>
      <c r="O5232" s="53">
        <v>0.16220464536622303</v>
      </c>
      <c r="P5232" s="53">
        <v>1.7759770986858834</v>
      </c>
      <c r="Q5232" s="53">
        <v>42.61305361305363</v>
      </c>
      <c r="R5232" s="53">
        <v>0.98861720331855119</v>
      </c>
      <c r="S5232" s="53">
        <v>6.360082863179386</v>
      </c>
      <c r="T5232" s="53">
        <v>2.9069609489189826E-3</v>
      </c>
      <c r="U5232" s="53">
        <v>0.31948606314770289</v>
      </c>
      <c r="V5232" s="53">
        <v>33.587325198783653</v>
      </c>
      <c r="W5232" s="53">
        <v>11.743907062356939</v>
      </c>
    </row>
    <row r="5233" spans="3:23" x14ac:dyDescent="0.25">
      <c r="C5233" s="70">
        <v>0</v>
      </c>
      <c r="D5233" s="53">
        <v>109</v>
      </c>
      <c r="E5233" s="53">
        <v>118</v>
      </c>
      <c r="F5233" s="53">
        <v>38.985999999999997</v>
      </c>
      <c r="G5233" s="53">
        <v>0.86794697388643061</v>
      </c>
      <c r="H5233" s="53">
        <v>0.92372881355932202</v>
      </c>
      <c r="I5233" s="53">
        <v>0.56770833333333337</v>
      </c>
      <c r="J5233" s="53">
        <v>11.780624362746346</v>
      </c>
      <c r="K5233" s="53">
        <v>149</v>
      </c>
      <c r="L5233" s="53">
        <v>107.57798165137615</v>
      </c>
      <c r="M5233" s="53">
        <v>327.63506625891932</v>
      </c>
      <c r="N5233" s="53">
        <v>18.100692424847161</v>
      </c>
      <c r="O5233" s="53">
        <v>0.52362931565198823</v>
      </c>
      <c r="P5233" s="53">
        <v>2.2629091310901144</v>
      </c>
      <c r="Q5233" s="53">
        <v>62.432692307692314</v>
      </c>
      <c r="R5233" s="53">
        <v>0.96789018232039437</v>
      </c>
      <c r="S5233" s="53">
        <v>5.3892507236411635</v>
      </c>
      <c r="T5233" s="53">
        <v>5.1312869822485313E-3</v>
      </c>
      <c r="U5233" s="53">
        <v>0.21077048736833787</v>
      </c>
      <c r="V5233" s="53">
        <v>16.894077605730555</v>
      </c>
      <c r="W5233" s="53">
        <v>8.3905597732846857</v>
      </c>
    </row>
    <row r="5234" spans="3:23" x14ac:dyDescent="0.25">
      <c r="C5234" s="70">
        <v>0</v>
      </c>
      <c r="D5234" s="53">
        <v>5911</v>
      </c>
      <c r="E5234" s="53">
        <v>9451</v>
      </c>
      <c r="F5234" s="53">
        <v>630.07399999999996</v>
      </c>
      <c r="G5234" s="53">
        <v>0.7772766100658034</v>
      </c>
      <c r="H5234" s="53">
        <v>0.62543646175007939</v>
      </c>
      <c r="I5234" s="53">
        <v>0.4837152209492635</v>
      </c>
      <c r="J5234" s="53">
        <v>86.753207139157382</v>
      </c>
      <c r="K5234" s="53">
        <v>255</v>
      </c>
      <c r="L5234" s="53">
        <v>131.7313483336153</v>
      </c>
      <c r="M5234" s="53">
        <v>1385.5119088246713</v>
      </c>
      <c r="N5234" s="53">
        <v>37.222465109456024</v>
      </c>
      <c r="O5234" s="53">
        <v>0.88096289257819993</v>
      </c>
      <c r="P5234" s="53">
        <v>3.4282654967018757</v>
      </c>
      <c r="Q5234" s="53">
        <v>42.030769230769266</v>
      </c>
      <c r="R5234" s="53">
        <v>0.99197046347297801</v>
      </c>
      <c r="S5234" s="53">
        <v>6.9887541113142806</v>
      </c>
      <c r="T5234" s="53">
        <v>4.306249897556558E-4</v>
      </c>
      <c r="U5234" s="53">
        <v>0.29124346705189741</v>
      </c>
      <c r="V5234" s="53">
        <v>142.35295486974067</v>
      </c>
      <c r="W5234" s="53">
        <v>89.56264546650992</v>
      </c>
    </row>
    <row r="5235" spans="3:23" x14ac:dyDescent="0.25">
      <c r="C5235" s="70">
        <v>0</v>
      </c>
      <c r="D5235" s="53">
        <v>214</v>
      </c>
      <c r="E5235" s="53">
        <v>222</v>
      </c>
      <c r="F5235" s="53">
        <v>50.571999999999996</v>
      </c>
      <c r="G5235" s="53">
        <v>0.66413740996523485</v>
      </c>
      <c r="H5235" s="53">
        <v>0.963963963963964</v>
      </c>
      <c r="I5235" s="53">
        <v>0.75087719298245614</v>
      </c>
      <c r="J5235" s="53">
        <v>16.506764146050092</v>
      </c>
      <c r="K5235" s="53">
        <v>195</v>
      </c>
      <c r="L5235" s="53">
        <v>120.4392523364486</v>
      </c>
      <c r="M5235" s="53">
        <v>916.01272432100393</v>
      </c>
      <c r="N5235" s="53">
        <v>30.265702111813034</v>
      </c>
      <c r="O5235" s="53">
        <v>0.73632390203199616</v>
      </c>
      <c r="P5235" s="53">
        <v>2.5015432359015963</v>
      </c>
      <c r="Q5235" s="53">
        <v>120.47333333333333</v>
      </c>
      <c r="R5235" s="53">
        <v>0.95146456856913786</v>
      </c>
      <c r="S5235" s="53">
        <v>6.2206482814265174</v>
      </c>
      <c r="T5235" s="53">
        <v>3.6666666666666549E-3</v>
      </c>
      <c r="U5235" s="53">
        <v>0.17914102887</v>
      </c>
      <c r="V5235" s="53">
        <v>19.175509798982731</v>
      </c>
      <c r="W5235" s="53">
        <v>14.33581299405013</v>
      </c>
    </row>
    <row r="5236" spans="3:23" x14ac:dyDescent="0.25">
      <c r="C5236" s="70">
        <v>0</v>
      </c>
      <c r="D5236" s="53">
        <v>49</v>
      </c>
      <c r="E5236" s="53">
        <v>53</v>
      </c>
      <c r="F5236" s="53">
        <v>22.685000000000002</v>
      </c>
      <c r="G5236" s="53">
        <v>0.43919593041394511</v>
      </c>
      <c r="H5236" s="53">
        <v>0.92452830188679247</v>
      </c>
      <c r="I5236" s="53">
        <v>0.68055555555555558</v>
      </c>
      <c r="J5236" s="53">
        <v>7.8986541696685881</v>
      </c>
      <c r="K5236" s="53">
        <v>127</v>
      </c>
      <c r="L5236" s="53">
        <v>106.18367346938776</v>
      </c>
      <c r="M5236" s="53">
        <v>147.36139455782316</v>
      </c>
      <c r="N5236" s="53">
        <v>12.13925016456219</v>
      </c>
      <c r="O5236" s="53">
        <v>-0.21393166608226777</v>
      </c>
      <c r="P5236" s="53">
        <v>2.1658937103384632</v>
      </c>
      <c r="Q5236" s="53">
        <v>40.358024691358025</v>
      </c>
      <c r="R5236" s="53">
        <v>0.94615408407063373</v>
      </c>
      <c r="S5236" s="53">
        <v>4.9816578031222729</v>
      </c>
      <c r="T5236" s="53">
        <v>1.265051059289741E-2</v>
      </c>
      <c r="U5236" s="53">
        <v>0.20148550009661118</v>
      </c>
      <c r="V5236" s="53">
        <v>8.4402427849180874</v>
      </c>
      <c r="W5236" s="53">
        <v>7.5826407197637122</v>
      </c>
    </row>
    <row r="5237" spans="3:23" x14ac:dyDescent="0.25">
      <c r="C5237" s="70">
        <v>0</v>
      </c>
      <c r="D5237" s="53">
        <v>72</v>
      </c>
      <c r="E5237" s="53">
        <v>79</v>
      </c>
      <c r="F5237" s="53">
        <v>30.459</v>
      </c>
      <c r="G5237" s="53">
        <v>0.82792394812628101</v>
      </c>
      <c r="H5237" s="53">
        <v>0.91139240506329111</v>
      </c>
      <c r="I5237" s="53">
        <v>0.61538461538461542</v>
      </c>
      <c r="J5237" s="53">
        <v>9.5746147296343835</v>
      </c>
      <c r="K5237" s="53">
        <v>126</v>
      </c>
      <c r="L5237" s="53">
        <v>104.125</v>
      </c>
      <c r="M5237" s="53">
        <v>154.78697183098592</v>
      </c>
      <c r="N5237" s="53">
        <v>12.441341239230837</v>
      </c>
      <c r="O5237" s="53">
        <v>1.5891298107538469E-2</v>
      </c>
      <c r="P5237" s="53">
        <v>1.8799469331284675</v>
      </c>
      <c r="Q5237" s="53">
        <v>45.400000000000013</v>
      </c>
      <c r="R5237" s="53">
        <v>0.95649621050827294</v>
      </c>
      <c r="S5237" s="53">
        <v>5.0222973558438291</v>
      </c>
      <c r="T5237" s="53">
        <v>7.9289940828402208E-3</v>
      </c>
      <c r="U5237" s="53">
        <v>0.20587796818566031</v>
      </c>
      <c r="V5237" s="53">
        <v>12.985176424823671</v>
      </c>
      <c r="W5237" s="53">
        <v>7.2826113300178905</v>
      </c>
    </row>
    <row r="5238" spans="3:23" x14ac:dyDescent="0.25">
      <c r="C5238" s="70">
        <v>0</v>
      </c>
      <c r="D5238" s="53">
        <v>303</v>
      </c>
      <c r="E5238" s="53">
        <v>319</v>
      </c>
      <c r="F5238" s="53">
        <v>73.728000000000009</v>
      </c>
      <c r="G5238" s="53">
        <v>0.94306695910532756</v>
      </c>
      <c r="H5238" s="53">
        <v>0.94984326018808773</v>
      </c>
      <c r="I5238" s="53">
        <v>0.83471074380165289</v>
      </c>
      <c r="J5238" s="53">
        <v>19.641577891166339</v>
      </c>
      <c r="K5238" s="53">
        <v>195</v>
      </c>
      <c r="L5238" s="53">
        <v>125.58085808580859</v>
      </c>
      <c r="M5238" s="53">
        <v>866.27075820164748</v>
      </c>
      <c r="N5238" s="53">
        <v>29.432477948715896</v>
      </c>
      <c r="O5238" s="53">
        <v>0.29288010358747557</v>
      </c>
      <c r="P5238" s="53">
        <v>2.0646210979142436</v>
      </c>
      <c r="Q5238" s="53">
        <v>54.419191919192052</v>
      </c>
      <c r="R5238" s="53">
        <v>0.9800271900747467</v>
      </c>
      <c r="S5238" s="53">
        <v>6.4184559375023413</v>
      </c>
      <c r="T5238" s="53">
        <v>2.9588817467605436E-3</v>
      </c>
      <c r="U5238" s="53">
        <v>0.26924251960195805</v>
      </c>
      <c r="V5238" s="53">
        <v>34.322112142165366</v>
      </c>
      <c r="W5238" s="53">
        <v>11.415635144787805</v>
      </c>
    </row>
    <row r="5239" spans="3:23" x14ac:dyDescent="0.25">
      <c r="C5239" s="70">
        <v>0</v>
      </c>
      <c r="D5239" s="53">
        <v>117</v>
      </c>
      <c r="E5239" s="53">
        <v>125</v>
      </c>
      <c r="F5239" s="53">
        <v>39.730000000000004</v>
      </c>
      <c r="G5239" s="53">
        <v>0.86052800623543335</v>
      </c>
      <c r="H5239" s="53">
        <v>0.93600000000000005</v>
      </c>
      <c r="I5239" s="53">
        <v>0.62566844919786091</v>
      </c>
      <c r="J5239" s="53">
        <v>12.205286835384658</v>
      </c>
      <c r="K5239" s="53">
        <v>144</v>
      </c>
      <c r="L5239" s="53">
        <v>106.24786324786325</v>
      </c>
      <c r="M5239" s="53">
        <v>321.91217211906888</v>
      </c>
      <c r="N5239" s="53">
        <v>17.941911049803721</v>
      </c>
      <c r="O5239" s="53">
        <v>0.52977774700449454</v>
      </c>
      <c r="P5239" s="53">
        <v>2.114528047046397</v>
      </c>
      <c r="Q5239" s="53">
        <v>52.666666666666735</v>
      </c>
      <c r="R5239" s="53">
        <v>0.97030283034630482</v>
      </c>
      <c r="S5239" s="53">
        <v>5.4679091436048415</v>
      </c>
      <c r="T5239" s="53">
        <v>5.238369857747025E-3</v>
      </c>
      <c r="U5239" s="53">
        <v>0.21495193860029468</v>
      </c>
      <c r="V5239" s="53">
        <v>17.232559755289309</v>
      </c>
      <c r="W5239" s="53">
        <v>8.7783199048383675</v>
      </c>
    </row>
    <row r="5240" spans="3:23" x14ac:dyDescent="0.25">
      <c r="C5240" s="70">
        <v>0</v>
      </c>
      <c r="D5240" s="53">
        <v>5626</v>
      </c>
      <c r="E5240" s="53">
        <v>8853</v>
      </c>
      <c r="F5240" s="53">
        <v>615.74199999999996</v>
      </c>
      <c r="G5240" s="53">
        <v>0.78050044605973679</v>
      </c>
      <c r="H5240" s="53">
        <v>0.63549079408110243</v>
      </c>
      <c r="I5240" s="53">
        <v>0.51557917888563054</v>
      </c>
      <c r="J5240" s="53">
        <v>84.635959725639225</v>
      </c>
      <c r="K5240" s="53">
        <v>255</v>
      </c>
      <c r="L5240" s="53">
        <v>135.58833985069322</v>
      </c>
      <c r="M5240" s="53">
        <v>1562.4623280167523</v>
      </c>
      <c r="N5240" s="53">
        <v>39.527994232148338</v>
      </c>
      <c r="O5240" s="53">
        <v>0.84146708228876377</v>
      </c>
      <c r="P5240" s="53">
        <v>3.1702306727390122</v>
      </c>
      <c r="Q5240" s="53">
        <v>45.957412105835289</v>
      </c>
      <c r="R5240" s="53">
        <v>0.99198405571180859</v>
      </c>
      <c r="S5240" s="53">
        <v>7.0560362347245906</v>
      </c>
      <c r="T5240" s="53">
        <v>4.4168276716972043E-4</v>
      </c>
      <c r="U5240" s="53">
        <v>0.29030016908563361</v>
      </c>
      <c r="V5240" s="53">
        <v>139.06255156819492</v>
      </c>
      <c r="W5240" s="53">
        <v>86.93568053181167</v>
      </c>
    </row>
    <row r="5241" spans="3:23" x14ac:dyDescent="0.25">
      <c r="C5241" s="70">
        <v>0</v>
      </c>
      <c r="D5241" s="53">
        <v>216</v>
      </c>
      <c r="E5241" s="53">
        <v>224</v>
      </c>
      <c r="F5241" s="53">
        <v>50.943999999999996</v>
      </c>
      <c r="G5241" s="53">
        <v>0.72330966621513648</v>
      </c>
      <c r="H5241" s="53">
        <v>0.9642857142857143</v>
      </c>
      <c r="I5241" s="53">
        <v>0.77142857142857146</v>
      </c>
      <c r="J5241" s="53">
        <v>16.583719174624104</v>
      </c>
      <c r="K5241" s="53">
        <v>162</v>
      </c>
      <c r="L5241" s="53">
        <v>110.37037037037037</v>
      </c>
      <c r="M5241" s="53">
        <v>426.33660637381558</v>
      </c>
      <c r="N5241" s="53">
        <v>20.647920146441276</v>
      </c>
      <c r="O5241" s="53">
        <v>0.83215729844580022</v>
      </c>
      <c r="P5241" s="53">
        <v>2.8344659039111044</v>
      </c>
      <c r="Q5241" s="53">
        <v>82.363945578231224</v>
      </c>
      <c r="R5241" s="53">
        <v>0.94229711539551431</v>
      </c>
      <c r="S5241" s="53">
        <v>5.8314350606345071</v>
      </c>
      <c r="T5241" s="53">
        <v>4.0492387431162701E-3</v>
      </c>
      <c r="U5241" s="53">
        <v>0.2092404571704185</v>
      </c>
      <c r="V5241" s="53">
        <v>20.063475944677204</v>
      </c>
      <c r="W5241" s="53">
        <v>13.854307772462736</v>
      </c>
    </row>
    <row r="5242" spans="3:23" x14ac:dyDescent="0.25">
      <c r="C5242" s="70">
        <v>0</v>
      </c>
      <c r="D5242" s="53">
        <v>36</v>
      </c>
      <c r="E5242" s="53">
        <v>40</v>
      </c>
      <c r="F5242" s="53">
        <v>19.592000000000002</v>
      </c>
      <c r="G5242" s="53">
        <v>0.38282074674438793</v>
      </c>
      <c r="H5242" s="53">
        <v>0.9</v>
      </c>
      <c r="I5242" s="53">
        <v>0.6428571428571429</v>
      </c>
      <c r="J5242" s="53">
        <v>6.7702750025730758</v>
      </c>
      <c r="K5242" s="53">
        <v>114</v>
      </c>
      <c r="L5242" s="53">
        <v>99.027777777777771</v>
      </c>
      <c r="M5242" s="53">
        <v>66.713492063492069</v>
      </c>
      <c r="N5242" s="53">
        <v>8.1678327641726405</v>
      </c>
      <c r="O5242" s="53">
        <v>1.8102620890181814E-2</v>
      </c>
      <c r="P5242" s="53">
        <v>2.1670562528201858</v>
      </c>
      <c r="Q5242" s="53">
        <v>53.203125</v>
      </c>
      <c r="R5242" s="53">
        <v>0.88850325619684145</v>
      </c>
      <c r="S5242" s="53">
        <v>4.5588138903312005</v>
      </c>
      <c r="T5242" s="53">
        <v>1.7578125E-2</v>
      </c>
      <c r="U5242" s="53">
        <v>0.17590560481185477</v>
      </c>
      <c r="V5242" s="53">
        <v>7.1802197428460053</v>
      </c>
      <c r="W5242" s="53">
        <v>6.6332495807108005</v>
      </c>
    </row>
    <row r="5243" spans="3:23" x14ac:dyDescent="0.25">
      <c r="C5243" s="70">
        <v>0</v>
      </c>
      <c r="D5243" s="53">
        <v>57</v>
      </c>
      <c r="E5243" s="53">
        <v>64</v>
      </c>
      <c r="F5243" s="53">
        <v>26.902999999999999</v>
      </c>
      <c r="G5243" s="53">
        <v>0.78779219202882644</v>
      </c>
      <c r="H5243" s="53">
        <v>0.890625</v>
      </c>
      <c r="I5243" s="53">
        <v>0.5757575757575758</v>
      </c>
      <c r="J5243" s="53">
        <v>8.5190758917798277</v>
      </c>
      <c r="K5243" s="53">
        <v>130</v>
      </c>
      <c r="L5243" s="53">
        <v>104.80701754385964</v>
      </c>
      <c r="M5243" s="53">
        <v>172.19423558897242</v>
      </c>
      <c r="N5243" s="53">
        <v>13.12228012157081</v>
      </c>
      <c r="O5243" s="53">
        <v>0.13096724077108132</v>
      </c>
      <c r="P5243" s="53">
        <v>1.8817272327065961</v>
      </c>
      <c r="Q5243" s="53">
        <v>70.063636363636348</v>
      </c>
      <c r="R5243" s="53">
        <v>0.94266221468243283</v>
      </c>
      <c r="S5243" s="53">
        <v>4.9027224701532681</v>
      </c>
      <c r="T5243" s="53">
        <v>9.4214876033057622E-3</v>
      </c>
      <c r="U5243" s="53">
        <v>0.1699930535893103</v>
      </c>
      <c r="V5243" s="53">
        <v>11.029377497001216</v>
      </c>
      <c r="W5243" s="53">
        <v>6.793447118302514</v>
      </c>
    </row>
    <row r="5244" spans="3:23" x14ac:dyDescent="0.25">
      <c r="C5244" s="70">
        <v>0</v>
      </c>
      <c r="D5244" s="53">
        <v>258</v>
      </c>
      <c r="E5244" s="53">
        <v>277</v>
      </c>
      <c r="F5244" s="53">
        <v>66.715000000000003</v>
      </c>
      <c r="G5244" s="53">
        <v>0.9331373813861199</v>
      </c>
      <c r="H5244" s="53">
        <v>0.93140794223826717</v>
      </c>
      <c r="I5244" s="53">
        <v>0.78181818181818186</v>
      </c>
      <c r="J5244" s="53">
        <v>18.124453165314311</v>
      </c>
      <c r="K5244" s="53">
        <v>167</v>
      </c>
      <c r="L5244" s="53">
        <v>117.65116279069767</v>
      </c>
      <c r="M5244" s="53">
        <v>593.18523210569219</v>
      </c>
      <c r="N5244" s="53">
        <v>24.355394312260522</v>
      </c>
      <c r="O5244" s="53">
        <v>0.25714630565826285</v>
      </c>
      <c r="P5244" s="53">
        <v>1.8159156085766859</v>
      </c>
      <c r="Q5244" s="53">
        <v>35.627777777777787</v>
      </c>
      <c r="R5244" s="53">
        <v>0.98056398532997158</v>
      </c>
      <c r="S5244" s="53">
        <v>6.0815178594096047</v>
      </c>
      <c r="T5244" s="53">
        <v>3.2253086419752872E-3</v>
      </c>
      <c r="U5244" s="53">
        <v>0.29031938054158057</v>
      </c>
      <c r="V5244" s="53">
        <v>30.47728437105382</v>
      </c>
      <c r="W5244" s="53">
        <v>10.957193152460057</v>
      </c>
    </row>
    <row r="5245" spans="3:23" x14ac:dyDescent="0.25">
      <c r="C5245" s="70">
        <v>0</v>
      </c>
      <c r="D5245" s="53">
        <v>107</v>
      </c>
      <c r="E5245" s="53">
        <v>112</v>
      </c>
      <c r="F5245" s="53">
        <v>35.875999999999998</v>
      </c>
      <c r="G5245" s="53">
        <v>0.75504195631747872</v>
      </c>
      <c r="H5245" s="53">
        <v>0.9553571428571429</v>
      </c>
      <c r="I5245" s="53">
        <v>0.71333333333333337</v>
      </c>
      <c r="J5245" s="53">
        <v>11.672044863118991</v>
      </c>
      <c r="K5245" s="53">
        <v>136</v>
      </c>
      <c r="L5245" s="53">
        <v>110.79439252336448</v>
      </c>
      <c r="M5245" s="53">
        <v>211.24034561805678</v>
      </c>
      <c r="N5245" s="53">
        <v>14.534109729118491</v>
      </c>
      <c r="O5245" s="53">
        <v>-2.0868088810161566E-2</v>
      </c>
      <c r="P5245" s="53">
        <v>1.8713429058957554</v>
      </c>
      <c r="Q5245" s="53">
        <v>52.957575757575789</v>
      </c>
      <c r="R5245" s="53">
        <v>0.96023748341466397</v>
      </c>
      <c r="S5245" s="53">
        <v>5.2395031127528755</v>
      </c>
      <c r="T5245" s="53">
        <v>6.7217630853994657E-3</v>
      </c>
      <c r="U5245" s="53">
        <v>0.25072853072853102</v>
      </c>
      <c r="V5245" s="53">
        <v>14.506342093158977</v>
      </c>
      <c r="W5245" s="53">
        <v>9.5114672967060283</v>
      </c>
    </row>
    <row r="5246" spans="3:23" x14ac:dyDescent="0.25">
      <c r="C5246" s="70">
        <v>0</v>
      </c>
      <c r="D5246" s="53">
        <v>5413</v>
      </c>
      <c r="E5246" s="53">
        <v>8647</v>
      </c>
      <c r="F5246" s="53">
        <v>590.52599999999995</v>
      </c>
      <c r="G5246" s="53">
        <v>0.79230854147254848</v>
      </c>
      <c r="H5246" s="53">
        <v>0.62599745576500521</v>
      </c>
      <c r="I5246" s="53">
        <v>0.51356736242884249</v>
      </c>
      <c r="J5246" s="53">
        <v>83.018345295792514</v>
      </c>
      <c r="K5246" s="53">
        <v>255</v>
      </c>
      <c r="L5246" s="53">
        <v>139.73212636246075</v>
      </c>
      <c r="M5246" s="53">
        <v>1703.0738328206874</v>
      </c>
      <c r="N5246" s="53">
        <v>41.268315119722146</v>
      </c>
      <c r="O5246" s="53">
        <v>0.77476448892152683</v>
      </c>
      <c r="P5246" s="53">
        <v>2.8713574842609053</v>
      </c>
      <c r="Q5246" s="53">
        <v>47.218117029257748</v>
      </c>
      <c r="R5246" s="53">
        <v>0.99229897804959877</v>
      </c>
      <c r="S5246" s="53">
        <v>7.1171525626975711</v>
      </c>
      <c r="T5246" s="53">
        <v>4.1169214846846941E-4</v>
      </c>
      <c r="U5246" s="53">
        <v>0.27982266847343767</v>
      </c>
      <c r="V5246" s="53">
        <v>138.11691897112496</v>
      </c>
      <c r="W5246" s="53">
        <v>84.267980706067377</v>
      </c>
    </row>
    <row r="5247" spans="3:23" x14ac:dyDescent="0.25">
      <c r="C5247" s="70">
        <v>0</v>
      </c>
      <c r="D5247" s="53">
        <v>197</v>
      </c>
      <c r="E5247" s="53">
        <v>206</v>
      </c>
      <c r="F5247" s="53">
        <v>48.984000000000002</v>
      </c>
      <c r="G5247" s="53">
        <v>0.70979720271305202</v>
      </c>
      <c r="H5247" s="53">
        <v>0.9563106796116505</v>
      </c>
      <c r="I5247" s="53">
        <v>0.74060150375939848</v>
      </c>
      <c r="J5247" s="53">
        <v>15.837556323903856</v>
      </c>
      <c r="K5247" s="53">
        <v>136</v>
      </c>
      <c r="L5247" s="53">
        <v>102.86294416243655</v>
      </c>
      <c r="M5247" s="53">
        <v>131.05765047135608</v>
      </c>
      <c r="N5247" s="53">
        <v>11.448041337772855</v>
      </c>
      <c r="O5247" s="53">
        <v>0.74299687281283433</v>
      </c>
      <c r="P5247" s="53">
        <v>3.2099180800190612</v>
      </c>
      <c r="Q5247" s="53">
        <v>53.932142857142779</v>
      </c>
      <c r="R5247" s="53">
        <v>0.91709044414384155</v>
      </c>
      <c r="S5247" s="53">
        <v>5.2534604789941168</v>
      </c>
      <c r="T5247" s="53">
        <v>4.3622448979592022E-3</v>
      </c>
      <c r="U5247" s="53">
        <v>0.21661199561409614</v>
      </c>
      <c r="V5247" s="53">
        <v>18.999304058734452</v>
      </c>
      <c r="W5247" s="53">
        <v>13.383225368641515</v>
      </c>
    </row>
    <row r="5248" spans="3:23" x14ac:dyDescent="0.25">
      <c r="C5248" s="70">
        <v>0</v>
      </c>
      <c r="D5248" s="53">
        <v>217</v>
      </c>
      <c r="E5248" s="53">
        <v>229</v>
      </c>
      <c r="F5248" s="53">
        <v>57.469000000000008</v>
      </c>
      <c r="G5248" s="53">
        <v>0.90860275034759108</v>
      </c>
      <c r="H5248" s="53">
        <v>0.94759825327510916</v>
      </c>
      <c r="I5248" s="53">
        <v>0.75874125874125875</v>
      </c>
      <c r="J5248" s="53">
        <v>16.622063085174783</v>
      </c>
      <c r="K5248" s="53">
        <v>157</v>
      </c>
      <c r="L5248" s="53">
        <v>114.09677419354838</v>
      </c>
      <c r="M5248" s="53">
        <v>356.52299880525703</v>
      </c>
      <c r="N5248" s="53">
        <v>18.88181661825093</v>
      </c>
      <c r="O5248" s="53">
        <v>0.20665904177814065</v>
      </c>
      <c r="P5248" s="53">
        <v>2.1106737327900418</v>
      </c>
      <c r="Q5248" s="53">
        <v>33.221153846153825</v>
      </c>
      <c r="R5248" s="53">
        <v>0.97877190555430482</v>
      </c>
      <c r="S5248" s="53">
        <v>5.8624836664721114</v>
      </c>
      <c r="T5248" s="53">
        <v>3.800953320184112E-3</v>
      </c>
      <c r="U5248" s="53">
        <v>0.31063508826517811</v>
      </c>
      <c r="V5248" s="53">
        <v>25.859289065957427</v>
      </c>
      <c r="W5248" s="53">
        <v>10.80042678175611</v>
      </c>
    </row>
    <row r="5249" spans="3:23" x14ac:dyDescent="0.25">
      <c r="C5249" s="70">
        <v>0</v>
      </c>
      <c r="D5249" s="53">
        <v>102</v>
      </c>
      <c r="E5249" s="53">
        <v>109</v>
      </c>
      <c r="F5249" s="53">
        <v>34.957999999999998</v>
      </c>
      <c r="G5249" s="53">
        <v>0.76335289024542996</v>
      </c>
      <c r="H5249" s="53">
        <v>0.93577981651376152</v>
      </c>
      <c r="I5249" s="53">
        <v>0.66233766233766234</v>
      </c>
      <c r="J5249" s="53">
        <v>11.396070970426017</v>
      </c>
      <c r="K5249" s="53">
        <v>132</v>
      </c>
      <c r="L5249" s="53">
        <v>107.64705882352941</v>
      </c>
      <c r="M5249" s="53">
        <v>193.33954571927782</v>
      </c>
      <c r="N5249" s="53">
        <v>13.904659137112201</v>
      </c>
      <c r="O5249" s="53">
        <v>8.4380514856692637E-2</v>
      </c>
      <c r="P5249" s="53">
        <v>1.8377279603304946</v>
      </c>
      <c r="Q5249" s="53">
        <v>51.095238095238095</v>
      </c>
      <c r="R5249" s="53">
        <v>0.96338763220810875</v>
      </c>
      <c r="S5249" s="53">
        <v>5.2383279794731115</v>
      </c>
      <c r="T5249" s="53">
        <v>6.5901360544217578E-3</v>
      </c>
      <c r="U5249" s="53">
        <v>0.1896075650539934</v>
      </c>
      <c r="V5249" s="53">
        <v>14.284442672546312</v>
      </c>
      <c r="W5249" s="53">
        <v>9.2274886520370725</v>
      </c>
    </row>
    <row r="5250" spans="3:23" x14ac:dyDescent="0.25">
      <c r="C5250" s="70">
        <v>0</v>
      </c>
      <c r="D5250" s="53">
        <v>1170</v>
      </c>
      <c r="E5250" s="53">
        <v>2209</v>
      </c>
      <c r="F5250" s="53">
        <v>243.24199999999999</v>
      </c>
      <c r="G5250" s="53">
        <v>0.75247269141433604</v>
      </c>
      <c r="H5250" s="53">
        <v>0.52965142598460846</v>
      </c>
      <c r="I5250" s="53">
        <v>0.4513888888888889</v>
      </c>
      <c r="J5250" s="53">
        <v>38.596505895484121</v>
      </c>
      <c r="K5250" s="53">
        <v>190</v>
      </c>
      <c r="L5250" s="53">
        <v>99.590598290598294</v>
      </c>
      <c r="M5250" s="53">
        <v>1025.188106570741</v>
      </c>
      <c r="N5250" s="53">
        <v>32.018558783473388</v>
      </c>
      <c r="O5250" s="53">
        <v>0.53575426367880119</v>
      </c>
      <c r="P5250" s="53">
        <v>2.4614558431580638</v>
      </c>
      <c r="Q5250" s="53">
        <v>128.07747543461807</v>
      </c>
      <c r="R5250" s="53">
        <v>0.96953928507524689</v>
      </c>
      <c r="S5250" s="53">
        <v>6.7924792428239185</v>
      </c>
      <c r="T5250" s="53">
        <v>1.4814357757883668E-3</v>
      </c>
      <c r="U5250" s="53">
        <v>0.27170166636124304</v>
      </c>
      <c r="V5250" s="53">
        <v>70.607968845139908</v>
      </c>
      <c r="W5250" s="53">
        <v>46.504064026794886</v>
      </c>
    </row>
    <row r="5251" spans="3:23" x14ac:dyDescent="0.25">
      <c r="C5251" s="70">
        <v>0</v>
      </c>
      <c r="D5251" s="53">
        <v>1256</v>
      </c>
      <c r="E5251" s="53">
        <v>1990</v>
      </c>
      <c r="F5251" s="53">
        <v>227.26299999999998</v>
      </c>
      <c r="G5251" s="53">
        <v>0.98054535775898299</v>
      </c>
      <c r="H5251" s="53">
        <v>0.63115577889447239</v>
      </c>
      <c r="I5251" s="53">
        <v>0.51687242798353905</v>
      </c>
      <c r="J5251" s="53">
        <v>39.989859566987278</v>
      </c>
      <c r="K5251" s="53">
        <v>203</v>
      </c>
      <c r="L5251" s="53">
        <v>92.68073248407643</v>
      </c>
      <c r="M5251" s="53">
        <v>695.93384360646678</v>
      </c>
      <c r="N5251" s="53">
        <v>26.380558060936973</v>
      </c>
      <c r="O5251" s="53">
        <v>1.0797139653378758</v>
      </c>
      <c r="P5251" s="53">
        <v>4.8365378187380381</v>
      </c>
      <c r="Q5251" s="53">
        <v>71.673809523809879</v>
      </c>
      <c r="R5251" s="53">
        <v>0.9796363959408475</v>
      </c>
      <c r="S5251" s="53">
        <v>6.4878338967198284</v>
      </c>
      <c r="T5251" s="53">
        <v>2.0159360040311824E-3</v>
      </c>
      <c r="U5251" s="53">
        <v>0.35401472477007462</v>
      </c>
      <c r="V5251" s="53">
        <v>114.24102258013116</v>
      </c>
      <c r="W5251" s="53">
        <v>22.424672168560036</v>
      </c>
    </row>
    <row r="5252" spans="3:23" x14ac:dyDescent="0.25">
      <c r="C5252" s="70">
        <v>0</v>
      </c>
      <c r="D5252" s="53">
        <v>1269</v>
      </c>
      <c r="E5252" s="53">
        <v>2279</v>
      </c>
      <c r="F5252" s="53">
        <v>246.04499999999999</v>
      </c>
      <c r="G5252" s="53">
        <v>0.72733165030222513</v>
      </c>
      <c r="H5252" s="53">
        <v>0.55682316805616494</v>
      </c>
      <c r="I5252" s="53">
        <v>0.47</v>
      </c>
      <c r="J5252" s="53">
        <v>40.196280701937106</v>
      </c>
      <c r="K5252" s="53">
        <v>223</v>
      </c>
      <c r="L5252" s="53">
        <v>101.69345941686367</v>
      </c>
      <c r="M5252" s="53">
        <v>1231.4477568715777</v>
      </c>
      <c r="N5252" s="53">
        <v>35.091989924647727</v>
      </c>
      <c r="O5252" s="53">
        <v>0.72867716804571303</v>
      </c>
      <c r="P5252" s="53">
        <v>2.8480779058618091</v>
      </c>
      <c r="Q5252" s="53">
        <v>180.02541757443748</v>
      </c>
      <c r="R5252" s="53">
        <v>0.96066750988975069</v>
      </c>
      <c r="S5252" s="53">
        <v>6.8612122372168054</v>
      </c>
      <c r="T5252" s="53">
        <v>1.547099379841786E-3</v>
      </c>
      <c r="U5252" s="53">
        <v>0.26120817675667979</v>
      </c>
      <c r="V5252" s="53">
        <v>69.890174136060807</v>
      </c>
      <c r="W5252" s="53">
        <v>47.964658061539694</v>
      </c>
    </row>
    <row r="5253" spans="3:23" x14ac:dyDescent="0.25">
      <c r="C5253" s="70">
        <v>0</v>
      </c>
      <c r="D5253" s="53">
        <v>1314</v>
      </c>
      <c r="E5253" s="53">
        <v>2153</v>
      </c>
      <c r="F5253" s="53">
        <v>238.023</v>
      </c>
      <c r="G5253" s="53">
        <v>0.9801444178730867</v>
      </c>
      <c r="H5253" s="53">
        <v>0.61031119368323272</v>
      </c>
      <c r="I5253" s="53">
        <v>0.48131868131868133</v>
      </c>
      <c r="J5253" s="53">
        <v>40.90277205498429</v>
      </c>
      <c r="K5253" s="53">
        <v>190</v>
      </c>
      <c r="L5253" s="53">
        <v>93.93455098934551</v>
      </c>
      <c r="M5253" s="53">
        <v>660.37195078833429</v>
      </c>
      <c r="N5253" s="53">
        <v>25.697703220099928</v>
      </c>
      <c r="O5253" s="53">
        <v>0.77696244518689661</v>
      </c>
      <c r="P5253" s="53">
        <v>3.6691316941884886</v>
      </c>
      <c r="Q5253" s="53">
        <v>77.870967741935161</v>
      </c>
      <c r="R5253" s="53">
        <v>0.97868920808977644</v>
      </c>
      <c r="S5253" s="53">
        <v>6.5200231531633142</v>
      </c>
      <c r="T5253" s="53">
        <v>3.2959116445869328E-3</v>
      </c>
      <c r="U5253" s="53">
        <v>0.39239963297841063</v>
      </c>
      <c r="V5253" s="53">
        <v>115.17986045991786</v>
      </c>
      <c r="W5253" s="53">
        <v>22.838432499296822</v>
      </c>
    </row>
    <row r="5254" spans="3:23" x14ac:dyDescent="0.25">
      <c r="C5254" s="70">
        <v>0</v>
      </c>
      <c r="D5254" s="53">
        <v>1293</v>
      </c>
      <c r="E5254" s="53">
        <v>2306</v>
      </c>
      <c r="F5254" s="53">
        <v>250.40300000000002</v>
      </c>
      <c r="G5254" s="53">
        <v>0.72785630486223418</v>
      </c>
      <c r="H5254" s="53">
        <v>0.56071118820468346</v>
      </c>
      <c r="I5254" s="53">
        <v>0.4701818181818182</v>
      </c>
      <c r="J5254" s="53">
        <v>40.574606977056042</v>
      </c>
      <c r="K5254" s="53">
        <v>239</v>
      </c>
      <c r="L5254" s="53">
        <v>102.43464810518175</v>
      </c>
      <c r="M5254" s="53">
        <v>1226.5756406848977</v>
      </c>
      <c r="N5254" s="53">
        <v>35.022501919264677</v>
      </c>
      <c r="O5254" s="53">
        <v>0.87556449204275011</v>
      </c>
      <c r="P5254" s="53">
        <v>3.3645230342447832</v>
      </c>
      <c r="Q5254" s="53">
        <v>135.71907308377823</v>
      </c>
      <c r="R5254" s="53">
        <v>0.97084946082596391</v>
      </c>
      <c r="S5254" s="53">
        <v>6.8427201218109168</v>
      </c>
      <c r="T5254" s="53">
        <v>1.6073919439756714E-3</v>
      </c>
      <c r="U5254" s="53">
        <v>0.26674168779659163</v>
      </c>
      <c r="V5254" s="53">
        <v>70.26063834611368</v>
      </c>
      <c r="W5254" s="53">
        <v>48.179805328339384</v>
      </c>
    </row>
    <row r="5255" spans="3:23" x14ac:dyDescent="0.25">
      <c r="C5255" s="70">
        <v>0</v>
      </c>
      <c r="D5255" s="53">
        <v>1366</v>
      </c>
      <c r="E5255" s="53">
        <v>2253</v>
      </c>
      <c r="F5255" s="53">
        <v>236.93099999999998</v>
      </c>
      <c r="G5255" s="53">
        <v>0.97810550730512613</v>
      </c>
      <c r="H5255" s="53">
        <v>0.60630270750110959</v>
      </c>
      <c r="I5255" s="53">
        <v>0.4499341238471673</v>
      </c>
      <c r="J5255" s="53">
        <v>41.704258992436635</v>
      </c>
      <c r="K5255" s="53">
        <v>188</v>
      </c>
      <c r="L5255" s="53">
        <v>94.888726207906302</v>
      </c>
      <c r="M5255" s="53">
        <v>631.96123544586294</v>
      </c>
      <c r="N5255" s="53">
        <v>25.138839182545063</v>
      </c>
      <c r="O5255" s="53">
        <v>0.69445591355535341</v>
      </c>
      <c r="P5255" s="53">
        <v>3.3062736845181897</v>
      </c>
      <c r="Q5255" s="53">
        <v>67.537723785166406</v>
      </c>
      <c r="R5255" s="53">
        <v>0.98104714826413375</v>
      </c>
      <c r="S5255" s="53">
        <v>6.5006053840395763</v>
      </c>
      <c r="T5255" s="53">
        <v>2.3120515302749978E-3</v>
      </c>
      <c r="U5255" s="53">
        <v>0.36886669503499975</v>
      </c>
      <c r="V5255" s="53">
        <v>115.02877406583424</v>
      </c>
      <c r="W5255" s="53">
        <v>23.938595190296574</v>
      </c>
    </row>
    <row r="5256" spans="3:23" x14ac:dyDescent="0.25">
      <c r="C5256" s="70">
        <v>0</v>
      </c>
      <c r="D5256" s="53">
        <v>1254</v>
      </c>
      <c r="E5256" s="53">
        <v>2132</v>
      </c>
      <c r="F5256" s="53">
        <v>242.32399999999998</v>
      </c>
      <c r="G5256" s="53">
        <v>0.7762215397501091</v>
      </c>
      <c r="H5256" s="53">
        <v>0.58818011257035652</v>
      </c>
      <c r="I5256" s="53">
        <v>0.45600000000000002</v>
      </c>
      <c r="J5256" s="53">
        <v>39.958007821935944</v>
      </c>
      <c r="K5256" s="53">
        <v>240</v>
      </c>
      <c r="L5256" s="53">
        <v>104.03748006379585</v>
      </c>
      <c r="M5256" s="53">
        <v>1361.3944440837981</v>
      </c>
      <c r="N5256" s="53">
        <v>36.897079072520064</v>
      </c>
      <c r="O5256" s="53">
        <v>0.92960199491003981</v>
      </c>
      <c r="P5256" s="53">
        <v>3.4532092556043619</v>
      </c>
      <c r="Q5256" s="53">
        <v>178.17967914438478</v>
      </c>
      <c r="R5256" s="53">
        <v>0.96248115434147796</v>
      </c>
      <c r="S5256" s="53">
        <v>6.9134357028765283</v>
      </c>
      <c r="T5256" s="53">
        <v>1.5702797080587756E-3</v>
      </c>
      <c r="U5256" s="53">
        <v>0.26653750156518363</v>
      </c>
      <c r="V5256" s="53">
        <v>70.544935632651374</v>
      </c>
      <c r="W5256" s="53">
        <v>44.475777441774056</v>
      </c>
    </row>
    <row r="5257" spans="3:23" x14ac:dyDescent="0.25">
      <c r="C5257" s="70">
        <v>0</v>
      </c>
      <c r="D5257" s="53">
        <v>1419</v>
      </c>
      <c r="E5257" s="53">
        <v>2321</v>
      </c>
      <c r="F5257" s="53">
        <v>240.934</v>
      </c>
      <c r="G5257" s="53">
        <v>0.97692718763959097</v>
      </c>
      <c r="H5257" s="53">
        <v>0.61137440758293837</v>
      </c>
      <c r="I5257" s="53">
        <v>0.44399249061326657</v>
      </c>
      <c r="J5257" s="53">
        <v>42.505610382385939</v>
      </c>
      <c r="K5257" s="53">
        <v>174</v>
      </c>
      <c r="L5257" s="53">
        <v>97.005637773079627</v>
      </c>
      <c r="M5257" s="53">
        <v>668.48374816489343</v>
      </c>
      <c r="N5257" s="53">
        <v>25.855052662195323</v>
      </c>
      <c r="O5257" s="53">
        <v>0.54282593922689282</v>
      </c>
      <c r="P5257" s="53">
        <v>2.7102159711830827</v>
      </c>
      <c r="Q5257" s="53">
        <v>82.859270516716663</v>
      </c>
      <c r="R5257" s="53">
        <v>0.97786731761318046</v>
      </c>
      <c r="S5257" s="53">
        <v>6.5457429164648406</v>
      </c>
      <c r="T5257" s="53">
        <v>2.3508651989542096E-3</v>
      </c>
      <c r="U5257" s="53">
        <v>0.36619432668217117</v>
      </c>
      <c r="V5257" s="53">
        <v>114.84095965860951</v>
      </c>
      <c r="W5257" s="53">
        <v>24.526886260675344</v>
      </c>
    </row>
    <row r="5258" spans="3:23" x14ac:dyDescent="0.25">
      <c r="C5258" s="70">
        <v>0</v>
      </c>
      <c r="D5258" s="53">
        <v>1202</v>
      </c>
      <c r="E5258" s="53">
        <v>2075</v>
      </c>
      <c r="F5258" s="53">
        <v>240.46299999999999</v>
      </c>
      <c r="G5258" s="53">
        <v>0.7680095139071148</v>
      </c>
      <c r="H5258" s="53">
        <v>0.57927710843373492</v>
      </c>
      <c r="I5258" s="53">
        <v>0.44518518518518518</v>
      </c>
      <c r="J5258" s="53">
        <v>39.120760892033594</v>
      </c>
      <c r="K5258" s="53">
        <v>239</v>
      </c>
      <c r="L5258" s="53">
        <v>106.41098169717138</v>
      </c>
      <c r="M5258" s="53">
        <v>1472.8351166041632</v>
      </c>
      <c r="N5258" s="53">
        <v>38.377534008898529</v>
      </c>
      <c r="O5258" s="53">
        <v>1.0150321464334653</v>
      </c>
      <c r="P5258" s="53">
        <v>3.4959897603585315</v>
      </c>
      <c r="Q5258" s="53">
        <v>150.83478576615857</v>
      </c>
      <c r="R5258" s="53">
        <v>0.96962388065061933</v>
      </c>
      <c r="S5258" s="53">
        <v>6.9149903244504465</v>
      </c>
      <c r="T5258" s="53">
        <v>1.5307502812308786E-3</v>
      </c>
      <c r="U5258" s="53">
        <v>0.26082768944438323</v>
      </c>
      <c r="V5258" s="53">
        <v>69.835744702701234</v>
      </c>
      <c r="W5258" s="53">
        <v>44.725494909401938</v>
      </c>
    </row>
    <row r="5259" spans="3:23" x14ac:dyDescent="0.25">
      <c r="C5259" s="70">
        <v>0</v>
      </c>
      <c r="D5259" s="53">
        <v>1465</v>
      </c>
      <c r="E5259" s="53">
        <v>2294</v>
      </c>
      <c r="F5259" s="53">
        <v>237.48500000000001</v>
      </c>
      <c r="G5259" s="53">
        <v>0.97659503873950682</v>
      </c>
      <c r="H5259" s="53">
        <v>0.63862249346120314</v>
      </c>
      <c r="I5259" s="53">
        <v>0.45838548185231537</v>
      </c>
      <c r="J5259" s="53">
        <v>43.189071916828837</v>
      </c>
      <c r="K5259" s="53">
        <v>168</v>
      </c>
      <c r="L5259" s="53">
        <v>98.431399317406147</v>
      </c>
      <c r="M5259" s="53">
        <v>566.74682761707481</v>
      </c>
      <c r="N5259" s="53">
        <v>23.806445085671125</v>
      </c>
      <c r="O5259" s="53">
        <v>0.57348302651307292</v>
      </c>
      <c r="P5259" s="53">
        <v>2.7857260937968595</v>
      </c>
      <c r="Q5259" s="53">
        <v>69.539513677811584</v>
      </c>
      <c r="R5259" s="53">
        <v>0.98109823844864685</v>
      </c>
      <c r="S5259" s="53">
        <v>6.4438681029537923</v>
      </c>
      <c r="T5259" s="53">
        <v>1.5251152520764978E-3</v>
      </c>
      <c r="U5259" s="53">
        <v>0.35195759985319197</v>
      </c>
      <c r="V5259" s="53">
        <v>113.81992293697225</v>
      </c>
      <c r="W5259" s="53">
        <v>24.481109758480933</v>
      </c>
    </row>
    <row r="5260" spans="3:23" x14ac:dyDescent="0.25">
      <c r="C5260" s="70">
        <v>0</v>
      </c>
      <c r="D5260" s="53">
        <v>1267</v>
      </c>
      <c r="E5260" s="53">
        <v>2136</v>
      </c>
      <c r="F5260" s="53">
        <v>237.15499999999997</v>
      </c>
      <c r="G5260" s="53">
        <v>0.75668248821334216</v>
      </c>
      <c r="H5260" s="53">
        <v>0.59316479400749067</v>
      </c>
      <c r="I5260" s="53">
        <v>0.46005809731299929</v>
      </c>
      <c r="J5260" s="53">
        <v>40.164592655465221</v>
      </c>
      <c r="K5260" s="53">
        <v>226</v>
      </c>
      <c r="L5260" s="53">
        <v>103.81531176006314</v>
      </c>
      <c r="M5260" s="53">
        <v>1658.7446942747717</v>
      </c>
      <c r="N5260" s="53">
        <v>40.727689527823351</v>
      </c>
      <c r="O5260" s="53">
        <v>1.0971793557370781</v>
      </c>
      <c r="P5260" s="53">
        <v>3.4881176181423417</v>
      </c>
      <c r="Q5260" s="53">
        <v>192.28347578347586</v>
      </c>
      <c r="R5260" s="53">
        <v>0.96154139135046179</v>
      </c>
      <c r="S5260" s="53">
        <v>6.916595741329723</v>
      </c>
      <c r="T5260" s="53">
        <v>1.6025641025642007E-3</v>
      </c>
      <c r="U5260" s="53">
        <v>0.26714446153147992</v>
      </c>
      <c r="V5260" s="53">
        <v>69.096503045238038</v>
      </c>
      <c r="W5260" s="53">
        <v>45.17408739404263</v>
      </c>
    </row>
    <row r="5261" spans="3:23" x14ac:dyDescent="0.25">
      <c r="C5261" s="70">
        <v>0</v>
      </c>
      <c r="D5261" s="53">
        <v>1543</v>
      </c>
      <c r="E5261" s="53">
        <v>2354</v>
      </c>
      <c r="F5261" s="53">
        <v>238.999</v>
      </c>
      <c r="G5261" s="53">
        <v>0.97570465784349758</v>
      </c>
      <c r="H5261" s="53">
        <v>0.65548003398470689</v>
      </c>
      <c r="I5261" s="53">
        <v>0.45922619047619045</v>
      </c>
      <c r="J5261" s="53">
        <v>44.323905711549791</v>
      </c>
      <c r="K5261" s="53">
        <v>163</v>
      </c>
      <c r="L5261" s="53">
        <v>98.076474400518464</v>
      </c>
      <c r="M5261" s="53">
        <v>545.38973801604413</v>
      </c>
      <c r="N5261" s="53">
        <v>23.353580839264119</v>
      </c>
      <c r="O5261" s="53">
        <v>0.39440496547449561</v>
      </c>
      <c r="P5261" s="53">
        <v>2.792241621122503</v>
      </c>
      <c r="Q5261" s="53">
        <v>77.920717592592624</v>
      </c>
      <c r="R5261" s="53">
        <v>0.97879925303471349</v>
      </c>
      <c r="S5261" s="53">
        <v>6.4656587592912205</v>
      </c>
      <c r="T5261" s="53">
        <v>2.065818169152924E-3</v>
      </c>
      <c r="U5261" s="53">
        <v>0.3648469308762971</v>
      </c>
      <c r="V5261" s="53">
        <v>113.79753416337381</v>
      </c>
      <c r="W5261" s="53">
        <v>24.931899828298484</v>
      </c>
    </row>
    <row r="5262" spans="3:23" x14ac:dyDescent="0.25">
      <c r="C5262" s="70">
        <v>0</v>
      </c>
      <c r="D5262" s="53">
        <v>1182</v>
      </c>
      <c r="E5262" s="53">
        <v>2096</v>
      </c>
      <c r="F5262" s="53">
        <v>239.75199999999998</v>
      </c>
      <c r="G5262" s="53">
        <v>0.72986446046674525</v>
      </c>
      <c r="H5262" s="53">
        <v>0.56393129770992367</v>
      </c>
      <c r="I5262" s="53">
        <v>0.44603773584905659</v>
      </c>
      <c r="J5262" s="53">
        <v>38.793931766153349</v>
      </c>
      <c r="K5262" s="53">
        <v>237</v>
      </c>
      <c r="L5262" s="53">
        <v>108.20135363790186</v>
      </c>
      <c r="M5262" s="53">
        <v>1673.2701759815245</v>
      </c>
      <c r="N5262" s="53">
        <v>40.905625236408802</v>
      </c>
      <c r="O5262" s="53">
        <v>1.015815743002169</v>
      </c>
      <c r="P5262" s="53">
        <v>3.3476373916662205</v>
      </c>
      <c r="Q5262" s="53">
        <v>164.82315945246012</v>
      </c>
      <c r="R5262" s="53">
        <v>0.96844479545056061</v>
      </c>
      <c r="S5262" s="53">
        <v>6.9525593672504176</v>
      </c>
      <c r="T5262" s="53">
        <v>1.5902912166896514E-3</v>
      </c>
      <c r="U5262" s="53">
        <v>0.25708450065488209</v>
      </c>
      <c r="V5262" s="53">
        <v>68.057028118276449</v>
      </c>
      <c r="W5262" s="53">
        <v>46.523232343448989</v>
      </c>
    </row>
    <row r="5263" spans="3:23" x14ac:dyDescent="0.25">
      <c r="C5263" s="70">
        <v>0</v>
      </c>
      <c r="D5263" s="53">
        <v>1608</v>
      </c>
      <c r="E5263" s="53">
        <v>2454</v>
      </c>
      <c r="F5263" s="53">
        <v>241.76899999999998</v>
      </c>
      <c r="G5263" s="53">
        <v>0.97459475256537098</v>
      </c>
      <c r="H5263" s="53">
        <v>0.65525672371638144</v>
      </c>
      <c r="I5263" s="53">
        <v>0.45270270270270269</v>
      </c>
      <c r="J5263" s="53">
        <v>45.247863904654565</v>
      </c>
      <c r="K5263" s="53">
        <v>168</v>
      </c>
      <c r="L5263" s="53">
        <v>98.087064676616919</v>
      </c>
      <c r="M5263" s="53">
        <v>545.07019971703437</v>
      </c>
      <c r="N5263" s="53">
        <v>23.346738524192933</v>
      </c>
      <c r="O5263" s="53">
        <v>0.50968381362856685</v>
      </c>
      <c r="P5263" s="53">
        <v>2.8237210197541565</v>
      </c>
      <c r="Q5263" s="53">
        <v>59.89089912280668</v>
      </c>
      <c r="R5263" s="53">
        <v>0.98315413060753321</v>
      </c>
      <c r="S5263" s="53">
        <v>6.4540613069402539</v>
      </c>
      <c r="T5263" s="53">
        <v>1.375874067020559E-3</v>
      </c>
      <c r="U5263" s="53">
        <v>0.35649952191239476</v>
      </c>
      <c r="V5263" s="53">
        <v>114.35035014177988</v>
      </c>
      <c r="W5263" s="53">
        <v>25.611687996461544</v>
      </c>
    </row>
    <row r="5264" spans="3:23" x14ac:dyDescent="0.25">
      <c r="C5264" s="70">
        <v>0</v>
      </c>
      <c r="D5264" s="53">
        <v>1177</v>
      </c>
      <c r="E5264" s="53">
        <v>2016</v>
      </c>
      <c r="F5264" s="53">
        <v>224.047</v>
      </c>
      <c r="G5264" s="53">
        <v>0.74147207784191949</v>
      </c>
      <c r="H5264" s="53">
        <v>0.58382936507936511</v>
      </c>
      <c r="I5264" s="53">
        <v>0.4910304547350855</v>
      </c>
      <c r="J5264" s="53">
        <v>38.711793347160842</v>
      </c>
      <c r="K5264" s="53">
        <v>246</v>
      </c>
      <c r="L5264" s="53">
        <v>109.31180968564146</v>
      </c>
      <c r="M5264" s="53">
        <v>1660.8797328617127</v>
      </c>
      <c r="N5264" s="53">
        <v>40.753892241867064</v>
      </c>
      <c r="O5264" s="53">
        <v>0.909947526654312</v>
      </c>
      <c r="P5264" s="53">
        <v>3.1877952093665978</v>
      </c>
      <c r="Q5264" s="53">
        <v>222.98243464052325</v>
      </c>
      <c r="R5264" s="53">
        <v>0.95789467709773246</v>
      </c>
      <c r="S5264" s="53">
        <v>6.9894131220530298</v>
      </c>
      <c r="T5264" s="53">
        <v>1.2752173309412021E-3</v>
      </c>
      <c r="U5264" s="53">
        <v>0.24092759776700268</v>
      </c>
      <c r="V5264" s="53">
        <v>65.607958277724109</v>
      </c>
      <c r="W5264" s="53">
        <v>44.021872164720179</v>
      </c>
    </row>
    <row r="5265" spans="3:23" x14ac:dyDescent="0.25">
      <c r="C5265" s="70">
        <v>0</v>
      </c>
      <c r="D5265" s="53">
        <v>1656</v>
      </c>
      <c r="E5265" s="53">
        <v>2584</v>
      </c>
      <c r="F5265" s="53">
        <v>245.41699999999997</v>
      </c>
      <c r="G5265" s="53">
        <v>0.97367106242250767</v>
      </c>
      <c r="H5265" s="53">
        <v>0.64086687306501544</v>
      </c>
      <c r="I5265" s="53">
        <v>0.42680412371134019</v>
      </c>
      <c r="J5265" s="53">
        <v>45.918239143954871</v>
      </c>
      <c r="K5265" s="53">
        <v>167</v>
      </c>
      <c r="L5265" s="53">
        <v>99.299516908212567</v>
      </c>
      <c r="M5265" s="53">
        <v>595.68183662448871</v>
      </c>
      <c r="N5265" s="53">
        <v>24.406594121763256</v>
      </c>
      <c r="O5265" s="53">
        <v>0.49871526022402091</v>
      </c>
      <c r="P5265" s="53">
        <v>2.7205804694542746</v>
      </c>
      <c r="Q5265" s="53">
        <v>56.343977872768143</v>
      </c>
      <c r="R5265" s="53">
        <v>0.98449591836490691</v>
      </c>
      <c r="S5265" s="53">
        <v>6.5073289378796897</v>
      </c>
      <c r="T5265" s="53">
        <v>1.8053897919068657E-3</v>
      </c>
      <c r="U5265" s="53">
        <v>0.37569271687439504</v>
      </c>
      <c r="V5265" s="53">
        <v>115.65863599015418</v>
      </c>
      <c r="W5265" s="53">
        <v>26.365263761257868</v>
      </c>
    </row>
    <row r="5266" spans="3:23" x14ac:dyDescent="0.25">
      <c r="C5266" s="70">
        <v>0</v>
      </c>
      <c r="D5266" s="53">
        <v>1214</v>
      </c>
      <c r="E5266" s="53">
        <v>2062</v>
      </c>
      <c r="F5266" s="53">
        <v>233.69800000000001</v>
      </c>
      <c r="G5266" s="53">
        <v>0.72084642703451474</v>
      </c>
      <c r="H5266" s="53">
        <v>0.58874878758486904</v>
      </c>
      <c r="I5266" s="53">
        <v>0.50646641635377554</v>
      </c>
      <c r="J5266" s="53">
        <v>39.315554266835505</v>
      </c>
      <c r="K5266" s="53">
        <v>241</v>
      </c>
      <c r="L5266" s="53">
        <v>111.01317957166393</v>
      </c>
      <c r="M5266" s="53">
        <v>1665.1671798242849</v>
      </c>
      <c r="N5266" s="53">
        <v>40.806460025641584</v>
      </c>
      <c r="O5266" s="53">
        <v>0.80941498848449933</v>
      </c>
      <c r="P5266" s="53">
        <v>2.9159516175290441</v>
      </c>
      <c r="Q5266" s="53">
        <v>189.63888888888923</v>
      </c>
      <c r="R5266" s="53">
        <v>0.96548169290541974</v>
      </c>
      <c r="S5266" s="53">
        <v>7.0077514261070331</v>
      </c>
      <c r="T5266" s="53">
        <v>1.1977898457858987E-3</v>
      </c>
      <c r="U5266" s="53">
        <v>0.22921654441952055</v>
      </c>
      <c r="V5266" s="53">
        <v>66.220506735753773</v>
      </c>
      <c r="W5266" s="53">
        <v>45.897090154322463</v>
      </c>
    </row>
    <row r="5267" spans="3:23" x14ac:dyDescent="0.25">
      <c r="C5267" s="70">
        <v>0</v>
      </c>
      <c r="D5267" s="53">
        <v>1673</v>
      </c>
      <c r="E5267" s="53">
        <v>2516</v>
      </c>
      <c r="F5267" s="53">
        <v>243.89500000000001</v>
      </c>
      <c r="G5267" s="53">
        <v>0.97373692111804933</v>
      </c>
      <c r="H5267" s="53">
        <v>0.6649443561208267</v>
      </c>
      <c r="I5267" s="53">
        <v>0.43772893772893773</v>
      </c>
      <c r="J5267" s="53">
        <v>46.153328789394237</v>
      </c>
      <c r="K5267" s="53">
        <v>169</v>
      </c>
      <c r="L5267" s="53">
        <v>101.82187686790198</v>
      </c>
      <c r="M5267" s="53">
        <v>665.88691346090593</v>
      </c>
      <c r="N5267" s="53">
        <v>25.804784700921378</v>
      </c>
      <c r="O5267" s="53">
        <v>0.49035771739635803</v>
      </c>
      <c r="P5267" s="53">
        <v>2.4876446096878726</v>
      </c>
      <c r="Q5267" s="53">
        <v>52.742091836734652</v>
      </c>
      <c r="R5267" s="53">
        <v>0.98632530224915183</v>
      </c>
      <c r="S5267" s="53">
        <v>6.5694408626748553</v>
      </c>
      <c r="T5267" s="53">
        <v>1.5280091628489211E-3</v>
      </c>
      <c r="U5267" s="53">
        <v>0.37169369251651357</v>
      </c>
      <c r="V5267" s="53">
        <v>115.04743082305207</v>
      </c>
      <c r="W5267" s="53">
        <v>26.193550855048652</v>
      </c>
    </row>
    <row r="5268" spans="3:23" x14ac:dyDescent="0.25">
      <c r="C5268" s="70">
        <v>0</v>
      </c>
      <c r="D5268" s="53">
        <v>1259</v>
      </c>
      <c r="E5268" s="53">
        <v>2146</v>
      </c>
      <c r="F5268" s="53">
        <v>243.738</v>
      </c>
      <c r="G5268" s="53">
        <v>0.69402112154999129</v>
      </c>
      <c r="H5268" s="53">
        <v>0.58667287977632809</v>
      </c>
      <c r="I5268" s="53">
        <v>0.52523988318731751</v>
      </c>
      <c r="J5268" s="53">
        <v>40.037589672975692</v>
      </c>
      <c r="K5268" s="53">
        <v>238</v>
      </c>
      <c r="L5268" s="53">
        <v>113.69181890389198</v>
      </c>
      <c r="M5268" s="53">
        <v>1599.4900045585916</v>
      </c>
      <c r="N5268" s="53">
        <v>39.993624548902687</v>
      </c>
      <c r="O5268" s="53">
        <v>0.79202956667031643</v>
      </c>
      <c r="P5268" s="53">
        <v>2.8186029171243669</v>
      </c>
      <c r="Q5268" s="53">
        <v>234.83415032679744</v>
      </c>
      <c r="R5268" s="53">
        <v>0.95815540681905231</v>
      </c>
      <c r="S5268" s="53">
        <v>6.9956460060027448</v>
      </c>
      <c r="T5268" s="53">
        <v>1.0192393951044603E-3</v>
      </c>
      <c r="U5268" s="53">
        <v>0.22609111100824325</v>
      </c>
      <c r="V5268" s="53">
        <v>65.604937560645581</v>
      </c>
      <c r="W5268" s="53">
        <v>47.232579166562445</v>
      </c>
    </row>
    <row r="5269" spans="3:23" x14ac:dyDescent="0.25">
      <c r="C5269" s="70">
        <v>0</v>
      </c>
      <c r="D5269" s="53">
        <v>1715</v>
      </c>
      <c r="E5269" s="53">
        <v>2672</v>
      </c>
      <c r="F5269" s="53">
        <v>253.66200000000001</v>
      </c>
      <c r="G5269" s="53">
        <v>0.97246288069150189</v>
      </c>
      <c r="H5269" s="53">
        <v>0.6418413173652695</v>
      </c>
      <c r="I5269" s="53">
        <v>0.42251786154225179</v>
      </c>
      <c r="J5269" s="53">
        <v>46.729068246871812</v>
      </c>
      <c r="K5269" s="53">
        <v>178</v>
      </c>
      <c r="L5269" s="53">
        <v>104.10787172011662</v>
      </c>
      <c r="M5269" s="53">
        <v>737.8104105786349</v>
      </c>
      <c r="N5269" s="53">
        <v>27.162665748755863</v>
      </c>
      <c r="O5269" s="53">
        <v>0.43818342296317858</v>
      </c>
      <c r="P5269" s="53">
        <v>2.3224596350466418</v>
      </c>
      <c r="Q5269" s="53">
        <v>63.085858585858851</v>
      </c>
      <c r="R5269" s="53">
        <v>0.98398871522134224</v>
      </c>
      <c r="S5269" s="53">
        <v>6.6281622113957814</v>
      </c>
      <c r="T5269" s="53">
        <v>1.3199171448328986E-3</v>
      </c>
      <c r="U5269" s="53">
        <v>0.34784540744896608</v>
      </c>
      <c r="V5269" s="53">
        <v>115.88137896353319</v>
      </c>
      <c r="W5269" s="53">
        <v>27.007061115824325</v>
      </c>
    </row>
    <row r="5270" spans="3:23" x14ac:dyDescent="0.25">
      <c r="C5270" s="70">
        <v>0</v>
      </c>
      <c r="D5270" s="53">
        <v>1348</v>
      </c>
      <c r="E5270" s="53">
        <v>2230</v>
      </c>
      <c r="F5270" s="53">
        <v>248.51000000000002</v>
      </c>
      <c r="G5270" s="53">
        <v>0.6779880109128168</v>
      </c>
      <c r="H5270" s="53">
        <v>0.60448430493273542</v>
      </c>
      <c r="I5270" s="53">
        <v>0.52904238618524335</v>
      </c>
      <c r="J5270" s="53">
        <v>41.428575962769941</v>
      </c>
      <c r="K5270" s="53">
        <v>238</v>
      </c>
      <c r="L5270" s="53">
        <v>115.89836795252225</v>
      </c>
      <c r="M5270" s="53">
        <v>1671.1485348251654</v>
      </c>
      <c r="N5270" s="53">
        <v>40.879683643897799</v>
      </c>
      <c r="O5270" s="53">
        <v>0.76748337268591793</v>
      </c>
      <c r="P5270" s="53">
        <v>2.7705692795491919</v>
      </c>
      <c r="Q5270" s="53">
        <v>211.92769230769215</v>
      </c>
      <c r="R5270" s="53">
        <v>0.96514650472677055</v>
      </c>
      <c r="S5270" s="53">
        <v>7.0420729133906192</v>
      </c>
      <c r="T5270" s="53">
        <v>1.1020710059172054E-3</v>
      </c>
      <c r="U5270" s="53">
        <v>0.22873161972114475</v>
      </c>
      <c r="V5270" s="53">
        <v>66.750644630445507</v>
      </c>
      <c r="W5270" s="53">
        <v>49.066593954715437</v>
      </c>
    </row>
    <row r="5271" spans="3:23" x14ac:dyDescent="0.25">
      <c r="C5271" s="70">
        <v>0</v>
      </c>
      <c r="D5271" s="53">
        <v>1764</v>
      </c>
      <c r="E5271" s="53">
        <v>2676</v>
      </c>
      <c r="F5271" s="53">
        <v>259.20300000000003</v>
      </c>
      <c r="G5271" s="53">
        <v>0.9710486504467033</v>
      </c>
      <c r="H5271" s="53">
        <v>0.65919282511210764</v>
      </c>
      <c r="I5271" s="53">
        <v>0.42424242424242425</v>
      </c>
      <c r="J5271" s="53">
        <v>47.391925018011527</v>
      </c>
      <c r="K5271" s="53">
        <v>192</v>
      </c>
      <c r="L5271" s="53">
        <v>105.51757369614512</v>
      </c>
      <c r="M5271" s="53">
        <v>780.59696835814987</v>
      </c>
      <c r="N5271" s="53">
        <v>27.939165491441397</v>
      </c>
      <c r="O5271" s="53">
        <v>0.48901252496580422</v>
      </c>
      <c r="P5271" s="53">
        <v>2.5412357061814475</v>
      </c>
      <c r="Q5271" s="53">
        <v>55.305379375146579</v>
      </c>
      <c r="R5271" s="53">
        <v>0.98646032471510436</v>
      </c>
      <c r="S5271" s="53">
        <v>6.6693289344279076</v>
      </c>
      <c r="T5271" s="53">
        <v>1.3365486430370792E-3</v>
      </c>
      <c r="U5271" s="53">
        <v>0.35707424602127874</v>
      </c>
      <c r="V5271" s="53">
        <v>114.16735580618344</v>
      </c>
      <c r="W5271" s="53">
        <v>27.272504434626711</v>
      </c>
    </row>
    <row r="5272" spans="3:23" x14ac:dyDescent="0.25">
      <c r="C5272" s="70">
        <v>0</v>
      </c>
      <c r="D5272" s="53">
        <v>1320</v>
      </c>
      <c r="E5272" s="53">
        <v>2250</v>
      </c>
      <c r="F5272" s="53">
        <v>247.83099999999999</v>
      </c>
      <c r="G5272" s="53">
        <v>0.65152884875301487</v>
      </c>
      <c r="H5272" s="53">
        <v>0.58666666666666667</v>
      </c>
      <c r="I5272" s="53">
        <v>0.51805337519623229</v>
      </c>
      <c r="J5272" s="53">
        <v>40.996051017755534</v>
      </c>
      <c r="K5272" s="53">
        <v>239</v>
      </c>
      <c r="L5272" s="53">
        <v>119.83939393939394</v>
      </c>
      <c r="M5272" s="53">
        <v>1725.2782043329389</v>
      </c>
      <c r="N5272" s="53">
        <v>41.536468366159141</v>
      </c>
      <c r="O5272" s="53">
        <v>0.77077320470214228</v>
      </c>
      <c r="P5272" s="53">
        <v>2.6965313302594525</v>
      </c>
      <c r="Q5272" s="53">
        <v>259.82500000000027</v>
      </c>
      <c r="R5272" s="53">
        <v>0.95841248638312926</v>
      </c>
      <c r="S5272" s="53">
        <v>7.0814913161320465</v>
      </c>
      <c r="T5272" s="53">
        <v>1.0878698224852537E-3</v>
      </c>
      <c r="U5272" s="53">
        <v>0.23617310082954643</v>
      </c>
      <c r="V5272" s="53">
        <v>66.067333835190681</v>
      </c>
      <c r="W5272" s="53">
        <v>50.120255739120303</v>
      </c>
    </row>
    <row r="5273" spans="3:23" x14ac:dyDescent="0.25">
      <c r="C5273" s="70">
        <v>0</v>
      </c>
      <c r="D5273" s="53">
        <v>1766</v>
      </c>
      <c r="E5273" s="53">
        <v>2609</v>
      </c>
      <c r="F5273" s="53">
        <v>255.95300000000003</v>
      </c>
      <c r="G5273" s="53">
        <v>0.9701234074116919</v>
      </c>
      <c r="H5273" s="53">
        <v>0.67688769643541591</v>
      </c>
      <c r="I5273" s="53">
        <v>0.43508253264350827</v>
      </c>
      <c r="J5273" s="53">
        <v>47.418783577842838</v>
      </c>
      <c r="K5273" s="53">
        <v>174</v>
      </c>
      <c r="L5273" s="53">
        <v>105.49886749716875</v>
      </c>
      <c r="M5273" s="53">
        <v>743.28923384418783</v>
      </c>
      <c r="N5273" s="53">
        <v>27.263331304963227</v>
      </c>
      <c r="O5273" s="53">
        <v>0.40912632931365323</v>
      </c>
      <c r="P5273" s="53">
        <v>2.3570291993200869</v>
      </c>
      <c r="Q5273" s="53">
        <v>41.531986531986703</v>
      </c>
      <c r="R5273" s="53">
        <v>0.98955042286756212</v>
      </c>
      <c r="S5273" s="53">
        <v>6.6237533364948886</v>
      </c>
      <c r="T5273" s="53">
        <v>1.1570386750761434E-3</v>
      </c>
      <c r="U5273" s="53">
        <v>0.35627823260259467</v>
      </c>
      <c r="V5273" s="53">
        <v>112.17805055717822</v>
      </c>
      <c r="W5273" s="53">
        <v>27.215739317115521</v>
      </c>
    </row>
    <row r="5274" spans="3:23" x14ac:dyDescent="0.25">
      <c r="C5274" s="70">
        <v>1</v>
      </c>
      <c r="D5274" s="53">
        <v>29</v>
      </c>
      <c r="E5274" s="53">
        <v>33</v>
      </c>
      <c r="F5274" s="53">
        <v>17.996000000000002</v>
      </c>
      <c r="G5274" s="53">
        <v>0</v>
      </c>
      <c r="H5274" s="53">
        <v>0.87878787878787878</v>
      </c>
      <c r="I5274" s="53">
        <v>0.59183673469387754</v>
      </c>
      <c r="J5274" s="53">
        <v>6.0765077797464979</v>
      </c>
      <c r="K5274" s="53">
        <v>179</v>
      </c>
      <c r="L5274" s="53">
        <v>135.41379310344828</v>
      </c>
      <c r="M5274" s="53">
        <v>789.82266009852208</v>
      </c>
      <c r="N5274" s="53">
        <v>28.103783732773813</v>
      </c>
      <c r="O5274" s="53">
        <v>-0.1897822117738327</v>
      </c>
      <c r="P5274" s="53">
        <v>1.9812983130599831</v>
      </c>
      <c r="Q5274" s="53">
        <v>494.82142857142861</v>
      </c>
      <c r="R5274" s="53">
        <v>0.86031229831723466</v>
      </c>
      <c r="S5274" s="53">
        <v>4.4871228053977976</v>
      </c>
      <c r="T5274" s="53">
        <v>1.8494897959183687E-2</v>
      </c>
      <c r="U5274" s="53">
        <v>9.6733310912348547E-2</v>
      </c>
      <c r="V5274" s="53">
        <v>6.2330229193099944</v>
      </c>
      <c r="W5274" s="53">
        <v>6.2330229193099944</v>
      </c>
    </row>
    <row r="5275" spans="3:23" x14ac:dyDescent="0.25">
      <c r="C5275" s="70">
        <v>0</v>
      </c>
      <c r="D5275" s="53">
        <v>1433</v>
      </c>
      <c r="E5275" s="53">
        <v>2388</v>
      </c>
      <c r="F5275" s="53">
        <v>266.762</v>
      </c>
      <c r="G5275" s="53">
        <v>0.62847421285493998</v>
      </c>
      <c r="H5275" s="53">
        <v>0.60008375209380238</v>
      </c>
      <c r="I5275" s="53">
        <v>0.51014595941616236</v>
      </c>
      <c r="J5275" s="53">
        <v>42.714778093834084</v>
      </c>
      <c r="K5275" s="53">
        <v>250</v>
      </c>
      <c r="L5275" s="53">
        <v>119.61967899511514</v>
      </c>
      <c r="M5275" s="53">
        <v>1884.348970008612</v>
      </c>
      <c r="N5275" s="53">
        <v>43.409088564592231</v>
      </c>
      <c r="O5275" s="53">
        <v>0.88760771343955136</v>
      </c>
      <c r="P5275" s="53">
        <v>2.9613689511599173</v>
      </c>
      <c r="Q5275" s="53">
        <v>223.82983927323571</v>
      </c>
      <c r="R5275" s="53">
        <v>0.96581102724384771</v>
      </c>
      <c r="S5275" s="53">
        <v>7.0974933197846903</v>
      </c>
      <c r="T5275" s="53">
        <v>1.0824017060585003E-3</v>
      </c>
      <c r="U5275" s="53">
        <v>0.23168378350538149</v>
      </c>
      <c r="V5275" s="53">
        <v>65.203223330022198</v>
      </c>
      <c r="W5275" s="53">
        <v>50.717050650972794</v>
      </c>
    </row>
    <row r="5276" spans="3:23" x14ac:dyDescent="0.25">
      <c r="C5276" s="70">
        <v>0</v>
      </c>
      <c r="D5276" s="53">
        <v>1775</v>
      </c>
      <c r="E5276" s="53">
        <v>2636</v>
      </c>
      <c r="F5276" s="53">
        <v>260.65100000000001</v>
      </c>
      <c r="G5276" s="53">
        <v>0.96859017038546125</v>
      </c>
      <c r="H5276" s="53">
        <v>0.67336874051593321</v>
      </c>
      <c r="I5276" s="53">
        <v>0.41696030068123091</v>
      </c>
      <c r="J5276" s="53">
        <v>47.539459314393909</v>
      </c>
      <c r="K5276" s="53">
        <v>183</v>
      </c>
      <c r="L5276" s="53">
        <v>104.75323943661972</v>
      </c>
      <c r="M5276" s="53">
        <v>718.79476824872438</v>
      </c>
      <c r="N5276" s="53">
        <v>26.810348156052065</v>
      </c>
      <c r="O5276" s="53">
        <v>0.44670347931581877</v>
      </c>
      <c r="P5276" s="53">
        <v>2.4360391015094511</v>
      </c>
      <c r="Q5276" s="53">
        <v>49.717860422405799</v>
      </c>
      <c r="R5276" s="53">
        <v>0.98745905781441401</v>
      </c>
      <c r="S5276" s="53">
        <v>6.6126631074714641</v>
      </c>
      <c r="T5276" s="53">
        <v>1.4127205775090277E-3</v>
      </c>
      <c r="U5276" s="53">
        <v>0.36421037306074977</v>
      </c>
      <c r="V5276" s="53">
        <v>111.73567578077132</v>
      </c>
      <c r="W5276" s="53">
        <v>27.784482123255579</v>
      </c>
    </row>
    <row r="5277" spans="3:23" x14ac:dyDescent="0.25">
      <c r="C5277" s="70">
        <v>1</v>
      </c>
      <c r="D5277" s="53">
        <v>43</v>
      </c>
      <c r="E5277" s="53">
        <v>47</v>
      </c>
      <c r="F5277" s="53">
        <v>21.552</v>
      </c>
      <c r="G5277" s="53">
        <v>0.53810701977690156</v>
      </c>
      <c r="H5277" s="53">
        <v>0.91489361702127658</v>
      </c>
      <c r="I5277" s="53">
        <v>0.68253968253968256</v>
      </c>
      <c r="J5277" s="53">
        <v>7.399277020331918</v>
      </c>
      <c r="K5277" s="53">
        <v>210</v>
      </c>
      <c r="L5277" s="53">
        <v>137.62790697674419</v>
      </c>
      <c r="M5277" s="53">
        <v>1481.8582502768552</v>
      </c>
      <c r="N5277" s="53">
        <v>38.494912005054061</v>
      </c>
      <c r="O5277" s="53">
        <v>0.14828256446259366</v>
      </c>
      <c r="P5277" s="53">
        <v>1.9533885440918823</v>
      </c>
      <c r="Q5277" s="53">
        <v>660.44444444444412</v>
      </c>
      <c r="R5277" s="53">
        <v>0.86463692386537816</v>
      </c>
      <c r="S5277" s="53">
        <v>5.1006833593532601</v>
      </c>
      <c r="T5277" s="53">
        <v>1.4274691358024717E-2</v>
      </c>
      <c r="U5277" s="53">
        <v>8.4954999635800554E-2</v>
      </c>
      <c r="V5277" s="53">
        <v>8.1744544421237428</v>
      </c>
      <c r="W5277" s="53">
        <v>6.8900557484721601</v>
      </c>
    </row>
    <row r="5278" spans="3:23" x14ac:dyDescent="0.25">
      <c r="C5278" s="70">
        <v>0</v>
      </c>
      <c r="D5278" s="53">
        <v>1513</v>
      </c>
      <c r="E5278" s="53">
        <v>2452</v>
      </c>
      <c r="F5278" s="53">
        <v>251.90100000000001</v>
      </c>
      <c r="G5278" s="53">
        <v>0.63415305550442813</v>
      </c>
      <c r="H5278" s="53">
        <v>0.61704730831973897</v>
      </c>
      <c r="I5278" s="53">
        <v>0.50942760942760945</v>
      </c>
      <c r="J5278" s="53">
        <v>43.890903740801477</v>
      </c>
      <c r="K5278" s="53">
        <v>255</v>
      </c>
      <c r="L5278" s="53">
        <v>119.02181097157964</v>
      </c>
      <c r="M5278" s="53">
        <v>1952.6298149721786</v>
      </c>
      <c r="N5278" s="53">
        <v>44.188571089956945</v>
      </c>
      <c r="O5278" s="53">
        <v>0.90758581949060246</v>
      </c>
      <c r="P5278" s="53">
        <v>2.9214447856268246</v>
      </c>
      <c r="Q5278" s="53">
        <v>262.52612433862373</v>
      </c>
      <c r="R5278" s="53">
        <v>0.96008673434836833</v>
      </c>
      <c r="S5278" s="53">
        <v>7.1000947570328155</v>
      </c>
      <c r="T5278" s="53">
        <v>1.0679554743708078E-3</v>
      </c>
      <c r="U5278" s="53">
        <v>0.23282715092716363</v>
      </c>
      <c r="V5278" s="53">
        <v>66.247040378121511</v>
      </c>
      <c r="W5278" s="53">
        <v>51.22271122078741</v>
      </c>
    </row>
    <row r="5279" spans="3:23" x14ac:dyDescent="0.25">
      <c r="C5279" s="70">
        <v>0</v>
      </c>
      <c r="D5279" s="53">
        <v>1781</v>
      </c>
      <c r="E5279" s="53">
        <v>2607</v>
      </c>
      <c r="F5279" s="53">
        <v>261.04000000000002</v>
      </c>
      <c r="G5279" s="53">
        <v>0.96811862436013174</v>
      </c>
      <c r="H5279" s="53">
        <v>0.68316072113540471</v>
      </c>
      <c r="I5279" s="53">
        <v>0.42833092833092834</v>
      </c>
      <c r="J5279" s="53">
        <v>47.619739910811404</v>
      </c>
      <c r="K5279" s="53">
        <v>182</v>
      </c>
      <c r="L5279" s="53">
        <v>104.88826501965188</v>
      </c>
      <c r="M5279" s="53">
        <v>701.3352610892747</v>
      </c>
      <c r="N5279" s="53">
        <v>26.482735151212662</v>
      </c>
      <c r="O5279" s="53">
        <v>0.40781988387548085</v>
      </c>
      <c r="P5279" s="53">
        <v>2.3940752223996307</v>
      </c>
      <c r="Q5279" s="53">
        <v>42.901573878317699</v>
      </c>
      <c r="R5279" s="53">
        <v>0.98908709427892116</v>
      </c>
      <c r="S5279" s="53">
        <v>6.6019430239470074</v>
      </c>
      <c r="T5279" s="53">
        <v>1.3398595269222295E-3</v>
      </c>
      <c r="U5279" s="53">
        <v>0.33874442274025557</v>
      </c>
      <c r="V5279" s="53">
        <v>110.20456012945294</v>
      </c>
      <c r="W5279" s="53">
        <v>27.605379836537978</v>
      </c>
    </row>
    <row r="5280" spans="3:23" x14ac:dyDescent="0.25">
      <c r="C5280" s="70">
        <v>0</v>
      </c>
      <c r="D5280" s="53">
        <v>29</v>
      </c>
      <c r="E5280" s="53">
        <v>33</v>
      </c>
      <c r="F5280" s="53">
        <v>17.996000000000002</v>
      </c>
      <c r="G5280" s="53">
        <v>0</v>
      </c>
      <c r="H5280" s="53">
        <v>0.87878787878787878</v>
      </c>
      <c r="I5280" s="53">
        <v>0.59183673469387754</v>
      </c>
      <c r="J5280" s="53">
        <v>6.0765077797464979</v>
      </c>
      <c r="K5280" s="53">
        <v>107</v>
      </c>
      <c r="L5280" s="53">
        <v>83.862068965517238</v>
      </c>
      <c r="M5280" s="53">
        <v>177.12315270935957</v>
      </c>
      <c r="N5280" s="53">
        <v>13.308762253093244</v>
      </c>
      <c r="O5280" s="53">
        <v>-1.0789086200043771E-2</v>
      </c>
      <c r="P5280" s="53">
        <v>2.1245771730732179</v>
      </c>
      <c r="Q5280" s="53">
        <v>170.24999999999991</v>
      </c>
      <c r="R5280" s="53">
        <v>0.7859306267627354</v>
      </c>
      <c r="S5280" s="53">
        <v>4.4181572881564177</v>
      </c>
      <c r="T5280" s="53">
        <v>1.785714285714287E-2</v>
      </c>
      <c r="U5280" s="53">
        <v>0.16007381984331359</v>
      </c>
      <c r="V5280" s="53">
        <v>6.2330229193099944</v>
      </c>
      <c r="W5280" s="53">
        <v>6.2330229193099944</v>
      </c>
    </row>
    <row r="5281" spans="3:23" x14ac:dyDescent="0.25">
      <c r="C5281" s="70">
        <v>1</v>
      </c>
      <c r="D5281" s="53">
        <v>53</v>
      </c>
      <c r="E5281" s="53">
        <v>57</v>
      </c>
      <c r="F5281" s="53">
        <v>24.091000000000001</v>
      </c>
      <c r="G5281" s="53">
        <v>0.3085910500022061</v>
      </c>
      <c r="H5281" s="53">
        <v>0.92982456140350878</v>
      </c>
      <c r="I5281" s="53">
        <v>0.65432098765432101</v>
      </c>
      <c r="J5281" s="53">
        <v>8.2147243332301549</v>
      </c>
      <c r="K5281" s="53">
        <v>178</v>
      </c>
      <c r="L5281" s="53">
        <v>119.20754716981132</v>
      </c>
      <c r="M5281" s="53">
        <v>1164.2060957910016</v>
      </c>
      <c r="N5281" s="53">
        <v>34.12046447208774</v>
      </c>
      <c r="O5281" s="53">
        <v>9.1205239759706513E-2</v>
      </c>
      <c r="P5281" s="53">
        <v>1.8128486508021675</v>
      </c>
      <c r="Q5281" s="53">
        <v>385.05555555555543</v>
      </c>
      <c r="R5281" s="53">
        <v>0.90894597887807504</v>
      </c>
      <c r="S5281" s="53">
        <v>5.4637695111669711</v>
      </c>
      <c r="T5281" s="53">
        <v>1.1358024691358048E-2</v>
      </c>
      <c r="U5281" s="53">
        <v>0.12119405986813221</v>
      </c>
      <c r="V5281" s="53">
        <v>8.5458402002932736</v>
      </c>
      <c r="W5281" s="53">
        <v>8.1287588334237846</v>
      </c>
    </row>
    <row r="5282" spans="3:23" x14ac:dyDescent="0.25">
      <c r="C5282" s="70">
        <v>0</v>
      </c>
      <c r="D5282" s="53">
        <v>1635</v>
      </c>
      <c r="E5282" s="53">
        <v>2824</v>
      </c>
      <c r="F5282" s="53">
        <v>267.18399999999997</v>
      </c>
      <c r="G5282" s="53">
        <v>0.50898438410122215</v>
      </c>
      <c r="H5282" s="53">
        <v>0.57896600566572243</v>
      </c>
      <c r="I5282" s="53">
        <v>0.52153110047846885</v>
      </c>
      <c r="J5282" s="53">
        <v>45.626161964841955</v>
      </c>
      <c r="K5282" s="53">
        <v>246</v>
      </c>
      <c r="L5282" s="53">
        <v>121.33272171253823</v>
      </c>
      <c r="M5282" s="53">
        <v>2053.3151771042708</v>
      </c>
      <c r="N5282" s="53">
        <v>45.313520908270533</v>
      </c>
      <c r="O5282" s="53">
        <v>0.9641438733873724</v>
      </c>
      <c r="P5282" s="53">
        <v>3.006669221062964</v>
      </c>
      <c r="Q5282" s="53">
        <v>236.74263322884093</v>
      </c>
      <c r="R5282" s="53">
        <v>0.96596396450986777</v>
      </c>
      <c r="S5282" s="53">
        <v>7.1226038205428495</v>
      </c>
      <c r="T5282" s="53">
        <v>1.1523078586099461E-3</v>
      </c>
      <c r="U5282" s="53">
        <v>0.23355410472391008</v>
      </c>
      <c r="V5282" s="53">
        <v>66.920372368171144</v>
      </c>
      <c r="W5282" s="53">
        <v>57.603433908026886</v>
      </c>
    </row>
    <row r="5283" spans="3:23" x14ac:dyDescent="0.25">
      <c r="C5283" s="70">
        <v>0</v>
      </c>
      <c r="D5283" s="53">
        <v>1776</v>
      </c>
      <c r="E5283" s="53">
        <v>2616</v>
      </c>
      <c r="F5283" s="53">
        <v>266.887</v>
      </c>
      <c r="G5283" s="53">
        <v>0.96730689925998437</v>
      </c>
      <c r="H5283" s="53">
        <v>0.67889908256880738</v>
      </c>
      <c r="I5283" s="53">
        <v>0.40363636363636363</v>
      </c>
      <c r="J5283" s="53">
        <v>47.552848825802734</v>
      </c>
      <c r="K5283" s="53">
        <v>199</v>
      </c>
      <c r="L5283" s="53">
        <v>105.64414414414415</v>
      </c>
      <c r="M5283" s="53">
        <v>731.34597132343856</v>
      </c>
      <c r="N5283" s="53">
        <v>27.043409018158908</v>
      </c>
      <c r="O5283" s="53">
        <v>0.47701958778048431</v>
      </c>
      <c r="P5283" s="53">
        <v>2.8032260305393968</v>
      </c>
      <c r="Q5283" s="53">
        <v>49.358888888888877</v>
      </c>
      <c r="R5283" s="53">
        <v>0.98740264110780118</v>
      </c>
      <c r="S5283" s="53">
        <v>6.6196200666805467</v>
      </c>
      <c r="T5283" s="53">
        <v>1.2706172839506767E-3</v>
      </c>
      <c r="U5283" s="53">
        <v>0.34238014120314908</v>
      </c>
      <c r="V5283" s="53">
        <v>109.21523284563801</v>
      </c>
      <c r="W5283" s="53">
        <v>27.697931053527146</v>
      </c>
    </row>
    <row r="5284" spans="3:23" x14ac:dyDescent="0.25">
      <c r="C5284" s="70">
        <v>1</v>
      </c>
      <c r="D5284" s="53">
        <v>52</v>
      </c>
      <c r="E5284" s="53">
        <v>56</v>
      </c>
      <c r="F5284" s="53">
        <v>24.273</v>
      </c>
      <c r="G5284" s="53">
        <v>0.5833252463421309</v>
      </c>
      <c r="H5284" s="53">
        <v>0.9285714285714286</v>
      </c>
      <c r="I5284" s="53">
        <v>0.65</v>
      </c>
      <c r="J5284" s="53">
        <v>8.1368578902564384</v>
      </c>
      <c r="K5284" s="53">
        <v>177</v>
      </c>
      <c r="L5284" s="53">
        <v>118.36538461538461</v>
      </c>
      <c r="M5284" s="53">
        <v>1084.5893665158374</v>
      </c>
      <c r="N5284" s="53">
        <v>32.933104416617596</v>
      </c>
      <c r="O5284" s="53">
        <v>0.19077372613507151</v>
      </c>
      <c r="P5284" s="53">
        <v>1.8843649601705972</v>
      </c>
      <c r="Q5284" s="53">
        <v>404.72222222222229</v>
      </c>
      <c r="R5284" s="53">
        <v>0.89056161492011299</v>
      </c>
      <c r="S5284" s="53">
        <v>5.2243841892533336</v>
      </c>
      <c r="T5284" s="53">
        <v>1.1111111111111134E-2</v>
      </c>
      <c r="U5284" s="53">
        <v>0.11872631585879508</v>
      </c>
      <c r="V5284" s="53">
        <v>9.1494064410020322</v>
      </c>
      <c r="W5284" s="53">
        <v>7.4315017185714103</v>
      </c>
    </row>
    <row r="5285" spans="3:23" x14ac:dyDescent="0.25">
      <c r="C5285" s="70">
        <v>0</v>
      </c>
      <c r="D5285" s="53">
        <v>1635</v>
      </c>
      <c r="E5285" s="53">
        <v>2871</v>
      </c>
      <c r="F5285" s="53">
        <v>268.55699999999996</v>
      </c>
      <c r="G5285" s="53">
        <v>0.48612478586627239</v>
      </c>
      <c r="H5285" s="53">
        <v>0.56948798328108674</v>
      </c>
      <c r="I5285" s="53">
        <v>0.51253918495297801</v>
      </c>
      <c r="J5285" s="53">
        <v>45.626161964841955</v>
      </c>
      <c r="K5285" s="53">
        <v>245</v>
      </c>
      <c r="L5285" s="53">
        <v>123.37675840978594</v>
      </c>
      <c r="M5285" s="53">
        <v>2127.4026418724438</v>
      </c>
      <c r="N5285" s="53">
        <v>46.123775234389086</v>
      </c>
      <c r="O5285" s="53">
        <v>0.9613231559382015</v>
      </c>
      <c r="P5285" s="53">
        <v>2.9921599230201004</v>
      </c>
      <c r="Q5285" s="53">
        <v>265.75130970724194</v>
      </c>
      <c r="R5285" s="53">
        <v>0.96216610692152271</v>
      </c>
      <c r="S5285" s="53">
        <v>7.1291229298269849</v>
      </c>
      <c r="T5285" s="53">
        <v>9.8014961977773568E-4</v>
      </c>
      <c r="U5285" s="53">
        <v>0.22392531887587916</v>
      </c>
      <c r="V5285" s="53">
        <v>66.580088200536821</v>
      </c>
      <c r="W5285" s="53">
        <v>58.183633677470077</v>
      </c>
    </row>
    <row r="5286" spans="3:23" x14ac:dyDescent="0.25">
      <c r="C5286" s="70">
        <v>0</v>
      </c>
      <c r="D5286" s="53">
        <v>1766</v>
      </c>
      <c r="E5286" s="53">
        <v>2548</v>
      </c>
      <c r="F5286" s="53">
        <v>264.89399999999995</v>
      </c>
      <c r="G5286" s="53">
        <v>0.96877102918284264</v>
      </c>
      <c r="H5286" s="53">
        <v>0.69309262166405028</v>
      </c>
      <c r="I5286" s="53">
        <v>0.40955473098330242</v>
      </c>
      <c r="J5286" s="53">
        <v>47.418783577842838</v>
      </c>
      <c r="K5286" s="53">
        <v>199</v>
      </c>
      <c r="L5286" s="53">
        <v>105.71234428086071</v>
      </c>
      <c r="M5286" s="53">
        <v>765.93307132842779</v>
      </c>
      <c r="N5286" s="53">
        <v>27.675495864183315</v>
      </c>
      <c r="O5286" s="53">
        <v>0.54875469015613898</v>
      </c>
      <c r="P5286" s="53">
        <v>2.9308743408697846</v>
      </c>
      <c r="Q5286" s="53">
        <v>40.611111111110979</v>
      </c>
      <c r="R5286" s="53">
        <v>0.98946355828841992</v>
      </c>
      <c r="S5286" s="53">
        <v>6.6278013140379608</v>
      </c>
      <c r="T5286" s="53">
        <v>1.3634236763487991E-3</v>
      </c>
      <c r="U5286" s="53">
        <v>0.3430711943420105</v>
      </c>
      <c r="V5286" s="53">
        <v>109.91971146783121</v>
      </c>
      <c r="W5286" s="53">
        <v>27.255366144812179</v>
      </c>
    </row>
    <row r="5287" spans="3:23" x14ac:dyDescent="0.25">
      <c r="C5287" s="70">
        <v>1</v>
      </c>
      <c r="D5287" s="53">
        <v>59</v>
      </c>
      <c r="E5287" s="53">
        <v>63</v>
      </c>
      <c r="F5287" s="53">
        <v>25.405999999999999</v>
      </c>
      <c r="G5287" s="53">
        <v>0.45231421343353556</v>
      </c>
      <c r="H5287" s="53">
        <v>0.93650793650793651</v>
      </c>
      <c r="I5287" s="53">
        <v>0.65555555555555556</v>
      </c>
      <c r="J5287" s="53">
        <v>8.6672448413192171</v>
      </c>
      <c r="K5287" s="53">
        <v>180</v>
      </c>
      <c r="L5287" s="53">
        <v>117.57627118644068</v>
      </c>
      <c r="M5287" s="53">
        <v>1121.7656341320865</v>
      </c>
      <c r="N5287" s="53">
        <v>33.49276987846909</v>
      </c>
      <c r="O5287" s="53">
        <v>0.17167378095077454</v>
      </c>
      <c r="P5287" s="53">
        <v>1.8423509501084505</v>
      </c>
      <c r="Q5287" s="53">
        <v>305.31</v>
      </c>
      <c r="R5287" s="53">
        <v>0.91629573664307395</v>
      </c>
      <c r="S5287" s="53">
        <v>5.5647636001726264</v>
      </c>
      <c r="T5287" s="53">
        <v>1.0199999999999994E-2</v>
      </c>
      <c r="U5287" s="53">
        <v>0.13571650772894647</v>
      </c>
      <c r="V5287" s="53">
        <v>9.2878712085132005</v>
      </c>
      <c r="W5287" s="53">
        <v>8.2834682812838309</v>
      </c>
    </row>
    <row r="5288" spans="3:23" x14ac:dyDescent="0.25">
      <c r="C5288" s="70">
        <v>0</v>
      </c>
      <c r="D5288" s="53">
        <v>3426</v>
      </c>
      <c r="E5288" s="53">
        <v>7290</v>
      </c>
      <c r="F5288" s="53">
        <v>529.67199999999991</v>
      </c>
      <c r="G5288" s="53">
        <v>0.86169139352755075</v>
      </c>
      <c r="H5288" s="53">
        <v>0.4699588477366255</v>
      </c>
      <c r="I5288" s="53">
        <v>0.33294460641399415</v>
      </c>
      <c r="J5288" s="53">
        <v>66.046337372050132</v>
      </c>
      <c r="K5288" s="53">
        <v>253</v>
      </c>
      <c r="L5288" s="53">
        <v>115.47577349678926</v>
      </c>
      <c r="M5288" s="53">
        <v>1532.5145953869292</v>
      </c>
      <c r="N5288" s="53">
        <v>39.147344678623213</v>
      </c>
      <c r="O5288" s="53">
        <v>1.1390563498004054</v>
      </c>
      <c r="P5288" s="53">
        <v>4.044316418538191</v>
      </c>
      <c r="Q5288" s="53">
        <v>100.55102040816358</v>
      </c>
      <c r="R5288" s="53">
        <v>0.98136565439334478</v>
      </c>
      <c r="S5288" s="53">
        <v>7.0047473497552808</v>
      </c>
      <c r="T5288" s="53">
        <v>2.1173093150188057E-3</v>
      </c>
      <c r="U5288" s="53">
        <v>0.37218154113549962</v>
      </c>
      <c r="V5288" s="53">
        <v>153.94272805670221</v>
      </c>
      <c r="W5288" s="53">
        <v>78.115573732294905</v>
      </c>
    </row>
    <row r="5289" spans="3:23" x14ac:dyDescent="0.25">
      <c r="C5289" s="70">
        <v>1</v>
      </c>
      <c r="D5289" s="53">
        <v>85</v>
      </c>
      <c r="E5289" s="53">
        <v>89</v>
      </c>
      <c r="F5289" s="53">
        <v>30.252000000000006</v>
      </c>
      <c r="G5289" s="53">
        <v>0.48466506572139695</v>
      </c>
      <c r="H5289" s="53">
        <v>0.9550561797752809</v>
      </c>
      <c r="I5289" s="53">
        <v>0.77272727272727271</v>
      </c>
      <c r="J5289" s="53">
        <v>10.403141895720196</v>
      </c>
      <c r="K5289" s="53">
        <v>208</v>
      </c>
      <c r="L5289" s="53">
        <v>130.64705882352942</v>
      </c>
      <c r="M5289" s="53">
        <v>1620.492997198879</v>
      </c>
      <c r="N5289" s="53">
        <v>40.255347436072128</v>
      </c>
      <c r="O5289" s="53">
        <v>0.20205625768184052</v>
      </c>
      <c r="P5289" s="53">
        <v>1.830527361078601</v>
      </c>
      <c r="Q5289" s="53">
        <v>361.47933884297515</v>
      </c>
      <c r="R5289" s="53">
        <v>0.92808299363786539</v>
      </c>
      <c r="S5289" s="53">
        <v>5.8002799065986785</v>
      </c>
      <c r="T5289" s="53">
        <v>8.264462809917366E-3</v>
      </c>
      <c r="U5289" s="53">
        <v>0.10638917820013025</v>
      </c>
      <c r="V5289" s="53">
        <v>11.19954379361484</v>
      </c>
      <c r="W5289" s="53">
        <v>9.7962389337069524</v>
      </c>
    </row>
    <row r="5290" spans="3:23" x14ac:dyDescent="0.25">
      <c r="C5290" s="70">
        <v>0</v>
      </c>
      <c r="D5290" s="53">
        <v>1808</v>
      </c>
      <c r="E5290" s="53">
        <v>3339</v>
      </c>
      <c r="F5290" s="53">
        <v>312.54599999999999</v>
      </c>
      <c r="G5290" s="53">
        <v>0.74189560600212112</v>
      </c>
      <c r="H5290" s="53">
        <v>0.54147948487571129</v>
      </c>
      <c r="I5290" s="53">
        <v>0.44011684518013633</v>
      </c>
      <c r="J5290" s="53">
        <v>47.979340313109496</v>
      </c>
      <c r="K5290" s="53">
        <v>250</v>
      </c>
      <c r="L5290" s="53">
        <v>123.75884955752213</v>
      </c>
      <c r="M5290" s="53">
        <v>2043.224603435023</v>
      </c>
      <c r="N5290" s="53">
        <v>45.202042027269336</v>
      </c>
      <c r="O5290" s="53">
        <v>0.86581941920438876</v>
      </c>
      <c r="P5290" s="53">
        <v>2.7361216502499222</v>
      </c>
      <c r="Q5290" s="53">
        <v>153.84062499999987</v>
      </c>
      <c r="R5290" s="53">
        <v>0.9761120610370958</v>
      </c>
      <c r="S5290" s="53">
        <v>7.137572112722153</v>
      </c>
      <c r="T5290" s="53">
        <v>9.3403291420117364E-4</v>
      </c>
      <c r="U5290" s="53">
        <v>0.235477639262542</v>
      </c>
      <c r="V5290" s="53">
        <v>84.721258602518731</v>
      </c>
      <c r="W5290" s="53">
        <v>56.806909115736708</v>
      </c>
    </row>
    <row r="5291" spans="3:23" x14ac:dyDescent="0.25">
      <c r="C5291" s="70">
        <v>0</v>
      </c>
      <c r="D5291" s="53">
        <v>1516</v>
      </c>
      <c r="E5291" s="53">
        <v>2070</v>
      </c>
      <c r="F5291" s="53">
        <v>233.56699999999998</v>
      </c>
      <c r="G5291" s="53">
        <v>0.96559245836039997</v>
      </c>
      <c r="H5291" s="53">
        <v>0.73236714975845407</v>
      </c>
      <c r="I5291" s="53">
        <v>0.4417249417249417</v>
      </c>
      <c r="J5291" s="53">
        <v>43.934395976484147</v>
      </c>
      <c r="K5291" s="53">
        <v>173</v>
      </c>
      <c r="L5291" s="53">
        <v>108.63588390501319</v>
      </c>
      <c r="M5291" s="53">
        <v>819.97426265053832</v>
      </c>
      <c r="N5291" s="53">
        <v>28.63519272941145</v>
      </c>
      <c r="O5291" s="53">
        <v>0.23679215852102736</v>
      </c>
      <c r="P5291" s="53">
        <v>1.9747812359026253</v>
      </c>
      <c r="Q5291" s="53">
        <v>37.152272727272731</v>
      </c>
      <c r="R5291" s="53">
        <v>0.99054516772423629</v>
      </c>
      <c r="S5291" s="53">
        <v>6.6291269148079044</v>
      </c>
      <c r="T5291" s="53">
        <v>1.2596849173554326E-3</v>
      </c>
      <c r="U5291" s="53">
        <v>0.35231157562622761</v>
      </c>
      <c r="V5291" s="53">
        <v>95.346787199817427</v>
      </c>
      <c r="W5291" s="53">
        <v>24.795885618050608</v>
      </c>
    </row>
    <row r="5292" spans="3:23" x14ac:dyDescent="0.25">
      <c r="C5292" s="70">
        <v>1</v>
      </c>
      <c r="D5292" s="53">
        <v>118</v>
      </c>
      <c r="E5292" s="53">
        <v>125</v>
      </c>
      <c r="F5292" s="53">
        <v>37.009</v>
      </c>
      <c r="G5292" s="53">
        <v>0.62232607396124162</v>
      </c>
      <c r="H5292" s="53">
        <v>0.94399999999999995</v>
      </c>
      <c r="I5292" s="53">
        <v>0.70238095238095233</v>
      </c>
      <c r="J5292" s="53">
        <v>12.257335203001881</v>
      </c>
      <c r="K5292" s="53">
        <v>222</v>
      </c>
      <c r="L5292" s="53">
        <v>135.5593220338983</v>
      </c>
      <c r="M5292" s="53">
        <v>2326.4195277415611</v>
      </c>
      <c r="N5292" s="53">
        <v>48.232971375829223</v>
      </c>
      <c r="O5292" s="53">
        <v>0.20137786243753628</v>
      </c>
      <c r="P5292" s="53">
        <v>1.717049376111548</v>
      </c>
      <c r="Q5292" s="53">
        <v>429.60439560439573</v>
      </c>
      <c r="R5292" s="53">
        <v>0.93868509293244606</v>
      </c>
      <c r="S5292" s="53">
        <v>6.3316299136952772</v>
      </c>
      <c r="T5292" s="53">
        <v>5.675643038280412E-3</v>
      </c>
      <c r="U5292" s="53">
        <v>0.11462234106586605</v>
      </c>
      <c r="V5292" s="53">
        <v>13.947972800935602</v>
      </c>
      <c r="W5292" s="53">
        <v>10.917888818166492</v>
      </c>
    </row>
    <row r="5293" spans="3:23" x14ac:dyDescent="0.25">
      <c r="C5293" s="70">
        <v>0</v>
      </c>
      <c r="D5293" s="53">
        <v>1875</v>
      </c>
      <c r="E5293" s="53">
        <v>3391</v>
      </c>
      <c r="F5293" s="53">
        <v>314.464</v>
      </c>
      <c r="G5293" s="53">
        <v>0.78724115123268101</v>
      </c>
      <c r="H5293" s="53">
        <v>0.55293423768799765</v>
      </c>
      <c r="I5293" s="53">
        <v>0.43143120110446387</v>
      </c>
      <c r="J5293" s="53">
        <v>48.86025119029199</v>
      </c>
      <c r="K5293" s="53">
        <v>245</v>
      </c>
      <c r="L5293" s="53">
        <v>123.11626666666666</v>
      </c>
      <c r="M5293" s="53">
        <v>2082.6193457132699</v>
      </c>
      <c r="N5293" s="53">
        <v>45.635724446022216</v>
      </c>
      <c r="O5293" s="53">
        <v>0.853311597041852</v>
      </c>
      <c r="P5293" s="53">
        <v>2.6142611414408359</v>
      </c>
      <c r="Q5293" s="53">
        <v>205.67265287565357</v>
      </c>
      <c r="R5293" s="53">
        <v>0.96705983807405138</v>
      </c>
      <c r="S5293" s="53">
        <v>7.0960962343406093</v>
      </c>
      <c r="T5293" s="53">
        <v>8.101305960285227E-4</v>
      </c>
      <c r="U5293" s="53">
        <v>0.22991739337066103</v>
      </c>
      <c r="V5293" s="53">
        <v>87.622128018743638</v>
      </c>
      <c r="W5293" s="53">
        <v>54.03176942544701</v>
      </c>
    </row>
    <row r="5294" spans="3:23" x14ac:dyDescent="0.25">
      <c r="C5294" s="70">
        <v>0</v>
      </c>
      <c r="D5294" s="53">
        <v>1495</v>
      </c>
      <c r="E5294" s="53">
        <v>1998</v>
      </c>
      <c r="F5294" s="53">
        <v>242.24999999999997</v>
      </c>
      <c r="G5294" s="53">
        <v>0.96505755762154333</v>
      </c>
      <c r="H5294" s="53">
        <v>0.7482482482482482</v>
      </c>
      <c r="I5294" s="53">
        <v>0.44061302681992337</v>
      </c>
      <c r="J5294" s="53">
        <v>43.629039863135517</v>
      </c>
      <c r="K5294" s="53">
        <v>187</v>
      </c>
      <c r="L5294" s="53">
        <v>108.8180602006689</v>
      </c>
      <c r="M5294" s="53">
        <v>902.70583157602573</v>
      </c>
      <c r="N5294" s="53">
        <v>30.045063347845112</v>
      </c>
      <c r="O5294" s="53">
        <v>0.3129327793440313</v>
      </c>
      <c r="P5294" s="53">
        <v>1.9514823571453654</v>
      </c>
      <c r="Q5294" s="53">
        <v>34.14741379310346</v>
      </c>
      <c r="R5294" s="53">
        <v>0.99152007062837699</v>
      </c>
      <c r="S5294" s="53">
        <v>6.6653090559689305</v>
      </c>
      <c r="T5294" s="53">
        <v>1.27312062359621E-3</v>
      </c>
      <c r="U5294" s="53">
        <v>0.34427246973517323</v>
      </c>
      <c r="V5294" s="53">
        <v>93.266837876115403</v>
      </c>
      <c r="W5294" s="53">
        <v>24.439455135457752</v>
      </c>
    </row>
    <row r="5295" spans="3:23" x14ac:dyDescent="0.25">
      <c r="C5295" s="70">
        <v>1</v>
      </c>
      <c r="D5295" s="53">
        <v>113</v>
      </c>
      <c r="E5295" s="53">
        <v>121</v>
      </c>
      <c r="F5295" s="53">
        <v>36.157000000000004</v>
      </c>
      <c r="G5295" s="53">
        <v>0.56990672948183219</v>
      </c>
      <c r="H5295" s="53">
        <v>0.93388429752066116</v>
      </c>
      <c r="I5295" s="53">
        <v>0.72435897435897434</v>
      </c>
      <c r="J5295" s="53">
        <v>11.994835078277374</v>
      </c>
      <c r="K5295" s="53">
        <v>252</v>
      </c>
      <c r="L5295" s="53">
        <v>139.11504424778761</v>
      </c>
      <c r="M5295" s="53">
        <v>2621.5848609355239</v>
      </c>
      <c r="N5295" s="53">
        <v>51.201414638030499</v>
      </c>
      <c r="O5295" s="53">
        <v>0.32586715987445553</v>
      </c>
      <c r="P5295" s="53">
        <v>2.0104301768336708</v>
      </c>
      <c r="Q5295" s="53">
        <v>492.53846153846149</v>
      </c>
      <c r="R5295" s="53">
        <v>0.93982975488929577</v>
      </c>
      <c r="S5295" s="53">
        <v>6.2668221038932437</v>
      </c>
      <c r="T5295" s="53">
        <v>6.0572108819719394E-3</v>
      </c>
      <c r="U5295" s="53">
        <v>0.11095951892969225</v>
      </c>
      <c r="V5295" s="53">
        <v>13.365260854918517</v>
      </c>
      <c r="W5295" s="53">
        <v>10.982360328648209</v>
      </c>
    </row>
    <row r="5296" spans="3:23" x14ac:dyDescent="0.25">
      <c r="C5296" s="70">
        <v>0</v>
      </c>
      <c r="D5296" s="53">
        <v>1908</v>
      </c>
      <c r="E5296" s="53">
        <v>3661</v>
      </c>
      <c r="F5296" s="53">
        <v>342.798</v>
      </c>
      <c r="G5296" s="53">
        <v>0.75849295104783454</v>
      </c>
      <c r="H5296" s="53">
        <v>0.52116907948647906</v>
      </c>
      <c r="I5296" s="53">
        <v>0.42305986696230596</v>
      </c>
      <c r="J5296" s="53">
        <v>49.28834599938093</v>
      </c>
      <c r="K5296" s="53">
        <v>243</v>
      </c>
      <c r="L5296" s="53">
        <v>124.51415094339623</v>
      </c>
      <c r="M5296" s="53">
        <v>2156.8267529756349</v>
      </c>
      <c r="N5296" s="53">
        <v>46.441648904573093</v>
      </c>
      <c r="O5296" s="53">
        <v>0.84096785140663088</v>
      </c>
      <c r="P5296" s="53">
        <v>2.524170274228188</v>
      </c>
      <c r="Q5296" s="53">
        <v>147.10514786418386</v>
      </c>
      <c r="R5296" s="53">
        <v>0.97696402111206959</v>
      </c>
      <c r="S5296" s="53">
        <v>7.1116569687676341</v>
      </c>
      <c r="T5296" s="53">
        <v>7.6581542739721016E-4</v>
      </c>
      <c r="U5296" s="53">
        <v>0.24443036779420538</v>
      </c>
      <c r="V5296" s="53">
        <v>88.11446421811344</v>
      </c>
      <c r="W5296" s="53">
        <v>57.422543617475235</v>
      </c>
    </row>
    <row r="5297" spans="3:23" x14ac:dyDescent="0.25">
      <c r="C5297" s="70">
        <v>0</v>
      </c>
      <c r="D5297" s="53">
        <v>1498</v>
      </c>
      <c r="E5297" s="53">
        <v>2185</v>
      </c>
      <c r="F5297" s="53">
        <v>243.63099999999997</v>
      </c>
      <c r="G5297" s="53">
        <v>0.96410950250245486</v>
      </c>
      <c r="H5297" s="53">
        <v>0.68558352402745992</v>
      </c>
      <c r="I5297" s="53">
        <v>0.37496871088861078</v>
      </c>
      <c r="J5297" s="53">
        <v>43.672792880846004</v>
      </c>
      <c r="K5297" s="53">
        <v>188</v>
      </c>
      <c r="L5297" s="53">
        <v>108.90587449933244</v>
      </c>
      <c r="M5297" s="53">
        <v>900.37390000294522</v>
      </c>
      <c r="N5297" s="53">
        <v>30.006231019622327</v>
      </c>
      <c r="O5297" s="53">
        <v>0.38140676414585528</v>
      </c>
      <c r="P5297" s="53">
        <v>2.1108482879466419</v>
      </c>
      <c r="Q5297" s="53">
        <v>35.589705882353137</v>
      </c>
      <c r="R5297" s="53">
        <v>0.99120665695248844</v>
      </c>
      <c r="S5297" s="53">
        <v>6.649999530448552</v>
      </c>
      <c r="T5297" s="53">
        <v>1.4451172625914519E-3</v>
      </c>
      <c r="U5297" s="53">
        <v>0.37090053158009512</v>
      </c>
      <c r="V5297" s="53">
        <v>95.584234221862957</v>
      </c>
      <c r="W5297" s="53">
        <v>25.378085295605736</v>
      </c>
    </row>
    <row r="5298" spans="3:23" x14ac:dyDescent="0.25">
      <c r="C5298" s="70">
        <v>1</v>
      </c>
      <c r="D5298" s="53">
        <v>101</v>
      </c>
      <c r="E5298" s="53">
        <v>106</v>
      </c>
      <c r="F5298" s="53">
        <v>33.552</v>
      </c>
      <c r="G5298" s="53">
        <v>0.67254992649695078</v>
      </c>
      <c r="H5298" s="53">
        <v>0.95283018867924529</v>
      </c>
      <c r="I5298" s="53">
        <v>0.70138888888888884</v>
      </c>
      <c r="J5298" s="53">
        <v>11.340070282773887</v>
      </c>
      <c r="K5298" s="53">
        <v>208</v>
      </c>
      <c r="L5298" s="53">
        <v>134.28712871287129</v>
      </c>
      <c r="M5298" s="53">
        <v>1723.2067326732677</v>
      </c>
      <c r="N5298" s="53">
        <v>41.51152529928607</v>
      </c>
      <c r="O5298" s="53">
        <v>0.13041428684632833</v>
      </c>
      <c r="P5298" s="53">
        <v>1.773403854142886</v>
      </c>
      <c r="Q5298" s="53">
        <v>461.42948717948707</v>
      </c>
      <c r="R5298" s="53">
        <v>0.92673798013615738</v>
      </c>
      <c r="S5298" s="53">
        <v>6.1086097500356793</v>
      </c>
      <c r="T5298" s="53">
        <v>6.5746219592373338E-3</v>
      </c>
      <c r="U5298" s="53">
        <v>9.0744259390971291E-2</v>
      </c>
      <c r="V5298" s="53">
        <v>13.273595036695292</v>
      </c>
      <c r="W5298" s="53">
        <v>9.8231472687975767</v>
      </c>
    </row>
    <row r="5299" spans="3:23" x14ac:dyDescent="0.25">
      <c r="C5299" s="70">
        <v>0</v>
      </c>
      <c r="D5299" s="53">
        <v>1952</v>
      </c>
      <c r="E5299" s="53">
        <v>3732</v>
      </c>
      <c r="F5299" s="53">
        <v>345.83299999999997</v>
      </c>
      <c r="G5299" s="53">
        <v>0.76792285333758337</v>
      </c>
      <c r="H5299" s="53">
        <v>0.52304394426580925</v>
      </c>
      <c r="I5299" s="53">
        <v>0.41996557659208261</v>
      </c>
      <c r="J5299" s="53">
        <v>49.853421059372018</v>
      </c>
      <c r="K5299" s="53">
        <v>249</v>
      </c>
      <c r="L5299" s="53">
        <v>125.98053278688525</v>
      </c>
      <c r="M5299" s="53">
        <v>2261.9329883372134</v>
      </c>
      <c r="N5299" s="53">
        <v>47.559783308350063</v>
      </c>
      <c r="O5299" s="53">
        <v>0.85068668306322903</v>
      </c>
      <c r="P5299" s="53">
        <v>2.5251980942999039</v>
      </c>
      <c r="Q5299" s="53">
        <v>202.36224489795845</v>
      </c>
      <c r="R5299" s="53">
        <v>0.96887175155175764</v>
      </c>
      <c r="S5299" s="53">
        <v>7.1241941792239256</v>
      </c>
      <c r="T5299" s="53">
        <v>7.2696489310001731E-4</v>
      </c>
      <c r="U5299" s="53">
        <v>0.24554849342436944</v>
      </c>
      <c r="V5299" s="53">
        <v>88.986213555408554</v>
      </c>
      <c r="W5299" s="53">
        <v>56.999437596693397</v>
      </c>
    </row>
    <row r="5300" spans="3:23" x14ac:dyDescent="0.25">
      <c r="C5300" s="70">
        <v>0</v>
      </c>
      <c r="D5300" s="53">
        <v>1497</v>
      </c>
      <c r="E5300" s="53">
        <v>2083</v>
      </c>
      <c r="F5300" s="53">
        <v>224.65899999999999</v>
      </c>
      <c r="G5300" s="53">
        <v>0.96393369555534991</v>
      </c>
      <c r="H5300" s="53">
        <v>0.71867498799807972</v>
      </c>
      <c r="I5300" s="53">
        <v>0.38374775698538838</v>
      </c>
      <c r="J5300" s="53">
        <v>43.658213413612543</v>
      </c>
      <c r="K5300" s="53">
        <v>200</v>
      </c>
      <c r="L5300" s="53">
        <v>108.87174348697395</v>
      </c>
      <c r="M5300" s="53">
        <v>896.30038419084076</v>
      </c>
      <c r="N5300" s="53">
        <v>29.938276239470447</v>
      </c>
      <c r="O5300" s="53">
        <v>0.52689247649002025</v>
      </c>
      <c r="P5300" s="53">
        <v>2.4776416592262529</v>
      </c>
      <c r="Q5300" s="53">
        <v>36.233935742971887</v>
      </c>
      <c r="R5300" s="53">
        <v>0.99110943504279181</v>
      </c>
      <c r="S5300" s="53">
        <v>6.677356402325171</v>
      </c>
      <c r="T5300" s="53">
        <v>1.6785263544137564E-3</v>
      </c>
      <c r="U5300" s="53">
        <v>0.37861405461690062</v>
      </c>
      <c r="V5300" s="53">
        <v>93.423364739019121</v>
      </c>
      <c r="W5300" s="53">
        <v>24.863927896873729</v>
      </c>
    </row>
    <row r="5301" spans="3:23" x14ac:dyDescent="0.25">
      <c r="C5301" s="70">
        <v>1</v>
      </c>
      <c r="D5301" s="53">
        <v>103</v>
      </c>
      <c r="E5301" s="53">
        <v>115</v>
      </c>
      <c r="F5301" s="53">
        <v>37.306999999999995</v>
      </c>
      <c r="G5301" s="53">
        <v>0.79339669511066746</v>
      </c>
      <c r="H5301" s="53">
        <v>0.89565217391304353</v>
      </c>
      <c r="I5301" s="53">
        <v>0.56593406593406592</v>
      </c>
      <c r="J5301" s="53">
        <v>11.45179781116143</v>
      </c>
      <c r="K5301" s="53">
        <v>195</v>
      </c>
      <c r="L5301" s="53">
        <v>129.39805825242718</v>
      </c>
      <c r="M5301" s="53">
        <v>1492.9478393299075</v>
      </c>
      <c r="N5301" s="53">
        <v>38.638683198705252</v>
      </c>
      <c r="O5301" s="53">
        <v>-6.3752989104995288E-3</v>
      </c>
      <c r="P5301" s="53">
        <v>1.7179421048143968</v>
      </c>
      <c r="Q5301" s="53">
        <v>432.36224489795904</v>
      </c>
      <c r="R5301" s="53">
        <v>0.93394583962350541</v>
      </c>
      <c r="S5301" s="53">
        <v>5.9072319591590432</v>
      </c>
      <c r="T5301" s="53">
        <v>5.2582257392753034E-3</v>
      </c>
      <c r="U5301" s="53">
        <v>0.12724421862449314</v>
      </c>
      <c r="V5301" s="53">
        <v>15.047877142233299</v>
      </c>
      <c r="W5301" s="53">
        <v>9.1597169083386003</v>
      </c>
    </row>
    <row r="5302" spans="3:23" x14ac:dyDescent="0.25">
      <c r="C5302" s="70">
        <v>0</v>
      </c>
      <c r="D5302" s="53">
        <v>3556</v>
      </c>
      <c r="E5302" s="53">
        <v>7374</v>
      </c>
      <c r="F5302" s="53">
        <v>583.37</v>
      </c>
      <c r="G5302" s="53">
        <v>0.84633549475883085</v>
      </c>
      <c r="H5302" s="53">
        <v>0.48223487930566855</v>
      </c>
      <c r="I5302" s="53">
        <v>0.34028708133971292</v>
      </c>
      <c r="J5302" s="53">
        <v>67.287739010002696</v>
      </c>
      <c r="K5302" s="53">
        <v>247</v>
      </c>
      <c r="L5302" s="53">
        <v>118.13498312710911</v>
      </c>
      <c r="M5302" s="53">
        <v>1683.3511133893203</v>
      </c>
      <c r="N5302" s="53">
        <v>41.028662096019168</v>
      </c>
      <c r="O5302" s="53">
        <v>0.99656251401572515</v>
      </c>
      <c r="P5302" s="53">
        <v>3.283169675324809</v>
      </c>
      <c r="Q5302" s="53">
        <v>82.24893314366993</v>
      </c>
      <c r="R5302" s="53">
        <v>0.98557487328335214</v>
      </c>
      <c r="S5302" s="53">
        <v>7.0596301893006181</v>
      </c>
      <c r="T5302" s="53">
        <v>1.7647864230177651E-3</v>
      </c>
      <c r="U5302" s="53">
        <v>0.37184759003558487</v>
      </c>
      <c r="V5302" s="53">
        <v>145.66799538021655</v>
      </c>
      <c r="W5302" s="53">
        <v>77.590086155167981</v>
      </c>
    </row>
    <row r="5303" spans="3:23" x14ac:dyDescent="0.25">
      <c r="C5303" s="70">
        <v>1</v>
      </c>
      <c r="D5303" s="53">
        <v>99</v>
      </c>
      <c r="E5303" s="53">
        <v>108</v>
      </c>
      <c r="F5303" s="53">
        <v>35.901000000000003</v>
      </c>
      <c r="G5303" s="53">
        <v>0.79177703532929589</v>
      </c>
      <c r="H5303" s="53">
        <v>0.91666666666666663</v>
      </c>
      <c r="I5303" s="53">
        <v>0.5892857142857143</v>
      </c>
      <c r="J5303" s="53">
        <v>11.227230955528665</v>
      </c>
      <c r="K5303" s="53">
        <v>196</v>
      </c>
      <c r="L5303" s="53">
        <v>130.63636363636363</v>
      </c>
      <c r="M5303" s="53">
        <v>1311.294990723562</v>
      </c>
      <c r="N5303" s="53">
        <v>36.211807338540311</v>
      </c>
      <c r="O5303" s="53">
        <v>-8.1266429876066346E-2</v>
      </c>
      <c r="P5303" s="53">
        <v>1.8591855817001106</v>
      </c>
      <c r="Q5303" s="53">
        <v>447.74725274725296</v>
      </c>
      <c r="R5303" s="53">
        <v>0.92983126020820306</v>
      </c>
      <c r="S5303" s="53">
        <v>6.0381513169181931</v>
      </c>
      <c r="T5303" s="53">
        <v>5.5548846757638047E-3</v>
      </c>
      <c r="U5303" s="53">
        <v>0.11157896711666263</v>
      </c>
      <c r="V5303" s="53">
        <v>14.675780068442441</v>
      </c>
      <c r="W5303" s="53">
        <v>8.9641164699210112</v>
      </c>
    </row>
    <row r="5304" spans="3:23" x14ac:dyDescent="0.25">
      <c r="C5304" s="70">
        <v>0</v>
      </c>
      <c r="D5304" s="53">
        <v>1992</v>
      </c>
      <c r="E5304" s="53">
        <v>3274</v>
      </c>
      <c r="F5304" s="53">
        <v>335.35500000000002</v>
      </c>
      <c r="G5304" s="53">
        <v>0.82215871773503801</v>
      </c>
      <c r="H5304" s="53">
        <v>0.60843005497861946</v>
      </c>
      <c r="I5304" s="53">
        <v>0.4755311530198138</v>
      </c>
      <c r="J5304" s="53">
        <v>50.361624011864869</v>
      </c>
      <c r="K5304" s="53">
        <v>249</v>
      </c>
      <c r="L5304" s="53">
        <v>127.60040160642571</v>
      </c>
      <c r="M5304" s="53">
        <v>2124.333460411206</v>
      </c>
      <c r="N5304" s="53">
        <v>46.09049208254568</v>
      </c>
      <c r="O5304" s="53">
        <v>0.77180934635469711</v>
      </c>
      <c r="P5304" s="53">
        <v>2.4052443833208814</v>
      </c>
      <c r="Q5304" s="53">
        <v>181.34792843691142</v>
      </c>
      <c r="R5304" s="53">
        <v>0.97370954693951994</v>
      </c>
      <c r="S5304" s="53">
        <v>7.1239513805441579</v>
      </c>
      <c r="T5304" s="53">
        <v>7.9665272856893436E-4</v>
      </c>
      <c r="U5304" s="53">
        <v>0.22950480257710357</v>
      </c>
      <c r="V5304" s="53">
        <v>87.759044496920637</v>
      </c>
      <c r="W5304" s="53">
        <v>49.957566848929886</v>
      </c>
    </row>
    <row r="5305" spans="3:23" x14ac:dyDescent="0.25">
      <c r="C5305" s="70">
        <v>0</v>
      </c>
      <c r="D5305" s="53">
        <v>44</v>
      </c>
      <c r="E5305" s="53">
        <v>48</v>
      </c>
      <c r="F5305" s="53">
        <v>22.312999999999999</v>
      </c>
      <c r="G5305" s="53">
        <v>0.60751669847806156</v>
      </c>
      <c r="H5305" s="53">
        <v>0.91666666666666663</v>
      </c>
      <c r="I5305" s="53">
        <v>0.61111111111111116</v>
      </c>
      <c r="J5305" s="53">
        <v>7.4848206370191104</v>
      </c>
      <c r="K5305" s="53">
        <v>126</v>
      </c>
      <c r="L5305" s="53">
        <v>98.022727272727266</v>
      </c>
      <c r="M5305" s="53">
        <v>226.2552854122622</v>
      </c>
      <c r="N5305" s="53">
        <v>15.041784648513692</v>
      </c>
      <c r="O5305" s="53">
        <v>-9.2254537359644062E-2</v>
      </c>
      <c r="P5305" s="53">
        <v>2.1905049535406595</v>
      </c>
      <c r="Q5305" s="53">
        <v>196.83749999999998</v>
      </c>
      <c r="R5305" s="53">
        <v>0.81977385858197127</v>
      </c>
      <c r="S5305" s="53">
        <v>4.7089873002587996</v>
      </c>
      <c r="T5305" s="53">
        <v>1.281250000000001E-2</v>
      </c>
      <c r="U5305" s="53">
        <v>0.13328433976021245</v>
      </c>
      <c r="V5305" s="53">
        <v>8.5442171759943637</v>
      </c>
      <c r="W5305" s="53">
        <v>6.7867307100684053</v>
      </c>
    </row>
    <row r="5306" spans="3:23" x14ac:dyDescent="0.25">
      <c r="C5306" s="70">
        <v>0</v>
      </c>
      <c r="D5306" s="53">
        <v>1292</v>
      </c>
      <c r="E5306" s="53">
        <v>1613</v>
      </c>
      <c r="F5306" s="53">
        <v>184.351</v>
      </c>
      <c r="G5306" s="53">
        <v>0.95887997572999861</v>
      </c>
      <c r="H5306" s="53">
        <v>0.80099194048357103</v>
      </c>
      <c r="I5306" s="53">
        <v>0.44246575342465755</v>
      </c>
      <c r="J5306" s="53">
        <v>40.558913838980331</v>
      </c>
      <c r="K5306" s="53">
        <v>189</v>
      </c>
      <c r="L5306" s="53">
        <v>113.57739938080495</v>
      </c>
      <c r="M5306" s="53">
        <v>860.98316038878352</v>
      </c>
      <c r="N5306" s="53">
        <v>29.342514554631876</v>
      </c>
      <c r="O5306" s="53">
        <v>0.36485252922162337</v>
      </c>
      <c r="P5306" s="53">
        <v>2.2156047731250204</v>
      </c>
      <c r="Q5306" s="53">
        <v>35.851653859004543</v>
      </c>
      <c r="R5306" s="53">
        <v>0.99152695446678263</v>
      </c>
      <c r="S5306" s="53">
        <v>6.7078571724860065</v>
      </c>
      <c r="T5306" s="53">
        <v>1.3204884233161886E-3</v>
      </c>
      <c r="U5306" s="53">
        <v>0.34314040460729062</v>
      </c>
      <c r="V5306" s="53">
        <v>80.90597587337146</v>
      </c>
      <c r="W5306" s="53">
        <v>22.962078386537499</v>
      </c>
    </row>
    <row r="5307" spans="3:23" x14ac:dyDescent="0.25">
      <c r="C5307" s="70">
        <v>1</v>
      </c>
      <c r="D5307" s="53">
        <v>109</v>
      </c>
      <c r="E5307" s="53">
        <v>120</v>
      </c>
      <c r="F5307" s="53">
        <v>38.539000000000001</v>
      </c>
      <c r="G5307" s="53">
        <v>0.8361682024892727</v>
      </c>
      <c r="H5307" s="53">
        <v>0.90833333333333333</v>
      </c>
      <c r="I5307" s="53">
        <v>0.55612244897959184</v>
      </c>
      <c r="J5307" s="53">
        <v>11.780624362746346</v>
      </c>
      <c r="K5307" s="53">
        <v>204</v>
      </c>
      <c r="L5307" s="53">
        <v>128.07339449541286</v>
      </c>
      <c r="M5307" s="53">
        <v>1347.0501189262661</v>
      </c>
      <c r="N5307" s="53">
        <v>36.702181391931816</v>
      </c>
      <c r="O5307" s="53">
        <v>0.10455090746698609</v>
      </c>
      <c r="P5307" s="53">
        <v>1.9047921560341217</v>
      </c>
      <c r="Q5307" s="53">
        <v>359.91428571428594</v>
      </c>
      <c r="R5307" s="53">
        <v>0.94322327883618828</v>
      </c>
      <c r="S5307" s="53">
        <v>6.0513130817730918</v>
      </c>
      <c r="T5307" s="53">
        <v>4.8526077097505553E-3</v>
      </c>
      <c r="U5307" s="53">
        <v>0.14885148599600181</v>
      </c>
      <c r="V5307" s="53">
        <v>16.295267223924714</v>
      </c>
      <c r="W5307" s="53">
        <v>8.9375156660878741</v>
      </c>
    </row>
    <row r="5308" spans="3:23" x14ac:dyDescent="0.25">
      <c r="C5308" s="70">
        <v>0</v>
      </c>
      <c r="D5308" s="53">
        <v>43</v>
      </c>
      <c r="E5308" s="53">
        <v>47</v>
      </c>
      <c r="F5308" s="53">
        <v>21.552</v>
      </c>
      <c r="G5308" s="53">
        <v>0.53810701977690156</v>
      </c>
      <c r="H5308" s="53">
        <v>0.91489361702127658</v>
      </c>
      <c r="I5308" s="53">
        <v>0.68253968253968256</v>
      </c>
      <c r="J5308" s="53">
        <v>7.399277020331918</v>
      </c>
      <c r="K5308" s="53">
        <v>109</v>
      </c>
      <c r="L5308" s="53">
        <v>94.581395348837205</v>
      </c>
      <c r="M5308" s="53">
        <v>75.772978959025451</v>
      </c>
      <c r="N5308" s="53">
        <v>8.7047675993690632</v>
      </c>
      <c r="O5308" s="53">
        <v>-0.78376034945988149</v>
      </c>
      <c r="P5308" s="53">
        <v>3.2205262766673282</v>
      </c>
      <c r="Q5308" s="53">
        <v>346.17142857142909</v>
      </c>
      <c r="R5308" s="53">
        <v>0.57902063537530546</v>
      </c>
      <c r="S5308" s="53">
        <v>4.3792984754310771</v>
      </c>
      <c r="T5308" s="53">
        <v>1.4693877551020425E-2</v>
      </c>
      <c r="U5308" s="53">
        <v>0.22535732624653898</v>
      </c>
      <c r="V5308" s="53">
        <v>8.1744544421237428</v>
      </c>
      <c r="W5308" s="53">
        <v>6.8900557484721601</v>
      </c>
    </row>
    <row r="5309" spans="3:23" x14ac:dyDescent="0.25">
      <c r="C5309" s="70">
        <v>0</v>
      </c>
      <c r="D5309" s="53">
        <v>2001</v>
      </c>
      <c r="E5309" s="53">
        <v>3218</v>
      </c>
      <c r="F5309" s="53">
        <v>330.02899999999994</v>
      </c>
      <c r="G5309" s="53">
        <v>0.83054022547376116</v>
      </c>
      <c r="H5309" s="53">
        <v>0.62181479179614663</v>
      </c>
      <c r="I5309" s="53">
        <v>0.4776796371449033</v>
      </c>
      <c r="J5309" s="53">
        <v>50.475264526449592</v>
      </c>
      <c r="K5309" s="53">
        <v>251</v>
      </c>
      <c r="L5309" s="53">
        <v>128.17791104447775</v>
      </c>
      <c r="M5309" s="53">
        <v>2126.615331834083</v>
      </c>
      <c r="N5309" s="53">
        <v>46.115239691820783</v>
      </c>
      <c r="O5309" s="53">
        <v>0.72313922219862392</v>
      </c>
      <c r="P5309" s="53">
        <v>2.3737942073349556</v>
      </c>
      <c r="Q5309" s="53">
        <v>144.41384180790993</v>
      </c>
      <c r="R5309" s="53">
        <v>0.97922130575674937</v>
      </c>
      <c r="S5309" s="53">
        <v>7.1555622480216705</v>
      </c>
      <c r="T5309" s="53">
        <v>8.0385673905265602E-4</v>
      </c>
      <c r="U5309" s="53">
        <v>0.22583427850013996</v>
      </c>
      <c r="V5309" s="53">
        <v>88.365795266525495</v>
      </c>
      <c r="W5309" s="53">
        <v>49.216093725278306</v>
      </c>
    </row>
    <row r="5310" spans="3:23" x14ac:dyDescent="0.25">
      <c r="C5310" s="70">
        <v>0</v>
      </c>
      <c r="D5310" s="53">
        <v>29</v>
      </c>
      <c r="E5310" s="53">
        <v>33</v>
      </c>
      <c r="F5310" s="53">
        <v>17.996000000000002</v>
      </c>
      <c r="G5310" s="53">
        <v>0</v>
      </c>
      <c r="H5310" s="53">
        <v>0.87878787878787878</v>
      </c>
      <c r="I5310" s="53">
        <v>0.59183673469387754</v>
      </c>
      <c r="J5310" s="53">
        <v>6.0765077797464979</v>
      </c>
      <c r="K5310" s="53">
        <v>129</v>
      </c>
      <c r="L5310" s="53">
        <v>102.44827586206897</v>
      </c>
      <c r="M5310" s="53">
        <v>269.54187192118229</v>
      </c>
      <c r="N5310" s="53">
        <v>16.417730413220408</v>
      </c>
      <c r="O5310" s="53">
        <v>-0.11861172430102934</v>
      </c>
      <c r="P5310" s="53">
        <v>2.0004072833426583</v>
      </c>
      <c r="Q5310" s="53">
        <v>170.96428571428572</v>
      </c>
      <c r="R5310" s="53">
        <v>0.83407357847098651</v>
      </c>
      <c r="S5310" s="53">
        <v>4.4441878916792961</v>
      </c>
      <c r="T5310" s="53">
        <v>1.785714285714287E-2</v>
      </c>
      <c r="U5310" s="53">
        <v>0.12657452769593697</v>
      </c>
      <c r="V5310" s="53">
        <v>6.2330229193099944</v>
      </c>
      <c r="W5310" s="53">
        <v>6.2330229193099944</v>
      </c>
    </row>
    <row r="5311" spans="3:23" x14ac:dyDescent="0.25">
      <c r="C5311" s="70">
        <v>0</v>
      </c>
      <c r="D5311" s="53">
        <v>1355</v>
      </c>
      <c r="E5311" s="53">
        <v>1695</v>
      </c>
      <c r="F5311" s="53">
        <v>187.52699999999999</v>
      </c>
      <c r="G5311" s="53">
        <v>0.95162348336834157</v>
      </c>
      <c r="H5311" s="53">
        <v>0.79941002949852502</v>
      </c>
      <c r="I5311" s="53">
        <v>0.44194390084801044</v>
      </c>
      <c r="J5311" s="53">
        <v>41.536003456232343</v>
      </c>
      <c r="K5311" s="53">
        <v>182</v>
      </c>
      <c r="L5311" s="53">
        <v>112.6789667896679</v>
      </c>
      <c r="M5311" s="53">
        <v>865.15461636152486</v>
      </c>
      <c r="N5311" s="53">
        <v>29.413510779257972</v>
      </c>
      <c r="O5311" s="53">
        <v>0.30538026611328828</v>
      </c>
      <c r="P5311" s="53">
        <v>2.0436986648434132</v>
      </c>
      <c r="Q5311" s="53">
        <v>35.159604969735554</v>
      </c>
      <c r="R5311" s="53">
        <v>0.99156126628288077</v>
      </c>
      <c r="S5311" s="53">
        <v>6.6704603539133602</v>
      </c>
      <c r="T5311" s="53">
        <v>1.4383982821628556E-3</v>
      </c>
      <c r="U5311" s="53">
        <v>0.34194368489680149</v>
      </c>
      <c r="V5311" s="53">
        <v>78.761792025394172</v>
      </c>
      <c r="W5311" s="53">
        <v>24.200865793218075</v>
      </c>
    </row>
    <row r="5312" spans="3:23" x14ac:dyDescent="0.25">
      <c r="C5312" s="70">
        <v>0</v>
      </c>
      <c r="D5312" s="53">
        <v>62</v>
      </c>
      <c r="E5312" s="53">
        <v>67</v>
      </c>
      <c r="F5312" s="53">
        <v>26.513999999999999</v>
      </c>
      <c r="G5312" s="53">
        <v>0.68988421208119599</v>
      </c>
      <c r="H5312" s="53">
        <v>0.92537313432835822</v>
      </c>
      <c r="I5312" s="53">
        <v>0.70454545454545459</v>
      </c>
      <c r="J5312" s="53">
        <v>8.8848664465809541</v>
      </c>
      <c r="K5312" s="53">
        <v>148</v>
      </c>
      <c r="L5312" s="53">
        <v>101.70967741935483</v>
      </c>
      <c r="M5312" s="53">
        <v>538.57006874669491</v>
      </c>
      <c r="N5312" s="53">
        <v>23.207112460336269</v>
      </c>
      <c r="O5312" s="53">
        <v>0.3350123197589831</v>
      </c>
      <c r="P5312" s="53">
        <v>2.0304612930333086</v>
      </c>
      <c r="Q5312" s="53">
        <v>93.424242424242422</v>
      </c>
      <c r="R5312" s="53">
        <v>0.95141947751640144</v>
      </c>
      <c r="S5312" s="53">
        <v>5.2079920764112231</v>
      </c>
      <c r="T5312" s="53">
        <v>1.0305070911131536E-2</v>
      </c>
      <c r="U5312" s="53">
        <v>0.19946404870178217</v>
      </c>
      <c r="V5312" s="53">
        <v>10.564055011090128</v>
      </c>
      <c r="W5312" s="53">
        <v>7.6475278399352851</v>
      </c>
    </row>
    <row r="5313" spans="3:23" x14ac:dyDescent="0.25">
      <c r="C5313" s="70">
        <v>1</v>
      </c>
      <c r="D5313" s="53">
        <v>117</v>
      </c>
      <c r="E5313" s="53">
        <v>128</v>
      </c>
      <c r="F5313" s="53">
        <v>40.127000000000002</v>
      </c>
      <c r="G5313" s="53">
        <v>0.83804352380838776</v>
      </c>
      <c r="H5313" s="53">
        <v>0.9140625</v>
      </c>
      <c r="I5313" s="53">
        <v>0.55714285714285716</v>
      </c>
      <c r="J5313" s="53">
        <v>12.205286835384658</v>
      </c>
      <c r="K5313" s="53">
        <v>205</v>
      </c>
      <c r="L5313" s="53">
        <v>129.59829059829059</v>
      </c>
      <c r="M5313" s="53">
        <v>1308.0527556734453</v>
      </c>
      <c r="N5313" s="53">
        <v>36.167011981548121</v>
      </c>
      <c r="O5313" s="53">
        <v>0.10377048032828175</v>
      </c>
      <c r="P5313" s="53">
        <v>2.0384275083769787</v>
      </c>
      <c r="Q5313" s="53">
        <v>340.21333333333308</v>
      </c>
      <c r="R5313" s="53">
        <v>0.94725582582831691</v>
      </c>
      <c r="S5313" s="53">
        <v>6.1478918562245877</v>
      </c>
      <c r="T5313" s="53">
        <v>4.6419753086419952E-3</v>
      </c>
      <c r="U5313" s="53">
        <v>0.1472730627669061</v>
      </c>
      <c r="V5313" s="53">
        <v>16.968434355108254</v>
      </c>
      <c r="W5313" s="53">
        <v>9.2580351986511982</v>
      </c>
    </row>
    <row r="5314" spans="3:23" x14ac:dyDescent="0.25">
      <c r="C5314" s="70">
        <v>0</v>
      </c>
      <c r="D5314" s="53">
        <v>52</v>
      </c>
      <c r="E5314" s="53">
        <v>56</v>
      </c>
      <c r="F5314" s="53">
        <v>23.147999999999996</v>
      </c>
      <c r="G5314" s="53">
        <v>0.40283323917633496</v>
      </c>
      <c r="H5314" s="53">
        <v>0.9285714285714286</v>
      </c>
      <c r="I5314" s="53">
        <v>0.72222222222222221</v>
      </c>
      <c r="J5314" s="53">
        <v>8.1368578902564384</v>
      </c>
      <c r="K5314" s="53">
        <v>111</v>
      </c>
      <c r="L5314" s="53">
        <v>93.057692307692307</v>
      </c>
      <c r="M5314" s="53">
        <v>106.44758672699851</v>
      </c>
      <c r="N5314" s="53">
        <v>10.31734397638261</v>
      </c>
      <c r="O5314" s="53">
        <v>-0.24219651595083455</v>
      </c>
      <c r="P5314" s="53">
        <v>1.9800699450419332</v>
      </c>
      <c r="Q5314" s="53">
        <v>124.49999999999997</v>
      </c>
      <c r="R5314" s="53">
        <v>0.79264275171184029</v>
      </c>
      <c r="S5314" s="53">
        <v>4.7287219294299225</v>
      </c>
      <c r="T5314" s="53">
        <v>1.312500000000001E-2</v>
      </c>
      <c r="U5314" s="53">
        <v>0.18290092533097554</v>
      </c>
      <c r="V5314" s="53">
        <v>8.5993440417695783</v>
      </c>
      <c r="W5314" s="53">
        <v>7.8707507868511462</v>
      </c>
    </row>
    <row r="5315" spans="3:23" x14ac:dyDescent="0.25">
      <c r="C5315" s="70">
        <v>0</v>
      </c>
      <c r="D5315" s="53">
        <v>1996</v>
      </c>
      <c r="E5315" s="53">
        <v>3224</v>
      </c>
      <c r="F5315" s="53">
        <v>313.803</v>
      </c>
      <c r="G5315" s="53">
        <v>0.83587007054404794</v>
      </c>
      <c r="H5315" s="53">
        <v>0.61910669975186106</v>
      </c>
      <c r="I5315" s="53">
        <v>0.45570776255707762</v>
      </c>
      <c r="J5315" s="53">
        <v>50.412162533374669</v>
      </c>
      <c r="K5315" s="53">
        <v>252</v>
      </c>
      <c r="L5315" s="53">
        <v>129.31112224448898</v>
      </c>
      <c r="M5315" s="53">
        <v>2064.5823524241505</v>
      </c>
      <c r="N5315" s="53">
        <v>45.437675473379471</v>
      </c>
      <c r="O5315" s="53">
        <v>0.70304912380487938</v>
      </c>
      <c r="P5315" s="53">
        <v>2.4076789386841946</v>
      </c>
      <c r="Q5315" s="53">
        <v>162.8132882882885</v>
      </c>
      <c r="R5315" s="53">
        <v>0.97578601108066532</v>
      </c>
      <c r="S5315" s="53">
        <v>7.173274014947288</v>
      </c>
      <c r="T5315" s="53">
        <v>7.754037821605023E-4</v>
      </c>
      <c r="U5315" s="53">
        <v>0.22525565695196004</v>
      </c>
      <c r="V5315" s="53">
        <v>87.303607470085723</v>
      </c>
      <c r="W5315" s="53">
        <v>47.923337066223226</v>
      </c>
    </row>
    <row r="5316" spans="3:23" x14ac:dyDescent="0.25">
      <c r="C5316" s="70">
        <v>0</v>
      </c>
      <c r="D5316" s="53">
        <v>1526</v>
      </c>
      <c r="E5316" s="53">
        <v>1819</v>
      </c>
      <c r="F5316" s="53">
        <v>207.53299999999996</v>
      </c>
      <c r="G5316" s="53">
        <v>0.92115525259636999</v>
      </c>
      <c r="H5316" s="53">
        <v>0.83892248488180321</v>
      </c>
      <c r="I5316" s="53">
        <v>0.48169191919191917</v>
      </c>
      <c r="J5316" s="53">
        <v>44.079060167678918</v>
      </c>
      <c r="K5316" s="53">
        <v>183</v>
      </c>
      <c r="L5316" s="53">
        <v>112.75491480996068</v>
      </c>
      <c r="M5316" s="53">
        <v>863.94776271405033</v>
      </c>
      <c r="N5316" s="53">
        <v>29.392988325688329</v>
      </c>
      <c r="O5316" s="53">
        <v>0.34366642986191759</v>
      </c>
      <c r="P5316" s="53">
        <v>2.1376982486174358</v>
      </c>
      <c r="Q5316" s="53">
        <v>36.030555555555679</v>
      </c>
      <c r="R5316" s="53">
        <v>0.99187449994254762</v>
      </c>
      <c r="S5316" s="53">
        <v>6.6722912474709046</v>
      </c>
      <c r="T5316" s="53">
        <v>1.6205608901082892E-3</v>
      </c>
      <c r="U5316" s="53">
        <v>0.34286876736497218</v>
      </c>
      <c r="V5316" s="53">
        <v>74.818737176319786</v>
      </c>
      <c r="W5316" s="53">
        <v>29.119102694158087</v>
      </c>
    </row>
    <row r="5317" spans="3:23" x14ac:dyDescent="0.25">
      <c r="C5317" s="70">
        <v>1</v>
      </c>
      <c r="D5317" s="53">
        <v>118</v>
      </c>
      <c r="E5317" s="53">
        <v>131</v>
      </c>
      <c r="F5317" s="53">
        <v>40.771999999999998</v>
      </c>
      <c r="G5317" s="53">
        <v>0.85877374012531105</v>
      </c>
      <c r="H5317" s="53">
        <v>0.9007633587786259</v>
      </c>
      <c r="I5317" s="53">
        <v>0.56190476190476191</v>
      </c>
      <c r="J5317" s="53">
        <v>12.257335203001881</v>
      </c>
      <c r="K5317" s="53">
        <v>196</v>
      </c>
      <c r="L5317" s="53">
        <v>126.14406779661017</v>
      </c>
      <c r="M5317" s="53">
        <v>1207.71410980733</v>
      </c>
      <c r="N5317" s="53">
        <v>34.752181367611016</v>
      </c>
      <c r="O5317" s="53">
        <v>0.19949019303207308</v>
      </c>
      <c r="P5317" s="53">
        <v>2.1008650524881864</v>
      </c>
      <c r="Q5317" s="53">
        <v>344.99555555555565</v>
      </c>
      <c r="R5317" s="53">
        <v>0.94148842807475253</v>
      </c>
      <c r="S5317" s="53">
        <v>6.1429463331318006</v>
      </c>
      <c r="T5317" s="53">
        <v>4.6814814814815E-3</v>
      </c>
      <c r="U5317" s="53">
        <v>0.15253920959550102</v>
      </c>
      <c r="V5317" s="53">
        <v>17.575578972323044</v>
      </c>
      <c r="W5317" s="53">
        <v>9.0049360601669743</v>
      </c>
    </row>
    <row r="5318" spans="3:23" x14ac:dyDescent="0.25">
      <c r="C5318" s="70">
        <v>0</v>
      </c>
      <c r="D5318" s="53">
        <v>67</v>
      </c>
      <c r="E5318" s="53">
        <v>71</v>
      </c>
      <c r="F5318" s="53">
        <v>26.422999999999998</v>
      </c>
      <c r="G5318" s="53">
        <v>0.43138281063974121</v>
      </c>
      <c r="H5318" s="53">
        <v>0.94366197183098588</v>
      </c>
      <c r="I5318" s="53">
        <v>0.74444444444444446</v>
      </c>
      <c r="J5318" s="53">
        <v>9.2361815431083798</v>
      </c>
      <c r="K5318" s="53">
        <v>106</v>
      </c>
      <c r="L5318" s="53">
        <v>87.656716417910445</v>
      </c>
      <c r="M5318" s="53">
        <v>84.410673903211276</v>
      </c>
      <c r="N5318" s="53">
        <v>9.1875281715601442</v>
      </c>
      <c r="O5318" s="53">
        <v>-4.726030634369556E-2</v>
      </c>
      <c r="P5318" s="53">
        <v>2.1547495814173181</v>
      </c>
      <c r="Q5318" s="53">
        <v>200.5050505050508</v>
      </c>
      <c r="R5318" s="53">
        <v>0.69455292005657365</v>
      </c>
      <c r="S5318" s="53">
        <v>4.9013265036322826</v>
      </c>
      <c r="T5318" s="53">
        <v>1.071319253137437E-2</v>
      </c>
      <c r="U5318" s="53">
        <v>0.24777666814726898</v>
      </c>
      <c r="V5318" s="53">
        <v>9.800800846215429</v>
      </c>
      <c r="W5318" s="53">
        <v>8.8419785146193064</v>
      </c>
    </row>
    <row r="5319" spans="3:23" x14ac:dyDescent="0.25">
      <c r="C5319" s="70">
        <v>0</v>
      </c>
      <c r="D5319" s="53">
        <v>3474</v>
      </c>
      <c r="E5319" s="53">
        <v>6760</v>
      </c>
      <c r="F5319" s="53">
        <v>470.185</v>
      </c>
      <c r="G5319" s="53">
        <v>0.8796501961953479</v>
      </c>
      <c r="H5319" s="53">
        <v>0.51390532544378698</v>
      </c>
      <c r="I5319" s="53">
        <v>0.35434516523867809</v>
      </c>
      <c r="J5319" s="53">
        <v>66.507399426003388</v>
      </c>
      <c r="K5319" s="53">
        <v>247</v>
      </c>
      <c r="L5319" s="53">
        <v>123.48100172711571</v>
      </c>
      <c r="M5319" s="53">
        <v>1544.3170878531525</v>
      </c>
      <c r="N5319" s="53">
        <v>39.297800038337421</v>
      </c>
      <c r="O5319" s="53">
        <v>0.86984588631088855</v>
      </c>
      <c r="P5319" s="53">
        <v>3.1268697945178134</v>
      </c>
      <c r="Q5319" s="53">
        <v>82.625075834177011</v>
      </c>
      <c r="R5319" s="53">
        <v>0.98601957717851818</v>
      </c>
      <c r="S5319" s="53">
        <v>7.0731678721037943</v>
      </c>
      <c r="T5319" s="53">
        <v>1.1115598172414358E-3</v>
      </c>
      <c r="U5319" s="53">
        <v>0.32561994535739769</v>
      </c>
      <c r="V5319" s="53">
        <v>149.3616058985701</v>
      </c>
      <c r="W5319" s="53">
        <v>71.03954724323232</v>
      </c>
    </row>
    <row r="5320" spans="3:23" x14ac:dyDescent="0.25">
      <c r="C5320" s="70">
        <v>0</v>
      </c>
      <c r="D5320" s="53">
        <v>83</v>
      </c>
      <c r="E5320" s="53">
        <v>87</v>
      </c>
      <c r="F5320" s="53">
        <v>30.922000000000001</v>
      </c>
      <c r="G5320" s="53">
        <v>0.5973331073602145</v>
      </c>
      <c r="H5320" s="53">
        <v>0.95402298850574707</v>
      </c>
      <c r="I5320" s="53">
        <v>0.69166666666666665</v>
      </c>
      <c r="J5320" s="53">
        <v>10.280023453913834</v>
      </c>
      <c r="K5320" s="53">
        <v>116</v>
      </c>
      <c r="L5320" s="53">
        <v>92.168674698795186</v>
      </c>
      <c r="M5320" s="53">
        <v>149.89803114898621</v>
      </c>
      <c r="N5320" s="53">
        <v>12.243285145294386</v>
      </c>
      <c r="O5320" s="53">
        <v>-3.1783932739703674E-2</v>
      </c>
      <c r="P5320" s="53">
        <v>2.0670221128961228</v>
      </c>
      <c r="Q5320" s="53">
        <v>94.884615384615486</v>
      </c>
      <c r="R5320" s="53">
        <v>0.88416566931181939</v>
      </c>
      <c r="S5320" s="53">
        <v>5.1744521965066292</v>
      </c>
      <c r="T5320" s="53">
        <v>7.8106508875739472E-3</v>
      </c>
      <c r="U5320" s="53">
        <v>0.19617553917599018</v>
      </c>
      <c r="V5320" s="53">
        <v>11.632811197204729</v>
      </c>
      <c r="W5320" s="53">
        <v>9.3294359557402711</v>
      </c>
    </row>
    <row r="5321" spans="3:23" x14ac:dyDescent="0.25">
      <c r="C5321" s="70">
        <v>1</v>
      </c>
      <c r="D5321" s="53">
        <v>123</v>
      </c>
      <c r="E5321" s="53">
        <v>140</v>
      </c>
      <c r="F5321" s="53">
        <v>42.640999999999998</v>
      </c>
      <c r="G5321" s="53">
        <v>0.84690095261434406</v>
      </c>
      <c r="H5321" s="53">
        <v>0.87857142857142856</v>
      </c>
      <c r="I5321" s="53">
        <v>0.54666666666666663</v>
      </c>
      <c r="J5321" s="53">
        <v>12.514330345744634</v>
      </c>
      <c r="K5321" s="53">
        <v>199</v>
      </c>
      <c r="L5321" s="53">
        <v>125.20325203252033</v>
      </c>
      <c r="M5321" s="53">
        <v>1237.8190057310412</v>
      </c>
      <c r="N5321" s="53">
        <v>35.182652056532653</v>
      </c>
      <c r="O5321" s="53">
        <v>0.32935877281165282</v>
      </c>
      <c r="P5321" s="53">
        <v>2.1493947999424456</v>
      </c>
      <c r="Q5321" s="53">
        <v>316.48750000000001</v>
      </c>
      <c r="R5321" s="53">
        <v>0.94650024973040703</v>
      </c>
      <c r="S5321" s="53">
        <v>6.1006537328056192</v>
      </c>
      <c r="T5321" s="53">
        <v>4.4097222222222324E-3</v>
      </c>
      <c r="U5321" s="53">
        <v>0.15693247914754699</v>
      </c>
      <c r="V5321" s="53">
        <v>17.89656941904817</v>
      </c>
      <c r="W5321" s="53">
        <v>9.5165128030998218</v>
      </c>
    </row>
    <row r="5322" spans="3:23" x14ac:dyDescent="0.25">
      <c r="C5322" s="70">
        <v>0</v>
      </c>
      <c r="D5322" s="53">
        <v>84</v>
      </c>
      <c r="E5322" s="53">
        <v>89</v>
      </c>
      <c r="F5322" s="53">
        <v>30.55</v>
      </c>
      <c r="G5322" s="53">
        <v>0.64143414818085331</v>
      </c>
      <c r="H5322" s="53">
        <v>0.9438202247191011</v>
      </c>
      <c r="I5322" s="53">
        <v>0.7</v>
      </c>
      <c r="J5322" s="53">
        <v>10.34176589165282</v>
      </c>
      <c r="K5322" s="53">
        <v>114</v>
      </c>
      <c r="L5322" s="53">
        <v>87.857142857142861</v>
      </c>
      <c r="M5322" s="53">
        <v>128.0516351118761</v>
      </c>
      <c r="N5322" s="53">
        <v>11.315990240004455</v>
      </c>
      <c r="O5322" s="53">
        <v>0.38269037008634854</v>
      </c>
      <c r="P5322" s="53">
        <v>2.2917094945186451</v>
      </c>
      <c r="Q5322" s="53">
        <v>88.261538461538578</v>
      </c>
      <c r="R5322" s="53">
        <v>0.90267870245167869</v>
      </c>
      <c r="S5322" s="53">
        <v>4.9958861734198594</v>
      </c>
      <c r="T5322" s="53">
        <v>8.2840236686390397E-3</v>
      </c>
      <c r="U5322" s="53">
        <v>0.21540632654195394</v>
      </c>
      <c r="V5322" s="53">
        <v>11.888795494189278</v>
      </c>
      <c r="W5322" s="53">
        <v>9.1208235108426017</v>
      </c>
    </row>
    <row r="5323" spans="3:23" x14ac:dyDescent="0.25">
      <c r="C5323" s="70">
        <v>0</v>
      </c>
      <c r="D5323" s="53">
        <v>3547</v>
      </c>
      <c r="E5323" s="53">
        <v>6863</v>
      </c>
      <c r="F5323" s="53">
        <v>465.661</v>
      </c>
      <c r="G5323" s="53">
        <v>0.88058587256268039</v>
      </c>
      <c r="H5323" s="53">
        <v>0.51682937490893199</v>
      </c>
      <c r="I5323" s="53">
        <v>0.35864509605662287</v>
      </c>
      <c r="J5323" s="53">
        <v>67.202534663326674</v>
      </c>
      <c r="K5323" s="53">
        <v>249</v>
      </c>
      <c r="L5323" s="53">
        <v>123.14970397519031</v>
      </c>
      <c r="M5323" s="53">
        <v>1518.5853094160052</v>
      </c>
      <c r="N5323" s="53">
        <v>38.96903013183681</v>
      </c>
      <c r="O5323" s="53">
        <v>0.87496819519143654</v>
      </c>
      <c r="P5323" s="53">
        <v>3.1559571541872651</v>
      </c>
      <c r="Q5323" s="53">
        <v>89.82908981555714</v>
      </c>
      <c r="R5323" s="53">
        <v>0.98461846834845568</v>
      </c>
      <c r="S5323" s="53">
        <v>7.0623349854358732</v>
      </c>
      <c r="T5323" s="53">
        <v>9.7603936697487632E-4</v>
      </c>
      <c r="U5323" s="53">
        <v>0.31654943061156682</v>
      </c>
      <c r="V5323" s="53">
        <v>150.33917900272868</v>
      </c>
      <c r="W5323" s="53">
        <v>71.24372419008013</v>
      </c>
    </row>
    <row r="5324" spans="3:23" x14ac:dyDescent="0.25">
      <c r="C5324" s="70">
        <v>0</v>
      </c>
      <c r="D5324" s="53">
        <v>99</v>
      </c>
      <c r="E5324" s="53">
        <v>106</v>
      </c>
      <c r="F5324" s="53">
        <v>34.684999999999995</v>
      </c>
      <c r="G5324" s="53">
        <v>0.67124800673259699</v>
      </c>
      <c r="H5324" s="53">
        <v>0.93396226415094341</v>
      </c>
      <c r="I5324" s="53">
        <v>0.6428571428571429</v>
      </c>
      <c r="J5324" s="53">
        <v>11.227230955528665</v>
      </c>
      <c r="K5324" s="53">
        <v>122</v>
      </c>
      <c r="L5324" s="53">
        <v>91.939393939393938</v>
      </c>
      <c r="M5324" s="53">
        <v>214.79220779220765</v>
      </c>
      <c r="N5324" s="53">
        <v>14.655790930284439</v>
      </c>
      <c r="O5324" s="53">
        <v>0.24409314978519722</v>
      </c>
      <c r="P5324" s="53">
        <v>2.0649036112413994</v>
      </c>
      <c r="Q5324" s="53">
        <v>125.25454545454548</v>
      </c>
      <c r="R5324" s="53">
        <v>0.90450733552615337</v>
      </c>
      <c r="S5324" s="53">
        <v>5.2994096208599339</v>
      </c>
      <c r="T5324" s="53">
        <v>6.354453627180923E-3</v>
      </c>
      <c r="U5324" s="53">
        <v>0.17236412406423079</v>
      </c>
      <c r="V5324" s="53">
        <v>13.291743026132737</v>
      </c>
      <c r="W5324" s="53">
        <v>9.8522763454059543</v>
      </c>
    </row>
    <row r="5325" spans="3:23" x14ac:dyDescent="0.25">
      <c r="C5325" s="70">
        <v>1</v>
      </c>
      <c r="D5325" s="53">
        <v>121</v>
      </c>
      <c r="E5325" s="53">
        <v>138</v>
      </c>
      <c r="F5325" s="53">
        <v>43.103999999999999</v>
      </c>
      <c r="G5325" s="53">
        <v>0.87016578305570091</v>
      </c>
      <c r="H5325" s="53">
        <v>0.87681159420289856</v>
      </c>
      <c r="I5325" s="53">
        <v>0.5377777777777778</v>
      </c>
      <c r="J5325" s="53">
        <v>12.412170838050638</v>
      </c>
      <c r="K5325" s="53">
        <v>202</v>
      </c>
      <c r="L5325" s="53">
        <v>126.48760330578513</v>
      </c>
      <c r="M5325" s="53">
        <v>1274.4185950413219</v>
      </c>
      <c r="N5325" s="53">
        <v>35.698999916542789</v>
      </c>
      <c r="O5325" s="53">
        <v>0.44474819288712397</v>
      </c>
      <c r="P5325" s="53">
        <v>2.2137013853389949</v>
      </c>
      <c r="Q5325" s="53">
        <v>336.62916666666672</v>
      </c>
      <c r="R5325" s="53">
        <v>0.94576123758686415</v>
      </c>
      <c r="S5325" s="53">
        <v>6.123287514080463</v>
      </c>
      <c r="T5325" s="53">
        <v>4.4791666666666764E-3</v>
      </c>
      <c r="U5325" s="53">
        <v>0.15680758566789718</v>
      </c>
      <c r="V5325" s="53">
        <v>18.412104183137824</v>
      </c>
      <c r="W5325" s="53">
        <v>9.0727315008958058</v>
      </c>
    </row>
    <row r="5326" spans="3:23" x14ac:dyDescent="0.25">
      <c r="C5326" s="70">
        <v>0</v>
      </c>
      <c r="D5326" s="53">
        <v>105</v>
      </c>
      <c r="E5326" s="53">
        <v>113</v>
      </c>
      <c r="F5326" s="53">
        <v>35.628</v>
      </c>
      <c r="G5326" s="53">
        <v>0.73547761971369707</v>
      </c>
      <c r="H5326" s="53">
        <v>0.92920353982300885</v>
      </c>
      <c r="I5326" s="53">
        <v>0.62130177514792895</v>
      </c>
      <c r="J5326" s="53">
        <v>11.562445770562215</v>
      </c>
      <c r="K5326" s="53">
        <v>108</v>
      </c>
      <c r="L5326" s="53">
        <v>85.695238095238096</v>
      </c>
      <c r="M5326" s="53">
        <v>109.63699633699625</v>
      </c>
      <c r="N5326" s="53">
        <v>10.470768660274958</v>
      </c>
      <c r="O5326" s="53">
        <v>0.35370929679989749</v>
      </c>
      <c r="P5326" s="53">
        <v>2.2231929775202666</v>
      </c>
      <c r="Q5326" s="53">
        <v>129.37912087912127</v>
      </c>
      <c r="R5326" s="53">
        <v>0.87747828576090958</v>
      </c>
      <c r="S5326" s="53">
        <v>4.9996809376723261</v>
      </c>
      <c r="T5326" s="53">
        <v>5.9775389445719182E-3</v>
      </c>
      <c r="U5326" s="53">
        <v>0.20451532698608735</v>
      </c>
      <c r="V5326" s="53">
        <v>14.246510797086795</v>
      </c>
      <c r="W5326" s="53">
        <v>9.6527093911095676</v>
      </c>
    </row>
    <row r="5327" spans="3:23" x14ac:dyDescent="0.25">
      <c r="C5327" s="70">
        <v>0</v>
      </c>
      <c r="D5327" s="53">
        <v>3611</v>
      </c>
      <c r="E5327" s="53">
        <v>6980</v>
      </c>
      <c r="F5327" s="53">
        <v>475.38799999999998</v>
      </c>
      <c r="G5327" s="53">
        <v>0.87766285350561335</v>
      </c>
      <c r="H5327" s="53">
        <v>0.51733524355300864</v>
      </c>
      <c r="I5327" s="53">
        <v>0.36196872493985566</v>
      </c>
      <c r="J5327" s="53">
        <v>67.806105890536671</v>
      </c>
      <c r="K5327" s="53">
        <v>244</v>
      </c>
      <c r="L5327" s="53">
        <v>122.77457767931321</v>
      </c>
      <c r="M5327" s="53">
        <v>1476.6522177925094</v>
      </c>
      <c r="N5327" s="53">
        <v>38.427232762619134</v>
      </c>
      <c r="O5327" s="53">
        <v>0.85059916371701283</v>
      </c>
      <c r="P5327" s="53">
        <v>3.093417917129007</v>
      </c>
      <c r="Q5327" s="53">
        <v>82.537964619359926</v>
      </c>
      <c r="R5327" s="53">
        <v>0.98560343788831961</v>
      </c>
      <c r="S5327" s="53">
        <v>7.0467304394996626</v>
      </c>
      <c r="T5327" s="53">
        <v>9.297355402666797E-4</v>
      </c>
      <c r="U5327" s="53">
        <v>0.31626541805580755</v>
      </c>
      <c r="V5327" s="53">
        <v>149.73081409059586</v>
      </c>
      <c r="W5327" s="53">
        <v>71.762765450481041</v>
      </c>
    </row>
    <row r="5328" spans="3:23" x14ac:dyDescent="0.25">
      <c r="C5328" s="70">
        <v>0</v>
      </c>
      <c r="D5328" s="53">
        <v>69</v>
      </c>
      <c r="E5328" s="53">
        <v>76</v>
      </c>
      <c r="F5328" s="53">
        <v>29.326000000000001</v>
      </c>
      <c r="G5328" s="53">
        <v>0.69655126295934444</v>
      </c>
      <c r="H5328" s="53">
        <v>0.90789473684210531</v>
      </c>
      <c r="I5328" s="53">
        <v>0.63888888888888884</v>
      </c>
      <c r="J5328" s="53">
        <v>9.3730213158152065</v>
      </c>
      <c r="K5328" s="53">
        <v>127</v>
      </c>
      <c r="L5328" s="53">
        <v>94.840579710144922</v>
      </c>
      <c r="M5328" s="53">
        <v>234.66538789428807</v>
      </c>
      <c r="N5328" s="53">
        <v>15.318791985476143</v>
      </c>
      <c r="O5328" s="53">
        <v>0.21627500062430288</v>
      </c>
      <c r="P5328" s="53">
        <v>2.1843594628252632</v>
      </c>
      <c r="Q5328" s="53">
        <v>198.36752136752142</v>
      </c>
      <c r="R5328" s="53">
        <v>0.84411029989680875</v>
      </c>
      <c r="S5328" s="53">
        <v>5.2892588768798934</v>
      </c>
      <c r="T5328" s="53">
        <v>9.2775220980349481E-3</v>
      </c>
      <c r="U5328" s="53">
        <v>0.11482017802145776</v>
      </c>
      <c r="V5328" s="53">
        <v>11.277095543203385</v>
      </c>
      <c r="W5328" s="53">
        <v>8.0913953299968675</v>
      </c>
    </row>
    <row r="5329" spans="3:23" x14ac:dyDescent="0.25">
      <c r="C5329" s="70">
        <v>1</v>
      </c>
      <c r="D5329" s="53">
        <v>112</v>
      </c>
      <c r="E5329" s="53">
        <v>132</v>
      </c>
      <c r="F5329" s="53">
        <v>42.55</v>
      </c>
      <c r="G5329" s="53">
        <v>0.89223437455653942</v>
      </c>
      <c r="H5329" s="53">
        <v>0.84848484848484851</v>
      </c>
      <c r="I5329" s="53">
        <v>0.49777777777777776</v>
      </c>
      <c r="J5329" s="53">
        <v>11.941642642883693</v>
      </c>
      <c r="K5329" s="53">
        <v>201</v>
      </c>
      <c r="L5329" s="53">
        <v>125.39285714285714</v>
      </c>
      <c r="M5329" s="53">
        <v>1249.0694980694984</v>
      </c>
      <c r="N5329" s="53">
        <v>35.342177324968226</v>
      </c>
      <c r="O5329" s="53">
        <v>0.44484468462925258</v>
      </c>
      <c r="P5329" s="53">
        <v>2.2566863600817655</v>
      </c>
      <c r="Q5329" s="53">
        <v>331.5541666666665</v>
      </c>
      <c r="R5329" s="53">
        <v>0.94722675649945964</v>
      </c>
      <c r="S5329" s="53">
        <v>6.0371347211067956</v>
      </c>
      <c r="T5329" s="53">
        <v>4.6875000000000111E-3</v>
      </c>
      <c r="U5329" s="53">
        <v>0.19238837772095779</v>
      </c>
      <c r="V5329" s="53">
        <v>18.866485059790001</v>
      </c>
      <c r="W5329" s="53">
        <v>8.5195878740196207</v>
      </c>
    </row>
    <row r="5330" spans="3:23" x14ac:dyDescent="0.25">
      <c r="C5330" s="70">
        <v>0</v>
      </c>
      <c r="D5330" s="53">
        <v>97</v>
      </c>
      <c r="E5330" s="53">
        <v>104</v>
      </c>
      <c r="F5330" s="53">
        <v>34.221999999999994</v>
      </c>
      <c r="G5330" s="53">
        <v>0.79818576526716034</v>
      </c>
      <c r="H5330" s="53">
        <v>0.93269230769230771</v>
      </c>
      <c r="I5330" s="53">
        <v>0.62179487179487181</v>
      </c>
      <c r="J5330" s="53">
        <v>11.113245963232828</v>
      </c>
      <c r="K5330" s="53">
        <v>113</v>
      </c>
      <c r="L5330" s="53">
        <v>88.041237113402062</v>
      </c>
      <c r="M5330" s="53">
        <v>183.4566151202749</v>
      </c>
      <c r="N5330" s="53">
        <v>13.544615724348731</v>
      </c>
      <c r="O5330" s="53">
        <v>0.24290819950436793</v>
      </c>
      <c r="P5330" s="53">
        <v>1.7170787624337851</v>
      </c>
      <c r="Q5330" s="53">
        <v>56.698224852070993</v>
      </c>
      <c r="R5330" s="53">
        <v>0.94817222012656477</v>
      </c>
      <c r="S5330" s="53">
        <v>5.1381839145668984</v>
      </c>
      <c r="T5330" s="53">
        <v>6.4073386786177152E-3</v>
      </c>
      <c r="U5330" s="53">
        <v>0.20450333387502503</v>
      </c>
      <c r="V5330" s="53">
        <v>14.483946579163881</v>
      </c>
      <c r="W5330" s="53">
        <v>8.7252944073462402</v>
      </c>
    </row>
    <row r="5331" spans="3:23" x14ac:dyDescent="0.25">
      <c r="C5331" s="70">
        <v>0</v>
      </c>
      <c r="D5331" s="53">
        <v>3699</v>
      </c>
      <c r="E5331" s="53">
        <v>7081</v>
      </c>
      <c r="F5331" s="53">
        <v>480.65600000000001</v>
      </c>
      <c r="G5331" s="53">
        <v>0.8749582082863423</v>
      </c>
      <c r="H5331" s="53">
        <v>0.52238384408981786</v>
      </c>
      <c r="I5331" s="53">
        <v>0.36339522546419101</v>
      </c>
      <c r="J5331" s="53">
        <v>68.627349329369892</v>
      </c>
      <c r="K5331" s="53">
        <v>240</v>
      </c>
      <c r="L5331" s="53">
        <v>122.97593944309273</v>
      </c>
      <c r="M5331" s="53">
        <v>1411.5572900515062</v>
      </c>
      <c r="N5331" s="53">
        <v>37.570697226049802</v>
      </c>
      <c r="O5331" s="53">
        <v>0.77958987575471794</v>
      </c>
      <c r="P5331" s="53">
        <v>2.9890425827686671</v>
      </c>
      <c r="Q5331" s="53">
        <v>78.405708162867782</v>
      </c>
      <c r="R5331" s="53">
        <v>0.98616525629402541</v>
      </c>
      <c r="S5331" s="53">
        <v>7.0408377801685145</v>
      </c>
      <c r="T5331" s="53">
        <v>8.7045584908799134E-4</v>
      </c>
      <c r="U5331" s="53">
        <v>0.3162741075311436</v>
      </c>
      <c r="V5331" s="53">
        <v>148.38059772972605</v>
      </c>
      <c r="W5331" s="53">
        <v>71.84565462944353</v>
      </c>
    </row>
    <row r="5332" spans="3:23" x14ac:dyDescent="0.25">
      <c r="C5332" s="70">
        <v>0</v>
      </c>
      <c r="D5332" s="53">
        <v>50</v>
      </c>
      <c r="E5332" s="53">
        <v>54</v>
      </c>
      <c r="F5332" s="53">
        <v>23.511999999999997</v>
      </c>
      <c r="G5332" s="53">
        <v>0.64027308405573846</v>
      </c>
      <c r="H5332" s="53">
        <v>0.92592592592592593</v>
      </c>
      <c r="I5332" s="53">
        <v>0.7142857142857143</v>
      </c>
      <c r="J5332" s="53">
        <v>7.9788456080286538</v>
      </c>
      <c r="K5332" s="53">
        <v>122</v>
      </c>
      <c r="L5332" s="53">
        <v>97.5</v>
      </c>
      <c r="M5332" s="53">
        <v>198.62244897959184</v>
      </c>
      <c r="N5332" s="53">
        <v>14.093347685329835</v>
      </c>
      <c r="O5332" s="53">
        <v>-5.4218087821071549E-2</v>
      </c>
      <c r="P5332" s="53">
        <v>1.9413865600418696</v>
      </c>
      <c r="Q5332" s="53">
        <v>254.45454545454535</v>
      </c>
      <c r="R5332" s="53">
        <v>0.73693370998048968</v>
      </c>
      <c r="S5332" s="53">
        <v>4.8332696895151077</v>
      </c>
      <c r="T5332" s="53">
        <v>1.2987012987012964E-2</v>
      </c>
      <c r="U5332" s="53">
        <v>0.11197709713073227</v>
      </c>
      <c r="V5332" s="53">
        <v>9.202898094259945</v>
      </c>
      <c r="W5332" s="53">
        <v>7.0691819422995001</v>
      </c>
    </row>
    <row r="5333" spans="3:23" x14ac:dyDescent="0.25">
      <c r="C5333" s="70">
        <v>1</v>
      </c>
      <c r="D5333" s="53">
        <v>74</v>
      </c>
      <c r="E5333" s="53">
        <v>79</v>
      </c>
      <c r="F5333" s="53">
        <v>28.59</v>
      </c>
      <c r="G5333" s="53">
        <v>0.45563120852466532</v>
      </c>
      <c r="H5333" s="53">
        <v>0.93670886075949367</v>
      </c>
      <c r="I5333" s="53">
        <v>0.67272727272727273</v>
      </c>
      <c r="J5333" s="53">
        <v>9.7066846199102415</v>
      </c>
      <c r="K5333" s="53">
        <v>198</v>
      </c>
      <c r="L5333" s="53">
        <v>124.70270270270271</v>
      </c>
      <c r="M5333" s="53">
        <v>1475.061088485747</v>
      </c>
      <c r="N5333" s="53">
        <v>38.40652403545193</v>
      </c>
      <c r="O5333" s="53">
        <v>0.314996201763103</v>
      </c>
      <c r="P5333" s="53">
        <v>1.9415772632455237</v>
      </c>
      <c r="Q5333" s="53">
        <v>340.66942148760324</v>
      </c>
      <c r="R5333" s="53">
        <v>0.93390271262125202</v>
      </c>
      <c r="S5333" s="53">
        <v>5.763243230376875</v>
      </c>
      <c r="T5333" s="53">
        <v>8.4010655009903804E-3</v>
      </c>
      <c r="U5333" s="53">
        <v>0.11687745032991337</v>
      </c>
      <c r="V5333" s="53">
        <v>10.415899314726211</v>
      </c>
      <c r="W5333" s="53">
        <v>9.2719068933103195</v>
      </c>
    </row>
    <row r="5334" spans="3:23" x14ac:dyDescent="0.25">
      <c r="C5334" s="70">
        <v>0</v>
      </c>
      <c r="D5334" s="53">
        <v>90</v>
      </c>
      <c r="E5334" s="53">
        <v>99</v>
      </c>
      <c r="F5334" s="53">
        <v>34.312999999999995</v>
      </c>
      <c r="G5334" s="53">
        <v>0.84796580016245326</v>
      </c>
      <c r="H5334" s="53">
        <v>0.90909090909090906</v>
      </c>
      <c r="I5334" s="53">
        <v>0.58441558441558439</v>
      </c>
      <c r="J5334" s="53">
        <v>10.704744696916627</v>
      </c>
      <c r="K5334" s="53">
        <v>110</v>
      </c>
      <c r="L5334" s="53">
        <v>87.033333333333331</v>
      </c>
      <c r="M5334" s="53">
        <v>147.04382022471913</v>
      </c>
      <c r="N5334" s="53">
        <v>12.126162633938204</v>
      </c>
      <c r="O5334" s="53">
        <v>0.18813983650249652</v>
      </c>
      <c r="P5334" s="53">
        <v>1.8883620636073506</v>
      </c>
      <c r="Q5334" s="53">
        <v>42.017857142857167</v>
      </c>
      <c r="R5334" s="53">
        <v>0.95377197558346372</v>
      </c>
      <c r="S5334" s="53">
        <v>5.1175437573402034</v>
      </c>
      <c r="T5334" s="53">
        <v>6.4484126984126876E-3</v>
      </c>
      <c r="U5334" s="53">
        <v>0.20835021460021436</v>
      </c>
      <c r="V5334" s="53">
        <v>14.948629951814052</v>
      </c>
      <c r="W5334" s="53">
        <v>7.9235353965898305</v>
      </c>
    </row>
    <row r="5335" spans="3:23" x14ac:dyDescent="0.25">
      <c r="C5335" s="70">
        <v>0</v>
      </c>
      <c r="D5335" s="53">
        <v>3740</v>
      </c>
      <c r="E5335" s="53">
        <v>7200</v>
      </c>
      <c r="F5335" s="53">
        <v>517.18600000000004</v>
      </c>
      <c r="G5335" s="53">
        <v>0.87016638357935161</v>
      </c>
      <c r="H5335" s="53">
        <v>0.51944444444444449</v>
      </c>
      <c r="I5335" s="53">
        <v>0.3728813559322034</v>
      </c>
      <c r="J5335" s="53">
        <v>69.006636617860963</v>
      </c>
      <c r="K5335" s="53">
        <v>241</v>
      </c>
      <c r="L5335" s="53">
        <v>124.74117647058823</v>
      </c>
      <c r="M5335" s="53">
        <v>1416.7973947107537</v>
      </c>
      <c r="N5335" s="53">
        <v>37.640369215919677</v>
      </c>
      <c r="O5335" s="53">
        <v>0.72843551107283055</v>
      </c>
      <c r="P5335" s="53">
        <v>2.9386533603986433</v>
      </c>
      <c r="Q5335" s="53">
        <v>89.884923381117702</v>
      </c>
      <c r="R5335" s="53">
        <v>0.98444122175256554</v>
      </c>
      <c r="S5335" s="53">
        <v>7.0639514885160235</v>
      </c>
      <c r="T5335" s="53">
        <v>7.4288538944990309E-4</v>
      </c>
      <c r="U5335" s="53">
        <v>0.30202845281008633</v>
      </c>
      <c r="V5335" s="53">
        <v>147.82423766888834</v>
      </c>
      <c r="W5335" s="53">
        <v>72.841578453852136</v>
      </c>
    </row>
    <row r="5336" spans="3:23" x14ac:dyDescent="0.25">
      <c r="C5336" s="70">
        <v>0</v>
      </c>
      <c r="D5336" s="53">
        <v>67</v>
      </c>
      <c r="E5336" s="53">
        <v>72</v>
      </c>
      <c r="F5336" s="53">
        <v>28.010999999999999</v>
      </c>
      <c r="G5336" s="53">
        <v>0.72407299588783736</v>
      </c>
      <c r="H5336" s="53">
        <v>0.93055555555555558</v>
      </c>
      <c r="I5336" s="53">
        <v>0.69791666666666663</v>
      </c>
      <c r="J5336" s="53">
        <v>9.2361815431083798</v>
      </c>
      <c r="K5336" s="53">
        <v>164</v>
      </c>
      <c r="L5336" s="53">
        <v>115.4776119402985</v>
      </c>
      <c r="M5336" s="53">
        <v>760.85933966531002</v>
      </c>
      <c r="N5336" s="53">
        <v>27.583678863873651</v>
      </c>
      <c r="O5336" s="53">
        <v>0.25452719071213914</v>
      </c>
      <c r="P5336" s="53">
        <v>2.016635150681013</v>
      </c>
      <c r="Q5336" s="53">
        <v>41.287037037037038</v>
      </c>
      <c r="R5336" s="53">
        <v>0.98946125332820067</v>
      </c>
      <c r="S5336" s="53">
        <v>5.4578072874404047</v>
      </c>
      <c r="T5336" s="53">
        <v>9.6021947873799803E-3</v>
      </c>
      <c r="U5336" s="53">
        <v>0.27715375280734761</v>
      </c>
      <c r="V5336" s="53">
        <v>11.239619296219642</v>
      </c>
      <c r="W5336" s="53">
        <v>7.7522278500092421</v>
      </c>
    </row>
    <row r="5337" spans="3:23" x14ac:dyDescent="0.25">
      <c r="C5337" s="70">
        <v>0</v>
      </c>
      <c r="D5337" s="53">
        <v>86</v>
      </c>
      <c r="E5337" s="53">
        <v>93</v>
      </c>
      <c r="F5337" s="53">
        <v>33.799999999999997</v>
      </c>
      <c r="G5337" s="53">
        <v>0.8547518087864423</v>
      </c>
      <c r="H5337" s="53">
        <v>0.92473118279569888</v>
      </c>
      <c r="I5337" s="53">
        <v>0.71666666666666667</v>
      </c>
      <c r="J5337" s="53">
        <v>10.464157913908982</v>
      </c>
      <c r="K5337" s="53">
        <v>141</v>
      </c>
      <c r="L5337" s="53">
        <v>105.47674418604652</v>
      </c>
      <c r="M5337" s="53">
        <v>381.71121751025993</v>
      </c>
      <c r="N5337" s="53">
        <v>19.537431190160593</v>
      </c>
      <c r="O5337" s="53">
        <v>-0.10024183536133374</v>
      </c>
      <c r="P5337" s="53">
        <v>1.9404785601093595</v>
      </c>
      <c r="Q5337" s="53">
        <v>388.8203125</v>
      </c>
      <c r="R5337" s="53">
        <v>0.80119319243771436</v>
      </c>
      <c r="S5337" s="53">
        <v>5.4666214405976703</v>
      </c>
      <c r="T5337" s="53">
        <v>8.056640625E-3</v>
      </c>
      <c r="U5337" s="53">
        <v>8.157474337669815E-2</v>
      </c>
      <c r="V5337" s="53">
        <v>14.66729421446186</v>
      </c>
      <c r="W5337" s="53">
        <v>7.612867511276102</v>
      </c>
    </row>
    <row r="5338" spans="3:23" x14ac:dyDescent="0.25">
      <c r="C5338" s="70">
        <v>1</v>
      </c>
      <c r="D5338" s="53">
        <v>71</v>
      </c>
      <c r="E5338" s="53">
        <v>76</v>
      </c>
      <c r="F5338" s="53">
        <v>27.828999999999997</v>
      </c>
      <c r="G5338" s="53">
        <v>0.47408509384591513</v>
      </c>
      <c r="H5338" s="53">
        <v>0.93421052631578949</v>
      </c>
      <c r="I5338" s="53">
        <v>0.71717171717171713</v>
      </c>
      <c r="J5338" s="53">
        <v>9.5078918628787825</v>
      </c>
      <c r="K5338" s="53">
        <v>197</v>
      </c>
      <c r="L5338" s="53">
        <v>127.30985915492958</v>
      </c>
      <c r="M5338" s="53">
        <v>1440.9026156941648</v>
      </c>
      <c r="N5338" s="53">
        <v>37.959223064943842</v>
      </c>
      <c r="O5338" s="53">
        <v>0.27327061909260109</v>
      </c>
      <c r="P5338" s="53">
        <v>1.8950063071556491</v>
      </c>
      <c r="Q5338" s="53">
        <v>379.79090909090911</v>
      </c>
      <c r="R5338" s="53">
        <v>0.91831144817415833</v>
      </c>
      <c r="S5338" s="53">
        <v>5.6990428941525657</v>
      </c>
      <c r="T5338" s="53">
        <v>9.2561983471074125E-3</v>
      </c>
      <c r="U5338" s="53">
        <v>0.10991599534850569</v>
      </c>
      <c r="V5338" s="53">
        <v>10.234410369556226</v>
      </c>
      <c r="W5338" s="53">
        <v>9.0111837236623877</v>
      </c>
    </row>
    <row r="5339" spans="3:23" x14ac:dyDescent="0.25">
      <c r="C5339" s="70">
        <v>0</v>
      </c>
      <c r="D5339" s="53">
        <v>74</v>
      </c>
      <c r="E5339" s="53">
        <v>82</v>
      </c>
      <c r="F5339" s="53">
        <v>30.640999999999998</v>
      </c>
      <c r="G5339" s="53">
        <v>0.74369211859931761</v>
      </c>
      <c r="H5339" s="53">
        <v>0.90243902439024393</v>
      </c>
      <c r="I5339" s="53">
        <v>0.61157024793388426</v>
      </c>
      <c r="J5339" s="53">
        <v>9.7066846199102415</v>
      </c>
      <c r="K5339" s="53">
        <v>107</v>
      </c>
      <c r="L5339" s="53">
        <v>87.972972972972968</v>
      </c>
      <c r="M5339" s="53">
        <v>108.73898556090337</v>
      </c>
      <c r="N5339" s="53">
        <v>10.427798692001268</v>
      </c>
      <c r="O5339" s="53">
        <v>4.5389031374246241E-2</v>
      </c>
      <c r="P5339" s="53">
        <v>1.9267539597704106</v>
      </c>
      <c r="Q5339" s="53">
        <v>39.818181818181841</v>
      </c>
      <c r="R5339" s="53">
        <v>0.94674589300420675</v>
      </c>
      <c r="S5339" s="53">
        <v>4.9590570816697515</v>
      </c>
      <c r="T5339" s="53">
        <v>8.2644628099173643E-3</v>
      </c>
      <c r="U5339" s="53">
        <v>0.19639731060185597</v>
      </c>
      <c r="V5339" s="53">
        <v>12.142241424237559</v>
      </c>
      <c r="W5339" s="53">
        <v>8.1173588656350351</v>
      </c>
    </row>
    <row r="5340" spans="3:23" x14ac:dyDescent="0.25">
      <c r="C5340" s="70">
        <v>0</v>
      </c>
      <c r="D5340" s="53">
        <v>3759</v>
      </c>
      <c r="E5340" s="53">
        <v>7306</v>
      </c>
      <c r="F5340" s="53">
        <v>521.73299999999995</v>
      </c>
      <c r="G5340" s="53">
        <v>0.86555876582129543</v>
      </c>
      <c r="H5340" s="53">
        <v>0.51450862304954836</v>
      </c>
      <c r="I5340" s="53">
        <v>0.37923728813559321</v>
      </c>
      <c r="J5340" s="53">
        <v>69.181698798594681</v>
      </c>
      <c r="K5340" s="53">
        <v>246</v>
      </c>
      <c r="L5340" s="53">
        <v>126.65815376429902</v>
      </c>
      <c r="M5340" s="53">
        <v>1464.6225991450603</v>
      </c>
      <c r="N5340" s="53">
        <v>38.270388019264452</v>
      </c>
      <c r="O5340" s="53">
        <v>0.63508897834694522</v>
      </c>
      <c r="P5340" s="53">
        <v>2.7404189989175669</v>
      </c>
      <c r="Q5340" s="53">
        <v>86.802020808324286</v>
      </c>
      <c r="R5340" s="53">
        <v>0.9853578199413856</v>
      </c>
      <c r="S5340" s="53">
        <v>7.0869464245514804</v>
      </c>
      <c r="T5340" s="53">
        <v>6.6773408042702096E-4</v>
      </c>
      <c r="U5340" s="53">
        <v>0.29432042857542617</v>
      </c>
      <c r="V5340" s="53">
        <v>147.14669561622026</v>
      </c>
      <c r="W5340" s="53">
        <v>73.692149792002553</v>
      </c>
    </row>
    <row r="5341" spans="3:23" x14ac:dyDescent="0.25">
      <c r="C5341" s="70">
        <v>0</v>
      </c>
      <c r="D5341" s="53">
        <v>120</v>
      </c>
      <c r="E5341" s="53">
        <v>128</v>
      </c>
      <c r="F5341" s="53">
        <v>40.35</v>
      </c>
      <c r="G5341" s="53">
        <v>0.86539037606028635</v>
      </c>
      <c r="H5341" s="53">
        <v>0.9375</v>
      </c>
      <c r="I5341" s="53">
        <v>0.7407407407407407</v>
      </c>
      <c r="J5341" s="53">
        <v>12.360774464742066</v>
      </c>
      <c r="K5341" s="53">
        <v>174</v>
      </c>
      <c r="L5341" s="53">
        <v>123.22499999999999</v>
      </c>
      <c r="M5341" s="53">
        <v>773.55399159663853</v>
      </c>
      <c r="N5341" s="53">
        <v>27.812838610912021</v>
      </c>
      <c r="O5341" s="53">
        <v>-0.27588887253492167</v>
      </c>
      <c r="P5341" s="53">
        <v>1.8465053876303175</v>
      </c>
      <c r="Q5341" s="53">
        <v>78.833333333333385</v>
      </c>
      <c r="R5341" s="53">
        <v>0.98206791639738655</v>
      </c>
      <c r="S5341" s="53">
        <v>5.9723992165467088</v>
      </c>
      <c r="T5341" s="53">
        <v>1.543209876543199E-2</v>
      </c>
      <c r="U5341" s="53">
        <v>0.25141501008575967</v>
      </c>
      <c r="V5341" s="53">
        <v>17.631295075162871</v>
      </c>
      <c r="W5341" s="53">
        <v>8.8350118263948865</v>
      </c>
    </row>
    <row r="5342" spans="3:23" x14ac:dyDescent="0.25">
      <c r="C5342" s="70">
        <v>0</v>
      </c>
      <c r="D5342" s="53">
        <v>85</v>
      </c>
      <c r="E5342" s="53">
        <v>94</v>
      </c>
      <c r="F5342" s="53">
        <v>35.321999999999996</v>
      </c>
      <c r="G5342" s="53">
        <v>0.8659945409045563</v>
      </c>
      <c r="H5342" s="53">
        <v>0.9042553191489362</v>
      </c>
      <c r="I5342" s="53">
        <v>0.56666666666666665</v>
      </c>
      <c r="J5342" s="53">
        <v>10.403141895720196</v>
      </c>
      <c r="K5342" s="53">
        <v>122</v>
      </c>
      <c r="L5342" s="53">
        <v>96.470588235294116</v>
      </c>
      <c r="M5342" s="53">
        <v>157.91876750700285</v>
      </c>
      <c r="N5342" s="53">
        <v>12.566573419472901</v>
      </c>
      <c r="O5342" s="53">
        <v>-6.7635463878456259E-2</v>
      </c>
      <c r="P5342" s="53">
        <v>2.3032250861398458</v>
      </c>
      <c r="Q5342" s="53">
        <v>228.33750000000001</v>
      </c>
      <c r="R5342" s="53">
        <v>0.83380686413076821</v>
      </c>
      <c r="S5342" s="53">
        <v>5.1383427006399653</v>
      </c>
      <c r="T5342" s="53">
        <v>6.7187500000000051E-3</v>
      </c>
      <c r="U5342" s="53">
        <v>0.12109141643863251</v>
      </c>
      <c r="V5342" s="53">
        <v>15.018105092094311</v>
      </c>
      <c r="W5342" s="53">
        <v>7.5098552978007929</v>
      </c>
    </row>
    <row r="5343" spans="3:23" x14ac:dyDescent="0.25">
      <c r="C5343" s="70">
        <v>0</v>
      </c>
      <c r="D5343" s="53">
        <v>29</v>
      </c>
      <c r="E5343" s="53">
        <v>33</v>
      </c>
      <c r="F5343" s="53">
        <v>17.996000000000002</v>
      </c>
      <c r="G5343" s="53">
        <v>0</v>
      </c>
      <c r="H5343" s="53">
        <v>0.87878787878787878</v>
      </c>
      <c r="I5343" s="53">
        <v>0.59183673469387754</v>
      </c>
      <c r="J5343" s="53">
        <v>6.0765077797464979</v>
      </c>
      <c r="K5343" s="53">
        <v>161</v>
      </c>
      <c r="L5343" s="53">
        <v>116.44827586206897</v>
      </c>
      <c r="M5343" s="53">
        <v>806.39901477832507</v>
      </c>
      <c r="N5343" s="53">
        <v>28.397165611700142</v>
      </c>
      <c r="O5343" s="53">
        <v>-2.2714230990399317E-2</v>
      </c>
      <c r="P5343" s="53">
        <v>1.8734900679321518</v>
      </c>
      <c r="Q5343" s="53">
        <v>622.87499999999966</v>
      </c>
      <c r="R5343" s="53">
        <v>0.79026662082326049</v>
      </c>
      <c r="S5343" s="53">
        <v>4.651084443403434</v>
      </c>
      <c r="T5343" s="53">
        <v>1.785714285714287E-2</v>
      </c>
      <c r="U5343" s="53">
        <v>9.9096922329233533E-2</v>
      </c>
      <c r="V5343" s="53">
        <v>6.2330229193099944</v>
      </c>
      <c r="W5343" s="53">
        <v>6.2330229193099944</v>
      </c>
    </row>
    <row r="5344" spans="3:23" x14ac:dyDescent="0.25">
      <c r="C5344" s="70">
        <v>1</v>
      </c>
      <c r="D5344" s="53">
        <v>78</v>
      </c>
      <c r="E5344" s="53">
        <v>82</v>
      </c>
      <c r="F5344" s="53">
        <v>29.326000000000001</v>
      </c>
      <c r="G5344" s="53">
        <v>0.61232033115257467</v>
      </c>
      <c r="H5344" s="53">
        <v>0.95121951219512191</v>
      </c>
      <c r="I5344" s="53">
        <v>0.72222222222222221</v>
      </c>
      <c r="J5344" s="53">
        <v>9.9655749703337584</v>
      </c>
      <c r="K5344" s="53">
        <v>198</v>
      </c>
      <c r="L5344" s="53">
        <v>125.51282051282051</v>
      </c>
      <c r="M5344" s="53">
        <v>1384.3050283050281</v>
      </c>
      <c r="N5344" s="53">
        <v>37.206249855434613</v>
      </c>
      <c r="O5344" s="53">
        <v>0.38362295854733397</v>
      </c>
      <c r="P5344" s="53">
        <v>1.9945706376160983</v>
      </c>
      <c r="Q5344" s="53">
        <v>337.83333333333337</v>
      </c>
      <c r="R5344" s="53">
        <v>0.92580204092560769</v>
      </c>
      <c r="S5344" s="53">
        <v>5.753225616242676</v>
      </c>
      <c r="T5344" s="53">
        <v>8.3333333333333141E-3</v>
      </c>
      <c r="U5344" s="53">
        <v>0.11582279182246341</v>
      </c>
      <c r="V5344" s="53">
        <v>11.305687884114107</v>
      </c>
      <c r="W5344" s="53">
        <v>8.9383873237610683</v>
      </c>
    </row>
    <row r="5345" spans="3:23" x14ac:dyDescent="0.25">
      <c r="C5345" s="70">
        <v>0</v>
      </c>
      <c r="D5345" s="53">
        <v>80</v>
      </c>
      <c r="E5345" s="53">
        <v>89</v>
      </c>
      <c r="F5345" s="53">
        <v>31.956</v>
      </c>
      <c r="G5345" s="53">
        <v>0.76909594016418292</v>
      </c>
      <c r="H5345" s="53">
        <v>0.898876404494382</v>
      </c>
      <c r="I5345" s="53">
        <v>0.60606060606060608</v>
      </c>
      <c r="J5345" s="53">
        <v>10.09253008808064</v>
      </c>
      <c r="K5345" s="53">
        <v>101</v>
      </c>
      <c r="L5345" s="53">
        <v>85.737499999999997</v>
      </c>
      <c r="M5345" s="53">
        <v>73.360601265822751</v>
      </c>
      <c r="N5345" s="53">
        <v>8.5650803420530011</v>
      </c>
      <c r="O5345" s="53">
        <v>-0.20673227581278819</v>
      </c>
      <c r="P5345" s="53">
        <v>1.9239177529945288</v>
      </c>
      <c r="Q5345" s="53">
        <v>41.215277777777793</v>
      </c>
      <c r="R5345" s="53">
        <v>0.93704234778103945</v>
      </c>
      <c r="S5345" s="53">
        <v>4.7000705203641822</v>
      </c>
      <c r="T5345" s="53">
        <v>8.1018518518518705E-3</v>
      </c>
      <c r="U5345" s="53">
        <v>0.22503412867996189</v>
      </c>
      <c r="V5345" s="53">
        <v>12.886704616892382</v>
      </c>
      <c r="W5345" s="53">
        <v>8.2363226493157278</v>
      </c>
    </row>
    <row r="5346" spans="3:23" x14ac:dyDescent="0.25">
      <c r="C5346" s="70">
        <v>0</v>
      </c>
      <c r="D5346" s="53">
        <v>3997</v>
      </c>
      <c r="E5346" s="53">
        <v>7971</v>
      </c>
      <c r="F5346" s="53">
        <v>567.61699999999996</v>
      </c>
      <c r="G5346" s="53">
        <v>0.86805580749698641</v>
      </c>
      <c r="H5346" s="53">
        <v>0.50144272989587257</v>
      </c>
      <c r="I5346" s="53">
        <v>0.39652777777777776</v>
      </c>
      <c r="J5346" s="53">
        <v>71.338197764636902</v>
      </c>
      <c r="K5346" s="53">
        <v>244</v>
      </c>
      <c r="L5346" s="53">
        <v>127.69752314235677</v>
      </c>
      <c r="M5346" s="53">
        <v>1529.9662926624476</v>
      </c>
      <c r="N5346" s="53">
        <v>39.114783556379905</v>
      </c>
      <c r="O5346" s="53">
        <v>0.56360128887090588</v>
      </c>
      <c r="P5346" s="53">
        <v>2.6078138012007019</v>
      </c>
      <c r="Q5346" s="53">
        <v>90.05529319165737</v>
      </c>
      <c r="R5346" s="53">
        <v>0.9852260569795982</v>
      </c>
      <c r="S5346" s="53">
        <v>7.1091422323948583</v>
      </c>
      <c r="T5346" s="53">
        <v>6.6665443127822833E-4</v>
      </c>
      <c r="U5346" s="53">
        <v>0.29129371295238066</v>
      </c>
      <c r="V5346" s="53">
        <v>150.30962310555969</v>
      </c>
      <c r="W5346" s="53">
        <v>74.623712095373591</v>
      </c>
    </row>
    <row r="5347" spans="3:23" x14ac:dyDescent="0.25">
      <c r="C5347" s="70">
        <v>0</v>
      </c>
      <c r="D5347" s="53">
        <v>29</v>
      </c>
      <c r="E5347" s="53">
        <v>33</v>
      </c>
      <c r="F5347" s="53">
        <v>17.996000000000002</v>
      </c>
      <c r="G5347" s="53">
        <v>0</v>
      </c>
      <c r="H5347" s="53">
        <v>0.87878787878787878</v>
      </c>
      <c r="I5347" s="53">
        <v>0.59183673469387754</v>
      </c>
      <c r="J5347" s="53">
        <v>6.0765077797464979</v>
      </c>
      <c r="K5347" s="53">
        <v>122</v>
      </c>
      <c r="L5347" s="53">
        <v>101.17241379310344</v>
      </c>
      <c r="M5347" s="53">
        <v>148.29064039408868</v>
      </c>
      <c r="N5347" s="53">
        <v>12.177464448483875</v>
      </c>
      <c r="O5347" s="53">
        <v>-0.39045082504314288</v>
      </c>
      <c r="P5347" s="53">
        <v>2.4200837726293405</v>
      </c>
      <c r="Q5347" s="53">
        <v>134.71428571428572</v>
      </c>
      <c r="R5347" s="53">
        <v>0.81652421687460019</v>
      </c>
      <c r="S5347" s="53">
        <v>4.1852301329094015</v>
      </c>
      <c r="T5347" s="53">
        <v>1.785714285714287E-2</v>
      </c>
      <c r="U5347" s="53">
        <v>0.17079287799129075</v>
      </c>
      <c r="V5347" s="53">
        <v>6.2330229193099944</v>
      </c>
      <c r="W5347" s="53">
        <v>6.2330229193099944</v>
      </c>
    </row>
    <row r="5348" spans="3:23" x14ac:dyDescent="0.25">
      <c r="C5348" s="70">
        <v>0</v>
      </c>
      <c r="D5348" s="53">
        <v>36</v>
      </c>
      <c r="E5348" s="53">
        <v>40</v>
      </c>
      <c r="F5348" s="53">
        <v>19.592000000000002</v>
      </c>
      <c r="G5348" s="53">
        <v>0.38282074674438793</v>
      </c>
      <c r="H5348" s="53">
        <v>0.9</v>
      </c>
      <c r="I5348" s="53">
        <v>0.6428571428571429</v>
      </c>
      <c r="J5348" s="53">
        <v>6.7702750025730758</v>
      </c>
      <c r="K5348" s="53">
        <v>106</v>
      </c>
      <c r="L5348" s="53">
        <v>90.916666666666671</v>
      </c>
      <c r="M5348" s="53">
        <v>105.27857142857145</v>
      </c>
      <c r="N5348" s="53">
        <v>10.260534656077697</v>
      </c>
      <c r="O5348" s="53">
        <v>-0.54657995507021784</v>
      </c>
      <c r="P5348" s="53">
        <v>2.2316017960770345</v>
      </c>
      <c r="Q5348" s="53">
        <v>168.20634920634916</v>
      </c>
      <c r="R5348" s="53">
        <v>0.64524799301668556</v>
      </c>
      <c r="S5348" s="53">
        <v>4.5378447930488814</v>
      </c>
      <c r="T5348" s="53">
        <v>1.6880826404635941E-2</v>
      </c>
      <c r="U5348" s="53">
        <v>0.11661143662470509</v>
      </c>
      <c r="V5348" s="53">
        <v>7.1802197428460053</v>
      </c>
      <c r="W5348" s="53">
        <v>6.6332495807108005</v>
      </c>
    </row>
    <row r="5349" spans="3:23" x14ac:dyDescent="0.25">
      <c r="C5349" s="70">
        <v>1</v>
      </c>
      <c r="D5349" s="53">
        <v>81</v>
      </c>
      <c r="E5349" s="53">
        <v>85</v>
      </c>
      <c r="F5349" s="53">
        <v>30.36</v>
      </c>
      <c r="G5349" s="53">
        <v>0.53864877520711518</v>
      </c>
      <c r="H5349" s="53">
        <v>0.95294117647058818</v>
      </c>
      <c r="I5349" s="53">
        <v>0.67500000000000004</v>
      </c>
      <c r="J5349" s="53">
        <v>10.155412503859614</v>
      </c>
      <c r="K5349" s="53">
        <v>209</v>
      </c>
      <c r="L5349" s="53">
        <v>129.41975308641975</v>
      </c>
      <c r="M5349" s="53">
        <v>1507.7216049382719</v>
      </c>
      <c r="N5349" s="53">
        <v>38.829390993656752</v>
      </c>
      <c r="O5349" s="53">
        <v>0.46260118158515645</v>
      </c>
      <c r="P5349" s="53">
        <v>2.0667447921004483</v>
      </c>
      <c r="Q5349" s="53">
        <v>364.42424242424227</v>
      </c>
      <c r="R5349" s="53">
        <v>0.92658276864116684</v>
      </c>
      <c r="S5349" s="53">
        <v>5.7593617311728424</v>
      </c>
      <c r="T5349" s="53">
        <v>8.0348943985307768E-3</v>
      </c>
      <c r="U5349" s="53">
        <v>0.11623738387151636</v>
      </c>
      <c r="V5349" s="53">
        <v>11.193722803500524</v>
      </c>
      <c r="W5349" s="53">
        <v>9.4310518975570332</v>
      </c>
    </row>
    <row r="5350" spans="3:23" x14ac:dyDescent="0.25">
      <c r="C5350" s="70">
        <v>0</v>
      </c>
      <c r="D5350" s="53">
        <v>80</v>
      </c>
      <c r="E5350" s="53">
        <v>87</v>
      </c>
      <c r="F5350" s="53">
        <v>31.492999999999995</v>
      </c>
      <c r="G5350" s="53">
        <v>0.78301975936462886</v>
      </c>
      <c r="H5350" s="53">
        <v>0.91954022988505746</v>
      </c>
      <c r="I5350" s="53">
        <v>0.60606060606060608</v>
      </c>
      <c r="J5350" s="53">
        <v>10.09253008808064</v>
      </c>
      <c r="K5350" s="53">
        <v>104</v>
      </c>
      <c r="L5350" s="53">
        <v>88.3</v>
      </c>
      <c r="M5350" s="53">
        <v>89.503797468354406</v>
      </c>
      <c r="N5350" s="53">
        <v>9.4606446645223077</v>
      </c>
      <c r="O5350" s="53">
        <v>-0.24369912011809705</v>
      </c>
      <c r="P5350" s="53">
        <v>1.8961163871071989</v>
      </c>
      <c r="Q5350" s="53">
        <v>47.909722222222243</v>
      </c>
      <c r="R5350" s="53">
        <v>0.93240637456549469</v>
      </c>
      <c r="S5350" s="53">
        <v>4.7179309079523408</v>
      </c>
      <c r="T5350" s="53">
        <v>8.1018518518518705E-3</v>
      </c>
      <c r="U5350" s="53">
        <v>0.20136046438129754</v>
      </c>
      <c r="V5350" s="53">
        <v>12.988109477099529</v>
      </c>
      <c r="W5350" s="53">
        <v>8.0785629215562906</v>
      </c>
    </row>
    <row r="5351" spans="3:23" x14ac:dyDescent="0.25">
      <c r="C5351" s="70">
        <v>0</v>
      </c>
      <c r="D5351" s="53">
        <v>4029</v>
      </c>
      <c r="E5351" s="53">
        <v>7875</v>
      </c>
      <c r="F5351" s="53">
        <v>581.221</v>
      </c>
      <c r="G5351" s="53">
        <v>0.87009626281023467</v>
      </c>
      <c r="H5351" s="53">
        <v>0.51161904761904764</v>
      </c>
      <c r="I5351" s="53">
        <v>0.40451807228915665</v>
      </c>
      <c r="J5351" s="53">
        <v>71.623195444897391</v>
      </c>
      <c r="K5351" s="53">
        <v>251</v>
      </c>
      <c r="L5351" s="53">
        <v>129.3162074956565</v>
      </c>
      <c r="M5351" s="53">
        <v>1501.1909512538582</v>
      </c>
      <c r="N5351" s="53">
        <v>38.745205526024229</v>
      </c>
      <c r="O5351" s="53">
        <v>0.5808836691004533</v>
      </c>
      <c r="P5351" s="53">
        <v>2.7147994975991572</v>
      </c>
      <c r="Q5351" s="53">
        <v>86.462511201832456</v>
      </c>
      <c r="R5351" s="53">
        <v>0.98592289526384946</v>
      </c>
      <c r="S5351" s="53">
        <v>7.1081898465210793</v>
      </c>
      <c r="T5351" s="53">
        <v>6.1054799818317058E-4</v>
      </c>
      <c r="U5351" s="53">
        <v>0.29023634385722052</v>
      </c>
      <c r="V5351" s="53">
        <v>149.6431827275035</v>
      </c>
      <c r="W5351" s="53">
        <v>73.756405005841373</v>
      </c>
    </row>
    <row r="5352" spans="3:23" x14ac:dyDescent="0.25">
      <c r="C5352" s="70">
        <v>0</v>
      </c>
      <c r="D5352" s="53">
        <v>125</v>
      </c>
      <c r="E5352" s="53">
        <v>163</v>
      </c>
      <c r="F5352" s="53">
        <v>52.21</v>
      </c>
      <c r="G5352" s="53">
        <v>0.82706028579208923</v>
      </c>
      <c r="H5352" s="53">
        <v>0.76687116564417179</v>
      </c>
      <c r="I5352" s="53">
        <v>0.53418803418803418</v>
      </c>
      <c r="J5352" s="53">
        <v>12.6156626101008</v>
      </c>
      <c r="K5352" s="53">
        <v>149</v>
      </c>
      <c r="L5352" s="53">
        <v>102.184</v>
      </c>
      <c r="M5352" s="53">
        <v>393.89329032258064</v>
      </c>
      <c r="N5352" s="53">
        <v>19.846745081311965</v>
      </c>
      <c r="O5352" s="53">
        <v>0.58218117141566494</v>
      </c>
      <c r="P5352" s="53">
        <v>2.4607091715456462</v>
      </c>
      <c r="Q5352" s="53">
        <v>147.41666666666663</v>
      </c>
      <c r="R5352" s="53">
        <v>0.91170173851666647</v>
      </c>
      <c r="S5352" s="53">
        <v>5.7273262367595636</v>
      </c>
      <c r="T5352" s="53">
        <v>4.2831947593852358E-3</v>
      </c>
      <c r="U5352" s="53">
        <v>0.14756603675213997</v>
      </c>
      <c r="V5352" s="53">
        <v>18.842758043603393</v>
      </c>
      <c r="W5352" s="53">
        <v>10.591763591436791</v>
      </c>
    </row>
    <row r="5353" spans="3:23" x14ac:dyDescent="0.25">
      <c r="C5353" s="70">
        <v>1</v>
      </c>
      <c r="D5353" s="53">
        <v>92</v>
      </c>
      <c r="E5353" s="53">
        <v>97</v>
      </c>
      <c r="F5353" s="53">
        <v>31.683</v>
      </c>
      <c r="G5353" s="53">
        <v>0.35421324643936575</v>
      </c>
      <c r="H5353" s="53">
        <v>0.94845360824742264</v>
      </c>
      <c r="I5353" s="53">
        <v>0.69696969696969702</v>
      </c>
      <c r="J5353" s="53">
        <v>10.823032759612019</v>
      </c>
      <c r="K5353" s="53">
        <v>195</v>
      </c>
      <c r="L5353" s="53">
        <v>125.81521739130434</v>
      </c>
      <c r="M5353" s="53">
        <v>1249.5369087434306</v>
      </c>
      <c r="N5353" s="53">
        <v>35.34878935329229</v>
      </c>
      <c r="O5353" s="53">
        <v>0.24865682306736991</v>
      </c>
      <c r="P5353" s="53">
        <v>1.9666240638781063</v>
      </c>
      <c r="Q5353" s="53">
        <v>323.2167832167832</v>
      </c>
      <c r="R5353" s="53">
        <v>0.92980208943325815</v>
      </c>
      <c r="S5353" s="53">
        <v>5.8944934453947653</v>
      </c>
      <c r="T5353" s="53">
        <v>7.1886155802239823E-3</v>
      </c>
      <c r="U5353" s="53">
        <v>0.12669050315148447</v>
      </c>
      <c r="V5353" s="53">
        <v>11.282928110622954</v>
      </c>
      <c r="W5353" s="53">
        <v>10.551395839910919</v>
      </c>
    </row>
    <row r="5354" spans="3:23" x14ac:dyDescent="0.25">
      <c r="C5354" s="70">
        <v>0</v>
      </c>
      <c r="D5354" s="53">
        <v>84</v>
      </c>
      <c r="E5354" s="53">
        <v>93</v>
      </c>
      <c r="F5354" s="53">
        <v>33.18</v>
      </c>
      <c r="G5354" s="53">
        <v>0.80722910611692822</v>
      </c>
      <c r="H5354" s="53">
        <v>0.90322580645161288</v>
      </c>
      <c r="I5354" s="53">
        <v>0.58333333333333337</v>
      </c>
      <c r="J5354" s="53">
        <v>10.34176589165282</v>
      </c>
      <c r="K5354" s="53">
        <v>110</v>
      </c>
      <c r="L5354" s="53">
        <v>90.107142857142861</v>
      </c>
      <c r="M5354" s="53">
        <v>96.385972461273681</v>
      </c>
      <c r="N5354" s="53">
        <v>9.8176357877685447</v>
      </c>
      <c r="O5354" s="53">
        <v>-0.22925533064083758</v>
      </c>
      <c r="P5354" s="53">
        <v>2.1910269483166456</v>
      </c>
      <c r="Q5354" s="53">
        <v>58.826923076923066</v>
      </c>
      <c r="R5354" s="53">
        <v>0.93316603392597242</v>
      </c>
      <c r="S5354" s="53">
        <v>4.8105552627714019</v>
      </c>
      <c r="T5354" s="53">
        <v>7.1499013806706011E-3</v>
      </c>
      <c r="U5354" s="53">
        <v>0.22036498830899254</v>
      </c>
      <c r="V5354" s="53">
        <v>13.758046148785516</v>
      </c>
      <c r="W5354" s="53">
        <v>8.1205248314073195</v>
      </c>
    </row>
    <row r="5355" spans="3:23" x14ac:dyDescent="0.25">
      <c r="C5355" s="70">
        <v>0</v>
      </c>
      <c r="D5355" s="53">
        <v>4195</v>
      </c>
      <c r="E5355" s="53">
        <v>7927</v>
      </c>
      <c r="F5355" s="53">
        <v>535.37900000000002</v>
      </c>
      <c r="G5355" s="53">
        <v>0.87318643450714306</v>
      </c>
      <c r="H5355" s="53">
        <v>0.52920398637567811</v>
      </c>
      <c r="I5355" s="53">
        <v>0.41933226709316274</v>
      </c>
      <c r="J5355" s="53">
        <v>73.083786780407095</v>
      </c>
      <c r="K5355" s="53">
        <v>243</v>
      </c>
      <c r="L5355" s="53">
        <v>129.37854588796185</v>
      </c>
      <c r="M5355" s="53">
        <v>1579.3454623581083</v>
      </c>
      <c r="N5355" s="53">
        <v>39.740979635108495</v>
      </c>
      <c r="O5355" s="53">
        <v>0.63161416744721244</v>
      </c>
      <c r="P5355" s="53">
        <v>2.6893056465857312</v>
      </c>
      <c r="Q5355" s="53">
        <v>90.200475907198921</v>
      </c>
      <c r="R5355" s="53">
        <v>0.98547390360987219</v>
      </c>
      <c r="S5355" s="53">
        <v>7.1116541054816418</v>
      </c>
      <c r="T5355" s="53">
        <v>5.4815125711075985E-4</v>
      </c>
      <c r="U5355" s="53">
        <v>0.2807547495114871</v>
      </c>
      <c r="V5355" s="53">
        <v>150.19726484661291</v>
      </c>
      <c r="W5355" s="53">
        <v>73.20409614293493</v>
      </c>
    </row>
    <row r="5356" spans="3:23" x14ac:dyDescent="0.25">
      <c r="C5356" s="70">
        <v>0</v>
      </c>
      <c r="D5356" s="53">
        <v>167</v>
      </c>
      <c r="E5356" s="53">
        <v>221</v>
      </c>
      <c r="F5356" s="53">
        <v>64.02</v>
      </c>
      <c r="G5356" s="53">
        <v>0.84561979844032253</v>
      </c>
      <c r="H5356" s="53">
        <v>0.75565610859728505</v>
      </c>
      <c r="I5356" s="53">
        <v>0.54220779220779225</v>
      </c>
      <c r="J5356" s="53">
        <v>14.581872443920643</v>
      </c>
      <c r="K5356" s="53">
        <v>152</v>
      </c>
      <c r="L5356" s="53">
        <v>103.07784431137725</v>
      </c>
      <c r="M5356" s="53">
        <v>329.3493254454948</v>
      </c>
      <c r="N5356" s="53">
        <v>18.147984060095897</v>
      </c>
      <c r="O5356" s="53">
        <v>0.38113516865889679</v>
      </c>
      <c r="P5356" s="53">
        <v>2.5712752665029237</v>
      </c>
      <c r="Q5356" s="53">
        <v>160.46363636363657</v>
      </c>
      <c r="R5356" s="53">
        <v>0.91667419428587715</v>
      </c>
      <c r="S5356" s="53">
        <v>5.8294823263981304</v>
      </c>
      <c r="T5356" s="53">
        <v>3.3057851239669625E-3</v>
      </c>
      <c r="U5356" s="53">
        <v>0.15396519783884116</v>
      </c>
      <c r="V5356" s="53">
        <v>22.369683259729502</v>
      </c>
      <c r="W5356" s="53">
        <v>11.940616680546515</v>
      </c>
    </row>
    <row r="5357" spans="3:23" x14ac:dyDescent="0.25">
      <c r="C5357" s="70">
        <v>1</v>
      </c>
      <c r="D5357" s="53">
        <v>88</v>
      </c>
      <c r="E5357" s="53">
        <v>93</v>
      </c>
      <c r="F5357" s="53">
        <v>31.104000000000003</v>
      </c>
      <c r="G5357" s="53">
        <v>0.40176027691507721</v>
      </c>
      <c r="H5357" s="53">
        <v>0.94623655913978499</v>
      </c>
      <c r="I5357" s="53">
        <v>0.72727272727272729</v>
      </c>
      <c r="J5357" s="53">
        <v>10.585134856802455</v>
      </c>
      <c r="K5357" s="53">
        <v>184</v>
      </c>
      <c r="L5357" s="53">
        <v>122.46590909090909</v>
      </c>
      <c r="M5357" s="53">
        <v>1058.0907784743995</v>
      </c>
      <c r="N5357" s="53">
        <v>32.528307341059104</v>
      </c>
      <c r="O5357" s="53">
        <v>0.26987037871177649</v>
      </c>
      <c r="P5357" s="53">
        <v>1.912558752109117</v>
      </c>
      <c r="Q5357" s="53">
        <v>286.99242424242425</v>
      </c>
      <c r="R5357" s="53">
        <v>0.9255324267672066</v>
      </c>
      <c r="S5357" s="53">
        <v>5.743300368538959</v>
      </c>
      <c r="T5357" s="53">
        <v>7.5757575757575907E-3</v>
      </c>
      <c r="U5357" s="53">
        <v>0.12799258037455957</v>
      </c>
      <c r="V5357" s="53">
        <v>11.156546227658866</v>
      </c>
      <c r="W5357" s="53">
        <v>10.216550053853473</v>
      </c>
    </row>
    <row r="5358" spans="3:23" x14ac:dyDescent="0.25">
      <c r="C5358" s="70">
        <v>0</v>
      </c>
      <c r="D5358" s="53">
        <v>41</v>
      </c>
      <c r="E5358" s="53">
        <v>45</v>
      </c>
      <c r="F5358" s="53">
        <v>20.907</v>
      </c>
      <c r="G5358" s="53">
        <v>0.37986972501764632</v>
      </c>
      <c r="H5358" s="53">
        <v>0.91111111111111109</v>
      </c>
      <c r="I5358" s="53">
        <v>0.640625</v>
      </c>
      <c r="J5358" s="53">
        <v>7.2251519938435669</v>
      </c>
      <c r="K5358" s="53">
        <v>117</v>
      </c>
      <c r="L5358" s="53">
        <v>97.926829268292678</v>
      </c>
      <c r="M5358" s="53">
        <v>143.86951219512196</v>
      </c>
      <c r="N5358" s="53">
        <v>11.994561775868343</v>
      </c>
      <c r="O5358" s="53">
        <v>-0.21692485088724889</v>
      </c>
      <c r="P5358" s="53">
        <v>2.0449321885700948</v>
      </c>
      <c r="Q5358" s="53">
        <v>110.36111111111113</v>
      </c>
      <c r="R5358" s="53">
        <v>0.86499630240138903</v>
      </c>
      <c r="S5358" s="53">
        <v>4.6009776141631109</v>
      </c>
      <c r="T5358" s="53">
        <v>1.427469135802472E-2</v>
      </c>
      <c r="U5358" s="53">
        <v>0.21992964833704384</v>
      </c>
      <c r="V5358" s="53">
        <v>7.6360292750506691</v>
      </c>
      <c r="W5358" s="53">
        <v>7.0636324810317683</v>
      </c>
    </row>
    <row r="5359" spans="3:23" x14ac:dyDescent="0.25">
      <c r="C5359" s="70">
        <v>0</v>
      </c>
      <c r="D5359" s="53">
        <v>4191</v>
      </c>
      <c r="E5359" s="53">
        <v>7890</v>
      </c>
      <c r="F5359" s="53">
        <v>517.62299999999993</v>
      </c>
      <c r="G5359" s="53">
        <v>0.8750814588053808</v>
      </c>
      <c r="H5359" s="53">
        <v>0.53117870722433458</v>
      </c>
      <c r="I5359" s="53">
        <v>0.41893242702918831</v>
      </c>
      <c r="J5359" s="53">
        <v>73.04893518720904</v>
      </c>
      <c r="K5359" s="53">
        <v>248</v>
      </c>
      <c r="L5359" s="53">
        <v>129.30947267955142</v>
      </c>
      <c r="M5359" s="53">
        <v>1682.6939412731801</v>
      </c>
      <c r="N5359" s="53">
        <v>41.020652618811177</v>
      </c>
      <c r="O5359" s="53">
        <v>0.72921297155530151</v>
      </c>
      <c r="P5359" s="53">
        <v>2.8384725208818016</v>
      </c>
      <c r="Q5359" s="53">
        <v>84.68143961927511</v>
      </c>
      <c r="R5359" s="53">
        <v>0.98618161748966116</v>
      </c>
      <c r="S5359" s="53">
        <v>7.1396512071362954</v>
      </c>
      <c r="T5359" s="53">
        <v>4.9634613668867085E-4</v>
      </c>
      <c r="U5359" s="53">
        <v>0.27233778469023628</v>
      </c>
      <c r="V5359" s="53">
        <v>150.95953707848315</v>
      </c>
      <c r="W5359" s="53">
        <v>73.060741744099161</v>
      </c>
    </row>
    <row r="5360" spans="3:23" x14ac:dyDescent="0.25">
      <c r="C5360" s="70">
        <v>0</v>
      </c>
      <c r="D5360" s="53">
        <v>167</v>
      </c>
      <c r="E5360" s="53">
        <v>206</v>
      </c>
      <c r="F5360" s="53">
        <v>55.394000000000005</v>
      </c>
      <c r="G5360" s="53">
        <v>0.82404015530819985</v>
      </c>
      <c r="H5360" s="53">
        <v>0.81067961165048541</v>
      </c>
      <c r="I5360" s="53">
        <v>0.59642857142857142</v>
      </c>
      <c r="J5360" s="53">
        <v>14.581872443920643</v>
      </c>
      <c r="K5360" s="53">
        <v>130</v>
      </c>
      <c r="L5360" s="53">
        <v>97.886227544910184</v>
      </c>
      <c r="M5360" s="53">
        <v>236.78818267080302</v>
      </c>
      <c r="N5360" s="53">
        <v>15.387923273489605</v>
      </c>
      <c r="O5360" s="53">
        <v>0.30807954368761653</v>
      </c>
      <c r="P5360" s="53">
        <v>2.1652983553145728</v>
      </c>
      <c r="Q5360" s="53">
        <v>121.39999999999993</v>
      </c>
      <c r="R5360" s="53">
        <v>0.91855104591513925</v>
      </c>
      <c r="S5360" s="53">
        <v>5.5376492059879414</v>
      </c>
      <c r="T5360" s="53">
        <v>3.4666666666666552E-3</v>
      </c>
      <c r="U5360" s="53">
        <v>0.17982007837152214</v>
      </c>
      <c r="V5360" s="53">
        <v>20.972334489364318</v>
      </c>
      <c r="W5360" s="53">
        <v>11.881485931676186</v>
      </c>
    </row>
    <row r="5361" spans="3:23" x14ac:dyDescent="0.25">
      <c r="C5361" s="70">
        <v>1</v>
      </c>
      <c r="D5361" s="53">
        <v>78</v>
      </c>
      <c r="E5361" s="53">
        <v>83</v>
      </c>
      <c r="F5361" s="53">
        <v>29.144000000000002</v>
      </c>
      <c r="G5361" s="53">
        <v>0.47607794166634154</v>
      </c>
      <c r="H5361" s="53">
        <v>0.93975903614457834</v>
      </c>
      <c r="I5361" s="53">
        <v>0.70909090909090911</v>
      </c>
      <c r="J5361" s="53">
        <v>9.9655749703337584</v>
      </c>
      <c r="K5361" s="53">
        <v>190</v>
      </c>
      <c r="L5361" s="53">
        <v>124.38461538461539</v>
      </c>
      <c r="M5361" s="53">
        <v>1112.4995004995003</v>
      </c>
      <c r="N5361" s="53">
        <v>33.354152672485931</v>
      </c>
      <c r="O5361" s="53">
        <v>0.2771345318802555</v>
      </c>
      <c r="P5361" s="53">
        <v>1.9124996204827251</v>
      </c>
      <c r="Q5361" s="53">
        <v>292.11570247933884</v>
      </c>
      <c r="R5361" s="53">
        <v>0.92542250991570485</v>
      </c>
      <c r="S5361" s="53">
        <v>5.6909851935212217</v>
      </c>
      <c r="T5361" s="53">
        <v>8.264462809917366E-3</v>
      </c>
      <c r="U5361" s="53">
        <v>0.11097131944358937</v>
      </c>
      <c r="V5361" s="53">
        <v>10.7142335178435</v>
      </c>
      <c r="W5361" s="53">
        <v>9.4221300550022455</v>
      </c>
    </row>
    <row r="5362" spans="3:23" x14ac:dyDescent="0.25">
      <c r="C5362" s="70">
        <v>0</v>
      </c>
      <c r="D5362" s="53">
        <v>60</v>
      </c>
      <c r="E5362" s="53">
        <v>65</v>
      </c>
      <c r="F5362" s="53">
        <v>26.141999999999996</v>
      </c>
      <c r="G5362" s="53">
        <v>0.59979312786119321</v>
      </c>
      <c r="H5362" s="53">
        <v>0.92307692307692313</v>
      </c>
      <c r="I5362" s="53">
        <v>0.66666666666666663</v>
      </c>
      <c r="J5362" s="53">
        <v>8.7403874447366334</v>
      </c>
      <c r="K5362" s="53">
        <v>124</v>
      </c>
      <c r="L5362" s="53">
        <v>98.216666666666669</v>
      </c>
      <c r="M5362" s="53">
        <v>212.30819209039541</v>
      </c>
      <c r="N5362" s="53">
        <v>14.570799294836073</v>
      </c>
      <c r="O5362" s="53">
        <v>8.4555931997336402E-3</v>
      </c>
      <c r="P5362" s="53">
        <v>2.0157190546620769</v>
      </c>
      <c r="Q5362" s="53">
        <v>112.81818181818184</v>
      </c>
      <c r="R5362" s="53">
        <v>0.88324326454539448</v>
      </c>
      <c r="S5362" s="53">
        <v>5.0106499704282292</v>
      </c>
      <c r="T5362" s="53">
        <v>1.071319253137437E-2</v>
      </c>
      <c r="U5362" s="53">
        <v>0.17635921153723019</v>
      </c>
      <c r="V5362" s="53">
        <v>9.9105094530528728</v>
      </c>
      <c r="W5362" s="53">
        <v>7.9299448045476115</v>
      </c>
    </row>
    <row r="5363" spans="3:23" x14ac:dyDescent="0.25">
      <c r="C5363" s="70">
        <v>0</v>
      </c>
      <c r="D5363" s="53">
        <v>4383</v>
      </c>
      <c r="E5363" s="53">
        <v>8165</v>
      </c>
      <c r="F5363" s="53">
        <v>529.84500000000003</v>
      </c>
      <c r="G5363" s="53">
        <v>0.86866544478795349</v>
      </c>
      <c r="H5363" s="53">
        <v>0.53680342927127989</v>
      </c>
      <c r="I5363" s="53">
        <v>0.43105822187254128</v>
      </c>
      <c r="J5363" s="53">
        <v>74.703473309975479</v>
      </c>
      <c r="K5363" s="53">
        <v>254</v>
      </c>
      <c r="L5363" s="53">
        <v>126.30755190508783</v>
      </c>
      <c r="M5363" s="53">
        <v>1770.4553674194324</v>
      </c>
      <c r="N5363" s="53">
        <v>42.076779432597171</v>
      </c>
      <c r="O5363" s="53">
        <v>0.84245386149035351</v>
      </c>
      <c r="P5363" s="53">
        <v>2.9910107531219854</v>
      </c>
      <c r="Q5363" s="53">
        <v>82.733853658535807</v>
      </c>
      <c r="R5363" s="53">
        <v>0.9860953085275026</v>
      </c>
      <c r="S5363" s="53">
        <v>7.1484579729272264</v>
      </c>
      <c r="T5363" s="53">
        <v>5.4761689470550338E-4</v>
      </c>
      <c r="U5363" s="53">
        <v>0.28863217326406398</v>
      </c>
      <c r="V5363" s="53">
        <v>150.1039162246133</v>
      </c>
      <c r="W5363" s="53">
        <v>74.361356631698499</v>
      </c>
    </row>
    <row r="5364" spans="3:23" x14ac:dyDescent="0.25">
      <c r="C5364" s="70">
        <v>0</v>
      </c>
      <c r="D5364" s="53">
        <v>182</v>
      </c>
      <c r="E5364" s="53">
        <v>223</v>
      </c>
      <c r="F5364" s="53">
        <v>59.24799999999999</v>
      </c>
      <c r="G5364" s="53">
        <v>0.85643726431894751</v>
      </c>
      <c r="H5364" s="53">
        <v>0.81614349775784756</v>
      </c>
      <c r="I5364" s="53">
        <v>0.63636363636363635</v>
      </c>
      <c r="J5364" s="53">
        <v>15.222667215103916</v>
      </c>
      <c r="K5364" s="53">
        <v>135</v>
      </c>
      <c r="L5364" s="53">
        <v>96.060439560439562</v>
      </c>
      <c r="M5364" s="53">
        <v>192.94107825875778</v>
      </c>
      <c r="N5364" s="53">
        <v>13.890323187700053</v>
      </c>
      <c r="O5364" s="53">
        <v>0.36602295550191138</v>
      </c>
      <c r="P5364" s="53">
        <v>3.0068165634305641</v>
      </c>
      <c r="Q5364" s="53">
        <v>113.74025974025943</v>
      </c>
      <c r="R5364" s="53">
        <v>0.91793450775930774</v>
      </c>
      <c r="S5364" s="53">
        <v>5.5505385145260684</v>
      </c>
      <c r="T5364" s="53">
        <v>3.5419126328217095E-3</v>
      </c>
      <c r="U5364" s="53">
        <v>0.17029835994003578</v>
      </c>
      <c r="V5364" s="53">
        <v>22.550900818607062</v>
      </c>
      <c r="W5364" s="53">
        <v>11.641927660128232</v>
      </c>
    </row>
    <row r="5365" spans="3:23" x14ac:dyDescent="0.25">
      <c r="C5365" s="70">
        <v>1</v>
      </c>
      <c r="D5365" s="53">
        <v>81</v>
      </c>
      <c r="E5365" s="53">
        <v>85</v>
      </c>
      <c r="F5365" s="53">
        <v>29.606999999999999</v>
      </c>
      <c r="G5365" s="53">
        <v>0.54610941797536194</v>
      </c>
      <c r="H5365" s="53">
        <v>0.95294117647058818</v>
      </c>
      <c r="I5365" s="53">
        <v>0.73636363636363633</v>
      </c>
      <c r="J5365" s="53">
        <v>10.155412503859614</v>
      </c>
      <c r="K5365" s="53">
        <v>186</v>
      </c>
      <c r="L5365" s="53">
        <v>122.28395061728395</v>
      </c>
      <c r="M5365" s="53">
        <v>1178.2558641975311</v>
      </c>
      <c r="N5365" s="53">
        <v>34.325731808623267</v>
      </c>
      <c r="O5365" s="53">
        <v>0.28369463770176351</v>
      </c>
      <c r="P5365" s="53">
        <v>1.8384100445097473</v>
      </c>
      <c r="Q5365" s="53">
        <v>301.47107438016525</v>
      </c>
      <c r="R5365" s="53">
        <v>0.91692374013038924</v>
      </c>
      <c r="S5365" s="53">
        <v>5.8180640460143662</v>
      </c>
      <c r="T5365" s="53">
        <v>8.537668192063393E-3</v>
      </c>
      <c r="U5365" s="53">
        <v>0.11725018069496809</v>
      </c>
      <c r="V5365" s="53">
        <v>11.193199373246966</v>
      </c>
      <c r="W5365" s="53">
        <v>9.3766982016877574</v>
      </c>
    </row>
    <row r="5366" spans="3:23" x14ac:dyDescent="0.25">
      <c r="C5366" s="70">
        <v>0</v>
      </c>
      <c r="D5366" s="53">
        <v>29</v>
      </c>
      <c r="E5366" s="53">
        <v>33</v>
      </c>
      <c r="F5366" s="53">
        <v>17.996000000000002</v>
      </c>
      <c r="G5366" s="53">
        <v>0</v>
      </c>
      <c r="H5366" s="53">
        <v>0.87878787878787878</v>
      </c>
      <c r="I5366" s="53">
        <v>0.59183673469387754</v>
      </c>
      <c r="J5366" s="53">
        <v>6.0765077797464979</v>
      </c>
      <c r="K5366" s="53">
        <v>90</v>
      </c>
      <c r="L5366" s="53">
        <v>80.793103448275858</v>
      </c>
      <c r="M5366" s="53">
        <v>34.955665024630541</v>
      </c>
      <c r="N5366" s="53">
        <v>5.9123316064502456</v>
      </c>
      <c r="O5366" s="53">
        <v>-0.23500080804724705</v>
      </c>
      <c r="P5366" s="53">
        <v>1.8677678899397407</v>
      </c>
      <c r="Q5366" s="53">
        <v>35.303571428571423</v>
      </c>
      <c r="R5366" s="53">
        <v>0.80669763098014713</v>
      </c>
      <c r="S5366" s="53">
        <v>3.6899015819921508</v>
      </c>
      <c r="T5366" s="53">
        <v>1.9132653061224504E-2</v>
      </c>
      <c r="U5366" s="53">
        <v>0.22945075757575753</v>
      </c>
      <c r="V5366" s="53">
        <v>6.2330229193099944</v>
      </c>
      <c r="W5366" s="53">
        <v>6.2330229193099944</v>
      </c>
    </row>
    <row r="5367" spans="3:23" x14ac:dyDescent="0.25">
      <c r="C5367" s="70">
        <v>0</v>
      </c>
      <c r="D5367" s="53">
        <v>46</v>
      </c>
      <c r="E5367" s="53">
        <v>50</v>
      </c>
      <c r="F5367" s="53">
        <v>22.222000000000001</v>
      </c>
      <c r="G5367" s="53">
        <v>0.5304053027866894</v>
      </c>
      <c r="H5367" s="53">
        <v>0.92</v>
      </c>
      <c r="I5367" s="53">
        <v>0.63888888888888884</v>
      </c>
      <c r="J5367" s="53">
        <v>7.6530398573258118</v>
      </c>
      <c r="K5367" s="53">
        <v>105</v>
      </c>
      <c r="L5367" s="53">
        <v>88.652173913043484</v>
      </c>
      <c r="M5367" s="53">
        <v>100.05410628019324</v>
      </c>
      <c r="N5367" s="53">
        <v>10.002704948172431</v>
      </c>
      <c r="O5367" s="53">
        <v>-0.20047165555766047</v>
      </c>
      <c r="P5367" s="53">
        <v>2.0005424815377522</v>
      </c>
      <c r="Q5367" s="53">
        <v>68.862499999999997</v>
      </c>
      <c r="R5367" s="53">
        <v>0.89748127367108632</v>
      </c>
      <c r="S5367" s="53">
        <v>4.7081320646586002</v>
      </c>
      <c r="T5367" s="53">
        <v>1.343750000000001E-2</v>
      </c>
      <c r="U5367" s="53">
        <v>0.17426286030146318</v>
      </c>
      <c r="V5367" s="53">
        <v>8.4302691971197312</v>
      </c>
      <c r="W5367" s="53">
        <v>7.1467117473930717</v>
      </c>
    </row>
    <row r="5368" spans="3:23" x14ac:dyDescent="0.25">
      <c r="C5368" s="70">
        <v>0</v>
      </c>
      <c r="D5368" s="53">
        <v>57</v>
      </c>
      <c r="E5368" s="53">
        <v>61</v>
      </c>
      <c r="F5368" s="53">
        <v>24.645</v>
      </c>
      <c r="G5368" s="53">
        <v>0.54591534803443809</v>
      </c>
      <c r="H5368" s="53">
        <v>0.93442622950819676</v>
      </c>
      <c r="I5368" s="53">
        <v>0.71250000000000002</v>
      </c>
      <c r="J5368" s="53">
        <v>8.5190758917798277</v>
      </c>
      <c r="K5368" s="53">
        <v>131</v>
      </c>
      <c r="L5368" s="53">
        <v>102.80701754385964</v>
      </c>
      <c r="M5368" s="53">
        <v>340.01566416040106</v>
      </c>
      <c r="N5368" s="53">
        <v>18.439513663879563</v>
      </c>
      <c r="O5368" s="53">
        <v>-0.1980021322148825</v>
      </c>
      <c r="P5368" s="53">
        <v>1.7118832669289763</v>
      </c>
      <c r="Q5368" s="53">
        <v>748.90909090909031</v>
      </c>
      <c r="R5368" s="53">
        <v>0.65897284938726908</v>
      </c>
      <c r="S5368" s="53">
        <v>5.2185119438374779</v>
      </c>
      <c r="T5368" s="53">
        <v>1.36880165289256E-2</v>
      </c>
      <c r="U5368" s="53">
        <v>0.14615583724929279</v>
      </c>
      <c r="V5368" s="53">
        <v>9.3993248468658912</v>
      </c>
      <c r="W5368" s="53">
        <v>7.8751335111600387</v>
      </c>
    </row>
    <row r="5369" spans="3:23" x14ac:dyDescent="0.25">
      <c r="C5369" s="70">
        <v>0</v>
      </c>
      <c r="D5369" s="53">
        <v>72</v>
      </c>
      <c r="E5369" s="53">
        <v>78</v>
      </c>
      <c r="F5369" s="53">
        <v>30.152999999999999</v>
      </c>
      <c r="G5369" s="53">
        <v>0.80313438008648641</v>
      </c>
      <c r="H5369" s="53">
        <v>0.92307692307692313</v>
      </c>
      <c r="I5369" s="53">
        <v>0.69230769230769229</v>
      </c>
      <c r="J5369" s="53">
        <v>9.5746147296343835</v>
      </c>
      <c r="K5369" s="53">
        <v>163</v>
      </c>
      <c r="L5369" s="53">
        <v>106.11111111111111</v>
      </c>
      <c r="M5369" s="53">
        <v>557.22691705790282</v>
      </c>
      <c r="N5369" s="53">
        <v>23.605654345048407</v>
      </c>
      <c r="O5369" s="53">
        <v>0.54869472334021063</v>
      </c>
      <c r="P5369" s="53">
        <v>2.4616104945383279</v>
      </c>
      <c r="Q5369" s="53">
        <v>978.69642857142833</v>
      </c>
      <c r="R5369" s="53">
        <v>0.60645472820013524</v>
      </c>
      <c r="S5369" s="53">
        <v>5.4927737861344887</v>
      </c>
      <c r="T5369" s="53">
        <v>1.0044642857142841E-2</v>
      </c>
      <c r="U5369" s="53">
        <v>7.8736245573190825E-2</v>
      </c>
      <c r="V5369" s="53">
        <v>12.549139624154083</v>
      </c>
      <c r="W5369" s="53">
        <v>7.4767513495413587</v>
      </c>
    </row>
    <row r="5370" spans="3:23" x14ac:dyDescent="0.25">
      <c r="C5370" s="70">
        <v>0</v>
      </c>
      <c r="D5370" s="53">
        <v>41</v>
      </c>
      <c r="E5370" s="53">
        <v>45</v>
      </c>
      <c r="F5370" s="53">
        <v>20.907</v>
      </c>
      <c r="G5370" s="53">
        <v>0.37986972501764632</v>
      </c>
      <c r="H5370" s="53">
        <v>0.91111111111111109</v>
      </c>
      <c r="I5370" s="53">
        <v>0.640625</v>
      </c>
      <c r="J5370" s="53">
        <v>7.2251519938435669</v>
      </c>
      <c r="K5370" s="53">
        <v>115</v>
      </c>
      <c r="L5370" s="53">
        <v>91.097560975609753</v>
      </c>
      <c r="M5370" s="53">
        <v>180.34024390243903</v>
      </c>
      <c r="N5370" s="53">
        <v>13.429082020095008</v>
      </c>
      <c r="O5370" s="53">
        <v>7.2599929500528479E-3</v>
      </c>
      <c r="P5370" s="53">
        <v>1.8123200963702095</v>
      </c>
      <c r="Q5370" s="53">
        <v>594.65277777777703</v>
      </c>
      <c r="R5370" s="53">
        <v>0.59203985171948537</v>
      </c>
      <c r="S5370" s="53">
        <v>4.7537742606628761</v>
      </c>
      <c r="T5370" s="53">
        <v>1.6589506172839535E-2</v>
      </c>
      <c r="U5370" s="53">
        <v>0.11483637519523027</v>
      </c>
      <c r="V5370" s="53">
        <v>7.6360292750506691</v>
      </c>
      <c r="W5370" s="53">
        <v>7.0636324810317683</v>
      </c>
    </row>
    <row r="5371" spans="3:23" x14ac:dyDescent="0.25">
      <c r="C5371" s="70">
        <v>0</v>
      </c>
      <c r="D5371" s="53">
        <v>4660</v>
      </c>
      <c r="E5371" s="53">
        <v>8914</v>
      </c>
      <c r="F5371" s="53">
        <v>614.51699999999994</v>
      </c>
      <c r="G5371" s="53">
        <v>0.85966819686605767</v>
      </c>
      <c r="H5371" s="53">
        <v>0.52277316580659638</v>
      </c>
      <c r="I5371" s="53">
        <v>0.41297412265154199</v>
      </c>
      <c r="J5371" s="53">
        <v>77.027892860092294</v>
      </c>
      <c r="K5371" s="53">
        <v>253</v>
      </c>
      <c r="L5371" s="53">
        <v>124.50236051502146</v>
      </c>
      <c r="M5371" s="53">
        <v>1747.7692582172883</v>
      </c>
      <c r="N5371" s="53">
        <v>41.806330360572048</v>
      </c>
      <c r="O5371" s="53">
        <v>0.91031182117199982</v>
      </c>
      <c r="P5371" s="53">
        <v>3.0525715300632417</v>
      </c>
      <c r="Q5371" s="53">
        <v>72.566505494505179</v>
      </c>
      <c r="R5371" s="53">
        <v>0.98751287817774125</v>
      </c>
      <c r="S5371" s="53">
        <v>7.0978582979880986</v>
      </c>
      <c r="T5371" s="53">
        <v>6.0093225455853179E-4</v>
      </c>
      <c r="U5371" s="53">
        <v>0.30909665372609424</v>
      </c>
      <c r="V5371" s="53">
        <v>146.92083831844809</v>
      </c>
      <c r="W5371" s="53">
        <v>75.054922787925108</v>
      </c>
    </row>
    <row r="5372" spans="3:23" x14ac:dyDescent="0.25">
      <c r="C5372" s="70">
        <v>1</v>
      </c>
      <c r="D5372" s="53">
        <v>80</v>
      </c>
      <c r="E5372" s="53">
        <v>85</v>
      </c>
      <c r="F5372" s="53">
        <v>30.177999999999997</v>
      </c>
      <c r="G5372" s="53">
        <v>0.56297224122578393</v>
      </c>
      <c r="H5372" s="53">
        <v>0.94117647058823528</v>
      </c>
      <c r="I5372" s="53">
        <v>0.66666666666666663</v>
      </c>
      <c r="J5372" s="53">
        <v>10.09253008808064</v>
      </c>
      <c r="K5372" s="53">
        <v>188</v>
      </c>
      <c r="L5372" s="53">
        <v>125.22499999999999</v>
      </c>
      <c r="M5372" s="53">
        <v>1126.277848101266</v>
      </c>
      <c r="N5372" s="53">
        <v>33.560063291079565</v>
      </c>
      <c r="O5372" s="53">
        <v>0.26206310293984469</v>
      </c>
      <c r="P5372" s="53">
        <v>1.8780762842158298</v>
      </c>
      <c r="Q5372" s="53">
        <v>303.57575757575739</v>
      </c>
      <c r="R5372" s="53">
        <v>0.92349860627331448</v>
      </c>
      <c r="S5372" s="53">
        <v>5.8530559073332729</v>
      </c>
      <c r="T5372" s="53">
        <v>7.5757575757575907E-3</v>
      </c>
      <c r="U5372" s="53">
        <v>0.10867871179366639</v>
      </c>
      <c r="V5372" s="53">
        <v>11.228566231064777</v>
      </c>
      <c r="W5372" s="53">
        <v>9.280138310459515</v>
      </c>
    </row>
    <row r="5373" spans="3:23" x14ac:dyDescent="0.25">
      <c r="C5373" s="70">
        <v>0</v>
      </c>
      <c r="D5373" s="53">
        <v>73</v>
      </c>
      <c r="E5373" s="53">
        <v>78</v>
      </c>
      <c r="F5373" s="53">
        <v>28.292000000000002</v>
      </c>
      <c r="G5373" s="53">
        <v>0.61328647529639124</v>
      </c>
      <c r="H5373" s="53">
        <v>0.9358974358974359</v>
      </c>
      <c r="I5373" s="53">
        <v>0.73737373737373735</v>
      </c>
      <c r="J5373" s="53">
        <v>9.6408758298023347</v>
      </c>
      <c r="K5373" s="53">
        <v>140</v>
      </c>
      <c r="L5373" s="53">
        <v>105.49315068493151</v>
      </c>
      <c r="M5373" s="53">
        <v>379.92009132420094</v>
      </c>
      <c r="N5373" s="53">
        <v>19.491538967567465</v>
      </c>
      <c r="O5373" s="53">
        <v>-0.1629690572034766</v>
      </c>
      <c r="P5373" s="53">
        <v>1.9589794809346122</v>
      </c>
      <c r="Q5373" s="53">
        <v>463.85185185185122</v>
      </c>
      <c r="R5373" s="53">
        <v>0.67622226150885656</v>
      </c>
      <c r="S5373" s="53">
        <v>5.3435993874989585</v>
      </c>
      <c r="T5373" s="53">
        <v>1.0116598079561048E-2</v>
      </c>
      <c r="U5373" s="53">
        <v>0.16813436184262259</v>
      </c>
      <c r="V5373" s="53">
        <v>10.948690305132084</v>
      </c>
      <c r="W5373" s="53">
        <v>8.6479386208511642</v>
      </c>
    </row>
    <row r="5374" spans="3:23" x14ac:dyDescent="0.25">
      <c r="C5374" s="70">
        <v>0</v>
      </c>
      <c r="D5374" s="53">
        <v>86</v>
      </c>
      <c r="E5374" s="53">
        <v>90</v>
      </c>
      <c r="F5374" s="53">
        <v>32.021999999999998</v>
      </c>
      <c r="G5374" s="53">
        <v>0.77783221946858949</v>
      </c>
      <c r="H5374" s="53">
        <v>0.9555555555555556</v>
      </c>
      <c r="I5374" s="53">
        <v>0.7678571428571429</v>
      </c>
      <c r="J5374" s="53">
        <v>10.464157913908982</v>
      </c>
      <c r="K5374" s="53">
        <v>151</v>
      </c>
      <c r="L5374" s="53">
        <v>111.73255813953489</v>
      </c>
      <c r="M5374" s="53">
        <v>474.88057455540343</v>
      </c>
      <c r="N5374" s="53">
        <v>21.791754737868253</v>
      </c>
      <c r="O5374" s="53">
        <v>-0.17202859333170609</v>
      </c>
      <c r="P5374" s="53">
        <v>2.0086012692158222</v>
      </c>
      <c r="Q5374" s="53">
        <v>677.36666666666588</v>
      </c>
      <c r="R5374" s="53">
        <v>0.61526290782720072</v>
      </c>
      <c r="S5374" s="53">
        <v>5.6324896092777914</v>
      </c>
      <c r="T5374" s="53">
        <v>8.7499999999999835E-3</v>
      </c>
      <c r="U5374" s="53">
        <v>9.5517041381698559E-2</v>
      </c>
      <c r="V5374" s="53">
        <v>13.285184380768216</v>
      </c>
      <c r="W5374" s="53">
        <v>8.3493662245215337</v>
      </c>
    </row>
    <row r="5375" spans="3:23" x14ac:dyDescent="0.25">
      <c r="C5375" s="70">
        <v>0</v>
      </c>
      <c r="D5375" s="53">
        <v>54</v>
      </c>
      <c r="E5375" s="53">
        <v>59</v>
      </c>
      <c r="F5375" s="53">
        <v>24.735999999999997</v>
      </c>
      <c r="G5375" s="53">
        <v>0.63707461884450367</v>
      </c>
      <c r="H5375" s="53">
        <v>0.9152542372881356</v>
      </c>
      <c r="I5375" s="53">
        <v>0.67500000000000004</v>
      </c>
      <c r="J5375" s="53">
        <v>8.291859587312052</v>
      </c>
      <c r="K5375" s="53">
        <v>106</v>
      </c>
      <c r="L5375" s="53">
        <v>89.518518518518519</v>
      </c>
      <c r="M5375" s="53">
        <v>102.48078266946187</v>
      </c>
      <c r="N5375" s="53">
        <v>10.123279244862401</v>
      </c>
      <c r="O5375" s="53">
        <v>-0.14602670101964965</v>
      </c>
      <c r="P5375" s="53">
        <v>1.9820929603048629</v>
      </c>
      <c r="Q5375" s="53">
        <v>327.94318181818261</v>
      </c>
      <c r="R5375" s="53">
        <v>0.5370772162043852</v>
      </c>
      <c r="S5375" s="53">
        <v>4.8100810205217304</v>
      </c>
      <c r="T5375" s="53">
        <v>1.1621900826446256E-2</v>
      </c>
      <c r="U5375" s="53">
        <v>0.20464944385012065</v>
      </c>
      <c r="V5375" s="53">
        <v>9.5685113117082654</v>
      </c>
      <c r="W5375" s="53">
        <v>7.3754289397896446</v>
      </c>
    </row>
    <row r="5376" spans="3:23" x14ac:dyDescent="0.25">
      <c r="C5376" s="70">
        <v>0</v>
      </c>
      <c r="D5376" s="53">
        <v>4663</v>
      </c>
      <c r="E5376" s="53">
        <v>8765</v>
      </c>
      <c r="F5376" s="53">
        <v>599.83800000000008</v>
      </c>
      <c r="G5376" s="53">
        <v>0.85564063077989316</v>
      </c>
      <c r="H5376" s="53">
        <v>0.5320022818026241</v>
      </c>
      <c r="I5376" s="53">
        <v>0.40874824684431976</v>
      </c>
      <c r="J5376" s="53">
        <v>77.052683256977261</v>
      </c>
      <c r="K5376" s="53">
        <v>254</v>
      </c>
      <c r="L5376" s="53">
        <v>125.1745657302166</v>
      </c>
      <c r="M5376" s="53">
        <v>1811.5615408613503</v>
      </c>
      <c r="N5376" s="53">
        <v>42.562442844147824</v>
      </c>
      <c r="O5376" s="53">
        <v>0.90725647219501981</v>
      </c>
      <c r="P5376" s="53">
        <v>3.0488020823525681</v>
      </c>
      <c r="Q5376" s="53">
        <v>71.276869565216913</v>
      </c>
      <c r="R5376" s="53">
        <v>0.98772731227043842</v>
      </c>
      <c r="S5376" s="53">
        <v>7.11549246449637</v>
      </c>
      <c r="T5376" s="53">
        <v>5.7191682419664225E-4</v>
      </c>
      <c r="U5376" s="53">
        <v>0.30503455622759101</v>
      </c>
      <c r="V5376" s="53">
        <v>145.14781833894833</v>
      </c>
      <c r="W5376" s="53">
        <v>75.124213275394155</v>
      </c>
    </row>
    <row r="5377" spans="3:23" x14ac:dyDescent="0.25">
      <c r="C5377" s="70">
        <v>1</v>
      </c>
      <c r="D5377" s="53">
        <v>75</v>
      </c>
      <c r="E5377" s="53">
        <v>80</v>
      </c>
      <c r="F5377" s="53">
        <v>28.59</v>
      </c>
      <c r="G5377" s="53">
        <v>0.43297699639620379</v>
      </c>
      <c r="H5377" s="53">
        <v>0.9375</v>
      </c>
      <c r="I5377" s="53">
        <v>0.68181818181818177</v>
      </c>
      <c r="J5377" s="53">
        <v>9.7720502380583998</v>
      </c>
      <c r="K5377" s="53">
        <v>186</v>
      </c>
      <c r="L5377" s="53">
        <v>126.37333333333333</v>
      </c>
      <c r="M5377" s="53">
        <v>1101.2100900900903</v>
      </c>
      <c r="N5377" s="53">
        <v>33.184485683675895</v>
      </c>
      <c r="O5377" s="53">
        <v>0.21185873471308123</v>
      </c>
      <c r="P5377" s="53">
        <v>1.8494475606096086</v>
      </c>
      <c r="Q5377" s="53">
        <v>290.77685950413229</v>
      </c>
      <c r="R5377" s="53">
        <v>0.93126717741120912</v>
      </c>
      <c r="S5377" s="53">
        <v>5.4952246903804971</v>
      </c>
      <c r="T5377" s="53">
        <v>8.264462809917366E-3</v>
      </c>
      <c r="U5377" s="53">
        <v>0.12858989843650526</v>
      </c>
      <c r="V5377" s="53">
        <v>10.39592588704852</v>
      </c>
      <c r="W5377" s="53">
        <v>9.3709392660913142</v>
      </c>
    </row>
    <row r="5378" spans="3:23" x14ac:dyDescent="0.25">
      <c r="C5378" s="70">
        <v>0</v>
      </c>
      <c r="D5378" s="53">
        <v>124</v>
      </c>
      <c r="E5378" s="53">
        <v>134</v>
      </c>
      <c r="F5378" s="53">
        <v>39.614000000000004</v>
      </c>
      <c r="G5378" s="53">
        <v>0.38913093111095182</v>
      </c>
      <c r="H5378" s="53">
        <v>0.92537313432835822</v>
      </c>
      <c r="I5378" s="53">
        <v>0.79487179487179482</v>
      </c>
      <c r="J5378" s="53">
        <v>12.565098628628434</v>
      </c>
      <c r="K5378" s="53">
        <v>155</v>
      </c>
      <c r="L5378" s="53">
        <v>104.40322580645162</v>
      </c>
      <c r="M5378" s="53">
        <v>671.96616837136139</v>
      </c>
      <c r="N5378" s="53">
        <v>25.92231024371403</v>
      </c>
      <c r="O5378" s="53">
        <v>0.19724529979300082</v>
      </c>
      <c r="P5378" s="53">
        <v>1.5904602466052689</v>
      </c>
      <c r="Q5378" s="53">
        <v>592.54437869822414</v>
      </c>
      <c r="R5378" s="53">
        <v>0.73732110251442817</v>
      </c>
      <c r="S5378" s="53">
        <v>5.6166750398591869</v>
      </c>
      <c r="T5378" s="53">
        <v>6.9675431532509515E-3</v>
      </c>
      <c r="U5378" s="53">
        <v>0.22385538162498742</v>
      </c>
      <c r="V5378" s="53">
        <v>13.252929746407553</v>
      </c>
      <c r="W5378" s="53">
        <v>12.208366381699047</v>
      </c>
    </row>
    <row r="5379" spans="3:23" x14ac:dyDescent="0.25">
      <c r="C5379" s="70">
        <v>0</v>
      </c>
      <c r="D5379" s="53">
        <v>114</v>
      </c>
      <c r="E5379" s="53">
        <v>118</v>
      </c>
      <c r="F5379" s="53">
        <v>37.165999999999997</v>
      </c>
      <c r="G5379" s="53">
        <v>0.79404051579066404</v>
      </c>
      <c r="H5379" s="53">
        <v>0.96610169491525422</v>
      </c>
      <c r="I5379" s="53">
        <v>0.79166666666666663</v>
      </c>
      <c r="J5379" s="53">
        <v>12.047792665040703</v>
      </c>
      <c r="K5379" s="53">
        <v>153</v>
      </c>
      <c r="L5379" s="53">
        <v>113.07017543859649</v>
      </c>
      <c r="M5379" s="53">
        <v>556.5083061636393</v>
      </c>
      <c r="N5379" s="53">
        <v>23.590428274273432</v>
      </c>
      <c r="O5379" s="53">
        <v>-3.8589099574865116E-2</v>
      </c>
      <c r="P5379" s="53">
        <v>1.8502759041922328</v>
      </c>
      <c r="Q5379" s="53">
        <v>846.26143790849778</v>
      </c>
      <c r="R5379" s="53">
        <v>0.7111428926512805</v>
      </c>
      <c r="S5379" s="53">
        <v>5.6662784487288551</v>
      </c>
      <c r="T5379" s="53">
        <v>7.304882737408671E-3</v>
      </c>
      <c r="U5379" s="53">
        <v>0.1152070610484934</v>
      </c>
      <c r="V5379" s="53">
        <v>15.553112243080982</v>
      </c>
      <c r="W5379" s="53">
        <v>9.4541900285281955</v>
      </c>
    </row>
    <row r="5380" spans="3:23" x14ac:dyDescent="0.25">
      <c r="C5380" s="70">
        <v>0</v>
      </c>
      <c r="D5380" s="53">
        <v>78</v>
      </c>
      <c r="E5380" s="53">
        <v>84</v>
      </c>
      <c r="F5380" s="53">
        <v>31.013000000000002</v>
      </c>
      <c r="G5380" s="53">
        <v>0.71749089413385869</v>
      </c>
      <c r="H5380" s="53">
        <v>0.9285714285714286</v>
      </c>
      <c r="I5380" s="53">
        <v>0.66666666666666663</v>
      </c>
      <c r="J5380" s="53">
        <v>9.9655749703337584</v>
      </c>
      <c r="K5380" s="53">
        <v>137</v>
      </c>
      <c r="L5380" s="53">
        <v>92.42307692307692</v>
      </c>
      <c r="M5380" s="53">
        <v>299.46803196803194</v>
      </c>
      <c r="N5380" s="53">
        <v>17.305144667642391</v>
      </c>
      <c r="O5380" s="53">
        <v>0.72797207483700588</v>
      </c>
      <c r="P5380" s="53">
        <v>2.6809518517485036</v>
      </c>
      <c r="Q5380" s="53">
        <v>543.23015873015925</v>
      </c>
      <c r="R5380" s="53">
        <v>0.68785601483683412</v>
      </c>
      <c r="S5380" s="53">
        <v>5.2626530200056179</v>
      </c>
      <c r="T5380" s="53">
        <v>8.692365835222966E-3</v>
      </c>
      <c r="U5380" s="53">
        <v>0.17378758695728969</v>
      </c>
      <c r="V5380" s="53">
        <v>12.114768851376246</v>
      </c>
      <c r="W5380" s="53">
        <v>8.4387589023413927</v>
      </c>
    </row>
    <row r="5381" spans="3:23" x14ac:dyDescent="0.25">
      <c r="C5381" s="70">
        <v>0</v>
      </c>
      <c r="D5381" s="53">
        <v>4667</v>
      </c>
      <c r="E5381" s="53">
        <v>8523</v>
      </c>
      <c r="F5381" s="53">
        <v>594.70299999999986</v>
      </c>
      <c r="G5381" s="53">
        <v>0.85480290035918471</v>
      </c>
      <c r="H5381" s="53">
        <v>0.54757714419805237</v>
      </c>
      <c r="I5381" s="53">
        <v>0.41924182536830756</v>
      </c>
      <c r="J5381" s="53">
        <v>77.085724717868501</v>
      </c>
      <c r="K5381" s="53">
        <v>255</v>
      </c>
      <c r="L5381" s="53">
        <v>125.61152774801801</v>
      </c>
      <c r="M5381" s="53">
        <v>1809.4232104172775</v>
      </c>
      <c r="N5381" s="53">
        <v>42.537315505533229</v>
      </c>
      <c r="O5381" s="53">
        <v>0.90484650053010163</v>
      </c>
      <c r="P5381" s="53">
        <v>3.0558563980657643</v>
      </c>
      <c r="Q5381" s="53">
        <v>69.696899501068955</v>
      </c>
      <c r="R5381" s="53">
        <v>0.98818077405327853</v>
      </c>
      <c r="S5381" s="53">
        <v>7.1223469101970158</v>
      </c>
      <c r="T5381" s="53">
        <v>5.6559002727589729E-4</v>
      </c>
      <c r="U5381" s="53">
        <v>0.30464668158101588</v>
      </c>
      <c r="V5381" s="53">
        <v>143.37928007696635</v>
      </c>
      <c r="W5381" s="53">
        <v>74.407077878449385</v>
      </c>
    </row>
    <row r="5382" spans="3:23" x14ac:dyDescent="0.25">
      <c r="C5382" s="70">
        <v>1</v>
      </c>
      <c r="D5382" s="53">
        <v>80</v>
      </c>
      <c r="E5382" s="53">
        <v>87</v>
      </c>
      <c r="F5382" s="53">
        <v>30.367999999999999</v>
      </c>
      <c r="G5382" s="53">
        <v>0.61628116503322361</v>
      </c>
      <c r="H5382" s="53">
        <v>0.91954022988505746</v>
      </c>
      <c r="I5382" s="53">
        <v>0.66666666666666663</v>
      </c>
      <c r="J5382" s="53">
        <v>10.09253008808064</v>
      </c>
      <c r="K5382" s="53">
        <v>183</v>
      </c>
      <c r="L5382" s="53">
        <v>120.2</v>
      </c>
      <c r="M5382" s="53">
        <v>1130.8455696202523</v>
      </c>
      <c r="N5382" s="53">
        <v>33.628047365558594</v>
      </c>
      <c r="O5382" s="53">
        <v>0.2957946043409333</v>
      </c>
      <c r="P5382" s="53">
        <v>1.9513863520881205</v>
      </c>
      <c r="Q5382" s="53">
        <v>293.719696969697</v>
      </c>
      <c r="R5382" s="53">
        <v>0.92766671265796086</v>
      </c>
      <c r="S5382" s="53">
        <v>5.7186198135562307</v>
      </c>
      <c r="T5382" s="53">
        <v>7.5757575757575907E-3</v>
      </c>
      <c r="U5382" s="53">
        <v>0.11320485110922186</v>
      </c>
      <c r="V5382" s="53">
        <v>11.516506373408106</v>
      </c>
      <c r="W5382" s="53">
        <v>9.0695505741970095</v>
      </c>
    </row>
    <row r="5383" spans="3:23" x14ac:dyDescent="0.25">
      <c r="C5383" s="70">
        <v>0</v>
      </c>
      <c r="D5383" s="53">
        <v>82</v>
      </c>
      <c r="E5383" s="53">
        <v>87</v>
      </c>
      <c r="F5383" s="53">
        <v>32.046999999999997</v>
      </c>
      <c r="G5383" s="53">
        <v>0.66758009997629386</v>
      </c>
      <c r="H5383" s="53">
        <v>0.94252873563218387</v>
      </c>
      <c r="I5383" s="53">
        <v>0.68333333333333335</v>
      </c>
      <c r="J5383" s="53">
        <v>10.217907939900583</v>
      </c>
      <c r="K5383" s="53">
        <v>107</v>
      </c>
      <c r="L5383" s="53">
        <v>86.743902439024396</v>
      </c>
      <c r="M5383" s="53">
        <v>109.35335742246303</v>
      </c>
      <c r="N5383" s="53">
        <v>10.45721556737084</v>
      </c>
      <c r="O5383" s="53">
        <v>0.26473762895486047</v>
      </c>
      <c r="P5383" s="53">
        <v>1.8308508198959448</v>
      </c>
      <c r="Q5383" s="53">
        <v>31.477272727272723</v>
      </c>
      <c r="R5383" s="53">
        <v>0.96667248083997159</v>
      </c>
      <c r="S5383" s="53">
        <v>4.8115988830265195</v>
      </c>
      <c r="T5383" s="53">
        <v>8.9531680440771422E-3</v>
      </c>
      <c r="U5383" s="53">
        <v>0.26602950921132729</v>
      </c>
      <c r="V5383" s="53">
        <v>12.02793324239143</v>
      </c>
      <c r="W5383" s="53">
        <v>8.9552531719900372</v>
      </c>
    </row>
    <row r="5384" spans="3:23" x14ac:dyDescent="0.25">
      <c r="C5384" s="70">
        <v>0</v>
      </c>
      <c r="D5384" s="53">
        <v>138</v>
      </c>
      <c r="E5384" s="53">
        <v>147</v>
      </c>
      <c r="F5384" s="53">
        <v>42.036999999999999</v>
      </c>
      <c r="G5384" s="53">
        <v>0.35460715290710493</v>
      </c>
      <c r="H5384" s="53">
        <v>0.93877551020408168</v>
      </c>
      <c r="I5384" s="53">
        <v>0.75824175824175821</v>
      </c>
      <c r="J5384" s="53">
        <v>13.255453865237977</v>
      </c>
      <c r="K5384" s="53">
        <v>167</v>
      </c>
      <c r="L5384" s="53">
        <v>111.62318840579709</v>
      </c>
      <c r="M5384" s="53">
        <v>721.69639267957291</v>
      </c>
      <c r="N5384" s="53">
        <v>26.864407543803623</v>
      </c>
      <c r="O5384" s="53">
        <v>-3.0257920586650618E-2</v>
      </c>
      <c r="P5384" s="53">
        <v>1.8096185127288797</v>
      </c>
      <c r="Q5384" s="53">
        <v>432.00510204081615</v>
      </c>
      <c r="R5384" s="53">
        <v>0.76934837345447826</v>
      </c>
      <c r="S5384" s="53">
        <v>5.900059558441149</v>
      </c>
      <c r="T5384" s="53">
        <v>5.8309037900874652E-3</v>
      </c>
      <c r="U5384" s="53">
        <v>0.23243440602539073</v>
      </c>
      <c r="V5384" s="53">
        <v>13.916521594749875</v>
      </c>
      <c r="W5384" s="53">
        <v>13.012161773858033</v>
      </c>
    </row>
    <row r="5385" spans="3:23" x14ac:dyDescent="0.25">
      <c r="C5385" s="70">
        <v>0</v>
      </c>
      <c r="D5385" s="53">
        <v>138</v>
      </c>
      <c r="E5385" s="53">
        <v>143</v>
      </c>
      <c r="F5385" s="53">
        <v>43.070999999999998</v>
      </c>
      <c r="G5385" s="53">
        <v>0.83321857909509567</v>
      </c>
      <c r="H5385" s="53">
        <v>0.965034965034965</v>
      </c>
      <c r="I5385" s="53">
        <v>0.72631578947368425</v>
      </c>
      <c r="J5385" s="53">
        <v>13.255453865237977</v>
      </c>
      <c r="K5385" s="53">
        <v>147</v>
      </c>
      <c r="L5385" s="53">
        <v>110.78260869565217</v>
      </c>
      <c r="M5385" s="53">
        <v>383.23706759758824</v>
      </c>
      <c r="N5385" s="53">
        <v>19.576441648001005</v>
      </c>
      <c r="O5385" s="53">
        <v>-0.3429323487611442</v>
      </c>
      <c r="P5385" s="53">
        <v>2.1244976755843887</v>
      </c>
      <c r="Q5385" s="53">
        <v>524.79000000000076</v>
      </c>
      <c r="R5385" s="53">
        <v>0.73690299354498889</v>
      </c>
      <c r="S5385" s="53">
        <v>5.8573049603984666</v>
      </c>
      <c r="T5385" s="53">
        <v>5.3499999999999832E-3</v>
      </c>
      <c r="U5385" s="53">
        <v>0.11458426485949713</v>
      </c>
      <c r="V5385" s="53">
        <v>18.087695283671426</v>
      </c>
      <c r="W5385" s="53">
        <v>10.001478202724053</v>
      </c>
    </row>
    <row r="5386" spans="3:23" x14ac:dyDescent="0.25">
      <c r="C5386" s="70">
        <v>0</v>
      </c>
      <c r="D5386" s="53">
        <v>82</v>
      </c>
      <c r="E5386" s="53">
        <v>86</v>
      </c>
      <c r="F5386" s="53">
        <v>29.698</v>
      </c>
      <c r="G5386" s="53">
        <v>0.63423244431930137</v>
      </c>
      <c r="H5386" s="53">
        <v>0.95348837209302328</v>
      </c>
      <c r="I5386" s="53">
        <v>0.7592592592592593</v>
      </c>
      <c r="J5386" s="53">
        <v>10.217907939900583</v>
      </c>
      <c r="K5386" s="53">
        <v>113</v>
      </c>
      <c r="L5386" s="53">
        <v>90.682926829268297</v>
      </c>
      <c r="M5386" s="53">
        <v>153.00933453778981</v>
      </c>
      <c r="N5386" s="53">
        <v>12.369694197424195</v>
      </c>
      <c r="O5386" s="53">
        <v>0.22055489562750794</v>
      </c>
      <c r="P5386" s="53">
        <v>1.8405063331758464</v>
      </c>
      <c r="Q5386" s="53">
        <v>285.57264957264977</v>
      </c>
      <c r="R5386" s="53">
        <v>0.72264989390827383</v>
      </c>
      <c r="S5386" s="53">
        <v>5.1087272729850586</v>
      </c>
      <c r="T5386" s="53">
        <v>1.0300241069471864E-2</v>
      </c>
      <c r="U5386" s="53">
        <v>0.3019489344938126</v>
      </c>
      <c r="V5386" s="53">
        <v>11.685627293174303</v>
      </c>
      <c r="W5386" s="53">
        <v>9.0346542022170233</v>
      </c>
    </row>
    <row r="5387" spans="3:23" x14ac:dyDescent="0.25">
      <c r="C5387" s="70">
        <v>0</v>
      </c>
      <c r="D5387" s="53">
        <v>4624</v>
      </c>
      <c r="E5387" s="53">
        <v>8397</v>
      </c>
      <c r="F5387" s="53">
        <v>573.84400000000005</v>
      </c>
      <c r="G5387" s="53">
        <v>0.85499462277747018</v>
      </c>
      <c r="H5387" s="53">
        <v>0.55067285935453136</v>
      </c>
      <c r="I5387" s="53">
        <v>0.41994369267096537</v>
      </c>
      <c r="J5387" s="53">
        <v>76.729783362494857</v>
      </c>
      <c r="K5387" s="53">
        <v>252</v>
      </c>
      <c r="L5387" s="53">
        <v>127.08520761245674</v>
      </c>
      <c r="M5387" s="53">
        <v>1767.7599887953097</v>
      </c>
      <c r="N5387" s="53">
        <v>42.044737944186423</v>
      </c>
      <c r="O5387" s="53">
        <v>0.86742855527681273</v>
      </c>
      <c r="P5387" s="53">
        <v>3.0457012134486319</v>
      </c>
      <c r="Q5387" s="53">
        <v>67.867861646550182</v>
      </c>
      <c r="R5387" s="53">
        <v>0.98851087447531161</v>
      </c>
      <c r="S5387" s="53">
        <v>7.1348501072278401</v>
      </c>
      <c r="T5387" s="53">
        <v>5.57481094144057E-4</v>
      </c>
      <c r="U5387" s="53">
        <v>0.2999175455313714</v>
      </c>
      <c r="V5387" s="53">
        <v>142.36997608493598</v>
      </c>
      <c r="W5387" s="53">
        <v>73.838317694114338</v>
      </c>
    </row>
    <row r="5388" spans="3:23" x14ac:dyDescent="0.25">
      <c r="C5388" s="70">
        <v>1</v>
      </c>
      <c r="D5388" s="53">
        <v>74</v>
      </c>
      <c r="E5388" s="53">
        <v>79</v>
      </c>
      <c r="F5388" s="53">
        <v>28.407999999999998</v>
      </c>
      <c r="G5388" s="53">
        <v>0.57822142498407259</v>
      </c>
      <c r="H5388" s="53">
        <v>0.93670886075949367</v>
      </c>
      <c r="I5388" s="53">
        <v>0.67272727272727273</v>
      </c>
      <c r="J5388" s="53">
        <v>9.7066846199102415</v>
      </c>
      <c r="K5388" s="53">
        <v>176</v>
      </c>
      <c r="L5388" s="53">
        <v>121.06756756756756</v>
      </c>
      <c r="M5388" s="53">
        <v>961.84468715290609</v>
      </c>
      <c r="N5388" s="53">
        <v>31.013620993894055</v>
      </c>
      <c r="O5388" s="53">
        <v>0.17845563013511767</v>
      </c>
      <c r="P5388" s="53">
        <v>1.8694741472501619</v>
      </c>
      <c r="Q5388" s="53">
        <v>260.41322314049575</v>
      </c>
      <c r="R5388" s="53">
        <v>0.93144163770590116</v>
      </c>
      <c r="S5388" s="53">
        <v>5.7397927237078257</v>
      </c>
      <c r="T5388" s="53">
        <v>8.264462809917366E-3</v>
      </c>
      <c r="U5388" s="53">
        <v>0.11242092434388251</v>
      </c>
      <c r="V5388" s="53">
        <v>10.8680399911023</v>
      </c>
      <c r="W5388" s="53">
        <v>8.8670151977471949</v>
      </c>
    </row>
    <row r="5389" spans="3:23" x14ac:dyDescent="0.25">
      <c r="C5389" s="70">
        <v>0</v>
      </c>
      <c r="D5389" s="53">
        <v>54</v>
      </c>
      <c r="E5389" s="53">
        <v>58</v>
      </c>
      <c r="F5389" s="53">
        <v>24.182000000000002</v>
      </c>
      <c r="G5389" s="53">
        <v>0.51985619770628078</v>
      </c>
      <c r="H5389" s="53">
        <v>0.93103448275862066</v>
      </c>
      <c r="I5389" s="53">
        <v>0.67500000000000004</v>
      </c>
      <c r="J5389" s="53">
        <v>8.291859587312052</v>
      </c>
      <c r="K5389" s="53">
        <v>112</v>
      </c>
      <c r="L5389" s="53">
        <v>90.611111111111114</v>
      </c>
      <c r="M5389" s="53">
        <v>121.0345911949685</v>
      </c>
      <c r="N5389" s="53">
        <v>11.001572214686794</v>
      </c>
      <c r="O5389" s="53">
        <v>-4.2963269503465906E-2</v>
      </c>
      <c r="P5389" s="53">
        <v>2.0200501042416814</v>
      </c>
      <c r="Q5389" s="53">
        <v>44.099999999999994</v>
      </c>
      <c r="R5389" s="53">
        <v>0.92135148885782514</v>
      </c>
      <c r="S5389" s="53">
        <v>4.596937038960121</v>
      </c>
      <c r="T5389" s="53">
        <v>1.1604938271604961E-2</v>
      </c>
      <c r="U5389" s="53">
        <v>0.20369661202994532</v>
      </c>
      <c r="V5389" s="53">
        <v>9.0758123807387285</v>
      </c>
      <c r="W5389" s="53">
        <v>7.7530471022043095</v>
      </c>
    </row>
    <row r="5390" spans="3:23" x14ac:dyDescent="0.25">
      <c r="C5390" s="70">
        <v>0</v>
      </c>
      <c r="D5390" s="53">
        <v>184</v>
      </c>
      <c r="E5390" s="53">
        <v>196</v>
      </c>
      <c r="F5390" s="53">
        <v>49.256999999999998</v>
      </c>
      <c r="G5390" s="53">
        <v>0.66734972146041693</v>
      </c>
      <c r="H5390" s="53">
        <v>0.93877551020408168</v>
      </c>
      <c r="I5390" s="53">
        <v>0.71875</v>
      </c>
      <c r="J5390" s="53">
        <v>15.306079714651624</v>
      </c>
      <c r="K5390" s="53">
        <v>174</v>
      </c>
      <c r="L5390" s="53">
        <v>111.21195652173913</v>
      </c>
      <c r="M5390" s="53">
        <v>796.11329888334478</v>
      </c>
      <c r="N5390" s="53">
        <v>28.215479774112378</v>
      </c>
      <c r="O5390" s="53">
        <v>0.23340458294804906</v>
      </c>
      <c r="P5390" s="53">
        <v>1.9008020950876992</v>
      </c>
      <c r="Q5390" s="53">
        <v>548.9999999999992</v>
      </c>
      <c r="R5390" s="53">
        <v>0.80421279751152419</v>
      </c>
      <c r="S5390" s="53">
        <v>6.1163710110084883</v>
      </c>
      <c r="T5390" s="53">
        <v>4.5415224913495063E-3</v>
      </c>
      <c r="U5390" s="53">
        <v>0.21078811025802627</v>
      </c>
      <c r="V5390" s="53">
        <v>17.980951756578282</v>
      </c>
      <c r="W5390" s="53">
        <v>13.391214671803732</v>
      </c>
    </row>
    <row r="5391" spans="3:23" x14ac:dyDescent="0.25">
      <c r="C5391" s="70">
        <v>0</v>
      </c>
      <c r="D5391" s="53">
        <v>149</v>
      </c>
      <c r="E5391" s="53">
        <v>158</v>
      </c>
      <c r="F5391" s="53">
        <v>45.890999999999998</v>
      </c>
      <c r="G5391" s="53">
        <v>0.86009946143606764</v>
      </c>
      <c r="H5391" s="53">
        <v>0.94303797468354433</v>
      </c>
      <c r="I5391" s="53">
        <v>0.67727272727272725</v>
      </c>
      <c r="J5391" s="53">
        <v>13.773623058786646</v>
      </c>
      <c r="K5391" s="53">
        <v>147</v>
      </c>
      <c r="L5391" s="53">
        <v>109.53020134228188</v>
      </c>
      <c r="M5391" s="53">
        <v>405.96698712134969</v>
      </c>
      <c r="N5391" s="53">
        <v>20.14862246212752</v>
      </c>
      <c r="O5391" s="53">
        <v>-0.1780004981096743</v>
      </c>
      <c r="P5391" s="53">
        <v>2.0370040569995465</v>
      </c>
      <c r="Q5391" s="53">
        <v>640.06493506493496</v>
      </c>
      <c r="R5391" s="53">
        <v>0.75285496058360268</v>
      </c>
      <c r="S5391" s="53">
        <v>5.8457291986404503</v>
      </c>
      <c r="T5391" s="53">
        <v>4.7412904555761666E-3</v>
      </c>
      <c r="U5391" s="53">
        <v>0.12480439623817886</v>
      </c>
      <c r="V5391" s="53">
        <v>19.596676025903982</v>
      </c>
      <c r="W5391" s="53">
        <v>9.9967812640897353</v>
      </c>
    </row>
    <row r="5392" spans="3:23" x14ac:dyDescent="0.25">
      <c r="C5392" s="70">
        <v>0</v>
      </c>
      <c r="D5392" s="53">
        <v>73</v>
      </c>
      <c r="E5392" s="53">
        <v>77</v>
      </c>
      <c r="F5392" s="53">
        <v>27.738</v>
      </c>
      <c r="G5392" s="53">
        <v>0.56840537891884446</v>
      </c>
      <c r="H5392" s="53">
        <v>0.94805194805194803</v>
      </c>
      <c r="I5392" s="53">
        <v>0.73737373737373735</v>
      </c>
      <c r="J5392" s="53">
        <v>9.6408758298023347</v>
      </c>
      <c r="K5392" s="53">
        <v>125</v>
      </c>
      <c r="L5392" s="53">
        <v>95.602739726027394</v>
      </c>
      <c r="M5392" s="53">
        <v>258.04832572298329</v>
      </c>
      <c r="N5392" s="53">
        <v>16.063882647821583</v>
      </c>
      <c r="O5392" s="53">
        <v>0.19830228749635057</v>
      </c>
      <c r="P5392" s="53">
        <v>1.7289739419029519</v>
      </c>
      <c r="Q5392" s="53">
        <v>234.99074074074105</v>
      </c>
      <c r="R5392" s="53">
        <v>0.69029179442879363</v>
      </c>
      <c r="S5392" s="53">
        <v>5.1931822643298329</v>
      </c>
      <c r="T5392" s="53">
        <v>1.0631001371742128E-2</v>
      </c>
      <c r="U5392" s="53">
        <v>0.30078370879564881</v>
      </c>
      <c r="V5392" s="53">
        <v>10.701295527432695</v>
      </c>
      <c r="W5392" s="53">
        <v>8.8044763452981307</v>
      </c>
    </row>
    <row r="5393" spans="3:23" x14ac:dyDescent="0.25">
      <c r="C5393" s="70">
        <v>0</v>
      </c>
      <c r="D5393" s="53">
        <v>4627</v>
      </c>
      <c r="E5393" s="53">
        <v>8280</v>
      </c>
      <c r="F5393" s="53">
        <v>490.86100000000005</v>
      </c>
      <c r="G5393" s="53">
        <v>0.85591099120012337</v>
      </c>
      <c r="H5393" s="53">
        <v>0.5588164251207729</v>
      </c>
      <c r="I5393" s="53">
        <v>0.41564858066834354</v>
      </c>
      <c r="J5393" s="53">
        <v>76.754670043519809</v>
      </c>
      <c r="K5393" s="53">
        <v>254</v>
      </c>
      <c r="L5393" s="53">
        <v>129.03955046466393</v>
      </c>
      <c r="M5393" s="53">
        <v>1728.2087683236016</v>
      </c>
      <c r="N5393" s="53">
        <v>41.57173039847634</v>
      </c>
      <c r="O5393" s="53">
        <v>0.82649094223857122</v>
      </c>
      <c r="P5393" s="53">
        <v>2.9884175208890649</v>
      </c>
      <c r="Q5393" s="53">
        <v>67.128652886671105</v>
      </c>
      <c r="R5393" s="53">
        <v>0.98872146394408789</v>
      </c>
      <c r="S5393" s="53">
        <v>7.1436513950690488</v>
      </c>
      <c r="T5393" s="53">
        <v>5.2194754748636596E-4</v>
      </c>
      <c r="U5393" s="53">
        <v>0.29512961880094185</v>
      </c>
      <c r="V5393" s="53">
        <v>140.18240187803292</v>
      </c>
      <c r="W5393" s="53">
        <v>72.491568334483787</v>
      </c>
    </row>
    <row r="5394" spans="3:23" x14ac:dyDescent="0.25">
      <c r="C5394" s="70">
        <v>0</v>
      </c>
      <c r="D5394" s="53">
        <v>29</v>
      </c>
      <c r="E5394" s="53">
        <v>33</v>
      </c>
      <c r="F5394" s="53">
        <v>17.996000000000002</v>
      </c>
      <c r="G5394" s="53">
        <v>0</v>
      </c>
      <c r="H5394" s="53">
        <v>0.87878787878787878</v>
      </c>
      <c r="I5394" s="53">
        <v>0.59183673469387754</v>
      </c>
      <c r="J5394" s="53">
        <v>6.0765077797464979</v>
      </c>
      <c r="K5394" s="53">
        <v>121</v>
      </c>
      <c r="L5394" s="53">
        <v>102.48275862068965</v>
      </c>
      <c r="M5394" s="53">
        <v>190.90147783251228</v>
      </c>
      <c r="N5394" s="53">
        <v>13.816710094393393</v>
      </c>
      <c r="O5394" s="53">
        <v>-0.44568044080853758</v>
      </c>
      <c r="P5394" s="53">
        <v>2.2601745642104478</v>
      </c>
      <c r="Q5394" s="53">
        <v>96.767857142857125</v>
      </c>
      <c r="R5394" s="53">
        <v>0.93127484087544865</v>
      </c>
      <c r="S5394" s="53">
        <v>4.2802262536736606</v>
      </c>
      <c r="T5394" s="53">
        <v>1.785714285714287E-2</v>
      </c>
      <c r="U5394" s="53">
        <v>0.20094156359636225</v>
      </c>
      <c r="V5394" s="53">
        <v>6.2330229193099944</v>
      </c>
      <c r="W5394" s="53">
        <v>6.2330229193099944</v>
      </c>
    </row>
    <row r="5395" spans="3:23" x14ac:dyDescent="0.25">
      <c r="C5395" s="70">
        <v>1</v>
      </c>
      <c r="D5395" s="53">
        <v>74</v>
      </c>
      <c r="E5395" s="53">
        <v>78</v>
      </c>
      <c r="F5395" s="53">
        <v>28.035999999999998</v>
      </c>
      <c r="G5395" s="53">
        <v>0.40881045347601674</v>
      </c>
      <c r="H5395" s="53">
        <v>0.94871794871794868</v>
      </c>
      <c r="I5395" s="53">
        <v>0.67272727272727273</v>
      </c>
      <c r="J5395" s="53">
        <v>9.7066846199102415</v>
      </c>
      <c r="K5395" s="53">
        <v>175</v>
      </c>
      <c r="L5395" s="53">
        <v>120.5</v>
      </c>
      <c r="M5395" s="53">
        <v>948.33561643835617</v>
      </c>
      <c r="N5395" s="53">
        <v>30.795058311981748</v>
      </c>
      <c r="O5395" s="53">
        <v>0.22352489491754673</v>
      </c>
      <c r="P5395" s="53">
        <v>1.8935160641597832</v>
      </c>
      <c r="Q5395" s="53">
        <v>277.47107438016525</v>
      </c>
      <c r="R5395" s="53">
        <v>0.92292804465606759</v>
      </c>
      <c r="S5395" s="53">
        <v>5.4659459330795768</v>
      </c>
      <c r="T5395" s="53">
        <v>8.4010655009903786E-3</v>
      </c>
      <c r="U5395" s="53">
        <v>0.11929237327705777</v>
      </c>
      <c r="V5395" s="53">
        <v>10.245943230337266</v>
      </c>
      <c r="W5395" s="53">
        <v>9.3506456868849597</v>
      </c>
    </row>
    <row r="5396" spans="3:23" x14ac:dyDescent="0.25">
      <c r="C5396" s="70">
        <v>0</v>
      </c>
      <c r="D5396" s="53">
        <v>286</v>
      </c>
      <c r="E5396" s="53">
        <v>352</v>
      </c>
      <c r="F5396" s="53">
        <v>87.292000000000002</v>
      </c>
      <c r="G5396" s="53">
        <v>0.88665534588577988</v>
      </c>
      <c r="H5396" s="53">
        <v>0.8125</v>
      </c>
      <c r="I5396" s="53">
        <v>0.56746031746031744</v>
      </c>
      <c r="J5396" s="53">
        <v>19.082623241951211</v>
      </c>
      <c r="K5396" s="53">
        <v>173</v>
      </c>
      <c r="L5396" s="53">
        <v>108.95104895104895</v>
      </c>
      <c r="M5396" s="53">
        <v>760.76952521163014</v>
      </c>
      <c r="N5396" s="53">
        <v>27.582050779657958</v>
      </c>
      <c r="O5396" s="53">
        <v>0.4612295726440237</v>
      </c>
      <c r="P5396" s="53">
        <v>1.9584697396984589</v>
      </c>
      <c r="Q5396" s="53">
        <v>239.00563909774479</v>
      </c>
      <c r="R5396" s="53">
        <v>0.92060878455723349</v>
      </c>
      <c r="S5396" s="53">
        <v>6.2375125791562551</v>
      </c>
      <c r="T5396" s="53">
        <v>2.4732884843688217E-3</v>
      </c>
      <c r="U5396" s="53">
        <v>0.25137296478438426</v>
      </c>
      <c r="V5396" s="53">
        <v>31.602267342934141</v>
      </c>
      <c r="W5396" s="53">
        <v>14.613863574172278</v>
      </c>
    </row>
    <row r="5397" spans="3:23" x14ac:dyDescent="0.25">
      <c r="C5397" s="70">
        <v>0</v>
      </c>
      <c r="D5397" s="53">
        <v>185</v>
      </c>
      <c r="E5397" s="53">
        <v>196</v>
      </c>
      <c r="F5397" s="53">
        <v>53.45</v>
      </c>
      <c r="G5397" s="53">
        <v>0.89092000499405766</v>
      </c>
      <c r="H5397" s="53">
        <v>0.94387755102040816</v>
      </c>
      <c r="I5397" s="53">
        <v>0.7007575757575758</v>
      </c>
      <c r="J5397" s="53">
        <v>15.347615963921077</v>
      </c>
      <c r="K5397" s="53">
        <v>125</v>
      </c>
      <c r="L5397" s="53">
        <v>101.28108108108108</v>
      </c>
      <c r="M5397" s="53">
        <v>198.37708578143361</v>
      </c>
      <c r="N5397" s="53">
        <v>14.084640065739473</v>
      </c>
      <c r="O5397" s="53">
        <v>-0.30325404872942519</v>
      </c>
      <c r="P5397" s="53">
        <v>1.9542863541014865</v>
      </c>
      <c r="Q5397" s="53">
        <v>304.11999999999989</v>
      </c>
      <c r="R5397" s="53">
        <v>0.80685329240363579</v>
      </c>
      <c r="S5397" s="53">
        <v>5.5249991835426968</v>
      </c>
      <c r="T5397" s="53">
        <v>4.3768595041322276E-3</v>
      </c>
      <c r="U5397" s="53">
        <v>0.15568350828128447</v>
      </c>
      <c r="V5397" s="53">
        <v>23.188890744439259</v>
      </c>
      <c r="W5397" s="53">
        <v>10.531472724614623</v>
      </c>
    </row>
    <row r="5398" spans="3:23" x14ac:dyDescent="0.25">
      <c r="C5398" s="70">
        <v>0</v>
      </c>
      <c r="D5398" s="53">
        <v>96</v>
      </c>
      <c r="E5398" s="53">
        <v>101</v>
      </c>
      <c r="F5398" s="53">
        <v>32.972999999999999</v>
      </c>
      <c r="G5398" s="53">
        <v>0.62352792748586849</v>
      </c>
      <c r="H5398" s="53">
        <v>0.95049504950495045</v>
      </c>
      <c r="I5398" s="53">
        <v>0.7384615384615385</v>
      </c>
      <c r="J5398" s="53">
        <v>11.055812783082734</v>
      </c>
      <c r="K5398" s="53">
        <v>121</v>
      </c>
      <c r="L5398" s="53">
        <v>91.833333333333329</v>
      </c>
      <c r="M5398" s="53">
        <v>169.17192982456143</v>
      </c>
      <c r="N5398" s="53">
        <v>13.006611004583839</v>
      </c>
      <c r="O5398" s="53">
        <v>0.50918094371849942</v>
      </c>
      <c r="P5398" s="53">
        <v>2.2533372455705303</v>
      </c>
      <c r="Q5398" s="53">
        <v>283.04285714285703</v>
      </c>
      <c r="R5398" s="53">
        <v>0.72711229316190773</v>
      </c>
      <c r="S5398" s="53">
        <v>5.3167478552851737</v>
      </c>
      <c r="T5398" s="53">
        <v>7.7551020408163163E-3</v>
      </c>
      <c r="U5398" s="53">
        <v>0.24295162983152047</v>
      </c>
      <c r="V5398" s="53">
        <v>12.585085919883346</v>
      </c>
      <c r="W5398" s="53">
        <v>9.8390337234596483</v>
      </c>
    </row>
    <row r="5399" spans="3:23" x14ac:dyDescent="0.25">
      <c r="C5399" s="70">
        <v>0</v>
      </c>
      <c r="D5399" s="53">
        <v>4501</v>
      </c>
      <c r="E5399" s="53">
        <v>7415</v>
      </c>
      <c r="F5399" s="53">
        <v>462.89999999999992</v>
      </c>
      <c r="G5399" s="53">
        <v>0.86876243508655993</v>
      </c>
      <c r="H5399" s="53">
        <v>0.60701281186783551</v>
      </c>
      <c r="I5399" s="53">
        <v>0.47086515325870909</v>
      </c>
      <c r="J5399" s="53">
        <v>75.702385635150009</v>
      </c>
      <c r="K5399" s="53">
        <v>255</v>
      </c>
      <c r="L5399" s="53">
        <v>131.30815374361254</v>
      </c>
      <c r="M5399" s="53">
        <v>1708.0056868350271</v>
      </c>
      <c r="N5399" s="53">
        <v>41.328025440795344</v>
      </c>
      <c r="O5399" s="53">
        <v>0.74095100257378288</v>
      </c>
      <c r="P5399" s="53">
        <v>2.8355350476307923</v>
      </c>
      <c r="Q5399" s="53">
        <v>71.458082589748471</v>
      </c>
      <c r="R5399" s="53">
        <v>0.9880282241025975</v>
      </c>
      <c r="S5399" s="53">
        <v>7.1575347048113489</v>
      </c>
      <c r="T5399" s="53">
        <v>4.5063547784007075E-4</v>
      </c>
      <c r="U5399" s="53">
        <v>0.27537805164233514</v>
      </c>
      <c r="V5399" s="53">
        <v>137.36883869392182</v>
      </c>
      <c r="W5399" s="53">
        <v>68.029042179198541</v>
      </c>
    </row>
    <row r="5400" spans="3:23" x14ac:dyDescent="0.25">
      <c r="C5400" s="70">
        <v>0</v>
      </c>
      <c r="D5400" s="53">
        <v>41</v>
      </c>
      <c r="E5400" s="53">
        <v>45</v>
      </c>
      <c r="F5400" s="53">
        <v>20.907</v>
      </c>
      <c r="G5400" s="53">
        <v>0.37986972501764632</v>
      </c>
      <c r="H5400" s="53">
        <v>0.91111111111111109</v>
      </c>
      <c r="I5400" s="53">
        <v>0.640625</v>
      </c>
      <c r="J5400" s="53">
        <v>7.2251519938435669</v>
      </c>
      <c r="K5400" s="53">
        <v>101</v>
      </c>
      <c r="L5400" s="53">
        <v>87.878048780487802</v>
      </c>
      <c r="M5400" s="53">
        <v>46.859756097560954</v>
      </c>
      <c r="N5400" s="53">
        <v>6.8454186210604355</v>
      </c>
      <c r="O5400" s="53">
        <v>-0.1228680035351518</v>
      </c>
      <c r="P5400" s="53">
        <v>2.0834830016817878</v>
      </c>
      <c r="Q5400" s="53">
        <v>11.541666666666663</v>
      </c>
      <c r="R5400" s="53">
        <v>0.96242671410059766</v>
      </c>
      <c r="S5400" s="53">
        <v>4.3267065776305129</v>
      </c>
      <c r="T5400" s="53">
        <v>1.6589506172839542E-2</v>
      </c>
      <c r="U5400" s="53">
        <v>0.39075777617444268</v>
      </c>
      <c r="V5400" s="53">
        <v>7.6360292750506691</v>
      </c>
      <c r="W5400" s="53">
        <v>7.0636324810317683</v>
      </c>
    </row>
    <row r="5401" spans="3:23" x14ac:dyDescent="0.25">
      <c r="C5401" s="70">
        <v>1</v>
      </c>
      <c r="D5401" s="53">
        <v>83</v>
      </c>
      <c r="E5401" s="53">
        <v>87</v>
      </c>
      <c r="F5401" s="53">
        <v>30.086999999999996</v>
      </c>
      <c r="G5401" s="53">
        <v>0.55365829889239804</v>
      </c>
      <c r="H5401" s="53">
        <v>0.95402298850574707</v>
      </c>
      <c r="I5401" s="53">
        <v>0.68595041322314054</v>
      </c>
      <c r="J5401" s="53">
        <v>10.280023453913834</v>
      </c>
      <c r="K5401" s="53">
        <v>178</v>
      </c>
      <c r="L5401" s="53">
        <v>120.02409638554217</v>
      </c>
      <c r="M5401" s="53">
        <v>959.267704966206</v>
      </c>
      <c r="N5401" s="53">
        <v>30.972047154913831</v>
      </c>
      <c r="O5401" s="53">
        <v>0.248719404258577</v>
      </c>
      <c r="P5401" s="53">
        <v>1.8279561138841167</v>
      </c>
      <c r="Q5401" s="53">
        <v>263.39393939393943</v>
      </c>
      <c r="R5401" s="53">
        <v>0.9251596939300899</v>
      </c>
      <c r="S5401" s="53">
        <v>5.7030582565178038</v>
      </c>
      <c r="T5401" s="53">
        <v>7.5757575757575907E-3</v>
      </c>
      <c r="U5401" s="53">
        <v>0.13155976055589325</v>
      </c>
      <c r="V5401" s="53">
        <v>11.35835526667198</v>
      </c>
      <c r="W5401" s="53">
        <v>9.4586016425881727</v>
      </c>
    </row>
    <row r="5402" spans="3:23" x14ac:dyDescent="0.25">
      <c r="C5402" s="70">
        <v>0</v>
      </c>
      <c r="D5402" s="53">
        <v>319</v>
      </c>
      <c r="E5402" s="53">
        <v>395</v>
      </c>
      <c r="F5402" s="53">
        <v>80.791000000000011</v>
      </c>
      <c r="G5402" s="53">
        <v>0.87882872920988853</v>
      </c>
      <c r="H5402" s="53">
        <v>0.80759493670886073</v>
      </c>
      <c r="I5402" s="53">
        <v>0.52380952380952384</v>
      </c>
      <c r="J5402" s="53">
        <v>20.153496341094684</v>
      </c>
      <c r="K5402" s="53">
        <v>180</v>
      </c>
      <c r="L5402" s="53">
        <v>114.71473354231975</v>
      </c>
      <c r="M5402" s="53">
        <v>904.67622878097814</v>
      </c>
      <c r="N5402" s="53">
        <v>30.077836171855484</v>
      </c>
      <c r="O5402" s="53">
        <v>0.29488735902687208</v>
      </c>
      <c r="P5402" s="53">
        <v>1.7095900830358048</v>
      </c>
      <c r="Q5402" s="53">
        <v>333.50000000000068</v>
      </c>
      <c r="R5402" s="53">
        <v>0.91193977376273883</v>
      </c>
      <c r="S5402" s="53">
        <v>6.2741476772255043</v>
      </c>
      <c r="T5402" s="53">
        <v>2.2356305460834668E-3</v>
      </c>
      <c r="U5402" s="53">
        <v>0.27435703120543986</v>
      </c>
      <c r="V5402" s="53">
        <v>32.713747367750507</v>
      </c>
      <c r="W5402" s="53">
        <v>15.608951205852268</v>
      </c>
    </row>
    <row r="5403" spans="3:23" x14ac:dyDescent="0.25">
      <c r="C5403" s="70">
        <v>0</v>
      </c>
      <c r="D5403" s="53">
        <v>114</v>
      </c>
      <c r="E5403" s="53">
        <v>123</v>
      </c>
      <c r="F5403" s="53">
        <v>37.562999999999995</v>
      </c>
      <c r="G5403" s="53">
        <v>0.68857839520215014</v>
      </c>
      <c r="H5403" s="53">
        <v>0.92682926829268297</v>
      </c>
      <c r="I5403" s="53">
        <v>0.67455621301775148</v>
      </c>
      <c r="J5403" s="53">
        <v>12.047792665040703</v>
      </c>
      <c r="K5403" s="53">
        <v>127</v>
      </c>
      <c r="L5403" s="53">
        <v>93.412280701754383</v>
      </c>
      <c r="M5403" s="53">
        <v>213.32409563732338</v>
      </c>
      <c r="N5403" s="53">
        <v>14.605618632475769</v>
      </c>
      <c r="O5403" s="53">
        <v>0.57131829064334205</v>
      </c>
      <c r="P5403" s="53">
        <v>2.235696542183752</v>
      </c>
      <c r="Q5403" s="53">
        <v>214.58791208791177</v>
      </c>
      <c r="R5403" s="53">
        <v>0.69274479267787836</v>
      </c>
      <c r="S5403" s="53">
        <v>5.2491830538022386</v>
      </c>
      <c r="T5403" s="53">
        <v>6.6417099384132499E-3</v>
      </c>
      <c r="U5403" s="53">
        <v>0.25899788417427466</v>
      </c>
      <c r="V5403" s="53">
        <v>14.318023325741212</v>
      </c>
      <c r="W5403" s="53">
        <v>10.382885122041195</v>
      </c>
    </row>
    <row r="5404" spans="3:23" x14ac:dyDescent="0.25">
      <c r="C5404" s="70">
        <v>0</v>
      </c>
      <c r="D5404" s="53">
        <v>203</v>
      </c>
      <c r="E5404" s="53">
        <v>213</v>
      </c>
      <c r="F5404" s="53">
        <v>56.915000000000006</v>
      </c>
      <c r="G5404" s="53">
        <v>0.91729193151755273</v>
      </c>
      <c r="H5404" s="53">
        <v>0.95305164319248825</v>
      </c>
      <c r="I5404" s="53">
        <v>0.70979020979020979</v>
      </c>
      <c r="J5404" s="53">
        <v>16.076928424958481</v>
      </c>
      <c r="K5404" s="53">
        <v>128</v>
      </c>
      <c r="L5404" s="53">
        <v>96.50738916256158</v>
      </c>
      <c r="M5404" s="53">
        <v>187.63732136760515</v>
      </c>
      <c r="N5404" s="53">
        <v>13.698077287254776</v>
      </c>
      <c r="O5404" s="53">
        <v>0.23734076279301725</v>
      </c>
      <c r="P5404" s="53">
        <v>2.1649563129172016</v>
      </c>
      <c r="Q5404" s="53">
        <v>198.50841750841838</v>
      </c>
      <c r="R5404" s="53">
        <v>0.81707070681377647</v>
      </c>
      <c r="S5404" s="53">
        <v>5.4548461084039923</v>
      </c>
      <c r="T5404" s="53">
        <v>4.0472060674080663E-3</v>
      </c>
      <c r="U5404" s="53">
        <v>0.16592646829138258</v>
      </c>
      <c r="V5404" s="53">
        <v>25.674434587894599</v>
      </c>
      <c r="W5404" s="53">
        <v>10.223955483407103</v>
      </c>
    </row>
    <row r="5405" spans="3:23" x14ac:dyDescent="0.25">
      <c r="C5405" s="70">
        <v>0</v>
      </c>
      <c r="D5405" s="53">
        <v>36</v>
      </c>
      <c r="E5405" s="53">
        <v>40</v>
      </c>
      <c r="F5405" s="53">
        <v>19.592000000000002</v>
      </c>
      <c r="G5405" s="53">
        <v>0.38282074674438793</v>
      </c>
      <c r="H5405" s="53">
        <v>0.9</v>
      </c>
      <c r="I5405" s="53">
        <v>0.6428571428571429</v>
      </c>
      <c r="J5405" s="53">
        <v>6.7702750025730758</v>
      </c>
      <c r="K5405" s="53">
        <v>138</v>
      </c>
      <c r="L5405" s="53">
        <v>106.38888888888889</v>
      </c>
      <c r="M5405" s="53">
        <v>345.73015873015873</v>
      </c>
      <c r="N5405" s="53">
        <v>18.593820444711159</v>
      </c>
      <c r="O5405" s="53">
        <v>-7.0504980887923771E-2</v>
      </c>
      <c r="P5405" s="53">
        <v>1.9677144341645298</v>
      </c>
      <c r="Q5405" s="53">
        <v>1172.9841269841277</v>
      </c>
      <c r="R5405" s="53">
        <v>0.53738280416691087</v>
      </c>
      <c r="S5405" s="53">
        <v>4.8921472236645327</v>
      </c>
      <c r="T5405" s="53">
        <v>1.738473167044597E-2</v>
      </c>
      <c r="U5405" s="53">
        <v>6.8709265828636262E-2</v>
      </c>
      <c r="V5405" s="53">
        <v>7.1802197428460053</v>
      </c>
      <c r="W5405" s="53">
        <v>6.6332495807108005</v>
      </c>
    </row>
    <row r="5406" spans="3:23" x14ac:dyDescent="0.25">
      <c r="C5406" s="70">
        <v>0</v>
      </c>
      <c r="D5406" s="53">
        <v>4583</v>
      </c>
      <c r="E5406" s="53">
        <v>7222</v>
      </c>
      <c r="F5406" s="53">
        <v>448.54200000000003</v>
      </c>
      <c r="G5406" s="53">
        <v>0.8681898569937927</v>
      </c>
      <c r="H5406" s="53">
        <v>0.63458875657712543</v>
      </c>
      <c r="I5406" s="53">
        <v>0.49599567099567099</v>
      </c>
      <c r="J5406" s="53">
        <v>76.388852809302279</v>
      </c>
      <c r="K5406" s="53">
        <v>253</v>
      </c>
      <c r="L5406" s="53">
        <v>131.1505564041021</v>
      </c>
      <c r="M5406" s="53">
        <v>1752.5081004105587</v>
      </c>
      <c r="N5406" s="53">
        <v>41.86296812709962</v>
      </c>
      <c r="O5406" s="53">
        <v>0.65240737830164353</v>
      </c>
      <c r="P5406" s="53">
        <v>2.5998925201215251</v>
      </c>
      <c r="Q5406" s="53">
        <v>70.591177417623115</v>
      </c>
      <c r="R5406" s="53">
        <v>0.98817023874136634</v>
      </c>
      <c r="S5406" s="53">
        <v>7.1603407492737361</v>
      </c>
      <c r="T5406" s="53">
        <v>4.1753791009796547E-4</v>
      </c>
      <c r="U5406" s="53">
        <v>0.26828580369035232</v>
      </c>
      <c r="V5406" s="53">
        <v>135.3883530526104</v>
      </c>
      <c r="W5406" s="53">
        <v>67.184057001529396</v>
      </c>
    </row>
    <row r="5407" spans="3:23" x14ac:dyDescent="0.25">
      <c r="C5407" s="70">
        <v>0</v>
      </c>
      <c r="D5407" s="53">
        <v>29</v>
      </c>
      <c r="E5407" s="53">
        <v>33</v>
      </c>
      <c r="F5407" s="53">
        <v>17.996000000000002</v>
      </c>
      <c r="G5407" s="53">
        <v>0</v>
      </c>
      <c r="H5407" s="53">
        <v>0.87878787878787878</v>
      </c>
      <c r="I5407" s="53">
        <v>0.59183673469387754</v>
      </c>
      <c r="J5407" s="53">
        <v>6.0765077797464979</v>
      </c>
      <c r="K5407" s="53">
        <v>83</v>
      </c>
      <c r="L5407" s="53">
        <v>78.482758620689651</v>
      </c>
      <c r="M5407" s="53">
        <v>7.54433497536946</v>
      </c>
      <c r="N5407" s="53">
        <v>2.7466952825840476</v>
      </c>
      <c r="O5407" s="53">
        <v>-0.24415481338738018</v>
      </c>
      <c r="P5407" s="53">
        <v>2.1978220669882811</v>
      </c>
      <c r="Q5407" s="53">
        <v>8.9821428571428577</v>
      </c>
      <c r="R5407" s="53">
        <v>0.89078285059720452</v>
      </c>
      <c r="S5407" s="53">
        <v>3.2626478052485921</v>
      </c>
      <c r="T5407" s="53">
        <v>3.0612244897959193E-2</v>
      </c>
      <c r="U5407" s="53">
        <v>0.3431547619047618</v>
      </c>
      <c r="V5407" s="53">
        <v>6.2330229193099944</v>
      </c>
      <c r="W5407" s="53">
        <v>6.2330229193099944</v>
      </c>
    </row>
    <row r="5408" spans="3:23" x14ac:dyDescent="0.25">
      <c r="C5408" s="70">
        <v>0</v>
      </c>
      <c r="D5408" s="53">
        <v>38</v>
      </c>
      <c r="E5408" s="53">
        <v>42</v>
      </c>
      <c r="F5408" s="53">
        <v>20.625999999999998</v>
      </c>
      <c r="G5408" s="53">
        <v>0.52748477726821907</v>
      </c>
      <c r="H5408" s="53">
        <v>0.90476190476190477</v>
      </c>
      <c r="I5408" s="53">
        <v>0.59375</v>
      </c>
      <c r="J5408" s="53">
        <v>6.955796338302048</v>
      </c>
      <c r="K5408" s="53">
        <v>107</v>
      </c>
      <c r="L5408" s="53">
        <v>90.526315789473685</v>
      </c>
      <c r="M5408" s="53">
        <v>94.364153627311524</v>
      </c>
      <c r="N5408" s="53">
        <v>9.7141213512757556</v>
      </c>
      <c r="O5408" s="53">
        <v>-0.30000560327206532</v>
      </c>
      <c r="P5408" s="53">
        <v>2.1208179348699931</v>
      </c>
      <c r="Q5408" s="53">
        <v>42.888888888888886</v>
      </c>
      <c r="R5408" s="53">
        <v>0.9130925900077862</v>
      </c>
      <c r="S5408" s="53">
        <v>4.3263604079526932</v>
      </c>
      <c r="T5408" s="53">
        <v>1.4274691358024717E-2</v>
      </c>
      <c r="U5408" s="53">
        <v>0.21005687984854629</v>
      </c>
      <c r="V5408" s="53">
        <v>7.6822876709772538</v>
      </c>
      <c r="W5408" s="53">
        <v>6.5265987488178077</v>
      </c>
    </row>
    <row r="5409" spans="3:23" x14ac:dyDescent="0.25">
      <c r="C5409" s="70">
        <v>0</v>
      </c>
      <c r="D5409" s="53">
        <v>29</v>
      </c>
      <c r="E5409" s="53">
        <v>33</v>
      </c>
      <c r="F5409" s="53">
        <v>17.996000000000002</v>
      </c>
      <c r="G5409" s="53">
        <v>0</v>
      </c>
      <c r="H5409" s="53">
        <v>0.87878787878787878</v>
      </c>
      <c r="I5409" s="53">
        <v>0.59183673469387754</v>
      </c>
      <c r="J5409" s="53">
        <v>6.0765077797464979</v>
      </c>
      <c r="K5409" s="53">
        <v>106</v>
      </c>
      <c r="L5409" s="53">
        <v>91.379310344827587</v>
      </c>
      <c r="M5409" s="53">
        <v>80.100985221674904</v>
      </c>
      <c r="N5409" s="53">
        <v>8.9499153751124876</v>
      </c>
      <c r="O5409" s="53">
        <v>-5.9560240584608001E-2</v>
      </c>
      <c r="P5409" s="53">
        <v>2.2152057228710591</v>
      </c>
      <c r="Q5409" s="53">
        <v>56.428571428571423</v>
      </c>
      <c r="R5409" s="53">
        <v>0.89565974183485908</v>
      </c>
      <c r="S5409" s="53">
        <v>3.8278326164749092</v>
      </c>
      <c r="T5409" s="53">
        <v>1.9770408163265321E-2</v>
      </c>
      <c r="U5409" s="53">
        <v>0.26020093497772051</v>
      </c>
      <c r="V5409" s="53">
        <v>6.2330229193099944</v>
      </c>
      <c r="W5409" s="53">
        <v>6.2330229193099944</v>
      </c>
    </row>
    <row r="5410" spans="3:23" x14ac:dyDescent="0.25">
      <c r="C5410" s="70">
        <v>0</v>
      </c>
      <c r="D5410" s="53">
        <v>47</v>
      </c>
      <c r="E5410" s="53">
        <v>52</v>
      </c>
      <c r="F5410" s="53">
        <v>22.776000000000003</v>
      </c>
      <c r="G5410" s="53">
        <v>0.54029913508406835</v>
      </c>
      <c r="H5410" s="53">
        <v>0.90384615384615385</v>
      </c>
      <c r="I5410" s="53">
        <v>0.65277777777777779</v>
      </c>
      <c r="J5410" s="53">
        <v>7.7357778278950491</v>
      </c>
      <c r="K5410" s="53">
        <v>97</v>
      </c>
      <c r="L5410" s="53">
        <v>88.042553191489361</v>
      </c>
      <c r="M5410" s="53">
        <v>51.780758556891747</v>
      </c>
      <c r="N5410" s="53">
        <v>7.1958848348824862</v>
      </c>
      <c r="O5410" s="53">
        <v>-0.62607111060802911</v>
      </c>
      <c r="P5410" s="53">
        <v>2.2704990177576021</v>
      </c>
      <c r="Q5410" s="53">
        <v>13.75308641975308</v>
      </c>
      <c r="R5410" s="53">
        <v>0.95336664251054826</v>
      </c>
      <c r="S5410" s="53">
        <v>4.1473768200304537</v>
      </c>
      <c r="T5410" s="53">
        <v>1.4479500076207885E-2</v>
      </c>
      <c r="U5410" s="53">
        <v>0.34407211444248498</v>
      </c>
      <c r="V5410" s="53">
        <v>8.5656174876903961</v>
      </c>
      <c r="W5410" s="53">
        <v>7.2077360218402147</v>
      </c>
    </row>
    <row r="5411" spans="3:23" x14ac:dyDescent="0.25">
      <c r="C5411" s="70">
        <v>1</v>
      </c>
      <c r="D5411" s="53">
        <v>81</v>
      </c>
      <c r="E5411" s="53">
        <v>85</v>
      </c>
      <c r="F5411" s="53">
        <v>29.606999999999999</v>
      </c>
      <c r="G5411" s="53">
        <v>0.54610941797536139</v>
      </c>
      <c r="H5411" s="53">
        <v>0.95294117647058818</v>
      </c>
      <c r="I5411" s="53">
        <v>0.73636363636363633</v>
      </c>
      <c r="J5411" s="53">
        <v>10.155412503859614</v>
      </c>
      <c r="K5411" s="53">
        <v>196</v>
      </c>
      <c r="L5411" s="53">
        <v>125.1358024691358</v>
      </c>
      <c r="M5411" s="53">
        <v>1237.7688271604936</v>
      </c>
      <c r="N5411" s="53">
        <v>35.181938934068057</v>
      </c>
      <c r="O5411" s="53">
        <v>0.43780370632777699</v>
      </c>
      <c r="P5411" s="53">
        <v>2.0673722123557847</v>
      </c>
      <c r="Q5411" s="53">
        <v>345.80165289256178</v>
      </c>
      <c r="R5411" s="53">
        <v>0.91210954983693493</v>
      </c>
      <c r="S5411" s="53">
        <v>5.8026922867818165</v>
      </c>
      <c r="T5411" s="53">
        <v>8.4010655009903786E-3</v>
      </c>
      <c r="U5411" s="53">
        <v>0.10582032703927265</v>
      </c>
      <c r="V5411" s="53">
        <v>11.193199373246966</v>
      </c>
      <c r="W5411" s="53">
        <v>9.3766982016877609</v>
      </c>
    </row>
    <row r="5412" spans="3:23" x14ac:dyDescent="0.25">
      <c r="C5412" s="70">
        <v>0</v>
      </c>
      <c r="D5412" s="53">
        <v>589</v>
      </c>
      <c r="E5412" s="53">
        <v>913</v>
      </c>
      <c r="F5412" s="53">
        <v>135.40700000000001</v>
      </c>
      <c r="G5412" s="53">
        <v>0.92354085177763301</v>
      </c>
      <c r="H5412" s="53">
        <v>0.64512595837897047</v>
      </c>
      <c r="I5412" s="53">
        <v>0.42930029154518951</v>
      </c>
      <c r="J5412" s="53">
        <v>27.384997568906424</v>
      </c>
      <c r="K5412" s="53">
        <v>188</v>
      </c>
      <c r="L5412" s="53">
        <v>110.41086587436332</v>
      </c>
      <c r="M5412" s="53">
        <v>820.09960962313596</v>
      </c>
      <c r="N5412" s="53">
        <v>28.637381333200423</v>
      </c>
      <c r="O5412" s="53">
        <v>0.66868903678044023</v>
      </c>
      <c r="P5412" s="53">
        <v>2.2911289786669577</v>
      </c>
      <c r="Q5412" s="53">
        <v>180.81214285714242</v>
      </c>
      <c r="R5412" s="53">
        <v>0.95366842991721512</v>
      </c>
      <c r="S5412" s="53">
        <v>6.4078068297506823</v>
      </c>
      <c r="T5412" s="53">
        <v>1.7224489795918628E-3</v>
      </c>
      <c r="U5412" s="53">
        <v>0.29424382142269689</v>
      </c>
      <c r="V5412" s="53">
        <v>58.409962909475666</v>
      </c>
      <c r="W5412" s="53">
        <v>22.400224210155759</v>
      </c>
    </row>
    <row r="5413" spans="3:23" x14ac:dyDescent="0.25">
      <c r="C5413" s="70">
        <v>0</v>
      </c>
      <c r="D5413" s="53">
        <v>29</v>
      </c>
      <c r="E5413" s="53">
        <v>33</v>
      </c>
      <c r="F5413" s="53">
        <v>17.996000000000002</v>
      </c>
      <c r="G5413" s="53">
        <v>0</v>
      </c>
      <c r="H5413" s="53">
        <v>0.87878787878787878</v>
      </c>
      <c r="I5413" s="53">
        <v>0.59183673469387754</v>
      </c>
      <c r="J5413" s="53">
        <v>6.0765077797464979</v>
      </c>
      <c r="K5413" s="53">
        <v>119</v>
      </c>
      <c r="L5413" s="53">
        <v>99.827586206896555</v>
      </c>
      <c r="M5413" s="53">
        <v>143.79064039408865</v>
      </c>
      <c r="N5413" s="53">
        <v>11.991273510102614</v>
      </c>
      <c r="O5413" s="53">
        <v>-0.23673362277036913</v>
      </c>
      <c r="P5413" s="53">
        <v>2.1450546422163321</v>
      </c>
      <c r="Q5413" s="53">
        <v>114.01785714285715</v>
      </c>
      <c r="R5413" s="53">
        <v>0.82115188402920269</v>
      </c>
      <c r="S5413" s="53">
        <v>4.228165046627903</v>
      </c>
      <c r="T5413" s="53">
        <v>1.785714285714287E-2</v>
      </c>
      <c r="U5413" s="53">
        <v>0.15745886526307246</v>
      </c>
      <c r="V5413" s="53">
        <v>6.2330229193099944</v>
      </c>
      <c r="W5413" s="53">
        <v>6.2330229193099944</v>
      </c>
    </row>
    <row r="5414" spans="3:23" x14ac:dyDescent="0.25">
      <c r="C5414" s="70">
        <v>0</v>
      </c>
      <c r="D5414" s="53">
        <v>266</v>
      </c>
      <c r="E5414" s="53">
        <v>302</v>
      </c>
      <c r="F5414" s="53">
        <v>68.733000000000004</v>
      </c>
      <c r="G5414" s="53">
        <v>0.8782279732277628</v>
      </c>
      <c r="H5414" s="53">
        <v>0.88079470198675491</v>
      </c>
      <c r="I5414" s="53">
        <v>0.60180995475113119</v>
      </c>
      <c r="J5414" s="53">
        <v>18.40330728156092</v>
      </c>
      <c r="K5414" s="53">
        <v>135</v>
      </c>
      <c r="L5414" s="53">
        <v>96.635338345864668</v>
      </c>
      <c r="M5414" s="53">
        <v>256.97218045112771</v>
      </c>
      <c r="N5414" s="53">
        <v>16.030351850509323</v>
      </c>
      <c r="O5414" s="53">
        <v>0.45635559617299171</v>
      </c>
      <c r="P5414" s="53">
        <v>2.2495718727462899</v>
      </c>
      <c r="Q5414" s="53">
        <v>222.65141612200469</v>
      </c>
      <c r="R5414" s="53">
        <v>0.83007939063809322</v>
      </c>
      <c r="S5414" s="53">
        <v>5.700965486095992</v>
      </c>
      <c r="T5414" s="53">
        <v>2.5868493124676759E-3</v>
      </c>
      <c r="U5414" s="53">
        <v>0.22800048709726392</v>
      </c>
      <c r="V5414" s="53">
        <v>28.392130450234042</v>
      </c>
      <c r="W5414" s="53">
        <v>13.578315676628666</v>
      </c>
    </row>
    <row r="5415" spans="3:23" x14ac:dyDescent="0.25">
      <c r="C5415" s="70">
        <v>0</v>
      </c>
      <c r="D5415" s="53">
        <v>4451</v>
      </c>
      <c r="E5415" s="53">
        <v>6878</v>
      </c>
      <c r="F5415" s="53">
        <v>411.38400000000001</v>
      </c>
      <c r="G5415" s="53">
        <v>0.86986640925996328</v>
      </c>
      <c r="H5415" s="53">
        <v>0.6471357952893283</v>
      </c>
      <c r="I5415" s="53">
        <v>0.50973431058176821</v>
      </c>
      <c r="J5415" s="53">
        <v>75.280736006074022</v>
      </c>
      <c r="K5415" s="53">
        <v>250</v>
      </c>
      <c r="L5415" s="53">
        <v>134.02403954167602</v>
      </c>
      <c r="M5415" s="53">
        <v>1646.261219723383</v>
      </c>
      <c r="N5415" s="53">
        <v>40.57414471955488</v>
      </c>
      <c r="O5415" s="53">
        <v>0.6149490980458947</v>
      </c>
      <c r="P5415" s="53">
        <v>2.5579827773602282</v>
      </c>
      <c r="Q5415" s="53">
        <v>70.02134908017257</v>
      </c>
      <c r="R5415" s="53">
        <v>0.98844337718594255</v>
      </c>
      <c r="S5415" s="53">
        <v>7.147878422202286</v>
      </c>
      <c r="T5415" s="53">
        <v>4.1431087108496792E-4</v>
      </c>
      <c r="U5415" s="53">
        <v>0.27189910498251535</v>
      </c>
      <c r="V5415" s="53">
        <v>133.33870302607858</v>
      </c>
      <c r="W5415" s="53">
        <v>65.774298221397601</v>
      </c>
    </row>
    <row r="5416" spans="3:23" x14ac:dyDescent="0.25">
      <c r="C5416" s="70">
        <v>0</v>
      </c>
      <c r="D5416" s="53">
        <v>38</v>
      </c>
      <c r="E5416" s="53">
        <v>42</v>
      </c>
      <c r="F5416" s="53">
        <v>20.625999999999998</v>
      </c>
      <c r="G5416" s="53">
        <v>0.52748477726821907</v>
      </c>
      <c r="H5416" s="53">
        <v>0.90476190476190477</v>
      </c>
      <c r="I5416" s="53">
        <v>0.59375</v>
      </c>
      <c r="J5416" s="53">
        <v>6.955796338302048</v>
      </c>
      <c r="K5416" s="53">
        <v>113</v>
      </c>
      <c r="L5416" s="53">
        <v>92.631578947368425</v>
      </c>
      <c r="M5416" s="53">
        <v>126.61735419630155</v>
      </c>
      <c r="N5416" s="53">
        <v>11.252437700174196</v>
      </c>
      <c r="O5416" s="53">
        <v>0.14983155245413615</v>
      </c>
      <c r="P5416" s="53">
        <v>1.9459793374465579</v>
      </c>
      <c r="Q5416" s="53">
        <v>50.055555555555529</v>
      </c>
      <c r="R5416" s="53">
        <v>0.90926058001267918</v>
      </c>
      <c r="S5416" s="53">
        <v>4.4842551447947994</v>
      </c>
      <c r="T5416" s="53">
        <v>1.5046296296296328E-2</v>
      </c>
      <c r="U5416" s="53">
        <v>0.21887533762533762</v>
      </c>
      <c r="V5416" s="53">
        <v>7.6822876709772538</v>
      </c>
      <c r="W5416" s="53">
        <v>6.5265987488178077</v>
      </c>
    </row>
    <row r="5417" spans="3:23" x14ac:dyDescent="0.25">
      <c r="C5417" s="70">
        <v>0</v>
      </c>
      <c r="D5417" s="53">
        <v>29</v>
      </c>
      <c r="E5417" s="53">
        <v>33</v>
      </c>
      <c r="F5417" s="53">
        <v>17.996000000000002</v>
      </c>
      <c r="G5417" s="53">
        <v>0</v>
      </c>
      <c r="H5417" s="53">
        <v>0.87878787878787878</v>
      </c>
      <c r="I5417" s="53">
        <v>0.59183673469387754</v>
      </c>
      <c r="J5417" s="53">
        <v>6.0765077797464979</v>
      </c>
      <c r="K5417" s="53">
        <v>101</v>
      </c>
      <c r="L5417" s="53">
        <v>90.724137931034477</v>
      </c>
      <c r="M5417" s="53">
        <v>53.278325123152705</v>
      </c>
      <c r="N5417" s="53">
        <v>7.2992003070989018</v>
      </c>
      <c r="O5417" s="53">
        <v>-0.41691663980896637</v>
      </c>
      <c r="P5417" s="53">
        <v>2.0165147442639992</v>
      </c>
      <c r="Q5417" s="53">
        <v>26.589285714285719</v>
      </c>
      <c r="R5417" s="53">
        <v>0.9027614596133392</v>
      </c>
      <c r="S5417" s="53">
        <v>4.1591995293865232</v>
      </c>
      <c r="T5417" s="53">
        <v>1.785714285714287E-2</v>
      </c>
      <c r="U5417" s="53">
        <v>0.26719104308390018</v>
      </c>
      <c r="V5417" s="53">
        <v>6.2330229193099944</v>
      </c>
      <c r="W5417" s="53">
        <v>6.2330229193099944</v>
      </c>
    </row>
    <row r="5418" spans="3:23" x14ac:dyDescent="0.25">
      <c r="C5418" s="70">
        <v>1</v>
      </c>
      <c r="D5418" s="53">
        <v>76</v>
      </c>
      <c r="E5418" s="53">
        <v>81</v>
      </c>
      <c r="F5418" s="53">
        <v>28.871000000000002</v>
      </c>
      <c r="G5418" s="53">
        <v>0.62096097286330543</v>
      </c>
      <c r="H5418" s="53">
        <v>0.93827160493827155</v>
      </c>
      <c r="I5418" s="53">
        <v>0.69090909090909092</v>
      </c>
      <c r="J5418" s="53">
        <v>9.8369815187318714</v>
      </c>
      <c r="K5418" s="53">
        <v>182</v>
      </c>
      <c r="L5418" s="53">
        <v>125.85526315789474</v>
      </c>
      <c r="M5418" s="53">
        <v>892.12543859649134</v>
      </c>
      <c r="N5418" s="53">
        <v>29.868468969742846</v>
      </c>
      <c r="O5418" s="53">
        <v>0.12902597738695454</v>
      </c>
      <c r="P5418" s="53">
        <v>1.8446096559612599</v>
      </c>
      <c r="Q5418" s="53">
        <v>298.0743801652892</v>
      </c>
      <c r="R5418" s="53">
        <v>0.92165722063194599</v>
      </c>
      <c r="S5418" s="53">
        <v>5.7181293225687169</v>
      </c>
      <c r="T5418" s="53">
        <v>8.264462809917366E-3</v>
      </c>
      <c r="U5418" s="53">
        <v>9.6641664056716065E-2</v>
      </c>
      <c r="V5418" s="53">
        <v>11.222658266680188</v>
      </c>
      <c r="W5418" s="53">
        <v>8.7967850968737391</v>
      </c>
    </row>
    <row r="5419" spans="3:23" x14ac:dyDescent="0.25">
      <c r="C5419" s="70">
        <v>0</v>
      </c>
      <c r="D5419" s="53">
        <v>615</v>
      </c>
      <c r="E5419" s="53">
        <v>919</v>
      </c>
      <c r="F5419" s="53">
        <v>131.636</v>
      </c>
      <c r="G5419" s="53">
        <v>0.92183813026455064</v>
      </c>
      <c r="H5419" s="53">
        <v>0.66920565832426548</v>
      </c>
      <c r="I5419" s="53">
        <v>0.46485260770975056</v>
      </c>
      <c r="J5419" s="53">
        <v>27.982893345973448</v>
      </c>
      <c r="K5419" s="53">
        <v>218</v>
      </c>
      <c r="L5419" s="53">
        <v>117.84715447154471</v>
      </c>
      <c r="M5419" s="53">
        <v>1129.4391409125822</v>
      </c>
      <c r="N5419" s="53">
        <v>33.607129316747397</v>
      </c>
      <c r="O5419" s="53">
        <v>0.62221648877926128</v>
      </c>
      <c r="P5419" s="53">
        <v>2.3345605700183185</v>
      </c>
      <c r="Q5419" s="53">
        <v>347.99925925926004</v>
      </c>
      <c r="R5419" s="53">
        <v>0.92727497032947748</v>
      </c>
      <c r="S5419" s="53">
        <v>6.5715926841642824</v>
      </c>
      <c r="T5419" s="53">
        <v>1.5012345679012178E-3</v>
      </c>
      <c r="U5419" s="53">
        <v>0.26503371338062287</v>
      </c>
      <c r="V5419" s="53">
        <v>56.598447034814846</v>
      </c>
      <c r="W5419" s="53">
        <v>21.936149021293982</v>
      </c>
    </row>
    <row r="5420" spans="3:23" x14ac:dyDescent="0.25">
      <c r="C5420" s="70">
        <v>0</v>
      </c>
      <c r="D5420" s="53">
        <v>256</v>
      </c>
      <c r="E5420" s="53">
        <v>298</v>
      </c>
      <c r="F5420" s="53">
        <v>67.989000000000004</v>
      </c>
      <c r="G5420" s="53">
        <v>0.87353584632409531</v>
      </c>
      <c r="H5420" s="53">
        <v>0.85906040268456374</v>
      </c>
      <c r="I5420" s="53">
        <v>0.56888888888888889</v>
      </c>
      <c r="J5420" s="53">
        <v>18.054066673528201</v>
      </c>
      <c r="K5420" s="53">
        <v>138</v>
      </c>
      <c r="L5420" s="53">
        <v>101.6015625</v>
      </c>
      <c r="M5420" s="53">
        <v>234.2798406862745</v>
      </c>
      <c r="N5420" s="53">
        <v>15.306202686697786</v>
      </c>
      <c r="O5420" s="53">
        <v>0.26280851067835187</v>
      </c>
      <c r="P5420" s="53">
        <v>2.2800303865595075</v>
      </c>
      <c r="Q5420" s="53">
        <v>181.01282051282044</v>
      </c>
      <c r="R5420" s="53">
        <v>0.87136127053411438</v>
      </c>
      <c r="S5420" s="53">
        <v>5.73247662981783</v>
      </c>
      <c r="T5420" s="53">
        <v>2.6115859449192839E-3</v>
      </c>
      <c r="U5420" s="53">
        <v>0.24423407527678759</v>
      </c>
      <c r="V5420" s="53">
        <v>27.853599716835323</v>
      </c>
      <c r="W5420" s="53">
        <v>13.558013265214345</v>
      </c>
    </row>
    <row r="5421" spans="3:23" x14ac:dyDescent="0.25">
      <c r="C5421" s="70">
        <v>0</v>
      </c>
      <c r="D5421" s="53">
        <v>4376</v>
      </c>
      <c r="E5421" s="53">
        <v>6715</v>
      </c>
      <c r="F5421" s="53">
        <v>399.51599999999996</v>
      </c>
      <c r="G5421" s="53">
        <v>0.86541349118033561</v>
      </c>
      <c r="H5421" s="53">
        <v>0.65167535368577811</v>
      </c>
      <c r="I5421" s="53">
        <v>0.51676901275389697</v>
      </c>
      <c r="J5421" s="53">
        <v>74.6437957754097</v>
      </c>
      <c r="K5421" s="53">
        <v>253</v>
      </c>
      <c r="L5421" s="53">
        <v>136.33363802559415</v>
      </c>
      <c r="M5421" s="53">
        <v>1603.7803173674545</v>
      </c>
      <c r="N5421" s="53">
        <v>40.047226088300476</v>
      </c>
      <c r="O5421" s="53">
        <v>0.63115852401996664</v>
      </c>
      <c r="P5421" s="53">
        <v>2.5610205431146658</v>
      </c>
      <c r="Q5421" s="53">
        <v>71.906802482145025</v>
      </c>
      <c r="R5421" s="53">
        <v>0.98840423273959421</v>
      </c>
      <c r="S5421" s="53">
        <v>7.1363962652776625</v>
      </c>
      <c r="T5421" s="53">
        <v>4.0298192643126662E-4</v>
      </c>
      <c r="U5421" s="53">
        <v>0.26838652352311038</v>
      </c>
      <c r="V5421" s="53">
        <v>132.22319122555098</v>
      </c>
      <c r="W5421" s="53">
        <v>66.2515365576742</v>
      </c>
    </row>
    <row r="5422" spans="3:23" x14ac:dyDescent="0.25">
      <c r="C5422" s="70">
        <v>1</v>
      </c>
      <c r="D5422" s="53">
        <v>64</v>
      </c>
      <c r="E5422" s="53">
        <v>68</v>
      </c>
      <c r="F5422" s="53">
        <v>25.777999999999999</v>
      </c>
      <c r="G5422" s="53">
        <v>0.50673931898020219</v>
      </c>
      <c r="H5422" s="53">
        <v>0.94117647058823528</v>
      </c>
      <c r="I5422" s="53">
        <v>0.71111111111111114</v>
      </c>
      <c r="J5422" s="53">
        <v>9.0270333367641005</v>
      </c>
      <c r="K5422" s="53">
        <v>161</v>
      </c>
      <c r="L5422" s="53">
        <v>121</v>
      </c>
      <c r="M5422" s="53">
        <v>568.66666666666663</v>
      </c>
      <c r="N5422" s="53">
        <v>23.846732830026561</v>
      </c>
      <c r="O5422" s="53">
        <v>4.6406915129496025E-2</v>
      </c>
      <c r="P5422" s="53">
        <v>1.810184757319433</v>
      </c>
      <c r="Q5422" s="53">
        <v>234.07999999999998</v>
      </c>
      <c r="R5422" s="53">
        <v>0.91476543150205025</v>
      </c>
      <c r="S5422" s="53">
        <v>5.488204882778696</v>
      </c>
      <c r="T5422" s="53">
        <v>9.999999999999995E-3</v>
      </c>
      <c r="U5422" s="53">
        <v>0.13032561158299913</v>
      </c>
      <c r="V5422" s="53">
        <v>9.8072637554295348</v>
      </c>
      <c r="W5422" s="53">
        <v>8.4548355571297105</v>
      </c>
    </row>
    <row r="5423" spans="3:23" x14ac:dyDescent="0.25">
      <c r="C5423" s="70">
        <v>0</v>
      </c>
      <c r="D5423" s="53">
        <v>655</v>
      </c>
      <c r="E5423" s="53">
        <v>926</v>
      </c>
      <c r="F5423" s="53">
        <v>129.95700000000002</v>
      </c>
      <c r="G5423" s="53">
        <v>0.91534785117056694</v>
      </c>
      <c r="H5423" s="53">
        <v>0.70734341252699784</v>
      </c>
      <c r="I5423" s="53">
        <v>0.5054012345679012</v>
      </c>
      <c r="J5423" s="53">
        <v>28.878571671769564</v>
      </c>
      <c r="K5423" s="53">
        <v>237</v>
      </c>
      <c r="L5423" s="53">
        <v>125.15419847328245</v>
      </c>
      <c r="M5423" s="53">
        <v>1292.5862782174283</v>
      </c>
      <c r="N5423" s="53">
        <v>35.952555934417632</v>
      </c>
      <c r="O5423" s="53">
        <v>0.64667576042560215</v>
      </c>
      <c r="P5423" s="53">
        <v>2.4530952812302682</v>
      </c>
      <c r="Q5423" s="53">
        <v>295.0687830687815</v>
      </c>
      <c r="R5423" s="53">
        <v>0.94543347885383766</v>
      </c>
      <c r="S5423" s="53">
        <v>6.7249253658895132</v>
      </c>
      <c r="T5423" s="53">
        <v>1.3808832510916577E-3</v>
      </c>
      <c r="U5423" s="53">
        <v>0.24871695267911617</v>
      </c>
      <c r="V5423" s="53">
        <v>55.472887949370396</v>
      </c>
      <c r="W5423" s="53">
        <v>22.336935949382294</v>
      </c>
    </row>
    <row r="5424" spans="3:23" x14ac:dyDescent="0.25">
      <c r="C5424" s="70">
        <v>0</v>
      </c>
      <c r="D5424" s="53">
        <v>236</v>
      </c>
      <c r="E5424" s="53">
        <v>277</v>
      </c>
      <c r="F5424" s="53">
        <v>64.986999999999995</v>
      </c>
      <c r="G5424" s="53">
        <v>0.86969032137354241</v>
      </c>
      <c r="H5424" s="53">
        <v>0.85198555956678701</v>
      </c>
      <c r="I5424" s="53">
        <v>0.57004830917874394</v>
      </c>
      <c r="J5424" s="53">
        <v>17.334489682638434</v>
      </c>
      <c r="K5424" s="53">
        <v>160</v>
      </c>
      <c r="L5424" s="53">
        <v>104.7457627118644</v>
      </c>
      <c r="M5424" s="53">
        <v>314.03721601153961</v>
      </c>
      <c r="N5424" s="53">
        <v>17.721095226072784</v>
      </c>
      <c r="O5424" s="53">
        <v>0.72378538224451017</v>
      </c>
      <c r="P5424" s="53">
        <v>3.1056585459530646</v>
      </c>
      <c r="Q5424" s="53">
        <v>264.44444444444542</v>
      </c>
      <c r="R5424" s="53">
        <v>0.85233776487412261</v>
      </c>
      <c r="S5424" s="53">
        <v>5.8011352794956039</v>
      </c>
      <c r="T5424" s="53">
        <v>2.6256001371742052E-3</v>
      </c>
      <c r="U5424" s="53">
        <v>0.1932855589422528</v>
      </c>
      <c r="V5424" s="53">
        <v>26.77846159684341</v>
      </c>
      <c r="W5424" s="53">
        <v>13.217788558242468</v>
      </c>
    </row>
    <row r="5425" spans="3:23" x14ac:dyDescent="0.25">
      <c r="C5425" s="70">
        <v>0</v>
      </c>
      <c r="D5425" s="53">
        <v>4336</v>
      </c>
      <c r="E5425" s="53">
        <v>6734</v>
      </c>
      <c r="F5425" s="53">
        <v>393.33800000000002</v>
      </c>
      <c r="G5425" s="53">
        <v>0.86541713392357067</v>
      </c>
      <c r="H5425" s="53">
        <v>0.64389664389664392</v>
      </c>
      <c r="I5425" s="53">
        <v>0.49610983981693363</v>
      </c>
      <c r="J5425" s="53">
        <v>74.301861793441404</v>
      </c>
      <c r="K5425" s="53">
        <v>249</v>
      </c>
      <c r="L5425" s="53">
        <v>137.38929889298893</v>
      </c>
      <c r="M5425" s="53">
        <v>1573.4604067978319</v>
      </c>
      <c r="N5425" s="53">
        <v>39.666867872291505</v>
      </c>
      <c r="O5425" s="53">
        <v>0.66474816260245406</v>
      </c>
      <c r="P5425" s="53">
        <v>2.6262861205447945</v>
      </c>
      <c r="Q5425" s="53">
        <v>69.412658802177845</v>
      </c>
      <c r="R5425" s="53">
        <v>0.98866780333575044</v>
      </c>
      <c r="S5425" s="53">
        <v>7.1249538881009755</v>
      </c>
      <c r="T5425" s="53">
        <v>3.9623346102281683E-4</v>
      </c>
      <c r="U5425" s="53">
        <v>0.2707215219990971</v>
      </c>
      <c r="V5425" s="53">
        <v>130.70035728470401</v>
      </c>
      <c r="W5425" s="53">
        <v>65.487685540247568</v>
      </c>
    </row>
    <row r="5426" spans="3:23" x14ac:dyDescent="0.25">
      <c r="C5426" s="70">
        <v>1</v>
      </c>
      <c r="D5426" s="53">
        <v>64</v>
      </c>
      <c r="E5426" s="53">
        <v>68</v>
      </c>
      <c r="F5426" s="53">
        <v>25.777999999999999</v>
      </c>
      <c r="G5426" s="53">
        <v>0.50673931898020219</v>
      </c>
      <c r="H5426" s="53">
        <v>0.94117647058823528</v>
      </c>
      <c r="I5426" s="53">
        <v>0.71111111111111114</v>
      </c>
      <c r="J5426" s="53">
        <v>9.0270333367641005</v>
      </c>
      <c r="K5426" s="53">
        <v>161</v>
      </c>
      <c r="L5426" s="53">
        <v>117.96875</v>
      </c>
      <c r="M5426" s="53">
        <v>573.04662698412699</v>
      </c>
      <c r="N5426" s="53">
        <v>23.938392322462406</v>
      </c>
      <c r="O5426" s="53">
        <v>0.13091531972254619</v>
      </c>
      <c r="P5426" s="53">
        <v>1.8409970448762945</v>
      </c>
      <c r="Q5426" s="53">
        <v>220.8300000000001</v>
      </c>
      <c r="R5426" s="53">
        <v>0.91420581074641638</v>
      </c>
      <c r="S5426" s="53">
        <v>5.53125</v>
      </c>
      <c r="T5426" s="53">
        <v>9.999999999999995E-3</v>
      </c>
      <c r="U5426" s="53">
        <v>0.11696604982415326</v>
      </c>
      <c r="V5426" s="53">
        <v>9.8072637554295348</v>
      </c>
      <c r="W5426" s="53">
        <v>8.4548355571297105</v>
      </c>
    </row>
    <row r="5427" spans="3:23" x14ac:dyDescent="0.25">
      <c r="C5427" s="70">
        <v>0</v>
      </c>
      <c r="D5427" s="53">
        <v>667</v>
      </c>
      <c r="E5427" s="53">
        <v>932</v>
      </c>
      <c r="F5427" s="53">
        <v>127.84800000000001</v>
      </c>
      <c r="G5427" s="53">
        <v>0.90543041868535512</v>
      </c>
      <c r="H5427" s="53">
        <v>0.71566523605150212</v>
      </c>
      <c r="I5427" s="53">
        <v>0.50683890577507595</v>
      </c>
      <c r="J5427" s="53">
        <v>29.141907561763237</v>
      </c>
      <c r="K5427" s="53">
        <v>254</v>
      </c>
      <c r="L5427" s="53">
        <v>132.36281859070465</v>
      </c>
      <c r="M5427" s="53">
        <v>1573.1114082598331</v>
      </c>
      <c r="N5427" s="53">
        <v>39.662468509408654</v>
      </c>
      <c r="O5427" s="53">
        <v>0.53433307992769075</v>
      </c>
      <c r="P5427" s="53">
        <v>2.3366923511659463</v>
      </c>
      <c r="Q5427" s="53">
        <v>455.35788690476056</v>
      </c>
      <c r="R5427" s="53">
        <v>0.92760797035667786</v>
      </c>
      <c r="S5427" s="53">
        <v>6.8549054559428892</v>
      </c>
      <c r="T5427" s="53">
        <v>1.2865823412698753E-3</v>
      </c>
      <c r="U5427" s="53">
        <v>0.2336285882556641</v>
      </c>
      <c r="V5427" s="53">
        <v>53.436359859395587</v>
      </c>
      <c r="W5427" s="53">
        <v>22.683451962462065</v>
      </c>
    </row>
    <row r="5428" spans="3:23" x14ac:dyDescent="0.25">
      <c r="C5428" s="70">
        <v>0</v>
      </c>
      <c r="D5428" s="53">
        <v>231</v>
      </c>
      <c r="E5428" s="53">
        <v>271</v>
      </c>
      <c r="F5428" s="53">
        <v>63.233999999999995</v>
      </c>
      <c r="G5428" s="53">
        <v>0.87670156992082293</v>
      </c>
      <c r="H5428" s="53">
        <v>0.85239852398523985</v>
      </c>
      <c r="I5428" s="53">
        <v>0.52860411899313497</v>
      </c>
      <c r="J5428" s="53">
        <v>17.149878566153831</v>
      </c>
      <c r="K5428" s="53">
        <v>166</v>
      </c>
      <c r="L5428" s="53">
        <v>107.15151515151516</v>
      </c>
      <c r="M5428" s="53">
        <v>318.19868247694325</v>
      </c>
      <c r="N5428" s="53">
        <v>17.838124410288859</v>
      </c>
      <c r="O5428" s="53">
        <v>0.67744261328230415</v>
      </c>
      <c r="P5428" s="53">
        <v>3.469745593413152</v>
      </c>
      <c r="Q5428" s="53">
        <v>350.33333333333303</v>
      </c>
      <c r="R5428" s="53">
        <v>0.85047760806278094</v>
      </c>
      <c r="S5428" s="53">
        <v>5.750741291993072</v>
      </c>
      <c r="T5428" s="53">
        <v>2.5584795321637291E-3</v>
      </c>
      <c r="U5428" s="53">
        <v>0.22230757471192092</v>
      </c>
      <c r="V5428" s="53">
        <v>26.308677616740955</v>
      </c>
      <c r="W5428" s="53">
        <v>12.655386152757206</v>
      </c>
    </row>
    <row r="5429" spans="3:23" x14ac:dyDescent="0.25">
      <c r="C5429" s="70">
        <v>0</v>
      </c>
      <c r="D5429" s="53">
        <v>4386</v>
      </c>
      <c r="E5429" s="53">
        <v>6981</v>
      </c>
      <c r="F5429" s="53">
        <v>436.43499999999995</v>
      </c>
      <c r="G5429" s="53">
        <v>0.86691748357971521</v>
      </c>
      <c r="H5429" s="53">
        <v>0.62827675118177917</v>
      </c>
      <c r="I5429" s="53">
        <v>0.52245384157236452</v>
      </c>
      <c r="J5429" s="53">
        <v>74.729034807151265</v>
      </c>
      <c r="K5429" s="53">
        <v>252</v>
      </c>
      <c r="L5429" s="53">
        <v>135.60168718650252</v>
      </c>
      <c r="M5429" s="53">
        <v>1665.8114361493385</v>
      </c>
      <c r="N5429" s="53">
        <v>40.814353310438946</v>
      </c>
      <c r="O5429" s="53">
        <v>0.68657023280339879</v>
      </c>
      <c r="P5429" s="53">
        <v>2.6013657828893191</v>
      </c>
      <c r="Q5429" s="53">
        <v>69.801842229569999</v>
      </c>
      <c r="R5429" s="53">
        <v>0.98851043062420496</v>
      </c>
      <c r="S5429" s="53">
        <v>7.1270972509326898</v>
      </c>
      <c r="T5429" s="53">
        <v>3.8202673143987892E-4</v>
      </c>
      <c r="U5429" s="53">
        <v>0.26472434653657151</v>
      </c>
      <c r="V5429" s="53">
        <v>132.49717740034353</v>
      </c>
      <c r="W5429" s="53">
        <v>66.043440586592752</v>
      </c>
    </row>
    <row r="5430" spans="3:23" x14ac:dyDescent="0.25">
      <c r="C5430" s="70">
        <v>0</v>
      </c>
      <c r="D5430" s="53">
        <v>36</v>
      </c>
      <c r="E5430" s="53">
        <v>40</v>
      </c>
      <c r="F5430" s="53">
        <v>19.592000000000002</v>
      </c>
      <c r="G5430" s="53">
        <v>0.38282074674438793</v>
      </c>
      <c r="H5430" s="53">
        <v>0.9</v>
      </c>
      <c r="I5430" s="53">
        <v>0.6428571428571429</v>
      </c>
      <c r="J5430" s="53">
        <v>6.7702750025730758</v>
      </c>
      <c r="K5430" s="53">
        <v>99</v>
      </c>
      <c r="L5430" s="53">
        <v>89.611111111111114</v>
      </c>
      <c r="M5430" s="53">
        <v>32.130158730158726</v>
      </c>
      <c r="N5430" s="53">
        <v>5.6683470897748247</v>
      </c>
      <c r="O5430" s="53">
        <v>-8.3354547670145079E-2</v>
      </c>
      <c r="P5430" s="53">
        <v>2.047962046355003</v>
      </c>
      <c r="Q5430" s="53">
        <v>22.125</v>
      </c>
      <c r="R5430" s="53">
        <v>0.88824041725690006</v>
      </c>
      <c r="S5430" s="53">
        <v>3.9511943630832227</v>
      </c>
      <c r="T5430" s="53">
        <v>1.7578125E-2</v>
      </c>
      <c r="U5430" s="53">
        <v>0.22947668650793646</v>
      </c>
      <c r="V5430" s="53">
        <v>7.1802197428460053</v>
      </c>
      <c r="W5430" s="53">
        <v>6.6332495807108005</v>
      </c>
    </row>
    <row r="5431" spans="3:23" x14ac:dyDescent="0.25">
      <c r="C5431" s="70">
        <v>0</v>
      </c>
      <c r="D5431" s="53">
        <v>29</v>
      </c>
      <c r="E5431" s="53">
        <v>33</v>
      </c>
      <c r="F5431" s="53">
        <v>17.996000000000002</v>
      </c>
      <c r="G5431" s="53">
        <v>0</v>
      </c>
      <c r="H5431" s="53">
        <v>0.87878787878787878</v>
      </c>
      <c r="I5431" s="53">
        <v>0.59183673469387754</v>
      </c>
      <c r="J5431" s="53">
        <v>6.0765077797464979</v>
      </c>
      <c r="K5431" s="53">
        <v>110</v>
      </c>
      <c r="L5431" s="53">
        <v>95.896551724137936</v>
      </c>
      <c r="M5431" s="53">
        <v>69.238916256157637</v>
      </c>
      <c r="N5431" s="53">
        <v>8.3209925042724109</v>
      </c>
      <c r="O5431" s="53">
        <v>-9.6604738016353664E-2</v>
      </c>
      <c r="P5431" s="53">
        <v>2.0372886654615359</v>
      </c>
      <c r="Q5431" s="53">
        <v>62.535714285714299</v>
      </c>
      <c r="R5431" s="53">
        <v>0.89093557543422019</v>
      </c>
      <c r="S5431" s="53">
        <v>4.1162646156680225</v>
      </c>
      <c r="T5431" s="53">
        <v>1.8494897959183687E-2</v>
      </c>
      <c r="U5431" s="53">
        <v>0.24457060612246365</v>
      </c>
      <c r="V5431" s="53">
        <v>6.2330229193099944</v>
      </c>
      <c r="W5431" s="53">
        <v>6.2330229193099944</v>
      </c>
    </row>
    <row r="5432" spans="3:23" x14ac:dyDescent="0.25">
      <c r="C5432" s="70">
        <v>1</v>
      </c>
      <c r="D5432" s="53">
        <v>62</v>
      </c>
      <c r="E5432" s="53">
        <v>66</v>
      </c>
      <c r="F5432" s="53">
        <v>26.141999999999996</v>
      </c>
      <c r="G5432" s="53">
        <v>0.64023685427621302</v>
      </c>
      <c r="H5432" s="53">
        <v>0.93939393939393945</v>
      </c>
      <c r="I5432" s="53">
        <v>0.70454545454545459</v>
      </c>
      <c r="J5432" s="53">
        <v>8.8848664465809541</v>
      </c>
      <c r="K5432" s="53">
        <v>153</v>
      </c>
      <c r="L5432" s="53">
        <v>116.06451612903226</v>
      </c>
      <c r="M5432" s="53">
        <v>456.97937599153886</v>
      </c>
      <c r="N5432" s="53">
        <v>21.377075945777495</v>
      </c>
      <c r="O5432" s="53">
        <v>7.934449436044759E-2</v>
      </c>
      <c r="P5432" s="53">
        <v>1.7962322344162203</v>
      </c>
      <c r="Q5432" s="53">
        <v>189.6767676767677</v>
      </c>
      <c r="R5432" s="53">
        <v>0.90635696628376827</v>
      </c>
      <c r="S5432" s="53">
        <v>5.5104902619299896</v>
      </c>
      <c r="T5432" s="53">
        <v>1.0305070911131534E-2</v>
      </c>
      <c r="U5432" s="53">
        <v>0.12057790495689472</v>
      </c>
      <c r="V5432" s="53">
        <v>10.222075815102858</v>
      </c>
      <c r="W5432" s="53">
        <v>7.8523693026180235</v>
      </c>
    </row>
    <row r="5433" spans="3:23" x14ac:dyDescent="0.25">
      <c r="C5433" s="70">
        <v>0</v>
      </c>
      <c r="D5433" s="53">
        <v>728</v>
      </c>
      <c r="E5433" s="53">
        <v>1001</v>
      </c>
      <c r="F5433" s="53">
        <v>133.125</v>
      </c>
      <c r="G5433" s="53">
        <v>0.90599472778497647</v>
      </c>
      <c r="H5433" s="53">
        <v>0.72727272727272729</v>
      </c>
      <c r="I5433" s="53">
        <v>0.52298850574712641</v>
      </c>
      <c r="J5433" s="53">
        <v>30.445334430207833</v>
      </c>
      <c r="K5433" s="53">
        <v>239</v>
      </c>
      <c r="L5433" s="53">
        <v>134.39560439560441</v>
      </c>
      <c r="M5433" s="53">
        <v>1702.2449325090342</v>
      </c>
      <c r="N5433" s="53">
        <v>41.258271079979032</v>
      </c>
      <c r="O5433" s="53">
        <v>0.47526847513519144</v>
      </c>
      <c r="P5433" s="53">
        <v>2.1822587889053513</v>
      </c>
      <c r="Q5433" s="53">
        <v>302.71991555242835</v>
      </c>
      <c r="R5433" s="53">
        <v>0.952964998464358</v>
      </c>
      <c r="S5433" s="53">
        <v>6.9286194765011686</v>
      </c>
      <c r="T5433" s="53">
        <v>1.2266985466321378E-3</v>
      </c>
      <c r="U5433" s="53">
        <v>0.233628453110269</v>
      </c>
      <c r="V5433" s="53">
        <v>54.5641322622226</v>
      </c>
      <c r="W5433" s="53">
        <v>23.096395415257373</v>
      </c>
    </row>
    <row r="5434" spans="3:23" x14ac:dyDescent="0.25">
      <c r="C5434" s="70">
        <v>0</v>
      </c>
      <c r="D5434" s="53">
        <v>256</v>
      </c>
      <c r="E5434" s="53">
        <v>285</v>
      </c>
      <c r="F5434" s="53">
        <v>65.674000000000007</v>
      </c>
      <c r="G5434" s="53">
        <v>0.8943184886814427</v>
      </c>
      <c r="H5434" s="53">
        <v>0.89824561403508774</v>
      </c>
      <c r="I5434" s="53">
        <v>0.53333333333333333</v>
      </c>
      <c r="J5434" s="53">
        <v>18.054066673528201</v>
      </c>
      <c r="K5434" s="53">
        <v>172</v>
      </c>
      <c r="L5434" s="53">
        <v>109.74609375</v>
      </c>
      <c r="M5434" s="53">
        <v>558.39410232843136</v>
      </c>
      <c r="N5434" s="53">
        <v>23.630363990603939</v>
      </c>
      <c r="O5434" s="53">
        <v>0.9521814586588252</v>
      </c>
      <c r="P5434" s="53">
        <v>3.00846216879716</v>
      </c>
      <c r="Q5434" s="53">
        <v>235.74200000000107</v>
      </c>
      <c r="R5434" s="53">
        <v>0.89629666170395661</v>
      </c>
      <c r="S5434" s="53">
        <v>6.0684614412852893</v>
      </c>
      <c r="T5434" s="53">
        <v>2.3920000000000226E-3</v>
      </c>
      <c r="U5434" s="53">
        <v>0.20674025097963875</v>
      </c>
      <c r="V5434" s="53">
        <v>28.121125500011125</v>
      </c>
      <c r="W5434" s="53">
        <v>12.582261450820003</v>
      </c>
    </row>
    <row r="5435" spans="3:23" x14ac:dyDescent="0.25">
      <c r="C5435" s="70">
        <v>0</v>
      </c>
      <c r="D5435" s="53">
        <v>4359</v>
      </c>
      <c r="E5435" s="53">
        <v>7102</v>
      </c>
      <c r="F5435" s="53">
        <v>442.54699999999991</v>
      </c>
      <c r="G5435" s="53">
        <v>0.86633614112950408</v>
      </c>
      <c r="H5435" s="53">
        <v>0.61377076879752179</v>
      </c>
      <c r="I5435" s="53">
        <v>0.48401065956029315</v>
      </c>
      <c r="J5435" s="53">
        <v>74.498665595435824</v>
      </c>
      <c r="K5435" s="53">
        <v>255</v>
      </c>
      <c r="L5435" s="53">
        <v>135.47900894700621</v>
      </c>
      <c r="M5435" s="53">
        <v>1756.5832559244259</v>
      </c>
      <c r="N5435" s="53">
        <v>41.911612423341886</v>
      </c>
      <c r="O5435" s="53">
        <v>0.7461193723088122</v>
      </c>
      <c r="P5435" s="53">
        <v>2.7063673998237738</v>
      </c>
      <c r="Q5435" s="53">
        <v>67.428838745184478</v>
      </c>
      <c r="R5435" s="53">
        <v>0.98857911483133387</v>
      </c>
      <c r="S5435" s="53">
        <v>7.1382470741430817</v>
      </c>
      <c r="T5435" s="53">
        <v>3.8560782725617431E-4</v>
      </c>
      <c r="U5435" s="53">
        <v>0.26488356504784583</v>
      </c>
      <c r="V5435" s="53">
        <v>135.77426487305993</v>
      </c>
      <c r="W5435" s="53">
        <v>67.814004483102678</v>
      </c>
    </row>
    <row r="5436" spans="3:23" x14ac:dyDescent="0.25">
      <c r="C5436" s="70">
        <v>0</v>
      </c>
      <c r="D5436" s="53">
        <v>57</v>
      </c>
      <c r="E5436" s="53">
        <v>61</v>
      </c>
      <c r="F5436" s="53">
        <v>25.471999999999998</v>
      </c>
      <c r="G5436" s="53">
        <v>0.71204260390783725</v>
      </c>
      <c r="H5436" s="53">
        <v>0.93442622950819676</v>
      </c>
      <c r="I5436" s="53">
        <v>0.74025974025974028</v>
      </c>
      <c r="J5436" s="53">
        <v>8.5190758917798277</v>
      </c>
      <c r="K5436" s="53">
        <v>117</v>
      </c>
      <c r="L5436" s="53">
        <v>95.333333333333329</v>
      </c>
      <c r="M5436" s="53">
        <v>100.40476190476186</v>
      </c>
      <c r="N5436" s="53">
        <v>10.020217657554245</v>
      </c>
      <c r="O5436" s="53">
        <v>0.43672098919987329</v>
      </c>
      <c r="P5436" s="53">
        <v>2.3937732640262919</v>
      </c>
      <c r="Q5436" s="53">
        <v>25.829545454545457</v>
      </c>
      <c r="R5436" s="53">
        <v>0.92067799427377184</v>
      </c>
      <c r="S5436" s="53">
        <v>4.5955334349896368</v>
      </c>
      <c r="T5436" s="53">
        <v>1.3688016528925599E-2</v>
      </c>
      <c r="U5436" s="53">
        <v>0.30173964293282463</v>
      </c>
      <c r="V5436" s="53">
        <v>10.256363022833209</v>
      </c>
      <c r="W5436" s="53">
        <v>7.2013643931415547</v>
      </c>
    </row>
    <row r="5437" spans="3:23" x14ac:dyDescent="0.25">
      <c r="C5437" s="70">
        <v>0</v>
      </c>
      <c r="D5437" s="53">
        <v>41</v>
      </c>
      <c r="E5437" s="53">
        <v>45</v>
      </c>
      <c r="F5437" s="53">
        <v>20.907</v>
      </c>
      <c r="G5437" s="53">
        <v>0.37986972501764632</v>
      </c>
      <c r="H5437" s="53">
        <v>0.91111111111111109</v>
      </c>
      <c r="I5437" s="53">
        <v>0.640625</v>
      </c>
      <c r="J5437" s="53">
        <v>7.2251519938435669</v>
      </c>
      <c r="K5437" s="53">
        <v>120</v>
      </c>
      <c r="L5437" s="53">
        <v>98.780487804878049</v>
      </c>
      <c r="M5437" s="53">
        <v>131.62560975609759</v>
      </c>
      <c r="N5437" s="53">
        <v>11.472820479555041</v>
      </c>
      <c r="O5437" s="53">
        <v>0.12192791388114066</v>
      </c>
      <c r="P5437" s="53">
        <v>1.9485195402419555</v>
      </c>
      <c r="Q5437" s="53">
        <v>94.902777777777814</v>
      </c>
      <c r="R5437" s="53">
        <v>0.88902511278194574</v>
      </c>
      <c r="S5437" s="53">
        <v>4.5218285288500244</v>
      </c>
      <c r="T5437" s="53">
        <v>1.4660493827160521E-2</v>
      </c>
      <c r="U5437" s="53">
        <v>0.20989925501341902</v>
      </c>
      <c r="V5437" s="53">
        <v>7.6360292750506691</v>
      </c>
      <c r="W5437" s="53">
        <v>7.0636324810317683</v>
      </c>
    </row>
    <row r="5438" spans="3:23" x14ac:dyDescent="0.25">
      <c r="C5438" s="70">
        <v>1</v>
      </c>
      <c r="D5438" s="53">
        <v>71</v>
      </c>
      <c r="E5438" s="53">
        <v>75</v>
      </c>
      <c r="F5438" s="53">
        <v>27.646999999999998</v>
      </c>
      <c r="G5438" s="53">
        <v>0.61708620086158339</v>
      </c>
      <c r="H5438" s="53">
        <v>0.94666666666666666</v>
      </c>
      <c r="I5438" s="53">
        <v>0.71717171717171713</v>
      </c>
      <c r="J5438" s="53">
        <v>9.5078918628787825</v>
      </c>
      <c r="K5438" s="53">
        <v>157</v>
      </c>
      <c r="L5438" s="53">
        <v>115.21126760563381</v>
      </c>
      <c r="M5438" s="53">
        <v>503.96901408450731</v>
      </c>
      <c r="N5438" s="53">
        <v>22.449254198848283</v>
      </c>
      <c r="O5438" s="53">
        <v>0.18375349931579038</v>
      </c>
      <c r="P5438" s="53">
        <v>1.8776615163006614</v>
      </c>
      <c r="Q5438" s="53">
        <v>179.45454545454538</v>
      </c>
      <c r="R5438" s="53">
        <v>0.90964659168520534</v>
      </c>
      <c r="S5438" s="53">
        <v>5.4699631405400249</v>
      </c>
      <c r="T5438" s="53">
        <v>9.2561983471074125E-3</v>
      </c>
      <c r="U5438" s="53">
        <v>0.11771074179010223</v>
      </c>
      <c r="V5438" s="53">
        <v>10.811808697100766</v>
      </c>
      <c r="W5438" s="53">
        <v>8.5077642480410418</v>
      </c>
    </row>
    <row r="5439" spans="3:23" x14ac:dyDescent="0.25">
      <c r="C5439" s="70">
        <v>0</v>
      </c>
      <c r="D5439" s="53">
        <v>727</v>
      </c>
      <c r="E5439" s="53">
        <v>880</v>
      </c>
      <c r="F5439" s="53">
        <v>123.24999999999999</v>
      </c>
      <c r="G5439" s="53">
        <v>0.90529128375628254</v>
      </c>
      <c r="H5439" s="53">
        <v>0.82613636363636367</v>
      </c>
      <c r="I5439" s="53">
        <v>0.54538634658664664</v>
      </c>
      <c r="J5439" s="53">
        <v>30.424416987387996</v>
      </c>
      <c r="K5439" s="53">
        <v>243</v>
      </c>
      <c r="L5439" s="53">
        <v>141.05914718019258</v>
      </c>
      <c r="M5439" s="53">
        <v>1769.4331359108137</v>
      </c>
      <c r="N5439" s="53">
        <v>42.064630462073644</v>
      </c>
      <c r="O5439" s="53">
        <v>0.35152706957252161</v>
      </c>
      <c r="P5439" s="53">
        <v>2.2106104209155037</v>
      </c>
      <c r="Q5439" s="53">
        <v>471.6202346041045</v>
      </c>
      <c r="R5439" s="53">
        <v>0.93366016067628188</v>
      </c>
      <c r="S5439" s="53">
        <v>6.9886870701037811</v>
      </c>
      <c r="T5439" s="53">
        <v>1.1996800853105881E-3</v>
      </c>
      <c r="U5439" s="53">
        <v>0.22230496780172579</v>
      </c>
      <c r="V5439" s="53">
        <v>51.194898492903121</v>
      </c>
      <c r="W5439" s="53">
        <v>21.74715007525268</v>
      </c>
    </row>
    <row r="5440" spans="3:23" x14ac:dyDescent="0.25">
      <c r="C5440" s="70">
        <v>0</v>
      </c>
      <c r="D5440" s="53">
        <v>41</v>
      </c>
      <c r="E5440" s="53">
        <v>45</v>
      </c>
      <c r="F5440" s="53">
        <v>20.907</v>
      </c>
      <c r="G5440" s="53">
        <v>0.37986972501764632</v>
      </c>
      <c r="H5440" s="53">
        <v>0.91111111111111109</v>
      </c>
      <c r="I5440" s="53">
        <v>0.640625</v>
      </c>
      <c r="J5440" s="53">
        <v>7.2251519938435669</v>
      </c>
      <c r="K5440" s="53">
        <v>119</v>
      </c>
      <c r="L5440" s="53">
        <v>97.121951219512198</v>
      </c>
      <c r="M5440" s="53">
        <v>118.80975609756101</v>
      </c>
      <c r="N5440" s="53">
        <v>10.899988811808983</v>
      </c>
      <c r="O5440" s="53">
        <v>6.3563413351017131E-2</v>
      </c>
      <c r="P5440" s="53">
        <v>2.0891784746771687</v>
      </c>
      <c r="Q5440" s="53">
        <v>88.833333333333385</v>
      </c>
      <c r="R5440" s="53">
        <v>0.8616829148496582</v>
      </c>
      <c r="S5440" s="53">
        <v>4.6193895044597806</v>
      </c>
      <c r="T5440" s="53">
        <v>1.3888888888888916E-2</v>
      </c>
      <c r="U5440" s="53">
        <v>0.1495140398100924</v>
      </c>
      <c r="V5440" s="53">
        <v>7.6360292750506691</v>
      </c>
      <c r="W5440" s="53">
        <v>7.0636324810317683</v>
      </c>
    </row>
    <row r="5441" spans="3:23" x14ac:dyDescent="0.25">
      <c r="C5441" s="70">
        <v>0</v>
      </c>
      <c r="D5441" s="53">
        <v>285</v>
      </c>
      <c r="E5441" s="53">
        <v>311</v>
      </c>
      <c r="F5441" s="53">
        <v>66.492000000000004</v>
      </c>
      <c r="G5441" s="53">
        <v>0.86012729384398945</v>
      </c>
      <c r="H5441" s="53">
        <v>0.91639871382636651</v>
      </c>
      <c r="I5441" s="53">
        <v>0.59375</v>
      </c>
      <c r="J5441" s="53">
        <v>19.04923279949934</v>
      </c>
      <c r="K5441" s="53">
        <v>152</v>
      </c>
      <c r="L5441" s="53">
        <v>107.63508771929824</v>
      </c>
      <c r="M5441" s="53">
        <v>463.43679268594019</v>
      </c>
      <c r="N5441" s="53">
        <v>21.527582137479818</v>
      </c>
      <c r="O5441" s="53">
        <v>0.44989631556989823</v>
      </c>
      <c r="P5441" s="53">
        <v>1.9054285944502189</v>
      </c>
      <c r="Q5441" s="53">
        <v>183.0660000000012</v>
      </c>
      <c r="R5441" s="53">
        <v>0.90009930388677262</v>
      </c>
      <c r="S5441" s="53">
        <v>5.906987756702792</v>
      </c>
      <c r="T5441" s="53">
        <v>2.5600000000000215E-3</v>
      </c>
      <c r="U5441" s="53">
        <v>0.28421347370265543</v>
      </c>
      <c r="V5441" s="53">
        <v>27.495312955384936</v>
      </c>
      <c r="W5441" s="53">
        <v>14.024793923145664</v>
      </c>
    </row>
    <row r="5442" spans="3:23" x14ac:dyDescent="0.25">
      <c r="C5442" s="70">
        <v>0</v>
      </c>
      <c r="D5442" s="53">
        <v>4330</v>
      </c>
      <c r="E5442" s="53">
        <v>7005</v>
      </c>
      <c r="F5442" s="53">
        <v>446.18499999999995</v>
      </c>
      <c r="G5442" s="53">
        <v>0.86538522170182874</v>
      </c>
      <c r="H5442" s="53">
        <v>0.6181299072091363</v>
      </c>
      <c r="I5442" s="53">
        <v>0.48504536798476533</v>
      </c>
      <c r="J5442" s="53">
        <v>74.25043588224419</v>
      </c>
      <c r="K5442" s="53">
        <v>255</v>
      </c>
      <c r="L5442" s="53">
        <v>136.34942263279444</v>
      </c>
      <c r="M5442" s="53">
        <v>1799.7612205027974</v>
      </c>
      <c r="N5442" s="53">
        <v>42.4235927345009</v>
      </c>
      <c r="O5442" s="53">
        <v>0.74568368285407072</v>
      </c>
      <c r="P5442" s="53">
        <v>2.7091533375142096</v>
      </c>
      <c r="Q5442" s="53">
        <v>79.633133466577959</v>
      </c>
      <c r="R5442" s="53">
        <v>0.98636011936061407</v>
      </c>
      <c r="S5442" s="53">
        <v>7.1571407732029941</v>
      </c>
      <c r="T5442" s="53">
        <v>3.7044418138786208E-4</v>
      </c>
      <c r="U5442" s="53">
        <v>0.25725354982647453</v>
      </c>
      <c r="V5442" s="53">
        <v>135.62337423446914</v>
      </c>
      <c r="W5442" s="53">
        <v>67.961848257363684</v>
      </c>
    </row>
    <row r="5443" spans="3:23" x14ac:dyDescent="0.25">
      <c r="C5443" s="70">
        <v>0</v>
      </c>
      <c r="D5443" s="53">
        <v>118</v>
      </c>
      <c r="E5443" s="53">
        <v>126</v>
      </c>
      <c r="F5443" s="53">
        <v>40.168000000000006</v>
      </c>
      <c r="G5443" s="53">
        <v>0.85748008393602793</v>
      </c>
      <c r="H5443" s="53">
        <v>0.93650793650793651</v>
      </c>
      <c r="I5443" s="53">
        <v>0.72839506172839508</v>
      </c>
      <c r="J5443" s="53">
        <v>12.257335203001881</v>
      </c>
      <c r="K5443" s="53">
        <v>128</v>
      </c>
      <c r="L5443" s="53">
        <v>97.550847457627114</v>
      </c>
      <c r="M5443" s="53">
        <v>107.89055483123266</v>
      </c>
      <c r="N5443" s="53">
        <v>10.387037827563384</v>
      </c>
      <c r="O5443" s="53">
        <v>0.59562203808821401</v>
      </c>
      <c r="P5443" s="53">
        <v>3.2265897172130282</v>
      </c>
      <c r="Q5443" s="53">
        <v>18.894444444444456</v>
      </c>
      <c r="R5443" s="53">
        <v>0.96327004914583558</v>
      </c>
      <c r="S5443" s="53">
        <v>5.0097624411183217</v>
      </c>
      <c r="T5443" s="53">
        <v>7.0370370370370534E-3</v>
      </c>
      <c r="U5443" s="53">
        <v>0.35419592752926049</v>
      </c>
      <c r="V5443" s="53">
        <v>17.198294951687213</v>
      </c>
      <c r="W5443" s="53">
        <v>8.8488178372552522</v>
      </c>
    </row>
    <row r="5444" spans="3:23" x14ac:dyDescent="0.25">
      <c r="C5444" s="70">
        <v>0</v>
      </c>
      <c r="D5444" s="53">
        <v>38</v>
      </c>
      <c r="E5444" s="53">
        <v>42</v>
      </c>
      <c r="F5444" s="53">
        <v>20.625999999999998</v>
      </c>
      <c r="G5444" s="53">
        <v>0.52748477726821907</v>
      </c>
      <c r="H5444" s="53">
        <v>0.90476190476190477</v>
      </c>
      <c r="I5444" s="53">
        <v>0.59375</v>
      </c>
      <c r="J5444" s="53">
        <v>6.955796338302048</v>
      </c>
      <c r="K5444" s="53">
        <v>118</v>
      </c>
      <c r="L5444" s="53">
        <v>99.078947368421055</v>
      </c>
      <c r="M5444" s="53">
        <v>112.66927453769559</v>
      </c>
      <c r="N5444" s="53">
        <v>10.614578396606037</v>
      </c>
      <c r="O5444" s="53">
        <v>6.8286768080439209E-2</v>
      </c>
      <c r="P5444" s="53">
        <v>2.0091073959912094</v>
      </c>
      <c r="Q5444" s="53">
        <v>87.374999999999986</v>
      </c>
      <c r="R5444" s="53">
        <v>0.89779499735075585</v>
      </c>
      <c r="S5444" s="53">
        <v>4.4713544870139303</v>
      </c>
      <c r="T5444" s="53">
        <v>1.3888888888888916E-2</v>
      </c>
      <c r="U5444" s="53">
        <v>0.21701422436877801</v>
      </c>
      <c r="V5444" s="53">
        <v>7.6822876709772538</v>
      </c>
      <c r="W5444" s="53">
        <v>6.5265987488178077</v>
      </c>
    </row>
    <row r="5445" spans="3:23" x14ac:dyDescent="0.25">
      <c r="C5445" s="70">
        <v>1</v>
      </c>
      <c r="D5445" s="53">
        <v>70</v>
      </c>
      <c r="E5445" s="53">
        <v>74</v>
      </c>
      <c r="F5445" s="53">
        <v>27.274999999999999</v>
      </c>
      <c r="G5445" s="53">
        <v>0.52023163310087517</v>
      </c>
      <c r="H5445" s="53">
        <v>0.94594594594594594</v>
      </c>
      <c r="I5445" s="53">
        <v>0.70707070707070707</v>
      </c>
      <c r="J5445" s="53">
        <v>9.4406974388262963</v>
      </c>
      <c r="K5445" s="53">
        <v>162</v>
      </c>
      <c r="L5445" s="53">
        <v>119.37142857142857</v>
      </c>
      <c r="M5445" s="53">
        <v>565.16438923395458</v>
      </c>
      <c r="N5445" s="53">
        <v>23.77318635004476</v>
      </c>
      <c r="O5445" s="53">
        <v>0.16682501361752175</v>
      </c>
      <c r="P5445" s="53">
        <v>1.7934759849786677</v>
      </c>
      <c r="Q5445" s="53">
        <v>195.63636363636354</v>
      </c>
      <c r="R5445" s="53">
        <v>0.91675899874466693</v>
      </c>
      <c r="S5445" s="53">
        <v>5.4683592668522492</v>
      </c>
      <c r="T5445" s="53">
        <v>9.0909090909090662E-3</v>
      </c>
      <c r="U5445" s="53">
        <v>0.10728809003104149</v>
      </c>
      <c r="V5445" s="53">
        <v>10.295845496216684</v>
      </c>
      <c r="W5445" s="53">
        <v>8.7929115433507636</v>
      </c>
    </row>
    <row r="5446" spans="3:23" x14ac:dyDescent="0.25">
      <c r="C5446" s="70">
        <v>0</v>
      </c>
      <c r="D5446" s="53">
        <v>776</v>
      </c>
      <c r="E5446" s="53">
        <v>896</v>
      </c>
      <c r="F5446" s="53">
        <v>123.639</v>
      </c>
      <c r="G5446" s="53">
        <v>0.90794413083161996</v>
      </c>
      <c r="H5446" s="53">
        <v>0.8660714285714286</v>
      </c>
      <c r="I5446" s="53">
        <v>0.54417952314165496</v>
      </c>
      <c r="J5446" s="53">
        <v>31.433006326383836</v>
      </c>
      <c r="K5446" s="53">
        <v>250</v>
      </c>
      <c r="L5446" s="53">
        <v>146.10180412371133</v>
      </c>
      <c r="M5446" s="53">
        <v>1730.7960741602926</v>
      </c>
      <c r="N5446" s="53">
        <v>41.602837333050886</v>
      </c>
      <c r="O5446" s="53">
        <v>0.35452461703232907</v>
      </c>
      <c r="P5446" s="53">
        <v>2.292903401182258</v>
      </c>
      <c r="Q5446" s="53">
        <v>385.77350720658768</v>
      </c>
      <c r="R5446" s="53">
        <v>0.94695887819232438</v>
      </c>
      <c r="S5446" s="53">
        <v>7.1138832395912379</v>
      </c>
      <c r="T5446" s="53">
        <v>1.1498698211695917E-3</v>
      </c>
      <c r="U5446" s="53">
        <v>0.20586908516182967</v>
      </c>
      <c r="V5446" s="53">
        <v>52.212665362765563</v>
      </c>
      <c r="W5446" s="53">
        <v>21.881869913336033</v>
      </c>
    </row>
    <row r="5447" spans="3:23" x14ac:dyDescent="0.25">
      <c r="C5447" s="70">
        <v>0</v>
      </c>
      <c r="D5447" s="53">
        <v>29</v>
      </c>
      <c r="E5447" s="53">
        <v>33</v>
      </c>
      <c r="F5447" s="53">
        <v>17.996000000000002</v>
      </c>
      <c r="G5447" s="53">
        <v>0</v>
      </c>
      <c r="H5447" s="53">
        <v>0.87878787878787878</v>
      </c>
      <c r="I5447" s="53">
        <v>0.59183673469387754</v>
      </c>
      <c r="J5447" s="53">
        <v>6.0765077797464979</v>
      </c>
      <c r="K5447" s="53">
        <v>117</v>
      </c>
      <c r="L5447" s="53">
        <v>98.034482758620683</v>
      </c>
      <c r="M5447" s="53">
        <v>100.60591133004924</v>
      </c>
      <c r="N5447" s="53">
        <v>10.030249813940291</v>
      </c>
      <c r="O5447" s="53">
        <v>2.1308186449941854E-2</v>
      </c>
      <c r="P5447" s="53">
        <v>2.1167470655384979</v>
      </c>
      <c r="Q5447" s="53">
        <v>104.96428571428572</v>
      </c>
      <c r="R5447" s="53">
        <v>0.84082172293454016</v>
      </c>
      <c r="S5447" s="53">
        <v>4.3491917709150378</v>
      </c>
      <c r="T5447" s="53">
        <v>1.785714285714287E-2</v>
      </c>
      <c r="U5447" s="53">
        <v>0.1481130294100218</v>
      </c>
      <c r="V5447" s="53">
        <v>6.2330229193099944</v>
      </c>
      <c r="W5447" s="53">
        <v>6.2330229193099944</v>
      </c>
    </row>
    <row r="5448" spans="3:23" x14ac:dyDescent="0.25">
      <c r="C5448" s="70">
        <v>0</v>
      </c>
      <c r="D5448" s="53">
        <v>288</v>
      </c>
      <c r="E5448" s="53">
        <v>320</v>
      </c>
      <c r="F5448" s="53">
        <v>69.237999999999985</v>
      </c>
      <c r="G5448" s="53">
        <v>0.85650947980975611</v>
      </c>
      <c r="H5448" s="53">
        <v>0.9</v>
      </c>
      <c r="I5448" s="53">
        <v>0.60631578947368425</v>
      </c>
      <c r="J5448" s="53">
        <v>19.149229459268767</v>
      </c>
      <c r="K5448" s="53">
        <v>172</v>
      </c>
      <c r="L5448" s="53">
        <v>111.71180555555556</v>
      </c>
      <c r="M5448" s="53">
        <v>660.17797861014321</v>
      </c>
      <c r="N5448" s="53">
        <v>25.693928827840697</v>
      </c>
      <c r="O5448" s="53">
        <v>0.77953692938736241</v>
      </c>
      <c r="P5448" s="53">
        <v>2.4351743305001095</v>
      </c>
      <c r="Q5448" s="53">
        <v>233.25303643724658</v>
      </c>
      <c r="R5448" s="53">
        <v>0.91070321809747379</v>
      </c>
      <c r="S5448" s="53">
        <v>6.1210595416581102</v>
      </c>
      <c r="T5448" s="53">
        <v>2.3766985198905252E-3</v>
      </c>
      <c r="U5448" s="53">
        <v>0.20245424185184827</v>
      </c>
      <c r="V5448" s="53">
        <v>27.180431530142272</v>
      </c>
      <c r="W5448" s="53">
        <v>14.028671253682237</v>
      </c>
    </row>
    <row r="5449" spans="3:23" x14ac:dyDescent="0.25">
      <c r="C5449" s="70">
        <v>0</v>
      </c>
      <c r="D5449" s="53">
        <v>4235</v>
      </c>
      <c r="E5449" s="53">
        <v>6755</v>
      </c>
      <c r="F5449" s="53">
        <v>462.44499999999994</v>
      </c>
      <c r="G5449" s="53">
        <v>0.86683678980179391</v>
      </c>
      <c r="H5449" s="53">
        <v>0.62694300518134716</v>
      </c>
      <c r="I5449" s="53">
        <v>0.48477564102564102</v>
      </c>
      <c r="J5449" s="53">
        <v>73.431392959370001</v>
      </c>
      <c r="K5449" s="53">
        <v>251</v>
      </c>
      <c r="L5449" s="53">
        <v>138.15395513577332</v>
      </c>
      <c r="M5449" s="53">
        <v>1798.4722771023773</v>
      </c>
      <c r="N5449" s="53">
        <v>42.408398662321325</v>
      </c>
      <c r="O5449" s="53">
        <v>0.70290384343473322</v>
      </c>
      <c r="P5449" s="53">
        <v>2.5115916757792598</v>
      </c>
      <c r="Q5449" s="53">
        <v>76.258225550261102</v>
      </c>
      <c r="R5449" s="53">
        <v>0.98675850759410932</v>
      </c>
      <c r="S5449" s="53">
        <v>7.1325102680304324</v>
      </c>
      <c r="T5449" s="53">
        <v>3.8050322091600757E-4</v>
      </c>
      <c r="U5449" s="53">
        <v>0.26006296248550859</v>
      </c>
      <c r="V5449" s="53">
        <v>133.31922147519103</v>
      </c>
      <c r="W5449" s="53">
        <v>66.471896923759203</v>
      </c>
    </row>
    <row r="5450" spans="3:23" x14ac:dyDescent="0.25">
      <c r="C5450" s="70">
        <v>0</v>
      </c>
      <c r="D5450" s="53">
        <v>142</v>
      </c>
      <c r="E5450" s="53">
        <v>149</v>
      </c>
      <c r="F5450" s="53">
        <v>42.682000000000002</v>
      </c>
      <c r="G5450" s="53">
        <v>0.81880695690558025</v>
      </c>
      <c r="H5450" s="53">
        <v>0.95302013422818788</v>
      </c>
      <c r="I5450" s="53">
        <v>0.78888888888888886</v>
      </c>
      <c r="J5450" s="53">
        <v>13.446189622059965</v>
      </c>
      <c r="K5450" s="53">
        <v>126</v>
      </c>
      <c r="L5450" s="53">
        <v>104.29577464788733</v>
      </c>
      <c r="M5450" s="53">
        <v>126.37998201977831</v>
      </c>
      <c r="N5450" s="53">
        <v>11.241885163075555</v>
      </c>
      <c r="O5450" s="53">
        <v>-0.38190453997284751</v>
      </c>
      <c r="P5450" s="53">
        <v>2.2002767632838505</v>
      </c>
      <c r="Q5450" s="53">
        <v>31.601010101010129</v>
      </c>
      <c r="R5450" s="53">
        <v>0.95632346537862634</v>
      </c>
      <c r="S5450" s="53">
        <v>5.1553540996002907</v>
      </c>
      <c r="T5450" s="53">
        <v>6.7850219365370801E-3</v>
      </c>
      <c r="U5450" s="53">
        <v>0.29446936753086478</v>
      </c>
      <c r="V5450" s="53">
        <v>17.863281363858306</v>
      </c>
      <c r="W5450" s="53">
        <v>10.254755300089004</v>
      </c>
    </row>
    <row r="5451" spans="3:23" x14ac:dyDescent="0.25">
      <c r="C5451" s="70">
        <v>1</v>
      </c>
      <c r="D5451" s="53">
        <v>73</v>
      </c>
      <c r="E5451" s="53">
        <v>77</v>
      </c>
      <c r="F5451" s="53">
        <v>27.919999999999998</v>
      </c>
      <c r="G5451" s="53">
        <v>0.50894301789851271</v>
      </c>
      <c r="H5451" s="53">
        <v>0.94805194805194803</v>
      </c>
      <c r="I5451" s="53">
        <v>0.73737373737373735</v>
      </c>
      <c r="J5451" s="53">
        <v>9.6408758298023347</v>
      </c>
      <c r="K5451" s="53">
        <v>169</v>
      </c>
      <c r="L5451" s="53">
        <v>121.73972602739725</v>
      </c>
      <c r="M5451" s="53">
        <v>737.66742770167389</v>
      </c>
      <c r="N5451" s="53">
        <v>27.160033646917189</v>
      </c>
      <c r="O5451" s="53">
        <v>0.18442087744520277</v>
      </c>
      <c r="P5451" s="53">
        <v>1.7909521313189753</v>
      </c>
      <c r="Q5451" s="53">
        <v>208.12727272727261</v>
      </c>
      <c r="R5451" s="53">
        <v>0.92167800342328621</v>
      </c>
      <c r="S5451" s="53">
        <v>5.4909266135559935</v>
      </c>
      <c r="T5451" s="53">
        <v>9.2561983471074142E-3</v>
      </c>
      <c r="U5451" s="53">
        <v>0.14687371309909086</v>
      </c>
      <c r="V5451" s="53">
        <v>10.462752683682119</v>
      </c>
      <c r="W5451" s="53">
        <v>9.0063397255012294</v>
      </c>
    </row>
    <row r="5452" spans="3:23" x14ac:dyDescent="0.25">
      <c r="C5452" s="70">
        <v>0</v>
      </c>
      <c r="D5452" s="53">
        <v>882</v>
      </c>
      <c r="E5452" s="53">
        <v>1080</v>
      </c>
      <c r="F5452" s="53">
        <v>142.54500000000002</v>
      </c>
      <c r="G5452" s="53">
        <v>0.93486012440465138</v>
      </c>
      <c r="H5452" s="53">
        <v>0.81666666666666665</v>
      </c>
      <c r="I5452" s="53">
        <v>0.46889952153110048</v>
      </c>
      <c r="J5452" s="53">
        <v>33.511151553720346</v>
      </c>
      <c r="K5452" s="53">
        <v>243</v>
      </c>
      <c r="L5452" s="53">
        <v>151.47165532879819</v>
      </c>
      <c r="M5452" s="53">
        <v>1836.7125895382753</v>
      </c>
      <c r="N5452" s="53">
        <v>42.856884972408757</v>
      </c>
      <c r="O5452" s="53">
        <v>0.30077374425010556</v>
      </c>
      <c r="P5452" s="53">
        <v>2.1688013300285442</v>
      </c>
      <c r="Q5452" s="53">
        <v>530.79153605015574</v>
      </c>
      <c r="R5452" s="53">
        <v>0.93361065035188406</v>
      </c>
      <c r="S5452" s="53">
        <v>7.1342668559148663</v>
      </c>
      <c r="T5452" s="53">
        <v>1.0209106523018144E-3</v>
      </c>
      <c r="U5452" s="53">
        <v>0.21115705022416595</v>
      </c>
      <c r="V5452" s="53">
        <v>61.95815520298364</v>
      </c>
      <c r="W5452" s="53">
        <v>21.996152792663235</v>
      </c>
    </row>
    <row r="5453" spans="3:23" x14ac:dyDescent="0.25">
      <c r="C5453" s="70">
        <v>0</v>
      </c>
      <c r="D5453" s="53">
        <v>274</v>
      </c>
      <c r="E5453" s="53">
        <v>305</v>
      </c>
      <c r="F5453" s="53">
        <v>70.734999999999999</v>
      </c>
      <c r="G5453" s="53">
        <v>0.87545255240410147</v>
      </c>
      <c r="H5453" s="53">
        <v>0.89836065573770496</v>
      </c>
      <c r="I5453" s="53">
        <v>0.54800000000000004</v>
      </c>
      <c r="J5453" s="53">
        <v>18.677998695187732</v>
      </c>
      <c r="K5453" s="53">
        <v>170</v>
      </c>
      <c r="L5453" s="53">
        <v>113.64233576642336</v>
      </c>
      <c r="M5453" s="53">
        <v>522.69212053153649</v>
      </c>
      <c r="N5453" s="53">
        <v>22.862460946528405</v>
      </c>
      <c r="O5453" s="53">
        <v>0.59199476079077851</v>
      </c>
      <c r="P5453" s="53">
        <v>2.4266672417854105</v>
      </c>
      <c r="Q5453" s="53">
        <v>178.64423076923106</v>
      </c>
      <c r="R5453" s="53">
        <v>0.91630822485017782</v>
      </c>
      <c r="S5453" s="53">
        <v>6.0533986809600755</v>
      </c>
      <c r="T5453" s="53">
        <v>2.2707100591716082E-3</v>
      </c>
      <c r="U5453" s="53">
        <v>0.216516825762886</v>
      </c>
      <c r="V5453" s="53">
        <v>27.891572321723967</v>
      </c>
      <c r="W5453" s="53">
        <v>13.480110549056239</v>
      </c>
    </row>
    <row r="5454" spans="3:23" x14ac:dyDescent="0.25">
      <c r="C5454" s="70">
        <v>0</v>
      </c>
      <c r="D5454" s="53">
        <v>78</v>
      </c>
      <c r="E5454" s="53">
        <v>107</v>
      </c>
      <c r="F5454" s="53">
        <v>43.591999999999999</v>
      </c>
      <c r="G5454" s="53">
        <v>0.93316861612119495</v>
      </c>
      <c r="H5454" s="53">
        <v>0.7289719626168224</v>
      </c>
      <c r="I5454" s="53">
        <v>0.57352941176470584</v>
      </c>
      <c r="J5454" s="53">
        <v>9.9655749703337584</v>
      </c>
      <c r="K5454" s="53">
        <v>172</v>
      </c>
      <c r="L5454" s="53">
        <v>116.48717948717949</v>
      </c>
      <c r="M5454" s="53">
        <v>652.85048285048299</v>
      </c>
      <c r="N5454" s="53">
        <v>25.550938981776834</v>
      </c>
      <c r="O5454" s="53">
        <v>0.39040662064305826</v>
      </c>
      <c r="P5454" s="53">
        <v>1.8228007863935223</v>
      </c>
      <c r="Q5454" s="53">
        <v>457.14583333333314</v>
      </c>
      <c r="R5454" s="53">
        <v>0.78702526081601576</v>
      </c>
      <c r="S5454" s="53">
        <v>5.461496289291861</v>
      </c>
      <c r="T5454" s="53">
        <v>7.5231481481481685E-3</v>
      </c>
      <c r="U5454" s="53">
        <v>0.12700627422278432</v>
      </c>
      <c r="V5454" s="53">
        <v>18.704370314535478</v>
      </c>
      <c r="W5454" s="53">
        <v>6.7230785786419238</v>
      </c>
    </row>
    <row r="5455" spans="3:23" x14ac:dyDescent="0.25">
      <c r="C5455" s="70">
        <v>0</v>
      </c>
      <c r="D5455" s="53">
        <v>4241</v>
      </c>
      <c r="E5455" s="53">
        <v>6644</v>
      </c>
      <c r="F5455" s="53">
        <v>475.488</v>
      </c>
      <c r="G5455" s="53">
        <v>0.86425855777938332</v>
      </c>
      <c r="H5455" s="53">
        <v>0.63832028898254067</v>
      </c>
      <c r="I5455" s="53">
        <v>0.47507561330794218</v>
      </c>
      <c r="J5455" s="53">
        <v>73.483392063933906</v>
      </c>
      <c r="K5455" s="53">
        <v>252</v>
      </c>
      <c r="L5455" s="53">
        <v>138.25135581230842</v>
      </c>
      <c r="M5455" s="53">
        <v>1732.2061449773782</v>
      </c>
      <c r="N5455" s="53">
        <v>41.619780693528149</v>
      </c>
      <c r="O5455" s="53">
        <v>0.65321286971329584</v>
      </c>
      <c r="P5455" s="53">
        <v>2.4479289675841476</v>
      </c>
      <c r="Q5455" s="53">
        <v>84.832333999555985</v>
      </c>
      <c r="R5455" s="53">
        <v>0.98470367752277399</v>
      </c>
      <c r="S5455" s="53">
        <v>7.135403631000524</v>
      </c>
      <c r="T5455" s="53">
        <v>3.6381105319819728E-4</v>
      </c>
      <c r="U5455" s="53">
        <v>0.25505749326156879</v>
      </c>
      <c r="V5455" s="53">
        <v>131.44782213419188</v>
      </c>
      <c r="W5455" s="53">
        <v>66.124545084653164</v>
      </c>
    </row>
    <row r="5456" spans="3:23" x14ac:dyDescent="0.25">
      <c r="C5456" s="70">
        <v>0</v>
      </c>
      <c r="D5456" s="53">
        <v>158</v>
      </c>
      <c r="E5456" s="53">
        <v>164</v>
      </c>
      <c r="F5456" s="53">
        <v>45.701000000000001</v>
      </c>
      <c r="G5456" s="53">
        <v>0.78661727960087069</v>
      </c>
      <c r="H5456" s="53">
        <v>0.96341463414634143</v>
      </c>
      <c r="I5456" s="53">
        <v>0.69298245614035092</v>
      </c>
      <c r="J5456" s="53">
        <v>14.183506197980657</v>
      </c>
      <c r="K5456" s="53">
        <v>127</v>
      </c>
      <c r="L5456" s="53">
        <v>104.94303797468355</v>
      </c>
      <c r="M5456" s="53">
        <v>139.68463275014105</v>
      </c>
      <c r="N5456" s="53">
        <v>11.818825354075635</v>
      </c>
      <c r="O5456" s="53">
        <v>-0.11113998204724973</v>
      </c>
      <c r="P5456" s="53">
        <v>2.0336764137746037</v>
      </c>
      <c r="Q5456" s="53">
        <v>32.28744939271256</v>
      </c>
      <c r="R5456" s="53">
        <v>0.96704331911299868</v>
      </c>
      <c r="S5456" s="53">
        <v>5.3182741263220388</v>
      </c>
      <c r="T5456" s="53">
        <v>4.8681342097067672E-3</v>
      </c>
      <c r="U5456" s="53">
        <v>0.25903560564491762</v>
      </c>
      <c r="V5456" s="53">
        <v>18.337584563540563</v>
      </c>
      <c r="W5456" s="53">
        <v>11.322374574783424</v>
      </c>
    </row>
    <row r="5457" spans="3:23" x14ac:dyDescent="0.25">
      <c r="C5457" s="70">
        <v>1</v>
      </c>
      <c r="D5457" s="53">
        <v>70</v>
      </c>
      <c r="E5457" s="53">
        <v>74</v>
      </c>
      <c r="F5457" s="53">
        <v>27.274999999999999</v>
      </c>
      <c r="G5457" s="53">
        <v>0.52023163310087517</v>
      </c>
      <c r="H5457" s="53">
        <v>0.94594594594594594</v>
      </c>
      <c r="I5457" s="53">
        <v>0.70707070707070707</v>
      </c>
      <c r="J5457" s="53">
        <v>9.4406974388262963</v>
      </c>
      <c r="K5457" s="53">
        <v>160</v>
      </c>
      <c r="L5457" s="53">
        <v>119.11428571428571</v>
      </c>
      <c r="M5457" s="53">
        <v>514.45051759834359</v>
      </c>
      <c r="N5457" s="53">
        <v>22.68150166100877</v>
      </c>
      <c r="O5457" s="53">
        <v>0.15318271885012166</v>
      </c>
      <c r="P5457" s="53">
        <v>1.8402308492763295</v>
      </c>
      <c r="Q5457" s="53">
        <v>184.25454545454537</v>
      </c>
      <c r="R5457" s="53">
        <v>0.91569175027722149</v>
      </c>
      <c r="S5457" s="53">
        <v>5.4397878382808189</v>
      </c>
      <c r="T5457" s="53">
        <v>9.4214876033057605E-3</v>
      </c>
      <c r="U5457" s="53">
        <v>0.14079716225491171</v>
      </c>
      <c r="V5457" s="53">
        <v>10.295845496216684</v>
      </c>
      <c r="W5457" s="53">
        <v>8.7929115433507636</v>
      </c>
    </row>
    <row r="5458" spans="3:23" x14ac:dyDescent="0.25">
      <c r="C5458" s="70">
        <v>0</v>
      </c>
      <c r="D5458" s="53">
        <v>1230</v>
      </c>
      <c r="E5458" s="53">
        <v>2009</v>
      </c>
      <c r="F5458" s="53">
        <v>209.66499999999999</v>
      </c>
      <c r="G5458" s="53">
        <v>0.96265023983155273</v>
      </c>
      <c r="H5458" s="53">
        <v>0.61224489795918369</v>
      </c>
      <c r="I5458" s="53">
        <v>0.43586109142452162</v>
      </c>
      <c r="J5458" s="53">
        <v>39.573787284315486</v>
      </c>
      <c r="K5458" s="53">
        <v>245</v>
      </c>
      <c r="L5458" s="53">
        <v>146.45203252032519</v>
      </c>
      <c r="M5458" s="53">
        <v>1814.9655572975582</v>
      </c>
      <c r="N5458" s="53">
        <v>42.602412576021543</v>
      </c>
      <c r="O5458" s="53">
        <v>0.46697213311564961</v>
      </c>
      <c r="P5458" s="53">
        <v>2.3345214480018424</v>
      </c>
      <c r="Q5458" s="53">
        <v>350.61764705882348</v>
      </c>
      <c r="R5458" s="53">
        <v>0.946834579059184</v>
      </c>
      <c r="S5458" s="53">
        <v>7.1382120090907728</v>
      </c>
      <c r="T5458" s="53">
        <v>7.02732073221451E-4</v>
      </c>
      <c r="U5458" s="53">
        <v>0.21774965958640191</v>
      </c>
      <c r="V5458" s="53">
        <v>99.264546771898026</v>
      </c>
      <c r="W5458" s="53">
        <v>26.87568415425962</v>
      </c>
    </row>
    <row r="5459" spans="3:23" x14ac:dyDescent="0.25">
      <c r="C5459" s="70">
        <v>0</v>
      </c>
      <c r="D5459" s="53">
        <v>29</v>
      </c>
      <c r="E5459" s="53">
        <v>33</v>
      </c>
      <c r="F5459" s="53">
        <v>17.996000000000002</v>
      </c>
      <c r="G5459" s="53">
        <v>0</v>
      </c>
      <c r="H5459" s="53">
        <v>0.87878787878787878</v>
      </c>
      <c r="I5459" s="53">
        <v>0.59183673469387754</v>
      </c>
      <c r="J5459" s="53">
        <v>6.0765077797464979</v>
      </c>
      <c r="K5459" s="53">
        <v>97</v>
      </c>
      <c r="L5459" s="53">
        <v>89.241379310344826</v>
      </c>
      <c r="M5459" s="53">
        <v>20.33251231527095</v>
      </c>
      <c r="N5459" s="53">
        <v>4.5091587148015702</v>
      </c>
      <c r="O5459" s="53">
        <v>-0.10611342186379558</v>
      </c>
      <c r="P5459" s="53">
        <v>2.2155988276473559</v>
      </c>
      <c r="Q5459" s="53">
        <v>19.214285714285712</v>
      </c>
      <c r="R5459" s="53">
        <v>0.8501352245525442</v>
      </c>
      <c r="S5459" s="53">
        <v>3.728502115742625</v>
      </c>
      <c r="T5459" s="53">
        <v>1.9770408163265318E-2</v>
      </c>
      <c r="U5459" s="53">
        <v>0.29291383219954642</v>
      </c>
      <c r="V5459" s="53">
        <v>6.2330229193099944</v>
      </c>
      <c r="W5459" s="53">
        <v>6.2330229193099944</v>
      </c>
    </row>
    <row r="5460" spans="3:23" x14ac:dyDescent="0.25">
      <c r="C5460" s="70">
        <v>0</v>
      </c>
      <c r="D5460" s="53">
        <v>179</v>
      </c>
      <c r="E5460" s="53">
        <v>211</v>
      </c>
      <c r="F5460" s="53">
        <v>56.452000000000005</v>
      </c>
      <c r="G5460" s="53">
        <v>0.92160997554107771</v>
      </c>
      <c r="H5460" s="53">
        <v>0.84834123222748814</v>
      </c>
      <c r="I5460" s="53">
        <v>0.67803030303030298</v>
      </c>
      <c r="J5460" s="53">
        <v>15.09668435477122</v>
      </c>
      <c r="K5460" s="53">
        <v>146</v>
      </c>
      <c r="L5460" s="53">
        <v>112.06703910614524</v>
      </c>
      <c r="M5460" s="53">
        <v>352.11907601531601</v>
      </c>
      <c r="N5460" s="53">
        <v>18.764836157433297</v>
      </c>
      <c r="O5460" s="53">
        <v>6.199365282747088E-2</v>
      </c>
      <c r="P5460" s="53">
        <v>1.7100593039582863</v>
      </c>
      <c r="Q5460" s="53">
        <v>148.80000000000001</v>
      </c>
      <c r="R5460" s="53">
        <v>0.91812157177473985</v>
      </c>
      <c r="S5460" s="53">
        <v>5.7909651884576574</v>
      </c>
      <c r="T5460" s="53">
        <v>4.0330578512396608E-3</v>
      </c>
      <c r="U5460" s="53">
        <v>0.20393628436809097</v>
      </c>
      <c r="V5460" s="53">
        <v>25.61845015339588</v>
      </c>
      <c r="W5460" s="53">
        <v>9.9429641797590804</v>
      </c>
    </row>
    <row r="5461" spans="3:23" x14ac:dyDescent="0.25">
      <c r="C5461" s="70">
        <v>0</v>
      </c>
      <c r="D5461" s="53">
        <v>4270</v>
      </c>
      <c r="E5461" s="53">
        <v>6513</v>
      </c>
      <c r="F5461" s="53">
        <v>483.69099999999997</v>
      </c>
      <c r="G5461" s="53">
        <v>0.86763446389694199</v>
      </c>
      <c r="H5461" s="53">
        <v>0.65561185321664361</v>
      </c>
      <c r="I5461" s="53">
        <v>0.48445654640344904</v>
      </c>
      <c r="J5461" s="53">
        <v>73.734204111925862</v>
      </c>
      <c r="K5461" s="53">
        <v>255</v>
      </c>
      <c r="L5461" s="53">
        <v>137.62763466042153</v>
      </c>
      <c r="M5461" s="53">
        <v>1694.5467179925211</v>
      </c>
      <c r="N5461" s="53">
        <v>41.164872379159895</v>
      </c>
      <c r="O5461" s="53">
        <v>0.61553355132788712</v>
      </c>
      <c r="P5461" s="53">
        <v>2.3658840299398882</v>
      </c>
      <c r="Q5461" s="53">
        <v>70.318376068376281</v>
      </c>
      <c r="R5461" s="53">
        <v>0.98680721215776945</v>
      </c>
      <c r="S5461" s="53">
        <v>7.1140995286638322</v>
      </c>
      <c r="T5461" s="53">
        <v>3.8271018099134114E-4</v>
      </c>
      <c r="U5461" s="53">
        <v>0.26079608815456973</v>
      </c>
      <c r="V5461" s="53">
        <v>131.55351127175737</v>
      </c>
      <c r="W5461" s="53">
        <v>65.408749379575795</v>
      </c>
    </row>
    <row r="5462" spans="3:23" x14ac:dyDescent="0.25">
      <c r="C5462" s="70">
        <v>0</v>
      </c>
      <c r="D5462" s="53">
        <v>171</v>
      </c>
      <c r="E5462" s="53">
        <v>179</v>
      </c>
      <c r="F5462" s="53">
        <v>45.981999999999999</v>
      </c>
      <c r="G5462" s="53">
        <v>0.7568441700675278</v>
      </c>
      <c r="H5462" s="53">
        <v>0.95530726256983245</v>
      </c>
      <c r="I5462" s="53">
        <v>0.75</v>
      </c>
      <c r="J5462" s="53">
        <v>14.755472278097805</v>
      </c>
      <c r="K5462" s="53">
        <v>133</v>
      </c>
      <c r="L5462" s="53">
        <v>100.71929824561404</v>
      </c>
      <c r="M5462" s="53">
        <v>167.66191950464395</v>
      </c>
      <c r="N5462" s="53">
        <v>12.948433090711939</v>
      </c>
      <c r="O5462" s="53">
        <v>0.56295068133314852</v>
      </c>
      <c r="P5462" s="53">
        <v>2.3415941500164861</v>
      </c>
      <c r="Q5462" s="53">
        <v>30.15384615384615</v>
      </c>
      <c r="R5462" s="53">
        <v>0.95238562866555954</v>
      </c>
      <c r="S5462" s="53">
        <v>5.3043815220985095</v>
      </c>
      <c r="T5462" s="53">
        <v>4.6386598698552736E-3</v>
      </c>
      <c r="U5462" s="53">
        <v>0.28102796326480567</v>
      </c>
      <c r="V5462" s="53">
        <v>18.386268738044599</v>
      </c>
      <c r="W5462" s="53">
        <v>12.017180042095784</v>
      </c>
    </row>
    <row r="5463" spans="3:23" x14ac:dyDescent="0.25">
      <c r="C5463" s="70">
        <v>1</v>
      </c>
      <c r="D5463" s="53">
        <v>67</v>
      </c>
      <c r="E5463" s="53">
        <v>71</v>
      </c>
      <c r="F5463" s="53">
        <v>26.422999999999998</v>
      </c>
      <c r="G5463" s="53">
        <v>0.43138281063974226</v>
      </c>
      <c r="H5463" s="53">
        <v>0.94366197183098588</v>
      </c>
      <c r="I5463" s="53">
        <v>0.74444444444444446</v>
      </c>
      <c r="J5463" s="53">
        <v>9.2361815431083798</v>
      </c>
      <c r="K5463" s="53">
        <v>157</v>
      </c>
      <c r="L5463" s="53">
        <v>118.14925373134328</v>
      </c>
      <c r="M5463" s="53">
        <v>504.40162822252364</v>
      </c>
      <c r="N5463" s="53">
        <v>22.458887510794554</v>
      </c>
      <c r="O5463" s="53">
        <v>7.5124707946703728E-2</v>
      </c>
      <c r="P5463" s="53">
        <v>1.8148412621284253</v>
      </c>
      <c r="Q5463" s="53">
        <v>160.13</v>
      </c>
      <c r="R5463" s="53">
        <v>0.93484390530102091</v>
      </c>
      <c r="S5463" s="53">
        <v>5.5586265038906069</v>
      </c>
      <c r="T5463" s="53">
        <v>9.999999999999995E-3</v>
      </c>
      <c r="U5463" s="53">
        <v>0.15203544802416311</v>
      </c>
      <c r="V5463" s="53">
        <v>9.800800846215429</v>
      </c>
      <c r="W5463" s="53">
        <v>8.8419785146193011</v>
      </c>
    </row>
    <row r="5464" spans="3:23" x14ac:dyDescent="0.25">
      <c r="C5464" s="70">
        <v>0</v>
      </c>
      <c r="D5464" s="53">
        <v>1284</v>
      </c>
      <c r="E5464" s="53">
        <v>2044</v>
      </c>
      <c r="F5464" s="53">
        <v>206.64699999999996</v>
      </c>
      <c r="G5464" s="53">
        <v>0.96035385986100363</v>
      </c>
      <c r="H5464" s="53">
        <v>0.62818003913894327</v>
      </c>
      <c r="I5464" s="53">
        <v>0.44199655765920826</v>
      </c>
      <c r="J5464" s="53">
        <v>40.433149462290821</v>
      </c>
      <c r="K5464" s="53">
        <v>241</v>
      </c>
      <c r="L5464" s="53">
        <v>146.72196261682242</v>
      </c>
      <c r="M5464" s="53">
        <v>1753.2889638770127</v>
      </c>
      <c r="N5464" s="53">
        <v>41.872293511067824</v>
      </c>
      <c r="O5464" s="53">
        <v>0.50438360412772465</v>
      </c>
      <c r="P5464" s="53">
        <v>2.2588219543275092</v>
      </c>
      <c r="Q5464" s="53">
        <v>377.96530612244771</v>
      </c>
      <c r="R5464" s="53">
        <v>0.94243622494179069</v>
      </c>
      <c r="S5464" s="53">
        <v>7.1110872811714625</v>
      </c>
      <c r="T5464" s="53">
        <v>6.4001110648341834E-4</v>
      </c>
      <c r="U5464" s="53">
        <v>0.2163859617158376</v>
      </c>
      <c r="V5464" s="53">
        <v>98.291202056696704</v>
      </c>
      <c r="W5464" s="53">
        <v>27.402004812677198</v>
      </c>
    </row>
    <row r="5465" spans="3:23" x14ac:dyDescent="0.25">
      <c r="C5465" s="70">
        <v>0</v>
      </c>
      <c r="D5465" s="53">
        <v>4557</v>
      </c>
      <c r="E5465" s="53">
        <v>7371</v>
      </c>
      <c r="F5465" s="53">
        <v>487.88499999999999</v>
      </c>
      <c r="G5465" s="53">
        <v>0.82159432495393614</v>
      </c>
      <c r="H5465" s="53">
        <v>0.61823361823361822</v>
      </c>
      <c r="I5465" s="53">
        <v>0.50599600266489009</v>
      </c>
      <c r="J5465" s="53">
        <v>76.17186229414466</v>
      </c>
      <c r="K5465" s="53">
        <v>250</v>
      </c>
      <c r="L5465" s="53">
        <v>136.06714944042133</v>
      </c>
      <c r="M5465" s="53">
        <v>1676.9959289445208</v>
      </c>
      <c r="N5465" s="53">
        <v>40.951140752664273</v>
      </c>
      <c r="O5465" s="53">
        <v>0.67021514551424199</v>
      </c>
      <c r="P5465" s="53">
        <v>2.4657408605512159</v>
      </c>
      <c r="Q5465" s="53">
        <v>79.070225646670011</v>
      </c>
      <c r="R5465" s="53">
        <v>0.98505267549472175</v>
      </c>
      <c r="S5465" s="53">
        <v>7.0956949337332684</v>
      </c>
      <c r="T5465" s="53">
        <v>3.740494061922233E-4</v>
      </c>
      <c r="U5465" s="53">
        <v>0.25816182317570951</v>
      </c>
      <c r="V5465" s="53">
        <v>126.74284009031093</v>
      </c>
      <c r="W5465" s="53">
        <v>72.252619929534276</v>
      </c>
    </row>
    <row r="5466" spans="3:23" x14ac:dyDescent="0.25">
      <c r="C5466" s="70">
        <v>0</v>
      </c>
      <c r="D5466" s="53">
        <v>164</v>
      </c>
      <c r="E5466" s="53">
        <v>173</v>
      </c>
      <c r="F5466" s="53">
        <v>44.51</v>
      </c>
      <c r="G5466" s="53">
        <v>0.62693437235389393</v>
      </c>
      <c r="H5466" s="53">
        <v>0.94797687861271673</v>
      </c>
      <c r="I5466" s="53">
        <v>0.68907563025210083</v>
      </c>
      <c r="J5466" s="53">
        <v>14.450303987687134</v>
      </c>
      <c r="K5466" s="53">
        <v>132</v>
      </c>
      <c r="L5466" s="53">
        <v>99.268292682926827</v>
      </c>
      <c r="M5466" s="53">
        <v>186.09935657638783</v>
      </c>
      <c r="N5466" s="53">
        <v>13.641823799492055</v>
      </c>
      <c r="O5466" s="53">
        <v>0.77011116186188722</v>
      </c>
      <c r="P5466" s="53">
        <v>2.6626802671070045</v>
      </c>
      <c r="Q5466" s="53">
        <v>31.72549019607839</v>
      </c>
      <c r="R5466" s="53">
        <v>0.94917329758935987</v>
      </c>
      <c r="S5466" s="53">
        <v>5.2194337349404112</v>
      </c>
      <c r="T5466" s="53">
        <v>5.1826220684352033E-3</v>
      </c>
      <c r="U5466" s="53">
        <v>0.34619238884172365</v>
      </c>
      <c r="V5466" s="53">
        <v>16.505651515252083</v>
      </c>
      <c r="W5466" s="53">
        <v>12.859092119244625</v>
      </c>
    </row>
    <row r="5467" spans="3:23" x14ac:dyDescent="0.25">
      <c r="C5467" s="70">
        <v>1</v>
      </c>
      <c r="D5467" s="53">
        <v>64</v>
      </c>
      <c r="E5467" s="53">
        <v>69</v>
      </c>
      <c r="F5467" s="53">
        <v>26.513999999999999</v>
      </c>
      <c r="G5467" s="53">
        <v>0.54416567677249594</v>
      </c>
      <c r="H5467" s="53">
        <v>0.92753623188405798</v>
      </c>
      <c r="I5467" s="53">
        <v>0.71111111111111114</v>
      </c>
      <c r="J5467" s="53">
        <v>9.0270333367641005</v>
      </c>
      <c r="K5467" s="53">
        <v>154</v>
      </c>
      <c r="L5467" s="53">
        <v>117.984375</v>
      </c>
      <c r="M5467" s="53">
        <v>440.77752976190476</v>
      </c>
      <c r="N5467" s="53">
        <v>20.994702421370604</v>
      </c>
      <c r="O5467" s="53">
        <v>0.14591364085300784</v>
      </c>
      <c r="P5467" s="53">
        <v>1.8570046781976228</v>
      </c>
      <c r="Q5467" s="53">
        <v>151.00999999999993</v>
      </c>
      <c r="R5467" s="53">
        <v>0.91603998667897901</v>
      </c>
      <c r="S5467" s="53">
        <v>5.413909765557392</v>
      </c>
      <c r="T5467" s="53">
        <v>1.1199999999999986E-2</v>
      </c>
      <c r="U5467" s="53">
        <v>0.15709602220329447</v>
      </c>
      <c r="V5467" s="53">
        <v>9.9575254123148298</v>
      </c>
      <c r="W5467" s="53">
        <v>8.35414256999311</v>
      </c>
    </row>
    <row r="5468" spans="3:23" x14ac:dyDescent="0.25">
      <c r="C5468" s="70">
        <v>0</v>
      </c>
      <c r="D5468" s="53">
        <v>1344</v>
      </c>
      <c r="E5468" s="53">
        <v>2126</v>
      </c>
      <c r="F5468" s="53">
        <v>211.154</v>
      </c>
      <c r="G5468" s="53">
        <v>0.95966418508554163</v>
      </c>
      <c r="H5468" s="53">
        <v>0.63217309501411101</v>
      </c>
      <c r="I5468" s="53">
        <v>0.44444444444444442</v>
      </c>
      <c r="J5468" s="53">
        <v>41.367063566611279</v>
      </c>
      <c r="K5468" s="53">
        <v>248</v>
      </c>
      <c r="L5468" s="53">
        <v>144.77678571428572</v>
      </c>
      <c r="M5468" s="53">
        <v>1780.9389692585855</v>
      </c>
      <c r="N5468" s="53">
        <v>42.201172605255714</v>
      </c>
      <c r="O5468" s="53">
        <v>0.5326301154915678</v>
      </c>
      <c r="P5468" s="53">
        <v>2.3421773243690849</v>
      </c>
      <c r="Q5468" s="53">
        <v>305.82712418300758</v>
      </c>
      <c r="R5468" s="53">
        <v>0.95098944276905939</v>
      </c>
      <c r="S5468" s="53">
        <v>7.1079098842559025</v>
      </c>
      <c r="T5468" s="53">
        <v>6.4013840830448902E-4</v>
      </c>
      <c r="U5468" s="53">
        <v>0.23701102392938639</v>
      </c>
      <c r="V5468" s="53">
        <v>99.058403129761516</v>
      </c>
      <c r="W5468" s="53">
        <v>27.850151896126771</v>
      </c>
    </row>
    <row r="5469" spans="3:23" x14ac:dyDescent="0.25">
      <c r="C5469" s="70">
        <v>0</v>
      </c>
      <c r="D5469" s="53">
        <v>43</v>
      </c>
      <c r="E5469" s="53">
        <v>47</v>
      </c>
      <c r="F5469" s="53">
        <v>21.552</v>
      </c>
      <c r="G5469" s="53">
        <v>0.53810701977690156</v>
      </c>
      <c r="H5469" s="53">
        <v>0.91489361702127658</v>
      </c>
      <c r="I5469" s="53">
        <v>0.68253968253968256</v>
      </c>
      <c r="J5469" s="53">
        <v>7.399277020331918</v>
      </c>
      <c r="K5469" s="53">
        <v>116</v>
      </c>
      <c r="L5469" s="53">
        <v>98.883720930232556</v>
      </c>
      <c r="M5469" s="53">
        <v>76.629014396456242</v>
      </c>
      <c r="N5469" s="53">
        <v>8.753799997512866</v>
      </c>
      <c r="O5469" s="53">
        <v>0.26920727210852341</v>
      </c>
      <c r="P5469" s="53">
        <v>2.106002054871853</v>
      </c>
      <c r="Q5469" s="53">
        <v>63.757142857142817</v>
      </c>
      <c r="R5469" s="53">
        <v>0.79160954019916363</v>
      </c>
      <c r="S5469" s="53">
        <v>4.6911568366919392</v>
      </c>
      <c r="T5469" s="53">
        <v>1.4693877551020428E-2</v>
      </c>
      <c r="U5469" s="53">
        <v>0.18233700822986532</v>
      </c>
      <c r="V5469" s="53">
        <v>8.1744544421237428</v>
      </c>
      <c r="W5469" s="53">
        <v>6.8900557484721601</v>
      </c>
    </row>
    <row r="5470" spans="3:23" x14ac:dyDescent="0.25">
      <c r="C5470" s="70">
        <v>0</v>
      </c>
      <c r="D5470" s="53">
        <v>4857</v>
      </c>
      <c r="E5470" s="53">
        <v>7752</v>
      </c>
      <c r="F5470" s="53">
        <v>517.71500000000003</v>
      </c>
      <c r="G5470" s="53">
        <v>0.80655111980522809</v>
      </c>
      <c r="H5470" s="53">
        <v>0.62654798761609909</v>
      </c>
      <c r="I5470" s="53">
        <v>0.53930712858094598</v>
      </c>
      <c r="J5470" s="53">
        <v>78.63920440072296</v>
      </c>
      <c r="K5470" s="53">
        <v>255</v>
      </c>
      <c r="L5470" s="53">
        <v>132.57236977558165</v>
      </c>
      <c r="M5470" s="53">
        <v>1692.0619464629092</v>
      </c>
      <c r="N5470" s="53">
        <v>41.13468058053823</v>
      </c>
      <c r="O5470" s="53">
        <v>0.69269115705529771</v>
      </c>
      <c r="P5470" s="53">
        <v>2.4938205096890877</v>
      </c>
      <c r="Q5470" s="53">
        <v>67.537479361585056</v>
      </c>
      <c r="R5470" s="53">
        <v>0.98682515488028666</v>
      </c>
      <c r="S5470" s="53">
        <v>7.0694089150446819</v>
      </c>
      <c r="T5470" s="53">
        <v>3.9321651533600656E-4</v>
      </c>
      <c r="U5470" s="53">
        <v>0.2609190411297449</v>
      </c>
      <c r="V5470" s="53">
        <v>125.98568461938927</v>
      </c>
      <c r="W5470" s="53">
        <v>74.478245616261418</v>
      </c>
    </row>
    <row r="5471" spans="3:23" x14ac:dyDescent="0.25">
      <c r="C5471" s="70">
        <v>0</v>
      </c>
      <c r="D5471" s="53">
        <v>198</v>
      </c>
      <c r="E5471" s="53">
        <v>215</v>
      </c>
      <c r="F5471" s="53">
        <v>52.995000000000005</v>
      </c>
      <c r="G5471" s="53">
        <v>0.7986435907754561</v>
      </c>
      <c r="H5471" s="53">
        <v>0.92093023255813955</v>
      </c>
      <c r="I5471" s="53">
        <v>0.67346938775510201</v>
      </c>
      <c r="J5471" s="53">
        <v>15.87770228520368</v>
      </c>
      <c r="K5471" s="53">
        <v>131</v>
      </c>
      <c r="L5471" s="53">
        <v>98.62626262626263</v>
      </c>
      <c r="M5471" s="53">
        <v>149.42306311849453</v>
      </c>
      <c r="N5471" s="53">
        <v>12.223872672704609</v>
      </c>
      <c r="O5471" s="53">
        <v>0.27986112074118408</v>
      </c>
      <c r="P5471" s="53">
        <v>2.1928993873675107</v>
      </c>
      <c r="Q5471" s="53">
        <v>37.490259740259681</v>
      </c>
      <c r="R5471" s="53">
        <v>0.93769786664089072</v>
      </c>
      <c r="S5471" s="53">
        <v>5.357857206029192</v>
      </c>
      <c r="T5471" s="53">
        <v>3.9424860853432171E-3</v>
      </c>
      <c r="U5471" s="53">
        <v>0.28221846310935994</v>
      </c>
      <c r="V5471" s="53">
        <v>20.954287688100244</v>
      </c>
      <c r="W5471" s="53">
        <v>12.610380423947644</v>
      </c>
    </row>
    <row r="5472" spans="3:23" x14ac:dyDescent="0.25">
      <c r="C5472" s="70">
        <v>1</v>
      </c>
      <c r="D5472" s="53">
        <v>67</v>
      </c>
      <c r="E5472" s="53">
        <v>71</v>
      </c>
      <c r="F5472" s="53">
        <v>26.422999999999998</v>
      </c>
      <c r="G5472" s="53">
        <v>0.43138281063974226</v>
      </c>
      <c r="H5472" s="53">
        <v>0.94366197183098588</v>
      </c>
      <c r="I5472" s="53">
        <v>0.74444444444444446</v>
      </c>
      <c r="J5472" s="53">
        <v>9.2361815431083798</v>
      </c>
      <c r="K5472" s="53">
        <v>162</v>
      </c>
      <c r="L5472" s="53">
        <v>122.20895522388059</v>
      </c>
      <c r="M5472" s="53">
        <v>587.65264586160129</v>
      </c>
      <c r="N5472" s="53">
        <v>24.241547926269092</v>
      </c>
      <c r="O5472" s="53">
        <v>0.11334982335393892</v>
      </c>
      <c r="P5472" s="53">
        <v>1.7692483178880933</v>
      </c>
      <c r="Q5472" s="53">
        <v>167.42</v>
      </c>
      <c r="R5472" s="53">
        <v>0.92297406828351658</v>
      </c>
      <c r="S5472" s="53">
        <v>5.2561688545400047</v>
      </c>
      <c r="T5472" s="53">
        <v>1.0199999999999992E-2</v>
      </c>
      <c r="U5472" s="53">
        <v>0.1376046893405666</v>
      </c>
      <c r="V5472" s="53">
        <v>9.800800846215429</v>
      </c>
      <c r="W5472" s="53">
        <v>8.8419785146193011</v>
      </c>
    </row>
    <row r="5473" spans="3:23" x14ac:dyDescent="0.25">
      <c r="C5473" s="70">
        <v>0</v>
      </c>
      <c r="D5473" s="53">
        <v>1507</v>
      </c>
      <c r="E5473" s="53">
        <v>2348</v>
      </c>
      <c r="F5473" s="53">
        <v>219.233</v>
      </c>
      <c r="G5473" s="53">
        <v>0.95596119745057928</v>
      </c>
      <c r="H5473" s="53">
        <v>0.64182282793867118</v>
      </c>
      <c r="I5473" s="53">
        <v>0.46656346749226008</v>
      </c>
      <c r="J5473" s="53">
        <v>43.803789720934994</v>
      </c>
      <c r="K5473" s="53">
        <v>243</v>
      </c>
      <c r="L5473" s="53">
        <v>141.73125414731254</v>
      </c>
      <c r="M5473" s="53">
        <v>1822.6163067262037</v>
      </c>
      <c r="N5473" s="53">
        <v>42.692110591140882</v>
      </c>
      <c r="O5473" s="53">
        <v>0.5626927726467934</v>
      </c>
      <c r="P5473" s="53">
        <v>2.2831002246692877</v>
      </c>
      <c r="Q5473" s="53">
        <v>332.37576499387808</v>
      </c>
      <c r="R5473" s="53">
        <v>0.94587477597962177</v>
      </c>
      <c r="S5473" s="53">
        <v>7.123270005177881</v>
      </c>
      <c r="T5473" s="53">
        <v>5.8427929149392746E-4</v>
      </c>
      <c r="U5473" s="53">
        <v>0.22290697947466481</v>
      </c>
      <c r="V5473" s="53">
        <v>100.05941978890489</v>
      </c>
      <c r="W5473" s="53">
        <v>29.366747460668194</v>
      </c>
    </row>
    <row r="5474" spans="3:23" x14ac:dyDescent="0.25">
      <c r="C5474" s="70">
        <v>0</v>
      </c>
      <c r="D5474" s="53">
        <v>105</v>
      </c>
      <c r="E5474" s="53">
        <v>114</v>
      </c>
      <c r="F5474" s="53">
        <v>36.455000000000005</v>
      </c>
      <c r="G5474" s="53">
        <v>0.73538963512242073</v>
      </c>
      <c r="H5474" s="53">
        <v>0.92105263157894735</v>
      </c>
      <c r="I5474" s="53">
        <v>0.625</v>
      </c>
      <c r="J5474" s="53">
        <v>11.562445770562215</v>
      </c>
      <c r="K5474" s="53">
        <v>138</v>
      </c>
      <c r="L5474" s="53">
        <v>99.8</v>
      </c>
      <c r="M5474" s="53">
        <v>257.62307692307689</v>
      </c>
      <c r="N5474" s="53">
        <v>16.05064101284048</v>
      </c>
      <c r="O5474" s="53">
        <v>0.76988333431618605</v>
      </c>
      <c r="P5474" s="53">
        <v>2.5279700094899993</v>
      </c>
      <c r="Q5474" s="53">
        <v>75.488888888888908</v>
      </c>
      <c r="R5474" s="53">
        <v>0.90883306750003645</v>
      </c>
      <c r="S5474" s="53">
        <v>5.305546441492452</v>
      </c>
      <c r="T5474" s="53">
        <v>5.8641975308642118E-3</v>
      </c>
      <c r="U5474" s="53">
        <v>0.19511246297752999</v>
      </c>
      <c r="V5474" s="53">
        <v>14.303011185149728</v>
      </c>
      <c r="W5474" s="53">
        <v>9.6923570337499019</v>
      </c>
    </row>
    <row r="5475" spans="3:23" x14ac:dyDescent="0.25">
      <c r="C5475" s="70">
        <v>0</v>
      </c>
      <c r="D5475" s="53">
        <v>44</v>
      </c>
      <c r="E5475" s="53">
        <v>48</v>
      </c>
      <c r="F5475" s="53">
        <v>21.187999999999999</v>
      </c>
      <c r="G5475" s="53">
        <v>0</v>
      </c>
      <c r="H5475" s="53">
        <v>0.91666666666666663</v>
      </c>
      <c r="I5475" s="53">
        <v>0.6875</v>
      </c>
      <c r="J5475" s="53">
        <v>7.4848206370191104</v>
      </c>
      <c r="K5475" s="53">
        <v>125</v>
      </c>
      <c r="L5475" s="53">
        <v>95.477272727272734</v>
      </c>
      <c r="M5475" s="53">
        <v>161.8831923890063</v>
      </c>
      <c r="N5475" s="53">
        <v>12.723332597594323</v>
      </c>
      <c r="O5475" s="53">
        <v>0.62371777655361738</v>
      </c>
      <c r="P5475" s="53">
        <v>2.3075213935947079</v>
      </c>
      <c r="Q5475" s="53">
        <v>533.31944444444434</v>
      </c>
      <c r="R5475" s="53">
        <v>0.29018915962171016</v>
      </c>
      <c r="S5475" s="53">
        <v>4.7433003685389581</v>
      </c>
      <c r="T5475" s="53">
        <v>1.427469135802472E-2</v>
      </c>
      <c r="U5475" s="53">
        <v>0.16551648515437478</v>
      </c>
      <c r="V5475" s="53">
        <v>7.5958521376452364</v>
      </c>
      <c r="W5475" s="53">
        <v>7.5958521376452364</v>
      </c>
    </row>
    <row r="5476" spans="3:23" x14ac:dyDescent="0.25">
      <c r="C5476" s="70">
        <v>0</v>
      </c>
      <c r="D5476" s="53">
        <v>4669</v>
      </c>
      <c r="E5476" s="53">
        <v>7110</v>
      </c>
      <c r="F5476" s="53">
        <v>449.05600000000004</v>
      </c>
      <c r="G5476" s="53">
        <v>0.81195812085342545</v>
      </c>
      <c r="H5476" s="53">
        <v>0.65668073136427563</v>
      </c>
      <c r="I5476" s="53">
        <v>0.50563136235650852</v>
      </c>
      <c r="J5476" s="53">
        <v>77.102240138458185</v>
      </c>
      <c r="K5476" s="53">
        <v>249</v>
      </c>
      <c r="L5476" s="53">
        <v>133.82523024202186</v>
      </c>
      <c r="M5476" s="53">
        <v>1557.2847874630386</v>
      </c>
      <c r="N5476" s="53">
        <v>39.462447813877922</v>
      </c>
      <c r="O5476" s="53">
        <v>0.64493657413925065</v>
      </c>
      <c r="P5476" s="53">
        <v>2.5066251312205465</v>
      </c>
      <c r="Q5476" s="53">
        <v>71.983574879227049</v>
      </c>
      <c r="R5476" s="53">
        <v>0.98539669824388587</v>
      </c>
      <c r="S5476" s="53">
        <v>7.0840669466135298</v>
      </c>
      <c r="T5476" s="53">
        <v>3.9077218910280395E-4</v>
      </c>
      <c r="U5476" s="53">
        <v>0.2608374777293001</v>
      </c>
      <c r="V5476" s="53">
        <v>120.89118501239878</v>
      </c>
      <c r="W5476" s="53">
        <v>70.566081808699337</v>
      </c>
    </row>
    <row r="5477" spans="3:23" x14ac:dyDescent="0.25">
      <c r="C5477" s="70">
        <v>0</v>
      </c>
      <c r="D5477" s="53">
        <v>398</v>
      </c>
      <c r="E5477" s="53">
        <v>505</v>
      </c>
      <c r="F5477" s="53">
        <v>100.706</v>
      </c>
      <c r="G5477" s="53">
        <v>0.96234605581196131</v>
      </c>
      <c r="H5477" s="53">
        <v>0.78811881188118815</v>
      </c>
      <c r="I5477" s="53">
        <v>0.52645502645502651</v>
      </c>
      <c r="J5477" s="53">
        <v>22.511093682995387</v>
      </c>
      <c r="K5477" s="53">
        <v>128</v>
      </c>
      <c r="L5477" s="53">
        <v>94.643216080402013</v>
      </c>
      <c r="M5477" s="53">
        <v>128.44669189777588</v>
      </c>
      <c r="N5477" s="53">
        <v>11.333432485252466</v>
      </c>
      <c r="O5477" s="53">
        <v>0.73139061023717267</v>
      </c>
      <c r="P5477" s="53">
        <v>2.768563717046173</v>
      </c>
      <c r="Q5477" s="53">
        <v>17.692982456140371</v>
      </c>
      <c r="R5477" s="53">
        <v>0.96724032370197055</v>
      </c>
      <c r="S5477" s="53">
        <v>5.2516554331064302</v>
      </c>
      <c r="T5477" s="53">
        <v>2.6413150671164014E-3</v>
      </c>
      <c r="U5477" s="53">
        <v>0.3544854025117179</v>
      </c>
      <c r="V5477" s="53">
        <v>46.629399028777257</v>
      </c>
      <c r="W5477" s="53">
        <v>12.675142595466097</v>
      </c>
    </row>
    <row r="5478" spans="3:23" x14ac:dyDescent="0.25">
      <c r="C5478" s="70">
        <v>1</v>
      </c>
      <c r="D5478" s="53">
        <v>75</v>
      </c>
      <c r="E5478" s="53">
        <v>79</v>
      </c>
      <c r="F5478" s="53">
        <v>28.498999999999999</v>
      </c>
      <c r="G5478" s="53">
        <v>0.55695063338077322</v>
      </c>
      <c r="H5478" s="53">
        <v>0.94936708860759489</v>
      </c>
      <c r="I5478" s="53">
        <v>0.68181818181818177</v>
      </c>
      <c r="J5478" s="53">
        <v>9.7720502380583998</v>
      </c>
      <c r="K5478" s="53">
        <v>166</v>
      </c>
      <c r="L5478" s="53">
        <v>118.74666666666667</v>
      </c>
      <c r="M5478" s="53">
        <v>657.94846846846838</v>
      </c>
      <c r="N5478" s="53">
        <v>25.650506202967385</v>
      </c>
      <c r="O5478" s="53">
        <v>0.2603541249702841</v>
      </c>
      <c r="P5478" s="53">
        <v>1.8647354394999711</v>
      </c>
      <c r="Q5478" s="53">
        <v>210.29752066115708</v>
      </c>
      <c r="R5478" s="53">
        <v>0.91680971861337701</v>
      </c>
      <c r="S5478" s="53">
        <v>5.7352246903805026</v>
      </c>
      <c r="T5478" s="53">
        <v>8.4010655009903804E-3</v>
      </c>
      <c r="U5478" s="53">
        <v>0.1121874498576049</v>
      </c>
      <c r="V5478" s="53">
        <v>10.813465228349671</v>
      </c>
      <c r="W5478" s="53">
        <v>8.981075955075104</v>
      </c>
    </row>
    <row r="5479" spans="3:23" x14ac:dyDescent="0.25">
      <c r="C5479" s="70">
        <v>0</v>
      </c>
      <c r="D5479" s="53">
        <v>1688</v>
      </c>
      <c r="E5479" s="53">
        <v>2666</v>
      </c>
      <c r="F5479" s="53">
        <v>235.815</v>
      </c>
      <c r="G5479" s="53">
        <v>0.95032967135039037</v>
      </c>
      <c r="H5479" s="53">
        <v>0.63315828957239306</v>
      </c>
      <c r="I5479" s="53">
        <v>0.46733111849390918</v>
      </c>
      <c r="J5479" s="53">
        <v>46.35977083110911</v>
      </c>
      <c r="K5479" s="53">
        <v>249</v>
      </c>
      <c r="L5479" s="53">
        <v>138.90462085308056</v>
      </c>
      <c r="M5479" s="53">
        <v>1773.4520711069044</v>
      </c>
      <c r="N5479" s="53">
        <v>42.112374322838939</v>
      </c>
      <c r="O5479" s="53">
        <v>0.62702167185632873</v>
      </c>
      <c r="P5479" s="53">
        <v>2.4370676753821829</v>
      </c>
      <c r="Q5479" s="53">
        <v>267.04761904761693</v>
      </c>
      <c r="R5479" s="53">
        <v>0.95451765171912928</v>
      </c>
      <c r="S5479" s="53">
        <v>7.1081349671234788</v>
      </c>
      <c r="T5479" s="53">
        <v>5.6951480993152736E-4</v>
      </c>
      <c r="U5479" s="53">
        <v>0.25657726811161208</v>
      </c>
      <c r="V5479" s="53">
        <v>101.95871864371273</v>
      </c>
      <c r="W5479" s="53">
        <v>31.734152149645922</v>
      </c>
    </row>
    <row r="5480" spans="3:23" x14ac:dyDescent="0.25">
      <c r="C5480" s="70">
        <v>0</v>
      </c>
      <c r="D5480" s="53">
        <v>133</v>
      </c>
      <c r="E5480" s="53">
        <v>139</v>
      </c>
      <c r="F5480" s="53">
        <v>39.523000000000003</v>
      </c>
      <c r="G5480" s="53">
        <v>0.26852394381442152</v>
      </c>
      <c r="H5480" s="53">
        <v>0.95683453237410077</v>
      </c>
      <c r="I5480" s="53">
        <v>0.73076923076923073</v>
      </c>
      <c r="J5480" s="53">
        <v>13.013103375051497</v>
      </c>
      <c r="K5480" s="53">
        <v>142</v>
      </c>
      <c r="L5480" s="53">
        <v>102.47368421052632</v>
      </c>
      <c r="M5480" s="53">
        <v>281.76634768740041</v>
      </c>
      <c r="N5480" s="53">
        <v>16.785897285739612</v>
      </c>
      <c r="O5480" s="53">
        <v>0.53224423302314994</v>
      </c>
      <c r="P5480" s="53">
        <v>2.2501438285854958</v>
      </c>
      <c r="Q5480" s="53">
        <v>53.459183673469376</v>
      </c>
      <c r="R5480" s="53">
        <v>0.93606443661188032</v>
      </c>
      <c r="S5480" s="53">
        <v>5.5025248269871847</v>
      </c>
      <c r="T5480" s="53">
        <v>5.7267805081216176E-3</v>
      </c>
      <c r="U5480" s="53">
        <v>0.26142138443526125</v>
      </c>
      <c r="V5480" s="53">
        <v>13.443843130165259</v>
      </c>
      <c r="W5480" s="53">
        <v>12.950091236593609</v>
      </c>
    </row>
    <row r="5481" spans="3:23" x14ac:dyDescent="0.25">
      <c r="C5481" s="70">
        <v>0</v>
      </c>
      <c r="D5481" s="53">
        <v>97</v>
      </c>
      <c r="E5481" s="53">
        <v>103</v>
      </c>
      <c r="F5481" s="53">
        <v>35.875999999999998</v>
      </c>
      <c r="G5481" s="53">
        <v>0.76394274615180036</v>
      </c>
      <c r="H5481" s="53">
        <v>0.94174757281553401</v>
      </c>
      <c r="I5481" s="53">
        <v>0.69285714285714284</v>
      </c>
      <c r="J5481" s="53">
        <v>11.113245963232828</v>
      </c>
      <c r="K5481" s="53">
        <v>172</v>
      </c>
      <c r="L5481" s="53">
        <v>106.39175257731959</v>
      </c>
      <c r="M5481" s="53">
        <v>489.05326460481098</v>
      </c>
      <c r="N5481" s="53">
        <v>22.114548709046968</v>
      </c>
      <c r="O5481" s="53">
        <v>1.1116670805906079</v>
      </c>
      <c r="P5481" s="53">
        <v>3.691007844654024</v>
      </c>
      <c r="Q5481" s="53">
        <v>721.57999999999834</v>
      </c>
      <c r="R5481" s="53">
        <v>0.63835025444902449</v>
      </c>
      <c r="S5481" s="53">
        <v>5.5056967031415871</v>
      </c>
      <c r="T5481" s="53">
        <v>7.1999999999999885E-3</v>
      </c>
      <c r="U5481" s="53">
        <v>0.14356267357999128</v>
      </c>
      <c r="V5481" s="53">
        <v>14.131894674820876</v>
      </c>
      <c r="W5481" s="53">
        <v>9.1190859607617245</v>
      </c>
    </row>
    <row r="5482" spans="3:23" x14ac:dyDescent="0.25">
      <c r="C5482" s="70">
        <v>0</v>
      </c>
      <c r="D5482" s="53">
        <v>29</v>
      </c>
      <c r="E5482" s="53">
        <v>33</v>
      </c>
      <c r="F5482" s="53">
        <v>17.996000000000002</v>
      </c>
      <c r="G5482" s="53">
        <v>0</v>
      </c>
      <c r="H5482" s="53">
        <v>0.87878787878787878</v>
      </c>
      <c r="I5482" s="53">
        <v>0.59183673469387754</v>
      </c>
      <c r="J5482" s="53">
        <v>6.0765077797464979</v>
      </c>
      <c r="K5482" s="53">
        <v>107</v>
      </c>
      <c r="L5482" s="53">
        <v>95.068965517241381</v>
      </c>
      <c r="M5482" s="53">
        <v>61.92364532019706</v>
      </c>
      <c r="N5482" s="53">
        <v>7.869157853302795</v>
      </c>
      <c r="O5482" s="53">
        <v>-0.18056154166938226</v>
      </c>
      <c r="P5482" s="53">
        <v>1.9769141847466063</v>
      </c>
      <c r="Q5482" s="53">
        <v>45.21428571428573</v>
      </c>
      <c r="R5482" s="53">
        <v>0.86624859126616072</v>
      </c>
      <c r="S5482" s="53">
        <v>4.1683258227137792</v>
      </c>
      <c r="T5482" s="53">
        <v>1.8494897959183687E-2</v>
      </c>
      <c r="U5482" s="53">
        <v>0.22450500888000879</v>
      </c>
      <c r="V5482" s="53">
        <v>6.2330229193099944</v>
      </c>
      <c r="W5482" s="53">
        <v>6.2330229193099944</v>
      </c>
    </row>
    <row r="5483" spans="3:23" x14ac:dyDescent="0.25">
      <c r="C5483" s="70">
        <v>0</v>
      </c>
      <c r="D5483" s="53">
        <v>53</v>
      </c>
      <c r="E5483" s="53">
        <v>58</v>
      </c>
      <c r="F5483" s="53">
        <v>24.645</v>
      </c>
      <c r="G5483" s="53">
        <v>0.53865791825991227</v>
      </c>
      <c r="H5483" s="53">
        <v>0.91379310344827591</v>
      </c>
      <c r="I5483" s="53">
        <v>0.65432098765432101</v>
      </c>
      <c r="J5483" s="53">
        <v>8.2147243332301549</v>
      </c>
      <c r="K5483" s="53">
        <v>108</v>
      </c>
      <c r="L5483" s="53">
        <v>88.867924528301884</v>
      </c>
      <c r="M5483" s="53">
        <v>47.578374455732948</v>
      </c>
      <c r="N5483" s="53">
        <v>6.8977079131935524</v>
      </c>
      <c r="O5483" s="53">
        <v>1.0656500310203236</v>
      </c>
      <c r="P5483" s="53">
        <v>3.4414702721632389</v>
      </c>
      <c r="Q5483" s="53">
        <v>24.022222222222219</v>
      </c>
      <c r="R5483" s="53">
        <v>0.87821410259061528</v>
      </c>
      <c r="S5483" s="53">
        <v>4.1978528332462011</v>
      </c>
      <c r="T5483" s="53">
        <v>1.5555555555555579E-2</v>
      </c>
      <c r="U5483" s="53">
        <v>0.33066778900112231</v>
      </c>
      <c r="V5483" s="53">
        <v>9.1018002227909527</v>
      </c>
      <c r="W5483" s="53">
        <v>7.6684902975548477</v>
      </c>
    </row>
    <row r="5484" spans="3:23" x14ac:dyDescent="0.25">
      <c r="C5484" s="70">
        <v>0</v>
      </c>
      <c r="D5484" s="53">
        <v>420</v>
      </c>
      <c r="E5484" s="53">
        <v>535</v>
      </c>
      <c r="F5484" s="53">
        <v>108.77799999999999</v>
      </c>
      <c r="G5484" s="53">
        <v>0.96001278842515658</v>
      </c>
      <c r="H5484" s="53">
        <v>0.78504672897196259</v>
      </c>
      <c r="I5484" s="53">
        <v>0.48837209302325579</v>
      </c>
      <c r="J5484" s="53">
        <v>23.12489154112443</v>
      </c>
      <c r="K5484" s="53">
        <v>124</v>
      </c>
      <c r="L5484" s="53">
        <v>96.340476190476195</v>
      </c>
      <c r="M5484" s="53">
        <v>103.65706898511192</v>
      </c>
      <c r="N5484" s="53">
        <v>10.18121156764321</v>
      </c>
      <c r="O5484" s="53">
        <v>0.4303592871319819</v>
      </c>
      <c r="P5484" s="53">
        <v>2.4706266912359598</v>
      </c>
      <c r="Q5484" s="53">
        <v>18.901439645625718</v>
      </c>
      <c r="R5484" s="53">
        <v>0.97067435968824167</v>
      </c>
      <c r="S5484" s="53">
        <v>5.2017218611317775</v>
      </c>
      <c r="T5484" s="53">
        <v>2.2504043982835439E-3</v>
      </c>
      <c r="U5484" s="53">
        <v>0.32275040389658399</v>
      </c>
      <c r="V5484" s="53">
        <v>47.870544843732219</v>
      </c>
      <c r="W5484" s="53">
        <v>13.401653444595125</v>
      </c>
    </row>
    <row r="5485" spans="3:23" x14ac:dyDescent="0.25">
      <c r="C5485" s="70">
        <v>0</v>
      </c>
      <c r="D5485" s="53">
        <v>4509</v>
      </c>
      <c r="E5485" s="53">
        <v>6417</v>
      </c>
      <c r="F5485" s="53">
        <v>433.714</v>
      </c>
      <c r="G5485" s="53">
        <v>0.81781308084505999</v>
      </c>
      <c r="H5485" s="53">
        <v>0.7026647966339411</v>
      </c>
      <c r="I5485" s="53">
        <v>0.54162162162162164</v>
      </c>
      <c r="J5485" s="53">
        <v>75.769631827077319</v>
      </c>
      <c r="K5485" s="53">
        <v>240</v>
      </c>
      <c r="L5485" s="53">
        <v>135.55267243291195</v>
      </c>
      <c r="M5485" s="53">
        <v>1480.6962600481747</v>
      </c>
      <c r="N5485" s="53">
        <v>38.479816268378606</v>
      </c>
      <c r="O5485" s="53">
        <v>0.51939229569298984</v>
      </c>
      <c r="P5485" s="53">
        <v>2.3396587670697397</v>
      </c>
      <c r="Q5485" s="53">
        <v>59.679761904761875</v>
      </c>
      <c r="R5485" s="53">
        <v>0.98819001270616913</v>
      </c>
      <c r="S5485" s="53">
        <v>7.0745202034370429</v>
      </c>
      <c r="T5485" s="53">
        <v>3.8642290249437007E-4</v>
      </c>
      <c r="U5485" s="53">
        <v>0.2546469757178304</v>
      </c>
      <c r="V5485" s="53">
        <v>117.63303185313038</v>
      </c>
      <c r="W5485" s="53">
        <v>67.695920604184067</v>
      </c>
    </row>
    <row r="5486" spans="3:23" x14ac:dyDescent="0.25">
      <c r="C5486" s="70">
        <v>1</v>
      </c>
      <c r="D5486" s="53">
        <v>73</v>
      </c>
      <c r="E5486" s="53">
        <v>78</v>
      </c>
      <c r="F5486" s="53">
        <v>28.59</v>
      </c>
      <c r="G5486" s="53">
        <v>0.56420710754442804</v>
      </c>
      <c r="H5486" s="53">
        <v>0.9358974358974359</v>
      </c>
      <c r="I5486" s="53">
        <v>0.66363636363636369</v>
      </c>
      <c r="J5486" s="53">
        <v>9.6408758298023347</v>
      </c>
      <c r="K5486" s="53">
        <v>164</v>
      </c>
      <c r="L5486" s="53">
        <v>120.01369863013699</v>
      </c>
      <c r="M5486" s="53">
        <v>661.18036529680387</v>
      </c>
      <c r="N5486" s="53">
        <v>25.713427723600056</v>
      </c>
      <c r="O5486" s="53">
        <v>0.14707938634649237</v>
      </c>
      <c r="P5486" s="53">
        <v>1.7794441523683606</v>
      </c>
      <c r="Q5486" s="53">
        <v>193.37190082644634</v>
      </c>
      <c r="R5486" s="53">
        <v>0.92779185270619113</v>
      </c>
      <c r="S5486" s="53">
        <v>5.5924322236137609</v>
      </c>
      <c r="T5486" s="53">
        <v>8.5376681920633947E-3</v>
      </c>
      <c r="U5486" s="53">
        <v>0.15589390937861008</v>
      </c>
      <c r="V5486" s="53">
        <v>10.710520766575874</v>
      </c>
      <c r="W5486" s="53">
        <v>8.8429625645413346</v>
      </c>
    </row>
    <row r="5487" spans="3:23" x14ac:dyDescent="0.25">
      <c r="C5487" s="70">
        <v>0</v>
      </c>
      <c r="D5487" s="53">
        <v>1901</v>
      </c>
      <c r="E5487" s="53">
        <v>3008</v>
      </c>
      <c r="F5487" s="53">
        <v>265.95099999999996</v>
      </c>
      <c r="G5487" s="53">
        <v>0.94449363476245596</v>
      </c>
      <c r="H5487" s="53">
        <v>0.63198138297872342</v>
      </c>
      <c r="I5487" s="53">
        <v>0.43521062271062272</v>
      </c>
      <c r="J5487" s="53">
        <v>49.197849287764029</v>
      </c>
      <c r="K5487" s="53">
        <v>248</v>
      </c>
      <c r="L5487" s="53">
        <v>136.95213045765388</v>
      </c>
      <c r="M5487" s="53">
        <v>1624.2413915113934</v>
      </c>
      <c r="N5487" s="53">
        <v>40.301878262822854</v>
      </c>
      <c r="O5487" s="53">
        <v>0.73244598392565108</v>
      </c>
      <c r="P5487" s="53">
        <v>2.6627561221423384</v>
      </c>
      <c r="Q5487" s="53">
        <v>231.88383152173949</v>
      </c>
      <c r="R5487" s="53">
        <v>0.9594053274564659</v>
      </c>
      <c r="S5487" s="53">
        <v>7.0736317104136894</v>
      </c>
      <c r="T5487" s="53">
        <v>5.46329388521336E-4</v>
      </c>
      <c r="U5487" s="53">
        <v>0.25568510578053938</v>
      </c>
      <c r="V5487" s="53">
        <v>104.87539155147883</v>
      </c>
      <c r="W5487" s="53">
        <v>34.454682537657739</v>
      </c>
    </row>
    <row r="5488" spans="3:23" x14ac:dyDescent="0.25">
      <c r="C5488" s="70">
        <v>0</v>
      </c>
      <c r="D5488" s="53">
        <v>150</v>
      </c>
      <c r="E5488" s="53">
        <v>159</v>
      </c>
      <c r="F5488" s="53">
        <v>42.434000000000005</v>
      </c>
      <c r="G5488" s="53">
        <v>0.38924730822656817</v>
      </c>
      <c r="H5488" s="53">
        <v>0.94339622641509435</v>
      </c>
      <c r="I5488" s="53">
        <v>0.7142857142857143</v>
      </c>
      <c r="J5488" s="53">
        <v>13.819765978853418</v>
      </c>
      <c r="K5488" s="53">
        <v>148</v>
      </c>
      <c r="L5488" s="53">
        <v>109.76666666666667</v>
      </c>
      <c r="M5488" s="53">
        <v>351.32102908277415</v>
      </c>
      <c r="N5488" s="53">
        <v>18.743559669464446</v>
      </c>
      <c r="O5488" s="53">
        <v>0.30810591951677374</v>
      </c>
      <c r="P5488" s="53">
        <v>2.0431386668248526</v>
      </c>
      <c r="Q5488" s="53">
        <v>53.408888888888846</v>
      </c>
      <c r="R5488" s="53">
        <v>0.95382573834600271</v>
      </c>
      <c r="S5488" s="53">
        <v>5.7101089413437167</v>
      </c>
      <c r="T5488" s="53">
        <v>4.839506172839526E-3</v>
      </c>
      <c r="U5488" s="53">
        <v>0.23716114268333016</v>
      </c>
      <c r="V5488" s="53">
        <v>14.564855339123316</v>
      </c>
      <c r="W5488" s="53">
        <v>13.416173078099517</v>
      </c>
    </row>
    <row r="5489" spans="3:23" x14ac:dyDescent="0.25">
      <c r="C5489" s="70">
        <v>0</v>
      </c>
      <c r="D5489" s="53">
        <v>141</v>
      </c>
      <c r="E5489" s="53">
        <v>157</v>
      </c>
      <c r="F5489" s="53">
        <v>44.964999999999996</v>
      </c>
      <c r="G5489" s="53">
        <v>0.76364507777738966</v>
      </c>
      <c r="H5489" s="53">
        <v>0.89808917197452232</v>
      </c>
      <c r="I5489" s="53">
        <v>0.63800904977375561</v>
      </c>
      <c r="J5489" s="53">
        <v>13.398760233979035</v>
      </c>
      <c r="K5489" s="53">
        <v>158</v>
      </c>
      <c r="L5489" s="53">
        <v>108.95744680851064</v>
      </c>
      <c r="M5489" s="53">
        <v>453.29817629179331</v>
      </c>
      <c r="N5489" s="53">
        <v>21.290800273634463</v>
      </c>
      <c r="O5489" s="53">
        <v>0.58996444600816089</v>
      </c>
      <c r="P5489" s="53">
        <v>2.0747473557898699</v>
      </c>
      <c r="Q5489" s="53">
        <v>372.95726495726439</v>
      </c>
      <c r="R5489" s="53">
        <v>0.79442863784514695</v>
      </c>
      <c r="S5489" s="53">
        <v>5.6001979417037404</v>
      </c>
      <c r="T5489" s="53">
        <v>4.5657096939148252E-3</v>
      </c>
      <c r="U5489" s="53">
        <v>0.16595730037856593</v>
      </c>
      <c r="V5489" s="53">
        <v>17.321844635977701</v>
      </c>
      <c r="W5489" s="53">
        <v>11.183611187749753</v>
      </c>
    </row>
    <row r="5490" spans="3:23" x14ac:dyDescent="0.25">
      <c r="C5490" s="70">
        <v>0</v>
      </c>
      <c r="D5490" s="53">
        <v>695</v>
      </c>
      <c r="E5490" s="53">
        <v>916</v>
      </c>
      <c r="F5490" s="53">
        <v>142.34699999999998</v>
      </c>
      <c r="G5490" s="53">
        <v>0.91083137097334865</v>
      </c>
      <c r="H5490" s="53">
        <v>0.75873362445414849</v>
      </c>
      <c r="I5490" s="53">
        <v>0.39759725400457668</v>
      </c>
      <c r="J5490" s="53">
        <v>29.747293718772774</v>
      </c>
      <c r="K5490" s="53">
        <v>122</v>
      </c>
      <c r="L5490" s="53">
        <v>96.959712230215828</v>
      </c>
      <c r="M5490" s="53">
        <v>81.032956689403377</v>
      </c>
      <c r="N5490" s="53">
        <v>9.0018307409883782</v>
      </c>
      <c r="O5490" s="53">
        <v>0.32368170978320493</v>
      </c>
      <c r="P5490" s="53">
        <v>2.5202171015879182</v>
      </c>
      <c r="Q5490" s="53">
        <v>50.055741360089115</v>
      </c>
      <c r="R5490" s="53">
        <v>0.98551680284978826</v>
      </c>
      <c r="S5490" s="53">
        <v>5.0586684954838539</v>
      </c>
      <c r="T5490" s="53">
        <v>1.1017773850404483E-3</v>
      </c>
      <c r="U5490" s="53">
        <v>0.26841312331312944</v>
      </c>
      <c r="V5490" s="53">
        <v>52.988857684012352</v>
      </c>
      <c r="W5490" s="53">
        <v>21.872669124122488</v>
      </c>
    </row>
    <row r="5491" spans="3:23" x14ac:dyDescent="0.25">
      <c r="C5491" s="70">
        <v>0</v>
      </c>
      <c r="D5491" s="53">
        <v>4106</v>
      </c>
      <c r="E5491" s="53">
        <v>5737</v>
      </c>
      <c r="F5491" s="53">
        <v>354.74299999999999</v>
      </c>
      <c r="G5491" s="53">
        <v>0.85489066296226845</v>
      </c>
      <c r="H5491" s="53">
        <v>0.71570507233745861</v>
      </c>
      <c r="I5491" s="53">
        <v>0.51843434343434347</v>
      </c>
      <c r="J5491" s="53">
        <v>72.304367576810861</v>
      </c>
      <c r="K5491" s="53">
        <v>242</v>
      </c>
      <c r="L5491" s="53">
        <v>139.19020944958598</v>
      </c>
      <c r="M5491" s="53">
        <v>1386.4761136223829</v>
      </c>
      <c r="N5491" s="53">
        <v>37.235414777096047</v>
      </c>
      <c r="O5491" s="53">
        <v>0.41649863597504921</v>
      </c>
      <c r="P5491" s="53">
        <v>2.2540531011943141</v>
      </c>
      <c r="Q5491" s="53">
        <v>61.190565565565613</v>
      </c>
      <c r="R5491" s="53">
        <v>0.98791076533389977</v>
      </c>
      <c r="S5491" s="53">
        <v>7.0567310089572493</v>
      </c>
      <c r="T5491" s="53">
        <v>3.8041670298931716E-4</v>
      </c>
      <c r="U5491" s="53">
        <v>0.25355331438892775</v>
      </c>
      <c r="V5491" s="53">
        <v>117.19063768821738</v>
      </c>
      <c r="W5491" s="53">
        <v>60.799464472703924</v>
      </c>
    </row>
    <row r="5492" spans="3:23" x14ac:dyDescent="0.25">
      <c r="C5492" s="70">
        <v>1</v>
      </c>
      <c r="D5492" s="53">
        <v>73</v>
      </c>
      <c r="E5492" s="53">
        <v>78</v>
      </c>
      <c r="F5492" s="53">
        <v>28.680999999999997</v>
      </c>
      <c r="G5492" s="53">
        <v>0.54147038644030865</v>
      </c>
      <c r="H5492" s="53">
        <v>0.9358974358974359</v>
      </c>
      <c r="I5492" s="53">
        <v>0.66363636363636369</v>
      </c>
      <c r="J5492" s="53">
        <v>9.6408758298023347</v>
      </c>
      <c r="K5492" s="53">
        <v>167</v>
      </c>
      <c r="L5492" s="53">
        <v>121.05479452054794</v>
      </c>
      <c r="M5492" s="53">
        <v>639.33028919330297</v>
      </c>
      <c r="N5492" s="53">
        <v>25.284981494818282</v>
      </c>
      <c r="O5492" s="53">
        <v>0.16339039540228567</v>
      </c>
      <c r="P5492" s="53">
        <v>1.8658780915375237</v>
      </c>
      <c r="Q5492" s="53">
        <v>202.4297520661157</v>
      </c>
      <c r="R5492" s="53">
        <v>0.92090932326941677</v>
      </c>
      <c r="S5492" s="53">
        <v>5.434764072869557</v>
      </c>
      <c r="T5492" s="53">
        <v>8.264462809917366E-3</v>
      </c>
      <c r="U5492" s="53">
        <v>0.12357841023820279</v>
      </c>
      <c r="V5492" s="53">
        <v>10.616117410649629</v>
      </c>
      <c r="W5492" s="53">
        <v>8.9251803493112476</v>
      </c>
    </row>
    <row r="5493" spans="3:23" x14ac:dyDescent="0.25">
      <c r="C5493" s="70">
        <v>0</v>
      </c>
      <c r="D5493" s="53">
        <v>2043</v>
      </c>
      <c r="E5493" s="53">
        <v>3200</v>
      </c>
      <c r="F5493" s="53">
        <v>278.274</v>
      </c>
      <c r="G5493" s="53">
        <v>0.94353912336707624</v>
      </c>
      <c r="H5493" s="53">
        <v>0.63843749999999999</v>
      </c>
      <c r="I5493" s="53">
        <v>0.43010526315789471</v>
      </c>
      <c r="J5493" s="53">
        <v>51.002239067456024</v>
      </c>
      <c r="K5493" s="53">
        <v>248</v>
      </c>
      <c r="L5493" s="53">
        <v>137.33382280959373</v>
      </c>
      <c r="M5493" s="53">
        <v>1454.7974205895512</v>
      </c>
      <c r="N5493" s="53">
        <v>38.141806729487151</v>
      </c>
      <c r="O5493" s="53">
        <v>0.73874655600427042</v>
      </c>
      <c r="P5493" s="53">
        <v>2.8364394305586016</v>
      </c>
      <c r="Q5493" s="53">
        <v>206.28020833333298</v>
      </c>
      <c r="R5493" s="53">
        <v>0.96158180626605982</v>
      </c>
      <c r="S5493" s="53">
        <v>7.0133116167216834</v>
      </c>
      <c r="T5493" s="53">
        <v>5.2821180555555098E-4</v>
      </c>
      <c r="U5493" s="53">
        <v>0.25913321625589536</v>
      </c>
      <c r="V5493" s="53">
        <v>108.3323854222313</v>
      </c>
      <c r="W5493" s="53">
        <v>35.886306191142836</v>
      </c>
    </row>
    <row r="5494" spans="3:23" x14ac:dyDescent="0.25">
      <c r="C5494" s="70">
        <v>0</v>
      </c>
      <c r="D5494" s="53">
        <v>166</v>
      </c>
      <c r="E5494" s="53">
        <v>175</v>
      </c>
      <c r="F5494" s="53">
        <v>44.782999999999994</v>
      </c>
      <c r="G5494" s="53">
        <v>0.3681523598460813</v>
      </c>
      <c r="H5494" s="53">
        <v>0.94857142857142862</v>
      </c>
      <c r="I5494" s="53">
        <v>0.69166666666666665</v>
      </c>
      <c r="J5494" s="53">
        <v>14.538148590038452</v>
      </c>
      <c r="K5494" s="53">
        <v>152</v>
      </c>
      <c r="L5494" s="53">
        <v>112.92168674698796</v>
      </c>
      <c r="M5494" s="53">
        <v>366.19382986491422</v>
      </c>
      <c r="N5494" s="53">
        <v>19.136191623855417</v>
      </c>
      <c r="O5494" s="53">
        <v>0.18366428887268299</v>
      </c>
      <c r="P5494" s="53">
        <v>1.9459530207044509</v>
      </c>
      <c r="Q5494" s="53">
        <v>57.6953125</v>
      </c>
      <c r="R5494" s="53">
        <v>0.95816762259235622</v>
      </c>
      <c r="S5494" s="53">
        <v>5.7639765007992949</v>
      </c>
      <c r="T5494" s="53">
        <v>4.2724609375E-3</v>
      </c>
      <c r="U5494" s="53">
        <v>0.21102125245849301</v>
      </c>
      <c r="V5494" s="53">
        <v>15.311787006662618</v>
      </c>
      <c r="W5494" s="53">
        <v>14.236370931187542</v>
      </c>
    </row>
    <row r="5495" spans="3:23" x14ac:dyDescent="0.25">
      <c r="C5495" s="70">
        <v>0</v>
      </c>
      <c r="D5495" s="53">
        <v>176</v>
      </c>
      <c r="E5495" s="53">
        <v>195</v>
      </c>
      <c r="F5495" s="53">
        <v>50.505999999999993</v>
      </c>
      <c r="G5495" s="53">
        <v>0.67917451645720273</v>
      </c>
      <c r="H5495" s="53">
        <v>0.90256410256410258</v>
      </c>
      <c r="I5495" s="53">
        <v>0.6518518518518519</v>
      </c>
      <c r="J5495" s="53">
        <v>14.969641274038221</v>
      </c>
      <c r="K5495" s="53">
        <v>165</v>
      </c>
      <c r="L5495" s="53">
        <v>110.27272727272727</v>
      </c>
      <c r="M5495" s="53">
        <v>411.29662337662319</v>
      </c>
      <c r="N5495" s="53">
        <v>20.280449289318597</v>
      </c>
      <c r="O5495" s="53">
        <v>0.77206956843171093</v>
      </c>
      <c r="P5495" s="53">
        <v>2.5799316730160253</v>
      </c>
      <c r="Q5495" s="53">
        <v>379.112280701754</v>
      </c>
      <c r="R5495" s="53">
        <v>0.81903427817161201</v>
      </c>
      <c r="S5495" s="53">
        <v>5.735730767356265</v>
      </c>
      <c r="T5495" s="53">
        <v>3.8534933825792677E-3</v>
      </c>
      <c r="U5495" s="53">
        <v>0.15445446290245868</v>
      </c>
      <c r="V5495" s="53">
        <v>18.062569278943723</v>
      </c>
      <c r="W5495" s="53">
        <v>13.257507208349795</v>
      </c>
    </row>
    <row r="5496" spans="3:23" x14ac:dyDescent="0.25">
      <c r="C5496" s="70">
        <v>0</v>
      </c>
      <c r="D5496" s="53">
        <v>38</v>
      </c>
      <c r="E5496" s="53">
        <v>42</v>
      </c>
      <c r="F5496" s="53">
        <v>20.625999999999998</v>
      </c>
      <c r="G5496" s="53">
        <v>0.52748477726821907</v>
      </c>
      <c r="H5496" s="53">
        <v>0.90476190476190477</v>
      </c>
      <c r="I5496" s="53">
        <v>0.59375</v>
      </c>
      <c r="J5496" s="53">
        <v>6.955796338302048</v>
      </c>
      <c r="K5496" s="53">
        <v>139</v>
      </c>
      <c r="L5496" s="53">
        <v>110.18421052631579</v>
      </c>
      <c r="M5496" s="53">
        <v>245.88406827880519</v>
      </c>
      <c r="N5496" s="53">
        <v>15.680690937544977</v>
      </c>
      <c r="O5496" s="53">
        <v>7.6601357774757531E-2</v>
      </c>
      <c r="P5496" s="53">
        <v>2.111799913496716</v>
      </c>
      <c r="Q5496" s="53">
        <v>188.23611111111106</v>
      </c>
      <c r="R5496" s="53">
        <v>0.84891202182838232</v>
      </c>
      <c r="S5496" s="53">
        <v>4.8596410002287582</v>
      </c>
      <c r="T5496" s="53">
        <v>1.4274691358024717E-2</v>
      </c>
      <c r="U5496" s="53">
        <v>0.127784497366106</v>
      </c>
      <c r="V5496" s="53">
        <v>7.6822876709772538</v>
      </c>
      <c r="W5496" s="53">
        <v>6.5265987488178077</v>
      </c>
    </row>
    <row r="5497" spans="3:23" x14ac:dyDescent="0.25">
      <c r="C5497" s="70">
        <v>0</v>
      </c>
      <c r="D5497" s="53">
        <v>4712</v>
      </c>
      <c r="E5497" s="53">
        <v>6517</v>
      </c>
      <c r="F5497" s="53">
        <v>467.71299999999997</v>
      </c>
      <c r="G5497" s="53">
        <v>0.81061278682679017</v>
      </c>
      <c r="H5497" s="53">
        <v>0.72303206997084546</v>
      </c>
      <c r="I5497" s="53">
        <v>0.55631641086186545</v>
      </c>
      <c r="J5497" s="53">
        <v>77.456469935003398</v>
      </c>
      <c r="K5497" s="53">
        <v>244</v>
      </c>
      <c r="L5497" s="53">
        <v>131.97389643463498</v>
      </c>
      <c r="M5497" s="53">
        <v>1402.9029482618225</v>
      </c>
      <c r="N5497" s="53">
        <v>37.455346057162821</v>
      </c>
      <c r="O5497" s="53">
        <v>0.68194699891857391</v>
      </c>
      <c r="P5497" s="53">
        <v>2.5042998822021536</v>
      </c>
      <c r="Q5497" s="53">
        <v>56.281268281269192</v>
      </c>
      <c r="R5497" s="53">
        <v>0.98833791027902407</v>
      </c>
      <c r="S5497" s="53">
        <v>6.9613585759533683</v>
      </c>
      <c r="T5497" s="53">
        <v>4.2169048838059059E-4</v>
      </c>
      <c r="U5497" s="53">
        <v>0.2670676577427486</v>
      </c>
      <c r="V5497" s="53">
        <v>117.82819619708039</v>
      </c>
      <c r="W5497" s="53">
        <v>68.998134279907887</v>
      </c>
    </row>
    <row r="5498" spans="3:23" x14ac:dyDescent="0.25">
      <c r="C5498" s="70">
        <v>1</v>
      </c>
      <c r="D5498" s="53">
        <v>79</v>
      </c>
      <c r="E5498" s="53">
        <v>85</v>
      </c>
      <c r="F5498" s="53">
        <v>29.995999999999999</v>
      </c>
      <c r="G5498" s="53">
        <v>0.6369647303488436</v>
      </c>
      <c r="H5498" s="53">
        <v>0.92941176470588238</v>
      </c>
      <c r="I5498" s="53">
        <v>0.65833333333333333</v>
      </c>
      <c r="J5498" s="53">
        <v>10.029253413593549</v>
      </c>
      <c r="K5498" s="53">
        <v>169</v>
      </c>
      <c r="L5498" s="53">
        <v>120.36708860759494</v>
      </c>
      <c r="M5498" s="53">
        <v>644.56864654333015</v>
      </c>
      <c r="N5498" s="53">
        <v>25.388356515208503</v>
      </c>
      <c r="O5498" s="53">
        <v>0.27725400816059026</v>
      </c>
      <c r="P5498" s="53">
        <v>1.9250682609717806</v>
      </c>
      <c r="Q5498" s="53">
        <v>179.11363636363643</v>
      </c>
      <c r="R5498" s="53">
        <v>0.93146895644845418</v>
      </c>
      <c r="S5498" s="53">
        <v>5.58201429237136</v>
      </c>
      <c r="T5498" s="53">
        <v>7.690541781450887E-3</v>
      </c>
      <c r="U5498" s="53">
        <v>0.12344705530600722</v>
      </c>
      <c r="V5498" s="53">
        <v>11.518179230235651</v>
      </c>
      <c r="W5498" s="53">
        <v>8.8792831051511172</v>
      </c>
    </row>
    <row r="5499" spans="3:23" x14ac:dyDescent="0.25">
      <c r="C5499" s="70">
        <v>0</v>
      </c>
      <c r="D5499" s="53">
        <v>2413</v>
      </c>
      <c r="E5499" s="53">
        <v>3683</v>
      </c>
      <c r="F5499" s="53">
        <v>320.67499999999995</v>
      </c>
      <c r="G5499" s="53">
        <v>0.95606986530456584</v>
      </c>
      <c r="H5499" s="53">
        <v>0.65517241379310343</v>
      </c>
      <c r="I5499" s="53">
        <v>0.40650269541778977</v>
      </c>
      <c r="J5499" s="53">
        <v>55.428575856194861</v>
      </c>
      <c r="K5499" s="53">
        <v>242</v>
      </c>
      <c r="L5499" s="53">
        <v>133.85951098217987</v>
      </c>
      <c r="M5499" s="53">
        <v>1393.9856443710519</v>
      </c>
      <c r="N5499" s="53">
        <v>37.33611715713154</v>
      </c>
      <c r="O5499" s="53">
        <v>0.74080878606513068</v>
      </c>
      <c r="P5499" s="53">
        <v>2.9075509355213036</v>
      </c>
      <c r="Q5499" s="53">
        <v>176.21005176156109</v>
      </c>
      <c r="R5499" s="53">
        <v>0.96718855825396477</v>
      </c>
      <c r="S5499" s="53">
        <v>6.9777064048045441</v>
      </c>
      <c r="T5499" s="53">
        <v>5.8405624314689282E-4</v>
      </c>
      <c r="U5499" s="53">
        <v>0.27539565030572194</v>
      </c>
      <c r="V5499" s="53">
        <v>126.31690064749709</v>
      </c>
      <c r="W5499" s="53">
        <v>37.028396868397813</v>
      </c>
    </row>
    <row r="5500" spans="3:23" x14ac:dyDescent="0.25">
      <c r="C5500" s="70">
        <v>0</v>
      </c>
      <c r="D5500" s="53">
        <v>192</v>
      </c>
      <c r="E5500" s="53">
        <v>208</v>
      </c>
      <c r="F5500" s="53">
        <v>50.66299999999999</v>
      </c>
      <c r="G5500" s="53">
        <v>0.50615925032273557</v>
      </c>
      <c r="H5500" s="53">
        <v>0.92307692307692313</v>
      </c>
      <c r="I5500" s="53">
        <v>0.66666666666666663</v>
      </c>
      <c r="J5500" s="53">
        <v>15.635280380893436</v>
      </c>
      <c r="K5500" s="53">
        <v>158</v>
      </c>
      <c r="L5500" s="53">
        <v>115.09375</v>
      </c>
      <c r="M5500" s="53">
        <v>508.79744764397907</v>
      </c>
      <c r="N5500" s="53">
        <v>22.556538911011572</v>
      </c>
      <c r="O5500" s="53">
        <v>0.27645338816743131</v>
      </c>
      <c r="P5500" s="53">
        <v>1.7843367866696573</v>
      </c>
      <c r="Q5500" s="53">
        <v>64.362745098039269</v>
      </c>
      <c r="R5500" s="53">
        <v>0.96401690842032195</v>
      </c>
      <c r="S5500" s="53">
        <v>5.9339355850436801</v>
      </c>
      <c r="T5500" s="53">
        <v>3.6310820624546295E-3</v>
      </c>
      <c r="U5500" s="53">
        <v>0.22598524596419994</v>
      </c>
      <c r="V5500" s="53">
        <v>17.4029220347023</v>
      </c>
      <c r="W5500" s="53">
        <v>15.008976682071372</v>
      </c>
    </row>
    <row r="5501" spans="3:23" x14ac:dyDescent="0.25">
      <c r="C5501" s="70">
        <v>0</v>
      </c>
      <c r="D5501" s="53">
        <v>29</v>
      </c>
      <c r="E5501" s="53">
        <v>33</v>
      </c>
      <c r="F5501" s="53">
        <v>17.996000000000002</v>
      </c>
      <c r="G5501" s="53">
        <v>0</v>
      </c>
      <c r="H5501" s="53">
        <v>0.87878787878787878</v>
      </c>
      <c r="I5501" s="53">
        <v>0.59183673469387754</v>
      </c>
      <c r="J5501" s="53">
        <v>6.0765077797464979</v>
      </c>
      <c r="K5501" s="53">
        <v>107</v>
      </c>
      <c r="L5501" s="53">
        <v>96.862068965517238</v>
      </c>
      <c r="M5501" s="53">
        <v>35.766009852216754</v>
      </c>
      <c r="N5501" s="53">
        <v>5.9804690327947316</v>
      </c>
      <c r="O5501" s="53">
        <v>-0.25752606067542427</v>
      </c>
      <c r="P5501" s="53">
        <v>2.3148999693117829</v>
      </c>
      <c r="Q5501" s="53">
        <v>41.446428571428584</v>
      </c>
      <c r="R5501" s="53">
        <v>0.81169451381651225</v>
      </c>
      <c r="S5501" s="53">
        <v>4.0902340121451441</v>
      </c>
      <c r="T5501" s="53">
        <v>1.785714285714287E-2</v>
      </c>
      <c r="U5501" s="53">
        <v>0.25501611483754322</v>
      </c>
      <c r="V5501" s="53">
        <v>6.2330229193099944</v>
      </c>
      <c r="W5501" s="53">
        <v>6.2330229193099944</v>
      </c>
    </row>
    <row r="5502" spans="3:23" x14ac:dyDescent="0.25">
      <c r="C5502" s="70">
        <v>0</v>
      </c>
      <c r="D5502" s="53">
        <v>29</v>
      </c>
      <c r="E5502" s="53">
        <v>33</v>
      </c>
      <c r="F5502" s="53">
        <v>17.996000000000002</v>
      </c>
      <c r="G5502" s="53">
        <v>0</v>
      </c>
      <c r="H5502" s="53">
        <v>0.87878787878787878</v>
      </c>
      <c r="I5502" s="53">
        <v>0.59183673469387754</v>
      </c>
      <c r="J5502" s="53">
        <v>6.0765077797464979</v>
      </c>
      <c r="K5502" s="53">
        <v>141</v>
      </c>
      <c r="L5502" s="53">
        <v>110.48275862068965</v>
      </c>
      <c r="M5502" s="53">
        <v>299.25862068965506</v>
      </c>
      <c r="N5502" s="53">
        <v>17.299093059743193</v>
      </c>
      <c r="O5502" s="53">
        <v>0.12693260075289789</v>
      </c>
      <c r="P5502" s="53">
        <v>1.8777619946002093</v>
      </c>
      <c r="Q5502" s="53">
        <v>406.33928571428567</v>
      </c>
      <c r="R5502" s="53">
        <v>0.56139608872956204</v>
      </c>
      <c r="S5502" s="53">
        <v>4.5131534089206751</v>
      </c>
      <c r="T5502" s="53">
        <v>2.0408163265306135E-2</v>
      </c>
      <c r="U5502" s="53">
        <v>9.5395737576820724E-2</v>
      </c>
      <c r="V5502" s="53">
        <v>6.2330229193099944</v>
      </c>
      <c r="W5502" s="53">
        <v>6.2330229193099944</v>
      </c>
    </row>
    <row r="5503" spans="3:23" x14ac:dyDescent="0.25">
      <c r="C5503" s="70">
        <v>0</v>
      </c>
      <c r="D5503" s="53">
        <v>44</v>
      </c>
      <c r="E5503" s="53">
        <v>49</v>
      </c>
      <c r="F5503" s="53">
        <v>22.312999999999999</v>
      </c>
      <c r="G5503" s="53">
        <v>0.60751669847806089</v>
      </c>
      <c r="H5503" s="53">
        <v>0.89795918367346939</v>
      </c>
      <c r="I5503" s="53">
        <v>0.61111111111111116</v>
      </c>
      <c r="J5503" s="53">
        <v>7.4848206370191104</v>
      </c>
      <c r="K5503" s="53">
        <v>147</v>
      </c>
      <c r="L5503" s="53">
        <v>114.06818181818181</v>
      </c>
      <c r="M5503" s="53">
        <v>338.25105708245241</v>
      </c>
      <c r="N5503" s="53">
        <v>18.391602895953696</v>
      </c>
      <c r="O5503" s="53">
        <v>0.13496922436679809</v>
      </c>
      <c r="P5503" s="53">
        <v>1.9257865312828495</v>
      </c>
      <c r="Q5503" s="53">
        <v>179.73750000000007</v>
      </c>
      <c r="R5503" s="53">
        <v>0.89624920954435772</v>
      </c>
      <c r="S5503" s="53">
        <v>4.9422750844972159</v>
      </c>
      <c r="T5503" s="53">
        <v>1.2500000000000009E-2</v>
      </c>
      <c r="U5503" s="53">
        <v>0.12119291103549158</v>
      </c>
      <c r="V5503" s="53">
        <v>8.5442171759943637</v>
      </c>
      <c r="W5503" s="53">
        <v>6.7867307100684098</v>
      </c>
    </row>
    <row r="5504" spans="3:23" x14ac:dyDescent="0.25">
      <c r="C5504" s="70">
        <v>0</v>
      </c>
      <c r="D5504" s="53">
        <v>4653</v>
      </c>
      <c r="E5504" s="53">
        <v>6379</v>
      </c>
      <c r="F5504" s="53">
        <v>459.09499999999997</v>
      </c>
      <c r="G5504" s="53">
        <v>0.8014515773080636</v>
      </c>
      <c r="H5504" s="53">
        <v>0.72942467471390504</v>
      </c>
      <c r="I5504" s="53">
        <v>0.54935064935064937</v>
      </c>
      <c r="J5504" s="53">
        <v>76.970017550035095</v>
      </c>
      <c r="K5504" s="53">
        <v>248</v>
      </c>
      <c r="L5504" s="53">
        <v>129.89103803997421</v>
      </c>
      <c r="M5504" s="53">
        <v>1393.8610826066761</v>
      </c>
      <c r="N5504" s="53">
        <v>37.334449006335639</v>
      </c>
      <c r="O5504" s="53">
        <v>0.75399251580001569</v>
      </c>
      <c r="P5504" s="53">
        <v>2.6395874898652321</v>
      </c>
      <c r="Q5504" s="53">
        <v>54.234702234702901</v>
      </c>
      <c r="R5504" s="53">
        <v>0.98863373453742553</v>
      </c>
      <c r="S5504" s="53">
        <v>6.9317225003535192</v>
      </c>
      <c r="T5504" s="53">
        <v>4.3187512474985261E-4</v>
      </c>
      <c r="U5504" s="53">
        <v>0.26988350690577884</v>
      </c>
      <c r="V5504" s="53">
        <v>115.1774144758797</v>
      </c>
      <c r="W5504" s="53">
        <v>68.882966526591375</v>
      </c>
    </row>
    <row r="5505" spans="3:23" x14ac:dyDescent="0.25">
      <c r="C5505" s="70">
        <v>1</v>
      </c>
      <c r="D5505" s="53">
        <v>83</v>
      </c>
      <c r="E5505" s="53">
        <v>87</v>
      </c>
      <c r="F5505" s="53">
        <v>30.914000000000001</v>
      </c>
      <c r="G5505" s="53">
        <v>0.71333869663095406</v>
      </c>
      <c r="H5505" s="53">
        <v>0.95402298850574707</v>
      </c>
      <c r="I5505" s="53">
        <v>0.70940170940170943</v>
      </c>
      <c r="J5505" s="53">
        <v>10.280023453913834</v>
      </c>
      <c r="K5505" s="53">
        <v>169</v>
      </c>
      <c r="L5505" s="53">
        <v>118.8433734939759</v>
      </c>
      <c r="M5505" s="53">
        <v>654.74346165148404</v>
      </c>
      <c r="N5505" s="53">
        <v>25.587955401936359</v>
      </c>
      <c r="O5505" s="53">
        <v>0.35049154763062695</v>
      </c>
      <c r="P5505" s="53">
        <v>1.9193875881386346</v>
      </c>
      <c r="Q5505" s="53">
        <v>171.59999999999997</v>
      </c>
      <c r="R5505" s="53">
        <v>0.93306417809423214</v>
      </c>
      <c r="S5505" s="53">
        <v>5.6007663891000554</v>
      </c>
      <c r="T5505" s="53">
        <v>8.0473372781064926E-3</v>
      </c>
      <c r="U5505" s="53">
        <v>0.12001099133994794</v>
      </c>
      <c r="V5505" s="53">
        <v>12.350112534943237</v>
      </c>
      <c r="W5505" s="53">
        <v>8.6551990952406186</v>
      </c>
    </row>
    <row r="5506" spans="3:23" x14ac:dyDescent="0.25">
      <c r="C5506" s="70">
        <v>0</v>
      </c>
      <c r="D5506" s="53">
        <v>2534</v>
      </c>
      <c r="E5506" s="53">
        <v>3791</v>
      </c>
      <c r="F5506" s="53">
        <v>304.28399999999999</v>
      </c>
      <c r="G5506" s="53">
        <v>0.95275219281556867</v>
      </c>
      <c r="H5506" s="53">
        <v>0.66842521762068052</v>
      </c>
      <c r="I5506" s="53">
        <v>0.41136363636363638</v>
      </c>
      <c r="J5506" s="53">
        <v>56.801311660549729</v>
      </c>
      <c r="K5506" s="53">
        <v>245</v>
      </c>
      <c r="L5506" s="53">
        <v>131.84214680347276</v>
      </c>
      <c r="M5506" s="53">
        <v>1352.2237894675834</v>
      </c>
      <c r="N5506" s="53">
        <v>36.772595631360907</v>
      </c>
      <c r="O5506" s="53">
        <v>0.85813858922185615</v>
      </c>
      <c r="P5506" s="53">
        <v>3.1801923241359078</v>
      </c>
      <c r="Q5506" s="53">
        <v>154.05181013676645</v>
      </c>
      <c r="R5506" s="53">
        <v>0.9702440164827234</v>
      </c>
      <c r="S5506" s="53">
        <v>6.9376997825627251</v>
      </c>
      <c r="T5506" s="53">
        <v>6.0634970153044339E-4</v>
      </c>
      <c r="U5506" s="53">
        <v>0.27305154228535522</v>
      </c>
      <c r="V5506" s="53">
        <v>126.45606344770876</v>
      </c>
      <c r="W5506" s="53">
        <v>38.410862034540251</v>
      </c>
    </row>
    <row r="5507" spans="3:23" x14ac:dyDescent="0.25">
      <c r="C5507" s="70">
        <v>0</v>
      </c>
      <c r="D5507" s="53">
        <v>187</v>
      </c>
      <c r="E5507" s="53">
        <v>196</v>
      </c>
      <c r="F5507" s="53">
        <v>47.321999999999996</v>
      </c>
      <c r="G5507" s="53">
        <v>0.37296962034561121</v>
      </c>
      <c r="H5507" s="53">
        <v>0.95408163265306123</v>
      </c>
      <c r="I5507" s="53">
        <v>0.6875</v>
      </c>
      <c r="J5507" s="53">
        <v>15.430353037616328</v>
      </c>
      <c r="K5507" s="53">
        <v>173</v>
      </c>
      <c r="L5507" s="53">
        <v>118.60427807486631</v>
      </c>
      <c r="M5507" s="53">
        <v>629.76729342763497</v>
      </c>
      <c r="N5507" s="53">
        <v>25.095164741990338</v>
      </c>
      <c r="O5507" s="53">
        <v>0.35628274344502303</v>
      </c>
      <c r="P5507" s="53">
        <v>2.0098603115595219</v>
      </c>
      <c r="Q5507" s="53">
        <v>89.336805555555571</v>
      </c>
      <c r="R5507" s="53">
        <v>0.95674847435496679</v>
      </c>
      <c r="S5507" s="53">
        <v>6.0234651020856971</v>
      </c>
      <c r="T5507" s="53">
        <v>3.7856867283950742E-3</v>
      </c>
      <c r="U5507" s="53">
        <v>0.17869297696401204</v>
      </c>
      <c r="V5507" s="53">
        <v>16.277195507677153</v>
      </c>
      <c r="W5507" s="53">
        <v>15.102690943029556</v>
      </c>
    </row>
    <row r="5508" spans="3:23" x14ac:dyDescent="0.25">
      <c r="C5508" s="70">
        <v>0</v>
      </c>
      <c r="D5508" s="53">
        <v>29</v>
      </c>
      <c r="E5508" s="53">
        <v>33</v>
      </c>
      <c r="F5508" s="53">
        <v>17.996000000000002</v>
      </c>
      <c r="G5508" s="53">
        <v>0</v>
      </c>
      <c r="H5508" s="53">
        <v>0.87878787878787878</v>
      </c>
      <c r="I5508" s="53">
        <v>0.59183673469387754</v>
      </c>
      <c r="J5508" s="53">
        <v>6.0765077797464979</v>
      </c>
      <c r="K5508" s="53">
        <v>106</v>
      </c>
      <c r="L5508" s="53">
        <v>95.275862068965523</v>
      </c>
      <c r="M5508" s="53">
        <v>54.921182266009851</v>
      </c>
      <c r="N5508" s="53">
        <v>7.4108826914214374</v>
      </c>
      <c r="O5508" s="53">
        <v>-0.54913023450173382</v>
      </c>
      <c r="P5508" s="53">
        <v>2.2213853881861407</v>
      </c>
      <c r="Q5508" s="53">
        <v>61.196428571428584</v>
      </c>
      <c r="R5508" s="53">
        <v>0.81556521964863748</v>
      </c>
      <c r="S5508" s="53">
        <v>3.7883413396567485</v>
      </c>
      <c r="T5508" s="53">
        <v>1.9132653061224504E-2</v>
      </c>
      <c r="U5508" s="53">
        <v>0.17607688908896885</v>
      </c>
      <c r="V5508" s="53">
        <v>6.2330229193099944</v>
      </c>
      <c r="W5508" s="53">
        <v>6.2330229193099944</v>
      </c>
    </row>
    <row r="5509" spans="3:23" x14ac:dyDescent="0.25">
      <c r="C5509" s="70">
        <v>0</v>
      </c>
      <c r="D5509" s="53">
        <v>58</v>
      </c>
      <c r="E5509" s="53">
        <v>62</v>
      </c>
      <c r="F5509" s="53">
        <v>24.462999999999997</v>
      </c>
      <c r="G5509" s="53">
        <v>0.35223150850765272</v>
      </c>
      <c r="H5509" s="53">
        <v>0.93548387096774188</v>
      </c>
      <c r="I5509" s="53">
        <v>0.71604938271604934</v>
      </c>
      <c r="J5509" s="53">
        <v>8.5934797139831218</v>
      </c>
      <c r="K5509" s="53">
        <v>147</v>
      </c>
      <c r="L5509" s="53">
        <v>111.75862068965517</v>
      </c>
      <c r="M5509" s="53">
        <v>379.76527525710827</v>
      </c>
      <c r="N5509" s="53">
        <v>19.48756719698763</v>
      </c>
      <c r="O5509" s="53">
        <v>6.5128554767763802E-2</v>
      </c>
      <c r="P5509" s="53">
        <v>1.8645161701935646</v>
      </c>
      <c r="Q5509" s="53">
        <v>185.65555555555554</v>
      </c>
      <c r="R5509" s="53">
        <v>0.88970826197231068</v>
      </c>
      <c r="S5509" s="53">
        <v>5.3016937105329092</v>
      </c>
      <c r="T5509" s="53">
        <v>1.1111111111111134E-2</v>
      </c>
      <c r="U5509" s="53">
        <v>0.11862645680506988</v>
      </c>
      <c r="V5509" s="53">
        <v>8.9724994915818623</v>
      </c>
      <c r="W5509" s="53">
        <v>8.3974780578967696</v>
      </c>
    </row>
    <row r="5510" spans="3:23" x14ac:dyDescent="0.25">
      <c r="C5510" s="70">
        <v>0</v>
      </c>
      <c r="D5510" s="53">
        <v>4644</v>
      </c>
      <c r="E5510" s="53">
        <v>6290</v>
      </c>
      <c r="F5510" s="53">
        <v>416.74299999999999</v>
      </c>
      <c r="G5510" s="53">
        <v>0.79937053498938015</v>
      </c>
      <c r="H5510" s="53">
        <v>0.73831478537360895</v>
      </c>
      <c r="I5510" s="53">
        <v>0.54125874125874129</v>
      </c>
      <c r="J5510" s="53">
        <v>76.895542430950414</v>
      </c>
      <c r="K5510" s="53">
        <v>242</v>
      </c>
      <c r="L5510" s="53">
        <v>127.28488372093024</v>
      </c>
      <c r="M5510" s="53">
        <v>1377.9315310870568</v>
      </c>
      <c r="N5510" s="53">
        <v>37.12050014597132</v>
      </c>
      <c r="O5510" s="53">
        <v>0.78653052285058334</v>
      </c>
      <c r="P5510" s="53">
        <v>2.6833923220787907</v>
      </c>
      <c r="Q5510" s="53">
        <v>51.457380457380552</v>
      </c>
      <c r="R5510" s="53">
        <v>0.98898400920650908</v>
      </c>
      <c r="S5510" s="53">
        <v>6.8989908355626799</v>
      </c>
      <c r="T5510" s="53">
        <v>4.6408154516260845E-4</v>
      </c>
      <c r="U5510" s="53">
        <v>0.28247100966237393</v>
      </c>
      <c r="V5510" s="53">
        <v>113.98840273514391</v>
      </c>
      <c r="W5510" s="53">
        <v>68.488606186176483</v>
      </c>
    </row>
    <row r="5511" spans="3:23" x14ac:dyDescent="0.25">
      <c r="C5511" s="70">
        <v>0</v>
      </c>
      <c r="D5511" s="53">
        <v>2656</v>
      </c>
      <c r="E5511" s="53">
        <v>3983</v>
      </c>
      <c r="F5511" s="53">
        <v>325.88499999999999</v>
      </c>
      <c r="G5511" s="53">
        <v>0.94786326654018294</v>
      </c>
      <c r="H5511" s="53">
        <v>0.66683404468993224</v>
      </c>
      <c r="I5511" s="53">
        <v>0.41604010025062654</v>
      </c>
      <c r="J5511" s="53">
        <v>58.152594360153806</v>
      </c>
      <c r="K5511" s="53">
        <v>240</v>
      </c>
      <c r="L5511" s="53">
        <v>129.70143072289156</v>
      </c>
      <c r="M5511" s="53">
        <v>1349.924005485215</v>
      </c>
      <c r="N5511" s="53">
        <v>36.741311972835362</v>
      </c>
      <c r="O5511" s="53">
        <v>0.85380460272602776</v>
      </c>
      <c r="P5511" s="53">
        <v>3.094569077568881</v>
      </c>
      <c r="Q5511" s="53">
        <v>112.15510013972974</v>
      </c>
      <c r="R5511" s="53">
        <v>0.97773037501446447</v>
      </c>
      <c r="S5511" s="53">
        <v>6.9278711996094327</v>
      </c>
      <c r="T5511" s="53">
        <v>6.1902092876951721E-4</v>
      </c>
      <c r="U5511" s="53">
        <v>0.29000536989786835</v>
      </c>
      <c r="V5511" s="53">
        <v>127.45083528785393</v>
      </c>
      <c r="W5511" s="53">
        <v>40.615689353772893</v>
      </c>
    </row>
    <row r="5512" spans="3:23" x14ac:dyDescent="0.25">
      <c r="C5512" s="70">
        <v>1</v>
      </c>
      <c r="D5512" s="53">
        <v>76</v>
      </c>
      <c r="E5512" s="53">
        <v>82</v>
      </c>
      <c r="F5512" s="53">
        <v>29.813999999999997</v>
      </c>
      <c r="G5512" s="53">
        <v>0.71875720757800554</v>
      </c>
      <c r="H5512" s="53">
        <v>0.92682926829268297</v>
      </c>
      <c r="I5512" s="53">
        <v>0.6333333333333333</v>
      </c>
      <c r="J5512" s="53">
        <v>9.8369815187318714</v>
      </c>
      <c r="K5512" s="53">
        <v>161</v>
      </c>
      <c r="L5512" s="53">
        <v>118.30263157894737</v>
      </c>
      <c r="M5512" s="53">
        <v>513.25385964912289</v>
      </c>
      <c r="N5512" s="53">
        <v>22.655106701340493</v>
      </c>
      <c r="O5512" s="53">
        <v>0.10749291875215521</v>
      </c>
      <c r="P5512" s="53">
        <v>1.8490689708010577</v>
      </c>
      <c r="Q5512" s="53">
        <v>160.28030303030312</v>
      </c>
      <c r="R5512" s="53">
        <v>0.93767636828013234</v>
      </c>
      <c r="S5512" s="53">
        <v>5.5865503752002938</v>
      </c>
      <c r="T5512" s="53">
        <v>7.5757575757575907E-3</v>
      </c>
      <c r="U5512" s="53">
        <v>0.12946774007905568</v>
      </c>
      <c r="V5512" s="53">
        <v>11.928375274768047</v>
      </c>
      <c r="W5512" s="53">
        <v>8.2933359957093167</v>
      </c>
    </row>
    <row r="5513" spans="3:23" x14ac:dyDescent="0.25">
      <c r="C5513" s="70">
        <v>0</v>
      </c>
      <c r="D5513" s="53">
        <v>198</v>
      </c>
      <c r="E5513" s="53">
        <v>210</v>
      </c>
      <c r="F5513" s="53">
        <v>51.059999999999995</v>
      </c>
      <c r="G5513" s="53">
        <v>0.49648359335728298</v>
      </c>
      <c r="H5513" s="53">
        <v>0.94285714285714284</v>
      </c>
      <c r="I5513" s="53">
        <v>0.65131578947368418</v>
      </c>
      <c r="J5513" s="53">
        <v>15.87770228520368</v>
      </c>
      <c r="K5513" s="53">
        <v>170</v>
      </c>
      <c r="L5513" s="53">
        <v>116.73737373737374</v>
      </c>
      <c r="M5513" s="53">
        <v>631.85961134184481</v>
      </c>
      <c r="N5513" s="53">
        <v>25.136817844386048</v>
      </c>
      <c r="O5513" s="53">
        <v>0.37314882435060964</v>
      </c>
      <c r="P5513" s="53">
        <v>1.941872455682194</v>
      </c>
      <c r="Q5513" s="53">
        <v>85.78749999999998</v>
      </c>
      <c r="R5513" s="53">
        <v>0.9609105513334617</v>
      </c>
      <c r="S5513" s="53">
        <v>6.1090384414986056</v>
      </c>
      <c r="T5513" s="53">
        <v>3.4179687499999731E-3</v>
      </c>
      <c r="U5513" s="53">
        <v>0.18175918556128268</v>
      </c>
      <c r="V5513" s="53">
        <v>17.505749526849943</v>
      </c>
      <c r="W5513" s="53">
        <v>15.195797703194923</v>
      </c>
    </row>
    <row r="5514" spans="3:23" x14ac:dyDescent="0.25">
      <c r="C5514" s="70">
        <v>0</v>
      </c>
      <c r="D5514" s="53">
        <v>4474</v>
      </c>
      <c r="E5514" s="53">
        <v>6177</v>
      </c>
      <c r="F5514" s="53">
        <v>427.90800000000002</v>
      </c>
      <c r="G5514" s="53">
        <v>0.79420694402966718</v>
      </c>
      <c r="H5514" s="53">
        <v>0.72429982192002595</v>
      </c>
      <c r="I5514" s="53">
        <v>0.51956799442573454</v>
      </c>
      <c r="J5514" s="53">
        <v>75.474987400761577</v>
      </c>
      <c r="K5514" s="53">
        <v>234</v>
      </c>
      <c r="L5514" s="53">
        <v>125.82387125614663</v>
      </c>
      <c r="M5514" s="53">
        <v>1350.0843305499322</v>
      </c>
      <c r="N5514" s="53">
        <v>36.743493717254651</v>
      </c>
      <c r="O5514" s="53">
        <v>0.76756041189616742</v>
      </c>
      <c r="P5514" s="53">
        <v>2.5795360841349138</v>
      </c>
      <c r="Q5514" s="53">
        <v>50.434292289988406</v>
      </c>
      <c r="R5514" s="53">
        <v>0.98872619865738409</v>
      </c>
      <c r="S5514" s="53">
        <v>6.8760301491681544</v>
      </c>
      <c r="T5514" s="53">
        <v>4.9022658744299504E-4</v>
      </c>
      <c r="U5514" s="53">
        <v>0.2870312083593739</v>
      </c>
      <c r="V5514" s="53">
        <v>111.85270734522544</v>
      </c>
      <c r="W5514" s="53">
        <v>67.967003794264883</v>
      </c>
    </row>
    <row r="5515" spans="3:23" x14ac:dyDescent="0.25">
      <c r="C5515" s="70">
        <v>0</v>
      </c>
      <c r="D5515" s="53">
        <v>60</v>
      </c>
      <c r="E5515" s="53">
        <v>64</v>
      </c>
      <c r="F5515" s="53">
        <v>25.405999999999999</v>
      </c>
      <c r="G5515" s="53">
        <v>0.59203031074345414</v>
      </c>
      <c r="H5515" s="53">
        <v>0.9375</v>
      </c>
      <c r="I5515" s="53">
        <v>0.66666666666666663</v>
      </c>
      <c r="J5515" s="53">
        <v>8.7403874447366334</v>
      </c>
      <c r="K5515" s="53">
        <v>158</v>
      </c>
      <c r="L5515" s="53">
        <v>115.53333333333333</v>
      </c>
      <c r="M5515" s="53">
        <v>442.72768361581927</v>
      </c>
      <c r="N5515" s="53">
        <v>21.041095114461587</v>
      </c>
      <c r="O5515" s="53">
        <v>0.25857956807979166</v>
      </c>
      <c r="P5515" s="53">
        <v>1.9373647410123562</v>
      </c>
      <c r="Q5515" s="53">
        <v>186.14000000000001</v>
      </c>
      <c r="R5515" s="53">
        <v>0.90591410082958357</v>
      </c>
      <c r="S5515" s="53">
        <v>5.2943091372391269</v>
      </c>
      <c r="T5515" s="53">
        <v>9.999999999999995E-3</v>
      </c>
      <c r="U5515" s="53">
        <v>0.12607537894905987</v>
      </c>
      <c r="V5515" s="53">
        <v>9.8375882074046004</v>
      </c>
      <c r="W5515" s="53">
        <v>7.928266759960187</v>
      </c>
    </row>
    <row r="5516" spans="3:23" x14ac:dyDescent="0.25">
      <c r="C5516" s="70">
        <v>0</v>
      </c>
      <c r="D5516" s="53">
        <v>2804</v>
      </c>
      <c r="E5516" s="53">
        <v>4225</v>
      </c>
      <c r="F5516" s="53">
        <v>322.726</v>
      </c>
      <c r="G5516" s="53">
        <v>0.93695139866498489</v>
      </c>
      <c r="H5516" s="53">
        <v>0.66366863905325446</v>
      </c>
      <c r="I5516" s="53">
        <v>0.40678949659074426</v>
      </c>
      <c r="J5516" s="53">
        <v>59.750846717326077</v>
      </c>
      <c r="K5516" s="53">
        <v>249</v>
      </c>
      <c r="L5516" s="53">
        <v>127.82417974322397</v>
      </c>
      <c r="M5516" s="53">
        <v>1376.2006138470924</v>
      </c>
      <c r="N5516" s="53">
        <v>37.097177976863584</v>
      </c>
      <c r="O5516" s="53">
        <v>0.98762228358010151</v>
      </c>
      <c r="P5516" s="53">
        <v>3.4228886011752486</v>
      </c>
      <c r="Q5516" s="53">
        <v>123.37978142076481</v>
      </c>
      <c r="R5516" s="53">
        <v>0.97551631251192061</v>
      </c>
      <c r="S5516" s="53">
        <v>6.9047342085806527</v>
      </c>
      <c r="T5516" s="53">
        <v>6.6301176828303628E-4</v>
      </c>
      <c r="U5516" s="53">
        <v>0.29927681865869471</v>
      </c>
      <c r="V5516" s="53">
        <v>125.40026374645267</v>
      </c>
      <c r="W5516" s="53">
        <v>43.822337582692974</v>
      </c>
    </row>
    <row r="5517" spans="3:23" x14ac:dyDescent="0.25">
      <c r="C5517" s="70">
        <v>1</v>
      </c>
      <c r="D5517" s="53">
        <v>73</v>
      </c>
      <c r="E5517" s="53">
        <v>77</v>
      </c>
      <c r="F5517" s="53">
        <v>27.738</v>
      </c>
      <c r="G5517" s="53">
        <v>0.56840537891884446</v>
      </c>
      <c r="H5517" s="53">
        <v>0.94805194805194803</v>
      </c>
      <c r="I5517" s="53">
        <v>0.73737373737373735</v>
      </c>
      <c r="J5517" s="53">
        <v>9.6408758298023347</v>
      </c>
      <c r="K5517" s="53">
        <v>149</v>
      </c>
      <c r="L5517" s="53">
        <v>114.1917808219178</v>
      </c>
      <c r="M5517" s="53">
        <v>416.29604261796044</v>
      </c>
      <c r="N5517" s="53">
        <v>20.403334105433856</v>
      </c>
      <c r="O5517" s="53">
        <v>0.15892349670239408</v>
      </c>
      <c r="P5517" s="53">
        <v>1.8150031478422977</v>
      </c>
      <c r="Q5517" s="53">
        <v>150.2818181818181</v>
      </c>
      <c r="R5517" s="53">
        <v>0.9217950173035323</v>
      </c>
      <c r="S5517" s="53">
        <v>5.2510666819898715</v>
      </c>
      <c r="T5517" s="53">
        <v>9.5867768595041085E-3</v>
      </c>
      <c r="U5517" s="53">
        <v>0.1370542758326965</v>
      </c>
      <c r="V5517" s="53">
        <v>10.701295527432695</v>
      </c>
      <c r="W5517" s="53">
        <v>8.8044763452981307</v>
      </c>
    </row>
    <row r="5518" spans="3:23" x14ac:dyDescent="0.25">
      <c r="C5518" s="70">
        <v>0</v>
      </c>
      <c r="D5518" s="53">
        <v>212</v>
      </c>
      <c r="E5518" s="53">
        <v>227</v>
      </c>
      <c r="F5518" s="53">
        <v>53.507999999999996</v>
      </c>
      <c r="G5518" s="53">
        <v>0.41087017883740867</v>
      </c>
      <c r="H5518" s="53">
        <v>0.93392070484581502</v>
      </c>
      <c r="I5518" s="53">
        <v>0.62352941176470589</v>
      </c>
      <c r="J5518" s="53">
        <v>16.42944866646031</v>
      </c>
      <c r="K5518" s="53">
        <v>163</v>
      </c>
      <c r="L5518" s="53">
        <v>112.48584905660377</v>
      </c>
      <c r="M5518" s="53">
        <v>580.64908790127799</v>
      </c>
      <c r="N5518" s="53">
        <v>24.09666134345748</v>
      </c>
      <c r="O5518" s="53">
        <v>0.49469088124245358</v>
      </c>
      <c r="P5518" s="53">
        <v>2.08770547496017</v>
      </c>
      <c r="Q5518" s="53">
        <v>68.436974789916093</v>
      </c>
      <c r="R5518" s="53">
        <v>0.96769384531448999</v>
      </c>
      <c r="S5518" s="53">
        <v>6.0084391790881595</v>
      </c>
      <c r="T5518" s="53">
        <v>3.1620491333788597E-3</v>
      </c>
      <c r="U5518" s="53">
        <v>0.20527970054370334</v>
      </c>
      <c r="V5518" s="53">
        <v>17.831993421370314</v>
      </c>
      <c r="W5518" s="53">
        <v>16.257318931235456</v>
      </c>
    </row>
    <row r="5519" spans="3:23" x14ac:dyDescent="0.25">
      <c r="C5519" s="70">
        <v>0</v>
      </c>
      <c r="D5519" s="53">
        <v>4541</v>
      </c>
      <c r="E5519" s="53">
        <v>6114</v>
      </c>
      <c r="F5519" s="53">
        <v>380.91699999999997</v>
      </c>
      <c r="G5519" s="53">
        <v>0.77533202356770226</v>
      </c>
      <c r="H5519" s="53">
        <v>0.7427216225057246</v>
      </c>
      <c r="I5519" s="53">
        <v>0.5113738738738739</v>
      </c>
      <c r="J5519" s="53">
        <v>76.038021888015834</v>
      </c>
      <c r="K5519" s="53">
        <v>240</v>
      </c>
      <c r="L5519" s="53">
        <v>122.62078837260515</v>
      </c>
      <c r="M5519" s="53">
        <v>1394.903303431201</v>
      </c>
      <c r="N5519" s="53">
        <v>37.348404295648308</v>
      </c>
      <c r="O5519" s="53">
        <v>0.82421161189977266</v>
      </c>
      <c r="P5519" s="53">
        <v>2.6871771306906118</v>
      </c>
      <c r="Q5519" s="53">
        <v>49.600334821429023</v>
      </c>
      <c r="R5519" s="53">
        <v>0.98868262951314456</v>
      </c>
      <c r="S5519" s="53">
        <v>6.8811669676566138</v>
      </c>
      <c r="T5519" s="53">
        <v>4.9505739795912586E-4</v>
      </c>
      <c r="U5519" s="53">
        <v>0.28766105452823248</v>
      </c>
      <c r="V5519" s="53">
        <v>110.00421815360997</v>
      </c>
      <c r="W5519" s="53">
        <v>69.473586426962171</v>
      </c>
    </row>
    <row r="5520" spans="3:23" x14ac:dyDescent="0.25">
      <c r="C5520" s="70">
        <v>0</v>
      </c>
      <c r="D5520" s="53">
        <v>68</v>
      </c>
      <c r="E5520" s="53">
        <v>73</v>
      </c>
      <c r="F5520" s="53">
        <v>27.093</v>
      </c>
      <c r="G5520" s="53">
        <v>0.60359367942513809</v>
      </c>
      <c r="H5520" s="53">
        <v>0.93150684931506844</v>
      </c>
      <c r="I5520" s="53">
        <v>0.68</v>
      </c>
      <c r="J5520" s="53">
        <v>9.3048529833625562</v>
      </c>
      <c r="K5520" s="53">
        <v>148</v>
      </c>
      <c r="L5520" s="53">
        <v>109.83823529411765</v>
      </c>
      <c r="M5520" s="53">
        <v>403.39135206321339</v>
      </c>
      <c r="N5520" s="53">
        <v>20.084604852055552</v>
      </c>
      <c r="O5520" s="53">
        <v>0.27101466625218518</v>
      </c>
      <c r="P5520" s="53">
        <v>1.9693467485078082</v>
      </c>
      <c r="Q5520" s="53">
        <v>151.86363636363626</v>
      </c>
      <c r="R5520" s="53">
        <v>0.90348771014637108</v>
      </c>
      <c r="S5520" s="53">
        <v>5.4182014441278854</v>
      </c>
      <c r="T5520" s="53">
        <v>9.2561983471074125E-3</v>
      </c>
      <c r="U5520" s="53">
        <v>0.14419436794597715</v>
      </c>
      <c r="V5520" s="53">
        <v>10.526298665251318</v>
      </c>
      <c r="W5520" s="53">
        <v>8.3925346190915597</v>
      </c>
    </row>
    <row r="5521" spans="3:23" x14ac:dyDescent="0.25">
      <c r="C5521" s="70">
        <v>0</v>
      </c>
      <c r="D5521" s="53">
        <v>29</v>
      </c>
      <c r="E5521" s="53">
        <v>33</v>
      </c>
      <c r="F5521" s="53">
        <v>17.996000000000002</v>
      </c>
      <c r="G5521" s="53">
        <v>0</v>
      </c>
      <c r="H5521" s="53">
        <v>0.87878787878787878</v>
      </c>
      <c r="I5521" s="53">
        <v>0.59183673469387754</v>
      </c>
      <c r="J5521" s="53">
        <v>6.0765077797464979</v>
      </c>
      <c r="K5521" s="53">
        <v>130</v>
      </c>
      <c r="L5521" s="53">
        <v>104.20689655172414</v>
      </c>
      <c r="M5521" s="53">
        <v>163.74137931034483</v>
      </c>
      <c r="N5521" s="53">
        <v>12.796147049418618</v>
      </c>
      <c r="O5521" s="53">
        <v>-0.24941457617579399</v>
      </c>
      <c r="P5521" s="53">
        <v>2.7060315772141412</v>
      </c>
      <c r="Q5521" s="53">
        <v>41.107142857142854</v>
      </c>
      <c r="R5521" s="53">
        <v>0.97158620453472522</v>
      </c>
      <c r="S5521" s="53">
        <v>4.2372913399551591</v>
      </c>
      <c r="T5521" s="53">
        <v>1.8494897959183687E-2</v>
      </c>
      <c r="U5521" s="53">
        <v>0.22928217615717605</v>
      </c>
      <c r="V5521" s="53">
        <v>6.2330229193099944</v>
      </c>
      <c r="W5521" s="53">
        <v>6.2330229193099944</v>
      </c>
    </row>
    <row r="5522" spans="3:23" x14ac:dyDescent="0.25">
      <c r="C5522" s="70">
        <v>0</v>
      </c>
      <c r="D5522" s="53">
        <v>3055</v>
      </c>
      <c r="E5522" s="53">
        <v>4483</v>
      </c>
      <c r="F5522" s="53">
        <v>330.50799999999998</v>
      </c>
      <c r="G5522" s="53">
        <v>0.93070730380931543</v>
      </c>
      <c r="H5522" s="53">
        <v>0.68146330582199421</v>
      </c>
      <c r="I5522" s="53">
        <v>0.42913330523949994</v>
      </c>
      <c r="J5522" s="53">
        <v>62.367834732062981</v>
      </c>
      <c r="K5522" s="53">
        <v>245</v>
      </c>
      <c r="L5522" s="53">
        <v>124.83371522094926</v>
      </c>
      <c r="M5522" s="53">
        <v>1429.7018753543671</v>
      </c>
      <c r="N5522" s="53">
        <v>37.811398748980011</v>
      </c>
      <c r="O5522" s="53">
        <v>1.0033156919139512</v>
      </c>
      <c r="P5522" s="53">
        <v>3.3608681006458503</v>
      </c>
      <c r="Q5522" s="53">
        <v>93.274714564187946</v>
      </c>
      <c r="R5522" s="53">
        <v>0.98130723295370381</v>
      </c>
      <c r="S5522" s="53">
        <v>6.931635125613079</v>
      </c>
      <c r="T5522" s="53">
        <v>6.8203244272073188E-4</v>
      </c>
      <c r="U5522" s="53">
        <v>0.30709997037554226</v>
      </c>
      <c r="V5522" s="53">
        <v>124.72439025768338</v>
      </c>
      <c r="W5522" s="53">
        <v>45.619796042414578</v>
      </c>
    </row>
    <row r="5523" spans="3:23" x14ac:dyDescent="0.25">
      <c r="C5523" s="70">
        <v>1</v>
      </c>
      <c r="D5523" s="53">
        <v>70</v>
      </c>
      <c r="E5523" s="53">
        <v>74</v>
      </c>
      <c r="F5523" s="53">
        <v>27.274999999999999</v>
      </c>
      <c r="G5523" s="53">
        <v>0.52023163310087517</v>
      </c>
      <c r="H5523" s="53">
        <v>0.94594594594594594</v>
      </c>
      <c r="I5523" s="53">
        <v>0.70707070707070707</v>
      </c>
      <c r="J5523" s="53">
        <v>9.4406974388262963</v>
      </c>
      <c r="K5523" s="53">
        <v>152</v>
      </c>
      <c r="L5523" s="53">
        <v>112.5</v>
      </c>
      <c r="M5523" s="53">
        <v>468.83333333333331</v>
      </c>
      <c r="N5523" s="53">
        <v>21.652559509982492</v>
      </c>
      <c r="O5523" s="53">
        <v>0.16812086267546991</v>
      </c>
      <c r="P5523" s="53">
        <v>1.8190904575597078</v>
      </c>
      <c r="Q5523" s="53">
        <v>160.78181818181818</v>
      </c>
      <c r="R5523" s="53">
        <v>0.92212726140854573</v>
      </c>
      <c r="S5523" s="53">
        <v>5.4290037311070556</v>
      </c>
      <c r="T5523" s="53">
        <v>9.0909090909090662E-3</v>
      </c>
      <c r="U5523" s="53">
        <v>0.12545984860169759</v>
      </c>
      <c r="V5523" s="53">
        <v>10.295845496216684</v>
      </c>
      <c r="W5523" s="53">
        <v>8.7929115433507636</v>
      </c>
    </row>
    <row r="5524" spans="3:23" x14ac:dyDescent="0.25">
      <c r="C5524" s="70">
        <v>0</v>
      </c>
      <c r="D5524" s="53">
        <v>288</v>
      </c>
      <c r="E5524" s="53">
        <v>333</v>
      </c>
      <c r="F5524" s="53">
        <v>69.138999999999982</v>
      </c>
      <c r="G5524" s="53">
        <v>0.74416150051761298</v>
      </c>
      <c r="H5524" s="53">
        <v>0.86486486486486491</v>
      </c>
      <c r="I5524" s="53">
        <v>0.56140350877192979</v>
      </c>
      <c r="J5524" s="53">
        <v>19.149229459268767</v>
      </c>
      <c r="K5524" s="53">
        <v>163</v>
      </c>
      <c r="L5524" s="53">
        <v>106.19791666666667</v>
      </c>
      <c r="M5524" s="53">
        <v>534.8631315331013</v>
      </c>
      <c r="N5524" s="53">
        <v>23.127108153271159</v>
      </c>
      <c r="O5524" s="53">
        <v>0.74997907127376073</v>
      </c>
      <c r="P5524" s="53">
        <v>2.5520140542287719</v>
      </c>
      <c r="Q5524" s="53">
        <v>50.759398496240699</v>
      </c>
      <c r="R5524" s="53">
        <v>0.97156653141671523</v>
      </c>
      <c r="S5524" s="53">
        <v>6.0068137421258738</v>
      </c>
      <c r="T5524" s="53">
        <v>2.4308892532082138E-3</v>
      </c>
      <c r="U5524" s="53">
        <v>0.23350727037840019</v>
      </c>
      <c r="V5524" s="53">
        <v>25.01461004225051</v>
      </c>
      <c r="W5524" s="53">
        <v>16.709753163711444</v>
      </c>
    </row>
    <row r="5525" spans="3:23" x14ac:dyDescent="0.25">
      <c r="C5525" s="70">
        <v>0</v>
      </c>
      <c r="D5525" s="53">
        <v>63</v>
      </c>
      <c r="E5525" s="53">
        <v>67</v>
      </c>
      <c r="F5525" s="53">
        <v>26.513999999999999</v>
      </c>
      <c r="G5525" s="53">
        <v>0.66647097450838833</v>
      </c>
      <c r="H5525" s="53">
        <v>0.94029850746268662</v>
      </c>
      <c r="I5525" s="53">
        <v>0.71590909090909094</v>
      </c>
      <c r="J5525" s="53">
        <v>8.9562319821627696</v>
      </c>
      <c r="K5525" s="53">
        <v>201</v>
      </c>
      <c r="L5525" s="53">
        <v>134.69841269841271</v>
      </c>
      <c r="M5525" s="53">
        <v>1233.3108038914495</v>
      </c>
      <c r="N5525" s="53">
        <v>35.118525081379055</v>
      </c>
      <c r="O5525" s="53">
        <v>2.912802130858904E-2</v>
      </c>
      <c r="P5525" s="53">
        <v>1.8041865504672325</v>
      </c>
      <c r="Q5525" s="53">
        <v>220.07070707070707</v>
      </c>
      <c r="R5525" s="53">
        <v>0.95675343090005849</v>
      </c>
      <c r="S5525" s="53">
        <v>5.5525991694973227</v>
      </c>
      <c r="T5525" s="53">
        <v>1.0305070911131536E-2</v>
      </c>
      <c r="U5525" s="53">
        <v>0.11966227610961148</v>
      </c>
      <c r="V5525" s="53">
        <v>10.48291537968664</v>
      </c>
      <c r="W5525" s="53">
        <v>7.8153381622003399</v>
      </c>
    </row>
    <row r="5526" spans="3:23" x14ac:dyDescent="0.25">
      <c r="C5526" s="70">
        <v>0</v>
      </c>
      <c r="D5526" s="53">
        <v>77</v>
      </c>
      <c r="E5526" s="53">
        <v>83</v>
      </c>
      <c r="F5526" s="53">
        <v>30.55</v>
      </c>
      <c r="G5526" s="53">
        <v>0.57041198437241869</v>
      </c>
      <c r="H5526" s="53">
        <v>0.92771084337349397</v>
      </c>
      <c r="I5526" s="53">
        <v>0.63636363636363635</v>
      </c>
      <c r="J5526" s="53">
        <v>9.9014870067383072</v>
      </c>
      <c r="K5526" s="53">
        <v>113</v>
      </c>
      <c r="L5526" s="53">
        <v>94.272727272727266</v>
      </c>
      <c r="M5526" s="53">
        <v>105.77990430622008</v>
      </c>
      <c r="N5526" s="53">
        <v>10.284935794948847</v>
      </c>
      <c r="O5526" s="53">
        <v>-6.603159856267983E-2</v>
      </c>
      <c r="P5526" s="53">
        <v>1.9218813977751024</v>
      </c>
      <c r="Q5526" s="53">
        <v>46.598484848484894</v>
      </c>
      <c r="R5526" s="53">
        <v>0.9106094330973763</v>
      </c>
      <c r="S5526" s="53">
        <v>4.8690864245548804</v>
      </c>
      <c r="T5526" s="53">
        <v>8.2644628099173677E-3</v>
      </c>
      <c r="U5526" s="53">
        <v>0.22880704102295008</v>
      </c>
      <c r="V5526" s="53">
        <v>11.096483821875619</v>
      </c>
      <c r="W5526" s="53">
        <v>9.1141938914002516</v>
      </c>
    </row>
    <row r="5527" spans="3:23" x14ac:dyDescent="0.25">
      <c r="C5527" s="70">
        <v>0</v>
      </c>
      <c r="D5527" s="53">
        <v>4371</v>
      </c>
      <c r="E5527" s="53">
        <v>5962</v>
      </c>
      <c r="F5527" s="53">
        <v>359.81199999999995</v>
      </c>
      <c r="G5527" s="53">
        <v>0.77453396209550474</v>
      </c>
      <c r="H5527" s="53">
        <v>0.73314324052331437</v>
      </c>
      <c r="I5527" s="53">
        <v>0.50760654976193242</v>
      </c>
      <c r="J5527" s="53">
        <v>74.601139736852517</v>
      </c>
      <c r="K5527" s="53">
        <v>242</v>
      </c>
      <c r="L5527" s="53">
        <v>122.46122168840083</v>
      </c>
      <c r="M5527" s="53">
        <v>1351.645807111254</v>
      </c>
      <c r="N5527" s="53">
        <v>36.764735917877253</v>
      </c>
      <c r="O5527" s="53">
        <v>0.8944089660373179</v>
      </c>
      <c r="P5527" s="53">
        <v>2.9529079353445926</v>
      </c>
      <c r="Q5527" s="53">
        <v>47.426121979286563</v>
      </c>
      <c r="R5527" s="53">
        <v>0.98912333696732291</v>
      </c>
      <c r="S5527" s="53">
        <v>6.8811706485895501</v>
      </c>
      <c r="T5527" s="53">
        <v>5.2391476784425682E-4</v>
      </c>
      <c r="U5527" s="53">
        <v>0.29963576456094276</v>
      </c>
      <c r="V5527" s="53">
        <v>108.51162809594319</v>
      </c>
      <c r="W5527" s="53">
        <v>68.637112356802106</v>
      </c>
    </row>
    <row r="5528" spans="3:23" x14ac:dyDescent="0.25">
      <c r="C5528" s="70">
        <v>0</v>
      </c>
      <c r="D5528" s="53">
        <v>83</v>
      </c>
      <c r="E5528" s="53">
        <v>88</v>
      </c>
      <c r="F5528" s="53">
        <v>31.401999999999997</v>
      </c>
      <c r="G5528" s="53">
        <v>0.74176344613039513</v>
      </c>
      <c r="H5528" s="53">
        <v>0.94318181818181823</v>
      </c>
      <c r="I5528" s="53">
        <v>0.62878787878787878</v>
      </c>
      <c r="J5528" s="53">
        <v>10.280023453913834</v>
      </c>
      <c r="K5528" s="53">
        <v>138</v>
      </c>
      <c r="L5528" s="53">
        <v>103.20481927710843</v>
      </c>
      <c r="M5528" s="53">
        <v>310.11607405230689</v>
      </c>
      <c r="N5528" s="53">
        <v>17.610112834740921</v>
      </c>
      <c r="O5528" s="53">
        <v>0.30433976256093254</v>
      </c>
      <c r="P5528" s="53">
        <v>1.8724197271115202</v>
      </c>
      <c r="Q5528" s="53">
        <v>113.57342657342667</v>
      </c>
      <c r="R5528" s="53">
        <v>0.92292140538485712</v>
      </c>
      <c r="S5528" s="53">
        <v>5.2032517088628136</v>
      </c>
      <c r="T5528" s="53">
        <v>7.2864198738324714E-3</v>
      </c>
      <c r="U5528" s="53">
        <v>0.17837222487809815</v>
      </c>
      <c r="V5528" s="53">
        <v>12.677469674524907</v>
      </c>
      <c r="W5528" s="53">
        <v>8.5022921740338653</v>
      </c>
    </row>
    <row r="5529" spans="3:23" x14ac:dyDescent="0.25">
      <c r="C5529" s="70">
        <v>0</v>
      </c>
      <c r="D5529" s="53">
        <v>36</v>
      </c>
      <c r="E5529" s="53">
        <v>40</v>
      </c>
      <c r="F5529" s="53">
        <v>19.592000000000002</v>
      </c>
      <c r="G5529" s="53">
        <v>0.38282074674438793</v>
      </c>
      <c r="H5529" s="53">
        <v>0.9</v>
      </c>
      <c r="I5529" s="53">
        <v>0.6428571428571429</v>
      </c>
      <c r="J5529" s="53">
        <v>6.7702750025730758</v>
      </c>
      <c r="K5529" s="53">
        <v>120</v>
      </c>
      <c r="L5529" s="53">
        <v>98.75</v>
      </c>
      <c r="M5529" s="53">
        <v>150.07857142857142</v>
      </c>
      <c r="N5529" s="53">
        <v>12.250655959113839</v>
      </c>
      <c r="O5529" s="53">
        <v>-0.23544476935119418</v>
      </c>
      <c r="P5529" s="53">
        <v>2.1776758441297841</v>
      </c>
      <c r="Q5529" s="53">
        <v>33.109375</v>
      </c>
      <c r="R5529" s="53">
        <v>0.96683211950132242</v>
      </c>
      <c r="S5529" s="53">
        <v>4.5724312513221186</v>
      </c>
      <c r="T5529" s="53">
        <v>1.611328125E-2</v>
      </c>
      <c r="U5529" s="53">
        <v>0.24389007260101001</v>
      </c>
      <c r="V5529" s="53">
        <v>7.1802197428460053</v>
      </c>
      <c r="W5529" s="53">
        <v>6.6332495807108005</v>
      </c>
    </row>
    <row r="5530" spans="3:23" x14ac:dyDescent="0.25">
      <c r="C5530" s="70">
        <v>0</v>
      </c>
      <c r="D5530" s="53">
        <v>3601</v>
      </c>
      <c r="E5530" s="53">
        <v>5356</v>
      </c>
      <c r="F5530" s="53">
        <v>435.928</v>
      </c>
      <c r="G5530" s="53">
        <v>0.90920130794379195</v>
      </c>
      <c r="H5530" s="53">
        <v>0.67233009708737868</v>
      </c>
      <c r="I5530" s="53">
        <v>0.47758620689655173</v>
      </c>
      <c r="J5530" s="53">
        <v>67.712152532550022</v>
      </c>
      <c r="K5530" s="53">
        <v>247</v>
      </c>
      <c r="L5530" s="53">
        <v>121.88725354068315</v>
      </c>
      <c r="M5530" s="53">
        <v>1500.4800624826489</v>
      </c>
      <c r="N5530" s="53">
        <v>38.73603054628402</v>
      </c>
      <c r="O5530" s="53">
        <v>1.1820954313399032</v>
      </c>
      <c r="P5530" s="53">
        <v>3.715307836759604</v>
      </c>
      <c r="Q5530" s="53">
        <v>112.04470742932261</v>
      </c>
      <c r="R5530" s="53">
        <v>0.9783119777188557</v>
      </c>
      <c r="S5530" s="53">
        <v>6.874517388801376</v>
      </c>
      <c r="T5530" s="53">
        <v>7.6030467169900474E-4</v>
      </c>
      <c r="U5530" s="53">
        <v>0.31877704532298573</v>
      </c>
      <c r="V5530" s="53">
        <v>120.45962942996134</v>
      </c>
      <c r="W5530" s="53">
        <v>50.154185365183551</v>
      </c>
    </row>
    <row r="5531" spans="3:23" x14ac:dyDescent="0.25">
      <c r="C5531" s="70">
        <v>1</v>
      </c>
      <c r="D5531" s="53">
        <v>67</v>
      </c>
      <c r="E5531" s="53">
        <v>72</v>
      </c>
      <c r="F5531" s="53">
        <v>27.093</v>
      </c>
      <c r="G5531" s="53">
        <v>0.50197848358660724</v>
      </c>
      <c r="H5531" s="53">
        <v>0.93055555555555558</v>
      </c>
      <c r="I5531" s="53">
        <v>0.67</v>
      </c>
      <c r="J5531" s="53">
        <v>9.2361815431083798</v>
      </c>
      <c r="K5531" s="53">
        <v>146</v>
      </c>
      <c r="L5531" s="53">
        <v>110.05970149253731</v>
      </c>
      <c r="M5531" s="53">
        <v>414.93577566711883</v>
      </c>
      <c r="N5531" s="53">
        <v>20.369972402217901</v>
      </c>
      <c r="O5531" s="53">
        <v>7.5664540278725212E-2</v>
      </c>
      <c r="P5531" s="53">
        <v>1.83931896270432</v>
      </c>
      <c r="Q5531" s="53">
        <v>130.39090909090902</v>
      </c>
      <c r="R5531" s="53">
        <v>0.93414033374399763</v>
      </c>
      <c r="S5531" s="53">
        <v>5.3530378843261675</v>
      </c>
      <c r="T5531" s="53">
        <v>9.0909090909090662E-3</v>
      </c>
      <c r="U5531" s="53">
        <v>0.13007358427918531</v>
      </c>
      <c r="V5531" s="53">
        <v>10.040834728991344</v>
      </c>
      <c r="W5531" s="53">
        <v>8.6841182294755903</v>
      </c>
    </row>
    <row r="5532" spans="3:23" x14ac:dyDescent="0.25">
      <c r="C5532" s="70">
        <v>0</v>
      </c>
      <c r="D5532" s="53">
        <v>105</v>
      </c>
      <c r="E5532" s="53">
        <v>110</v>
      </c>
      <c r="F5532" s="53">
        <v>35.694000000000003</v>
      </c>
      <c r="G5532" s="53">
        <v>0.79192022008376395</v>
      </c>
      <c r="H5532" s="53">
        <v>0.95454545454545459</v>
      </c>
      <c r="I5532" s="53">
        <v>0.7</v>
      </c>
      <c r="J5532" s="53">
        <v>11.562445770562215</v>
      </c>
      <c r="K5532" s="53">
        <v>220</v>
      </c>
      <c r="L5532" s="53">
        <v>139.01904761904763</v>
      </c>
      <c r="M5532" s="53">
        <v>1436.0380952380956</v>
      </c>
      <c r="N5532" s="53">
        <v>37.895093287101112</v>
      </c>
      <c r="O5532" s="53">
        <v>0.1625181171413454</v>
      </c>
      <c r="P5532" s="53">
        <v>1.9213886380249179</v>
      </c>
      <c r="Q5532" s="53">
        <v>162.30909090909094</v>
      </c>
      <c r="R5532" s="53">
        <v>0.97398793661969607</v>
      </c>
      <c r="S5532" s="53">
        <v>6.035348255617123</v>
      </c>
      <c r="T5532" s="53">
        <v>6.2075298438935018E-3</v>
      </c>
      <c r="U5532" s="53">
        <v>0.1968863943867577</v>
      </c>
      <c r="V5532" s="53">
        <v>14.91066327608611</v>
      </c>
      <c r="W5532" s="53">
        <v>9.1048173456950554</v>
      </c>
    </row>
    <row r="5533" spans="3:23" x14ac:dyDescent="0.25">
      <c r="C5533" s="70">
        <v>0</v>
      </c>
      <c r="D5533" s="53">
        <v>4185</v>
      </c>
      <c r="E5533" s="53">
        <v>5789</v>
      </c>
      <c r="F5533" s="53">
        <v>360.87900000000002</v>
      </c>
      <c r="G5533" s="53">
        <v>0.74177813728087549</v>
      </c>
      <c r="H5533" s="53">
        <v>0.72292278459146653</v>
      </c>
      <c r="I5533" s="53">
        <v>0.48742138364779874</v>
      </c>
      <c r="J5533" s="53">
        <v>72.996626598197366</v>
      </c>
      <c r="K5533" s="53">
        <v>249</v>
      </c>
      <c r="L5533" s="53">
        <v>124.04994026284349</v>
      </c>
      <c r="M5533" s="53">
        <v>1306.7066353931675</v>
      </c>
      <c r="N5533" s="53">
        <v>36.148397411132457</v>
      </c>
      <c r="O5533" s="53">
        <v>0.95717106559406639</v>
      </c>
      <c r="P5533" s="53">
        <v>3.1579426574048237</v>
      </c>
      <c r="Q5533" s="53">
        <v>50.176762432213707</v>
      </c>
      <c r="R5533" s="53">
        <v>0.98866795481413794</v>
      </c>
      <c r="S5533" s="53">
        <v>6.8772378432335657</v>
      </c>
      <c r="T5533" s="53">
        <v>4.7971901498744264E-4</v>
      </c>
      <c r="U5533" s="53">
        <v>0.28898284052248269</v>
      </c>
      <c r="V5533" s="53">
        <v>104.34218814246667</v>
      </c>
      <c r="W5533" s="53">
        <v>69.976604031470671</v>
      </c>
    </row>
    <row r="5534" spans="3:23" x14ac:dyDescent="0.25">
      <c r="C5534" s="70">
        <v>0</v>
      </c>
      <c r="D5534" s="53">
        <v>80</v>
      </c>
      <c r="E5534" s="53">
        <v>85</v>
      </c>
      <c r="F5534" s="53">
        <v>29.813999999999997</v>
      </c>
      <c r="G5534" s="53">
        <v>0.69567663149434045</v>
      </c>
      <c r="H5534" s="53">
        <v>0.94117647058823528</v>
      </c>
      <c r="I5534" s="53">
        <v>0.66115702479338845</v>
      </c>
      <c r="J5534" s="53">
        <v>10.09253008808064</v>
      </c>
      <c r="K5534" s="53">
        <v>136</v>
      </c>
      <c r="L5534" s="53">
        <v>107.08750000000001</v>
      </c>
      <c r="M5534" s="53">
        <v>273.72642405063289</v>
      </c>
      <c r="N5534" s="53">
        <v>16.544679629736954</v>
      </c>
      <c r="O5534" s="53">
        <v>-3.2637478957020107E-2</v>
      </c>
      <c r="P5534" s="53">
        <v>1.8836715173722343</v>
      </c>
      <c r="Q5534" s="53">
        <v>126.92424242424238</v>
      </c>
      <c r="R5534" s="53">
        <v>0.91257111235450616</v>
      </c>
      <c r="S5534" s="53">
        <v>5.3484993076257714</v>
      </c>
      <c r="T5534" s="53">
        <v>8.0348943985307751E-3</v>
      </c>
      <c r="U5534" s="53">
        <v>0.15100335367286744</v>
      </c>
      <c r="V5534" s="53">
        <v>12.014702271531814</v>
      </c>
      <c r="W5534" s="53">
        <v>8.6308224401336702</v>
      </c>
    </row>
    <row r="5535" spans="3:23" x14ac:dyDescent="0.25">
      <c r="C5535" s="70">
        <v>0</v>
      </c>
      <c r="D5535" s="53">
        <v>60</v>
      </c>
      <c r="E5535" s="53">
        <v>64</v>
      </c>
      <c r="F5535" s="53">
        <v>26.050999999999998</v>
      </c>
      <c r="G5535" s="53">
        <v>0.68068677120167342</v>
      </c>
      <c r="H5535" s="53">
        <v>0.9375</v>
      </c>
      <c r="I5535" s="53">
        <v>0.68181818181818177</v>
      </c>
      <c r="J5535" s="53">
        <v>8.7403874447366334</v>
      </c>
      <c r="K5535" s="53">
        <v>174</v>
      </c>
      <c r="L5535" s="53">
        <v>110.16666666666667</v>
      </c>
      <c r="M5535" s="53">
        <v>476.41242937853099</v>
      </c>
      <c r="N5535" s="53">
        <v>21.826874017562179</v>
      </c>
      <c r="O5535" s="53">
        <v>0.70646222459150443</v>
      </c>
      <c r="P5535" s="53">
        <v>3.0647252261972251</v>
      </c>
      <c r="Q5535" s="53">
        <v>91.343434343434296</v>
      </c>
      <c r="R5535" s="53">
        <v>0.96798719887309259</v>
      </c>
      <c r="S5535" s="53">
        <v>5.4068905956085178</v>
      </c>
      <c r="T5535" s="53">
        <v>1.0101010101010119E-2</v>
      </c>
      <c r="U5535" s="53">
        <v>0.19304156752235938</v>
      </c>
      <c r="V5535" s="53">
        <v>10.323477795994288</v>
      </c>
      <c r="W5535" s="53">
        <v>7.5627174404774458</v>
      </c>
    </row>
    <row r="5536" spans="3:23" x14ac:dyDescent="0.25">
      <c r="C5536" s="70">
        <v>0</v>
      </c>
      <c r="D5536" s="53">
        <v>3456</v>
      </c>
      <c r="E5536" s="53">
        <v>5416</v>
      </c>
      <c r="F5536" s="53">
        <v>465.36199999999997</v>
      </c>
      <c r="G5536" s="53">
        <v>0.90381373243216523</v>
      </c>
      <c r="H5536" s="53">
        <v>0.63810930576070901</v>
      </c>
      <c r="I5536" s="53">
        <v>0.44194373401534526</v>
      </c>
      <c r="J5536" s="53">
        <v>66.334876698496416</v>
      </c>
      <c r="K5536" s="53">
        <v>249</v>
      </c>
      <c r="L5536" s="53">
        <v>124.73495370370371</v>
      </c>
      <c r="M5536" s="53">
        <v>1533.6779211555988</v>
      </c>
      <c r="N5536" s="53">
        <v>39.162200157238345</v>
      </c>
      <c r="O5536" s="53">
        <v>1.1561951263202193</v>
      </c>
      <c r="P5536" s="53">
        <v>3.5715450915708487</v>
      </c>
      <c r="Q5536" s="53">
        <v>87.942444219066928</v>
      </c>
      <c r="R5536" s="53">
        <v>0.98285647989023106</v>
      </c>
      <c r="S5536" s="53">
        <v>6.8815106280361658</v>
      </c>
      <c r="T5536" s="53">
        <v>7.1503714271603145E-4</v>
      </c>
      <c r="U5536" s="53">
        <v>0.31468130697980712</v>
      </c>
      <c r="V5536" s="53">
        <v>119.99852990956062</v>
      </c>
      <c r="W5536" s="53">
        <v>51.350501508654723</v>
      </c>
    </row>
    <row r="5537" spans="3:23" x14ac:dyDescent="0.25">
      <c r="C5537" s="70">
        <v>1</v>
      </c>
      <c r="D5537" s="53">
        <v>60</v>
      </c>
      <c r="E5537" s="53">
        <v>64</v>
      </c>
      <c r="F5537" s="53">
        <v>25.107999999999997</v>
      </c>
      <c r="G5537" s="53">
        <v>0.54667227359053405</v>
      </c>
      <c r="H5537" s="53">
        <v>0.9375</v>
      </c>
      <c r="I5537" s="53">
        <v>0.75</v>
      </c>
      <c r="J5537" s="53">
        <v>8.7403874447366334</v>
      </c>
      <c r="K5537" s="53">
        <v>132</v>
      </c>
      <c r="L5537" s="53">
        <v>104.98333333333333</v>
      </c>
      <c r="M5537" s="53">
        <v>230.28785310734466</v>
      </c>
      <c r="N5537" s="53">
        <v>15.175238156528044</v>
      </c>
      <c r="O5537" s="53">
        <v>7.5683892666566693E-2</v>
      </c>
      <c r="P5537" s="53">
        <v>1.8298639602800149</v>
      </c>
      <c r="Q5537" s="53">
        <v>94.966666666666697</v>
      </c>
      <c r="R5537" s="53">
        <v>0.89925581623997097</v>
      </c>
      <c r="S5537" s="53">
        <v>4.9691462205003445</v>
      </c>
      <c r="T5537" s="53">
        <v>1.2345679012345701E-2</v>
      </c>
      <c r="U5537" s="53">
        <v>0.1540525815964412</v>
      </c>
      <c r="V5537" s="53">
        <v>9.633275663033837</v>
      </c>
      <c r="W5537" s="53">
        <v>8.0663911798688925</v>
      </c>
    </row>
    <row r="5538" spans="3:23" x14ac:dyDescent="0.25">
      <c r="C5538" s="70">
        <v>0</v>
      </c>
      <c r="D5538" s="53">
        <v>138</v>
      </c>
      <c r="E5538" s="53">
        <v>148</v>
      </c>
      <c r="F5538" s="53">
        <v>43.741</v>
      </c>
      <c r="G5538" s="53">
        <v>0.83109946130052992</v>
      </c>
      <c r="H5538" s="53">
        <v>0.93243243243243246</v>
      </c>
      <c r="I5538" s="53">
        <v>0.63888888888888884</v>
      </c>
      <c r="J5538" s="53">
        <v>13.255453865237977</v>
      </c>
      <c r="K5538" s="53">
        <v>209</v>
      </c>
      <c r="L5538" s="53">
        <v>138.39855072463769</v>
      </c>
      <c r="M5538" s="53">
        <v>1003.000581825875</v>
      </c>
      <c r="N5538" s="53">
        <v>31.670184429931489</v>
      </c>
      <c r="O5538" s="53">
        <v>0.13174017396341386</v>
      </c>
      <c r="P5538" s="53">
        <v>2.0743647352738837</v>
      </c>
      <c r="Q5538" s="53">
        <v>141.03418803418805</v>
      </c>
      <c r="R5538" s="53">
        <v>0.97312324752140722</v>
      </c>
      <c r="S5538" s="53">
        <v>6.0181066168140003</v>
      </c>
      <c r="T5538" s="53">
        <v>4.4196069837095561E-3</v>
      </c>
      <c r="U5538" s="53">
        <v>0.19801753481688517</v>
      </c>
      <c r="V5538" s="53">
        <v>18.022772801891367</v>
      </c>
      <c r="W5538" s="53">
        <v>10.022892970034489</v>
      </c>
    </row>
    <row r="5539" spans="3:23" x14ac:dyDescent="0.25">
      <c r="C5539" s="70">
        <v>0</v>
      </c>
      <c r="D5539" s="53">
        <v>7820</v>
      </c>
      <c r="E5539" s="53">
        <v>13994</v>
      </c>
      <c r="F5539" s="53">
        <v>839.39</v>
      </c>
      <c r="G5539" s="53">
        <v>0.79817867973911538</v>
      </c>
      <c r="H5539" s="53">
        <v>0.5588109189652708</v>
      </c>
      <c r="I5539" s="53">
        <v>0.44644896094998859</v>
      </c>
      <c r="J5539" s="53">
        <v>99.783431689980347</v>
      </c>
      <c r="K5539" s="53">
        <v>246</v>
      </c>
      <c r="L5539" s="53">
        <v>123.96176470588236</v>
      </c>
      <c r="M5539" s="53">
        <v>1420.6256001594927</v>
      </c>
      <c r="N5539" s="53">
        <v>37.691187301005691</v>
      </c>
      <c r="O5539" s="53">
        <v>1.0243548364894657</v>
      </c>
      <c r="P5539" s="53">
        <v>3.2604983573120982</v>
      </c>
      <c r="Q5539" s="53">
        <v>73.307013075225427</v>
      </c>
      <c r="R5539" s="53">
        <v>0.98461046447465939</v>
      </c>
      <c r="S5539" s="53">
        <v>6.8943525673293005</v>
      </c>
      <c r="T5539" s="53">
        <v>5.0909114839063564E-4</v>
      </c>
      <c r="U5539" s="53">
        <v>0.30925014529733513</v>
      </c>
      <c r="V5539" s="53">
        <v>180.25233549449081</v>
      </c>
      <c r="W5539" s="53">
        <v>108.58775240090986</v>
      </c>
    </row>
    <row r="5540" spans="3:23" x14ac:dyDescent="0.25">
      <c r="C5540" s="70">
        <v>0</v>
      </c>
      <c r="D5540" s="53">
        <v>71</v>
      </c>
      <c r="E5540" s="53">
        <v>75</v>
      </c>
      <c r="F5540" s="53">
        <v>28.217999999999996</v>
      </c>
      <c r="G5540" s="53">
        <v>0.6974391744338112</v>
      </c>
      <c r="H5540" s="53">
        <v>0.94666666666666666</v>
      </c>
      <c r="I5540" s="53">
        <v>0.6454545454545455</v>
      </c>
      <c r="J5540" s="53">
        <v>9.5078918628787825</v>
      </c>
      <c r="K5540" s="53">
        <v>132</v>
      </c>
      <c r="L5540" s="53">
        <v>102.36619718309859</v>
      </c>
      <c r="M5540" s="53">
        <v>235.72112676056338</v>
      </c>
      <c r="N5540" s="53">
        <v>15.353212261952329</v>
      </c>
      <c r="O5540" s="53">
        <v>0.15837019419675999</v>
      </c>
      <c r="P5540" s="53">
        <v>1.9247592426154703</v>
      </c>
      <c r="Q5540" s="53">
        <v>108.6666666666667</v>
      </c>
      <c r="R5540" s="53">
        <v>0.89999651005704906</v>
      </c>
      <c r="S5540" s="53">
        <v>5.0089905214808654</v>
      </c>
      <c r="T5540" s="53">
        <v>8.8888888888888715E-3</v>
      </c>
      <c r="U5540" s="53">
        <v>0.15950536509843788</v>
      </c>
      <c r="V5540" s="53">
        <v>11.335056373408648</v>
      </c>
      <c r="W5540" s="53">
        <v>8.123199943766032</v>
      </c>
    </row>
    <row r="5541" spans="3:23" x14ac:dyDescent="0.25">
      <c r="C5541" s="70">
        <v>0</v>
      </c>
      <c r="D5541" s="53">
        <v>92</v>
      </c>
      <c r="E5541" s="53">
        <v>98</v>
      </c>
      <c r="F5541" s="53">
        <v>33.552</v>
      </c>
      <c r="G5541" s="53">
        <v>0.80424781318168637</v>
      </c>
      <c r="H5541" s="53">
        <v>0.93877551020408168</v>
      </c>
      <c r="I5541" s="53">
        <v>0.65714285714285714</v>
      </c>
      <c r="J5541" s="53">
        <v>10.823032759612019</v>
      </c>
      <c r="K5541" s="53">
        <v>197</v>
      </c>
      <c r="L5541" s="53">
        <v>128.22826086956522</v>
      </c>
      <c r="M5541" s="53">
        <v>1171.0791925465837</v>
      </c>
      <c r="N5541" s="53">
        <v>34.221034358221608</v>
      </c>
      <c r="O5541" s="53">
        <v>0.37909120493056603</v>
      </c>
      <c r="P5541" s="53">
        <v>1.8576574279561224</v>
      </c>
      <c r="Q5541" s="53">
        <v>150.70779220779224</v>
      </c>
      <c r="R5541" s="53">
        <v>0.96960777725574099</v>
      </c>
      <c r="S5541" s="53">
        <v>5.9337286679429937</v>
      </c>
      <c r="T5541" s="53">
        <v>6.7465002529937361E-3</v>
      </c>
      <c r="U5541" s="53">
        <v>0.20125763545765324</v>
      </c>
      <c r="V5541" s="53">
        <v>14.185859755274198</v>
      </c>
      <c r="W5541" s="53">
        <v>8.4305724898074121</v>
      </c>
    </row>
    <row r="5542" spans="3:23" x14ac:dyDescent="0.25">
      <c r="C5542" s="70">
        <v>1</v>
      </c>
      <c r="D5542" s="53">
        <v>60</v>
      </c>
      <c r="E5542" s="53">
        <v>64</v>
      </c>
      <c r="F5542" s="53">
        <v>25.107999999999997</v>
      </c>
      <c r="G5542" s="53">
        <v>0.54667227359053405</v>
      </c>
      <c r="H5542" s="53">
        <v>0.9375</v>
      </c>
      <c r="I5542" s="53">
        <v>0.75</v>
      </c>
      <c r="J5542" s="53">
        <v>8.7403874447366334</v>
      </c>
      <c r="K5542" s="53">
        <v>123</v>
      </c>
      <c r="L5542" s="53">
        <v>101.51666666666667</v>
      </c>
      <c r="M5542" s="53">
        <v>175.67768361581915</v>
      </c>
      <c r="N5542" s="53">
        <v>13.254345838849202</v>
      </c>
      <c r="O5542" s="53">
        <v>0.10108534760733988</v>
      </c>
      <c r="P5542" s="53">
        <v>1.8406428778505888</v>
      </c>
      <c r="Q5542" s="53">
        <v>62.633333333333347</v>
      </c>
      <c r="R5542" s="53">
        <v>0.90677227833663554</v>
      </c>
      <c r="S5542" s="53">
        <v>4.9898980954642873</v>
      </c>
      <c r="T5542" s="53">
        <v>1.1358024691358047E-2</v>
      </c>
      <c r="U5542" s="53">
        <v>0.23413144408242448</v>
      </c>
      <c r="V5542" s="53">
        <v>9.633275663033837</v>
      </c>
      <c r="W5542" s="53">
        <v>8.0663911798688925</v>
      </c>
    </row>
    <row r="5543" spans="3:23" x14ac:dyDescent="0.25">
      <c r="C5543" s="70">
        <v>0</v>
      </c>
      <c r="D5543" s="53">
        <v>215</v>
      </c>
      <c r="E5543" s="53">
        <v>233</v>
      </c>
      <c r="F5543" s="53">
        <v>60.033000000000001</v>
      </c>
      <c r="G5543" s="53">
        <v>0.90614909327236559</v>
      </c>
      <c r="H5543" s="53">
        <v>0.92274678111587982</v>
      </c>
      <c r="I5543" s="53">
        <v>0.57333333333333336</v>
      </c>
      <c r="J5543" s="53">
        <v>16.545286401814263</v>
      </c>
      <c r="K5543" s="53">
        <v>206</v>
      </c>
      <c r="L5543" s="53">
        <v>133.51627906976745</v>
      </c>
      <c r="M5543" s="53">
        <v>1011.3723973049338</v>
      </c>
      <c r="N5543" s="53">
        <v>31.802081650497875</v>
      </c>
      <c r="O5543" s="53">
        <v>0.20586624608136569</v>
      </c>
      <c r="P5543" s="53">
        <v>2.3148829171992884</v>
      </c>
      <c r="Q5543" s="53">
        <v>100.29500000000002</v>
      </c>
      <c r="R5543" s="53">
        <v>0.9829857537777047</v>
      </c>
      <c r="S5543" s="53">
        <v>6.4316994219366928</v>
      </c>
      <c r="T5543" s="53">
        <v>3.0125000000000238E-3</v>
      </c>
      <c r="U5543" s="53">
        <v>0.24386903527572085</v>
      </c>
      <c r="V5543" s="53">
        <v>26.368861077110722</v>
      </c>
      <c r="W5543" s="53">
        <v>11.152931684733122</v>
      </c>
    </row>
    <row r="5544" spans="3:23" x14ac:dyDescent="0.25">
      <c r="C5544" s="70">
        <v>0</v>
      </c>
      <c r="D5544" s="53">
        <v>7910</v>
      </c>
      <c r="E5544" s="53">
        <v>13985</v>
      </c>
      <c r="F5544" s="53">
        <v>830.90699999999993</v>
      </c>
      <c r="G5544" s="53">
        <v>0.80700410573399395</v>
      </c>
      <c r="H5544" s="53">
        <v>0.56560600643546655</v>
      </c>
      <c r="I5544" s="53">
        <v>0.44861615245009073</v>
      </c>
      <c r="J5544" s="53">
        <v>100.35599034863408</v>
      </c>
      <c r="K5544" s="53">
        <v>247</v>
      </c>
      <c r="L5544" s="53">
        <v>123.77180783817953</v>
      </c>
      <c r="M5544" s="53">
        <v>1427.1613494939895</v>
      </c>
      <c r="N5544" s="53">
        <v>37.777789102778229</v>
      </c>
      <c r="O5544" s="53">
        <v>1.0133403826865888</v>
      </c>
      <c r="P5544" s="53">
        <v>3.2585875042046371</v>
      </c>
      <c r="Q5544" s="53">
        <v>62.228744939271259</v>
      </c>
      <c r="R5544" s="53">
        <v>0.98691542701150003</v>
      </c>
      <c r="S5544" s="53">
        <v>6.898591044520499</v>
      </c>
      <c r="T5544" s="53">
        <v>4.9821251833112275E-4</v>
      </c>
      <c r="U5544" s="53">
        <v>0.3039199567065366</v>
      </c>
      <c r="V5544" s="53">
        <v>181.68984862639226</v>
      </c>
      <c r="W5544" s="53">
        <v>107.29618184402449</v>
      </c>
    </row>
    <row r="5545" spans="3:23" x14ac:dyDescent="0.25">
      <c r="C5545" s="70">
        <v>0</v>
      </c>
      <c r="D5545" s="53">
        <v>95</v>
      </c>
      <c r="E5545" s="53">
        <v>101</v>
      </c>
      <c r="F5545" s="53">
        <v>36.844000000000001</v>
      </c>
      <c r="G5545" s="53">
        <v>0.88126842760457236</v>
      </c>
      <c r="H5545" s="53">
        <v>0.94059405940594054</v>
      </c>
      <c r="I5545" s="53">
        <v>0.52777777777777779</v>
      </c>
      <c r="J5545" s="53">
        <v>10.99807968464679</v>
      </c>
      <c r="K5545" s="53">
        <v>130</v>
      </c>
      <c r="L5545" s="53">
        <v>100.74736842105263</v>
      </c>
      <c r="M5545" s="53">
        <v>188.80783874580069</v>
      </c>
      <c r="N5545" s="53">
        <v>13.740736470284288</v>
      </c>
      <c r="O5545" s="53">
        <v>0.24387796264347403</v>
      </c>
      <c r="P5545" s="53">
        <v>2.1591577912872597</v>
      </c>
      <c r="Q5545" s="53">
        <v>98.796874999999858</v>
      </c>
      <c r="R5545" s="53">
        <v>0.92939708732450166</v>
      </c>
      <c r="S5545" s="53">
        <v>5.2571173506428961</v>
      </c>
      <c r="T5545" s="53">
        <v>6.18489583333332E-3</v>
      </c>
      <c r="U5545" s="53">
        <v>0.1756200957723548</v>
      </c>
      <c r="V5545" s="53">
        <v>16.161855103921575</v>
      </c>
      <c r="W5545" s="53">
        <v>7.6383525950452249</v>
      </c>
    </row>
    <row r="5546" spans="3:23" x14ac:dyDescent="0.25">
      <c r="C5546" s="70">
        <v>0</v>
      </c>
      <c r="D5546" s="53">
        <v>107</v>
      </c>
      <c r="E5546" s="53">
        <v>114</v>
      </c>
      <c r="F5546" s="53">
        <v>37.281999999999996</v>
      </c>
      <c r="G5546" s="53">
        <v>0.83358742880473324</v>
      </c>
      <c r="H5546" s="53">
        <v>0.93859649122807021</v>
      </c>
      <c r="I5546" s="53">
        <v>0.66874999999999996</v>
      </c>
      <c r="J5546" s="53">
        <v>11.672044863118991</v>
      </c>
      <c r="K5546" s="53">
        <v>186</v>
      </c>
      <c r="L5546" s="53">
        <v>125.85981308411215</v>
      </c>
      <c r="M5546" s="53">
        <v>1060.1594075119028</v>
      </c>
      <c r="N5546" s="53">
        <v>32.560089181571705</v>
      </c>
      <c r="O5546" s="53">
        <v>0.29532809265316057</v>
      </c>
      <c r="P5546" s="53">
        <v>1.8107150560427512</v>
      </c>
      <c r="Q5546" s="53">
        <v>111.06249999999989</v>
      </c>
      <c r="R5546" s="53">
        <v>0.9708418371143307</v>
      </c>
      <c r="S5546" s="53">
        <v>5.917738336986023</v>
      </c>
      <c r="T5546" s="53">
        <v>5.8755165289256037E-3</v>
      </c>
      <c r="U5546" s="53">
        <v>0.19811856057372956</v>
      </c>
      <c r="V5546" s="53">
        <v>15.879110178246087</v>
      </c>
      <c r="W5546" s="53">
        <v>8.7714226689948802</v>
      </c>
    </row>
    <row r="5547" spans="3:23" x14ac:dyDescent="0.25">
      <c r="C5547" s="70">
        <v>1</v>
      </c>
      <c r="D5547" s="53">
        <v>60</v>
      </c>
      <c r="E5547" s="53">
        <v>64</v>
      </c>
      <c r="F5547" s="53">
        <v>26.050999999999998</v>
      </c>
      <c r="G5547" s="53">
        <v>0.68068677120167276</v>
      </c>
      <c r="H5547" s="53">
        <v>0.9375</v>
      </c>
      <c r="I5547" s="53">
        <v>0.68181818181818177</v>
      </c>
      <c r="J5547" s="53">
        <v>8.7403874447366334</v>
      </c>
      <c r="K5547" s="53">
        <v>124</v>
      </c>
      <c r="L5547" s="53">
        <v>101.55</v>
      </c>
      <c r="M5547" s="53">
        <v>166.69237288135591</v>
      </c>
      <c r="N5547" s="53">
        <v>12.91094004638531</v>
      </c>
      <c r="O5547" s="53">
        <v>8.0304567030044571E-2</v>
      </c>
      <c r="P5547" s="53">
        <v>1.8356458738927843</v>
      </c>
      <c r="Q5547" s="53">
        <v>78.616161616161605</v>
      </c>
      <c r="R5547" s="53">
        <v>0.89437741217389044</v>
      </c>
      <c r="S5547" s="53">
        <v>4.9964040875570062</v>
      </c>
      <c r="T5547" s="53">
        <v>1.1529435771860032E-2</v>
      </c>
      <c r="U5547" s="53">
        <v>0.18492900444772109</v>
      </c>
      <c r="V5547" s="53">
        <v>10.323477795994284</v>
      </c>
      <c r="W5547" s="53">
        <v>7.5627174404774502</v>
      </c>
    </row>
    <row r="5548" spans="3:23" x14ac:dyDescent="0.25">
      <c r="C5548" s="70">
        <v>0</v>
      </c>
      <c r="D5548" s="53">
        <v>235</v>
      </c>
      <c r="E5548" s="53">
        <v>255</v>
      </c>
      <c r="F5548" s="53">
        <v>62.39</v>
      </c>
      <c r="G5548" s="53">
        <v>0.89350170838928911</v>
      </c>
      <c r="H5548" s="53">
        <v>0.92156862745098034</v>
      </c>
      <c r="I5548" s="53">
        <v>0.60256410256410253</v>
      </c>
      <c r="J5548" s="53">
        <v>17.297725082008998</v>
      </c>
      <c r="K5548" s="53">
        <v>212</v>
      </c>
      <c r="L5548" s="53">
        <v>134.60425531914893</v>
      </c>
      <c r="M5548" s="53">
        <v>1083.9324604473545</v>
      </c>
      <c r="N5548" s="53">
        <v>32.923129566421153</v>
      </c>
      <c r="O5548" s="53">
        <v>0.24703092232160404</v>
      </c>
      <c r="P5548" s="53">
        <v>2.2690408544191198</v>
      </c>
      <c r="Q5548" s="53">
        <v>109.71394230769224</v>
      </c>
      <c r="R5548" s="53">
        <v>0.98049038279307332</v>
      </c>
      <c r="S5548" s="53">
        <v>6.6217029469523876</v>
      </c>
      <c r="T5548" s="53">
        <v>2.9007951183431715E-3</v>
      </c>
      <c r="U5548" s="53">
        <v>0.21163532011997632</v>
      </c>
      <c r="V5548" s="53">
        <v>26.864156706740523</v>
      </c>
      <c r="W5548" s="53">
        <v>12.063612632386658</v>
      </c>
    </row>
    <row r="5549" spans="3:23" x14ac:dyDescent="0.25">
      <c r="C5549" s="70">
        <v>0</v>
      </c>
      <c r="D5549" s="53">
        <v>8171</v>
      </c>
      <c r="E5549" s="53">
        <v>14048</v>
      </c>
      <c r="F5549" s="53">
        <v>738.73599999999999</v>
      </c>
      <c r="G5549" s="53">
        <v>0.80937537775917856</v>
      </c>
      <c r="H5549" s="53">
        <v>0.58164863325740324</v>
      </c>
      <c r="I5549" s="53">
        <v>0.45349095349095347</v>
      </c>
      <c r="J5549" s="53">
        <v>101.99823684765838</v>
      </c>
      <c r="K5549" s="53">
        <v>242</v>
      </c>
      <c r="L5549" s="53">
        <v>122.91004772977604</v>
      </c>
      <c r="M5549" s="53">
        <v>1382.7288721029852</v>
      </c>
      <c r="N5549" s="53">
        <v>37.185062486205197</v>
      </c>
      <c r="O5549" s="53">
        <v>1.0070335450193428</v>
      </c>
      <c r="P5549" s="53">
        <v>3.2325187656220593</v>
      </c>
      <c r="Q5549" s="53">
        <v>71.557726172133798</v>
      </c>
      <c r="R5549" s="53">
        <v>0.98491947578041195</v>
      </c>
      <c r="S5549" s="53">
        <v>6.8710849866715771</v>
      </c>
      <c r="T5549" s="53">
        <v>5.2334556059784867E-4</v>
      </c>
      <c r="U5549" s="53">
        <v>0.31264171248847811</v>
      </c>
      <c r="V5549" s="53">
        <v>180.65998178257036</v>
      </c>
      <c r="W5549" s="53">
        <v>106.10010120752307</v>
      </c>
    </row>
    <row r="5550" spans="3:23" x14ac:dyDescent="0.25">
      <c r="C5550" s="70">
        <v>0</v>
      </c>
      <c r="D5550" s="53">
        <v>80</v>
      </c>
      <c r="E5550" s="53">
        <v>90</v>
      </c>
      <c r="F5550" s="53">
        <v>33.361999999999995</v>
      </c>
      <c r="G5550" s="53">
        <v>0.8611704196649338</v>
      </c>
      <c r="H5550" s="53">
        <v>0.88888888888888884</v>
      </c>
      <c r="I5550" s="53">
        <v>0.5714285714285714</v>
      </c>
      <c r="J5550" s="53">
        <v>10.09253008808064</v>
      </c>
      <c r="K5550" s="53">
        <v>113</v>
      </c>
      <c r="L5550" s="53">
        <v>99</v>
      </c>
      <c r="M5550" s="53">
        <v>100.30379746835443</v>
      </c>
      <c r="N5550" s="53">
        <v>10.015178354295765</v>
      </c>
      <c r="O5550" s="53">
        <v>-0.46744524956802591</v>
      </c>
      <c r="P5550" s="53">
        <v>1.9786304063260236</v>
      </c>
      <c r="Q5550" s="53">
        <v>94.999999999999986</v>
      </c>
      <c r="R5550" s="53">
        <v>0.89224112608920036</v>
      </c>
      <c r="S5550" s="53">
        <v>4.9230105574094267</v>
      </c>
      <c r="T5550" s="53">
        <v>7.0222222222222084E-3</v>
      </c>
      <c r="U5550" s="53">
        <v>0.15867326762218398</v>
      </c>
      <c r="V5550" s="53">
        <v>14.355931845968366</v>
      </c>
      <c r="W5550" s="53">
        <v>7.2973548290170198</v>
      </c>
    </row>
    <row r="5551" spans="3:23" x14ac:dyDescent="0.25">
      <c r="C5551" s="70">
        <v>0</v>
      </c>
      <c r="D5551" s="53">
        <v>154</v>
      </c>
      <c r="E5551" s="53">
        <v>169</v>
      </c>
      <c r="F5551" s="53">
        <v>48.984000000000002</v>
      </c>
      <c r="G5551" s="53">
        <v>0.90267465838127681</v>
      </c>
      <c r="H5551" s="53">
        <v>0.91124260355029585</v>
      </c>
      <c r="I5551" s="53">
        <v>0.61111111111111116</v>
      </c>
      <c r="J5551" s="53">
        <v>14.002817212590296</v>
      </c>
      <c r="K5551" s="53">
        <v>183</v>
      </c>
      <c r="L5551" s="53">
        <v>119.51948051948052</v>
      </c>
      <c r="M5551" s="53">
        <v>723.91138273491208</v>
      </c>
      <c r="N5551" s="53">
        <v>26.905601326395068</v>
      </c>
      <c r="O5551" s="53">
        <v>0.19714428814167548</v>
      </c>
      <c r="P5551" s="53">
        <v>1.9981425738023799</v>
      </c>
      <c r="Q5551" s="53">
        <v>49.424908424908459</v>
      </c>
      <c r="R5551" s="53">
        <v>0.98701923280528125</v>
      </c>
      <c r="S5551" s="53">
        <v>5.9336860148280905</v>
      </c>
      <c r="T5551" s="53">
        <v>4.5754001797957949E-3</v>
      </c>
      <c r="U5551" s="53">
        <v>0.27872409550062321</v>
      </c>
      <c r="V5551" s="53">
        <v>21.797035232507497</v>
      </c>
      <c r="W5551" s="53">
        <v>9.3797802002715791</v>
      </c>
    </row>
    <row r="5552" spans="3:23" x14ac:dyDescent="0.25">
      <c r="C5552" s="70">
        <v>0</v>
      </c>
      <c r="D5552" s="53">
        <v>304</v>
      </c>
      <c r="E5552" s="53">
        <v>337</v>
      </c>
      <c r="F5552" s="53">
        <v>74.911000000000001</v>
      </c>
      <c r="G5552" s="53">
        <v>0.9156088335789998</v>
      </c>
      <c r="H5552" s="53">
        <v>0.90207715133531152</v>
      </c>
      <c r="I5552" s="53">
        <v>0.57685009487666039</v>
      </c>
      <c r="J5552" s="53">
        <v>19.673963037463743</v>
      </c>
      <c r="K5552" s="53">
        <v>205</v>
      </c>
      <c r="L5552" s="53">
        <v>131.26973684210526</v>
      </c>
      <c r="M5552" s="53">
        <v>980.49465867639412</v>
      </c>
      <c r="N5552" s="53">
        <v>31.312851334178976</v>
      </c>
      <c r="O5552" s="53">
        <v>0.20672330502791178</v>
      </c>
      <c r="P5552" s="53">
        <v>2.1352850881829699</v>
      </c>
      <c r="Q5552" s="53">
        <v>85.906810035842241</v>
      </c>
      <c r="R5552" s="53">
        <v>0.98484775448520079</v>
      </c>
      <c r="S5552" s="53">
        <v>6.5489191389460339</v>
      </c>
      <c r="T5552" s="53">
        <v>3.0318212767051341E-3</v>
      </c>
      <c r="U5552" s="53">
        <v>0.27961827855934945</v>
      </c>
      <c r="V5552" s="53">
        <v>32.57034799143328</v>
      </c>
      <c r="W5552" s="53">
        <v>13.095567065879791</v>
      </c>
    </row>
    <row r="5553" spans="3:23" x14ac:dyDescent="0.25">
      <c r="C5553" s="70">
        <v>1</v>
      </c>
      <c r="D5553" s="53">
        <v>63</v>
      </c>
      <c r="E5553" s="53">
        <v>67</v>
      </c>
      <c r="F5553" s="53">
        <v>26.513999999999999</v>
      </c>
      <c r="G5553" s="53">
        <v>0.66647097450838766</v>
      </c>
      <c r="H5553" s="53">
        <v>0.94029850746268662</v>
      </c>
      <c r="I5553" s="53">
        <v>0.71590909090909094</v>
      </c>
      <c r="J5553" s="53">
        <v>8.9562319821627696</v>
      </c>
      <c r="K5553" s="53">
        <v>139</v>
      </c>
      <c r="L5553" s="53">
        <v>106.95238095238095</v>
      </c>
      <c r="M5553" s="53">
        <v>280.69124423963137</v>
      </c>
      <c r="N5553" s="53">
        <v>16.753842670851107</v>
      </c>
      <c r="O5553" s="53">
        <v>0.16725516393505591</v>
      </c>
      <c r="P5553" s="53">
        <v>1.9207353486082757</v>
      </c>
      <c r="Q5553" s="53">
        <v>109.41414141414141</v>
      </c>
      <c r="R5553" s="53">
        <v>0.90609089379616081</v>
      </c>
      <c r="S5553" s="53">
        <v>5.0722077011403304</v>
      </c>
      <c r="T5553" s="53">
        <v>1.0917253341495783E-2</v>
      </c>
      <c r="U5553" s="53">
        <v>0.1465329204974106</v>
      </c>
      <c r="V5553" s="53">
        <v>10.482915379686641</v>
      </c>
      <c r="W5553" s="53">
        <v>7.815338162200347</v>
      </c>
    </row>
    <row r="5554" spans="3:23" x14ac:dyDescent="0.25">
      <c r="C5554" s="70">
        <v>0</v>
      </c>
      <c r="D5554" s="53">
        <v>44</v>
      </c>
      <c r="E5554" s="53">
        <v>48</v>
      </c>
      <c r="F5554" s="53">
        <v>22.312999999999999</v>
      </c>
      <c r="G5554" s="53">
        <v>0.60751669847806078</v>
      </c>
      <c r="H5554" s="53">
        <v>0.91666666666666663</v>
      </c>
      <c r="I5554" s="53">
        <v>0.61111111111111116</v>
      </c>
      <c r="J5554" s="53">
        <v>7.4848206370191104</v>
      </c>
      <c r="K5554" s="53">
        <v>103</v>
      </c>
      <c r="L5554" s="53">
        <v>89.88636363636364</v>
      </c>
      <c r="M5554" s="53">
        <v>50.847251585623674</v>
      </c>
      <c r="N5554" s="53">
        <v>7.1307258806957146</v>
      </c>
      <c r="O5554" s="53">
        <v>0.14653143555849804</v>
      </c>
      <c r="P5554" s="53">
        <v>1.8956018955793603</v>
      </c>
      <c r="Q5554" s="53">
        <v>20.592592592592585</v>
      </c>
      <c r="R5554" s="53">
        <v>0.92767911694126226</v>
      </c>
      <c r="S5554" s="53">
        <v>4.3170529253079692</v>
      </c>
      <c r="T5554" s="53">
        <v>1.265051059289741E-2</v>
      </c>
      <c r="U5554" s="53">
        <v>0.28158035380257601</v>
      </c>
      <c r="V5554" s="53">
        <v>8.5442171759943601</v>
      </c>
      <c r="W5554" s="53">
        <v>6.786730710068408</v>
      </c>
    </row>
    <row r="5555" spans="3:23" x14ac:dyDescent="0.25">
      <c r="C5555" s="70">
        <v>0</v>
      </c>
      <c r="D5555" s="53">
        <v>8187</v>
      </c>
      <c r="E5555" s="53">
        <v>13752</v>
      </c>
      <c r="F5555" s="53">
        <v>784.94899999999996</v>
      </c>
      <c r="G5555" s="53">
        <v>0.81748439329656597</v>
      </c>
      <c r="H5555" s="53">
        <v>0.5953315881326352</v>
      </c>
      <c r="I5555" s="53">
        <v>0.46228119706380577</v>
      </c>
      <c r="J5555" s="53">
        <v>102.09805165989593</v>
      </c>
      <c r="K5555" s="53">
        <v>242</v>
      </c>
      <c r="L5555" s="53">
        <v>122.77891779650666</v>
      </c>
      <c r="M5555" s="53">
        <v>1350.1121232850819</v>
      </c>
      <c r="N5555" s="53">
        <v>36.743871914716365</v>
      </c>
      <c r="O5555" s="53">
        <v>1.0056030405629257</v>
      </c>
      <c r="P5555" s="53">
        <v>3.2688565474067279</v>
      </c>
      <c r="Q5555" s="53">
        <v>53.357870577697852</v>
      </c>
      <c r="R5555" s="53">
        <v>0.98879866499524016</v>
      </c>
      <c r="S5555" s="53">
        <v>6.865357878078477</v>
      </c>
      <c r="T5555" s="53">
        <v>5.5191345708193178E-4</v>
      </c>
      <c r="U5555" s="53">
        <v>0.31734323626131422</v>
      </c>
      <c r="V5555" s="53">
        <v>180.28494522328455</v>
      </c>
      <c r="W5555" s="53">
        <v>103.83524946060162</v>
      </c>
    </row>
    <row r="5556" spans="3:23" x14ac:dyDescent="0.25">
      <c r="C5556" s="70">
        <v>0</v>
      </c>
      <c r="D5556" s="53">
        <v>111</v>
      </c>
      <c r="E5556" s="53">
        <v>121</v>
      </c>
      <c r="F5556" s="53">
        <v>41.342999999999996</v>
      </c>
      <c r="G5556" s="53">
        <v>0.90889021566039341</v>
      </c>
      <c r="H5556" s="53">
        <v>0.9173553719008265</v>
      </c>
      <c r="I5556" s="53">
        <v>0.50226244343891402</v>
      </c>
      <c r="J5556" s="53">
        <v>11.888212206450683</v>
      </c>
      <c r="K5556" s="53">
        <v>127</v>
      </c>
      <c r="L5556" s="53">
        <v>98.927927927927925</v>
      </c>
      <c r="M5556" s="53">
        <v>168.54021294021294</v>
      </c>
      <c r="N5556" s="53">
        <v>12.982303837925414</v>
      </c>
      <c r="O5556" s="53">
        <v>0.29684146641863901</v>
      </c>
      <c r="P5556" s="53">
        <v>2.1888503852758054</v>
      </c>
      <c r="Q5556" s="53">
        <v>82.807692307692278</v>
      </c>
      <c r="R5556" s="53">
        <v>0.93635823634672699</v>
      </c>
      <c r="S5556" s="53">
        <v>5.1308260340758842</v>
      </c>
      <c r="T5556" s="53">
        <v>5.2596975673898649E-3</v>
      </c>
      <c r="U5556" s="53">
        <v>0.16920327389585932</v>
      </c>
      <c r="V5556" s="53">
        <v>18.647247746638101</v>
      </c>
      <c r="W5556" s="53">
        <v>7.7765635636493666</v>
      </c>
    </row>
    <row r="5557" spans="3:23" x14ac:dyDescent="0.25">
      <c r="C5557" s="70">
        <v>0</v>
      </c>
      <c r="D5557" s="53">
        <v>195</v>
      </c>
      <c r="E5557" s="53">
        <v>212</v>
      </c>
      <c r="F5557" s="53">
        <v>56.361000000000004</v>
      </c>
      <c r="G5557" s="53">
        <v>0.92096429440223748</v>
      </c>
      <c r="H5557" s="53">
        <v>0.91981132075471694</v>
      </c>
      <c r="I5557" s="53">
        <v>0.65</v>
      </c>
      <c r="J5557" s="53">
        <v>15.756957549709801</v>
      </c>
      <c r="K5557" s="53">
        <v>160</v>
      </c>
      <c r="L5557" s="53">
        <v>117.44102564102565</v>
      </c>
      <c r="M5557" s="53">
        <v>564.26841131377216</v>
      </c>
      <c r="N5557" s="53">
        <v>23.754334579477746</v>
      </c>
      <c r="O5557" s="53">
        <v>3.2302008982352332E-2</v>
      </c>
      <c r="P5557" s="53">
        <v>1.7383376767691141</v>
      </c>
      <c r="Q5557" s="53">
        <v>46.50461538461542</v>
      </c>
      <c r="R5557" s="53">
        <v>0.9838743270842194</v>
      </c>
      <c r="S5557" s="53">
        <v>6.073380975972742</v>
      </c>
      <c r="T5557" s="53">
        <v>3.3041420118343386E-3</v>
      </c>
      <c r="U5557" s="53">
        <v>0.23859344325860257</v>
      </c>
      <c r="V5557" s="53">
        <v>25.733190990466071</v>
      </c>
      <c r="W5557" s="53">
        <v>10.026860135817151</v>
      </c>
    </row>
    <row r="5558" spans="3:23" x14ac:dyDescent="0.25">
      <c r="C5558" s="70">
        <v>0</v>
      </c>
      <c r="D5558" s="53">
        <v>331</v>
      </c>
      <c r="E5558" s="53">
        <v>369</v>
      </c>
      <c r="F5558" s="53">
        <v>77.358999999999995</v>
      </c>
      <c r="G5558" s="53">
        <v>0.92114114243307654</v>
      </c>
      <c r="H5558" s="53">
        <v>0.89701897018970189</v>
      </c>
      <c r="I5558" s="53">
        <v>0.57465277777777779</v>
      </c>
      <c r="J5558" s="53">
        <v>20.529059630371258</v>
      </c>
      <c r="K5558" s="53">
        <v>214</v>
      </c>
      <c r="L5558" s="53">
        <v>127.54078549848943</v>
      </c>
      <c r="M5558" s="53">
        <v>1026.6612102902136</v>
      </c>
      <c r="N5558" s="53">
        <v>32.041554429993148</v>
      </c>
      <c r="O5558" s="53">
        <v>0.45084845171103183</v>
      </c>
      <c r="P5558" s="53">
        <v>2.4759638781004849</v>
      </c>
      <c r="Q5558" s="53">
        <v>81.973684210526429</v>
      </c>
      <c r="R5558" s="53">
        <v>0.98338134679694789</v>
      </c>
      <c r="S5558" s="53">
        <v>6.5295915897924246</v>
      </c>
      <c r="T5558" s="53">
        <v>2.2723337950138625E-3</v>
      </c>
      <c r="U5558" s="53">
        <v>0.26444197994791574</v>
      </c>
      <c r="V5558" s="53">
        <v>34.261802203245026</v>
      </c>
      <c r="W5558" s="53">
        <v>13.335677383199767</v>
      </c>
    </row>
    <row r="5559" spans="3:23" x14ac:dyDescent="0.25">
      <c r="C5559" s="70">
        <v>1</v>
      </c>
      <c r="D5559" s="53">
        <v>68</v>
      </c>
      <c r="E5559" s="53">
        <v>72</v>
      </c>
      <c r="F5559" s="53">
        <v>27.274999999999999</v>
      </c>
      <c r="G5559" s="53">
        <v>0.26222252489549491</v>
      </c>
      <c r="H5559" s="53">
        <v>0.94444444444444442</v>
      </c>
      <c r="I5559" s="53">
        <v>0.68</v>
      </c>
      <c r="J5559" s="53">
        <v>9.3048529833625562</v>
      </c>
      <c r="K5559" s="53">
        <v>133</v>
      </c>
      <c r="L5559" s="53">
        <v>103.66176470588235</v>
      </c>
      <c r="M5559" s="53">
        <v>249.06299385425811</v>
      </c>
      <c r="N5559" s="53">
        <v>15.78172974848632</v>
      </c>
      <c r="O5559" s="53">
        <v>0.1968338179597664</v>
      </c>
      <c r="P5559" s="53">
        <v>1.8707669419955544</v>
      </c>
      <c r="Q5559" s="53">
        <v>99.363636363636331</v>
      </c>
      <c r="R5559" s="53">
        <v>0.91170981854403699</v>
      </c>
      <c r="S5559" s="53">
        <v>5.2012178043901871</v>
      </c>
      <c r="T5559" s="53">
        <v>9.0909090909090662E-3</v>
      </c>
      <c r="U5559" s="53">
        <v>0.1450134605988814</v>
      </c>
      <c r="V5559" s="53">
        <v>9.5921183462406603</v>
      </c>
      <c r="W5559" s="53">
        <v>9.2564655107480007</v>
      </c>
    </row>
    <row r="5560" spans="3:23" x14ac:dyDescent="0.25">
      <c r="C5560" s="70">
        <v>0</v>
      </c>
      <c r="D5560" s="53">
        <v>7944</v>
      </c>
      <c r="E5560" s="53">
        <v>13394</v>
      </c>
      <c r="F5560" s="53">
        <v>756.55</v>
      </c>
      <c r="G5560" s="53">
        <v>0.8297703945857855</v>
      </c>
      <c r="H5560" s="53">
        <v>0.5931013886814992</v>
      </c>
      <c r="I5560" s="53">
        <v>0.4418242491657397</v>
      </c>
      <c r="J5560" s="53">
        <v>100.57144198715723</v>
      </c>
      <c r="K5560" s="53">
        <v>244</v>
      </c>
      <c r="L5560" s="53">
        <v>123.87676233635447</v>
      </c>
      <c r="M5560" s="53">
        <v>1310.6368312132838</v>
      </c>
      <c r="N5560" s="53">
        <v>36.202718561087146</v>
      </c>
      <c r="O5560" s="53">
        <v>0.95106055137343881</v>
      </c>
      <c r="P5560" s="53">
        <v>3.1931068157337879</v>
      </c>
      <c r="Q5560" s="53">
        <v>52.249627791562624</v>
      </c>
      <c r="R5560" s="53">
        <v>0.98908840476480864</v>
      </c>
      <c r="S5560" s="53">
        <v>6.8895899023703127</v>
      </c>
      <c r="T5560" s="53">
        <v>5.7608861152170262E-4</v>
      </c>
      <c r="U5560" s="53">
        <v>0.32588304730795847</v>
      </c>
      <c r="V5560" s="53">
        <v>179.14294819939136</v>
      </c>
      <c r="W5560" s="53">
        <v>99.98055925524875</v>
      </c>
    </row>
    <row r="5561" spans="3:23" x14ac:dyDescent="0.25">
      <c r="C5561" s="70">
        <v>0</v>
      </c>
      <c r="D5561" s="53">
        <v>172</v>
      </c>
      <c r="E5561" s="53">
        <v>217</v>
      </c>
      <c r="F5561" s="53">
        <v>62.894999999999996</v>
      </c>
      <c r="G5561" s="53">
        <v>0.92723516685634755</v>
      </c>
      <c r="H5561" s="53">
        <v>0.79262672811059909</v>
      </c>
      <c r="I5561" s="53">
        <v>0.43989769820971869</v>
      </c>
      <c r="J5561" s="53">
        <v>14.798554040663836</v>
      </c>
      <c r="K5561" s="53">
        <v>138</v>
      </c>
      <c r="L5561" s="53">
        <v>100.56976744186046</v>
      </c>
      <c r="M5561" s="53">
        <v>241.01849585203334</v>
      </c>
      <c r="N5561" s="53">
        <v>15.524770396113217</v>
      </c>
      <c r="O5561" s="53">
        <v>0.74748493578571729</v>
      </c>
      <c r="P5561" s="53">
        <v>2.5857315303937898</v>
      </c>
      <c r="Q5561" s="53">
        <v>58.275362318840614</v>
      </c>
      <c r="R5561" s="53">
        <v>0.96200957040685853</v>
      </c>
      <c r="S5561" s="53">
        <v>5.4321040681462716</v>
      </c>
      <c r="T5561" s="53">
        <v>3.022240892436248E-3</v>
      </c>
      <c r="U5561" s="53">
        <v>0.24558479831200514</v>
      </c>
      <c r="V5561" s="53">
        <v>26.956380640198862</v>
      </c>
      <c r="W5561" s="53">
        <v>10.094613722832507</v>
      </c>
    </row>
    <row r="5562" spans="3:23" x14ac:dyDescent="0.25">
      <c r="C5562" s="70">
        <v>0</v>
      </c>
      <c r="D5562" s="53">
        <v>219</v>
      </c>
      <c r="E5562" s="53">
        <v>238</v>
      </c>
      <c r="F5562" s="53">
        <v>63.217000000000006</v>
      </c>
      <c r="G5562" s="53">
        <v>0.94717037963918393</v>
      </c>
      <c r="H5562" s="53">
        <v>0.92016806722689071</v>
      </c>
      <c r="I5562" s="53">
        <v>0.55867346938775508</v>
      </c>
      <c r="J5562" s="53">
        <v>16.698486766680407</v>
      </c>
      <c r="K5562" s="53">
        <v>174</v>
      </c>
      <c r="L5562" s="53">
        <v>113.34703196347031</v>
      </c>
      <c r="M5562" s="53">
        <v>502.01663105860689</v>
      </c>
      <c r="N5562" s="53">
        <v>22.405727639570355</v>
      </c>
      <c r="O5562" s="53">
        <v>0.45064596762963649</v>
      </c>
      <c r="P5562" s="53">
        <v>2.5313455000563603</v>
      </c>
      <c r="Q5562" s="53">
        <v>40.828571428571458</v>
      </c>
      <c r="R5562" s="53">
        <v>0.98500474084307099</v>
      </c>
      <c r="S5562" s="53">
        <v>6.0333779004102857</v>
      </c>
      <c r="T5562" s="53">
        <v>2.8458049886621339E-3</v>
      </c>
      <c r="U5562" s="53">
        <v>0.25153000511331947</v>
      </c>
      <c r="V5562" s="53">
        <v>29.96683192234212</v>
      </c>
      <c r="W5562" s="53">
        <v>9.6112871842646488</v>
      </c>
    </row>
    <row r="5563" spans="3:23" x14ac:dyDescent="0.25">
      <c r="C5563" s="70">
        <v>0</v>
      </c>
      <c r="D5563" s="53">
        <v>57</v>
      </c>
      <c r="E5563" s="53">
        <v>61</v>
      </c>
      <c r="F5563" s="53">
        <v>25.471999999999998</v>
      </c>
      <c r="G5563" s="53">
        <v>0.71204260390783725</v>
      </c>
      <c r="H5563" s="53">
        <v>0.93442622950819676</v>
      </c>
      <c r="I5563" s="53">
        <v>0.74025974025974028</v>
      </c>
      <c r="J5563" s="53">
        <v>8.5190758917798277</v>
      </c>
      <c r="K5563" s="53">
        <v>208</v>
      </c>
      <c r="L5563" s="53">
        <v>136.50877192982455</v>
      </c>
      <c r="M5563" s="53">
        <v>1531.8972431077696</v>
      </c>
      <c r="N5563" s="53">
        <v>39.139458901571054</v>
      </c>
      <c r="O5563" s="53">
        <v>0.29534602927261633</v>
      </c>
      <c r="P5563" s="53">
        <v>1.8503374704789564</v>
      </c>
      <c r="Q5563" s="53">
        <v>31.886363636363658</v>
      </c>
      <c r="R5563" s="53">
        <v>0.99511504226452374</v>
      </c>
      <c r="S5563" s="53">
        <v>5.4469251018840348</v>
      </c>
      <c r="T5563" s="53">
        <v>1.5495867768595009E-2</v>
      </c>
      <c r="U5563" s="53">
        <v>0.33989235196621542</v>
      </c>
      <c r="V5563" s="53">
        <v>10.256363022833209</v>
      </c>
      <c r="W5563" s="53">
        <v>7.2013643931415547</v>
      </c>
    </row>
    <row r="5564" spans="3:23" x14ac:dyDescent="0.25">
      <c r="C5564" s="70">
        <v>0</v>
      </c>
      <c r="D5564" s="53">
        <v>379</v>
      </c>
      <c r="E5564" s="53">
        <v>455</v>
      </c>
      <c r="F5564" s="53">
        <v>95.321999999999989</v>
      </c>
      <c r="G5564" s="53">
        <v>0.95502603758619475</v>
      </c>
      <c r="H5564" s="53">
        <v>0.83296703296703301</v>
      </c>
      <c r="I5564" s="53">
        <v>0.48589743589743589</v>
      </c>
      <c r="J5564" s="53">
        <v>21.967197988242074</v>
      </c>
      <c r="K5564" s="53">
        <v>188</v>
      </c>
      <c r="L5564" s="53">
        <v>120.2981530343008</v>
      </c>
      <c r="M5564" s="53">
        <v>629.0616632463599</v>
      </c>
      <c r="N5564" s="53">
        <v>25.08110171516315</v>
      </c>
      <c r="O5564" s="53">
        <v>0.36033776681680613</v>
      </c>
      <c r="P5564" s="53">
        <v>2.5362667001288006</v>
      </c>
      <c r="Q5564" s="53">
        <v>56.976800976801258</v>
      </c>
      <c r="R5564" s="53">
        <v>0.98450797446023464</v>
      </c>
      <c r="S5564" s="53">
        <v>6.3749136123179495</v>
      </c>
      <c r="T5564" s="53">
        <v>2.4524383498742259E-3</v>
      </c>
      <c r="U5564" s="53">
        <v>0.31758390729694064</v>
      </c>
      <c r="V5564" s="53">
        <v>43.117641211506729</v>
      </c>
      <c r="W5564" s="53">
        <v>12.785327102374623</v>
      </c>
    </row>
    <row r="5565" spans="3:23" x14ac:dyDescent="0.25">
      <c r="C5565" s="70">
        <v>0</v>
      </c>
      <c r="D5565" s="53">
        <v>104</v>
      </c>
      <c r="E5565" s="53">
        <v>111</v>
      </c>
      <c r="F5565" s="53">
        <v>36.338999999999999</v>
      </c>
      <c r="G5565" s="53">
        <v>0.81190062222061354</v>
      </c>
      <c r="H5565" s="53">
        <v>0.93693693693693691</v>
      </c>
      <c r="I5565" s="53">
        <v>0.72222222222222221</v>
      </c>
      <c r="J5565" s="53">
        <v>11.507254783503184</v>
      </c>
      <c r="K5565" s="53">
        <v>110</v>
      </c>
      <c r="L5565" s="53">
        <v>92.509615384615387</v>
      </c>
      <c r="M5565" s="53">
        <v>65.630974607916372</v>
      </c>
      <c r="N5565" s="53">
        <v>8.1012946254235416</v>
      </c>
      <c r="O5565" s="53">
        <v>0.15897489127311096</v>
      </c>
      <c r="P5565" s="53">
        <v>2.1018733203288544</v>
      </c>
      <c r="Q5565" s="53">
        <v>56.444444444444514</v>
      </c>
      <c r="R5565" s="53">
        <v>0.88463710811417284</v>
      </c>
      <c r="S5565" s="53">
        <v>4.865264695807836</v>
      </c>
      <c r="T5565" s="53">
        <v>6.9631338374129426E-3</v>
      </c>
      <c r="U5565" s="53">
        <v>0.18721252422232784</v>
      </c>
      <c r="V5565" s="53">
        <v>15.16350938077896</v>
      </c>
      <c r="W5565" s="53">
        <v>8.8523910578152947</v>
      </c>
    </row>
    <row r="5566" spans="3:23" x14ac:dyDescent="0.25">
      <c r="C5566" s="70">
        <v>0</v>
      </c>
      <c r="D5566" s="53">
        <v>7834</v>
      </c>
      <c r="E5566" s="53">
        <v>12948</v>
      </c>
      <c r="F5566" s="53">
        <v>714.02600000000007</v>
      </c>
      <c r="G5566" s="53">
        <v>0.83982812150123576</v>
      </c>
      <c r="H5566" s="53">
        <v>0.60503552672227368</v>
      </c>
      <c r="I5566" s="53">
        <v>0.44050832208726948</v>
      </c>
      <c r="J5566" s="53">
        <v>99.872711956045649</v>
      </c>
      <c r="K5566" s="53">
        <v>243</v>
      </c>
      <c r="L5566" s="53">
        <v>123.72632116415625</v>
      </c>
      <c r="M5566" s="53">
        <v>1252.3872376581105</v>
      </c>
      <c r="N5566" s="53">
        <v>35.389083594494366</v>
      </c>
      <c r="O5566" s="53">
        <v>0.96464363188801494</v>
      </c>
      <c r="P5566" s="53">
        <v>3.2947890533870163</v>
      </c>
      <c r="Q5566" s="53">
        <v>44.777591973244917</v>
      </c>
      <c r="R5566" s="53">
        <v>0.99060266239612793</v>
      </c>
      <c r="S5566" s="53">
        <v>6.8769402122543255</v>
      </c>
      <c r="T5566" s="53">
        <v>5.6049584332267823E-4</v>
      </c>
      <c r="U5566" s="53">
        <v>0.32812428215829237</v>
      </c>
      <c r="V5566" s="53">
        <v>178.67946220152146</v>
      </c>
      <c r="W5566" s="53">
        <v>96.996574582333224</v>
      </c>
    </row>
    <row r="5567" spans="3:23" x14ac:dyDescent="0.25">
      <c r="C5567" s="70">
        <v>0</v>
      </c>
      <c r="D5567" s="53">
        <v>222</v>
      </c>
      <c r="E5567" s="53">
        <v>266</v>
      </c>
      <c r="F5567" s="53">
        <v>67.667000000000002</v>
      </c>
      <c r="G5567" s="53">
        <v>0.92926574332967538</v>
      </c>
      <c r="H5567" s="53">
        <v>0.83458646616541354</v>
      </c>
      <c r="I5567" s="53">
        <v>0.44400000000000001</v>
      </c>
      <c r="J5567" s="53">
        <v>16.812470934731934</v>
      </c>
      <c r="K5567" s="53">
        <v>149</v>
      </c>
      <c r="L5567" s="53">
        <v>101.64864864864865</v>
      </c>
      <c r="M5567" s="53">
        <v>311.11581264522465</v>
      </c>
      <c r="N5567" s="53">
        <v>17.638475349225189</v>
      </c>
      <c r="O5567" s="53">
        <v>0.88843374721727997</v>
      </c>
      <c r="P5567" s="53">
        <v>2.9714508509942856</v>
      </c>
      <c r="Q5567" s="53">
        <v>58.078095238095294</v>
      </c>
      <c r="R5567" s="53">
        <v>0.9675736262482737</v>
      </c>
      <c r="S5567" s="53">
        <v>5.5945979368012981</v>
      </c>
      <c r="T5567" s="53">
        <v>2.5505668934240468E-3</v>
      </c>
      <c r="U5567" s="53">
        <v>0.27012340106127386</v>
      </c>
      <c r="V5567" s="53">
        <v>29.761673926487045</v>
      </c>
      <c r="W5567" s="53">
        <v>10.994317576319059</v>
      </c>
    </row>
    <row r="5568" spans="3:23" x14ac:dyDescent="0.25">
      <c r="C5568" s="70">
        <v>0</v>
      </c>
      <c r="D5568" s="53">
        <v>856</v>
      </c>
      <c r="E5568" s="53">
        <v>1637</v>
      </c>
      <c r="F5568" s="53">
        <v>217.61199999999999</v>
      </c>
      <c r="G5568" s="53">
        <v>0.98702453162835424</v>
      </c>
      <c r="H5568" s="53">
        <v>0.52290775809407453</v>
      </c>
      <c r="I5568" s="53">
        <v>0.40956937799043064</v>
      </c>
      <c r="J5568" s="53">
        <v>33.013528292100183</v>
      </c>
      <c r="K5568" s="53">
        <v>189</v>
      </c>
      <c r="L5568" s="53">
        <v>118.32126168224299</v>
      </c>
      <c r="M5568" s="53">
        <v>691.35047138875223</v>
      </c>
      <c r="N5568" s="53">
        <v>26.293544291113594</v>
      </c>
      <c r="O5568" s="53">
        <v>0.48230373293549944</v>
      </c>
      <c r="P5568" s="53">
        <v>2.4670688675756365</v>
      </c>
      <c r="Q5568" s="53">
        <v>30.680091533180846</v>
      </c>
      <c r="R5568" s="53">
        <v>0.99151175929430024</v>
      </c>
      <c r="S5568" s="53">
        <v>6.5111305807303346</v>
      </c>
      <c r="T5568" s="53">
        <v>2.1040064094171706E-3</v>
      </c>
      <c r="U5568" s="53">
        <v>0.3767786045064066</v>
      </c>
      <c r="V5568" s="53">
        <v>114.04369539255951</v>
      </c>
      <c r="W5568" s="53">
        <v>18.311942568435896</v>
      </c>
    </row>
    <row r="5569" spans="3:23" x14ac:dyDescent="0.25">
      <c r="C5569" s="70">
        <v>0</v>
      </c>
      <c r="D5569" s="53">
        <v>105</v>
      </c>
      <c r="E5569" s="53">
        <v>109</v>
      </c>
      <c r="F5569" s="53">
        <v>36.405000000000001</v>
      </c>
      <c r="G5569" s="53">
        <v>0.84153721264857995</v>
      </c>
      <c r="H5569" s="53">
        <v>0.96330275229357798</v>
      </c>
      <c r="I5569" s="53">
        <v>0.8203125</v>
      </c>
      <c r="J5569" s="53">
        <v>11.562445770562215</v>
      </c>
      <c r="K5569" s="53">
        <v>103</v>
      </c>
      <c r="L5569" s="53">
        <v>90.4</v>
      </c>
      <c r="M5569" s="53">
        <v>49.60769230769229</v>
      </c>
      <c r="N5569" s="53">
        <v>7.0432728406396619</v>
      </c>
      <c r="O5569" s="53">
        <v>-8.2284683944664913E-2</v>
      </c>
      <c r="P5569" s="53">
        <v>1.722099582056583</v>
      </c>
      <c r="Q5569" s="53">
        <v>38.904411764705877</v>
      </c>
      <c r="R5569" s="53">
        <v>0.76817561921070554</v>
      </c>
      <c r="S5569" s="53">
        <v>4.4562652231393596</v>
      </c>
      <c r="T5569" s="53">
        <v>1.0488754325259527E-2</v>
      </c>
      <c r="U5569" s="53">
        <v>0.24057823604211984</v>
      </c>
      <c r="V5569" s="53">
        <v>15.822403110196209</v>
      </c>
      <c r="W5569" s="53">
        <v>8.5472486827756828</v>
      </c>
    </row>
    <row r="5570" spans="3:23" x14ac:dyDescent="0.25">
      <c r="C5570" s="70">
        <v>0</v>
      </c>
      <c r="D5570" s="53">
        <v>7834</v>
      </c>
      <c r="E5570" s="53">
        <v>12548</v>
      </c>
      <c r="F5570" s="53">
        <v>730.37400000000002</v>
      </c>
      <c r="G5570" s="53">
        <v>0.84744482137434574</v>
      </c>
      <c r="H5570" s="53">
        <v>0.62432260121134842</v>
      </c>
      <c r="I5570" s="53">
        <v>0.47375423318819543</v>
      </c>
      <c r="J5570" s="53">
        <v>99.872711956045649</v>
      </c>
      <c r="K5570" s="53">
        <v>247</v>
      </c>
      <c r="L5570" s="53">
        <v>123.46617309165177</v>
      </c>
      <c r="M5570" s="53">
        <v>1198.1398615944449</v>
      </c>
      <c r="N5570" s="53">
        <v>34.614156953397625</v>
      </c>
      <c r="O5570" s="53">
        <v>0.94849421668794898</v>
      </c>
      <c r="P5570" s="53">
        <v>3.2343617809053296</v>
      </c>
      <c r="Q5570" s="53">
        <v>42.911694224777982</v>
      </c>
      <c r="R5570" s="53">
        <v>0.99109674600252795</v>
      </c>
      <c r="S5570" s="53">
        <v>6.8579905378266828</v>
      </c>
      <c r="T5570" s="53">
        <v>5.2463031174639443E-4</v>
      </c>
      <c r="U5570" s="53">
        <v>0.31845523569348333</v>
      </c>
      <c r="V5570" s="53">
        <v>178.51255791484741</v>
      </c>
      <c r="W5570" s="53">
        <v>94.769368875558499</v>
      </c>
    </row>
    <row r="5571" spans="3:23" x14ac:dyDescent="0.25">
      <c r="C5571" s="70">
        <v>0</v>
      </c>
      <c r="D5571" s="53">
        <v>223</v>
      </c>
      <c r="E5571" s="53">
        <v>258</v>
      </c>
      <c r="F5571" s="53">
        <v>65.218999999999994</v>
      </c>
      <c r="G5571" s="53">
        <v>0.9414672981147455</v>
      </c>
      <c r="H5571" s="53">
        <v>0.86434108527131781</v>
      </c>
      <c r="I5571" s="53">
        <v>0.44600000000000001</v>
      </c>
      <c r="J5571" s="53">
        <v>16.850294314223156</v>
      </c>
      <c r="K5571" s="53">
        <v>150</v>
      </c>
      <c r="L5571" s="53">
        <v>107.82062780269058</v>
      </c>
      <c r="M5571" s="53">
        <v>348.72443744192594</v>
      </c>
      <c r="N5571" s="53">
        <v>18.674164973083158</v>
      </c>
      <c r="O5571" s="53">
        <v>0.51978983591491679</v>
      </c>
      <c r="P5571" s="53">
        <v>2.3129800696496328</v>
      </c>
      <c r="Q5571" s="53">
        <v>63.523809523809582</v>
      </c>
      <c r="R5571" s="53">
        <v>0.97049633849073036</v>
      </c>
      <c r="S5571" s="53">
        <v>5.8689097971198274</v>
      </c>
      <c r="T5571" s="53">
        <v>2.3619047619047717E-3</v>
      </c>
      <c r="U5571" s="53">
        <v>0.24980003464191891</v>
      </c>
      <c r="V5571" s="53">
        <v>30.050890110523888</v>
      </c>
      <c r="W5571" s="53">
        <v>10.130285055187237</v>
      </c>
    </row>
    <row r="5572" spans="3:23" x14ac:dyDescent="0.25">
      <c r="C5572" s="70">
        <v>0</v>
      </c>
      <c r="D5572" s="53">
        <v>871</v>
      </c>
      <c r="E5572" s="53">
        <v>1686</v>
      </c>
      <c r="F5572" s="53">
        <v>213.22899999999998</v>
      </c>
      <c r="G5572" s="53">
        <v>0.98458991873007584</v>
      </c>
      <c r="H5572" s="53">
        <v>0.51660735468564645</v>
      </c>
      <c r="I5572" s="53">
        <v>0.40719962599345488</v>
      </c>
      <c r="J5572" s="53">
        <v>33.30152614317138</v>
      </c>
      <c r="K5572" s="53">
        <v>190</v>
      </c>
      <c r="L5572" s="53">
        <v>118.03788748564868</v>
      </c>
      <c r="M5572" s="53">
        <v>626.5491376011189</v>
      </c>
      <c r="N5572" s="53">
        <v>25.030963577160168</v>
      </c>
      <c r="O5572" s="53">
        <v>0.4426990437643748</v>
      </c>
      <c r="P5572" s="53">
        <v>2.5903852737846211</v>
      </c>
      <c r="Q5572" s="53">
        <v>29.363799283154073</v>
      </c>
      <c r="R5572" s="53">
        <v>0.99153310592752286</v>
      </c>
      <c r="S5572" s="53">
        <v>6.4543140347335628</v>
      </c>
      <c r="T5572" s="53">
        <v>2.0992311249855653E-3</v>
      </c>
      <c r="U5572" s="53">
        <v>0.36380767907689671</v>
      </c>
      <c r="V5572" s="53">
        <v>109.53402989065508</v>
      </c>
      <c r="W5572" s="53">
        <v>19.155210160964884</v>
      </c>
    </row>
    <row r="5573" spans="3:23" x14ac:dyDescent="0.25">
      <c r="C5573" s="70">
        <v>0</v>
      </c>
      <c r="D5573" s="53">
        <v>29</v>
      </c>
      <c r="E5573" s="53">
        <v>33</v>
      </c>
      <c r="F5573" s="53">
        <v>17.996000000000002</v>
      </c>
      <c r="G5573" s="53">
        <v>0</v>
      </c>
      <c r="H5573" s="53">
        <v>0.87878787878787878</v>
      </c>
      <c r="I5573" s="53">
        <v>0.59183673469387754</v>
      </c>
      <c r="J5573" s="53">
        <v>6.0765077797464979</v>
      </c>
      <c r="K5573" s="53">
        <v>90</v>
      </c>
      <c r="L5573" s="53">
        <v>85</v>
      </c>
      <c r="M5573" s="53">
        <v>13.142857142857142</v>
      </c>
      <c r="N5573" s="53">
        <v>3.625307868699863</v>
      </c>
      <c r="O5573" s="53">
        <v>-0.34785008482904656</v>
      </c>
      <c r="P5573" s="53">
        <v>1.8878780718336481</v>
      </c>
      <c r="Q5573" s="53">
        <v>19.017857142857139</v>
      </c>
      <c r="R5573" s="53">
        <v>0.91010639539391203</v>
      </c>
      <c r="S5573" s="53">
        <v>3.4604180636454749</v>
      </c>
      <c r="T5573" s="53">
        <v>2.1683673469387769E-2</v>
      </c>
      <c r="U5573" s="53">
        <v>0.32558815192743756</v>
      </c>
      <c r="V5573" s="53">
        <v>6.2330229193099944</v>
      </c>
      <c r="W5573" s="53">
        <v>6.2330229193099944</v>
      </c>
    </row>
    <row r="5574" spans="3:23" x14ac:dyDescent="0.25">
      <c r="C5574" s="70">
        <v>0</v>
      </c>
      <c r="D5574" s="53">
        <v>7453</v>
      </c>
      <c r="E5574" s="53">
        <v>12463</v>
      </c>
      <c r="F5574" s="53">
        <v>720.45</v>
      </c>
      <c r="G5574" s="53">
        <v>0.84576707773748017</v>
      </c>
      <c r="H5574" s="53">
        <v>0.59801010992537917</v>
      </c>
      <c r="I5574" s="53">
        <v>0.42010033256298968</v>
      </c>
      <c r="J5574" s="53">
        <v>97.413830265066409</v>
      </c>
      <c r="K5574" s="53">
        <v>237</v>
      </c>
      <c r="L5574" s="53">
        <v>125.55695693009527</v>
      </c>
      <c r="M5574" s="53">
        <v>1163.3163005613631</v>
      </c>
      <c r="N5574" s="53">
        <v>34.10742295397533</v>
      </c>
      <c r="O5574" s="53">
        <v>0.82584715673555942</v>
      </c>
      <c r="P5574" s="53">
        <v>2.9018866839101012</v>
      </c>
      <c r="Q5574" s="53">
        <v>41.971616940440242</v>
      </c>
      <c r="R5574" s="53">
        <v>0.99133278470580577</v>
      </c>
      <c r="S5574" s="53">
        <v>6.8634619386779256</v>
      </c>
      <c r="T5574" s="53">
        <v>5.7064029075947441E-4</v>
      </c>
      <c r="U5574" s="53">
        <v>0.33027264749969942</v>
      </c>
      <c r="V5574" s="53">
        <v>174.77698024022342</v>
      </c>
      <c r="W5574" s="53">
        <v>93.252658709979798</v>
      </c>
    </row>
    <row r="5575" spans="3:23" x14ac:dyDescent="0.25">
      <c r="C5575" s="70">
        <v>0</v>
      </c>
      <c r="D5575" s="53">
        <v>215</v>
      </c>
      <c r="E5575" s="53">
        <v>244</v>
      </c>
      <c r="F5575" s="53">
        <v>63.630999999999993</v>
      </c>
      <c r="G5575" s="53">
        <v>0.94411331719789382</v>
      </c>
      <c r="H5575" s="53">
        <v>0.88114754098360659</v>
      </c>
      <c r="I5575" s="53">
        <v>0.45263157894736844</v>
      </c>
      <c r="J5575" s="53">
        <v>16.545286401814263</v>
      </c>
      <c r="K5575" s="53">
        <v>156</v>
      </c>
      <c r="L5575" s="53">
        <v>113.13953488372093</v>
      </c>
      <c r="M5575" s="53">
        <v>352.09258856770271</v>
      </c>
      <c r="N5575" s="53">
        <v>18.764130370675396</v>
      </c>
      <c r="O5575" s="53">
        <v>0.16827579036142434</v>
      </c>
      <c r="P5575" s="53">
        <v>2.0953898218230207</v>
      </c>
      <c r="Q5575" s="53">
        <v>62.540000000000049</v>
      </c>
      <c r="R5575" s="53">
        <v>0.97535970440163822</v>
      </c>
      <c r="S5575" s="53">
        <v>5.9422329411000581</v>
      </c>
      <c r="T5575" s="53">
        <v>2.4160000000000275E-3</v>
      </c>
      <c r="U5575" s="53">
        <v>0.24392286499190563</v>
      </c>
      <c r="V5575" s="53">
        <v>29.761830345044334</v>
      </c>
      <c r="W5575" s="53">
        <v>9.8101261152658328</v>
      </c>
    </row>
    <row r="5576" spans="3:23" x14ac:dyDescent="0.25">
      <c r="C5576" s="70">
        <v>0</v>
      </c>
      <c r="D5576" s="53">
        <v>210</v>
      </c>
      <c r="E5576" s="53">
        <v>229</v>
      </c>
      <c r="F5576" s="53">
        <v>62.141999999999989</v>
      </c>
      <c r="G5576" s="53">
        <v>0.94333901657371144</v>
      </c>
      <c r="H5576" s="53">
        <v>0.91703056768558955</v>
      </c>
      <c r="I5576" s="53">
        <v>0.47511312217194568</v>
      </c>
      <c r="J5576" s="53">
        <v>16.351767622932517</v>
      </c>
      <c r="K5576" s="53">
        <v>162</v>
      </c>
      <c r="L5576" s="53">
        <v>116.98571428571428</v>
      </c>
      <c r="M5576" s="53">
        <v>511.93759398496258</v>
      </c>
      <c r="N5576" s="53">
        <v>22.626037964808656</v>
      </c>
      <c r="O5576" s="53">
        <v>0.15441527407584091</v>
      </c>
      <c r="P5576" s="53">
        <v>1.9652733125884387</v>
      </c>
      <c r="Q5576" s="53">
        <v>42.427350427350419</v>
      </c>
      <c r="R5576" s="53">
        <v>0.98664879274245887</v>
      </c>
      <c r="S5576" s="53">
        <v>6.1171751206519271</v>
      </c>
      <c r="T5576" s="53">
        <v>3.2964423990065328E-3</v>
      </c>
      <c r="U5576" s="53">
        <v>0.285823074555759</v>
      </c>
      <c r="V5576" s="53">
        <v>29.046532953769017</v>
      </c>
      <c r="W5576" s="53">
        <v>9.6385263883701349</v>
      </c>
    </row>
    <row r="5577" spans="3:23" x14ac:dyDescent="0.25">
      <c r="C5577" s="70">
        <v>0</v>
      </c>
      <c r="D5577" s="53">
        <v>626</v>
      </c>
      <c r="E5577" s="53">
        <v>877</v>
      </c>
      <c r="F5577" s="53">
        <v>146.59700000000001</v>
      </c>
      <c r="G5577" s="53">
        <v>0.98133170900247146</v>
      </c>
      <c r="H5577" s="53">
        <v>0.7137970353477765</v>
      </c>
      <c r="I5577" s="53">
        <v>0.42527173913043476</v>
      </c>
      <c r="J5577" s="53">
        <v>28.232037740910801</v>
      </c>
      <c r="K5577" s="53">
        <v>188</v>
      </c>
      <c r="L5577" s="53">
        <v>117.82108626198082</v>
      </c>
      <c r="M5577" s="53">
        <v>682.21113865814652</v>
      </c>
      <c r="N5577" s="53">
        <v>26.119171860113532</v>
      </c>
      <c r="O5577" s="53">
        <v>0.50726356706071984</v>
      </c>
      <c r="P5577" s="53">
        <v>2.4239425074709282</v>
      </c>
      <c r="Q5577" s="53">
        <v>27.539713541666835</v>
      </c>
      <c r="R5577" s="53">
        <v>0.99183113498672204</v>
      </c>
      <c r="S5577" s="53">
        <v>6.4246467614811387</v>
      </c>
      <c r="T5577" s="53">
        <v>1.9039577907985486E-3</v>
      </c>
      <c r="U5577" s="53">
        <v>0.3540376827698577</v>
      </c>
      <c r="V5577" s="53">
        <v>73.578556842763675</v>
      </c>
      <c r="W5577" s="53">
        <v>14.150837420754014</v>
      </c>
    </row>
    <row r="5578" spans="3:23" x14ac:dyDescent="0.25">
      <c r="C5578" s="70">
        <v>0</v>
      </c>
      <c r="D5578" s="53">
        <v>36</v>
      </c>
      <c r="E5578" s="53">
        <v>40</v>
      </c>
      <c r="F5578" s="53">
        <v>19.592000000000002</v>
      </c>
      <c r="G5578" s="53">
        <v>0.38282074674438793</v>
      </c>
      <c r="H5578" s="53">
        <v>0.9</v>
      </c>
      <c r="I5578" s="53">
        <v>0.6428571428571429</v>
      </c>
      <c r="J5578" s="53">
        <v>6.7702750025730758</v>
      </c>
      <c r="K5578" s="53">
        <v>108</v>
      </c>
      <c r="L5578" s="53">
        <v>94.611111111111114</v>
      </c>
      <c r="M5578" s="53">
        <v>57.558730158730164</v>
      </c>
      <c r="N5578" s="53">
        <v>7.5867470076924377</v>
      </c>
      <c r="O5578" s="53">
        <v>-8.5703709699710431E-2</v>
      </c>
      <c r="P5578" s="53">
        <v>2.1162866164268714</v>
      </c>
      <c r="Q5578" s="53">
        <v>44.69841269841271</v>
      </c>
      <c r="R5578" s="53">
        <v>0.78824645800701343</v>
      </c>
      <c r="S5578" s="53">
        <v>4.3502090290998972</v>
      </c>
      <c r="T5578" s="53">
        <v>1.6880826404635944E-2</v>
      </c>
      <c r="U5578" s="53">
        <v>0.24186818472532751</v>
      </c>
      <c r="V5578" s="53">
        <v>7.1802197428460053</v>
      </c>
      <c r="W5578" s="53">
        <v>6.6332495807108005</v>
      </c>
    </row>
    <row r="5579" spans="3:23" x14ac:dyDescent="0.25">
      <c r="C5579" s="70">
        <v>0</v>
      </c>
      <c r="D5579" s="53">
        <v>7282</v>
      </c>
      <c r="E5579" s="53">
        <v>12445</v>
      </c>
      <c r="F5579" s="53">
        <v>696.23599999999999</v>
      </c>
      <c r="G5579" s="53">
        <v>0.83675261985557114</v>
      </c>
      <c r="H5579" s="53">
        <v>0.58513459220570507</v>
      </c>
      <c r="I5579" s="53">
        <v>0.40786378402598855</v>
      </c>
      <c r="J5579" s="53">
        <v>96.289824824648292</v>
      </c>
      <c r="K5579" s="53">
        <v>227</v>
      </c>
      <c r="L5579" s="53">
        <v>126.57278220269157</v>
      </c>
      <c r="M5579" s="53">
        <v>1094.0554766422993</v>
      </c>
      <c r="N5579" s="53">
        <v>33.076509438607623</v>
      </c>
      <c r="O5579" s="53">
        <v>0.68346706897518084</v>
      </c>
      <c r="P5579" s="53">
        <v>2.639094571496547</v>
      </c>
      <c r="Q5579" s="53">
        <v>39.512880302020839</v>
      </c>
      <c r="R5579" s="53">
        <v>0.99183719047395502</v>
      </c>
      <c r="S5579" s="53">
        <v>6.8629794194114631</v>
      </c>
      <c r="T5579" s="53">
        <v>5.6135004921098138E-4</v>
      </c>
      <c r="U5579" s="53">
        <v>0.32725473406324551</v>
      </c>
      <c r="V5579" s="53">
        <v>171.3016060591645</v>
      </c>
      <c r="W5579" s="53">
        <v>93.801520640017188</v>
      </c>
    </row>
    <row r="5580" spans="3:23" x14ac:dyDescent="0.25">
      <c r="C5580" s="70">
        <v>0</v>
      </c>
      <c r="D5580" s="53">
        <v>223</v>
      </c>
      <c r="E5580" s="53">
        <v>251</v>
      </c>
      <c r="F5580" s="53">
        <v>65.88900000000001</v>
      </c>
      <c r="G5580" s="53">
        <v>0.95273081313267749</v>
      </c>
      <c r="H5580" s="53">
        <v>0.88844621513944222</v>
      </c>
      <c r="I5580" s="53">
        <v>0.42884615384615382</v>
      </c>
      <c r="J5580" s="53">
        <v>16.850294314223156</v>
      </c>
      <c r="K5580" s="53">
        <v>152</v>
      </c>
      <c r="L5580" s="53">
        <v>111.28251121076234</v>
      </c>
      <c r="M5580" s="53">
        <v>397.50991798973871</v>
      </c>
      <c r="N5580" s="53">
        <v>19.937650764062919</v>
      </c>
      <c r="O5580" s="53">
        <v>0.2134896593954568</v>
      </c>
      <c r="P5580" s="53">
        <v>2.0120372183426536</v>
      </c>
      <c r="Q5580" s="53">
        <v>65.573260073260187</v>
      </c>
      <c r="R5580" s="53">
        <v>0.97288863651143065</v>
      </c>
      <c r="S5580" s="53">
        <v>5.9483873360255437</v>
      </c>
      <c r="T5580" s="53">
        <v>2.2474473023923408E-3</v>
      </c>
      <c r="U5580" s="53">
        <v>0.23966745533571149</v>
      </c>
      <c r="V5580" s="53">
        <v>31.488495883634187</v>
      </c>
      <c r="W5580" s="53">
        <v>9.5667003589339217</v>
      </c>
    </row>
    <row r="5581" spans="3:23" x14ac:dyDescent="0.25">
      <c r="C5581" s="70">
        <v>0</v>
      </c>
      <c r="D5581" s="53">
        <v>191</v>
      </c>
      <c r="E5581" s="53">
        <v>210</v>
      </c>
      <c r="F5581" s="53">
        <v>56.782999999999994</v>
      </c>
      <c r="G5581" s="53">
        <v>0.9271566212894552</v>
      </c>
      <c r="H5581" s="53">
        <v>0.90952380952380951</v>
      </c>
      <c r="I5581" s="53">
        <v>0.53055555555555556</v>
      </c>
      <c r="J5581" s="53">
        <v>15.594510349620345</v>
      </c>
      <c r="K5581" s="53">
        <v>152</v>
      </c>
      <c r="L5581" s="53">
        <v>114.86387434554973</v>
      </c>
      <c r="M5581" s="53">
        <v>398.61295122623278</v>
      </c>
      <c r="N5581" s="53">
        <v>19.965293667417786</v>
      </c>
      <c r="O5581" s="53">
        <v>-1.3940989562416003E-3</v>
      </c>
      <c r="P5581" s="53">
        <v>1.7950901484421078</v>
      </c>
      <c r="Q5581" s="53">
        <v>50.393229166666544</v>
      </c>
      <c r="R5581" s="53">
        <v>0.98119677674821348</v>
      </c>
      <c r="S5581" s="53">
        <v>5.883656679386255</v>
      </c>
      <c r="T5581" s="53">
        <v>3.4450954861111431E-3</v>
      </c>
      <c r="U5581" s="53">
        <v>0.24279871789788648</v>
      </c>
      <c r="V5581" s="53">
        <v>26.076821558810675</v>
      </c>
      <c r="W5581" s="53">
        <v>9.7703068083748157</v>
      </c>
    </row>
    <row r="5582" spans="3:23" x14ac:dyDescent="0.25">
      <c r="C5582" s="70">
        <v>0</v>
      </c>
      <c r="D5582" s="53">
        <v>29</v>
      </c>
      <c r="E5582" s="53">
        <v>33</v>
      </c>
      <c r="F5582" s="53">
        <v>17.996000000000002</v>
      </c>
      <c r="G5582" s="53">
        <v>0</v>
      </c>
      <c r="H5582" s="53">
        <v>0.87878787878787878</v>
      </c>
      <c r="I5582" s="53">
        <v>0.59183673469387754</v>
      </c>
      <c r="J5582" s="53">
        <v>6.0765077797464979</v>
      </c>
      <c r="K5582" s="53">
        <v>120</v>
      </c>
      <c r="L5582" s="53">
        <v>101.55172413793103</v>
      </c>
      <c r="M5582" s="53">
        <v>133.18472906403946</v>
      </c>
      <c r="N5582" s="53">
        <v>11.540568836241976</v>
      </c>
      <c r="O5582" s="53">
        <v>-0.26147438478574192</v>
      </c>
      <c r="P5582" s="53">
        <v>2.0509361797735797</v>
      </c>
      <c r="Q5582" s="53">
        <v>67.285714285714292</v>
      </c>
      <c r="R5582" s="53">
        <v>0.87971158392893523</v>
      </c>
      <c r="S5582" s="53">
        <v>4.159199529386524</v>
      </c>
      <c r="T5582" s="53">
        <v>1.785714285714287E-2</v>
      </c>
      <c r="U5582" s="53">
        <v>0.17298993169528876</v>
      </c>
      <c r="V5582" s="53">
        <v>6.2330229193099944</v>
      </c>
      <c r="W5582" s="53">
        <v>6.2330229193099944</v>
      </c>
    </row>
    <row r="5583" spans="3:23" x14ac:dyDescent="0.25">
      <c r="C5583" s="70">
        <v>0</v>
      </c>
      <c r="D5583" s="53">
        <v>577</v>
      </c>
      <c r="E5583" s="53">
        <v>809</v>
      </c>
      <c r="F5583" s="53">
        <v>137.14400000000001</v>
      </c>
      <c r="G5583" s="53">
        <v>0.97781969632115373</v>
      </c>
      <c r="H5583" s="53">
        <v>0.71322620519159452</v>
      </c>
      <c r="I5583" s="53">
        <v>0.39412568306010931</v>
      </c>
      <c r="J5583" s="53">
        <v>27.104597715372734</v>
      </c>
      <c r="K5583" s="53">
        <v>196</v>
      </c>
      <c r="L5583" s="53">
        <v>116.32928942807625</v>
      </c>
      <c r="M5583" s="53">
        <v>689.00249133448847</v>
      </c>
      <c r="N5583" s="53">
        <v>26.248856952912988</v>
      </c>
      <c r="O5583" s="53">
        <v>0.74721930242907841</v>
      </c>
      <c r="P5583" s="53">
        <v>3.120127015363019</v>
      </c>
      <c r="Q5583" s="53">
        <v>24.371803278688539</v>
      </c>
      <c r="R5583" s="53">
        <v>0.99219799231998074</v>
      </c>
      <c r="S5583" s="53">
        <v>6.37414841562956</v>
      </c>
      <c r="T5583" s="53">
        <v>1.9207739854877309E-3</v>
      </c>
      <c r="U5583" s="53">
        <v>0.363520484309098</v>
      </c>
      <c r="V5583" s="53">
        <v>68.284355825617524</v>
      </c>
      <c r="W5583" s="53">
        <v>14.30205057628516</v>
      </c>
    </row>
    <row r="5584" spans="3:23" x14ac:dyDescent="0.25">
      <c r="C5584" s="70">
        <v>0</v>
      </c>
      <c r="D5584" s="53">
        <v>52</v>
      </c>
      <c r="E5584" s="53">
        <v>61</v>
      </c>
      <c r="F5584" s="53">
        <v>28.027999999999999</v>
      </c>
      <c r="G5584" s="53">
        <v>0.80657307782010534</v>
      </c>
      <c r="H5584" s="53">
        <v>0.85245901639344257</v>
      </c>
      <c r="I5584" s="53">
        <v>0.59090909090909094</v>
      </c>
      <c r="J5584" s="53">
        <v>8.1368578902564384</v>
      </c>
      <c r="K5584" s="53">
        <v>102</v>
      </c>
      <c r="L5584" s="53">
        <v>91.07692307692308</v>
      </c>
      <c r="M5584" s="53">
        <v>39.758672699849157</v>
      </c>
      <c r="N5584" s="53">
        <v>6.3054478587844303</v>
      </c>
      <c r="O5584" s="53">
        <v>-0.1437337258484663</v>
      </c>
      <c r="P5584" s="53">
        <v>2.0354630296973628</v>
      </c>
      <c r="Q5584" s="53">
        <v>59.718749999999943</v>
      </c>
      <c r="R5584" s="53">
        <v>0.78457886262402909</v>
      </c>
      <c r="S5584" s="53">
        <v>4.2986348529568392</v>
      </c>
      <c r="T5584" s="53">
        <v>1.2803819444444425E-2</v>
      </c>
      <c r="U5584" s="53">
        <v>0.20549011174011159</v>
      </c>
      <c r="V5584" s="53">
        <v>10.885389686353665</v>
      </c>
      <c r="W5584" s="53">
        <v>6.4347282206524588</v>
      </c>
    </row>
    <row r="5585" spans="3:23" x14ac:dyDescent="0.25">
      <c r="C5585" s="70">
        <v>0</v>
      </c>
      <c r="D5585" s="53">
        <v>7016</v>
      </c>
      <c r="E5585" s="53">
        <v>12456</v>
      </c>
      <c r="F5585" s="53">
        <v>701.51799999999992</v>
      </c>
      <c r="G5585" s="53">
        <v>0.83837958216599029</v>
      </c>
      <c r="H5585" s="53">
        <v>0.56326268464996787</v>
      </c>
      <c r="I5585" s="53">
        <v>0.40482372627084418</v>
      </c>
      <c r="J5585" s="53">
        <v>94.514806490104505</v>
      </c>
      <c r="K5585" s="53">
        <v>226</v>
      </c>
      <c r="L5585" s="53">
        <v>127.66747434435575</v>
      </c>
      <c r="M5585" s="53">
        <v>1045.8944002345545</v>
      </c>
      <c r="N5585" s="53">
        <v>32.340290664039408</v>
      </c>
      <c r="O5585" s="53">
        <v>0.57742585928200296</v>
      </c>
      <c r="P5585" s="53">
        <v>2.5508698960905511</v>
      </c>
      <c r="Q5585" s="53">
        <v>39.777129788450416</v>
      </c>
      <c r="R5585" s="53">
        <v>0.9918546593487183</v>
      </c>
      <c r="S5585" s="53">
        <v>6.8599346378615964</v>
      </c>
      <c r="T5585" s="53">
        <v>5.5801877802582527E-4</v>
      </c>
      <c r="U5585" s="53">
        <v>0.32653426240369371</v>
      </c>
      <c r="V5585" s="53">
        <v>169.54351948395023</v>
      </c>
      <c r="W5585" s="53">
        <v>92.415943310004735</v>
      </c>
    </row>
    <row r="5586" spans="3:23" x14ac:dyDescent="0.25">
      <c r="C5586" s="70">
        <v>0</v>
      </c>
      <c r="D5586" s="53">
        <v>206</v>
      </c>
      <c r="E5586" s="53">
        <v>234</v>
      </c>
      <c r="F5586" s="53">
        <v>64.02</v>
      </c>
      <c r="G5586" s="53">
        <v>0.95770084145478229</v>
      </c>
      <c r="H5586" s="53">
        <v>0.88034188034188032</v>
      </c>
      <c r="I5586" s="53">
        <v>0.41700404858299595</v>
      </c>
      <c r="J5586" s="53">
        <v>16.195287778099019</v>
      </c>
      <c r="K5586" s="53">
        <v>162</v>
      </c>
      <c r="L5586" s="53">
        <v>113.42718446601941</v>
      </c>
      <c r="M5586" s="53">
        <v>447.61174520483075</v>
      </c>
      <c r="N5586" s="53">
        <v>21.156836843082917</v>
      </c>
      <c r="O5586" s="53">
        <v>0.3153035069431388</v>
      </c>
      <c r="P5586" s="53">
        <v>2.2234847240921169</v>
      </c>
      <c r="Q5586" s="53">
        <v>69.16923076923085</v>
      </c>
      <c r="R5586" s="53">
        <v>0.9736372668080121</v>
      </c>
      <c r="S5586" s="53">
        <v>5.9981939479135722</v>
      </c>
      <c r="T5586" s="53">
        <v>2.3002958579881722E-3</v>
      </c>
      <c r="U5586" s="53">
        <v>0.2262888233119523</v>
      </c>
      <c r="V5586" s="53">
        <v>31.250840878076044</v>
      </c>
      <c r="W5586" s="53">
        <v>8.992920110658936</v>
      </c>
    </row>
    <row r="5587" spans="3:23" x14ac:dyDescent="0.25">
      <c r="C5587" s="70">
        <v>0</v>
      </c>
      <c r="D5587" s="53">
        <v>29</v>
      </c>
      <c r="E5587" s="53">
        <v>33</v>
      </c>
      <c r="F5587" s="53">
        <v>17.996000000000002</v>
      </c>
      <c r="G5587" s="53">
        <v>0</v>
      </c>
      <c r="H5587" s="53">
        <v>0.87878787878787878</v>
      </c>
      <c r="I5587" s="53">
        <v>0.59183673469387754</v>
      </c>
      <c r="J5587" s="53">
        <v>6.0765077797464979</v>
      </c>
      <c r="K5587" s="53">
        <v>107</v>
      </c>
      <c r="L5587" s="53">
        <v>95.448275862068968</v>
      </c>
      <c r="M5587" s="53">
        <v>43.899014778325125</v>
      </c>
      <c r="N5587" s="53">
        <v>6.6256331605609686</v>
      </c>
      <c r="O5587" s="53">
        <v>-0.25100439318009821</v>
      </c>
      <c r="P5587" s="53">
        <v>2.1615378703390755</v>
      </c>
      <c r="Q5587" s="53">
        <v>57.321428571428569</v>
      </c>
      <c r="R5587" s="53">
        <v>0.68691676702725646</v>
      </c>
      <c r="S5587" s="53">
        <v>4.2372913399551582</v>
      </c>
      <c r="T5587" s="53">
        <v>1.8494897959183687E-2</v>
      </c>
      <c r="U5587" s="53">
        <v>0.20367985189413754</v>
      </c>
      <c r="V5587" s="53">
        <v>6.2330229193099944</v>
      </c>
      <c r="W5587" s="53">
        <v>6.2330229193099944</v>
      </c>
    </row>
    <row r="5588" spans="3:23" x14ac:dyDescent="0.25">
      <c r="C5588" s="70">
        <v>0</v>
      </c>
      <c r="D5588" s="53">
        <v>723</v>
      </c>
      <c r="E5588" s="53">
        <v>1315</v>
      </c>
      <c r="F5588" s="53">
        <v>189.82499999999996</v>
      </c>
      <c r="G5588" s="53">
        <v>0.98069343701406686</v>
      </c>
      <c r="H5588" s="53">
        <v>0.54980988593155888</v>
      </c>
      <c r="I5588" s="53">
        <v>0.4098639455782313</v>
      </c>
      <c r="J5588" s="53">
        <v>30.340603007249584</v>
      </c>
      <c r="K5588" s="53">
        <v>185</v>
      </c>
      <c r="L5588" s="53">
        <v>116.10235131396958</v>
      </c>
      <c r="M5588" s="53">
        <v>523.31914958831953</v>
      </c>
      <c r="N5588" s="53">
        <v>22.876169906440186</v>
      </c>
      <c r="O5588" s="53">
        <v>0.44986723391445987</v>
      </c>
      <c r="P5588" s="53">
        <v>2.5949868877795597</v>
      </c>
      <c r="Q5588" s="53">
        <v>25.400974025974108</v>
      </c>
      <c r="R5588" s="53">
        <v>0.99168342177634539</v>
      </c>
      <c r="S5588" s="53">
        <v>6.3218868078222386</v>
      </c>
      <c r="T5588" s="53">
        <v>1.5542718464795708E-3</v>
      </c>
      <c r="U5588" s="53">
        <v>0.35866876329306124</v>
      </c>
      <c r="V5588" s="53">
        <v>93.231420150357295</v>
      </c>
      <c r="W5588" s="53">
        <v>18.231542495015056</v>
      </c>
    </row>
    <row r="5589" spans="3:23" x14ac:dyDescent="0.25">
      <c r="C5589" s="70">
        <v>0</v>
      </c>
      <c r="D5589" s="53">
        <v>6518</v>
      </c>
      <c r="E5589" s="53">
        <v>11591</v>
      </c>
      <c r="F5589" s="53">
        <v>647.38200000000006</v>
      </c>
      <c r="G5589" s="53">
        <v>0.84431863990041345</v>
      </c>
      <c r="H5589" s="53">
        <v>0.5623328444482788</v>
      </c>
      <c r="I5589" s="53">
        <v>0.40306721909591242</v>
      </c>
      <c r="J5589" s="53">
        <v>91.098712134605876</v>
      </c>
      <c r="K5589" s="53">
        <v>224</v>
      </c>
      <c r="L5589" s="53">
        <v>129.19990794722307</v>
      </c>
      <c r="M5589" s="53">
        <v>999.10703083393355</v>
      </c>
      <c r="N5589" s="53">
        <v>31.608654366074074</v>
      </c>
      <c r="O5589" s="53">
        <v>0.4708453489642529</v>
      </c>
      <c r="P5589" s="53">
        <v>2.439265781065155</v>
      </c>
      <c r="Q5589" s="53">
        <v>36.524681528662619</v>
      </c>
      <c r="R5589" s="53">
        <v>0.99244905358556323</v>
      </c>
      <c r="S5589" s="53">
        <v>6.8445947634300914</v>
      </c>
      <c r="T5589" s="53">
        <v>5.2192096562365627E-4</v>
      </c>
      <c r="U5589" s="53">
        <v>0.32009748745583161</v>
      </c>
      <c r="V5589" s="53">
        <v>164.93323945533098</v>
      </c>
      <c r="W5589" s="53">
        <v>88.378062301341032</v>
      </c>
    </row>
    <row r="5590" spans="3:23" x14ac:dyDescent="0.25">
      <c r="C5590" s="70">
        <v>0</v>
      </c>
      <c r="D5590" s="53">
        <v>206</v>
      </c>
      <c r="E5590" s="53">
        <v>237</v>
      </c>
      <c r="F5590" s="53">
        <v>63.465999999999994</v>
      </c>
      <c r="G5590" s="53">
        <v>0.95510320479538913</v>
      </c>
      <c r="H5590" s="53">
        <v>0.86919831223628696</v>
      </c>
      <c r="I5590" s="53">
        <v>0.41199999999999998</v>
      </c>
      <c r="J5590" s="53">
        <v>16.195287778099019</v>
      </c>
      <c r="K5590" s="53">
        <v>160</v>
      </c>
      <c r="L5590" s="53">
        <v>114.64077669902913</v>
      </c>
      <c r="M5590" s="53">
        <v>457.48008524745427</v>
      </c>
      <c r="N5590" s="53">
        <v>21.388784099323043</v>
      </c>
      <c r="O5590" s="53">
        <v>0.24976984926253987</v>
      </c>
      <c r="P5590" s="53">
        <v>1.9652821226500294</v>
      </c>
      <c r="Q5590" s="53">
        <v>71.106666666666783</v>
      </c>
      <c r="R5590" s="53">
        <v>0.97589098677759423</v>
      </c>
      <c r="S5590" s="53">
        <v>5.9791358601521507</v>
      </c>
      <c r="T5590" s="53">
        <v>2.369160997732437E-3</v>
      </c>
      <c r="U5590" s="53">
        <v>0.21979402778164364</v>
      </c>
      <c r="V5590" s="53">
        <v>30.819510170308519</v>
      </c>
      <c r="W5590" s="53">
        <v>9.130997977167338</v>
      </c>
    </row>
    <row r="5591" spans="3:23" x14ac:dyDescent="0.25">
      <c r="C5591" s="70">
        <v>0</v>
      </c>
      <c r="D5591" s="53">
        <v>59</v>
      </c>
      <c r="E5591" s="53">
        <v>64</v>
      </c>
      <c r="F5591" s="53">
        <v>25.959999999999997</v>
      </c>
      <c r="G5591" s="53">
        <v>0.53013352590062857</v>
      </c>
      <c r="H5591" s="53">
        <v>0.921875</v>
      </c>
      <c r="I5591" s="53">
        <v>0.65555555555555556</v>
      </c>
      <c r="J5591" s="53">
        <v>8.6672448413192171</v>
      </c>
      <c r="K5591" s="53">
        <v>109</v>
      </c>
      <c r="L5591" s="53">
        <v>94.389830508474574</v>
      </c>
      <c r="M5591" s="53">
        <v>58.793687901811779</v>
      </c>
      <c r="N5591" s="53">
        <v>7.6677042132447815</v>
      </c>
      <c r="O5591" s="53">
        <v>0.21630032195072982</v>
      </c>
      <c r="P5591" s="53">
        <v>2.1600470464788093</v>
      </c>
      <c r="Q5591" s="53">
        <v>32.333333333333343</v>
      </c>
      <c r="R5591" s="53">
        <v>0.87473694777015065</v>
      </c>
      <c r="S5591" s="53">
        <v>4.464867786789898</v>
      </c>
      <c r="T5591" s="53">
        <v>1.2345679012345699E-2</v>
      </c>
      <c r="U5591" s="53">
        <v>0.23591215182124278</v>
      </c>
      <c r="V5591" s="53">
        <v>9.5668091396084982</v>
      </c>
      <c r="W5591" s="53">
        <v>8.1118330595321826</v>
      </c>
    </row>
    <row r="5592" spans="3:23" x14ac:dyDescent="0.25">
      <c r="C5592" s="70">
        <v>0</v>
      </c>
      <c r="D5592" s="53">
        <v>164</v>
      </c>
      <c r="E5592" s="53">
        <v>178</v>
      </c>
      <c r="F5592" s="53">
        <v>51.730000000000004</v>
      </c>
      <c r="G5592" s="53">
        <v>0.92645262753681612</v>
      </c>
      <c r="H5592" s="53">
        <v>0.9213483146067416</v>
      </c>
      <c r="I5592" s="53">
        <v>0.53246753246753242</v>
      </c>
      <c r="J5592" s="53">
        <v>14.450303987687134</v>
      </c>
      <c r="K5592" s="53">
        <v>146</v>
      </c>
      <c r="L5592" s="53">
        <v>114.03048780487805</v>
      </c>
      <c r="M5592" s="53">
        <v>307.80888074218171</v>
      </c>
      <c r="N5592" s="53">
        <v>17.544482914642476</v>
      </c>
      <c r="O5592" s="53">
        <v>-0.11640794240913846</v>
      </c>
      <c r="P5592" s="53">
        <v>1.8557397529042332</v>
      </c>
      <c r="Q5592" s="53">
        <v>45.624242424242432</v>
      </c>
      <c r="R5592" s="53">
        <v>0.97925892898960376</v>
      </c>
      <c r="S5592" s="53">
        <v>5.7433294113035345</v>
      </c>
      <c r="T5592" s="53">
        <v>3.8383838383838618E-3</v>
      </c>
      <c r="U5592" s="53">
        <v>0.26256167480766424</v>
      </c>
      <c r="V5592" s="53">
        <v>23.886028121881637</v>
      </c>
      <c r="W5592" s="53">
        <v>8.9909728695227162</v>
      </c>
    </row>
    <row r="5593" spans="3:23" x14ac:dyDescent="0.25">
      <c r="C5593" s="70">
        <v>0</v>
      </c>
      <c r="D5593" s="53">
        <v>518</v>
      </c>
      <c r="E5593" s="53">
        <v>672</v>
      </c>
      <c r="F5593" s="53">
        <v>127.03800000000001</v>
      </c>
      <c r="G5593" s="53">
        <v>0.97603574135161242</v>
      </c>
      <c r="H5593" s="53">
        <v>0.77083333333333337</v>
      </c>
      <c r="I5593" s="53">
        <v>0.47005444646098005</v>
      </c>
      <c r="J5593" s="53">
        <v>25.68147355921802</v>
      </c>
      <c r="K5593" s="53">
        <v>200</v>
      </c>
      <c r="L5593" s="53">
        <v>120.47104247104247</v>
      </c>
      <c r="M5593" s="53">
        <v>788.55138421095762</v>
      </c>
      <c r="N5593" s="53">
        <v>28.081157102422928</v>
      </c>
      <c r="O5593" s="53">
        <v>0.6882507206228381</v>
      </c>
      <c r="P5593" s="53">
        <v>2.7807026240044177</v>
      </c>
      <c r="Q5593" s="53">
        <v>22.525862068965584</v>
      </c>
      <c r="R5593" s="53">
        <v>0.99345546460781264</v>
      </c>
      <c r="S5593" s="53">
        <v>6.44057411177804</v>
      </c>
      <c r="T5593" s="53">
        <v>1.6200951248513896E-3</v>
      </c>
      <c r="U5593" s="53">
        <v>0.35167498689050142</v>
      </c>
      <c r="V5593" s="53">
        <v>62.274729192655791</v>
      </c>
      <c r="W5593" s="53">
        <v>13.551620919212912</v>
      </c>
    </row>
    <row r="5594" spans="3:23" x14ac:dyDescent="0.25">
      <c r="C5594" s="70">
        <v>0</v>
      </c>
      <c r="D5594" s="53">
        <v>65</v>
      </c>
      <c r="E5594" s="53">
        <v>72</v>
      </c>
      <c r="F5594" s="53">
        <v>28.126999999999995</v>
      </c>
      <c r="G5594" s="53">
        <v>0.69164664101515605</v>
      </c>
      <c r="H5594" s="53">
        <v>0.90277777777777779</v>
      </c>
      <c r="I5594" s="53">
        <v>0.59090909090909094</v>
      </c>
      <c r="J5594" s="53">
        <v>9.0972836829344601</v>
      </c>
      <c r="K5594" s="53">
        <v>107</v>
      </c>
      <c r="L5594" s="53">
        <v>92.338461538461544</v>
      </c>
      <c r="M5594" s="53">
        <v>53.946153846153848</v>
      </c>
      <c r="N5594" s="53">
        <v>7.3448045478524371</v>
      </c>
      <c r="O5594" s="53">
        <v>0.38818895783769403</v>
      </c>
      <c r="P5594" s="53">
        <v>2.1374844035828309</v>
      </c>
      <c r="Q5594" s="53">
        <v>30.25833333333334</v>
      </c>
      <c r="R5594" s="53">
        <v>0.86629859500255424</v>
      </c>
      <c r="S5594" s="53">
        <v>4.3816723835808515</v>
      </c>
      <c r="T5594" s="53">
        <v>1.0694444444444439E-2</v>
      </c>
      <c r="U5594" s="53">
        <v>0.25590647778147763</v>
      </c>
      <c r="V5594" s="53">
        <v>10.914355088888875</v>
      </c>
      <c r="W5594" s="53">
        <v>7.8827407987671938</v>
      </c>
    </row>
    <row r="5595" spans="3:23" x14ac:dyDescent="0.25">
      <c r="C5595" s="70">
        <v>0</v>
      </c>
      <c r="D5595" s="53">
        <v>6150</v>
      </c>
      <c r="E5595" s="53">
        <v>10735</v>
      </c>
      <c r="F5595" s="53">
        <v>600.904</v>
      </c>
      <c r="G5595" s="53">
        <v>0.85023136340393302</v>
      </c>
      <c r="H5595" s="53">
        <v>0.57289240801117836</v>
      </c>
      <c r="I5595" s="53">
        <v>0.42146381578947367</v>
      </c>
      <c r="J5595" s="53">
        <v>88.489678494846217</v>
      </c>
      <c r="K5595" s="53">
        <v>234</v>
      </c>
      <c r="L5595" s="53">
        <v>129.86065040650408</v>
      </c>
      <c r="M5595" s="53">
        <v>1025.874707659518</v>
      </c>
      <c r="N5595" s="53">
        <v>32.029278912574945</v>
      </c>
      <c r="O5595" s="53">
        <v>0.53836351272993843</v>
      </c>
      <c r="P5595" s="53">
        <v>2.7332913612655019</v>
      </c>
      <c r="Q5595" s="53">
        <v>36.306565382528163</v>
      </c>
      <c r="R5595" s="53">
        <v>0.99252896190055684</v>
      </c>
      <c r="S5595" s="53">
        <v>6.867594673833656</v>
      </c>
      <c r="T5595" s="53">
        <v>5.1528727283862497E-4</v>
      </c>
      <c r="U5595" s="53">
        <v>0.31592225553548314</v>
      </c>
      <c r="V5595" s="53">
        <v>158.7724823610352</v>
      </c>
      <c r="W5595" s="53">
        <v>83.579292833783981</v>
      </c>
    </row>
    <row r="5596" spans="3:23" x14ac:dyDescent="0.25">
      <c r="C5596" s="70">
        <v>0</v>
      </c>
      <c r="D5596" s="53">
        <v>205</v>
      </c>
      <c r="E5596" s="53">
        <v>229</v>
      </c>
      <c r="F5596" s="53">
        <v>62.705000000000005</v>
      </c>
      <c r="G5596" s="53">
        <v>0.95340708739950963</v>
      </c>
      <c r="H5596" s="53">
        <v>0.89519650655021832</v>
      </c>
      <c r="I5596" s="53">
        <v>0.43157894736842106</v>
      </c>
      <c r="J5596" s="53">
        <v>16.155931006002358</v>
      </c>
      <c r="K5596" s="53">
        <v>159</v>
      </c>
      <c r="L5596" s="53">
        <v>115.83902439024391</v>
      </c>
      <c r="M5596" s="53">
        <v>473.59650884744127</v>
      </c>
      <c r="N5596" s="53">
        <v>21.762272603003606</v>
      </c>
      <c r="O5596" s="53">
        <v>0.1563504107725838</v>
      </c>
      <c r="P5596" s="53">
        <v>1.8216888846012627</v>
      </c>
      <c r="Q5596" s="53">
        <v>67.875999999999948</v>
      </c>
      <c r="R5596" s="53">
        <v>0.97746762353920169</v>
      </c>
      <c r="S5596" s="53">
        <v>5.9969761250129094</v>
      </c>
      <c r="T5596" s="53">
        <v>2.4400000000000285E-3</v>
      </c>
      <c r="U5596" s="53">
        <v>0.21656740366616567</v>
      </c>
      <c r="V5596" s="53">
        <v>30.172885939877411</v>
      </c>
      <c r="W5596" s="53">
        <v>9.1027614260766079</v>
      </c>
    </row>
    <row r="5597" spans="3:23" x14ac:dyDescent="0.25">
      <c r="C5597" s="70">
        <v>0</v>
      </c>
      <c r="D5597" s="53">
        <v>56</v>
      </c>
      <c r="E5597" s="53">
        <v>60</v>
      </c>
      <c r="F5597" s="53">
        <v>24.553999999999998</v>
      </c>
      <c r="G5597" s="53">
        <v>0.44437560077418831</v>
      </c>
      <c r="H5597" s="53">
        <v>0.93333333333333335</v>
      </c>
      <c r="I5597" s="53">
        <v>0.69135802469135799</v>
      </c>
      <c r="J5597" s="53">
        <v>8.4440164912895046</v>
      </c>
      <c r="K5597" s="53">
        <v>107</v>
      </c>
      <c r="L5597" s="53">
        <v>93.607142857142861</v>
      </c>
      <c r="M5597" s="53">
        <v>45.261038961038963</v>
      </c>
      <c r="N5597" s="53">
        <v>6.7276324930126021</v>
      </c>
      <c r="O5597" s="53">
        <v>1.0801809841503165E-2</v>
      </c>
      <c r="P5597" s="53">
        <v>2.2548676491954529</v>
      </c>
      <c r="Q5597" s="53">
        <v>30.266666666666691</v>
      </c>
      <c r="R5597" s="53">
        <v>0.86871866381570284</v>
      </c>
      <c r="S5597" s="53">
        <v>4.3872515749981327</v>
      </c>
      <c r="T5597" s="53">
        <v>1.3333333333333355E-2</v>
      </c>
      <c r="U5597" s="53">
        <v>0.26285513868847193</v>
      </c>
      <c r="V5597" s="53">
        <v>9.0308772275627227</v>
      </c>
      <c r="W5597" s="53">
        <v>8.090226195975589</v>
      </c>
    </row>
    <row r="5598" spans="3:23" x14ac:dyDescent="0.25">
      <c r="C5598" s="70">
        <v>0</v>
      </c>
      <c r="D5598" s="53">
        <v>681</v>
      </c>
      <c r="E5598" s="53">
        <v>1125</v>
      </c>
      <c r="F5598" s="53">
        <v>171.70499999999998</v>
      </c>
      <c r="G5598" s="53">
        <v>0.97988658985299759</v>
      </c>
      <c r="H5598" s="53">
        <v>0.60533333333333328</v>
      </c>
      <c r="I5598" s="53">
        <v>0.41048824593128391</v>
      </c>
      <c r="J5598" s="53">
        <v>29.446156454869381</v>
      </c>
      <c r="K5598" s="53">
        <v>174</v>
      </c>
      <c r="L5598" s="53">
        <v>117.30102790014685</v>
      </c>
      <c r="M5598" s="53">
        <v>492.75483717716151</v>
      </c>
      <c r="N5598" s="53">
        <v>22.198081835536186</v>
      </c>
      <c r="O5598" s="53">
        <v>0.41994137750501181</v>
      </c>
      <c r="P5598" s="53">
        <v>2.406941122274469</v>
      </c>
      <c r="Q5598" s="53">
        <v>23.428653624856164</v>
      </c>
      <c r="R5598" s="53">
        <v>0.99254193633865018</v>
      </c>
      <c r="S5598" s="53">
        <v>6.2680346641967057</v>
      </c>
      <c r="T5598" s="53">
        <v>1.5976725492974537E-3</v>
      </c>
      <c r="U5598" s="53">
        <v>0.36643276617596032</v>
      </c>
      <c r="V5598" s="53">
        <v>84.459517927902667</v>
      </c>
      <c r="W5598" s="53">
        <v>16.854334548597233</v>
      </c>
    </row>
    <row r="5599" spans="3:23" x14ac:dyDescent="0.25">
      <c r="C5599" s="70">
        <v>0</v>
      </c>
      <c r="D5599" s="53">
        <v>43</v>
      </c>
      <c r="E5599" s="53">
        <v>47</v>
      </c>
      <c r="F5599" s="53">
        <v>21.552</v>
      </c>
      <c r="G5599" s="53">
        <v>0.53810701977690156</v>
      </c>
      <c r="H5599" s="53">
        <v>0.91489361702127658</v>
      </c>
      <c r="I5599" s="53">
        <v>0.68253968253968256</v>
      </c>
      <c r="J5599" s="53">
        <v>7.399277020331918</v>
      </c>
      <c r="K5599" s="53">
        <v>99</v>
      </c>
      <c r="L5599" s="53">
        <v>90.255813953488371</v>
      </c>
      <c r="M5599" s="53">
        <v>24.956810631229253</v>
      </c>
      <c r="N5599" s="53">
        <v>4.9956791961883678</v>
      </c>
      <c r="O5599" s="53">
        <v>-6.6498823858815573E-2</v>
      </c>
      <c r="P5599" s="53">
        <v>1.9347717005057887</v>
      </c>
      <c r="Q5599" s="53">
        <v>24.142857142857146</v>
      </c>
      <c r="R5599" s="53">
        <v>0.77398592982681536</v>
      </c>
      <c r="S5599" s="53">
        <v>4.0627952085837098</v>
      </c>
      <c r="T5599" s="53">
        <v>1.5510204081632669E-2</v>
      </c>
      <c r="U5599" s="53">
        <v>0.24774376417233565</v>
      </c>
      <c r="V5599" s="53">
        <v>8.1744544421237428</v>
      </c>
      <c r="W5599" s="53">
        <v>6.8900557484721601</v>
      </c>
    </row>
    <row r="5600" spans="3:23" x14ac:dyDescent="0.25">
      <c r="C5600" s="70">
        <v>0</v>
      </c>
      <c r="D5600" s="53">
        <v>5777</v>
      </c>
      <c r="E5600" s="53">
        <v>9449</v>
      </c>
      <c r="F5600" s="53">
        <v>542.71599999999989</v>
      </c>
      <c r="G5600" s="53">
        <v>0.84414579145329416</v>
      </c>
      <c r="H5600" s="53">
        <v>0.61138744840723891</v>
      </c>
      <c r="I5600" s="53">
        <v>0.48627946127946126</v>
      </c>
      <c r="J5600" s="53">
        <v>85.764239925128663</v>
      </c>
      <c r="K5600" s="53">
        <v>243</v>
      </c>
      <c r="L5600" s="53">
        <v>131.3223126190064</v>
      </c>
      <c r="M5600" s="53">
        <v>1042.3008749832702</v>
      </c>
      <c r="N5600" s="53">
        <v>32.284684836362743</v>
      </c>
      <c r="O5600" s="53">
        <v>0.62057193272099787</v>
      </c>
      <c r="P5600" s="53">
        <v>2.9608672087908436</v>
      </c>
      <c r="Q5600" s="53">
        <v>38.221806075738407</v>
      </c>
      <c r="R5600" s="53">
        <v>0.99245319831755108</v>
      </c>
      <c r="S5600" s="53">
        <v>6.8876237834946927</v>
      </c>
      <c r="T5600" s="53">
        <v>4.725609148919188E-4</v>
      </c>
      <c r="U5600" s="53">
        <v>0.30142310345998669</v>
      </c>
      <c r="V5600" s="53">
        <v>151.53180895697577</v>
      </c>
      <c r="W5600" s="53">
        <v>81.238276427852128</v>
      </c>
    </row>
    <row r="5601" spans="3:23" x14ac:dyDescent="0.25">
      <c r="C5601" s="70">
        <v>0</v>
      </c>
      <c r="D5601" s="53">
        <v>191</v>
      </c>
      <c r="E5601" s="53">
        <v>210</v>
      </c>
      <c r="F5601" s="53">
        <v>57.652000000000001</v>
      </c>
      <c r="G5601" s="53">
        <v>0.94392889141790337</v>
      </c>
      <c r="H5601" s="53">
        <v>0.90952380952380951</v>
      </c>
      <c r="I5601" s="53">
        <v>0.46135265700483091</v>
      </c>
      <c r="J5601" s="53">
        <v>15.594510349620345</v>
      </c>
      <c r="K5601" s="53">
        <v>158</v>
      </c>
      <c r="L5601" s="53">
        <v>115.94240837696336</v>
      </c>
      <c r="M5601" s="53">
        <v>434.63350785340305</v>
      </c>
      <c r="N5601" s="53">
        <v>20.847865786535635</v>
      </c>
      <c r="O5601" s="53">
        <v>0.11035558033166737</v>
      </c>
      <c r="P5601" s="53">
        <v>1.8555533322959989</v>
      </c>
      <c r="Q5601" s="53">
        <v>69.734553775743692</v>
      </c>
      <c r="R5601" s="53">
        <v>0.97850250025324836</v>
      </c>
      <c r="S5601" s="53">
        <v>5.9468238603614942</v>
      </c>
      <c r="T5601" s="53">
        <v>2.6339353507637232E-3</v>
      </c>
      <c r="U5601" s="53">
        <v>0.21599580162139126</v>
      </c>
      <c r="V5601" s="53">
        <v>27.672916774285301</v>
      </c>
      <c r="W5601" s="53">
        <v>9.136181011738854</v>
      </c>
    </row>
    <row r="5602" spans="3:23" x14ac:dyDescent="0.25">
      <c r="C5602" s="70">
        <v>0</v>
      </c>
      <c r="D5602" s="53">
        <v>87</v>
      </c>
      <c r="E5602" s="53">
        <v>92</v>
      </c>
      <c r="F5602" s="53">
        <v>31.683</v>
      </c>
      <c r="G5602" s="53">
        <v>0.64010736254074385</v>
      </c>
      <c r="H5602" s="53">
        <v>0.94565217391304346</v>
      </c>
      <c r="I5602" s="53">
        <v>0.65909090909090906</v>
      </c>
      <c r="J5602" s="53">
        <v>10.524820207108489</v>
      </c>
      <c r="K5602" s="53">
        <v>111</v>
      </c>
      <c r="L5602" s="53">
        <v>95.517241379310349</v>
      </c>
      <c r="M5602" s="53">
        <v>79.206094627105045</v>
      </c>
      <c r="N5602" s="53">
        <v>8.8997805943239428</v>
      </c>
      <c r="O5602" s="53">
        <v>9.5548625788435843E-2</v>
      </c>
      <c r="P5602" s="53">
        <v>1.7783917141865506</v>
      </c>
      <c r="Q5602" s="53">
        <v>34.38461538461538</v>
      </c>
      <c r="R5602" s="53">
        <v>0.91506884151093748</v>
      </c>
      <c r="S5602" s="53">
        <v>4.7069340880671326</v>
      </c>
      <c r="T5602" s="53">
        <v>7.7754413418749165E-3</v>
      </c>
      <c r="U5602" s="53">
        <v>0.21226306715817198</v>
      </c>
      <c r="V5602" s="53">
        <v>12.165855556589962</v>
      </c>
      <c r="W5602" s="53">
        <v>9.3468500622277997</v>
      </c>
    </row>
    <row r="5603" spans="3:23" x14ac:dyDescent="0.25">
      <c r="C5603" s="70">
        <v>0</v>
      </c>
      <c r="D5603" s="53">
        <v>678</v>
      </c>
      <c r="E5603" s="53">
        <v>1139</v>
      </c>
      <c r="F5603" s="53">
        <v>175.93099999999998</v>
      </c>
      <c r="G5603" s="53">
        <v>0.97851046755797855</v>
      </c>
      <c r="H5603" s="53">
        <v>0.59525899912203684</v>
      </c>
      <c r="I5603" s="53">
        <v>0.42911392405063292</v>
      </c>
      <c r="J5603" s="53">
        <v>29.381225490616284</v>
      </c>
      <c r="K5603" s="53">
        <v>187</v>
      </c>
      <c r="L5603" s="53">
        <v>116.96460176991151</v>
      </c>
      <c r="M5603" s="53">
        <v>621.75354570528486</v>
      </c>
      <c r="N5603" s="53">
        <v>24.93498637868657</v>
      </c>
      <c r="O5603" s="53">
        <v>0.75199732033292654</v>
      </c>
      <c r="P5603" s="53">
        <v>2.8558169471620758</v>
      </c>
      <c r="Q5603" s="53">
        <v>25.943339361060964</v>
      </c>
      <c r="R5603" s="53">
        <v>0.9920059827232276</v>
      </c>
      <c r="S5603" s="53">
        <v>6.3266096400738743</v>
      </c>
      <c r="T5603" s="53">
        <v>1.438443240352263E-3</v>
      </c>
      <c r="U5603" s="53">
        <v>0.36247753063489213</v>
      </c>
      <c r="V5603" s="53">
        <v>84.272332022235574</v>
      </c>
      <c r="W5603" s="53">
        <v>17.376714730026592</v>
      </c>
    </row>
    <row r="5604" spans="3:23" x14ac:dyDescent="0.25">
      <c r="C5604" s="70">
        <v>0</v>
      </c>
      <c r="D5604" s="53">
        <v>46</v>
      </c>
      <c r="E5604" s="53">
        <v>50</v>
      </c>
      <c r="F5604" s="53">
        <v>22.222000000000001</v>
      </c>
      <c r="G5604" s="53">
        <v>0.5304053027866894</v>
      </c>
      <c r="H5604" s="53">
        <v>0.92</v>
      </c>
      <c r="I5604" s="53">
        <v>0.63888888888888884</v>
      </c>
      <c r="J5604" s="53">
        <v>7.6530398573258118</v>
      </c>
      <c r="K5604" s="53">
        <v>97</v>
      </c>
      <c r="L5604" s="53">
        <v>88.695652173913047</v>
      </c>
      <c r="M5604" s="53">
        <v>18.394202898550724</v>
      </c>
      <c r="N5604" s="53">
        <v>4.2888463365514422</v>
      </c>
      <c r="O5604" s="53">
        <v>0.11080355822762736</v>
      </c>
      <c r="P5604" s="53">
        <v>2.1103750003269455</v>
      </c>
      <c r="Q5604" s="53">
        <v>17.81481481481481</v>
      </c>
      <c r="R5604" s="53">
        <v>0.90319076133133636</v>
      </c>
      <c r="S5604" s="53">
        <v>3.8741205869064212</v>
      </c>
      <c r="T5604" s="53">
        <v>1.4479500076207876E-2</v>
      </c>
      <c r="U5604" s="53">
        <v>0.28946698020772094</v>
      </c>
      <c r="V5604" s="53">
        <v>8.4302691971197312</v>
      </c>
      <c r="W5604" s="53">
        <v>7.1467117473930717</v>
      </c>
    </row>
    <row r="5605" spans="3:23" x14ac:dyDescent="0.25">
      <c r="C5605" s="70">
        <v>0</v>
      </c>
      <c r="D5605" s="53">
        <v>5408</v>
      </c>
      <c r="E5605" s="53">
        <v>8933</v>
      </c>
      <c r="F5605" s="53">
        <v>517.30899999999997</v>
      </c>
      <c r="G5605" s="53">
        <v>0.83950169163610533</v>
      </c>
      <c r="H5605" s="53">
        <v>0.60539572372103434</v>
      </c>
      <c r="I5605" s="53">
        <v>0.48186759333511536</v>
      </c>
      <c r="J5605" s="53">
        <v>82.979994323497991</v>
      </c>
      <c r="K5605" s="53">
        <v>245</v>
      </c>
      <c r="L5605" s="53">
        <v>133.35355029585799</v>
      </c>
      <c r="M5605" s="53">
        <v>1114.5618664387428</v>
      </c>
      <c r="N5605" s="53">
        <v>33.385054537004173</v>
      </c>
      <c r="O5605" s="53">
        <v>0.67593243903899214</v>
      </c>
      <c r="P5605" s="53">
        <v>3.0365744822413934</v>
      </c>
      <c r="Q5605" s="53">
        <v>39.864076814658844</v>
      </c>
      <c r="R5605" s="53">
        <v>0.9922884208444358</v>
      </c>
      <c r="S5605" s="53">
        <v>6.9341883289025859</v>
      </c>
      <c r="T5605" s="53">
        <v>4.7485834797159082E-4</v>
      </c>
      <c r="U5605" s="53">
        <v>0.29709786092900731</v>
      </c>
      <c r="V5605" s="53">
        <v>147.00544339161979</v>
      </c>
      <c r="W5605" s="53">
        <v>79.876447566335827</v>
      </c>
    </row>
    <row r="5606" spans="3:23" x14ac:dyDescent="0.25">
      <c r="C5606" s="70">
        <v>0</v>
      </c>
      <c r="D5606" s="53">
        <v>174</v>
      </c>
      <c r="E5606" s="53">
        <v>189</v>
      </c>
      <c r="F5606" s="53">
        <v>54.286000000000001</v>
      </c>
      <c r="G5606" s="53">
        <v>0.93466968370166059</v>
      </c>
      <c r="H5606" s="53">
        <v>0.92063492063492058</v>
      </c>
      <c r="I5606" s="53">
        <v>0.46524064171122997</v>
      </c>
      <c r="J5606" s="53">
        <v>14.88434347843123</v>
      </c>
      <c r="K5606" s="53">
        <v>149</v>
      </c>
      <c r="L5606" s="53">
        <v>111.60919540229885</v>
      </c>
      <c r="M5606" s="53">
        <v>362.08916351073009</v>
      </c>
      <c r="N5606" s="53">
        <v>19.028640611213667</v>
      </c>
      <c r="O5606" s="53">
        <v>0.20909330475435683</v>
      </c>
      <c r="P5606" s="53">
        <v>1.8971845433482084</v>
      </c>
      <c r="Q5606" s="53">
        <v>64.893939393939476</v>
      </c>
      <c r="R5606" s="53">
        <v>0.97783327762502936</v>
      </c>
      <c r="S5606" s="53">
        <v>5.8249187145785166</v>
      </c>
      <c r="T5606" s="53">
        <v>2.8058361391694784E-3</v>
      </c>
      <c r="U5606" s="53">
        <v>0.22437195379075556</v>
      </c>
      <c r="V5606" s="53">
        <v>25.429522353711132</v>
      </c>
      <c r="W5606" s="53">
        <v>9.0406362636978184</v>
      </c>
    </row>
    <row r="5607" spans="3:23" x14ac:dyDescent="0.25">
      <c r="C5607" s="70">
        <v>0</v>
      </c>
      <c r="D5607" s="53">
        <v>111</v>
      </c>
      <c r="E5607" s="53">
        <v>118</v>
      </c>
      <c r="F5607" s="53">
        <v>35.81</v>
      </c>
      <c r="G5607" s="53">
        <v>0.66166116309018197</v>
      </c>
      <c r="H5607" s="53">
        <v>0.94067796610169496</v>
      </c>
      <c r="I5607" s="53">
        <v>0.65680473372781067</v>
      </c>
      <c r="J5607" s="53">
        <v>11.888212206450683</v>
      </c>
      <c r="K5607" s="53">
        <v>118</v>
      </c>
      <c r="L5607" s="53">
        <v>99.558558558558559</v>
      </c>
      <c r="M5607" s="53">
        <v>95.848812448812438</v>
      </c>
      <c r="N5607" s="53">
        <v>9.7902406736919616</v>
      </c>
      <c r="O5607" s="53">
        <v>5.1008055073770708E-2</v>
      </c>
      <c r="P5607" s="53">
        <v>1.8449970002723057</v>
      </c>
      <c r="Q5607" s="53">
        <v>37.967032967032949</v>
      </c>
      <c r="R5607" s="53">
        <v>0.92659547118258601</v>
      </c>
      <c r="S5607" s="53">
        <v>4.9958670251448352</v>
      </c>
      <c r="T5607" s="53">
        <v>6.4001932133800378E-3</v>
      </c>
      <c r="U5607" s="53">
        <v>0.22153412288350846</v>
      </c>
      <c r="V5607" s="53">
        <v>13.889973899697848</v>
      </c>
      <c r="W5607" s="53">
        <v>10.414743789153205</v>
      </c>
    </row>
    <row r="5608" spans="3:23" x14ac:dyDescent="0.25">
      <c r="C5608" s="70">
        <v>0</v>
      </c>
      <c r="D5608" s="53">
        <v>607</v>
      </c>
      <c r="E5608" s="53">
        <v>1014</v>
      </c>
      <c r="F5608" s="53">
        <v>159.82899999999998</v>
      </c>
      <c r="G5608" s="53">
        <v>0.97943960040946154</v>
      </c>
      <c r="H5608" s="53">
        <v>0.59861932938856011</v>
      </c>
      <c r="I5608" s="53">
        <v>0.42152777777777778</v>
      </c>
      <c r="J5608" s="53">
        <v>27.80029502818709</v>
      </c>
      <c r="K5608" s="53">
        <v>166</v>
      </c>
      <c r="L5608" s="53">
        <v>115.46457990115321</v>
      </c>
      <c r="M5608" s="53">
        <v>479.77390836282956</v>
      </c>
      <c r="N5608" s="53">
        <v>21.903741880391795</v>
      </c>
      <c r="O5608" s="53">
        <v>0.42451984559143263</v>
      </c>
      <c r="P5608" s="53">
        <v>2.227234501273136</v>
      </c>
      <c r="Q5608" s="53">
        <v>22.601190476190538</v>
      </c>
      <c r="R5608" s="53">
        <v>0.99267976349115328</v>
      </c>
      <c r="S5608" s="53">
        <v>6.2107608913329173</v>
      </c>
      <c r="T5608" s="53">
        <v>1.4443534615492179E-3</v>
      </c>
      <c r="U5608" s="53">
        <v>0.37652454822296183</v>
      </c>
      <c r="V5608" s="53">
        <v>78.129405773484095</v>
      </c>
      <c r="W5608" s="53">
        <v>15.761640726440518</v>
      </c>
    </row>
    <row r="5609" spans="3:23" x14ac:dyDescent="0.25">
      <c r="C5609" s="70">
        <v>0</v>
      </c>
      <c r="D5609" s="53">
        <v>5314</v>
      </c>
      <c r="E5609" s="53">
        <v>8694</v>
      </c>
      <c r="F5609" s="53">
        <v>509.66799999999989</v>
      </c>
      <c r="G5609" s="53">
        <v>0.83682070990481638</v>
      </c>
      <c r="H5609" s="53">
        <v>0.6112261329652634</v>
      </c>
      <c r="I5609" s="53">
        <v>0.49617180205415501</v>
      </c>
      <c r="J5609" s="53">
        <v>82.25566813735486</v>
      </c>
      <c r="K5609" s="53">
        <v>255</v>
      </c>
      <c r="L5609" s="53">
        <v>134.35340609710198</v>
      </c>
      <c r="M5609" s="53">
        <v>1203.610446706125</v>
      </c>
      <c r="N5609" s="53">
        <v>34.693089322026729</v>
      </c>
      <c r="O5609" s="53">
        <v>0.73686126605948998</v>
      </c>
      <c r="P5609" s="53">
        <v>3.1578454573206494</v>
      </c>
      <c r="Q5609" s="53">
        <v>42.150147655960652</v>
      </c>
      <c r="R5609" s="53">
        <v>0.9920665971556395</v>
      </c>
      <c r="S5609" s="53">
        <v>6.9742600373142434</v>
      </c>
      <c r="T5609" s="53">
        <v>4.4837757629743823E-4</v>
      </c>
      <c r="U5609" s="53">
        <v>0.28977591232665717</v>
      </c>
      <c r="V5609" s="53">
        <v>145.0449040072067</v>
      </c>
      <c r="W5609" s="53">
        <v>79.40875340778716</v>
      </c>
    </row>
    <row r="5610" spans="3:23" x14ac:dyDescent="0.25">
      <c r="C5610" s="70">
        <v>0</v>
      </c>
      <c r="D5610" s="53">
        <v>145</v>
      </c>
      <c r="E5610" s="53">
        <v>160</v>
      </c>
      <c r="F5610" s="53">
        <v>48.472000000000001</v>
      </c>
      <c r="G5610" s="53">
        <v>0.92552590976942628</v>
      </c>
      <c r="H5610" s="53">
        <v>0.90625</v>
      </c>
      <c r="I5610" s="53">
        <v>0.48333333333333334</v>
      </c>
      <c r="J5610" s="53">
        <v>13.587484461319491</v>
      </c>
      <c r="K5610" s="53">
        <v>145</v>
      </c>
      <c r="L5610" s="53">
        <v>111.51034482758621</v>
      </c>
      <c r="M5610" s="53">
        <v>325.29329501915703</v>
      </c>
      <c r="N5610" s="53">
        <v>18.035889083135242</v>
      </c>
      <c r="O5610" s="53">
        <v>0.15360744535358034</v>
      </c>
      <c r="P5610" s="53">
        <v>1.8222696429022622</v>
      </c>
      <c r="Q5610" s="53">
        <v>67.478124999999991</v>
      </c>
      <c r="R5610" s="53">
        <v>0.97542027511640439</v>
      </c>
      <c r="S5610" s="53">
        <v>5.7246884905112392</v>
      </c>
      <c r="T5610" s="53">
        <v>3.4765624999999723E-3</v>
      </c>
      <c r="U5610" s="53">
        <v>0.2029747616558277</v>
      </c>
      <c r="V5610" s="53">
        <v>22.505069866026911</v>
      </c>
      <c r="W5610" s="53">
        <v>8.5223163695241464</v>
      </c>
    </row>
    <row r="5611" spans="3:23" x14ac:dyDescent="0.25">
      <c r="C5611" s="70">
        <v>0</v>
      </c>
      <c r="D5611" s="53">
        <v>147</v>
      </c>
      <c r="E5611" s="53">
        <v>155</v>
      </c>
      <c r="F5611" s="53">
        <v>41.234999999999999</v>
      </c>
      <c r="G5611" s="53">
        <v>0.5816224936371126</v>
      </c>
      <c r="H5611" s="53">
        <v>0.94838709677419353</v>
      </c>
      <c r="I5611" s="53">
        <v>0.7</v>
      </c>
      <c r="J5611" s="53">
        <v>13.680870333281757</v>
      </c>
      <c r="K5611" s="53">
        <v>125</v>
      </c>
      <c r="L5611" s="53">
        <v>100.36054421768708</v>
      </c>
      <c r="M5611" s="53">
        <v>129.13624079768906</v>
      </c>
      <c r="N5611" s="53">
        <v>11.363812775547169</v>
      </c>
      <c r="O5611" s="53">
        <v>0.16064438570400497</v>
      </c>
      <c r="P5611" s="53">
        <v>1.9876258180640638</v>
      </c>
      <c r="Q5611" s="53">
        <v>40.312500000000021</v>
      </c>
      <c r="R5611" s="53">
        <v>0.93704519642582729</v>
      </c>
      <c r="S5611" s="53">
        <v>5.2620558359177458</v>
      </c>
      <c r="T5611" s="53">
        <v>5.4209183673469179E-3</v>
      </c>
      <c r="U5611" s="53">
        <v>0.22011426438290896</v>
      </c>
      <c r="V5611" s="53">
        <v>15.286640345807429</v>
      </c>
      <c r="W5611" s="53">
        <v>12.435052634134207</v>
      </c>
    </row>
    <row r="5612" spans="3:23" x14ac:dyDescent="0.25">
      <c r="C5612" s="70">
        <v>0</v>
      </c>
      <c r="D5612" s="53">
        <v>593</v>
      </c>
      <c r="E5612" s="53">
        <v>977</v>
      </c>
      <c r="F5612" s="53">
        <v>159.12599999999998</v>
      </c>
      <c r="G5612" s="53">
        <v>0.9804379847854382</v>
      </c>
      <c r="H5612" s="53">
        <v>0.60696008188331629</v>
      </c>
      <c r="I5612" s="53">
        <v>0.43347953216374269</v>
      </c>
      <c r="J5612" s="53">
        <v>27.477828335367981</v>
      </c>
      <c r="K5612" s="53">
        <v>170</v>
      </c>
      <c r="L5612" s="53">
        <v>113.49072512647555</v>
      </c>
      <c r="M5612" s="53">
        <v>443.22330910168222</v>
      </c>
      <c r="N5612" s="53">
        <v>21.052869379295597</v>
      </c>
      <c r="O5612" s="53">
        <v>0.62575524348092393</v>
      </c>
      <c r="P5612" s="53">
        <v>2.726186731096798</v>
      </c>
      <c r="Q5612" s="53">
        <v>20.176388888888919</v>
      </c>
      <c r="R5612" s="53">
        <v>0.99293932257085715</v>
      </c>
      <c r="S5612" s="53">
        <v>6.1574080270722416</v>
      </c>
      <c r="T5612" s="53">
        <v>1.5383873456789735E-3</v>
      </c>
      <c r="U5612" s="53">
        <v>0.3876774407664848</v>
      </c>
      <c r="V5612" s="53">
        <v>76.964932415995818</v>
      </c>
      <c r="W5612" s="53">
        <v>15.148872566180877</v>
      </c>
    </row>
    <row r="5613" spans="3:23" x14ac:dyDescent="0.25">
      <c r="C5613" s="70">
        <v>0</v>
      </c>
      <c r="D5613" s="53">
        <v>5197</v>
      </c>
      <c r="E5613" s="53">
        <v>8358</v>
      </c>
      <c r="F5613" s="53">
        <v>498.495</v>
      </c>
      <c r="G5613" s="53">
        <v>0.83557626886190917</v>
      </c>
      <c r="H5613" s="53">
        <v>0.62179947355826748</v>
      </c>
      <c r="I5613" s="53">
        <v>0.52163003111512596</v>
      </c>
      <c r="J5613" s="53">
        <v>81.345103810792693</v>
      </c>
      <c r="K5613" s="53">
        <v>255</v>
      </c>
      <c r="L5613" s="53">
        <v>136.0937079084087</v>
      </c>
      <c r="M5613" s="53">
        <v>1403.7273603251081</v>
      </c>
      <c r="N5613" s="53">
        <v>37.466349706438017</v>
      </c>
      <c r="O5613" s="53">
        <v>0.71702247069429259</v>
      </c>
      <c r="P5613" s="53">
        <v>2.9752475697921938</v>
      </c>
      <c r="Q5613" s="53">
        <v>44.750941899663253</v>
      </c>
      <c r="R5613" s="53">
        <v>0.991882726135631</v>
      </c>
      <c r="S5613" s="53">
        <v>7.048007772846951</v>
      </c>
      <c r="T5613" s="53">
        <v>4.0441416587521246E-4</v>
      </c>
      <c r="U5613" s="53">
        <v>0.28234653056206804</v>
      </c>
      <c r="V5613" s="53">
        <v>142.88376836032862</v>
      </c>
      <c r="W5613" s="53">
        <v>78.496693295676266</v>
      </c>
    </row>
    <row r="5614" spans="3:23" x14ac:dyDescent="0.25">
      <c r="C5614" s="70">
        <v>0</v>
      </c>
      <c r="D5614" s="53">
        <v>114</v>
      </c>
      <c r="E5614" s="53">
        <v>124</v>
      </c>
      <c r="F5614" s="53">
        <v>41.251999999999995</v>
      </c>
      <c r="G5614" s="53">
        <v>0.90711359111462164</v>
      </c>
      <c r="H5614" s="53">
        <v>0.91935483870967738</v>
      </c>
      <c r="I5614" s="53">
        <v>0.51583710407239824</v>
      </c>
      <c r="J5614" s="53">
        <v>12.047792665040703</v>
      </c>
      <c r="K5614" s="53">
        <v>134</v>
      </c>
      <c r="L5614" s="53">
        <v>104.30701754385964</v>
      </c>
      <c r="M5614" s="53">
        <v>207.01110076075139</v>
      </c>
      <c r="N5614" s="53">
        <v>14.387880342870224</v>
      </c>
      <c r="O5614" s="53">
        <v>0.17011239235728357</v>
      </c>
      <c r="P5614" s="53">
        <v>1.9280789100917521</v>
      </c>
      <c r="Q5614" s="53">
        <v>61.466386554621742</v>
      </c>
      <c r="R5614" s="53">
        <v>0.96957997076245772</v>
      </c>
      <c r="S5614" s="53">
        <v>5.3691354401242304</v>
      </c>
      <c r="T5614" s="53">
        <v>4.7313042864204754E-3</v>
      </c>
      <c r="U5614" s="53">
        <v>0.19688568317769975</v>
      </c>
      <c r="V5614" s="53">
        <v>18.880640530141967</v>
      </c>
      <c r="W5614" s="53">
        <v>7.9465952025857112</v>
      </c>
    </row>
    <row r="5615" spans="3:23" x14ac:dyDescent="0.25">
      <c r="C5615" s="70">
        <v>0</v>
      </c>
      <c r="D5615" s="53">
        <v>175</v>
      </c>
      <c r="E5615" s="53">
        <v>184</v>
      </c>
      <c r="F5615" s="53">
        <v>45.916000000000004</v>
      </c>
      <c r="G5615" s="53">
        <v>0.63477227772119926</v>
      </c>
      <c r="H5615" s="53">
        <v>0.95108695652173914</v>
      </c>
      <c r="I5615" s="53">
        <v>0.68627450980392157</v>
      </c>
      <c r="J5615" s="53">
        <v>14.927053303604616</v>
      </c>
      <c r="K5615" s="53">
        <v>133</v>
      </c>
      <c r="L5615" s="53">
        <v>106.44</v>
      </c>
      <c r="M5615" s="53">
        <v>221.22482758620683</v>
      </c>
      <c r="N5615" s="53">
        <v>14.873628595141362</v>
      </c>
      <c r="O5615" s="53">
        <v>9.1717821909709091E-2</v>
      </c>
      <c r="P5615" s="53">
        <v>1.7966570861940276</v>
      </c>
      <c r="Q5615" s="53">
        <v>51.414814814814839</v>
      </c>
      <c r="R5615" s="53">
        <v>0.95114102331077544</v>
      </c>
      <c r="S5615" s="53">
        <v>5.4828400618022526</v>
      </c>
      <c r="T5615" s="53">
        <v>4.2524005486968336E-3</v>
      </c>
      <c r="U5615" s="53">
        <v>0.22909528621946906</v>
      </c>
      <c r="V5615" s="53">
        <v>17.221826007591691</v>
      </c>
      <c r="W5615" s="53">
        <v>13.307292312567943</v>
      </c>
    </row>
    <row r="5616" spans="3:23" x14ac:dyDescent="0.25">
      <c r="C5616" s="70">
        <v>0</v>
      </c>
      <c r="D5616" s="53">
        <v>563</v>
      </c>
      <c r="E5616" s="53">
        <v>862</v>
      </c>
      <c r="F5616" s="53">
        <v>151.41800000000001</v>
      </c>
      <c r="G5616" s="53">
        <v>0.98513509417585776</v>
      </c>
      <c r="H5616" s="53">
        <v>0.65313225058004643</v>
      </c>
      <c r="I5616" s="53">
        <v>0.40214285714285714</v>
      </c>
      <c r="J5616" s="53">
        <v>26.773753261093162</v>
      </c>
      <c r="K5616" s="53">
        <v>176</v>
      </c>
      <c r="L5616" s="53">
        <v>110.84724689165186</v>
      </c>
      <c r="M5616" s="53">
        <v>406.8947744353768</v>
      </c>
      <c r="N5616" s="53">
        <v>20.171632914451344</v>
      </c>
      <c r="O5616" s="53">
        <v>0.97943721762811786</v>
      </c>
      <c r="P5616" s="53">
        <v>3.726550186697426</v>
      </c>
      <c r="Q5616" s="53">
        <v>17.396598639455764</v>
      </c>
      <c r="R5616" s="53">
        <v>0.99327529131587633</v>
      </c>
      <c r="S5616" s="53">
        <v>6.045093085196199</v>
      </c>
      <c r="T5616" s="53">
        <v>1.5900782081540161E-3</v>
      </c>
      <c r="U5616" s="53">
        <v>0.38494613683728829</v>
      </c>
      <c r="V5616" s="53">
        <v>76.824764620480437</v>
      </c>
      <c r="W5616" s="53">
        <v>13.197064913928463</v>
      </c>
    </row>
    <row r="5617" spans="3:23" x14ac:dyDescent="0.25">
      <c r="C5617" s="70">
        <v>0</v>
      </c>
      <c r="D5617" s="53">
        <v>5019</v>
      </c>
      <c r="E5617" s="53">
        <v>8097</v>
      </c>
      <c r="F5617" s="53">
        <v>492.55700000000002</v>
      </c>
      <c r="G5617" s="53">
        <v>0.8391005978607925</v>
      </c>
      <c r="H5617" s="53">
        <v>0.61985920711374587</v>
      </c>
      <c r="I5617" s="53">
        <v>0.51209060299969389</v>
      </c>
      <c r="J5617" s="53">
        <v>79.939910401662203</v>
      </c>
      <c r="K5617" s="53">
        <v>255</v>
      </c>
      <c r="L5617" s="53">
        <v>138.69814704124329</v>
      </c>
      <c r="M5617" s="53">
        <v>1572.1509949715971</v>
      </c>
      <c r="N5617" s="53">
        <v>39.650359329665562</v>
      </c>
      <c r="O5617" s="53">
        <v>0.68487655016919391</v>
      </c>
      <c r="P5617" s="53">
        <v>2.7779879493033861</v>
      </c>
      <c r="Q5617" s="53">
        <v>42.461197339245778</v>
      </c>
      <c r="R5617" s="53">
        <v>0.99267447351956983</v>
      </c>
      <c r="S5617" s="53">
        <v>7.0800881074917159</v>
      </c>
      <c r="T5617" s="53">
        <v>4.2281011401127267E-4</v>
      </c>
      <c r="U5617" s="53">
        <v>0.28129768442426001</v>
      </c>
      <c r="V5617" s="53">
        <v>141.40822072968908</v>
      </c>
      <c r="W5617" s="53">
        <v>76.922717024821836</v>
      </c>
    </row>
    <row r="5618" spans="3:23" x14ac:dyDescent="0.25">
      <c r="C5618" s="70">
        <v>0</v>
      </c>
      <c r="D5618" s="53">
        <v>187</v>
      </c>
      <c r="E5618" s="53">
        <v>205</v>
      </c>
      <c r="F5618" s="53">
        <v>52.02</v>
      </c>
      <c r="G5618" s="53">
        <v>0.74305192953085664</v>
      </c>
      <c r="H5618" s="53">
        <v>0.91219512195121955</v>
      </c>
      <c r="I5618" s="53">
        <v>0.57894736842105265</v>
      </c>
      <c r="J5618" s="53">
        <v>15.430353037616328</v>
      </c>
      <c r="K5618" s="53">
        <v>135</v>
      </c>
      <c r="L5618" s="53">
        <v>108.93582887700535</v>
      </c>
      <c r="M5618" s="53">
        <v>207.58725777701108</v>
      </c>
      <c r="N5618" s="53">
        <v>14.407888734197355</v>
      </c>
      <c r="O5618" s="53">
        <v>-3.366655546857656E-2</v>
      </c>
      <c r="P5618" s="53">
        <v>1.9623815244940102</v>
      </c>
      <c r="Q5618" s="53">
        <v>61.788235294117598</v>
      </c>
      <c r="R5618" s="53">
        <v>0.95148891880600828</v>
      </c>
      <c r="S5618" s="53">
        <v>5.5397508008624294</v>
      </c>
      <c r="T5618" s="53">
        <v>3.6332179930795572E-3</v>
      </c>
      <c r="U5618" s="53">
        <v>0.24891252202238334</v>
      </c>
      <c r="V5618" s="53">
        <v>19.477249437259829</v>
      </c>
      <c r="W5618" s="53">
        <v>13.034832940791304</v>
      </c>
    </row>
    <row r="5619" spans="3:23" x14ac:dyDescent="0.25">
      <c r="C5619" s="70">
        <v>0</v>
      </c>
      <c r="D5619" s="53">
        <v>52</v>
      </c>
      <c r="E5619" s="53">
        <v>57</v>
      </c>
      <c r="F5619" s="53">
        <v>25.033999999999999</v>
      </c>
      <c r="G5619" s="53">
        <v>0.73619932524552056</v>
      </c>
      <c r="H5619" s="53">
        <v>0.91228070175438591</v>
      </c>
      <c r="I5619" s="53">
        <v>0.57777777777777772</v>
      </c>
      <c r="J5619" s="53">
        <v>8.1368578902564384</v>
      </c>
      <c r="K5619" s="53">
        <v>120</v>
      </c>
      <c r="L5619" s="53">
        <v>101.94230769230769</v>
      </c>
      <c r="M5619" s="53">
        <v>105.31033182503771</v>
      </c>
      <c r="N5619" s="53">
        <v>10.262082236322106</v>
      </c>
      <c r="O5619" s="53">
        <v>-0.16143066155595642</v>
      </c>
      <c r="P5619" s="53">
        <v>2.0608249005568795</v>
      </c>
      <c r="Q5619" s="53">
        <v>55.44</v>
      </c>
      <c r="R5619" s="53">
        <v>0.95066657336665383</v>
      </c>
      <c r="S5619" s="53">
        <v>4.7817005352407591</v>
      </c>
      <c r="T5619" s="53">
        <v>9.999999999999995E-3</v>
      </c>
      <c r="U5619" s="53">
        <v>0.18637269674769683</v>
      </c>
      <c r="V5619" s="53">
        <v>10.040155833983436</v>
      </c>
      <c r="W5619" s="53">
        <v>6.7948237507449303</v>
      </c>
    </row>
    <row r="5620" spans="3:23" x14ac:dyDescent="0.25">
      <c r="C5620" s="70">
        <v>0</v>
      </c>
      <c r="D5620" s="53">
        <v>48</v>
      </c>
      <c r="E5620" s="53">
        <v>54</v>
      </c>
      <c r="F5620" s="53">
        <v>24.364000000000001</v>
      </c>
      <c r="G5620" s="53">
        <v>0.7332355751067664</v>
      </c>
      <c r="H5620" s="53">
        <v>0.88888888888888884</v>
      </c>
      <c r="I5620" s="53">
        <v>0.6</v>
      </c>
      <c r="J5620" s="53">
        <v>7.8176401904467179</v>
      </c>
      <c r="K5620" s="53">
        <v>106</v>
      </c>
      <c r="L5620" s="53">
        <v>96.583333333333329</v>
      </c>
      <c r="M5620" s="53">
        <v>37.780141843971634</v>
      </c>
      <c r="N5620" s="53">
        <v>6.1465552827556698</v>
      </c>
      <c r="O5620" s="53">
        <v>-0.48212694019172253</v>
      </c>
      <c r="P5620" s="53">
        <v>2.2320689106280645</v>
      </c>
      <c r="Q5620" s="53">
        <v>18.333333333333332</v>
      </c>
      <c r="R5620" s="53">
        <v>0.9497784309990992</v>
      </c>
      <c r="S5620" s="53">
        <v>4.1607015012086501</v>
      </c>
      <c r="T5620" s="53">
        <v>1.259259259259261E-2</v>
      </c>
      <c r="U5620" s="53">
        <v>0.32377064293730951</v>
      </c>
      <c r="V5620" s="53">
        <v>9.6436507609929549</v>
      </c>
      <c r="W5620" s="53">
        <v>6.5574385243020012</v>
      </c>
    </row>
    <row r="5621" spans="3:23" x14ac:dyDescent="0.25">
      <c r="C5621" s="70">
        <v>0</v>
      </c>
      <c r="D5621" s="53">
        <v>519</v>
      </c>
      <c r="E5621" s="53">
        <v>769</v>
      </c>
      <c r="F5621" s="53">
        <v>148.87899999999999</v>
      </c>
      <c r="G5621" s="53">
        <v>0.98668321355191813</v>
      </c>
      <c r="H5621" s="53">
        <v>0.67490247074122234</v>
      </c>
      <c r="I5621" s="53">
        <v>0.35817805383022772</v>
      </c>
      <c r="J5621" s="53">
        <v>25.706250674058818</v>
      </c>
      <c r="K5621" s="53">
        <v>162</v>
      </c>
      <c r="L5621" s="53">
        <v>110.16955684007708</v>
      </c>
      <c r="M5621" s="53">
        <v>338.02138802716837</v>
      </c>
      <c r="N5621" s="53">
        <v>18.385357979304302</v>
      </c>
      <c r="O5621" s="53">
        <v>0.62546701741010813</v>
      </c>
      <c r="P5621" s="53">
        <v>2.7512932423356866</v>
      </c>
      <c r="Q5621" s="53">
        <v>15.327404479578398</v>
      </c>
      <c r="R5621" s="53">
        <v>0.99368440078702147</v>
      </c>
      <c r="S5621" s="53">
        <v>5.9352709562812738</v>
      </c>
      <c r="T5621" s="53">
        <v>2.1542109529736615E-3</v>
      </c>
      <c r="U5621" s="53">
        <v>0.39200524344424559</v>
      </c>
      <c r="V5621" s="53">
        <v>74.782865293178432</v>
      </c>
      <c r="W5621" s="53">
        <v>12.163712028746206</v>
      </c>
    </row>
    <row r="5622" spans="3:23" x14ac:dyDescent="0.25">
      <c r="C5622" s="70">
        <v>0</v>
      </c>
      <c r="D5622" s="53">
        <v>4943</v>
      </c>
      <c r="E5622" s="53">
        <v>7981</v>
      </c>
      <c r="F5622" s="53">
        <v>488.09999999999997</v>
      </c>
      <c r="G5622" s="53">
        <v>0.84278566228802287</v>
      </c>
      <c r="H5622" s="53">
        <v>0.61934594662323017</v>
      </c>
      <c r="I5622" s="53">
        <v>0.51064049586776861</v>
      </c>
      <c r="J5622" s="53">
        <v>79.332358275963969</v>
      </c>
      <c r="K5622" s="53">
        <v>255</v>
      </c>
      <c r="L5622" s="53">
        <v>140.22941533481691</v>
      </c>
      <c r="M5622" s="53">
        <v>1691.9327889539245</v>
      </c>
      <c r="N5622" s="53">
        <v>41.133110616070901</v>
      </c>
      <c r="O5622" s="53">
        <v>0.65297549845113068</v>
      </c>
      <c r="P5622" s="53">
        <v>2.6354332100171542</v>
      </c>
      <c r="Q5622" s="53">
        <v>42.91674318946982</v>
      </c>
      <c r="R5622" s="53">
        <v>0.99289634416981798</v>
      </c>
      <c r="S5622" s="53">
        <v>7.150638487519446</v>
      </c>
      <c r="T5622" s="53">
        <v>4.1552327497172063E-4</v>
      </c>
      <c r="U5622" s="53">
        <v>0.27854359828128888</v>
      </c>
      <c r="V5622" s="53">
        <v>141.00940877467562</v>
      </c>
      <c r="W5622" s="53">
        <v>75.898217988532011</v>
      </c>
    </row>
    <row r="5623" spans="3:23" x14ac:dyDescent="0.25">
      <c r="C5623" s="70">
        <v>0</v>
      </c>
      <c r="D5623" s="53">
        <v>249</v>
      </c>
      <c r="E5623" s="53">
        <v>311</v>
      </c>
      <c r="F5623" s="53">
        <v>70.842999999999989</v>
      </c>
      <c r="G5623" s="53">
        <v>0.84974497871129206</v>
      </c>
      <c r="H5623" s="53">
        <v>0.80064308681672025</v>
      </c>
      <c r="I5623" s="53">
        <v>0.4853801169590643</v>
      </c>
      <c r="J5623" s="53">
        <v>17.805522925178455</v>
      </c>
      <c r="K5623" s="53">
        <v>131</v>
      </c>
      <c r="L5623" s="53">
        <v>101.79919678714859</v>
      </c>
      <c r="M5623" s="53">
        <v>136.24177354579609</v>
      </c>
      <c r="N5623" s="53">
        <v>11.672265142027751</v>
      </c>
      <c r="O5623" s="53">
        <v>0.38469595028587483</v>
      </c>
      <c r="P5623" s="53">
        <v>2.6439448464683299</v>
      </c>
      <c r="Q5623" s="53">
        <v>44.148496240601581</v>
      </c>
      <c r="R5623" s="53">
        <v>0.95919260522842487</v>
      </c>
      <c r="S5623" s="53">
        <v>5.3298821149596627</v>
      </c>
      <c r="T5623" s="53">
        <v>2.4944880999491249E-3</v>
      </c>
      <c r="U5623" s="53">
        <v>0.2180423098573249</v>
      </c>
      <c r="V5623" s="53">
        <v>27.163881869275155</v>
      </c>
      <c r="W5623" s="53">
        <v>14.320634443763945</v>
      </c>
    </row>
    <row r="5624" spans="3:23" x14ac:dyDescent="0.25">
      <c r="C5624" s="70">
        <v>0</v>
      </c>
      <c r="D5624" s="53">
        <v>488</v>
      </c>
      <c r="E5624" s="53">
        <v>682</v>
      </c>
      <c r="F5624" s="53">
        <v>133.20699999999999</v>
      </c>
      <c r="G5624" s="53">
        <v>0.9839469440193519</v>
      </c>
      <c r="H5624" s="53">
        <v>0.71554252199413493</v>
      </c>
      <c r="I5624" s="53">
        <v>0.3935483870967742</v>
      </c>
      <c r="J5624" s="53">
        <v>24.926710529686009</v>
      </c>
      <c r="K5624" s="53">
        <v>155</v>
      </c>
      <c r="L5624" s="53">
        <v>110.86475409836065</v>
      </c>
      <c r="M5624" s="53">
        <v>365.11103443632766</v>
      </c>
      <c r="N5624" s="53">
        <v>19.10787885758981</v>
      </c>
      <c r="O5624" s="53">
        <v>0.35889671286655678</v>
      </c>
      <c r="P5624" s="53">
        <v>2.0409991853850467</v>
      </c>
      <c r="Q5624" s="53">
        <v>18.301843317972271</v>
      </c>
      <c r="R5624" s="53">
        <v>0.99305001441744101</v>
      </c>
      <c r="S5624" s="53">
        <v>5.9939119908543903</v>
      </c>
      <c r="T5624" s="53">
        <v>1.8888582141146275E-3</v>
      </c>
      <c r="U5624" s="53">
        <v>0.37981059788070159</v>
      </c>
      <c r="V5624" s="53">
        <v>66.957337295413694</v>
      </c>
      <c r="W5624" s="53">
        <v>11.949288910435593</v>
      </c>
    </row>
    <row r="5625" spans="3:23" x14ac:dyDescent="0.25">
      <c r="C5625" s="70">
        <v>0</v>
      </c>
      <c r="D5625" s="53">
        <v>29</v>
      </c>
      <c r="E5625" s="53">
        <v>33</v>
      </c>
      <c r="F5625" s="53">
        <v>17.996000000000002</v>
      </c>
      <c r="G5625" s="53">
        <v>0</v>
      </c>
      <c r="H5625" s="53">
        <v>0.87878787878787878</v>
      </c>
      <c r="I5625" s="53">
        <v>0.59183673469387754</v>
      </c>
      <c r="J5625" s="53">
        <v>6.0765077797464979</v>
      </c>
      <c r="K5625" s="53">
        <v>103</v>
      </c>
      <c r="L5625" s="53">
        <v>95.137931034482762</v>
      </c>
      <c r="M5625" s="53">
        <v>28.980295566502463</v>
      </c>
      <c r="N5625" s="53">
        <v>5.3833349855366111</v>
      </c>
      <c r="O5625" s="53">
        <v>-0.60989086655071545</v>
      </c>
      <c r="P5625" s="53">
        <v>2.6041574947408526</v>
      </c>
      <c r="Q5625" s="53">
        <v>18.089285714285712</v>
      </c>
      <c r="R5625" s="53">
        <v>0.92439710041317824</v>
      </c>
      <c r="S5625" s="53">
        <v>3.7883413396567485</v>
      </c>
      <c r="T5625" s="53">
        <v>1.9770408163265318E-2</v>
      </c>
      <c r="U5625" s="53">
        <v>0.30223214285714273</v>
      </c>
      <c r="V5625" s="53">
        <v>6.2330229193099944</v>
      </c>
      <c r="W5625" s="53">
        <v>6.2330229193099944</v>
      </c>
    </row>
    <row r="5626" spans="3:23" x14ac:dyDescent="0.25">
      <c r="C5626" s="70">
        <v>0</v>
      </c>
      <c r="D5626" s="53">
        <v>67</v>
      </c>
      <c r="E5626" s="53">
        <v>73</v>
      </c>
      <c r="F5626" s="53">
        <v>28.217999999999996</v>
      </c>
      <c r="G5626" s="53">
        <v>0.68951656556932672</v>
      </c>
      <c r="H5626" s="53">
        <v>0.9178082191780822</v>
      </c>
      <c r="I5626" s="53">
        <v>0.60909090909090913</v>
      </c>
      <c r="J5626" s="53">
        <v>9.2361815431083798</v>
      </c>
      <c r="K5626" s="53">
        <v>102</v>
      </c>
      <c r="L5626" s="53">
        <v>91.71641791044776</v>
      </c>
      <c r="M5626" s="53">
        <v>31.630483943916783</v>
      </c>
      <c r="N5626" s="53">
        <v>5.6240985005524911</v>
      </c>
      <c r="O5626" s="53">
        <v>-1.7458526000192324E-2</v>
      </c>
      <c r="P5626" s="53">
        <v>2.0806383583395553</v>
      </c>
      <c r="Q5626" s="53">
        <v>29.603305785123965</v>
      </c>
      <c r="R5626" s="53">
        <v>0.88623567913134682</v>
      </c>
      <c r="S5626" s="53">
        <v>4.2176045422195001</v>
      </c>
      <c r="T5626" s="53">
        <v>9.6304897206475077E-3</v>
      </c>
      <c r="U5626" s="53">
        <v>0.27452237844799821</v>
      </c>
      <c r="V5626" s="53">
        <v>10.991928565376648</v>
      </c>
      <c r="W5626" s="53">
        <v>7.961123137616358</v>
      </c>
    </row>
    <row r="5627" spans="3:23" x14ac:dyDescent="0.25">
      <c r="C5627" s="70">
        <v>0</v>
      </c>
      <c r="D5627" s="53">
        <v>4780</v>
      </c>
      <c r="E5627" s="53">
        <v>7783</v>
      </c>
      <c r="F5627" s="53">
        <v>485.77600000000001</v>
      </c>
      <c r="G5627" s="53">
        <v>0.84916889913431581</v>
      </c>
      <c r="H5627" s="53">
        <v>0.61415906462803549</v>
      </c>
      <c r="I5627" s="53">
        <v>0.50210084033613445</v>
      </c>
      <c r="J5627" s="53">
        <v>78.01336439248135</v>
      </c>
      <c r="K5627" s="53">
        <v>255</v>
      </c>
      <c r="L5627" s="53">
        <v>142.95606694560669</v>
      </c>
      <c r="M5627" s="53">
        <v>1754.6120054527366</v>
      </c>
      <c r="N5627" s="53">
        <v>41.888089064228467</v>
      </c>
      <c r="O5627" s="53">
        <v>0.64533439110410962</v>
      </c>
      <c r="P5627" s="53">
        <v>2.5897694155903057</v>
      </c>
      <c r="Q5627" s="53">
        <v>42.749559082892759</v>
      </c>
      <c r="R5627" s="53">
        <v>0.99315689534228457</v>
      </c>
      <c r="S5627" s="53">
        <v>7.1687004033952846</v>
      </c>
      <c r="T5627" s="53">
        <v>4.2631431657634425E-4</v>
      </c>
      <c r="U5627" s="53">
        <v>0.28849526195726566</v>
      </c>
      <c r="V5627" s="53">
        <v>139.44661297342708</v>
      </c>
      <c r="W5627" s="53">
        <v>73.644736191959495</v>
      </c>
    </row>
    <row r="5628" spans="3:23" x14ac:dyDescent="0.25">
      <c r="C5628" s="70">
        <v>0</v>
      </c>
      <c r="D5628" s="53">
        <v>103</v>
      </c>
      <c r="E5628" s="53">
        <v>115</v>
      </c>
      <c r="F5628" s="53">
        <v>38.44</v>
      </c>
      <c r="G5628" s="53">
        <v>0.80326652546835942</v>
      </c>
      <c r="H5628" s="53">
        <v>0.89565217391304353</v>
      </c>
      <c r="I5628" s="53">
        <v>0.56593406593406592</v>
      </c>
      <c r="J5628" s="53">
        <v>11.45179781116143</v>
      </c>
      <c r="K5628" s="53">
        <v>110</v>
      </c>
      <c r="L5628" s="53">
        <v>97</v>
      </c>
      <c r="M5628" s="53">
        <v>43.725490196078432</v>
      </c>
      <c r="N5628" s="53">
        <v>6.6125252510730297</v>
      </c>
      <c r="O5628" s="53">
        <v>6.8078786860553922E-2</v>
      </c>
      <c r="P5628" s="53">
        <v>2.1832793742082091</v>
      </c>
      <c r="Q5628" s="53">
        <v>33.928571428571416</v>
      </c>
      <c r="R5628" s="53">
        <v>0.92399182597108631</v>
      </c>
      <c r="S5628" s="53">
        <v>4.4797991606879295</v>
      </c>
      <c r="T5628" s="53">
        <v>6.4556434818825508E-3</v>
      </c>
      <c r="U5628" s="53">
        <v>0.23120251347292164</v>
      </c>
      <c r="V5628" s="53">
        <v>15.317048384249519</v>
      </c>
      <c r="W5628" s="53">
        <v>9.1231365611488275</v>
      </c>
    </row>
    <row r="5629" spans="3:23" x14ac:dyDescent="0.25">
      <c r="C5629" s="70">
        <v>0</v>
      </c>
      <c r="D5629" s="53">
        <v>414</v>
      </c>
      <c r="E5629" s="53">
        <v>595</v>
      </c>
      <c r="F5629" s="53">
        <v>130.255</v>
      </c>
      <c r="G5629" s="53">
        <v>0.98386402456742683</v>
      </c>
      <c r="H5629" s="53">
        <v>0.69579831932773106</v>
      </c>
      <c r="I5629" s="53">
        <v>0.40350877192982454</v>
      </c>
      <c r="J5629" s="53">
        <v>22.959119571977435</v>
      </c>
      <c r="K5629" s="53">
        <v>151</v>
      </c>
      <c r="L5629" s="53">
        <v>113.50724637681159</v>
      </c>
      <c r="M5629" s="53">
        <v>310.79292557111273</v>
      </c>
      <c r="N5629" s="53">
        <v>17.62932005413461</v>
      </c>
      <c r="O5629" s="53">
        <v>0.14795997398854416</v>
      </c>
      <c r="P5629" s="53">
        <v>1.9156749662056487</v>
      </c>
      <c r="Q5629" s="53">
        <v>19.62234533702679</v>
      </c>
      <c r="R5629" s="53">
        <v>0.99267900657405639</v>
      </c>
      <c r="S5629" s="53">
        <v>5.9029456412543162</v>
      </c>
      <c r="T5629" s="53">
        <v>2.0487872253896187E-3</v>
      </c>
      <c r="U5629" s="53">
        <v>0.38681941671113984</v>
      </c>
      <c r="V5629" s="53">
        <v>61.310933396744382</v>
      </c>
      <c r="W5629" s="53">
        <v>10.969617662850231</v>
      </c>
    </row>
    <row r="5630" spans="3:23" x14ac:dyDescent="0.25">
      <c r="C5630" s="70">
        <v>0</v>
      </c>
      <c r="D5630" s="53">
        <v>4740</v>
      </c>
      <c r="E5630" s="53">
        <v>7669</v>
      </c>
      <c r="F5630" s="53">
        <v>499.20699999999994</v>
      </c>
      <c r="G5630" s="53">
        <v>0.84630710931162823</v>
      </c>
      <c r="H5630" s="53">
        <v>0.61807276046420656</v>
      </c>
      <c r="I5630" s="53">
        <v>0.48765432098765432</v>
      </c>
      <c r="J5630" s="53">
        <v>77.686262891483409</v>
      </c>
      <c r="K5630" s="53">
        <v>255</v>
      </c>
      <c r="L5630" s="53">
        <v>143.56940928270043</v>
      </c>
      <c r="M5630" s="53">
        <v>1892.1156708896349</v>
      </c>
      <c r="N5630" s="53">
        <v>43.498455959834196</v>
      </c>
      <c r="O5630" s="53">
        <v>0.70649357292582005</v>
      </c>
      <c r="P5630" s="53">
        <v>2.6664612526618177</v>
      </c>
      <c r="Q5630" s="53">
        <v>42.698577235771737</v>
      </c>
      <c r="R5630" s="53">
        <v>0.99348427063926525</v>
      </c>
      <c r="S5630" s="53">
        <v>7.1777449089385428</v>
      </c>
      <c r="T5630" s="53">
        <v>4.3476105492767388E-4</v>
      </c>
      <c r="U5630" s="53">
        <v>0.29618436846776719</v>
      </c>
      <c r="V5630" s="53">
        <v>136.10262768992487</v>
      </c>
      <c r="W5630" s="53">
        <v>72.50122933262962</v>
      </c>
    </row>
    <row r="5631" spans="3:23" x14ac:dyDescent="0.25">
      <c r="C5631" s="70">
        <v>0</v>
      </c>
      <c r="D5631" s="53">
        <v>384</v>
      </c>
      <c r="E5631" s="53">
        <v>468</v>
      </c>
      <c r="F5631" s="53">
        <v>108.89299999999999</v>
      </c>
      <c r="G5631" s="53">
        <v>0.98324562823523887</v>
      </c>
      <c r="H5631" s="53">
        <v>0.82051282051282048</v>
      </c>
      <c r="I5631" s="53">
        <v>0.45176470588235296</v>
      </c>
      <c r="J5631" s="53">
        <v>22.111625566165468</v>
      </c>
      <c r="K5631" s="53">
        <v>157</v>
      </c>
      <c r="L5631" s="53">
        <v>116.47916666666667</v>
      </c>
      <c r="M5631" s="53">
        <v>401.68102697998262</v>
      </c>
      <c r="N5631" s="53">
        <v>20.041981613103594</v>
      </c>
      <c r="O5631" s="53">
        <v>0.24346536046087686</v>
      </c>
      <c r="P5631" s="53">
        <v>1.969576907827439</v>
      </c>
      <c r="Q5631" s="53">
        <v>21.456666666666695</v>
      </c>
      <c r="R5631" s="53">
        <v>0.99325027100627972</v>
      </c>
      <c r="S5631" s="53">
        <v>6.0117869668946335</v>
      </c>
      <c r="T5631" s="53">
        <v>1.767901234567924E-3</v>
      </c>
      <c r="U5631" s="53">
        <v>0.3585485690541152</v>
      </c>
      <c r="V5631" s="53">
        <v>54.508829063147409</v>
      </c>
      <c r="W5631" s="53">
        <v>9.9361738020376738</v>
      </c>
    </row>
    <row r="5632" spans="3:23" x14ac:dyDescent="0.25">
      <c r="C5632" s="70">
        <v>0</v>
      </c>
      <c r="D5632" s="53">
        <v>36</v>
      </c>
      <c r="E5632" s="53">
        <v>40</v>
      </c>
      <c r="F5632" s="53">
        <v>19.592000000000002</v>
      </c>
      <c r="G5632" s="53">
        <v>0.38282074674438793</v>
      </c>
      <c r="H5632" s="53">
        <v>0.9</v>
      </c>
      <c r="I5632" s="53">
        <v>0.6428571428571429</v>
      </c>
      <c r="J5632" s="53">
        <v>6.7702750025730758</v>
      </c>
      <c r="K5632" s="53">
        <v>106</v>
      </c>
      <c r="L5632" s="53">
        <v>97.611111111111114</v>
      </c>
      <c r="M5632" s="53">
        <v>25.158730158730155</v>
      </c>
      <c r="N5632" s="53">
        <v>5.0158479002786915</v>
      </c>
      <c r="O5632" s="53">
        <v>-0.23664248635075658</v>
      </c>
      <c r="P5632" s="53">
        <v>2.2879750818497562</v>
      </c>
      <c r="Q5632" s="53">
        <v>14.390625</v>
      </c>
      <c r="R5632" s="53">
        <v>0.92618835303898495</v>
      </c>
      <c r="S5632" s="53">
        <v>3.8054967936988748</v>
      </c>
      <c r="T5632" s="53">
        <v>1.953125E-2</v>
      </c>
      <c r="U5632" s="53">
        <v>0.28461681547619044</v>
      </c>
      <c r="V5632" s="53">
        <v>7.1802197428460053</v>
      </c>
      <c r="W5632" s="53">
        <v>6.6332495807108005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">
    <tabColor rgb="FF92D050"/>
  </sheetPr>
  <dimension ref="C2:W4776"/>
  <sheetViews>
    <sheetView topLeftCell="A4736" zoomScale="70" zoomScaleNormal="70" workbookViewId="0">
      <selection activeCell="R3" sqref="R3:R4776"/>
    </sheetView>
  </sheetViews>
  <sheetFormatPr defaultRowHeight="15" x14ac:dyDescent="0.25"/>
  <cols>
    <col min="1" max="2" width="3.7109375" customWidth="1"/>
    <col min="3" max="23" width="15.7109375" customWidth="1"/>
  </cols>
  <sheetData>
    <row r="2" spans="3:23" ht="31.5" x14ac:dyDescent="0.25">
      <c r="C2" s="2" t="s">
        <v>0</v>
      </c>
      <c r="D2" s="2" t="s">
        <v>1</v>
      </c>
      <c r="E2" s="2" t="s">
        <v>13</v>
      </c>
      <c r="F2" s="2" t="s">
        <v>2</v>
      </c>
      <c r="G2" s="2" t="s">
        <v>3</v>
      </c>
      <c r="H2" s="2" t="s">
        <v>9</v>
      </c>
      <c r="I2" s="2" t="s">
        <v>10</v>
      </c>
      <c r="J2" s="2" t="s">
        <v>14</v>
      </c>
      <c r="K2" s="2" t="s">
        <v>15</v>
      </c>
      <c r="L2" s="2" t="s">
        <v>16</v>
      </c>
      <c r="M2" s="2" t="s">
        <v>4</v>
      </c>
      <c r="N2" s="2" t="s">
        <v>17</v>
      </c>
      <c r="O2" s="2" t="s">
        <v>83</v>
      </c>
      <c r="P2" s="2" t="s">
        <v>84</v>
      </c>
      <c r="Q2" s="2" t="s">
        <v>5</v>
      </c>
      <c r="R2" s="2" t="s">
        <v>6</v>
      </c>
      <c r="S2" s="2" t="s">
        <v>85</v>
      </c>
      <c r="T2" s="2" t="s">
        <v>7</v>
      </c>
      <c r="U2" s="2" t="s">
        <v>8</v>
      </c>
      <c r="V2" s="2" t="s">
        <v>18</v>
      </c>
      <c r="W2" s="2" t="s">
        <v>19</v>
      </c>
    </row>
    <row r="3" spans="3:23" x14ac:dyDescent="0.25">
      <c r="C3" s="51">
        <v>0</v>
      </c>
      <c r="D3" s="54">
        <v>429</v>
      </c>
      <c r="E3" s="54">
        <v>491</v>
      </c>
      <c r="F3" s="54">
        <v>93.468999999999994</v>
      </c>
      <c r="G3" s="54">
        <v>0.89511119989395638</v>
      </c>
      <c r="H3" s="54">
        <v>0.87372708757637474</v>
      </c>
      <c r="I3" s="54">
        <v>0.58367346938775511</v>
      </c>
      <c r="J3" s="54">
        <v>23.371344948277684</v>
      </c>
      <c r="K3" s="54">
        <v>173</v>
      </c>
      <c r="L3" s="54">
        <v>94.254079254079258</v>
      </c>
      <c r="M3" s="54">
        <v>980.99837701239505</v>
      </c>
      <c r="N3" s="54">
        <v>31.32089361771779</v>
      </c>
      <c r="O3" s="54">
        <v>0.83528075342011954</v>
      </c>
      <c r="P3" s="54">
        <v>2.7228081098486259</v>
      </c>
      <c r="Q3" s="54">
        <v>285.17592592592592</v>
      </c>
      <c r="R3" s="54">
        <v>0.93018313329876079</v>
      </c>
      <c r="S3" s="54">
        <v>6.4652229297912669</v>
      </c>
      <c r="T3" s="54">
        <v>2.4775342235659444E-3</v>
      </c>
      <c r="U3" s="54">
        <v>0.25015435336834324</v>
      </c>
      <c r="V3" s="54">
        <v>38.108618074162472</v>
      </c>
      <c r="W3" s="54">
        <v>16.990458863288861</v>
      </c>
    </row>
    <row r="4" spans="3:23" x14ac:dyDescent="0.25">
      <c r="C4" s="52">
        <v>0</v>
      </c>
      <c r="D4" s="55">
        <v>1140</v>
      </c>
      <c r="E4" s="55">
        <v>1519</v>
      </c>
      <c r="F4" s="55">
        <v>203.75200000000001</v>
      </c>
      <c r="G4" s="55">
        <v>0.96199069781677526</v>
      </c>
      <c r="H4" s="55">
        <v>0.75049374588545092</v>
      </c>
      <c r="I4" s="55">
        <v>0.48717948717948717</v>
      </c>
      <c r="J4" s="55">
        <v>38.098465598998679</v>
      </c>
      <c r="K4" s="55">
        <v>134</v>
      </c>
      <c r="L4" s="55">
        <v>73.93245614035088</v>
      </c>
      <c r="M4" s="55">
        <v>291.29218535803921</v>
      </c>
      <c r="N4" s="55">
        <v>17.067284065077232</v>
      </c>
      <c r="O4" s="55">
        <v>0.43594313072232688</v>
      </c>
      <c r="P4" s="55">
        <v>2.8239149695957306</v>
      </c>
      <c r="Q4" s="55">
        <v>42.120760959470772</v>
      </c>
      <c r="R4" s="55">
        <v>0.97887957197097286</v>
      </c>
      <c r="S4" s="55">
        <v>5.9817802002547138</v>
      </c>
      <c r="T4" s="55">
        <v>2.7249447724912181E-3</v>
      </c>
      <c r="U4" s="55">
        <v>0.37630768906734047</v>
      </c>
      <c r="V4" s="55">
        <v>82.559488725037397</v>
      </c>
      <c r="W4" s="55">
        <v>22.545528226357636</v>
      </c>
    </row>
    <row r="5" spans="3:23" x14ac:dyDescent="0.25">
      <c r="C5" s="51">
        <v>0</v>
      </c>
      <c r="D5" s="54">
        <v>773</v>
      </c>
      <c r="E5" s="54">
        <v>955</v>
      </c>
      <c r="F5" s="54">
        <v>139.08799999999997</v>
      </c>
      <c r="G5" s="54">
        <v>0.93753043310690465</v>
      </c>
      <c r="H5" s="54">
        <v>0.80942408376963348</v>
      </c>
      <c r="I5" s="54">
        <v>0.4684848484848485</v>
      </c>
      <c r="J5" s="54">
        <v>31.372187811504009</v>
      </c>
      <c r="K5" s="54">
        <v>157</v>
      </c>
      <c r="L5" s="54">
        <v>94.830530401034935</v>
      </c>
      <c r="M5" s="54">
        <v>934.08911850069285</v>
      </c>
      <c r="N5" s="54">
        <v>30.562871568304782</v>
      </c>
      <c r="O5" s="54">
        <v>0.12306105280358735</v>
      </c>
      <c r="P5" s="54">
        <v>1.7766249504592762</v>
      </c>
      <c r="Q5" s="54">
        <v>107.65715983362996</v>
      </c>
      <c r="R5" s="54">
        <v>0.97066946331420312</v>
      </c>
      <c r="S5" s="54">
        <v>6.6478016981396193</v>
      </c>
      <c r="T5" s="54">
        <v>1.5113915711588099E-3</v>
      </c>
      <c r="U5" s="54">
        <v>0.25703484309979424</v>
      </c>
      <c r="V5" s="54">
        <v>58.065971051445544</v>
      </c>
      <c r="W5" s="54">
        <v>20.201341348200287</v>
      </c>
    </row>
    <row r="6" spans="3:23" x14ac:dyDescent="0.25">
      <c r="C6" s="52">
        <v>0</v>
      </c>
      <c r="D6" s="55">
        <v>1273</v>
      </c>
      <c r="E6" s="55">
        <v>2200</v>
      </c>
      <c r="F6" s="55">
        <v>234.60699999999997</v>
      </c>
      <c r="G6" s="55">
        <v>0.77400641356437305</v>
      </c>
      <c r="H6" s="55">
        <v>0.57863636363636362</v>
      </c>
      <c r="I6" s="55">
        <v>0.48110355253212395</v>
      </c>
      <c r="J6" s="55">
        <v>40.259581970604984</v>
      </c>
      <c r="K6" s="55">
        <v>204</v>
      </c>
      <c r="L6" s="55">
        <v>96.674783974862535</v>
      </c>
      <c r="M6" s="55">
        <v>1006.0026419540825</v>
      </c>
      <c r="N6" s="55">
        <v>31.717544702484183</v>
      </c>
      <c r="O6" s="55">
        <v>0.47950848854397665</v>
      </c>
      <c r="P6" s="55">
        <v>2.4533705433598558</v>
      </c>
      <c r="Q6" s="55">
        <v>126.33370370370329</v>
      </c>
      <c r="R6" s="55">
        <v>0.96885033308545176</v>
      </c>
      <c r="S6" s="55">
        <v>6.7879232215666212</v>
      </c>
      <c r="T6" s="55">
        <v>1.3042524005488318E-3</v>
      </c>
      <c r="U6" s="55">
        <v>0.26331474339889921</v>
      </c>
      <c r="V6" s="55">
        <v>72.040244784023258</v>
      </c>
      <c r="W6" s="55">
        <v>45.614280594795979</v>
      </c>
    </row>
    <row r="7" spans="3:23" x14ac:dyDescent="0.25">
      <c r="C7" s="51">
        <v>0</v>
      </c>
      <c r="D7" s="54">
        <v>1224</v>
      </c>
      <c r="E7" s="54">
        <v>1567</v>
      </c>
      <c r="F7" s="54">
        <v>199.80699999999999</v>
      </c>
      <c r="G7" s="54">
        <v>0.96601920512506101</v>
      </c>
      <c r="H7" s="54">
        <v>0.78111040204211868</v>
      </c>
      <c r="I7" s="54">
        <v>0.53426451331296376</v>
      </c>
      <c r="J7" s="54">
        <v>39.477147854877245</v>
      </c>
      <c r="K7" s="54">
        <v>132</v>
      </c>
      <c r="L7" s="54">
        <v>74.137254901960787</v>
      </c>
      <c r="M7" s="54">
        <v>331.71295271992744</v>
      </c>
      <c r="N7" s="54">
        <v>18.212988571893614</v>
      </c>
      <c r="O7" s="54">
        <v>0.59771942373130615</v>
      </c>
      <c r="P7" s="54">
        <v>2.8262793520753045</v>
      </c>
      <c r="Q7" s="54">
        <v>36.958649789029302</v>
      </c>
      <c r="R7" s="54">
        <v>0.98105732506049714</v>
      </c>
      <c r="S7" s="54">
        <v>6.0202402236703429</v>
      </c>
      <c r="T7" s="54">
        <v>1.6097847567163456E-3</v>
      </c>
      <c r="U7" s="54">
        <v>0.36986412868907204</v>
      </c>
      <c r="V7" s="54">
        <v>85.838874032163972</v>
      </c>
      <c r="W7" s="54">
        <v>22.186799414399449</v>
      </c>
    </row>
    <row r="8" spans="3:23" x14ac:dyDescent="0.25">
      <c r="C8" s="52">
        <v>0</v>
      </c>
      <c r="D8" s="55">
        <v>1358</v>
      </c>
      <c r="E8" s="55">
        <v>2315</v>
      </c>
      <c r="F8" s="55">
        <v>235.137</v>
      </c>
      <c r="G8" s="55">
        <v>0.76934354318068709</v>
      </c>
      <c r="H8" s="55">
        <v>0.58660907127429807</v>
      </c>
      <c r="I8" s="55">
        <v>0.48499999999999999</v>
      </c>
      <c r="J8" s="55">
        <v>41.581958849365797</v>
      </c>
      <c r="K8" s="55">
        <v>236</v>
      </c>
      <c r="L8" s="55">
        <v>97.815905743740799</v>
      </c>
      <c r="M8" s="55">
        <v>1184.6455242711354</v>
      </c>
      <c r="N8" s="55">
        <v>34.418679874032577</v>
      </c>
      <c r="O8" s="55">
        <v>0.72830335493149589</v>
      </c>
      <c r="P8" s="55">
        <v>3.2906025356690201</v>
      </c>
      <c r="Q8" s="55">
        <v>173.14600840336112</v>
      </c>
      <c r="R8" s="55">
        <v>0.96005405520745313</v>
      </c>
      <c r="S8" s="55">
        <v>6.860926209753428</v>
      </c>
      <c r="T8" s="55">
        <v>1.4111036571491391E-3</v>
      </c>
      <c r="U8" s="55">
        <v>0.26272158337046703</v>
      </c>
      <c r="V8" s="55">
        <v>72.848345368380791</v>
      </c>
      <c r="W8" s="55">
        <v>46.538092973736404</v>
      </c>
    </row>
    <row r="9" spans="3:23" x14ac:dyDescent="0.25">
      <c r="C9" s="51">
        <v>0</v>
      </c>
      <c r="D9" s="54">
        <v>1260</v>
      </c>
      <c r="E9" s="54">
        <v>1590</v>
      </c>
      <c r="F9" s="54">
        <v>198.58299999999997</v>
      </c>
      <c r="G9" s="54">
        <v>0.96892534260005581</v>
      </c>
      <c r="H9" s="54">
        <v>0.79245283018867929</v>
      </c>
      <c r="I9" s="54">
        <v>0.52500000000000002</v>
      </c>
      <c r="J9" s="54">
        <v>40.053487068747273</v>
      </c>
      <c r="K9" s="54">
        <v>146</v>
      </c>
      <c r="L9" s="54">
        <v>76.011111111111106</v>
      </c>
      <c r="M9" s="54">
        <v>389.18017827199753</v>
      </c>
      <c r="N9" s="54">
        <v>19.727650095031532</v>
      </c>
      <c r="O9" s="54">
        <v>0.85369537158226583</v>
      </c>
      <c r="P9" s="54">
        <v>3.4440071037195858</v>
      </c>
      <c r="Q9" s="54">
        <v>35.615322580645092</v>
      </c>
      <c r="R9" s="54">
        <v>0.98329608952697967</v>
      </c>
      <c r="S9" s="54">
        <v>6.0990112549983158</v>
      </c>
      <c r="T9" s="54">
        <v>2.4632544224767261E-3</v>
      </c>
      <c r="U9" s="54">
        <v>0.3762923244785687</v>
      </c>
      <c r="V9" s="54">
        <v>88.448356448855805</v>
      </c>
      <c r="W9" s="54">
        <v>21.877997396763295</v>
      </c>
    </row>
    <row r="10" spans="3:23" x14ac:dyDescent="0.25">
      <c r="C10" s="52">
        <v>0</v>
      </c>
      <c r="D10" s="55">
        <v>1366</v>
      </c>
      <c r="E10" s="55">
        <v>2379</v>
      </c>
      <c r="F10" s="55">
        <v>239.04</v>
      </c>
      <c r="G10" s="55">
        <v>0.73781230427246092</v>
      </c>
      <c r="H10" s="55">
        <v>0.5741908364859184</v>
      </c>
      <c r="I10" s="55">
        <v>0.48785714285714288</v>
      </c>
      <c r="J10" s="55">
        <v>41.704258992436635</v>
      </c>
      <c r="K10" s="55">
        <v>249</v>
      </c>
      <c r="L10" s="55">
        <v>99.93704245973646</v>
      </c>
      <c r="M10" s="55">
        <v>1290.7520774003945</v>
      </c>
      <c r="N10" s="55">
        <v>35.92703824976941</v>
      </c>
      <c r="O10" s="55">
        <v>0.95556807378085196</v>
      </c>
      <c r="P10" s="55">
        <v>4.0387624731011904</v>
      </c>
      <c r="Q10" s="55">
        <v>202.67892156862749</v>
      </c>
      <c r="R10" s="55">
        <v>0.95587306058172006</v>
      </c>
      <c r="S10" s="55">
        <v>6.9141387328742896</v>
      </c>
      <c r="T10" s="55">
        <v>1.5555241704524993E-3</v>
      </c>
      <c r="U10" s="55">
        <v>0.26292461997124794</v>
      </c>
      <c r="V10" s="55">
        <v>72.182696821553648</v>
      </c>
      <c r="W10" s="55">
        <v>48.7237482979017</v>
      </c>
    </row>
    <row r="11" spans="3:23" x14ac:dyDescent="0.25">
      <c r="C11" s="51">
        <v>0</v>
      </c>
      <c r="D11" s="54">
        <v>41</v>
      </c>
      <c r="E11" s="54">
        <v>45</v>
      </c>
      <c r="F11" s="54">
        <v>20.907</v>
      </c>
      <c r="G11" s="54">
        <v>0.37986972501764632</v>
      </c>
      <c r="H11" s="54">
        <v>0.91111111111111109</v>
      </c>
      <c r="I11" s="54">
        <v>0.640625</v>
      </c>
      <c r="J11" s="54">
        <v>7.2251519938435669</v>
      </c>
      <c r="K11" s="54">
        <v>93</v>
      </c>
      <c r="L11" s="54">
        <v>66.756097560975604</v>
      </c>
      <c r="M11" s="54">
        <v>131.33902439024388</v>
      </c>
      <c r="N11" s="54">
        <v>11.46032392169802</v>
      </c>
      <c r="O11" s="54">
        <v>0.33114311590782353</v>
      </c>
      <c r="P11" s="54">
        <v>2.4238528450543324</v>
      </c>
      <c r="Q11" s="54">
        <v>90.8611111111111</v>
      </c>
      <c r="R11" s="54">
        <v>0.80699974279933906</v>
      </c>
      <c r="S11" s="54">
        <v>4.8025547484677542</v>
      </c>
      <c r="T11" s="54">
        <v>1.4274691358024717E-2</v>
      </c>
      <c r="U11" s="54">
        <v>0.19774113298299664</v>
      </c>
      <c r="V11" s="54">
        <v>7.6360292750506691</v>
      </c>
      <c r="W11" s="54">
        <v>7.0636324810317683</v>
      </c>
    </row>
    <row r="12" spans="3:23" x14ac:dyDescent="0.25">
      <c r="C12" s="52">
        <v>0</v>
      </c>
      <c r="D12" s="55">
        <v>1317</v>
      </c>
      <c r="E12" s="55">
        <v>1693</v>
      </c>
      <c r="F12" s="55">
        <v>204.39699999999996</v>
      </c>
      <c r="G12" s="55">
        <v>0.96797510759459893</v>
      </c>
      <c r="H12" s="55">
        <v>0.77790903721204963</v>
      </c>
      <c r="I12" s="55">
        <v>0.53536585365853662</v>
      </c>
      <c r="J12" s="55">
        <v>40.949438096464874</v>
      </c>
      <c r="K12" s="55">
        <v>143</v>
      </c>
      <c r="L12" s="55">
        <v>76.369779802581618</v>
      </c>
      <c r="M12" s="55">
        <v>375.81072738308734</v>
      </c>
      <c r="N12" s="55">
        <v>19.385838320358687</v>
      </c>
      <c r="O12" s="55">
        <v>0.8314720744863604</v>
      </c>
      <c r="P12" s="55">
        <v>3.1526300273833363</v>
      </c>
      <c r="Q12" s="55">
        <v>42.065696302124181</v>
      </c>
      <c r="R12" s="55">
        <v>0.97943526785682178</v>
      </c>
      <c r="S12" s="55">
        <v>6.0916674420835912</v>
      </c>
      <c r="T12" s="55">
        <v>1.4670916486581973E-3</v>
      </c>
      <c r="U12" s="55">
        <v>0.35519881307363294</v>
      </c>
      <c r="V12" s="55">
        <v>89.716799001684564</v>
      </c>
      <c r="W12" s="55">
        <v>22.523060847781288</v>
      </c>
    </row>
    <row r="13" spans="3:23" x14ac:dyDescent="0.25">
      <c r="C13" s="51">
        <v>0</v>
      </c>
      <c r="D13" s="54">
        <v>1358</v>
      </c>
      <c r="E13" s="54">
        <v>2275</v>
      </c>
      <c r="F13" s="54">
        <v>232.209</v>
      </c>
      <c r="G13" s="54">
        <v>0.74079275357604224</v>
      </c>
      <c r="H13" s="54">
        <v>0.59692307692307689</v>
      </c>
      <c r="I13" s="54">
        <v>0.49310094408133626</v>
      </c>
      <c r="J13" s="54">
        <v>41.581958849365797</v>
      </c>
      <c r="K13" s="54">
        <v>255</v>
      </c>
      <c r="L13" s="54">
        <v>103.05449189985272</v>
      </c>
      <c r="M13" s="54">
        <v>1516.7693202648563</v>
      </c>
      <c r="N13" s="54">
        <v>38.945722746726069</v>
      </c>
      <c r="O13" s="54">
        <v>1.0241107975846269</v>
      </c>
      <c r="P13" s="54">
        <v>3.9914419528506615</v>
      </c>
      <c r="Q13" s="54">
        <v>183.25391737891744</v>
      </c>
      <c r="R13" s="54">
        <v>0.96359590452247179</v>
      </c>
      <c r="S13" s="54">
        <v>6.9943203362310635</v>
      </c>
      <c r="T13" s="54">
        <v>1.7669296515451347E-3</v>
      </c>
      <c r="U13" s="54">
        <v>0.27249768370962579</v>
      </c>
      <c r="V13" s="54">
        <v>70.587894620304496</v>
      </c>
      <c r="W13" s="54">
        <v>47.416264083712704</v>
      </c>
    </row>
    <row r="14" spans="3:23" x14ac:dyDescent="0.25">
      <c r="C14" s="52">
        <v>0</v>
      </c>
      <c r="D14" s="55">
        <v>52</v>
      </c>
      <c r="E14" s="55">
        <v>57</v>
      </c>
      <c r="F14" s="55">
        <v>24.273</v>
      </c>
      <c r="G14" s="55">
        <v>0.58332524634213023</v>
      </c>
      <c r="H14" s="55">
        <v>0.91228070175438591</v>
      </c>
      <c r="I14" s="55">
        <v>0.65</v>
      </c>
      <c r="J14" s="55">
        <v>8.1368578902564384</v>
      </c>
      <c r="K14" s="55">
        <v>90</v>
      </c>
      <c r="L14" s="55">
        <v>70.769230769230774</v>
      </c>
      <c r="M14" s="55">
        <v>148.33785822021116</v>
      </c>
      <c r="N14" s="55">
        <v>12.179403032177364</v>
      </c>
      <c r="O14" s="55">
        <v>-0.16471164494433344</v>
      </c>
      <c r="P14" s="55">
        <v>1.7266095357625457</v>
      </c>
      <c r="Q14" s="55">
        <v>48.818181818181777</v>
      </c>
      <c r="R14" s="55">
        <v>0.94866241181010225</v>
      </c>
      <c r="S14" s="55">
        <v>4.8107346699393538</v>
      </c>
      <c r="T14" s="55">
        <v>1.2654958677685929E-2</v>
      </c>
      <c r="U14" s="55">
        <v>0.21319621499267208</v>
      </c>
      <c r="V14" s="55">
        <v>9.1494064410020286</v>
      </c>
      <c r="W14" s="55">
        <v>7.4315017185714121</v>
      </c>
    </row>
    <row r="15" spans="3:23" x14ac:dyDescent="0.25">
      <c r="C15" s="51">
        <v>0</v>
      </c>
      <c r="D15" s="54">
        <v>1395</v>
      </c>
      <c r="E15" s="54">
        <v>1809</v>
      </c>
      <c r="F15" s="54">
        <v>210.64099999999996</v>
      </c>
      <c r="G15" s="54">
        <v>0.96970623921848542</v>
      </c>
      <c r="H15" s="54">
        <v>0.77114427860696522</v>
      </c>
      <c r="I15" s="54">
        <v>0.56024096385542166</v>
      </c>
      <c r="J15" s="54">
        <v>42.144622016403851</v>
      </c>
      <c r="K15" s="54">
        <v>131</v>
      </c>
      <c r="L15" s="54">
        <v>76.238709677419351</v>
      </c>
      <c r="M15" s="54">
        <v>339.05847179154938</v>
      </c>
      <c r="N15" s="54">
        <v>18.413540446952329</v>
      </c>
      <c r="O15" s="54">
        <v>0.67592843926042157</v>
      </c>
      <c r="P15" s="54">
        <v>2.8054537976853213</v>
      </c>
      <c r="Q15" s="54">
        <v>36.985619898950617</v>
      </c>
      <c r="R15" s="54">
        <v>0.98072974393307299</v>
      </c>
      <c r="S15" s="54">
        <v>6.0454971213385349</v>
      </c>
      <c r="T15" s="54">
        <v>1.4260620582451726E-3</v>
      </c>
      <c r="U15" s="54">
        <v>0.34270627831292028</v>
      </c>
      <c r="V15" s="54">
        <v>93.166098164836711</v>
      </c>
      <c r="W15" s="54">
        <v>22.758059762398855</v>
      </c>
    </row>
    <row r="16" spans="3:23" x14ac:dyDescent="0.25">
      <c r="C16" s="52">
        <v>0</v>
      </c>
      <c r="D16" s="55">
        <v>1377</v>
      </c>
      <c r="E16" s="55">
        <v>2308</v>
      </c>
      <c r="F16" s="55">
        <v>238.726</v>
      </c>
      <c r="G16" s="55">
        <v>0.73298646833288772</v>
      </c>
      <c r="H16" s="55">
        <v>0.59662045060658575</v>
      </c>
      <c r="I16" s="55">
        <v>0.49090909090909091</v>
      </c>
      <c r="J16" s="55">
        <v>41.871838425131507</v>
      </c>
      <c r="K16" s="55">
        <v>253</v>
      </c>
      <c r="L16" s="55">
        <v>104.92665214233841</v>
      </c>
      <c r="M16" s="55">
        <v>1692.7482499028908</v>
      </c>
      <c r="N16" s="55">
        <v>41.143021885890818</v>
      </c>
      <c r="O16" s="55">
        <v>1.0519260815246136</v>
      </c>
      <c r="P16" s="55">
        <v>3.7867731724384392</v>
      </c>
      <c r="Q16" s="55">
        <v>152.30594405594411</v>
      </c>
      <c r="R16" s="55">
        <v>0.97180120119742941</v>
      </c>
      <c r="S16" s="55">
        <v>7.0262566996324924</v>
      </c>
      <c r="T16" s="55">
        <v>1.5612010367256431E-3</v>
      </c>
      <c r="U16" s="55">
        <v>0.26293083380189036</v>
      </c>
      <c r="V16" s="55">
        <v>70.709964670767135</v>
      </c>
      <c r="W16" s="55">
        <v>48.099973995773261</v>
      </c>
    </row>
    <row r="17" spans="3:23" x14ac:dyDescent="0.25">
      <c r="C17" s="51">
        <v>0</v>
      </c>
      <c r="D17" s="54">
        <v>92</v>
      </c>
      <c r="E17" s="54">
        <v>103</v>
      </c>
      <c r="F17" s="54">
        <v>36.826999999999998</v>
      </c>
      <c r="G17" s="54">
        <v>0.87347735671348137</v>
      </c>
      <c r="H17" s="54">
        <v>0.89320388349514568</v>
      </c>
      <c r="I17" s="54">
        <v>0.71875</v>
      </c>
      <c r="J17" s="54">
        <v>10.823032759612019</v>
      </c>
      <c r="K17" s="54">
        <v>112</v>
      </c>
      <c r="L17" s="54">
        <v>74.75</v>
      </c>
      <c r="M17" s="54">
        <v>269.11263736263737</v>
      </c>
      <c r="N17" s="54">
        <v>16.404652918078984</v>
      </c>
      <c r="O17" s="54">
        <v>0.23365728084839599</v>
      </c>
      <c r="P17" s="54">
        <v>1.9304533603199203</v>
      </c>
      <c r="Q17" s="54">
        <v>188.83088235294122</v>
      </c>
      <c r="R17" s="54">
        <v>0.80215311129893219</v>
      </c>
      <c r="S17" s="54">
        <v>5.3505901843370696</v>
      </c>
      <c r="T17" s="54">
        <v>7.6773356401384036E-3</v>
      </c>
      <c r="U17" s="54">
        <v>0.16579881204206889</v>
      </c>
      <c r="V17" s="54">
        <v>15.89940599579506</v>
      </c>
      <c r="W17" s="54">
        <v>7.7408606929449739</v>
      </c>
    </row>
    <row r="18" spans="3:23" x14ac:dyDescent="0.25">
      <c r="C18" s="52">
        <v>0</v>
      </c>
      <c r="D18" s="55">
        <v>1481</v>
      </c>
      <c r="E18" s="55">
        <v>2007</v>
      </c>
      <c r="F18" s="55">
        <v>220.47400000000002</v>
      </c>
      <c r="G18" s="55">
        <v>0.96987063380908911</v>
      </c>
      <c r="H18" s="55">
        <v>0.73791728948679625</v>
      </c>
      <c r="I18" s="55">
        <v>0.5279857397504456</v>
      </c>
      <c r="J18" s="55">
        <v>43.424276226009525</v>
      </c>
      <c r="K18" s="55">
        <v>130</v>
      </c>
      <c r="L18" s="55">
        <v>78.166103983794727</v>
      </c>
      <c r="M18" s="55">
        <v>336.54806649999159</v>
      </c>
      <c r="N18" s="55">
        <v>18.345246427889478</v>
      </c>
      <c r="O18" s="55">
        <v>0.48906508832354734</v>
      </c>
      <c r="P18" s="55">
        <v>2.4517076327364129</v>
      </c>
      <c r="Q18" s="55">
        <v>38.89273356401371</v>
      </c>
      <c r="R18" s="55">
        <v>0.9813454220996003</v>
      </c>
      <c r="S18" s="55">
        <v>6.0634756863575232</v>
      </c>
      <c r="T18" s="55">
        <v>1.446342835933545E-3</v>
      </c>
      <c r="U18" s="55">
        <v>0.35135016753233694</v>
      </c>
      <c r="V18" s="55">
        <v>97.08346811436509</v>
      </c>
      <c r="W18" s="55">
        <v>23.651524170424029</v>
      </c>
    </row>
    <row r="19" spans="3:23" x14ac:dyDescent="0.25">
      <c r="C19" s="51">
        <v>0</v>
      </c>
      <c r="D19" s="54">
        <v>1365</v>
      </c>
      <c r="E19" s="54">
        <v>2275</v>
      </c>
      <c r="F19" s="54">
        <v>237.03100000000001</v>
      </c>
      <c r="G19" s="54">
        <v>0.73564925986864516</v>
      </c>
      <c r="H19" s="54">
        <v>0.6</v>
      </c>
      <c r="I19" s="54">
        <v>0.49528301886792453</v>
      </c>
      <c r="J19" s="54">
        <v>41.688991095533808</v>
      </c>
      <c r="K19" s="54">
        <v>250</v>
      </c>
      <c r="L19" s="54">
        <v>105.81318681318682</v>
      </c>
      <c r="M19" s="54">
        <v>1782.0479198221105</v>
      </c>
      <c r="N19" s="54">
        <v>42.214309420173045</v>
      </c>
      <c r="O19" s="54">
        <v>1.0862485826817649</v>
      </c>
      <c r="P19" s="54">
        <v>3.6693677663348949</v>
      </c>
      <c r="Q19" s="54">
        <v>204.58383766464922</v>
      </c>
      <c r="R19" s="54">
        <v>0.96266841589423868</v>
      </c>
      <c r="S19" s="54">
        <v>7.0292689533711066</v>
      </c>
      <c r="T19" s="54">
        <v>1.5442658058487145E-3</v>
      </c>
      <c r="U19" s="54">
        <v>0.2581316464223305</v>
      </c>
      <c r="V19" s="54">
        <v>69.506207717767836</v>
      </c>
      <c r="W19" s="54">
        <v>47.080909402078305</v>
      </c>
    </row>
    <row r="20" spans="3:23" x14ac:dyDescent="0.25">
      <c r="C20" s="52">
        <v>0</v>
      </c>
      <c r="D20" s="55">
        <v>129</v>
      </c>
      <c r="E20" s="55">
        <v>135</v>
      </c>
      <c r="F20" s="55">
        <v>43.691000000000003</v>
      </c>
      <c r="G20" s="55">
        <v>0.90793463186103407</v>
      </c>
      <c r="H20" s="55">
        <v>0.9555555555555556</v>
      </c>
      <c r="I20" s="55">
        <v>0.80625000000000002</v>
      </c>
      <c r="J20" s="55">
        <v>12.815923738491735</v>
      </c>
      <c r="K20" s="55">
        <v>102</v>
      </c>
      <c r="L20" s="55">
        <v>74.68217054263566</v>
      </c>
      <c r="M20" s="55">
        <v>225.35913275193795</v>
      </c>
      <c r="N20" s="55">
        <v>15.011966318638539</v>
      </c>
      <c r="O20" s="55">
        <v>0.20162009664063177</v>
      </c>
      <c r="P20" s="55">
        <v>1.7543580052451562</v>
      </c>
      <c r="Q20" s="55">
        <v>77.238095238095241</v>
      </c>
      <c r="R20" s="55">
        <v>0.92853211597664598</v>
      </c>
      <c r="S20" s="55">
        <v>5.194692035088786</v>
      </c>
      <c r="T20" s="55">
        <v>7.3696145124716433E-3</v>
      </c>
      <c r="U20" s="55">
        <v>0.22518926853821977</v>
      </c>
      <c r="V20" s="55">
        <v>19.942213835388721</v>
      </c>
      <c r="W20" s="55">
        <v>8.3580172166659636</v>
      </c>
    </row>
    <row r="21" spans="3:23" x14ac:dyDescent="0.25">
      <c r="C21" s="51">
        <v>0</v>
      </c>
      <c r="D21" s="54">
        <v>1500</v>
      </c>
      <c r="E21" s="54">
        <v>1979</v>
      </c>
      <c r="F21" s="54">
        <v>220.755</v>
      </c>
      <c r="G21" s="54">
        <v>0.9712801475020858</v>
      </c>
      <c r="H21" s="54">
        <v>0.75795856493178371</v>
      </c>
      <c r="I21" s="54">
        <v>0.54112554112554112</v>
      </c>
      <c r="J21" s="54">
        <v>43.70193722368316</v>
      </c>
      <c r="K21" s="54">
        <v>137</v>
      </c>
      <c r="L21" s="54">
        <v>79.91</v>
      </c>
      <c r="M21" s="54">
        <v>332.53825883922582</v>
      </c>
      <c r="N21" s="54">
        <v>18.235631572260552</v>
      </c>
      <c r="O21" s="54">
        <v>0.44212745122268082</v>
      </c>
      <c r="P21" s="54">
        <v>2.3787602669113284</v>
      </c>
      <c r="Q21" s="54">
        <v>33.738445378151404</v>
      </c>
      <c r="R21" s="54">
        <v>0.98433044774677469</v>
      </c>
      <c r="S21" s="54">
        <v>6.0674461876683621</v>
      </c>
      <c r="T21" s="54">
        <v>1.4476378786808918E-3</v>
      </c>
      <c r="U21" s="54">
        <v>0.36508828659450693</v>
      </c>
      <c r="V21" s="54">
        <v>98.536229512158599</v>
      </c>
      <c r="W21" s="54">
        <v>23.44559272904182</v>
      </c>
    </row>
    <row r="22" spans="3:23" x14ac:dyDescent="0.25">
      <c r="C22" s="52">
        <v>0</v>
      </c>
      <c r="D22" s="55">
        <v>1393</v>
      </c>
      <c r="E22" s="55">
        <v>2312</v>
      </c>
      <c r="F22" s="55">
        <v>234.33500000000001</v>
      </c>
      <c r="G22" s="55">
        <v>0.70051215267621592</v>
      </c>
      <c r="H22" s="55">
        <v>0.60250865051903113</v>
      </c>
      <c r="I22" s="55">
        <v>0.5054426705370102</v>
      </c>
      <c r="J22" s="55">
        <v>42.114399981669948</v>
      </c>
      <c r="K22" s="55">
        <v>237</v>
      </c>
      <c r="L22" s="55">
        <v>104.5886575735822</v>
      </c>
      <c r="M22" s="55">
        <v>1761.6359919465954</v>
      </c>
      <c r="N22" s="55">
        <v>41.971847611781342</v>
      </c>
      <c r="O22" s="55">
        <v>1.0870076812090788</v>
      </c>
      <c r="P22" s="55">
        <v>3.6365951716390357</v>
      </c>
      <c r="Q22" s="55">
        <v>163.38590245638974</v>
      </c>
      <c r="R22" s="55">
        <v>0.96986768866464523</v>
      </c>
      <c r="S22" s="55">
        <v>7.021862739842839</v>
      </c>
      <c r="T22" s="55">
        <v>1.3599931360330215E-3</v>
      </c>
      <c r="U22" s="55">
        <v>0.24215269207712903</v>
      </c>
      <c r="V22" s="55">
        <v>67.948527296797579</v>
      </c>
      <c r="W22" s="55">
        <v>48.490819124000062</v>
      </c>
    </row>
    <row r="23" spans="3:23" x14ac:dyDescent="0.25">
      <c r="C23" s="51">
        <v>0</v>
      </c>
      <c r="D23" s="54">
        <v>1721</v>
      </c>
      <c r="E23" s="54">
        <v>2434</v>
      </c>
      <c r="F23" s="54">
        <v>249.73399999999998</v>
      </c>
      <c r="G23" s="54">
        <v>0.97408061666203127</v>
      </c>
      <c r="H23" s="54">
        <v>0.70706655710764177</v>
      </c>
      <c r="I23" s="54">
        <v>0.42683531746031744</v>
      </c>
      <c r="J23" s="54">
        <v>46.810738687711556</v>
      </c>
      <c r="K23" s="54">
        <v>155</v>
      </c>
      <c r="L23" s="54">
        <v>80.783846600813476</v>
      </c>
      <c r="M23" s="54">
        <v>361.21139007878139</v>
      </c>
      <c r="N23" s="54">
        <v>19.005562082684673</v>
      </c>
      <c r="O23" s="54">
        <v>0.57310508803033533</v>
      </c>
      <c r="P23" s="54">
        <v>2.9052820405337649</v>
      </c>
      <c r="Q23" s="54">
        <v>40.767441860464821</v>
      </c>
      <c r="R23" s="54">
        <v>0.98165714509726176</v>
      </c>
      <c r="S23" s="54">
        <v>6.139327758485341</v>
      </c>
      <c r="T23" s="54">
        <v>1.5423361351480634E-3</v>
      </c>
      <c r="U23" s="54">
        <v>0.36166229748108825</v>
      </c>
      <c r="V23" s="54">
        <v>108.95635438917247</v>
      </c>
      <c r="W23" s="54">
        <v>24.646050731585611</v>
      </c>
    </row>
    <row r="24" spans="3:23" x14ac:dyDescent="0.25">
      <c r="C24" s="52">
        <v>0</v>
      </c>
      <c r="D24" s="55">
        <v>1398</v>
      </c>
      <c r="E24" s="55">
        <v>2394</v>
      </c>
      <c r="F24" s="55">
        <v>246.54999999999998</v>
      </c>
      <c r="G24" s="55">
        <v>0.70855525601905078</v>
      </c>
      <c r="H24" s="55">
        <v>0.58395989974937346</v>
      </c>
      <c r="I24" s="55">
        <v>0.48846960167714887</v>
      </c>
      <c r="J24" s="55">
        <v>42.189914476563679</v>
      </c>
      <c r="K24" s="55">
        <v>249</v>
      </c>
      <c r="L24" s="55">
        <v>106.08369098712447</v>
      </c>
      <c r="M24" s="55">
        <v>1726.9099557297893</v>
      </c>
      <c r="N24" s="55">
        <v>41.556106118473004</v>
      </c>
      <c r="O24" s="55">
        <v>1.0202915639925851</v>
      </c>
      <c r="P24" s="55">
        <v>3.5156508452038437</v>
      </c>
      <c r="Q24" s="55">
        <v>203.04149519890262</v>
      </c>
      <c r="R24" s="55">
        <v>0.96229025895753495</v>
      </c>
      <c r="S24" s="55">
        <v>7.0481842208867764</v>
      </c>
      <c r="T24" s="55">
        <v>1.2689555378678418E-3</v>
      </c>
      <c r="U24" s="55">
        <v>0.24523576947879994</v>
      </c>
      <c r="V24" s="55">
        <v>69.12716350602274</v>
      </c>
      <c r="W24" s="55">
        <v>48.779951591829928</v>
      </c>
    </row>
    <row r="25" spans="3:23" x14ac:dyDescent="0.25">
      <c r="C25" s="51">
        <v>0</v>
      </c>
      <c r="D25" s="54">
        <v>1793</v>
      </c>
      <c r="E25" s="54">
        <v>2444</v>
      </c>
      <c r="F25" s="54">
        <v>252.09099999999998</v>
      </c>
      <c r="G25" s="54">
        <v>0.97397923396709041</v>
      </c>
      <c r="H25" s="54">
        <v>0.73363338788870702</v>
      </c>
      <c r="I25" s="54">
        <v>0.44010800196367206</v>
      </c>
      <c r="J25" s="54">
        <v>47.779896438880513</v>
      </c>
      <c r="K25" s="54">
        <v>158</v>
      </c>
      <c r="L25" s="54">
        <v>81.158393753485782</v>
      </c>
      <c r="M25" s="54">
        <v>357.41797777567518</v>
      </c>
      <c r="N25" s="54">
        <v>18.905501256927181</v>
      </c>
      <c r="O25" s="54">
        <v>0.51875883593918726</v>
      </c>
      <c r="P25" s="54">
        <v>2.9761641018755038</v>
      </c>
      <c r="Q25" s="54">
        <v>44.744425797170955</v>
      </c>
      <c r="R25" s="54">
        <v>0.97999251158281764</v>
      </c>
      <c r="S25" s="54">
        <v>6.1222944577991036</v>
      </c>
      <c r="T25" s="54">
        <v>1.5316796496640259E-3</v>
      </c>
      <c r="U25" s="54">
        <v>0.35801149867297316</v>
      </c>
      <c r="V25" s="54">
        <v>109.33461337927143</v>
      </c>
      <c r="W25" s="54">
        <v>24.779298207835637</v>
      </c>
    </row>
    <row r="26" spans="3:23" x14ac:dyDescent="0.25">
      <c r="C26" s="52">
        <v>0</v>
      </c>
      <c r="D26" s="55">
        <v>1390</v>
      </c>
      <c r="E26" s="55">
        <v>2340</v>
      </c>
      <c r="F26" s="55">
        <v>241.98499999999999</v>
      </c>
      <c r="G26" s="55">
        <v>0.71697223613878125</v>
      </c>
      <c r="H26" s="55">
        <v>0.59401709401709402</v>
      </c>
      <c r="I26" s="55">
        <v>0.47668038408779151</v>
      </c>
      <c r="J26" s="55">
        <v>42.069026220984433</v>
      </c>
      <c r="K26" s="55">
        <v>249</v>
      </c>
      <c r="L26" s="55">
        <v>109.76330935251798</v>
      </c>
      <c r="M26" s="55">
        <v>1781.1354418840715</v>
      </c>
      <c r="N26" s="55">
        <v>42.203500351085474</v>
      </c>
      <c r="O26" s="55">
        <v>0.98459464996193635</v>
      </c>
      <c r="P26" s="55">
        <v>3.4681094745129242</v>
      </c>
      <c r="Q26" s="55">
        <v>181.98047138047156</v>
      </c>
      <c r="R26" s="55">
        <v>0.96804396217633282</v>
      </c>
      <c r="S26" s="55">
        <v>7.0719789144565484</v>
      </c>
      <c r="T26" s="55">
        <v>1.2404629913046973E-3</v>
      </c>
      <c r="U26" s="55">
        <v>0.24054049227112245</v>
      </c>
      <c r="V26" s="55">
        <v>69.601540265756469</v>
      </c>
      <c r="W26" s="55">
        <v>48.519353662511158</v>
      </c>
    </row>
    <row r="27" spans="3:23" x14ac:dyDescent="0.25">
      <c r="C27" s="51">
        <v>0</v>
      </c>
      <c r="D27" s="54">
        <v>1799</v>
      </c>
      <c r="E27" s="54">
        <v>2394</v>
      </c>
      <c r="F27" s="54">
        <v>252.71199999999999</v>
      </c>
      <c r="G27" s="54">
        <v>0.97552899589720254</v>
      </c>
      <c r="H27" s="54">
        <v>0.75146198830409361</v>
      </c>
      <c r="I27" s="54">
        <v>0.42150890346766634</v>
      </c>
      <c r="J27" s="54">
        <v>47.859773724690314</v>
      </c>
      <c r="K27" s="54">
        <v>142</v>
      </c>
      <c r="L27" s="54">
        <v>82.410783768760425</v>
      </c>
      <c r="M27" s="54">
        <v>328.02193036423068</v>
      </c>
      <c r="N27" s="54">
        <v>18.111375717052272</v>
      </c>
      <c r="O27" s="54">
        <v>0.36974683413966986</v>
      </c>
      <c r="P27" s="54">
        <v>2.5579506378131707</v>
      </c>
      <c r="Q27" s="54">
        <v>37.585567010309461</v>
      </c>
      <c r="R27" s="54">
        <v>0.98347770909825716</v>
      </c>
      <c r="S27" s="54">
        <v>6.1008387819655328</v>
      </c>
      <c r="T27" s="54">
        <v>1.667801645128334E-3</v>
      </c>
      <c r="U27" s="54">
        <v>0.37565651791498678</v>
      </c>
      <c r="V27" s="54">
        <v>110.28923601217045</v>
      </c>
      <c r="W27" s="54">
        <v>24.249384928794488</v>
      </c>
    </row>
    <row r="28" spans="3:23" x14ac:dyDescent="0.25">
      <c r="C28" s="52">
        <v>0</v>
      </c>
      <c r="D28" s="55">
        <v>1491</v>
      </c>
      <c r="E28" s="55">
        <v>2562</v>
      </c>
      <c r="F28" s="55">
        <v>253.02500000000001</v>
      </c>
      <c r="G28" s="55">
        <v>0.67609636736687162</v>
      </c>
      <c r="H28" s="55">
        <v>0.58196721311475408</v>
      </c>
      <c r="I28" s="55">
        <v>0.48409090909090907</v>
      </c>
      <c r="J28" s="55">
        <v>43.570634161096706</v>
      </c>
      <c r="K28" s="55">
        <v>245</v>
      </c>
      <c r="L28" s="55">
        <v>111.04024144869216</v>
      </c>
      <c r="M28" s="55">
        <v>1826.7487151094513</v>
      </c>
      <c r="N28" s="55">
        <v>42.740480988279145</v>
      </c>
      <c r="O28" s="55">
        <v>0.93674650788169178</v>
      </c>
      <c r="P28" s="55">
        <v>3.232013482546348</v>
      </c>
      <c r="Q28" s="55">
        <v>215.3406698564597</v>
      </c>
      <c r="R28" s="55">
        <v>0.96284488824190473</v>
      </c>
      <c r="S28" s="55">
        <v>7.1136509573020135</v>
      </c>
      <c r="T28" s="55">
        <v>1.0633659689312791E-3</v>
      </c>
      <c r="U28" s="55">
        <v>0.23713804004603864</v>
      </c>
      <c r="V28" s="55">
        <v>69.984040486946228</v>
      </c>
      <c r="W28" s="55">
        <v>51.565165311130009</v>
      </c>
    </row>
    <row r="29" spans="3:23" x14ac:dyDescent="0.25">
      <c r="C29" s="51">
        <v>0</v>
      </c>
      <c r="D29" s="54">
        <v>1804</v>
      </c>
      <c r="E29" s="54">
        <v>2308</v>
      </c>
      <c r="F29" s="54">
        <v>246.03699999999995</v>
      </c>
      <c r="G29" s="54">
        <v>0.9775832965104847</v>
      </c>
      <c r="H29" s="54">
        <v>0.78162911611785091</v>
      </c>
      <c r="I29" s="54">
        <v>0.42809682012339817</v>
      </c>
      <c r="J29" s="54">
        <v>47.926236433734637</v>
      </c>
      <c r="K29" s="54">
        <v>150</v>
      </c>
      <c r="L29" s="54">
        <v>83.873614190687363</v>
      </c>
      <c r="M29" s="54">
        <v>338.95129452882713</v>
      </c>
      <c r="N29" s="54">
        <v>18.410629932971524</v>
      </c>
      <c r="O29" s="54">
        <v>0.41294808458773447</v>
      </c>
      <c r="P29" s="54">
        <v>2.6298008319647685</v>
      </c>
      <c r="Q29" s="54">
        <v>33.807513914656901</v>
      </c>
      <c r="R29" s="54">
        <v>0.9855236166733331</v>
      </c>
      <c r="S29" s="54">
        <v>6.1222215737845831</v>
      </c>
      <c r="T29" s="54">
        <v>1.5722830707591093E-3</v>
      </c>
      <c r="U29" s="54">
        <v>0.3745087225948911</v>
      </c>
      <c r="V29" s="54">
        <v>110.63565185302298</v>
      </c>
      <c r="W29" s="54">
        <v>23.294230323888005</v>
      </c>
    </row>
    <row r="30" spans="3:23" x14ac:dyDescent="0.25">
      <c r="C30" s="52">
        <v>0</v>
      </c>
      <c r="D30" s="55">
        <v>1513</v>
      </c>
      <c r="E30" s="55">
        <v>2561</v>
      </c>
      <c r="F30" s="55">
        <v>254.07499999999999</v>
      </c>
      <c r="G30" s="55">
        <v>0.63423503064312858</v>
      </c>
      <c r="H30" s="55">
        <v>0.59078484966809841</v>
      </c>
      <c r="I30" s="55">
        <v>0.51903945111492278</v>
      </c>
      <c r="J30" s="55">
        <v>43.890903740801477</v>
      </c>
      <c r="K30" s="55">
        <v>243</v>
      </c>
      <c r="L30" s="55">
        <v>113.70323859881032</v>
      </c>
      <c r="M30" s="55">
        <v>1899.6479855362909</v>
      </c>
      <c r="N30" s="55">
        <v>43.584951365537748</v>
      </c>
      <c r="O30" s="55">
        <v>0.93868616670903082</v>
      </c>
      <c r="P30" s="55">
        <v>3.156098835489789</v>
      </c>
      <c r="Q30" s="55">
        <v>189.10276280323407</v>
      </c>
      <c r="R30" s="55">
        <v>0.96907466127569453</v>
      </c>
      <c r="S30" s="55">
        <v>7.1189994709784123</v>
      </c>
      <c r="T30" s="55">
        <v>1.1002353949767301E-3</v>
      </c>
      <c r="U30" s="55">
        <v>0.23804453799580289</v>
      </c>
      <c r="V30" s="55">
        <v>68.113939551437142</v>
      </c>
      <c r="W30" s="55">
        <v>52.661631765626332</v>
      </c>
    </row>
    <row r="31" spans="3:23" x14ac:dyDescent="0.25">
      <c r="C31" s="51">
        <v>0</v>
      </c>
      <c r="D31" s="54">
        <v>1800</v>
      </c>
      <c r="E31" s="54">
        <v>2362</v>
      </c>
      <c r="F31" s="54">
        <v>249.10599999999997</v>
      </c>
      <c r="G31" s="54">
        <v>0.97646890629694594</v>
      </c>
      <c r="H31" s="54">
        <v>0.76206604572396275</v>
      </c>
      <c r="I31" s="54">
        <v>0.41237113402061853</v>
      </c>
      <c r="J31" s="54">
        <v>47.873073648171925</v>
      </c>
      <c r="K31" s="54">
        <v>143</v>
      </c>
      <c r="L31" s="54">
        <v>86.714444444444439</v>
      </c>
      <c r="M31" s="54">
        <v>362.37755666728458</v>
      </c>
      <c r="N31" s="54">
        <v>19.03621697363435</v>
      </c>
      <c r="O31" s="54">
        <v>0.30325477521103511</v>
      </c>
      <c r="P31" s="54">
        <v>2.3798040057885288</v>
      </c>
      <c r="Q31" s="54">
        <v>31.148588077095393</v>
      </c>
      <c r="R31" s="54">
        <v>0.98778755066415602</v>
      </c>
      <c r="S31" s="54">
        <v>6.1627277798586375</v>
      </c>
      <c r="T31" s="54">
        <v>1.83872538077915E-3</v>
      </c>
      <c r="U31" s="54">
        <v>0.39019438418279362</v>
      </c>
      <c r="V31" s="54">
        <v>110.57888908948132</v>
      </c>
      <c r="W31" s="54">
        <v>23.847248231819773</v>
      </c>
    </row>
    <row r="32" spans="3:23" x14ac:dyDescent="0.25">
      <c r="C32" s="52">
        <v>0</v>
      </c>
      <c r="D32" s="55">
        <v>1560</v>
      </c>
      <c r="E32" s="55">
        <v>2598</v>
      </c>
      <c r="F32" s="55">
        <v>257.22700000000003</v>
      </c>
      <c r="G32" s="55">
        <v>0.64164393554061061</v>
      </c>
      <c r="H32" s="55">
        <v>0.60046189376443415</v>
      </c>
      <c r="I32" s="55">
        <v>0.49760765550239233</v>
      </c>
      <c r="J32" s="55">
        <v>44.567406137073462</v>
      </c>
      <c r="K32" s="55">
        <v>248</v>
      </c>
      <c r="L32" s="55">
        <v>115.51025641025642</v>
      </c>
      <c r="M32" s="55">
        <v>1941.5983552902087</v>
      </c>
      <c r="N32" s="55">
        <v>44.063571749124115</v>
      </c>
      <c r="O32" s="55">
        <v>0.90776067757523582</v>
      </c>
      <c r="P32" s="55">
        <v>2.9969713910350704</v>
      </c>
      <c r="Q32" s="55">
        <v>220.24420062695992</v>
      </c>
      <c r="R32" s="55">
        <v>0.96410371879461165</v>
      </c>
      <c r="S32" s="55">
        <v>7.1257142035575862</v>
      </c>
      <c r="T32" s="55">
        <v>1.0444079755506266E-3</v>
      </c>
      <c r="U32" s="55">
        <v>0.23820568770770628</v>
      </c>
      <c r="V32" s="55">
        <v>68.819912238886403</v>
      </c>
      <c r="W32" s="55">
        <v>52.785054830157762</v>
      </c>
    </row>
    <row r="33" spans="3:23" x14ac:dyDescent="0.25">
      <c r="C33" s="51">
        <v>0</v>
      </c>
      <c r="D33" s="54">
        <v>1825</v>
      </c>
      <c r="E33" s="54">
        <v>2317</v>
      </c>
      <c r="F33" s="54">
        <v>248.65099999999998</v>
      </c>
      <c r="G33" s="54">
        <v>0.97505348947645654</v>
      </c>
      <c r="H33" s="54">
        <v>0.78765645230902026</v>
      </c>
      <c r="I33" s="54">
        <v>0.41383219954648526</v>
      </c>
      <c r="J33" s="54">
        <v>48.204379149011679</v>
      </c>
      <c r="K33" s="54">
        <v>138</v>
      </c>
      <c r="L33" s="54">
        <v>88.804383561643832</v>
      </c>
      <c r="M33" s="54">
        <v>366.35590182648315</v>
      </c>
      <c r="N33" s="54">
        <v>19.140425852798657</v>
      </c>
      <c r="O33" s="54">
        <v>0.22833057189444761</v>
      </c>
      <c r="P33" s="54">
        <v>2.0270338509227233</v>
      </c>
      <c r="Q33" s="54">
        <v>29.86645962732926</v>
      </c>
      <c r="R33" s="54">
        <v>0.98867463499946839</v>
      </c>
      <c r="S33" s="54">
        <v>6.1399504201082848</v>
      </c>
      <c r="T33" s="54">
        <v>1.9213599563509469E-3</v>
      </c>
      <c r="U33" s="54">
        <v>0.39250878514685072</v>
      </c>
      <c r="V33" s="54">
        <v>108.72543286307879</v>
      </c>
      <c r="W33" s="54">
        <v>24.133787212708807</v>
      </c>
    </row>
    <row r="34" spans="3:23" x14ac:dyDescent="0.25">
      <c r="C34" s="52">
        <v>0</v>
      </c>
      <c r="D34" s="55">
        <v>1620</v>
      </c>
      <c r="E34" s="55">
        <v>2649</v>
      </c>
      <c r="F34" s="55">
        <v>261.12199999999996</v>
      </c>
      <c r="G34" s="55">
        <v>0.59832894956763227</v>
      </c>
      <c r="H34" s="55">
        <v>0.61155152887882225</v>
      </c>
      <c r="I34" s="55">
        <v>0.5357142857142857</v>
      </c>
      <c r="J34" s="55">
        <v>45.416385396362884</v>
      </c>
      <c r="K34" s="55">
        <v>251</v>
      </c>
      <c r="L34" s="55">
        <v>118.03456790123457</v>
      </c>
      <c r="M34" s="55">
        <v>2029.3156665827858</v>
      </c>
      <c r="N34" s="55">
        <v>45.047926329441466</v>
      </c>
      <c r="O34" s="55">
        <v>0.91463753456760433</v>
      </c>
      <c r="P34" s="55">
        <v>3.001949990312244</v>
      </c>
      <c r="Q34" s="55">
        <v>218.34730344379474</v>
      </c>
      <c r="R34" s="55">
        <v>0.96667229592879877</v>
      </c>
      <c r="S34" s="55">
        <v>7.168728339963784</v>
      </c>
      <c r="T34" s="55">
        <v>1.0559332173960469E-3</v>
      </c>
      <c r="U34" s="55">
        <v>0.23152933050737892</v>
      </c>
      <c r="V34" s="55">
        <v>67.484972765010767</v>
      </c>
      <c r="W34" s="55">
        <v>54.072372565248486</v>
      </c>
    </row>
    <row r="35" spans="3:23" x14ac:dyDescent="0.25">
      <c r="C35" s="51">
        <v>0</v>
      </c>
      <c r="D35" s="54">
        <v>1769</v>
      </c>
      <c r="E35" s="54">
        <v>2303</v>
      </c>
      <c r="F35" s="54">
        <v>251.34800000000001</v>
      </c>
      <c r="G35" s="54">
        <v>0.97489021386798236</v>
      </c>
      <c r="H35" s="54">
        <v>0.76812852800694742</v>
      </c>
      <c r="I35" s="54">
        <v>0.38802368940557141</v>
      </c>
      <c r="J35" s="54">
        <v>47.459042917409356</v>
      </c>
      <c r="K35" s="54">
        <v>150</v>
      </c>
      <c r="L35" s="54">
        <v>91.349349915206332</v>
      </c>
      <c r="M35" s="54">
        <v>429.12562316312312</v>
      </c>
      <c r="N35" s="54">
        <v>20.715347526969541</v>
      </c>
      <c r="O35" s="54">
        <v>0.26652726189970549</v>
      </c>
      <c r="P35" s="54">
        <v>2.2043307298840022</v>
      </c>
      <c r="Q35" s="54">
        <v>36.879725085910913</v>
      </c>
      <c r="R35" s="54">
        <v>0.98698898844729843</v>
      </c>
      <c r="S35" s="54">
        <v>6.2571453358754541</v>
      </c>
      <c r="T35" s="54">
        <v>2.1837469444150157E-3</v>
      </c>
      <c r="U35" s="54">
        <v>0.39060895246073279</v>
      </c>
      <c r="V35" s="54">
        <v>108.29901673584649</v>
      </c>
      <c r="W35" s="54">
        <v>24.116678806485066</v>
      </c>
    </row>
    <row r="36" spans="3:23" x14ac:dyDescent="0.25">
      <c r="C36" s="52">
        <v>0</v>
      </c>
      <c r="D36" s="55">
        <v>1692</v>
      </c>
      <c r="E36" s="55">
        <v>2767</v>
      </c>
      <c r="F36" s="55">
        <v>267.02699999999999</v>
      </c>
      <c r="G36" s="55">
        <v>0.5781941303973489</v>
      </c>
      <c r="H36" s="55">
        <v>0.61149259125406574</v>
      </c>
      <c r="I36" s="55">
        <v>0.53040752351097176</v>
      </c>
      <c r="J36" s="55">
        <v>46.414666967370295</v>
      </c>
      <c r="K36" s="55">
        <v>245</v>
      </c>
      <c r="L36" s="55">
        <v>118.01536643026004</v>
      </c>
      <c r="M36" s="55">
        <v>2064.3829689372028</v>
      </c>
      <c r="N36" s="55">
        <v>45.435481387756887</v>
      </c>
      <c r="O36" s="55">
        <v>0.85836087774104186</v>
      </c>
      <c r="P36" s="55">
        <v>2.810045612202936</v>
      </c>
      <c r="Q36" s="55">
        <v>256.38459167950668</v>
      </c>
      <c r="R36" s="55">
        <v>0.96076043145930001</v>
      </c>
      <c r="S36" s="55">
        <v>7.1366231506408351</v>
      </c>
      <c r="T36" s="55">
        <v>9.4862072977035196E-4</v>
      </c>
      <c r="U36" s="55">
        <v>0.22765233290661593</v>
      </c>
      <c r="V36" s="55">
        <v>68.191838145106161</v>
      </c>
      <c r="W36" s="55">
        <v>55.637667986625317</v>
      </c>
    </row>
    <row r="37" spans="3:23" x14ac:dyDescent="0.25">
      <c r="C37" s="51">
        <v>0</v>
      </c>
      <c r="D37" s="54">
        <v>1726</v>
      </c>
      <c r="E37" s="54">
        <v>2234</v>
      </c>
      <c r="F37" s="54">
        <v>261.65199999999999</v>
      </c>
      <c r="G37" s="54">
        <v>0.97473976783919114</v>
      </c>
      <c r="H37" s="54">
        <v>0.77260519247985671</v>
      </c>
      <c r="I37" s="54">
        <v>0.38682205289108024</v>
      </c>
      <c r="J37" s="54">
        <v>46.878688699801437</v>
      </c>
      <c r="K37" s="54">
        <v>163</v>
      </c>
      <c r="L37" s="54">
        <v>93.790266512166866</v>
      </c>
      <c r="M37" s="54">
        <v>476.88700085646758</v>
      </c>
      <c r="N37" s="54">
        <v>21.837742576934723</v>
      </c>
      <c r="O37" s="54">
        <v>0.43284022790068316</v>
      </c>
      <c r="P37" s="54">
        <v>2.5949215975934048</v>
      </c>
      <c r="Q37" s="54">
        <v>35.776047378811022</v>
      </c>
      <c r="R37" s="54">
        <v>0.98781151329430794</v>
      </c>
      <c r="S37" s="54">
        <v>6.3333597153224659</v>
      </c>
      <c r="T37" s="54">
        <v>2.0463825870851125E-3</v>
      </c>
      <c r="U37" s="54">
        <v>0.37742475644827117</v>
      </c>
      <c r="V37" s="54">
        <v>107.03196397738729</v>
      </c>
      <c r="W37" s="54">
        <v>23.904909261160999</v>
      </c>
    </row>
    <row r="38" spans="3:23" x14ac:dyDescent="0.25">
      <c r="C38" s="52">
        <v>0</v>
      </c>
      <c r="D38" s="55">
        <v>1679</v>
      </c>
      <c r="E38" s="55">
        <v>2809</v>
      </c>
      <c r="F38" s="55">
        <v>267.06799999999998</v>
      </c>
      <c r="G38" s="55">
        <v>0.52209575806938524</v>
      </c>
      <c r="H38" s="55">
        <v>0.59772160911356353</v>
      </c>
      <c r="I38" s="55">
        <v>0.53607918263090681</v>
      </c>
      <c r="J38" s="55">
        <v>46.236016216909718</v>
      </c>
      <c r="K38" s="55">
        <v>249</v>
      </c>
      <c r="L38" s="55">
        <v>120.95413936867183</v>
      </c>
      <c r="M38" s="55">
        <v>2050.1391351200159</v>
      </c>
      <c r="N38" s="55">
        <v>45.278462154980659</v>
      </c>
      <c r="O38" s="55">
        <v>0.87705709642277108</v>
      </c>
      <c r="P38" s="55">
        <v>2.8423229477046794</v>
      </c>
      <c r="Q38" s="55">
        <v>222.46327683615826</v>
      </c>
      <c r="R38" s="55">
        <v>0.9665313419856062</v>
      </c>
      <c r="S38" s="55">
        <v>7.1694054860821632</v>
      </c>
      <c r="T38" s="55">
        <v>9.2743322658104437E-4</v>
      </c>
      <c r="U38" s="55">
        <v>0.22341792531676549</v>
      </c>
      <c r="V38" s="55">
        <v>67.204490394652879</v>
      </c>
      <c r="W38" s="55">
        <v>57.317827714299092</v>
      </c>
    </row>
    <row r="39" spans="3:23" x14ac:dyDescent="0.25">
      <c r="C39" s="51">
        <v>0</v>
      </c>
      <c r="D39" s="54">
        <v>1756</v>
      </c>
      <c r="E39" s="54">
        <v>2296</v>
      </c>
      <c r="F39" s="54">
        <v>263.40499999999997</v>
      </c>
      <c r="G39" s="54">
        <v>0.97345100723219458</v>
      </c>
      <c r="H39" s="54">
        <v>0.76480836236933802</v>
      </c>
      <c r="I39" s="54">
        <v>0.38517218688308841</v>
      </c>
      <c r="J39" s="54">
        <v>47.284338216315831</v>
      </c>
      <c r="K39" s="54">
        <v>160</v>
      </c>
      <c r="L39" s="54">
        <v>96.485763097949885</v>
      </c>
      <c r="M39" s="54">
        <v>527.66076585609608</v>
      </c>
      <c r="N39" s="54">
        <v>22.970867764542465</v>
      </c>
      <c r="O39" s="54">
        <v>0.42707723677976189</v>
      </c>
      <c r="P39" s="54">
        <v>2.4712795482511143</v>
      </c>
      <c r="Q39" s="54">
        <v>33.579896907216693</v>
      </c>
      <c r="R39" s="54">
        <v>0.98930366888526933</v>
      </c>
      <c r="S39" s="54">
        <v>6.4068183035217485</v>
      </c>
      <c r="T39" s="54">
        <v>2.2151146656276045E-3</v>
      </c>
      <c r="U39" s="54">
        <v>0.37704147651468611</v>
      </c>
      <c r="V39" s="54">
        <v>107.22348388294995</v>
      </c>
      <c r="W39" s="54">
        <v>24.54296981621065</v>
      </c>
    </row>
    <row r="40" spans="3:23" x14ac:dyDescent="0.25">
      <c r="C40" s="52">
        <v>0</v>
      </c>
      <c r="D40" s="55">
        <v>1687</v>
      </c>
      <c r="E40" s="55">
        <v>2801</v>
      </c>
      <c r="F40" s="55">
        <v>259.22800000000001</v>
      </c>
      <c r="G40" s="55">
        <v>0.49356035303230661</v>
      </c>
      <c r="H40" s="55">
        <v>0.60228489825062481</v>
      </c>
      <c r="I40" s="55">
        <v>0.52950408035153795</v>
      </c>
      <c r="J40" s="55">
        <v>46.346036637108668</v>
      </c>
      <c r="K40" s="55">
        <v>250</v>
      </c>
      <c r="L40" s="55">
        <v>122.57320687611144</v>
      </c>
      <c r="M40" s="55">
        <v>2110.3669685354675</v>
      </c>
      <c r="N40" s="55">
        <v>45.938730593427017</v>
      </c>
      <c r="O40" s="55">
        <v>0.87301600278356606</v>
      </c>
      <c r="P40" s="55">
        <v>2.7624610948740185</v>
      </c>
      <c r="Q40" s="55">
        <v>245.18580246913524</v>
      </c>
      <c r="R40" s="55">
        <v>0.96365029887918696</v>
      </c>
      <c r="S40" s="55">
        <v>7.1633888679899265</v>
      </c>
      <c r="T40" s="55">
        <v>8.9449016918162916E-4</v>
      </c>
      <c r="U40" s="55">
        <v>0.21519852597703945</v>
      </c>
      <c r="V40" s="55">
        <v>66.172051237779044</v>
      </c>
      <c r="W40" s="55">
        <v>57.550597161617347</v>
      </c>
    </row>
    <row r="41" spans="3:23" x14ac:dyDescent="0.25">
      <c r="C41" s="51">
        <v>0</v>
      </c>
      <c r="D41" s="54">
        <v>142</v>
      </c>
      <c r="E41" s="54">
        <v>158</v>
      </c>
      <c r="F41" s="54">
        <v>45.544000000000004</v>
      </c>
      <c r="G41" s="54">
        <v>0.80420599377407587</v>
      </c>
      <c r="H41" s="54">
        <v>0.89873417721518989</v>
      </c>
      <c r="I41" s="54">
        <v>0.60683760683760679</v>
      </c>
      <c r="J41" s="54">
        <v>13.446189622059965</v>
      </c>
      <c r="K41" s="54">
        <v>118</v>
      </c>
      <c r="L41" s="54">
        <v>83.485915492957744</v>
      </c>
      <c r="M41" s="54">
        <v>225.28703426231149</v>
      </c>
      <c r="N41" s="54">
        <v>15.009564759256396</v>
      </c>
      <c r="O41" s="54">
        <v>0.35580559597358974</v>
      </c>
      <c r="P41" s="54">
        <v>2.2154345331955501</v>
      </c>
      <c r="Q41" s="54">
        <v>95.676113360323939</v>
      </c>
      <c r="R41" s="54">
        <v>0.8996648213470827</v>
      </c>
      <c r="S41" s="54">
        <v>5.5868832359372167</v>
      </c>
      <c r="T41" s="54">
        <v>4.5403137242046284E-3</v>
      </c>
      <c r="U41" s="54">
        <v>0.19456258573369664</v>
      </c>
      <c r="V41" s="54">
        <v>18.119678307306273</v>
      </c>
      <c r="W41" s="54">
        <v>10.76944295201571</v>
      </c>
    </row>
    <row r="42" spans="3:23" x14ac:dyDescent="0.25">
      <c r="C42" s="52">
        <v>0</v>
      </c>
      <c r="D42" s="55">
        <v>1554</v>
      </c>
      <c r="E42" s="55">
        <v>1921</v>
      </c>
      <c r="F42" s="55">
        <v>218.58999999999997</v>
      </c>
      <c r="G42" s="55">
        <v>0.96531566116926293</v>
      </c>
      <c r="H42" s="55">
        <v>0.80895366996356066</v>
      </c>
      <c r="I42" s="55">
        <v>0.4566558918601234</v>
      </c>
      <c r="J42" s="55">
        <v>44.481617017802343</v>
      </c>
      <c r="K42" s="55">
        <v>169</v>
      </c>
      <c r="L42" s="55">
        <v>97.850707850707849</v>
      </c>
      <c r="M42" s="55">
        <v>500.20177992360971</v>
      </c>
      <c r="N42" s="55">
        <v>22.365191256137511</v>
      </c>
      <c r="O42" s="55">
        <v>0.33737145467687368</v>
      </c>
      <c r="P42" s="55">
        <v>2.5091186913161594</v>
      </c>
      <c r="Q42" s="55">
        <v>30.525530694205312</v>
      </c>
      <c r="R42" s="55">
        <v>0.99040856534788324</v>
      </c>
      <c r="S42" s="55">
        <v>6.3734229309974975</v>
      </c>
      <c r="T42" s="55">
        <v>1.6428306455887661E-3</v>
      </c>
      <c r="U42" s="55">
        <v>0.35482010326698499</v>
      </c>
      <c r="V42" s="55">
        <v>93.317638947408028</v>
      </c>
      <c r="W42" s="55">
        <v>24.363888855403584</v>
      </c>
    </row>
    <row r="43" spans="3:23" x14ac:dyDescent="0.25">
      <c r="C43" s="51">
        <v>0</v>
      </c>
      <c r="D43" s="54">
        <v>1754</v>
      </c>
      <c r="E43" s="54">
        <v>2938</v>
      </c>
      <c r="F43" s="54">
        <v>269.11900000000003</v>
      </c>
      <c r="G43" s="54">
        <v>0.44124296442208238</v>
      </c>
      <c r="H43" s="54">
        <v>0.59700476514635803</v>
      </c>
      <c r="I43" s="54">
        <v>0.55053358443188949</v>
      </c>
      <c r="J43" s="54">
        <v>47.257403245052252</v>
      </c>
      <c r="K43" s="54">
        <v>242</v>
      </c>
      <c r="L43" s="54">
        <v>123.42018244013683</v>
      </c>
      <c r="M43" s="54">
        <v>2177.1656163956754</v>
      </c>
      <c r="N43" s="54">
        <v>46.660107333735048</v>
      </c>
      <c r="O43" s="54">
        <v>0.91706446717264345</v>
      </c>
      <c r="P43" s="54">
        <v>2.8072477430987615</v>
      </c>
      <c r="Q43" s="54">
        <v>214.41049382716031</v>
      </c>
      <c r="R43" s="54">
        <v>0.96904922693317241</v>
      </c>
      <c r="S43" s="54">
        <v>7.1347459665234592</v>
      </c>
      <c r="T43" s="54">
        <v>7.5693491845763841E-4</v>
      </c>
      <c r="U43" s="54">
        <v>0.21150724245783004</v>
      </c>
      <c r="V43" s="54">
        <v>66.370395483461053</v>
      </c>
      <c r="W43" s="54">
        <v>59.55997515451589</v>
      </c>
    </row>
    <row r="44" spans="3:23" x14ac:dyDescent="0.25">
      <c r="C44" s="52">
        <v>0</v>
      </c>
      <c r="D44" s="55">
        <v>145</v>
      </c>
      <c r="E44" s="55">
        <v>152</v>
      </c>
      <c r="F44" s="55">
        <v>42.244</v>
      </c>
      <c r="G44" s="55">
        <v>0.74467511045919388</v>
      </c>
      <c r="H44" s="55">
        <v>0.95394736842105265</v>
      </c>
      <c r="I44" s="55">
        <v>0.71078431372549022</v>
      </c>
      <c r="J44" s="55">
        <v>13.587484461319491</v>
      </c>
      <c r="K44" s="55">
        <v>115</v>
      </c>
      <c r="L44" s="55">
        <v>84.696551724137933</v>
      </c>
      <c r="M44" s="55">
        <v>180.12950191570883</v>
      </c>
      <c r="N44" s="55">
        <v>13.421233248688766</v>
      </c>
      <c r="O44" s="55">
        <v>0.2242067101275613</v>
      </c>
      <c r="P44" s="55">
        <v>2.1573629841514839</v>
      </c>
      <c r="Q44" s="55">
        <v>76.356481481481481</v>
      </c>
      <c r="R44" s="55">
        <v>0.92227549405725018</v>
      </c>
      <c r="S44" s="55">
        <v>5.4144497587538956</v>
      </c>
      <c r="T44" s="55">
        <v>5.1868998628258074E-3</v>
      </c>
      <c r="U44" s="55">
        <v>0.22176542896794166</v>
      </c>
      <c r="V44" s="55">
        <v>16.854391121542161</v>
      </c>
      <c r="W44" s="55">
        <v>11.249077969938911</v>
      </c>
    </row>
    <row r="45" spans="3:23" x14ac:dyDescent="0.25">
      <c r="C45" s="51">
        <v>0</v>
      </c>
      <c r="D45" s="54">
        <v>1516</v>
      </c>
      <c r="E45" s="54">
        <v>1915</v>
      </c>
      <c r="F45" s="54">
        <v>226.107</v>
      </c>
      <c r="G45" s="54">
        <v>0.96531402867395144</v>
      </c>
      <c r="H45" s="54">
        <v>0.79164490861618797</v>
      </c>
      <c r="I45" s="54">
        <v>0.44018583042973286</v>
      </c>
      <c r="J45" s="54">
        <v>43.934395976484147</v>
      </c>
      <c r="K45" s="54">
        <v>165</v>
      </c>
      <c r="L45" s="54">
        <v>97.160949868073885</v>
      </c>
      <c r="M45" s="54">
        <v>525.15559619286466</v>
      </c>
      <c r="N45" s="54">
        <v>22.916273610534166</v>
      </c>
      <c r="O45" s="54">
        <v>0.42395346202040035</v>
      </c>
      <c r="P45" s="54">
        <v>2.3790578603300281</v>
      </c>
      <c r="Q45" s="54">
        <v>27.428530913216182</v>
      </c>
      <c r="R45" s="54">
        <v>0.99138356713659614</v>
      </c>
      <c r="S45" s="54">
        <v>6.3582535322174234</v>
      </c>
      <c r="T45" s="54">
        <v>1.5665171359729071E-3</v>
      </c>
      <c r="U45" s="54">
        <v>0.37893940843340262</v>
      </c>
      <c r="V45" s="54">
        <v>92.65016819944276</v>
      </c>
      <c r="W45" s="54">
        <v>24.19018109099629</v>
      </c>
    </row>
    <row r="46" spans="3:23" x14ac:dyDescent="0.25">
      <c r="C46" s="52">
        <v>0</v>
      </c>
      <c r="D46" s="55">
        <v>1803</v>
      </c>
      <c r="E46" s="55">
        <v>3102</v>
      </c>
      <c r="F46" s="55">
        <v>283.69099999999997</v>
      </c>
      <c r="G46" s="55">
        <v>0.4084846438531004</v>
      </c>
      <c r="H46" s="55">
        <v>0.5812379110251451</v>
      </c>
      <c r="I46" s="55">
        <v>0.52781030444964872</v>
      </c>
      <c r="J46" s="55">
        <v>47.912951267454801</v>
      </c>
      <c r="K46" s="55">
        <v>255</v>
      </c>
      <c r="L46" s="55">
        <v>123.04825291181365</v>
      </c>
      <c r="M46" s="55">
        <v>2258.4332974454292</v>
      </c>
      <c r="N46" s="55">
        <v>47.52297652131471</v>
      </c>
      <c r="O46" s="55">
        <v>0.96678523865034804</v>
      </c>
      <c r="P46" s="55">
        <v>2.9531832245117156</v>
      </c>
      <c r="Q46" s="55">
        <v>161.58525345622206</v>
      </c>
      <c r="R46" s="55">
        <v>0.97662953273249253</v>
      </c>
      <c r="S46" s="55">
        <v>7.1650066755866275</v>
      </c>
      <c r="T46" s="55">
        <v>6.7209831383128701E-4</v>
      </c>
      <c r="U46" s="55">
        <v>0.2157799103266545</v>
      </c>
      <c r="V46" s="55">
        <v>67.140728585354594</v>
      </c>
      <c r="W46" s="55">
        <v>61.283720018577121</v>
      </c>
    </row>
    <row r="47" spans="3:23" x14ac:dyDescent="0.25">
      <c r="C47" s="51">
        <v>0</v>
      </c>
      <c r="D47" s="54">
        <v>1688</v>
      </c>
      <c r="E47" s="54">
        <v>2244</v>
      </c>
      <c r="F47" s="54">
        <v>259.61799999999999</v>
      </c>
      <c r="G47" s="54">
        <v>0.97759280422075689</v>
      </c>
      <c r="H47" s="54">
        <v>0.75222816399286985</v>
      </c>
      <c r="I47" s="54">
        <v>0.37411347517730498</v>
      </c>
      <c r="J47" s="54">
        <v>46.35977083110911</v>
      </c>
      <c r="K47" s="54">
        <v>158</v>
      </c>
      <c r="L47" s="54">
        <v>94.757109004739334</v>
      </c>
      <c r="M47" s="54">
        <v>539.07197077175158</v>
      </c>
      <c r="N47" s="54">
        <v>23.217923481046956</v>
      </c>
      <c r="O47" s="54">
        <v>0.55606493590553596</v>
      </c>
      <c r="P47" s="54">
        <v>2.3895927125565688</v>
      </c>
      <c r="Q47" s="54">
        <v>27.37543402777791</v>
      </c>
      <c r="R47" s="54">
        <v>0.99061946023392133</v>
      </c>
      <c r="S47" s="54">
        <v>6.3336144677508761</v>
      </c>
      <c r="T47" s="54">
        <v>2.0486337167245627E-3</v>
      </c>
      <c r="U47" s="54">
        <v>0.39124818841117082</v>
      </c>
      <c r="V47" s="54">
        <v>109.13423904904316</v>
      </c>
      <c r="W47" s="54">
        <v>22.973291095613526</v>
      </c>
    </row>
    <row r="48" spans="3:23" x14ac:dyDescent="0.25">
      <c r="C48" s="52">
        <v>0</v>
      </c>
      <c r="D48" s="55">
        <v>1867</v>
      </c>
      <c r="E48" s="55">
        <v>3225</v>
      </c>
      <c r="F48" s="55">
        <v>293.89599999999996</v>
      </c>
      <c r="G48" s="55">
        <v>0.50392287873421449</v>
      </c>
      <c r="H48" s="55">
        <v>0.57891472868217053</v>
      </c>
      <c r="I48" s="55">
        <v>0.52769926512153764</v>
      </c>
      <c r="J48" s="55">
        <v>48.755904565709258</v>
      </c>
      <c r="K48" s="55">
        <v>255</v>
      </c>
      <c r="L48" s="55">
        <v>122.87412961971077</v>
      </c>
      <c r="M48" s="55">
        <v>2321.6395608041958</v>
      </c>
      <c r="N48" s="55">
        <v>48.183395073450313</v>
      </c>
      <c r="O48" s="55">
        <v>0.97968194476232773</v>
      </c>
      <c r="P48" s="55">
        <v>2.9381568207101201</v>
      </c>
      <c r="Q48" s="55">
        <v>190.45077864293745</v>
      </c>
      <c r="R48" s="55">
        <v>0.97272680013268997</v>
      </c>
      <c r="S48" s="55">
        <v>7.1678289600927156</v>
      </c>
      <c r="T48" s="55">
        <v>7.0712607383563507E-4</v>
      </c>
      <c r="U48" s="55">
        <v>0.21871891108440475</v>
      </c>
      <c r="V48" s="55">
        <v>69.815558554573201</v>
      </c>
      <c r="W48" s="55">
        <v>60.303094527756393</v>
      </c>
    </row>
    <row r="49" spans="3:23" x14ac:dyDescent="0.25">
      <c r="C49" s="51">
        <v>0</v>
      </c>
      <c r="D49" s="54">
        <v>1632</v>
      </c>
      <c r="E49" s="54">
        <v>2285</v>
      </c>
      <c r="F49" s="54">
        <v>269.096</v>
      </c>
      <c r="G49" s="54">
        <v>0.97653001486794955</v>
      </c>
      <c r="H49" s="54">
        <v>0.71422319474835883</v>
      </c>
      <c r="I49" s="54">
        <v>0.36170212765957449</v>
      </c>
      <c r="J49" s="54">
        <v>45.584283881704067</v>
      </c>
      <c r="K49" s="54">
        <v>173</v>
      </c>
      <c r="L49" s="54">
        <v>96.249387254901961</v>
      </c>
      <c r="M49" s="54">
        <v>611.505517711376</v>
      </c>
      <c r="N49" s="54">
        <v>24.728637603219795</v>
      </c>
      <c r="O49" s="54">
        <v>0.67130889799657201</v>
      </c>
      <c r="P49" s="54">
        <v>2.7257188126007597</v>
      </c>
      <c r="Q49" s="54">
        <v>25.691923577941623</v>
      </c>
      <c r="R49" s="54">
        <v>0.99146589634508409</v>
      </c>
      <c r="S49" s="54">
        <v>6.4025973095965556</v>
      </c>
      <c r="T49" s="54">
        <v>2.2793053068085301E-3</v>
      </c>
      <c r="U49" s="54">
        <v>0.39853325157168779</v>
      </c>
      <c r="V49" s="54">
        <v>106.45600757315559</v>
      </c>
      <c r="W49" s="54">
        <v>22.928639648411878</v>
      </c>
    </row>
    <row r="50" spans="3:23" x14ac:dyDescent="0.25">
      <c r="C50" s="52">
        <v>0</v>
      </c>
      <c r="D50" s="55">
        <v>1998</v>
      </c>
      <c r="E50" s="55">
        <v>3644</v>
      </c>
      <c r="F50" s="55">
        <v>337.45600000000002</v>
      </c>
      <c r="G50" s="55">
        <v>0.6863054677481002</v>
      </c>
      <c r="H50" s="55">
        <v>0.54829857299670692</v>
      </c>
      <c r="I50" s="55">
        <v>0.45326678765880218</v>
      </c>
      <c r="J50" s="55">
        <v>50.437412804195802</v>
      </c>
      <c r="K50" s="55">
        <v>255</v>
      </c>
      <c r="L50" s="55">
        <v>119.67267267267268</v>
      </c>
      <c r="M50" s="55">
        <v>2411.7415763284707</v>
      </c>
      <c r="N50" s="55">
        <v>49.109485604396944</v>
      </c>
      <c r="O50" s="55">
        <v>0.99772509358644046</v>
      </c>
      <c r="P50" s="55">
        <v>2.9887733327196528</v>
      </c>
      <c r="Q50" s="55">
        <v>142.22301836094962</v>
      </c>
      <c r="R50" s="55">
        <v>0.97743983077059282</v>
      </c>
      <c r="S50" s="55">
        <v>7.1580607103596332</v>
      </c>
      <c r="T50" s="55">
        <v>6.104740419177842E-4</v>
      </c>
      <c r="U50" s="55">
        <v>0.22789584013866993</v>
      </c>
      <c r="V50" s="55">
        <v>80.953970416260461</v>
      </c>
      <c r="W50" s="55">
        <v>58.878908753613445</v>
      </c>
    </row>
    <row r="51" spans="3:23" x14ac:dyDescent="0.25">
      <c r="C51" s="51">
        <v>0</v>
      </c>
      <c r="D51" s="54">
        <v>1523</v>
      </c>
      <c r="E51" s="54">
        <v>1964</v>
      </c>
      <c r="F51" s="54">
        <v>213.94200000000001</v>
      </c>
      <c r="G51" s="54">
        <v>0.96749295566256155</v>
      </c>
      <c r="H51" s="54">
        <v>0.77545824847250511</v>
      </c>
      <c r="I51" s="54">
        <v>0.38074999999999998</v>
      </c>
      <c r="J51" s="54">
        <v>44.035710811018511</v>
      </c>
      <c r="K51" s="54">
        <v>181</v>
      </c>
      <c r="L51" s="54">
        <v>98.443204202232437</v>
      </c>
      <c r="M51" s="54">
        <v>688.97361180255803</v>
      </c>
      <c r="N51" s="54">
        <v>26.248306836871556</v>
      </c>
      <c r="O51" s="54">
        <v>0.69083449479332093</v>
      </c>
      <c r="P51" s="54">
        <v>2.8041933618127408</v>
      </c>
      <c r="Q51" s="54">
        <v>31.902450980392164</v>
      </c>
      <c r="R51" s="54">
        <v>0.99033861203901286</v>
      </c>
      <c r="S51" s="54">
        <v>6.5045089796641351</v>
      </c>
      <c r="T51" s="54">
        <v>1.6968233371781312E-3</v>
      </c>
      <c r="U51" s="54">
        <v>0.38993302161947985</v>
      </c>
      <c r="V51" s="54">
        <v>93.624498175675512</v>
      </c>
      <c r="W51" s="54">
        <v>23.677445070582053</v>
      </c>
    </row>
    <row r="52" spans="3:23" x14ac:dyDescent="0.25">
      <c r="C52" s="52">
        <v>0</v>
      </c>
      <c r="D52" s="55">
        <v>1923</v>
      </c>
      <c r="E52" s="55">
        <v>3273</v>
      </c>
      <c r="F52" s="55">
        <v>304.39999999999998</v>
      </c>
      <c r="G52" s="55">
        <v>0.64314289197856778</v>
      </c>
      <c r="H52" s="55">
        <v>0.5875343721356554</v>
      </c>
      <c r="I52" s="55">
        <v>0.50926906779661019</v>
      </c>
      <c r="J52" s="55">
        <v>49.481710202111223</v>
      </c>
      <c r="K52" s="55">
        <v>253</v>
      </c>
      <c r="L52" s="55">
        <v>123.00676027041082</v>
      </c>
      <c r="M52" s="55">
        <v>2464.6112966266824</v>
      </c>
      <c r="N52" s="55">
        <v>49.644851662853043</v>
      </c>
      <c r="O52" s="55">
        <v>0.90615413908926445</v>
      </c>
      <c r="P52" s="55">
        <v>2.7177089624763462</v>
      </c>
      <c r="Q52" s="55">
        <v>181.15358539765299</v>
      </c>
      <c r="R52" s="55">
        <v>0.9743828807919368</v>
      </c>
      <c r="S52" s="55">
        <v>7.1887762404879147</v>
      </c>
      <c r="T52" s="55">
        <v>7.3399298644038059E-4</v>
      </c>
      <c r="U52" s="55">
        <v>0.22205936878700197</v>
      </c>
      <c r="V52" s="55">
        <v>74.034861196740806</v>
      </c>
      <c r="W52" s="55">
        <v>56.691912550091445</v>
      </c>
    </row>
    <row r="53" spans="3:23" x14ac:dyDescent="0.25">
      <c r="C53" s="51">
        <v>0</v>
      </c>
      <c r="D53" s="54">
        <v>1477</v>
      </c>
      <c r="E53" s="54">
        <v>1902</v>
      </c>
      <c r="F53" s="54">
        <v>207.161</v>
      </c>
      <c r="G53" s="54">
        <v>0.9671177602124168</v>
      </c>
      <c r="H53" s="54">
        <v>0.77655099894847524</v>
      </c>
      <c r="I53" s="54">
        <v>0.37129210658622425</v>
      </c>
      <c r="J53" s="54">
        <v>43.365594744841623</v>
      </c>
      <c r="K53" s="54">
        <v>208</v>
      </c>
      <c r="L53" s="54">
        <v>100.6614759647935</v>
      </c>
      <c r="M53" s="54">
        <v>770.56689565202987</v>
      </c>
      <c r="N53" s="54">
        <v>27.759086722225387</v>
      </c>
      <c r="O53" s="54">
        <v>0.97216782226049969</v>
      </c>
      <c r="P53" s="54">
        <v>3.8073523093971353</v>
      </c>
      <c r="Q53" s="54">
        <v>36.382889546350938</v>
      </c>
      <c r="R53" s="54">
        <v>0.98931145803442899</v>
      </c>
      <c r="S53" s="54">
        <v>6.5685739635272107</v>
      </c>
      <c r="T53" s="54">
        <v>1.4955806091445595E-3</v>
      </c>
      <c r="U53" s="54">
        <v>0.37999073835228248</v>
      </c>
      <c r="V53" s="54">
        <v>91.837596103672695</v>
      </c>
      <c r="W53" s="54">
        <v>23.356963553485446</v>
      </c>
    </row>
    <row r="54" spans="3:23" x14ac:dyDescent="0.25">
      <c r="C54" s="52">
        <v>0</v>
      </c>
      <c r="D54" s="55">
        <v>2013</v>
      </c>
      <c r="E54" s="55">
        <v>3397</v>
      </c>
      <c r="F54" s="55">
        <v>326.81199999999995</v>
      </c>
      <c r="G54" s="55">
        <v>0.71154654468582679</v>
      </c>
      <c r="H54" s="55">
        <v>0.59258168972622904</v>
      </c>
      <c r="I54" s="55">
        <v>0.47928571428571426</v>
      </c>
      <c r="J54" s="55">
        <v>50.626388411103179</v>
      </c>
      <c r="K54" s="55">
        <v>253</v>
      </c>
      <c r="L54" s="55">
        <v>122.23298559364133</v>
      </c>
      <c r="M54" s="55">
        <v>2477.6917145907432</v>
      </c>
      <c r="N54" s="55">
        <v>49.776417253461936</v>
      </c>
      <c r="O54" s="55">
        <v>0.94904762295435507</v>
      </c>
      <c r="P54" s="55">
        <v>2.752723387193369</v>
      </c>
      <c r="Q54" s="55">
        <v>147.01971830985863</v>
      </c>
      <c r="R54" s="55">
        <v>0.97850628215669644</v>
      </c>
      <c r="S54" s="55">
        <v>7.1601733116197268</v>
      </c>
      <c r="T54" s="55">
        <v>7.3089554541647974E-4</v>
      </c>
      <c r="U54" s="55">
        <v>0.23285089699409653</v>
      </c>
      <c r="V54" s="55">
        <v>78.052223346177797</v>
      </c>
      <c r="W54" s="55">
        <v>54.842533406211842</v>
      </c>
    </row>
    <row r="55" spans="3:23" x14ac:dyDescent="0.25">
      <c r="C55" s="51">
        <v>0</v>
      </c>
      <c r="D55" s="54">
        <v>1528</v>
      </c>
      <c r="E55" s="54">
        <v>2144</v>
      </c>
      <c r="F55" s="54">
        <v>230.05299999999997</v>
      </c>
      <c r="G55" s="54">
        <v>0.95480624912328105</v>
      </c>
      <c r="H55" s="54">
        <v>0.71268656716417911</v>
      </c>
      <c r="I55" s="54">
        <v>0.37441803479539326</v>
      </c>
      <c r="J55" s="54">
        <v>44.107936070001379</v>
      </c>
      <c r="K55" s="54">
        <v>202</v>
      </c>
      <c r="L55" s="54">
        <v>98.775523560209422</v>
      </c>
      <c r="M55" s="54">
        <v>740.12573973880126</v>
      </c>
      <c r="N55" s="54">
        <v>27.20525206166635</v>
      </c>
      <c r="O55" s="54">
        <v>1.1038951196767623</v>
      </c>
      <c r="P55" s="54">
        <v>4.2073388382927703</v>
      </c>
      <c r="Q55" s="54">
        <v>35.191919191919261</v>
      </c>
      <c r="R55" s="54">
        <v>0.98920961966575838</v>
      </c>
      <c r="S55" s="54">
        <v>6.5074450313107688</v>
      </c>
      <c r="T55" s="54">
        <v>1.3393515077016135E-3</v>
      </c>
      <c r="U55" s="54">
        <v>0.36170625301429221</v>
      </c>
      <c r="V55" s="54">
        <v>89.245849525453082</v>
      </c>
      <c r="W55" s="54">
        <v>26.526446830996001</v>
      </c>
    </row>
    <row r="56" spans="3:23" x14ac:dyDescent="0.25">
      <c r="C56" s="52">
        <v>0</v>
      </c>
      <c r="D56" s="55">
        <v>2003</v>
      </c>
      <c r="E56" s="55">
        <v>3123</v>
      </c>
      <c r="F56" s="55">
        <v>303.04399999999998</v>
      </c>
      <c r="G56" s="55">
        <v>0.7376576494322169</v>
      </c>
      <c r="H56" s="55">
        <v>0.64137047710534745</v>
      </c>
      <c r="I56" s="55">
        <v>0.50517023959646912</v>
      </c>
      <c r="J56" s="55">
        <v>50.500483246247562</v>
      </c>
      <c r="K56" s="55">
        <v>248</v>
      </c>
      <c r="L56" s="55">
        <v>124.65351972041937</v>
      </c>
      <c r="M56" s="55">
        <v>2412.3344369060792</v>
      </c>
      <c r="N56" s="55">
        <v>49.115521344133967</v>
      </c>
      <c r="O56" s="55">
        <v>0.85306353845701244</v>
      </c>
      <c r="P56" s="55">
        <v>2.5727418811204572</v>
      </c>
      <c r="Q56" s="55">
        <v>168.0933929458534</v>
      </c>
      <c r="R56" s="55">
        <v>0.97613476098771101</v>
      </c>
      <c r="S56" s="55">
        <v>7.1871409671250994</v>
      </c>
      <c r="T56" s="55">
        <v>6.3891708366557883E-4</v>
      </c>
      <c r="U56" s="55">
        <v>0.2171185974984198</v>
      </c>
      <c r="V56" s="55">
        <v>76.770259461091825</v>
      </c>
      <c r="W56" s="55">
        <v>51.833354906434515</v>
      </c>
    </row>
    <row r="57" spans="3:23" x14ac:dyDescent="0.25">
      <c r="C57" s="51">
        <v>0</v>
      </c>
      <c r="D57" s="54">
        <v>1556</v>
      </c>
      <c r="E57" s="54">
        <v>2126</v>
      </c>
      <c r="F57" s="54">
        <v>228.40599999999998</v>
      </c>
      <c r="G57" s="54">
        <v>0.94456024151408258</v>
      </c>
      <c r="H57" s="54">
        <v>0.73189087488240823</v>
      </c>
      <c r="I57" s="54">
        <v>0.40436590436590436</v>
      </c>
      <c r="J57" s="54">
        <v>44.510231763134115</v>
      </c>
      <c r="K57" s="54">
        <v>194</v>
      </c>
      <c r="L57" s="54">
        <v>98.334832904884323</v>
      </c>
      <c r="M57" s="54">
        <v>748.06466370196415</v>
      </c>
      <c r="N57" s="54">
        <v>27.350770806358714</v>
      </c>
      <c r="O57" s="54">
        <v>1.0892177815064266</v>
      </c>
      <c r="P57" s="54">
        <v>3.9093295755424986</v>
      </c>
      <c r="Q57" s="54">
        <v>34.156297807241224</v>
      </c>
      <c r="R57" s="54">
        <v>0.98933458288207854</v>
      </c>
      <c r="S57" s="54">
        <v>6.4708247934863445</v>
      </c>
      <c r="T57" s="54">
        <v>1.1688923295439578E-3</v>
      </c>
      <c r="U57" s="54">
        <v>0.34323824110207679</v>
      </c>
      <c r="V57" s="54">
        <v>84.85105069697974</v>
      </c>
      <c r="W57" s="54">
        <v>27.85983822670612</v>
      </c>
    </row>
    <row r="58" spans="3:23" x14ac:dyDescent="0.25">
      <c r="C58" s="52">
        <v>0</v>
      </c>
      <c r="D58" s="55">
        <v>41</v>
      </c>
      <c r="E58" s="55">
        <v>45</v>
      </c>
      <c r="F58" s="55">
        <v>20.907</v>
      </c>
      <c r="G58" s="55">
        <v>0.37986972501764632</v>
      </c>
      <c r="H58" s="55">
        <v>0.91111111111111109</v>
      </c>
      <c r="I58" s="55">
        <v>0.640625</v>
      </c>
      <c r="J58" s="55">
        <v>7.2251519938435669</v>
      </c>
      <c r="K58" s="55">
        <v>128</v>
      </c>
      <c r="L58" s="55">
        <v>90.365853658536579</v>
      </c>
      <c r="M58" s="55">
        <v>357.48780487804885</v>
      </c>
      <c r="N58" s="55">
        <v>18.907347907045263</v>
      </c>
      <c r="O58" s="55">
        <v>0.23210180778664458</v>
      </c>
      <c r="P58" s="55">
        <v>2.0882545755085737</v>
      </c>
      <c r="Q58" s="55">
        <v>759.20833333333292</v>
      </c>
      <c r="R58" s="55">
        <v>0.63113459814227801</v>
      </c>
      <c r="S58" s="55">
        <v>4.9673081021790582</v>
      </c>
      <c r="T58" s="55">
        <v>1.427469135802472E-2</v>
      </c>
      <c r="U58" s="55">
        <v>9.6890797842407866E-2</v>
      </c>
      <c r="V58" s="55">
        <v>7.6360292750506691</v>
      </c>
      <c r="W58" s="55">
        <v>7.0636324810317683</v>
      </c>
    </row>
    <row r="59" spans="3:23" x14ac:dyDescent="0.25">
      <c r="C59" s="51">
        <v>0</v>
      </c>
      <c r="D59" s="54">
        <v>2095</v>
      </c>
      <c r="E59" s="54">
        <v>3357</v>
      </c>
      <c r="F59" s="54">
        <v>308.17899999999997</v>
      </c>
      <c r="G59" s="54">
        <v>0.69900268588397219</v>
      </c>
      <c r="H59" s="54">
        <v>0.624069109323801</v>
      </c>
      <c r="I59" s="54">
        <v>0.52797379032258063</v>
      </c>
      <c r="J59" s="54">
        <v>51.647234642526271</v>
      </c>
      <c r="K59" s="54">
        <v>252</v>
      </c>
      <c r="L59" s="54">
        <v>124.23150357995226</v>
      </c>
      <c r="M59" s="54">
        <v>2315.671786420105</v>
      </c>
      <c r="N59" s="54">
        <v>48.121427518519283</v>
      </c>
      <c r="O59" s="54">
        <v>0.88945136424636984</v>
      </c>
      <c r="P59" s="54">
        <v>2.6949163853190319</v>
      </c>
      <c r="Q59" s="54">
        <v>148.77196029776746</v>
      </c>
      <c r="R59" s="54">
        <v>0.97870673926991392</v>
      </c>
      <c r="S59" s="54">
        <v>7.1882921668981048</v>
      </c>
      <c r="T59" s="54">
        <v>5.6326927694893972E-4</v>
      </c>
      <c r="U59" s="54">
        <v>0.20756630282268718</v>
      </c>
      <c r="V59" s="54">
        <v>77.297110075836841</v>
      </c>
      <c r="W59" s="54">
        <v>55.276635355224983</v>
      </c>
    </row>
    <row r="60" spans="3:23" x14ac:dyDescent="0.25">
      <c r="C60" s="52">
        <v>0</v>
      </c>
      <c r="D60" s="55">
        <v>1569</v>
      </c>
      <c r="E60" s="55">
        <v>2056</v>
      </c>
      <c r="F60" s="55">
        <v>223.67599999999999</v>
      </c>
      <c r="G60" s="55">
        <v>0.93485452834233274</v>
      </c>
      <c r="H60" s="55">
        <v>0.76313229571984431</v>
      </c>
      <c r="I60" s="55">
        <v>0.43863572826390829</v>
      </c>
      <c r="J60" s="55">
        <v>44.695781072596439</v>
      </c>
      <c r="K60" s="55">
        <v>186</v>
      </c>
      <c r="L60" s="55">
        <v>99.233269598470358</v>
      </c>
      <c r="M60" s="55">
        <v>830.42131589729547</v>
      </c>
      <c r="N60" s="55">
        <v>28.817031698238726</v>
      </c>
      <c r="O60" s="55">
        <v>0.96732829844303236</v>
      </c>
      <c r="P60" s="55">
        <v>3.3546760393495028</v>
      </c>
      <c r="Q60" s="55">
        <v>35.295068493150524</v>
      </c>
      <c r="R60" s="55">
        <v>0.98915716210884064</v>
      </c>
      <c r="S60" s="55">
        <v>6.5423127619043111</v>
      </c>
      <c r="T60" s="55">
        <v>1.2042784762619873E-3</v>
      </c>
      <c r="U60" s="55">
        <v>0.34044658576553327</v>
      </c>
      <c r="V60" s="55">
        <v>80.742409938545833</v>
      </c>
      <c r="W60" s="55">
        <v>28.66605852888652</v>
      </c>
    </row>
    <row r="61" spans="3:23" x14ac:dyDescent="0.25">
      <c r="C61" s="51">
        <v>0</v>
      </c>
      <c r="D61" s="54">
        <v>49</v>
      </c>
      <c r="E61" s="54">
        <v>53</v>
      </c>
      <c r="F61" s="54">
        <v>22.685000000000002</v>
      </c>
      <c r="G61" s="54">
        <v>0.4391959304139465</v>
      </c>
      <c r="H61" s="54">
        <v>0.92452830188679247</v>
      </c>
      <c r="I61" s="54">
        <v>0.68055555555555558</v>
      </c>
      <c r="J61" s="54">
        <v>7.8986541696685881</v>
      </c>
      <c r="K61" s="54">
        <v>112</v>
      </c>
      <c r="L61" s="54">
        <v>88.020408163265301</v>
      </c>
      <c r="M61" s="54">
        <v>196.6870748299319</v>
      </c>
      <c r="N61" s="54">
        <v>14.024516919663647</v>
      </c>
      <c r="O61" s="54">
        <v>6.7845665342728387E-2</v>
      </c>
      <c r="P61" s="54">
        <v>1.9097267240448372</v>
      </c>
      <c r="Q61" s="54">
        <v>376.94999999999993</v>
      </c>
      <c r="R61" s="54">
        <v>0.69406732302371343</v>
      </c>
      <c r="S61" s="54">
        <v>4.8438029561393439</v>
      </c>
      <c r="T61" s="54">
        <v>1.312500000000001E-2</v>
      </c>
      <c r="U61" s="54">
        <v>0.18180237160756541</v>
      </c>
      <c r="V61" s="54">
        <v>8.4402427849180874</v>
      </c>
      <c r="W61" s="54">
        <v>7.5826407197637069</v>
      </c>
    </row>
    <row r="62" spans="3:23" x14ac:dyDescent="0.25">
      <c r="C62" s="52">
        <v>0</v>
      </c>
      <c r="D62" s="55">
        <v>2144</v>
      </c>
      <c r="E62" s="55">
        <v>3521</v>
      </c>
      <c r="F62" s="55">
        <v>332.39499999999998</v>
      </c>
      <c r="G62" s="55">
        <v>0.72934056830469651</v>
      </c>
      <c r="H62" s="55">
        <v>0.60891792104515763</v>
      </c>
      <c r="I62" s="55">
        <v>0.49230769230769234</v>
      </c>
      <c r="J62" s="55">
        <v>52.247732811215727</v>
      </c>
      <c r="K62" s="55">
        <v>255</v>
      </c>
      <c r="L62" s="55">
        <v>124.70289179104478</v>
      </c>
      <c r="M62" s="55">
        <v>2331.2849939668263</v>
      </c>
      <c r="N62" s="55">
        <v>48.283382171993985</v>
      </c>
      <c r="O62" s="55">
        <v>0.87744221100850439</v>
      </c>
      <c r="P62" s="55">
        <v>2.674477913290338</v>
      </c>
      <c r="Q62" s="55">
        <v>149.43325791855332</v>
      </c>
      <c r="R62" s="55">
        <v>0.97851663290626179</v>
      </c>
      <c r="S62" s="55">
        <v>7.1643738162533142</v>
      </c>
      <c r="T62" s="55">
        <v>5.6069695542675969E-4</v>
      </c>
      <c r="U62" s="55">
        <v>0.22067740022510077</v>
      </c>
      <c r="V62" s="55">
        <v>81.066339547051399</v>
      </c>
      <c r="W62" s="55">
        <v>55.461602137460218</v>
      </c>
    </row>
    <row r="63" spans="3:23" x14ac:dyDescent="0.25">
      <c r="C63" s="51">
        <v>0</v>
      </c>
      <c r="D63" s="54">
        <v>1611</v>
      </c>
      <c r="E63" s="54">
        <v>2081</v>
      </c>
      <c r="F63" s="54">
        <v>221.95599999999999</v>
      </c>
      <c r="G63" s="54">
        <v>0.91578838002814744</v>
      </c>
      <c r="H63" s="54">
        <v>0.77414704469005291</v>
      </c>
      <c r="I63" s="54">
        <v>0.46614583333333331</v>
      </c>
      <c r="J63" s="54">
        <v>45.290053064313653</v>
      </c>
      <c r="K63" s="54">
        <v>198</v>
      </c>
      <c r="L63" s="54">
        <v>100.21787709497207</v>
      </c>
      <c r="M63" s="54">
        <v>787.88479822339502</v>
      </c>
      <c r="N63" s="54">
        <v>28.069285673550638</v>
      </c>
      <c r="O63" s="54">
        <v>1.0152690211737563</v>
      </c>
      <c r="P63" s="54">
        <v>3.6246345055258633</v>
      </c>
      <c r="Q63" s="54">
        <v>28.692743764172118</v>
      </c>
      <c r="R63" s="54">
        <v>0.99116467092131855</v>
      </c>
      <c r="S63" s="54">
        <v>6.5420986485095005</v>
      </c>
      <c r="T63" s="54">
        <v>1.0282174094127692E-3</v>
      </c>
      <c r="U63" s="54">
        <v>0.33922945481104966</v>
      </c>
      <c r="V63" s="54">
        <v>76.971174501304688</v>
      </c>
      <c r="W63" s="54">
        <v>30.916326978008133</v>
      </c>
    </row>
    <row r="64" spans="3:23" x14ac:dyDescent="0.25">
      <c r="C64" s="52">
        <v>0</v>
      </c>
      <c r="D64" s="55">
        <v>29</v>
      </c>
      <c r="E64" s="55">
        <v>33</v>
      </c>
      <c r="F64" s="55">
        <v>17.996000000000002</v>
      </c>
      <c r="G64" s="55">
        <v>0</v>
      </c>
      <c r="H64" s="55">
        <v>0.87878787878787878</v>
      </c>
      <c r="I64" s="55">
        <v>0.59183673469387754</v>
      </c>
      <c r="J64" s="55">
        <v>6.0765077797464979</v>
      </c>
      <c r="K64" s="55">
        <v>95</v>
      </c>
      <c r="L64" s="55">
        <v>74.310344827586206</v>
      </c>
      <c r="M64" s="55">
        <v>45.435960591132996</v>
      </c>
      <c r="N64" s="55">
        <v>6.7406201933600292</v>
      </c>
      <c r="O64" s="55">
        <v>1.0003976900573714</v>
      </c>
      <c r="P64" s="55">
        <v>4.6012524195079916</v>
      </c>
      <c r="Q64" s="55">
        <v>42.928571428571431</v>
      </c>
      <c r="R64" s="55">
        <v>0.9425493849622868</v>
      </c>
      <c r="S64" s="55">
        <v>4.1162646156680225</v>
      </c>
      <c r="T64" s="55">
        <v>1.9132653061224504E-2</v>
      </c>
      <c r="U64" s="55">
        <v>0.21302606124034687</v>
      </c>
      <c r="V64" s="55">
        <v>6.2330229193099944</v>
      </c>
      <c r="W64" s="55">
        <v>6.2330229193099944</v>
      </c>
    </row>
    <row r="65" spans="3:23" x14ac:dyDescent="0.25">
      <c r="C65" s="51">
        <v>0</v>
      </c>
      <c r="D65" s="54">
        <v>55</v>
      </c>
      <c r="E65" s="54">
        <v>59</v>
      </c>
      <c r="F65" s="54">
        <v>24.553999999999998</v>
      </c>
      <c r="G65" s="54">
        <v>0.60536091721412721</v>
      </c>
      <c r="H65" s="54">
        <v>0.93220338983050843</v>
      </c>
      <c r="I65" s="54">
        <v>0.6875</v>
      </c>
      <c r="J65" s="54">
        <v>8.3682838718840049</v>
      </c>
      <c r="K65" s="54">
        <v>109</v>
      </c>
      <c r="L65" s="54">
        <v>85.654545454545456</v>
      </c>
      <c r="M65" s="54">
        <v>170.48956228956229</v>
      </c>
      <c r="N65" s="54">
        <v>13.057165170494025</v>
      </c>
      <c r="O65" s="54">
        <v>8.610779908951674E-2</v>
      </c>
      <c r="P65" s="54">
        <v>1.9310673900467499</v>
      </c>
      <c r="Q65" s="54">
        <v>228.87499999999963</v>
      </c>
      <c r="R65" s="54">
        <v>0.73656673875035295</v>
      </c>
      <c r="S65" s="54">
        <v>4.9854608496916155</v>
      </c>
      <c r="T65" s="54">
        <v>1.1880165289256174E-2</v>
      </c>
      <c r="U65" s="54">
        <v>0.17419592329057335</v>
      </c>
      <c r="V65" s="54">
        <v>9.5019227365344694</v>
      </c>
      <c r="W65" s="54">
        <v>7.5630658919739506</v>
      </c>
    </row>
    <row r="66" spans="3:23" x14ac:dyDescent="0.25">
      <c r="C66" s="52">
        <v>0</v>
      </c>
      <c r="D66" s="55">
        <v>2134</v>
      </c>
      <c r="E66" s="55">
        <v>3490</v>
      </c>
      <c r="F66" s="55">
        <v>331.34500000000003</v>
      </c>
      <c r="G66" s="55">
        <v>0.7805278000435486</v>
      </c>
      <c r="H66" s="55">
        <v>0.61146131805157589</v>
      </c>
      <c r="I66" s="55">
        <v>0.47549019607843135</v>
      </c>
      <c r="J66" s="55">
        <v>52.125744008741371</v>
      </c>
      <c r="K66" s="55">
        <v>255</v>
      </c>
      <c r="L66" s="55">
        <v>124.81537019681349</v>
      </c>
      <c r="M66" s="55">
        <v>2260.222810997443</v>
      </c>
      <c r="N66" s="55">
        <v>47.541800670540901</v>
      </c>
      <c r="O66" s="55">
        <v>0.89516515602515989</v>
      </c>
      <c r="P66" s="55">
        <v>2.7244067050695957</v>
      </c>
      <c r="Q66" s="55">
        <v>118.72332015810346</v>
      </c>
      <c r="R66" s="55">
        <v>0.98274941024979201</v>
      </c>
      <c r="S66" s="55">
        <v>7.1741133548949616</v>
      </c>
      <c r="T66" s="55">
        <v>5.9887411666064306E-4</v>
      </c>
      <c r="U66" s="55">
        <v>0.23370703680181001</v>
      </c>
      <c r="V66" s="55">
        <v>83.602646518810445</v>
      </c>
      <c r="W66" s="55">
        <v>52.26177592699603</v>
      </c>
    </row>
    <row r="67" spans="3:23" x14ac:dyDescent="0.25">
      <c r="C67" s="51">
        <v>0</v>
      </c>
      <c r="D67" s="54">
        <v>1639</v>
      </c>
      <c r="E67" s="54">
        <v>2094</v>
      </c>
      <c r="F67" s="54">
        <v>218.29199999999997</v>
      </c>
      <c r="G67" s="54">
        <v>0.91134196093536057</v>
      </c>
      <c r="H67" s="54">
        <v>0.78271251193887292</v>
      </c>
      <c r="I67" s="54">
        <v>0.46143018018018017</v>
      </c>
      <c r="J67" s="54">
        <v>45.681939689782567</v>
      </c>
      <c r="K67" s="54">
        <v>207</v>
      </c>
      <c r="L67" s="54">
        <v>101.29774252593045</v>
      </c>
      <c r="M67" s="54">
        <v>786.70738806307884</v>
      </c>
      <c r="N67" s="54">
        <v>28.048304548815047</v>
      </c>
      <c r="O67" s="54">
        <v>1.0451069672912816</v>
      </c>
      <c r="P67" s="54">
        <v>3.772804020908489</v>
      </c>
      <c r="Q67" s="54">
        <v>27.412851627137293</v>
      </c>
      <c r="R67" s="54">
        <v>0.99174059305163753</v>
      </c>
      <c r="S67" s="54">
        <v>6.530561300380799</v>
      </c>
      <c r="T67" s="54">
        <v>1.2362453068464952E-3</v>
      </c>
      <c r="U67" s="54">
        <v>0.34152803665065196</v>
      </c>
      <c r="V67" s="54">
        <v>76.467675404603057</v>
      </c>
      <c r="W67" s="54">
        <v>31.477928586998281</v>
      </c>
    </row>
    <row r="68" spans="3:23" x14ac:dyDescent="0.25">
      <c r="C68" s="52">
        <v>0</v>
      </c>
      <c r="D68" s="55">
        <v>41</v>
      </c>
      <c r="E68" s="55">
        <v>47</v>
      </c>
      <c r="F68" s="55">
        <v>23.62</v>
      </c>
      <c r="G68" s="55">
        <v>0.62462250559893906</v>
      </c>
      <c r="H68" s="55">
        <v>0.87234042553191493</v>
      </c>
      <c r="I68" s="55">
        <v>0.65079365079365081</v>
      </c>
      <c r="J68" s="55">
        <v>7.2251519938435669</v>
      </c>
      <c r="K68" s="55">
        <v>78</v>
      </c>
      <c r="L68" s="55">
        <v>69.560975609756099</v>
      </c>
      <c r="M68" s="55">
        <v>19.952439024390259</v>
      </c>
      <c r="N68" s="55">
        <v>4.4668153112021836</v>
      </c>
      <c r="O68" s="55">
        <v>0.1018462827227197</v>
      </c>
      <c r="P68" s="55">
        <v>2.0450631571593374</v>
      </c>
      <c r="Q68" s="55">
        <v>9.8571428571428523</v>
      </c>
      <c r="R68" s="55">
        <v>0.85071130240917148</v>
      </c>
      <c r="S68" s="55">
        <v>3.8395317373613156</v>
      </c>
      <c r="T68" s="55">
        <v>1.632653061224491E-2</v>
      </c>
      <c r="U68" s="55">
        <v>0.38205782312925152</v>
      </c>
      <c r="V68" s="55">
        <v>8.3675719394936561</v>
      </c>
      <c r="W68" s="55">
        <v>6.534461492110113</v>
      </c>
    </row>
    <row r="69" spans="3:23" x14ac:dyDescent="0.25">
      <c r="C69" s="51">
        <v>0</v>
      </c>
      <c r="D69" s="54">
        <v>49</v>
      </c>
      <c r="E69" s="54">
        <v>53</v>
      </c>
      <c r="F69" s="54">
        <v>22.685000000000002</v>
      </c>
      <c r="G69" s="54">
        <v>0.43919593041394561</v>
      </c>
      <c r="H69" s="54">
        <v>0.92452830188679247</v>
      </c>
      <c r="I69" s="54">
        <v>0.68055555555555558</v>
      </c>
      <c r="J69" s="54">
        <v>7.8986541696685881</v>
      </c>
      <c r="K69" s="54">
        <v>100</v>
      </c>
      <c r="L69" s="54">
        <v>80.632653061224488</v>
      </c>
      <c r="M69" s="54">
        <v>125.77891156462584</v>
      </c>
      <c r="N69" s="54">
        <v>11.215119774867579</v>
      </c>
      <c r="O69" s="54">
        <v>-5.7719790056741375E-2</v>
      </c>
      <c r="P69" s="54">
        <v>1.737309158988114</v>
      </c>
      <c r="Q69" s="54">
        <v>42.518518518518526</v>
      </c>
      <c r="R69" s="54">
        <v>0.95794009023287763</v>
      </c>
      <c r="S69" s="54">
        <v>4.649725915234713</v>
      </c>
      <c r="T69" s="54">
        <v>1.417466849565613E-2</v>
      </c>
      <c r="U69" s="54">
        <v>0.22697460290052879</v>
      </c>
      <c r="V69" s="54">
        <v>8.440242784918091</v>
      </c>
      <c r="W69" s="54">
        <v>7.5826407197637131</v>
      </c>
    </row>
    <row r="70" spans="3:23" x14ac:dyDescent="0.25">
      <c r="C70" s="52">
        <v>0</v>
      </c>
      <c r="D70" s="55">
        <v>49</v>
      </c>
      <c r="E70" s="55">
        <v>53</v>
      </c>
      <c r="F70" s="55">
        <v>22.685000000000002</v>
      </c>
      <c r="G70" s="55">
        <v>0.43919593041394561</v>
      </c>
      <c r="H70" s="55">
        <v>0.92452830188679247</v>
      </c>
      <c r="I70" s="55">
        <v>0.68055555555555558</v>
      </c>
      <c r="J70" s="55">
        <v>7.8986541696685881</v>
      </c>
      <c r="K70" s="55">
        <v>107</v>
      </c>
      <c r="L70" s="55">
        <v>82.897959183673464</v>
      </c>
      <c r="M70" s="55">
        <v>141.96853741496602</v>
      </c>
      <c r="N70" s="55">
        <v>11.915055073937594</v>
      </c>
      <c r="O70" s="55">
        <v>0.4484086675528155</v>
      </c>
      <c r="P70" s="55">
        <v>2.1649538379882185</v>
      </c>
      <c r="Q70" s="55">
        <v>112.69135802469133</v>
      </c>
      <c r="R70" s="55">
        <v>0.81914492890822199</v>
      </c>
      <c r="S70" s="55">
        <v>4.6451225991289444</v>
      </c>
      <c r="T70" s="55">
        <v>1.3260173754000902E-2</v>
      </c>
      <c r="U70" s="55">
        <v>0.1747983062928746</v>
      </c>
      <c r="V70" s="55">
        <v>8.440242784918091</v>
      </c>
      <c r="W70" s="55">
        <v>7.5826407197637131</v>
      </c>
    </row>
    <row r="71" spans="3:23" x14ac:dyDescent="0.25">
      <c r="C71" s="51">
        <v>0</v>
      </c>
      <c r="D71" s="54">
        <v>3935</v>
      </c>
      <c r="E71" s="54">
        <v>7507</v>
      </c>
      <c r="F71" s="54">
        <v>520.55100000000004</v>
      </c>
      <c r="G71" s="54">
        <v>0.89118116236534595</v>
      </c>
      <c r="H71" s="54">
        <v>0.5241774343945651</v>
      </c>
      <c r="I71" s="54">
        <v>0.38019323671497585</v>
      </c>
      <c r="J71" s="54">
        <v>70.782749371106419</v>
      </c>
      <c r="K71" s="54">
        <v>252</v>
      </c>
      <c r="L71" s="54">
        <v>113.01855146124524</v>
      </c>
      <c r="M71" s="54">
        <v>1741.185471719212</v>
      </c>
      <c r="N71" s="54">
        <v>41.727514564364029</v>
      </c>
      <c r="O71" s="54">
        <v>1.2209629179515846</v>
      </c>
      <c r="P71" s="54">
        <v>3.8558366906481609</v>
      </c>
      <c r="Q71" s="54">
        <v>75.027969348659695</v>
      </c>
      <c r="R71" s="54">
        <v>0.98603693397985581</v>
      </c>
      <c r="S71" s="54">
        <v>6.9980228570918888</v>
      </c>
      <c r="T71" s="54">
        <v>1.0708885659339706E-3</v>
      </c>
      <c r="U71" s="54">
        <v>0.33228285913391514</v>
      </c>
      <c r="V71" s="54">
        <v>155.47010272768543</v>
      </c>
      <c r="W71" s="54">
        <v>70.528637407873461</v>
      </c>
    </row>
    <row r="72" spans="3:23" x14ac:dyDescent="0.25">
      <c r="C72" s="52">
        <v>0</v>
      </c>
      <c r="D72" s="55">
        <v>65</v>
      </c>
      <c r="E72" s="55">
        <v>71</v>
      </c>
      <c r="F72" s="55">
        <v>28.192999999999998</v>
      </c>
      <c r="G72" s="55">
        <v>0.76576357185347099</v>
      </c>
      <c r="H72" s="55">
        <v>0.91549295774647887</v>
      </c>
      <c r="I72" s="55">
        <v>0.67708333333333337</v>
      </c>
      <c r="J72" s="55">
        <v>9.0972836829344601</v>
      </c>
      <c r="K72" s="55">
        <v>110</v>
      </c>
      <c r="L72" s="55">
        <v>91.738461538461536</v>
      </c>
      <c r="M72" s="55">
        <v>158.44615384615392</v>
      </c>
      <c r="N72" s="55">
        <v>12.587539626398558</v>
      </c>
      <c r="O72" s="55">
        <v>-0.55341853404315333</v>
      </c>
      <c r="P72" s="55">
        <v>2.2195852543419585</v>
      </c>
      <c r="Q72" s="55">
        <v>234.21153846153851</v>
      </c>
      <c r="R72" s="55">
        <v>0.83137061146313307</v>
      </c>
      <c r="S72" s="55">
        <v>4.783455120521058</v>
      </c>
      <c r="T72" s="55">
        <v>1.0909763313609468E-2</v>
      </c>
      <c r="U72" s="55">
        <v>0.11767815494170172</v>
      </c>
      <c r="V72" s="55">
        <v>11.480863018926081</v>
      </c>
      <c r="W72" s="55">
        <v>7.3835977745323884</v>
      </c>
    </row>
    <row r="73" spans="3:23" x14ac:dyDescent="0.25">
      <c r="C73" s="51">
        <v>0</v>
      </c>
      <c r="D73" s="54">
        <v>55</v>
      </c>
      <c r="E73" s="54">
        <v>59</v>
      </c>
      <c r="F73" s="54">
        <v>24</v>
      </c>
      <c r="G73" s="54">
        <v>0.13683671329769648</v>
      </c>
      <c r="H73" s="54">
        <v>0.93220338983050843</v>
      </c>
      <c r="I73" s="54">
        <v>0.67901234567901236</v>
      </c>
      <c r="J73" s="54">
        <v>8.3682838718840049</v>
      </c>
      <c r="K73" s="54">
        <v>97</v>
      </c>
      <c r="L73" s="54">
        <v>81.890909090909091</v>
      </c>
      <c r="M73" s="54">
        <v>90.098989898989913</v>
      </c>
      <c r="N73" s="54">
        <v>9.4920487724721436</v>
      </c>
      <c r="O73" s="54">
        <v>-0.28172071343326632</v>
      </c>
      <c r="P73" s="54">
        <v>1.9707434073551262</v>
      </c>
      <c r="Q73" s="54">
        <v>51.366666666666667</v>
      </c>
      <c r="R73" s="54">
        <v>0.92541506615462998</v>
      </c>
      <c r="S73" s="54">
        <v>4.5353719860159174</v>
      </c>
      <c r="T73" s="54">
        <v>1.1604938271604961E-2</v>
      </c>
      <c r="U73" s="54">
        <v>0.19679590471257122</v>
      </c>
      <c r="V73" s="54">
        <v>8.5038315784798755</v>
      </c>
      <c r="W73" s="54">
        <v>8.4238412810531216</v>
      </c>
    </row>
    <row r="74" spans="3:23" x14ac:dyDescent="0.25">
      <c r="C74" s="52">
        <v>0</v>
      </c>
      <c r="D74" s="55">
        <v>50</v>
      </c>
      <c r="E74" s="55">
        <v>54</v>
      </c>
      <c r="F74" s="55">
        <v>23.511999999999997</v>
      </c>
      <c r="G74" s="55">
        <v>0.64027308405573846</v>
      </c>
      <c r="H74" s="55">
        <v>0.92592592592592593</v>
      </c>
      <c r="I74" s="55">
        <v>0.7142857142857143</v>
      </c>
      <c r="J74" s="55">
        <v>7.9788456080286538</v>
      </c>
      <c r="K74" s="55">
        <v>89</v>
      </c>
      <c r="L74" s="55">
        <v>75.66</v>
      </c>
      <c r="M74" s="55">
        <v>56.351428571428571</v>
      </c>
      <c r="N74" s="55">
        <v>7.506758859283317</v>
      </c>
      <c r="O74" s="55">
        <v>7.6581327183190662E-2</v>
      </c>
      <c r="P74" s="55">
        <v>1.8800343458908206</v>
      </c>
      <c r="Q74" s="55">
        <v>119.39999999999998</v>
      </c>
      <c r="R74" s="55">
        <v>0.80700883749875363</v>
      </c>
      <c r="S74" s="55">
        <v>4.4010768800263707</v>
      </c>
      <c r="T74" s="55">
        <v>1.281250000000001E-2</v>
      </c>
      <c r="U74" s="55">
        <v>0.21052343568401444</v>
      </c>
      <c r="V74" s="55">
        <v>9.202898094259945</v>
      </c>
      <c r="W74" s="55">
        <v>7.0691819422995001</v>
      </c>
    </row>
    <row r="75" spans="3:23" x14ac:dyDescent="0.25">
      <c r="C75" s="51">
        <v>0</v>
      </c>
      <c r="D75" s="54">
        <v>4013</v>
      </c>
      <c r="E75" s="54">
        <v>7495</v>
      </c>
      <c r="F75" s="54">
        <v>495.57399999999996</v>
      </c>
      <c r="G75" s="54">
        <v>0.89002419792958709</v>
      </c>
      <c r="H75" s="54">
        <v>0.53542361574382924</v>
      </c>
      <c r="I75" s="54">
        <v>0.38870592793490893</v>
      </c>
      <c r="J75" s="54">
        <v>71.480838642409665</v>
      </c>
      <c r="K75" s="54">
        <v>249</v>
      </c>
      <c r="L75" s="54">
        <v>113.80538250685272</v>
      </c>
      <c r="M75" s="54">
        <v>1679.9693429057461</v>
      </c>
      <c r="N75" s="54">
        <v>40.987429083875782</v>
      </c>
      <c r="O75" s="54">
        <v>1.2176445244414169</v>
      </c>
      <c r="P75" s="54">
        <v>3.8133252591345497</v>
      </c>
      <c r="Q75" s="54">
        <v>70.990012484395407</v>
      </c>
      <c r="R75" s="54">
        <v>0.98685444400327582</v>
      </c>
      <c r="S75" s="54">
        <v>6.9709653965188672</v>
      </c>
      <c r="T75" s="54">
        <v>1.0043754358607963E-3</v>
      </c>
      <c r="U75" s="54">
        <v>0.32898683817337809</v>
      </c>
      <c r="V75" s="54">
        <v>155.39656012034382</v>
      </c>
      <c r="W75" s="54">
        <v>70.847356825967267</v>
      </c>
    </row>
    <row r="76" spans="3:23" x14ac:dyDescent="0.25">
      <c r="C76" s="52">
        <v>0</v>
      </c>
      <c r="D76" s="55">
        <v>50</v>
      </c>
      <c r="E76" s="55">
        <v>54</v>
      </c>
      <c r="F76" s="55">
        <v>23.511999999999997</v>
      </c>
      <c r="G76" s="55">
        <v>0.64027308405573846</v>
      </c>
      <c r="H76" s="55">
        <v>0.92592592592592593</v>
      </c>
      <c r="I76" s="55">
        <v>0.7142857142857143</v>
      </c>
      <c r="J76" s="55">
        <v>7.9788456080286538</v>
      </c>
      <c r="K76" s="55">
        <v>114</v>
      </c>
      <c r="L76" s="55">
        <v>91.62</v>
      </c>
      <c r="M76" s="55">
        <v>187.09755102040819</v>
      </c>
      <c r="N76" s="55">
        <v>13.678360684687627</v>
      </c>
      <c r="O76" s="55">
        <v>-0.39578733878238914</v>
      </c>
      <c r="P76" s="55">
        <v>2.120062815660682</v>
      </c>
      <c r="Q76" s="55">
        <v>189.70129870129867</v>
      </c>
      <c r="R76" s="55">
        <v>0.75767495332309176</v>
      </c>
      <c r="S76" s="55">
        <v>4.8214678801994504</v>
      </c>
      <c r="T76" s="55">
        <v>1.2987012987012964E-2</v>
      </c>
      <c r="U76" s="55">
        <v>0.11913114824366013</v>
      </c>
      <c r="V76" s="55">
        <v>9.202898094259945</v>
      </c>
      <c r="W76" s="55">
        <v>7.0691819422995001</v>
      </c>
    </row>
    <row r="77" spans="3:23" x14ac:dyDescent="0.25">
      <c r="C77" s="51">
        <v>0</v>
      </c>
      <c r="D77" s="54">
        <v>60</v>
      </c>
      <c r="E77" s="54">
        <v>65</v>
      </c>
      <c r="F77" s="54">
        <v>25.777999999999999</v>
      </c>
      <c r="G77" s="54">
        <v>0.48247489999855003</v>
      </c>
      <c r="H77" s="54">
        <v>0.92307692307692313</v>
      </c>
      <c r="I77" s="54">
        <v>0.66666666666666663</v>
      </c>
      <c r="J77" s="54">
        <v>8.7403874447366334</v>
      </c>
      <c r="K77" s="54">
        <v>94</v>
      </c>
      <c r="L77" s="54">
        <v>80.13333333333334</v>
      </c>
      <c r="M77" s="54">
        <v>65.676836158192089</v>
      </c>
      <c r="N77" s="54">
        <v>8.104124638614099</v>
      </c>
      <c r="O77" s="54">
        <v>-0.16801830524937264</v>
      </c>
      <c r="P77" s="54">
        <v>2.1980145760007983</v>
      </c>
      <c r="Q77" s="54">
        <v>62.737373737373758</v>
      </c>
      <c r="R77" s="54">
        <v>0.86815848353977099</v>
      </c>
      <c r="S77" s="54">
        <v>4.5630707542236735</v>
      </c>
      <c r="T77" s="54">
        <v>1.0917253341495783E-2</v>
      </c>
      <c r="U77" s="54">
        <v>0.20853221677642361</v>
      </c>
      <c r="V77" s="54">
        <v>9.488004122165119</v>
      </c>
      <c r="W77" s="54">
        <v>8.3106357558652917</v>
      </c>
    </row>
    <row r="78" spans="3:23" x14ac:dyDescent="0.25">
      <c r="C78" s="52">
        <v>0</v>
      </c>
      <c r="D78" s="55">
        <v>43</v>
      </c>
      <c r="E78" s="55">
        <v>47</v>
      </c>
      <c r="F78" s="55">
        <v>21.552</v>
      </c>
      <c r="G78" s="55">
        <v>0.53810701977690156</v>
      </c>
      <c r="H78" s="55">
        <v>0.91489361702127658</v>
      </c>
      <c r="I78" s="55">
        <v>0.68253968253968256</v>
      </c>
      <c r="J78" s="55">
        <v>7.399277020331918</v>
      </c>
      <c r="K78" s="55">
        <v>86</v>
      </c>
      <c r="L78" s="55">
        <v>74.976744186046517</v>
      </c>
      <c r="M78" s="55">
        <v>37.499446290144007</v>
      </c>
      <c r="N78" s="55">
        <v>6.1236791465706304</v>
      </c>
      <c r="O78" s="55">
        <v>-0.25106548174465337</v>
      </c>
      <c r="P78" s="55">
        <v>2.2518541601454793</v>
      </c>
      <c r="Q78" s="55">
        <v>22.527777777777779</v>
      </c>
      <c r="R78" s="55">
        <v>0.90528408501984647</v>
      </c>
      <c r="S78" s="55">
        <v>4.2108074871092978</v>
      </c>
      <c r="T78" s="55">
        <v>1.6203703703703731E-2</v>
      </c>
      <c r="U78" s="55">
        <v>0.32690746753246741</v>
      </c>
      <c r="V78" s="55">
        <v>8.1744544421237428</v>
      </c>
      <c r="W78" s="55">
        <v>6.8900557484721601</v>
      </c>
    </row>
    <row r="79" spans="3:23" x14ac:dyDescent="0.25">
      <c r="C79" s="51">
        <v>0</v>
      </c>
      <c r="D79" s="54">
        <v>4127</v>
      </c>
      <c r="E79" s="54">
        <v>7443</v>
      </c>
      <c r="F79" s="54">
        <v>534.29499999999996</v>
      </c>
      <c r="G79" s="54">
        <v>0.88991875313319657</v>
      </c>
      <c r="H79" s="54">
        <v>0.5544807201397286</v>
      </c>
      <c r="I79" s="54">
        <v>0.40544257785637094</v>
      </c>
      <c r="J79" s="54">
        <v>72.489030902075214</v>
      </c>
      <c r="K79" s="54">
        <v>253</v>
      </c>
      <c r="L79" s="54">
        <v>113.91058880542766</v>
      </c>
      <c r="M79" s="54">
        <v>1609.7212814515799</v>
      </c>
      <c r="N79" s="54">
        <v>40.121331999967047</v>
      </c>
      <c r="O79" s="54">
        <v>1.2304422404007596</v>
      </c>
      <c r="P79" s="54">
        <v>3.9708122550897063</v>
      </c>
      <c r="Q79" s="54">
        <v>72.446619910383717</v>
      </c>
      <c r="R79" s="54">
        <v>0.98644229663477079</v>
      </c>
      <c r="S79" s="54">
        <v>6.9683317774836731</v>
      </c>
      <c r="T79" s="54">
        <v>9.1896105195416497E-4</v>
      </c>
      <c r="U79" s="54">
        <v>0.32205890523832426</v>
      </c>
      <c r="V79" s="54">
        <v>152.47341881927176</v>
      </c>
      <c r="W79" s="54">
        <v>69.546035128833793</v>
      </c>
    </row>
    <row r="80" spans="3:23" x14ac:dyDescent="0.25">
      <c r="C80" s="52">
        <v>0</v>
      </c>
      <c r="D80" s="55">
        <v>29</v>
      </c>
      <c r="E80" s="55">
        <v>33</v>
      </c>
      <c r="F80" s="55">
        <v>17.996000000000002</v>
      </c>
      <c r="G80" s="55">
        <v>0</v>
      </c>
      <c r="H80" s="55">
        <v>0.87878787878787878</v>
      </c>
      <c r="I80" s="55">
        <v>0.59183673469387754</v>
      </c>
      <c r="J80" s="55">
        <v>6.0765077797464979</v>
      </c>
      <c r="K80" s="55">
        <v>150</v>
      </c>
      <c r="L80" s="55">
        <v>104.75862068965517</v>
      </c>
      <c r="M80" s="55">
        <v>517.9039408866995</v>
      </c>
      <c r="N80" s="55">
        <v>22.757502958072958</v>
      </c>
      <c r="O80" s="55">
        <v>6.9886485299963719E-2</v>
      </c>
      <c r="P80" s="55">
        <v>2.1828896423046484</v>
      </c>
      <c r="Q80" s="55">
        <v>356.24999999999983</v>
      </c>
      <c r="R80" s="55">
        <v>0.85485439098385496</v>
      </c>
      <c r="S80" s="55">
        <v>4.5821189261620541</v>
      </c>
      <c r="T80" s="55">
        <v>1.785714285714287E-2</v>
      </c>
      <c r="U80" s="55">
        <v>9.6950596245394705E-2</v>
      </c>
      <c r="V80" s="55">
        <v>6.2330229193099944</v>
      </c>
      <c r="W80" s="55">
        <v>6.2330229193099944</v>
      </c>
    </row>
    <row r="81" spans="3:23" x14ac:dyDescent="0.25">
      <c r="C81" s="51">
        <v>0</v>
      </c>
      <c r="D81" s="54">
        <v>66</v>
      </c>
      <c r="E81" s="54">
        <v>71</v>
      </c>
      <c r="F81" s="54">
        <v>27.274999999999999</v>
      </c>
      <c r="G81" s="54">
        <v>0.55480777844952822</v>
      </c>
      <c r="H81" s="54">
        <v>0.92957746478873238</v>
      </c>
      <c r="I81" s="54">
        <v>0.66666666666666663</v>
      </c>
      <c r="J81" s="54">
        <v>9.1669956884750814</v>
      </c>
      <c r="K81" s="54">
        <v>101</v>
      </c>
      <c r="L81" s="54">
        <v>78</v>
      </c>
      <c r="M81" s="54">
        <v>110.55384615384615</v>
      </c>
      <c r="N81" s="54">
        <v>10.514458909228098</v>
      </c>
      <c r="O81" s="54">
        <v>0.7916266530729219</v>
      </c>
      <c r="P81" s="54">
        <v>2.5883618524407597</v>
      </c>
      <c r="Q81" s="54">
        <v>68.083333333333329</v>
      </c>
      <c r="R81" s="54">
        <v>0.86700887560404449</v>
      </c>
      <c r="S81" s="54">
        <v>4.520100802174702</v>
      </c>
      <c r="T81" s="54">
        <v>1.0116598079561053E-2</v>
      </c>
      <c r="U81" s="54">
        <v>0.23833919988998251</v>
      </c>
      <c r="V81" s="54">
        <v>10.17954500637194</v>
      </c>
      <c r="W81" s="54">
        <v>8.4691632244396651</v>
      </c>
    </row>
    <row r="82" spans="3:23" x14ac:dyDescent="0.25">
      <c r="C82" s="52">
        <v>0</v>
      </c>
      <c r="D82" s="55">
        <v>42</v>
      </c>
      <c r="E82" s="55">
        <v>47</v>
      </c>
      <c r="F82" s="55">
        <v>22.404</v>
      </c>
      <c r="G82" s="55">
        <v>0.67375875313591982</v>
      </c>
      <c r="H82" s="55">
        <v>0.8936170212765957</v>
      </c>
      <c r="I82" s="55">
        <v>0.58333333333333337</v>
      </c>
      <c r="J82" s="55">
        <v>7.3127327914314515</v>
      </c>
      <c r="K82" s="55">
        <v>89</v>
      </c>
      <c r="L82" s="55">
        <v>76.595238095238102</v>
      </c>
      <c r="M82" s="55">
        <v>43.954123112659708</v>
      </c>
      <c r="N82" s="55">
        <v>6.6297905783410469</v>
      </c>
      <c r="O82" s="55">
        <v>-0.10097160202260654</v>
      </c>
      <c r="P82" s="55">
        <v>2.2535470219005855</v>
      </c>
      <c r="Q82" s="55">
        <v>25.222222222222221</v>
      </c>
      <c r="R82" s="55">
        <v>0.93006433905979113</v>
      </c>
      <c r="S82" s="55">
        <v>4.2728043273346215</v>
      </c>
      <c r="T82" s="55">
        <v>1.2955342173449159E-2</v>
      </c>
      <c r="U82" s="55">
        <v>0.27422118348044267</v>
      </c>
      <c r="V82" s="55">
        <v>8.6761950389428613</v>
      </c>
      <c r="W82" s="55">
        <v>6.4112863005153402</v>
      </c>
    </row>
    <row r="83" spans="3:23" x14ac:dyDescent="0.25">
      <c r="C83" s="51">
        <v>0</v>
      </c>
      <c r="D83" s="54">
        <v>4112</v>
      </c>
      <c r="E83" s="54">
        <v>7375</v>
      </c>
      <c r="F83" s="54">
        <v>525.61999999999989</v>
      </c>
      <c r="G83" s="54">
        <v>0.88800610609447161</v>
      </c>
      <c r="H83" s="54">
        <v>0.55755932203389835</v>
      </c>
      <c r="I83" s="54">
        <v>0.40997008973080756</v>
      </c>
      <c r="J83" s="54">
        <v>72.357176616773742</v>
      </c>
      <c r="K83" s="54">
        <v>253</v>
      </c>
      <c r="L83" s="54">
        <v>115.41828793774319</v>
      </c>
      <c r="M83" s="54">
        <v>1573.5900133172174</v>
      </c>
      <c r="N83" s="54">
        <v>39.668501525986805</v>
      </c>
      <c r="O83" s="54">
        <v>1.2249409652922847</v>
      </c>
      <c r="P83" s="54">
        <v>4.0489278664133792</v>
      </c>
      <c r="Q83" s="54">
        <v>76.374691052891862</v>
      </c>
      <c r="R83" s="54">
        <v>0.98587214014889746</v>
      </c>
      <c r="S83" s="54">
        <v>6.9819416035749713</v>
      </c>
      <c r="T83" s="54">
        <v>8.5569583013340078E-4</v>
      </c>
      <c r="U83" s="54">
        <v>0.3105654432774706</v>
      </c>
      <c r="V83" s="54">
        <v>150.67278782958033</v>
      </c>
      <c r="W83" s="54">
        <v>69.28411814459848</v>
      </c>
    </row>
    <row r="84" spans="3:23" x14ac:dyDescent="0.25">
      <c r="C84" s="52">
        <v>0</v>
      </c>
      <c r="D84" s="55">
        <v>29</v>
      </c>
      <c r="E84" s="55">
        <v>33</v>
      </c>
      <c r="F84" s="55">
        <v>17.996000000000002</v>
      </c>
      <c r="G84" s="55">
        <v>0</v>
      </c>
      <c r="H84" s="55">
        <v>0.87878787878787878</v>
      </c>
      <c r="I84" s="55">
        <v>0.59183673469387754</v>
      </c>
      <c r="J84" s="55">
        <v>6.0765077797464979</v>
      </c>
      <c r="K84" s="55">
        <v>150</v>
      </c>
      <c r="L84" s="55">
        <v>103.17241379310344</v>
      </c>
      <c r="M84" s="55">
        <v>529.50492610837432</v>
      </c>
      <c r="N84" s="55">
        <v>23.010974036497768</v>
      </c>
      <c r="O84" s="55">
        <v>0.1865469488769991</v>
      </c>
      <c r="P84" s="55">
        <v>2.0837333818931767</v>
      </c>
      <c r="Q84" s="55">
        <v>381.32142857142861</v>
      </c>
      <c r="R84" s="55">
        <v>0.83872047210025402</v>
      </c>
      <c r="S84" s="55">
        <v>4.5821189261620541</v>
      </c>
      <c r="T84" s="55">
        <v>1.785714285714287E-2</v>
      </c>
      <c r="U84" s="55">
        <v>0.10859291414816427</v>
      </c>
      <c r="V84" s="55">
        <v>6.2330229193099944</v>
      </c>
      <c r="W84" s="55">
        <v>6.2330229193099944</v>
      </c>
    </row>
    <row r="85" spans="3:23" x14ac:dyDescent="0.25">
      <c r="C85" s="51">
        <v>0</v>
      </c>
      <c r="D85" s="54">
        <v>54</v>
      </c>
      <c r="E85" s="54">
        <v>60</v>
      </c>
      <c r="F85" s="54">
        <v>25.588000000000001</v>
      </c>
      <c r="G85" s="54">
        <v>0.71759235068667937</v>
      </c>
      <c r="H85" s="54">
        <v>0.9</v>
      </c>
      <c r="I85" s="54">
        <v>0.6</v>
      </c>
      <c r="J85" s="54">
        <v>8.291859587312052</v>
      </c>
      <c r="K85" s="54">
        <v>92</v>
      </c>
      <c r="L85" s="54">
        <v>77.277777777777771</v>
      </c>
      <c r="M85" s="54">
        <v>57.82704402515725</v>
      </c>
      <c r="N85" s="54">
        <v>7.6044095119316957</v>
      </c>
      <c r="O85" s="54">
        <v>0.28834889900853961</v>
      </c>
      <c r="P85" s="54">
        <v>2.0767572218684665</v>
      </c>
      <c r="Q85" s="54">
        <v>28.349999999999987</v>
      </c>
      <c r="R85" s="54">
        <v>0.94513849302479924</v>
      </c>
      <c r="S85" s="54">
        <v>4.4718465296607972</v>
      </c>
      <c r="T85" s="54">
        <v>1.079999999999999E-2</v>
      </c>
      <c r="U85" s="54">
        <v>0.24567435342435345</v>
      </c>
      <c r="V85" s="54">
        <v>10.106353740328011</v>
      </c>
      <c r="W85" s="54">
        <v>7.0387051298702703</v>
      </c>
    </row>
    <row r="86" spans="3:23" x14ac:dyDescent="0.25">
      <c r="C86" s="52">
        <v>0</v>
      </c>
      <c r="D86" s="55">
        <v>4020</v>
      </c>
      <c r="E86" s="55">
        <v>7344</v>
      </c>
      <c r="F86" s="55">
        <v>494.48399999999987</v>
      </c>
      <c r="G86" s="55">
        <v>0.88804016174722356</v>
      </c>
      <c r="H86" s="55">
        <v>0.54738562091503273</v>
      </c>
      <c r="I86" s="55">
        <v>0.40216086434573828</v>
      </c>
      <c r="J86" s="55">
        <v>71.543154598014155</v>
      </c>
      <c r="K86" s="55">
        <v>246</v>
      </c>
      <c r="L86" s="55">
        <v>117.72611940298508</v>
      </c>
      <c r="M86" s="55">
        <v>1619.7684641609133</v>
      </c>
      <c r="N86" s="55">
        <v>40.246347215131379</v>
      </c>
      <c r="O86" s="55">
        <v>1.1098845997517348</v>
      </c>
      <c r="P86" s="55">
        <v>3.6791306612549275</v>
      </c>
      <c r="Q86" s="55">
        <v>76.400396825397081</v>
      </c>
      <c r="R86" s="55">
        <v>0.98615332792098009</v>
      </c>
      <c r="S86" s="55">
        <v>7.0285772228143175</v>
      </c>
      <c r="T86" s="55">
        <v>7.8662367724862466E-4</v>
      </c>
      <c r="U86" s="55">
        <v>0.30285891766124767</v>
      </c>
      <c r="V86" s="55">
        <v>152.29351602420223</v>
      </c>
      <c r="W86" s="55">
        <v>70.019363524773041</v>
      </c>
    </row>
    <row r="87" spans="3:23" x14ac:dyDescent="0.25">
      <c r="C87" s="51">
        <v>0</v>
      </c>
      <c r="D87" s="54">
        <v>65</v>
      </c>
      <c r="E87" s="54">
        <v>70</v>
      </c>
      <c r="F87" s="54">
        <v>27.093</v>
      </c>
      <c r="G87" s="54">
        <v>0.70013055187568907</v>
      </c>
      <c r="H87" s="54">
        <v>0.9285714285714286</v>
      </c>
      <c r="I87" s="54">
        <v>0.65656565656565657</v>
      </c>
      <c r="J87" s="54">
        <v>9.0972836829344601</v>
      </c>
      <c r="K87" s="54">
        <v>93</v>
      </c>
      <c r="L87" s="54">
        <v>80.2</v>
      </c>
      <c r="M87" s="54">
        <v>52.381250000000016</v>
      </c>
      <c r="N87" s="54">
        <v>7.2374892055187212</v>
      </c>
      <c r="O87" s="54">
        <v>-0.30881726097029161</v>
      </c>
      <c r="P87" s="54">
        <v>2.0950348400420085</v>
      </c>
      <c r="Q87" s="54">
        <v>39.972727272727269</v>
      </c>
      <c r="R87" s="54">
        <v>0.91571529773842131</v>
      </c>
      <c r="S87" s="54">
        <v>4.4908466588494607</v>
      </c>
      <c r="T87" s="54">
        <v>9.5867768595041068E-3</v>
      </c>
      <c r="U87" s="54">
        <v>0.28214059410583481</v>
      </c>
      <c r="V87" s="54">
        <v>10.892434721600239</v>
      </c>
      <c r="W87" s="54">
        <v>7.7773601767509968</v>
      </c>
    </row>
    <row r="88" spans="3:23" x14ac:dyDescent="0.25">
      <c r="C88" s="52">
        <v>0</v>
      </c>
      <c r="D88" s="55">
        <v>4000</v>
      </c>
      <c r="E88" s="55">
        <v>7295</v>
      </c>
      <c r="F88" s="55">
        <v>492.63900000000001</v>
      </c>
      <c r="G88" s="55">
        <v>0.88603414613174125</v>
      </c>
      <c r="H88" s="55">
        <v>0.54832076764907467</v>
      </c>
      <c r="I88" s="55">
        <v>0.40016006402561022</v>
      </c>
      <c r="J88" s="55">
        <v>71.364964646110849</v>
      </c>
      <c r="K88" s="55">
        <v>248</v>
      </c>
      <c r="L88" s="55">
        <v>119.97375</v>
      </c>
      <c r="M88" s="55">
        <v>1607.0258173918544</v>
      </c>
      <c r="N88" s="55">
        <v>40.087726518123404</v>
      </c>
      <c r="O88" s="55">
        <v>1.0801269887581866</v>
      </c>
      <c r="P88" s="55">
        <v>3.6526241757250584</v>
      </c>
      <c r="Q88" s="55">
        <v>77.986309523810135</v>
      </c>
      <c r="R88" s="55">
        <v>0.98607428888053628</v>
      </c>
      <c r="S88" s="55">
        <v>7.0278176243263806</v>
      </c>
      <c r="T88" s="55">
        <v>7.0950255102035032E-4</v>
      </c>
      <c r="U88" s="55">
        <v>0.29966553077176206</v>
      </c>
      <c r="V88" s="55">
        <v>150.23274518214808</v>
      </c>
      <c r="W88" s="55">
        <v>69.650903294231995</v>
      </c>
    </row>
    <row r="89" spans="3:23" x14ac:dyDescent="0.25">
      <c r="C89" s="51">
        <v>0</v>
      </c>
      <c r="D89" s="54">
        <v>62</v>
      </c>
      <c r="E89" s="54">
        <v>67</v>
      </c>
      <c r="F89" s="54">
        <v>27.845999999999997</v>
      </c>
      <c r="G89" s="54">
        <v>0.78832095072455888</v>
      </c>
      <c r="H89" s="54">
        <v>0.92537313432835822</v>
      </c>
      <c r="I89" s="54">
        <v>0.5636363636363636</v>
      </c>
      <c r="J89" s="54">
        <v>8.8848664465809541</v>
      </c>
      <c r="K89" s="54">
        <v>134</v>
      </c>
      <c r="L89" s="54">
        <v>97.467741935483872</v>
      </c>
      <c r="M89" s="54">
        <v>362.31861448968783</v>
      </c>
      <c r="N89" s="54">
        <v>19.034668751772063</v>
      </c>
      <c r="O89" s="54">
        <v>0.26847552097490862</v>
      </c>
      <c r="P89" s="54">
        <v>2.0055167722196106</v>
      </c>
      <c r="Q89" s="54">
        <v>194.11666666666659</v>
      </c>
      <c r="R89" s="54">
        <v>0.8786852555490714</v>
      </c>
      <c r="S89" s="54">
        <v>5.304766269959611</v>
      </c>
      <c r="T89" s="54">
        <v>8.6111111111110954E-3</v>
      </c>
      <c r="U89" s="54">
        <v>0.12511276438653454</v>
      </c>
      <c r="V89" s="54">
        <v>11.46224978654786</v>
      </c>
      <c r="W89" s="54">
        <v>7.052312344236892</v>
      </c>
    </row>
    <row r="90" spans="3:23" x14ac:dyDescent="0.25">
      <c r="C90" s="52">
        <v>0</v>
      </c>
      <c r="D90" s="55">
        <v>42</v>
      </c>
      <c r="E90" s="55">
        <v>47</v>
      </c>
      <c r="F90" s="55">
        <v>22.404</v>
      </c>
      <c r="G90" s="55">
        <v>0.67375875313591982</v>
      </c>
      <c r="H90" s="55">
        <v>0.8936170212765957</v>
      </c>
      <c r="I90" s="55">
        <v>0.58333333333333337</v>
      </c>
      <c r="J90" s="55">
        <v>7.3127327914314515</v>
      </c>
      <c r="K90" s="55">
        <v>111</v>
      </c>
      <c r="L90" s="55">
        <v>93.047619047619051</v>
      </c>
      <c r="M90" s="55">
        <v>145.65621370499417</v>
      </c>
      <c r="N90" s="55">
        <v>12.068811611131983</v>
      </c>
      <c r="O90" s="55">
        <v>-0.46921571073290314</v>
      </c>
      <c r="P90" s="55">
        <v>2.0933824749264653</v>
      </c>
      <c r="Q90" s="55">
        <v>172.72499999999999</v>
      </c>
      <c r="R90" s="55">
        <v>0.79692649650108882</v>
      </c>
      <c r="S90" s="55">
        <v>4.5764921250051795</v>
      </c>
      <c r="T90" s="55">
        <v>1.2500000000000009E-2</v>
      </c>
      <c r="U90" s="55">
        <v>0.12633137912055406</v>
      </c>
      <c r="V90" s="55">
        <v>8.6761950389428613</v>
      </c>
      <c r="W90" s="55">
        <v>6.4112863005153402</v>
      </c>
    </row>
    <row r="91" spans="3:23" x14ac:dyDescent="0.25">
      <c r="C91" s="51">
        <v>0</v>
      </c>
      <c r="D91" s="54">
        <v>62</v>
      </c>
      <c r="E91" s="54">
        <v>67</v>
      </c>
      <c r="F91" s="54">
        <v>27.084999999999997</v>
      </c>
      <c r="G91" s="54">
        <v>0.68194241212748008</v>
      </c>
      <c r="H91" s="54">
        <v>0.92537313432835822</v>
      </c>
      <c r="I91" s="54">
        <v>0.62</v>
      </c>
      <c r="J91" s="54">
        <v>8.8848664465809541</v>
      </c>
      <c r="K91" s="54">
        <v>99</v>
      </c>
      <c r="L91" s="54">
        <v>85.387096774193552</v>
      </c>
      <c r="M91" s="54">
        <v>68.798519301956645</v>
      </c>
      <c r="N91" s="54">
        <v>8.2944872838504402</v>
      </c>
      <c r="O91" s="54">
        <v>-0.48984434728666765</v>
      </c>
      <c r="P91" s="54">
        <v>2.2230947308672024</v>
      </c>
      <c r="Q91" s="54">
        <v>56.25454545454545</v>
      </c>
      <c r="R91" s="54">
        <v>0.91354669588020432</v>
      </c>
      <c r="S91" s="54">
        <v>4.5405069476168007</v>
      </c>
      <c r="T91" s="54">
        <v>9.7520661157024582E-3</v>
      </c>
      <c r="U91" s="54">
        <v>0.20998971097233135</v>
      </c>
      <c r="V91" s="54">
        <v>10.528043096344387</v>
      </c>
      <c r="W91" s="54">
        <v>7.7002725193529695</v>
      </c>
    </row>
    <row r="92" spans="3:23" x14ac:dyDescent="0.25">
      <c r="C92" s="52">
        <v>0</v>
      </c>
      <c r="D92" s="55">
        <v>3893</v>
      </c>
      <c r="E92" s="55">
        <v>7158</v>
      </c>
      <c r="F92" s="55">
        <v>492.47500000000002</v>
      </c>
      <c r="G92" s="55">
        <v>0.881583164257281</v>
      </c>
      <c r="H92" s="55">
        <v>0.54386700195585358</v>
      </c>
      <c r="I92" s="55">
        <v>0.39748825811721461</v>
      </c>
      <c r="J92" s="55">
        <v>70.403988151623821</v>
      </c>
      <c r="K92" s="55">
        <v>252</v>
      </c>
      <c r="L92" s="55">
        <v>122.20678140251734</v>
      </c>
      <c r="M92" s="55">
        <v>1588.1481348846303</v>
      </c>
      <c r="N92" s="55">
        <v>39.851576316183909</v>
      </c>
      <c r="O92" s="55">
        <v>1.042574141278336</v>
      </c>
      <c r="P92" s="55">
        <v>3.7185371172805257</v>
      </c>
      <c r="Q92" s="55">
        <v>80.242685025816812</v>
      </c>
      <c r="R92" s="55">
        <v>0.98577274713786245</v>
      </c>
      <c r="S92" s="55">
        <v>7.0638707200084419</v>
      </c>
      <c r="T92" s="55">
        <v>6.322271379499251E-4</v>
      </c>
      <c r="U92" s="55">
        <v>0.2928303839420896</v>
      </c>
      <c r="V92" s="55">
        <v>148.27694072927383</v>
      </c>
      <c r="W92" s="55">
        <v>69.990976421661443</v>
      </c>
    </row>
    <row r="93" spans="3:23" x14ac:dyDescent="0.25">
      <c r="C93" s="51">
        <v>0</v>
      </c>
      <c r="D93" s="54">
        <v>38</v>
      </c>
      <c r="E93" s="54">
        <v>42</v>
      </c>
      <c r="F93" s="54">
        <v>20.625999999999998</v>
      </c>
      <c r="G93" s="54">
        <v>0.52748477726821907</v>
      </c>
      <c r="H93" s="54">
        <v>0.90476190476190477</v>
      </c>
      <c r="I93" s="54">
        <v>0.59375</v>
      </c>
      <c r="J93" s="54">
        <v>6.955796338302048</v>
      </c>
      <c r="K93" s="54">
        <v>97</v>
      </c>
      <c r="L93" s="54">
        <v>84.526315789473685</v>
      </c>
      <c r="M93" s="54">
        <v>78.147937411095299</v>
      </c>
      <c r="N93" s="54">
        <v>8.8401322055213232</v>
      </c>
      <c r="O93" s="54">
        <v>-0.52964843398503791</v>
      </c>
      <c r="P93" s="54">
        <v>2.2179153762642692</v>
      </c>
      <c r="Q93" s="54">
        <v>61.708333333333314</v>
      </c>
      <c r="R93" s="54">
        <v>0.91629005404681496</v>
      </c>
      <c r="S93" s="54">
        <v>4.2737288290053259</v>
      </c>
      <c r="T93" s="54">
        <v>1.5046296296296328E-2</v>
      </c>
      <c r="U93" s="54">
        <v>0.17525473346551768</v>
      </c>
      <c r="V93" s="54">
        <v>7.6822876709772538</v>
      </c>
      <c r="W93" s="54">
        <v>6.5265987488178077</v>
      </c>
    </row>
    <row r="94" spans="3:23" x14ac:dyDescent="0.25">
      <c r="C94" s="52">
        <v>0</v>
      </c>
      <c r="D94" s="55">
        <v>130</v>
      </c>
      <c r="E94" s="55">
        <v>159</v>
      </c>
      <c r="F94" s="55">
        <v>48.935000000000002</v>
      </c>
      <c r="G94" s="55">
        <v>0.7984661169773839</v>
      </c>
      <c r="H94" s="55">
        <v>0.8176100628930818</v>
      </c>
      <c r="I94" s="55">
        <v>0.55555555555555558</v>
      </c>
      <c r="J94" s="55">
        <v>12.865501965161371</v>
      </c>
      <c r="K94" s="55">
        <v>134</v>
      </c>
      <c r="L94" s="55">
        <v>94.492307692307691</v>
      </c>
      <c r="M94" s="55">
        <v>280.68598688133568</v>
      </c>
      <c r="N94" s="55">
        <v>16.753685770042832</v>
      </c>
      <c r="O94" s="55">
        <v>0.46415503912719325</v>
      </c>
      <c r="P94" s="55">
        <v>2.3634728968981569</v>
      </c>
      <c r="Q94" s="55">
        <v>147.13492063492066</v>
      </c>
      <c r="R94" s="55">
        <v>0.90486342667050079</v>
      </c>
      <c r="S94" s="55">
        <v>5.4992643564870285</v>
      </c>
      <c r="T94" s="55">
        <v>4.1572184429327259E-3</v>
      </c>
      <c r="U94" s="55">
        <v>0.16289865626540379</v>
      </c>
      <c r="V94" s="55">
        <v>18.014694244534692</v>
      </c>
      <c r="W94" s="55">
        <v>10.845562011211941</v>
      </c>
    </row>
    <row r="95" spans="3:23" x14ac:dyDescent="0.25">
      <c r="C95" s="51">
        <v>0</v>
      </c>
      <c r="D95" s="54">
        <v>62</v>
      </c>
      <c r="E95" s="54">
        <v>67</v>
      </c>
      <c r="F95" s="54">
        <v>27.084999999999997</v>
      </c>
      <c r="G95" s="54">
        <v>0.68194241212748008</v>
      </c>
      <c r="H95" s="54">
        <v>0.92537313432835822</v>
      </c>
      <c r="I95" s="54">
        <v>0.62</v>
      </c>
      <c r="J95" s="54">
        <v>8.8848664465809541</v>
      </c>
      <c r="K95" s="54">
        <v>96</v>
      </c>
      <c r="L95" s="54">
        <v>83.483870967741936</v>
      </c>
      <c r="M95" s="54">
        <v>68.089899524061352</v>
      </c>
      <c r="N95" s="54">
        <v>8.2516604101272453</v>
      </c>
      <c r="O95" s="54">
        <v>-0.37329147842941568</v>
      </c>
      <c r="P95" s="54">
        <v>1.9919280114205273</v>
      </c>
      <c r="Q95" s="54">
        <v>59.190909090909074</v>
      </c>
      <c r="R95" s="54">
        <v>0.90076608291184446</v>
      </c>
      <c r="S95" s="54">
        <v>4.4346318037971235</v>
      </c>
      <c r="T95" s="54">
        <v>9.7520661157024582E-3</v>
      </c>
      <c r="U95" s="54">
        <v>0.24406068678795956</v>
      </c>
      <c r="V95" s="54">
        <v>10.528043096344387</v>
      </c>
      <c r="W95" s="54">
        <v>7.7002725193529695</v>
      </c>
    </row>
    <row r="96" spans="3:23" x14ac:dyDescent="0.25">
      <c r="C96" s="52">
        <v>0</v>
      </c>
      <c r="D96" s="55">
        <v>3882</v>
      </c>
      <c r="E96" s="55">
        <v>7146</v>
      </c>
      <c r="F96" s="55">
        <v>482.64899999999994</v>
      </c>
      <c r="G96" s="55">
        <v>0.87401496344102692</v>
      </c>
      <c r="H96" s="55">
        <v>0.54324097397145255</v>
      </c>
      <c r="I96" s="55">
        <v>0.40462789243277048</v>
      </c>
      <c r="J96" s="55">
        <v>70.304451584959409</v>
      </c>
      <c r="K96" s="55">
        <v>251</v>
      </c>
      <c r="L96" s="55">
        <v>123.07290056671819</v>
      </c>
      <c r="M96" s="55">
        <v>1634.061419515494</v>
      </c>
      <c r="N96" s="55">
        <v>40.4235255700872</v>
      </c>
      <c r="O96" s="55">
        <v>0.9548756340111717</v>
      </c>
      <c r="P96" s="55">
        <v>3.4464910166291043</v>
      </c>
      <c r="Q96" s="55">
        <v>80.678069450185859</v>
      </c>
      <c r="R96" s="55">
        <v>0.98593235320977901</v>
      </c>
      <c r="S96" s="55">
        <v>7.0899221905902774</v>
      </c>
      <c r="T96" s="55">
        <v>6.1338333480593428E-4</v>
      </c>
      <c r="U96" s="55">
        <v>0.29461052574162311</v>
      </c>
      <c r="V96" s="55">
        <v>145.61530792530891</v>
      </c>
      <c r="W96" s="55">
        <v>70.754333326756068</v>
      </c>
    </row>
    <row r="97" spans="3:23" x14ac:dyDescent="0.25">
      <c r="C97" s="51">
        <v>0</v>
      </c>
      <c r="D97" s="54">
        <v>42</v>
      </c>
      <c r="E97" s="54">
        <v>47</v>
      </c>
      <c r="F97" s="54">
        <v>22.404</v>
      </c>
      <c r="G97" s="54">
        <v>0.67375875313591982</v>
      </c>
      <c r="H97" s="54">
        <v>0.8936170212765957</v>
      </c>
      <c r="I97" s="54">
        <v>0.58333333333333337</v>
      </c>
      <c r="J97" s="54">
        <v>7.3127327914314515</v>
      </c>
      <c r="K97" s="54">
        <v>100</v>
      </c>
      <c r="L97" s="54">
        <v>87.38095238095238</v>
      </c>
      <c r="M97" s="54">
        <v>77.265969802555148</v>
      </c>
      <c r="N97" s="54">
        <v>8.7901063590013031</v>
      </c>
      <c r="O97" s="54">
        <v>-0.5663847312845619</v>
      </c>
      <c r="P97" s="54">
        <v>2.2467579436310841</v>
      </c>
      <c r="Q97" s="54">
        <v>79.550000000000011</v>
      </c>
      <c r="R97" s="54">
        <v>0.89129205579243498</v>
      </c>
      <c r="S97" s="54">
        <v>4.4585250192341501</v>
      </c>
      <c r="T97" s="54">
        <v>1.2500000000000009E-2</v>
      </c>
      <c r="U97" s="54">
        <v>0.17099099327959622</v>
      </c>
      <c r="V97" s="54">
        <v>8.6761950389428613</v>
      </c>
      <c r="W97" s="54">
        <v>6.4112863005153402</v>
      </c>
    </row>
    <row r="98" spans="3:23" x14ac:dyDescent="0.25">
      <c r="C98" s="52">
        <v>0</v>
      </c>
      <c r="D98" s="55">
        <v>161</v>
      </c>
      <c r="E98" s="55">
        <v>197</v>
      </c>
      <c r="F98" s="55">
        <v>54.177999999999997</v>
      </c>
      <c r="G98" s="55">
        <v>0.81107041917824074</v>
      </c>
      <c r="H98" s="55">
        <v>0.81725888324873097</v>
      </c>
      <c r="I98" s="55">
        <v>0.60526315789473684</v>
      </c>
      <c r="J98" s="55">
        <v>14.317526556719256</v>
      </c>
      <c r="K98" s="55">
        <v>138</v>
      </c>
      <c r="L98" s="55">
        <v>95.888198757763973</v>
      </c>
      <c r="M98" s="55">
        <v>267.38742236024848</v>
      </c>
      <c r="N98" s="55">
        <v>16.351985272750476</v>
      </c>
      <c r="O98" s="55">
        <v>0.29746932712578628</v>
      </c>
      <c r="P98" s="55">
        <v>2.556995799430668</v>
      </c>
      <c r="Q98" s="55">
        <v>144.85964912280693</v>
      </c>
      <c r="R98" s="55">
        <v>0.91079335721878474</v>
      </c>
      <c r="S98" s="55">
        <v>5.5864730373692728</v>
      </c>
      <c r="T98" s="55">
        <v>4.0258541089566117E-3</v>
      </c>
      <c r="U98" s="55">
        <v>0.1760318799068403</v>
      </c>
      <c r="V98" s="55">
        <v>19.940098580773494</v>
      </c>
      <c r="W98" s="55">
        <v>11.663931223083871</v>
      </c>
    </row>
    <row r="99" spans="3:23" x14ac:dyDescent="0.25">
      <c r="C99" s="51">
        <v>0</v>
      </c>
      <c r="D99" s="54">
        <v>55</v>
      </c>
      <c r="E99" s="54">
        <v>59</v>
      </c>
      <c r="F99" s="54">
        <v>23.818000000000001</v>
      </c>
      <c r="G99" s="54">
        <v>0.49054763299991205</v>
      </c>
      <c r="H99" s="54">
        <v>0.93220338983050843</v>
      </c>
      <c r="I99" s="54">
        <v>0.67901234567901236</v>
      </c>
      <c r="J99" s="54">
        <v>8.3682838718840049</v>
      </c>
      <c r="K99" s="54">
        <v>94</v>
      </c>
      <c r="L99" s="54">
        <v>81.345454545454544</v>
      </c>
      <c r="M99" s="54">
        <v>55.267340067340065</v>
      </c>
      <c r="N99" s="54">
        <v>7.4342007013087876</v>
      </c>
      <c r="O99" s="54">
        <v>-0.12546371498621012</v>
      </c>
      <c r="P99" s="54">
        <v>1.9548902728297506</v>
      </c>
      <c r="Q99" s="54">
        <v>37.088888888888896</v>
      </c>
      <c r="R99" s="54">
        <v>0.86472284083423123</v>
      </c>
      <c r="S99" s="54">
        <v>4.3309153951461621</v>
      </c>
      <c r="T99" s="54">
        <v>1.1851851851851874E-2</v>
      </c>
      <c r="U99" s="54">
        <v>0.24087502004168662</v>
      </c>
      <c r="V99" s="54">
        <v>9.0667557927883227</v>
      </c>
      <c r="W99" s="54">
        <v>7.9009013678340798</v>
      </c>
    </row>
    <row r="100" spans="3:23" x14ac:dyDescent="0.25">
      <c r="C100" s="52">
        <v>0</v>
      </c>
      <c r="D100" s="55">
        <v>41</v>
      </c>
      <c r="E100" s="55">
        <v>45</v>
      </c>
      <c r="F100" s="55">
        <v>20.907</v>
      </c>
      <c r="G100" s="55">
        <v>0.37986972501764632</v>
      </c>
      <c r="H100" s="55">
        <v>0.91111111111111109</v>
      </c>
      <c r="I100" s="55">
        <v>0.640625</v>
      </c>
      <c r="J100" s="55">
        <v>7.2251519938435669</v>
      </c>
      <c r="K100" s="55">
        <v>109</v>
      </c>
      <c r="L100" s="55">
        <v>90.243902439024396</v>
      </c>
      <c r="M100" s="55">
        <v>131.28902439024392</v>
      </c>
      <c r="N100" s="55">
        <v>11.458142274829891</v>
      </c>
      <c r="O100" s="55">
        <v>-6.0254285824954061E-2</v>
      </c>
      <c r="P100" s="55">
        <v>1.8389331488327065</v>
      </c>
      <c r="Q100" s="55">
        <v>103.06944444444447</v>
      </c>
      <c r="R100" s="55">
        <v>0.85186437132881077</v>
      </c>
      <c r="S100" s="55">
        <v>4.5098718216384874</v>
      </c>
      <c r="T100" s="55">
        <v>1.4274691358024717E-2</v>
      </c>
      <c r="U100" s="55">
        <v>0.15924301673463173</v>
      </c>
      <c r="V100" s="55">
        <v>7.6360292750506691</v>
      </c>
      <c r="W100" s="55">
        <v>7.0636324810317683</v>
      </c>
    </row>
    <row r="101" spans="3:23" x14ac:dyDescent="0.25">
      <c r="C101" s="51">
        <v>0</v>
      </c>
      <c r="D101" s="54">
        <v>3982</v>
      </c>
      <c r="E101" s="54">
        <v>7156</v>
      </c>
      <c r="F101" s="54">
        <v>478.15100000000001</v>
      </c>
      <c r="G101" s="54">
        <v>0.87182901640232824</v>
      </c>
      <c r="H101" s="54">
        <v>0.55645612073784234</v>
      </c>
      <c r="I101" s="54">
        <v>0.42017516091590168</v>
      </c>
      <c r="J101" s="54">
        <v>71.204212425497815</v>
      </c>
      <c r="K101" s="54">
        <v>252</v>
      </c>
      <c r="L101" s="54">
        <v>122.21446509291813</v>
      </c>
      <c r="M101" s="54">
        <v>1681.5983036449811</v>
      </c>
      <c r="N101" s="54">
        <v>41.007295736795193</v>
      </c>
      <c r="O101" s="54">
        <v>0.88358732223943726</v>
      </c>
      <c r="P101" s="54">
        <v>3.2417202969365579</v>
      </c>
      <c r="Q101" s="54">
        <v>81.076480435237485</v>
      </c>
      <c r="R101" s="54">
        <v>0.98587383673495943</v>
      </c>
      <c r="S101" s="54">
        <v>7.1151825220177729</v>
      </c>
      <c r="T101" s="54">
        <v>6.2822802610695296E-4</v>
      </c>
      <c r="U101" s="54">
        <v>0.29345178213042972</v>
      </c>
      <c r="V101" s="54">
        <v>144.68639231477889</v>
      </c>
      <c r="W101" s="54">
        <v>70.868890568218774</v>
      </c>
    </row>
    <row r="102" spans="3:23" x14ac:dyDescent="0.25">
      <c r="C102" s="52">
        <v>0</v>
      </c>
      <c r="D102" s="55">
        <v>51</v>
      </c>
      <c r="E102" s="55">
        <v>55</v>
      </c>
      <c r="F102" s="55">
        <v>23.628</v>
      </c>
      <c r="G102" s="55">
        <v>0.59901417783933686</v>
      </c>
      <c r="H102" s="55">
        <v>0.92727272727272725</v>
      </c>
      <c r="I102" s="55">
        <v>0.62962962962962965</v>
      </c>
      <c r="J102" s="55">
        <v>8.0582390620713973</v>
      </c>
      <c r="K102" s="55">
        <v>95</v>
      </c>
      <c r="L102" s="55">
        <v>81.666666666666671</v>
      </c>
      <c r="M102" s="55">
        <v>55.706666666666663</v>
      </c>
      <c r="N102" s="55">
        <v>7.4636898828037239</v>
      </c>
      <c r="O102" s="55">
        <v>-0.40292268368759382</v>
      </c>
      <c r="P102" s="55">
        <v>2.2261686794971784</v>
      </c>
      <c r="Q102" s="55">
        <v>45.155555555555559</v>
      </c>
      <c r="R102" s="55">
        <v>0.88978883571164569</v>
      </c>
      <c r="S102" s="55">
        <v>4.3903845971625914</v>
      </c>
      <c r="T102" s="55">
        <v>1.1851851851851872E-2</v>
      </c>
      <c r="U102" s="55">
        <v>0.19932015515348833</v>
      </c>
      <c r="V102" s="55">
        <v>9.1222632210712824</v>
      </c>
      <c r="W102" s="55">
        <v>7.3045466241295927</v>
      </c>
    </row>
    <row r="103" spans="3:23" x14ac:dyDescent="0.25">
      <c r="C103" s="51">
        <v>0</v>
      </c>
      <c r="D103" s="54">
        <v>162</v>
      </c>
      <c r="E103" s="54">
        <v>193</v>
      </c>
      <c r="F103" s="54">
        <v>51.176000000000002</v>
      </c>
      <c r="G103" s="54">
        <v>0.7376895590996877</v>
      </c>
      <c r="H103" s="54">
        <v>0.8393782383419689</v>
      </c>
      <c r="I103" s="54">
        <v>0.6</v>
      </c>
      <c r="J103" s="54">
        <v>14.361922094451575</v>
      </c>
      <c r="K103" s="54">
        <v>145</v>
      </c>
      <c r="L103" s="54">
        <v>96.876543209876544</v>
      </c>
      <c r="M103" s="54">
        <v>309.12752089563696</v>
      </c>
      <c r="N103" s="54">
        <v>17.5820226622433</v>
      </c>
      <c r="O103" s="54">
        <v>0.4105140123546428</v>
      </c>
      <c r="P103" s="54">
        <v>2.7918119808721444</v>
      </c>
      <c r="Q103" s="54">
        <v>133.06597222222237</v>
      </c>
      <c r="R103" s="54">
        <v>0.9216488601297258</v>
      </c>
      <c r="S103" s="54">
        <v>5.7420597262643627</v>
      </c>
      <c r="T103" s="54">
        <v>3.5927854938271738E-3</v>
      </c>
      <c r="U103" s="54">
        <v>0.16177799055993985</v>
      </c>
      <c r="V103" s="54">
        <v>18.569821542120458</v>
      </c>
      <c r="W103" s="54">
        <v>12.537230619626346</v>
      </c>
    </row>
    <row r="104" spans="3:23" x14ac:dyDescent="0.25">
      <c r="C104" s="52">
        <v>0</v>
      </c>
      <c r="D104" s="55">
        <v>29</v>
      </c>
      <c r="E104" s="55">
        <v>33</v>
      </c>
      <c r="F104" s="55">
        <v>17.996000000000002</v>
      </c>
      <c r="G104" s="55">
        <v>0</v>
      </c>
      <c r="H104" s="55">
        <v>0.87878787878787878</v>
      </c>
      <c r="I104" s="55">
        <v>0.59183673469387754</v>
      </c>
      <c r="J104" s="55">
        <v>6.0765077797464979</v>
      </c>
      <c r="K104" s="55">
        <v>91</v>
      </c>
      <c r="L104" s="55">
        <v>74.724137931034477</v>
      </c>
      <c r="M104" s="55">
        <v>44.706896551724135</v>
      </c>
      <c r="N104" s="55">
        <v>6.6863216009794302</v>
      </c>
      <c r="O104" s="55">
        <v>0.95017928673835816</v>
      </c>
      <c r="P104" s="55">
        <v>3.19675106357229</v>
      </c>
      <c r="Q104" s="55">
        <v>18.142857142857139</v>
      </c>
      <c r="R104" s="55">
        <v>0.96679643597243159</v>
      </c>
      <c r="S104" s="55">
        <v>3.8404025467025056</v>
      </c>
      <c r="T104" s="55">
        <v>1.9770408163265321E-2</v>
      </c>
      <c r="U104" s="55">
        <v>0.30680980725623586</v>
      </c>
      <c r="V104" s="55">
        <v>6.2330229193099944</v>
      </c>
      <c r="W104" s="55">
        <v>6.2330229193099944</v>
      </c>
    </row>
    <row r="105" spans="3:23" x14ac:dyDescent="0.25">
      <c r="C105" s="51">
        <v>0</v>
      </c>
      <c r="D105" s="54">
        <v>80</v>
      </c>
      <c r="E105" s="54">
        <v>86</v>
      </c>
      <c r="F105" s="54">
        <v>30.823</v>
      </c>
      <c r="G105" s="54">
        <v>0.48256589718301818</v>
      </c>
      <c r="H105" s="54">
        <v>0.93023255813953487</v>
      </c>
      <c r="I105" s="54">
        <v>0.72727272727272729</v>
      </c>
      <c r="J105" s="54">
        <v>10.09253008808064</v>
      </c>
      <c r="K105" s="54">
        <v>102</v>
      </c>
      <c r="L105" s="54">
        <v>81.0625</v>
      </c>
      <c r="M105" s="54">
        <v>107.65427215189874</v>
      </c>
      <c r="N105" s="54">
        <v>10.375657673222394</v>
      </c>
      <c r="O105" s="54">
        <v>0.2130764651076511</v>
      </c>
      <c r="P105" s="54">
        <v>1.9609917918397297</v>
      </c>
      <c r="Q105" s="54">
        <v>42.148760330578511</v>
      </c>
      <c r="R105" s="54">
        <v>0.89704480118199681</v>
      </c>
      <c r="S105" s="54">
        <v>4.8827695455485047</v>
      </c>
      <c r="T105" s="54">
        <v>9.9036951027935347E-3</v>
      </c>
      <c r="U105" s="54">
        <v>0.25779522360100882</v>
      </c>
      <c r="V105" s="54">
        <v>10.876324606120022</v>
      </c>
      <c r="W105" s="54">
        <v>9.526134038998963</v>
      </c>
    </row>
    <row r="106" spans="3:23" x14ac:dyDescent="0.25">
      <c r="C106" s="52">
        <v>0</v>
      </c>
      <c r="D106" s="55">
        <v>38</v>
      </c>
      <c r="E106" s="55">
        <v>42</v>
      </c>
      <c r="F106" s="55">
        <v>20.625999999999998</v>
      </c>
      <c r="G106" s="55">
        <v>0.52748477726821907</v>
      </c>
      <c r="H106" s="55">
        <v>0.90476190476190477</v>
      </c>
      <c r="I106" s="55">
        <v>0.59375</v>
      </c>
      <c r="J106" s="55">
        <v>6.955796338302048</v>
      </c>
      <c r="K106" s="55">
        <v>105</v>
      </c>
      <c r="L106" s="55">
        <v>87.39473684210526</v>
      </c>
      <c r="M106" s="55">
        <v>110.62375533428164</v>
      </c>
      <c r="N106" s="55">
        <v>10.517782814561329</v>
      </c>
      <c r="O106" s="55">
        <v>-0.25575406208273066</v>
      </c>
      <c r="P106" s="55">
        <v>2.1798540886790381</v>
      </c>
      <c r="Q106" s="55">
        <v>96.763888888888886</v>
      </c>
      <c r="R106" s="55">
        <v>0.8491273212017475</v>
      </c>
      <c r="S106" s="55">
        <v>4.4316235658474303</v>
      </c>
      <c r="T106" s="55">
        <v>1.3888888888888916E-2</v>
      </c>
      <c r="U106" s="55">
        <v>0.15136991783824855</v>
      </c>
      <c r="V106" s="55">
        <v>7.6822876709772538</v>
      </c>
      <c r="W106" s="55">
        <v>6.5265987488178077</v>
      </c>
    </row>
    <row r="107" spans="3:23" x14ac:dyDescent="0.25">
      <c r="C107" s="51">
        <v>0</v>
      </c>
      <c r="D107" s="54">
        <v>4117</v>
      </c>
      <c r="E107" s="54">
        <v>6969</v>
      </c>
      <c r="F107" s="54">
        <v>524.95999999999992</v>
      </c>
      <c r="G107" s="54">
        <v>0.86234143850809519</v>
      </c>
      <c r="H107" s="54">
        <v>0.5907590759075908</v>
      </c>
      <c r="I107" s="54">
        <v>0.43985042735042734</v>
      </c>
      <c r="J107" s="54">
        <v>72.401154726113759</v>
      </c>
      <c r="K107" s="54">
        <v>253</v>
      </c>
      <c r="L107" s="54">
        <v>123.15618168569347</v>
      </c>
      <c r="M107" s="54">
        <v>1665.3519376035294</v>
      </c>
      <c r="N107" s="54">
        <v>40.808723792879498</v>
      </c>
      <c r="O107" s="54">
        <v>0.96079387603660282</v>
      </c>
      <c r="P107" s="54">
        <v>3.4581163705460605</v>
      </c>
      <c r="Q107" s="54">
        <v>82.234110169491316</v>
      </c>
      <c r="R107" s="54">
        <v>0.98586180782372945</v>
      </c>
      <c r="S107" s="54">
        <v>7.1022414723598741</v>
      </c>
      <c r="T107" s="54">
        <v>6.1238688595225018E-4</v>
      </c>
      <c r="U107" s="54">
        <v>0.28908914671503666</v>
      </c>
      <c r="V107" s="54">
        <v>138.01576503682708</v>
      </c>
      <c r="W107" s="54">
        <v>69.88113722604227</v>
      </c>
    </row>
    <row r="108" spans="3:23" x14ac:dyDescent="0.25">
      <c r="C108" s="52">
        <v>0</v>
      </c>
      <c r="D108" s="55">
        <v>36</v>
      </c>
      <c r="E108" s="55">
        <v>40</v>
      </c>
      <c r="F108" s="55">
        <v>19.592000000000002</v>
      </c>
      <c r="G108" s="55">
        <v>0.38282074674438793</v>
      </c>
      <c r="H108" s="55">
        <v>0.9</v>
      </c>
      <c r="I108" s="55">
        <v>0.6428571428571429</v>
      </c>
      <c r="J108" s="55">
        <v>6.7702750025730758</v>
      </c>
      <c r="K108" s="55">
        <v>92</v>
      </c>
      <c r="L108" s="55">
        <v>79.388888888888886</v>
      </c>
      <c r="M108" s="55">
        <v>48.701587301587303</v>
      </c>
      <c r="N108" s="55">
        <v>6.9786522553847963</v>
      </c>
      <c r="O108" s="55">
        <v>0.10974688533069236</v>
      </c>
      <c r="P108" s="55">
        <v>1.8684512333551599</v>
      </c>
      <c r="Q108" s="55">
        <v>35.333333333333321</v>
      </c>
      <c r="R108" s="55">
        <v>0.84113878536735021</v>
      </c>
      <c r="S108" s="55">
        <v>4.2736843762620227</v>
      </c>
      <c r="T108" s="55">
        <v>1.5873015873015893E-2</v>
      </c>
      <c r="U108" s="55">
        <v>0.24068462401795726</v>
      </c>
      <c r="V108" s="55">
        <v>7.1802197428460053</v>
      </c>
      <c r="W108" s="55">
        <v>6.6332495807108005</v>
      </c>
    </row>
    <row r="109" spans="3:23" x14ac:dyDescent="0.25">
      <c r="C109" s="51">
        <v>0</v>
      </c>
      <c r="D109" s="54">
        <v>36</v>
      </c>
      <c r="E109" s="54">
        <v>40</v>
      </c>
      <c r="F109" s="54">
        <v>19.592000000000002</v>
      </c>
      <c r="G109" s="54">
        <v>0.38282074674438793</v>
      </c>
      <c r="H109" s="54">
        <v>0.9</v>
      </c>
      <c r="I109" s="54">
        <v>0.6428571428571429</v>
      </c>
      <c r="J109" s="54">
        <v>6.7702750025730758</v>
      </c>
      <c r="K109" s="54">
        <v>111</v>
      </c>
      <c r="L109" s="54">
        <v>84.666666666666671</v>
      </c>
      <c r="M109" s="54">
        <v>158.17142857142861</v>
      </c>
      <c r="N109" s="54">
        <v>12.576622303759805</v>
      </c>
      <c r="O109" s="54">
        <v>0.42571269518692584</v>
      </c>
      <c r="P109" s="54">
        <v>2.0355737745998854</v>
      </c>
      <c r="Q109" s="54">
        <v>98.825396825396794</v>
      </c>
      <c r="R109" s="54">
        <v>0.85713355157059201</v>
      </c>
      <c r="S109" s="54">
        <v>4.6489559041599922</v>
      </c>
      <c r="T109" s="54">
        <v>1.6376921138825919E-2</v>
      </c>
      <c r="U109" s="54">
        <v>0.21555131837847893</v>
      </c>
      <c r="V109" s="54">
        <v>7.1802197428460053</v>
      </c>
      <c r="W109" s="54">
        <v>6.6332495807108005</v>
      </c>
    </row>
    <row r="110" spans="3:23" x14ac:dyDescent="0.25">
      <c r="C110" s="52">
        <v>0</v>
      </c>
      <c r="D110" s="55">
        <v>132</v>
      </c>
      <c r="E110" s="55">
        <v>148</v>
      </c>
      <c r="F110" s="55">
        <v>45.370000000000005</v>
      </c>
      <c r="G110" s="55">
        <v>0.90529540008246479</v>
      </c>
      <c r="H110" s="55">
        <v>0.89189189189189189</v>
      </c>
      <c r="I110" s="55">
        <v>0.51764705882352946</v>
      </c>
      <c r="J110" s="55">
        <v>12.964089628857147</v>
      </c>
      <c r="K110" s="55">
        <v>92</v>
      </c>
      <c r="L110" s="55">
        <v>77.696969696969703</v>
      </c>
      <c r="M110" s="55">
        <v>33.342586167013664</v>
      </c>
      <c r="N110" s="55">
        <v>5.774303955197861</v>
      </c>
      <c r="O110" s="55">
        <v>0.36959990600783338</v>
      </c>
      <c r="P110" s="55">
        <v>2.4537821990549258</v>
      </c>
      <c r="Q110" s="55">
        <v>34.055555555555571</v>
      </c>
      <c r="R110" s="55">
        <v>0.95368213840765581</v>
      </c>
      <c r="S110" s="55">
        <v>4.4005008138969046</v>
      </c>
      <c r="T110" s="55">
        <v>4.9931412894375742E-3</v>
      </c>
      <c r="U110" s="55">
        <v>0.27117158009529857</v>
      </c>
      <c r="V110" s="55">
        <v>20.46078000437269</v>
      </c>
      <c r="W110" s="55">
        <v>8.6913828785626226</v>
      </c>
    </row>
    <row r="111" spans="3:23" x14ac:dyDescent="0.25">
      <c r="C111" s="51">
        <v>0</v>
      </c>
      <c r="D111" s="54">
        <v>54</v>
      </c>
      <c r="E111" s="54">
        <v>59</v>
      </c>
      <c r="F111" s="54">
        <v>24.735999999999997</v>
      </c>
      <c r="G111" s="54">
        <v>0.63707461884450378</v>
      </c>
      <c r="H111" s="54">
        <v>0.9152542372881356</v>
      </c>
      <c r="I111" s="54">
        <v>0.67500000000000004</v>
      </c>
      <c r="J111" s="54">
        <v>8.291859587312052</v>
      </c>
      <c r="K111" s="54">
        <v>131</v>
      </c>
      <c r="L111" s="54">
        <v>95.592592592592595</v>
      </c>
      <c r="M111" s="54">
        <v>375.03843466107617</v>
      </c>
      <c r="N111" s="54">
        <v>19.36590908429233</v>
      </c>
      <c r="O111" s="54">
        <v>0.15130693380714419</v>
      </c>
      <c r="P111" s="54">
        <v>1.7710093821495947</v>
      </c>
      <c r="Q111" s="54">
        <v>688.82954545454481</v>
      </c>
      <c r="R111" s="54">
        <v>0.63413950376758133</v>
      </c>
      <c r="S111" s="54">
        <v>5.1434143538550634</v>
      </c>
      <c r="T111" s="54">
        <v>1.1621900826446256E-2</v>
      </c>
      <c r="U111" s="54">
        <v>0.11579712484083424</v>
      </c>
      <c r="V111" s="54">
        <v>9.5685113117082672</v>
      </c>
      <c r="W111" s="54">
        <v>7.3754289397896446</v>
      </c>
    </row>
    <row r="112" spans="3:23" x14ac:dyDescent="0.25">
      <c r="C112" s="52">
        <v>0</v>
      </c>
      <c r="D112" s="55">
        <v>71</v>
      </c>
      <c r="E112" s="55">
        <v>75</v>
      </c>
      <c r="F112" s="55">
        <v>29.391999999999999</v>
      </c>
      <c r="G112" s="55">
        <v>0.80391390579452982</v>
      </c>
      <c r="H112" s="55">
        <v>0.94666666666666666</v>
      </c>
      <c r="I112" s="55">
        <v>0.78021978021978022</v>
      </c>
      <c r="J112" s="55">
        <v>9.5078918628787825</v>
      </c>
      <c r="K112" s="55">
        <v>162</v>
      </c>
      <c r="L112" s="55">
        <v>109.6056338028169</v>
      </c>
      <c r="M112" s="55">
        <v>621.64225352112658</v>
      </c>
      <c r="N112" s="55">
        <v>24.932754631631191</v>
      </c>
      <c r="O112" s="55">
        <v>0.31427185068336988</v>
      </c>
      <c r="P112" s="55">
        <v>2.0018366437475961</v>
      </c>
      <c r="Q112" s="55">
        <v>1122.3571428571424</v>
      </c>
      <c r="R112" s="55">
        <v>0.60673505412214268</v>
      </c>
      <c r="S112" s="55">
        <v>5.5932714152183856</v>
      </c>
      <c r="T112" s="55">
        <v>1.1037067888379845E-2</v>
      </c>
      <c r="U112" s="55">
        <v>9.0499383136154715E-2</v>
      </c>
      <c r="V112" s="55">
        <v>12.414590840124358</v>
      </c>
      <c r="W112" s="55">
        <v>7.3835243566255429</v>
      </c>
    </row>
    <row r="113" spans="3:23" x14ac:dyDescent="0.25">
      <c r="C113" s="51">
        <v>0</v>
      </c>
      <c r="D113" s="54">
        <v>36</v>
      </c>
      <c r="E113" s="54">
        <v>40</v>
      </c>
      <c r="F113" s="54">
        <v>19.592000000000002</v>
      </c>
      <c r="G113" s="54">
        <v>0.38282074674438793</v>
      </c>
      <c r="H113" s="54">
        <v>0.9</v>
      </c>
      <c r="I113" s="54">
        <v>0.6428571428571429</v>
      </c>
      <c r="J113" s="54">
        <v>6.7702750025730758</v>
      </c>
      <c r="K113" s="54">
        <v>115</v>
      </c>
      <c r="L113" s="54">
        <v>93.416666666666671</v>
      </c>
      <c r="M113" s="54">
        <v>186.47857142857148</v>
      </c>
      <c r="N113" s="54">
        <v>13.655715705468223</v>
      </c>
      <c r="O113" s="54">
        <v>-0.3588955275768968</v>
      </c>
      <c r="P113" s="54">
        <v>2.0712340021508013</v>
      </c>
      <c r="Q113" s="54">
        <v>713.1746031746037</v>
      </c>
      <c r="R113" s="54">
        <v>0.57947334014848018</v>
      </c>
      <c r="S113" s="54">
        <v>4.781036112553422</v>
      </c>
      <c r="T113" s="54">
        <v>1.6376921138825915E-2</v>
      </c>
      <c r="U113" s="54">
        <v>0.10410351504181914</v>
      </c>
      <c r="V113" s="54">
        <v>7.1802197428460053</v>
      </c>
      <c r="W113" s="54">
        <v>6.6332495807108005</v>
      </c>
    </row>
    <row r="114" spans="3:23" x14ac:dyDescent="0.25">
      <c r="C114" s="52">
        <v>0</v>
      </c>
      <c r="D114" s="55">
        <v>4057</v>
      </c>
      <c r="E114" s="55">
        <v>6790</v>
      </c>
      <c r="F114" s="55">
        <v>511.94299999999993</v>
      </c>
      <c r="G114" s="55">
        <v>0.85962921924765168</v>
      </c>
      <c r="H114" s="55">
        <v>0.5974963181148748</v>
      </c>
      <c r="I114" s="55">
        <v>0.43892675538245157</v>
      </c>
      <c r="J114" s="55">
        <v>71.871641368418423</v>
      </c>
      <c r="K114" s="55">
        <v>255</v>
      </c>
      <c r="L114" s="55">
        <v>125.50628543258566</v>
      </c>
      <c r="M114" s="55">
        <v>1695.5389767557858</v>
      </c>
      <c r="N114" s="55">
        <v>41.176922866525445</v>
      </c>
      <c r="O114" s="55">
        <v>0.96940434248199037</v>
      </c>
      <c r="P114" s="55">
        <v>3.4884786721922407</v>
      </c>
      <c r="Q114" s="55">
        <v>79.534434670671601</v>
      </c>
      <c r="R114" s="55">
        <v>0.98671692379450238</v>
      </c>
      <c r="S114" s="55">
        <v>7.1255111517835843</v>
      </c>
      <c r="T114" s="55">
        <v>5.7203890407704324E-4</v>
      </c>
      <c r="U114" s="55">
        <v>0.28890898150914213</v>
      </c>
      <c r="V114" s="55">
        <v>136.51684700934391</v>
      </c>
      <c r="W114" s="55">
        <v>69.748968239732292</v>
      </c>
    </row>
    <row r="115" spans="3:23" x14ac:dyDescent="0.25">
      <c r="C115" s="51">
        <v>0</v>
      </c>
      <c r="D115" s="54">
        <v>52</v>
      </c>
      <c r="E115" s="54">
        <v>56</v>
      </c>
      <c r="F115" s="54">
        <v>23.147999999999996</v>
      </c>
      <c r="G115" s="54">
        <v>0.40283323917633496</v>
      </c>
      <c r="H115" s="54">
        <v>0.9285714285714286</v>
      </c>
      <c r="I115" s="54">
        <v>0.72222222222222221</v>
      </c>
      <c r="J115" s="54">
        <v>8.1368578902564384</v>
      </c>
      <c r="K115" s="54">
        <v>113</v>
      </c>
      <c r="L115" s="54">
        <v>86.038461538461533</v>
      </c>
      <c r="M115" s="54">
        <v>184.93966817496224</v>
      </c>
      <c r="N115" s="54">
        <v>13.599252485889151</v>
      </c>
      <c r="O115" s="54">
        <v>0.4348788810831492</v>
      </c>
      <c r="P115" s="54">
        <v>1.9050743558461116</v>
      </c>
      <c r="Q115" s="54">
        <v>80.750000000000014</v>
      </c>
      <c r="R115" s="54">
        <v>0.8826978547501303</v>
      </c>
      <c r="S115" s="54">
        <v>4.7338115930162763</v>
      </c>
      <c r="T115" s="54">
        <v>1.312500000000001E-2</v>
      </c>
      <c r="U115" s="54">
        <v>0.19274171915396338</v>
      </c>
      <c r="V115" s="54">
        <v>8.5993440417695783</v>
      </c>
      <c r="W115" s="54">
        <v>7.8707507868511462</v>
      </c>
    </row>
    <row r="116" spans="3:23" x14ac:dyDescent="0.25">
      <c r="C116" s="52">
        <v>0</v>
      </c>
      <c r="D116" s="55">
        <v>49</v>
      </c>
      <c r="E116" s="55">
        <v>53</v>
      </c>
      <c r="F116" s="55">
        <v>22.685000000000002</v>
      </c>
      <c r="G116" s="55">
        <v>0.43919593041394611</v>
      </c>
      <c r="H116" s="55">
        <v>0.92452830188679247</v>
      </c>
      <c r="I116" s="55">
        <v>0.68055555555555558</v>
      </c>
      <c r="J116" s="55">
        <v>7.8986541696685881</v>
      </c>
      <c r="K116" s="55">
        <v>95</v>
      </c>
      <c r="L116" s="55">
        <v>80.673469387755105</v>
      </c>
      <c r="M116" s="55">
        <v>49.307823129251688</v>
      </c>
      <c r="N116" s="55">
        <v>7.0219529426828036</v>
      </c>
      <c r="O116" s="55">
        <v>0.29765954163690528</v>
      </c>
      <c r="P116" s="55">
        <v>2.0469435850717046</v>
      </c>
      <c r="Q116" s="55">
        <v>43.587500000000006</v>
      </c>
      <c r="R116" s="55">
        <v>0.86326841922843622</v>
      </c>
      <c r="S116" s="55">
        <v>4.2723743847107727</v>
      </c>
      <c r="T116" s="55">
        <v>1.5312500000000008E-2</v>
      </c>
      <c r="U116" s="55">
        <v>0.2549025035422095</v>
      </c>
      <c r="V116" s="55">
        <v>8.4402427849180892</v>
      </c>
      <c r="W116" s="55">
        <v>7.5826407197637096</v>
      </c>
    </row>
    <row r="117" spans="3:23" x14ac:dyDescent="0.25">
      <c r="C117" s="51">
        <v>0</v>
      </c>
      <c r="D117" s="54">
        <v>47</v>
      </c>
      <c r="E117" s="54">
        <v>51</v>
      </c>
      <c r="F117" s="54">
        <v>22.776000000000003</v>
      </c>
      <c r="G117" s="54">
        <v>0.54029913508406713</v>
      </c>
      <c r="H117" s="54">
        <v>0.92156862745098034</v>
      </c>
      <c r="I117" s="54">
        <v>0.65277777777777779</v>
      </c>
      <c r="J117" s="54">
        <v>7.7357778278950491</v>
      </c>
      <c r="K117" s="54">
        <v>136</v>
      </c>
      <c r="L117" s="54">
        <v>109.55319148936171</v>
      </c>
      <c r="M117" s="54">
        <v>394.16558741905652</v>
      </c>
      <c r="N117" s="54">
        <v>19.853603889950474</v>
      </c>
      <c r="O117" s="54">
        <v>-0.38701478848794368</v>
      </c>
      <c r="P117" s="54">
        <v>2.0343825053501936</v>
      </c>
      <c r="Q117" s="54">
        <v>611.18750000000057</v>
      </c>
      <c r="R117" s="54">
        <v>0.57076997985830158</v>
      </c>
      <c r="S117" s="54">
        <v>4.825553479199117</v>
      </c>
      <c r="T117" s="54">
        <v>1.375000000000001E-2</v>
      </c>
      <c r="U117" s="54">
        <v>9.6449211163810319E-2</v>
      </c>
      <c r="V117" s="54">
        <v>8.5656174876903926</v>
      </c>
      <c r="W117" s="54">
        <v>7.2077360218402182</v>
      </c>
    </row>
    <row r="118" spans="3:23" x14ac:dyDescent="0.25">
      <c r="C118" s="52">
        <v>0</v>
      </c>
      <c r="D118" s="55">
        <v>83</v>
      </c>
      <c r="E118" s="55">
        <v>88</v>
      </c>
      <c r="F118" s="55">
        <v>31.930999999999997</v>
      </c>
      <c r="G118" s="55">
        <v>0.79521584440304061</v>
      </c>
      <c r="H118" s="55">
        <v>0.94318181818181823</v>
      </c>
      <c r="I118" s="55">
        <v>0.7410714285714286</v>
      </c>
      <c r="J118" s="55">
        <v>10.280023453913834</v>
      </c>
      <c r="K118" s="55">
        <v>156</v>
      </c>
      <c r="L118" s="55">
        <v>114</v>
      </c>
      <c r="M118" s="55">
        <v>538.82926829268297</v>
      </c>
      <c r="N118" s="55">
        <v>23.212696273649104</v>
      </c>
      <c r="O118" s="55">
        <v>-0.10861925026328639</v>
      </c>
      <c r="P118" s="55">
        <v>2.0704102568755238</v>
      </c>
      <c r="Q118" s="55">
        <v>664.23333333333301</v>
      </c>
      <c r="R118" s="55">
        <v>0.68438587402456763</v>
      </c>
      <c r="S118" s="55">
        <v>5.5916713589535076</v>
      </c>
      <c r="T118" s="55">
        <v>9.1666666666666511E-3</v>
      </c>
      <c r="U118" s="55">
        <v>0.11574228758084028</v>
      </c>
      <c r="V118" s="55">
        <v>13.318012081636512</v>
      </c>
      <c r="W118" s="55">
        <v>8.0750629518192536</v>
      </c>
    </row>
    <row r="119" spans="3:23" x14ac:dyDescent="0.25">
      <c r="C119" s="51">
        <v>0</v>
      </c>
      <c r="D119" s="54">
        <v>90</v>
      </c>
      <c r="E119" s="54">
        <v>94</v>
      </c>
      <c r="F119" s="54">
        <v>33.799999999999997</v>
      </c>
      <c r="G119" s="54">
        <v>0.8201119066651219</v>
      </c>
      <c r="H119" s="54">
        <v>0.95744680851063835</v>
      </c>
      <c r="I119" s="54">
        <v>0.75</v>
      </c>
      <c r="J119" s="54">
        <v>10.704744696916627</v>
      </c>
      <c r="K119" s="54">
        <v>117</v>
      </c>
      <c r="L119" s="54">
        <v>90.311111111111117</v>
      </c>
      <c r="M119" s="54">
        <v>161.87965043695377</v>
      </c>
      <c r="N119" s="54">
        <v>12.723193405625562</v>
      </c>
      <c r="O119" s="54">
        <v>-3.3933103983745015E-2</v>
      </c>
      <c r="P119" s="54">
        <v>2.0723155383907317</v>
      </c>
      <c r="Q119" s="54">
        <v>440.6796875</v>
      </c>
      <c r="R119" s="54">
        <v>0.40351921621109998</v>
      </c>
      <c r="S119" s="54">
        <v>5.0810987973215838</v>
      </c>
      <c r="T119" s="54">
        <v>1.0009765625E-2</v>
      </c>
      <c r="U119" s="54">
        <v>0.12528731427245257</v>
      </c>
      <c r="V119" s="54">
        <v>14.270404494773247</v>
      </c>
      <c r="W119" s="54">
        <v>8.1655705991606364</v>
      </c>
    </row>
    <row r="120" spans="3:23" x14ac:dyDescent="0.25">
      <c r="C120" s="52">
        <v>0</v>
      </c>
      <c r="D120" s="55">
        <v>3963</v>
      </c>
      <c r="E120" s="55">
        <v>6792</v>
      </c>
      <c r="F120" s="55">
        <v>501.04300000000001</v>
      </c>
      <c r="G120" s="55">
        <v>0.85224669686455323</v>
      </c>
      <c r="H120" s="55">
        <v>0.58348056537102477</v>
      </c>
      <c r="I120" s="55">
        <v>0.44568151147098517</v>
      </c>
      <c r="J120" s="55">
        <v>71.034134863356016</v>
      </c>
      <c r="K120" s="55">
        <v>255</v>
      </c>
      <c r="L120" s="55">
        <v>127.95786020691395</v>
      </c>
      <c r="M120" s="55">
        <v>1700.9732364095262</v>
      </c>
      <c r="N120" s="55">
        <v>41.24285679253471</v>
      </c>
      <c r="O120" s="55">
        <v>0.95974213013737242</v>
      </c>
      <c r="P120" s="55">
        <v>3.4871734102945364</v>
      </c>
      <c r="Q120" s="55">
        <v>79.19375696767078</v>
      </c>
      <c r="R120" s="55">
        <v>0.98718072774021604</v>
      </c>
      <c r="S120" s="55">
        <v>7.1249390724370807</v>
      </c>
      <c r="T120" s="55">
        <v>5.3817444249314118E-4</v>
      </c>
      <c r="U120" s="55">
        <v>0.28551981220713391</v>
      </c>
      <c r="V120" s="55">
        <v>134.6983601283934</v>
      </c>
      <c r="W120" s="55">
        <v>70.466114032258957</v>
      </c>
    </row>
    <row r="121" spans="3:23" x14ac:dyDescent="0.25">
      <c r="C121" s="51">
        <v>0</v>
      </c>
      <c r="D121" s="54">
        <v>49</v>
      </c>
      <c r="E121" s="54">
        <v>53</v>
      </c>
      <c r="F121" s="54">
        <v>22.685000000000002</v>
      </c>
      <c r="G121" s="54">
        <v>0.43919593041394511</v>
      </c>
      <c r="H121" s="54">
        <v>0.92452830188679247</v>
      </c>
      <c r="I121" s="54">
        <v>0.68055555555555558</v>
      </c>
      <c r="J121" s="54">
        <v>7.8986541696685881</v>
      </c>
      <c r="K121" s="54">
        <v>122</v>
      </c>
      <c r="L121" s="54">
        <v>91.408163265306129</v>
      </c>
      <c r="M121" s="54">
        <v>215.78826530612244</v>
      </c>
      <c r="N121" s="54">
        <v>14.68973332998671</v>
      </c>
      <c r="O121" s="54">
        <v>0.42153015480236455</v>
      </c>
      <c r="P121" s="54">
        <v>2.0711346451703787</v>
      </c>
      <c r="Q121" s="54">
        <v>94.469135802469097</v>
      </c>
      <c r="R121" s="54">
        <v>0.89071789407261059</v>
      </c>
      <c r="S121" s="54">
        <v>4.7093113139805087</v>
      </c>
      <c r="T121" s="54">
        <v>1.2955342173449156E-2</v>
      </c>
      <c r="U121" s="54">
        <v>0.20132064669120403</v>
      </c>
      <c r="V121" s="54">
        <v>8.4402427849180874</v>
      </c>
      <c r="W121" s="54">
        <v>7.5826407197637122</v>
      </c>
    </row>
    <row r="122" spans="3:23" x14ac:dyDescent="0.25">
      <c r="C122" s="52">
        <v>0</v>
      </c>
      <c r="D122" s="55">
        <v>82</v>
      </c>
      <c r="E122" s="55">
        <v>87</v>
      </c>
      <c r="F122" s="55">
        <v>31.286000000000001</v>
      </c>
      <c r="G122" s="55">
        <v>0.68807943817363482</v>
      </c>
      <c r="H122" s="55">
        <v>0.94252873563218387</v>
      </c>
      <c r="I122" s="55">
        <v>0.68333333333333335</v>
      </c>
      <c r="J122" s="55">
        <v>10.217907939900583</v>
      </c>
      <c r="K122" s="55">
        <v>140</v>
      </c>
      <c r="L122" s="55">
        <v>111.78048780487805</v>
      </c>
      <c r="M122" s="55">
        <v>527.33393556157785</v>
      </c>
      <c r="N122" s="55">
        <v>22.963752645453614</v>
      </c>
      <c r="O122" s="55">
        <v>-0.40735493347720192</v>
      </c>
      <c r="P122" s="55">
        <v>1.6279182380863031</v>
      </c>
      <c r="Q122" s="55">
        <v>740.36923076923097</v>
      </c>
      <c r="R122" s="55">
        <v>0.72104819145958843</v>
      </c>
      <c r="S122" s="55">
        <v>5.2523179743364867</v>
      </c>
      <c r="T122" s="55">
        <v>1.1715976331360931E-2</v>
      </c>
      <c r="U122" s="55">
        <v>0.14595749949192327</v>
      </c>
      <c r="V122" s="55">
        <v>12.161939603807102</v>
      </c>
      <c r="W122" s="55">
        <v>8.8251335155621717</v>
      </c>
    </row>
    <row r="123" spans="3:23" x14ac:dyDescent="0.25">
      <c r="C123" s="51">
        <v>0</v>
      </c>
      <c r="D123" s="54">
        <v>99</v>
      </c>
      <c r="E123" s="54">
        <v>105</v>
      </c>
      <c r="F123" s="54">
        <v>34.197000000000003</v>
      </c>
      <c r="G123" s="54">
        <v>0.68598160491874838</v>
      </c>
      <c r="H123" s="54">
        <v>0.94285714285714284</v>
      </c>
      <c r="I123" s="54">
        <v>0.70714285714285718</v>
      </c>
      <c r="J123" s="54">
        <v>11.227230955528665</v>
      </c>
      <c r="K123" s="54">
        <v>154</v>
      </c>
      <c r="L123" s="54">
        <v>114.31313131313131</v>
      </c>
      <c r="M123" s="54">
        <v>552.09482580911151</v>
      </c>
      <c r="N123" s="54">
        <v>23.496698189514021</v>
      </c>
      <c r="O123" s="54">
        <v>-0.24538409702559671</v>
      </c>
      <c r="P123" s="54">
        <v>2.0333474664625202</v>
      </c>
      <c r="Q123" s="54">
        <v>783.46666666666545</v>
      </c>
      <c r="R123" s="54">
        <v>0.73014006046829683</v>
      </c>
      <c r="S123" s="54">
        <v>5.7089584839304832</v>
      </c>
      <c r="T123" s="54">
        <v>7.111111111111101E-3</v>
      </c>
      <c r="U123" s="54">
        <v>0.15399432327889676</v>
      </c>
      <c r="V123" s="54">
        <v>13.305311346459039</v>
      </c>
      <c r="W123" s="54">
        <v>9.6811957690426045</v>
      </c>
    </row>
    <row r="124" spans="3:23" x14ac:dyDescent="0.25">
      <c r="C124" s="52">
        <v>0</v>
      </c>
      <c r="D124" s="55">
        <v>141</v>
      </c>
      <c r="E124" s="55">
        <v>153</v>
      </c>
      <c r="F124" s="55">
        <v>45.220999999999997</v>
      </c>
      <c r="G124" s="55">
        <v>0.88704143155514747</v>
      </c>
      <c r="H124" s="55">
        <v>0.92156862745098034</v>
      </c>
      <c r="I124" s="55">
        <v>0.70499999999999996</v>
      </c>
      <c r="J124" s="55">
        <v>13.398760233979035</v>
      </c>
      <c r="K124" s="55">
        <v>132</v>
      </c>
      <c r="L124" s="55">
        <v>94.049645390070921</v>
      </c>
      <c r="M124" s="55">
        <v>183.84751773049641</v>
      </c>
      <c r="N124" s="55">
        <v>13.559038230291129</v>
      </c>
      <c r="O124" s="55">
        <v>0.33928114795681935</v>
      </c>
      <c r="P124" s="55">
        <v>2.8947169155287495</v>
      </c>
      <c r="Q124" s="55">
        <v>518.98571428571495</v>
      </c>
      <c r="R124" s="55">
        <v>0.64755089863589033</v>
      </c>
      <c r="S124" s="55">
        <v>5.3690820090574682</v>
      </c>
      <c r="T124" s="55">
        <v>5.9863945578231105E-3</v>
      </c>
      <c r="U124" s="55">
        <v>0.18172995551756715</v>
      </c>
      <c r="V124" s="55">
        <v>20.032610121018056</v>
      </c>
      <c r="W124" s="55">
        <v>9.2488523520991563</v>
      </c>
    </row>
    <row r="125" spans="3:23" x14ac:dyDescent="0.25">
      <c r="C125" s="51">
        <v>0</v>
      </c>
      <c r="D125" s="54">
        <v>4014</v>
      </c>
      <c r="E125" s="54">
        <v>6712</v>
      </c>
      <c r="F125" s="54">
        <v>386.45</v>
      </c>
      <c r="G125" s="54">
        <v>0.8529982318746463</v>
      </c>
      <c r="H125" s="54">
        <v>0.59803337306317039</v>
      </c>
      <c r="I125" s="54">
        <v>0.4613262843351339</v>
      </c>
      <c r="J125" s="54">
        <v>71.489744247457921</v>
      </c>
      <c r="K125" s="54">
        <v>255</v>
      </c>
      <c r="L125" s="54">
        <v>126.84603886397609</v>
      </c>
      <c r="M125" s="54">
        <v>1743.4699357134186</v>
      </c>
      <c r="N125" s="54">
        <v>41.754879184514699</v>
      </c>
      <c r="O125" s="54">
        <v>1.0198917443946871</v>
      </c>
      <c r="P125" s="54">
        <v>3.5583612819659041</v>
      </c>
      <c r="Q125" s="54">
        <v>78.716336295283043</v>
      </c>
      <c r="R125" s="54">
        <v>0.98723200695709701</v>
      </c>
      <c r="S125" s="54">
        <v>7.1148180213164451</v>
      </c>
      <c r="T125" s="54">
        <v>5.3202145154512825E-4</v>
      </c>
      <c r="U125" s="54">
        <v>0.28487385814103683</v>
      </c>
      <c r="V125" s="54">
        <v>133.53906030654417</v>
      </c>
      <c r="W125" s="54">
        <v>69.695878641796966</v>
      </c>
    </row>
    <row r="126" spans="3:23" x14ac:dyDescent="0.25">
      <c r="C126" s="52">
        <v>0</v>
      </c>
      <c r="D126" s="55">
        <v>38</v>
      </c>
      <c r="E126" s="55">
        <v>42</v>
      </c>
      <c r="F126" s="55">
        <v>20.625999999999998</v>
      </c>
      <c r="G126" s="55">
        <v>0.52748477726821907</v>
      </c>
      <c r="H126" s="55">
        <v>0.90476190476190477</v>
      </c>
      <c r="I126" s="55">
        <v>0.59375</v>
      </c>
      <c r="J126" s="55">
        <v>6.955796338302048</v>
      </c>
      <c r="K126" s="55">
        <v>115</v>
      </c>
      <c r="L126" s="55">
        <v>96.94736842105263</v>
      </c>
      <c r="M126" s="55">
        <v>145.61877667140826</v>
      </c>
      <c r="N126" s="55">
        <v>12.067260528861066</v>
      </c>
      <c r="O126" s="55">
        <v>-0.45120179667693244</v>
      </c>
      <c r="P126" s="55">
        <v>2.1715606199306756</v>
      </c>
      <c r="Q126" s="55">
        <v>56.888888888888879</v>
      </c>
      <c r="R126" s="55">
        <v>0.93308785973022623</v>
      </c>
      <c r="S126" s="55">
        <v>4.5368867237421675</v>
      </c>
      <c r="T126" s="55">
        <v>1.4274691358024717E-2</v>
      </c>
      <c r="U126" s="55">
        <v>0.18701855628938957</v>
      </c>
      <c r="V126" s="55">
        <v>7.6822876709772538</v>
      </c>
      <c r="W126" s="55">
        <v>6.5265987488178077</v>
      </c>
    </row>
    <row r="127" spans="3:23" x14ac:dyDescent="0.25">
      <c r="C127" s="51">
        <v>0</v>
      </c>
      <c r="D127" s="54">
        <v>41</v>
      </c>
      <c r="E127" s="54">
        <v>45</v>
      </c>
      <c r="F127" s="54">
        <v>20.907</v>
      </c>
      <c r="G127" s="54">
        <v>0.37986972501764632</v>
      </c>
      <c r="H127" s="54">
        <v>0.91111111111111109</v>
      </c>
      <c r="I127" s="54">
        <v>0.640625</v>
      </c>
      <c r="J127" s="54">
        <v>7.2251519938435669</v>
      </c>
      <c r="K127" s="54">
        <v>126</v>
      </c>
      <c r="L127" s="54">
        <v>96.463414634146346</v>
      </c>
      <c r="M127" s="54">
        <v>264.75487804878048</v>
      </c>
      <c r="N127" s="54">
        <v>16.271289993383451</v>
      </c>
      <c r="O127" s="54">
        <v>0.2517950969674137</v>
      </c>
      <c r="P127" s="54">
        <v>1.9073774872512905</v>
      </c>
      <c r="Q127" s="54">
        <v>112.61111111111111</v>
      </c>
      <c r="R127" s="54">
        <v>0.88282185063947949</v>
      </c>
      <c r="S127" s="54">
        <v>4.6562132850531199</v>
      </c>
      <c r="T127" s="54">
        <v>1.4274691358024717E-2</v>
      </c>
      <c r="U127" s="54">
        <v>0.17657488262654666</v>
      </c>
      <c r="V127" s="54">
        <v>7.6360292750506691</v>
      </c>
      <c r="W127" s="54">
        <v>7.0636324810317683</v>
      </c>
    </row>
    <row r="128" spans="3:23" x14ac:dyDescent="0.25">
      <c r="C128" s="52">
        <v>0</v>
      </c>
      <c r="D128" s="55">
        <v>43</v>
      </c>
      <c r="E128" s="55">
        <v>47</v>
      </c>
      <c r="F128" s="55">
        <v>21.552</v>
      </c>
      <c r="G128" s="55">
        <v>0.53810701977690156</v>
      </c>
      <c r="H128" s="55">
        <v>0.91489361702127658</v>
      </c>
      <c r="I128" s="55">
        <v>0.68253968253968256</v>
      </c>
      <c r="J128" s="55">
        <v>7.399277020331918</v>
      </c>
      <c r="K128" s="55">
        <v>102</v>
      </c>
      <c r="L128" s="55">
        <v>84.255813953488371</v>
      </c>
      <c r="M128" s="55">
        <v>70.004429678848254</v>
      </c>
      <c r="N128" s="55">
        <v>8.3668649850973598</v>
      </c>
      <c r="O128" s="55">
        <v>0.46658718067826643</v>
      </c>
      <c r="P128" s="55">
        <v>2.327228941057383</v>
      </c>
      <c r="Q128" s="55">
        <v>13.083333333333334</v>
      </c>
      <c r="R128" s="55">
        <v>0.95300523308813223</v>
      </c>
      <c r="S128" s="55">
        <v>4.218912499797594</v>
      </c>
      <c r="T128" s="55">
        <v>1.7361111111111133E-2</v>
      </c>
      <c r="U128" s="55">
        <v>0.37708884479717791</v>
      </c>
      <c r="V128" s="55">
        <v>8.1744544421237428</v>
      </c>
      <c r="W128" s="55">
        <v>6.8900557484721601</v>
      </c>
    </row>
    <row r="129" spans="3:23" x14ac:dyDescent="0.25">
      <c r="C129" s="51">
        <v>0</v>
      </c>
      <c r="D129" s="54">
        <v>100</v>
      </c>
      <c r="E129" s="54">
        <v>104</v>
      </c>
      <c r="F129" s="54">
        <v>34.561</v>
      </c>
      <c r="G129" s="54">
        <v>0.68671495684772399</v>
      </c>
      <c r="H129" s="54">
        <v>0.96153846153846156</v>
      </c>
      <c r="I129" s="54">
        <v>0.69930069930069927</v>
      </c>
      <c r="J129" s="54">
        <v>11.283791670955125</v>
      </c>
      <c r="K129" s="54">
        <v>156</v>
      </c>
      <c r="L129" s="54">
        <v>120</v>
      </c>
      <c r="M129" s="54">
        <v>414.38383838383839</v>
      </c>
      <c r="N129" s="54">
        <v>20.356420077799495</v>
      </c>
      <c r="O129" s="54">
        <v>-0.54678465919946917</v>
      </c>
      <c r="P129" s="54">
        <v>2.4808596307385833</v>
      </c>
      <c r="Q129" s="54">
        <v>538.3181818181821</v>
      </c>
      <c r="R129" s="54">
        <v>0.7448432671154559</v>
      </c>
      <c r="S129" s="54">
        <v>5.6224665349005534</v>
      </c>
      <c r="T129" s="54">
        <v>6.6621689998313154E-3</v>
      </c>
      <c r="U129" s="54">
        <v>0.13567091410320886</v>
      </c>
      <c r="V129" s="54">
        <v>13.400407944119205</v>
      </c>
      <c r="W129" s="54">
        <v>9.7411156238828021</v>
      </c>
    </row>
    <row r="130" spans="3:23" x14ac:dyDescent="0.25">
      <c r="C130" s="52">
        <v>0</v>
      </c>
      <c r="D130" s="55">
        <v>136</v>
      </c>
      <c r="E130" s="55">
        <v>141</v>
      </c>
      <c r="F130" s="55">
        <v>42.244</v>
      </c>
      <c r="G130" s="55">
        <v>0.78492250416793785</v>
      </c>
      <c r="H130" s="55">
        <v>0.96453900709219853</v>
      </c>
      <c r="I130" s="55">
        <v>0.68686868686868685</v>
      </c>
      <c r="J130" s="55">
        <v>13.159049284959082</v>
      </c>
      <c r="K130" s="55">
        <v>134</v>
      </c>
      <c r="L130" s="55">
        <v>104.33088235294117</v>
      </c>
      <c r="M130" s="55">
        <v>293.77859477124173</v>
      </c>
      <c r="N130" s="55">
        <v>17.139970675915457</v>
      </c>
      <c r="O130" s="55">
        <v>-0.23475507707054416</v>
      </c>
      <c r="P130" s="55">
        <v>2.0897255309341323</v>
      </c>
      <c r="Q130" s="55">
        <v>407.49760765550161</v>
      </c>
      <c r="R130" s="55">
        <v>0.80298900016771724</v>
      </c>
      <c r="S130" s="55">
        <v>5.6656134669515428</v>
      </c>
      <c r="T130" s="55">
        <v>5.2425539708340083E-3</v>
      </c>
      <c r="U130" s="55">
        <v>0.19227283306805065</v>
      </c>
      <c r="V130" s="55">
        <v>17.066184032111039</v>
      </c>
      <c r="W130" s="55">
        <v>10.574104370017508</v>
      </c>
    </row>
    <row r="131" spans="3:23" x14ac:dyDescent="0.25">
      <c r="C131" s="51">
        <v>0</v>
      </c>
      <c r="D131" s="54">
        <v>164</v>
      </c>
      <c r="E131" s="54">
        <v>172</v>
      </c>
      <c r="F131" s="54">
        <v>48.099000000000004</v>
      </c>
      <c r="G131" s="54">
        <v>0.88349532761378768</v>
      </c>
      <c r="H131" s="54">
        <v>0.95348837209302328</v>
      </c>
      <c r="I131" s="54">
        <v>0.78095238095238095</v>
      </c>
      <c r="J131" s="54">
        <v>14.450303987687134</v>
      </c>
      <c r="K131" s="54">
        <v>126</v>
      </c>
      <c r="L131" s="54">
        <v>94.579268292682926</v>
      </c>
      <c r="M131" s="54">
        <v>208.06116265150382</v>
      </c>
      <c r="N131" s="54">
        <v>14.424325379424294</v>
      </c>
      <c r="O131" s="54">
        <v>0.44771099098355016</v>
      </c>
      <c r="P131" s="54">
        <v>2.299356926418084</v>
      </c>
      <c r="Q131" s="54">
        <v>335.76818181818163</v>
      </c>
      <c r="R131" s="54">
        <v>0.66967149430673301</v>
      </c>
      <c r="S131" s="54">
        <v>5.4541038191052342</v>
      </c>
      <c r="T131" s="54">
        <v>5.2479338842975056E-3</v>
      </c>
      <c r="U131" s="54">
        <v>0.23922963427038407</v>
      </c>
      <c r="V131" s="54">
        <v>21.277122119983488</v>
      </c>
      <c r="W131" s="54">
        <v>9.9670544609934897</v>
      </c>
    </row>
    <row r="132" spans="3:23" x14ac:dyDescent="0.25">
      <c r="C132" s="52">
        <v>0</v>
      </c>
      <c r="D132" s="55">
        <v>4101</v>
      </c>
      <c r="E132" s="55">
        <v>7011</v>
      </c>
      <c r="F132" s="55">
        <v>517.82299999999998</v>
      </c>
      <c r="G132" s="55">
        <v>0.86072667674035641</v>
      </c>
      <c r="H132" s="55">
        <v>0.58493795464270437</v>
      </c>
      <c r="I132" s="55">
        <v>0.46922196796338672</v>
      </c>
      <c r="J132" s="55">
        <v>72.260330562203379</v>
      </c>
      <c r="K132" s="55">
        <v>255</v>
      </c>
      <c r="L132" s="55">
        <v>126.49402584735431</v>
      </c>
      <c r="M132" s="55">
        <v>1697.8261228373715</v>
      </c>
      <c r="N132" s="55">
        <v>41.204685690311621</v>
      </c>
      <c r="O132" s="55">
        <v>1.0299670366546598</v>
      </c>
      <c r="P132" s="55">
        <v>3.625648808858037</v>
      </c>
      <c r="Q132" s="55">
        <v>76.745462794918154</v>
      </c>
      <c r="R132" s="55">
        <v>0.98731201743782915</v>
      </c>
      <c r="S132" s="55">
        <v>7.0999106932245564</v>
      </c>
      <c r="T132" s="55">
        <v>5.2947783439450064E-4</v>
      </c>
      <c r="U132" s="55">
        <v>0.28564442543826735</v>
      </c>
      <c r="V132" s="55">
        <v>135.01058730473915</v>
      </c>
      <c r="W132" s="55">
        <v>68.729484700672216</v>
      </c>
    </row>
    <row r="133" spans="3:23" x14ac:dyDescent="0.25">
      <c r="C133" s="51">
        <v>0</v>
      </c>
      <c r="D133" s="54">
        <v>224</v>
      </c>
      <c r="E133" s="54">
        <v>277</v>
      </c>
      <c r="F133" s="54">
        <v>68.262000000000015</v>
      </c>
      <c r="G133" s="54">
        <v>0.88564282317032117</v>
      </c>
      <c r="H133" s="54">
        <v>0.80866425992779778</v>
      </c>
      <c r="I133" s="54">
        <v>0.56000000000000005</v>
      </c>
      <c r="J133" s="54">
        <v>16.888032982579009</v>
      </c>
      <c r="K133" s="54">
        <v>177</v>
      </c>
      <c r="L133" s="54">
        <v>105.375</v>
      </c>
      <c r="M133" s="54">
        <v>736.04708520179372</v>
      </c>
      <c r="N133" s="54">
        <v>27.130187710404691</v>
      </c>
      <c r="O133" s="54">
        <v>0.64001929984799844</v>
      </c>
      <c r="P133" s="54">
        <v>2.2012343369706553</v>
      </c>
      <c r="Q133" s="54">
        <v>371.93882352941108</v>
      </c>
      <c r="R133" s="54">
        <v>0.86773668745549737</v>
      </c>
      <c r="S133" s="54">
        <v>5.9362643551827796</v>
      </c>
      <c r="T133" s="54">
        <v>2.9730103806228131E-3</v>
      </c>
      <c r="U133" s="54">
        <v>0.25177737632398572</v>
      </c>
      <c r="V133" s="54">
        <v>28.206540032331791</v>
      </c>
      <c r="W133" s="54">
        <v>13.09818877686517</v>
      </c>
    </row>
    <row r="134" spans="3:23" x14ac:dyDescent="0.25">
      <c r="C134" s="52">
        <v>0</v>
      </c>
      <c r="D134" s="55">
        <v>141</v>
      </c>
      <c r="E134" s="55">
        <v>148</v>
      </c>
      <c r="F134" s="55">
        <v>43.923000000000002</v>
      </c>
      <c r="G134" s="55">
        <v>0.81551909732242833</v>
      </c>
      <c r="H134" s="55">
        <v>0.95270270270270274</v>
      </c>
      <c r="I134" s="55">
        <v>0.67464114832535882</v>
      </c>
      <c r="J134" s="55">
        <v>13.398760233979035</v>
      </c>
      <c r="K134" s="55">
        <v>126</v>
      </c>
      <c r="L134" s="55">
        <v>102.26950354609929</v>
      </c>
      <c r="M134" s="55">
        <v>234.51256332320159</v>
      </c>
      <c r="N134" s="55">
        <v>15.313803032663101</v>
      </c>
      <c r="O134" s="55">
        <v>-0.35025954917702079</v>
      </c>
      <c r="P134" s="55">
        <v>2.1589556972928645</v>
      </c>
      <c r="Q134" s="55">
        <v>267.1500000000002</v>
      </c>
      <c r="R134" s="55">
        <v>0.84313702792096068</v>
      </c>
      <c r="S134" s="55">
        <v>5.550002399159081</v>
      </c>
      <c r="T134" s="55">
        <v>5.2066115702479165E-3</v>
      </c>
      <c r="U134" s="55">
        <v>0.21613779305130024</v>
      </c>
      <c r="V134" s="55">
        <v>17.889945565752214</v>
      </c>
      <c r="W134" s="55">
        <v>10.353451118528453</v>
      </c>
    </row>
    <row r="135" spans="3:23" x14ac:dyDescent="0.25">
      <c r="C135" s="51">
        <v>0</v>
      </c>
      <c r="D135" s="54">
        <v>170</v>
      </c>
      <c r="E135" s="54">
        <v>180</v>
      </c>
      <c r="F135" s="54">
        <v>48.214999999999996</v>
      </c>
      <c r="G135" s="54">
        <v>0.85321275123610463</v>
      </c>
      <c r="H135" s="54">
        <v>0.94444444444444442</v>
      </c>
      <c r="I135" s="54">
        <v>0.73593073593073588</v>
      </c>
      <c r="J135" s="54">
        <v>14.712264360219255</v>
      </c>
      <c r="K135" s="54">
        <v>128</v>
      </c>
      <c r="L135" s="54">
        <v>95.341176470588238</v>
      </c>
      <c r="M135" s="54">
        <v>251.94208144796369</v>
      </c>
      <c r="N135" s="54">
        <v>15.872683498638901</v>
      </c>
      <c r="O135" s="54">
        <v>0.64029341953453056</v>
      </c>
      <c r="P135" s="54">
        <v>2.3938287391333399</v>
      </c>
      <c r="Q135" s="54">
        <v>462.3264462809924</v>
      </c>
      <c r="R135" s="54">
        <v>0.74062352011163179</v>
      </c>
      <c r="S135" s="54">
        <v>5.3505642284403283</v>
      </c>
      <c r="T135" s="54">
        <v>5.0542995697015038E-3</v>
      </c>
      <c r="U135" s="54">
        <v>0.24189240629623016</v>
      </c>
      <c r="V135" s="54">
        <v>20.622719985128342</v>
      </c>
      <c r="W135" s="54">
        <v>10.756048458013563</v>
      </c>
    </row>
    <row r="136" spans="3:23" x14ac:dyDescent="0.25">
      <c r="C136" s="52">
        <v>0</v>
      </c>
      <c r="D136" s="55">
        <v>4265</v>
      </c>
      <c r="E136" s="55">
        <v>7037</v>
      </c>
      <c r="F136" s="55">
        <v>414.79999999999995</v>
      </c>
      <c r="G136" s="55">
        <v>0.87005253394027215</v>
      </c>
      <c r="H136" s="55">
        <v>0.60608213727440674</v>
      </c>
      <c r="I136" s="55">
        <v>0.51249699591444364</v>
      </c>
      <c r="J136" s="55">
        <v>73.691021558229664</v>
      </c>
      <c r="K136" s="55">
        <v>255</v>
      </c>
      <c r="L136" s="55">
        <v>126.23235638921453</v>
      </c>
      <c r="M136" s="55">
        <v>1696.4832867772718</v>
      </c>
      <c r="N136" s="55">
        <v>41.188387766180796</v>
      </c>
      <c r="O136" s="55">
        <v>1.0531055934806763</v>
      </c>
      <c r="P136" s="55">
        <v>3.7285842100383331</v>
      </c>
      <c r="Q136" s="55">
        <v>78.606551518761776</v>
      </c>
      <c r="R136" s="55">
        <v>0.98719483249610684</v>
      </c>
      <c r="S136" s="55">
        <v>7.0911433967054993</v>
      </c>
      <c r="T136" s="55">
        <v>4.8781128050291001E-4</v>
      </c>
      <c r="U136" s="55">
        <v>0.27996453309524472</v>
      </c>
      <c r="V136" s="55">
        <v>135.55767908056552</v>
      </c>
      <c r="W136" s="55">
        <v>66.824379640977654</v>
      </c>
    </row>
    <row r="137" spans="3:23" x14ac:dyDescent="0.25">
      <c r="C137" s="51">
        <v>0</v>
      </c>
      <c r="D137" s="54">
        <v>264</v>
      </c>
      <c r="E137" s="54">
        <v>300</v>
      </c>
      <c r="F137" s="54">
        <v>69.435999999999993</v>
      </c>
      <c r="G137" s="54">
        <v>0.86605594347855086</v>
      </c>
      <c r="H137" s="54">
        <v>0.88</v>
      </c>
      <c r="I137" s="54">
        <v>0.59728506787330315</v>
      </c>
      <c r="J137" s="54">
        <v>18.333991376950163</v>
      </c>
      <c r="K137" s="54">
        <v>190</v>
      </c>
      <c r="L137" s="54">
        <v>110.4280303030303</v>
      </c>
      <c r="M137" s="54">
        <v>884.19251929945835</v>
      </c>
      <c r="N137" s="54">
        <v>29.735374880762112</v>
      </c>
      <c r="O137" s="54">
        <v>0.46623285113783225</v>
      </c>
      <c r="P137" s="54">
        <v>2.0366567443605637</v>
      </c>
      <c r="Q137" s="54">
        <v>272.81410256410237</v>
      </c>
      <c r="R137" s="54">
        <v>0.91424111946883491</v>
      </c>
      <c r="S137" s="54">
        <v>6.1777071025301744</v>
      </c>
      <c r="T137" s="54">
        <v>2.812477171451549E-3</v>
      </c>
      <c r="U137" s="54">
        <v>0.2651790598857231</v>
      </c>
      <c r="V137" s="54">
        <v>28.379552580172351</v>
      </c>
      <c r="W137" s="54">
        <v>14.188275010819964</v>
      </c>
    </row>
    <row r="138" spans="3:23" x14ac:dyDescent="0.25">
      <c r="C138" s="52">
        <v>0</v>
      </c>
      <c r="D138" s="55">
        <v>196</v>
      </c>
      <c r="E138" s="55">
        <v>206</v>
      </c>
      <c r="F138" s="55">
        <v>50.918999999999997</v>
      </c>
      <c r="G138" s="55">
        <v>0.83692691915007811</v>
      </c>
      <c r="H138" s="55">
        <v>0.95145631067961167</v>
      </c>
      <c r="I138" s="55">
        <v>0.77777777777777779</v>
      </c>
      <c r="J138" s="55">
        <v>15.797308339337176</v>
      </c>
      <c r="K138" s="55">
        <v>132</v>
      </c>
      <c r="L138" s="55">
        <v>96.744897959183675</v>
      </c>
      <c r="M138" s="55">
        <v>279.8115122972265</v>
      </c>
      <c r="N138" s="55">
        <v>16.727567435142102</v>
      </c>
      <c r="O138" s="55">
        <v>0.47838847435519261</v>
      </c>
      <c r="P138" s="55">
        <v>2.0832251660013701</v>
      </c>
      <c r="Q138" s="55">
        <v>301.3939393939396</v>
      </c>
      <c r="R138" s="55">
        <v>0.74115844449350776</v>
      </c>
      <c r="S138" s="55">
        <v>5.5876642811872772</v>
      </c>
      <c r="T138" s="55">
        <v>5.222681359044982E-3</v>
      </c>
      <c r="U138" s="55">
        <v>0.27703781735916089</v>
      </c>
      <c r="V138" s="55">
        <v>21.525061692137559</v>
      </c>
      <c r="W138" s="55">
        <v>11.780981722227352</v>
      </c>
    </row>
    <row r="139" spans="3:23" x14ac:dyDescent="0.25">
      <c r="C139" s="51">
        <v>0</v>
      </c>
      <c r="D139" s="54">
        <v>154</v>
      </c>
      <c r="E139" s="54">
        <v>162</v>
      </c>
      <c r="F139" s="54">
        <v>44.757999999999996</v>
      </c>
      <c r="G139" s="54">
        <v>0.80155962952215531</v>
      </c>
      <c r="H139" s="54">
        <v>0.95061728395061729</v>
      </c>
      <c r="I139" s="54">
        <v>0.73684210526315785</v>
      </c>
      <c r="J139" s="54">
        <v>14.002817212590296</v>
      </c>
      <c r="K139" s="54">
        <v>116</v>
      </c>
      <c r="L139" s="54">
        <v>97.318181818181813</v>
      </c>
      <c r="M139" s="54">
        <v>142.75430778371964</v>
      </c>
      <c r="N139" s="54">
        <v>11.947983419126411</v>
      </c>
      <c r="O139" s="54">
        <v>-0.54189927221871348</v>
      </c>
      <c r="P139" s="54">
        <v>2.1764669790560718</v>
      </c>
      <c r="Q139" s="54">
        <v>287.17727272727302</v>
      </c>
      <c r="R139" s="54">
        <v>0.80468388639320054</v>
      </c>
      <c r="S139" s="54">
        <v>5.2006367985654398</v>
      </c>
      <c r="T139" s="54">
        <v>5.6198347107437848E-3</v>
      </c>
      <c r="U139" s="54">
        <v>0.19913352833931366</v>
      </c>
      <c r="V139" s="54">
        <v>18.278468084365379</v>
      </c>
      <c r="W139" s="54">
        <v>10.928967387792412</v>
      </c>
    </row>
    <row r="140" spans="3:23" x14ac:dyDescent="0.25">
      <c r="C140" s="52">
        <v>0</v>
      </c>
      <c r="D140" s="55">
        <v>4248</v>
      </c>
      <c r="E140" s="55">
        <v>6617</v>
      </c>
      <c r="F140" s="55">
        <v>371.53800000000001</v>
      </c>
      <c r="G140" s="55">
        <v>0.87054146621889239</v>
      </c>
      <c r="H140" s="55">
        <v>0.64198277164878348</v>
      </c>
      <c r="I140" s="55">
        <v>0.52212389380530977</v>
      </c>
      <c r="J140" s="55">
        <v>73.544011218011306</v>
      </c>
      <c r="K140" s="55">
        <v>255</v>
      </c>
      <c r="L140" s="55">
        <v>128.06638418079095</v>
      </c>
      <c r="M140" s="55">
        <v>1733.1022556300984</v>
      </c>
      <c r="N140" s="55">
        <v>41.630544743374408</v>
      </c>
      <c r="O140" s="55">
        <v>0.96949632822932019</v>
      </c>
      <c r="P140" s="55">
        <v>3.531920129437415</v>
      </c>
      <c r="Q140" s="55">
        <v>79.562499999998082</v>
      </c>
      <c r="R140" s="55">
        <v>0.98729875162469793</v>
      </c>
      <c r="S140" s="55">
        <v>7.119840507178127</v>
      </c>
      <c r="T140" s="55">
        <v>4.7266442856113615E-4</v>
      </c>
      <c r="U140" s="55">
        <v>0.27027423272585077</v>
      </c>
      <c r="V140" s="55">
        <v>132.83392608729767</v>
      </c>
      <c r="W140" s="55">
        <v>65.366919842524652</v>
      </c>
    </row>
    <row r="141" spans="3:23" x14ac:dyDescent="0.25">
      <c r="C141" s="51">
        <v>0</v>
      </c>
      <c r="D141" s="54">
        <v>29</v>
      </c>
      <c r="E141" s="54">
        <v>33</v>
      </c>
      <c r="F141" s="54">
        <v>17.996000000000002</v>
      </c>
      <c r="G141" s="54">
        <v>0</v>
      </c>
      <c r="H141" s="54">
        <v>0.87878787878787878</v>
      </c>
      <c r="I141" s="54">
        <v>0.59183673469387754</v>
      </c>
      <c r="J141" s="54">
        <v>6.0765077797464979</v>
      </c>
      <c r="K141" s="54">
        <v>86</v>
      </c>
      <c r="L141" s="54">
        <v>77.34482758620689</v>
      </c>
      <c r="M141" s="54">
        <v>17.019704433497544</v>
      </c>
      <c r="N141" s="54">
        <v>4.1254944471538852</v>
      </c>
      <c r="O141" s="54">
        <v>0.57863978720868314</v>
      </c>
      <c r="P141" s="54">
        <v>2.4642516665584604</v>
      </c>
      <c r="Q141" s="54">
        <v>3.535714285714286</v>
      </c>
      <c r="R141" s="54">
        <v>0.94669361334947633</v>
      </c>
      <c r="S141" s="54">
        <v>3.4435137534498526</v>
      </c>
      <c r="T141" s="54">
        <v>2.9974489795918383E-2</v>
      </c>
      <c r="U141" s="54">
        <v>0.54404761904761889</v>
      </c>
      <c r="V141" s="54">
        <v>6.2330229193099944</v>
      </c>
      <c r="W141" s="54">
        <v>6.2330229193099944</v>
      </c>
    </row>
    <row r="142" spans="3:23" x14ac:dyDescent="0.25">
      <c r="C142" s="52">
        <v>0</v>
      </c>
      <c r="D142" s="55">
        <v>29</v>
      </c>
      <c r="E142" s="55">
        <v>33</v>
      </c>
      <c r="F142" s="55">
        <v>17.996000000000002</v>
      </c>
      <c r="G142" s="55">
        <v>0</v>
      </c>
      <c r="H142" s="55">
        <v>0.87878787878787878</v>
      </c>
      <c r="I142" s="55">
        <v>0.59183673469387754</v>
      </c>
      <c r="J142" s="55">
        <v>6.0765077797464979</v>
      </c>
      <c r="K142" s="55">
        <v>98</v>
      </c>
      <c r="L142" s="55">
        <v>86.482758620689651</v>
      </c>
      <c r="M142" s="55">
        <v>42.330049261083751</v>
      </c>
      <c r="N142" s="55">
        <v>6.506154721575852</v>
      </c>
      <c r="O142" s="55">
        <v>8.5279137355740456E-2</v>
      </c>
      <c r="P142" s="55">
        <v>2.1163202576978657</v>
      </c>
      <c r="Q142" s="55">
        <v>29.446428571428566</v>
      </c>
      <c r="R142" s="55">
        <v>0.85786803360465425</v>
      </c>
      <c r="S142" s="55">
        <v>4.2372913399551582</v>
      </c>
      <c r="T142" s="55">
        <v>1.785714285714287E-2</v>
      </c>
      <c r="U142" s="55">
        <v>0.26686507936507931</v>
      </c>
      <c r="V142" s="55">
        <v>6.2330229193099944</v>
      </c>
      <c r="W142" s="55">
        <v>6.2330229193099944</v>
      </c>
    </row>
    <row r="143" spans="3:23" x14ac:dyDescent="0.25">
      <c r="C143" s="51">
        <v>0</v>
      </c>
      <c r="D143" s="54">
        <v>318</v>
      </c>
      <c r="E143" s="54">
        <v>351</v>
      </c>
      <c r="F143" s="54">
        <v>73.216000000000008</v>
      </c>
      <c r="G143" s="54">
        <v>0.84538079152450096</v>
      </c>
      <c r="H143" s="54">
        <v>0.90598290598290598</v>
      </c>
      <c r="I143" s="54">
        <v>0.58241758241758246</v>
      </c>
      <c r="J143" s="54">
        <v>20.121882994038646</v>
      </c>
      <c r="K143" s="54">
        <v>181</v>
      </c>
      <c r="L143" s="54">
        <v>113.70125786163523</v>
      </c>
      <c r="M143" s="54">
        <v>1026.266938475884</v>
      </c>
      <c r="N143" s="54">
        <v>32.035401331587593</v>
      </c>
      <c r="O143" s="54">
        <v>0.41387642682087789</v>
      </c>
      <c r="P143" s="54">
        <v>1.9092182765246115</v>
      </c>
      <c r="Q143" s="54">
        <v>383.61538461538458</v>
      </c>
      <c r="R143" s="54">
        <v>0.89893886689524616</v>
      </c>
      <c r="S143" s="54">
        <v>6.4363968590140272</v>
      </c>
      <c r="T143" s="54">
        <v>2.310626436500581E-3</v>
      </c>
      <c r="U143" s="54">
        <v>0.23916925024162738</v>
      </c>
      <c r="V143" s="54">
        <v>28.996963923703152</v>
      </c>
      <c r="W143" s="54">
        <v>15.48913799453547</v>
      </c>
    </row>
    <row r="144" spans="3:23" x14ac:dyDescent="0.25">
      <c r="C144" s="52">
        <v>0</v>
      </c>
      <c r="D144" s="55">
        <v>203</v>
      </c>
      <c r="E144" s="55">
        <v>213</v>
      </c>
      <c r="F144" s="55">
        <v>52.415999999999997</v>
      </c>
      <c r="G144" s="55">
        <v>0.78038441886865428</v>
      </c>
      <c r="H144" s="55">
        <v>0.95305164319248825</v>
      </c>
      <c r="I144" s="55">
        <v>0.74358974358974361</v>
      </c>
      <c r="J144" s="55">
        <v>16.076928424958481</v>
      </c>
      <c r="K144" s="55">
        <v>138</v>
      </c>
      <c r="L144" s="55">
        <v>97.024630541871915</v>
      </c>
      <c r="M144" s="55">
        <v>350.71721211530013</v>
      </c>
      <c r="N144" s="55">
        <v>18.727445424170913</v>
      </c>
      <c r="O144" s="55">
        <v>0.53339422345058973</v>
      </c>
      <c r="P144" s="55">
        <v>2.0387200432471833</v>
      </c>
      <c r="Q144" s="55">
        <v>198.09090909090938</v>
      </c>
      <c r="R144" s="55">
        <v>0.80970846749737413</v>
      </c>
      <c r="S144" s="55">
        <v>5.7762838300532033</v>
      </c>
      <c r="T144" s="55">
        <v>4.1322314049586639E-3</v>
      </c>
      <c r="U144" s="55">
        <v>0.22879743941559386</v>
      </c>
      <c r="V144" s="55">
        <v>20.713550924658499</v>
      </c>
      <c r="W144" s="55">
        <v>12.952184532501001</v>
      </c>
    </row>
    <row r="145" spans="3:23" x14ac:dyDescent="0.25">
      <c r="C145" s="51">
        <v>0</v>
      </c>
      <c r="D145" s="54">
        <v>157</v>
      </c>
      <c r="E145" s="54">
        <v>165</v>
      </c>
      <c r="F145" s="54">
        <v>45.494</v>
      </c>
      <c r="G145" s="54">
        <v>0.81686256686144143</v>
      </c>
      <c r="H145" s="54">
        <v>0.95151515151515154</v>
      </c>
      <c r="I145" s="54">
        <v>0.75119617224880386</v>
      </c>
      <c r="J145" s="54">
        <v>14.138550439257219</v>
      </c>
      <c r="K145" s="54">
        <v>114</v>
      </c>
      <c r="L145" s="54">
        <v>94.178343949044589</v>
      </c>
      <c r="M145" s="54">
        <v>112.00645108606903</v>
      </c>
      <c r="N145" s="54">
        <v>10.583310025037962</v>
      </c>
      <c r="O145" s="54">
        <v>-0.31161918469271477</v>
      </c>
      <c r="P145" s="54">
        <v>2.292470381287993</v>
      </c>
      <c r="Q145" s="54">
        <v>186.45000000000022</v>
      </c>
      <c r="R145" s="54">
        <v>0.79068674862988875</v>
      </c>
      <c r="S145" s="54">
        <v>5.157656384326323</v>
      </c>
      <c r="T145" s="54">
        <v>5.7851239669421302E-3</v>
      </c>
      <c r="U145" s="54">
        <v>0.20178405528080975</v>
      </c>
      <c r="V145" s="54">
        <v>18.808475488384897</v>
      </c>
      <c r="W145" s="54">
        <v>10.849336901560266</v>
      </c>
    </row>
    <row r="146" spans="3:23" x14ac:dyDescent="0.25">
      <c r="C146" s="52">
        <v>0</v>
      </c>
      <c r="D146" s="55">
        <v>4276</v>
      </c>
      <c r="E146" s="55">
        <v>6946</v>
      </c>
      <c r="F146" s="55">
        <v>406.23200000000003</v>
      </c>
      <c r="G146" s="55">
        <v>0.86569650566295742</v>
      </c>
      <c r="H146" s="55">
        <v>0.61560610423265194</v>
      </c>
      <c r="I146" s="55">
        <v>0.49143776577404896</v>
      </c>
      <c r="J146" s="55">
        <v>73.785989817088961</v>
      </c>
      <c r="K146" s="55">
        <v>255</v>
      </c>
      <c r="L146" s="55">
        <v>128.34448082319926</v>
      </c>
      <c r="M146" s="55">
        <v>1745.2817730403281</v>
      </c>
      <c r="N146" s="55">
        <v>41.776569665786681</v>
      </c>
      <c r="O146" s="55">
        <v>0.88916993097391572</v>
      </c>
      <c r="P146" s="55">
        <v>3.3110802350449653</v>
      </c>
      <c r="Q146" s="55">
        <v>72.432216905900731</v>
      </c>
      <c r="R146" s="55">
        <v>0.98860263898969136</v>
      </c>
      <c r="S146" s="55">
        <v>7.1396991612963969</v>
      </c>
      <c r="T146" s="55">
        <v>5.6174114525733908E-4</v>
      </c>
      <c r="U146" s="55">
        <v>0.28366514573987028</v>
      </c>
      <c r="V146" s="55">
        <v>132.90044909602435</v>
      </c>
      <c r="W146" s="55">
        <v>66.525876275132205</v>
      </c>
    </row>
    <row r="147" spans="3:23" x14ac:dyDescent="0.25">
      <c r="C147" s="51">
        <v>0</v>
      </c>
      <c r="D147" s="54">
        <v>83</v>
      </c>
      <c r="E147" s="54">
        <v>92</v>
      </c>
      <c r="F147" s="54">
        <v>33.337000000000003</v>
      </c>
      <c r="G147" s="54">
        <v>0.83910768160093019</v>
      </c>
      <c r="H147" s="54">
        <v>0.90217391304347827</v>
      </c>
      <c r="I147" s="54">
        <v>0.65873015873015872</v>
      </c>
      <c r="J147" s="54">
        <v>10.280023453913834</v>
      </c>
      <c r="K147" s="54">
        <v>99</v>
      </c>
      <c r="L147" s="54">
        <v>81.409638554216869</v>
      </c>
      <c r="M147" s="54">
        <v>53.439905965324705</v>
      </c>
      <c r="N147" s="54">
        <v>7.3102603213103636</v>
      </c>
      <c r="O147" s="54">
        <v>0.75190642045311984</v>
      </c>
      <c r="P147" s="54">
        <v>2.6924938113169401</v>
      </c>
      <c r="Q147" s="54">
        <v>14.085714285714284</v>
      </c>
      <c r="R147" s="54">
        <v>0.93115433038492013</v>
      </c>
      <c r="S147" s="54">
        <v>4.2697286518400466</v>
      </c>
      <c r="T147" s="54">
        <v>1.0510204081632672E-2</v>
      </c>
      <c r="U147" s="54">
        <v>0.39595341166769704</v>
      </c>
      <c r="V147" s="54">
        <v>14.12051960015688</v>
      </c>
      <c r="W147" s="54">
        <v>7.6810733433601133</v>
      </c>
    </row>
    <row r="148" spans="3:23" x14ac:dyDescent="0.25">
      <c r="C148" s="52">
        <v>0</v>
      </c>
      <c r="D148" s="55">
        <v>528</v>
      </c>
      <c r="E148" s="55">
        <v>839</v>
      </c>
      <c r="F148" s="55">
        <v>133.43900000000002</v>
      </c>
      <c r="G148" s="55">
        <v>0.93470410288916772</v>
      </c>
      <c r="H148" s="55">
        <v>0.62932061978545883</v>
      </c>
      <c r="I148" s="55">
        <v>0.44</v>
      </c>
      <c r="J148" s="55">
        <v>25.928179257714294</v>
      </c>
      <c r="K148" s="55">
        <v>201</v>
      </c>
      <c r="L148" s="55">
        <v>110.95075757575758</v>
      </c>
      <c r="M148" s="55">
        <v>922.19491403599557</v>
      </c>
      <c r="N148" s="55">
        <v>30.367662307724569</v>
      </c>
      <c r="O148" s="55">
        <v>0.76283301873465392</v>
      </c>
      <c r="P148" s="55">
        <v>2.6139030929331031</v>
      </c>
      <c r="Q148" s="55">
        <v>202.74448979591855</v>
      </c>
      <c r="R148" s="55">
        <v>0.94709532941057439</v>
      </c>
      <c r="S148" s="55">
        <v>6.4684083634483924</v>
      </c>
      <c r="T148" s="55">
        <v>1.5506872136609921E-3</v>
      </c>
      <c r="U148" s="55">
        <v>0.26102779137206666</v>
      </c>
      <c r="V148" s="55">
        <v>58.08688534882581</v>
      </c>
      <c r="W148" s="55">
        <v>20.645638223442404</v>
      </c>
    </row>
    <row r="149" spans="3:23" x14ac:dyDescent="0.25">
      <c r="C149" s="51">
        <v>0</v>
      </c>
      <c r="D149" s="54">
        <v>225</v>
      </c>
      <c r="E149" s="54">
        <v>239</v>
      </c>
      <c r="F149" s="54">
        <v>56.385999999999996</v>
      </c>
      <c r="G149" s="54">
        <v>0.79170629435490703</v>
      </c>
      <c r="H149" s="54">
        <v>0.94142259414225937</v>
      </c>
      <c r="I149" s="54">
        <v>0.68181818181818177</v>
      </c>
      <c r="J149" s="54">
        <v>16.925687506432688</v>
      </c>
      <c r="K149" s="54">
        <v>124</v>
      </c>
      <c r="L149" s="54">
        <v>95.951111111111118</v>
      </c>
      <c r="M149" s="54">
        <v>250.14492063492074</v>
      </c>
      <c r="N149" s="54">
        <v>15.815970429756144</v>
      </c>
      <c r="O149" s="54">
        <v>0.29821569643498064</v>
      </c>
      <c r="P149" s="54">
        <v>1.8525507096620371</v>
      </c>
      <c r="Q149" s="54">
        <v>217.21159420289783</v>
      </c>
      <c r="R149" s="54">
        <v>0.84293427335531568</v>
      </c>
      <c r="S149" s="54">
        <v>5.545051082329528</v>
      </c>
      <c r="T149" s="54">
        <v>3.5202688510816934E-3</v>
      </c>
      <c r="U149" s="54">
        <v>0.21701600761335102</v>
      </c>
      <c r="V149" s="54">
        <v>22.022808516408229</v>
      </c>
      <c r="W149" s="54">
        <v>13.453775783303129</v>
      </c>
    </row>
    <row r="150" spans="3:23" x14ac:dyDescent="0.25">
      <c r="C150" s="52">
        <v>0</v>
      </c>
      <c r="D150" s="55">
        <v>36</v>
      </c>
      <c r="E150" s="55">
        <v>40</v>
      </c>
      <c r="F150" s="55">
        <v>19.592000000000002</v>
      </c>
      <c r="G150" s="55">
        <v>0.38282074674438793</v>
      </c>
      <c r="H150" s="55">
        <v>0.9</v>
      </c>
      <c r="I150" s="55">
        <v>0.6428571428571429</v>
      </c>
      <c r="J150" s="55">
        <v>6.7702750025730758</v>
      </c>
      <c r="K150" s="55">
        <v>98</v>
      </c>
      <c r="L150" s="55">
        <v>86.916666666666671</v>
      </c>
      <c r="M150" s="55">
        <v>45.221428571428568</v>
      </c>
      <c r="N150" s="55">
        <v>6.7246879906378236</v>
      </c>
      <c r="O150" s="55">
        <v>-0.44225385597311107</v>
      </c>
      <c r="P150" s="55">
        <v>2.4053954635150077</v>
      </c>
      <c r="Q150" s="55">
        <v>20.84375</v>
      </c>
      <c r="R150" s="55">
        <v>0.9107674057871129</v>
      </c>
      <c r="S150" s="55">
        <v>4.1416041678685929</v>
      </c>
      <c r="T150" s="55">
        <v>1.66015625E-2</v>
      </c>
      <c r="U150" s="55">
        <v>0.33397197420634911</v>
      </c>
      <c r="V150" s="55">
        <v>7.1802197428460053</v>
      </c>
      <c r="W150" s="55">
        <v>6.6332495807108005</v>
      </c>
    </row>
    <row r="151" spans="3:23" x14ac:dyDescent="0.25">
      <c r="C151" s="51">
        <v>0</v>
      </c>
      <c r="D151" s="54">
        <v>4258</v>
      </c>
      <c r="E151" s="54">
        <v>6778</v>
      </c>
      <c r="F151" s="54">
        <v>396.29900000000004</v>
      </c>
      <c r="G151" s="54">
        <v>0.85827694050389602</v>
      </c>
      <c r="H151" s="54">
        <v>0.62820891118323985</v>
      </c>
      <c r="I151" s="54">
        <v>0.4595294625512627</v>
      </c>
      <c r="J151" s="54">
        <v>73.630523436156039</v>
      </c>
      <c r="K151" s="54">
        <v>254</v>
      </c>
      <c r="L151" s="54">
        <v>129.378581493659</v>
      </c>
      <c r="M151" s="54">
        <v>1742.4129026620199</v>
      </c>
      <c r="N151" s="54">
        <v>41.742219666208698</v>
      </c>
      <c r="O151" s="54">
        <v>0.85595945262277262</v>
      </c>
      <c r="P151" s="54">
        <v>3.18491188693854</v>
      </c>
      <c r="Q151" s="54">
        <v>66.901904150620723</v>
      </c>
      <c r="R151" s="54">
        <v>0.98925671009344884</v>
      </c>
      <c r="S151" s="54">
        <v>7.1333964536508656</v>
      </c>
      <c r="T151" s="54">
        <v>5.9550195191157118E-4</v>
      </c>
      <c r="U151" s="54">
        <v>0.29720571558135439</v>
      </c>
      <c r="V151" s="54">
        <v>130.80759503181625</v>
      </c>
      <c r="W151" s="54">
        <v>67.128731327373785</v>
      </c>
    </row>
    <row r="152" spans="3:23" x14ac:dyDescent="0.25">
      <c r="C152" s="52">
        <v>0</v>
      </c>
      <c r="D152" s="55">
        <v>52</v>
      </c>
      <c r="E152" s="55">
        <v>57</v>
      </c>
      <c r="F152" s="55">
        <v>24.273</v>
      </c>
      <c r="G152" s="55">
        <v>0.58332524634213057</v>
      </c>
      <c r="H152" s="55">
        <v>0.91228070175438591</v>
      </c>
      <c r="I152" s="55">
        <v>0.65</v>
      </c>
      <c r="J152" s="55">
        <v>8.1368578902564384</v>
      </c>
      <c r="K152" s="55">
        <v>83</v>
      </c>
      <c r="L152" s="55">
        <v>77.461538461538467</v>
      </c>
      <c r="M152" s="55">
        <v>7.3906485671191549</v>
      </c>
      <c r="N152" s="55">
        <v>2.7185747308321608</v>
      </c>
      <c r="O152" s="55">
        <v>-0.17048396501458329</v>
      </c>
      <c r="P152" s="55">
        <v>2.378831486880467</v>
      </c>
      <c r="Q152" s="55">
        <v>5.3666666666666627</v>
      </c>
      <c r="R152" s="55">
        <v>0.93049002084958499</v>
      </c>
      <c r="S152" s="55">
        <v>3.242623134048316</v>
      </c>
      <c r="T152" s="55">
        <v>2.0493827160493843E-2</v>
      </c>
      <c r="U152" s="55">
        <v>0.48251322751322739</v>
      </c>
      <c r="V152" s="55">
        <v>9.1494064410020286</v>
      </c>
      <c r="W152" s="55">
        <v>7.4315017185714103</v>
      </c>
    </row>
    <row r="153" spans="3:23" x14ac:dyDescent="0.25">
      <c r="C153" s="51">
        <v>0</v>
      </c>
      <c r="D153" s="54">
        <v>551</v>
      </c>
      <c r="E153" s="54">
        <v>871</v>
      </c>
      <c r="F153" s="54">
        <v>134.65499999999997</v>
      </c>
      <c r="G153" s="54">
        <v>0.91492804274129935</v>
      </c>
      <c r="H153" s="54">
        <v>0.63260619977037891</v>
      </c>
      <c r="I153" s="54">
        <v>0.42515432098765432</v>
      </c>
      <c r="J153" s="54">
        <v>26.486883341553696</v>
      </c>
      <c r="K153" s="54">
        <v>227</v>
      </c>
      <c r="L153" s="54">
        <v>115.72958257713249</v>
      </c>
      <c r="M153" s="54">
        <v>1085.4303778254405</v>
      </c>
      <c r="N153" s="54">
        <v>32.945870421426726</v>
      </c>
      <c r="O153" s="54">
        <v>0.72690730852925667</v>
      </c>
      <c r="P153" s="54">
        <v>2.6791288415738439</v>
      </c>
      <c r="Q153" s="54">
        <v>309.1247165532875</v>
      </c>
      <c r="R153" s="54">
        <v>0.92948701271389522</v>
      </c>
      <c r="S153" s="54">
        <v>6.6079058994029403</v>
      </c>
      <c r="T153" s="54">
        <v>1.378597966439458E-3</v>
      </c>
      <c r="U153" s="54">
        <v>0.25240365897953027</v>
      </c>
      <c r="V153" s="54">
        <v>54.728103029063064</v>
      </c>
      <c r="W153" s="54">
        <v>22.089192347842946</v>
      </c>
    </row>
    <row r="154" spans="3:23" x14ac:dyDescent="0.25">
      <c r="C154" s="52">
        <v>0</v>
      </c>
      <c r="D154" s="55">
        <v>249</v>
      </c>
      <c r="E154" s="55">
        <v>286</v>
      </c>
      <c r="F154" s="55">
        <v>66.12</v>
      </c>
      <c r="G154" s="55">
        <v>0.85325973030481972</v>
      </c>
      <c r="H154" s="55">
        <v>0.87062937062937062</v>
      </c>
      <c r="I154" s="55">
        <v>0.58588235294117652</v>
      </c>
      <c r="J154" s="55">
        <v>17.805522925178455</v>
      </c>
      <c r="K154" s="55">
        <v>136</v>
      </c>
      <c r="L154" s="55">
        <v>99.586345381526101</v>
      </c>
      <c r="M154" s="55">
        <v>287.35642570281135</v>
      </c>
      <c r="N154" s="55">
        <v>16.951590654059913</v>
      </c>
      <c r="O154" s="55">
        <v>0.3872683595735556</v>
      </c>
      <c r="P154" s="55">
        <v>2.2212263516308419</v>
      </c>
      <c r="Q154" s="55">
        <v>175.58371040724069</v>
      </c>
      <c r="R154" s="55">
        <v>0.87504045986031775</v>
      </c>
      <c r="S154" s="55">
        <v>5.798689199666037</v>
      </c>
      <c r="T154" s="55">
        <v>2.7538338690854124E-3</v>
      </c>
      <c r="U154" s="55">
        <v>0.25991305706089718</v>
      </c>
      <c r="V154" s="55">
        <v>26.540987181710605</v>
      </c>
      <c r="W154" s="55">
        <v>13.840757935075585</v>
      </c>
    </row>
    <row r="155" spans="3:23" x14ac:dyDescent="0.25">
      <c r="C155" s="51">
        <v>0</v>
      </c>
      <c r="D155" s="54">
        <v>91</v>
      </c>
      <c r="E155" s="54">
        <v>105</v>
      </c>
      <c r="F155" s="54">
        <v>36.554000000000002</v>
      </c>
      <c r="G155" s="54">
        <v>0.87004241326865284</v>
      </c>
      <c r="H155" s="54">
        <v>0.8666666666666667</v>
      </c>
      <c r="I155" s="54">
        <v>0.67407407407407405</v>
      </c>
      <c r="J155" s="54">
        <v>10.764051215546115</v>
      </c>
      <c r="K155" s="54">
        <v>110</v>
      </c>
      <c r="L155" s="54">
        <v>89.373626373626379</v>
      </c>
      <c r="M155" s="54">
        <v>95.036630036629973</v>
      </c>
      <c r="N155" s="54">
        <v>9.7486732449410756</v>
      </c>
      <c r="O155" s="54">
        <v>0.37979460622036076</v>
      </c>
      <c r="P155" s="54">
        <v>2.1344827438913696</v>
      </c>
      <c r="Q155" s="54">
        <v>25.84</v>
      </c>
      <c r="R155" s="54">
        <v>0.93126068158928677</v>
      </c>
      <c r="S155" s="54">
        <v>4.8588373605469251</v>
      </c>
      <c r="T155" s="54">
        <v>7.9111111111110962E-3</v>
      </c>
      <c r="U155" s="54">
        <v>0.30266392866392861</v>
      </c>
      <c r="V155" s="54">
        <v>15.803533043935268</v>
      </c>
      <c r="W155" s="54">
        <v>7.7907763312158282</v>
      </c>
    </row>
    <row r="156" spans="3:23" x14ac:dyDescent="0.25">
      <c r="C156" s="52">
        <v>0</v>
      </c>
      <c r="D156" s="55">
        <v>4239</v>
      </c>
      <c r="E156" s="55">
        <v>6724</v>
      </c>
      <c r="F156" s="55">
        <v>388.08699999999999</v>
      </c>
      <c r="G156" s="55">
        <v>0.85535658665467074</v>
      </c>
      <c r="H156" s="55">
        <v>0.63042831647828679</v>
      </c>
      <c r="I156" s="55">
        <v>0.45906432748538012</v>
      </c>
      <c r="J156" s="55">
        <v>73.466063118506312</v>
      </c>
      <c r="K156" s="55">
        <v>255</v>
      </c>
      <c r="L156" s="55">
        <v>130.12219863175278</v>
      </c>
      <c r="M156" s="55">
        <v>1701.6575509930947</v>
      </c>
      <c r="N156" s="55">
        <v>41.251152117160252</v>
      </c>
      <c r="O156" s="55">
        <v>0.86958322065781124</v>
      </c>
      <c r="P156" s="55">
        <v>3.176271411477003</v>
      </c>
      <c r="Q156" s="55">
        <v>65.208373590982276</v>
      </c>
      <c r="R156" s="55">
        <v>0.98936495259068946</v>
      </c>
      <c r="S156" s="55">
        <v>7.1236536747496153</v>
      </c>
      <c r="T156" s="55">
        <v>5.5327219990733553E-4</v>
      </c>
      <c r="U156" s="55">
        <v>0.29122461108199343</v>
      </c>
      <c r="V156" s="55">
        <v>129.56156086891855</v>
      </c>
      <c r="W156" s="55">
        <v>67.118029484311776</v>
      </c>
    </row>
    <row r="157" spans="3:23" x14ac:dyDescent="0.25">
      <c r="C157" s="51">
        <v>0</v>
      </c>
      <c r="D157" s="54">
        <v>523</v>
      </c>
      <c r="E157" s="54">
        <v>635</v>
      </c>
      <c r="F157" s="54">
        <v>103.50899999999999</v>
      </c>
      <c r="G157" s="54">
        <v>0.86966880426250215</v>
      </c>
      <c r="H157" s="54">
        <v>0.82362204724409449</v>
      </c>
      <c r="I157" s="54">
        <v>0.5380658436213992</v>
      </c>
      <c r="J157" s="54">
        <v>25.805121233904135</v>
      </c>
      <c r="K157" s="54">
        <v>216</v>
      </c>
      <c r="L157" s="54">
        <v>122.21032504780115</v>
      </c>
      <c r="M157" s="54">
        <v>1191.9097016182793</v>
      </c>
      <c r="N157" s="54">
        <v>34.524045267295655</v>
      </c>
      <c r="O157" s="54">
        <v>0.4548459787139974</v>
      </c>
      <c r="P157" s="54">
        <v>2.1831332643287666</v>
      </c>
      <c r="Q157" s="54">
        <v>272.21121121121121</v>
      </c>
      <c r="R157" s="54">
        <v>0.94250081287081977</v>
      </c>
      <c r="S157" s="54">
        <v>6.7216671814866968</v>
      </c>
      <c r="T157" s="54">
        <v>1.4939864789714542E-3</v>
      </c>
      <c r="U157" s="54">
        <v>0.2227820534781616</v>
      </c>
      <c r="V157" s="54">
        <v>41.380723903363332</v>
      </c>
      <c r="W157" s="54">
        <v>20.427001209691795</v>
      </c>
    </row>
    <row r="158" spans="3:23" x14ac:dyDescent="0.25">
      <c r="C158" s="52">
        <v>0</v>
      </c>
      <c r="D158" s="55">
        <v>268</v>
      </c>
      <c r="E158" s="55">
        <v>300</v>
      </c>
      <c r="F158" s="55">
        <v>66.418000000000006</v>
      </c>
      <c r="G158" s="55">
        <v>0.87079537968914489</v>
      </c>
      <c r="H158" s="55">
        <v>0.89333333333333331</v>
      </c>
      <c r="I158" s="55">
        <v>0.57264957264957261</v>
      </c>
      <c r="J158" s="55">
        <v>18.47236308621676</v>
      </c>
      <c r="K158" s="55">
        <v>141</v>
      </c>
      <c r="L158" s="55">
        <v>98.47014925373135</v>
      </c>
      <c r="M158" s="55">
        <v>286.13768237464365</v>
      </c>
      <c r="N158" s="55">
        <v>16.915604700235924</v>
      </c>
      <c r="O158" s="55">
        <v>0.51019966042257026</v>
      </c>
      <c r="P158" s="55">
        <v>2.5101049328485177</v>
      </c>
      <c r="Q158" s="55">
        <v>178.02469135802451</v>
      </c>
      <c r="R158" s="55">
        <v>0.88556709070622386</v>
      </c>
      <c r="S158" s="55">
        <v>5.7134390893920406</v>
      </c>
      <c r="T158" s="55">
        <v>2.6757438737319843E-3</v>
      </c>
      <c r="U158" s="55">
        <v>0.22374972940440688</v>
      </c>
      <c r="V158" s="55">
        <v>27.540988818384296</v>
      </c>
      <c r="W158" s="55">
        <v>13.540406272259077</v>
      </c>
    </row>
    <row r="159" spans="3:23" x14ac:dyDescent="0.25">
      <c r="C159" s="51">
        <v>0</v>
      </c>
      <c r="D159" s="54">
        <v>29</v>
      </c>
      <c r="E159" s="54">
        <v>33</v>
      </c>
      <c r="F159" s="54">
        <v>17.996000000000002</v>
      </c>
      <c r="G159" s="54">
        <v>0</v>
      </c>
      <c r="H159" s="54">
        <v>0.87878787878787878</v>
      </c>
      <c r="I159" s="54">
        <v>0.59183673469387754</v>
      </c>
      <c r="J159" s="54">
        <v>6.0765077797464979</v>
      </c>
      <c r="K159" s="54">
        <v>111</v>
      </c>
      <c r="L159" s="54">
        <v>91.931034482758619</v>
      </c>
      <c r="M159" s="54">
        <v>109.70935960591135</v>
      </c>
      <c r="N159" s="54">
        <v>10.47422358009945</v>
      </c>
      <c r="O159" s="54">
        <v>2.2696505725047007E-2</v>
      </c>
      <c r="P159" s="54">
        <v>2.0260131825962375</v>
      </c>
      <c r="Q159" s="54">
        <v>103.44642857142857</v>
      </c>
      <c r="R159" s="54">
        <v>0.82539550337765422</v>
      </c>
      <c r="S159" s="54">
        <v>4.3231611673921604</v>
      </c>
      <c r="T159" s="54">
        <v>1.785714285714287E-2</v>
      </c>
      <c r="U159" s="54">
        <v>0.15800033737271127</v>
      </c>
      <c r="V159" s="54">
        <v>6.2330229193099944</v>
      </c>
      <c r="W159" s="54">
        <v>6.2330229193099944</v>
      </c>
    </row>
    <row r="160" spans="3:23" x14ac:dyDescent="0.25">
      <c r="C160" s="52">
        <v>0</v>
      </c>
      <c r="D160" s="55">
        <v>65</v>
      </c>
      <c r="E160" s="55">
        <v>69</v>
      </c>
      <c r="F160" s="55">
        <v>26.605</v>
      </c>
      <c r="G160" s="55">
        <v>0.63248972324885955</v>
      </c>
      <c r="H160" s="55">
        <v>0.94202898550724634</v>
      </c>
      <c r="I160" s="55">
        <v>0.73863636363636365</v>
      </c>
      <c r="J160" s="55">
        <v>9.0972836829344601</v>
      </c>
      <c r="K160" s="55">
        <v>124</v>
      </c>
      <c r="L160" s="55">
        <v>97.907692307692301</v>
      </c>
      <c r="M160" s="55">
        <v>191.08509615384617</v>
      </c>
      <c r="N160" s="55">
        <v>13.823353289048434</v>
      </c>
      <c r="O160" s="55">
        <v>9.5159455401493301E-2</v>
      </c>
      <c r="P160" s="55">
        <v>1.9149365661566955</v>
      </c>
      <c r="Q160" s="55">
        <v>97.302083333333428</v>
      </c>
      <c r="R160" s="55">
        <v>0.87940578352394372</v>
      </c>
      <c r="S160" s="55">
        <v>5.1027610820928047</v>
      </c>
      <c r="T160" s="55">
        <v>1.0633680555555535E-2</v>
      </c>
      <c r="U160" s="55">
        <v>0.14865164621598437</v>
      </c>
      <c r="V160" s="55">
        <v>10.418850282664383</v>
      </c>
      <c r="W160" s="55">
        <v>8.0701158500228001</v>
      </c>
    </row>
    <row r="161" spans="3:23" x14ac:dyDescent="0.25">
      <c r="C161" s="51">
        <v>0</v>
      </c>
      <c r="D161" s="54">
        <v>124</v>
      </c>
      <c r="E161" s="54">
        <v>135</v>
      </c>
      <c r="F161" s="54">
        <v>40.837999999999994</v>
      </c>
      <c r="G161" s="54">
        <v>0.83893322768765821</v>
      </c>
      <c r="H161" s="54">
        <v>0.91851851851851851</v>
      </c>
      <c r="I161" s="54">
        <v>0.72941176470588232</v>
      </c>
      <c r="J161" s="54">
        <v>12.565098628628434</v>
      </c>
      <c r="K161" s="54">
        <v>104</v>
      </c>
      <c r="L161" s="54">
        <v>90.91935483870968</v>
      </c>
      <c r="M161" s="54">
        <v>72.855232100708079</v>
      </c>
      <c r="N161" s="54">
        <v>8.5355276404395806</v>
      </c>
      <c r="O161" s="54">
        <v>-0.43990729400808548</v>
      </c>
      <c r="P161" s="54">
        <v>2.0691108382731982</v>
      </c>
      <c r="Q161" s="54">
        <v>23.106951871657703</v>
      </c>
      <c r="R161" s="54">
        <v>0.9493075623893269</v>
      </c>
      <c r="S161" s="54">
        <v>4.7886094203597276</v>
      </c>
      <c r="T161" s="54">
        <v>6.6630444107638256E-3</v>
      </c>
      <c r="U161" s="54">
        <v>0.29049766335862587</v>
      </c>
      <c r="V161" s="54">
        <v>17.243879864297238</v>
      </c>
      <c r="W161" s="54">
        <v>9.3847119357557549</v>
      </c>
    </row>
    <row r="162" spans="3:23" x14ac:dyDescent="0.25">
      <c r="C162" s="52">
        <v>0</v>
      </c>
      <c r="D162" s="55">
        <v>4245</v>
      </c>
      <c r="E162" s="55">
        <v>6794</v>
      </c>
      <c r="F162" s="55">
        <v>398.21799999999996</v>
      </c>
      <c r="G162" s="55">
        <v>0.85642656254075067</v>
      </c>
      <c r="H162" s="55">
        <v>0.62481601413011478</v>
      </c>
      <c r="I162" s="55">
        <v>0.46546052631578949</v>
      </c>
      <c r="J162" s="55">
        <v>73.51803770096673</v>
      </c>
      <c r="K162" s="55">
        <v>255</v>
      </c>
      <c r="L162" s="55">
        <v>129.75571260306242</v>
      </c>
      <c r="M162" s="55">
        <v>1651.9056724715886</v>
      </c>
      <c r="N162" s="55">
        <v>40.643642460679978</v>
      </c>
      <c r="O162" s="55">
        <v>0.87873985146594968</v>
      </c>
      <c r="P162" s="55">
        <v>3.2648801758025043</v>
      </c>
      <c r="Q162" s="55">
        <v>62.655326086956649</v>
      </c>
      <c r="R162" s="55">
        <v>0.98955690417323583</v>
      </c>
      <c r="S162" s="55">
        <v>7.1109929609925588</v>
      </c>
      <c r="T162" s="55">
        <v>5.4652646502838969E-4</v>
      </c>
      <c r="U162" s="55">
        <v>0.29207633368150154</v>
      </c>
      <c r="V162" s="55">
        <v>130.6387155974094</v>
      </c>
      <c r="W162" s="55">
        <v>67.444701680366492</v>
      </c>
    </row>
    <row r="163" spans="3:23" x14ac:dyDescent="0.25">
      <c r="C163" s="51">
        <v>0</v>
      </c>
      <c r="D163" s="54">
        <v>36</v>
      </c>
      <c r="E163" s="54">
        <v>40</v>
      </c>
      <c r="F163" s="54">
        <v>19.592000000000002</v>
      </c>
      <c r="G163" s="54">
        <v>0.38282074674438793</v>
      </c>
      <c r="H163" s="54">
        <v>0.9</v>
      </c>
      <c r="I163" s="54">
        <v>0.6428571428571429</v>
      </c>
      <c r="J163" s="54">
        <v>6.7702750025730758</v>
      </c>
      <c r="K163" s="54">
        <v>90</v>
      </c>
      <c r="L163" s="54">
        <v>81.555555555555557</v>
      </c>
      <c r="M163" s="54">
        <v>22.482539682539684</v>
      </c>
      <c r="N163" s="54">
        <v>4.7415756539930571</v>
      </c>
      <c r="O163" s="54">
        <v>-2.4913461627643036E-2</v>
      </c>
      <c r="P163" s="54">
        <v>2.1856629098387623</v>
      </c>
      <c r="Q163" s="54">
        <v>6.65625</v>
      </c>
      <c r="R163" s="54">
        <v>0.95690868624941883</v>
      </c>
      <c r="S163" s="54">
        <v>3.932999306637289</v>
      </c>
      <c r="T163" s="54">
        <v>1.7578125E-2</v>
      </c>
      <c r="U163" s="54">
        <v>0.39791666666666647</v>
      </c>
      <c r="V163" s="54">
        <v>7.1802197428460053</v>
      </c>
      <c r="W163" s="54">
        <v>6.6332495807108005</v>
      </c>
    </row>
    <row r="164" spans="3:23" x14ac:dyDescent="0.25">
      <c r="C164" s="52">
        <v>0</v>
      </c>
      <c r="D164" s="55">
        <v>551</v>
      </c>
      <c r="E164" s="55">
        <v>630</v>
      </c>
      <c r="F164" s="55">
        <v>102.294</v>
      </c>
      <c r="G164" s="55">
        <v>0.8659856396119624</v>
      </c>
      <c r="H164" s="55">
        <v>0.8746031746031746</v>
      </c>
      <c r="I164" s="55">
        <v>0.54662698412698407</v>
      </c>
      <c r="J164" s="55">
        <v>26.486883341553696</v>
      </c>
      <c r="K164" s="55">
        <v>239</v>
      </c>
      <c r="L164" s="55">
        <v>130.25226860254082</v>
      </c>
      <c r="M164" s="55">
        <v>1392.5744266622664</v>
      </c>
      <c r="N164" s="55">
        <v>37.317213543648542</v>
      </c>
      <c r="O164" s="55">
        <v>0.47921005288663154</v>
      </c>
      <c r="P164" s="55">
        <v>2.4794879335493318</v>
      </c>
      <c r="Q164" s="55">
        <v>477.61583011582962</v>
      </c>
      <c r="R164" s="55">
        <v>0.91740320858495616</v>
      </c>
      <c r="S164" s="55">
        <v>6.9024838134932303</v>
      </c>
      <c r="T164" s="55">
        <v>1.4311056782099398E-3</v>
      </c>
      <c r="U164" s="55">
        <v>0.23346377885887964</v>
      </c>
      <c r="V164" s="55">
        <v>40.745005635855918</v>
      </c>
      <c r="W164" s="55">
        <v>20.375308814138776</v>
      </c>
    </row>
    <row r="165" spans="3:23" x14ac:dyDescent="0.25">
      <c r="C165" s="51">
        <v>0</v>
      </c>
      <c r="D165" s="54">
        <v>260</v>
      </c>
      <c r="E165" s="54">
        <v>292</v>
      </c>
      <c r="F165" s="54">
        <v>65.591000000000008</v>
      </c>
      <c r="G165" s="54">
        <v>0.87299358461265497</v>
      </c>
      <c r="H165" s="54">
        <v>0.8904109589041096</v>
      </c>
      <c r="I165" s="54">
        <v>0.57777777777777772</v>
      </c>
      <c r="J165" s="54">
        <v>18.19456736586892</v>
      </c>
      <c r="K165" s="54">
        <v>149</v>
      </c>
      <c r="L165" s="54">
        <v>99.338461538461544</v>
      </c>
      <c r="M165" s="54">
        <v>325.80778140778136</v>
      </c>
      <c r="N165" s="54">
        <v>18.050146298791635</v>
      </c>
      <c r="O165" s="54">
        <v>0.56773496620563801</v>
      </c>
      <c r="P165" s="54">
        <v>2.6599799094919061</v>
      </c>
      <c r="Q165" s="54">
        <v>168.51495726495716</v>
      </c>
      <c r="R165" s="54">
        <v>0.87853111722479904</v>
      </c>
      <c r="S165" s="54">
        <v>5.7977448156268716</v>
      </c>
      <c r="T165" s="54">
        <v>2.6663744612462651E-3</v>
      </c>
      <c r="U165" s="54">
        <v>0.23396013482906641</v>
      </c>
      <c r="V165" s="54">
        <v>27.081134065017988</v>
      </c>
      <c r="W165" s="54">
        <v>13.208327278953496</v>
      </c>
    </row>
    <row r="166" spans="3:23" x14ac:dyDescent="0.25">
      <c r="C166" s="52">
        <v>0</v>
      </c>
      <c r="D166" s="55">
        <v>36</v>
      </c>
      <c r="E166" s="55">
        <v>40</v>
      </c>
      <c r="F166" s="55">
        <v>19.592000000000002</v>
      </c>
      <c r="G166" s="55">
        <v>0.38282074674438793</v>
      </c>
      <c r="H166" s="55">
        <v>0.9</v>
      </c>
      <c r="I166" s="55">
        <v>0.6428571428571429</v>
      </c>
      <c r="J166" s="55">
        <v>6.7702750025730758</v>
      </c>
      <c r="K166" s="55">
        <v>104</v>
      </c>
      <c r="L166" s="55">
        <v>88.444444444444443</v>
      </c>
      <c r="M166" s="55">
        <v>78.368253968253967</v>
      </c>
      <c r="N166" s="55">
        <v>8.8525845925500182</v>
      </c>
      <c r="O166" s="55">
        <v>-6.901441906671045E-2</v>
      </c>
      <c r="P166" s="55">
        <v>1.9837040911068982</v>
      </c>
      <c r="Q166" s="55">
        <v>68.571428571428569</v>
      </c>
      <c r="R166" s="55">
        <v>0.85440041965494262</v>
      </c>
      <c r="S166" s="55">
        <v>4.4613201402110079</v>
      </c>
      <c r="T166" s="55">
        <v>1.738473167044597E-2</v>
      </c>
      <c r="U166" s="55">
        <v>0.2026901799310763</v>
      </c>
      <c r="V166" s="55">
        <v>7.1802197428460053</v>
      </c>
      <c r="W166" s="55">
        <v>6.6332495807108005</v>
      </c>
    </row>
    <row r="167" spans="3:23" x14ac:dyDescent="0.25">
      <c r="C167" s="51">
        <v>0</v>
      </c>
      <c r="D167" s="54">
        <v>68</v>
      </c>
      <c r="E167" s="54">
        <v>72</v>
      </c>
      <c r="F167" s="54">
        <v>28.010999999999999</v>
      </c>
      <c r="G167" s="54">
        <v>0.72261660391428328</v>
      </c>
      <c r="H167" s="54">
        <v>0.94444444444444442</v>
      </c>
      <c r="I167" s="54">
        <v>0.70833333333333337</v>
      </c>
      <c r="J167" s="54">
        <v>9.3048529833625562</v>
      </c>
      <c r="K167" s="54">
        <v>111</v>
      </c>
      <c r="L167" s="54">
        <v>87.382352941176464</v>
      </c>
      <c r="M167" s="54">
        <v>121.55311676909577</v>
      </c>
      <c r="N167" s="54">
        <v>11.025113004822026</v>
      </c>
      <c r="O167" s="54">
        <v>0.64645732242925114</v>
      </c>
      <c r="P167" s="54">
        <v>2.2703668560440575</v>
      </c>
      <c r="Q167" s="54">
        <v>58.961538461538474</v>
      </c>
      <c r="R167" s="54">
        <v>0.83936100085958154</v>
      </c>
      <c r="S167" s="54">
        <v>4.5743179443447346</v>
      </c>
      <c r="T167" s="54">
        <v>1.127958579881657E-2</v>
      </c>
      <c r="U167" s="54">
        <v>0.23639990111136513</v>
      </c>
      <c r="V167" s="54">
        <v>11.289049454168108</v>
      </c>
      <c r="W167" s="54">
        <v>7.8035446666774462</v>
      </c>
    </row>
    <row r="168" spans="3:23" x14ac:dyDescent="0.25">
      <c r="C168" s="52">
        <v>0</v>
      </c>
      <c r="D168" s="55">
        <v>137</v>
      </c>
      <c r="E168" s="55">
        <v>145</v>
      </c>
      <c r="F168" s="55">
        <v>42.889000000000003</v>
      </c>
      <c r="G168" s="55">
        <v>0.82372215787194059</v>
      </c>
      <c r="H168" s="55">
        <v>0.94482758620689655</v>
      </c>
      <c r="I168" s="55">
        <v>0.76111111111111107</v>
      </c>
      <c r="J168" s="55">
        <v>13.207339536360731</v>
      </c>
      <c r="K168" s="55">
        <v>114</v>
      </c>
      <c r="L168" s="55">
        <v>93.598540145985396</v>
      </c>
      <c r="M168" s="55">
        <v>82.447939029626383</v>
      </c>
      <c r="N168" s="55">
        <v>9.0800847479319469</v>
      </c>
      <c r="O168" s="55">
        <v>-0.38930153162115683</v>
      </c>
      <c r="P168" s="55">
        <v>2.630730775020151</v>
      </c>
      <c r="Q168" s="55">
        <v>27.666666666666689</v>
      </c>
      <c r="R168" s="55">
        <v>0.93578116785267729</v>
      </c>
      <c r="S168" s="55">
        <v>4.9058200871711346</v>
      </c>
      <c r="T168" s="55">
        <v>6.5299459238853169E-3</v>
      </c>
      <c r="U168" s="55">
        <v>0.31843939095498813</v>
      </c>
      <c r="V168" s="55">
        <v>17.753640157324135</v>
      </c>
      <c r="W168" s="55">
        <v>10.066201350858172</v>
      </c>
    </row>
    <row r="169" spans="3:23" x14ac:dyDescent="0.25">
      <c r="C169" s="51">
        <v>0</v>
      </c>
      <c r="D169" s="54">
        <v>4246</v>
      </c>
      <c r="E169" s="54">
        <v>6855</v>
      </c>
      <c r="F169" s="54">
        <v>398.012</v>
      </c>
      <c r="G169" s="54">
        <v>0.86382101208913997</v>
      </c>
      <c r="H169" s="54">
        <v>0.61940189642596644</v>
      </c>
      <c r="I169" s="54">
        <v>0.46152173913043476</v>
      </c>
      <c r="J169" s="54">
        <v>73.526696559450443</v>
      </c>
      <c r="K169" s="54">
        <v>253</v>
      </c>
      <c r="L169" s="54">
        <v>129.84715025906735</v>
      </c>
      <c r="M169" s="54">
        <v>1674.1634394624709</v>
      </c>
      <c r="N169" s="54">
        <v>40.916542369345812</v>
      </c>
      <c r="O169" s="54">
        <v>0.83587277034488661</v>
      </c>
      <c r="P169" s="54">
        <v>3.1392736805181984</v>
      </c>
      <c r="Q169" s="54">
        <v>60.93437500000006</v>
      </c>
      <c r="R169" s="54">
        <v>0.98966139488962146</v>
      </c>
      <c r="S169" s="54">
        <v>7.1048224108880111</v>
      </c>
      <c r="T169" s="54">
        <v>4.9346016646849777E-4</v>
      </c>
      <c r="U169" s="54">
        <v>0.28711999583123332</v>
      </c>
      <c r="V169" s="54">
        <v>132.21248832140765</v>
      </c>
      <c r="W169" s="54">
        <v>66.608496660549122</v>
      </c>
    </row>
    <row r="170" spans="3:23" x14ac:dyDescent="0.25">
      <c r="C170" s="52">
        <v>0</v>
      </c>
      <c r="D170" s="55">
        <v>29</v>
      </c>
      <c r="E170" s="55">
        <v>33</v>
      </c>
      <c r="F170" s="55">
        <v>17.996000000000002</v>
      </c>
      <c r="G170" s="55">
        <v>0</v>
      </c>
      <c r="H170" s="55">
        <v>0.87878787878787878</v>
      </c>
      <c r="I170" s="55">
        <v>0.59183673469387754</v>
      </c>
      <c r="J170" s="55">
        <v>6.0765077797464979</v>
      </c>
      <c r="K170" s="55">
        <v>100</v>
      </c>
      <c r="L170" s="55">
        <v>86.241379310344826</v>
      </c>
      <c r="M170" s="55">
        <v>73.546798029556626</v>
      </c>
      <c r="N170" s="55">
        <v>8.575942981944122</v>
      </c>
      <c r="O170" s="55">
        <v>0.11567597489575271</v>
      </c>
      <c r="P170" s="55">
        <v>1.6423839583607189</v>
      </c>
      <c r="Q170" s="55">
        <v>18.5</v>
      </c>
      <c r="R170" s="55">
        <v>0.94492436950492242</v>
      </c>
      <c r="S170" s="55">
        <v>4.1422952191909008</v>
      </c>
      <c r="T170" s="55">
        <v>1.9132653061224501E-2</v>
      </c>
      <c r="U170" s="55">
        <v>0.28471578025149447</v>
      </c>
      <c r="V170" s="55">
        <v>6.2330229193099944</v>
      </c>
      <c r="W170" s="55">
        <v>6.2330229193099944</v>
      </c>
    </row>
    <row r="171" spans="3:23" x14ac:dyDescent="0.25">
      <c r="C171" s="51">
        <v>0</v>
      </c>
      <c r="D171" s="54">
        <v>664</v>
      </c>
      <c r="E171" s="54">
        <v>948</v>
      </c>
      <c r="F171" s="54">
        <v>136.607</v>
      </c>
      <c r="G171" s="54">
        <v>0.88333130519395553</v>
      </c>
      <c r="H171" s="54">
        <v>0.70042194092827004</v>
      </c>
      <c r="I171" s="54">
        <v>0.50455927051671734</v>
      </c>
      <c r="J171" s="54">
        <v>29.076297180076903</v>
      </c>
      <c r="K171" s="54">
        <v>239</v>
      </c>
      <c r="L171" s="54">
        <v>130.57530120481928</v>
      </c>
      <c r="M171" s="54">
        <v>1647.3216213269372</v>
      </c>
      <c r="N171" s="54">
        <v>40.587210070746885</v>
      </c>
      <c r="O171" s="54">
        <v>0.55804810431921237</v>
      </c>
      <c r="P171" s="54">
        <v>2.3995989992979854</v>
      </c>
      <c r="Q171" s="54">
        <v>321.05729166666652</v>
      </c>
      <c r="R171" s="54">
        <v>0.94547049645404913</v>
      </c>
      <c r="S171" s="54">
        <v>6.9284864141304157</v>
      </c>
      <c r="T171" s="54">
        <v>1.2755102040816605E-3</v>
      </c>
      <c r="U171" s="54">
        <v>0.23792136445078133</v>
      </c>
      <c r="V171" s="54">
        <v>50.220458359413222</v>
      </c>
      <c r="W171" s="54">
        <v>23.540799291970099</v>
      </c>
    </row>
    <row r="172" spans="3:23" x14ac:dyDescent="0.25">
      <c r="C172" s="52">
        <v>0</v>
      </c>
      <c r="D172" s="55">
        <v>270</v>
      </c>
      <c r="E172" s="55">
        <v>310</v>
      </c>
      <c r="F172" s="55">
        <v>71.495999999999995</v>
      </c>
      <c r="G172" s="55">
        <v>0.89981518049112497</v>
      </c>
      <c r="H172" s="55">
        <v>0.87096774193548387</v>
      </c>
      <c r="I172" s="55">
        <v>0.52631578947368418</v>
      </c>
      <c r="J172" s="55">
        <v>18.5411616971131</v>
      </c>
      <c r="K172" s="55">
        <v>141</v>
      </c>
      <c r="L172" s="55">
        <v>98.922222222222217</v>
      </c>
      <c r="M172" s="55">
        <v>290.24299876084262</v>
      </c>
      <c r="N172" s="55">
        <v>17.036519561249669</v>
      </c>
      <c r="O172" s="55">
        <v>0.5251216630910569</v>
      </c>
      <c r="P172" s="55">
        <v>2.4499862586956938</v>
      </c>
      <c r="Q172" s="55">
        <v>197.7857142857149</v>
      </c>
      <c r="R172" s="55">
        <v>0.86961103649760296</v>
      </c>
      <c r="S172" s="55">
        <v>5.7202051167708108</v>
      </c>
      <c r="T172" s="55">
        <v>2.374356944994068E-3</v>
      </c>
      <c r="U172" s="55">
        <v>0.23500536919004328</v>
      </c>
      <c r="V172" s="55">
        <v>29.438576508472927</v>
      </c>
      <c r="W172" s="55">
        <v>12.843205832769291</v>
      </c>
    </row>
    <row r="173" spans="3:23" x14ac:dyDescent="0.25">
      <c r="C173" s="51">
        <v>0</v>
      </c>
      <c r="D173" s="54">
        <v>182</v>
      </c>
      <c r="E173" s="54">
        <v>194</v>
      </c>
      <c r="F173" s="54">
        <v>50.199999999999996</v>
      </c>
      <c r="G173" s="54">
        <v>0.82313057765783315</v>
      </c>
      <c r="H173" s="54">
        <v>0.93814432989690721</v>
      </c>
      <c r="I173" s="54">
        <v>0.72222222222222221</v>
      </c>
      <c r="J173" s="54">
        <v>15.222667215103916</v>
      </c>
      <c r="K173" s="54">
        <v>124</v>
      </c>
      <c r="L173" s="54">
        <v>96.637362637362642</v>
      </c>
      <c r="M173" s="54">
        <v>137.54732560257429</v>
      </c>
      <c r="N173" s="54">
        <v>11.728057196423212</v>
      </c>
      <c r="O173" s="54">
        <v>0.23879247946018486</v>
      </c>
      <c r="P173" s="54">
        <v>2.5774641680699197</v>
      </c>
      <c r="Q173" s="54">
        <v>34.128205128205138</v>
      </c>
      <c r="R173" s="54">
        <v>0.9578370568143505</v>
      </c>
      <c r="S173" s="54">
        <v>5.3184883215503316</v>
      </c>
      <c r="T173" s="54">
        <v>4.4680594131143612E-3</v>
      </c>
      <c r="U173" s="54">
        <v>0.31747056960373005</v>
      </c>
      <c r="V173" s="54">
        <v>20.406773325560199</v>
      </c>
      <c r="W173" s="54">
        <v>11.588029889436706</v>
      </c>
    </row>
    <row r="174" spans="3:23" x14ac:dyDescent="0.25">
      <c r="C174" s="52">
        <v>0</v>
      </c>
      <c r="D174" s="55">
        <v>4066</v>
      </c>
      <c r="E174" s="55">
        <v>6376</v>
      </c>
      <c r="F174" s="55">
        <v>383.63099999999997</v>
      </c>
      <c r="G174" s="55">
        <v>0.86816172365128907</v>
      </c>
      <c r="H174" s="55">
        <v>0.63770388958594726</v>
      </c>
      <c r="I174" s="55">
        <v>0.48433591423466349</v>
      </c>
      <c r="J174" s="55">
        <v>71.951316797492808</v>
      </c>
      <c r="K174" s="55">
        <v>254</v>
      </c>
      <c r="L174" s="55">
        <v>132.14879488440727</v>
      </c>
      <c r="M174" s="55">
        <v>1716.8179530368884</v>
      </c>
      <c r="N174" s="55">
        <v>41.434501964388183</v>
      </c>
      <c r="O174" s="55">
        <v>0.7167404974380498</v>
      </c>
      <c r="P174" s="55">
        <v>2.8620867799090783</v>
      </c>
      <c r="Q174" s="55">
        <v>64.669697685403563</v>
      </c>
      <c r="R174" s="55">
        <v>0.98899463516461561</v>
      </c>
      <c r="S174" s="55">
        <v>7.1476070191774053</v>
      </c>
      <c r="T174" s="55">
        <v>4.5549233782175581E-4</v>
      </c>
      <c r="U174" s="55">
        <v>0.28155657892928315</v>
      </c>
      <c r="V174" s="55">
        <v>130.42176661665309</v>
      </c>
      <c r="W174" s="55">
        <v>64.725896086145568</v>
      </c>
    </row>
    <row r="175" spans="3:23" x14ac:dyDescent="0.25">
      <c r="C175" s="51">
        <v>0</v>
      </c>
      <c r="D175" s="54">
        <v>79</v>
      </c>
      <c r="E175" s="54">
        <v>84</v>
      </c>
      <c r="F175" s="54">
        <v>29.606999999999999</v>
      </c>
      <c r="G175" s="54">
        <v>0.68363455277781771</v>
      </c>
      <c r="H175" s="54">
        <v>0.94047619047619047</v>
      </c>
      <c r="I175" s="54">
        <v>0.73148148148148151</v>
      </c>
      <c r="J175" s="54">
        <v>10.029253413593549</v>
      </c>
      <c r="K175" s="54">
        <v>115</v>
      </c>
      <c r="L175" s="54">
        <v>90.341772151898738</v>
      </c>
      <c r="M175" s="54">
        <v>116.45861733203499</v>
      </c>
      <c r="N175" s="54">
        <v>10.791599387117509</v>
      </c>
      <c r="O175" s="54">
        <v>0.44718082804464288</v>
      </c>
      <c r="P175" s="54">
        <v>2.2937776160715071</v>
      </c>
      <c r="Q175" s="54">
        <v>58.291666666666607</v>
      </c>
      <c r="R175" s="54">
        <v>0.8862169509515857</v>
      </c>
      <c r="S175" s="54">
        <v>4.9809517169870041</v>
      </c>
      <c r="T175" s="54">
        <v>9.7222222222222172E-3</v>
      </c>
      <c r="U175" s="54">
        <v>0.24915592967547295</v>
      </c>
      <c r="V175" s="54">
        <v>11.835297916405128</v>
      </c>
      <c r="W175" s="54">
        <v>8.6376903634991749</v>
      </c>
    </row>
    <row r="176" spans="3:23" x14ac:dyDescent="0.25">
      <c r="C176" s="52">
        <v>0</v>
      </c>
      <c r="D176" s="55">
        <v>726</v>
      </c>
      <c r="E176" s="55">
        <v>882</v>
      </c>
      <c r="F176" s="55">
        <v>121.886</v>
      </c>
      <c r="G176" s="55">
        <v>0.89252541847629574</v>
      </c>
      <c r="H176" s="55">
        <v>0.8231292517006803</v>
      </c>
      <c r="I176" s="55">
        <v>0.55760368663594473</v>
      </c>
      <c r="J176" s="55">
        <v>30.403485153477522</v>
      </c>
      <c r="K176" s="55">
        <v>244</v>
      </c>
      <c r="L176" s="55">
        <v>134.75482093663911</v>
      </c>
      <c r="M176" s="55">
        <v>1863.3439422437539</v>
      </c>
      <c r="N176" s="55">
        <v>43.166467799019109</v>
      </c>
      <c r="O176" s="55">
        <v>0.57139109153748147</v>
      </c>
      <c r="P176" s="55">
        <v>2.5190746483547763</v>
      </c>
      <c r="Q176" s="55">
        <v>504.65491372843275</v>
      </c>
      <c r="R176" s="55">
        <v>0.92559288356647407</v>
      </c>
      <c r="S176" s="55">
        <v>7.0163703891167559</v>
      </c>
      <c r="T176" s="55">
        <v>1.2240494482210129E-3</v>
      </c>
      <c r="U176" s="55">
        <v>0.23862403754365205</v>
      </c>
      <c r="V176" s="55">
        <v>49.567847767720387</v>
      </c>
      <c r="W176" s="55">
        <v>22.354955220892023</v>
      </c>
    </row>
    <row r="177" spans="3:23" x14ac:dyDescent="0.25">
      <c r="C177" s="51">
        <v>0</v>
      </c>
      <c r="D177" s="54">
        <v>29</v>
      </c>
      <c r="E177" s="54">
        <v>33</v>
      </c>
      <c r="F177" s="54">
        <v>17.996000000000002</v>
      </c>
      <c r="G177" s="54">
        <v>0</v>
      </c>
      <c r="H177" s="54">
        <v>0.87878787878787878</v>
      </c>
      <c r="I177" s="54">
        <v>0.59183673469387754</v>
      </c>
      <c r="J177" s="54">
        <v>6.0765077797464979</v>
      </c>
      <c r="K177" s="54">
        <v>100</v>
      </c>
      <c r="L177" s="54">
        <v>89.103448275862064</v>
      </c>
      <c r="M177" s="54">
        <v>53.810344827586228</v>
      </c>
      <c r="N177" s="54">
        <v>7.3355534779310432</v>
      </c>
      <c r="O177" s="54">
        <v>-0.29305478708859151</v>
      </c>
      <c r="P177" s="54">
        <v>2.1523207460455236</v>
      </c>
      <c r="Q177" s="54">
        <v>67.517857142857153</v>
      </c>
      <c r="R177" s="54">
        <v>0.77556137027858896</v>
      </c>
      <c r="S177" s="54">
        <v>4.2112607364322798</v>
      </c>
      <c r="T177" s="54">
        <v>1.8494897959183687E-2</v>
      </c>
      <c r="U177" s="54">
        <v>0.22240419769306316</v>
      </c>
      <c r="V177" s="54">
        <v>6.2330229193099944</v>
      </c>
      <c r="W177" s="54">
        <v>6.2330229193099944</v>
      </c>
    </row>
    <row r="178" spans="3:23" x14ac:dyDescent="0.25">
      <c r="C178" s="52">
        <v>0</v>
      </c>
      <c r="D178" s="55">
        <v>262</v>
      </c>
      <c r="E178" s="55">
        <v>288</v>
      </c>
      <c r="F178" s="55">
        <v>63.886999999999993</v>
      </c>
      <c r="G178" s="55">
        <v>0.88058869316377852</v>
      </c>
      <c r="H178" s="55">
        <v>0.90972222222222221</v>
      </c>
      <c r="I178" s="55">
        <v>0.57456140350877194</v>
      </c>
      <c r="J178" s="55">
        <v>18.264412411041661</v>
      </c>
      <c r="K178" s="55">
        <v>144</v>
      </c>
      <c r="L178" s="55">
        <v>102.96183206106871</v>
      </c>
      <c r="M178" s="55">
        <v>391.38551080693753</v>
      </c>
      <c r="N178" s="55">
        <v>19.78346559142097</v>
      </c>
      <c r="O178" s="55">
        <v>0.43446301283175898</v>
      </c>
      <c r="P178" s="55">
        <v>2.0498060836641727</v>
      </c>
      <c r="Q178" s="55">
        <v>175.92210526315807</v>
      </c>
      <c r="R178" s="55">
        <v>0.89496971406484016</v>
      </c>
      <c r="S178" s="55">
        <v>5.9227953692844597</v>
      </c>
      <c r="T178" s="55">
        <v>2.4686980609418181E-3</v>
      </c>
      <c r="U178" s="55">
        <v>0.25214009964949352</v>
      </c>
      <c r="V178" s="55">
        <v>27.35659677719682</v>
      </c>
      <c r="W178" s="55">
        <v>12.963781577760882</v>
      </c>
    </row>
    <row r="179" spans="3:23" x14ac:dyDescent="0.25">
      <c r="C179" s="51">
        <v>0</v>
      </c>
      <c r="D179" s="54">
        <v>36</v>
      </c>
      <c r="E179" s="54">
        <v>40</v>
      </c>
      <c r="F179" s="54">
        <v>19.592000000000002</v>
      </c>
      <c r="G179" s="54">
        <v>0.38282074674438793</v>
      </c>
      <c r="H179" s="54">
        <v>0.9</v>
      </c>
      <c r="I179" s="54">
        <v>0.6428571428571429</v>
      </c>
      <c r="J179" s="54">
        <v>6.7702750025730758</v>
      </c>
      <c r="K179" s="54">
        <v>145</v>
      </c>
      <c r="L179" s="54">
        <v>116.33333333333333</v>
      </c>
      <c r="M179" s="54">
        <v>334.2285714285714</v>
      </c>
      <c r="N179" s="54">
        <v>18.281919249044162</v>
      </c>
      <c r="O179" s="54">
        <v>-0.60955529828814392</v>
      </c>
      <c r="P179" s="54">
        <v>2.3877516928060243</v>
      </c>
      <c r="Q179" s="54">
        <v>515.46031746031758</v>
      </c>
      <c r="R179" s="54">
        <v>0.73155441563000223</v>
      </c>
      <c r="S179" s="54">
        <v>4.6835423624332293</v>
      </c>
      <c r="T179" s="54">
        <v>1.5873015873015893E-2</v>
      </c>
      <c r="U179" s="54">
        <v>7.5518742029113406E-2</v>
      </c>
      <c r="V179" s="54">
        <v>7.1802197428460053</v>
      </c>
      <c r="W179" s="54">
        <v>6.6332495807108005</v>
      </c>
    </row>
    <row r="180" spans="3:23" x14ac:dyDescent="0.25">
      <c r="C180" s="52">
        <v>0</v>
      </c>
      <c r="D180" s="55">
        <v>204</v>
      </c>
      <c r="E180" s="55">
        <v>214</v>
      </c>
      <c r="F180" s="55">
        <v>51.580999999999996</v>
      </c>
      <c r="G180" s="55">
        <v>0.74961632758377794</v>
      </c>
      <c r="H180" s="55">
        <v>0.95327102803738317</v>
      </c>
      <c r="I180" s="55">
        <v>0.72857142857142854</v>
      </c>
      <c r="J180" s="55">
        <v>16.116478124142795</v>
      </c>
      <c r="K180" s="55">
        <v>131</v>
      </c>
      <c r="L180" s="55">
        <v>97.544117647058826</v>
      </c>
      <c r="M180" s="55">
        <v>185.44139379889887</v>
      </c>
      <c r="N180" s="55">
        <v>13.617686800587641</v>
      </c>
      <c r="O180" s="55">
        <v>0.63272398419485587</v>
      </c>
      <c r="P180" s="55">
        <v>2.6565140921885457</v>
      </c>
      <c r="Q180" s="55">
        <v>37.780000000000022</v>
      </c>
      <c r="R180" s="55">
        <v>0.95543750038428965</v>
      </c>
      <c r="S180" s="55">
        <v>5.4142786717125544</v>
      </c>
      <c r="T180" s="55">
        <v>3.8444444444444342E-3</v>
      </c>
      <c r="U180" s="55">
        <v>0.27511598260127684</v>
      </c>
      <c r="V180" s="55">
        <v>20.088093829501776</v>
      </c>
      <c r="W180" s="55">
        <v>13.295759237804614</v>
      </c>
    </row>
    <row r="181" spans="3:23" x14ac:dyDescent="0.25">
      <c r="C181" s="51">
        <v>0</v>
      </c>
      <c r="D181" s="54">
        <v>4115</v>
      </c>
      <c r="E181" s="54">
        <v>6546</v>
      </c>
      <c r="F181" s="54">
        <v>392.90999999999997</v>
      </c>
      <c r="G181" s="54">
        <v>0.87559230097846075</v>
      </c>
      <c r="H181" s="54">
        <v>0.62862816987473269</v>
      </c>
      <c r="I181" s="54">
        <v>0.48848528015194681</v>
      </c>
      <c r="J181" s="54">
        <v>72.383566688753291</v>
      </c>
      <c r="K181" s="54">
        <v>252</v>
      </c>
      <c r="L181" s="54">
        <v>132.33681652490887</v>
      </c>
      <c r="M181" s="54">
        <v>1778.8388848557258</v>
      </c>
      <c r="N181" s="54">
        <v>42.176283440527641</v>
      </c>
      <c r="O181" s="54">
        <v>0.71988020014695886</v>
      </c>
      <c r="P181" s="54">
        <v>2.7824440149019156</v>
      </c>
      <c r="Q181" s="54">
        <v>63.624764595104061</v>
      </c>
      <c r="R181" s="54">
        <v>0.98909994677632762</v>
      </c>
      <c r="S181" s="54">
        <v>7.1480240499891954</v>
      </c>
      <c r="T181" s="54">
        <v>4.2841696192022055E-4</v>
      </c>
      <c r="U181" s="54">
        <v>0.27248937226141523</v>
      </c>
      <c r="V181" s="54">
        <v>131.73476090311109</v>
      </c>
      <c r="W181" s="54">
        <v>63.634588062646564</v>
      </c>
    </row>
    <row r="182" spans="3:23" x14ac:dyDescent="0.25">
      <c r="C182" s="52">
        <v>0</v>
      </c>
      <c r="D182" s="55">
        <v>29</v>
      </c>
      <c r="E182" s="55">
        <v>33</v>
      </c>
      <c r="F182" s="55">
        <v>17.996000000000002</v>
      </c>
      <c r="G182" s="55">
        <v>0</v>
      </c>
      <c r="H182" s="55">
        <v>0.87878787878787878</v>
      </c>
      <c r="I182" s="55">
        <v>0.59183673469387754</v>
      </c>
      <c r="J182" s="55">
        <v>6.0765077797464979</v>
      </c>
      <c r="K182" s="55">
        <v>91</v>
      </c>
      <c r="L182" s="55">
        <v>84</v>
      </c>
      <c r="M182" s="55">
        <v>16.214285714285715</v>
      </c>
      <c r="N182" s="55">
        <v>4.0266966255586869</v>
      </c>
      <c r="O182" s="55">
        <v>-0.35071615331688749</v>
      </c>
      <c r="P182" s="55">
        <v>2.3144734033262826</v>
      </c>
      <c r="Q182" s="55">
        <v>9.1785714285714288</v>
      </c>
      <c r="R182" s="55">
        <v>0.91143145463899056</v>
      </c>
      <c r="S182" s="55">
        <v>3.5124792706912311</v>
      </c>
      <c r="T182" s="55">
        <v>2.1683673469387769E-2</v>
      </c>
      <c r="U182" s="55">
        <v>0.38550170068027201</v>
      </c>
      <c r="V182" s="55">
        <v>6.2330229193099944</v>
      </c>
      <c r="W182" s="55">
        <v>6.2330229193099944</v>
      </c>
    </row>
    <row r="183" spans="3:23" x14ac:dyDescent="0.25">
      <c r="C183" s="51">
        <v>0</v>
      </c>
      <c r="D183" s="54">
        <v>87</v>
      </c>
      <c r="E183" s="54">
        <v>92</v>
      </c>
      <c r="F183" s="54">
        <v>31.500999999999998</v>
      </c>
      <c r="G183" s="54">
        <v>0.72100060820116696</v>
      </c>
      <c r="H183" s="54">
        <v>0.94565217391304346</v>
      </c>
      <c r="I183" s="54">
        <v>0.65909090909090906</v>
      </c>
      <c r="J183" s="54">
        <v>10.524820207108489</v>
      </c>
      <c r="K183" s="54">
        <v>122</v>
      </c>
      <c r="L183" s="54">
        <v>94.252873563218387</v>
      </c>
      <c r="M183" s="54">
        <v>166.49345094894414</v>
      </c>
      <c r="N183" s="54">
        <v>12.903234127494709</v>
      </c>
      <c r="O183" s="54">
        <v>0.38236491238466119</v>
      </c>
      <c r="P183" s="54">
        <v>2.2133062617914758</v>
      </c>
      <c r="Q183" s="54">
        <v>59.222222222222236</v>
      </c>
      <c r="R183" s="54">
        <v>0.91278117248280777</v>
      </c>
      <c r="S183" s="54">
        <v>5.0951460134788276</v>
      </c>
      <c r="T183" s="54">
        <v>8.2947530864197726E-3</v>
      </c>
      <c r="U183" s="54">
        <v>0.28824309227995359</v>
      </c>
      <c r="V183" s="54">
        <v>12.750002826088874</v>
      </c>
      <c r="W183" s="54">
        <v>8.8349159287802017</v>
      </c>
    </row>
    <row r="184" spans="3:23" x14ac:dyDescent="0.25">
      <c r="C184" s="52">
        <v>0</v>
      </c>
      <c r="D184" s="55">
        <v>749</v>
      </c>
      <c r="E184" s="55">
        <v>871</v>
      </c>
      <c r="F184" s="55">
        <v>121.03399999999999</v>
      </c>
      <c r="G184" s="55">
        <v>0.90278211431150501</v>
      </c>
      <c r="H184" s="55">
        <v>0.85993111366245689</v>
      </c>
      <c r="I184" s="55">
        <v>0.53691756272401436</v>
      </c>
      <c r="J184" s="55">
        <v>30.881327999401787</v>
      </c>
      <c r="K184" s="55">
        <v>249</v>
      </c>
      <c r="L184" s="55">
        <v>141.97730307076102</v>
      </c>
      <c r="M184" s="55">
        <v>1835.5382542141751</v>
      </c>
      <c r="N184" s="55">
        <v>42.843182120544867</v>
      </c>
      <c r="O184" s="55">
        <v>0.45358636951339421</v>
      </c>
      <c r="P184" s="55">
        <v>2.3232043038316132</v>
      </c>
      <c r="Q184" s="55">
        <v>387.85974754558055</v>
      </c>
      <c r="R184" s="55">
        <v>0.94393549823754375</v>
      </c>
      <c r="S184" s="55">
        <v>7.0853200325017589</v>
      </c>
      <c r="T184" s="55">
        <v>1.1664755325364287E-3</v>
      </c>
      <c r="U184" s="55">
        <v>0.23451540563082346</v>
      </c>
      <c r="V184" s="55">
        <v>50.950612605413369</v>
      </c>
      <c r="W184" s="55">
        <v>21.913766322460006</v>
      </c>
    </row>
    <row r="185" spans="3:23" x14ac:dyDescent="0.25">
      <c r="C185" s="51">
        <v>0</v>
      </c>
      <c r="D185" s="54">
        <v>299</v>
      </c>
      <c r="E185" s="54">
        <v>325</v>
      </c>
      <c r="F185" s="54">
        <v>69.486000000000004</v>
      </c>
      <c r="G185" s="54">
        <v>0.87715724340682333</v>
      </c>
      <c r="H185" s="54">
        <v>0.92</v>
      </c>
      <c r="I185" s="54">
        <v>0.57499999999999996</v>
      </c>
      <c r="J185" s="54">
        <v>19.511499785403828</v>
      </c>
      <c r="K185" s="54">
        <v>146</v>
      </c>
      <c r="L185" s="54">
        <v>103.96655518394648</v>
      </c>
      <c r="M185" s="54">
        <v>328.50894480483043</v>
      </c>
      <c r="N185" s="54">
        <v>18.124815717817118</v>
      </c>
      <c r="O185" s="54">
        <v>0.45484892099536028</v>
      </c>
      <c r="P185" s="54">
        <v>2.2554923625486403</v>
      </c>
      <c r="Q185" s="54">
        <v>210.19074074074169</v>
      </c>
      <c r="R185" s="54">
        <v>0.88593418309632765</v>
      </c>
      <c r="S185" s="54">
        <v>5.8957342831293156</v>
      </c>
      <c r="T185" s="54">
        <v>2.1947873799725709E-3</v>
      </c>
      <c r="U185" s="54">
        <v>0.23438812852710203</v>
      </c>
      <c r="V185" s="54">
        <v>28.88499815843776</v>
      </c>
      <c r="W185" s="54">
        <v>13.870670263461632</v>
      </c>
    </row>
    <row r="186" spans="3:23" x14ac:dyDescent="0.25">
      <c r="C186" s="52">
        <v>0</v>
      </c>
      <c r="D186" s="55">
        <v>91</v>
      </c>
      <c r="E186" s="55">
        <v>96</v>
      </c>
      <c r="F186" s="55">
        <v>33.890999999999998</v>
      </c>
      <c r="G186" s="55">
        <v>0.82653025611621844</v>
      </c>
      <c r="H186" s="55">
        <v>0.94791666666666663</v>
      </c>
      <c r="I186" s="55">
        <v>0.7583333333333333</v>
      </c>
      <c r="J186" s="55">
        <v>10.764051215546115</v>
      </c>
      <c r="K186" s="55">
        <v>147</v>
      </c>
      <c r="L186" s="55">
        <v>111.31868131868131</v>
      </c>
      <c r="M186" s="55">
        <v>335.17509157509176</v>
      </c>
      <c r="N186" s="55">
        <v>18.307787730228132</v>
      </c>
      <c r="O186" s="55">
        <v>-6.0765091108638584E-2</v>
      </c>
      <c r="P186" s="55">
        <v>1.9626917978785345</v>
      </c>
      <c r="Q186" s="55">
        <v>189.796875</v>
      </c>
      <c r="R186" s="55">
        <v>0.86986823611883324</v>
      </c>
      <c r="S186" s="55">
        <v>5.4786876018278754</v>
      </c>
      <c r="T186" s="55">
        <v>7.9345703125E-3</v>
      </c>
      <c r="U186" s="55">
        <v>0.12429719313842395</v>
      </c>
      <c r="V186" s="55">
        <v>14.44068649708842</v>
      </c>
      <c r="W186" s="55">
        <v>8.1285511631327321</v>
      </c>
    </row>
    <row r="187" spans="3:23" x14ac:dyDescent="0.25">
      <c r="C187" s="51">
        <v>0</v>
      </c>
      <c r="D187" s="54">
        <v>50</v>
      </c>
      <c r="E187" s="54">
        <v>56</v>
      </c>
      <c r="F187" s="54">
        <v>25.216000000000001</v>
      </c>
      <c r="G187" s="54">
        <v>0.77218606664940526</v>
      </c>
      <c r="H187" s="54">
        <v>0.8928571428571429</v>
      </c>
      <c r="I187" s="54">
        <v>0.55555555555555558</v>
      </c>
      <c r="J187" s="54">
        <v>7.9788456080286538</v>
      </c>
      <c r="K187" s="54">
        <v>99</v>
      </c>
      <c r="L187" s="54">
        <v>88.54</v>
      </c>
      <c r="M187" s="54">
        <v>35.722857142857144</v>
      </c>
      <c r="N187" s="54">
        <v>5.9768601408145017</v>
      </c>
      <c r="O187" s="54">
        <v>-0.55408200320003231</v>
      </c>
      <c r="P187" s="54">
        <v>2.359185649546065</v>
      </c>
      <c r="Q187" s="54">
        <v>23.68000000000001</v>
      </c>
      <c r="R187" s="54">
        <v>0.95650772162883524</v>
      </c>
      <c r="S187" s="54">
        <v>4.1341773206674439</v>
      </c>
      <c r="T187" s="54">
        <v>1.0999999999999991E-2</v>
      </c>
      <c r="U187" s="54">
        <v>0.26301190476190489</v>
      </c>
      <c r="V187" s="54">
        <v>10.20498323006233</v>
      </c>
      <c r="W187" s="54">
        <v>6.4842103559965789</v>
      </c>
    </row>
    <row r="188" spans="3:23" x14ac:dyDescent="0.25">
      <c r="C188" s="52">
        <v>0</v>
      </c>
      <c r="D188" s="55">
        <v>4441</v>
      </c>
      <c r="E188" s="55">
        <v>6980</v>
      </c>
      <c r="F188" s="55">
        <v>466.44799999999998</v>
      </c>
      <c r="G188" s="55">
        <v>0.87372678981668894</v>
      </c>
      <c r="H188" s="55">
        <v>0.63624641833810891</v>
      </c>
      <c r="I188" s="55">
        <v>0.53460936559528105</v>
      </c>
      <c r="J188" s="55">
        <v>75.196122361255163</v>
      </c>
      <c r="K188" s="55">
        <v>255</v>
      </c>
      <c r="L188" s="55">
        <v>129.87863093897772</v>
      </c>
      <c r="M188" s="55">
        <v>1721.0251310982237</v>
      </c>
      <c r="N188" s="55">
        <v>41.485239918532756</v>
      </c>
      <c r="O188" s="55">
        <v>0.85571306469116215</v>
      </c>
      <c r="P188" s="55">
        <v>3.0625913202900579</v>
      </c>
      <c r="Q188" s="55">
        <v>65.243017426593255</v>
      </c>
      <c r="R188" s="55">
        <v>0.98846762867956828</v>
      </c>
      <c r="S188" s="55">
        <v>7.09977830130586</v>
      </c>
      <c r="T188" s="55">
        <v>4.1409935797361491E-4</v>
      </c>
      <c r="U188" s="55">
        <v>0.26713258787744809</v>
      </c>
      <c r="V188" s="55">
        <v>134.11883442767558</v>
      </c>
      <c r="W188" s="55">
        <v>65.237680929692658</v>
      </c>
    </row>
    <row r="189" spans="3:23" x14ac:dyDescent="0.25">
      <c r="C189" s="51">
        <v>0</v>
      </c>
      <c r="D189" s="54">
        <v>55</v>
      </c>
      <c r="E189" s="54">
        <v>60</v>
      </c>
      <c r="F189" s="54">
        <v>24.553999999999998</v>
      </c>
      <c r="G189" s="54">
        <v>0.60536091721412688</v>
      </c>
      <c r="H189" s="54">
        <v>0.91666666666666663</v>
      </c>
      <c r="I189" s="54">
        <v>0.6875</v>
      </c>
      <c r="J189" s="54">
        <v>8.3682838718840049</v>
      </c>
      <c r="K189" s="54">
        <v>124</v>
      </c>
      <c r="L189" s="54">
        <v>96.836363636363643</v>
      </c>
      <c r="M189" s="54">
        <v>167.4356902356902</v>
      </c>
      <c r="N189" s="54">
        <v>12.939694364075613</v>
      </c>
      <c r="O189" s="54">
        <v>0.29544510763833731</v>
      </c>
      <c r="P189" s="54">
        <v>2.1160142129011987</v>
      </c>
      <c r="Q189" s="54">
        <v>59.211111111111073</v>
      </c>
      <c r="R189" s="54">
        <v>0.9057744446434961</v>
      </c>
      <c r="S189" s="54">
        <v>4.9902728952641686</v>
      </c>
      <c r="T189" s="54">
        <v>1.1358024691358047E-2</v>
      </c>
      <c r="U189" s="54">
        <v>0.20379132529932317</v>
      </c>
      <c r="V189" s="54">
        <v>9.5019227365344694</v>
      </c>
      <c r="W189" s="54">
        <v>7.5630658919739524</v>
      </c>
    </row>
    <row r="190" spans="3:23" x14ac:dyDescent="0.25">
      <c r="C190" s="52">
        <v>0</v>
      </c>
      <c r="D190" s="55">
        <v>858</v>
      </c>
      <c r="E190" s="55">
        <v>1005</v>
      </c>
      <c r="F190" s="55">
        <v>136.46599999999998</v>
      </c>
      <c r="G190" s="55">
        <v>0.92231934686535921</v>
      </c>
      <c r="H190" s="55">
        <v>0.85373134328358213</v>
      </c>
      <c r="I190" s="55">
        <v>0.50589622641509435</v>
      </c>
      <c r="J190" s="55">
        <v>33.05207299675422</v>
      </c>
      <c r="K190" s="55">
        <v>250</v>
      </c>
      <c r="L190" s="55">
        <v>145.19347319347318</v>
      </c>
      <c r="M190" s="55">
        <v>2019.5727928236661</v>
      </c>
      <c r="N190" s="55">
        <v>44.939657239721647</v>
      </c>
      <c r="O190" s="55">
        <v>0.33649313039413814</v>
      </c>
      <c r="P190" s="55">
        <v>2.1754871906579063</v>
      </c>
      <c r="Q190" s="55">
        <v>503.59895833332911</v>
      </c>
      <c r="R190" s="55">
        <v>0.93230443927374806</v>
      </c>
      <c r="S190" s="55">
        <v>7.1749567925886266</v>
      </c>
      <c r="T190" s="55">
        <v>9.5111025377227708E-4</v>
      </c>
      <c r="U190" s="55">
        <v>0.216663413197213</v>
      </c>
      <c r="V190" s="55">
        <v>58.085970878353912</v>
      </c>
      <c r="W190" s="55">
        <v>22.4460773622787</v>
      </c>
    </row>
    <row r="191" spans="3:23" x14ac:dyDescent="0.25">
      <c r="C191" s="51">
        <v>0</v>
      </c>
      <c r="D191" s="54">
        <v>300</v>
      </c>
      <c r="E191" s="54">
        <v>325</v>
      </c>
      <c r="F191" s="54">
        <v>69.965999999999994</v>
      </c>
      <c r="G191" s="54">
        <v>0.85827951780529133</v>
      </c>
      <c r="H191" s="54">
        <v>0.92307692307692313</v>
      </c>
      <c r="I191" s="54">
        <v>0.6</v>
      </c>
      <c r="J191" s="54">
        <v>19.5441004761168</v>
      </c>
      <c r="K191" s="54">
        <v>138</v>
      </c>
      <c r="L191" s="54">
        <v>103.98333333333333</v>
      </c>
      <c r="M191" s="54">
        <v>324.25055741360069</v>
      </c>
      <c r="N191" s="54">
        <v>18.006958583103387</v>
      </c>
      <c r="O191" s="54">
        <v>0.22250800760925371</v>
      </c>
      <c r="P191" s="54">
        <v>1.8140258903221584</v>
      </c>
      <c r="Q191" s="54">
        <v>186.15192307692348</v>
      </c>
      <c r="R191" s="54">
        <v>0.88324636009287283</v>
      </c>
      <c r="S191" s="54">
        <v>5.8282493108462354</v>
      </c>
      <c r="T191" s="54">
        <v>2.2633136094674651E-3</v>
      </c>
      <c r="U191" s="54">
        <v>0.22644761233800703</v>
      </c>
      <c r="V191" s="54">
        <v>28.092938307070337</v>
      </c>
      <c r="W191" s="54">
        <v>14.416804066691059</v>
      </c>
    </row>
    <row r="192" spans="3:23" x14ac:dyDescent="0.25">
      <c r="C192" s="52">
        <v>0</v>
      </c>
      <c r="D192" s="55">
        <v>4779</v>
      </c>
      <c r="E192" s="55">
        <v>7603</v>
      </c>
      <c r="F192" s="55">
        <v>549.26499999999999</v>
      </c>
      <c r="G192" s="55">
        <v>0.841631648032235</v>
      </c>
      <c r="H192" s="55">
        <v>0.62856767065631991</v>
      </c>
      <c r="I192" s="55">
        <v>0.49390243902439024</v>
      </c>
      <c r="J192" s="55">
        <v>78.005203571872954</v>
      </c>
      <c r="K192" s="55">
        <v>255</v>
      </c>
      <c r="L192" s="55">
        <v>127.80979284369114</v>
      </c>
      <c r="M192" s="55">
        <v>1634.7279409156431</v>
      </c>
      <c r="N192" s="55">
        <v>40.431768956052899</v>
      </c>
      <c r="O192" s="55">
        <v>0.95755608787511481</v>
      </c>
      <c r="P192" s="55">
        <v>3.3383354556873597</v>
      </c>
      <c r="Q192" s="55">
        <v>68.487189997950807</v>
      </c>
      <c r="R192" s="55">
        <v>0.98728958718984039</v>
      </c>
      <c r="S192" s="55">
        <v>7.0453751032704535</v>
      </c>
      <c r="T192" s="55">
        <v>4.3737269551764781E-4</v>
      </c>
      <c r="U192" s="55">
        <v>0.28382237827699847</v>
      </c>
      <c r="V192" s="55">
        <v>131.91022369950713</v>
      </c>
      <c r="W192" s="55">
        <v>71.238380902010192</v>
      </c>
    </row>
    <row r="193" spans="3:23" x14ac:dyDescent="0.25">
      <c r="C193" s="51">
        <v>0</v>
      </c>
      <c r="D193" s="54">
        <v>29</v>
      </c>
      <c r="E193" s="54">
        <v>33</v>
      </c>
      <c r="F193" s="54">
        <v>17.996000000000002</v>
      </c>
      <c r="G193" s="54">
        <v>0</v>
      </c>
      <c r="H193" s="54">
        <v>0.87878787878787878</v>
      </c>
      <c r="I193" s="54">
        <v>0.59183673469387754</v>
      </c>
      <c r="J193" s="54">
        <v>6.0765077797464979</v>
      </c>
      <c r="K193" s="54">
        <v>99</v>
      </c>
      <c r="L193" s="54">
        <v>88.689655172413794</v>
      </c>
      <c r="M193" s="54">
        <v>44.293103448275858</v>
      </c>
      <c r="N193" s="54">
        <v>6.6553064128014316</v>
      </c>
      <c r="O193" s="54">
        <v>-0.37796634076795277</v>
      </c>
      <c r="P193" s="54">
        <v>2.2889204021237766</v>
      </c>
      <c r="Q193" s="54">
        <v>34.321428571428577</v>
      </c>
      <c r="R193" s="54">
        <v>0.88852143182860677</v>
      </c>
      <c r="S193" s="54">
        <v>4.0212684949037643</v>
      </c>
      <c r="T193" s="54">
        <v>1.8494897959183687E-2</v>
      </c>
      <c r="U193" s="54">
        <v>0.25887317048031322</v>
      </c>
      <c r="V193" s="54">
        <v>6.2330229193099944</v>
      </c>
      <c r="W193" s="54">
        <v>6.2330229193099944</v>
      </c>
    </row>
    <row r="194" spans="3:23" x14ac:dyDescent="0.25">
      <c r="C194" s="52">
        <v>0</v>
      </c>
      <c r="D194" s="55">
        <v>29</v>
      </c>
      <c r="E194" s="55">
        <v>33</v>
      </c>
      <c r="F194" s="55">
        <v>17.996000000000002</v>
      </c>
      <c r="G194" s="55">
        <v>0</v>
      </c>
      <c r="H194" s="55">
        <v>0.87878787878787878</v>
      </c>
      <c r="I194" s="55">
        <v>0.59183673469387754</v>
      </c>
      <c r="J194" s="55">
        <v>6.0765077797464979</v>
      </c>
      <c r="K194" s="55">
        <v>113</v>
      </c>
      <c r="L194" s="55">
        <v>93.551724137931032</v>
      </c>
      <c r="M194" s="55">
        <v>101.61330049261082</v>
      </c>
      <c r="N194" s="55">
        <v>10.080342280528514</v>
      </c>
      <c r="O194" s="55">
        <v>0.28805715935869614</v>
      </c>
      <c r="P194" s="55">
        <v>2.0623608771814981</v>
      </c>
      <c r="Q194" s="55">
        <v>26.053571428571427</v>
      </c>
      <c r="R194" s="55">
        <v>0.93645880663359715</v>
      </c>
      <c r="S194" s="55">
        <v>4.2372913399551582</v>
      </c>
      <c r="T194" s="55">
        <v>1.785714285714287E-2</v>
      </c>
      <c r="U194" s="55">
        <v>0.25583191609977318</v>
      </c>
      <c r="V194" s="55">
        <v>6.2330229193099944</v>
      </c>
      <c r="W194" s="55">
        <v>6.2330229193099944</v>
      </c>
    </row>
    <row r="195" spans="3:23" x14ac:dyDescent="0.25">
      <c r="C195" s="51">
        <v>0</v>
      </c>
      <c r="D195" s="54">
        <v>1261</v>
      </c>
      <c r="E195" s="54">
        <v>2194</v>
      </c>
      <c r="F195" s="54">
        <v>223.989</v>
      </c>
      <c r="G195" s="54">
        <v>0.96418886378406843</v>
      </c>
      <c r="H195" s="54">
        <v>0.57474931631722881</v>
      </c>
      <c r="I195" s="54">
        <v>0.46360294117647061</v>
      </c>
      <c r="J195" s="54">
        <v>40.069378157279154</v>
      </c>
      <c r="K195" s="54">
        <v>251</v>
      </c>
      <c r="L195" s="54">
        <v>138.47660586835843</v>
      </c>
      <c r="M195" s="54">
        <v>1880.9861586294576</v>
      </c>
      <c r="N195" s="54">
        <v>43.370337312839261</v>
      </c>
      <c r="O195" s="54">
        <v>0.60380993221208235</v>
      </c>
      <c r="P195" s="54">
        <v>2.4470811711651757</v>
      </c>
      <c r="Q195" s="54">
        <v>346.72892441860472</v>
      </c>
      <c r="R195" s="54">
        <v>0.94170040298775293</v>
      </c>
      <c r="S195" s="54">
        <v>7.1451153058766872</v>
      </c>
      <c r="T195" s="54">
        <v>6.4989732625744844E-4</v>
      </c>
      <c r="U195" s="54">
        <v>0.23098250991375321</v>
      </c>
      <c r="V195" s="54">
        <v>104.09805731172817</v>
      </c>
      <c r="W195" s="54">
        <v>27.608530872009762</v>
      </c>
    </row>
    <row r="196" spans="3:23" x14ac:dyDescent="0.25">
      <c r="C196" s="52">
        <v>0</v>
      </c>
      <c r="D196" s="55">
        <v>4949</v>
      </c>
      <c r="E196" s="55">
        <v>7451</v>
      </c>
      <c r="F196" s="55">
        <v>548.15700000000004</v>
      </c>
      <c r="G196" s="55">
        <v>0.83568904658716581</v>
      </c>
      <c r="H196" s="55">
        <v>0.66420614682592938</v>
      </c>
      <c r="I196" s="55">
        <v>0.52221167035981853</v>
      </c>
      <c r="J196" s="55">
        <v>79.380491979417201</v>
      </c>
      <c r="K196" s="55">
        <v>255</v>
      </c>
      <c r="L196" s="55">
        <v>125.88401697312588</v>
      </c>
      <c r="M196" s="55">
        <v>1563.4723980886329</v>
      </c>
      <c r="N196" s="55">
        <v>39.540768810034955</v>
      </c>
      <c r="O196" s="55">
        <v>1.0519856249500397</v>
      </c>
      <c r="P196" s="55">
        <v>3.5281910494729565</v>
      </c>
      <c r="Q196" s="55">
        <v>59.944967566436823</v>
      </c>
      <c r="R196" s="55">
        <v>0.98843417168378711</v>
      </c>
      <c r="S196" s="55">
        <v>6.9902932567019862</v>
      </c>
      <c r="T196" s="55">
        <v>4.4049958577147854E-4</v>
      </c>
      <c r="U196" s="55">
        <v>0.28272257125410105</v>
      </c>
      <c r="V196" s="55">
        <v>130.95816314399303</v>
      </c>
      <c r="W196" s="55">
        <v>71.922602029012126</v>
      </c>
    </row>
    <row r="197" spans="3:23" x14ac:dyDescent="0.25">
      <c r="C197" s="51">
        <v>0</v>
      </c>
      <c r="D197" s="54">
        <v>1355</v>
      </c>
      <c r="E197" s="54">
        <v>2161</v>
      </c>
      <c r="F197" s="54">
        <v>213.78300000000002</v>
      </c>
      <c r="G197" s="54">
        <v>0.96368608608973549</v>
      </c>
      <c r="H197" s="54">
        <v>0.6270245256825544</v>
      </c>
      <c r="I197" s="54">
        <v>0.48306595365418897</v>
      </c>
      <c r="J197" s="54">
        <v>41.536003456232343</v>
      </c>
      <c r="K197" s="54">
        <v>238</v>
      </c>
      <c r="L197" s="54">
        <v>138.68929889298894</v>
      </c>
      <c r="M197" s="54">
        <v>1919.3369238064597</v>
      </c>
      <c r="N197" s="54">
        <v>43.810237659780618</v>
      </c>
      <c r="O197" s="54">
        <v>0.53632469146185702</v>
      </c>
      <c r="P197" s="54">
        <v>2.2423662136775211</v>
      </c>
      <c r="Q197" s="54">
        <v>397.29386892177541</v>
      </c>
      <c r="R197" s="54">
        <v>0.9361173306322933</v>
      </c>
      <c r="S197" s="54">
        <v>7.1520546370908837</v>
      </c>
      <c r="T197" s="54">
        <v>6.1855588184317131E-4</v>
      </c>
      <c r="U197" s="54">
        <v>0.21984654298623829</v>
      </c>
      <c r="V197" s="54">
        <v>102.5371518151979</v>
      </c>
      <c r="W197" s="54">
        <v>27.381284082443873</v>
      </c>
    </row>
    <row r="198" spans="3:23" x14ac:dyDescent="0.25">
      <c r="C198" s="52">
        <v>0</v>
      </c>
      <c r="D198" s="55">
        <v>49</v>
      </c>
      <c r="E198" s="55">
        <v>53</v>
      </c>
      <c r="F198" s="55">
        <v>22.685000000000002</v>
      </c>
      <c r="G198" s="55">
        <v>0.4391959304139465</v>
      </c>
      <c r="H198" s="55">
        <v>0.92452830188679247</v>
      </c>
      <c r="I198" s="55">
        <v>0.68055555555555558</v>
      </c>
      <c r="J198" s="55">
        <v>7.8986541696685881</v>
      </c>
      <c r="K198" s="55">
        <v>122</v>
      </c>
      <c r="L198" s="55">
        <v>97.34693877551021</v>
      </c>
      <c r="M198" s="55">
        <v>166.68962585034015</v>
      </c>
      <c r="N198" s="55">
        <v>12.91083366209712</v>
      </c>
      <c r="O198" s="55">
        <v>0.24251704927686937</v>
      </c>
      <c r="P198" s="55">
        <v>1.9252997799376714</v>
      </c>
      <c r="Q198" s="55">
        <v>69.237500000000026</v>
      </c>
      <c r="R198" s="55">
        <v>0.89748990770413706</v>
      </c>
      <c r="S198" s="55">
        <v>4.9154310174521392</v>
      </c>
      <c r="T198" s="55">
        <v>1.343750000000001E-2</v>
      </c>
      <c r="U198" s="55">
        <v>0.16431258359373677</v>
      </c>
      <c r="V198" s="55">
        <v>8.4402427849180874</v>
      </c>
      <c r="W198" s="55">
        <v>7.5826407197637069</v>
      </c>
    </row>
    <row r="199" spans="3:23" x14ac:dyDescent="0.25">
      <c r="C199" s="51">
        <v>0</v>
      </c>
      <c r="D199" s="54">
        <v>5006</v>
      </c>
      <c r="E199" s="54">
        <v>7447</v>
      </c>
      <c r="F199" s="54">
        <v>554.32600000000002</v>
      </c>
      <c r="G199" s="54">
        <v>0.8372330124985814</v>
      </c>
      <c r="H199" s="54">
        <v>0.67221700013428232</v>
      </c>
      <c r="I199" s="54">
        <v>0.51736254650682101</v>
      </c>
      <c r="J199" s="54">
        <v>79.836314800623313</v>
      </c>
      <c r="K199" s="54">
        <v>254</v>
      </c>
      <c r="L199" s="54">
        <v>125.88314023172194</v>
      </c>
      <c r="M199" s="54">
        <v>1547.4898375695432</v>
      </c>
      <c r="N199" s="54">
        <v>39.338147358124829</v>
      </c>
      <c r="O199" s="54">
        <v>1.0390142047159303</v>
      </c>
      <c r="P199" s="54">
        <v>3.4856574151270832</v>
      </c>
      <c r="Q199" s="54">
        <v>63.941483910638027</v>
      </c>
      <c r="R199" s="54">
        <v>0.98753572692130809</v>
      </c>
      <c r="S199" s="54">
        <v>6.9840561338041418</v>
      </c>
      <c r="T199" s="54">
        <v>4.3779278166807749E-4</v>
      </c>
      <c r="U199" s="54">
        <v>0.28099527891717768</v>
      </c>
      <c r="V199" s="54">
        <v>131.07795851997039</v>
      </c>
      <c r="W199" s="54">
        <v>71.6794974622117</v>
      </c>
    </row>
    <row r="200" spans="3:23" x14ac:dyDescent="0.25">
      <c r="C200" s="52">
        <v>0</v>
      </c>
      <c r="D200" s="55">
        <v>1398</v>
      </c>
      <c r="E200" s="55">
        <v>2197</v>
      </c>
      <c r="F200" s="55">
        <v>213.13800000000001</v>
      </c>
      <c r="G200" s="55">
        <v>0.96189197055536402</v>
      </c>
      <c r="H200" s="55">
        <v>0.63632225762403272</v>
      </c>
      <c r="I200" s="55">
        <v>0.48949579831932771</v>
      </c>
      <c r="J200" s="55">
        <v>42.189914476563679</v>
      </c>
      <c r="K200" s="55">
        <v>248</v>
      </c>
      <c r="L200" s="55">
        <v>139.30185979971387</v>
      </c>
      <c r="M200" s="55">
        <v>1887.8028741335181</v>
      </c>
      <c r="N200" s="55">
        <v>43.4488535422227</v>
      </c>
      <c r="O200" s="55">
        <v>0.55022648076031466</v>
      </c>
      <c r="P200" s="55">
        <v>2.3241083851661721</v>
      </c>
      <c r="Q200" s="55">
        <v>327.36297577854396</v>
      </c>
      <c r="R200" s="55">
        <v>0.94586156285060097</v>
      </c>
      <c r="S200" s="55">
        <v>7.1674030081019771</v>
      </c>
      <c r="T200" s="55">
        <v>6.108643335209007E-4</v>
      </c>
      <c r="U200" s="55">
        <v>0.22286346003743163</v>
      </c>
      <c r="V200" s="55">
        <v>100.9461011445656</v>
      </c>
      <c r="W200" s="55">
        <v>27.601668823118271</v>
      </c>
    </row>
    <row r="201" spans="3:23" x14ac:dyDescent="0.25">
      <c r="C201" s="51">
        <v>0</v>
      </c>
      <c r="D201" s="54">
        <v>62</v>
      </c>
      <c r="E201" s="54">
        <v>66</v>
      </c>
      <c r="F201" s="54">
        <v>25.868999999999996</v>
      </c>
      <c r="G201" s="54">
        <v>0.4409174196527017</v>
      </c>
      <c r="H201" s="54">
        <v>0.93939393939393945</v>
      </c>
      <c r="I201" s="54">
        <v>0.68888888888888888</v>
      </c>
      <c r="J201" s="54">
        <v>8.8848664465809541</v>
      </c>
      <c r="K201" s="54">
        <v>131</v>
      </c>
      <c r="L201" s="54">
        <v>100.51612903225806</v>
      </c>
      <c r="M201" s="54">
        <v>220.843997884717</v>
      </c>
      <c r="N201" s="54">
        <v>14.860820902114291</v>
      </c>
      <c r="O201" s="54">
        <v>0.28336925136408114</v>
      </c>
      <c r="P201" s="54">
        <v>2.0496361913505767</v>
      </c>
      <c r="Q201" s="54">
        <v>91.161616161616209</v>
      </c>
      <c r="R201" s="54">
        <v>0.87848347058591703</v>
      </c>
      <c r="S201" s="54">
        <v>5.1112178828628352</v>
      </c>
      <c r="T201" s="54">
        <v>1.0305070911131536E-2</v>
      </c>
      <c r="U201" s="54">
        <v>0.16613452881254734</v>
      </c>
      <c r="V201" s="54">
        <v>9.4908727898061986</v>
      </c>
      <c r="W201" s="54">
        <v>8.518510806998556</v>
      </c>
    </row>
    <row r="202" spans="3:23" x14ac:dyDescent="0.25">
      <c r="C202" s="52">
        <v>0</v>
      </c>
      <c r="D202" s="55">
        <v>5087</v>
      </c>
      <c r="E202" s="55">
        <v>7278</v>
      </c>
      <c r="F202" s="55">
        <v>562.20899999999995</v>
      </c>
      <c r="G202" s="55">
        <v>0.81844378306640275</v>
      </c>
      <c r="H202" s="55">
        <v>0.69895575707611979</v>
      </c>
      <c r="I202" s="55">
        <v>0.53222431471019038</v>
      </c>
      <c r="J202" s="55">
        <v>80.479622042277086</v>
      </c>
      <c r="K202" s="55">
        <v>251</v>
      </c>
      <c r="L202" s="55">
        <v>126.10870847257716</v>
      </c>
      <c r="M202" s="55">
        <v>1394.7764223780284</v>
      </c>
      <c r="N202" s="55">
        <v>37.346705642908162</v>
      </c>
      <c r="O202" s="55">
        <v>1.0295912974079968</v>
      </c>
      <c r="P202" s="55">
        <v>3.5083321264718679</v>
      </c>
      <c r="Q202" s="55">
        <v>56.717086834734403</v>
      </c>
      <c r="R202" s="55">
        <v>0.98859665609060565</v>
      </c>
      <c r="S202" s="55">
        <v>6.9352512877324335</v>
      </c>
      <c r="T202" s="55">
        <v>4.5184431124722392E-4</v>
      </c>
      <c r="U202" s="55">
        <v>0.28473953589567391</v>
      </c>
      <c r="V202" s="55">
        <v>127.18092647133952</v>
      </c>
      <c r="W202" s="55">
        <v>73.076457571432798</v>
      </c>
    </row>
    <row r="203" spans="3:23" x14ac:dyDescent="0.25">
      <c r="C203" s="51">
        <v>0</v>
      </c>
      <c r="D203" s="54">
        <v>1503</v>
      </c>
      <c r="E203" s="54">
        <v>2260</v>
      </c>
      <c r="F203" s="54">
        <v>217.571</v>
      </c>
      <c r="G203" s="54">
        <v>0.95834088781518656</v>
      </c>
      <c r="H203" s="54">
        <v>0.66504424778761062</v>
      </c>
      <c r="I203" s="54">
        <v>0.47790143084260733</v>
      </c>
      <c r="J203" s="54">
        <v>43.74561733176192</v>
      </c>
      <c r="K203" s="54">
        <v>245</v>
      </c>
      <c r="L203" s="54">
        <v>138.85562208915502</v>
      </c>
      <c r="M203" s="54">
        <v>1770.1435885441749</v>
      </c>
      <c r="N203" s="54">
        <v>42.073074389021954</v>
      </c>
      <c r="O203" s="54">
        <v>0.61537863346741595</v>
      </c>
      <c r="P203" s="54">
        <v>2.3568839592801503</v>
      </c>
      <c r="Q203" s="54">
        <v>322.5499685732226</v>
      </c>
      <c r="R203" s="54">
        <v>0.94574716382747037</v>
      </c>
      <c r="S203" s="54">
        <v>7.1065593311638313</v>
      </c>
      <c r="T203" s="54">
        <v>6.0404198506603497E-4</v>
      </c>
      <c r="U203" s="54">
        <v>0.23357478207655805</v>
      </c>
      <c r="V203" s="54">
        <v>99.651990035002754</v>
      </c>
      <c r="W203" s="54">
        <v>28.463291912376107</v>
      </c>
    </row>
    <row r="204" spans="3:23" x14ac:dyDescent="0.25">
      <c r="C204" s="52">
        <v>0</v>
      </c>
      <c r="D204" s="55">
        <v>85</v>
      </c>
      <c r="E204" s="55">
        <v>89</v>
      </c>
      <c r="F204" s="55">
        <v>30.343000000000004</v>
      </c>
      <c r="G204" s="55">
        <v>0.62627878670779402</v>
      </c>
      <c r="H204" s="55">
        <v>0.9550561797752809</v>
      </c>
      <c r="I204" s="55">
        <v>0.78703703703703709</v>
      </c>
      <c r="J204" s="55">
        <v>10.403141895720196</v>
      </c>
      <c r="K204" s="55">
        <v>129</v>
      </c>
      <c r="L204" s="55">
        <v>100.58823529411765</v>
      </c>
      <c r="M204" s="55">
        <v>226.45938375350133</v>
      </c>
      <c r="N204" s="55">
        <v>15.048567498386726</v>
      </c>
      <c r="O204" s="55">
        <v>0.28085304831190877</v>
      </c>
      <c r="P204" s="55">
        <v>1.9464411520060805</v>
      </c>
      <c r="Q204" s="55">
        <v>51.050000000000004</v>
      </c>
      <c r="R204" s="55">
        <v>0.92502837775537383</v>
      </c>
      <c r="S204" s="55">
        <v>4.9268818953336453</v>
      </c>
      <c r="T204" s="55">
        <v>9.4444444444444376E-3</v>
      </c>
      <c r="U204" s="55">
        <v>0.2907639235764235</v>
      </c>
      <c r="V204" s="55">
        <v>11.847204719925468</v>
      </c>
      <c r="W204" s="55">
        <v>9.2360710839061344</v>
      </c>
    </row>
    <row r="205" spans="3:23" x14ac:dyDescent="0.25">
      <c r="C205" s="51">
        <v>0</v>
      </c>
      <c r="D205" s="54">
        <v>5282</v>
      </c>
      <c r="E205" s="54">
        <v>7240</v>
      </c>
      <c r="F205" s="54">
        <v>426.65899999999999</v>
      </c>
      <c r="G205" s="54">
        <v>0.81905081024441628</v>
      </c>
      <c r="H205" s="54">
        <v>0.72955801104972373</v>
      </c>
      <c r="I205" s="54">
        <v>0.53450718478040882</v>
      </c>
      <c r="J205" s="54">
        <v>82.007629372462233</v>
      </c>
      <c r="K205" s="54">
        <v>247</v>
      </c>
      <c r="L205" s="54">
        <v>124.40458159787958</v>
      </c>
      <c r="M205" s="54">
        <v>1360.7018385012964</v>
      </c>
      <c r="N205" s="54">
        <v>36.887692236046654</v>
      </c>
      <c r="O205" s="54">
        <v>0.90575064478700107</v>
      </c>
      <c r="P205" s="54">
        <v>3.2047997676386522</v>
      </c>
      <c r="Q205" s="54">
        <v>51.859881561777804</v>
      </c>
      <c r="R205" s="54">
        <v>0.98937758709982504</v>
      </c>
      <c r="S205" s="54">
        <v>6.943822409682225</v>
      </c>
      <c r="T205" s="54">
        <v>5.0014422025552617E-4</v>
      </c>
      <c r="U205" s="54">
        <v>0.29371322303348385</v>
      </c>
      <c r="V205" s="54">
        <v>126.62234346717095</v>
      </c>
      <c r="W205" s="54">
        <v>72.64589579450508</v>
      </c>
    </row>
    <row r="206" spans="3:23" x14ac:dyDescent="0.25">
      <c r="C206" s="52">
        <v>0</v>
      </c>
      <c r="D206" s="55">
        <v>1651</v>
      </c>
      <c r="E206" s="55">
        <v>2498</v>
      </c>
      <c r="F206" s="55">
        <v>232.292</v>
      </c>
      <c r="G206" s="55">
        <v>0.95091723923136662</v>
      </c>
      <c r="H206" s="55">
        <v>0.66092874299439552</v>
      </c>
      <c r="I206" s="55">
        <v>0.46823596142938173</v>
      </c>
      <c r="J206" s="55">
        <v>45.848865725967023</v>
      </c>
      <c r="K206" s="55">
        <v>248</v>
      </c>
      <c r="L206" s="55">
        <v>136.47183525136282</v>
      </c>
      <c r="M206" s="55">
        <v>1608.0420850540524</v>
      </c>
      <c r="N206" s="55">
        <v>40.100400061022491</v>
      </c>
      <c r="O206" s="55">
        <v>0.63745640226926326</v>
      </c>
      <c r="P206" s="55">
        <v>2.5410198025896462</v>
      </c>
      <c r="Q206" s="55">
        <v>257.900196243344</v>
      </c>
      <c r="R206" s="55">
        <v>0.95353329906317419</v>
      </c>
      <c r="S206" s="55">
        <v>7.0875754071945067</v>
      </c>
      <c r="T206" s="55">
        <v>6.0148596033679676E-4</v>
      </c>
      <c r="U206" s="55">
        <v>0.25323581826022096</v>
      </c>
      <c r="V206" s="55">
        <v>99.769019524315183</v>
      </c>
      <c r="W206" s="55">
        <v>30.873055860482118</v>
      </c>
    </row>
    <row r="207" spans="3:23" x14ac:dyDescent="0.25">
      <c r="C207" s="51">
        <v>0</v>
      </c>
      <c r="D207" s="54">
        <v>142</v>
      </c>
      <c r="E207" s="54">
        <v>150</v>
      </c>
      <c r="F207" s="54">
        <v>41.69</v>
      </c>
      <c r="G207" s="54">
        <v>0.66804751769592041</v>
      </c>
      <c r="H207" s="54">
        <v>0.94666666666666666</v>
      </c>
      <c r="I207" s="54">
        <v>0.69607843137254899</v>
      </c>
      <c r="J207" s="54">
        <v>13.446189622059965</v>
      </c>
      <c r="K207" s="54">
        <v>126</v>
      </c>
      <c r="L207" s="54">
        <v>99.119718309859152</v>
      </c>
      <c r="M207" s="54">
        <v>184.54584956547799</v>
      </c>
      <c r="N207" s="54">
        <v>13.584765348193468</v>
      </c>
      <c r="O207" s="54">
        <v>7.1272622725856896E-2</v>
      </c>
      <c r="P207" s="54">
        <v>1.9161300526601555</v>
      </c>
      <c r="Q207" s="54">
        <v>37.298642533936722</v>
      </c>
      <c r="R207" s="54">
        <v>0.94792169808876714</v>
      </c>
      <c r="S207" s="54">
        <v>5.407104845810534</v>
      </c>
      <c r="T207" s="54">
        <v>5.3438709281136837E-3</v>
      </c>
      <c r="U207" s="54">
        <v>0.2941660226388379</v>
      </c>
      <c r="V207" s="54">
        <v>15.721680848272015</v>
      </c>
      <c r="W207" s="54">
        <v>11.698795387909859</v>
      </c>
    </row>
    <row r="208" spans="3:23" x14ac:dyDescent="0.25">
      <c r="C208" s="52">
        <v>0</v>
      </c>
      <c r="D208" s="55">
        <v>5283</v>
      </c>
      <c r="E208" s="55">
        <v>7138</v>
      </c>
      <c r="F208" s="55">
        <v>425.50899999999996</v>
      </c>
      <c r="G208" s="55">
        <v>0.81914801386862857</v>
      </c>
      <c r="H208" s="55">
        <v>0.74012328383300641</v>
      </c>
      <c r="I208" s="55">
        <v>0.55031249999999998</v>
      </c>
      <c r="J208" s="55">
        <v>82.015391938561535</v>
      </c>
      <c r="K208" s="55">
        <v>249</v>
      </c>
      <c r="L208" s="55">
        <v>122.54306265379519</v>
      </c>
      <c r="M208" s="55">
        <v>1330.1289195846755</v>
      </c>
      <c r="N208" s="55">
        <v>36.470932529682806</v>
      </c>
      <c r="O208" s="55">
        <v>0.84117417117105764</v>
      </c>
      <c r="P208" s="55">
        <v>2.9875511890717221</v>
      </c>
      <c r="Q208" s="55">
        <v>49.531198347107853</v>
      </c>
      <c r="R208" s="55">
        <v>0.98951129682112471</v>
      </c>
      <c r="S208" s="55">
        <v>6.9186687646513487</v>
      </c>
      <c r="T208" s="55">
        <v>4.9245270131823482E-4</v>
      </c>
      <c r="U208" s="55">
        <v>0.29148169388569323</v>
      </c>
      <c r="V208" s="55">
        <v>124.74507750015898</v>
      </c>
      <c r="W208" s="55">
        <v>71.551555036764697</v>
      </c>
    </row>
    <row r="209" spans="3:23" x14ac:dyDescent="0.25">
      <c r="C209" s="51">
        <v>0</v>
      </c>
      <c r="D209" s="54">
        <v>1800</v>
      </c>
      <c r="E209" s="54">
        <v>2757</v>
      </c>
      <c r="F209" s="54">
        <v>246.03700000000001</v>
      </c>
      <c r="G209" s="54">
        <v>0.94388878713708868</v>
      </c>
      <c r="H209" s="54">
        <v>0.65288356909684442</v>
      </c>
      <c r="I209" s="54">
        <v>0.4497751124437781</v>
      </c>
      <c r="J209" s="54">
        <v>47.873073648171925</v>
      </c>
      <c r="K209" s="54">
        <v>247</v>
      </c>
      <c r="L209" s="54">
        <v>133.54944444444445</v>
      </c>
      <c r="M209" s="54">
        <v>1539.3149524427142</v>
      </c>
      <c r="N209" s="54">
        <v>39.234104455724669</v>
      </c>
      <c r="O209" s="54">
        <v>0.68651256282785145</v>
      </c>
      <c r="P209" s="54">
        <v>2.7638236892168195</v>
      </c>
      <c r="Q209" s="54">
        <v>248.74876482213452</v>
      </c>
      <c r="R209" s="54">
        <v>0.95340413764932119</v>
      </c>
      <c r="S209" s="54">
        <v>7.0670917325187688</v>
      </c>
      <c r="T209" s="54">
        <v>5.6986615163490974E-4</v>
      </c>
      <c r="U209" s="54">
        <v>0.24576677818394932</v>
      </c>
      <c r="V209" s="54">
        <v>101.56495972538499</v>
      </c>
      <c r="W209" s="54">
        <v>33.543195706479359</v>
      </c>
    </row>
    <row r="210" spans="3:23" x14ac:dyDescent="0.25">
      <c r="C210" s="52">
        <v>0</v>
      </c>
      <c r="D210" s="55">
        <v>176</v>
      </c>
      <c r="E210" s="55">
        <v>187</v>
      </c>
      <c r="F210" s="55">
        <v>47.478999999999992</v>
      </c>
      <c r="G210" s="55">
        <v>0.50490757344593851</v>
      </c>
      <c r="H210" s="55">
        <v>0.94117647058823528</v>
      </c>
      <c r="I210" s="55">
        <v>0.69019607843137254</v>
      </c>
      <c r="J210" s="55">
        <v>14.969641274038221</v>
      </c>
      <c r="K210" s="55">
        <v>128</v>
      </c>
      <c r="L210" s="55">
        <v>96.346590909090907</v>
      </c>
      <c r="M210" s="55">
        <v>210.02204545454543</v>
      </c>
      <c r="N210" s="55">
        <v>14.492137366673884</v>
      </c>
      <c r="O210" s="55">
        <v>0.31889197105562861</v>
      </c>
      <c r="P210" s="55">
        <v>1.9778893907474795</v>
      </c>
      <c r="Q210" s="55">
        <v>28.768382352941181</v>
      </c>
      <c r="R210" s="55">
        <v>0.95923653241356921</v>
      </c>
      <c r="S210" s="55">
        <v>5.4668473718356632</v>
      </c>
      <c r="T210" s="55">
        <v>4.2171280276816873E-3</v>
      </c>
      <c r="U210" s="55">
        <v>0.29646597425306265</v>
      </c>
      <c r="V210" s="55">
        <v>16.478621024124063</v>
      </c>
      <c r="W210" s="55">
        <v>14.223907563973961</v>
      </c>
    </row>
    <row r="211" spans="3:23" x14ac:dyDescent="0.25">
      <c r="C211" s="51">
        <v>0</v>
      </c>
      <c r="D211" s="54">
        <v>104</v>
      </c>
      <c r="E211" s="54">
        <v>112</v>
      </c>
      <c r="F211" s="54">
        <v>37.926999999999992</v>
      </c>
      <c r="G211" s="54">
        <v>0.83085293604602606</v>
      </c>
      <c r="H211" s="54">
        <v>0.9285714285714286</v>
      </c>
      <c r="I211" s="54">
        <v>0.72222222222222221</v>
      </c>
      <c r="J211" s="54">
        <v>11.507254783503184</v>
      </c>
      <c r="K211" s="54">
        <v>131</v>
      </c>
      <c r="L211" s="54">
        <v>97.442307692307693</v>
      </c>
      <c r="M211" s="54">
        <v>201.33644510828978</v>
      </c>
      <c r="N211" s="54">
        <v>14.189307421727452</v>
      </c>
      <c r="O211" s="54">
        <v>0.39993098135064009</v>
      </c>
      <c r="P211" s="54">
        <v>2.2867396406904423</v>
      </c>
      <c r="Q211" s="54">
        <v>343.78431372549011</v>
      </c>
      <c r="R211" s="54">
        <v>0.63559496597520282</v>
      </c>
      <c r="S211" s="54">
        <v>5.1905087712468747</v>
      </c>
      <c r="T211" s="54">
        <v>7.1340082874108068E-3</v>
      </c>
      <c r="U211" s="54">
        <v>0.1871491914898856</v>
      </c>
      <c r="V211" s="54">
        <v>15.636697130913085</v>
      </c>
      <c r="W211" s="54">
        <v>8.7016975987674012</v>
      </c>
    </row>
    <row r="212" spans="3:23" x14ac:dyDescent="0.25">
      <c r="C212" s="52">
        <v>0</v>
      </c>
      <c r="D212" s="55">
        <v>5233</v>
      </c>
      <c r="E212" s="55">
        <v>7061</v>
      </c>
      <c r="F212" s="55">
        <v>398.26800000000003</v>
      </c>
      <c r="G212" s="55">
        <v>0.81344811994757271</v>
      </c>
      <c r="H212" s="55">
        <v>0.74111315677666056</v>
      </c>
      <c r="I212" s="55">
        <v>0.55200421940928268</v>
      </c>
      <c r="J212" s="55">
        <v>81.626359330789128</v>
      </c>
      <c r="K212" s="55">
        <v>242</v>
      </c>
      <c r="L212" s="55">
        <v>121.34626409325435</v>
      </c>
      <c r="M212" s="55">
        <v>1290.6740385059281</v>
      </c>
      <c r="N212" s="55">
        <v>35.925952158654447</v>
      </c>
      <c r="O212" s="55">
        <v>0.83281359142957079</v>
      </c>
      <c r="P212" s="55">
        <v>3.0030710630792754</v>
      </c>
      <c r="Q212" s="55">
        <v>45.74830003138365</v>
      </c>
      <c r="R212" s="55">
        <v>0.99009906756546351</v>
      </c>
      <c r="S212" s="55">
        <v>6.9127898690010099</v>
      </c>
      <c r="T212" s="55">
        <v>5.0139819672410317E-4</v>
      </c>
      <c r="U212" s="55">
        <v>0.30265430604070981</v>
      </c>
      <c r="V212" s="55">
        <v>122.62043158817382</v>
      </c>
      <c r="W212" s="55">
        <v>71.320638616009731</v>
      </c>
    </row>
    <row r="213" spans="3:23" x14ac:dyDescent="0.25">
      <c r="C213" s="51">
        <v>0</v>
      </c>
      <c r="D213" s="54">
        <v>2204</v>
      </c>
      <c r="E213" s="54">
        <v>3164</v>
      </c>
      <c r="F213" s="54">
        <v>300.50399999999996</v>
      </c>
      <c r="G213" s="54">
        <v>0.91981569747439407</v>
      </c>
      <c r="H213" s="54">
        <v>0.69658659924146649</v>
      </c>
      <c r="I213" s="54">
        <v>0.50538867232286178</v>
      </c>
      <c r="J213" s="54">
        <v>52.973766683107392</v>
      </c>
      <c r="K213" s="54">
        <v>248</v>
      </c>
      <c r="L213" s="54">
        <v>126.74818511796734</v>
      </c>
      <c r="M213" s="54">
        <v>1456.0568509943155</v>
      </c>
      <c r="N213" s="54">
        <v>38.158312999847297</v>
      </c>
      <c r="O213" s="54">
        <v>0.81858163707768439</v>
      </c>
      <c r="P213" s="54">
        <v>3.173134471625688</v>
      </c>
      <c r="Q213" s="54">
        <v>216.07551020408172</v>
      </c>
      <c r="R213" s="54">
        <v>0.95628056372012793</v>
      </c>
      <c r="S213" s="54">
        <v>7.0000209088656868</v>
      </c>
      <c r="T213" s="54">
        <v>5.4185241745977834E-4</v>
      </c>
      <c r="U213" s="54">
        <v>0.24952287084312877</v>
      </c>
      <c r="V213" s="54">
        <v>100.0389637680866</v>
      </c>
      <c r="W213" s="54">
        <v>39.250358849911692</v>
      </c>
    </row>
    <row r="214" spans="3:23" x14ac:dyDescent="0.25">
      <c r="C214" s="52">
        <v>0</v>
      </c>
      <c r="D214" s="55">
        <v>173</v>
      </c>
      <c r="E214" s="55">
        <v>182</v>
      </c>
      <c r="F214" s="55">
        <v>49.256999999999998</v>
      </c>
      <c r="G214" s="55">
        <v>0.78647382271752353</v>
      </c>
      <c r="H214" s="55">
        <v>0.9505494505494505</v>
      </c>
      <c r="I214" s="55">
        <v>0.66538461538461535</v>
      </c>
      <c r="J214" s="55">
        <v>14.841510746523857</v>
      </c>
      <c r="K214" s="55">
        <v>119</v>
      </c>
      <c r="L214" s="55">
        <v>95.826589595375722</v>
      </c>
      <c r="M214" s="55">
        <v>142.29533539454229</v>
      </c>
      <c r="N214" s="55">
        <v>11.928760849079938</v>
      </c>
      <c r="O214" s="55">
        <v>5.810695152742093E-2</v>
      </c>
      <c r="P214" s="55">
        <v>1.8583273890626095</v>
      </c>
      <c r="Q214" s="55">
        <v>114.51648351648382</v>
      </c>
      <c r="R214" s="55">
        <v>0.84230596128489466</v>
      </c>
      <c r="S214" s="55">
        <v>5.2238571060599099</v>
      </c>
      <c r="T214" s="55">
        <v>4.9510928631807819E-3</v>
      </c>
      <c r="U214" s="55">
        <v>0.28479441675039241</v>
      </c>
      <c r="V214" s="55">
        <v>19.447440041431079</v>
      </c>
      <c r="W214" s="55">
        <v>12.011198163804094</v>
      </c>
    </row>
    <row r="215" spans="3:23" x14ac:dyDescent="0.25">
      <c r="C215" s="51">
        <v>0</v>
      </c>
      <c r="D215" s="54">
        <v>38</v>
      </c>
      <c r="E215" s="54">
        <v>42</v>
      </c>
      <c r="F215" s="54">
        <v>20.625999999999998</v>
      </c>
      <c r="G215" s="54">
        <v>0.52748477726821907</v>
      </c>
      <c r="H215" s="54">
        <v>0.90476190476190477</v>
      </c>
      <c r="I215" s="54">
        <v>0.59375</v>
      </c>
      <c r="J215" s="54">
        <v>6.955796338302048</v>
      </c>
      <c r="K215" s="54">
        <v>121</v>
      </c>
      <c r="L215" s="54">
        <v>100.60526315789474</v>
      </c>
      <c r="M215" s="54">
        <v>160.56970128022758</v>
      </c>
      <c r="N215" s="54">
        <v>12.671610050827304</v>
      </c>
      <c r="O215" s="54">
        <v>-9.6804075432004907E-2</v>
      </c>
      <c r="P215" s="54">
        <v>2.0092059680370626</v>
      </c>
      <c r="Q215" s="54">
        <v>117.02777777777781</v>
      </c>
      <c r="R215" s="54">
        <v>0.86835352566718849</v>
      </c>
      <c r="S215" s="54">
        <v>4.5766176449086666</v>
      </c>
      <c r="T215" s="54">
        <v>1.427469135802472E-2</v>
      </c>
      <c r="U215" s="54">
        <v>0.15417769663448194</v>
      </c>
      <c r="V215" s="54">
        <v>7.6822876709772538</v>
      </c>
      <c r="W215" s="54">
        <v>6.5265987488178077</v>
      </c>
    </row>
    <row r="216" spans="3:23" x14ac:dyDescent="0.25">
      <c r="C216" s="52">
        <v>0</v>
      </c>
      <c r="D216" s="55">
        <v>4986</v>
      </c>
      <c r="E216" s="55">
        <v>6781</v>
      </c>
      <c r="F216" s="55">
        <v>436.53499999999997</v>
      </c>
      <c r="G216" s="55">
        <v>0.81224107786789557</v>
      </c>
      <c r="H216" s="55">
        <v>0.73528978026839698</v>
      </c>
      <c r="I216" s="55">
        <v>0.56072874493927127</v>
      </c>
      <c r="J216" s="55">
        <v>79.676673939425456</v>
      </c>
      <c r="K216" s="55">
        <v>238</v>
      </c>
      <c r="L216" s="55">
        <v>121.55234657039711</v>
      </c>
      <c r="M216" s="55">
        <v>1222.8824147532821</v>
      </c>
      <c r="N216" s="55">
        <v>34.96973569750395</v>
      </c>
      <c r="O216" s="55">
        <v>0.82421220504250425</v>
      </c>
      <c r="P216" s="55">
        <v>2.9648773510610491</v>
      </c>
      <c r="Q216" s="55">
        <v>44.906020066889866</v>
      </c>
      <c r="R216" s="55">
        <v>0.98991931926644805</v>
      </c>
      <c r="S216" s="55">
        <v>6.900063714556123</v>
      </c>
      <c r="T216" s="55">
        <v>4.8112810072969389E-4</v>
      </c>
      <c r="U216" s="55">
        <v>0.30199653324150427</v>
      </c>
      <c r="V216" s="55">
        <v>118.38152933394001</v>
      </c>
      <c r="W216" s="55">
        <v>69.054537845238784</v>
      </c>
    </row>
    <row r="217" spans="3:23" x14ac:dyDescent="0.25">
      <c r="C217" s="51">
        <v>0</v>
      </c>
      <c r="D217" s="54">
        <v>97</v>
      </c>
      <c r="E217" s="54">
        <v>103</v>
      </c>
      <c r="F217" s="54">
        <v>35.76</v>
      </c>
      <c r="G217" s="54">
        <v>0.84760223666094481</v>
      </c>
      <c r="H217" s="54">
        <v>0.94174757281553401</v>
      </c>
      <c r="I217" s="54">
        <v>0.7578125</v>
      </c>
      <c r="J217" s="54">
        <v>11.113245963232828</v>
      </c>
      <c r="K217" s="54">
        <v>164</v>
      </c>
      <c r="L217" s="54">
        <v>115.9381443298969</v>
      </c>
      <c r="M217" s="54">
        <v>670.49613402061857</v>
      </c>
      <c r="N217" s="54">
        <v>25.893940102282979</v>
      </c>
      <c r="O217" s="54">
        <v>0.18686882107743419</v>
      </c>
      <c r="P217" s="54">
        <v>1.8325849131693703</v>
      </c>
      <c r="Q217" s="54">
        <v>36.791666666666664</v>
      </c>
      <c r="R217" s="54">
        <v>0.98682565131443745</v>
      </c>
      <c r="S217" s="54">
        <v>5.810950728651247</v>
      </c>
      <c r="T217" s="54">
        <v>8.198302469135825E-3</v>
      </c>
      <c r="U217" s="54">
        <v>0.28926529681737984</v>
      </c>
      <c r="V217" s="54">
        <v>15.381639627127669</v>
      </c>
      <c r="W217" s="54">
        <v>8.161992068067681</v>
      </c>
    </row>
    <row r="218" spans="3:23" x14ac:dyDescent="0.25">
      <c r="C218" s="52">
        <v>0</v>
      </c>
      <c r="D218" s="55">
        <v>2631</v>
      </c>
      <c r="E218" s="55">
        <v>3876</v>
      </c>
      <c r="F218" s="55">
        <v>366.44200000000001</v>
      </c>
      <c r="G218" s="55">
        <v>0.94429314707107237</v>
      </c>
      <c r="H218" s="55">
        <v>0.67879256965944268</v>
      </c>
      <c r="I218" s="55">
        <v>0.44775357385976855</v>
      </c>
      <c r="J218" s="55">
        <v>57.87826225966198</v>
      </c>
      <c r="K218" s="55">
        <v>247</v>
      </c>
      <c r="L218" s="55">
        <v>122.76776890916001</v>
      </c>
      <c r="M218" s="55">
        <v>1417.9700025868831</v>
      </c>
      <c r="N218" s="55">
        <v>37.655942460478705</v>
      </c>
      <c r="O218" s="55">
        <v>0.97425211331702311</v>
      </c>
      <c r="P218" s="55">
        <v>3.6037540406585471</v>
      </c>
      <c r="Q218" s="55">
        <v>166.5160256410239</v>
      </c>
      <c r="R218" s="55">
        <v>0.96556763825089209</v>
      </c>
      <c r="S218" s="55">
        <v>6.9294786023340533</v>
      </c>
      <c r="T218" s="55">
        <v>7.1938384318529034E-4</v>
      </c>
      <c r="U218" s="55">
        <v>0.30898204032206678</v>
      </c>
      <c r="V218" s="55">
        <v>121.17034482758783</v>
      </c>
      <c r="W218" s="55">
        <v>39.877831018311113</v>
      </c>
    </row>
    <row r="219" spans="3:23" x14ac:dyDescent="0.25">
      <c r="C219" s="51">
        <v>0</v>
      </c>
      <c r="D219" s="54">
        <v>29</v>
      </c>
      <c r="E219" s="54">
        <v>33</v>
      </c>
      <c r="F219" s="54">
        <v>17.996000000000002</v>
      </c>
      <c r="G219" s="54">
        <v>0</v>
      </c>
      <c r="H219" s="54">
        <v>0.87878787878787878</v>
      </c>
      <c r="I219" s="54">
        <v>0.59183673469387754</v>
      </c>
      <c r="J219" s="54">
        <v>6.0765077797464979</v>
      </c>
      <c r="K219" s="54">
        <v>112</v>
      </c>
      <c r="L219" s="54">
        <v>96.379310344827587</v>
      </c>
      <c r="M219" s="54">
        <v>109.74384236453203</v>
      </c>
      <c r="N219" s="54">
        <v>10.475869527849802</v>
      </c>
      <c r="O219" s="54">
        <v>-0.31492380090341243</v>
      </c>
      <c r="P219" s="54">
        <v>2.1824299920813086</v>
      </c>
      <c r="Q219" s="54">
        <v>90.60714285714289</v>
      </c>
      <c r="R219" s="54">
        <v>0.86141147978663157</v>
      </c>
      <c r="S219" s="54">
        <v>4.1683258227137792</v>
      </c>
      <c r="T219" s="54">
        <v>1.9770408163265321E-2</v>
      </c>
      <c r="U219" s="54">
        <v>0.14997742832564262</v>
      </c>
      <c r="V219" s="54">
        <v>6.2330229193099944</v>
      </c>
      <c r="W219" s="54">
        <v>6.2330229193099944</v>
      </c>
    </row>
    <row r="220" spans="3:23" x14ac:dyDescent="0.25">
      <c r="C220" s="52">
        <v>0</v>
      </c>
      <c r="D220" s="55">
        <v>51</v>
      </c>
      <c r="E220" s="55">
        <v>55</v>
      </c>
      <c r="F220" s="55">
        <v>23.628</v>
      </c>
      <c r="G220" s="55">
        <v>0.59901417783933664</v>
      </c>
      <c r="H220" s="55">
        <v>0.92727272727272725</v>
      </c>
      <c r="I220" s="55">
        <v>0.62962962962962965</v>
      </c>
      <c r="J220" s="55">
        <v>8.0582390620713973</v>
      </c>
      <c r="K220" s="55">
        <v>131</v>
      </c>
      <c r="L220" s="55">
        <v>104.47058823529412</v>
      </c>
      <c r="M220" s="55">
        <v>250.57411764705887</v>
      </c>
      <c r="N220" s="55">
        <v>15.829533083671762</v>
      </c>
      <c r="O220" s="55">
        <v>6.808131725026921E-2</v>
      </c>
      <c r="P220" s="55">
        <v>1.8895081329869865</v>
      </c>
      <c r="Q220" s="55">
        <v>137.30000000000004</v>
      </c>
      <c r="R220" s="55">
        <v>0.91322929565721933</v>
      </c>
      <c r="S220" s="55">
        <v>5.0545866163964588</v>
      </c>
      <c r="T220" s="55">
        <v>1.1851851851851874E-2</v>
      </c>
      <c r="U220" s="55">
        <v>0.15787060157287186</v>
      </c>
      <c r="V220" s="55">
        <v>9.1222632210712824</v>
      </c>
      <c r="W220" s="55">
        <v>7.3045466241295935</v>
      </c>
    </row>
    <row r="221" spans="3:23" x14ac:dyDescent="0.25">
      <c r="C221" s="51">
        <v>0</v>
      </c>
      <c r="D221" s="54">
        <v>4675</v>
      </c>
      <c r="E221" s="54">
        <v>6394</v>
      </c>
      <c r="F221" s="54">
        <v>406.58</v>
      </c>
      <c r="G221" s="54">
        <v>0.82467482075912624</v>
      </c>
      <c r="H221" s="54">
        <v>0.73115420706912726</v>
      </c>
      <c r="I221" s="54">
        <v>0.53040617199909235</v>
      </c>
      <c r="J221" s="54">
        <v>77.15176518808164</v>
      </c>
      <c r="K221" s="54">
        <v>249</v>
      </c>
      <c r="L221" s="54">
        <v>122.39743315508021</v>
      </c>
      <c r="M221" s="54">
        <v>1177.9806523743796</v>
      </c>
      <c r="N221" s="54">
        <v>34.321722747763985</v>
      </c>
      <c r="O221" s="54">
        <v>0.89605871086976374</v>
      </c>
      <c r="P221" s="54">
        <v>3.3000956891933901</v>
      </c>
      <c r="Q221" s="54">
        <v>45.31387764282514</v>
      </c>
      <c r="R221" s="54">
        <v>0.9896641761461672</v>
      </c>
      <c r="S221" s="54">
        <v>6.8764627248608639</v>
      </c>
      <c r="T221" s="54">
        <v>4.8631764307595766E-4</v>
      </c>
      <c r="U221" s="54">
        <v>0.29854502084828799</v>
      </c>
      <c r="V221" s="54">
        <v>116.78835276083542</v>
      </c>
      <c r="W221" s="54">
        <v>66.056326519390254</v>
      </c>
    </row>
    <row r="222" spans="3:23" x14ac:dyDescent="0.25">
      <c r="C222" s="52">
        <v>0</v>
      </c>
      <c r="D222" s="55">
        <v>160</v>
      </c>
      <c r="E222" s="55">
        <v>168</v>
      </c>
      <c r="F222" s="55">
        <v>48.677999999999997</v>
      </c>
      <c r="G222" s="55">
        <v>0.88711207097279721</v>
      </c>
      <c r="H222" s="55">
        <v>0.95238095238095233</v>
      </c>
      <c r="I222" s="55">
        <v>0.72727272727272729</v>
      </c>
      <c r="J222" s="55">
        <v>14.27299292922217</v>
      </c>
      <c r="K222" s="55">
        <v>193</v>
      </c>
      <c r="L222" s="55">
        <v>125.1</v>
      </c>
      <c r="M222" s="55">
        <v>908.64402515723305</v>
      </c>
      <c r="N222" s="55">
        <v>30.14372281516059</v>
      </c>
      <c r="O222" s="55">
        <v>0.13613769909216589</v>
      </c>
      <c r="P222" s="55">
        <v>2.0517176653192073</v>
      </c>
      <c r="Q222" s="55">
        <v>54.028925619834681</v>
      </c>
      <c r="R222" s="55">
        <v>0.98729614411329314</v>
      </c>
      <c r="S222" s="55">
        <v>6.2076910262946425</v>
      </c>
      <c r="T222" s="55">
        <v>4.5078888054094568E-3</v>
      </c>
      <c r="U222" s="55">
        <v>0.22798033130674536</v>
      </c>
      <c r="V222" s="55">
        <v>21.249635345373726</v>
      </c>
      <c r="W222" s="55">
        <v>9.8078560019665151</v>
      </c>
    </row>
    <row r="223" spans="3:23" x14ac:dyDescent="0.25">
      <c r="C223" s="51">
        <v>0</v>
      </c>
      <c r="D223" s="54">
        <v>2781</v>
      </c>
      <c r="E223" s="54">
        <v>3957</v>
      </c>
      <c r="F223" s="54">
        <v>368.80799999999999</v>
      </c>
      <c r="G223" s="54">
        <v>0.93972280925079033</v>
      </c>
      <c r="H223" s="54">
        <v>0.70280515542077326</v>
      </c>
      <c r="I223" s="54">
        <v>0.46435131073635</v>
      </c>
      <c r="J223" s="54">
        <v>59.505286940812979</v>
      </c>
      <c r="K223" s="54">
        <v>248</v>
      </c>
      <c r="L223" s="54">
        <v>120.88816972312118</v>
      </c>
      <c r="M223" s="54">
        <v>1326.3569139510371</v>
      </c>
      <c r="N223" s="54">
        <v>36.419183323504619</v>
      </c>
      <c r="O223" s="54">
        <v>0.96749819009100413</v>
      </c>
      <c r="P223" s="54">
        <v>3.5381685481493816</v>
      </c>
      <c r="Q223" s="54">
        <v>134.94256868586567</v>
      </c>
      <c r="R223" s="54">
        <v>0.97055677556724695</v>
      </c>
      <c r="S223" s="54">
        <v>6.8556404699672022</v>
      </c>
      <c r="T223" s="54">
        <v>6.892062305558274E-4</v>
      </c>
      <c r="U223" s="54">
        <v>0.30317782419003336</v>
      </c>
      <c r="V223" s="54">
        <v>120.916045420917</v>
      </c>
      <c r="W223" s="54">
        <v>41.3456927739267</v>
      </c>
    </row>
    <row r="224" spans="3:23" x14ac:dyDescent="0.25">
      <c r="C224" s="52">
        <v>0</v>
      </c>
      <c r="D224" s="55">
        <v>4566</v>
      </c>
      <c r="E224" s="55">
        <v>6231</v>
      </c>
      <c r="F224" s="55">
        <v>400.17</v>
      </c>
      <c r="G224" s="55">
        <v>0.81387298883191495</v>
      </c>
      <c r="H224" s="55">
        <v>0.73278767453057292</v>
      </c>
      <c r="I224" s="55">
        <v>0.49885283513602097</v>
      </c>
      <c r="J224" s="55">
        <v>76.247044278848946</v>
      </c>
      <c r="K224" s="55">
        <v>254</v>
      </c>
      <c r="L224" s="55">
        <v>121.07030223390277</v>
      </c>
      <c r="M224" s="55">
        <v>1185.7849798429168</v>
      </c>
      <c r="N224" s="55">
        <v>34.435228761297878</v>
      </c>
      <c r="O224" s="55">
        <v>0.95072787974964235</v>
      </c>
      <c r="P224" s="55">
        <v>3.5299470487591242</v>
      </c>
      <c r="Q224" s="55">
        <v>47.299220272904606</v>
      </c>
      <c r="R224" s="55">
        <v>0.9887355362530299</v>
      </c>
      <c r="S224" s="55">
        <v>6.8680511730431633</v>
      </c>
      <c r="T224" s="55">
        <v>4.769971546707132E-4</v>
      </c>
      <c r="U224" s="55">
        <v>0.2877936098446241</v>
      </c>
      <c r="V224" s="55">
        <v>114.73414343798464</v>
      </c>
      <c r="W224" s="55">
        <v>66.665450191907809</v>
      </c>
    </row>
    <row r="225" spans="3:23" x14ac:dyDescent="0.25">
      <c r="C225" s="51">
        <v>0</v>
      </c>
      <c r="D225" s="54">
        <v>78</v>
      </c>
      <c r="E225" s="54">
        <v>84</v>
      </c>
      <c r="F225" s="54">
        <v>30.459</v>
      </c>
      <c r="G225" s="54">
        <v>0.71731255223142176</v>
      </c>
      <c r="H225" s="54">
        <v>0.9285714285714286</v>
      </c>
      <c r="I225" s="54">
        <v>0.65</v>
      </c>
      <c r="J225" s="54">
        <v>9.9655749703337584</v>
      </c>
      <c r="K225" s="54">
        <v>95</v>
      </c>
      <c r="L225" s="54">
        <v>86.705128205128204</v>
      </c>
      <c r="M225" s="54">
        <v>24.963869463869472</v>
      </c>
      <c r="N225" s="54">
        <v>4.996385640027146</v>
      </c>
      <c r="O225" s="54">
        <v>-0.31130357917319962</v>
      </c>
      <c r="P225" s="54">
        <v>2.3169094876931529</v>
      </c>
      <c r="Q225" s="54">
        <v>56.823076923076947</v>
      </c>
      <c r="R225" s="54">
        <v>0.85126755392575848</v>
      </c>
      <c r="S225" s="54">
        <v>4.0561291706040574</v>
      </c>
      <c r="T225" s="54">
        <v>1.0059171597633124E-2</v>
      </c>
      <c r="U225" s="54">
        <v>0.24746218399498937</v>
      </c>
      <c r="V225" s="54">
        <v>12.084826766609131</v>
      </c>
      <c r="W225" s="54">
        <v>8.4201216075309873</v>
      </c>
    </row>
    <row r="226" spans="3:23" x14ac:dyDescent="0.25">
      <c r="C226" s="52">
        <v>0</v>
      </c>
      <c r="D226" s="55">
        <v>79</v>
      </c>
      <c r="E226" s="55">
        <v>85</v>
      </c>
      <c r="F226" s="55">
        <v>30.459</v>
      </c>
      <c r="G226" s="55">
        <v>0.67159308343194379</v>
      </c>
      <c r="H226" s="55">
        <v>0.92941176470588238</v>
      </c>
      <c r="I226" s="55">
        <v>0.65289256198347112</v>
      </c>
      <c r="J226" s="55">
        <v>10.029253413593549</v>
      </c>
      <c r="K226" s="55">
        <v>159</v>
      </c>
      <c r="L226" s="55">
        <v>109</v>
      </c>
      <c r="M226" s="55">
        <v>472.23076923076923</v>
      </c>
      <c r="N226" s="55">
        <v>21.730871340808431</v>
      </c>
      <c r="O226" s="55">
        <v>0.46527280629012019</v>
      </c>
      <c r="P226" s="55">
        <v>2.1551291878772707</v>
      </c>
      <c r="Q226" s="55">
        <v>144.88636363636368</v>
      </c>
      <c r="R226" s="55">
        <v>0.92625407474836186</v>
      </c>
      <c r="S226" s="55">
        <v>5.4097403623151967</v>
      </c>
      <c r="T226" s="55">
        <v>7.5757575757575907E-3</v>
      </c>
      <c r="U226" s="55">
        <v>0.14201481560185639</v>
      </c>
      <c r="V226" s="55">
        <v>11.767866500457028</v>
      </c>
      <c r="W226" s="55">
        <v>8.7190499019701946</v>
      </c>
    </row>
    <row r="227" spans="3:23" x14ac:dyDescent="0.25">
      <c r="C227" s="51">
        <v>0</v>
      </c>
      <c r="D227" s="54">
        <v>197</v>
      </c>
      <c r="E227" s="54">
        <v>209</v>
      </c>
      <c r="F227" s="54">
        <v>54.309999999999995</v>
      </c>
      <c r="G227" s="54">
        <v>0.89255603446447596</v>
      </c>
      <c r="H227" s="54">
        <v>0.9425837320574163</v>
      </c>
      <c r="I227" s="54">
        <v>0.68402777777777779</v>
      </c>
      <c r="J227" s="54">
        <v>15.837556323903856</v>
      </c>
      <c r="K227" s="54">
        <v>173</v>
      </c>
      <c r="L227" s="54">
        <v>127.751269035533</v>
      </c>
      <c r="M227" s="54">
        <v>880.6470009323516</v>
      </c>
      <c r="N227" s="54">
        <v>29.675697143156579</v>
      </c>
      <c r="O227" s="54">
        <v>-0.13307065931074233</v>
      </c>
      <c r="P227" s="54">
        <v>1.7533100904268231</v>
      </c>
      <c r="Q227" s="54">
        <v>61.929487179487126</v>
      </c>
      <c r="R227" s="54">
        <v>0.98411151947304387</v>
      </c>
      <c r="S227" s="54">
        <v>6.2562045174548162</v>
      </c>
      <c r="T227" s="54">
        <v>3.8214990138067317E-3</v>
      </c>
      <c r="U227" s="54">
        <v>0.21380157806204164</v>
      </c>
      <c r="V227" s="54">
        <v>23.875666367071695</v>
      </c>
      <c r="W227" s="54">
        <v>10.766409381963154</v>
      </c>
    </row>
    <row r="228" spans="3:23" x14ac:dyDescent="0.25">
      <c r="C228" s="52">
        <v>0</v>
      </c>
      <c r="D228" s="55">
        <v>2866</v>
      </c>
      <c r="E228" s="55">
        <v>4101</v>
      </c>
      <c r="F228" s="55">
        <v>377.5</v>
      </c>
      <c r="G228" s="55">
        <v>0.93749665432786178</v>
      </c>
      <c r="H228" s="55">
        <v>0.69885393806388685</v>
      </c>
      <c r="I228" s="55">
        <v>0.45709728867623606</v>
      </c>
      <c r="J228" s="55">
        <v>60.407818494057338</v>
      </c>
      <c r="K228" s="55">
        <v>239</v>
      </c>
      <c r="L228" s="55">
        <v>121.72330774598744</v>
      </c>
      <c r="M228" s="55">
        <v>1372.3405176413785</v>
      </c>
      <c r="N228" s="55">
        <v>37.045114625836675</v>
      </c>
      <c r="O228" s="55">
        <v>0.9560645597933618</v>
      </c>
      <c r="P228" s="55">
        <v>3.337828138899066</v>
      </c>
      <c r="Q228" s="55">
        <v>101.21675889328036</v>
      </c>
      <c r="R228" s="55">
        <v>0.97813128793572701</v>
      </c>
      <c r="S228" s="55">
        <v>6.8617478589020733</v>
      </c>
      <c r="T228" s="55">
        <v>7.3927104000994924E-4</v>
      </c>
      <c r="U228" s="55">
        <v>0.30668417925086577</v>
      </c>
      <c r="V228" s="55">
        <v>121.66993993917694</v>
      </c>
      <c r="W228" s="55">
        <v>42.340443882987998</v>
      </c>
    </row>
    <row r="229" spans="3:23" x14ac:dyDescent="0.25">
      <c r="C229" s="51">
        <v>0</v>
      </c>
      <c r="D229" s="54">
        <v>4424</v>
      </c>
      <c r="E229" s="54">
        <v>6115</v>
      </c>
      <c r="F229" s="54">
        <v>398.23499999999996</v>
      </c>
      <c r="G229" s="54">
        <v>0.8048013609383371</v>
      </c>
      <c r="H229" s="54">
        <v>0.7234668847097302</v>
      </c>
      <c r="I229" s="54">
        <v>0.48170731707317072</v>
      </c>
      <c r="J229" s="54">
        <v>75.052060237600131</v>
      </c>
      <c r="K229" s="54">
        <v>245</v>
      </c>
      <c r="L229" s="54">
        <v>119.28209764918626</v>
      </c>
      <c r="M229" s="54">
        <v>1156.2346692592869</v>
      </c>
      <c r="N229" s="54">
        <v>34.003450843396571</v>
      </c>
      <c r="O229" s="54">
        <v>0.95036645471300452</v>
      </c>
      <c r="P229" s="54">
        <v>3.3506582856551241</v>
      </c>
      <c r="Q229" s="54">
        <v>44.821929635225466</v>
      </c>
      <c r="R229" s="54">
        <v>0.98891903713963769</v>
      </c>
      <c r="S229" s="54">
        <v>6.8292047589436624</v>
      </c>
      <c r="T229" s="54">
        <v>5.2882201088492228E-4</v>
      </c>
      <c r="U229" s="54">
        <v>0.29793630936600363</v>
      </c>
      <c r="V229" s="54">
        <v>112.44418202618428</v>
      </c>
      <c r="W229" s="54">
        <v>66.740596998368133</v>
      </c>
    </row>
    <row r="230" spans="3:23" x14ac:dyDescent="0.25">
      <c r="C230" s="52">
        <v>0</v>
      </c>
      <c r="D230" s="55">
        <v>43</v>
      </c>
      <c r="E230" s="55">
        <v>47</v>
      </c>
      <c r="F230" s="55">
        <v>21.552</v>
      </c>
      <c r="G230" s="55">
        <v>0.53810701977690156</v>
      </c>
      <c r="H230" s="55">
        <v>0.91489361702127658</v>
      </c>
      <c r="I230" s="55">
        <v>0.68253968253968256</v>
      </c>
      <c r="J230" s="55">
        <v>7.399277020331918</v>
      </c>
      <c r="K230" s="55">
        <v>87</v>
      </c>
      <c r="L230" s="55">
        <v>80.302325581395351</v>
      </c>
      <c r="M230" s="55">
        <v>11.834994462901435</v>
      </c>
      <c r="N230" s="55">
        <v>3.4402026775905856</v>
      </c>
      <c r="O230" s="55">
        <v>-2.5454689222503681E-2</v>
      </c>
      <c r="P230" s="55">
        <v>2.2206839678948209</v>
      </c>
      <c r="Q230" s="55">
        <v>16.314285714285703</v>
      </c>
      <c r="R230" s="55">
        <v>0.84688550824643283</v>
      </c>
      <c r="S230" s="55">
        <v>3.5279937569011603</v>
      </c>
      <c r="T230" s="55">
        <v>1.9999999999999993E-2</v>
      </c>
      <c r="U230" s="55">
        <v>0.28506235827664378</v>
      </c>
      <c r="V230" s="55">
        <v>8.1744544421237428</v>
      </c>
      <c r="W230" s="55">
        <v>6.8900557484721601</v>
      </c>
    </row>
    <row r="231" spans="3:23" x14ac:dyDescent="0.25">
      <c r="C231" s="51">
        <v>0</v>
      </c>
      <c r="D231" s="54">
        <v>114</v>
      </c>
      <c r="E231" s="54">
        <v>121</v>
      </c>
      <c r="F231" s="54">
        <v>37.860999999999997</v>
      </c>
      <c r="G231" s="54">
        <v>0.78940328552491545</v>
      </c>
      <c r="H231" s="54">
        <v>0.94214876033057848</v>
      </c>
      <c r="I231" s="54">
        <v>0.62637362637362637</v>
      </c>
      <c r="J231" s="54">
        <v>12.047792665040703</v>
      </c>
      <c r="K231" s="54">
        <v>162</v>
      </c>
      <c r="L231" s="54">
        <v>108.02631578947368</v>
      </c>
      <c r="M231" s="54">
        <v>634.46832789939458</v>
      </c>
      <c r="N231" s="54">
        <v>25.18865474572619</v>
      </c>
      <c r="O231" s="54">
        <v>0.66418635632932721</v>
      </c>
      <c r="P231" s="54">
        <v>2.2526433392331442</v>
      </c>
      <c r="Q231" s="54">
        <v>118.40816326530606</v>
      </c>
      <c r="R231" s="54">
        <v>0.95118065244900019</v>
      </c>
      <c r="S231" s="54">
        <v>5.6539108212357254</v>
      </c>
      <c r="T231" s="54">
        <v>5.5185339441899224E-3</v>
      </c>
      <c r="U231" s="54">
        <v>0.20449608314790893</v>
      </c>
      <c r="V231" s="54">
        <v>15.478806290572468</v>
      </c>
      <c r="W231" s="54">
        <v>9.5020514195927301</v>
      </c>
    </row>
    <row r="232" spans="3:23" x14ac:dyDescent="0.25">
      <c r="C232" s="52">
        <v>0</v>
      </c>
      <c r="D232" s="55">
        <v>249</v>
      </c>
      <c r="E232" s="55">
        <v>266</v>
      </c>
      <c r="F232" s="55">
        <v>61.902000000000001</v>
      </c>
      <c r="G232" s="55">
        <v>0.90219907626527873</v>
      </c>
      <c r="H232" s="55">
        <v>0.93609022556390975</v>
      </c>
      <c r="I232" s="55">
        <v>0.65873015873015872</v>
      </c>
      <c r="J232" s="55">
        <v>17.805522925178455</v>
      </c>
      <c r="K232" s="55">
        <v>168</v>
      </c>
      <c r="L232" s="55">
        <v>124.35341365461848</v>
      </c>
      <c r="M232" s="55">
        <v>824.46330483223232</v>
      </c>
      <c r="N232" s="55">
        <v>28.713469049075773</v>
      </c>
      <c r="O232" s="55">
        <v>-0.13680427266793369</v>
      </c>
      <c r="P232" s="55">
        <v>1.6015838662466542</v>
      </c>
      <c r="Q232" s="55">
        <v>54.323456790123522</v>
      </c>
      <c r="R232" s="55">
        <v>0.98718796154191413</v>
      </c>
      <c r="S232" s="55">
        <v>6.2494502177937576</v>
      </c>
      <c r="T232" s="55">
        <v>3.2007315957933154E-3</v>
      </c>
      <c r="U232" s="55">
        <v>0.27396590438529428</v>
      </c>
      <c r="V232" s="55">
        <v>27.438111669303812</v>
      </c>
      <c r="W232" s="55">
        <v>11.834602647855281</v>
      </c>
    </row>
    <row r="233" spans="3:23" x14ac:dyDescent="0.25">
      <c r="C233" s="51">
        <v>0</v>
      </c>
      <c r="D233" s="54">
        <v>2983</v>
      </c>
      <c r="E233" s="54">
        <v>4242</v>
      </c>
      <c r="F233" s="54">
        <v>387.40799999999996</v>
      </c>
      <c r="G233" s="54">
        <v>0.93079415929378451</v>
      </c>
      <c r="H233" s="54">
        <v>0.70320603488920319</v>
      </c>
      <c r="I233" s="54">
        <v>0.45514189807750993</v>
      </c>
      <c r="J233" s="54">
        <v>61.628512572874826</v>
      </c>
      <c r="K233" s="54">
        <v>239</v>
      </c>
      <c r="L233" s="54">
        <v>121.10828025477707</v>
      </c>
      <c r="M233" s="54">
        <v>1344.3869971420891</v>
      </c>
      <c r="N233" s="54">
        <v>36.665883285993388</v>
      </c>
      <c r="O233" s="54">
        <v>0.94340986405411986</v>
      </c>
      <c r="P233" s="54">
        <v>3.3063213858611182</v>
      </c>
      <c r="Q233" s="54">
        <v>120.6376285541436</v>
      </c>
      <c r="R233" s="54">
        <v>0.97422145916947012</v>
      </c>
      <c r="S233" s="54">
        <v>6.8797356884064778</v>
      </c>
      <c r="T233" s="54">
        <v>7.1356447735316294E-4</v>
      </c>
      <c r="U233" s="54">
        <v>0.29942219058197256</v>
      </c>
      <c r="V233" s="54">
        <v>119.80610974463958</v>
      </c>
      <c r="W233" s="54">
        <v>43.794374606109059</v>
      </c>
    </row>
    <row r="234" spans="3:23" x14ac:dyDescent="0.25">
      <c r="C234" s="52">
        <v>0</v>
      </c>
      <c r="D234" s="55">
        <v>4244</v>
      </c>
      <c r="E234" s="55">
        <v>5744</v>
      </c>
      <c r="F234" s="55">
        <v>389.36899999999997</v>
      </c>
      <c r="G234" s="55">
        <v>0.79150974465855484</v>
      </c>
      <c r="H234" s="55">
        <v>0.7388579387186629</v>
      </c>
      <c r="I234" s="55">
        <v>0.47050997782705101</v>
      </c>
      <c r="J234" s="55">
        <v>73.509377822533835</v>
      </c>
      <c r="K234" s="55">
        <v>227</v>
      </c>
      <c r="L234" s="55">
        <v>118.86310084825637</v>
      </c>
      <c r="M234" s="55">
        <v>1106.3213437645131</v>
      </c>
      <c r="N234" s="55">
        <v>33.261409226978238</v>
      </c>
      <c r="O234" s="55">
        <v>0.95419802459099223</v>
      </c>
      <c r="P234" s="55">
        <v>3.2348791567622057</v>
      </c>
      <c r="Q234" s="55">
        <v>45.569105691057089</v>
      </c>
      <c r="R234" s="55">
        <v>0.98840074078925955</v>
      </c>
      <c r="S234" s="55">
        <v>6.7935779715583804</v>
      </c>
      <c r="T234" s="55">
        <v>5.4351182219084079E-4</v>
      </c>
      <c r="U234" s="55">
        <v>0.29640560623061341</v>
      </c>
      <c r="V234" s="55">
        <v>109.16794656995876</v>
      </c>
      <c r="W234" s="55">
        <v>66.718705194610067</v>
      </c>
    </row>
    <row r="235" spans="3:23" x14ac:dyDescent="0.25">
      <c r="C235" s="51">
        <v>0</v>
      </c>
      <c r="D235" s="54">
        <v>149</v>
      </c>
      <c r="E235" s="54">
        <v>159</v>
      </c>
      <c r="F235" s="54">
        <v>45.088999999999999</v>
      </c>
      <c r="G235" s="54">
        <v>0.85106162040271405</v>
      </c>
      <c r="H235" s="54">
        <v>0.93710691823899372</v>
      </c>
      <c r="I235" s="54">
        <v>0.58431372549019611</v>
      </c>
      <c r="J235" s="54">
        <v>13.773623058786646</v>
      </c>
      <c r="K235" s="54">
        <v>154</v>
      </c>
      <c r="L235" s="54">
        <v>105.34228187919463</v>
      </c>
      <c r="M235" s="54">
        <v>444.42934881189922</v>
      </c>
      <c r="N235" s="54">
        <v>21.081493040387326</v>
      </c>
      <c r="O235" s="54">
        <v>0.53412109773133898</v>
      </c>
      <c r="P235" s="54">
        <v>2.1804054795496897</v>
      </c>
      <c r="Q235" s="54">
        <v>96.904411764705912</v>
      </c>
      <c r="R235" s="54">
        <v>0.95852654560246087</v>
      </c>
      <c r="S235" s="54">
        <v>5.7806733031077675</v>
      </c>
      <c r="T235" s="54">
        <v>4.136029411764732E-3</v>
      </c>
      <c r="U235" s="54">
        <v>0.21738791553556583</v>
      </c>
      <c r="V235" s="54">
        <v>19.164047771504837</v>
      </c>
      <c r="W235" s="54">
        <v>10.062386511412489</v>
      </c>
    </row>
    <row r="236" spans="3:23" x14ac:dyDescent="0.25">
      <c r="C236" s="52">
        <v>0</v>
      </c>
      <c r="D236" s="55">
        <v>289</v>
      </c>
      <c r="E236" s="55">
        <v>302</v>
      </c>
      <c r="F236" s="55">
        <v>66.466999999999999</v>
      </c>
      <c r="G236" s="55">
        <v>0.89554845902497182</v>
      </c>
      <c r="H236" s="55">
        <v>0.95695364238410596</v>
      </c>
      <c r="I236" s="55">
        <v>0.71182266009852213</v>
      </c>
      <c r="J236" s="55">
        <v>19.182445840623714</v>
      </c>
      <c r="K236" s="55">
        <v>169</v>
      </c>
      <c r="L236" s="55">
        <v>126.40138408304499</v>
      </c>
      <c r="M236" s="55">
        <v>744.19249807766175</v>
      </c>
      <c r="N236" s="55">
        <v>27.279891826722146</v>
      </c>
      <c r="O236" s="55">
        <v>-0.23378525426620653</v>
      </c>
      <c r="P236" s="55">
        <v>1.8106058545476307</v>
      </c>
      <c r="Q236" s="55">
        <v>53.717241379310224</v>
      </c>
      <c r="R236" s="55">
        <v>0.98548206240322644</v>
      </c>
      <c r="S236" s="55">
        <v>6.3356657527995699</v>
      </c>
      <c r="T236" s="55">
        <v>2.7110582639714642E-3</v>
      </c>
      <c r="U236" s="55">
        <v>0.23650802675650481</v>
      </c>
      <c r="V236" s="55">
        <v>28.923623761129495</v>
      </c>
      <c r="W236" s="55">
        <v>12.869971201108102</v>
      </c>
    </row>
    <row r="237" spans="3:23" x14ac:dyDescent="0.25">
      <c r="C237" s="51">
        <v>0</v>
      </c>
      <c r="D237" s="54">
        <v>3063</v>
      </c>
      <c r="E237" s="54">
        <v>4506</v>
      </c>
      <c r="F237" s="54">
        <v>400.541</v>
      </c>
      <c r="G237" s="54">
        <v>0.92217213450459323</v>
      </c>
      <c r="H237" s="54">
        <v>0.67976031957390148</v>
      </c>
      <c r="I237" s="54">
        <v>0.44436384738140144</v>
      </c>
      <c r="J237" s="54">
        <v>62.449441354777569</v>
      </c>
      <c r="K237" s="54">
        <v>241</v>
      </c>
      <c r="L237" s="54">
        <v>122.83545543584721</v>
      </c>
      <c r="M237" s="54">
        <v>1323.4732428281118</v>
      </c>
      <c r="N237" s="54">
        <v>36.379571779064577</v>
      </c>
      <c r="O237" s="54">
        <v>0.93510698947053983</v>
      </c>
      <c r="P237" s="54">
        <v>3.2356782607905328</v>
      </c>
      <c r="Q237" s="54">
        <v>92.276962899050872</v>
      </c>
      <c r="R237" s="54">
        <v>0.9806677649299812</v>
      </c>
      <c r="S237" s="54">
        <v>6.8999183215577657</v>
      </c>
      <c r="T237" s="54">
        <v>7.4891255068736833E-4</v>
      </c>
      <c r="U237" s="54">
        <v>0.30690407447702978</v>
      </c>
      <c r="V237" s="54">
        <v>118.92261627675714</v>
      </c>
      <c r="W237" s="54">
        <v>45.996856615671156</v>
      </c>
    </row>
    <row r="238" spans="3:23" x14ac:dyDescent="0.25">
      <c r="C238" s="52">
        <v>0</v>
      </c>
      <c r="D238" s="55">
        <v>4058</v>
      </c>
      <c r="E238" s="55">
        <v>5541</v>
      </c>
      <c r="F238" s="55">
        <v>384.52299999999997</v>
      </c>
      <c r="G238" s="55">
        <v>0.75638077152830974</v>
      </c>
      <c r="H238" s="55">
        <v>0.73235878000360943</v>
      </c>
      <c r="I238" s="55">
        <v>0.44854647949596549</v>
      </c>
      <c r="J238" s="55">
        <v>71.880498555138658</v>
      </c>
      <c r="K238" s="55">
        <v>236</v>
      </c>
      <c r="L238" s="55">
        <v>120.24051256776737</v>
      </c>
      <c r="M238" s="55">
        <v>1119.4077544327979</v>
      </c>
      <c r="N238" s="55">
        <v>33.457551530750095</v>
      </c>
      <c r="O238" s="55">
        <v>0.8735943090537911</v>
      </c>
      <c r="P238" s="55">
        <v>3.0456162093186885</v>
      </c>
      <c r="Q238" s="55">
        <v>57.87469879518072</v>
      </c>
      <c r="R238" s="55">
        <v>0.98550504385330806</v>
      </c>
      <c r="S238" s="55">
        <v>6.8082654396993378</v>
      </c>
      <c r="T238" s="55">
        <v>5.3543257966644979E-4</v>
      </c>
      <c r="U238" s="55">
        <v>0.29572390315379099</v>
      </c>
      <c r="V238" s="55">
        <v>104.68463708853598</v>
      </c>
      <c r="W238" s="55">
        <v>68.477527421247331</v>
      </c>
    </row>
    <row r="239" spans="3:23" x14ac:dyDescent="0.25">
      <c r="C239" s="51">
        <v>0</v>
      </c>
      <c r="D239" s="54">
        <v>170</v>
      </c>
      <c r="E239" s="54">
        <v>178</v>
      </c>
      <c r="F239" s="54">
        <v>49.117000000000004</v>
      </c>
      <c r="G239" s="54">
        <v>0.87365666734897096</v>
      </c>
      <c r="H239" s="54">
        <v>0.9550561797752809</v>
      </c>
      <c r="I239" s="54">
        <v>0.55555555555555558</v>
      </c>
      <c r="J239" s="54">
        <v>14.712264360219255</v>
      </c>
      <c r="K239" s="54">
        <v>164</v>
      </c>
      <c r="L239" s="54">
        <v>110.04117647058824</v>
      </c>
      <c r="M239" s="54">
        <v>478.6787678384963</v>
      </c>
      <c r="N239" s="54">
        <v>21.878728661384699</v>
      </c>
      <c r="O239" s="54">
        <v>0.56705823048509585</v>
      </c>
      <c r="P239" s="54">
        <v>2.4073470918781612</v>
      </c>
      <c r="Q239" s="54">
        <v>112.36728395061739</v>
      </c>
      <c r="R239" s="54">
        <v>0.95936014170452344</v>
      </c>
      <c r="S239" s="54">
        <v>5.9313224100522488</v>
      </c>
      <c r="T239" s="54">
        <v>4.0580704160951379E-3</v>
      </c>
      <c r="U239" s="54">
        <v>0.19635961873507488</v>
      </c>
      <c r="V239" s="54">
        <v>21.241904263842972</v>
      </c>
      <c r="W239" s="54">
        <v>10.33509844548152</v>
      </c>
    </row>
    <row r="240" spans="3:23" x14ac:dyDescent="0.25">
      <c r="C240" s="52">
        <v>0</v>
      </c>
      <c r="D240" s="55">
        <v>29</v>
      </c>
      <c r="E240" s="55">
        <v>33</v>
      </c>
      <c r="F240" s="55">
        <v>17.996000000000002</v>
      </c>
      <c r="G240" s="55">
        <v>0</v>
      </c>
      <c r="H240" s="55">
        <v>0.87878787878787878</v>
      </c>
      <c r="I240" s="55">
        <v>0.59183673469387754</v>
      </c>
      <c r="J240" s="55">
        <v>6.0765077797464979</v>
      </c>
      <c r="K240" s="55">
        <v>100</v>
      </c>
      <c r="L240" s="55">
        <v>90.103448275862064</v>
      </c>
      <c r="M240" s="55">
        <v>38.524630541871922</v>
      </c>
      <c r="N240" s="55">
        <v>6.206821291278807</v>
      </c>
      <c r="O240" s="55">
        <v>-0.14619685648715042</v>
      </c>
      <c r="P240" s="55">
        <v>2.0709171272972973</v>
      </c>
      <c r="Q240" s="55">
        <v>41.785714285714278</v>
      </c>
      <c r="R240" s="55">
        <v>0.8457774764363265</v>
      </c>
      <c r="S240" s="55">
        <v>3.5814447879326106</v>
      </c>
      <c r="T240" s="55">
        <v>2.1045918367346952E-2</v>
      </c>
      <c r="U240" s="55">
        <v>0.23527172232529359</v>
      </c>
      <c r="V240" s="55">
        <v>6.2330229193099944</v>
      </c>
      <c r="W240" s="55">
        <v>6.2330229193099944</v>
      </c>
    </row>
    <row r="241" spans="3:23" x14ac:dyDescent="0.25">
      <c r="C241" s="51">
        <v>0</v>
      </c>
      <c r="D241" s="54">
        <v>330</v>
      </c>
      <c r="E241" s="54">
        <v>356</v>
      </c>
      <c r="F241" s="54">
        <v>74.447999999999993</v>
      </c>
      <c r="G241" s="54">
        <v>0.92028553249553802</v>
      </c>
      <c r="H241" s="54">
        <v>0.9269662921348315</v>
      </c>
      <c r="I241" s="54">
        <v>0.60661764705882348</v>
      </c>
      <c r="J241" s="54">
        <v>20.498025508877767</v>
      </c>
      <c r="K241" s="54">
        <v>179</v>
      </c>
      <c r="L241" s="54">
        <v>127.57575757575758</v>
      </c>
      <c r="M241" s="54">
        <v>842.41521598968416</v>
      </c>
      <c r="N241" s="54">
        <v>29.0243900192525</v>
      </c>
      <c r="O241" s="54">
        <v>-0.17582376851059311</v>
      </c>
      <c r="P241" s="54">
        <v>1.6846522224206923</v>
      </c>
      <c r="Q241" s="54">
        <v>53.753472222222271</v>
      </c>
      <c r="R241" s="54">
        <v>0.98850862100403492</v>
      </c>
      <c r="S241" s="54">
        <v>6.3500651991588075</v>
      </c>
      <c r="T241" s="54">
        <v>2.1219135802469135E-3</v>
      </c>
      <c r="U241" s="54">
        <v>0.26969379975844665</v>
      </c>
      <c r="V241" s="54">
        <v>33.105810884798267</v>
      </c>
      <c r="W241" s="54">
        <v>12.952562885107524</v>
      </c>
    </row>
    <row r="242" spans="3:23" x14ac:dyDescent="0.25">
      <c r="C242" s="52">
        <v>0</v>
      </c>
      <c r="D242" s="55">
        <v>3182</v>
      </c>
      <c r="E242" s="55">
        <v>4594</v>
      </c>
      <c r="F242" s="55">
        <v>415.79899999999998</v>
      </c>
      <c r="G242" s="55">
        <v>0.9182587640465355</v>
      </c>
      <c r="H242" s="55">
        <v>0.69264257727470613</v>
      </c>
      <c r="I242" s="55">
        <v>0.4439174107142857</v>
      </c>
      <c r="J242" s="55">
        <v>63.650987669849144</v>
      </c>
      <c r="K242" s="55">
        <v>235</v>
      </c>
      <c r="L242" s="55">
        <v>122.487743557511</v>
      </c>
      <c r="M242" s="55">
        <v>1328.4486079845126</v>
      </c>
      <c r="N242" s="55">
        <v>36.447888937282947</v>
      </c>
      <c r="O242" s="55">
        <v>0.98828859877591035</v>
      </c>
      <c r="P242" s="55">
        <v>3.2931979470051349</v>
      </c>
      <c r="Q242" s="55">
        <v>108.32563606194722</v>
      </c>
      <c r="R242" s="55">
        <v>0.9774404203862872</v>
      </c>
      <c r="S242" s="55">
        <v>6.8700144297592685</v>
      </c>
      <c r="T242" s="55">
        <v>6.9324542103924882E-4</v>
      </c>
      <c r="U242" s="55">
        <v>0.30519448593509418</v>
      </c>
      <c r="V242" s="55">
        <v>117.77114787342747</v>
      </c>
      <c r="W242" s="55">
        <v>46.63512053192661</v>
      </c>
    </row>
    <row r="243" spans="3:23" x14ac:dyDescent="0.25">
      <c r="C243" s="51">
        <v>0</v>
      </c>
      <c r="D243" s="54">
        <v>4025</v>
      </c>
      <c r="E243" s="54">
        <v>5475</v>
      </c>
      <c r="F243" s="54">
        <v>383.34900000000005</v>
      </c>
      <c r="G243" s="54">
        <v>0.73268215854122687</v>
      </c>
      <c r="H243" s="54">
        <v>0.73515981735159819</v>
      </c>
      <c r="I243" s="54">
        <v>0.4587417369500798</v>
      </c>
      <c r="J243" s="54">
        <v>71.587632783596291</v>
      </c>
      <c r="K243" s="54">
        <v>236</v>
      </c>
      <c r="L243" s="54">
        <v>120.26534161490683</v>
      </c>
      <c r="M243" s="54">
        <v>1165.9136717582717</v>
      </c>
      <c r="N243" s="54">
        <v>34.145478057251907</v>
      </c>
      <c r="O243" s="54">
        <v>0.85741176083008908</v>
      </c>
      <c r="P243" s="54">
        <v>3.0455656573256347</v>
      </c>
      <c r="Q243" s="54">
        <v>50.421183378500864</v>
      </c>
      <c r="R243" s="54">
        <v>0.98769218835658723</v>
      </c>
      <c r="S243" s="54">
        <v>6.8121593880901665</v>
      </c>
      <c r="T243" s="54">
        <v>4.928040661015124E-4</v>
      </c>
      <c r="U243" s="54">
        <v>0.28952771770994618</v>
      </c>
      <c r="V243" s="54">
        <v>101.93894049213223</v>
      </c>
      <c r="W243" s="54">
        <v>69.37668431164218</v>
      </c>
    </row>
    <row r="244" spans="3:23" x14ac:dyDescent="0.25">
      <c r="C244" s="52">
        <v>0</v>
      </c>
      <c r="D244" s="55">
        <v>194</v>
      </c>
      <c r="E244" s="55">
        <v>204</v>
      </c>
      <c r="F244" s="55">
        <v>53.433999999999997</v>
      </c>
      <c r="G244" s="55">
        <v>0.88533677853182335</v>
      </c>
      <c r="H244" s="55">
        <v>0.9509803921568627</v>
      </c>
      <c r="I244" s="55">
        <v>0.53739612188365649</v>
      </c>
      <c r="J244" s="55">
        <v>15.716503163191918</v>
      </c>
      <c r="K244" s="55">
        <v>158</v>
      </c>
      <c r="L244" s="55">
        <v>113.25773195876289</v>
      </c>
      <c r="M244" s="55">
        <v>490.50317824902487</v>
      </c>
      <c r="N244" s="55">
        <v>22.147306342962452</v>
      </c>
      <c r="O244" s="55">
        <v>0.16134788435633496</v>
      </c>
      <c r="P244" s="55">
        <v>1.9710502102157159</v>
      </c>
      <c r="Q244" s="55">
        <v>122.51842105263138</v>
      </c>
      <c r="R244" s="55">
        <v>0.96135835474466846</v>
      </c>
      <c r="S244" s="55">
        <v>6.1000568987634294</v>
      </c>
      <c r="T244" s="55">
        <v>3.4626038781163711E-3</v>
      </c>
      <c r="U244" s="55">
        <v>0.18780403786669958</v>
      </c>
      <c r="V244" s="55">
        <v>23.266854992850433</v>
      </c>
      <c r="W244" s="55">
        <v>10.817931386850233</v>
      </c>
    </row>
    <row r="245" spans="3:23" x14ac:dyDescent="0.25">
      <c r="C245" s="51">
        <v>0</v>
      </c>
      <c r="D245" s="54">
        <v>29</v>
      </c>
      <c r="E245" s="54">
        <v>33</v>
      </c>
      <c r="F245" s="54">
        <v>17.996000000000002</v>
      </c>
      <c r="G245" s="54">
        <v>0</v>
      </c>
      <c r="H245" s="54">
        <v>0.87878787878787878</v>
      </c>
      <c r="I245" s="54">
        <v>0.59183673469387754</v>
      </c>
      <c r="J245" s="54">
        <v>6.0765077797464979</v>
      </c>
      <c r="K245" s="54">
        <v>92</v>
      </c>
      <c r="L245" s="54">
        <v>85.58620689655173</v>
      </c>
      <c r="M245" s="54">
        <v>19.965517241379306</v>
      </c>
      <c r="N245" s="54">
        <v>4.4682790021863346</v>
      </c>
      <c r="O245" s="54">
        <v>-0.36910983832500066</v>
      </c>
      <c r="P245" s="54">
        <v>2.1770712741592138</v>
      </c>
      <c r="Q245" s="54">
        <v>20.821428571428562</v>
      </c>
      <c r="R245" s="54">
        <v>0.79945626788148072</v>
      </c>
      <c r="S245" s="54">
        <v>3.7883413396567485</v>
      </c>
      <c r="T245" s="54">
        <v>1.9132653061224504E-2</v>
      </c>
      <c r="U245" s="54">
        <v>0.2471938775510204</v>
      </c>
      <c r="V245" s="54">
        <v>6.2330229193099944</v>
      </c>
      <c r="W245" s="54">
        <v>6.2330229193099944</v>
      </c>
    </row>
    <row r="246" spans="3:23" x14ac:dyDescent="0.25">
      <c r="C246" s="52">
        <v>0</v>
      </c>
      <c r="D246" s="55">
        <v>375</v>
      </c>
      <c r="E246" s="55">
        <v>400</v>
      </c>
      <c r="F246" s="55">
        <v>76.589999999999989</v>
      </c>
      <c r="G246" s="55">
        <v>0.90828774926224443</v>
      </c>
      <c r="H246" s="55">
        <v>0.9375</v>
      </c>
      <c r="I246" s="55">
        <v>0.65104166666666663</v>
      </c>
      <c r="J246" s="55">
        <v>21.85096861184158</v>
      </c>
      <c r="K246" s="55">
        <v>188</v>
      </c>
      <c r="L246" s="55">
        <v>128.19200000000001</v>
      </c>
      <c r="M246" s="55">
        <v>899.35875935828915</v>
      </c>
      <c r="N246" s="55">
        <v>29.989310751637642</v>
      </c>
      <c r="O246" s="55">
        <v>-2.5456268394331585E-2</v>
      </c>
      <c r="P246" s="55">
        <v>1.8898668330576751</v>
      </c>
      <c r="Q246" s="55">
        <v>59.952302631578853</v>
      </c>
      <c r="R246" s="55">
        <v>0.98555293263760091</v>
      </c>
      <c r="S246" s="55">
        <v>6.5952330569763005</v>
      </c>
      <c r="T246" s="55">
        <v>2.0018178670360006E-3</v>
      </c>
      <c r="U246" s="55">
        <v>0.22824681095568713</v>
      </c>
      <c r="V246" s="55">
        <v>34.025499894789554</v>
      </c>
      <c r="W246" s="55">
        <v>14.234431324499747</v>
      </c>
    </row>
    <row r="247" spans="3:23" x14ac:dyDescent="0.25">
      <c r="C247" s="51">
        <v>0</v>
      </c>
      <c r="D247" s="54">
        <v>3381</v>
      </c>
      <c r="E247" s="54">
        <v>5346</v>
      </c>
      <c r="F247" s="54">
        <v>429.488</v>
      </c>
      <c r="G247" s="54">
        <v>0.91220895721057749</v>
      </c>
      <c r="H247" s="54">
        <v>0.63243546576879905</v>
      </c>
      <c r="I247" s="54">
        <v>0.44161442006269591</v>
      </c>
      <c r="J247" s="54">
        <v>65.611149210706444</v>
      </c>
      <c r="K247" s="54">
        <v>234</v>
      </c>
      <c r="L247" s="54">
        <v>120.95888790298729</v>
      </c>
      <c r="M247" s="54">
        <v>1285.2062974610997</v>
      </c>
      <c r="N247" s="54">
        <v>35.849774022455144</v>
      </c>
      <c r="O247" s="54">
        <v>0.99429594129662935</v>
      </c>
      <c r="P247" s="54">
        <v>3.2744479943991882</v>
      </c>
      <c r="Q247" s="54">
        <v>78.837606837606842</v>
      </c>
      <c r="R247" s="54">
        <v>0.98280273240710603</v>
      </c>
      <c r="S247" s="54">
        <v>6.8351672937881691</v>
      </c>
      <c r="T247" s="54">
        <v>6.7691572483075514E-4</v>
      </c>
      <c r="U247" s="54">
        <v>0.31436783650017203</v>
      </c>
      <c r="V247" s="54">
        <v>119.9982338783948</v>
      </c>
      <c r="W247" s="54">
        <v>49.166311924956588</v>
      </c>
    </row>
    <row r="248" spans="3:23" x14ac:dyDescent="0.25">
      <c r="C248" s="52">
        <v>0</v>
      </c>
      <c r="D248" s="55">
        <v>7573</v>
      </c>
      <c r="E248" s="55">
        <v>13515</v>
      </c>
      <c r="F248" s="55">
        <v>808.553</v>
      </c>
      <c r="G248" s="55">
        <v>0.80538245274589537</v>
      </c>
      <c r="H248" s="55">
        <v>0.56034036256011843</v>
      </c>
      <c r="I248" s="55">
        <v>0.42583220872694555</v>
      </c>
      <c r="J248" s="55">
        <v>98.194923862078468</v>
      </c>
      <c r="K248" s="55">
        <v>238</v>
      </c>
      <c r="L248" s="55">
        <v>120.33342136537699</v>
      </c>
      <c r="M248" s="55">
        <v>1250.751863583253</v>
      </c>
      <c r="N248" s="55">
        <v>35.365970417666375</v>
      </c>
      <c r="O248" s="55">
        <v>0.96550704110487806</v>
      </c>
      <c r="P248" s="55">
        <v>3.2106321806413942</v>
      </c>
      <c r="Q248" s="55">
        <v>75.729594112400733</v>
      </c>
      <c r="R248" s="55">
        <v>0.98275749925730471</v>
      </c>
      <c r="S248" s="55">
        <v>6.8474494495240545</v>
      </c>
      <c r="T248" s="55">
        <v>5.5296222230531212E-4</v>
      </c>
      <c r="U248" s="55">
        <v>0.31155431664407168</v>
      </c>
      <c r="V248" s="55">
        <v>178.54462782867736</v>
      </c>
      <c r="W248" s="55">
        <v>105.83331345855606</v>
      </c>
    </row>
    <row r="249" spans="3:23" x14ac:dyDescent="0.25">
      <c r="C249" s="51">
        <v>0</v>
      </c>
      <c r="D249" s="54">
        <v>184</v>
      </c>
      <c r="E249" s="54">
        <v>194</v>
      </c>
      <c r="F249" s="54">
        <v>49.951999999999998</v>
      </c>
      <c r="G249" s="54">
        <v>0.85009309603920069</v>
      </c>
      <c r="H249" s="54">
        <v>0.94845360824742264</v>
      </c>
      <c r="I249" s="54">
        <v>0.60130718954248363</v>
      </c>
      <c r="J249" s="54">
        <v>15.306079714651624</v>
      </c>
      <c r="K249" s="54">
        <v>158</v>
      </c>
      <c r="L249" s="54">
        <v>116.5054347826087</v>
      </c>
      <c r="M249" s="54">
        <v>465.60652767878349</v>
      </c>
      <c r="N249" s="54">
        <v>21.57791759366004</v>
      </c>
      <c r="O249" s="54">
        <v>-5.6805718589688289E-2</v>
      </c>
      <c r="P249" s="54">
        <v>2.0114788826028107</v>
      </c>
      <c r="Q249" s="54">
        <v>142.10526315789465</v>
      </c>
      <c r="R249" s="54">
        <v>0.95344872180319973</v>
      </c>
      <c r="S249" s="54">
        <v>5.9985744238307275</v>
      </c>
      <c r="T249" s="54">
        <v>3.3643569860729162E-3</v>
      </c>
      <c r="U249" s="54">
        <v>0.15360327946977878</v>
      </c>
      <c r="V249" s="54">
        <v>21.259022634061992</v>
      </c>
      <c r="W249" s="54">
        <v>11.195690986135794</v>
      </c>
    </row>
    <row r="250" spans="3:23" x14ac:dyDescent="0.25">
      <c r="C250" s="52">
        <v>0</v>
      </c>
      <c r="D250" s="55">
        <v>442</v>
      </c>
      <c r="E250" s="55">
        <v>471</v>
      </c>
      <c r="F250" s="55">
        <v>84.826999999999998</v>
      </c>
      <c r="G250" s="55">
        <v>0.91602103461798567</v>
      </c>
      <c r="H250" s="55">
        <v>0.93842887473460723</v>
      </c>
      <c r="I250" s="55">
        <v>0.63142857142857145</v>
      </c>
      <c r="J250" s="55">
        <v>23.722813466638858</v>
      </c>
      <c r="K250" s="55">
        <v>203</v>
      </c>
      <c r="L250" s="55">
        <v>128.51809954751133</v>
      </c>
      <c r="M250" s="55">
        <v>1108.3137306204528</v>
      </c>
      <c r="N250" s="55">
        <v>33.291346182160503</v>
      </c>
      <c r="O250" s="55">
        <v>0.22535231722992127</v>
      </c>
      <c r="P250" s="55">
        <v>1.9608776551676663</v>
      </c>
      <c r="Q250" s="55">
        <v>64.432653061224599</v>
      </c>
      <c r="R250" s="55">
        <v>0.98445373556532467</v>
      </c>
      <c r="S250" s="55">
        <v>6.6737786617262422</v>
      </c>
      <c r="T250" s="55">
        <v>1.8270165208940305E-3</v>
      </c>
      <c r="U250" s="55">
        <v>0.24490697576563492</v>
      </c>
      <c r="V250" s="55">
        <v>37.768232944552331</v>
      </c>
      <c r="W250" s="55">
        <v>15.149980095676325</v>
      </c>
    </row>
    <row r="251" spans="3:23" x14ac:dyDescent="0.25">
      <c r="C251" s="51">
        <v>0</v>
      </c>
      <c r="D251" s="54">
        <v>36</v>
      </c>
      <c r="E251" s="54">
        <v>40</v>
      </c>
      <c r="F251" s="54">
        <v>19.592000000000002</v>
      </c>
      <c r="G251" s="54">
        <v>0.38282074674438793</v>
      </c>
      <c r="H251" s="54">
        <v>0.9</v>
      </c>
      <c r="I251" s="54">
        <v>0.6428571428571429</v>
      </c>
      <c r="J251" s="54">
        <v>6.7702750025730758</v>
      </c>
      <c r="K251" s="54">
        <v>88</v>
      </c>
      <c r="L251" s="54">
        <v>82.444444444444443</v>
      </c>
      <c r="M251" s="54">
        <v>7.1682539682539614</v>
      </c>
      <c r="N251" s="54">
        <v>2.6773595141956488</v>
      </c>
      <c r="O251" s="54">
        <v>-0.41320978955739457</v>
      </c>
      <c r="P251" s="54">
        <v>2.6707708288059209</v>
      </c>
      <c r="Q251" s="54">
        <v>231.8730158730159</v>
      </c>
      <c r="R251" s="54">
        <v>-0.17098515628847086</v>
      </c>
      <c r="S251" s="54">
        <v>3.137223004505266</v>
      </c>
      <c r="T251" s="54">
        <v>3.0990173847316692E-2</v>
      </c>
      <c r="U251" s="54">
        <v>0.35090475931304599</v>
      </c>
      <c r="V251" s="54">
        <v>7.1802197428460053</v>
      </c>
      <c r="W251" s="54">
        <v>6.6332495807108005</v>
      </c>
    </row>
    <row r="252" spans="3:23" x14ac:dyDescent="0.25">
      <c r="C252" s="52">
        <v>0</v>
      </c>
      <c r="D252" s="55">
        <v>7598</v>
      </c>
      <c r="E252" s="55">
        <v>13445</v>
      </c>
      <c r="F252" s="55">
        <v>748.78399999999999</v>
      </c>
      <c r="G252" s="55">
        <v>0.81846657523766886</v>
      </c>
      <c r="H252" s="55">
        <v>0.56511714391967272</v>
      </c>
      <c r="I252" s="55">
        <v>0.42723796671165093</v>
      </c>
      <c r="J252" s="55">
        <v>98.356870938932204</v>
      </c>
      <c r="K252" s="55">
        <v>230</v>
      </c>
      <c r="L252" s="55">
        <v>120.41682021584627</v>
      </c>
      <c r="M252" s="55">
        <v>1213.2845768561792</v>
      </c>
      <c r="N252" s="55">
        <v>34.83223473818726</v>
      </c>
      <c r="O252" s="55">
        <v>0.93003068082079265</v>
      </c>
      <c r="P252" s="55">
        <v>3.0862731257602878</v>
      </c>
      <c r="Q252" s="55">
        <v>58.221175289920488</v>
      </c>
      <c r="R252" s="55">
        <v>0.98669858074638783</v>
      </c>
      <c r="S252" s="55">
        <v>6.8345141770320295</v>
      </c>
      <c r="T252" s="55">
        <v>5.630399314521591E-4</v>
      </c>
      <c r="U252" s="55">
        <v>0.31181002058119195</v>
      </c>
      <c r="V252" s="55">
        <v>180.69151389881117</v>
      </c>
      <c r="W252" s="55">
        <v>103.81705822688951</v>
      </c>
    </row>
    <row r="253" spans="3:23" x14ac:dyDescent="0.25">
      <c r="C253" s="51">
        <v>0</v>
      </c>
      <c r="D253" s="54">
        <v>189</v>
      </c>
      <c r="E253" s="54">
        <v>202</v>
      </c>
      <c r="F253" s="54">
        <v>52.491000000000007</v>
      </c>
      <c r="G253" s="54">
        <v>0.88409893738638523</v>
      </c>
      <c r="H253" s="54">
        <v>0.9356435643564357</v>
      </c>
      <c r="I253" s="54">
        <v>0.55263157894736847</v>
      </c>
      <c r="J253" s="54">
        <v>15.512648837479231</v>
      </c>
      <c r="K253" s="54">
        <v>164</v>
      </c>
      <c r="L253" s="54">
        <v>119.29100529100529</v>
      </c>
      <c r="M253" s="54">
        <v>628.95209951592904</v>
      </c>
      <c r="N253" s="54">
        <v>25.078917431099953</v>
      </c>
      <c r="O253" s="54">
        <v>2.1493571246581765E-2</v>
      </c>
      <c r="P253" s="54">
        <v>1.8117114858950643</v>
      </c>
      <c r="Q253" s="54">
        <v>150.65555555555554</v>
      </c>
      <c r="R253" s="54">
        <v>0.95746757147704131</v>
      </c>
      <c r="S253" s="54">
        <v>6.123613641588177</v>
      </c>
      <c r="T253" s="54">
        <v>3.2561728395061468E-3</v>
      </c>
      <c r="U253" s="54">
        <v>0.16337094560010637</v>
      </c>
      <c r="V253" s="54">
        <v>22.924979779252542</v>
      </c>
      <c r="W253" s="54">
        <v>10.712837627740555</v>
      </c>
    </row>
    <row r="254" spans="3:23" x14ac:dyDescent="0.25">
      <c r="C254" s="52">
        <v>0</v>
      </c>
      <c r="D254" s="55">
        <v>463</v>
      </c>
      <c r="E254" s="55">
        <v>502</v>
      </c>
      <c r="F254" s="55">
        <v>87.944999999999993</v>
      </c>
      <c r="G254" s="55">
        <v>0.91347995227578582</v>
      </c>
      <c r="H254" s="55">
        <v>0.92231075697211151</v>
      </c>
      <c r="I254" s="55">
        <v>0.57515527950310563</v>
      </c>
      <c r="J254" s="55">
        <v>24.279825147895533</v>
      </c>
      <c r="K254" s="55">
        <v>215</v>
      </c>
      <c r="L254" s="55">
        <v>130.82289416846652</v>
      </c>
      <c r="M254" s="55">
        <v>1277.1763578394257</v>
      </c>
      <c r="N254" s="55">
        <v>35.737604254334478</v>
      </c>
      <c r="O254" s="55">
        <v>0.31507682400719073</v>
      </c>
      <c r="P254" s="55">
        <v>2.0515922762605343</v>
      </c>
      <c r="Q254" s="55">
        <v>67.648809523809575</v>
      </c>
      <c r="R254" s="55">
        <v>0.98559466242769522</v>
      </c>
      <c r="S254" s="55">
        <v>6.7772930457185225</v>
      </c>
      <c r="T254" s="55">
        <v>1.6298185941042819E-3</v>
      </c>
      <c r="U254" s="55">
        <v>0.2587485850784525</v>
      </c>
      <c r="V254" s="55">
        <v>38.442412191902839</v>
      </c>
      <c r="W254" s="55">
        <v>15.641592395952802</v>
      </c>
    </row>
    <row r="255" spans="3:23" x14ac:dyDescent="0.25">
      <c r="C255" s="51">
        <v>0</v>
      </c>
      <c r="D255" s="54">
        <v>7235</v>
      </c>
      <c r="E255" s="54">
        <v>12941</v>
      </c>
      <c r="F255" s="54">
        <v>732.44299999999998</v>
      </c>
      <c r="G255" s="54">
        <v>0.83225224802509234</v>
      </c>
      <c r="H255" s="54">
        <v>0.55907580557916703</v>
      </c>
      <c r="I255" s="54">
        <v>0.40765156637367589</v>
      </c>
      <c r="J255" s="54">
        <v>95.978581496909513</v>
      </c>
      <c r="K255" s="54">
        <v>225</v>
      </c>
      <c r="L255" s="54">
        <v>123.17360055286801</v>
      </c>
      <c r="M255" s="54">
        <v>1205.3505609214205</v>
      </c>
      <c r="N255" s="54">
        <v>34.718158950633033</v>
      </c>
      <c r="O255" s="54">
        <v>0.92537458075401002</v>
      </c>
      <c r="P255" s="54">
        <v>3.0132208062142398</v>
      </c>
      <c r="Q255" s="54">
        <v>61.319088319089381</v>
      </c>
      <c r="R255" s="54">
        <v>0.9863857288928255</v>
      </c>
      <c r="S255" s="54">
        <v>6.8174286536124109</v>
      </c>
      <c r="T255" s="54">
        <v>5.7127601431734311E-4</v>
      </c>
      <c r="U255" s="54">
        <v>0.31748271610750683</v>
      </c>
      <c r="V255" s="54">
        <v>179.7544521627467</v>
      </c>
      <c r="W255" s="54">
        <v>99.655355286445555</v>
      </c>
    </row>
    <row r="256" spans="3:23" x14ac:dyDescent="0.25">
      <c r="C256" s="52">
        <v>0</v>
      </c>
      <c r="D256" s="55">
        <v>175</v>
      </c>
      <c r="E256" s="55">
        <v>185</v>
      </c>
      <c r="F256" s="55">
        <v>49.852999999999994</v>
      </c>
      <c r="G256" s="55">
        <v>0.87554148845994262</v>
      </c>
      <c r="H256" s="55">
        <v>0.94594594594594594</v>
      </c>
      <c r="I256" s="55">
        <v>0.57565789473684215</v>
      </c>
      <c r="J256" s="55">
        <v>14.927053303604616</v>
      </c>
      <c r="K256" s="55">
        <v>176</v>
      </c>
      <c r="L256" s="55">
        <v>121.23428571428572</v>
      </c>
      <c r="M256" s="55">
        <v>644.97353037766834</v>
      </c>
      <c r="N256" s="55">
        <v>25.396329072873275</v>
      </c>
      <c r="O256" s="55">
        <v>0.25363790723285001</v>
      </c>
      <c r="P256" s="55">
        <v>2.1253280565264516</v>
      </c>
      <c r="Q256" s="55">
        <v>155.18125000000006</v>
      </c>
      <c r="R256" s="55">
        <v>0.95458583239048844</v>
      </c>
      <c r="S256" s="55">
        <v>6.1163311834326333</v>
      </c>
      <c r="T256" s="55">
        <v>3.4765624999999688E-3</v>
      </c>
      <c r="U256" s="55">
        <v>0.15745108741628544</v>
      </c>
      <c r="V256" s="55">
        <v>21.735227881938268</v>
      </c>
      <c r="W256" s="55">
        <v>10.501221934493763</v>
      </c>
    </row>
    <row r="257" spans="3:23" x14ac:dyDescent="0.25">
      <c r="C257" s="51">
        <v>0</v>
      </c>
      <c r="D257" s="54">
        <v>517</v>
      </c>
      <c r="E257" s="54">
        <v>552</v>
      </c>
      <c r="F257" s="54">
        <v>89.938000000000002</v>
      </c>
      <c r="G257" s="54">
        <v>0.90449096407982299</v>
      </c>
      <c r="H257" s="54">
        <v>0.93659420289855078</v>
      </c>
      <c r="I257" s="54">
        <v>0.59085714285714286</v>
      </c>
      <c r="J257" s="54">
        <v>25.65667251667837</v>
      </c>
      <c r="K257" s="54">
        <v>227</v>
      </c>
      <c r="L257" s="54">
        <v>135.01547388781432</v>
      </c>
      <c r="M257" s="54">
        <v>1576.8602252110413</v>
      </c>
      <c r="N257" s="54">
        <v>39.709699384546354</v>
      </c>
      <c r="O257" s="54">
        <v>0.45137506944402978</v>
      </c>
      <c r="P257" s="54">
        <v>2.1130815203193607</v>
      </c>
      <c r="Q257" s="54">
        <v>72.548351648351442</v>
      </c>
      <c r="R257" s="54">
        <v>0.98604277501130921</v>
      </c>
      <c r="S257" s="54">
        <v>6.8467433921910397</v>
      </c>
      <c r="T257" s="54">
        <v>1.6882019079821132E-3</v>
      </c>
      <c r="U257" s="54">
        <v>0.26752435061758567</v>
      </c>
      <c r="V257" s="54">
        <v>39.770850150053811</v>
      </c>
      <c r="W257" s="54">
        <v>16.961980653546021</v>
      </c>
    </row>
    <row r="258" spans="3:23" x14ac:dyDescent="0.25">
      <c r="C258" s="52">
        <v>0</v>
      </c>
      <c r="D258" s="55">
        <v>7015</v>
      </c>
      <c r="E258" s="55">
        <v>12495</v>
      </c>
      <c r="F258" s="55">
        <v>705.43100000000004</v>
      </c>
      <c r="G258" s="55">
        <v>0.84475827207991872</v>
      </c>
      <c r="H258" s="55">
        <v>0.56142456982793121</v>
      </c>
      <c r="I258" s="55">
        <v>0.39957849168375487</v>
      </c>
      <c r="J258" s="55">
        <v>94.508070588268623</v>
      </c>
      <c r="K258" s="55">
        <v>230</v>
      </c>
      <c r="L258" s="55">
        <v>124.4327868852459</v>
      </c>
      <c r="M258" s="55">
        <v>1161.0265268058697</v>
      </c>
      <c r="N258" s="55">
        <v>34.073839331749362</v>
      </c>
      <c r="O258" s="55">
        <v>0.859018598377147</v>
      </c>
      <c r="P258" s="55">
        <v>2.8915511216263576</v>
      </c>
      <c r="Q258" s="55">
        <v>54.193280632411579</v>
      </c>
      <c r="R258" s="55">
        <v>0.98802023744831902</v>
      </c>
      <c r="S258" s="55">
        <v>6.8170589902964416</v>
      </c>
      <c r="T258" s="55">
        <v>5.7458756597042091E-4</v>
      </c>
      <c r="U258" s="55">
        <v>0.32313219637355289</v>
      </c>
      <c r="V258" s="55">
        <v>180.36291839975453</v>
      </c>
      <c r="W258" s="55">
        <v>96.520868511617635</v>
      </c>
    </row>
    <row r="259" spans="3:23" x14ac:dyDescent="0.25">
      <c r="C259" s="51">
        <v>0</v>
      </c>
      <c r="D259" s="54">
        <v>183</v>
      </c>
      <c r="E259" s="54">
        <v>194</v>
      </c>
      <c r="F259" s="54">
        <v>52.201999999999998</v>
      </c>
      <c r="G259" s="54">
        <v>0.89520507348371092</v>
      </c>
      <c r="H259" s="54">
        <v>0.94329896907216493</v>
      </c>
      <c r="I259" s="54">
        <v>0.53823529411764703</v>
      </c>
      <c r="J259" s="54">
        <v>15.26443044094783</v>
      </c>
      <c r="K259" s="54">
        <v>187</v>
      </c>
      <c r="L259" s="54">
        <v>123.15846994535519</v>
      </c>
      <c r="M259" s="54">
        <v>806.92529874497075</v>
      </c>
      <c r="N259" s="54">
        <v>28.406430587896303</v>
      </c>
      <c r="O259" s="54">
        <v>0.44721051164411196</v>
      </c>
      <c r="P259" s="54">
        <v>2.2600146066682507</v>
      </c>
      <c r="Q259" s="54">
        <v>152.3725490196077</v>
      </c>
      <c r="R259" s="54">
        <v>0.96091162802141261</v>
      </c>
      <c r="S259" s="54">
        <v>6.179718570572664</v>
      </c>
      <c r="T259" s="54">
        <v>3.5700554731696848E-3</v>
      </c>
      <c r="U259" s="54">
        <v>0.17270910093813469</v>
      </c>
      <c r="V259" s="54">
        <v>23.182656624339369</v>
      </c>
      <c r="W259" s="54">
        <v>10.331453765048611</v>
      </c>
    </row>
    <row r="260" spans="3:23" x14ac:dyDescent="0.25">
      <c r="C260" s="52">
        <v>0</v>
      </c>
      <c r="D260" s="55">
        <v>526</v>
      </c>
      <c r="E260" s="55">
        <v>582</v>
      </c>
      <c r="F260" s="55">
        <v>92.85799999999999</v>
      </c>
      <c r="G260" s="55">
        <v>0.88288849467316854</v>
      </c>
      <c r="H260" s="55">
        <v>0.90378006872852235</v>
      </c>
      <c r="I260" s="55">
        <v>0.53673469387755102</v>
      </c>
      <c r="J260" s="55">
        <v>25.879026267050612</v>
      </c>
      <c r="K260" s="55">
        <v>225</v>
      </c>
      <c r="L260" s="55">
        <v>138.43155893536121</v>
      </c>
      <c r="M260" s="55">
        <v>1678.9505449936617</v>
      </c>
      <c r="N260" s="55">
        <v>40.974999023717643</v>
      </c>
      <c r="O260" s="55">
        <v>0.30902068529839871</v>
      </c>
      <c r="P260" s="55">
        <v>1.8564220850914182</v>
      </c>
      <c r="Q260" s="55">
        <v>75.562561576354682</v>
      </c>
      <c r="R260" s="55">
        <v>0.98606182869337933</v>
      </c>
      <c r="S260" s="55">
        <v>6.8659809679416792</v>
      </c>
      <c r="T260" s="55">
        <v>1.4686112257031034E-3</v>
      </c>
      <c r="U260" s="55">
        <v>0.25870215348912362</v>
      </c>
      <c r="V260" s="55">
        <v>38.446916837645794</v>
      </c>
      <c r="W260" s="55">
        <v>18.054006762896325</v>
      </c>
    </row>
    <row r="261" spans="3:23" x14ac:dyDescent="0.25">
      <c r="C261" s="51">
        <v>0</v>
      </c>
      <c r="D261" s="54">
        <v>29</v>
      </c>
      <c r="E261" s="54">
        <v>33</v>
      </c>
      <c r="F261" s="54">
        <v>17.996000000000002</v>
      </c>
      <c r="G261" s="54">
        <v>0</v>
      </c>
      <c r="H261" s="54">
        <v>0.87878787878787878</v>
      </c>
      <c r="I261" s="54">
        <v>0.59183673469387754</v>
      </c>
      <c r="J261" s="54">
        <v>6.0765077797464979</v>
      </c>
      <c r="K261" s="54">
        <v>106</v>
      </c>
      <c r="L261" s="54">
        <v>94.068965517241381</v>
      </c>
      <c r="M261" s="54">
        <v>50.423645320197053</v>
      </c>
      <c r="N261" s="54">
        <v>7.1009608730225411</v>
      </c>
      <c r="O261" s="54">
        <v>-0.117764148810879</v>
      </c>
      <c r="P261" s="54">
        <v>2.0855299400731244</v>
      </c>
      <c r="Q261" s="54">
        <v>30.714285714285719</v>
      </c>
      <c r="R261" s="54">
        <v>0.8861072220156786</v>
      </c>
      <c r="S261" s="54">
        <v>4.1162646156680225</v>
      </c>
      <c r="T261" s="54">
        <v>2.1045918367346948E-2</v>
      </c>
      <c r="U261" s="54">
        <v>0.29031984880199152</v>
      </c>
      <c r="V261" s="54">
        <v>6.2330229193099944</v>
      </c>
      <c r="W261" s="54">
        <v>6.2330229193099944</v>
      </c>
    </row>
    <row r="262" spans="3:23" x14ac:dyDescent="0.25">
      <c r="C262" s="52">
        <v>0</v>
      </c>
      <c r="D262" s="55">
        <v>6894</v>
      </c>
      <c r="E262" s="55">
        <v>12393</v>
      </c>
      <c r="F262" s="55">
        <v>673.54199999999992</v>
      </c>
      <c r="G262" s="55">
        <v>0.83704592715770743</v>
      </c>
      <c r="H262" s="55">
        <v>0.55628177196804651</v>
      </c>
      <c r="I262" s="55">
        <v>0.38927159796725014</v>
      </c>
      <c r="J262" s="55">
        <v>93.68945202851927</v>
      </c>
      <c r="K262" s="55">
        <v>230</v>
      </c>
      <c r="L262" s="55">
        <v>125.04380620829707</v>
      </c>
      <c r="M262" s="55">
        <v>1143.0678616747798</v>
      </c>
      <c r="N262" s="55">
        <v>33.809286618838613</v>
      </c>
      <c r="O262" s="55">
        <v>0.80470300838702369</v>
      </c>
      <c r="P262" s="55">
        <v>2.827742312216885</v>
      </c>
      <c r="Q262" s="55">
        <v>47.6265673981191</v>
      </c>
      <c r="R262" s="55">
        <v>0.98948777811048017</v>
      </c>
      <c r="S262" s="55">
        <v>6.8289131252767987</v>
      </c>
      <c r="T262" s="55">
        <v>6.5001998480220685E-4</v>
      </c>
      <c r="U262" s="55">
        <v>0.33687076555595108</v>
      </c>
      <c r="V262" s="55">
        <v>176.61683594723877</v>
      </c>
      <c r="W262" s="55">
        <v>96.632834118395039</v>
      </c>
    </row>
    <row r="263" spans="3:23" x14ac:dyDescent="0.25">
      <c r="C263" s="51">
        <v>0</v>
      </c>
      <c r="D263" s="54">
        <v>260</v>
      </c>
      <c r="E263" s="54">
        <v>322</v>
      </c>
      <c r="F263" s="54">
        <v>73.977000000000004</v>
      </c>
      <c r="G263" s="54">
        <v>0.93062947075387326</v>
      </c>
      <c r="H263" s="54">
        <v>0.80745341614906829</v>
      </c>
      <c r="I263" s="54">
        <v>0.44217687074829931</v>
      </c>
      <c r="J263" s="54">
        <v>18.19456736586892</v>
      </c>
      <c r="K263" s="54">
        <v>194</v>
      </c>
      <c r="L263" s="54">
        <v>118.03461538461538</v>
      </c>
      <c r="M263" s="54">
        <v>871.43895158895214</v>
      </c>
      <c r="N263" s="54">
        <v>29.52014484363097</v>
      </c>
      <c r="O263" s="54">
        <v>0.75465772221409</v>
      </c>
      <c r="P263" s="54">
        <v>2.5162358650316121</v>
      </c>
      <c r="Q263" s="54">
        <v>97.701298701298811</v>
      </c>
      <c r="R263" s="54">
        <v>0.97140824727884445</v>
      </c>
      <c r="S263" s="54">
        <v>6.2246730794714926</v>
      </c>
      <c r="T263" s="54">
        <v>2.6669758812616403E-3</v>
      </c>
      <c r="U263" s="54">
        <v>0.28113985376000233</v>
      </c>
      <c r="V263" s="54">
        <v>33.080585613670358</v>
      </c>
      <c r="W263" s="54">
        <v>12.106264513320721</v>
      </c>
    </row>
    <row r="264" spans="3:23" x14ac:dyDescent="0.25">
      <c r="C264" s="52">
        <v>0</v>
      </c>
      <c r="D264" s="55">
        <v>566</v>
      </c>
      <c r="E264" s="55">
        <v>627</v>
      </c>
      <c r="F264" s="55">
        <v>95.86</v>
      </c>
      <c r="G264" s="55">
        <v>0.84898038449754287</v>
      </c>
      <c r="H264" s="55">
        <v>0.90271132376395535</v>
      </c>
      <c r="I264" s="55">
        <v>0.57171717171717173</v>
      </c>
      <c r="J264" s="55">
        <v>26.844991754889811</v>
      </c>
      <c r="K264" s="55">
        <v>221</v>
      </c>
      <c r="L264" s="55">
        <v>138.26855123674912</v>
      </c>
      <c r="M264" s="55">
        <v>1833.0852747115291</v>
      </c>
      <c r="N264" s="55">
        <v>42.814545130265358</v>
      </c>
      <c r="O264" s="55">
        <v>0.34185444182244451</v>
      </c>
      <c r="P264" s="55">
        <v>1.7953295081582781</v>
      </c>
      <c r="Q264" s="55">
        <v>70.542521994134987</v>
      </c>
      <c r="R264" s="55">
        <v>0.98805725507409436</v>
      </c>
      <c r="S264" s="55">
        <v>6.854284268460086</v>
      </c>
      <c r="T264" s="55">
        <v>1.3215113962441504E-3</v>
      </c>
      <c r="U264" s="55">
        <v>0.27273798728710091</v>
      </c>
      <c r="V264" s="55">
        <v>37.64328610612877</v>
      </c>
      <c r="W264" s="55">
        <v>19.891629457867001</v>
      </c>
    </row>
    <row r="265" spans="3:23" x14ac:dyDescent="0.25">
      <c r="C265" s="51">
        <v>0</v>
      </c>
      <c r="D265" s="54">
        <v>82</v>
      </c>
      <c r="E265" s="54">
        <v>87</v>
      </c>
      <c r="F265" s="54">
        <v>31.930999999999997</v>
      </c>
      <c r="G265" s="54">
        <v>0.80511557547588031</v>
      </c>
      <c r="H265" s="54">
        <v>0.94252873563218387</v>
      </c>
      <c r="I265" s="54">
        <v>0.7321428571428571</v>
      </c>
      <c r="J265" s="54">
        <v>10.217907939900583</v>
      </c>
      <c r="K265" s="54">
        <v>118</v>
      </c>
      <c r="L265" s="54">
        <v>95.609756097560975</v>
      </c>
      <c r="M265" s="54">
        <v>111.12978018669071</v>
      </c>
      <c r="N265" s="54">
        <v>10.541811048709359</v>
      </c>
      <c r="O265" s="54">
        <v>0.39576391739731037</v>
      </c>
      <c r="P265" s="54">
        <v>1.9900470363324656</v>
      </c>
      <c r="Q265" s="54">
        <v>338.51666666666671</v>
      </c>
      <c r="R265" s="54">
        <v>0.31766898770324459</v>
      </c>
      <c r="S265" s="54">
        <v>4.710384292656645</v>
      </c>
      <c r="T265" s="54">
        <v>1.1111111111111112E-2</v>
      </c>
      <c r="U265" s="54">
        <v>0.29387956612328336</v>
      </c>
      <c r="V265" s="54">
        <v>13.397080354711155</v>
      </c>
      <c r="W265" s="54">
        <v>7.9460489208322898</v>
      </c>
    </row>
    <row r="266" spans="3:23" x14ac:dyDescent="0.25">
      <c r="C266" s="52">
        <v>0</v>
      </c>
      <c r="D266" s="55">
        <v>6800</v>
      </c>
      <c r="E266" s="55">
        <v>12196</v>
      </c>
      <c r="F266" s="55">
        <v>659.13499999999999</v>
      </c>
      <c r="G266" s="55">
        <v>0.83988018221045802</v>
      </c>
      <c r="H266" s="55">
        <v>0.55755985569039024</v>
      </c>
      <c r="I266" s="55">
        <v>0.38483305036785515</v>
      </c>
      <c r="J266" s="55">
        <v>93.048529833625565</v>
      </c>
      <c r="K266" s="55">
        <v>230</v>
      </c>
      <c r="L266" s="55">
        <v>125.37426470588235</v>
      </c>
      <c r="M266" s="55">
        <v>1067.6973814272012</v>
      </c>
      <c r="N266" s="55">
        <v>32.675638959738819</v>
      </c>
      <c r="O266" s="55">
        <v>0.69777808093255844</v>
      </c>
      <c r="P266" s="55">
        <v>2.702998668110693</v>
      </c>
      <c r="Q266" s="55">
        <v>44.20824684432003</v>
      </c>
      <c r="R266" s="55">
        <v>0.99027403225057609</v>
      </c>
      <c r="S266" s="55">
        <v>6.8261454226713507</v>
      </c>
      <c r="T266" s="55">
        <v>6.0899071343851812E-4</v>
      </c>
      <c r="U266" s="55">
        <v>0.32372965060564191</v>
      </c>
      <c r="V266" s="55">
        <v>175.39275188736471</v>
      </c>
      <c r="W266" s="55">
        <v>95.198248156379591</v>
      </c>
    </row>
    <row r="267" spans="3:23" x14ac:dyDescent="0.25">
      <c r="C267" s="51">
        <v>0</v>
      </c>
      <c r="D267" s="54">
        <v>270</v>
      </c>
      <c r="E267" s="54">
        <v>300</v>
      </c>
      <c r="F267" s="54">
        <v>68.941000000000003</v>
      </c>
      <c r="G267" s="54">
        <v>0.92123315780789905</v>
      </c>
      <c r="H267" s="54">
        <v>0.9</v>
      </c>
      <c r="I267" s="54">
        <v>0.49450549450549453</v>
      </c>
      <c r="J267" s="54">
        <v>18.5411616971131</v>
      </c>
      <c r="K267" s="54">
        <v>192</v>
      </c>
      <c r="L267" s="54">
        <v>121.00740740740741</v>
      </c>
      <c r="M267" s="54">
        <v>927.82150626462783</v>
      </c>
      <c r="N267" s="54">
        <v>30.460162610607117</v>
      </c>
      <c r="O267" s="54">
        <v>0.68362943471662752</v>
      </c>
      <c r="P267" s="54">
        <v>2.3360479352950123</v>
      </c>
      <c r="Q267" s="54">
        <v>98.655594405594456</v>
      </c>
      <c r="R267" s="54">
        <v>0.97349623970093069</v>
      </c>
      <c r="S267" s="54">
        <v>6.3724497789306476</v>
      </c>
      <c r="T267" s="54">
        <v>2.2372732162942157E-3</v>
      </c>
      <c r="U267" s="54">
        <v>0.2347104241911416</v>
      </c>
      <c r="V267" s="54">
        <v>31.046212432413551</v>
      </c>
      <c r="W267" s="54">
        <v>12.077314586473884</v>
      </c>
    </row>
    <row r="268" spans="3:23" x14ac:dyDescent="0.25">
      <c r="C268" s="52">
        <v>0</v>
      </c>
      <c r="D268" s="55">
        <v>574</v>
      </c>
      <c r="E268" s="55">
        <v>651</v>
      </c>
      <c r="F268" s="55">
        <v>100.086</v>
      </c>
      <c r="G268" s="55">
        <v>0.84481613102431719</v>
      </c>
      <c r="H268" s="55">
        <v>0.88172043010752688</v>
      </c>
      <c r="I268" s="55">
        <v>0.52708907254361803</v>
      </c>
      <c r="J268" s="55">
        <v>27.03404332832925</v>
      </c>
      <c r="K268" s="55">
        <v>216</v>
      </c>
      <c r="L268" s="55">
        <v>135.54181184668988</v>
      </c>
      <c r="M268" s="55">
        <v>1652.3115122437698</v>
      </c>
      <c r="N268" s="55">
        <v>40.648634814022593</v>
      </c>
      <c r="O268" s="55">
        <v>0.38158097177815786</v>
      </c>
      <c r="P268" s="55">
        <v>1.8007362549222792</v>
      </c>
      <c r="Q268" s="55">
        <v>58.138146167557778</v>
      </c>
      <c r="R268" s="55">
        <v>0.98882591616371684</v>
      </c>
      <c r="S268" s="55">
        <v>6.8070835046024154</v>
      </c>
      <c r="T268" s="55">
        <v>1.3265717889813626E-3</v>
      </c>
      <c r="U268" s="55">
        <v>0.27210577499274213</v>
      </c>
      <c r="V268" s="55">
        <v>38.076084534554383</v>
      </c>
      <c r="W268" s="55">
        <v>20.372865298018048</v>
      </c>
    </row>
    <row r="269" spans="3:23" x14ac:dyDescent="0.25">
      <c r="C269" s="51">
        <v>0</v>
      </c>
      <c r="D269" s="54">
        <v>57</v>
      </c>
      <c r="E269" s="54">
        <v>61</v>
      </c>
      <c r="F269" s="54">
        <v>25.471999999999998</v>
      </c>
      <c r="G269" s="54">
        <v>0.71204260390783725</v>
      </c>
      <c r="H269" s="54">
        <v>0.93442622950819676</v>
      </c>
      <c r="I269" s="54">
        <v>0.74025974025974028</v>
      </c>
      <c r="J269" s="54">
        <v>8.5190758917798277</v>
      </c>
      <c r="K269" s="54">
        <v>119</v>
      </c>
      <c r="L269" s="54">
        <v>94.473684210526315</v>
      </c>
      <c r="M269" s="54">
        <v>118.82518796992481</v>
      </c>
      <c r="N269" s="54">
        <v>10.900696673604161</v>
      </c>
      <c r="O269" s="54">
        <v>0.60791548710629262</v>
      </c>
      <c r="P269" s="54">
        <v>2.2335899638906831</v>
      </c>
      <c r="Q269" s="54">
        <v>21.306818181818194</v>
      </c>
      <c r="R269" s="54">
        <v>0.94005481739785968</v>
      </c>
      <c r="S269" s="54">
        <v>4.6413786639736223</v>
      </c>
      <c r="T269" s="54">
        <v>1.2913223140495847E-2</v>
      </c>
      <c r="U269" s="54">
        <v>0.3675047175047173</v>
      </c>
      <c r="V269" s="54">
        <v>10.256363022833209</v>
      </c>
      <c r="W269" s="54">
        <v>7.2013643931415547</v>
      </c>
    </row>
    <row r="270" spans="3:23" x14ac:dyDescent="0.25">
      <c r="C270" s="52">
        <v>0</v>
      </c>
      <c r="D270" s="55">
        <v>83</v>
      </c>
      <c r="E270" s="55">
        <v>88</v>
      </c>
      <c r="F270" s="55">
        <v>31.930999999999997</v>
      </c>
      <c r="G270" s="55">
        <v>0.79521584440304061</v>
      </c>
      <c r="H270" s="55">
        <v>0.94318181818181823</v>
      </c>
      <c r="I270" s="55">
        <v>0.7410714285714286</v>
      </c>
      <c r="J270" s="55">
        <v>10.280023453913834</v>
      </c>
      <c r="K270" s="55">
        <v>126</v>
      </c>
      <c r="L270" s="55">
        <v>97.024096385542165</v>
      </c>
      <c r="M270" s="55">
        <v>134.95063179547464</v>
      </c>
      <c r="N270" s="55">
        <v>11.616825375096013</v>
      </c>
      <c r="O270" s="55">
        <v>0.51728679719946469</v>
      </c>
      <c r="P270" s="55">
        <v>2.4303388710987992</v>
      </c>
      <c r="Q270" s="55">
        <v>129.10833333333338</v>
      </c>
      <c r="R270" s="55">
        <v>0.84982528711976535</v>
      </c>
      <c r="S270" s="55">
        <v>5.0689716241914065</v>
      </c>
      <c r="T270" s="55">
        <v>9.0277777777777665E-3</v>
      </c>
      <c r="U270" s="55">
        <v>0.16306956587431748</v>
      </c>
      <c r="V270" s="55">
        <v>13.318012081636512</v>
      </c>
      <c r="W270" s="55">
        <v>8.0750629518192536</v>
      </c>
    </row>
    <row r="271" spans="3:23" x14ac:dyDescent="0.25">
      <c r="C271" s="51">
        <v>0</v>
      </c>
      <c r="D271" s="54">
        <v>6455</v>
      </c>
      <c r="E271" s="54">
        <v>11627</v>
      </c>
      <c r="F271" s="54">
        <v>643.42099999999994</v>
      </c>
      <c r="G271" s="54">
        <v>0.84520480386811048</v>
      </c>
      <c r="H271" s="54">
        <v>0.55517330351767435</v>
      </c>
      <c r="I271" s="54">
        <v>0.37961656080922135</v>
      </c>
      <c r="J271" s="54">
        <v>90.657383931290866</v>
      </c>
      <c r="K271" s="54">
        <v>222</v>
      </c>
      <c r="L271" s="54">
        <v>127.12021688613478</v>
      </c>
      <c r="M271" s="54">
        <v>1035.9657129991267</v>
      </c>
      <c r="N271" s="54">
        <v>32.18642125181249</v>
      </c>
      <c r="O271" s="54">
        <v>0.57858392457963537</v>
      </c>
      <c r="P271" s="54">
        <v>2.4423598558491544</v>
      </c>
      <c r="Q271" s="54">
        <v>40.543065268065185</v>
      </c>
      <c r="R271" s="54">
        <v>0.99124738006345803</v>
      </c>
      <c r="S271" s="54">
        <v>6.819534084178529</v>
      </c>
      <c r="T271" s="54">
        <v>6.1093044484646769E-4</v>
      </c>
      <c r="U271" s="54">
        <v>0.32815533375187289</v>
      </c>
      <c r="V271" s="54">
        <v>172.30420502773975</v>
      </c>
      <c r="W271" s="54">
        <v>92.086698753912003</v>
      </c>
    </row>
    <row r="272" spans="3:23" x14ac:dyDescent="0.25">
      <c r="C272" s="52">
        <v>0</v>
      </c>
      <c r="D272" s="55">
        <v>284</v>
      </c>
      <c r="E272" s="55">
        <v>303</v>
      </c>
      <c r="F272" s="55">
        <v>67.385999999999996</v>
      </c>
      <c r="G272" s="55">
        <v>0.91665627521383874</v>
      </c>
      <c r="H272" s="55">
        <v>0.93729372937293731</v>
      </c>
      <c r="I272" s="55">
        <v>0.51636363636363636</v>
      </c>
      <c r="J272" s="55">
        <v>19.015783725757565</v>
      </c>
      <c r="K272" s="55">
        <v>185</v>
      </c>
      <c r="L272" s="55">
        <v>121.49647887323944</v>
      </c>
      <c r="M272" s="55">
        <v>833.51588861792766</v>
      </c>
      <c r="N272" s="55">
        <v>28.870675236612108</v>
      </c>
      <c r="O272" s="55">
        <v>0.54099684653142122</v>
      </c>
      <c r="P272" s="55">
        <v>2.1003855212054501</v>
      </c>
      <c r="Q272" s="55">
        <v>89.006956521739085</v>
      </c>
      <c r="R272" s="55">
        <v>0.97631744599596093</v>
      </c>
      <c r="S272" s="55">
        <v>6.369031222598192</v>
      </c>
      <c r="T272" s="55">
        <v>2.0657844990548207E-3</v>
      </c>
      <c r="U272" s="55">
        <v>0.19947430709617875</v>
      </c>
      <c r="V272" s="55">
        <v>30.459510763907669</v>
      </c>
      <c r="W272" s="55">
        <v>12.173949451948525</v>
      </c>
    </row>
    <row r="273" spans="3:23" x14ac:dyDescent="0.25">
      <c r="C273" s="51">
        <v>0</v>
      </c>
      <c r="D273" s="54">
        <v>593</v>
      </c>
      <c r="E273" s="54">
        <v>668</v>
      </c>
      <c r="F273" s="54">
        <v>99.143000000000001</v>
      </c>
      <c r="G273" s="54">
        <v>0.84293416940596366</v>
      </c>
      <c r="H273" s="54">
        <v>0.88772455089820357</v>
      </c>
      <c r="I273" s="54">
        <v>0.56155303030303028</v>
      </c>
      <c r="J273" s="54">
        <v>27.477828335367981</v>
      </c>
      <c r="K273" s="54">
        <v>201</v>
      </c>
      <c r="L273" s="54">
        <v>130.00843170320405</v>
      </c>
      <c r="M273" s="54">
        <v>1237.4374287862906</v>
      </c>
      <c r="N273" s="54">
        <v>35.177228838927753</v>
      </c>
      <c r="O273" s="54">
        <v>0.41472761800505931</v>
      </c>
      <c r="P273" s="54">
        <v>1.9186600708539163</v>
      </c>
      <c r="Q273" s="54">
        <v>50.269054178144991</v>
      </c>
      <c r="R273" s="54">
        <v>0.98799251661198728</v>
      </c>
      <c r="S273" s="54">
        <v>6.6536084714335066</v>
      </c>
      <c r="T273" s="54">
        <v>1.2909797532888107E-3</v>
      </c>
      <c r="U273" s="54">
        <v>0.28153752133309023</v>
      </c>
      <c r="V273" s="54">
        <v>38.801819303503542</v>
      </c>
      <c r="W273" s="54">
        <v>20.876027373145828</v>
      </c>
    </row>
    <row r="274" spans="3:23" x14ac:dyDescent="0.25">
      <c r="C274" s="52">
        <v>0</v>
      </c>
      <c r="D274" s="55">
        <v>106</v>
      </c>
      <c r="E274" s="55">
        <v>113</v>
      </c>
      <c r="F274" s="55">
        <v>36.248000000000005</v>
      </c>
      <c r="G274" s="55">
        <v>0.74299855979803231</v>
      </c>
      <c r="H274" s="55">
        <v>0.93805309734513276</v>
      </c>
      <c r="I274" s="55">
        <v>0.70666666666666667</v>
      </c>
      <c r="J274" s="55">
        <v>11.617374563210367</v>
      </c>
      <c r="K274" s="55">
        <v>132</v>
      </c>
      <c r="L274" s="55">
        <v>105.33962264150944</v>
      </c>
      <c r="M274" s="55">
        <v>206.0168912848157</v>
      </c>
      <c r="N274" s="55">
        <v>14.35328851813464</v>
      </c>
      <c r="O274" s="55">
        <v>0.19736623473804746</v>
      </c>
      <c r="P274" s="55">
        <v>1.8437604444275106</v>
      </c>
      <c r="Q274" s="55">
        <v>39.903030303030306</v>
      </c>
      <c r="R274" s="55">
        <v>0.9592006787549282</v>
      </c>
      <c r="S274" s="55">
        <v>5.3458120256573665</v>
      </c>
      <c r="T274" s="55">
        <v>6.7217630853994735E-3</v>
      </c>
      <c r="U274" s="55">
        <v>0.2434041379495929</v>
      </c>
      <c r="V274" s="55">
        <v>14.454526757978291</v>
      </c>
      <c r="W274" s="55">
        <v>9.6743137965159232</v>
      </c>
    </row>
    <row r="275" spans="3:23" x14ac:dyDescent="0.25">
      <c r="C275" s="51">
        <v>0</v>
      </c>
      <c r="D275" s="54">
        <v>6384</v>
      </c>
      <c r="E275" s="54">
        <v>11308</v>
      </c>
      <c r="F275" s="54">
        <v>628.35399999999993</v>
      </c>
      <c r="G275" s="54">
        <v>0.84883717621020682</v>
      </c>
      <c r="H275" s="54">
        <v>0.56455606650159185</v>
      </c>
      <c r="I275" s="54">
        <v>0.38634713144517069</v>
      </c>
      <c r="J275" s="54">
        <v>90.157424838940898</v>
      </c>
      <c r="K275" s="54">
        <v>217</v>
      </c>
      <c r="L275" s="54">
        <v>126.23261278195488</v>
      </c>
      <c r="M275" s="54">
        <v>1035.2824016949385</v>
      </c>
      <c r="N275" s="54">
        <v>32.175804600583625</v>
      </c>
      <c r="O275" s="54">
        <v>0.57141104498095807</v>
      </c>
      <c r="P275" s="54">
        <v>2.425839748753476</v>
      </c>
      <c r="Q275" s="54">
        <v>35.772980751933972</v>
      </c>
      <c r="R275" s="54">
        <v>0.99226650970025287</v>
      </c>
      <c r="S275" s="54">
        <v>6.8227357421346397</v>
      </c>
      <c r="T275" s="54">
        <v>6.4238279839799641E-4</v>
      </c>
      <c r="U275" s="54">
        <v>0.33595811892742156</v>
      </c>
      <c r="V275" s="54">
        <v>169.45075435886278</v>
      </c>
      <c r="W275" s="54">
        <v>89.580882651178257</v>
      </c>
    </row>
    <row r="276" spans="3:23" x14ac:dyDescent="0.25">
      <c r="C276" s="52">
        <v>0</v>
      </c>
      <c r="D276" s="55">
        <v>269</v>
      </c>
      <c r="E276" s="55">
        <v>287</v>
      </c>
      <c r="F276" s="55">
        <v>65.88900000000001</v>
      </c>
      <c r="G276" s="55">
        <v>0.91914620383165779</v>
      </c>
      <c r="H276" s="55">
        <v>0.93728222996515675</v>
      </c>
      <c r="I276" s="55">
        <v>0.50946969696969702</v>
      </c>
      <c r="J276" s="55">
        <v>18.506794361362498</v>
      </c>
      <c r="K276" s="55">
        <v>183</v>
      </c>
      <c r="L276" s="55">
        <v>121.1635687732342</v>
      </c>
      <c r="M276" s="55">
        <v>849.80150363424377</v>
      </c>
      <c r="N276" s="55">
        <v>29.151355090874315</v>
      </c>
      <c r="O276" s="55">
        <v>0.40276780263391931</v>
      </c>
      <c r="P276" s="55">
        <v>1.9613625567630426</v>
      </c>
      <c r="Q276" s="55">
        <v>90.623188405797123</v>
      </c>
      <c r="R276" s="55">
        <v>0.97581486538554629</v>
      </c>
      <c r="S276" s="55">
        <v>6.3081892014319756</v>
      </c>
      <c r="T276" s="55">
        <v>2.2907477420709907E-3</v>
      </c>
      <c r="U276" s="55">
        <v>0.19797461514185363</v>
      </c>
      <c r="V276" s="55">
        <v>29.713953689691508</v>
      </c>
      <c r="W276" s="55">
        <v>11.704818411622041</v>
      </c>
    </row>
    <row r="277" spans="3:23" x14ac:dyDescent="0.25">
      <c r="C277" s="51">
        <v>0</v>
      </c>
      <c r="D277" s="54">
        <v>607</v>
      </c>
      <c r="E277" s="54">
        <v>681</v>
      </c>
      <c r="F277" s="54">
        <v>101.401</v>
      </c>
      <c r="G277" s="54">
        <v>0.81761272762143322</v>
      </c>
      <c r="H277" s="54">
        <v>0.89133627019089579</v>
      </c>
      <c r="I277" s="54">
        <v>0.57481060606060608</v>
      </c>
      <c r="J277" s="54">
        <v>27.80029502818709</v>
      </c>
      <c r="K277" s="54">
        <v>196</v>
      </c>
      <c r="L277" s="54">
        <v>123.81383855024711</v>
      </c>
      <c r="M277" s="54">
        <v>1036.752415439237</v>
      </c>
      <c r="N277" s="54">
        <v>32.198639962570425</v>
      </c>
      <c r="O277" s="54">
        <v>0.55834624079774531</v>
      </c>
      <c r="P277" s="54">
        <v>2.1865430190003892</v>
      </c>
      <c r="Q277" s="54">
        <v>42.791551882460887</v>
      </c>
      <c r="R277" s="54">
        <v>0.98773995939501746</v>
      </c>
      <c r="S277" s="54">
        <v>6.5812164192777889</v>
      </c>
      <c r="T277" s="54">
        <v>1.3129036419795438E-3</v>
      </c>
      <c r="U277" s="54">
        <v>0.27186847161934963</v>
      </c>
      <c r="V277" s="54">
        <v>37.990920884234569</v>
      </c>
      <c r="W277" s="54">
        <v>21.873977577899609</v>
      </c>
    </row>
    <row r="278" spans="3:23" x14ac:dyDescent="0.25">
      <c r="C278" s="52">
        <v>0</v>
      </c>
      <c r="D278" s="55">
        <v>124</v>
      </c>
      <c r="E278" s="55">
        <v>130</v>
      </c>
      <c r="F278" s="55">
        <v>37.653999999999996</v>
      </c>
      <c r="G278" s="55">
        <v>0.4313558746866154</v>
      </c>
      <c r="H278" s="55">
        <v>0.9538461538461539</v>
      </c>
      <c r="I278" s="55">
        <v>0.73809523809523814</v>
      </c>
      <c r="J278" s="55">
        <v>12.565098628628434</v>
      </c>
      <c r="K278" s="55">
        <v>134</v>
      </c>
      <c r="L278" s="55">
        <v>104.74193548387096</v>
      </c>
      <c r="M278" s="55">
        <v>244.87595069499079</v>
      </c>
      <c r="N278" s="55">
        <v>15.648512731086964</v>
      </c>
      <c r="O278" s="55">
        <v>0.26264194342732045</v>
      </c>
      <c r="P278" s="55">
        <v>1.8594878480036385</v>
      </c>
      <c r="Q278" s="55">
        <v>61.730769230769155</v>
      </c>
      <c r="R278" s="55">
        <v>0.9348563903487136</v>
      </c>
      <c r="S278" s="55">
        <v>5.3644166011359973</v>
      </c>
      <c r="T278" s="55">
        <v>6.0982973070885203E-3</v>
      </c>
      <c r="U278" s="55">
        <v>0.19859204440248371</v>
      </c>
      <c r="V278" s="55">
        <v>13.368147343064953</v>
      </c>
      <c r="W278" s="55">
        <v>12.060500041094068</v>
      </c>
    </row>
    <row r="279" spans="3:23" x14ac:dyDescent="0.25">
      <c r="C279" s="51">
        <v>0</v>
      </c>
      <c r="D279" s="54">
        <v>6231</v>
      </c>
      <c r="E279" s="54">
        <v>10596</v>
      </c>
      <c r="F279" s="54">
        <v>611.67399999999998</v>
      </c>
      <c r="G279" s="54">
        <v>0.85614155798048708</v>
      </c>
      <c r="H279" s="54">
        <v>0.58805209513023782</v>
      </c>
      <c r="I279" s="54">
        <v>0.42541134703352224</v>
      </c>
      <c r="J279" s="54">
        <v>89.070509166866202</v>
      </c>
      <c r="K279" s="54">
        <v>219</v>
      </c>
      <c r="L279" s="54">
        <v>125.08730540844167</v>
      </c>
      <c r="M279" s="54">
        <v>1004.7551373768356</v>
      </c>
      <c r="N279" s="54">
        <v>31.697872757912883</v>
      </c>
      <c r="O279" s="54">
        <v>0.57816328706240727</v>
      </c>
      <c r="P279" s="54">
        <v>2.5084082603603384</v>
      </c>
      <c r="Q279" s="54">
        <v>36.804973645086633</v>
      </c>
      <c r="R279" s="54">
        <v>0.99187849945710871</v>
      </c>
      <c r="S279" s="54">
        <v>6.8121627958885895</v>
      </c>
      <c r="T279" s="54">
        <v>5.9122990524778339E-4</v>
      </c>
      <c r="U279" s="54">
        <v>0.32393838905944061</v>
      </c>
      <c r="V279" s="54">
        <v>164.819336021276</v>
      </c>
      <c r="W279" s="54">
        <v>85.168967780413183</v>
      </c>
    </row>
    <row r="280" spans="3:23" x14ac:dyDescent="0.25">
      <c r="C280" s="52">
        <v>0</v>
      </c>
      <c r="D280" s="55">
        <v>245</v>
      </c>
      <c r="E280" s="55">
        <v>261</v>
      </c>
      <c r="F280" s="55">
        <v>62.894999999999996</v>
      </c>
      <c r="G280" s="55">
        <v>0.92150527566836971</v>
      </c>
      <c r="H280" s="55">
        <v>0.93869731800766287</v>
      </c>
      <c r="I280" s="55">
        <v>0.50724637681159424</v>
      </c>
      <c r="J280" s="55">
        <v>17.66192765414112</v>
      </c>
      <c r="K280" s="55">
        <v>184</v>
      </c>
      <c r="L280" s="55">
        <v>121.71428571428571</v>
      </c>
      <c r="M280" s="55">
        <v>818.73770491803202</v>
      </c>
      <c r="N280" s="55">
        <v>28.613593009582562</v>
      </c>
      <c r="O280" s="55">
        <v>0.30655510980974476</v>
      </c>
      <c r="P280" s="55">
        <v>1.9842721938418193</v>
      </c>
      <c r="Q280" s="55">
        <v>91.833992094861614</v>
      </c>
      <c r="R280" s="55">
        <v>0.97493635993891559</v>
      </c>
      <c r="S280" s="55">
        <v>6.3458132234424074</v>
      </c>
      <c r="T280" s="55">
        <v>2.3512318580199728E-3</v>
      </c>
      <c r="U280" s="55">
        <v>0.19402203698210324</v>
      </c>
      <c r="V280" s="55">
        <v>28.571887952473883</v>
      </c>
      <c r="W280" s="55">
        <v>11.096345310531159</v>
      </c>
    </row>
    <row r="281" spans="3:23" x14ac:dyDescent="0.25">
      <c r="C281" s="51">
        <v>0</v>
      </c>
      <c r="D281" s="54">
        <v>566</v>
      </c>
      <c r="E281" s="54">
        <v>603</v>
      </c>
      <c r="F281" s="54">
        <v>89.730999999999995</v>
      </c>
      <c r="G281" s="54">
        <v>0.70068332918881138</v>
      </c>
      <c r="H281" s="54">
        <v>0.93864013266998336</v>
      </c>
      <c r="I281" s="54">
        <v>0.69704433497536944</v>
      </c>
      <c r="J281" s="54">
        <v>26.844991754889811</v>
      </c>
      <c r="K281" s="54">
        <v>196</v>
      </c>
      <c r="L281" s="54">
        <v>121.85159010600707</v>
      </c>
      <c r="M281" s="54">
        <v>925.01864348478671</v>
      </c>
      <c r="N281" s="54">
        <v>30.414119146948622</v>
      </c>
      <c r="O281" s="54">
        <v>0.56859631890248685</v>
      </c>
      <c r="P281" s="54">
        <v>2.372628734682428</v>
      </c>
      <c r="Q281" s="54">
        <v>39.212841854934588</v>
      </c>
      <c r="R281" s="54">
        <v>0.98675787950344218</v>
      </c>
      <c r="S281" s="54">
        <v>6.5988353156280279</v>
      </c>
      <c r="T281" s="54">
        <v>1.559493327263129E-3</v>
      </c>
      <c r="U281" s="54">
        <v>0.27083747407310949</v>
      </c>
      <c r="V281" s="54">
        <v>32.529955633989601</v>
      </c>
      <c r="W281" s="54">
        <v>23.209225669336508</v>
      </c>
    </row>
    <row r="282" spans="3:23" x14ac:dyDescent="0.25">
      <c r="C282" s="52">
        <v>0</v>
      </c>
      <c r="D282" s="55">
        <v>29</v>
      </c>
      <c r="E282" s="55">
        <v>33</v>
      </c>
      <c r="F282" s="55">
        <v>17.996000000000002</v>
      </c>
      <c r="G282" s="55">
        <v>0</v>
      </c>
      <c r="H282" s="55">
        <v>0.87878787878787878</v>
      </c>
      <c r="I282" s="55">
        <v>0.59183673469387754</v>
      </c>
      <c r="J282" s="55">
        <v>6.0765077797464979</v>
      </c>
      <c r="K282" s="55">
        <v>92</v>
      </c>
      <c r="L282" s="55">
        <v>86.551724137931032</v>
      </c>
      <c r="M282" s="55">
        <v>10.899014778325125</v>
      </c>
      <c r="N282" s="55">
        <v>3.3013655929516688</v>
      </c>
      <c r="O282" s="55">
        <v>-0.15352429499055478</v>
      </c>
      <c r="P282" s="55">
        <v>2.3557920903954788</v>
      </c>
      <c r="Q282" s="55">
        <v>10.660714285714285</v>
      </c>
      <c r="R282" s="55">
        <v>0.90700264214542303</v>
      </c>
      <c r="S282" s="55">
        <v>3.3021390820667524</v>
      </c>
      <c r="T282" s="55">
        <v>2.0408163265306135E-2</v>
      </c>
      <c r="U282" s="55">
        <v>0.38295776643990936</v>
      </c>
      <c r="V282" s="55">
        <v>6.2330229193099944</v>
      </c>
      <c r="W282" s="55">
        <v>6.2330229193099944</v>
      </c>
    </row>
    <row r="283" spans="3:23" x14ac:dyDescent="0.25">
      <c r="C283" s="51">
        <v>0</v>
      </c>
      <c r="D283" s="54">
        <v>122</v>
      </c>
      <c r="E283" s="54">
        <v>126</v>
      </c>
      <c r="F283" s="54">
        <v>37.835999999999991</v>
      </c>
      <c r="G283" s="54">
        <v>0.69328010627520742</v>
      </c>
      <c r="H283" s="54">
        <v>0.96825396825396826</v>
      </c>
      <c r="I283" s="54">
        <v>0.73939393939393938</v>
      </c>
      <c r="J283" s="54">
        <v>12.463355264843004</v>
      </c>
      <c r="K283" s="54">
        <v>147</v>
      </c>
      <c r="L283" s="54">
        <v>104.41803278688525</v>
      </c>
      <c r="M283" s="54">
        <v>357.22049857742826</v>
      </c>
      <c r="N283" s="54">
        <v>18.900277738102904</v>
      </c>
      <c r="O283" s="54">
        <v>0.5442179735104723</v>
      </c>
      <c r="P283" s="54">
        <v>2.1703963415515508</v>
      </c>
      <c r="Q283" s="54">
        <v>59.788888888888927</v>
      </c>
      <c r="R283" s="54">
        <v>0.94078752771843099</v>
      </c>
      <c r="S283" s="54">
        <v>5.5161108009949213</v>
      </c>
      <c r="T283" s="54">
        <v>6.0493827160493967E-3</v>
      </c>
      <c r="U283" s="54">
        <v>0.24380660144140526</v>
      </c>
      <c r="V283" s="54">
        <v>14.833648940972996</v>
      </c>
      <c r="W283" s="54">
        <v>10.69013949083226</v>
      </c>
    </row>
    <row r="284" spans="3:23" x14ac:dyDescent="0.25">
      <c r="C284" s="52">
        <v>0</v>
      </c>
      <c r="D284" s="55">
        <v>6054</v>
      </c>
      <c r="E284" s="55">
        <v>10151</v>
      </c>
      <c r="F284" s="55">
        <v>577.67399999999998</v>
      </c>
      <c r="G284" s="55">
        <v>0.8533084534955534</v>
      </c>
      <c r="H284" s="55">
        <v>0.59639444389715301</v>
      </c>
      <c r="I284" s="55">
        <v>0.43110446485793635</v>
      </c>
      <c r="J284" s="55">
        <v>87.796310878229235</v>
      </c>
      <c r="K284" s="55">
        <v>220</v>
      </c>
      <c r="L284" s="55">
        <v>122.9803435744962</v>
      </c>
      <c r="M284" s="55">
        <v>943.73974242282691</v>
      </c>
      <c r="N284" s="55">
        <v>30.720347368199256</v>
      </c>
      <c r="O284" s="55">
        <v>0.52251161733404161</v>
      </c>
      <c r="P284" s="55">
        <v>2.4985132154682992</v>
      </c>
      <c r="Q284" s="55">
        <v>31.361068056925376</v>
      </c>
      <c r="R284" s="55">
        <v>0.99275686175774425</v>
      </c>
      <c r="S284" s="55">
        <v>6.7755150283231389</v>
      </c>
      <c r="T284" s="55">
        <v>5.7673206894565034E-4</v>
      </c>
      <c r="U284" s="55">
        <v>0.32859993404250942</v>
      </c>
      <c r="V284" s="55">
        <v>159.87775708363372</v>
      </c>
      <c r="W284" s="55">
        <v>83.361293309014641</v>
      </c>
    </row>
    <row r="285" spans="3:23" x14ac:dyDescent="0.25">
      <c r="C285" s="51">
        <v>0</v>
      </c>
      <c r="D285" s="54">
        <v>231</v>
      </c>
      <c r="E285" s="54">
        <v>247</v>
      </c>
      <c r="F285" s="54">
        <v>61.506</v>
      </c>
      <c r="G285" s="54">
        <v>0.92943790173862584</v>
      </c>
      <c r="H285" s="54">
        <v>0.93522267206477738</v>
      </c>
      <c r="I285" s="54">
        <v>0.48125000000000001</v>
      </c>
      <c r="J285" s="54">
        <v>17.149878566153831</v>
      </c>
      <c r="K285" s="54">
        <v>185</v>
      </c>
      <c r="L285" s="54">
        <v>120.46753246753246</v>
      </c>
      <c r="M285" s="54">
        <v>861.85872388481073</v>
      </c>
      <c r="N285" s="54">
        <v>29.357430471429389</v>
      </c>
      <c r="O285" s="54">
        <v>0.34379402247332752</v>
      </c>
      <c r="P285" s="54">
        <v>2.0021128362571199</v>
      </c>
      <c r="Q285" s="54">
        <v>92.430555555555515</v>
      </c>
      <c r="R285" s="54">
        <v>0.97561481711810671</v>
      </c>
      <c r="S285" s="54">
        <v>6.335811747670979</v>
      </c>
      <c r="T285" s="54">
        <v>2.2675736961451343E-3</v>
      </c>
      <c r="U285" s="54">
        <v>0.2019958524827149</v>
      </c>
      <c r="V285" s="54">
        <v>28.462511953670461</v>
      </c>
      <c r="W285" s="54">
        <v>10.502057024550108</v>
      </c>
    </row>
    <row r="286" spans="3:23" x14ac:dyDescent="0.25">
      <c r="C286" s="52">
        <v>0</v>
      </c>
      <c r="D286" s="55">
        <v>847</v>
      </c>
      <c r="E286" s="55">
        <v>1193</v>
      </c>
      <c r="F286" s="55">
        <v>153.81699999999998</v>
      </c>
      <c r="G286" s="55">
        <v>0.91363167664459943</v>
      </c>
      <c r="H286" s="55">
        <v>0.70997485331098076</v>
      </c>
      <c r="I286" s="55">
        <v>0.51333333333333331</v>
      </c>
      <c r="J286" s="55">
        <v>32.839517267930155</v>
      </c>
      <c r="K286" s="55">
        <v>179</v>
      </c>
      <c r="L286" s="55">
        <v>108.12160566706021</v>
      </c>
      <c r="M286" s="55">
        <v>643.30552555117322</v>
      </c>
      <c r="N286" s="55">
        <v>25.363468326535575</v>
      </c>
      <c r="O286" s="55">
        <v>0.98309915697600414</v>
      </c>
      <c r="P286" s="55">
        <v>3.0516030175214386</v>
      </c>
      <c r="Q286" s="55">
        <v>22.137243401759466</v>
      </c>
      <c r="R286" s="55">
        <v>0.99124059895520789</v>
      </c>
      <c r="S286" s="55">
        <v>6.2248435360512095</v>
      </c>
      <c r="T286" s="55">
        <v>1.6927958995880223E-3</v>
      </c>
      <c r="U286" s="55">
        <v>0.36533669596460749</v>
      </c>
      <c r="V286" s="55">
        <v>60.569948224304213</v>
      </c>
      <c r="W286" s="55">
        <v>24.624284630668672</v>
      </c>
    </row>
    <row r="287" spans="3:23" x14ac:dyDescent="0.25">
      <c r="C287" s="51">
        <v>0</v>
      </c>
      <c r="D287" s="54">
        <v>47</v>
      </c>
      <c r="E287" s="54">
        <v>51</v>
      </c>
      <c r="F287" s="54">
        <v>23.437999999999999</v>
      </c>
      <c r="G287" s="54">
        <v>0.68403154873431504</v>
      </c>
      <c r="H287" s="54">
        <v>0.92156862745098034</v>
      </c>
      <c r="I287" s="54">
        <v>0.58024691358024694</v>
      </c>
      <c r="J287" s="54">
        <v>7.7357778278950491</v>
      </c>
      <c r="K287" s="54">
        <v>108</v>
      </c>
      <c r="L287" s="54">
        <v>91.127659574468083</v>
      </c>
      <c r="M287" s="54">
        <v>65.070305272895453</v>
      </c>
      <c r="N287" s="54">
        <v>8.0666167178622938</v>
      </c>
      <c r="O287" s="54">
        <v>0.39308188510856451</v>
      </c>
      <c r="P287" s="54">
        <v>2.1494095985242714</v>
      </c>
      <c r="Q287" s="54">
        <v>45.311111111111131</v>
      </c>
      <c r="R287" s="54">
        <v>0.91461643278221305</v>
      </c>
      <c r="S287" s="54">
        <v>4.562478415867198</v>
      </c>
      <c r="T287" s="54">
        <v>1.2839506172839528E-2</v>
      </c>
      <c r="U287" s="54">
        <v>0.26783145866479197</v>
      </c>
      <c r="V287" s="54">
        <v>9.1867928637020757</v>
      </c>
      <c r="W287" s="54">
        <v>6.7013283323860291</v>
      </c>
    </row>
    <row r="288" spans="3:23" x14ac:dyDescent="0.25">
      <c r="C288" s="52">
        <v>0</v>
      </c>
      <c r="D288" s="55">
        <v>5723</v>
      </c>
      <c r="E288" s="55">
        <v>9210</v>
      </c>
      <c r="F288" s="55">
        <v>522.37200000000007</v>
      </c>
      <c r="G288" s="55">
        <v>0.84709165203338388</v>
      </c>
      <c r="H288" s="55">
        <v>0.62138979370249725</v>
      </c>
      <c r="I288" s="55">
        <v>0.47126152832674573</v>
      </c>
      <c r="J288" s="55">
        <v>85.36246197550382</v>
      </c>
      <c r="K288" s="55">
        <v>213</v>
      </c>
      <c r="L288" s="55">
        <v>123.15953171413594</v>
      </c>
      <c r="M288" s="55">
        <v>902.01911002183601</v>
      </c>
      <c r="N288" s="55">
        <v>30.033632980740709</v>
      </c>
      <c r="O288" s="55">
        <v>0.4164090006811903</v>
      </c>
      <c r="P288" s="55">
        <v>2.4545238560383926</v>
      </c>
      <c r="Q288" s="55">
        <v>32.249470770232008</v>
      </c>
      <c r="R288" s="55">
        <v>0.99248569212694127</v>
      </c>
      <c r="S288" s="55">
        <v>6.7845119173746005</v>
      </c>
      <c r="T288" s="55">
        <v>5.6975413133066673E-4</v>
      </c>
      <c r="U288" s="55">
        <v>0.31914331274196972</v>
      </c>
      <c r="V288" s="55">
        <v>152.44959610385834</v>
      </c>
      <c r="W288" s="55">
        <v>81.018854575326841</v>
      </c>
    </row>
    <row r="289" spans="3:23" x14ac:dyDescent="0.25">
      <c r="C289" s="51">
        <v>0</v>
      </c>
      <c r="D289" s="54">
        <v>221</v>
      </c>
      <c r="E289" s="54">
        <v>236</v>
      </c>
      <c r="F289" s="54">
        <v>59.520999999999994</v>
      </c>
      <c r="G289" s="54">
        <v>0.92324216297821304</v>
      </c>
      <c r="H289" s="54">
        <v>0.93644067796610164</v>
      </c>
      <c r="I289" s="54">
        <v>0.50572082379862704</v>
      </c>
      <c r="J289" s="54">
        <v>16.774562271083887</v>
      </c>
      <c r="K289" s="54">
        <v>175</v>
      </c>
      <c r="L289" s="54">
        <v>117.14027149321267</v>
      </c>
      <c r="M289" s="54">
        <v>789.90296174413709</v>
      </c>
      <c r="N289" s="54">
        <v>28.105212358993786</v>
      </c>
      <c r="O289" s="54">
        <v>0.26772820639112305</v>
      </c>
      <c r="P289" s="54">
        <v>1.874974693318268</v>
      </c>
      <c r="Q289" s="54">
        <v>94.541304347825985</v>
      </c>
      <c r="R289" s="54">
        <v>0.97463198120451533</v>
      </c>
      <c r="S289" s="54">
        <v>6.30753167773325</v>
      </c>
      <c r="T289" s="54">
        <v>2.4952741020793901E-3</v>
      </c>
      <c r="U289" s="54">
        <v>0.1957807630270422</v>
      </c>
      <c r="V289" s="54">
        <v>27.332577341891955</v>
      </c>
      <c r="W289" s="54">
        <v>10.501683743954301</v>
      </c>
    </row>
    <row r="290" spans="3:23" x14ac:dyDescent="0.25">
      <c r="C290" s="52">
        <v>0</v>
      </c>
      <c r="D290" s="55">
        <v>879</v>
      </c>
      <c r="E290" s="55">
        <v>1169</v>
      </c>
      <c r="F290" s="55">
        <v>153.88299999999998</v>
      </c>
      <c r="G290" s="55">
        <v>0.89683928296123194</v>
      </c>
      <c r="H290" s="55">
        <v>0.75192472198460225</v>
      </c>
      <c r="I290" s="55">
        <v>0.484297520661157</v>
      </c>
      <c r="J290" s="55">
        <v>33.454111254406506</v>
      </c>
      <c r="K290" s="55">
        <v>169</v>
      </c>
      <c r="L290" s="55">
        <v>105.88850967007964</v>
      </c>
      <c r="M290" s="55">
        <v>459.78710016818599</v>
      </c>
      <c r="N290" s="55">
        <v>21.442646762193</v>
      </c>
      <c r="O290" s="55">
        <v>0.75885261639644397</v>
      </c>
      <c r="P290" s="55">
        <v>2.8718784536229736</v>
      </c>
      <c r="Q290" s="55">
        <v>21.553475935828818</v>
      </c>
      <c r="R290" s="55">
        <v>0.99030779605753094</v>
      </c>
      <c r="S290" s="55">
        <v>6.1860785262250912</v>
      </c>
      <c r="T290" s="55">
        <v>1.4515713918042054E-3</v>
      </c>
      <c r="U290" s="55">
        <v>0.35929299664765751</v>
      </c>
      <c r="V290" s="55">
        <v>58.200525656300151</v>
      </c>
      <c r="W290" s="55">
        <v>25.745382632962432</v>
      </c>
    </row>
    <row r="291" spans="3:23" x14ac:dyDescent="0.25">
      <c r="C291" s="51">
        <v>0</v>
      </c>
      <c r="D291" s="54">
        <v>64</v>
      </c>
      <c r="E291" s="54">
        <v>68</v>
      </c>
      <c r="F291" s="54">
        <v>27.845999999999997</v>
      </c>
      <c r="G291" s="54">
        <v>0.7702192473923527</v>
      </c>
      <c r="H291" s="54">
        <v>0.94117647058823528</v>
      </c>
      <c r="I291" s="54">
        <v>0.58181818181818179</v>
      </c>
      <c r="J291" s="54">
        <v>9.0270333367641005</v>
      </c>
      <c r="K291" s="54">
        <v>112</v>
      </c>
      <c r="L291" s="54">
        <v>95.453125</v>
      </c>
      <c r="M291" s="54">
        <v>87.267609126984127</v>
      </c>
      <c r="N291" s="54">
        <v>9.3417133935367627</v>
      </c>
      <c r="O291" s="54">
        <v>-4.153744322156757E-2</v>
      </c>
      <c r="P291" s="54">
        <v>1.8843563618923298</v>
      </c>
      <c r="Q291" s="54">
        <v>60.766666666666637</v>
      </c>
      <c r="R291" s="54">
        <v>0.91879857085075312</v>
      </c>
      <c r="S291" s="54">
        <v>4.741729296672176</v>
      </c>
      <c r="T291" s="54">
        <v>9.1666666666666546E-3</v>
      </c>
      <c r="U291" s="54">
        <v>0.17804609742109737</v>
      </c>
      <c r="V291" s="54">
        <v>11.434052483055508</v>
      </c>
      <c r="W291" s="54">
        <v>7.2924008722367164</v>
      </c>
    </row>
    <row r="292" spans="3:23" x14ac:dyDescent="0.25">
      <c r="C292" s="52">
        <v>0</v>
      </c>
      <c r="D292" s="55">
        <v>29</v>
      </c>
      <c r="E292" s="55">
        <v>33</v>
      </c>
      <c r="F292" s="55">
        <v>17.996000000000002</v>
      </c>
      <c r="G292" s="55">
        <v>0</v>
      </c>
      <c r="H292" s="55">
        <v>0.87878787878787878</v>
      </c>
      <c r="I292" s="55">
        <v>0.59183673469387754</v>
      </c>
      <c r="J292" s="55">
        <v>6.0765077797464979</v>
      </c>
      <c r="K292" s="55">
        <v>88</v>
      </c>
      <c r="L292" s="55">
        <v>82.551724137931032</v>
      </c>
      <c r="M292" s="55">
        <v>12.113300492610843</v>
      </c>
      <c r="N292" s="55">
        <v>3.480416712494474</v>
      </c>
      <c r="O292" s="55">
        <v>-0.41749003090676856</v>
      </c>
      <c r="P292" s="55">
        <v>2.2180356463322579</v>
      </c>
      <c r="Q292" s="55">
        <v>19.553571428571438</v>
      </c>
      <c r="R292" s="55">
        <v>0.91941364460441011</v>
      </c>
      <c r="S292" s="55">
        <v>3.5259399439865136</v>
      </c>
      <c r="T292" s="55">
        <v>1.9770408163265321E-2</v>
      </c>
      <c r="U292" s="55">
        <v>0.34255243764172333</v>
      </c>
      <c r="V292" s="55">
        <v>6.2330229193099944</v>
      </c>
      <c r="W292" s="55">
        <v>6.2330229193099944</v>
      </c>
    </row>
    <row r="293" spans="3:23" x14ac:dyDescent="0.25">
      <c r="C293" s="51">
        <v>0</v>
      </c>
      <c r="D293" s="54">
        <v>56</v>
      </c>
      <c r="E293" s="54">
        <v>60</v>
      </c>
      <c r="F293" s="54">
        <v>24.553999999999998</v>
      </c>
      <c r="G293" s="54">
        <v>0.44437560077418842</v>
      </c>
      <c r="H293" s="54">
        <v>0.93333333333333335</v>
      </c>
      <c r="I293" s="54">
        <v>0.69135802469135799</v>
      </c>
      <c r="J293" s="54">
        <v>8.4440164912895046</v>
      </c>
      <c r="K293" s="54">
        <v>94</v>
      </c>
      <c r="L293" s="54">
        <v>84.696428571428569</v>
      </c>
      <c r="M293" s="54">
        <v>23.487987012987009</v>
      </c>
      <c r="N293" s="54">
        <v>4.8464406540250762</v>
      </c>
      <c r="O293" s="54">
        <v>-3.3351789552412192E-2</v>
      </c>
      <c r="P293" s="54">
        <v>1.8851443537292687</v>
      </c>
      <c r="Q293" s="54">
        <v>196.56666666666672</v>
      </c>
      <c r="R293" s="54">
        <v>0.49785308568539327</v>
      </c>
      <c r="S293" s="54">
        <v>3.979179985540727</v>
      </c>
      <c r="T293" s="54">
        <v>1.407407407407409E-2</v>
      </c>
      <c r="U293" s="54">
        <v>0.36640636983689051</v>
      </c>
      <c r="V293" s="54">
        <v>9.0308772275627209</v>
      </c>
      <c r="W293" s="54">
        <v>8.0902261959755872</v>
      </c>
    </row>
    <row r="294" spans="3:23" x14ac:dyDescent="0.25">
      <c r="C294" s="52">
        <v>0</v>
      </c>
      <c r="D294" s="55">
        <v>5468</v>
      </c>
      <c r="E294" s="55">
        <v>8701</v>
      </c>
      <c r="F294" s="55">
        <v>498.62800000000004</v>
      </c>
      <c r="G294" s="55">
        <v>0.84333584626630209</v>
      </c>
      <c r="H294" s="55">
        <v>0.62843351338926556</v>
      </c>
      <c r="I294" s="55">
        <v>0.48734402852049913</v>
      </c>
      <c r="J294" s="55">
        <v>83.43904260363891</v>
      </c>
      <c r="K294" s="55">
        <v>217</v>
      </c>
      <c r="L294" s="55">
        <v>123.85021945866862</v>
      </c>
      <c r="M294" s="55">
        <v>897.99603616913112</v>
      </c>
      <c r="N294" s="55">
        <v>29.966581990095751</v>
      </c>
      <c r="O294" s="55">
        <v>0.42827129839398709</v>
      </c>
      <c r="P294" s="55">
        <v>2.5007543591896599</v>
      </c>
      <c r="Q294" s="55">
        <v>34.042283298097637</v>
      </c>
      <c r="R294" s="55">
        <v>0.99214067676026774</v>
      </c>
      <c r="S294" s="55">
        <v>6.7991378613423059</v>
      </c>
      <c r="T294" s="55">
        <v>5.3490433118241808E-4</v>
      </c>
      <c r="U294" s="55">
        <v>0.30850288026276484</v>
      </c>
      <c r="V294" s="55">
        <v>147.14574107372485</v>
      </c>
      <c r="W294" s="55">
        <v>79.074189551708969</v>
      </c>
    </row>
    <row r="295" spans="3:23" x14ac:dyDescent="0.25">
      <c r="C295" s="51">
        <v>0</v>
      </c>
      <c r="D295" s="54">
        <v>194</v>
      </c>
      <c r="E295" s="54">
        <v>208</v>
      </c>
      <c r="F295" s="54">
        <v>55.593000000000004</v>
      </c>
      <c r="G295" s="54">
        <v>0.91158390247963184</v>
      </c>
      <c r="H295" s="54">
        <v>0.93269230769230771</v>
      </c>
      <c r="I295" s="54">
        <v>0.48989898989898989</v>
      </c>
      <c r="J295" s="54">
        <v>15.716503163191918</v>
      </c>
      <c r="K295" s="54">
        <v>167</v>
      </c>
      <c r="L295" s="54">
        <v>116.43298969072166</v>
      </c>
      <c r="M295" s="54">
        <v>598.98253298434884</v>
      </c>
      <c r="N295" s="54">
        <v>24.474119656983554</v>
      </c>
      <c r="O295" s="54">
        <v>0.21919761617651004</v>
      </c>
      <c r="P295" s="54">
        <v>1.9579248591986949</v>
      </c>
      <c r="Q295" s="54">
        <v>86.471291866028835</v>
      </c>
      <c r="R295" s="54">
        <v>0.97475408215317749</v>
      </c>
      <c r="S295" s="54">
        <v>6.0864574511450451</v>
      </c>
      <c r="T295" s="54">
        <v>2.7586364781026153E-3</v>
      </c>
      <c r="U295" s="54">
        <v>0.19893327714177769</v>
      </c>
      <c r="V295" s="54">
        <v>24.953103908676912</v>
      </c>
      <c r="W295" s="54">
        <v>10.25857241621725</v>
      </c>
    </row>
    <row r="296" spans="3:23" x14ac:dyDescent="0.25">
      <c r="C296" s="52">
        <v>0</v>
      </c>
      <c r="D296" s="55">
        <v>845</v>
      </c>
      <c r="E296" s="55">
        <v>1174</v>
      </c>
      <c r="F296" s="55">
        <v>158.59700000000001</v>
      </c>
      <c r="G296" s="55">
        <v>0.90970995000916788</v>
      </c>
      <c r="H296" s="55">
        <v>0.71976149914821119</v>
      </c>
      <c r="I296" s="55">
        <v>0.460239651416122</v>
      </c>
      <c r="J296" s="55">
        <v>32.800722786262085</v>
      </c>
      <c r="K296" s="55">
        <v>156</v>
      </c>
      <c r="L296" s="55">
        <v>105.33136094674556</v>
      </c>
      <c r="M296" s="55">
        <v>381.04883760060505</v>
      </c>
      <c r="N296" s="55">
        <v>19.5204722688926</v>
      </c>
      <c r="O296" s="55">
        <v>0.48133809872320282</v>
      </c>
      <c r="P296" s="55">
        <v>2.3848076145157631</v>
      </c>
      <c r="Q296" s="55">
        <v>18.406878306878262</v>
      </c>
      <c r="R296" s="55">
        <v>0.99110327092710104</v>
      </c>
      <c r="S296" s="55">
        <v>6.0832238881578036</v>
      </c>
      <c r="T296" s="55">
        <v>1.3974972705131582E-3</v>
      </c>
      <c r="U296" s="55">
        <v>0.36579950105743675</v>
      </c>
      <c r="V296" s="55">
        <v>58.431144697201006</v>
      </c>
      <c r="W296" s="55">
        <v>24.263198242211114</v>
      </c>
    </row>
    <row r="297" spans="3:23" x14ac:dyDescent="0.25">
      <c r="C297" s="51">
        <v>0</v>
      </c>
      <c r="D297" s="54">
        <v>64</v>
      </c>
      <c r="E297" s="54">
        <v>69</v>
      </c>
      <c r="F297" s="54">
        <v>27.366</v>
      </c>
      <c r="G297" s="54">
        <v>0.67801893250325651</v>
      </c>
      <c r="H297" s="54">
        <v>0.92753623188405798</v>
      </c>
      <c r="I297" s="54">
        <v>0.64646464646464652</v>
      </c>
      <c r="J297" s="54">
        <v>9.0270333367641005</v>
      </c>
      <c r="K297" s="54">
        <v>117</v>
      </c>
      <c r="L297" s="54">
        <v>94.6875</v>
      </c>
      <c r="M297" s="54">
        <v>123.67857142857143</v>
      </c>
      <c r="N297" s="54">
        <v>11.121086791702124</v>
      </c>
      <c r="O297" s="54">
        <v>0.17227156831144458</v>
      </c>
      <c r="P297" s="54">
        <v>1.8834122086457801</v>
      </c>
      <c r="Q297" s="54">
        <v>57.33333333333335</v>
      </c>
      <c r="R297" s="54">
        <v>0.92345250531927003</v>
      </c>
      <c r="S297" s="54">
        <v>4.8533737814804052</v>
      </c>
      <c r="T297" s="54">
        <v>9.9451303155006915E-3</v>
      </c>
      <c r="U297" s="54">
        <v>0.20936372012760901</v>
      </c>
      <c r="V297" s="54">
        <v>10.677296029409325</v>
      </c>
      <c r="W297" s="54">
        <v>7.8482870689741295</v>
      </c>
    </row>
    <row r="298" spans="3:23" x14ac:dyDescent="0.25">
      <c r="C298" s="52">
        <v>0</v>
      </c>
      <c r="D298" s="55">
        <v>5175</v>
      </c>
      <c r="E298" s="55">
        <v>8362</v>
      </c>
      <c r="F298" s="55">
        <v>485.01400000000001</v>
      </c>
      <c r="G298" s="55">
        <v>0.84077939011900205</v>
      </c>
      <c r="H298" s="55">
        <v>0.61887108347285336</v>
      </c>
      <c r="I298" s="55">
        <v>0.47961075069508802</v>
      </c>
      <c r="J298" s="55">
        <v>81.17274569709015</v>
      </c>
      <c r="K298" s="55">
        <v>230</v>
      </c>
      <c r="L298" s="55">
        <v>125.54376811594203</v>
      </c>
      <c r="M298" s="55">
        <v>944.50750609234012</v>
      </c>
      <c r="N298" s="55">
        <v>30.732840839927899</v>
      </c>
      <c r="O298" s="55">
        <v>0.56705876917458076</v>
      </c>
      <c r="P298" s="55">
        <v>2.8068882356873974</v>
      </c>
      <c r="Q298" s="55">
        <v>35.384065934066491</v>
      </c>
      <c r="R298" s="55">
        <v>0.99197568423440796</v>
      </c>
      <c r="S298" s="55">
        <v>6.8134379298237473</v>
      </c>
      <c r="T298" s="55">
        <v>5.2660709254119596E-4</v>
      </c>
      <c r="U298" s="55">
        <v>0.30952107729204237</v>
      </c>
      <c r="V298" s="55">
        <v>143.56985267830743</v>
      </c>
      <c r="W298" s="55">
        <v>77.725543561898974</v>
      </c>
    </row>
    <row r="299" spans="3:23" x14ac:dyDescent="0.25">
      <c r="C299" s="51">
        <v>0</v>
      </c>
      <c r="D299" s="54">
        <v>173</v>
      </c>
      <c r="E299" s="54">
        <v>188</v>
      </c>
      <c r="F299" s="54">
        <v>51.564999999999998</v>
      </c>
      <c r="G299" s="54">
        <v>0.91355145266526172</v>
      </c>
      <c r="H299" s="54">
        <v>0.92021276595744683</v>
      </c>
      <c r="I299" s="54">
        <v>0.50882352941176467</v>
      </c>
      <c r="J299" s="54">
        <v>14.841510746523857</v>
      </c>
      <c r="K299" s="54">
        <v>156</v>
      </c>
      <c r="L299" s="54">
        <v>112.52601156069365</v>
      </c>
      <c r="M299" s="54">
        <v>467.70426132544713</v>
      </c>
      <c r="N299" s="54">
        <v>21.626471310073846</v>
      </c>
      <c r="O299" s="54">
        <v>0.11971380928929055</v>
      </c>
      <c r="P299" s="54">
        <v>1.8494281855960155</v>
      </c>
      <c r="Q299" s="54">
        <v>83.82777777777774</v>
      </c>
      <c r="R299" s="54">
        <v>0.97317366523515403</v>
      </c>
      <c r="S299" s="54">
        <v>5.9325372455540117</v>
      </c>
      <c r="T299" s="54">
        <v>3.0092592592592389E-3</v>
      </c>
      <c r="U299" s="54">
        <v>0.20063264389405977</v>
      </c>
      <c r="V299" s="54">
        <v>23.768487003732663</v>
      </c>
      <c r="W299" s="54">
        <v>9.667194564880651</v>
      </c>
    </row>
    <row r="300" spans="3:23" x14ac:dyDescent="0.25">
      <c r="C300" s="52">
        <v>0</v>
      </c>
      <c r="D300" s="55">
        <v>78</v>
      </c>
      <c r="E300" s="55">
        <v>83</v>
      </c>
      <c r="F300" s="55">
        <v>30.848000000000003</v>
      </c>
      <c r="G300" s="55">
        <v>0.6688444587337381</v>
      </c>
      <c r="H300" s="55">
        <v>0.93975903614457834</v>
      </c>
      <c r="I300" s="55">
        <v>0.59090909090909094</v>
      </c>
      <c r="J300" s="55">
        <v>9.9655749703337584</v>
      </c>
      <c r="K300" s="55">
        <v>120</v>
      </c>
      <c r="L300" s="55">
        <v>99.064102564102569</v>
      </c>
      <c r="M300" s="55">
        <v>132.03479853479851</v>
      </c>
      <c r="N300" s="55">
        <v>11.490639605122011</v>
      </c>
      <c r="O300" s="55">
        <v>3.3909158106732146E-2</v>
      </c>
      <c r="P300" s="55">
        <v>1.942801436624656</v>
      </c>
      <c r="Q300" s="55">
        <v>58.888888888888928</v>
      </c>
      <c r="R300" s="55">
        <v>0.92420635329069734</v>
      </c>
      <c r="S300" s="55">
        <v>5.0062427635953597</v>
      </c>
      <c r="T300" s="55">
        <v>7.2337962962963171E-3</v>
      </c>
      <c r="U300" s="55">
        <v>0.18613131660006646</v>
      </c>
      <c r="V300" s="55">
        <v>11.781075567145772</v>
      </c>
      <c r="W300" s="55">
        <v>8.7580795476813957</v>
      </c>
    </row>
    <row r="301" spans="3:23" x14ac:dyDescent="0.25">
      <c r="C301" s="51">
        <v>0</v>
      </c>
      <c r="D301" s="54">
        <v>690</v>
      </c>
      <c r="E301" s="54">
        <v>829</v>
      </c>
      <c r="F301" s="54">
        <v>123.904</v>
      </c>
      <c r="G301" s="54">
        <v>0.9507549613086671</v>
      </c>
      <c r="H301" s="54">
        <v>0.83232810615199038</v>
      </c>
      <c r="I301" s="54">
        <v>0.57692307692307687</v>
      </c>
      <c r="J301" s="54">
        <v>29.640095915284459</v>
      </c>
      <c r="K301" s="54">
        <v>165</v>
      </c>
      <c r="L301" s="54">
        <v>108.96956521739131</v>
      </c>
      <c r="M301" s="54">
        <v>466.67976904145911</v>
      </c>
      <c r="N301" s="54">
        <v>21.602772253612709</v>
      </c>
      <c r="O301" s="54">
        <v>0.63364311034864407</v>
      </c>
      <c r="P301" s="54">
        <v>2.4670652028060438</v>
      </c>
      <c r="Q301" s="54">
        <v>21.951923076923094</v>
      </c>
      <c r="R301" s="54">
        <v>0.98901820135698904</v>
      </c>
      <c r="S301" s="54">
        <v>6.1601219653315047</v>
      </c>
      <c r="T301" s="54">
        <v>1.4908468934911063E-3</v>
      </c>
      <c r="U301" s="54">
        <v>0.33037451108364591</v>
      </c>
      <c r="V301" s="54">
        <v>56.336013311022135</v>
      </c>
      <c r="W301" s="54">
        <v>17.460983900333584</v>
      </c>
    </row>
    <row r="302" spans="3:23" x14ac:dyDescent="0.25">
      <c r="C302" s="52">
        <v>0</v>
      </c>
      <c r="D302" s="55">
        <v>57</v>
      </c>
      <c r="E302" s="55">
        <v>61</v>
      </c>
      <c r="F302" s="55">
        <v>24.645</v>
      </c>
      <c r="G302" s="55">
        <v>0.54591534803443764</v>
      </c>
      <c r="H302" s="55">
        <v>0.93442622950819676</v>
      </c>
      <c r="I302" s="55">
        <v>0.71250000000000002</v>
      </c>
      <c r="J302" s="55">
        <v>8.5190758917798277</v>
      </c>
      <c r="K302" s="55">
        <v>116</v>
      </c>
      <c r="L302" s="55">
        <v>96</v>
      </c>
      <c r="M302" s="55">
        <v>106.78571428571429</v>
      </c>
      <c r="N302" s="55">
        <v>10.333717350775292</v>
      </c>
      <c r="O302" s="55">
        <v>8.6202443073045434E-2</v>
      </c>
      <c r="P302" s="55">
        <v>1.9983887204841111</v>
      </c>
      <c r="Q302" s="55">
        <v>50.988636363636338</v>
      </c>
      <c r="R302" s="55">
        <v>0.91761003985818979</v>
      </c>
      <c r="S302" s="55">
        <v>4.7824636460782965</v>
      </c>
      <c r="T302" s="55">
        <v>1.1880165289256176E-2</v>
      </c>
      <c r="U302" s="55">
        <v>0.20486599890008966</v>
      </c>
      <c r="V302" s="55">
        <v>9.3993248468658912</v>
      </c>
      <c r="W302" s="55">
        <v>7.8751335111600413</v>
      </c>
    </row>
    <row r="303" spans="3:23" x14ac:dyDescent="0.25">
      <c r="C303" s="51">
        <v>0</v>
      </c>
      <c r="D303" s="54">
        <v>4977</v>
      </c>
      <c r="E303" s="54">
        <v>8088</v>
      </c>
      <c r="F303" s="54">
        <v>476.91799999999995</v>
      </c>
      <c r="G303" s="54">
        <v>0.8241559453336772</v>
      </c>
      <c r="H303" s="54">
        <v>0.61535608308605338</v>
      </c>
      <c r="I303" s="54">
        <v>0.50364298724954459</v>
      </c>
      <c r="J303" s="54">
        <v>79.604731104042457</v>
      </c>
      <c r="K303" s="54">
        <v>239</v>
      </c>
      <c r="L303" s="54">
        <v>126.83745228049025</v>
      </c>
      <c r="M303" s="54">
        <v>991.06943305767675</v>
      </c>
      <c r="N303" s="54">
        <v>31.481255264961668</v>
      </c>
      <c r="O303" s="54">
        <v>0.63085585041019177</v>
      </c>
      <c r="P303" s="54">
        <v>3.0181902317842231</v>
      </c>
      <c r="Q303" s="54">
        <v>38.589264294282316</v>
      </c>
      <c r="R303" s="54">
        <v>0.99151825046707087</v>
      </c>
      <c r="S303" s="54">
        <v>6.8490336439842077</v>
      </c>
      <c r="T303" s="54">
        <v>4.7907666201815199E-4</v>
      </c>
      <c r="U303" s="54">
        <v>0.29197486714975973</v>
      </c>
      <c r="V303" s="54">
        <v>138.88447387567282</v>
      </c>
      <c r="W303" s="54">
        <v>78.659018695153165</v>
      </c>
    </row>
    <row r="304" spans="3:23" x14ac:dyDescent="0.25">
      <c r="C304" s="52">
        <v>0</v>
      </c>
      <c r="D304" s="55">
        <v>136</v>
      </c>
      <c r="E304" s="55">
        <v>148</v>
      </c>
      <c r="F304" s="55">
        <v>45.378999999999998</v>
      </c>
      <c r="G304" s="55">
        <v>0.9030737106996749</v>
      </c>
      <c r="H304" s="55">
        <v>0.91891891891891897</v>
      </c>
      <c r="I304" s="55">
        <v>0.50370370370370365</v>
      </c>
      <c r="J304" s="55">
        <v>13.159049284959082</v>
      </c>
      <c r="K304" s="55">
        <v>136</v>
      </c>
      <c r="L304" s="55">
        <v>106.20588235294117</v>
      </c>
      <c r="M304" s="55">
        <v>288.13507625272331</v>
      </c>
      <c r="N304" s="55">
        <v>16.974542004210992</v>
      </c>
      <c r="O304" s="55">
        <v>3.7241797186859153E-2</v>
      </c>
      <c r="P304" s="55">
        <v>1.7122052639020295</v>
      </c>
      <c r="Q304" s="55">
        <v>77.809027777777843</v>
      </c>
      <c r="R304" s="55">
        <v>0.96725204406528531</v>
      </c>
      <c r="S304" s="55">
        <v>5.5031144561419136</v>
      </c>
      <c r="T304" s="55">
        <v>4.0027006172839641E-3</v>
      </c>
      <c r="U304" s="55">
        <v>0.21488983517008525</v>
      </c>
      <c r="V304" s="55">
        <v>20.524467175664</v>
      </c>
      <c r="W304" s="55">
        <v>8.8149629188785621</v>
      </c>
    </row>
    <row r="305" spans="3:23" x14ac:dyDescent="0.25">
      <c r="C305" s="51">
        <v>0</v>
      </c>
      <c r="D305" s="54">
        <v>176</v>
      </c>
      <c r="E305" s="54">
        <v>191</v>
      </c>
      <c r="F305" s="54">
        <v>51.655999999999999</v>
      </c>
      <c r="G305" s="54">
        <v>0.87985228275343075</v>
      </c>
      <c r="H305" s="54">
        <v>0.92146596858638741</v>
      </c>
      <c r="I305" s="54">
        <v>0.51461988304093564</v>
      </c>
      <c r="J305" s="54">
        <v>14.969641274038221</v>
      </c>
      <c r="K305" s="54">
        <v>129</v>
      </c>
      <c r="L305" s="54">
        <v>103.43181818181819</v>
      </c>
      <c r="M305" s="54">
        <v>201.00103896103892</v>
      </c>
      <c r="N305" s="54">
        <v>14.177483520041168</v>
      </c>
      <c r="O305" s="54">
        <v>-6.3337000770799928E-2</v>
      </c>
      <c r="P305" s="54">
        <v>1.8682218545658493</v>
      </c>
      <c r="Q305" s="54">
        <v>53.355555555555583</v>
      </c>
      <c r="R305" s="54">
        <v>0.96180884852141679</v>
      </c>
      <c r="S305" s="54">
        <v>5.4916860259941895</v>
      </c>
      <c r="T305" s="54">
        <v>3.2407407407407242E-3</v>
      </c>
      <c r="U305" s="54">
        <v>0.2318243106294571</v>
      </c>
      <c r="V305" s="54">
        <v>22.416249202528618</v>
      </c>
      <c r="W305" s="54">
        <v>10.653261069487272</v>
      </c>
    </row>
    <row r="306" spans="3:23" x14ac:dyDescent="0.25">
      <c r="C306" s="52">
        <v>0</v>
      </c>
      <c r="D306" s="55">
        <v>647</v>
      </c>
      <c r="E306" s="55">
        <v>781</v>
      </c>
      <c r="F306" s="55">
        <v>119.68600000000001</v>
      </c>
      <c r="G306" s="55">
        <v>0.94891099475496943</v>
      </c>
      <c r="H306" s="55">
        <v>0.82842509603072978</v>
      </c>
      <c r="I306" s="55">
        <v>0.57409050576752441</v>
      </c>
      <c r="J306" s="55">
        <v>28.701672171559103</v>
      </c>
      <c r="K306" s="55">
        <v>187</v>
      </c>
      <c r="L306" s="55">
        <v>110.35548686244204</v>
      </c>
      <c r="M306" s="55">
        <v>559.57002789727278</v>
      </c>
      <c r="N306" s="55">
        <v>23.655232569080201</v>
      </c>
      <c r="O306" s="55">
        <v>0.89726909616583161</v>
      </c>
      <c r="P306" s="55">
        <v>3.3609259382806966</v>
      </c>
      <c r="Q306" s="55">
        <v>25.582482993197186</v>
      </c>
      <c r="R306" s="55">
        <v>0.98792819633400997</v>
      </c>
      <c r="S306" s="55">
        <v>6.2575864314644711</v>
      </c>
      <c r="T306" s="55">
        <v>1.6008954602249356E-3</v>
      </c>
      <c r="U306" s="55">
        <v>0.32067441757755238</v>
      </c>
      <c r="V306" s="55">
        <v>53.700184085862162</v>
      </c>
      <c r="W306" s="55">
        <v>16.944763067040682</v>
      </c>
    </row>
    <row r="307" spans="3:23" x14ac:dyDescent="0.25">
      <c r="C307" s="51">
        <v>0</v>
      </c>
      <c r="D307" s="54">
        <v>46</v>
      </c>
      <c r="E307" s="54">
        <v>50</v>
      </c>
      <c r="F307" s="54">
        <v>22.222000000000001</v>
      </c>
      <c r="G307" s="54">
        <v>0.5304053027866894</v>
      </c>
      <c r="H307" s="54">
        <v>0.92</v>
      </c>
      <c r="I307" s="54">
        <v>0.63888888888888884</v>
      </c>
      <c r="J307" s="54">
        <v>7.6530398573258118</v>
      </c>
      <c r="K307" s="54">
        <v>101</v>
      </c>
      <c r="L307" s="54">
        <v>90.369565217391298</v>
      </c>
      <c r="M307" s="54">
        <v>34.771497584541073</v>
      </c>
      <c r="N307" s="54">
        <v>5.896736180680044</v>
      </c>
      <c r="O307" s="54">
        <v>-0.14969697052405698</v>
      </c>
      <c r="P307" s="54">
        <v>2.0641391284459507</v>
      </c>
      <c r="Q307" s="54">
        <v>31.162500000000012</v>
      </c>
      <c r="R307" s="54">
        <v>0.87538265469635446</v>
      </c>
      <c r="S307" s="54">
        <v>4.2405282602167116</v>
      </c>
      <c r="T307" s="54">
        <v>1.343750000000001E-2</v>
      </c>
      <c r="U307" s="54">
        <v>0.22622113997114002</v>
      </c>
      <c r="V307" s="54">
        <v>8.4302691971197312</v>
      </c>
      <c r="W307" s="54">
        <v>7.1467117473930717</v>
      </c>
    </row>
    <row r="308" spans="3:23" x14ac:dyDescent="0.25">
      <c r="C308" s="52">
        <v>0</v>
      </c>
      <c r="D308" s="55">
        <v>4965</v>
      </c>
      <c r="E308" s="55">
        <v>8062</v>
      </c>
      <c r="F308" s="55">
        <v>474.97499999999997</v>
      </c>
      <c r="G308" s="55">
        <v>0.82243762628157746</v>
      </c>
      <c r="H308" s="55">
        <v>0.61585214586951131</v>
      </c>
      <c r="I308" s="55">
        <v>0.50658096112641571</v>
      </c>
      <c r="J308" s="55">
        <v>79.508706061726855</v>
      </c>
      <c r="K308" s="55">
        <v>244</v>
      </c>
      <c r="L308" s="55">
        <v>128.12930513595165</v>
      </c>
      <c r="M308" s="55">
        <v>1061.5578134775797</v>
      </c>
      <c r="N308" s="55">
        <v>32.581556339094355</v>
      </c>
      <c r="O308" s="55">
        <v>0.57430455108063039</v>
      </c>
      <c r="P308" s="55">
        <v>2.8268945058768487</v>
      </c>
      <c r="Q308" s="55">
        <v>39.479943559765928</v>
      </c>
      <c r="R308" s="55">
        <v>0.99164023524591516</v>
      </c>
      <c r="S308" s="55">
        <v>6.8946506173812931</v>
      </c>
      <c r="T308" s="55">
        <v>4.6206002465271344E-4</v>
      </c>
      <c r="U308" s="55">
        <v>0.28822972600725361</v>
      </c>
      <c r="V308" s="55">
        <v>138.26510055565754</v>
      </c>
      <c r="W308" s="55">
        <v>78.652835078471469</v>
      </c>
    </row>
    <row r="309" spans="3:23" x14ac:dyDescent="0.25">
      <c r="C309" s="51">
        <v>0</v>
      </c>
      <c r="D309" s="54">
        <v>107</v>
      </c>
      <c r="E309" s="54">
        <v>115</v>
      </c>
      <c r="F309" s="54">
        <v>38.340999999999994</v>
      </c>
      <c r="G309" s="54">
        <v>0.87396970201012902</v>
      </c>
      <c r="H309" s="54">
        <v>0.93043478260869561</v>
      </c>
      <c r="I309" s="54">
        <v>0.54871794871794877</v>
      </c>
      <c r="J309" s="54">
        <v>11.672044863118991</v>
      </c>
      <c r="K309" s="54">
        <v>126</v>
      </c>
      <c r="L309" s="54">
        <v>103.13084112149532</v>
      </c>
      <c r="M309" s="54">
        <v>198.39781343678359</v>
      </c>
      <c r="N309" s="54">
        <v>14.085375871334907</v>
      </c>
      <c r="O309" s="54">
        <v>-8.251209428839032E-2</v>
      </c>
      <c r="P309" s="54">
        <v>1.771661148226348</v>
      </c>
      <c r="Q309" s="54">
        <v>69.466666666666725</v>
      </c>
      <c r="R309" s="54">
        <v>0.96405680664172722</v>
      </c>
      <c r="S309" s="54">
        <v>5.2674223657199146</v>
      </c>
      <c r="T309" s="54">
        <v>5.8503401360544003E-3</v>
      </c>
      <c r="U309" s="54">
        <v>0.18282459603888138</v>
      </c>
      <c r="V309" s="54">
        <v>16.97277245525774</v>
      </c>
      <c r="W309" s="54">
        <v>8.2484349352326074</v>
      </c>
    </row>
    <row r="310" spans="3:23" x14ac:dyDescent="0.25">
      <c r="C310" s="52">
        <v>0</v>
      </c>
      <c r="D310" s="55">
        <v>195</v>
      </c>
      <c r="E310" s="55">
        <v>215</v>
      </c>
      <c r="F310" s="55">
        <v>53.160999999999994</v>
      </c>
      <c r="G310" s="55">
        <v>0.84525617683134624</v>
      </c>
      <c r="H310" s="55">
        <v>0.90697674418604646</v>
      </c>
      <c r="I310" s="55">
        <v>0.54016620498614953</v>
      </c>
      <c r="J310" s="55">
        <v>15.756957549709801</v>
      </c>
      <c r="K310" s="55">
        <v>137</v>
      </c>
      <c r="L310" s="55">
        <v>104.52307692307693</v>
      </c>
      <c r="M310" s="55">
        <v>198.5703409992071</v>
      </c>
      <c r="N310" s="55">
        <v>14.091498891147355</v>
      </c>
      <c r="O310" s="55">
        <v>7.1355255887807056E-2</v>
      </c>
      <c r="P310" s="55">
        <v>2.3153584976916686</v>
      </c>
      <c r="Q310" s="55">
        <v>65.99736842105267</v>
      </c>
      <c r="R310" s="55">
        <v>0.95735306213625571</v>
      </c>
      <c r="S310" s="55">
        <v>5.4351239515543961</v>
      </c>
      <c r="T310" s="55">
        <v>3.1163434903047219E-3</v>
      </c>
      <c r="U310" s="55">
        <v>0.23239380469755649</v>
      </c>
      <c r="V310" s="55">
        <v>22.069925017993047</v>
      </c>
      <c r="W310" s="55">
        <v>11.793313753114044</v>
      </c>
    </row>
    <row r="311" spans="3:23" x14ac:dyDescent="0.25">
      <c r="C311" s="51">
        <v>0</v>
      </c>
      <c r="D311" s="54">
        <v>648</v>
      </c>
      <c r="E311" s="54">
        <v>759</v>
      </c>
      <c r="F311" s="54">
        <v>117.06399999999999</v>
      </c>
      <c r="G311" s="54">
        <v>0.945476730641163</v>
      </c>
      <c r="H311" s="54">
        <v>0.85375494071146241</v>
      </c>
      <c r="I311" s="54">
        <v>0.62973760932944611</v>
      </c>
      <c r="J311" s="54">
        <v>28.723844188903151</v>
      </c>
      <c r="K311" s="54">
        <v>198</v>
      </c>
      <c r="L311" s="54">
        <v>109.99228395061728</v>
      </c>
      <c r="M311" s="54">
        <v>592.94429894861423</v>
      </c>
      <c r="N311" s="54">
        <v>24.350447612900552</v>
      </c>
      <c r="O311" s="54">
        <v>1.2048444998261487</v>
      </c>
      <c r="P311" s="54">
        <v>4.4445344448893955</v>
      </c>
      <c r="Q311" s="54">
        <v>26.226345083487928</v>
      </c>
      <c r="R311" s="54">
        <v>0.98714388586898705</v>
      </c>
      <c r="S311" s="54">
        <v>6.2267318333057302</v>
      </c>
      <c r="T311" s="54">
        <v>1.6126200859834341E-3</v>
      </c>
      <c r="U311" s="54">
        <v>0.33922409217930455</v>
      </c>
      <c r="V311" s="54">
        <v>52.506623613469344</v>
      </c>
      <c r="W311" s="54">
        <v>17.100864165520914</v>
      </c>
    </row>
    <row r="312" spans="3:23" x14ac:dyDescent="0.25">
      <c r="C312" s="52">
        <v>0</v>
      </c>
      <c r="D312" s="55">
        <v>4784</v>
      </c>
      <c r="E312" s="55">
        <v>7822</v>
      </c>
      <c r="F312" s="55">
        <v>467.73</v>
      </c>
      <c r="G312" s="55">
        <v>0.82971722882596699</v>
      </c>
      <c r="H312" s="55">
        <v>0.61160828432625924</v>
      </c>
      <c r="I312" s="55">
        <v>0.48811345781042753</v>
      </c>
      <c r="J312" s="55">
        <v>78.045999141615312</v>
      </c>
      <c r="K312" s="55">
        <v>244</v>
      </c>
      <c r="L312" s="55">
        <v>132.37813545150502</v>
      </c>
      <c r="M312" s="55">
        <v>1192.4007846473405</v>
      </c>
      <c r="N312" s="55">
        <v>34.531156723274428</v>
      </c>
      <c r="O312" s="55">
        <v>0.53866541197093665</v>
      </c>
      <c r="P312" s="55">
        <v>2.657232230952971</v>
      </c>
      <c r="Q312" s="55">
        <v>42.328562789759729</v>
      </c>
      <c r="R312" s="55">
        <v>0.99174015964360329</v>
      </c>
      <c r="S312" s="55">
        <v>6.96098298636577</v>
      </c>
      <c r="T312" s="55">
        <v>4.6634663497639354E-4</v>
      </c>
      <c r="U312" s="55">
        <v>0.28756641902470953</v>
      </c>
      <c r="V312" s="55">
        <v>137.94782535271656</v>
      </c>
      <c r="W312" s="55">
        <v>77.000261820904797</v>
      </c>
    </row>
    <row r="313" spans="3:23" x14ac:dyDescent="0.25">
      <c r="C313" s="51">
        <v>0</v>
      </c>
      <c r="D313" s="54">
        <v>49</v>
      </c>
      <c r="E313" s="54">
        <v>55</v>
      </c>
      <c r="F313" s="54">
        <v>24.182000000000002</v>
      </c>
      <c r="G313" s="54">
        <v>0.71245539646945621</v>
      </c>
      <c r="H313" s="54">
        <v>0.89090909090909087</v>
      </c>
      <c r="I313" s="54">
        <v>0.61250000000000004</v>
      </c>
      <c r="J313" s="54">
        <v>7.8986541696685881</v>
      </c>
      <c r="K313" s="54">
        <v>110</v>
      </c>
      <c r="L313" s="54">
        <v>95.816326530612244</v>
      </c>
      <c r="M313" s="54">
        <v>72.403061224489818</v>
      </c>
      <c r="N313" s="54">
        <v>8.5089988379650059</v>
      </c>
      <c r="O313" s="54">
        <v>-0.18189263850578238</v>
      </c>
      <c r="P313" s="54">
        <v>2.0659380592158585</v>
      </c>
      <c r="Q313" s="54">
        <v>35.422222222222238</v>
      </c>
      <c r="R313" s="54">
        <v>0.95490595339669504</v>
      </c>
      <c r="S313" s="54">
        <v>4.4027898852324707</v>
      </c>
      <c r="T313" s="54">
        <v>1.1604938271604959E-2</v>
      </c>
      <c r="U313" s="54">
        <v>0.22240793157459818</v>
      </c>
      <c r="V313" s="54">
        <v>9.5908167882122246</v>
      </c>
      <c r="W313" s="54">
        <v>6.7300430107883429</v>
      </c>
    </row>
    <row r="314" spans="3:23" x14ac:dyDescent="0.25">
      <c r="C314" s="52">
        <v>0</v>
      </c>
      <c r="D314" s="55">
        <v>166</v>
      </c>
      <c r="E314" s="55">
        <v>177</v>
      </c>
      <c r="F314" s="55">
        <v>48.555</v>
      </c>
      <c r="G314" s="55">
        <v>0.86343334681941142</v>
      </c>
      <c r="H314" s="55">
        <v>0.93785310734463279</v>
      </c>
      <c r="I314" s="55">
        <v>0.54248366013071891</v>
      </c>
      <c r="J314" s="55">
        <v>14.538148590038452</v>
      </c>
      <c r="K314" s="55">
        <v>127</v>
      </c>
      <c r="L314" s="55">
        <v>103.3433734939759</v>
      </c>
      <c r="M314" s="55">
        <v>157.16016794450522</v>
      </c>
      <c r="N314" s="55">
        <v>12.536353853673134</v>
      </c>
      <c r="O314" s="55">
        <v>-2.9194727147089025E-3</v>
      </c>
      <c r="P314" s="55">
        <v>1.9383963301989828</v>
      </c>
      <c r="Q314" s="55">
        <v>64.377708978328187</v>
      </c>
      <c r="R314" s="55">
        <v>0.95032059510637745</v>
      </c>
      <c r="S314" s="55">
        <v>5.3429339744463471</v>
      </c>
      <c r="T314" s="55">
        <v>3.6327387399476773E-3</v>
      </c>
      <c r="U314" s="55">
        <v>0.21487361170610789</v>
      </c>
      <c r="V314" s="55">
        <v>20.827637152507826</v>
      </c>
      <c r="W314" s="55">
        <v>10.506771025106255</v>
      </c>
    </row>
    <row r="315" spans="3:23" x14ac:dyDescent="0.25">
      <c r="C315" s="51">
        <v>0</v>
      </c>
      <c r="D315" s="54">
        <v>610</v>
      </c>
      <c r="E315" s="54">
        <v>725</v>
      </c>
      <c r="F315" s="54">
        <v>118.14700000000001</v>
      </c>
      <c r="G315" s="54">
        <v>0.94641645105080363</v>
      </c>
      <c r="H315" s="54">
        <v>0.8413793103448276</v>
      </c>
      <c r="I315" s="54">
        <v>0.60515873015873012</v>
      </c>
      <c r="J315" s="54">
        <v>27.868909599918851</v>
      </c>
      <c r="K315" s="54">
        <v>207</v>
      </c>
      <c r="L315" s="54">
        <v>111.84918032786885</v>
      </c>
      <c r="M315" s="54">
        <v>667.16605023015393</v>
      </c>
      <c r="N315" s="54">
        <v>25.82955768553062</v>
      </c>
      <c r="O315" s="54">
        <v>1.5041825929421395</v>
      </c>
      <c r="P315" s="54">
        <v>5.3873882344636641</v>
      </c>
      <c r="Q315" s="54">
        <v>27.95738636363637</v>
      </c>
      <c r="R315" s="54">
        <v>0.98666277655905865</v>
      </c>
      <c r="S315" s="54">
        <v>6.1601432776581184</v>
      </c>
      <c r="T315" s="54">
        <v>1.7863292011019449E-3</v>
      </c>
      <c r="U315" s="54">
        <v>0.3358825917299858</v>
      </c>
      <c r="V315" s="54">
        <v>52.057822898058852</v>
      </c>
      <c r="W315" s="54">
        <v>16.812009320574727</v>
      </c>
    </row>
    <row r="316" spans="3:23" x14ac:dyDescent="0.25">
      <c r="C316" s="52">
        <v>0</v>
      </c>
      <c r="D316" s="55">
        <v>4773</v>
      </c>
      <c r="E316" s="55">
        <v>7659</v>
      </c>
      <c r="F316" s="55">
        <v>464.505</v>
      </c>
      <c r="G316" s="55">
        <v>0.84074495199572663</v>
      </c>
      <c r="H316" s="55">
        <v>0.62318840579710144</v>
      </c>
      <c r="I316" s="55">
        <v>0.49932001255361441</v>
      </c>
      <c r="J316" s="55">
        <v>77.95622070765701</v>
      </c>
      <c r="K316" s="55">
        <v>250</v>
      </c>
      <c r="L316" s="55">
        <v>134.23989105384453</v>
      </c>
      <c r="M316" s="55">
        <v>1319.2959607592952</v>
      </c>
      <c r="N316" s="55">
        <v>36.322113935718214</v>
      </c>
      <c r="O316" s="55">
        <v>0.62478812971736197</v>
      </c>
      <c r="P316" s="55">
        <v>2.8383991847614527</v>
      </c>
      <c r="Q316" s="55">
        <v>44.63595041322337</v>
      </c>
      <c r="R316" s="55">
        <v>0.99190032368324688</v>
      </c>
      <c r="S316" s="55">
        <v>7.0050394716533742</v>
      </c>
      <c r="T316" s="55">
        <v>4.6739464517454285E-4</v>
      </c>
      <c r="U316" s="55">
        <v>0.28566501336493849</v>
      </c>
      <c r="V316" s="55">
        <v>138.74558824891048</v>
      </c>
      <c r="W316" s="55">
        <v>75.121213577737322</v>
      </c>
    </row>
    <row r="317" spans="3:23" x14ac:dyDescent="0.25">
      <c r="C317" s="51">
        <v>0</v>
      </c>
      <c r="D317" s="54">
        <v>131</v>
      </c>
      <c r="E317" s="54">
        <v>140</v>
      </c>
      <c r="F317" s="54">
        <v>43.022000000000006</v>
      </c>
      <c r="G317" s="54">
        <v>0.87230113235045348</v>
      </c>
      <c r="H317" s="54">
        <v>0.93571428571428572</v>
      </c>
      <c r="I317" s="54">
        <v>0.55042016806722693</v>
      </c>
      <c r="J317" s="54">
        <v>12.914889870235298</v>
      </c>
      <c r="K317" s="54">
        <v>126</v>
      </c>
      <c r="L317" s="54">
        <v>100.20610687022901</v>
      </c>
      <c r="M317" s="54">
        <v>131.10334703464471</v>
      </c>
      <c r="N317" s="54">
        <v>11.450036988352689</v>
      </c>
      <c r="O317" s="54">
        <v>0.30422340464248854</v>
      </c>
      <c r="P317" s="54">
        <v>2.4426969554740605</v>
      </c>
      <c r="Q317" s="54">
        <v>62.091269841269806</v>
      </c>
      <c r="R317" s="54">
        <v>0.94229082887646132</v>
      </c>
      <c r="S317" s="54">
        <v>5.1017525365908698</v>
      </c>
      <c r="T317" s="54">
        <v>4.7241118669690187E-3</v>
      </c>
      <c r="U317" s="54">
        <v>0.19745169159145262</v>
      </c>
      <c r="V317" s="54">
        <v>18.748290591023853</v>
      </c>
      <c r="W317" s="54">
        <v>9.1673338900714079</v>
      </c>
    </row>
    <row r="318" spans="3:23" x14ac:dyDescent="0.25">
      <c r="C318" s="52">
        <v>0</v>
      </c>
      <c r="D318" s="55">
        <v>615</v>
      </c>
      <c r="E318" s="55">
        <v>716</v>
      </c>
      <c r="F318" s="55">
        <v>119.247</v>
      </c>
      <c r="G318" s="55">
        <v>0.94592233169399853</v>
      </c>
      <c r="H318" s="55">
        <v>0.85893854748603349</v>
      </c>
      <c r="I318" s="55">
        <v>0.68868980963045912</v>
      </c>
      <c r="J318" s="55">
        <v>27.982893345973448</v>
      </c>
      <c r="K318" s="55">
        <v>197</v>
      </c>
      <c r="L318" s="55">
        <v>113.32845528455285</v>
      </c>
      <c r="M318" s="55">
        <v>606.57923783798117</v>
      </c>
      <c r="N318" s="55">
        <v>24.628829404540955</v>
      </c>
      <c r="O318" s="55">
        <v>1.0751933258402135</v>
      </c>
      <c r="P318" s="55">
        <v>3.9865728276222314</v>
      </c>
      <c r="Q318" s="55">
        <v>27.742553191489279</v>
      </c>
      <c r="R318" s="55">
        <v>0.98621716471028631</v>
      </c>
      <c r="S318" s="55">
        <v>6.2472040760542216</v>
      </c>
      <c r="T318" s="55">
        <v>1.66138524219106E-3</v>
      </c>
      <c r="U318" s="55">
        <v>0.31265585417572167</v>
      </c>
      <c r="V318" s="55">
        <v>51.719791667550801</v>
      </c>
      <c r="W318" s="55">
        <v>16.777548259716127</v>
      </c>
    </row>
    <row r="319" spans="3:23" x14ac:dyDescent="0.25">
      <c r="C319" s="51">
        <v>0</v>
      </c>
      <c r="D319" s="54">
        <v>4781</v>
      </c>
      <c r="E319" s="54">
        <v>7515</v>
      </c>
      <c r="F319" s="54">
        <v>478.97</v>
      </c>
      <c r="G319" s="54">
        <v>0.84669343545987863</v>
      </c>
      <c r="H319" s="54">
        <v>0.63619427811044582</v>
      </c>
      <c r="I319" s="54">
        <v>0.49833229101521787</v>
      </c>
      <c r="J319" s="54">
        <v>78.021524359492062</v>
      </c>
      <c r="K319" s="54">
        <v>255</v>
      </c>
      <c r="L319" s="54">
        <v>136.23886216272746</v>
      </c>
      <c r="M319" s="54">
        <v>1450.2391672406309</v>
      </c>
      <c r="N319" s="54">
        <v>38.082005819555128</v>
      </c>
      <c r="O319" s="54">
        <v>0.67036341482838557</v>
      </c>
      <c r="P319" s="54">
        <v>2.8584938533602684</v>
      </c>
      <c r="Q319" s="54">
        <v>48.315529484408515</v>
      </c>
      <c r="R319" s="54">
        <v>0.99177139799031688</v>
      </c>
      <c r="S319" s="54">
        <v>7.0746763584095307</v>
      </c>
      <c r="T319" s="54">
        <v>4.4095489043645365E-4</v>
      </c>
      <c r="U319" s="54">
        <v>0.2828108184237077</v>
      </c>
      <c r="V319" s="54">
        <v>138.26171622355292</v>
      </c>
      <c r="W319" s="54">
        <v>73.566436879735036</v>
      </c>
    </row>
    <row r="320" spans="3:23" x14ac:dyDescent="0.25">
      <c r="C320" s="52">
        <v>0</v>
      </c>
      <c r="D320" s="55">
        <v>64</v>
      </c>
      <c r="E320" s="55">
        <v>69</v>
      </c>
      <c r="F320" s="55">
        <v>26.811999999999998</v>
      </c>
      <c r="G320" s="55">
        <v>0.55712354054934565</v>
      </c>
      <c r="H320" s="55">
        <v>0.92753623188405798</v>
      </c>
      <c r="I320" s="55">
        <v>0.64</v>
      </c>
      <c r="J320" s="55">
        <v>9.0270333367641005</v>
      </c>
      <c r="K320" s="55">
        <v>111</v>
      </c>
      <c r="L320" s="55">
        <v>93.84375</v>
      </c>
      <c r="M320" s="55">
        <v>83.75297619047619</v>
      </c>
      <c r="N320" s="55">
        <v>9.1516652140731303</v>
      </c>
      <c r="O320" s="55">
        <v>0.20834248024405577</v>
      </c>
      <c r="P320" s="55">
        <v>1.7364000537493114</v>
      </c>
      <c r="Q320" s="55">
        <v>36.118181818181789</v>
      </c>
      <c r="R320" s="55">
        <v>0.91172407049350201</v>
      </c>
      <c r="S320" s="55">
        <v>4.5345242196590503</v>
      </c>
      <c r="T320" s="55">
        <v>9.9173553719008045E-3</v>
      </c>
      <c r="U320" s="55">
        <v>0.22112902249265889</v>
      </c>
      <c r="V320" s="55">
        <v>10.041132840442655</v>
      </c>
      <c r="W320" s="55">
        <v>8.3384541701235424</v>
      </c>
    </row>
    <row r="321" spans="3:23" x14ac:dyDescent="0.25">
      <c r="C321" s="51">
        <v>0</v>
      </c>
      <c r="D321" s="54">
        <v>656</v>
      </c>
      <c r="E321" s="54">
        <v>822</v>
      </c>
      <c r="F321" s="54">
        <v>129.43600000000001</v>
      </c>
      <c r="G321" s="54">
        <v>0.92196606458917385</v>
      </c>
      <c r="H321" s="54">
        <v>0.7980535279805353</v>
      </c>
      <c r="I321" s="54">
        <v>0.63442940038684714</v>
      </c>
      <c r="J321" s="54">
        <v>28.900607975374268</v>
      </c>
      <c r="K321" s="54">
        <v>182</v>
      </c>
      <c r="L321" s="54">
        <v>110.78658536585365</v>
      </c>
      <c r="M321" s="54">
        <v>476.86736175758671</v>
      </c>
      <c r="N321" s="54">
        <v>21.837292912757906</v>
      </c>
      <c r="O321" s="54">
        <v>0.91424377323368267</v>
      </c>
      <c r="P321" s="54">
        <v>3.372900677895077</v>
      </c>
      <c r="Q321" s="54">
        <v>26.061054579093469</v>
      </c>
      <c r="R321" s="54">
        <v>0.98563112459659785</v>
      </c>
      <c r="S321" s="54">
        <v>6.1339790431108101</v>
      </c>
      <c r="T321" s="54">
        <v>1.488155089892633E-3</v>
      </c>
      <c r="U321" s="54">
        <v>0.31199548933469085</v>
      </c>
      <c r="V321" s="54">
        <v>49.75757491692012</v>
      </c>
      <c r="W321" s="54">
        <v>19.269649626429942</v>
      </c>
    </row>
    <row r="322" spans="3:23" x14ac:dyDescent="0.25">
      <c r="C322" s="52">
        <v>0</v>
      </c>
      <c r="D322" s="55">
        <v>36</v>
      </c>
      <c r="E322" s="55">
        <v>40</v>
      </c>
      <c r="F322" s="55">
        <v>19.592000000000002</v>
      </c>
      <c r="G322" s="55">
        <v>0.38282074674438793</v>
      </c>
      <c r="H322" s="55">
        <v>0.9</v>
      </c>
      <c r="I322" s="55">
        <v>0.6428571428571429</v>
      </c>
      <c r="J322" s="55">
        <v>6.7702750025730758</v>
      </c>
      <c r="K322" s="55">
        <v>119</v>
      </c>
      <c r="L322" s="55">
        <v>102.91666666666667</v>
      </c>
      <c r="M322" s="55">
        <v>99.678571428571431</v>
      </c>
      <c r="N322" s="55">
        <v>9.9839156360904528</v>
      </c>
      <c r="O322" s="55">
        <v>-0.28286549105098957</v>
      </c>
      <c r="P322" s="55">
        <v>2.0770844762449201</v>
      </c>
      <c r="Q322" s="55">
        <v>76.5</v>
      </c>
      <c r="R322" s="55">
        <v>0.8527334073381333</v>
      </c>
      <c r="S322" s="55">
        <v>4.3847954873731334</v>
      </c>
      <c r="T322" s="55">
        <v>1.5625E-2</v>
      </c>
      <c r="U322" s="55">
        <v>0.18227000608664207</v>
      </c>
      <c r="V322" s="55">
        <v>7.1802197428460053</v>
      </c>
      <c r="W322" s="55">
        <v>6.6332495807108005</v>
      </c>
    </row>
    <row r="323" spans="3:23" x14ac:dyDescent="0.25">
      <c r="C323" s="51">
        <v>0</v>
      </c>
      <c r="D323" s="54">
        <v>1479</v>
      </c>
      <c r="E323" s="54">
        <v>2697</v>
      </c>
      <c r="F323" s="54">
        <v>255.79599999999996</v>
      </c>
      <c r="G323" s="54">
        <v>0.76434980087465854</v>
      </c>
      <c r="H323" s="54">
        <v>0.54838709677419351</v>
      </c>
      <c r="I323" s="54">
        <v>0.49697580645161288</v>
      </c>
      <c r="J323" s="54">
        <v>43.394945404543435</v>
      </c>
      <c r="K323" s="54">
        <v>225</v>
      </c>
      <c r="L323" s="54">
        <v>98.652467883705199</v>
      </c>
      <c r="M323" s="54">
        <v>1127.2066092640227</v>
      </c>
      <c r="N323" s="54">
        <v>33.573897737141316</v>
      </c>
      <c r="O323" s="54">
        <v>0.66355412493404209</v>
      </c>
      <c r="P323" s="54">
        <v>2.8378437819675328</v>
      </c>
      <c r="Q323" s="54">
        <v>163.47761685319301</v>
      </c>
      <c r="R323" s="54">
        <v>0.96139953160351066</v>
      </c>
      <c r="S323" s="54">
        <v>6.8566244952804229</v>
      </c>
      <c r="T323" s="54">
        <v>1.1749353482181988E-3</v>
      </c>
      <c r="U323" s="54">
        <v>0.26980671655981076</v>
      </c>
      <c r="V323" s="54">
        <v>77.857454745014138</v>
      </c>
      <c r="W323" s="54">
        <v>50.202628207876018</v>
      </c>
    </row>
    <row r="324" spans="3:23" x14ac:dyDescent="0.25">
      <c r="C324" s="52">
        <v>0</v>
      </c>
      <c r="D324" s="55">
        <v>1611</v>
      </c>
      <c r="E324" s="55">
        <v>2495</v>
      </c>
      <c r="F324" s="55">
        <v>253.46299999999999</v>
      </c>
      <c r="G324" s="55">
        <v>0.95714869385830958</v>
      </c>
      <c r="H324" s="55">
        <v>0.64569138276553106</v>
      </c>
      <c r="I324" s="55">
        <v>0.43658536585365854</v>
      </c>
      <c r="J324" s="55">
        <v>45.290053064313653</v>
      </c>
      <c r="K324" s="55">
        <v>193</v>
      </c>
      <c r="L324" s="55">
        <v>84.088144009931725</v>
      </c>
      <c r="M324" s="55">
        <v>688.13011400657876</v>
      </c>
      <c r="N324" s="55">
        <v>26.232234254950125</v>
      </c>
      <c r="O324" s="55">
        <v>1.4200007033587685</v>
      </c>
      <c r="P324" s="55">
        <v>5.6021227135868736</v>
      </c>
      <c r="Q324" s="55">
        <v>85.864814814815489</v>
      </c>
      <c r="R324" s="55">
        <v>0.96885147562016616</v>
      </c>
      <c r="S324" s="55">
        <v>6.3919663705819234</v>
      </c>
      <c r="T324" s="55">
        <v>1.5840821925476906E-3</v>
      </c>
      <c r="U324" s="55">
        <v>0.32343438442448375</v>
      </c>
      <c r="V324" s="55">
        <v>108.0173606882437</v>
      </c>
      <c r="W324" s="55">
        <v>31.281495292286664</v>
      </c>
    </row>
    <row r="325" spans="3:23" x14ac:dyDescent="0.25">
      <c r="C325" s="51">
        <v>0</v>
      </c>
      <c r="D325" s="54">
        <v>29</v>
      </c>
      <c r="E325" s="54">
        <v>33</v>
      </c>
      <c r="F325" s="54">
        <v>17.996000000000002</v>
      </c>
      <c r="G325" s="54">
        <v>0</v>
      </c>
      <c r="H325" s="54">
        <v>0.87878787878787878</v>
      </c>
      <c r="I325" s="54">
        <v>0.59183673469387754</v>
      </c>
      <c r="J325" s="54">
        <v>6.0765077797464979</v>
      </c>
      <c r="K325" s="54">
        <v>94</v>
      </c>
      <c r="L325" s="54">
        <v>74.034482758620683</v>
      </c>
      <c r="M325" s="54">
        <v>119.24876847290638</v>
      </c>
      <c r="N325" s="54">
        <v>10.920108446023161</v>
      </c>
      <c r="O325" s="54">
        <v>-0.17641131885806205</v>
      </c>
      <c r="P325" s="54">
        <v>2.5565525608553523</v>
      </c>
      <c r="Q325" s="54">
        <v>96.874999999999986</v>
      </c>
      <c r="R325" s="54">
        <v>0.83206215152889007</v>
      </c>
      <c r="S325" s="54">
        <v>4.2112607364322798</v>
      </c>
      <c r="T325" s="54">
        <v>1.785714285714287E-2</v>
      </c>
      <c r="U325" s="54">
        <v>0.18533471955215644</v>
      </c>
      <c r="V325" s="54">
        <v>6.2330229193099944</v>
      </c>
      <c r="W325" s="54">
        <v>6.2330229193099944</v>
      </c>
    </row>
    <row r="326" spans="3:23" x14ac:dyDescent="0.25">
      <c r="C326" s="52">
        <v>0</v>
      </c>
      <c r="D326" s="55">
        <v>29</v>
      </c>
      <c r="E326" s="55">
        <v>33</v>
      </c>
      <c r="F326" s="55">
        <v>17.996000000000002</v>
      </c>
      <c r="G326" s="55">
        <v>0</v>
      </c>
      <c r="H326" s="55">
        <v>0.87878787878787878</v>
      </c>
      <c r="I326" s="55">
        <v>0.59183673469387754</v>
      </c>
      <c r="J326" s="55">
        <v>6.0765077797464979</v>
      </c>
      <c r="K326" s="55">
        <v>115</v>
      </c>
      <c r="L326" s="55">
        <v>90.931034482758619</v>
      </c>
      <c r="M326" s="55">
        <v>332.70935960591135</v>
      </c>
      <c r="N326" s="55">
        <v>18.240322354769702</v>
      </c>
      <c r="O326" s="55">
        <v>-0.67094275296783734</v>
      </c>
      <c r="P326" s="55">
        <v>2.7063947395171515</v>
      </c>
      <c r="Q326" s="55">
        <v>14.517857142857142</v>
      </c>
      <c r="R326" s="55">
        <v>0.99127784544975184</v>
      </c>
      <c r="S326" s="55">
        <v>4.444187891679297</v>
      </c>
      <c r="T326" s="55">
        <v>1.8494897959183687E-2</v>
      </c>
      <c r="U326" s="55">
        <v>0.36400226757369597</v>
      </c>
      <c r="V326" s="55">
        <v>6.2330229193099944</v>
      </c>
      <c r="W326" s="55">
        <v>6.2330229193099944</v>
      </c>
    </row>
    <row r="327" spans="3:23" x14ac:dyDescent="0.25">
      <c r="C327" s="51">
        <v>0</v>
      </c>
      <c r="D327" s="54">
        <v>3172</v>
      </c>
      <c r="E327" s="54">
        <v>6468</v>
      </c>
      <c r="F327" s="54">
        <v>522.98799999999994</v>
      </c>
      <c r="G327" s="54">
        <v>0.7548305617405463</v>
      </c>
      <c r="H327" s="54">
        <v>0.4904143475572047</v>
      </c>
      <c r="I327" s="54">
        <v>0.38730158730158731</v>
      </c>
      <c r="J327" s="54">
        <v>63.550891700273851</v>
      </c>
      <c r="K327" s="54">
        <v>239</v>
      </c>
      <c r="L327" s="54">
        <v>93.30926860025221</v>
      </c>
      <c r="M327" s="54">
        <v>980.98000867333883</v>
      </c>
      <c r="N327" s="54">
        <v>31.32060038813654</v>
      </c>
      <c r="O327" s="54">
        <v>1.0903518460417769</v>
      </c>
      <c r="P327" s="54">
        <v>4.0284654857246327</v>
      </c>
      <c r="Q327" s="54">
        <v>109.94807390411762</v>
      </c>
      <c r="R327" s="54">
        <v>0.96992773350036787</v>
      </c>
      <c r="S327" s="54">
        <v>6.7275993773202334</v>
      </c>
      <c r="T327" s="54">
        <v>2.4496258918757273E-3</v>
      </c>
      <c r="U327" s="54">
        <v>0.36568906580244204</v>
      </c>
      <c r="V327" s="54">
        <v>130.27558284354117</v>
      </c>
      <c r="W327" s="54">
        <v>85.450338119633585</v>
      </c>
    </row>
    <row r="328" spans="3:23" x14ac:dyDescent="0.25">
      <c r="C328" s="52">
        <v>0</v>
      </c>
      <c r="D328" s="55">
        <v>36</v>
      </c>
      <c r="E328" s="55">
        <v>40</v>
      </c>
      <c r="F328" s="55">
        <v>19.592000000000002</v>
      </c>
      <c r="G328" s="55">
        <v>0.38282074674438793</v>
      </c>
      <c r="H328" s="55">
        <v>0.9</v>
      </c>
      <c r="I328" s="55">
        <v>0.6428571428571429</v>
      </c>
      <c r="J328" s="55">
        <v>6.7702750025730758</v>
      </c>
      <c r="K328" s="55">
        <v>119</v>
      </c>
      <c r="L328" s="55">
        <v>94.361111111111114</v>
      </c>
      <c r="M328" s="55">
        <v>407.89444444444445</v>
      </c>
      <c r="N328" s="55">
        <v>20.196396818354614</v>
      </c>
      <c r="O328" s="55">
        <v>-0.69792713355174774</v>
      </c>
      <c r="P328" s="55">
        <v>2.5109119455188118</v>
      </c>
      <c r="Q328" s="55">
        <v>8.296875</v>
      </c>
      <c r="R328" s="55">
        <v>0.99552065480884855</v>
      </c>
      <c r="S328" s="55">
        <v>4.781036112553422</v>
      </c>
      <c r="T328" s="55">
        <v>1.7578125E-2</v>
      </c>
      <c r="U328" s="55">
        <v>0.46347346230158715</v>
      </c>
      <c r="V328" s="55">
        <v>7.1802197428460053</v>
      </c>
      <c r="W328" s="55">
        <v>6.6332495807108005</v>
      </c>
    </row>
    <row r="329" spans="3:23" x14ac:dyDescent="0.25">
      <c r="C329" s="51">
        <v>0</v>
      </c>
      <c r="D329" s="54">
        <v>3427</v>
      </c>
      <c r="E329" s="54">
        <v>6710</v>
      </c>
      <c r="F329" s="54">
        <v>537.072</v>
      </c>
      <c r="G329" s="54">
        <v>0.76630969966718065</v>
      </c>
      <c r="H329" s="54">
        <v>0.51073025335320421</v>
      </c>
      <c r="I329" s="54">
        <v>0.40489130434782611</v>
      </c>
      <c r="J329" s="54">
        <v>66.055975655555969</v>
      </c>
      <c r="K329" s="54">
        <v>228</v>
      </c>
      <c r="L329" s="54">
        <v>92.889699445579225</v>
      </c>
      <c r="M329" s="54">
        <v>1016.070141970353</v>
      </c>
      <c r="N329" s="54">
        <v>31.875855156691138</v>
      </c>
      <c r="O329" s="54">
        <v>1.1506583901710488</v>
      </c>
      <c r="P329" s="54">
        <v>4.082083460286368</v>
      </c>
      <c r="Q329" s="54">
        <v>102.3713183730716</v>
      </c>
      <c r="R329" s="54">
        <v>0.97296536683731227</v>
      </c>
      <c r="S329" s="54">
        <v>6.72031132340231</v>
      </c>
      <c r="T329" s="54">
        <v>2.285495378356719E-3</v>
      </c>
      <c r="U329" s="54">
        <v>0.37069898789960515</v>
      </c>
      <c r="V329" s="54">
        <v>133.02187763970011</v>
      </c>
      <c r="W329" s="54">
        <v>85.462746199621776</v>
      </c>
    </row>
    <row r="330" spans="3:23" x14ac:dyDescent="0.25">
      <c r="C330" s="52">
        <v>0</v>
      </c>
      <c r="D330" s="55">
        <v>3485</v>
      </c>
      <c r="E330" s="55">
        <v>6664</v>
      </c>
      <c r="F330" s="55">
        <v>544.71399999999994</v>
      </c>
      <c r="G330" s="55">
        <v>0.78497854418509672</v>
      </c>
      <c r="H330" s="55">
        <v>0.52295918367346939</v>
      </c>
      <c r="I330" s="55">
        <v>0.41174385633270322</v>
      </c>
      <c r="J330" s="55">
        <v>66.612610017939105</v>
      </c>
      <c r="K330" s="55">
        <v>241</v>
      </c>
      <c r="L330" s="55">
        <v>94.478909612625543</v>
      </c>
      <c r="M330" s="55">
        <v>1000.1273535753479</v>
      </c>
      <c r="N330" s="55">
        <v>31.62479017440824</v>
      </c>
      <c r="O330" s="55">
        <v>1.1082259838833761</v>
      </c>
      <c r="P330" s="55">
        <v>4.1606104026086506</v>
      </c>
      <c r="Q330" s="55">
        <v>84.527115474521082</v>
      </c>
      <c r="R330" s="55">
        <v>0.97812411705008906</v>
      </c>
      <c r="S330" s="55">
        <v>6.7478435803156751</v>
      </c>
      <c r="T330" s="55">
        <v>2.3130617502025185E-3</v>
      </c>
      <c r="U330" s="55">
        <v>0.37354027900644876</v>
      </c>
      <c r="V330" s="55">
        <v>134.91963575347032</v>
      </c>
      <c r="W330" s="55">
        <v>83.585810710525735</v>
      </c>
    </row>
    <row r="331" spans="3:23" x14ac:dyDescent="0.25">
      <c r="C331" s="51">
        <v>0</v>
      </c>
      <c r="D331" s="54">
        <v>3437</v>
      </c>
      <c r="E331" s="54">
        <v>6685</v>
      </c>
      <c r="F331" s="54">
        <v>513.96499999999992</v>
      </c>
      <c r="G331" s="54">
        <v>0.80881361430205845</v>
      </c>
      <c r="H331" s="54">
        <v>0.51413612565445022</v>
      </c>
      <c r="I331" s="54">
        <v>0.38897691263014939</v>
      </c>
      <c r="J331" s="54">
        <v>66.1522812551068</v>
      </c>
      <c r="K331" s="54">
        <v>241</v>
      </c>
      <c r="L331" s="54">
        <v>97.910386965376787</v>
      </c>
      <c r="M331" s="54">
        <v>1127.4180440004457</v>
      </c>
      <c r="N331" s="54">
        <v>33.577046385893532</v>
      </c>
      <c r="O331" s="54">
        <v>1.1360847235177449</v>
      </c>
      <c r="P331" s="54">
        <v>4.3976481785847739</v>
      </c>
      <c r="Q331" s="54">
        <v>106.76315789473716</v>
      </c>
      <c r="R331" s="54">
        <v>0.97405961390626195</v>
      </c>
      <c r="S331" s="54">
        <v>6.8227572352378898</v>
      </c>
      <c r="T331" s="54">
        <v>2.1094515135136344E-3</v>
      </c>
      <c r="U331" s="54">
        <v>0.36542459943042016</v>
      </c>
      <c r="V331" s="54">
        <v>137.67853794916954</v>
      </c>
      <c r="W331" s="54">
        <v>80.96394031679651</v>
      </c>
    </row>
    <row r="332" spans="3:23" x14ac:dyDescent="0.25">
      <c r="C332" s="52">
        <v>0</v>
      </c>
      <c r="D332" s="55">
        <v>29</v>
      </c>
      <c r="E332" s="55">
        <v>33</v>
      </c>
      <c r="F332" s="55">
        <v>17.996000000000002</v>
      </c>
      <c r="G332" s="55">
        <v>0</v>
      </c>
      <c r="H332" s="55">
        <v>0.87878787878787878</v>
      </c>
      <c r="I332" s="55">
        <v>0.59183673469387754</v>
      </c>
      <c r="J332" s="55">
        <v>6.0765077797464979</v>
      </c>
      <c r="K332" s="55">
        <v>116</v>
      </c>
      <c r="L332" s="55">
        <v>91.58620689655173</v>
      </c>
      <c r="M332" s="55">
        <v>251.32266009852219</v>
      </c>
      <c r="N332" s="55">
        <v>15.853159309693515</v>
      </c>
      <c r="O332" s="55">
        <v>-0.66846413146408423</v>
      </c>
      <c r="P332" s="55">
        <v>2.8271725959579421</v>
      </c>
      <c r="Q332" s="55">
        <v>36.035714285714278</v>
      </c>
      <c r="R332" s="55">
        <v>0.97706750597391068</v>
      </c>
      <c r="S332" s="55">
        <v>4.3752223744379179</v>
      </c>
      <c r="T332" s="55">
        <v>1.8494897959183687E-2</v>
      </c>
      <c r="U332" s="55">
        <v>0.28904344663273229</v>
      </c>
      <c r="V332" s="55">
        <v>6.2330229193099944</v>
      </c>
      <c r="W332" s="55">
        <v>6.2330229193099944</v>
      </c>
    </row>
    <row r="333" spans="3:23" x14ac:dyDescent="0.25">
      <c r="C333" s="51">
        <v>0</v>
      </c>
      <c r="D333" s="54">
        <v>3569</v>
      </c>
      <c r="E333" s="54">
        <v>6828</v>
      </c>
      <c r="F333" s="54">
        <v>515.53700000000003</v>
      </c>
      <c r="G333" s="54">
        <v>0.80766206353450531</v>
      </c>
      <c r="H333" s="54">
        <v>0.52270064440538955</v>
      </c>
      <c r="I333" s="54">
        <v>0.40391579900407426</v>
      </c>
      <c r="J333" s="54">
        <v>67.410621827422688</v>
      </c>
      <c r="K333" s="54">
        <v>248</v>
      </c>
      <c r="L333" s="54">
        <v>99.517792098627069</v>
      </c>
      <c r="M333" s="54">
        <v>1174.2923543166273</v>
      </c>
      <c r="N333" s="54">
        <v>34.267949374256801</v>
      </c>
      <c r="O333" s="54">
        <v>1.2260146197996382</v>
      </c>
      <c r="P333" s="54">
        <v>4.7604342769723509</v>
      </c>
      <c r="Q333" s="54">
        <v>85.940649496080965</v>
      </c>
      <c r="R333" s="54">
        <v>0.97998484896330684</v>
      </c>
      <c r="S333" s="54">
        <v>6.8351070691985951</v>
      </c>
      <c r="T333" s="54">
        <v>2.0900396138184762E-3</v>
      </c>
      <c r="U333" s="54">
        <v>0.36068292865883794</v>
      </c>
      <c r="V333" s="54">
        <v>137.36710445955805</v>
      </c>
      <c r="W333" s="54">
        <v>80.997915430318841</v>
      </c>
    </row>
    <row r="334" spans="3:23" x14ac:dyDescent="0.25">
      <c r="C334" s="52">
        <v>0</v>
      </c>
      <c r="D334" s="55">
        <v>104</v>
      </c>
      <c r="E334" s="55">
        <v>130</v>
      </c>
      <c r="F334" s="55">
        <v>48.082999999999998</v>
      </c>
      <c r="G334" s="55">
        <v>0.92901019611754743</v>
      </c>
      <c r="H334" s="55">
        <v>0.8</v>
      </c>
      <c r="I334" s="55">
        <v>0.54736842105263162</v>
      </c>
      <c r="J334" s="55">
        <v>11.507254783503184</v>
      </c>
      <c r="K334" s="55">
        <v>125</v>
      </c>
      <c r="L334" s="55">
        <v>83.644230769230774</v>
      </c>
      <c r="M334" s="55">
        <v>304.21200522778196</v>
      </c>
      <c r="N334" s="55">
        <v>17.441674381428577</v>
      </c>
      <c r="O334" s="55">
        <v>0.28353371014491507</v>
      </c>
      <c r="P334" s="55">
        <v>2.4810783520043609</v>
      </c>
      <c r="Q334" s="55">
        <v>50.980861244019202</v>
      </c>
      <c r="R334" s="55">
        <v>0.97358255052143794</v>
      </c>
      <c r="S334" s="55">
        <v>5.6372817851575521</v>
      </c>
      <c r="T334" s="55">
        <v>5.1967674732721417E-3</v>
      </c>
      <c r="U334" s="55">
        <v>0.29714856004959272</v>
      </c>
      <c r="V334" s="55">
        <v>20.292501066807016</v>
      </c>
      <c r="W334" s="55">
        <v>7.5093237285356018</v>
      </c>
    </row>
    <row r="335" spans="3:23" x14ac:dyDescent="0.25">
      <c r="C335" s="51">
        <v>0</v>
      </c>
      <c r="D335" s="54">
        <v>3651</v>
      </c>
      <c r="E335" s="54">
        <v>7021</v>
      </c>
      <c r="F335" s="54">
        <v>528.298</v>
      </c>
      <c r="G335" s="54">
        <v>0.81283088301693485</v>
      </c>
      <c r="H335" s="54">
        <v>0.52001139438826383</v>
      </c>
      <c r="I335" s="54">
        <v>0.39615885416666669</v>
      </c>
      <c r="J335" s="54">
        <v>68.180624651201896</v>
      </c>
      <c r="K335" s="54">
        <v>253</v>
      </c>
      <c r="L335" s="54">
        <v>100.38345658723637</v>
      </c>
      <c r="M335" s="54">
        <v>1168.8244276103801</v>
      </c>
      <c r="N335" s="54">
        <v>34.188074347795315</v>
      </c>
      <c r="O335" s="54">
        <v>1.2714764984815012</v>
      </c>
      <c r="P335" s="54">
        <v>5.0697671901159458</v>
      </c>
      <c r="Q335" s="54">
        <v>101.8668384879731</v>
      </c>
      <c r="R335" s="54">
        <v>0.97638423564379684</v>
      </c>
      <c r="S335" s="54">
        <v>6.8506947637809397</v>
      </c>
      <c r="T335" s="54">
        <v>2.0957789380145189E-3</v>
      </c>
      <c r="U335" s="54">
        <v>0.36648900111478627</v>
      </c>
      <c r="V335" s="54">
        <v>138.38347836412515</v>
      </c>
      <c r="W335" s="54">
        <v>80.608341178708102</v>
      </c>
    </row>
    <row r="336" spans="3:23" x14ac:dyDescent="0.25">
      <c r="C336" s="52">
        <v>0</v>
      </c>
      <c r="D336" s="55">
        <v>36</v>
      </c>
      <c r="E336" s="55">
        <v>40</v>
      </c>
      <c r="F336" s="55">
        <v>19.592000000000002</v>
      </c>
      <c r="G336" s="55">
        <v>0.38282074674438793</v>
      </c>
      <c r="H336" s="55">
        <v>0.9</v>
      </c>
      <c r="I336" s="55">
        <v>0.6428571428571429</v>
      </c>
      <c r="J336" s="55">
        <v>6.7702750025730758</v>
      </c>
      <c r="K336" s="55">
        <v>89</v>
      </c>
      <c r="L336" s="55">
        <v>68.805555555555557</v>
      </c>
      <c r="M336" s="55">
        <v>81.761111111111106</v>
      </c>
      <c r="N336" s="55">
        <v>9.0421850849842205</v>
      </c>
      <c r="O336" s="55">
        <v>0.69565191218400002</v>
      </c>
      <c r="P336" s="55">
        <v>2.2495214378372199</v>
      </c>
      <c r="Q336" s="55">
        <v>43.650793650793638</v>
      </c>
      <c r="R336" s="55">
        <v>0.82225063575820267</v>
      </c>
      <c r="S336" s="55">
        <v>4.2390979179887855</v>
      </c>
      <c r="T336" s="55">
        <v>1.6376921138825915E-2</v>
      </c>
      <c r="U336" s="55">
        <v>0.20933168657258289</v>
      </c>
      <c r="V336" s="55">
        <v>7.1802197428460053</v>
      </c>
      <c r="W336" s="55">
        <v>6.6332495807108005</v>
      </c>
    </row>
    <row r="337" spans="3:23" x14ac:dyDescent="0.25">
      <c r="C337" s="51">
        <v>0</v>
      </c>
      <c r="D337" s="54">
        <v>115</v>
      </c>
      <c r="E337" s="54">
        <v>133</v>
      </c>
      <c r="F337" s="54">
        <v>44.137999999999998</v>
      </c>
      <c r="G337" s="54">
        <v>0.91210049617173894</v>
      </c>
      <c r="H337" s="54">
        <v>0.86466165413533835</v>
      </c>
      <c r="I337" s="54">
        <v>0.60526315789473684</v>
      </c>
      <c r="J337" s="54">
        <v>12.100518486599807</v>
      </c>
      <c r="K337" s="54">
        <v>115</v>
      </c>
      <c r="L337" s="54">
        <v>79.626086956521746</v>
      </c>
      <c r="M337" s="54">
        <v>250.69229595728447</v>
      </c>
      <c r="N337" s="54">
        <v>15.833265486225022</v>
      </c>
      <c r="O337" s="54">
        <v>0.25716409757726183</v>
      </c>
      <c r="P337" s="54">
        <v>2.1174784218341443</v>
      </c>
      <c r="Q337" s="54">
        <v>31.287081339712923</v>
      </c>
      <c r="R337" s="54">
        <v>0.97910558574559181</v>
      </c>
      <c r="S337" s="54">
        <v>5.3779408685921322</v>
      </c>
      <c r="T337" s="54">
        <v>5.2425539708340083E-3</v>
      </c>
      <c r="U337" s="54">
        <v>0.31217287497191809</v>
      </c>
      <c r="V337" s="54">
        <v>19.594382341744456</v>
      </c>
      <c r="W337" s="54">
        <v>8.0330440228161351</v>
      </c>
    </row>
    <row r="338" spans="3:23" x14ac:dyDescent="0.25">
      <c r="C338" s="52">
        <v>0</v>
      </c>
      <c r="D338" s="55">
        <v>3853</v>
      </c>
      <c r="E338" s="55">
        <v>7202</v>
      </c>
      <c r="F338" s="55">
        <v>552.94200000000001</v>
      </c>
      <c r="G338" s="55">
        <v>0.80255459933863715</v>
      </c>
      <c r="H338" s="55">
        <v>0.53499028047764507</v>
      </c>
      <c r="I338" s="55">
        <v>0.41807725694444442</v>
      </c>
      <c r="J338" s="55">
        <v>70.041358966431986</v>
      </c>
      <c r="K338" s="55">
        <v>254</v>
      </c>
      <c r="L338" s="55">
        <v>100.64287568128731</v>
      </c>
      <c r="M338" s="55">
        <v>1129.8537375227088</v>
      </c>
      <c r="N338" s="55">
        <v>33.613297034398585</v>
      </c>
      <c r="O338" s="55">
        <v>1.2939540466963728</v>
      </c>
      <c r="P338" s="55">
        <v>5.2435410448131785</v>
      </c>
      <c r="Q338" s="55">
        <v>88.149269759450974</v>
      </c>
      <c r="R338" s="55">
        <v>0.97986777189789842</v>
      </c>
      <c r="S338" s="55">
        <v>6.8160219711014269</v>
      </c>
      <c r="T338" s="55">
        <v>2.0466284866145455E-3</v>
      </c>
      <c r="U338" s="55">
        <v>0.36147350268407213</v>
      </c>
      <c r="V338" s="55">
        <v>138.77337328589866</v>
      </c>
      <c r="W338" s="55">
        <v>82.789235115478249</v>
      </c>
    </row>
    <row r="339" spans="3:23" x14ac:dyDescent="0.25">
      <c r="C339" s="51">
        <v>0</v>
      </c>
      <c r="D339" s="54">
        <v>90</v>
      </c>
      <c r="E339" s="54">
        <v>97</v>
      </c>
      <c r="F339" s="54">
        <v>34.353999999999999</v>
      </c>
      <c r="G339" s="54">
        <v>0.85383941241740879</v>
      </c>
      <c r="H339" s="54">
        <v>0.92783505154639179</v>
      </c>
      <c r="I339" s="54">
        <v>0.75</v>
      </c>
      <c r="J339" s="54">
        <v>10.704744696916627</v>
      </c>
      <c r="K339" s="54">
        <v>110</v>
      </c>
      <c r="L339" s="54">
        <v>83.87777777777778</v>
      </c>
      <c r="M339" s="54">
        <v>279.83882646691643</v>
      </c>
      <c r="N339" s="54">
        <v>16.728383856993371</v>
      </c>
      <c r="O339" s="54">
        <v>-0.10212336935767591</v>
      </c>
      <c r="P339" s="54">
        <v>1.7783027678869887</v>
      </c>
      <c r="Q339" s="54">
        <v>47.229629629629628</v>
      </c>
      <c r="R339" s="54">
        <v>0.95961345411017651</v>
      </c>
      <c r="S339" s="54">
        <v>5.3095905630640292</v>
      </c>
      <c r="T339" s="54">
        <v>8.175582990397787E-3</v>
      </c>
      <c r="U339" s="54">
        <v>0.29744679793699413</v>
      </c>
      <c r="V339" s="54">
        <v>15.01397657104962</v>
      </c>
      <c r="W339" s="54">
        <v>7.8153229591662914</v>
      </c>
    </row>
    <row r="340" spans="3:23" x14ac:dyDescent="0.25">
      <c r="C340" s="52">
        <v>0</v>
      </c>
      <c r="D340" s="55">
        <v>3869</v>
      </c>
      <c r="E340" s="55">
        <v>7149</v>
      </c>
      <c r="F340" s="55">
        <v>525.11299999999994</v>
      </c>
      <c r="G340" s="55">
        <v>0.82146960854649087</v>
      </c>
      <c r="H340" s="55">
        <v>0.54119457266750592</v>
      </c>
      <c r="I340" s="55">
        <v>0.407006101409636</v>
      </c>
      <c r="J340" s="55">
        <v>70.186635469869515</v>
      </c>
      <c r="K340" s="55">
        <v>255</v>
      </c>
      <c r="L340" s="55">
        <v>103.14939260790902</v>
      </c>
      <c r="M340" s="55">
        <v>1113.8939118595229</v>
      </c>
      <c r="N340" s="55">
        <v>33.375049241304843</v>
      </c>
      <c r="O340" s="55">
        <v>1.2325233679719974</v>
      </c>
      <c r="P340" s="55">
        <v>4.9163708623673994</v>
      </c>
      <c r="Q340" s="55">
        <v>105.4297167846719</v>
      </c>
      <c r="R340" s="55">
        <v>0.97640949387684239</v>
      </c>
      <c r="S340" s="55">
        <v>6.8225890632602049</v>
      </c>
      <c r="T340" s="55">
        <v>1.7838430155697976E-3</v>
      </c>
      <c r="U340" s="55">
        <v>0.35763919224075286</v>
      </c>
      <c r="V340" s="55">
        <v>141.66138622085322</v>
      </c>
      <c r="W340" s="55">
        <v>80.782730888732488</v>
      </c>
    </row>
    <row r="341" spans="3:23" x14ac:dyDescent="0.25">
      <c r="C341" s="51">
        <v>0</v>
      </c>
      <c r="D341" s="54">
        <v>71</v>
      </c>
      <c r="E341" s="54">
        <v>76</v>
      </c>
      <c r="F341" s="54">
        <v>28.771999999999998</v>
      </c>
      <c r="G341" s="54">
        <v>0.73172253837170553</v>
      </c>
      <c r="H341" s="54">
        <v>0.93421052631578949</v>
      </c>
      <c r="I341" s="54">
        <v>0.65740740740740744</v>
      </c>
      <c r="J341" s="54">
        <v>9.5078918628787825</v>
      </c>
      <c r="K341" s="54">
        <v>88</v>
      </c>
      <c r="L341" s="54">
        <v>68.718309859154928</v>
      </c>
      <c r="M341" s="54">
        <v>56.690945674044279</v>
      </c>
      <c r="N341" s="54">
        <v>7.5293389931682766</v>
      </c>
      <c r="O341" s="54">
        <v>0.53610387429480255</v>
      </c>
      <c r="P341" s="54">
        <v>2.8763040211848154</v>
      </c>
      <c r="Q341" s="54">
        <v>34.119658119658112</v>
      </c>
      <c r="R341" s="54">
        <v>0.8763596343310619</v>
      </c>
      <c r="S341" s="54">
        <v>4.4516002880921661</v>
      </c>
      <c r="T341" s="54">
        <v>1.0008035649061321E-2</v>
      </c>
      <c r="U341" s="54">
        <v>0.31655446042700952</v>
      </c>
      <c r="V341" s="54">
        <v>11.628314574895118</v>
      </c>
      <c r="W341" s="54">
        <v>7.9258896398975605</v>
      </c>
    </row>
    <row r="342" spans="3:23" x14ac:dyDescent="0.25">
      <c r="C342" s="52">
        <v>0</v>
      </c>
      <c r="D342" s="55">
        <v>71</v>
      </c>
      <c r="E342" s="55">
        <v>75</v>
      </c>
      <c r="F342" s="55">
        <v>29.391999999999999</v>
      </c>
      <c r="G342" s="55">
        <v>0.80391390579452982</v>
      </c>
      <c r="H342" s="55">
        <v>0.94666666666666666</v>
      </c>
      <c r="I342" s="55">
        <v>0.78021978021978022</v>
      </c>
      <c r="J342" s="55">
        <v>9.5078918628787825</v>
      </c>
      <c r="K342" s="55">
        <v>116</v>
      </c>
      <c r="L342" s="55">
        <v>90.591549295774641</v>
      </c>
      <c r="M342" s="55">
        <v>304.93078470824946</v>
      </c>
      <c r="N342" s="55">
        <v>17.462267456096573</v>
      </c>
      <c r="O342" s="55">
        <v>-0.34775634010990825</v>
      </c>
      <c r="P342" s="55">
        <v>1.9320397848755071</v>
      </c>
      <c r="Q342" s="55">
        <v>63.711538461538467</v>
      </c>
      <c r="R342" s="55">
        <v>0.95315313785194766</v>
      </c>
      <c r="S342" s="55">
        <v>5.2006755985856081</v>
      </c>
      <c r="T342" s="55">
        <v>1.0539940828402367E-2</v>
      </c>
      <c r="U342" s="55">
        <v>0.24591815472307829</v>
      </c>
      <c r="V342" s="55">
        <v>12.414590840124358</v>
      </c>
      <c r="W342" s="55">
        <v>7.3835243566255429</v>
      </c>
    </row>
    <row r="343" spans="3:23" x14ac:dyDescent="0.25">
      <c r="C343" s="51">
        <v>0</v>
      </c>
      <c r="D343" s="54">
        <v>3904</v>
      </c>
      <c r="E343" s="54">
        <v>7184</v>
      </c>
      <c r="F343" s="54">
        <v>531.81999999999994</v>
      </c>
      <c r="G343" s="54">
        <v>0.83240983737768293</v>
      </c>
      <c r="H343" s="54">
        <v>0.54342984409799555</v>
      </c>
      <c r="I343" s="54">
        <v>0.4064972927946689</v>
      </c>
      <c r="J343" s="54">
        <v>70.503384192860381</v>
      </c>
      <c r="K343" s="54">
        <v>254</v>
      </c>
      <c r="L343" s="54">
        <v>105.08324795081967</v>
      </c>
      <c r="M343" s="54">
        <v>1167.3866114312034</v>
      </c>
      <c r="N343" s="54">
        <v>34.167039840044723</v>
      </c>
      <c r="O343" s="54">
        <v>1.2518716898063962</v>
      </c>
      <c r="P343" s="54">
        <v>4.9702174758928406</v>
      </c>
      <c r="Q343" s="54">
        <v>93.583487940630761</v>
      </c>
      <c r="R343" s="54">
        <v>0.97970899985961557</v>
      </c>
      <c r="S343" s="54">
        <v>6.8532224646324638</v>
      </c>
      <c r="T343" s="54">
        <v>1.6792096922850445E-3</v>
      </c>
      <c r="U343" s="54">
        <v>0.3500636443671119</v>
      </c>
      <c r="V343" s="54">
        <v>143.81222836054434</v>
      </c>
      <c r="W343" s="54">
        <v>79.695056747653155</v>
      </c>
    </row>
    <row r="344" spans="3:23" x14ac:dyDescent="0.25">
      <c r="C344" s="52">
        <v>0</v>
      </c>
      <c r="D344" s="55">
        <v>46</v>
      </c>
      <c r="E344" s="55">
        <v>50</v>
      </c>
      <c r="F344" s="55">
        <v>22.404</v>
      </c>
      <c r="G344" s="55">
        <v>0.38729086380422101</v>
      </c>
      <c r="H344" s="55">
        <v>0.92</v>
      </c>
      <c r="I344" s="55">
        <v>0.63888888888888884</v>
      </c>
      <c r="J344" s="55">
        <v>7.6530398573258118</v>
      </c>
      <c r="K344" s="55">
        <v>90</v>
      </c>
      <c r="L344" s="55">
        <v>74.239130434782609</v>
      </c>
      <c r="M344" s="55">
        <v>77.652657004830914</v>
      </c>
      <c r="N344" s="55">
        <v>8.8120745006400689</v>
      </c>
      <c r="O344" s="55">
        <v>0.11365671505075632</v>
      </c>
      <c r="P344" s="55">
        <v>1.9956241126610319</v>
      </c>
      <c r="Q344" s="55">
        <v>53.062499999999993</v>
      </c>
      <c r="R344" s="55">
        <v>0.82985029146022149</v>
      </c>
      <c r="S344" s="55">
        <v>4.4201948364447636</v>
      </c>
      <c r="T344" s="55">
        <v>1.281250000000001E-2</v>
      </c>
      <c r="U344" s="55">
        <v>0.21823056437027022</v>
      </c>
      <c r="V344" s="55">
        <v>8.0829037686547611</v>
      </c>
      <c r="W344" s="55">
        <v>7.4520944307736059</v>
      </c>
    </row>
    <row r="345" spans="3:23" x14ac:dyDescent="0.25">
      <c r="C345" s="51">
        <v>0</v>
      </c>
      <c r="D345" s="54">
        <v>57</v>
      </c>
      <c r="E345" s="54">
        <v>61</v>
      </c>
      <c r="F345" s="54">
        <v>25.471999999999998</v>
      </c>
      <c r="G345" s="54">
        <v>0.71204260390783725</v>
      </c>
      <c r="H345" s="54">
        <v>0.93442622950819676</v>
      </c>
      <c r="I345" s="54">
        <v>0.74025974025974028</v>
      </c>
      <c r="J345" s="54">
        <v>8.5190758917798277</v>
      </c>
      <c r="K345" s="54">
        <v>112</v>
      </c>
      <c r="L345" s="54">
        <v>86.859649122807014</v>
      </c>
      <c r="M345" s="54">
        <v>291.76566416040106</v>
      </c>
      <c r="N345" s="54">
        <v>17.081149380542314</v>
      </c>
      <c r="O345" s="54">
        <v>-0.22595815111808523</v>
      </c>
      <c r="P345" s="54">
        <v>1.7280690867353861</v>
      </c>
      <c r="Q345" s="54">
        <v>39.977272727272712</v>
      </c>
      <c r="R345" s="54">
        <v>0.97252196390077872</v>
      </c>
      <c r="S345" s="54">
        <v>5.1264924263315734</v>
      </c>
      <c r="T345" s="54">
        <v>1.1880165289256174E-2</v>
      </c>
      <c r="U345" s="54">
        <v>0.30400175897334974</v>
      </c>
      <c r="V345" s="54">
        <v>10.256363022833209</v>
      </c>
      <c r="W345" s="54">
        <v>7.2013643931415547</v>
      </c>
    </row>
    <row r="346" spans="3:23" x14ac:dyDescent="0.25">
      <c r="C346" s="52">
        <v>0</v>
      </c>
      <c r="D346" s="55">
        <v>3909</v>
      </c>
      <c r="E346" s="55">
        <v>7227</v>
      </c>
      <c r="F346" s="55">
        <v>530.80400000000009</v>
      </c>
      <c r="G346" s="55">
        <v>0.83971787642262774</v>
      </c>
      <c r="H346" s="55">
        <v>0.54088833540888337</v>
      </c>
      <c r="I346" s="55">
        <v>0.39883685338230795</v>
      </c>
      <c r="J346" s="55">
        <v>70.548517917598744</v>
      </c>
      <c r="K346" s="55">
        <v>246</v>
      </c>
      <c r="L346" s="55">
        <v>106.65106165259657</v>
      </c>
      <c r="M346" s="55">
        <v>1150.7369621530538</v>
      </c>
      <c r="N346" s="55">
        <v>33.922514089510727</v>
      </c>
      <c r="O346" s="55">
        <v>1.2172365912049523</v>
      </c>
      <c r="P346" s="55">
        <v>4.7927870986017629</v>
      </c>
      <c r="Q346" s="55">
        <v>98.470303030301608</v>
      </c>
      <c r="R346" s="55">
        <v>0.97866022876813941</v>
      </c>
      <c r="S346" s="55">
        <v>6.8506032596734006</v>
      </c>
      <c r="T346" s="55">
        <v>1.5856137128863088E-3</v>
      </c>
      <c r="U346" s="55">
        <v>0.34731173431483403</v>
      </c>
      <c r="V346" s="55">
        <v>146.30056568762646</v>
      </c>
      <c r="W346" s="55">
        <v>79.444559888479105</v>
      </c>
    </row>
    <row r="347" spans="3:23" x14ac:dyDescent="0.25">
      <c r="C347" s="51">
        <v>0</v>
      </c>
      <c r="D347" s="54">
        <v>29</v>
      </c>
      <c r="E347" s="54">
        <v>33</v>
      </c>
      <c r="F347" s="54">
        <v>17.996000000000002</v>
      </c>
      <c r="G347" s="54">
        <v>0</v>
      </c>
      <c r="H347" s="54">
        <v>0.87878787878787878</v>
      </c>
      <c r="I347" s="54">
        <v>0.59183673469387754</v>
      </c>
      <c r="J347" s="54">
        <v>6.0765077797464979</v>
      </c>
      <c r="K347" s="54">
        <v>76</v>
      </c>
      <c r="L347" s="54">
        <v>69.275862068965523</v>
      </c>
      <c r="M347" s="54">
        <v>20.278325123152712</v>
      </c>
      <c r="N347" s="54">
        <v>4.5031461361089216</v>
      </c>
      <c r="O347" s="54">
        <v>-0.38469684645254659</v>
      </c>
      <c r="P347" s="54">
        <v>1.9027912217600103</v>
      </c>
      <c r="Q347" s="54">
        <v>18.946428571428566</v>
      </c>
      <c r="R347" s="54">
        <v>0.8150713888576866</v>
      </c>
      <c r="S347" s="54">
        <v>3.4864486671683532</v>
      </c>
      <c r="T347" s="54">
        <v>1.9132653061224504E-2</v>
      </c>
      <c r="U347" s="54">
        <v>0.31961515666872808</v>
      </c>
      <c r="V347" s="54">
        <v>6.2330229193099944</v>
      </c>
      <c r="W347" s="54">
        <v>6.2330229193099944</v>
      </c>
    </row>
    <row r="348" spans="3:23" x14ac:dyDescent="0.25">
      <c r="C348" s="52">
        <v>0</v>
      </c>
      <c r="D348" s="55">
        <v>50</v>
      </c>
      <c r="E348" s="55">
        <v>54</v>
      </c>
      <c r="F348" s="55">
        <v>23.511999999999997</v>
      </c>
      <c r="G348" s="55">
        <v>0.64027308405573846</v>
      </c>
      <c r="H348" s="55">
        <v>0.92592592592592593</v>
      </c>
      <c r="I348" s="55">
        <v>0.7142857142857143</v>
      </c>
      <c r="J348" s="55">
        <v>7.9788456080286538</v>
      </c>
      <c r="K348" s="55">
        <v>117</v>
      </c>
      <c r="L348" s="55">
        <v>89.04</v>
      </c>
      <c r="M348" s="55">
        <v>245.87591836734691</v>
      </c>
      <c r="N348" s="55">
        <v>15.680431064462065</v>
      </c>
      <c r="O348" s="55">
        <v>-0.16325580712404592</v>
      </c>
      <c r="P348" s="55">
        <v>2.0091195087638356</v>
      </c>
      <c r="Q348" s="55">
        <v>38.900000000000006</v>
      </c>
      <c r="R348" s="55">
        <v>0.96356897320927748</v>
      </c>
      <c r="S348" s="55">
        <v>4.9887584397314555</v>
      </c>
      <c r="T348" s="55">
        <v>1.312500000000001E-2</v>
      </c>
      <c r="U348" s="55">
        <v>0.30566693722943716</v>
      </c>
      <c r="V348" s="55">
        <v>9.202898094259945</v>
      </c>
      <c r="W348" s="55">
        <v>7.0691819422995001</v>
      </c>
    </row>
    <row r="349" spans="3:23" x14ac:dyDescent="0.25">
      <c r="C349" s="51">
        <v>0</v>
      </c>
      <c r="D349" s="54">
        <v>3968</v>
      </c>
      <c r="E349" s="54">
        <v>7346</v>
      </c>
      <c r="F349" s="54">
        <v>522.625</v>
      </c>
      <c r="G349" s="54">
        <v>0.8442787576449825</v>
      </c>
      <c r="H349" s="54">
        <v>0.54015790906615846</v>
      </c>
      <c r="I349" s="54">
        <v>0.39679999999999999</v>
      </c>
      <c r="J349" s="54">
        <v>71.078931572647633</v>
      </c>
      <c r="K349" s="54">
        <v>251</v>
      </c>
      <c r="L349" s="54">
        <v>107.64087701612904</v>
      </c>
      <c r="M349" s="54">
        <v>1155.4820392609051</v>
      </c>
      <c r="N349" s="54">
        <v>33.992382076884596</v>
      </c>
      <c r="O349" s="54">
        <v>1.1417659660370409</v>
      </c>
      <c r="P349" s="54">
        <v>4.7181196520928284</v>
      </c>
      <c r="Q349" s="54">
        <v>87.420891089108039</v>
      </c>
      <c r="R349" s="54">
        <v>0.98153550736583817</v>
      </c>
      <c r="S349" s="54">
        <v>6.8816098785873523</v>
      </c>
      <c r="T349" s="54">
        <v>1.7015782766396882E-3</v>
      </c>
      <c r="U349" s="54">
        <v>0.35991349288523411</v>
      </c>
      <c r="V349" s="54">
        <v>148.46367887974674</v>
      </c>
      <c r="W349" s="54">
        <v>79.562318452194461</v>
      </c>
    </row>
    <row r="350" spans="3:23" x14ac:dyDescent="0.25">
      <c r="C350" s="52">
        <v>0</v>
      </c>
      <c r="D350" s="55">
        <v>36</v>
      </c>
      <c r="E350" s="55">
        <v>40</v>
      </c>
      <c r="F350" s="55">
        <v>19.592000000000002</v>
      </c>
      <c r="G350" s="55">
        <v>0.38282074674438793</v>
      </c>
      <c r="H350" s="55">
        <v>0.9</v>
      </c>
      <c r="I350" s="55">
        <v>0.6428571428571429</v>
      </c>
      <c r="J350" s="55">
        <v>6.7702750025730758</v>
      </c>
      <c r="K350" s="55">
        <v>162</v>
      </c>
      <c r="L350" s="55">
        <v>111.94444444444444</v>
      </c>
      <c r="M350" s="55">
        <v>892.73968253968246</v>
      </c>
      <c r="N350" s="55">
        <v>29.878749681666442</v>
      </c>
      <c r="O350" s="55">
        <v>5.6306300633300436E-2</v>
      </c>
      <c r="P350" s="55">
        <v>2.0938143305743586</v>
      </c>
      <c r="Q350" s="55">
        <v>542.52380952380952</v>
      </c>
      <c r="R350" s="55">
        <v>0.84799324118421915</v>
      </c>
      <c r="S350" s="55">
        <v>4.8365916681089764</v>
      </c>
      <c r="T350" s="55">
        <v>1.5873015873015893E-2</v>
      </c>
      <c r="U350" s="55">
        <v>0.11123470492915816</v>
      </c>
      <c r="V350" s="55">
        <v>7.1802197428460053</v>
      </c>
      <c r="W350" s="55">
        <v>6.6332495807108005</v>
      </c>
    </row>
    <row r="351" spans="3:23" x14ac:dyDescent="0.25">
      <c r="C351" s="51">
        <v>0</v>
      </c>
      <c r="D351" s="54">
        <v>3994</v>
      </c>
      <c r="E351" s="54">
        <v>7483</v>
      </c>
      <c r="F351" s="54">
        <v>523.92200000000003</v>
      </c>
      <c r="G351" s="54">
        <v>0.85349361770576782</v>
      </c>
      <c r="H351" s="54">
        <v>0.53374315114258986</v>
      </c>
      <c r="I351" s="54">
        <v>0.39153024213312421</v>
      </c>
      <c r="J351" s="54">
        <v>71.311420836162284</v>
      </c>
      <c r="K351" s="54">
        <v>251</v>
      </c>
      <c r="L351" s="54">
        <v>109.8920881321983</v>
      </c>
      <c r="M351" s="54">
        <v>1134.0527147470511</v>
      </c>
      <c r="N351" s="54">
        <v>33.675699172356481</v>
      </c>
      <c r="O351" s="54">
        <v>1.1446240463304997</v>
      </c>
      <c r="P351" s="54">
        <v>4.7579639074271673</v>
      </c>
      <c r="Q351" s="54">
        <v>86.919627256843512</v>
      </c>
      <c r="R351" s="54">
        <v>0.98189816466323965</v>
      </c>
      <c r="S351" s="54">
        <v>6.872000597120496</v>
      </c>
      <c r="T351" s="54">
        <v>1.4949232084466167E-3</v>
      </c>
      <c r="U351" s="54">
        <v>0.35163660473996428</v>
      </c>
      <c r="V351" s="54">
        <v>151.0837010133221</v>
      </c>
      <c r="W351" s="54">
        <v>78.73021448779167</v>
      </c>
    </row>
    <row r="352" spans="3:23" x14ac:dyDescent="0.25">
      <c r="C352" s="52">
        <v>0</v>
      </c>
      <c r="D352" s="55">
        <v>4031</v>
      </c>
      <c r="E352" s="55">
        <v>7495</v>
      </c>
      <c r="F352" s="55">
        <v>533.202</v>
      </c>
      <c r="G352" s="55">
        <v>0.85978365336089135</v>
      </c>
      <c r="H352" s="55">
        <v>0.53782521681120743</v>
      </c>
      <c r="I352" s="55">
        <v>0.38744713571703193</v>
      </c>
      <c r="J352" s="55">
        <v>71.640970155543272</v>
      </c>
      <c r="K352" s="55">
        <v>248</v>
      </c>
      <c r="L352" s="55">
        <v>112.05507318283304</v>
      </c>
      <c r="M352" s="55">
        <v>1166.4376609809931</v>
      </c>
      <c r="N352" s="55">
        <v>34.153150088695966</v>
      </c>
      <c r="O352" s="55">
        <v>1.118078364341982</v>
      </c>
      <c r="P352" s="55">
        <v>4.6648900756855758</v>
      </c>
      <c r="Q352" s="55">
        <v>86.777555682467678</v>
      </c>
      <c r="R352" s="55">
        <v>0.98266552461243861</v>
      </c>
      <c r="S352" s="55">
        <v>6.8823645770572677</v>
      </c>
      <c r="T352" s="55">
        <v>1.4862465254684551E-3</v>
      </c>
      <c r="U352" s="55">
        <v>0.34824980719738424</v>
      </c>
      <c r="V352" s="55">
        <v>152.38371635984939</v>
      </c>
      <c r="W352" s="55">
        <v>77.816034916677509</v>
      </c>
    </row>
    <row r="353" spans="3:23" x14ac:dyDescent="0.25">
      <c r="C353" s="51">
        <v>0</v>
      </c>
      <c r="D353" s="54">
        <v>36</v>
      </c>
      <c r="E353" s="54">
        <v>40</v>
      </c>
      <c r="F353" s="54">
        <v>19.592000000000002</v>
      </c>
      <c r="G353" s="54">
        <v>0.38282074674438793</v>
      </c>
      <c r="H353" s="54">
        <v>0.9</v>
      </c>
      <c r="I353" s="54">
        <v>0.6428571428571429</v>
      </c>
      <c r="J353" s="54">
        <v>6.7702750025730758</v>
      </c>
      <c r="K353" s="54">
        <v>124</v>
      </c>
      <c r="L353" s="54">
        <v>94.027777777777771</v>
      </c>
      <c r="M353" s="54">
        <v>318.54206349206345</v>
      </c>
      <c r="N353" s="54">
        <v>17.847746734309723</v>
      </c>
      <c r="O353" s="54">
        <v>-0.17011176525124813</v>
      </c>
      <c r="P353" s="54">
        <v>1.9892565924832855</v>
      </c>
      <c r="Q353" s="54">
        <v>57.53125</v>
      </c>
      <c r="R353" s="54">
        <v>0.95568311647200055</v>
      </c>
      <c r="S353" s="54">
        <v>4.6489559041599922</v>
      </c>
      <c r="T353" s="54">
        <v>1.611328125E-2</v>
      </c>
      <c r="U353" s="54">
        <v>0.21786282931733292</v>
      </c>
      <c r="V353" s="54">
        <v>7.1802197428460053</v>
      </c>
      <c r="W353" s="54">
        <v>6.6332495807108005</v>
      </c>
    </row>
    <row r="354" spans="3:23" x14ac:dyDescent="0.25">
      <c r="C354" s="52">
        <v>0</v>
      </c>
      <c r="D354" s="55">
        <v>4112</v>
      </c>
      <c r="E354" s="55">
        <v>7559</v>
      </c>
      <c r="F354" s="55">
        <v>518.88599999999997</v>
      </c>
      <c r="G354" s="55">
        <v>0.86445329753898259</v>
      </c>
      <c r="H354" s="55">
        <v>0.54398729990739514</v>
      </c>
      <c r="I354" s="55">
        <v>0.39139539310869981</v>
      </c>
      <c r="J354" s="55">
        <v>72.357176616773742</v>
      </c>
      <c r="K354" s="55">
        <v>251</v>
      </c>
      <c r="L354" s="55">
        <v>113.47811284046692</v>
      </c>
      <c r="M354" s="55">
        <v>1158.8075967296647</v>
      </c>
      <c r="N354" s="55">
        <v>34.041263148268527</v>
      </c>
      <c r="O354" s="55">
        <v>1.0540605335890778</v>
      </c>
      <c r="P354" s="55">
        <v>4.4143866699086605</v>
      </c>
      <c r="Q354" s="55">
        <v>78.268382352942254</v>
      </c>
      <c r="R354" s="55">
        <v>0.98466602017227534</v>
      </c>
      <c r="S354" s="55">
        <v>6.9015794368053971</v>
      </c>
      <c r="T354" s="55">
        <v>1.3517502371639912E-3</v>
      </c>
      <c r="U354" s="55">
        <v>0.33816043371345894</v>
      </c>
      <c r="V354" s="55">
        <v>154.17660491011557</v>
      </c>
      <c r="W354" s="55">
        <v>77.506604439799446</v>
      </c>
    </row>
    <row r="355" spans="3:23" x14ac:dyDescent="0.25">
      <c r="C355" s="51">
        <v>0</v>
      </c>
      <c r="D355" s="54">
        <v>50</v>
      </c>
      <c r="E355" s="54">
        <v>54</v>
      </c>
      <c r="F355" s="54">
        <v>23.511999999999997</v>
      </c>
      <c r="G355" s="54">
        <v>0.64027308405573846</v>
      </c>
      <c r="H355" s="54">
        <v>0.92592592592592593</v>
      </c>
      <c r="I355" s="54">
        <v>0.7142857142857143</v>
      </c>
      <c r="J355" s="54">
        <v>7.9788456080286538</v>
      </c>
      <c r="K355" s="54">
        <v>127</v>
      </c>
      <c r="L355" s="54">
        <v>96.46</v>
      </c>
      <c r="M355" s="54">
        <v>359.64122448979595</v>
      </c>
      <c r="N355" s="54">
        <v>18.964209039393019</v>
      </c>
      <c r="O355" s="54">
        <v>-0.19246008470186088</v>
      </c>
      <c r="P355" s="54">
        <v>2.0003561160186325</v>
      </c>
      <c r="Q355" s="54">
        <v>74.662500000000023</v>
      </c>
      <c r="R355" s="54">
        <v>0.94517459302669371</v>
      </c>
      <c r="S355" s="54">
        <v>5.0936606896881846</v>
      </c>
      <c r="T355" s="54">
        <v>1.2500000000000009E-2</v>
      </c>
      <c r="U355" s="54">
        <v>0.21074427104757984</v>
      </c>
      <c r="V355" s="54">
        <v>9.202898094259945</v>
      </c>
      <c r="W355" s="54">
        <v>7.0691819422995001</v>
      </c>
    </row>
    <row r="356" spans="3:23" x14ac:dyDescent="0.25">
      <c r="C356" s="52">
        <v>0</v>
      </c>
      <c r="D356" s="55">
        <v>4128</v>
      </c>
      <c r="E356" s="55">
        <v>7646</v>
      </c>
      <c r="F356" s="55">
        <v>527.09899999999993</v>
      </c>
      <c r="G356" s="55">
        <v>0.86848147846858081</v>
      </c>
      <c r="H356" s="55">
        <v>0.53989013863458013</v>
      </c>
      <c r="I356" s="55">
        <v>0.38165680473372782</v>
      </c>
      <c r="J356" s="55">
        <v>72.497812661257242</v>
      </c>
      <c r="K356" s="55">
        <v>244</v>
      </c>
      <c r="L356" s="55">
        <v>117.04796511627907</v>
      </c>
      <c r="M356" s="55">
        <v>1180.0267756014034</v>
      </c>
      <c r="N356" s="55">
        <v>34.351517806370701</v>
      </c>
      <c r="O356" s="55">
        <v>0.96974141061130381</v>
      </c>
      <c r="P356" s="55">
        <v>4.0529844936696691</v>
      </c>
      <c r="Q356" s="55">
        <v>95.142307692308123</v>
      </c>
      <c r="R356" s="55">
        <v>0.98217684285607842</v>
      </c>
      <c r="S356" s="55">
        <v>6.9377594898000066</v>
      </c>
      <c r="T356" s="55">
        <v>1.3051630908772133E-3</v>
      </c>
      <c r="U356" s="55">
        <v>0.33435760735204212</v>
      </c>
      <c r="V356" s="55">
        <v>155.49043361651448</v>
      </c>
      <c r="W356" s="55">
        <v>77.079969179771894</v>
      </c>
    </row>
    <row r="357" spans="3:23" x14ac:dyDescent="0.25">
      <c r="C357" s="51">
        <v>0</v>
      </c>
      <c r="D357" s="54">
        <v>43</v>
      </c>
      <c r="E357" s="54">
        <v>47</v>
      </c>
      <c r="F357" s="54">
        <v>21.552</v>
      </c>
      <c r="G357" s="54">
        <v>0.53810701977690156</v>
      </c>
      <c r="H357" s="54">
        <v>0.91489361702127658</v>
      </c>
      <c r="I357" s="54">
        <v>0.68253968253968256</v>
      </c>
      <c r="J357" s="54">
        <v>7.399277020331918</v>
      </c>
      <c r="K357" s="54">
        <v>120</v>
      </c>
      <c r="L357" s="54">
        <v>96.720930232558146</v>
      </c>
      <c r="M357" s="54">
        <v>223.58693244739763</v>
      </c>
      <c r="N357" s="54">
        <v>14.952823561033469</v>
      </c>
      <c r="O357" s="54">
        <v>-0.48599113869763572</v>
      </c>
      <c r="P357" s="54">
        <v>2.3919408355593981</v>
      </c>
      <c r="Q357" s="54">
        <v>53.583333333333314</v>
      </c>
      <c r="R357" s="54">
        <v>0.95259740146319427</v>
      </c>
      <c r="S357" s="54">
        <v>4.6645231848843425</v>
      </c>
      <c r="T357" s="54">
        <v>1.427469135802472E-2</v>
      </c>
      <c r="U357" s="54">
        <v>0.24616192064108725</v>
      </c>
      <c r="V357" s="54">
        <v>8.1744544421237428</v>
      </c>
      <c r="W357" s="54">
        <v>6.8900557484721601</v>
      </c>
    </row>
    <row r="358" spans="3:23" x14ac:dyDescent="0.25">
      <c r="C358" s="52">
        <v>0</v>
      </c>
      <c r="D358" s="55">
        <v>4247</v>
      </c>
      <c r="E358" s="55">
        <v>7734</v>
      </c>
      <c r="F358" s="55">
        <v>524.48500000000001</v>
      </c>
      <c r="G358" s="55">
        <v>0.87381005398416545</v>
      </c>
      <c r="H358" s="55">
        <v>0.54913369537108869</v>
      </c>
      <c r="I358" s="55">
        <v>0.38891941391941393</v>
      </c>
      <c r="J358" s="55">
        <v>73.535354398345262</v>
      </c>
      <c r="K358" s="55">
        <v>245</v>
      </c>
      <c r="L358" s="55">
        <v>118.53684954085237</v>
      </c>
      <c r="M358" s="55">
        <v>1231.2896804161155</v>
      </c>
      <c r="N358" s="55">
        <v>35.089737537008105</v>
      </c>
      <c r="O358" s="55">
        <v>0.99202181414475921</v>
      </c>
      <c r="P358" s="55">
        <v>4.0122992552896148</v>
      </c>
      <c r="Q358" s="55">
        <v>85.019412191581651</v>
      </c>
      <c r="R358" s="55">
        <v>0.98453331066195893</v>
      </c>
      <c r="S358" s="55">
        <v>6.9437729102790282</v>
      </c>
      <c r="T358" s="55">
        <v>1.2035029522604406E-3</v>
      </c>
      <c r="U358" s="55">
        <v>0.33415682787324597</v>
      </c>
      <c r="V358" s="55">
        <v>157.15992171846341</v>
      </c>
      <c r="W358" s="55">
        <v>76.421747367185816</v>
      </c>
    </row>
    <row r="359" spans="3:23" x14ac:dyDescent="0.25">
      <c r="C359" s="51">
        <v>0</v>
      </c>
      <c r="D359" s="54">
        <v>50</v>
      </c>
      <c r="E359" s="54">
        <v>54</v>
      </c>
      <c r="F359" s="54">
        <v>23.511999999999997</v>
      </c>
      <c r="G359" s="54">
        <v>0.64027308405573846</v>
      </c>
      <c r="H359" s="54">
        <v>0.92592592592592593</v>
      </c>
      <c r="I359" s="54">
        <v>0.7142857142857143</v>
      </c>
      <c r="J359" s="54">
        <v>7.9788456080286538</v>
      </c>
      <c r="K359" s="54">
        <v>106</v>
      </c>
      <c r="L359" s="54">
        <v>89.94</v>
      </c>
      <c r="M359" s="54">
        <v>153.97591836734691</v>
      </c>
      <c r="N359" s="54">
        <v>12.408703331426169</v>
      </c>
      <c r="O359" s="54">
        <v>-0.48049941766459009</v>
      </c>
      <c r="P359" s="54">
        <v>2.0874721000594034</v>
      </c>
      <c r="Q359" s="54">
        <v>50.687499999999979</v>
      </c>
      <c r="R359" s="54">
        <v>0.93420249980588776</v>
      </c>
      <c r="S359" s="54">
        <v>4.5034651896016467</v>
      </c>
      <c r="T359" s="54">
        <v>1.375000000000001E-2</v>
      </c>
      <c r="U359" s="54">
        <v>0.2540864170551671</v>
      </c>
      <c r="V359" s="54">
        <v>9.202898094259945</v>
      </c>
      <c r="W359" s="54">
        <v>7.0691819422995001</v>
      </c>
    </row>
    <row r="360" spans="3:23" x14ac:dyDescent="0.25">
      <c r="C360" s="52">
        <v>0</v>
      </c>
      <c r="D360" s="55">
        <v>4358</v>
      </c>
      <c r="E360" s="55">
        <v>7756</v>
      </c>
      <c r="F360" s="55">
        <v>532.202</v>
      </c>
      <c r="G360" s="55">
        <v>0.87428272187273948</v>
      </c>
      <c r="H360" s="55">
        <v>0.56188757091284169</v>
      </c>
      <c r="I360" s="55">
        <v>0.39155435759209345</v>
      </c>
      <c r="J360" s="55">
        <v>74.490119720375262</v>
      </c>
      <c r="K360" s="55">
        <v>249</v>
      </c>
      <c r="L360" s="55">
        <v>119.42542450665442</v>
      </c>
      <c r="M360" s="55">
        <v>1302.0686855552942</v>
      </c>
      <c r="N360" s="55">
        <v>36.084188858214539</v>
      </c>
      <c r="O360" s="55">
        <v>1.0483276239987422</v>
      </c>
      <c r="P360" s="55">
        <v>4.1567521361144131</v>
      </c>
      <c r="Q360" s="55">
        <v>91.817534490430674</v>
      </c>
      <c r="R360" s="55">
        <v>0.98356819270356655</v>
      </c>
      <c r="S360" s="55">
        <v>6.9854745426958651</v>
      </c>
      <c r="T360" s="55">
        <v>1.11823132024524E-3</v>
      </c>
      <c r="U360" s="55">
        <v>0.33508981050933562</v>
      </c>
      <c r="V360" s="55">
        <v>156.53148141681442</v>
      </c>
      <c r="W360" s="55">
        <v>75.983051522232913</v>
      </c>
    </row>
    <row r="361" spans="3:23" x14ac:dyDescent="0.25">
      <c r="C361" s="51">
        <v>0</v>
      </c>
      <c r="D361" s="54">
        <v>4501</v>
      </c>
      <c r="E361" s="54">
        <v>7852</v>
      </c>
      <c r="F361" s="54">
        <v>547.00600000000009</v>
      </c>
      <c r="G361" s="54">
        <v>0.87518816042254732</v>
      </c>
      <c r="H361" s="54">
        <v>0.57322975038206825</v>
      </c>
      <c r="I361" s="54">
        <v>0.39684359019573268</v>
      </c>
      <c r="J361" s="54">
        <v>75.702385635150009</v>
      </c>
      <c r="K361" s="54">
        <v>250</v>
      </c>
      <c r="L361" s="54">
        <v>118.9124638969118</v>
      </c>
      <c r="M361" s="54">
        <v>1402.9456690611473</v>
      </c>
      <c r="N361" s="54">
        <v>37.455916342563924</v>
      </c>
      <c r="O361" s="54">
        <v>1.0355691723427312</v>
      </c>
      <c r="P361" s="54">
        <v>4.0392327069833884</v>
      </c>
      <c r="Q361" s="54">
        <v>85.673916841369902</v>
      </c>
      <c r="R361" s="54">
        <v>0.98471202647667089</v>
      </c>
      <c r="S361" s="54">
        <v>7.0128874387884164</v>
      </c>
      <c r="T361" s="54">
        <v>9.7087746079749498E-4</v>
      </c>
      <c r="U361" s="54">
        <v>0.3255655880607044</v>
      </c>
      <c r="V361" s="54">
        <v>156.40381068137347</v>
      </c>
      <c r="W361" s="54">
        <v>75.665455079694709</v>
      </c>
    </row>
    <row r="362" spans="3:23" x14ac:dyDescent="0.25">
      <c r="C362" s="52">
        <v>0</v>
      </c>
      <c r="D362" s="55">
        <v>4585</v>
      </c>
      <c r="E362" s="55">
        <v>7816</v>
      </c>
      <c r="F362" s="55">
        <v>562.99999999999989</v>
      </c>
      <c r="G362" s="55">
        <v>0.87479761352817598</v>
      </c>
      <c r="H362" s="55">
        <v>0.58661719549641755</v>
      </c>
      <c r="I362" s="55">
        <v>0.40424969141244932</v>
      </c>
      <c r="J362" s="55">
        <v>76.405518862257068</v>
      </c>
      <c r="K362" s="55">
        <v>253</v>
      </c>
      <c r="L362" s="55">
        <v>119.25954198473282</v>
      </c>
      <c r="M362" s="55">
        <v>1464.9540019716776</v>
      </c>
      <c r="N362" s="55">
        <v>38.27471752961317</v>
      </c>
      <c r="O362" s="55">
        <v>1.1282852452106298</v>
      </c>
      <c r="P362" s="55">
        <v>4.1912005014668061</v>
      </c>
      <c r="Q362" s="55">
        <v>80.415967854647235</v>
      </c>
      <c r="R362" s="55">
        <v>0.98575244132742545</v>
      </c>
      <c r="S362" s="55">
        <v>7.023137506115364</v>
      </c>
      <c r="T362" s="55">
        <v>9.2556882858895113E-4</v>
      </c>
      <c r="U362" s="55">
        <v>0.32785055523276629</v>
      </c>
      <c r="V362" s="55">
        <v>154.75121132159163</v>
      </c>
      <c r="W362" s="55">
        <v>74.975186835231753</v>
      </c>
    </row>
    <row r="363" spans="3:23" x14ac:dyDescent="0.25">
      <c r="C363" s="51">
        <v>0</v>
      </c>
      <c r="D363" s="54">
        <v>4781</v>
      </c>
      <c r="E363" s="54">
        <v>8029</v>
      </c>
      <c r="F363" s="54">
        <v>570.52700000000004</v>
      </c>
      <c r="G363" s="54">
        <v>0.87116201510809499</v>
      </c>
      <c r="H363" s="54">
        <v>0.59546643417611156</v>
      </c>
      <c r="I363" s="54">
        <v>0.41372447213568708</v>
      </c>
      <c r="J363" s="54">
        <v>78.021524359492062</v>
      </c>
      <c r="K363" s="54">
        <v>255</v>
      </c>
      <c r="L363" s="54">
        <v>117.101443212717</v>
      </c>
      <c r="M363" s="54">
        <v>1557.6397071217227</v>
      </c>
      <c r="N363" s="54">
        <v>39.466944486769215</v>
      </c>
      <c r="O363" s="54">
        <v>1.1323712039557954</v>
      </c>
      <c r="P363" s="54">
        <v>4.1408567130294918</v>
      </c>
      <c r="Q363" s="54">
        <v>78.195832976077995</v>
      </c>
      <c r="R363" s="54">
        <v>0.98598438609620975</v>
      </c>
      <c r="S363" s="54">
        <v>7.0343137950561614</v>
      </c>
      <c r="T363" s="54">
        <v>8.7063778428296361E-4</v>
      </c>
      <c r="U363" s="54">
        <v>0.32281461081361235</v>
      </c>
      <c r="V363" s="54">
        <v>153.42343078370243</v>
      </c>
      <c r="W363" s="54">
        <v>75.330239484222176</v>
      </c>
    </row>
    <row r="364" spans="3:23" x14ac:dyDescent="0.25">
      <c r="C364" s="52">
        <v>0</v>
      </c>
      <c r="D364" s="55">
        <v>4902</v>
      </c>
      <c r="E364" s="55">
        <v>8142</v>
      </c>
      <c r="F364" s="55">
        <v>566.54</v>
      </c>
      <c r="G364" s="55">
        <v>0.86760488040877004</v>
      </c>
      <c r="H364" s="55">
        <v>0.60206337509211494</v>
      </c>
      <c r="I364" s="55">
        <v>0.41641182466870541</v>
      </c>
      <c r="J364" s="55">
        <v>79.002659754540957</v>
      </c>
      <c r="K364" s="55">
        <v>255</v>
      </c>
      <c r="L364" s="55">
        <v>115.73255813953489</v>
      </c>
      <c r="M364" s="55">
        <v>1579.176572887352</v>
      </c>
      <c r="N364" s="55">
        <v>39.73885470024711</v>
      </c>
      <c r="O364" s="55">
        <v>1.1567399943726122</v>
      </c>
      <c r="P364" s="55">
        <v>4.1230037214981525</v>
      </c>
      <c r="Q364" s="55">
        <v>79.89983164983029</v>
      </c>
      <c r="R364" s="55">
        <v>0.9853154836364667</v>
      </c>
      <c r="S364" s="55">
        <v>7.0179247288807485</v>
      </c>
      <c r="T364" s="55">
        <v>8.1442936661789618E-4</v>
      </c>
      <c r="U364" s="55">
        <v>0.32053772324794294</v>
      </c>
      <c r="V364" s="55">
        <v>152.50228431582644</v>
      </c>
      <c r="W364" s="55">
        <v>75.832406303890693</v>
      </c>
    </row>
    <row r="365" spans="3:23" x14ac:dyDescent="0.25">
      <c r="C365" s="51">
        <v>0</v>
      </c>
      <c r="D365" s="54">
        <v>4904</v>
      </c>
      <c r="E365" s="54">
        <v>8109</v>
      </c>
      <c r="F365" s="54">
        <v>572.82600000000002</v>
      </c>
      <c r="G365" s="54">
        <v>0.86374090852855279</v>
      </c>
      <c r="H365" s="54">
        <v>0.60476014305093106</v>
      </c>
      <c r="I365" s="54">
        <v>0.41279461279461277</v>
      </c>
      <c r="J365" s="54">
        <v>79.018774524673816</v>
      </c>
      <c r="K365" s="54">
        <v>252</v>
      </c>
      <c r="L365" s="54">
        <v>115.77650897226754</v>
      </c>
      <c r="M365" s="54">
        <v>1530.3367435924133</v>
      </c>
      <c r="N365" s="54">
        <v>39.119518703486285</v>
      </c>
      <c r="O365" s="54">
        <v>1.1458167285306449</v>
      </c>
      <c r="P365" s="54">
        <v>4.1108529147433961</v>
      </c>
      <c r="Q365" s="54">
        <v>72.510760760761016</v>
      </c>
      <c r="R365" s="54">
        <v>0.9864791913896932</v>
      </c>
      <c r="S365" s="54">
        <v>7.0131503347941804</v>
      </c>
      <c r="T365" s="54">
        <v>7.7509107372310205E-4</v>
      </c>
      <c r="U365" s="54">
        <v>0.3162403201409989</v>
      </c>
      <c r="V365" s="54">
        <v>150.12431585624955</v>
      </c>
      <c r="W365" s="54">
        <v>75.653069702958604</v>
      </c>
    </row>
    <row r="366" spans="3:23" x14ac:dyDescent="0.25">
      <c r="C366" s="52">
        <v>0</v>
      </c>
      <c r="D366" s="55">
        <v>4837</v>
      </c>
      <c r="E366" s="55">
        <v>8050</v>
      </c>
      <c r="F366" s="55">
        <v>556.41800000000001</v>
      </c>
      <c r="G366" s="55">
        <v>0.86205194238675986</v>
      </c>
      <c r="H366" s="55">
        <v>0.60086956521739132</v>
      </c>
      <c r="I366" s="55">
        <v>0.41109977902430733</v>
      </c>
      <c r="J366" s="55">
        <v>78.477128374348553</v>
      </c>
      <c r="K366" s="55">
        <v>251</v>
      </c>
      <c r="L366" s="55">
        <v>116.11205292536697</v>
      </c>
      <c r="M366" s="55">
        <v>1534.0540254992602</v>
      </c>
      <c r="N366" s="55">
        <v>39.167001742528882</v>
      </c>
      <c r="O366" s="55">
        <v>1.0656296132919265</v>
      </c>
      <c r="P366" s="55">
        <v>3.8111074295143625</v>
      </c>
      <c r="Q366" s="55">
        <v>75.54910714285829</v>
      </c>
      <c r="R366" s="55">
        <v>0.98580533270232895</v>
      </c>
      <c r="S366" s="55">
        <v>7.0293968527325807</v>
      </c>
      <c r="T366" s="55">
        <v>7.2129159825192087E-4</v>
      </c>
      <c r="U366" s="55">
        <v>0.3164777666105697</v>
      </c>
      <c r="V366" s="55">
        <v>149.09040139383092</v>
      </c>
      <c r="W366" s="55">
        <v>75.561987854453378</v>
      </c>
    </row>
    <row r="367" spans="3:23" x14ac:dyDescent="0.25">
      <c r="C367" s="51">
        <v>0</v>
      </c>
      <c r="D367" s="54">
        <v>55</v>
      </c>
      <c r="E367" s="54">
        <v>61</v>
      </c>
      <c r="F367" s="54">
        <v>25.497</v>
      </c>
      <c r="G367" s="54">
        <v>0.6994049056762317</v>
      </c>
      <c r="H367" s="54">
        <v>0.90163934426229508</v>
      </c>
      <c r="I367" s="54">
        <v>0.61111111111111116</v>
      </c>
      <c r="J367" s="54">
        <v>8.3682838718840049</v>
      </c>
      <c r="K367" s="54">
        <v>132</v>
      </c>
      <c r="L367" s="54">
        <v>94.472727272727269</v>
      </c>
      <c r="M367" s="54">
        <v>359.4020202020202</v>
      </c>
      <c r="N367" s="54">
        <v>18.957901260477652</v>
      </c>
      <c r="O367" s="54">
        <v>0.19650731501804231</v>
      </c>
      <c r="P367" s="54">
        <v>1.9506345201146231</v>
      </c>
      <c r="Q367" s="54">
        <v>196.42424242424246</v>
      </c>
      <c r="R367" s="54">
        <v>0.88248378916132653</v>
      </c>
      <c r="S367" s="54">
        <v>5.1720910770823494</v>
      </c>
      <c r="T367" s="54">
        <v>1.0101010101010119E-2</v>
      </c>
      <c r="U367" s="54">
        <v>0.15604343230476447</v>
      </c>
      <c r="V367" s="54">
        <v>10.042965897480089</v>
      </c>
      <c r="W367" s="54">
        <v>7.1779654916370186</v>
      </c>
    </row>
    <row r="368" spans="3:23" x14ac:dyDescent="0.25">
      <c r="C368" s="52">
        <v>0</v>
      </c>
      <c r="D368" s="55">
        <v>4719</v>
      </c>
      <c r="E368" s="55">
        <v>8060</v>
      </c>
      <c r="F368" s="55">
        <v>567.41700000000003</v>
      </c>
      <c r="G368" s="55">
        <v>0.85539235628463994</v>
      </c>
      <c r="H368" s="55">
        <v>0.5854838709677419</v>
      </c>
      <c r="I368" s="55">
        <v>0.41231979030144167</v>
      </c>
      <c r="J368" s="55">
        <v>77.513982039405207</v>
      </c>
      <c r="K368" s="55">
        <v>255</v>
      </c>
      <c r="L368" s="55">
        <v>117.73384191566009</v>
      </c>
      <c r="M368" s="55">
        <v>1539.5531380767468</v>
      </c>
      <c r="N368" s="55">
        <v>39.237139779509242</v>
      </c>
      <c r="O368" s="55">
        <v>1.0071436665329077</v>
      </c>
      <c r="P368" s="55">
        <v>3.5769910144471573</v>
      </c>
      <c r="Q368" s="55">
        <v>73.946147186147556</v>
      </c>
      <c r="R368" s="55">
        <v>0.98632032742088749</v>
      </c>
      <c r="S368" s="55">
        <v>7.0482235827308601</v>
      </c>
      <c r="T368" s="55">
        <v>7.1418451678186186E-4</v>
      </c>
      <c r="U368" s="55">
        <v>0.31474594732172501</v>
      </c>
      <c r="V368" s="55">
        <v>146.60896751354403</v>
      </c>
      <c r="W368" s="55">
        <v>75.940603057272341</v>
      </c>
    </row>
    <row r="369" spans="3:23" x14ac:dyDescent="0.25">
      <c r="C369" s="51">
        <v>0</v>
      </c>
      <c r="D369" s="54">
        <v>52</v>
      </c>
      <c r="E369" s="54">
        <v>57</v>
      </c>
      <c r="F369" s="54">
        <v>25.033999999999999</v>
      </c>
      <c r="G369" s="54">
        <v>0.73619932524552056</v>
      </c>
      <c r="H369" s="54">
        <v>0.91228070175438591</v>
      </c>
      <c r="I369" s="54">
        <v>0.57777777777777772</v>
      </c>
      <c r="J369" s="54">
        <v>8.1368578902564384</v>
      </c>
      <c r="K369" s="54">
        <v>142</v>
      </c>
      <c r="L369" s="54">
        <v>100.59615384615384</v>
      </c>
      <c r="M369" s="54">
        <v>494.95135746606337</v>
      </c>
      <c r="N369" s="54">
        <v>22.247502274773755</v>
      </c>
      <c r="O369" s="54">
        <v>0.18415791999190703</v>
      </c>
      <c r="P369" s="54">
        <v>1.9280759298955339</v>
      </c>
      <c r="Q369" s="54">
        <v>292.17171717171703</v>
      </c>
      <c r="R369" s="54">
        <v>0.8566183282566493</v>
      </c>
      <c r="S369" s="54">
        <v>5.2483286603655754</v>
      </c>
      <c r="T369" s="54">
        <v>1.0101010101010119E-2</v>
      </c>
      <c r="U369" s="54">
        <v>0.12532627320304263</v>
      </c>
      <c r="V369" s="54">
        <v>10.040155833983436</v>
      </c>
      <c r="W369" s="54">
        <v>6.7948237507449303</v>
      </c>
    </row>
    <row r="370" spans="3:23" x14ac:dyDescent="0.25">
      <c r="C370" s="52">
        <v>0</v>
      </c>
      <c r="D370" s="55">
        <v>54</v>
      </c>
      <c r="E370" s="55">
        <v>60</v>
      </c>
      <c r="F370" s="55">
        <v>25.405999999999999</v>
      </c>
      <c r="G370" s="55">
        <v>0.61737829305798086</v>
      </c>
      <c r="H370" s="55">
        <v>0.9</v>
      </c>
      <c r="I370" s="55">
        <v>0.6</v>
      </c>
      <c r="J370" s="55">
        <v>8.291859587312052</v>
      </c>
      <c r="K370" s="55">
        <v>108</v>
      </c>
      <c r="L370" s="55">
        <v>83.833333333333329</v>
      </c>
      <c r="M370" s="55">
        <v>82.518867924528323</v>
      </c>
      <c r="N370" s="55">
        <v>9.0839896479756259</v>
      </c>
      <c r="O370" s="55">
        <v>0.25107185608381938</v>
      </c>
      <c r="P370" s="55">
        <v>3.2159238276916149</v>
      </c>
      <c r="Q370" s="55">
        <v>388.07070707070682</v>
      </c>
      <c r="R370" s="55">
        <v>0.60871177825534684</v>
      </c>
      <c r="S370" s="55">
        <v>4.4552428823970969</v>
      </c>
      <c r="T370" s="55">
        <v>1.0917253341495783E-2</v>
      </c>
      <c r="U370" s="55">
        <v>0.15695548654107219</v>
      </c>
      <c r="V370" s="55">
        <v>9.526214478869143</v>
      </c>
      <c r="W370" s="55">
        <v>7.4939529609577535</v>
      </c>
    </row>
    <row r="371" spans="3:23" x14ac:dyDescent="0.25">
      <c r="C371" s="51">
        <v>0</v>
      </c>
      <c r="D371" s="54">
        <v>4909</v>
      </c>
      <c r="E371" s="54">
        <v>8173</v>
      </c>
      <c r="F371" s="54">
        <v>563.61299999999994</v>
      </c>
      <c r="G371" s="54">
        <v>0.8532971703963419</v>
      </c>
      <c r="H371" s="54">
        <v>0.60063624128227089</v>
      </c>
      <c r="I371" s="54">
        <v>0.41373788453434474</v>
      </c>
      <c r="J371" s="54">
        <v>79.05904707941346</v>
      </c>
      <c r="K371" s="54">
        <v>255</v>
      </c>
      <c r="L371" s="54">
        <v>117.08616826237522</v>
      </c>
      <c r="M371" s="54">
        <v>1576.1953037540729</v>
      </c>
      <c r="N371" s="54">
        <v>39.70132622160213</v>
      </c>
      <c r="O371" s="54">
        <v>1.0063021472009697</v>
      </c>
      <c r="P371" s="54">
        <v>3.4975339942772732</v>
      </c>
      <c r="Q371" s="54">
        <v>77.117710944025902</v>
      </c>
      <c r="R371" s="54">
        <v>0.98563229315604417</v>
      </c>
      <c r="S371" s="54">
        <v>7.0425977191992564</v>
      </c>
      <c r="T371" s="54">
        <v>7.05104448674004E-4</v>
      </c>
      <c r="U371" s="54">
        <v>0.31217909276627043</v>
      </c>
      <c r="V371" s="54">
        <v>145.04380733203328</v>
      </c>
      <c r="W371" s="54">
        <v>75.629454493637141</v>
      </c>
    </row>
    <row r="372" spans="3:23" x14ac:dyDescent="0.25">
      <c r="C372" s="52">
        <v>0</v>
      </c>
      <c r="D372" s="55">
        <v>41</v>
      </c>
      <c r="E372" s="55">
        <v>45</v>
      </c>
      <c r="F372" s="55">
        <v>20.907</v>
      </c>
      <c r="G372" s="55">
        <v>0.37986972501764632</v>
      </c>
      <c r="H372" s="55">
        <v>0.91111111111111109</v>
      </c>
      <c r="I372" s="55">
        <v>0.640625</v>
      </c>
      <c r="J372" s="55">
        <v>7.2251519938435669</v>
      </c>
      <c r="K372" s="55">
        <v>100</v>
      </c>
      <c r="L372" s="55">
        <v>77.804878048780495</v>
      </c>
      <c r="M372" s="55">
        <v>58.710975609756098</v>
      </c>
      <c r="N372" s="55">
        <v>7.6623087649713062</v>
      </c>
      <c r="O372" s="55">
        <v>0.67780056635245778</v>
      </c>
      <c r="P372" s="55">
        <v>3.4588538152010622</v>
      </c>
      <c r="Q372" s="55">
        <v>308.55555555555583</v>
      </c>
      <c r="R372" s="55">
        <v>0.51380207845907011</v>
      </c>
      <c r="S372" s="55">
        <v>4.1994070422921315</v>
      </c>
      <c r="T372" s="55">
        <v>1.4274691358024717E-2</v>
      </c>
      <c r="U372" s="55">
        <v>0.22027594070293569</v>
      </c>
      <c r="V372" s="55">
        <v>7.6360292750506691</v>
      </c>
      <c r="W372" s="55">
        <v>7.0636324810317683</v>
      </c>
    </row>
    <row r="373" spans="3:23" x14ac:dyDescent="0.25">
      <c r="C373" s="51">
        <v>0</v>
      </c>
      <c r="D373" s="54">
        <v>38</v>
      </c>
      <c r="E373" s="54">
        <v>42</v>
      </c>
      <c r="F373" s="54">
        <v>20.625999999999998</v>
      </c>
      <c r="G373" s="54">
        <v>0.52748477726821907</v>
      </c>
      <c r="H373" s="54">
        <v>0.90476190476190477</v>
      </c>
      <c r="I373" s="54">
        <v>0.59375</v>
      </c>
      <c r="J373" s="54">
        <v>6.955796338302048</v>
      </c>
      <c r="K373" s="54">
        <v>114</v>
      </c>
      <c r="L373" s="54">
        <v>90.736842105263165</v>
      </c>
      <c r="M373" s="54">
        <v>159.38833570412515</v>
      </c>
      <c r="N373" s="54">
        <v>12.624909334491283</v>
      </c>
      <c r="O373" s="54">
        <v>-0.32721233255746474</v>
      </c>
      <c r="P373" s="54">
        <v>2.2242891050144373</v>
      </c>
      <c r="Q373" s="54">
        <v>332.63888888888914</v>
      </c>
      <c r="R373" s="54">
        <v>0.68554707305054274</v>
      </c>
      <c r="S373" s="54">
        <v>4.7017462633866529</v>
      </c>
      <c r="T373" s="54">
        <v>1.3888888888888916E-2</v>
      </c>
      <c r="U373" s="54">
        <v>0.16666940660981544</v>
      </c>
      <c r="V373" s="54">
        <v>7.6822876709772538</v>
      </c>
      <c r="W373" s="54">
        <v>6.5265987488178077</v>
      </c>
    </row>
    <row r="374" spans="3:23" x14ac:dyDescent="0.25">
      <c r="C374" s="52">
        <v>0</v>
      </c>
      <c r="D374" s="55">
        <v>4992</v>
      </c>
      <c r="E374" s="55">
        <v>8292</v>
      </c>
      <c r="F374" s="55">
        <v>560.74299999999994</v>
      </c>
      <c r="G374" s="55">
        <v>0.85231272911481515</v>
      </c>
      <c r="H374" s="55">
        <v>0.60202604920405212</v>
      </c>
      <c r="I374" s="55">
        <v>0.42073324905183312</v>
      </c>
      <c r="J374" s="55">
        <v>79.724599762670067</v>
      </c>
      <c r="K374" s="55">
        <v>254</v>
      </c>
      <c r="L374" s="55">
        <v>116.01903044871794</v>
      </c>
      <c r="M374" s="55">
        <v>1528.5852919469867</v>
      </c>
      <c r="N374" s="55">
        <v>39.097126389889404</v>
      </c>
      <c r="O374" s="55">
        <v>1.0190645596892769</v>
      </c>
      <c r="P374" s="55">
        <v>3.5114028030628308</v>
      </c>
      <c r="Q374" s="55">
        <v>71.246950710108209</v>
      </c>
      <c r="R374" s="55">
        <v>0.98633878569737787</v>
      </c>
      <c r="S374" s="55">
        <v>7.0247565226056512</v>
      </c>
      <c r="T374" s="55">
        <v>6.6909127455239375E-4</v>
      </c>
      <c r="U374" s="55">
        <v>0.30952588628379535</v>
      </c>
      <c r="V374" s="55">
        <v>144.68762917523367</v>
      </c>
      <c r="W374" s="55">
        <v>75.676334582667991</v>
      </c>
    </row>
    <row r="375" spans="3:23" x14ac:dyDescent="0.25">
      <c r="C375" s="51">
        <v>0</v>
      </c>
      <c r="D375" s="54">
        <v>98</v>
      </c>
      <c r="E375" s="54">
        <v>110</v>
      </c>
      <c r="F375" s="54">
        <v>37.009</v>
      </c>
      <c r="G375" s="54">
        <v>0.82560999340396068</v>
      </c>
      <c r="H375" s="54">
        <v>0.89090909090909087</v>
      </c>
      <c r="I375" s="54">
        <v>0.65333333333333332</v>
      </c>
      <c r="J375" s="54">
        <v>11.170383851240114</v>
      </c>
      <c r="K375" s="54">
        <v>112</v>
      </c>
      <c r="L375" s="54">
        <v>84.897959183673464</v>
      </c>
      <c r="M375" s="54">
        <v>173.55649063749212</v>
      </c>
      <c r="N375" s="54">
        <v>13.174084053075269</v>
      </c>
      <c r="O375" s="54">
        <v>0.19891898973355976</v>
      </c>
      <c r="P375" s="54">
        <v>1.8291428663484222</v>
      </c>
      <c r="Q375" s="54">
        <v>309.93750000000011</v>
      </c>
      <c r="R375" s="54">
        <v>0.72820369370927251</v>
      </c>
      <c r="S375" s="54">
        <v>5.3425844308458394</v>
      </c>
      <c r="T375" s="54">
        <v>6.9531250000000053E-3</v>
      </c>
      <c r="U375" s="54">
        <v>0.24828359506378334</v>
      </c>
      <c r="V375" s="54">
        <v>15.288822575336852</v>
      </c>
      <c r="W375" s="54">
        <v>8.6265836915226917</v>
      </c>
    </row>
    <row r="376" spans="3:23" x14ac:dyDescent="0.25">
      <c r="C376" s="52">
        <v>0</v>
      </c>
      <c r="D376" s="55">
        <v>5028</v>
      </c>
      <c r="E376" s="55">
        <v>8348</v>
      </c>
      <c r="F376" s="55">
        <v>567.0619999999999</v>
      </c>
      <c r="G376" s="55">
        <v>0.85790120062181363</v>
      </c>
      <c r="H376" s="55">
        <v>0.60229995208433162</v>
      </c>
      <c r="I376" s="55">
        <v>0.42448290417897849</v>
      </c>
      <c r="J376" s="55">
        <v>80.011551859268408</v>
      </c>
      <c r="K376" s="55">
        <v>255</v>
      </c>
      <c r="L376" s="55">
        <v>116.27088305489261</v>
      </c>
      <c r="M376" s="55">
        <v>1530.1454261546194</v>
      </c>
      <c r="N376" s="55">
        <v>39.117073333195819</v>
      </c>
      <c r="O376" s="55">
        <v>1.0326281036065541</v>
      </c>
      <c r="P376" s="55">
        <v>3.5855564230760355</v>
      </c>
      <c r="Q376" s="55">
        <v>67.241546702377761</v>
      </c>
      <c r="R376" s="55">
        <v>0.9871282367937575</v>
      </c>
      <c r="S376" s="55">
        <v>7.0270209722917878</v>
      </c>
      <c r="T376" s="55">
        <v>6.6867148559960374E-4</v>
      </c>
      <c r="U376" s="55">
        <v>0.31174896992691808</v>
      </c>
      <c r="V376" s="55">
        <v>145.91574712883687</v>
      </c>
      <c r="W376" s="55">
        <v>74.973653569447279</v>
      </c>
    </row>
    <row r="377" spans="3:23" x14ac:dyDescent="0.25">
      <c r="C377" s="51">
        <v>0</v>
      </c>
      <c r="D377" s="54">
        <v>79</v>
      </c>
      <c r="E377" s="54">
        <v>92</v>
      </c>
      <c r="F377" s="54">
        <v>34.403999999999996</v>
      </c>
      <c r="G377" s="54">
        <v>0.83522689501179415</v>
      </c>
      <c r="H377" s="54">
        <v>0.85869565217391308</v>
      </c>
      <c r="I377" s="54">
        <v>0.62698412698412698</v>
      </c>
      <c r="J377" s="54">
        <v>10.029253413593549</v>
      </c>
      <c r="K377" s="54">
        <v>115</v>
      </c>
      <c r="L377" s="54">
        <v>87.215189873417728</v>
      </c>
      <c r="M377" s="54">
        <v>172.83771502758844</v>
      </c>
      <c r="N377" s="54">
        <v>13.146775841535765</v>
      </c>
      <c r="O377" s="54">
        <v>0.36029049465474011</v>
      </c>
      <c r="P377" s="54">
        <v>2.1827270413955993</v>
      </c>
      <c r="Q377" s="54">
        <v>284.69629629629628</v>
      </c>
      <c r="R377" s="54">
        <v>0.6111522147737003</v>
      </c>
      <c r="S377" s="54">
        <v>5.132523469531777</v>
      </c>
      <c r="T377" s="54">
        <v>8.0658436213991574E-3</v>
      </c>
      <c r="U377" s="54">
        <v>0.25003759825832883</v>
      </c>
      <c r="V377" s="54">
        <v>14.049619423741509</v>
      </c>
      <c r="W377" s="54">
        <v>7.7259626736193967</v>
      </c>
    </row>
    <row r="378" spans="3:23" x14ac:dyDescent="0.25">
      <c r="C378" s="52">
        <v>0</v>
      </c>
      <c r="D378" s="55">
        <v>5101</v>
      </c>
      <c r="E378" s="55">
        <v>8353</v>
      </c>
      <c r="F378" s="55">
        <v>578.62299999999993</v>
      </c>
      <c r="G378" s="55">
        <v>0.85771347317951718</v>
      </c>
      <c r="H378" s="55">
        <v>0.6106787980366335</v>
      </c>
      <c r="I378" s="55">
        <v>0.42282824933687002</v>
      </c>
      <c r="J378" s="55">
        <v>80.590290467860115</v>
      </c>
      <c r="K378" s="55">
        <v>255</v>
      </c>
      <c r="L378" s="55">
        <v>116.4934326602627</v>
      </c>
      <c r="M378" s="55">
        <v>1509.875103920419</v>
      </c>
      <c r="N378" s="55">
        <v>38.857111368711116</v>
      </c>
      <c r="O378" s="55">
        <v>1.0466134485930796</v>
      </c>
      <c r="P378" s="55">
        <v>3.6972431191717892</v>
      </c>
      <c r="Q378" s="55">
        <v>66.015861275476936</v>
      </c>
      <c r="R378" s="55">
        <v>0.98726196484478823</v>
      </c>
      <c r="S378" s="55">
        <v>7.0333934525658171</v>
      </c>
      <c r="T378" s="55">
        <v>6.6490511320584902E-4</v>
      </c>
      <c r="U378" s="55">
        <v>0.31424942347953955</v>
      </c>
      <c r="V378" s="55">
        <v>144.56310906952194</v>
      </c>
      <c r="W378" s="55">
        <v>74.323941794169869</v>
      </c>
    </row>
    <row r="379" spans="3:23" x14ac:dyDescent="0.25">
      <c r="C379" s="51">
        <v>0</v>
      </c>
      <c r="D379" s="54">
        <v>88</v>
      </c>
      <c r="E379" s="54">
        <v>94</v>
      </c>
      <c r="F379" s="54">
        <v>32.418999999999997</v>
      </c>
      <c r="G379" s="54">
        <v>0.74533549347760519</v>
      </c>
      <c r="H379" s="54">
        <v>0.93617021276595747</v>
      </c>
      <c r="I379" s="54">
        <v>0.67692307692307696</v>
      </c>
      <c r="J379" s="54">
        <v>10.585134856802455</v>
      </c>
      <c r="K379" s="54">
        <v>116</v>
      </c>
      <c r="L379" s="54">
        <v>85.193181818181813</v>
      </c>
      <c r="M379" s="54">
        <v>227.90478056426335</v>
      </c>
      <c r="N379" s="54">
        <v>15.096515510682037</v>
      </c>
      <c r="O379" s="54">
        <v>0.45070082152534574</v>
      </c>
      <c r="P379" s="54">
        <v>2.0119898161131635</v>
      </c>
      <c r="Q379" s="54">
        <v>355.74285714285708</v>
      </c>
      <c r="R379" s="54">
        <v>0.69541574523366212</v>
      </c>
      <c r="S379" s="54">
        <v>5.1299575452317177</v>
      </c>
      <c r="T379" s="54">
        <v>8.5714285714285684E-3</v>
      </c>
      <c r="U379" s="54">
        <v>0.25424765541196348</v>
      </c>
      <c r="V379" s="54">
        <v>13.148807149698381</v>
      </c>
      <c r="W379" s="54">
        <v>8.7661727761088262</v>
      </c>
    </row>
    <row r="380" spans="3:23" x14ac:dyDescent="0.25">
      <c r="C380" s="52">
        <v>0</v>
      </c>
      <c r="D380" s="55">
        <v>5291</v>
      </c>
      <c r="E380" s="55">
        <v>8667</v>
      </c>
      <c r="F380" s="55">
        <v>606.83300000000008</v>
      </c>
      <c r="G380" s="55">
        <v>0.85647620219578624</v>
      </c>
      <c r="H380" s="55">
        <v>0.61047652013384102</v>
      </c>
      <c r="I380" s="55">
        <v>0.43482905982905984</v>
      </c>
      <c r="J380" s="55">
        <v>82.07746603784588</v>
      </c>
      <c r="K380" s="55">
        <v>255</v>
      </c>
      <c r="L380" s="55">
        <v>115.86996786996787</v>
      </c>
      <c r="M380" s="55">
        <v>1513.2605931747746</v>
      </c>
      <c r="N380" s="55">
        <v>38.900650292440801</v>
      </c>
      <c r="O380" s="55">
        <v>1.0424239835154612</v>
      </c>
      <c r="P380" s="55">
        <v>3.726454412298204</v>
      </c>
      <c r="Q380" s="55">
        <v>66.659876140809388</v>
      </c>
      <c r="R380" s="55">
        <v>0.98701990625500324</v>
      </c>
      <c r="S380" s="55">
        <v>7.0302536547619212</v>
      </c>
      <c r="T380" s="55">
        <v>6.4312565762744309E-4</v>
      </c>
      <c r="U380" s="55">
        <v>0.31314128323066159</v>
      </c>
      <c r="V380" s="55">
        <v>145.29884017804511</v>
      </c>
      <c r="W380" s="55">
        <v>75.001301495295365</v>
      </c>
    </row>
    <row r="381" spans="3:23" x14ac:dyDescent="0.25">
      <c r="C381" s="51">
        <v>0</v>
      </c>
      <c r="D381" s="54">
        <v>36</v>
      </c>
      <c r="E381" s="54">
        <v>40</v>
      </c>
      <c r="F381" s="54">
        <v>19.592000000000002</v>
      </c>
      <c r="G381" s="54">
        <v>0.38282074674438793</v>
      </c>
      <c r="H381" s="54">
        <v>0.9</v>
      </c>
      <c r="I381" s="54">
        <v>0.6428571428571429</v>
      </c>
      <c r="J381" s="54">
        <v>6.7702750025730758</v>
      </c>
      <c r="K381" s="54">
        <v>138</v>
      </c>
      <c r="L381" s="54">
        <v>100.30555555555556</v>
      </c>
      <c r="M381" s="54">
        <v>442.61825396825401</v>
      </c>
      <c r="N381" s="54">
        <v>21.038494574666078</v>
      </c>
      <c r="O381" s="54">
        <v>-4.8302805368935324E-2</v>
      </c>
      <c r="P381" s="54">
        <v>2.1032558660134208</v>
      </c>
      <c r="Q381" s="54">
        <v>220.5714285714285</v>
      </c>
      <c r="R381" s="54">
        <v>0.89314609799888578</v>
      </c>
      <c r="S381" s="54">
        <v>4.8711781263822136</v>
      </c>
      <c r="T381" s="54">
        <v>1.5873015873015893E-2</v>
      </c>
      <c r="U381" s="54">
        <v>0.14122480287459585</v>
      </c>
      <c r="V381" s="54">
        <v>7.1802197428460053</v>
      </c>
      <c r="W381" s="54">
        <v>6.6332495807108005</v>
      </c>
    </row>
    <row r="382" spans="3:23" x14ac:dyDescent="0.25">
      <c r="C382" s="52">
        <v>0</v>
      </c>
      <c r="D382" s="55">
        <v>78</v>
      </c>
      <c r="E382" s="55">
        <v>82</v>
      </c>
      <c r="F382" s="55">
        <v>29.417000000000002</v>
      </c>
      <c r="G382" s="55">
        <v>0.57060545076261959</v>
      </c>
      <c r="H382" s="55">
        <v>0.95121951219512191</v>
      </c>
      <c r="I382" s="55">
        <v>0.70909090909090911</v>
      </c>
      <c r="J382" s="55">
        <v>9.9655749703337584</v>
      </c>
      <c r="K382" s="55">
        <v>115</v>
      </c>
      <c r="L382" s="55">
        <v>88.679487179487182</v>
      </c>
      <c r="M382" s="55">
        <v>229.67515817515803</v>
      </c>
      <c r="N382" s="55">
        <v>15.155037386135279</v>
      </c>
      <c r="O382" s="55">
        <v>8.9549329530512464E-2</v>
      </c>
      <c r="P382" s="55">
        <v>1.7011219214307975</v>
      </c>
      <c r="Q382" s="55">
        <v>285.90000000000043</v>
      </c>
      <c r="R382" s="55">
        <v>0.67561937834861707</v>
      </c>
      <c r="S382" s="55">
        <v>5.2323385587671503</v>
      </c>
      <c r="T382" s="55">
        <v>8.611111111111092E-3</v>
      </c>
      <c r="U382" s="55">
        <v>0.23504946307815064</v>
      </c>
      <c r="V382" s="55">
        <v>11.106217733776193</v>
      </c>
      <c r="W382" s="55">
        <v>9.1206963482750094</v>
      </c>
    </row>
    <row r="383" spans="3:23" x14ac:dyDescent="0.25">
      <c r="C383" s="51">
        <v>0</v>
      </c>
      <c r="D383" s="54">
        <v>5390</v>
      </c>
      <c r="E383" s="54">
        <v>8656</v>
      </c>
      <c r="F383" s="54">
        <v>573.67700000000002</v>
      </c>
      <c r="G383" s="54">
        <v>0.85150229803867461</v>
      </c>
      <c r="H383" s="54">
        <v>0.62268946395563773</v>
      </c>
      <c r="I383" s="54">
        <v>0.4472657870716123</v>
      </c>
      <c r="J383" s="54">
        <v>82.841783817844771</v>
      </c>
      <c r="K383" s="54">
        <v>255</v>
      </c>
      <c r="L383" s="54">
        <v>114.55788497217068</v>
      </c>
      <c r="M383" s="54">
        <v>1551.9672369435339</v>
      </c>
      <c r="N383" s="54">
        <v>39.395015381943104</v>
      </c>
      <c r="O383" s="54">
        <v>1.0288029928059494</v>
      </c>
      <c r="P383" s="54">
        <v>3.5935423537331741</v>
      </c>
      <c r="Q383" s="54">
        <v>69.473753496790835</v>
      </c>
      <c r="R383" s="54">
        <v>0.98626764016513269</v>
      </c>
      <c r="S383" s="54">
        <v>7.0253170872628061</v>
      </c>
      <c r="T383" s="54">
        <v>5.6084591984998137E-4</v>
      </c>
      <c r="U383" s="54">
        <v>0.30461801305880171</v>
      </c>
      <c r="V383" s="54">
        <v>144.93469746395627</v>
      </c>
      <c r="W383" s="54">
        <v>75.996634924715124</v>
      </c>
    </row>
    <row r="384" spans="3:23" x14ac:dyDescent="0.25">
      <c r="C384" s="52">
        <v>0</v>
      </c>
      <c r="D384" s="55">
        <v>29</v>
      </c>
      <c r="E384" s="55">
        <v>33</v>
      </c>
      <c r="F384" s="55">
        <v>17.996000000000002</v>
      </c>
      <c r="G384" s="55">
        <v>0</v>
      </c>
      <c r="H384" s="55">
        <v>0.87878787878787878</v>
      </c>
      <c r="I384" s="55">
        <v>0.59183673469387754</v>
      </c>
      <c r="J384" s="55">
        <v>6.0765077797464979</v>
      </c>
      <c r="K384" s="55">
        <v>151</v>
      </c>
      <c r="L384" s="55">
        <v>108.96551724137932</v>
      </c>
      <c r="M384" s="55">
        <v>458.46305418719209</v>
      </c>
      <c r="N384" s="55">
        <v>21.411750376538393</v>
      </c>
      <c r="O384" s="55">
        <v>8.1156898821424461E-2</v>
      </c>
      <c r="P384" s="55">
        <v>2.0677054334152207</v>
      </c>
      <c r="Q384" s="55">
        <v>322.66071428571428</v>
      </c>
      <c r="R384" s="55">
        <v>0.85620042554547593</v>
      </c>
      <c r="S384" s="55">
        <v>4.4871228053977976</v>
      </c>
      <c r="T384" s="55">
        <v>1.785714285714287E-2</v>
      </c>
      <c r="U384" s="55">
        <v>9.2425290724242631E-2</v>
      </c>
      <c r="V384" s="55">
        <v>6.2330229193099944</v>
      </c>
      <c r="W384" s="55">
        <v>6.2330229193099944</v>
      </c>
    </row>
    <row r="385" spans="3:23" x14ac:dyDescent="0.25">
      <c r="C385" s="51">
        <v>0</v>
      </c>
      <c r="D385" s="54">
        <v>153</v>
      </c>
      <c r="E385" s="54">
        <v>174</v>
      </c>
      <c r="F385" s="54">
        <v>48.728000000000002</v>
      </c>
      <c r="G385" s="54">
        <v>0.84991946241624949</v>
      </c>
      <c r="H385" s="54">
        <v>0.87931034482758619</v>
      </c>
      <c r="I385" s="54">
        <v>0.5625</v>
      </c>
      <c r="J385" s="54">
        <v>13.957279475043833</v>
      </c>
      <c r="K385" s="54">
        <v>126</v>
      </c>
      <c r="L385" s="54">
        <v>83.104575163398692</v>
      </c>
      <c r="M385" s="54">
        <v>197.29162366701064</v>
      </c>
      <c r="N385" s="54">
        <v>14.046053668807144</v>
      </c>
      <c r="O385" s="54">
        <v>0.76418776572477121</v>
      </c>
      <c r="P385" s="54">
        <v>3.1834394754810811</v>
      </c>
      <c r="Q385" s="54">
        <v>204.14878892733549</v>
      </c>
      <c r="R385" s="54">
        <v>0.84632377005085424</v>
      </c>
      <c r="S385" s="54">
        <v>5.3367691188690634</v>
      </c>
      <c r="T385" s="54">
        <v>4.0349133750793281E-3</v>
      </c>
      <c r="U385" s="54">
        <v>0.22222198572155166</v>
      </c>
      <c r="V385" s="54">
        <v>19.899499955474656</v>
      </c>
      <c r="W385" s="54">
        <v>10.485297625954193</v>
      </c>
    </row>
    <row r="386" spans="3:23" x14ac:dyDescent="0.25">
      <c r="C386" s="52">
        <v>0</v>
      </c>
      <c r="D386" s="55">
        <v>5407</v>
      </c>
      <c r="E386" s="55">
        <v>8687</v>
      </c>
      <c r="F386" s="55">
        <v>569.75700000000006</v>
      </c>
      <c r="G386" s="55">
        <v>0.85823759222421103</v>
      </c>
      <c r="H386" s="55">
        <v>0.62242431219062966</v>
      </c>
      <c r="I386" s="55">
        <v>0.44987103752392044</v>
      </c>
      <c r="J386" s="55">
        <v>82.972322001876179</v>
      </c>
      <c r="K386" s="55">
        <v>249</v>
      </c>
      <c r="L386" s="55">
        <v>114.96504531163306</v>
      </c>
      <c r="M386" s="55">
        <v>1568.2749525645318</v>
      </c>
      <c r="N386" s="55">
        <v>39.601451394671528</v>
      </c>
      <c r="O386" s="55">
        <v>0.98547616517441972</v>
      </c>
      <c r="P386" s="55">
        <v>3.4073979253116757</v>
      </c>
      <c r="Q386" s="55">
        <v>70.258498349835435</v>
      </c>
      <c r="R386" s="55">
        <v>0.98609515004423132</v>
      </c>
      <c r="S386" s="55">
        <v>7.039782122208524</v>
      </c>
      <c r="T386" s="55">
        <v>5.5841475236637322E-4</v>
      </c>
      <c r="U386" s="55">
        <v>0.29923654612790518</v>
      </c>
      <c r="V386" s="55">
        <v>146.57069377974233</v>
      </c>
      <c r="W386" s="55">
        <v>75.227790221184677</v>
      </c>
    </row>
    <row r="387" spans="3:23" x14ac:dyDescent="0.25">
      <c r="C387" s="51">
        <v>0</v>
      </c>
      <c r="D387" s="54">
        <v>74</v>
      </c>
      <c r="E387" s="54">
        <v>81</v>
      </c>
      <c r="F387" s="54">
        <v>29.904999999999998</v>
      </c>
      <c r="G387" s="54">
        <v>0.75686196620873725</v>
      </c>
      <c r="H387" s="54">
        <v>0.9135802469135802</v>
      </c>
      <c r="I387" s="54">
        <v>0.61157024793388426</v>
      </c>
      <c r="J387" s="54">
        <v>9.7066846199102415</v>
      </c>
      <c r="K387" s="54">
        <v>88</v>
      </c>
      <c r="L387" s="54">
        <v>72.621621621621628</v>
      </c>
      <c r="M387" s="54">
        <v>28.786375416512403</v>
      </c>
      <c r="N387" s="54">
        <v>5.3652936002154066</v>
      </c>
      <c r="O387" s="54">
        <v>0.43376437102903825</v>
      </c>
      <c r="P387" s="54">
        <v>2.961288098436734</v>
      </c>
      <c r="Q387" s="54">
        <v>13.719696969696981</v>
      </c>
      <c r="R387" s="54">
        <v>0.9615159989167239</v>
      </c>
      <c r="S387" s="54">
        <v>4.1125958957401085</v>
      </c>
      <c r="T387" s="54">
        <v>9.8714416896235023E-3</v>
      </c>
      <c r="U387" s="54">
        <v>0.35777116402116399</v>
      </c>
      <c r="V387" s="54">
        <v>12.162220530639205</v>
      </c>
      <c r="W387" s="54">
        <v>7.9489203383048626</v>
      </c>
    </row>
    <row r="388" spans="3:23" x14ac:dyDescent="0.25">
      <c r="C388" s="52">
        <v>0</v>
      </c>
      <c r="D388" s="55">
        <v>220</v>
      </c>
      <c r="E388" s="55">
        <v>291</v>
      </c>
      <c r="F388" s="55">
        <v>71.867999999999995</v>
      </c>
      <c r="G388" s="55">
        <v>0.68163864365691407</v>
      </c>
      <c r="H388" s="55">
        <v>0.75601374570446733</v>
      </c>
      <c r="I388" s="55">
        <v>0.55137844611528819</v>
      </c>
      <c r="J388" s="55">
        <v>16.73656774376801</v>
      </c>
      <c r="K388" s="55">
        <v>122</v>
      </c>
      <c r="L388" s="55">
        <v>85.409090909090907</v>
      </c>
      <c r="M388" s="55">
        <v>164.16977999169777</v>
      </c>
      <c r="N388" s="55">
        <v>12.812875555147555</v>
      </c>
      <c r="O388" s="55">
        <v>0.4922213977540858</v>
      </c>
      <c r="P388" s="55">
        <v>2.9739030939797253</v>
      </c>
      <c r="Q388" s="55">
        <v>129.83095238095228</v>
      </c>
      <c r="R388" s="55">
        <v>0.90693876180846045</v>
      </c>
      <c r="S388" s="55">
        <v>5.4641381509573117</v>
      </c>
      <c r="T388" s="55">
        <v>2.8571428571428619E-3</v>
      </c>
      <c r="U388" s="55">
        <v>0.21352347508355335</v>
      </c>
      <c r="V388" s="55">
        <v>22.509784150537659</v>
      </c>
      <c r="W388" s="55">
        <v>16.470160943908301</v>
      </c>
    </row>
    <row r="389" spans="3:23" x14ac:dyDescent="0.25">
      <c r="C389" s="51">
        <v>0</v>
      </c>
      <c r="D389" s="54">
        <v>29</v>
      </c>
      <c r="E389" s="54">
        <v>33</v>
      </c>
      <c r="F389" s="54">
        <v>17.996000000000002</v>
      </c>
      <c r="G389" s="54">
        <v>0</v>
      </c>
      <c r="H389" s="54">
        <v>0.87878787878787878</v>
      </c>
      <c r="I389" s="54">
        <v>0.59183673469387754</v>
      </c>
      <c r="J389" s="54">
        <v>6.0765077797464979</v>
      </c>
      <c r="K389" s="54">
        <v>84</v>
      </c>
      <c r="L389" s="54">
        <v>71.827586206896555</v>
      </c>
      <c r="M389" s="54">
        <v>29.362068965517242</v>
      </c>
      <c r="N389" s="54">
        <v>5.4186777875711751</v>
      </c>
      <c r="O389" s="54">
        <v>0.83482827176263552</v>
      </c>
      <c r="P389" s="54">
        <v>2.6100274258207725</v>
      </c>
      <c r="Q389" s="54">
        <v>9.6428571428571441</v>
      </c>
      <c r="R389" s="54">
        <v>0.92928163369398353</v>
      </c>
      <c r="S389" s="54">
        <v>3.7024715122197471</v>
      </c>
      <c r="T389" s="54">
        <v>2.2959183673469399E-2</v>
      </c>
      <c r="U389" s="54">
        <v>0.41031037414965982</v>
      </c>
      <c r="V389" s="54">
        <v>6.2330229193099944</v>
      </c>
      <c r="W389" s="54">
        <v>6.2330229193099944</v>
      </c>
    </row>
    <row r="390" spans="3:23" x14ac:dyDescent="0.25">
      <c r="C390" s="52">
        <v>0</v>
      </c>
      <c r="D390" s="55">
        <v>5367</v>
      </c>
      <c r="E390" s="55">
        <v>8568</v>
      </c>
      <c r="F390" s="55">
        <v>613.06799999999998</v>
      </c>
      <c r="G390" s="55">
        <v>0.85835850623002308</v>
      </c>
      <c r="H390" s="55">
        <v>0.62640056022408963</v>
      </c>
      <c r="I390" s="55">
        <v>0.46108247422680415</v>
      </c>
      <c r="J390" s="55">
        <v>82.664845228147726</v>
      </c>
      <c r="K390" s="55">
        <v>239</v>
      </c>
      <c r="L390" s="55">
        <v>116.55617663499162</v>
      </c>
      <c r="M390" s="55">
        <v>1555.128366146949</v>
      </c>
      <c r="N390" s="55">
        <v>39.43511590127445</v>
      </c>
      <c r="O390" s="55">
        <v>0.91637880733896016</v>
      </c>
      <c r="P390" s="55">
        <v>3.1662204433894079</v>
      </c>
      <c r="Q390" s="55">
        <v>70.844679219562295</v>
      </c>
      <c r="R390" s="55">
        <v>0.98616495699086992</v>
      </c>
      <c r="S390" s="55">
        <v>7.0472712026092736</v>
      </c>
      <c r="T390" s="55">
        <v>5.2967842276145942E-4</v>
      </c>
      <c r="U390" s="55">
        <v>0.29514227793119308</v>
      </c>
      <c r="V390" s="55">
        <v>144.79553957451947</v>
      </c>
      <c r="W390" s="55">
        <v>74.287404112413057</v>
      </c>
    </row>
    <row r="391" spans="3:23" x14ac:dyDescent="0.25">
      <c r="C391" s="51">
        <v>0</v>
      </c>
      <c r="D391" s="54">
        <v>62</v>
      </c>
      <c r="E391" s="54">
        <v>67</v>
      </c>
      <c r="F391" s="54">
        <v>26.811999999999998</v>
      </c>
      <c r="G391" s="54">
        <v>0.56497240277866212</v>
      </c>
      <c r="H391" s="54">
        <v>0.92537313432835822</v>
      </c>
      <c r="I391" s="54">
        <v>0.62</v>
      </c>
      <c r="J391" s="54">
        <v>8.8848664465809541</v>
      </c>
      <c r="K391" s="54">
        <v>86</v>
      </c>
      <c r="L391" s="54">
        <v>75.209677419354833</v>
      </c>
      <c r="M391" s="54">
        <v>36.791380222104728</v>
      </c>
      <c r="N391" s="54">
        <v>6.0655898494791689</v>
      </c>
      <c r="O391" s="54">
        <v>5.680941864848194E-3</v>
      </c>
      <c r="P391" s="54">
        <v>1.9797409159270316</v>
      </c>
      <c r="Q391" s="54">
        <v>20.145454545454527</v>
      </c>
      <c r="R391" s="54">
        <v>0.92038099950451213</v>
      </c>
      <c r="S391" s="54">
        <v>4.3240712719862646</v>
      </c>
      <c r="T391" s="54">
        <v>9.7520661157024565E-3</v>
      </c>
      <c r="U391" s="54">
        <v>0.28623376623376617</v>
      </c>
      <c r="V391" s="54">
        <v>9.9378099710660326</v>
      </c>
      <c r="W391" s="54">
        <v>8.1997844099642574</v>
      </c>
    </row>
    <row r="392" spans="3:23" x14ac:dyDescent="0.25">
      <c r="C392" s="52">
        <v>0</v>
      </c>
      <c r="D392" s="55">
        <v>224</v>
      </c>
      <c r="E392" s="55">
        <v>307</v>
      </c>
      <c r="F392" s="55">
        <v>74.406999999999996</v>
      </c>
      <c r="G392" s="55">
        <v>0.89361808578802593</v>
      </c>
      <c r="H392" s="55">
        <v>0.72964169381107491</v>
      </c>
      <c r="I392" s="55">
        <v>0.44800000000000001</v>
      </c>
      <c r="J392" s="55">
        <v>16.888032982579009</v>
      </c>
      <c r="K392" s="55">
        <v>126</v>
      </c>
      <c r="L392" s="55">
        <v>84.004464285714292</v>
      </c>
      <c r="M392" s="55">
        <v>151.47531630365145</v>
      </c>
      <c r="N392" s="55">
        <v>12.30753087762332</v>
      </c>
      <c r="O392" s="55">
        <v>0.72841730053117004</v>
      </c>
      <c r="P392" s="55">
        <v>3.4793235526469086</v>
      </c>
      <c r="Q392" s="55">
        <v>168.14038461538482</v>
      </c>
      <c r="R392" s="55">
        <v>0.89426351869488385</v>
      </c>
      <c r="S392" s="55">
        <v>5.3762611850638224</v>
      </c>
      <c r="T392" s="55">
        <v>2.4408284023668646E-3</v>
      </c>
      <c r="U392" s="55">
        <v>0.23327498375137692</v>
      </c>
      <c r="V392" s="55">
        <v>29.146830577526693</v>
      </c>
      <c r="W392" s="55">
        <v>13.081918323122428</v>
      </c>
    </row>
    <row r="393" spans="3:23" x14ac:dyDescent="0.25">
      <c r="C393" s="51">
        <v>0</v>
      </c>
      <c r="D393" s="54">
        <v>50</v>
      </c>
      <c r="E393" s="54">
        <v>54</v>
      </c>
      <c r="F393" s="54">
        <v>23.511999999999997</v>
      </c>
      <c r="G393" s="54">
        <v>0.64027308405573846</v>
      </c>
      <c r="H393" s="54">
        <v>0.92592592592592593</v>
      </c>
      <c r="I393" s="54">
        <v>0.7142857142857143</v>
      </c>
      <c r="J393" s="54">
        <v>7.9788456080286538</v>
      </c>
      <c r="K393" s="54">
        <v>135</v>
      </c>
      <c r="L393" s="54">
        <v>101.76</v>
      </c>
      <c r="M393" s="54">
        <v>377.24734693877554</v>
      </c>
      <c r="N393" s="54">
        <v>19.422856302273761</v>
      </c>
      <c r="O393" s="54">
        <v>-4.0374222290754241E-2</v>
      </c>
      <c r="P393" s="54">
        <v>1.8559882826096168</v>
      </c>
      <c r="Q393" s="54">
        <v>897.41558441558527</v>
      </c>
      <c r="R393" s="54">
        <v>0.55339859574385752</v>
      </c>
      <c r="S393" s="54">
        <v>4.8936606896881862</v>
      </c>
      <c r="T393" s="54">
        <v>1.3998988024962026E-2</v>
      </c>
      <c r="U393" s="54">
        <v>0.13415340560752878</v>
      </c>
      <c r="V393" s="54">
        <v>9.202898094259945</v>
      </c>
      <c r="W393" s="54">
        <v>7.0691819422995001</v>
      </c>
    </row>
    <row r="394" spans="3:23" x14ac:dyDescent="0.25">
      <c r="C394" s="52">
        <v>0</v>
      </c>
      <c r="D394" s="55">
        <v>5226</v>
      </c>
      <c r="E394" s="55">
        <v>8467</v>
      </c>
      <c r="F394" s="55">
        <v>633.5379999999999</v>
      </c>
      <c r="G394" s="55">
        <v>0.86540318848966324</v>
      </c>
      <c r="H394" s="55">
        <v>0.61721979449627973</v>
      </c>
      <c r="I394" s="55">
        <v>0.46329787234042552</v>
      </c>
      <c r="J394" s="55">
        <v>81.571746706724142</v>
      </c>
      <c r="K394" s="55">
        <v>247</v>
      </c>
      <c r="L394" s="55">
        <v>119.61882893226176</v>
      </c>
      <c r="M394" s="55">
        <v>1590.2696090398251</v>
      </c>
      <c r="N394" s="55">
        <v>39.878184625680056</v>
      </c>
      <c r="O394" s="55">
        <v>0.91732648358803992</v>
      </c>
      <c r="P394" s="55">
        <v>3.1675823443636091</v>
      </c>
      <c r="Q394" s="55">
        <v>74.515298048180284</v>
      </c>
      <c r="R394" s="55">
        <v>0.98585078926250791</v>
      </c>
      <c r="S394" s="55">
        <v>7.0554210887637723</v>
      </c>
      <c r="T394" s="55">
        <v>4.6200031915193167E-4</v>
      </c>
      <c r="U394" s="55">
        <v>0.2839426880619923</v>
      </c>
      <c r="V394" s="55">
        <v>143.91023645434626</v>
      </c>
      <c r="W394" s="55">
        <v>72.109989131294313</v>
      </c>
    </row>
    <row r="395" spans="3:23" x14ac:dyDescent="0.25">
      <c r="C395" s="51">
        <v>0</v>
      </c>
      <c r="D395" s="54">
        <v>29</v>
      </c>
      <c r="E395" s="54">
        <v>33</v>
      </c>
      <c r="F395" s="54">
        <v>17.996000000000002</v>
      </c>
      <c r="G395" s="54">
        <v>0</v>
      </c>
      <c r="H395" s="54">
        <v>0.87878787878787878</v>
      </c>
      <c r="I395" s="54">
        <v>0.59183673469387754</v>
      </c>
      <c r="J395" s="54">
        <v>6.0765077797464979</v>
      </c>
      <c r="K395" s="54">
        <v>88</v>
      </c>
      <c r="L395" s="54">
        <v>78</v>
      </c>
      <c r="M395" s="54">
        <v>32.714285714285715</v>
      </c>
      <c r="N395" s="54">
        <v>5.7196403483336011</v>
      </c>
      <c r="O395" s="54">
        <v>-9.6735333045478836E-2</v>
      </c>
      <c r="P395" s="54">
        <v>1.9963387425869072</v>
      </c>
      <c r="Q395" s="54">
        <v>17.839285714285715</v>
      </c>
      <c r="R395" s="54">
        <v>0.91945984189200769</v>
      </c>
      <c r="S395" s="54">
        <v>3.7024715122197467</v>
      </c>
      <c r="T395" s="54">
        <v>2.0408163265306138E-2</v>
      </c>
      <c r="U395" s="54">
        <v>0.28651502267573686</v>
      </c>
      <c r="V395" s="54">
        <v>6.2330229193099944</v>
      </c>
      <c r="W395" s="54">
        <v>6.2330229193099944</v>
      </c>
    </row>
    <row r="396" spans="3:23" x14ac:dyDescent="0.25">
      <c r="C396" s="52">
        <v>0</v>
      </c>
      <c r="D396" s="55">
        <v>59</v>
      </c>
      <c r="E396" s="55">
        <v>64</v>
      </c>
      <c r="F396" s="55">
        <v>25.959999999999997</v>
      </c>
      <c r="G396" s="55">
        <v>0.47694535635353447</v>
      </c>
      <c r="H396" s="55">
        <v>0.921875</v>
      </c>
      <c r="I396" s="55">
        <v>0.65555555555555556</v>
      </c>
      <c r="J396" s="55">
        <v>8.6672448413192171</v>
      </c>
      <c r="K396" s="55">
        <v>85</v>
      </c>
      <c r="L396" s="55">
        <v>78.118644067796609</v>
      </c>
      <c r="M396" s="55">
        <v>29.175336060783163</v>
      </c>
      <c r="N396" s="55">
        <v>5.4014198189719673</v>
      </c>
      <c r="O396" s="55">
        <v>-0.52187429743267943</v>
      </c>
      <c r="P396" s="55">
        <v>2.0836721780676757</v>
      </c>
      <c r="Q396" s="55">
        <v>17.131313131313135</v>
      </c>
      <c r="R396" s="55">
        <v>0.91323421797204063</v>
      </c>
      <c r="S396" s="55">
        <v>3.9691879139452126</v>
      </c>
      <c r="T396" s="55">
        <v>1.4386287113559854E-2</v>
      </c>
      <c r="U396" s="55">
        <v>0.39042408209074886</v>
      </c>
      <c r="V396" s="55">
        <v>9.3886132268488911</v>
      </c>
      <c r="W396" s="55">
        <v>8.2519615009609719</v>
      </c>
    </row>
    <row r="397" spans="3:23" x14ac:dyDescent="0.25">
      <c r="C397" s="51">
        <v>0</v>
      </c>
      <c r="D397" s="54">
        <v>29</v>
      </c>
      <c r="E397" s="54">
        <v>33</v>
      </c>
      <c r="F397" s="54">
        <v>17.996000000000002</v>
      </c>
      <c r="G397" s="54">
        <v>0</v>
      </c>
      <c r="H397" s="54">
        <v>0.87878787878787878</v>
      </c>
      <c r="I397" s="54">
        <v>0.59183673469387754</v>
      </c>
      <c r="J397" s="54">
        <v>6.0765077797464979</v>
      </c>
      <c r="K397" s="54">
        <v>132</v>
      </c>
      <c r="L397" s="54">
        <v>101.51724137931035</v>
      </c>
      <c r="M397" s="54">
        <v>279.61576354679795</v>
      </c>
      <c r="N397" s="54">
        <v>16.721715329080265</v>
      </c>
      <c r="O397" s="54">
        <v>-0.13082759457048307</v>
      </c>
      <c r="P397" s="54">
        <v>2.2093413513739533</v>
      </c>
      <c r="Q397" s="54">
        <v>273.28571428571428</v>
      </c>
      <c r="R397" s="54">
        <v>0.71518242808866284</v>
      </c>
      <c r="S397" s="54">
        <v>4.3491917709150378</v>
      </c>
      <c r="T397" s="54">
        <v>1.785714285714287E-2</v>
      </c>
      <c r="U397" s="54">
        <v>9.46777392911093E-2</v>
      </c>
      <c r="V397" s="54">
        <v>6.2330229193099944</v>
      </c>
      <c r="W397" s="54">
        <v>6.2330229193099944</v>
      </c>
    </row>
    <row r="398" spans="3:23" x14ac:dyDescent="0.25">
      <c r="C398" s="52">
        <v>0</v>
      </c>
      <c r="D398" s="55">
        <v>55</v>
      </c>
      <c r="E398" s="55">
        <v>59</v>
      </c>
      <c r="F398" s="55">
        <v>24.553999999999998</v>
      </c>
      <c r="G398" s="55">
        <v>0.60536091721412721</v>
      </c>
      <c r="H398" s="55">
        <v>0.93220338983050843</v>
      </c>
      <c r="I398" s="55">
        <v>0.6875</v>
      </c>
      <c r="J398" s="55">
        <v>8.3682838718840049</v>
      </c>
      <c r="K398" s="55">
        <v>133</v>
      </c>
      <c r="L398" s="55">
        <v>100.94545454545455</v>
      </c>
      <c r="M398" s="55">
        <v>362.12659932659926</v>
      </c>
      <c r="N398" s="55">
        <v>19.029624256054014</v>
      </c>
      <c r="O398" s="55">
        <v>-0.11770119619248708</v>
      </c>
      <c r="P398" s="55">
        <v>1.8443493263993243</v>
      </c>
      <c r="Q398" s="55">
        <v>597.36363636363546</v>
      </c>
      <c r="R398" s="55">
        <v>0.53508271260307927</v>
      </c>
      <c r="S398" s="55">
        <v>5.1357274407187132</v>
      </c>
      <c r="T398" s="55">
        <v>1.1621900826446256E-2</v>
      </c>
      <c r="U398" s="55">
        <v>0.10211020938204919</v>
      </c>
      <c r="V398" s="55">
        <v>9.5019227365344712</v>
      </c>
      <c r="W398" s="55">
        <v>7.5630658919739524</v>
      </c>
    </row>
    <row r="399" spans="3:23" x14ac:dyDescent="0.25">
      <c r="C399" s="51">
        <v>0</v>
      </c>
      <c r="D399" s="54">
        <v>77</v>
      </c>
      <c r="E399" s="54">
        <v>89</v>
      </c>
      <c r="F399" s="54">
        <v>34.288000000000004</v>
      </c>
      <c r="G399" s="54">
        <v>0.89344287703057446</v>
      </c>
      <c r="H399" s="54">
        <v>0.8651685393258427</v>
      </c>
      <c r="I399" s="54">
        <v>0.73333333333333328</v>
      </c>
      <c r="J399" s="54">
        <v>9.9014870067383072</v>
      </c>
      <c r="K399" s="54">
        <v>116</v>
      </c>
      <c r="L399" s="54">
        <v>90.623376623376629</v>
      </c>
      <c r="M399" s="54">
        <v>207.65892002734111</v>
      </c>
      <c r="N399" s="54">
        <v>14.410375429784649</v>
      </c>
      <c r="O399" s="54">
        <v>0.19374182064530057</v>
      </c>
      <c r="P399" s="54">
        <v>1.9059989110059965</v>
      </c>
      <c r="Q399" s="54">
        <v>426.99107142857122</v>
      </c>
      <c r="R399" s="54">
        <v>0.5608198728167495</v>
      </c>
      <c r="S399" s="54">
        <v>5.2856323196347113</v>
      </c>
      <c r="T399" s="54">
        <v>9.566326530612233E-3</v>
      </c>
      <c r="U399" s="54">
        <v>0.17178875635467752</v>
      </c>
      <c r="V399" s="54">
        <v>15.270437440617679</v>
      </c>
      <c r="W399" s="54">
        <v>6.859126697154605</v>
      </c>
    </row>
    <row r="400" spans="3:23" x14ac:dyDescent="0.25">
      <c r="C400" s="52">
        <v>0</v>
      </c>
      <c r="D400" s="55">
        <v>5232</v>
      </c>
      <c r="E400" s="55">
        <v>8333</v>
      </c>
      <c r="F400" s="55">
        <v>461.73299999999995</v>
      </c>
      <c r="G400" s="55">
        <v>0.86941377486638272</v>
      </c>
      <c r="H400" s="55">
        <v>0.62786511460458416</v>
      </c>
      <c r="I400" s="55">
        <v>0.46614397719173201</v>
      </c>
      <c r="J400" s="55">
        <v>81.618559764641589</v>
      </c>
      <c r="K400" s="55">
        <v>255</v>
      </c>
      <c r="L400" s="55">
        <v>120.93769113149847</v>
      </c>
      <c r="M400" s="55">
        <v>1647.4306418101489</v>
      </c>
      <c r="N400" s="55">
        <v>40.588553088403494</v>
      </c>
      <c r="O400" s="55">
        <v>0.96207792384173507</v>
      </c>
      <c r="P400" s="55">
        <v>3.3155718047030733</v>
      </c>
      <c r="Q400" s="55">
        <v>75.022887946270629</v>
      </c>
      <c r="R400" s="55">
        <v>0.98615971746534736</v>
      </c>
      <c r="S400" s="55">
        <v>7.0727193876872301</v>
      </c>
      <c r="T400" s="55">
        <v>4.7341758170223327E-4</v>
      </c>
      <c r="U400" s="55">
        <v>0.28632389254112539</v>
      </c>
      <c r="V400" s="55">
        <v>144.47347095035076</v>
      </c>
      <c r="W400" s="55">
        <v>71.382131157494499</v>
      </c>
    </row>
    <row r="401" spans="3:23" x14ac:dyDescent="0.25">
      <c r="C401" s="51">
        <v>0</v>
      </c>
      <c r="D401" s="54">
        <v>41</v>
      </c>
      <c r="E401" s="54">
        <v>45</v>
      </c>
      <c r="F401" s="54">
        <v>20.907</v>
      </c>
      <c r="G401" s="54">
        <v>0.37986972501764632</v>
      </c>
      <c r="H401" s="54">
        <v>0.91111111111111109</v>
      </c>
      <c r="I401" s="54">
        <v>0.640625</v>
      </c>
      <c r="J401" s="54">
        <v>7.2251519938435669</v>
      </c>
      <c r="K401" s="54">
        <v>85</v>
      </c>
      <c r="L401" s="54">
        <v>77.243902439024396</v>
      </c>
      <c r="M401" s="54">
        <v>22.889024390243893</v>
      </c>
      <c r="N401" s="54">
        <v>4.78424752602161</v>
      </c>
      <c r="O401" s="54">
        <v>-0.19981810319051757</v>
      </c>
      <c r="P401" s="54">
        <v>2.1526110465046151</v>
      </c>
      <c r="Q401" s="54">
        <v>17.680555555555554</v>
      </c>
      <c r="R401" s="54">
        <v>0.87436060899068302</v>
      </c>
      <c r="S401" s="54">
        <v>3.9603760896145648</v>
      </c>
      <c r="T401" s="54">
        <v>1.5432098765432122E-2</v>
      </c>
      <c r="U401" s="54">
        <v>0.28348214285714274</v>
      </c>
      <c r="V401" s="54">
        <v>7.6360292750506691</v>
      </c>
      <c r="W401" s="54">
        <v>7.0636324810317683</v>
      </c>
    </row>
    <row r="402" spans="3:23" x14ac:dyDescent="0.25">
      <c r="C402" s="52">
        <v>0</v>
      </c>
      <c r="D402" s="55">
        <v>162</v>
      </c>
      <c r="E402" s="55">
        <v>204</v>
      </c>
      <c r="F402" s="55">
        <v>64.358000000000004</v>
      </c>
      <c r="G402" s="55">
        <v>0.96207226215082953</v>
      </c>
      <c r="H402" s="55">
        <v>0.79411764705882348</v>
      </c>
      <c r="I402" s="55">
        <v>0.66666666666666663</v>
      </c>
      <c r="J402" s="55">
        <v>14.361922094451575</v>
      </c>
      <c r="K402" s="55">
        <v>145</v>
      </c>
      <c r="L402" s="55">
        <v>100.58641975308642</v>
      </c>
      <c r="M402" s="55">
        <v>318.79062188482459</v>
      </c>
      <c r="N402" s="55">
        <v>17.854708675439781</v>
      </c>
      <c r="O402" s="55">
        <v>0.17602226412169028</v>
      </c>
      <c r="P402" s="55">
        <v>2.33395192473276</v>
      </c>
      <c r="Q402" s="55">
        <v>673.43650793650852</v>
      </c>
      <c r="R402" s="55">
        <v>0.63173088823210155</v>
      </c>
      <c r="S402" s="55">
        <v>5.7448264913046909</v>
      </c>
      <c r="T402" s="55">
        <v>4.5981355505165071E-3</v>
      </c>
      <c r="U402" s="55">
        <v>0.11992558609617061</v>
      </c>
      <c r="V402" s="55">
        <v>30.234257648915044</v>
      </c>
      <c r="W402" s="55">
        <v>8.247746023755079</v>
      </c>
    </row>
    <row r="403" spans="3:23" x14ac:dyDescent="0.25">
      <c r="C403" s="51">
        <v>0</v>
      </c>
      <c r="D403" s="54">
        <v>36</v>
      </c>
      <c r="E403" s="54">
        <v>40</v>
      </c>
      <c r="F403" s="54">
        <v>19.592000000000002</v>
      </c>
      <c r="G403" s="54">
        <v>0.38282074674438793</v>
      </c>
      <c r="H403" s="54">
        <v>0.9</v>
      </c>
      <c r="I403" s="54">
        <v>0.6428571428571429</v>
      </c>
      <c r="J403" s="54">
        <v>6.7702750025730758</v>
      </c>
      <c r="K403" s="54">
        <v>126</v>
      </c>
      <c r="L403" s="54">
        <v>97.555555555555557</v>
      </c>
      <c r="M403" s="54">
        <v>264.1396825396825</v>
      </c>
      <c r="N403" s="54">
        <v>16.252374673864818</v>
      </c>
      <c r="O403" s="54">
        <v>-6.1750446309369954E-2</v>
      </c>
      <c r="P403" s="54">
        <v>2.0077761429934258</v>
      </c>
      <c r="Q403" s="54">
        <v>644.60317460317526</v>
      </c>
      <c r="R403" s="54">
        <v>0.68142944895881508</v>
      </c>
      <c r="S403" s="54">
        <v>4.9477027792200881</v>
      </c>
      <c r="T403" s="54">
        <v>1.5873015873015893E-2</v>
      </c>
      <c r="U403" s="54">
        <v>0.1551383718732906</v>
      </c>
      <c r="V403" s="54">
        <v>7.1802197428460053</v>
      </c>
      <c r="W403" s="54">
        <v>6.6332495807108005</v>
      </c>
    </row>
    <row r="404" spans="3:23" x14ac:dyDescent="0.25">
      <c r="C404" s="52">
        <v>0</v>
      </c>
      <c r="D404" s="55">
        <v>5249</v>
      </c>
      <c r="E404" s="55">
        <v>8206</v>
      </c>
      <c r="F404" s="55">
        <v>451.221</v>
      </c>
      <c r="G404" s="55">
        <v>0.87418488234591696</v>
      </c>
      <c r="H404" s="55">
        <v>0.63965391177187425</v>
      </c>
      <c r="I404" s="55">
        <v>0.48342236139252165</v>
      </c>
      <c r="J404" s="55">
        <v>81.751051187827969</v>
      </c>
      <c r="K404" s="55">
        <v>255</v>
      </c>
      <c r="L404" s="55">
        <v>122.27224233187273</v>
      </c>
      <c r="M404" s="55">
        <v>1662.0034233437566</v>
      </c>
      <c r="N404" s="55">
        <v>40.76767620730616</v>
      </c>
      <c r="O404" s="55">
        <v>1.0009457231051031</v>
      </c>
      <c r="P404" s="55">
        <v>3.3979210982343675</v>
      </c>
      <c r="Q404" s="55">
        <v>74.699369690326094</v>
      </c>
      <c r="R404" s="55">
        <v>0.98651367609813234</v>
      </c>
      <c r="S404" s="55">
        <v>7.0735858806982499</v>
      </c>
      <c r="T404" s="55">
        <v>4.4805098239891734E-4</v>
      </c>
      <c r="U404" s="55">
        <v>0.28527439602822718</v>
      </c>
      <c r="V404" s="55">
        <v>144.51841577875319</v>
      </c>
      <c r="W404" s="55">
        <v>70.177165273182908</v>
      </c>
    </row>
    <row r="405" spans="3:23" x14ac:dyDescent="0.25">
      <c r="C405" s="51">
        <v>0</v>
      </c>
      <c r="D405" s="54">
        <v>55</v>
      </c>
      <c r="E405" s="54">
        <v>59</v>
      </c>
      <c r="F405" s="54">
        <v>24.553999999999998</v>
      </c>
      <c r="G405" s="54">
        <v>0.60536091721412599</v>
      </c>
      <c r="H405" s="54">
        <v>0.93220338983050843</v>
      </c>
      <c r="I405" s="54">
        <v>0.6875</v>
      </c>
      <c r="J405" s="54">
        <v>8.3682838718840049</v>
      </c>
      <c r="K405" s="54">
        <v>128</v>
      </c>
      <c r="L405" s="54">
        <v>100.43636363636364</v>
      </c>
      <c r="M405" s="54">
        <v>288.65791245791252</v>
      </c>
      <c r="N405" s="54">
        <v>16.989935622535846</v>
      </c>
      <c r="O405" s="54">
        <v>-8.7336012697287566E-2</v>
      </c>
      <c r="P405" s="54">
        <v>1.836858385020234</v>
      </c>
      <c r="Q405" s="54">
        <v>375.0222222222219</v>
      </c>
      <c r="R405" s="54">
        <v>0.67191521896296846</v>
      </c>
      <c r="S405" s="54">
        <v>5.1220022134066507</v>
      </c>
      <c r="T405" s="54">
        <v>1.1851851851851874E-2</v>
      </c>
      <c r="U405" s="54">
        <v>0.15346770943641383</v>
      </c>
      <c r="V405" s="54">
        <v>9.5019227365344658</v>
      </c>
      <c r="W405" s="54">
        <v>7.563065891973956</v>
      </c>
    </row>
    <row r="406" spans="3:23" x14ac:dyDescent="0.25">
      <c r="C406" s="52">
        <v>0</v>
      </c>
      <c r="D406" s="55">
        <v>197</v>
      </c>
      <c r="E406" s="55">
        <v>217</v>
      </c>
      <c r="F406" s="55">
        <v>62.306999999999995</v>
      </c>
      <c r="G406" s="55">
        <v>0.95904490835533385</v>
      </c>
      <c r="H406" s="55">
        <v>0.90783410138248843</v>
      </c>
      <c r="I406" s="55">
        <v>0.75478927203065138</v>
      </c>
      <c r="J406" s="55">
        <v>15.837556323903856</v>
      </c>
      <c r="K406" s="55">
        <v>137</v>
      </c>
      <c r="L406" s="55">
        <v>99.421319796954322</v>
      </c>
      <c r="M406" s="55">
        <v>247.45933906557548</v>
      </c>
      <c r="N406" s="55">
        <v>15.730840380144205</v>
      </c>
      <c r="O406" s="55">
        <v>0.125796052484867</v>
      </c>
      <c r="P406" s="55">
        <v>2.183047026105378</v>
      </c>
      <c r="Q406" s="55">
        <v>439.25555555555673</v>
      </c>
      <c r="R406" s="55">
        <v>0.61395468114759488</v>
      </c>
      <c r="S406" s="55">
        <v>5.7281721782506478</v>
      </c>
      <c r="T406" s="55">
        <v>4.1426611796982048E-3</v>
      </c>
      <c r="U406" s="55">
        <v>0.13800094552643663</v>
      </c>
      <c r="V406" s="55">
        <v>30.498366105363989</v>
      </c>
      <c r="W406" s="55">
        <v>8.638786090071358</v>
      </c>
    </row>
    <row r="407" spans="3:23" x14ac:dyDescent="0.25">
      <c r="C407" s="51">
        <v>0</v>
      </c>
      <c r="D407" s="54">
        <v>5316</v>
      </c>
      <c r="E407" s="54">
        <v>8285</v>
      </c>
      <c r="F407" s="54">
        <v>470.87900000000002</v>
      </c>
      <c r="G407" s="54">
        <v>0.8752604235184781</v>
      </c>
      <c r="H407" s="54">
        <v>0.64164152082076042</v>
      </c>
      <c r="I407" s="54">
        <v>0.49849962490622657</v>
      </c>
      <c r="J407" s="54">
        <v>82.271145730517972</v>
      </c>
      <c r="K407" s="54">
        <v>255</v>
      </c>
      <c r="L407" s="54">
        <v>122.89277652370203</v>
      </c>
      <c r="M407" s="54">
        <v>1615.5155000222983</v>
      </c>
      <c r="N407" s="54">
        <v>40.193475839025147</v>
      </c>
      <c r="O407" s="54">
        <v>1.0295439167087992</v>
      </c>
      <c r="P407" s="54">
        <v>3.5007361036402918</v>
      </c>
      <c r="Q407" s="54">
        <v>76.607720930233199</v>
      </c>
      <c r="R407" s="54">
        <v>0.98615876596335661</v>
      </c>
      <c r="S407" s="54">
        <v>7.066103748646178</v>
      </c>
      <c r="T407" s="54">
        <v>4.4050621957811932E-4</v>
      </c>
      <c r="U407" s="54">
        <v>0.28468154059931278</v>
      </c>
      <c r="V407" s="54">
        <v>144.6433626717525</v>
      </c>
      <c r="W407" s="54">
        <v>69.95704176155067</v>
      </c>
    </row>
    <row r="408" spans="3:23" x14ac:dyDescent="0.25">
      <c r="C408" s="52">
        <v>0</v>
      </c>
      <c r="D408" s="55">
        <v>49</v>
      </c>
      <c r="E408" s="55">
        <v>54</v>
      </c>
      <c r="F408" s="55">
        <v>24.182000000000002</v>
      </c>
      <c r="G408" s="55">
        <v>0.71245539646945655</v>
      </c>
      <c r="H408" s="55">
        <v>0.90740740740740744</v>
      </c>
      <c r="I408" s="55">
        <v>0.61250000000000004</v>
      </c>
      <c r="J408" s="55">
        <v>7.8986541696685881</v>
      </c>
      <c r="K408" s="55">
        <v>99</v>
      </c>
      <c r="L408" s="55">
        <v>87.122448979591837</v>
      </c>
      <c r="M408" s="55">
        <v>55.984693877551031</v>
      </c>
      <c r="N408" s="55">
        <v>7.4822920203338112</v>
      </c>
      <c r="O408" s="55">
        <v>-0.46959458811806853</v>
      </c>
      <c r="P408" s="55">
        <v>2.4667854277479782</v>
      </c>
      <c r="Q408" s="55">
        <v>67.647727272727266</v>
      </c>
      <c r="R408" s="55">
        <v>0.82868969300301554</v>
      </c>
      <c r="S408" s="55">
        <v>4.4356396908332218</v>
      </c>
      <c r="T408" s="55">
        <v>1.2654958677685929E-2</v>
      </c>
      <c r="U408" s="55">
        <v>0.1755505412590973</v>
      </c>
      <c r="V408" s="55">
        <v>9.5908167882122246</v>
      </c>
      <c r="W408" s="55">
        <v>6.7300430107883402</v>
      </c>
    </row>
    <row r="409" spans="3:23" x14ac:dyDescent="0.25">
      <c r="C409" s="51">
        <v>0</v>
      </c>
      <c r="D409" s="54">
        <v>73</v>
      </c>
      <c r="E409" s="54">
        <v>78</v>
      </c>
      <c r="F409" s="54">
        <v>28.498999999999999</v>
      </c>
      <c r="G409" s="54">
        <v>0.39725557856689364</v>
      </c>
      <c r="H409" s="54">
        <v>0.9358974358974359</v>
      </c>
      <c r="I409" s="54">
        <v>0.66363636363636369</v>
      </c>
      <c r="J409" s="54">
        <v>9.6408758298023347</v>
      </c>
      <c r="K409" s="54">
        <v>127</v>
      </c>
      <c r="L409" s="54">
        <v>98.273972602739732</v>
      </c>
      <c r="M409" s="54">
        <v>266.81278538812779</v>
      </c>
      <c r="N409" s="54">
        <v>16.334404959720075</v>
      </c>
      <c r="O409" s="54">
        <v>-0.29469972834353031</v>
      </c>
      <c r="P409" s="54">
        <v>2.0631665359299087</v>
      </c>
      <c r="Q409" s="54">
        <v>410.80165289256234</v>
      </c>
      <c r="R409" s="54">
        <v>0.77449218324990454</v>
      </c>
      <c r="S409" s="54">
        <v>5.305861202537816</v>
      </c>
      <c r="T409" s="54">
        <v>9.2206816474284647E-3</v>
      </c>
      <c r="U409" s="54">
        <v>0.19051675782408103</v>
      </c>
      <c r="V409" s="54">
        <v>10.204233056611779</v>
      </c>
      <c r="W409" s="54">
        <v>9.3645064880113775</v>
      </c>
    </row>
    <row r="410" spans="3:23" x14ac:dyDescent="0.25">
      <c r="C410" s="52">
        <v>0</v>
      </c>
      <c r="D410" s="55">
        <v>221</v>
      </c>
      <c r="E410" s="55">
        <v>249</v>
      </c>
      <c r="F410" s="55">
        <v>64.233999999999995</v>
      </c>
      <c r="G410" s="55">
        <v>0.94569986495192593</v>
      </c>
      <c r="H410" s="55">
        <v>0.8875502008032129</v>
      </c>
      <c r="I410" s="55">
        <v>0.76206896551724135</v>
      </c>
      <c r="J410" s="55">
        <v>16.774562271083887</v>
      </c>
      <c r="K410" s="55">
        <v>142</v>
      </c>
      <c r="L410" s="55">
        <v>101.32579185520362</v>
      </c>
      <c r="M410" s="55">
        <v>405.02974084738781</v>
      </c>
      <c r="N410" s="55">
        <v>20.125350701227241</v>
      </c>
      <c r="O410" s="55">
        <v>0.1791800168279499</v>
      </c>
      <c r="P410" s="55">
        <v>1.888564233868598</v>
      </c>
      <c r="Q410" s="55">
        <v>645.31666666666638</v>
      </c>
      <c r="R410" s="55">
        <v>0.68047289021580426</v>
      </c>
      <c r="S410" s="55">
        <v>5.9283769541835687</v>
      </c>
      <c r="T410" s="55">
        <v>4.0222222222222135E-3</v>
      </c>
      <c r="U410" s="55">
        <v>0.12594687887099731</v>
      </c>
      <c r="V410" s="55">
        <v>30.294763743771881</v>
      </c>
      <c r="W410" s="55">
        <v>9.8470456029020159</v>
      </c>
    </row>
    <row r="411" spans="3:23" x14ac:dyDescent="0.25">
      <c r="C411" s="51">
        <v>0</v>
      </c>
      <c r="D411" s="54">
        <v>5297</v>
      </c>
      <c r="E411" s="54">
        <v>8260</v>
      </c>
      <c r="F411" s="54">
        <v>594.428</v>
      </c>
      <c r="G411" s="54">
        <v>0.87700151696148931</v>
      </c>
      <c r="H411" s="54">
        <v>0.64128329297820819</v>
      </c>
      <c r="I411" s="54">
        <v>0.49671792948237059</v>
      </c>
      <c r="J411" s="54">
        <v>82.123990821575134</v>
      </c>
      <c r="K411" s="54">
        <v>253</v>
      </c>
      <c r="L411" s="54">
        <v>122.72531621672645</v>
      </c>
      <c r="M411" s="54">
        <v>1578.6199650859846</v>
      </c>
      <c r="N411" s="54">
        <v>39.731850763411266</v>
      </c>
      <c r="O411" s="54">
        <v>1.0629636448936239</v>
      </c>
      <c r="P411" s="54">
        <v>3.6286152696594174</v>
      </c>
      <c r="Q411" s="54">
        <v>72.841116279070391</v>
      </c>
      <c r="R411" s="54">
        <v>0.98631157154530424</v>
      </c>
      <c r="S411" s="54">
        <v>7.0453684124712472</v>
      </c>
      <c r="T411" s="54">
        <v>4.1560194699834843E-4</v>
      </c>
      <c r="U411" s="54">
        <v>0.27585879647727918</v>
      </c>
      <c r="V411" s="54">
        <v>144.63877724358343</v>
      </c>
      <c r="W411" s="54">
        <v>69.497139771542393</v>
      </c>
    </row>
    <row r="412" spans="3:23" x14ac:dyDescent="0.25">
      <c r="C412" s="52">
        <v>0</v>
      </c>
      <c r="D412" s="55">
        <v>29</v>
      </c>
      <c r="E412" s="55">
        <v>33</v>
      </c>
      <c r="F412" s="55">
        <v>17.996000000000002</v>
      </c>
      <c r="G412" s="55">
        <v>0</v>
      </c>
      <c r="H412" s="55">
        <v>0.87878787878787878</v>
      </c>
      <c r="I412" s="55">
        <v>0.59183673469387754</v>
      </c>
      <c r="J412" s="55">
        <v>6.0765077797464979</v>
      </c>
      <c r="K412" s="55">
        <v>102</v>
      </c>
      <c r="L412" s="55">
        <v>81.724137931034477</v>
      </c>
      <c r="M412" s="55">
        <v>91.34975369458131</v>
      </c>
      <c r="N412" s="55">
        <v>9.5577065080792956</v>
      </c>
      <c r="O412" s="55">
        <v>0.45098882808046409</v>
      </c>
      <c r="P412" s="55">
        <v>2.0113146961851247</v>
      </c>
      <c r="Q412" s="55">
        <v>26.071428571428566</v>
      </c>
      <c r="R412" s="55">
        <v>0.90068596990773708</v>
      </c>
      <c r="S412" s="55">
        <v>4.2112607364322798</v>
      </c>
      <c r="T412" s="55">
        <v>1.9132653061224501E-2</v>
      </c>
      <c r="U412" s="55">
        <v>0.27923881673881651</v>
      </c>
      <c r="V412" s="55">
        <v>6.2330229193099944</v>
      </c>
      <c r="W412" s="55">
        <v>6.2330229193099944</v>
      </c>
    </row>
    <row r="413" spans="3:23" x14ac:dyDescent="0.25">
      <c r="C413" s="51">
        <v>0</v>
      </c>
      <c r="D413" s="54">
        <v>84</v>
      </c>
      <c r="E413" s="54">
        <v>89</v>
      </c>
      <c r="F413" s="54">
        <v>30.252000000000006</v>
      </c>
      <c r="G413" s="54">
        <v>0.51398161347653737</v>
      </c>
      <c r="H413" s="54">
        <v>0.9438202247191011</v>
      </c>
      <c r="I413" s="54">
        <v>0.76363636363636367</v>
      </c>
      <c r="J413" s="54">
        <v>10.34176589165282</v>
      </c>
      <c r="K413" s="54">
        <v>129</v>
      </c>
      <c r="L413" s="54">
        <v>99.726190476190482</v>
      </c>
      <c r="M413" s="54">
        <v>282.08075157773948</v>
      </c>
      <c r="N413" s="54">
        <v>16.795259794886753</v>
      </c>
      <c r="O413" s="54">
        <v>8.4084691297754699E-2</v>
      </c>
      <c r="P413" s="54">
        <v>2.0289906354055005</v>
      </c>
      <c r="Q413" s="54">
        <v>326.78512396694265</v>
      </c>
      <c r="R413" s="54">
        <v>0.72428012287300447</v>
      </c>
      <c r="S413" s="54">
        <v>5.3656646732843871</v>
      </c>
      <c r="T413" s="54">
        <v>9.6304897206475077E-3</v>
      </c>
      <c r="U413" s="54">
        <v>0.20057205092078378</v>
      </c>
      <c r="V413" s="54">
        <v>11.250909878712273</v>
      </c>
      <c r="W413" s="54">
        <v>9.6510440100468511</v>
      </c>
    </row>
    <row r="414" spans="3:23" x14ac:dyDescent="0.25">
      <c r="C414" s="52">
        <v>0</v>
      </c>
      <c r="D414" s="55">
        <v>247</v>
      </c>
      <c r="E414" s="55">
        <v>270</v>
      </c>
      <c r="F414" s="55">
        <v>68.120999999999995</v>
      </c>
      <c r="G414" s="55">
        <v>0.94796832676610077</v>
      </c>
      <c r="H414" s="55">
        <v>0.91481481481481486</v>
      </c>
      <c r="I414" s="55">
        <v>0.79677419354838708</v>
      </c>
      <c r="J414" s="55">
        <v>17.733870630789692</v>
      </c>
      <c r="K414" s="55">
        <v>142</v>
      </c>
      <c r="L414" s="55">
        <v>103.8582995951417</v>
      </c>
      <c r="M414" s="55">
        <v>325.52048977979632</v>
      </c>
      <c r="N414" s="55">
        <v>18.042186391338394</v>
      </c>
      <c r="O414" s="55">
        <v>-0.12354570145297787</v>
      </c>
      <c r="P414" s="55">
        <v>2.0550843036464226</v>
      </c>
      <c r="Q414" s="55">
        <v>426.21249999999998</v>
      </c>
      <c r="R414" s="55">
        <v>0.69976695249310428</v>
      </c>
      <c r="S414" s="55">
        <v>5.892374963294472</v>
      </c>
      <c r="T414" s="55">
        <v>3.9257812499999718E-3</v>
      </c>
      <c r="U414" s="55">
        <v>0.15352975987411113</v>
      </c>
      <c r="V414" s="55">
        <v>32.250187019477508</v>
      </c>
      <c r="W414" s="55">
        <v>10.267319557524207</v>
      </c>
    </row>
    <row r="415" spans="3:23" x14ac:dyDescent="0.25">
      <c r="C415" s="51">
        <v>0</v>
      </c>
      <c r="D415" s="54">
        <v>5414</v>
      </c>
      <c r="E415" s="54">
        <v>8095</v>
      </c>
      <c r="F415" s="54">
        <v>466.68599999999992</v>
      </c>
      <c r="G415" s="54">
        <v>0.88035575881463091</v>
      </c>
      <c r="H415" s="54">
        <v>0.66880790611488572</v>
      </c>
      <c r="I415" s="54">
        <v>0.50955294117647054</v>
      </c>
      <c r="J415" s="54">
        <v>83.026013364464092</v>
      </c>
      <c r="K415" s="54">
        <v>255</v>
      </c>
      <c r="L415" s="54">
        <v>121.6697451052826</v>
      </c>
      <c r="M415" s="54">
        <v>1514.1731949470243</v>
      </c>
      <c r="N415" s="54">
        <v>38.912378428297394</v>
      </c>
      <c r="O415" s="54">
        <v>0.99748500844301136</v>
      </c>
      <c r="P415" s="54">
        <v>3.6126162645134063</v>
      </c>
      <c r="Q415" s="54">
        <v>68.255742296920545</v>
      </c>
      <c r="R415" s="54">
        <v>0.98660331161720405</v>
      </c>
      <c r="S415" s="54">
        <v>7.0427243693454029</v>
      </c>
      <c r="T415" s="54">
        <v>4.2057781718347952E-4</v>
      </c>
      <c r="U415" s="54">
        <v>0.28095343594853517</v>
      </c>
      <c r="V415" s="54">
        <v>144.9655592037245</v>
      </c>
      <c r="W415" s="54">
        <v>68.759189255031515</v>
      </c>
    </row>
    <row r="416" spans="3:23" x14ac:dyDescent="0.25">
      <c r="C416" s="52">
        <v>0</v>
      </c>
      <c r="D416" s="55">
        <v>112</v>
      </c>
      <c r="E416" s="55">
        <v>116</v>
      </c>
      <c r="F416" s="55">
        <v>36.157000000000004</v>
      </c>
      <c r="G416" s="55">
        <v>0.65679144862971817</v>
      </c>
      <c r="H416" s="55">
        <v>0.96551724137931039</v>
      </c>
      <c r="I416" s="55">
        <v>0.72727272727272729</v>
      </c>
      <c r="J416" s="55">
        <v>11.941642642883693</v>
      </c>
      <c r="K416" s="55">
        <v>137</v>
      </c>
      <c r="L416" s="55">
        <v>100.69642857142857</v>
      </c>
      <c r="M416" s="55">
        <v>436.03314028314031</v>
      </c>
      <c r="N416" s="55">
        <v>20.88140656859926</v>
      </c>
      <c r="O416" s="55">
        <v>8.3596845924272162E-2</v>
      </c>
      <c r="P416" s="55">
        <v>1.672619939190058</v>
      </c>
      <c r="Q416" s="55">
        <v>414.40476190476198</v>
      </c>
      <c r="R416" s="55">
        <v>0.78789169723727859</v>
      </c>
      <c r="S416" s="55">
        <v>5.7355772433316412</v>
      </c>
      <c r="T416" s="55">
        <v>7.0861678004535021E-3</v>
      </c>
      <c r="U416" s="55">
        <v>0.21586963980257373</v>
      </c>
      <c r="V416" s="55">
        <v>13.891006443501258</v>
      </c>
      <c r="W416" s="55">
        <v>10.474822804025006</v>
      </c>
    </row>
    <row r="417" spans="3:23" x14ac:dyDescent="0.25">
      <c r="C417" s="51">
        <v>0</v>
      </c>
      <c r="D417" s="54">
        <v>287</v>
      </c>
      <c r="E417" s="54">
        <v>334</v>
      </c>
      <c r="F417" s="54">
        <v>74.60499999999999</v>
      </c>
      <c r="G417" s="54">
        <v>0.94329097468132717</v>
      </c>
      <c r="H417" s="54">
        <v>0.85928143712574845</v>
      </c>
      <c r="I417" s="54">
        <v>0.7247474747474747</v>
      </c>
      <c r="J417" s="54">
        <v>19.115955360352558</v>
      </c>
      <c r="K417" s="54">
        <v>157</v>
      </c>
      <c r="L417" s="54">
        <v>108.14982578397212</v>
      </c>
      <c r="M417" s="54">
        <v>544.2536975219889</v>
      </c>
      <c r="N417" s="54">
        <v>23.329245541208333</v>
      </c>
      <c r="O417" s="54">
        <v>2.1448151310840949E-2</v>
      </c>
      <c r="P417" s="54">
        <v>1.8851948572452812</v>
      </c>
      <c r="Q417" s="54">
        <v>561.72303921568562</v>
      </c>
      <c r="R417" s="54">
        <v>0.78863000615577206</v>
      </c>
      <c r="S417" s="54">
        <v>6.2264960218223271</v>
      </c>
      <c r="T417" s="54">
        <v>2.8114186851210996E-3</v>
      </c>
      <c r="U417" s="54">
        <v>0.12858145597342663</v>
      </c>
      <c r="V417" s="54">
        <v>34.303363975999218</v>
      </c>
      <c r="W417" s="54">
        <v>11.387587308808545</v>
      </c>
    </row>
    <row r="418" spans="3:23" x14ac:dyDescent="0.25">
      <c r="C418" s="52">
        <v>0</v>
      </c>
      <c r="D418" s="55">
        <v>89</v>
      </c>
      <c r="E418" s="55">
        <v>98</v>
      </c>
      <c r="F418" s="55">
        <v>33.734000000000002</v>
      </c>
      <c r="G418" s="55">
        <v>0.78015360933012157</v>
      </c>
      <c r="H418" s="55">
        <v>0.90816326530612246</v>
      </c>
      <c r="I418" s="55">
        <v>0.70634920634920639</v>
      </c>
      <c r="J418" s="55">
        <v>10.64510777218481</v>
      </c>
      <c r="K418" s="55">
        <v>98</v>
      </c>
      <c r="L418" s="55">
        <v>77.865168539325836</v>
      </c>
      <c r="M418" s="55">
        <v>60.004341164453542</v>
      </c>
      <c r="N418" s="55">
        <v>7.7462469083068575</v>
      </c>
      <c r="O418" s="55">
        <v>0.7659216716212327</v>
      </c>
      <c r="P418" s="55">
        <v>2.6458754026968774</v>
      </c>
      <c r="Q418" s="55">
        <v>39.051851851851829</v>
      </c>
      <c r="R418" s="55">
        <v>0.77541984698054389</v>
      </c>
      <c r="S418" s="55">
        <v>4.4524931959477909</v>
      </c>
      <c r="T418" s="55">
        <v>9.1632373113854429E-3</v>
      </c>
      <c r="U418" s="55">
        <v>0.29963366425010718</v>
      </c>
      <c r="V418" s="55">
        <v>13.722836178002895</v>
      </c>
      <c r="W418" s="55">
        <v>8.5848416400781282</v>
      </c>
    </row>
    <row r="419" spans="3:23" x14ac:dyDescent="0.25">
      <c r="C419" s="51">
        <v>0</v>
      </c>
      <c r="D419" s="54">
        <v>5358</v>
      </c>
      <c r="E419" s="54">
        <v>7977</v>
      </c>
      <c r="F419" s="54">
        <v>459.80599999999993</v>
      </c>
      <c r="G419" s="54">
        <v>0.88327892854542456</v>
      </c>
      <c r="H419" s="54">
        <v>0.67168108311395258</v>
      </c>
      <c r="I419" s="54">
        <v>0.50623582766439912</v>
      </c>
      <c r="J419" s="54">
        <v>82.595505208764251</v>
      </c>
      <c r="K419" s="54">
        <v>255</v>
      </c>
      <c r="L419" s="54">
        <v>120.50522583053377</v>
      </c>
      <c r="M419" s="54">
        <v>1504.5270400740583</v>
      </c>
      <c r="N419" s="54">
        <v>38.788233268274261</v>
      </c>
      <c r="O419" s="54">
        <v>1.0607570488002611</v>
      </c>
      <c r="P419" s="54">
        <v>3.7950997153335773</v>
      </c>
      <c r="Q419" s="54">
        <v>65.971784776901657</v>
      </c>
      <c r="R419" s="54">
        <v>0.98667582224810824</v>
      </c>
      <c r="S419" s="54">
        <v>7.0275548694745344</v>
      </c>
      <c r="T419" s="54">
        <v>4.211720441581114E-4</v>
      </c>
      <c r="U419" s="54">
        <v>0.27937007112712164</v>
      </c>
      <c r="V419" s="54">
        <v>143.91326079633839</v>
      </c>
      <c r="W419" s="54">
        <v>67.473427198652985</v>
      </c>
    </row>
    <row r="420" spans="3:23" x14ac:dyDescent="0.25">
      <c r="C420" s="52">
        <v>0</v>
      </c>
      <c r="D420" s="55">
        <v>113</v>
      </c>
      <c r="E420" s="55">
        <v>118</v>
      </c>
      <c r="F420" s="55">
        <v>36.521000000000001</v>
      </c>
      <c r="G420" s="55">
        <v>0.68731957989033399</v>
      </c>
      <c r="H420" s="55">
        <v>0.9576271186440678</v>
      </c>
      <c r="I420" s="55">
        <v>0.73376623376623373</v>
      </c>
      <c r="J420" s="55">
        <v>11.994835078277374</v>
      </c>
      <c r="K420" s="55">
        <v>149</v>
      </c>
      <c r="L420" s="55">
        <v>108.8141592920354</v>
      </c>
      <c r="M420" s="55">
        <v>401.06336915297089</v>
      </c>
      <c r="N420" s="55">
        <v>20.026566584239319</v>
      </c>
      <c r="O420" s="55">
        <v>-0.27461670549900247</v>
      </c>
      <c r="P420" s="55">
        <v>2.14847430101453</v>
      </c>
      <c r="Q420" s="55">
        <v>394.91666666666731</v>
      </c>
      <c r="R420" s="55">
        <v>0.76716621105240679</v>
      </c>
      <c r="S420" s="55">
        <v>5.7732430108771542</v>
      </c>
      <c r="T420" s="55">
        <v>6.5192743764172266E-3</v>
      </c>
      <c r="U420" s="55">
        <v>0.22956275504564508</v>
      </c>
      <c r="V420" s="55">
        <v>14.214955510152436</v>
      </c>
      <c r="W420" s="55">
        <v>10.325106055396407</v>
      </c>
    </row>
    <row r="421" spans="3:23" x14ac:dyDescent="0.25">
      <c r="C421" s="51">
        <v>0</v>
      </c>
      <c r="D421" s="54">
        <v>319</v>
      </c>
      <c r="E421" s="54">
        <v>351</v>
      </c>
      <c r="F421" s="54">
        <v>78.036999999999992</v>
      </c>
      <c r="G421" s="54">
        <v>0.93993236128057178</v>
      </c>
      <c r="H421" s="54">
        <v>0.90883190883190879</v>
      </c>
      <c r="I421" s="54">
        <v>0.75952380952380949</v>
      </c>
      <c r="J421" s="54">
        <v>20.153496341094684</v>
      </c>
      <c r="K421" s="54">
        <v>147</v>
      </c>
      <c r="L421" s="54">
        <v>107.05329153605015</v>
      </c>
      <c r="M421" s="54">
        <v>433.62922655310439</v>
      </c>
      <c r="N421" s="54">
        <v>20.823765907085694</v>
      </c>
      <c r="O421" s="54">
        <v>-5.4966784486618634E-3</v>
      </c>
      <c r="P421" s="54">
        <v>1.9167845758205877</v>
      </c>
      <c r="Q421" s="54">
        <v>345.41203703703616</v>
      </c>
      <c r="R421" s="54">
        <v>0.83765111238081236</v>
      </c>
      <c r="S421" s="54">
        <v>6.0984900947030338</v>
      </c>
      <c r="T421" s="54">
        <v>2.5398662551440292E-3</v>
      </c>
      <c r="U421" s="54">
        <v>0.15726062995495271</v>
      </c>
      <c r="V421" s="54">
        <v>35.259536809444512</v>
      </c>
      <c r="W421" s="54">
        <v>12.036221649848937</v>
      </c>
    </row>
    <row r="422" spans="3:23" x14ac:dyDescent="0.25">
      <c r="C422" s="52">
        <v>0</v>
      </c>
      <c r="D422" s="55">
        <v>43</v>
      </c>
      <c r="E422" s="55">
        <v>47</v>
      </c>
      <c r="F422" s="55">
        <v>21.552</v>
      </c>
      <c r="G422" s="55">
        <v>0.53810701977690156</v>
      </c>
      <c r="H422" s="55">
        <v>0.91489361702127658</v>
      </c>
      <c r="I422" s="55">
        <v>0.68253968253968256</v>
      </c>
      <c r="J422" s="55">
        <v>7.399277020331918</v>
      </c>
      <c r="K422" s="55">
        <v>132</v>
      </c>
      <c r="L422" s="55">
        <v>95.534883720930239</v>
      </c>
      <c r="M422" s="55">
        <v>253.11184939091908</v>
      </c>
      <c r="N422" s="55">
        <v>15.909489287557884</v>
      </c>
      <c r="O422" s="55">
        <v>0.22670463708552666</v>
      </c>
      <c r="P422" s="55">
        <v>2.3888485344977357</v>
      </c>
      <c r="Q422" s="55">
        <v>589.61428571428507</v>
      </c>
      <c r="R422" s="55">
        <v>0.51129606914363512</v>
      </c>
      <c r="S422" s="55">
        <v>4.7513914986868908</v>
      </c>
      <c r="T422" s="55">
        <v>1.4285714285714304E-2</v>
      </c>
      <c r="U422" s="55">
        <v>0.11579832574347301</v>
      </c>
      <c r="V422" s="55">
        <v>8.1744544421237428</v>
      </c>
      <c r="W422" s="55">
        <v>6.8900557484721601</v>
      </c>
    </row>
    <row r="423" spans="3:23" x14ac:dyDescent="0.25">
      <c r="C423" s="51">
        <v>0</v>
      </c>
      <c r="D423" s="54">
        <v>181</v>
      </c>
      <c r="E423" s="54">
        <v>205</v>
      </c>
      <c r="F423" s="54">
        <v>55.576000000000001</v>
      </c>
      <c r="G423" s="54">
        <v>0.80905803848200586</v>
      </c>
      <c r="H423" s="54">
        <v>0.88292682926829269</v>
      </c>
      <c r="I423" s="54">
        <v>0.58766233766233766</v>
      </c>
      <c r="J423" s="54">
        <v>15.180789096653191</v>
      </c>
      <c r="K423" s="54">
        <v>104</v>
      </c>
      <c r="L423" s="54">
        <v>78.55801104972376</v>
      </c>
      <c r="M423" s="54">
        <v>75.981338244321705</v>
      </c>
      <c r="N423" s="54">
        <v>8.7167274962752916</v>
      </c>
      <c r="O423" s="54">
        <v>0.78381458235328194</v>
      </c>
      <c r="P423" s="54">
        <v>2.8895826818548809</v>
      </c>
      <c r="Q423" s="54">
        <v>44.416149068322994</v>
      </c>
      <c r="R423" s="54">
        <v>0.93627339965083467</v>
      </c>
      <c r="S423" s="54">
        <v>4.7892756432442667</v>
      </c>
      <c r="T423" s="54">
        <v>4.5137147486593874E-3</v>
      </c>
      <c r="U423" s="54">
        <v>0.32387137266576865</v>
      </c>
      <c r="V423" s="54">
        <v>20.582207494619798</v>
      </c>
      <c r="W423" s="54">
        <v>12.096755201965143</v>
      </c>
    </row>
    <row r="424" spans="3:23" x14ac:dyDescent="0.25">
      <c r="C424" s="52">
        <v>0</v>
      </c>
      <c r="D424" s="55">
        <v>5391</v>
      </c>
      <c r="E424" s="55">
        <v>8028</v>
      </c>
      <c r="F424" s="55">
        <v>446.40099999999995</v>
      </c>
      <c r="G424" s="55">
        <v>0.88488197911440525</v>
      </c>
      <c r="H424" s="55">
        <v>0.67152466367713004</v>
      </c>
      <c r="I424" s="55">
        <v>0.50534308211473566</v>
      </c>
      <c r="J424" s="55">
        <v>82.849468228029451</v>
      </c>
      <c r="K424" s="55">
        <v>255</v>
      </c>
      <c r="L424" s="55">
        <v>120.33574475978483</v>
      </c>
      <c r="M424" s="55">
        <v>1516.9232471214907</v>
      </c>
      <c r="N424" s="55">
        <v>38.947698868116596</v>
      </c>
      <c r="O424" s="55">
        <v>1.0580900727703904</v>
      </c>
      <c r="P424" s="55">
        <v>3.8599374581120802</v>
      </c>
      <c r="Q424" s="55">
        <v>64.407831101190069</v>
      </c>
      <c r="R424" s="55">
        <v>0.98683121807179142</v>
      </c>
      <c r="S424" s="55">
        <v>7.0356653660907158</v>
      </c>
      <c r="T424" s="55">
        <v>4.2752289717969458E-4</v>
      </c>
      <c r="U424" s="55">
        <v>0.2824830501994624</v>
      </c>
      <c r="V424" s="55">
        <v>144.41775863039351</v>
      </c>
      <c r="W424" s="55">
        <v>67.271999906867151</v>
      </c>
    </row>
    <row r="425" spans="3:23" x14ac:dyDescent="0.25">
      <c r="C425" s="51">
        <v>0</v>
      </c>
      <c r="D425" s="54">
        <v>36</v>
      </c>
      <c r="E425" s="54">
        <v>40</v>
      </c>
      <c r="F425" s="54">
        <v>19.592000000000002</v>
      </c>
      <c r="G425" s="54">
        <v>0.38282074674438793</v>
      </c>
      <c r="H425" s="54">
        <v>0.9</v>
      </c>
      <c r="I425" s="54">
        <v>0.6428571428571429</v>
      </c>
      <c r="J425" s="54">
        <v>6.7702750025730758</v>
      </c>
      <c r="K425" s="54">
        <v>82</v>
      </c>
      <c r="L425" s="54">
        <v>73.416666666666671</v>
      </c>
      <c r="M425" s="54">
        <v>17.792857142857144</v>
      </c>
      <c r="N425" s="54">
        <v>4.2181580272504187</v>
      </c>
      <c r="O425" s="54">
        <v>0.47563813292764323</v>
      </c>
      <c r="P425" s="54">
        <v>1.9829692795307554</v>
      </c>
      <c r="Q425" s="54">
        <v>8.0000000000000018</v>
      </c>
      <c r="R425" s="54">
        <v>0.83662706050235303</v>
      </c>
      <c r="S425" s="54">
        <v>3.572431251322119</v>
      </c>
      <c r="T425" s="54">
        <v>2.0408163265306117E-2</v>
      </c>
      <c r="U425" s="54">
        <v>0.41621315192743757</v>
      </c>
      <c r="V425" s="54">
        <v>7.1802197428460053</v>
      </c>
      <c r="W425" s="54">
        <v>6.6332495807108005</v>
      </c>
    </row>
    <row r="426" spans="3:23" x14ac:dyDescent="0.25">
      <c r="C426" s="52">
        <v>0</v>
      </c>
      <c r="D426" s="55">
        <v>146</v>
      </c>
      <c r="E426" s="55">
        <v>153</v>
      </c>
      <c r="F426" s="55">
        <v>42.889000000000003</v>
      </c>
      <c r="G426" s="55">
        <v>0.74196930565721908</v>
      </c>
      <c r="H426" s="55">
        <v>0.95424836601307195</v>
      </c>
      <c r="I426" s="55">
        <v>0.70192307692307687</v>
      </c>
      <c r="J426" s="55">
        <v>13.63425735166143</v>
      </c>
      <c r="K426" s="55">
        <v>168</v>
      </c>
      <c r="L426" s="55">
        <v>109.62328767123287</v>
      </c>
      <c r="M426" s="55">
        <v>679.17435049598498</v>
      </c>
      <c r="N426" s="55">
        <v>26.060973705830428</v>
      </c>
      <c r="O426" s="55">
        <v>7.0206000295350665E-2</v>
      </c>
      <c r="P426" s="55">
        <v>1.9956352999998763</v>
      </c>
      <c r="Q426" s="55">
        <v>563.14285714285688</v>
      </c>
      <c r="R426" s="55">
        <v>0.79616497410004106</v>
      </c>
      <c r="S426" s="55">
        <v>6.1090868466939794</v>
      </c>
      <c r="T426" s="55">
        <v>5.0223214285714047E-3</v>
      </c>
      <c r="U426" s="55">
        <v>0.21239016672738537</v>
      </c>
      <c r="V426" s="55">
        <v>16.84666416810262</v>
      </c>
      <c r="W426" s="55">
        <v>11.294573945980263</v>
      </c>
    </row>
    <row r="427" spans="3:23" x14ac:dyDescent="0.25">
      <c r="C427" s="51">
        <v>0</v>
      </c>
      <c r="D427" s="54">
        <v>371</v>
      </c>
      <c r="E427" s="54">
        <v>458</v>
      </c>
      <c r="F427" s="54">
        <v>97.009</v>
      </c>
      <c r="G427" s="54">
        <v>0.95827415844249431</v>
      </c>
      <c r="H427" s="54">
        <v>0.81004366812227069</v>
      </c>
      <c r="I427" s="54">
        <v>0.58888888888888891</v>
      </c>
      <c r="J427" s="54">
        <v>21.734117674677879</v>
      </c>
      <c r="K427" s="54">
        <v>155</v>
      </c>
      <c r="L427" s="54">
        <v>105.07277628032345</v>
      </c>
      <c r="M427" s="54">
        <v>515.7973920011658</v>
      </c>
      <c r="N427" s="54">
        <v>22.711173285437408</v>
      </c>
      <c r="O427" s="54">
        <v>0.17771406560827394</v>
      </c>
      <c r="P427" s="54">
        <v>1.8901208189800225</v>
      </c>
      <c r="Q427" s="54">
        <v>349.21705426356573</v>
      </c>
      <c r="R427" s="54">
        <v>0.87697887930985385</v>
      </c>
      <c r="S427" s="54">
        <v>6.1865909940416008</v>
      </c>
      <c r="T427" s="54">
        <v>1.8244095907698087E-3</v>
      </c>
      <c r="U427" s="54">
        <v>0.15651680772681134</v>
      </c>
      <c r="V427" s="54">
        <v>42.466269417505622</v>
      </c>
      <c r="W427" s="54">
        <v>12.13901392171185</v>
      </c>
    </row>
    <row r="428" spans="3:23" x14ac:dyDescent="0.25">
      <c r="C428" s="52">
        <v>0</v>
      </c>
      <c r="D428" s="55">
        <v>70</v>
      </c>
      <c r="E428" s="55">
        <v>74</v>
      </c>
      <c r="F428" s="55">
        <v>28.771999999999998</v>
      </c>
      <c r="G428" s="55">
        <v>0.70829351624396497</v>
      </c>
      <c r="H428" s="55">
        <v>0.94594594594594594</v>
      </c>
      <c r="I428" s="55">
        <v>0.64814814814814814</v>
      </c>
      <c r="J428" s="55">
        <v>9.4406974388262963</v>
      </c>
      <c r="K428" s="55">
        <v>140</v>
      </c>
      <c r="L428" s="55">
        <v>105.02857142857142</v>
      </c>
      <c r="M428" s="55">
        <v>511.62236024844702</v>
      </c>
      <c r="N428" s="55">
        <v>22.619070720267157</v>
      </c>
      <c r="O428" s="55">
        <v>-5.2872484955186871E-2</v>
      </c>
      <c r="P428" s="55">
        <v>1.7282718402105177</v>
      </c>
      <c r="Q428" s="55">
        <v>741.991452991453</v>
      </c>
      <c r="R428" s="55">
        <v>0.70907772287094317</v>
      </c>
      <c r="S428" s="55">
        <v>5.5540735525665319</v>
      </c>
      <c r="T428" s="55">
        <v>8.5470085470085756E-3</v>
      </c>
      <c r="U428" s="55">
        <v>0.16006409282604936</v>
      </c>
      <c r="V428" s="55">
        <v>11.368331566115042</v>
      </c>
      <c r="W428" s="55">
        <v>8.0251104632328936</v>
      </c>
    </row>
    <row r="429" spans="3:23" x14ac:dyDescent="0.25">
      <c r="C429" s="51">
        <v>0</v>
      </c>
      <c r="D429" s="54">
        <v>226</v>
      </c>
      <c r="E429" s="54">
        <v>253</v>
      </c>
      <c r="F429" s="54">
        <v>61.281999999999996</v>
      </c>
      <c r="G429" s="54">
        <v>0.83966869044557657</v>
      </c>
      <c r="H429" s="54">
        <v>0.89328063241106714</v>
      </c>
      <c r="I429" s="54">
        <v>0.67261904761904767</v>
      </c>
      <c r="J429" s="54">
        <v>16.963258446128407</v>
      </c>
      <c r="K429" s="54">
        <v>112</v>
      </c>
      <c r="L429" s="54">
        <v>85.809734513274336</v>
      </c>
      <c r="M429" s="54">
        <v>95.283638151425649</v>
      </c>
      <c r="N429" s="54">
        <v>9.761333830549269</v>
      </c>
      <c r="O429" s="54">
        <v>0.46235669145004343</v>
      </c>
      <c r="P429" s="54">
        <v>2.4494236005093764</v>
      </c>
      <c r="Q429" s="54">
        <v>78.022857142857106</v>
      </c>
      <c r="R429" s="54">
        <v>0.88954868828302713</v>
      </c>
      <c r="S429" s="54">
        <v>5.0455490879163776</v>
      </c>
      <c r="T429" s="54">
        <v>3.6244897959183614E-3</v>
      </c>
      <c r="U429" s="54">
        <v>0.24086151994892799</v>
      </c>
      <c r="V429" s="54">
        <v>23.561173680462382</v>
      </c>
      <c r="W429" s="54">
        <v>12.79604913768479</v>
      </c>
    </row>
    <row r="430" spans="3:23" x14ac:dyDescent="0.25">
      <c r="C430" s="52">
        <v>0</v>
      </c>
      <c r="D430" s="55">
        <v>5155</v>
      </c>
      <c r="E430" s="55">
        <v>7658</v>
      </c>
      <c r="F430" s="55">
        <v>409.83</v>
      </c>
      <c r="G430" s="55">
        <v>0.88660294059912115</v>
      </c>
      <c r="H430" s="55">
        <v>0.6731522590754766</v>
      </c>
      <c r="I430" s="55">
        <v>0.50509504213207912</v>
      </c>
      <c r="J430" s="55">
        <v>81.015738305034063</v>
      </c>
      <c r="K430" s="55">
        <v>255</v>
      </c>
      <c r="L430" s="55">
        <v>123.74956353055286</v>
      </c>
      <c r="M430" s="55">
        <v>1554.7640059210858</v>
      </c>
      <c r="N430" s="55">
        <v>39.430495887334281</v>
      </c>
      <c r="O430" s="55">
        <v>1.0924893205188677</v>
      </c>
      <c r="P430" s="55">
        <v>3.9169109150015791</v>
      </c>
      <c r="Q430" s="55">
        <v>65.26820258578725</v>
      </c>
      <c r="R430" s="55">
        <v>0.98695444949691047</v>
      </c>
      <c r="S430" s="55">
        <v>7.0452009898201053</v>
      </c>
      <c r="T430" s="55">
        <v>4.3426546234287371E-4</v>
      </c>
      <c r="U430" s="55">
        <v>0.2779780153966373</v>
      </c>
      <c r="V430" s="55">
        <v>142.827358355504</v>
      </c>
      <c r="W430" s="55">
        <v>66.06212716973846</v>
      </c>
    </row>
    <row r="431" spans="3:23" x14ac:dyDescent="0.25">
      <c r="C431" s="51">
        <v>0</v>
      </c>
      <c r="D431" s="54">
        <v>59</v>
      </c>
      <c r="E431" s="54">
        <v>63</v>
      </c>
      <c r="F431" s="54">
        <v>25.224</v>
      </c>
      <c r="G431" s="54">
        <v>0.50662173854401715</v>
      </c>
      <c r="H431" s="54">
        <v>0.93650793650793651</v>
      </c>
      <c r="I431" s="54">
        <v>0.65555555555555556</v>
      </c>
      <c r="J431" s="54">
        <v>8.6672448413192171</v>
      </c>
      <c r="K431" s="54">
        <v>86</v>
      </c>
      <c r="L431" s="54">
        <v>76.355932203389827</v>
      </c>
      <c r="M431" s="54">
        <v>17.23319696084161</v>
      </c>
      <c r="N431" s="54">
        <v>4.151288590406792</v>
      </c>
      <c r="O431" s="54">
        <v>0.52820790553528363</v>
      </c>
      <c r="P431" s="54">
        <v>2.2944720691900335</v>
      </c>
      <c r="Q431" s="54">
        <v>10.19191919191919</v>
      </c>
      <c r="R431" s="54">
        <v>0.91098269621390093</v>
      </c>
      <c r="S431" s="54">
        <v>3.6885101981539101</v>
      </c>
      <c r="T431" s="54">
        <v>1.2753800632588524E-2</v>
      </c>
      <c r="U431" s="54">
        <v>0.34123376623376617</v>
      </c>
      <c r="V431" s="54">
        <v>9.4568525308843974</v>
      </c>
      <c r="W431" s="54">
        <v>8.1533997670036591</v>
      </c>
    </row>
    <row r="432" spans="3:23" x14ac:dyDescent="0.25">
      <c r="C432" s="52">
        <v>0</v>
      </c>
      <c r="D432" s="55">
        <v>172</v>
      </c>
      <c r="E432" s="55">
        <v>178</v>
      </c>
      <c r="F432" s="55">
        <v>48.305999999999997</v>
      </c>
      <c r="G432" s="55">
        <v>0.77621176841168982</v>
      </c>
      <c r="H432" s="55">
        <v>0.9662921348314607</v>
      </c>
      <c r="I432" s="55">
        <v>0.68253968253968256</v>
      </c>
      <c r="J432" s="55">
        <v>14.798554040663836</v>
      </c>
      <c r="K432" s="55">
        <v>173</v>
      </c>
      <c r="L432" s="55">
        <v>114.68023255813954</v>
      </c>
      <c r="M432" s="55">
        <v>596.68662450700356</v>
      </c>
      <c r="N432" s="55">
        <v>24.427169801411779</v>
      </c>
      <c r="O432" s="55">
        <v>0.13542200765020182</v>
      </c>
      <c r="P432" s="55">
        <v>2.2967059432293699</v>
      </c>
      <c r="Q432" s="55">
        <v>359.36296296296388</v>
      </c>
      <c r="R432" s="55">
        <v>0.85967205276640979</v>
      </c>
      <c r="S432" s="55">
        <v>6.1301429348946002</v>
      </c>
      <c r="T432" s="55">
        <v>4.1426611796982048E-3</v>
      </c>
      <c r="U432" s="55">
        <v>0.22113855227552023</v>
      </c>
      <c r="V432" s="55">
        <v>19.103930514004649</v>
      </c>
      <c r="W432" s="55">
        <v>12.044498548295092</v>
      </c>
    </row>
    <row r="433" spans="3:23" x14ac:dyDescent="0.25">
      <c r="C433" s="51">
        <v>0</v>
      </c>
      <c r="D433" s="54">
        <v>62</v>
      </c>
      <c r="E433" s="54">
        <v>67</v>
      </c>
      <c r="F433" s="54">
        <v>26.902999999999999</v>
      </c>
      <c r="G433" s="54">
        <v>0.72161628938513911</v>
      </c>
      <c r="H433" s="54">
        <v>0.92537313432835822</v>
      </c>
      <c r="I433" s="54">
        <v>0.6262626262626263</v>
      </c>
      <c r="J433" s="54">
        <v>8.8848664465809541</v>
      </c>
      <c r="K433" s="54">
        <v>121</v>
      </c>
      <c r="L433" s="54">
        <v>92.870967741935488</v>
      </c>
      <c r="M433" s="54">
        <v>182.14701216287679</v>
      </c>
      <c r="N433" s="54">
        <v>13.496185096644044</v>
      </c>
      <c r="O433" s="54">
        <v>0.28364087782093089</v>
      </c>
      <c r="P433" s="54">
        <v>2.0655060274928205</v>
      </c>
      <c r="Q433" s="54">
        <v>93.870370370370338</v>
      </c>
      <c r="R433" s="54">
        <v>0.90860728464393758</v>
      </c>
      <c r="S433" s="54">
        <v>4.9700100199247172</v>
      </c>
      <c r="T433" s="54">
        <v>9.7736625514403385E-3</v>
      </c>
      <c r="U433" s="54">
        <v>0.17959975678521431</v>
      </c>
      <c r="V433" s="54">
        <v>10.816328441563073</v>
      </c>
      <c r="W433" s="54">
        <v>7.4880710675284883</v>
      </c>
    </row>
    <row r="434" spans="3:23" x14ac:dyDescent="0.25">
      <c r="C434" s="52">
        <v>0</v>
      </c>
      <c r="D434" s="55">
        <v>314</v>
      </c>
      <c r="E434" s="55">
        <v>338</v>
      </c>
      <c r="F434" s="55">
        <v>71.99199999999999</v>
      </c>
      <c r="G434" s="55">
        <v>0.91168530729889463</v>
      </c>
      <c r="H434" s="55">
        <v>0.92899408284023666</v>
      </c>
      <c r="I434" s="55">
        <v>0.7008928571428571</v>
      </c>
      <c r="J434" s="55">
        <v>19.994929783493639</v>
      </c>
      <c r="K434" s="55">
        <v>144</v>
      </c>
      <c r="L434" s="55">
        <v>104.60509554140127</v>
      </c>
      <c r="M434" s="55">
        <v>394.96176308988419</v>
      </c>
      <c r="N434" s="55">
        <v>19.873644937199725</v>
      </c>
      <c r="O434" s="55">
        <v>0.10979919974774044</v>
      </c>
      <c r="P434" s="55">
        <v>1.9368168016371501</v>
      </c>
      <c r="Q434" s="55">
        <v>238.48917748917717</v>
      </c>
      <c r="R434" s="55">
        <v>0.88337151761588972</v>
      </c>
      <c r="S434" s="55">
        <v>6.0067522030967675</v>
      </c>
      <c r="T434" s="55">
        <v>2.5486778733531997E-3</v>
      </c>
      <c r="U434" s="55">
        <v>0.15771487226998232</v>
      </c>
      <c r="V434" s="55">
        <v>31.511193082330685</v>
      </c>
      <c r="W434" s="55">
        <v>12.947607604423627</v>
      </c>
    </row>
    <row r="435" spans="3:23" x14ac:dyDescent="0.25">
      <c r="C435" s="51">
        <v>0</v>
      </c>
      <c r="D435" s="54">
        <v>81</v>
      </c>
      <c r="E435" s="54">
        <v>85</v>
      </c>
      <c r="F435" s="54">
        <v>29.971</v>
      </c>
      <c r="G435" s="54">
        <v>0.63247358764068473</v>
      </c>
      <c r="H435" s="54">
        <v>0.95294117647058818</v>
      </c>
      <c r="I435" s="54">
        <v>0.75</v>
      </c>
      <c r="J435" s="54">
        <v>10.155412503859614</v>
      </c>
      <c r="K435" s="54">
        <v>162</v>
      </c>
      <c r="L435" s="54">
        <v>112.76543209876543</v>
      </c>
      <c r="M435" s="54">
        <v>550.88179012345688</v>
      </c>
      <c r="N435" s="54">
        <v>23.470871098522458</v>
      </c>
      <c r="O435" s="54">
        <v>0.27907709123853019</v>
      </c>
      <c r="P435" s="54">
        <v>1.9994430043506146</v>
      </c>
      <c r="Q435" s="54">
        <v>579.008547008547</v>
      </c>
      <c r="R435" s="54">
        <v>0.74113884795743767</v>
      </c>
      <c r="S435" s="54">
        <v>5.6018939842325519</v>
      </c>
      <c r="T435" s="54">
        <v>8.8392139674191243E-3</v>
      </c>
      <c r="U435" s="54">
        <v>0.14273653829939928</v>
      </c>
      <c r="V435" s="54">
        <v>11.62086933511956</v>
      </c>
      <c r="W435" s="54">
        <v>9.0013153577753116</v>
      </c>
    </row>
    <row r="436" spans="3:23" x14ac:dyDescent="0.25">
      <c r="C436" s="52">
        <v>0</v>
      </c>
      <c r="D436" s="55">
        <v>304</v>
      </c>
      <c r="E436" s="55">
        <v>324</v>
      </c>
      <c r="F436" s="55">
        <v>65.591000000000008</v>
      </c>
      <c r="G436" s="55">
        <v>0.71892311281293919</v>
      </c>
      <c r="H436" s="55">
        <v>0.93827160493827155</v>
      </c>
      <c r="I436" s="55">
        <v>0.61538461538461542</v>
      </c>
      <c r="J436" s="55">
        <v>19.673963037463743</v>
      </c>
      <c r="K436" s="55">
        <v>126</v>
      </c>
      <c r="L436" s="55">
        <v>86.953947368421055</v>
      </c>
      <c r="M436" s="55">
        <v>146.07708007642873</v>
      </c>
      <c r="N436" s="55">
        <v>12.086235148979551</v>
      </c>
      <c r="O436" s="55">
        <v>1.137192067577435</v>
      </c>
      <c r="P436" s="55">
        <v>3.5626003485740996</v>
      </c>
      <c r="Q436" s="55">
        <v>53.785575048733037</v>
      </c>
      <c r="R436" s="55">
        <v>0.9329876679858824</v>
      </c>
      <c r="S436" s="55">
        <v>5.115851515889454</v>
      </c>
      <c r="T436" s="55">
        <v>2.8992776504831808E-3</v>
      </c>
      <c r="U436" s="55">
        <v>0.29000475334334247</v>
      </c>
      <c r="V436" s="55">
        <v>24.273775576017783</v>
      </c>
      <c r="W436" s="55">
        <v>16.872449057511691</v>
      </c>
    </row>
    <row r="437" spans="3:23" x14ac:dyDescent="0.25">
      <c r="C437" s="51">
        <v>0</v>
      </c>
      <c r="D437" s="54">
        <v>4988</v>
      </c>
      <c r="E437" s="54">
        <v>7590</v>
      </c>
      <c r="F437" s="54">
        <v>406.49700000000001</v>
      </c>
      <c r="G437" s="54">
        <v>0.88398552172921685</v>
      </c>
      <c r="H437" s="54">
        <v>0.65718050065876155</v>
      </c>
      <c r="I437" s="54">
        <v>0.51571546732837059</v>
      </c>
      <c r="J437" s="54">
        <v>79.692652416261012</v>
      </c>
      <c r="K437" s="54">
        <v>255</v>
      </c>
      <c r="L437" s="54">
        <v>127.07357658380113</v>
      </c>
      <c r="M437" s="54">
        <v>1650.415880768745</v>
      </c>
      <c r="N437" s="54">
        <v>40.625310839041525</v>
      </c>
      <c r="O437" s="54">
        <v>1.0334548982430096</v>
      </c>
      <c r="P437" s="54">
        <v>3.6756851290409611</v>
      </c>
      <c r="Q437" s="54">
        <v>71.015692307692319</v>
      </c>
      <c r="R437" s="54">
        <v>0.98660844607193954</v>
      </c>
      <c r="S437" s="54">
        <v>7.0783484160174748</v>
      </c>
      <c r="T437" s="54">
        <v>4.2468902038138697E-4</v>
      </c>
      <c r="U437" s="54">
        <v>0.2731887024869209</v>
      </c>
      <c r="V437" s="54">
        <v>140.30669353895235</v>
      </c>
      <c r="W437" s="54">
        <v>65.595382114165247</v>
      </c>
    </row>
    <row r="438" spans="3:23" x14ac:dyDescent="0.25">
      <c r="C438" s="52">
        <v>0</v>
      </c>
      <c r="D438" s="55">
        <v>201</v>
      </c>
      <c r="E438" s="55">
        <v>210</v>
      </c>
      <c r="F438" s="55">
        <v>52.713999999999999</v>
      </c>
      <c r="G438" s="55">
        <v>0.77629733075482577</v>
      </c>
      <c r="H438" s="55">
        <v>0.95714285714285718</v>
      </c>
      <c r="I438" s="55">
        <v>0.66118421052631582</v>
      </c>
      <c r="J438" s="55">
        <v>15.997535700593629</v>
      </c>
      <c r="K438" s="55">
        <v>181</v>
      </c>
      <c r="L438" s="55">
        <v>117.62189054726367</v>
      </c>
      <c r="M438" s="55">
        <v>661.7963184079598</v>
      </c>
      <c r="N438" s="55">
        <v>25.725402201092209</v>
      </c>
      <c r="O438" s="55">
        <v>0.42525585908353125</v>
      </c>
      <c r="P438" s="55">
        <v>2.4455489146979263</v>
      </c>
      <c r="Q438" s="55">
        <v>541.21671826625379</v>
      </c>
      <c r="R438" s="55">
        <v>0.83787781070656009</v>
      </c>
      <c r="S438" s="55">
        <v>6.1338610253574934</v>
      </c>
      <c r="T438" s="55">
        <v>3.8244399927153637E-3</v>
      </c>
      <c r="U438" s="55">
        <v>0.21906968367198229</v>
      </c>
      <c r="V438" s="55">
        <v>20.615925419513172</v>
      </c>
      <c r="W438" s="55">
        <v>12.995597416722998</v>
      </c>
    </row>
    <row r="439" spans="3:23" x14ac:dyDescent="0.25">
      <c r="C439" s="51">
        <v>0</v>
      </c>
      <c r="D439" s="54">
        <v>372</v>
      </c>
      <c r="E439" s="54">
        <v>457</v>
      </c>
      <c r="F439" s="54">
        <v>95.040999999999997</v>
      </c>
      <c r="G439" s="54">
        <v>0.961728109940862</v>
      </c>
      <c r="H439" s="54">
        <v>0.81400437636761491</v>
      </c>
      <c r="I439" s="54">
        <v>0.53371592539454804</v>
      </c>
      <c r="J439" s="54">
        <v>21.763389226898472</v>
      </c>
      <c r="K439" s="54">
        <v>146</v>
      </c>
      <c r="L439" s="54">
        <v>99.244623655913983</v>
      </c>
      <c r="M439" s="54">
        <v>348.69201953453353</v>
      </c>
      <c r="N439" s="54">
        <v>18.673296964771207</v>
      </c>
      <c r="O439" s="54">
        <v>0.68078132000679137</v>
      </c>
      <c r="P439" s="54">
        <v>2.679537009642833</v>
      </c>
      <c r="Q439" s="54">
        <v>137.29551820728256</v>
      </c>
      <c r="R439" s="54">
        <v>0.93029760653404814</v>
      </c>
      <c r="S439" s="54">
        <v>5.8430788471023298</v>
      </c>
      <c r="T439" s="54">
        <v>1.8870293215325464E-3</v>
      </c>
      <c r="U439" s="54">
        <v>0.1923935043712327</v>
      </c>
      <c r="V439" s="54">
        <v>44.083139554682063</v>
      </c>
      <c r="W439" s="54">
        <v>12.079024989403949</v>
      </c>
    </row>
    <row r="440" spans="3:23" x14ac:dyDescent="0.25">
      <c r="C440" s="52">
        <v>0</v>
      </c>
      <c r="D440" s="55">
        <v>108</v>
      </c>
      <c r="E440" s="55">
        <v>114</v>
      </c>
      <c r="F440" s="55">
        <v>34.957999999999998</v>
      </c>
      <c r="G440" s="55">
        <v>0.50347231025395833</v>
      </c>
      <c r="H440" s="55">
        <v>0.94736842105263153</v>
      </c>
      <c r="I440" s="55">
        <v>0.69230769230769229</v>
      </c>
      <c r="J440" s="55">
        <v>11.726460285670079</v>
      </c>
      <c r="K440" s="55">
        <v>152</v>
      </c>
      <c r="L440" s="55">
        <v>113.01851851851852</v>
      </c>
      <c r="M440" s="55">
        <v>520.95292488750431</v>
      </c>
      <c r="N440" s="55">
        <v>22.82439319867024</v>
      </c>
      <c r="O440" s="55">
        <v>-0.14991225679717074</v>
      </c>
      <c r="P440" s="55">
        <v>1.8314475063426445</v>
      </c>
      <c r="Q440" s="55">
        <v>552.57738095238085</v>
      </c>
      <c r="R440" s="55">
        <v>0.8162498170937158</v>
      </c>
      <c r="S440" s="55">
        <v>5.8866056733596013</v>
      </c>
      <c r="T440" s="55">
        <v>6.2358276643990846E-3</v>
      </c>
      <c r="U440" s="55">
        <v>0.1768942625617681</v>
      </c>
      <c r="V440" s="55">
        <v>12.718384480753125</v>
      </c>
      <c r="W440" s="55">
        <v>10.98882869134351</v>
      </c>
    </row>
    <row r="441" spans="3:23" x14ac:dyDescent="0.25">
      <c r="C441" s="51">
        <v>0</v>
      </c>
      <c r="D441" s="54">
        <v>458</v>
      </c>
      <c r="E441" s="54">
        <v>578</v>
      </c>
      <c r="F441" s="54">
        <v>100.43299999999999</v>
      </c>
      <c r="G441" s="54">
        <v>0.89559509452056718</v>
      </c>
      <c r="H441" s="54">
        <v>0.79238754325259519</v>
      </c>
      <c r="I441" s="54">
        <v>0.49782608695652175</v>
      </c>
      <c r="J441" s="54">
        <v>24.148368712786883</v>
      </c>
      <c r="K441" s="54">
        <v>148</v>
      </c>
      <c r="L441" s="54">
        <v>92.021834061135365</v>
      </c>
      <c r="M441" s="54">
        <v>292.71287015183526</v>
      </c>
      <c r="N441" s="54">
        <v>17.108853560418222</v>
      </c>
      <c r="O441" s="54">
        <v>1.2527177321119038</v>
      </c>
      <c r="P441" s="54">
        <v>3.8730009477411862</v>
      </c>
      <c r="Q441" s="54">
        <v>82.629904559915289</v>
      </c>
      <c r="R441" s="54">
        <v>0.94952591931110963</v>
      </c>
      <c r="S441" s="54">
        <v>5.6392486838005675</v>
      </c>
      <c r="T441" s="54">
        <v>1.7306738607521812E-3</v>
      </c>
      <c r="U441" s="54">
        <v>0.26421054361033275</v>
      </c>
      <c r="V441" s="54">
        <v>40.617983877094908</v>
      </c>
      <c r="W441" s="54">
        <v>18.069727498601711</v>
      </c>
    </row>
    <row r="442" spans="3:23" x14ac:dyDescent="0.25">
      <c r="C442" s="52">
        <v>0</v>
      </c>
      <c r="D442" s="55">
        <v>5024</v>
      </c>
      <c r="E442" s="55">
        <v>7495</v>
      </c>
      <c r="F442" s="55">
        <v>398.964</v>
      </c>
      <c r="G442" s="55">
        <v>0.88599897696320706</v>
      </c>
      <c r="H442" s="55">
        <v>0.67031354236157437</v>
      </c>
      <c r="I442" s="55">
        <v>0.53744116388532304</v>
      </c>
      <c r="J442" s="55">
        <v>79.979719133974555</v>
      </c>
      <c r="K442" s="55">
        <v>255</v>
      </c>
      <c r="L442" s="55">
        <v>126.94605891719745</v>
      </c>
      <c r="M442" s="55">
        <v>1666.1310734554136</v>
      </c>
      <c r="N442" s="55">
        <v>40.818268868919631</v>
      </c>
      <c r="O442" s="55">
        <v>0.99364132601812616</v>
      </c>
      <c r="P442" s="55">
        <v>3.6190772609299331</v>
      </c>
      <c r="Q442" s="55">
        <v>69.989813242783654</v>
      </c>
      <c r="R442" s="55">
        <v>0.98678502415521918</v>
      </c>
      <c r="S442" s="55">
        <v>7.0980508034684124</v>
      </c>
      <c r="T442" s="55">
        <v>4.2280429117866369E-4</v>
      </c>
      <c r="U442" s="55">
        <v>0.27379984672813618</v>
      </c>
      <c r="V442" s="55">
        <v>139.57216926233832</v>
      </c>
      <c r="W442" s="55">
        <v>64.717827366297868</v>
      </c>
    </row>
    <row r="443" spans="3:23" x14ac:dyDescent="0.25">
      <c r="C443" s="51">
        <v>0</v>
      </c>
      <c r="D443" s="54">
        <v>281</v>
      </c>
      <c r="E443" s="54">
        <v>293</v>
      </c>
      <c r="F443" s="54">
        <v>60.743999999999993</v>
      </c>
      <c r="G443" s="54">
        <v>0.72075492321653056</v>
      </c>
      <c r="H443" s="54">
        <v>0.95904436860068254</v>
      </c>
      <c r="I443" s="54">
        <v>0.74338624338624337</v>
      </c>
      <c r="J443" s="54">
        <v>18.915081603592959</v>
      </c>
      <c r="K443" s="54">
        <v>180</v>
      </c>
      <c r="L443" s="54">
        <v>109.86832740213524</v>
      </c>
      <c r="M443" s="54">
        <v>731.26474326385369</v>
      </c>
      <c r="N443" s="54">
        <v>27.041907167650983</v>
      </c>
      <c r="O443" s="54">
        <v>0.63488577074246622</v>
      </c>
      <c r="P443" s="54">
        <v>2.4415010077484189</v>
      </c>
      <c r="Q443" s="54">
        <v>299.43107769423551</v>
      </c>
      <c r="R443" s="54">
        <v>0.88653499074336783</v>
      </c>
      <c r="S443" s="54">
        <v>6.2107282909651191</v>
      </c>
      <c r="T443" s="54">
        <v>2.8957104540800506E-3</v>
      </c>
      <c r="U443" s="54">
        <v>0.22686002643381722</v>
      </c>
      <c r="V443" s="54">
        <v>23.101134278108734</v>
      </c>
      <c r="W443" s="54">
        <v>16.013474679693974</v>
      </c>
    </row>
    <row r="444" spans="3:23" x14ac:dyDescent="0.25">
      <c r="C444" s="52">
        <v>0</v>
      </c>
      <c r="D444" s="55">
        <v>396</v>
      </c>
      <c r="E444" s="55">
        <v>472</v>
      </c>
      <c r="F444" s="55">
        <v>98.018000000000001</v>
      </c>
      <c r="G444" s="55">
        <v>0.96445637578275956</v>
      </c>
      <c r="H444" s="55">
        <v>0.83898305084745761</v>
      </c>
      <c r="I444" s="55">
        <v>0.52380952380952384</v>
      </c>
      <c r="J444" s="55">
        <v>22.454461911057329</v>
      </c>
      <c r="K444" s="55">
        <v>135</v>
      </c>
      <c r="L444" s="55">
        <v>95.217171717171723</v>
      </c>
      <c r="M444" s="55">
        <v>281.84638792993195</v>
      </c>
      <c r="N444" s="55">
        <v>16.788281267894337</v>
      </c>
      <c r="O444" s="55">
        <v>0.55411351659460673</v>
      </c>
      <c r="P444" s="55">
        <v>2.301936064650886</v>
      </c>
      <c r="Q444" s="55">
        <v>86.294573643410743</v>
      </c>
      <c r="R444" s="55">
        <v>0.950774063826344</v>
      </c>
      <c r="S444" s="55">
        <v>5.7265933757789371</v>
      </c>
      <c r="T444" s="55">
        <v>1.7426837329487411E-3</v>
      </c>
      <c r="U444" s="55">
        <v>0.20328570857951483</v>
      </c>
      <c r="V444" s="55">
        <v>46.002146859045283</v>
      </c>
      <c r="W444" s="55">
        <v>12.15570491764181</v>
      </c>
    </row>
    <row r="445" spans="3:23" x14ac:dyDescent="0.25">
      <c r="C445" s="51">
        <v>0</v>
      </c>
      <c r="D445" s="54">
        <v>143</v>
      </c>
      <c r="E445" s="54">
        <v>149</v>
      </c>
      <c r="F445" s="54">
        <v>41.11099999999999</v>
      </c>
      <c r="G445" s="54">
        <v>0.6749803772457631</v>
      </c>
      <c r="H445" s="54">
        <v>0.95973154362416102</v>
      </c>
      <c r="I445" s="54">
        <v>0.73333333333333328</v>
      </c>
      <c r="J445" s="54">
        <v>13.493452297211721</v>
      </c>
      <c r="K445" s="54">
        <v>156</v>
      </c>
      <c r="L445" s="54">
        <v>111.89510489510489</v>
      </c>
      <c r="M445" s="54">
        <v>587.24948291145438</v>
      </c>
      <c r="N445" s="54">
        <v>24.233230963110437</v>
      </c>
      <c r="O445" s="54">
        <v>0.17704899530111926</v>
      </c>
      <c r="P445" s="54">
        <v>1.8177256962090089</v>
      </c>
      <c r="Q445" s="54">
        <v>343.12499999999977</v>
      </c>
      <c r="R445" s="54">
        <v>0.87108099095524882</v>
      </c>
      <c r="S445" s="54">
        <v>5.9271585327585683</v>
      </c>
      <c r="T445" s="54">
        <v>5.1312869822485304E-3</v>
      </c>
      <c r="U445" s="54">
        <v>0.24284775978273601</v>
      </c>
      <c r="V445" s="54">
        <v>15.872019556228333</v>
      </c>
      <c r="W445" s="54">
        <v>11.710942338501143</v>
      </c>
    </row>
    <row r="446" spans="3:23" x14ac:dyDescent="0.25">
      <c r="C446" s="52">
        <v>0</v>
      </c>
      <c r="D446" s="55">
        <v>5535</v>
      </c>
      <c r="E446" s="55">
        <v>8200</v>
      </c>
      <c r="F446" s="55">
        <v>493.56699999999989</v>
      </c>
      <c r="G446" s="55">
        <v>0.82741890285182573</v>
      </c>
      <c r="H446" s="55">
        <v>0.67500000000000004</v>
      </c>
      <c r="I446" s="55">
        <v>0.53375120540019283</v>
      </c>
      <c r="J446" s="55">
        <v>83.94868003792034</v>
      </c>
      <c r="K446" s="55">
        <v>255</v>
      </c>
      <c r="L446" s="55">
        <v>124.14019873532068</v>
      </c>
      <c r="M446" s="55">
        <v>1647.2007961296151</v>
      </c>
      <c r="N446" s="55">
        <v>40.585721579511372</v>
      </c>
      <c r="O446" s="55">
        <v>1.0559712433099906</v>
      </c>
      <c r="P446" s="55">
        <v>3.6719048465972901</v>
      </c>
      <c r="Q446" s="55">
        <v>63.927403156383917</v>
      </c>
      <c r="R446" s="55">
        <v>0.98753561517087285</v>
      </c>
      <c r="S446" s="55">
        <v>7.0459375719537647</v>
      </c>
      <c r="T446" s="55">
        <v>4.7066508305395905E-4</v>
      </c>
      <c r="U446" s="55">
        <v>0.28383424904733617</v>
      </c>
      <c r="V446" s="55">
        <v>134.28123660887024</v>
      </c>
      <c r="W446" s="55">
        <v>75.410357788641235</v>
      </c>
    </row>
    <row r="447" spans="3:23" x14ac:dyDescent="0.25">
      <c r="C447" s="51">
        <v>0</v>
      </c>
      <c r="D447" s="54">
        <v>41</v>
      </c>
      <c r="E447" s="54">
        <v>45</v>
      </c>
      <c r="F447" s="54">
        <v>20.907</v>
      </c>
      <c r="G447" s="54">
        <v>0.37986972501764632</v>
      </c>
      <c r="H447" s="54">
        <v>0.91111111111111109</v>
      </c>
      <c r="I447" s="54">
        <v>0.640625</v>
      </c>
      <c r="J447" s="54">
        <v>7.2251519938435669</v>
      </c>
      <c r="K447" s="54">
        <v>111</v>
      </c>
      <c r="L447" s="54">
        <v>92</v>
      </c>
      <c r="M447" s="54">
        <v>130</v>
      </c>
      <c r="N447" s="54">
        <v>11.401754250991379</v>
      </c>
      <c r="O447" s="54">
        <v>6.7723535570295659E-2</v>
      </c>
      <c r="P447" s="54">
        <v>1.8678593195266271</v>
      </c>
      <c r="Q447" s="54">
        <v>89.861111111111143</v>
      </c>
      <c r="R447" s="54">
        <v>0.82735078743940804</v>
      </c>
      <c r="S447" s="54">
        <v>4.7049937728579989</v>
      </c>
      <c r="T447" s="54">
        <v>1.3888888888888916E-2</v>
      </c>
      <c r="U447" s="54">
        <v>0.19133289973556997</v>
      </c>
      <c r="V447" s="54">
        <v>7.6360292750506691</v>
      </c>
      <c r="W447" s="54">
        <v>7.0636324810317683</v>
      </c>
    </row>
    <row r="448" spans="3:23" x14ac:dyDescent="0.25">
      <c r="C448" s="52">
        <v>0</v>
      </c>
      <c r="D448" s="55">
        <v>344</v>
      </c>
      <c r="E448" s="55">
        <v>366</v>
      </c>
      <c r="F448" s="55">
        <v>72.637</v>
      </c>
      <c r="G448" s="55">
        <v>0.77867930864557</v>
      </c>
      <c r="H448" s="55">
        <v>0.93989071038251371</v>
      </c>
      <c r="I448" s="55">
        <v>0.65523809523809529</v>
      </c>
      <c r="J448" s="55">
        <v>20.928315827817965</v>
      </c>
      <c r="K448" s="55">
        <v>196</v>
      </c>
      <c r="L448" s="55">
        <v>109.09883720930233</v>
      </c>
      <c r="M448" s="55">
        <v>793.89690826496701</v>
      </c>
      <c r="N448" s="55">
        <v>28.176176253440904</v>
      </c>
      <c r="O448" s="55">
        <v>0.83620614625488199</v>
      </c>
      <c r="P448" s="55">
        <v>2.8428101572361335</v>
      </c>
      <c r="Q448" s="55">
        <v>375.87818181818079</v>
      </c>
      <c r="R448" s="55">
        <v>0.88740459093579971</v>
      </c>
      <c r="S448" s="55">
        <v>6.3224018222052445</v>
      </c>
      <c r="T448" s="55">
        <v>2.538842975206638E-3</v>
      </c>
      <c r="U448" s="55">
        <v>0.26110868229914269</v>
      </c>
      <c r="V448" s="55">
        <v>27.417981285100893</v>
      </c>
      <c r="W448" s="55">
        <v>17.20264832905308</v>
      </c>
    </row>
    <row r="449" spans="3:23" x14ac:dyDescent="0.25">
      <c r="C449" s="51">
        <v>0</v>
      </c>
      <c r="D449" s="54">
        <v>395</v>
      </c>
      <c r="E449" s="54">
        <v>500</v>
      </c>
      <c r="F449" s="54">
        <v>101.54099999999998</v>
      </c>
      <c r="G449" s="54">
        <v>0.96928198671257226</v>
      </c>
      <c r="H449" s="54">
        <v>0.79</v>
      </c>
      <c r="I449" s="54">
        <v>0.48347613219094249</v>
      </c>
      <c r="J449" s="54">
        <v>22.42609239636699</v>
      </c>
      <c r="K449" s="54">
        <v>130</v>
      </c>
      <c r="L449" s="54">
        <v>93.658227848101262</v>
      </c>
      <c r="M449" s="54">
        <v>257.76360598856246</v>
      </c>
      <c r="N449" s="54">
        <v>16.055018093685302</v>
      </c>
      <c r="O449" s="54">
        <v>0.52721257528063659</v>
      </c>
      <c r="P449" s="54">
        <v>2.1878399588094881</v>
      </c>
      <c r="Q449" s="54">
        <v>122.30622009569335</v>
      </c>
      <c r="R449" s="54">
        <v>0.92318004716632163</v>
      </c>
      <c r="S449" s="54">
        <v>5.589390426459758</v>
      </c>
      <c r="T449" s="54">
        <v>1.6883770975938931E-3</v>
      </c>
      <c r="U449" s="54">
        <v>0.23684643350428652</v>
      </c>
      <c r="V449" s="54">
        <v>48.717828448127747</v>
      </c>
      <c r="W449" s="54">
        <v>11.982251693322013</v>
      </c>
    </row>
    <row r="450" spans="3:23" x14ac:dyDescent="0.25">
      <c r="C450" s="52">
        <v>0</v>
      </c>
      <c r="D450" s="55">
        <v>176</v>
      </c>
      <c r="E450" s="55">
        <v>182</v>
      </c>
      <c r="F450" s="55">
        <v>46.527999999999999</v>
      </c>
      <c r="G450" s="55">
        <v>0.69273809762376315</v>
      </c>
      <c r="H450" s="55">
        <v>0.96703296703296704</v>
      </c>
      <c r="I450" s="55">
        <v>0.73949579831932777</v>
      </c>
      <c r="J450" s="55">
        <v>14.969641274038221</v>
      </c>
      <c r="K450" s="55">
        <v>154</v>
      </c>
      <c r="L450" s="55">
        <v>112.25568181818181</v>
      </c>
      <c r="M450" s="55">
        <v>557.25425324675314</v>
      </c>
      <c r="N450" s="55">
        <v>23.606233355763326</v>
      </c>
      <c r="O450" s="55">
        <v>5.7827529703070278E-2</v>
      </c>
      <c r="P450" s="55">
        <v>1.8389566952866874</v>
      </c>
      <c r="Q450" s="55">
        <v>247.21825396825406</v>
      </c>
      <c r="R450" s="55">
        <v>0.90068188150771344</v>
      </c>
      <c r="S450" s="55">
        <v>6.0431154286684015</v>
      </c>
      <c r="T450" s="55">
        <v>4.4091710758377449E-3</v>
      </c>
      <c r="U450" s="55">
        <v>0.26771142857287522</v>
      </c>
      <c r="V450" s="55">
        <v>17.889500068353556</v>
      </c>
      <c r="W450" s="55">
        <v>12.90171506008817</v>
      </c>
    </row>
    <row r="451" spans="3:23" x14ac:dyDescent="0.25">
      <c r="C451" s="51">
        <v>0</v>
      </c>
      <c r="D451" s="54">
        <v>5517</v>
      </c>
      <c r="E451" s="54">
        <v>8026</v>
      </c>
      <c r="F451" s="54">
        <v>479.68099999999998</v>
      </c>
      <c r="G451" s="54">
        <v>0.83331490151255438</v>
      </c>
      <c r="H451" s="54">
        <v>0.68739097931721904</v>
      </c>
      <c r="I451" s="54">
        <v>0.52769010043041609</v>
      </c>
      <c r="J451" s="54">
        <v>83.812066961171482</v>
      </c>
      <c r="K451" s="54">
        <v>251</v>
      </c>
      <c r="L451" s="54">
        <v>126.40112379916621</v>
      </c>
      <c r="M451" s="54">
        <v>1626.8787732110977</v>
      </c>
      <c r="N451" s="54">
        <v>40.33458532340574</v>
      </c>
      <c r="O451" s="54">
        <v>0.91878134252617638</v>
      </c>
      <c r="P451" s="54">
        <v>3.2089519665242037</v>
      </c>
      <c r="Q451" s="54">
        <v>64.095445920302794</v>
      </c>
      <c r="R451" s="54">
        <v>0.98776918136824199</v>
      </c>
      <c r="S451" s="54">
        <v>7.0686681845963104</v>
      </c>
      <c r="T451" s="54">
        <v>4.8999204260269315E-4</v>
      </c>
      <c r="U451" s="54">
        <v>0.28014817509241396</v>
      </c>
      <c r="V451" s="54">
        <v>133.7077045323189</v>
      </c>
      <c r="W451" s="54">
        <v>73.913429789139016</v>
      </c>
    </row>
    <row r="452" spans="3:23" x14ac:dyDescent="0.25">
      <c r="C452" s="52">
        <v>0</v>
      </c>
      <c r="D452" s="55">
        <v>353</v>
      </c>
      <c r="E452" s="55">
        <v>382</v>
      </c>
      <c r="F452" s="55">
        <v>77.003999999999991</v>
      </c>
      <c r="G452" s="55">
        <v>0.85313861236942312</v>
      </c>
      <c r="H452" s="55">
        <v>0.9240837696335078</v>
      </c>
      <c r="I452" s="55">
        <v>0.56479999999999997</v>
      </c>
      <c r="J452" s="55">
        <v>21.200319792199181</v>
      </c>
      <c r="K452" s="55">
        <v>207</v>
      </c>
      <c r="L452" s="55">
        <v>112.77620396600567</v>
      </c>
      <c r="M452" s="55">
        <v>922.61738668555267</v>
      </c>
      <c r="N452" s="55">
        <v>30.374617473896731</v>
      </c>
      <c r="O452" s="55">
        <v>0.81596291393192</v>
      </c>
      <c r="P452" s="55">
        <v>2.8884370547961518</v>
      </c>
      <c r="Q452" s="55">
        <v>273.3830769230766</v>
      </c>
      <c r="R452" s="55">
        <v>0.91990790800002364</v>
      </c>
      <c r="S452" s="55">
        <v>6.3872148121840446</v>
      </c>
      <c r="T452" s="55">
        <v>2.1775147928994251E-3</v>
      </c>
      <c r="U452" s="55">
        <v>0.24790249333255879</v>
      </c>
      <c r="V452" s="55">
        <v>30.70396225650223</v>
      </c>
      <c r="W452" s="55">
        <v>16.017775033993928</v>
      </c>
    </row>
    <row r="453" spans="3:23" x14ac:dyDescent="0.25">
      <c r="C453" s="51">
        <v>0</v>
      </c>
      <c r="D453" s="54">
        <v>339</v>
      </c>
      <c r="E453" s="54">
        <v>443</v>
      </c>
      <c r="F453" s="54">
        <v>102.881</v>
      </c>
      <c r="G453" s="54">
        <v>0.97146727845027003</v>
      </c>
      <c r="H453" s="54">
        <v>0.76523702031602714</v>
      </c>
      <c r="I453" s="54">
        <v>0.42481203007518797</v>
      </c>
      <c r="J453" s="54">
        <v>20.77566378398582</v>
      </c>
      <c r="K453" s="54">
        <v>144</v>
      </c>
      <c r="L453" s="54">
        <v>95.787610619469021</v>
      </c>
      <c r="M453" s="54">
        <v>274.75357385976866</v>
      </c>
      <c r="N453" s="54">
        <v>16.575692258840011</v>
      </c>
      <c r="O453" s="54">
        <v>0.85457740914674118</v>
      </c>
      <c r="P453" s="54">
        <v>3.1570313059463841</v>
      </c>
      <c r="Q453" s="54">
        <v>150.97307221542238</v>
      </c>
      <c r="R453" s="54">
        <v>0.90762074476263888</v>
      </c>
      <c r="S453" s="54">
        <v>5.6370952794007376</v>
      </c>
      <c r="T453" s="54">
        <v>1.607517127623075E-3</v>
      </c>
      <c r="U453" s="54">
        <v>0.20942528223240969</v>
      </c>
      <c r="V453" s="54">
        <v>46.555388420961869</v>
      </c>
      <c r="W453" s="54">
        <v>11.041710088332859</v>
      </c>
    </row>
    <row r="454" spans="3:23" x14ac:dyDescent="0.25">
      <c r="C454" s="52">
        <v>0</v>
      </c>
      <c r="D454" s="55">
        <v>197</v>
      </c>
      <c r="E454" s="55">
        <v>204</v>
      </c>
      <c r="F454" s="55">
        <v>48.975999999999999</v>
      </c>
      <c r="G454" s="55">
        <v>0.72424658527464325</v>
      </c>
      <c r="H454" s="55">
        <v>0.96568627450980393</v>
      </c>
      <c r="I454" s="55">
        <v>0.72426470588235292</v>
      </c>
      <c r="J454" s="55">
        <v>15.837556323903856</v>
      </c>
      <c r="K454" s="55">
        <v>171</v>
      </c>
      <c r="L454" s="55">
        <v>116</v>
      </c>
      <c r="M454" s="55">
        <v>717.68367346938771</v>
      </c>
      <c r="N454" s="55">
        <v>26.789618763046771</v>
      </c>
      <c r="O454" s="55">
        <v>0.22248519500035813</v>
      </c>
      <c r="P454" s="55">
        <v>1.8977379508101231</v>
      </c>
      <c r="Q454" s="55">
        <v>285.89236111111148</v>
      </c>
      <c r="R454" s="55">
        <v>0.91144702418225509</v>
      </c>
      <c r="S454" s="55">
        <v>6.2285657182768617</v>
      </c>
      <c r="T454" s="55">
        <v>3.7133487654321118E-3</v>
      </c>
      <c r="U454" s="55">
        <v>0.22355607015075527</v>
      </c>
      <c r="V454" s="55">
        <v>19.242271407062386</v>
      </c>
      <c r="W454" s="55">
        <v>13.268336366438637</v>
      </c>
    </row>
    <row r="455" spans="3:23" x14ac:dyDescent="0.25">
      <c r="C455" s="51">
        <v>0</v>
      </c>
      <c r="D455" s="54">
        <v>5231</v>
      </c>
      <c r="E455" s="54">
        <v>7674</v>
      </c>
      <c r="F455" s="54">
        <v>491.78</v>
      </c>
      <c r="G455" s="54">
        <v>0.83592514189732625</v>
      </c>
      <c r="H455" s="54">
        <v>0.68165233255147251</v>
      </c>
      <c r="I455" s="54">
        <v>0.51465958284140101</v>
      </c>
      <c r="J455" s="54">
        <v>81.610759453087041</v>
      </c>
      <c r="K455" s="54">
        <v>255</v>
      </c>
      <c r="L455" s="54">
        <v>130.51825654750525</v>
      </c>
      <c r="M455" s="54">
        <v>1466.7174008603661</v>
      </c>
      <c r="N455" s="54">
        <v>38.297746681239175</v>
      </c>
      <c r="O455" s="54">
        <v>0.78846428902236487</v>
      </c>
      <c r="P455" s="54">
        <v>2.9922869874907532</v>
      </c>
      <c r="Q455" s="54">
        <v>61.528005464480266</v>
      </c>
      <c r="R455" s="54">
        <v>0.98848517328348784</v>
      </c>
      <c r="S455" s="54">
        <v>7.059028669546402</v>
      </c>
      <c r="T455" s="54">
        <v>5.100288794188312E-4</v>
      </c>
      <c r="U455" s="54">
        <v>0.27687365104820472</v>
      </c>
      <c r="V455" s="54">
        <v>131.3973710968767</v>
      </c>
      <c r="W455" s="54">
        <v>72.116589410798099</v>
      </c>
    </row>
    <row r="456" spans="3:23" x14ac:dyDescent="0.25">
      <c r="C456" s="52">
        <v>0</v>
      </c>
      <c r="D456" s="55">
        <v>723</v>
      </c>
      <c r="E456" s="55">
        <v>1310</v>
      </c>
      <c r="F456" s="55">
        <v>177.28800000000001</v>
      </c>
      <c r="G456" s="55">
        <v>0.9582464959001179</v>
      </c>
      <c r="H456" s="55">
        <v>0.55190839694656491</v>
      </c>
      <c r="I456" s="55">
        <v>0.3937908496732026</v>
      </c>
      <c r="J456" s="55">
        <v>30.340603007249584</v>
      </c>
      <c r="K456" s="55">
        <v>234</v>
      </c>
      <c r="L456" s="55">
        <v>107.77731673582296</v>
      </c>
      <c r="M456" s="55">
        <v>795.94341827488574</v>
      </c>
      <c r="N456" s="55">
        <v>28.212469198474736</v>
      </c>
      <c r="O456" s="55">
        <v>1.6034749744093284</v>
      </c>
      <c r="P456" s="55">
        <v>5.7202757532958213</v>
      </c>
      <c r="Q456" s="55">
        <v>272.56360708534464</v>
      </c>
      <c r="R456" s="55">
        <v>0.9100025256004548</v>
      </c>
      <c r="S456" s="55">
        <v>6.2323443162476257</v>
      </c>
      <c r="T456" s="55">
        <v>1.1078236552187828E-3</v>
      </c>
      <c r="U456" s="55">
        <v>0.2542537939057759</v>
      </c>
      <c r="V456" s="55">
        <v>78.028341048117952</v>
      </c>
      <c r="W456" s="55">
        <v>22.311692559158736</v>
      </c>
    </row>
    <row r="457" spans="3:23" x14ac:dyDescent="0.25">
      <c r="C457" s="51">
        <v>0</v>
      </c>
      <c r="D457" s="54">
        <v>217</v>
      </c>
      <c r="E457" s="54">
        <v>227</v>
      </c>
      <c r="F457" s="54">
        <v>53.019999999999996</v>
      </c>
      <c r="G457" s="54">
        <v>0.79635082524791589</v>
      </c>
      <c r="H457" s="54">
        <v>0.95594713656387664</v>
      </c>
      <c r="I457" s="54">
        <v>0.67182662538699689</v>
      </c>
      <c r="J457" s="54">
        <v>16.622063085174783</v>
      </c>
      <c r="K457" s="54">
        <v>167</v>
      </c>
      <c r="L457" s="54">
        <v>116.49769585253456</v>
      </c>
      <c r="M457" s="54">
        <v>625.12152244410288</v>
      </c>
      <c r="N457" s="54">
        <v>25.002430330751906</v>
      </c>
      <c r="O457" s="54">
        <v>0.22257585236783245</v>
      </c>
      <c r="P457" s="54">
        <v>1.9792963627513447</v>
      </c>
      <c r="Q457" s="54">
        <v>186.64912280701654</v>
      </c>
      <c r="R457" s="54">
        <v>0.93637800877171584</v>
      </c>
      <c r="S457" s="54">
        <v>6.2397519974657794</v>
      </c>
      <c r="T457" s="54">
        <v>3.1633665059334656E-3</v>
      </c>
      <c r="U457" s="54">
        <v>0.22400397881521614</v>
      </c>
      <c r="V457" s="54">
        <v>21.559781754342353</v>
      </c>
      <c r="W457" s="54">
        <v>13.04011034612029</v>
      </c>
    </row>
    <row r="458" spans="3:23" x14ac:dyDescent="0.25">
      <c r="C458" s="52">
        <v>0</v>
      </c>
      <c r="D458" s="55">
        <v>5148</v>
      </c>
      <c r="E458" s="55">
        <v>7514</v>
      </c>
      <c r="F458" s="55">
        <v>500.77699999999999</v>
      </c>
      <c r="G458" s="55">
        <v>0.83323960536692687</v>
      </c>
      <c r="H458" s="55">
        <v>0.68512110726643594</v>
      </c>
      <c r="I458" s="55">
        <v>0.51071428571428568</v>
      </c>
      <c r="J458" s="55">
        <v>80.960713783270322</v>
      </c>
      <c r="K458" s="55">
        <v>255</v>
      </c>
      <c r="L458" s="55">
        <v>132.23581973581975</v>
      </c>
      <c r="M458" s="55">
        <v>1476.8260568954199</v>
      </c>
      <c r="N458" s="55">
        <v>38.429494621910138</v>
      </c>
      <c r="O458" s="55">
        <v>0.6273444465911947</v>
      </c>
      <c r="P458" s="55">
        <v>2.7290995609151354</v>
      </c>
      <c r="Q458" s="55">
        <v>63.209661550570004</v>
      </c>
      <c r="R458" s="55">
        <v>0.98840593909017227</v>
      </c>
      <c r="S458" s="55">
        <v>7.0921740959396873</v>
      </c>
      <c r="T458" s="55">
        <v>4.8918321967581489E-4</v>
      </c>
      <c r="U458" s="55">
        <v>0.26613110835821752</v>
      </c>
      <c r="V458" s="55">
        <v>130.36851600173651</v>
      </c>
      <c r="W458" s="55">
        <v>72.082326386798655</v>
      </c>
    </row>
    <row r="459" spans="3:23" x14ac:dyDescent="0.25">
      <c r="C459" s="51">
        <v>0</v>
      </c>
      <c r="D459" s="54">
        <v>775</v>
      </c>
      <c r="E459" s="54">
        <v>1388</v>
      </c>
      <c r="F459" s="54">
        <v>184.88800000000001</v>
      </c>
      <c r="G459" s="54">
        <v>0.95426510684548627</v>
      </c>
      <c r="H459" s="54">
        <v>0.55835734870317</v>
      </c>
      <c r="I459" s="54">
        <v>0.39540816326530615</v>
      </c>
      <c r="J459" s="54">
        <v>31.412746571571084</v>
      </c>
      <c r="K459" s="54">
        <v>235</v>
      </c>
      <c r="L459" s="54">
        <v>109.81161290322581</v>
      </c>
      <c r="M459" s="54">
        <v>907.5484437776106</v>
      </c>
      <c r="N459" s="54">
        <v>30.125544705077296</v>
      </c>
      <c r="O459" s="54">
        <v>1.5298154682393541</v>
      </c>
      <c r="P459" s="54">
        <v>5.1744760894159674</v>
      </c>
      <c r="Q459" s="54">
        <v>216.06388329979978</v>
      </c>
      <c r="R459" s="54">
        <v>0.92667804405549536</v>
      </c>
      <c r="S459" s="54">
        <v>6.310220172152607</v>
      </c>
      <c r="T459" s="54">
        <v>1.0566416608301873E-3</v>
      </c>
      <c r="U459" s="54">
        <v>0.25250955128052793</v>
      </c>
      <c r="V459" s="54">
        <v>78.931608996180813</v>
      </c>
      <c r="W459" s="54">
        <v>23.597529037625304</v>
      </c>
    </row>
    <row r="460" spans="3:23" x14ac:dyDescent="0.25">
      <c r="C460" s="52">
        <v>0</v>
      </c>
      <c r="D460" s="55">
        <v>238</v>
      </c>
      <c r="E460" s="55">
        <v>250</v>
      </c>
      <c r="F460" s="55">
        <v>57.709999999999994</v>
      </c>
      <c r="G460" s="55">
        <v>0.84492358522587163</v>
      </c>
      <c r="H460" s="55">
        <v>0.95199999999999996</v>
      </c>
      <c r="I460" s="55">
        <v>0.59649122807017541</v>
      </c>
      <c r="J460" s="55">
        <v>17.407785949022028</v>
      </c>
      <c r="K460" s="55">
        <v>169</v>
      </c>
      <c r="L460" s="55">
        <v>113.22268907563026</v>
      </c>
      <c r="M460" s="55">
        <v>602.03880792823418</v>
      </c>
      <c r="N460" s="55">
        <v>24.536479126562437</v>
      </c>
      <c r="O460" s="55">
        <v>0.38595141941127786</v>
      </c>
      <c r="P460" s="55">
        <v>2.160301695584586</v>
      </c>
      <c r="Q460" s="55">
        <v>176.96666666666704</v>
      </c>
      <c r="R460" s="55">
        <v>0.9397141291888873</v>
      </c>
      <c r="S460" s="55">
        <v>6.0808427268201211</v>
      </c>
      <c r="T460" s="55">
        <v>2.5850340136054396E-3</v>
      </c>
      <c r="U460" s="55">
        <v>0.21668032827663164</v>
      </c>
      <c r="V460" s="55">
        <v>23.973967571870489</v>
      </c>
      <c r="W460" s="55">
        <v>12.823364317814047</v>
      </c>
    </row>
    <row r="461" spans="3:23" x14ac:dyDescent="0.25">
      <c r="C461" s="51">
        <v>0</v>
      </c>
      <c r="D461" s="54">
        <v>4901</v>
      </c>
      <c r="E461" s="54">
        <v>7280</v>
      </c>
      <c r="F461" s="54">
        <v>476.79500000000002</v>
      </c>
      <c r="G461" s="54">
        <v>0.82958139768412653</v>
      </c>
      <c r="H461" s="54">
        <v>0.67321428571428577</v>
      </c>
      <c r="I461" s="54">
        <v>0.50297619047619047</v>
      </c>
      <c r="J461" s="54">
        <v>78.994601136704475</v>
      </c>
      <c r="K461" s="54">
        <v>252</v>
      </c>
      <c r="L461" s="54">
        <v>136.43032034278718</v>
      </c>
      <c r="M461" s="54">
        <v>1481.4019294687901</v>
      </c>
      <c r="N461" s="54">
        <v>38.48898452114306</v>
      </c>
      <c r="O461" s="54">
        <v>0.61259931344131546</v>
      </c>
      <c r="P461" s="54">
        <v>2.6260038830681816</v>
      </c>
      <c r="Q461" s="54">
        <v>67.193833943834008</v>
      </c>
      <c r="R461" s="54">
        <v>0.98812089481807885</v>
      </c>
      <c r="S461" s="54">
        <v>7.103564021617137</v>
      </c>
      <c r="T461" s="54">
        <v>4.5872441069837915E-4</v>
      </c>
      <c r="U461" s="54">
        <v>0.26862411248555518</v>
      </c>
      <c r="V461" s="54">
        <v>128.2826927544497</v>
      </c>
      <c r="W461" s="54">
        <v>71.631234361561852</v>
      </c>
    </row>
    <row r="462" spans="3:23" x14ac:dyDescent="0.25">
      <c r="C462" s="52">
        <v>0</v>
      </c>
      <c r="D462" s="55">
        <v>697</v>
      </c>
      <c r="E462" s="55">
        <v>1070</v>
      </c>
      <c r="F462" s="55">
        <v>144.40600000000001</v>
      </c>
      <c r="G462" s="55">
        <v>0.92220655625499481</v>
      </c>
      <c r="H462" s="55">
        <v>0.65140186915887854</v>
      </c>
      <c r="I462" s="55">
        <v>0.4534808067664281</v>
      </c>
      <c r="J462" s="55">
        <v>29.790064831759068</v>
      </c>
      <c r="K462" s="55">
        <v>237</v>
      </c>
      <c r="L462" s="55">
        <v>117.1090387374462</v>
      </c>
      <c r="M462" s="55">
        <v>1156.5685532413131</v>
      </c>
      <c r="N462" s="55">
        <v>34.008360049277783</v>
      </c>
      <c r="O462" s="55">
        <v>1.5031257363769952</v>
      </c>
      <c r="P462" s="55">
        <v>4.9006035835346378</v>
      </c>
      <c r="Q462" s="55">
        <v>360.26309067688243</v>
      </c>
      <c r="R462" s="55">
        <v>0.90800845705132993</v>
      </c>
      <c r="S462" s="55">
        <v>6.4281173898080288</v>
      </c>
      <c r="T462" s="55">
        <v>1.1800896770289421E-3</v>
      </c>
      <c r="U462" s="55">
        <v>0.24303085520293075</v>
      </c>
      <c r="V462" s="55">
        <v>61.186734260003604</v>
      </c>
      <c r="W462" s="55">
        <v>23.660765960653055</v>
      </c>
    </row>
    <row r="463" spans="3:23" x14ac:dyDescent="0.25">
      <c r="C463" s="51">
        <v>0</v>
      </c>
      <c r="D463" s="54">
        <v>81</v>
      </c>
      <c r="E463" s="54">
        <v>91</v>
      </c>
      <c r="F463" s="54">
        <v>33.734000000000002</v>
      </c>
      <c r="G463" s="54">
        <v>0.8689382695705099</v>
      </c>
      <c r="H463" s="54">
        <v>0.89010989010989006</v>
      </c>
      <c r="I463" s="54">
        <v>0.57857142857142863</v>
      </c>
      <c r="J463" s="54">
        <v>10.155412503859614</v>
      </c>
      <c r="K463" s="54">
        <v>132</v>
      </c>
      <c r="L463" s="54">
        <v>103.74074074074075</v>
      </c>
      <c r="M463" s="54">
        <v>171.29444444444448</v>
      </c>
      <c r="N463" s="54">
        <v>13.087950353070738</v>
      </c>
      <c r="O463" s="54">
        <v>0.20147301064645162</v>
      </c>
      <c r="P463" s="54">
        <v>2.4266906874624379</v>
      </c>
      <c r="Q463" s="54">
        <v>132.62666666666672</v>
      </c>
      <c r="R463" s="54">
        <v>0.87592122057742916</v>
      </c>
      <c r="S463" s="54">
        <v>5.302330249584525</v>
      </c>
      <c r="T463" s="54">
        <v>6.9333333333333226E-3</v>
      </c>
      <c r="U463" s="54">
        <v>0.14513121328998296</v>
      </c>
      <c r="V463" s="54">
        <v>14.769282653792562</v>
      </c>
      <c r="W463" s="54">
        <v>7.3096204923860189</v>
      </c>
    </row>
    <row r="464" spans="3:23" x14ac:dyDescent="0.25">
      <c r="C464" s="52">
        <v>0</v>
      </c>
      <c r="D464" s="55">
        <v>241</v>
      </c>
      <c r="E464" s="55">
        <v>261</v>
      </c>
      <c r="F464" s="55">
        <v>59.867999999999995</v>
      </c>
      <c r="G464" s="55">
        <v>0.86965910578579486</v>
      </c>
      <c r="H464" s="55">
        <v>0.92337164750957856</v>
      </c>
      <c r="I464" s="55">
        <v>0.57380952380952377</v>
      </c>
      <c r="J464" s="55">
        <v>17.517155313611116</v>
      </c>
      <c r="K464" s="55">
        <v>168</v>
      </c>
      <c r="L464" s="55">
        <v>115.11203319502074</v>
      </c>
      <c r="M464" s="55">
        <v>463.29156293222712</v>
      </c>
      <c r="N464" s="55">
        <v>21.524208764371039</v>
      </c>
      <c r="O464" s="55">
        <v>0.47668257978469497</v>
      </c>
      <c r="P464" s="55">
        <v>2.5424766471192726</v>
      </c>
      <c r="Q464" s="55">
        <v>159.57272727272752</v>
      </c>
      <c r="R464" s="55">
        <v>0.93688898484967931</v>
      </c>
      <c r="S464" s="55">
        <v>6.1137284118252113</v>
      </c>
      <c r="T464" s="55">
        <v>2.5309917355371987E-3</v>
      </c>
      <c r="U464" s="55">
        <v>0.22273282436700245</v>
      </c>
      <c r="V464" s="55">
        <v>25.276816977242408</v>
      </c>
      <c r="W464" s="55">
        <v>12.4779702668833</v>
      </c>
    </row>
    <row r="465" spans="3:23" x14ac:dyDescent="0.25">
      <c r="C465" s="51">
        <v>0</v>
      </c>
      <c r="D465" s="54">
        <v>29</v>
      </c>
      <c r="E465" s="54">
        <v>33</v>
      </c>
      <c r="F465" s="54">
        <v>17.996000000000002</v>
      </c>
      <c r="G465" s="54">
        <v>0</v>
      </c>
      <c r="H465" s="54">
        <v>0.87878787878787878</v>
      </c>
      <c r="I465" s="54">
        <v>0.59183673469387754</v>
      </c>
      <c r="J465" s="54">
        <v>6.0765077797464979</v>
      </c>
      <c r="K465" s="54">
        <v>157</v>
      </c>
      <c r="L465" s="54">
        <v>116.27586206896552</v>
      </c>
      <c r="M465" s="54">
        <v>450.84975369458135</v>
      </c>
      <c r="N465" s="54">
        <v>21.233222875827902</v>
      </c>
      <c r="O465" s="54">
        <v>0.41157780726166443</v>
      </c>
      <c r="P465" s="54">
        <v>2.1125187203059546</v>
      </c>
      <c r="Q465" s="54">
        <v>329.98214285714283</v>
      </c>
      <c r="R465" s="54">
        <v>0.76589247701255991</v>
      </c>
      <c r="S465" s="54">
        <v>4.5560883226391757</v>
      </c>
      <c r="T465" s="54">
        <v>1.8494897959183687E-2</v>
      </c>
      <c r="U465" s="54">
        <v>7.2522860344686371E-2</v>
      </c>
      <c r="V465" s="54">
        <v>6.2330229193099944</v>
      </c>
      <c r="W465" s="54">
        <v>6.2330229193099944</v>
      </c>
    </row>
    <row r="466" spans="3:23" x14ac:dyDescent="0.25">
      <c r="C466" s="52">
        <v>0</v>
      </c>
      <c r="D466" s="55">
        <v>4850</v>
      </c>
      <c r="E466" s="55">
        <v>7169</v>
      </c>
      <c r="F466" s="55">
        <v>471.70699999999999</v>
      </c>
      <c r="G466" s="55">
        <v>0.82680582858442742</v>
      </c>
      <c r="H466" s="55">
        <v>0.67652392244385551</v>
      </c>
      <c r="I466" s="55">
        <v>0.50811943425877426</v>
      </c>
      <c r="J466" s="55">
        <v>78.582515815959596</v>
      </c>
      <c r="K466" s="55">
        <v>253</v>
      </c>
      <c r="L466" s="55">
        <v>137.58659793814434</v>
      </c>
      <c r="M466" s="55">
        <v>1549.3904163468708</v>
      </c>
      <c r="N466" s="55">
        <v>39.362296888607389</v>
      </c>
      <c r="O466" s="55">
        <v>0.61962194329702558</v>
      </c>
      <c r="P466" s="55">
        <v>2.5812841761660144</v>
      </c>
      <c r="Q466" s="55">
        <v>68.541649356044942</v>
      </c>
      <c r="R466" s="55">
        <v>0.98808700780589953</v>
      </c>
      <c r="S466" s="55">
        <v>7.1178989234960426</v>
      </c>
      <c r="T466" s="55">
        <v>4.5262924971817156E-4</v>
      </c>
      <c r="U466" s="55">
        <v>0.2711123547646524</v>
      </c>
      <c r="V466" s="55">
        <v>126.55512611217311</v>
      </c>
      <c r="W466" s="55">
        <v>71.185669092576489</v>
      </c>
    </row>
    <row r="467" spans="3:23" x14ac:dyDescent="0.25">
      <c r="C467" s="51">
        <v>0</v>
      </c>
      <c r="D467" s="54">
        <v>73</v>
      </c>
      <c r="E467" s="54">
        <v>95</v>
      </c>
      <c r="F467" s="54">
        <v>42.939</v>
      </c>
      <c r="G467" s="54">
        <v>0.92747362965585534</v>
      </c>
      <c r="H467" s="54">
        <v>0.76842105263157889</v>
      </c>
      <c r="I467" s="54">
        <v>0.40109890109890112</v>
      </c>
      <c r="J467" s="54">
        <v>9.6408758298023347</v>
      </c>
      <c r="K467" s="54">
        <v>121</v>
      </c>
      <c r="L467" s="54">
        <v>100.47945205479452</v>
      </c>
      <c r="M467" s="54">
        <v>119.14193302891931</v>
      </c>
      <c r="N467" s="54">
        <v>10.915215665708091</v>
      </c>
      <c r="O467" s="54">
        <v>-5.4775816098759166E-2</v>
      </c>
      <c r="P467" s="54">
        <v>2.1384108691738151</v>
      </c>
      <c r="Q467" s="54">
        <v>52.622448979591823</v>
      </c>
      <c r="R467" s="54">
        <v>0.93750429852386574</v>
      </c>
      <c r="S467" s="54">
        <v>4.8795678398150226</v>
      </c>
      <c r="T467" s="54">
        <v>5.5705955851728462E-3</v>
      </c>
      <c r="U467" s="54">
        <v>0.2215396200411919</v>
      </c>
      <c r="V467" s="54">
        <v>17.776503905471099</v>
      </c>
      <c r="W467" s="54">
        <v>6.6464317084082651</v>
      </c>
    </row>
    <row r="468" spans="3:23" x14ac:dyDescent="0.25">
      <c r="C468" s="52">
        <v>0</v>
      </c>
      <c r="D468" s="55">
        <v>745</v>
      </c>
      <c r="E468" s="55">
        <v>1111</v>
      </c>
      <c r="F468" s="55">
        <v>143.07399999999998</v>
      </c>
      <c r="G468" s="55">
        <v>0.92085557725657408</v>
      </c>
      <c r="H468" s="55">
        <v>0.67056705670567052</v>
      </c>
      <c r="I468" s="55">
        <v>0.48471047495120362</v>
      </c>
      <c r="J468" s="55">
        <v>30.798757455905527</v>
      </c>
      <c r="K468" s="55">
        <v>248</v>
      </c>
      <c r="L468" s="55">
        <v>122.76241610738255</v>
      </c>
      <c r="M468" s="55">
        <v>1277.9958973803862</v>
      </c>
      <c r="N468" s="55">
        <v>35.749068482694568</v>
      </c>
      <c r="O468" s="55">
        <v>1.2548058798611068</v>
      </c>
      <c r="P468" s="55">
        <v>4.1677643176087349</v>
      </c>
      <c r="Q468" s="55">
        <v>289.92273307790578</v>
      </c>
      <c r="R468" s="55">
        <v>0.93225798182387409</v>
      </c>
      <c r="S468" s="55">
        <v>6.6185601437554702</v>
      </c>
      <c r="T468" s="55">
        <v>1.0667293003136676E-3</v>
      </c>
      <c r="U468" s="55">
        <v>0.23728683038538059</v>
      </c>
      <c r="V468" s="55">
        <v>61.025404216782583</v>
      </c>
      <c r="W468" s="55">
        <v>23.794039550352469</v>
      </c>
    </row>
    <row r="469" spans="3:23" x14ac:dyDescent="0.25">
      <c r="C469" s="51">
        <v>0</v>
      </c>
      <c r="D469" s="54">
        <v>96</v>
      </c>
      <c r="E469" s="54">
        <v>104</v>
      </c>
      <c r="F469" s="54">
        <v>34.015000000000001</v>
      </c>
      <c r="G469" s="54">
        <v>0.77189936516967594</v>
      </c>
      <c r="H469" s="54">
        <v>0.92307692307692313</v>
      </c>
      <c r="I469" s="54">
        <v>0.68571428571428572</v>
      </c>
      <c r="J469" s="54">
        <v>11.055812783082734</v>
      </c>
      <c r="K469" s="54">
        <v>125</v>
      </c>
      <c r="L469" s="54">
        <v>99.802083333333329</v>
      </c>
      <c r="M469" s="54">
        <v>140.034100877193</v>
      </c>
      <c r="N469" s="54">
        <v>11.833600503532008</v>
      </c>
      <c r="O469" s="54">
        <v>6.3999622917863097E-2</v>
      </c>
      <c r="P469" s="54">
        <v>2.0110284327785881</v>
      </c>
      <c r="Q469" s="54">
        <v>98.606666666666769</v>
      </c>
      <c r="R469" s="54">
        <v>0.89261708716761179</v>
      </c>
      <c r="S469" s="54">
        <v>5.055087277381384</v>
      </c>
      <c r="T469" s="54">
        <v>7.4666666666666562E-3</v>
      </c>
      <c r="U469" s="54">
        <v>0.14748587861513562</v>
      </c>
      <c r="V469" s="54">
        <v>14.051158169130657</v>
      </c>
      <c r="W469" s="54">
        <v>8.9329498484521768</v>
      </c>
    </row>
    <row r="470" spans="3:23" x14ac:dyDescent="0.25">
      <c r="C470" s="52">
        <v>0</v>
      </c>
      <c r="D470" s="55">
        <v>230</v>
      </c>
      <c r="E470" s="55">
        <v>252</v>
      </c>
      <c r="F470" s="55">
        <v>58.462000000000003</v>
      </c>
      <c r="G470" s="55">
        <v>0.85098631551062554</v>
      </c>
      <c r="H470" s="55">
        <v>0.91269841269841268</v>
      </c>
      <c r="I470" s="55">
        <v>0.58080808080808077</v>
      </c>
      <c r="J470" s="55">
        <v>17.112717355495807</v>
      </c>
      <c r="K470" s="55">
        <v>158</v>
      </c>
      <c r="L470" s="55">
        <v>112.95217391304348</v>
      </c>
      <c r="M470" s="55">
        <v>425.49551927093188</v>
      </c>
      <c r="N470" s="55">
        <v>20.627542734677146</v>
      </c>
      <c r="O470" s="55">
        <v>0.32823609847989349</v>
      </c>
      <c r="P470" s="55">
        <v>2.1042394226355312</v>
      </c>
      <c r="Q470" s="55">
        <v>154.57416267942565</v>
      </c>
      <c r="R470" s="55">
        <v>0.937852733019925</v>
      </c>
      <c r="S470" s="55">
        <v>6.0120804217959574</v>
      </c>
      <c r="T470" s="55">
        <v>2.7357432293216803E-3</v>
      </c>
      <c r="U470" s="55">
        <v>0.22057975407225558</v>
      </c>
      <c r="V470" s="55">
        <v>24.221906048492055</v>
      </c>
      <c r="W470" s="55">
        <v>12.721051060892743</v>
      </c>
    </row>
    <row r="471" spans="3:23" x14ac:dyDescent="0.25">
      <c r="C471" s="51">
        <v>0</v>
      </c>
      <c r="D471" s="54">
        <v>4943</v>
      </c>
      <c r="E471" s="54">
        <v>7162</v>
      </c>
      <c r="F471" s="54">
        <v>475.79300000000001</v>
      </c>
      <c r="G471" s="54">
        <v>0.8019671876628286</v>
      </c>
      <c r="H471" s="54">
        <v>0.69017034347947503</v>
      </c>
      <c r="I471" s="54">
        <v>0.52075431942688577</v>
      </c>
      <c r="J471" s="54">
        <v>79.332358275963969</v>
      </c>
      <c r="K471" s="54">
        <v>255</v>
      </c>
      <c r="L471" s="54">
        <v>136.97936475824397</v>
      </c>
      <c r="M471" s="54">
        <v>1557.4366441127772</v>
      </c>
      <c r="N471" s="54">
        <v>39.464371832233404</v>
      </c>
      <c r="O471" s="54">
        <v>0.62139792376148917</v>
      </c>
      <c r="P471" s="54">
        <v>2.5618522726268056</v>
      </c>
      <c r="Q471" s="54">
        <v>65.731203007518886</v>
      </c>
      <c r="R471" s="54">
        <v>0.9884407764542974</v>
      </c>
      <c r="S471" s="54">
        <v>7.1105880999857787</v>
      </c>
      <c r="T471" s="54">
        <v>4.1696939368752876E-4</v>
      </c>
      <c r="U471" s="54">
        <v>0.26880329301676104</v>
      </c>
      <c r="V471" s="54">
        <v>122.90635204942947</v>
      </c>
      <c r="W471" s="54">
        <v>73.420332254352346</v>
      </c>
    </row>
    <row r="472" spans="3:23" x14ac:dyDescent="0.25">
      <c r="C472" s="52">
        <v>0</v>
      </c>
      <c r="D472" s="55">
        <v>29</v>
      </c>
      <c r="E472" s="55">
        <v>33</v>
      </c>
      <c r="F472" s="55">
        <v>17.996000000000002</v>
      </c>
      <c r="G472" s="55">
        <v>0</v>
      </c>
      <c r="H472" s="55">
        <v>0.87878787878787878</v>
      </c>
      <c r="I472" s="55">
        <v>0.59183673469387754</v>
      </c>
      <c r="J472" s="55">
        <v>6.0765077797464979</v>
      </c>
      <c r="K472" s="55">
        <v>123</v>
      </c>
      <c r="L472" s="55">
        <v>104.68965517241379</v>
      </c>
      <c r="M472" s="55">
        <v>126.93596059113302</v>
      </c>
      <c r="N472" s="55">
        <v>11.266586022000322</v>
      </c>
      <c r="O472" s="55">
        <v>-0.28650100056010247</v>
      </c>
      <c r="P472" s="55">
        <v>2.2051829754396963</v>
      </c>
      <c r="Q472" s="55">
        <v>57.749999999999993</v>
      </c>
      <c r="R472" s="55">
        <v>0.89363647647438837</v>
      </c>
      <c r="S472" s="55">
        <v>4.5560883226391766</v>
      </c>
      <c r="T472" s="55">
        <v>1.785714285714287E-2</v>
      </c>
      <c r="U472" s="55">
        <v>0.20547129691037247</v>
      </c>
      <c r="V472" s="55">
        <v>6.2330229193099944</v>
      </c>
      <c r="W472" s="55">
        <v>6.2330229193099944</v>
      </c>
    </row>
    <row r="473" spans="3:23" x14ac:dyDescent="0.25">
      <c r="C473" s="51">
        <v>0</v>
      </c>
      <c r="D473" s="54">
        <v>795</v>
      </c>
      <c r="E473" s="54">
        <v>1142</v>
      </c>
      <c r="F473" s="54">
        <v>147.08500000000001</v>
      </c>
      <c r="G473" s="54">
        <v>0.91919598585644813</v>
      </c>
      <c r="H473" s="54">
        <v>0.69614711033274956</v>
      </c>
      <c r="I473" s="54">
        <v>0.5076628352490421</v>
      </c>
      <c r="J473" s="54">
        <v>31.815490536285218</v>
      </c>
      <c r="K473" s="54">
        <v>245</v>
      </c>
      <c r="L473" s="54">
        <v>126.77610062893082</v>
      </c>
      <c r="M473" s="54">
        <v>1407.8490502669374</v>
      </c>
      <c r="N473" s="54">
        <v>37.521314612722961</v>
      </c>
      <c r="O473" s="54">
        <v>1.1181212241746252</v>
      </c>
      <c r="P473" s="54">
        <v>3.7832106494769362</v>
      </c>
      <c r="Q473" s="54">
        <v>433.38495297805912</v>
      </c>
      <c r="R473" s="54">
        <v>0.91093900005915029</v>
      </c>
      <c r="S473" s="54">
        <v>6.7704143282736711</v>
      </c>
      <c r="T473" s="54">
        <v>1.0011694067472037E-3</v>
      </c>
      <c r="U473" s="54">
        <v>0.20412966992883183</v>
      </c>
      <c r="V473" s="54">
        <v>61.297835529730257</v>
      </c>
      <c r="W473" s="54">
        <v>24.139110947919661</v>
      </c>
    </row>
    <row r="474" spans="3:23" x14ac:dyDescent="0.25">
      <c r="C474" s="52">
        <v>0</v>
      </c>
      <c r="D474" s="55">
        <v>96</v>
      </c>
      <c r="E474" s="55">
        <v>102</v>
      </c>
      <c r="F474" s="55">
        <v>33.552</v>
      </c>
      <c r="G474" s="55">
        <v>0.74925492190956533</v>
      </c>
      <c r="H474" s="55">
        <v>0.94117647058823528</v>
      </c>
      <c r="I474" s="55">
        <v>0.68571428571428572</v>
      </c>
      <c r="J474" s="55">
        <v>11.055812783082734</v>
      </c>
      <c r="K474" s="55">
        <v>129</v>
      </c>
      <c r="L474" s="55">
        <v>100.30208333333333</v>
      </c>
      <c r="M474" s="55">
        <v>180.06567982456144</v>
      </c>
      <c r="N474" s="55">
        <v>13.41885538429271</v>
      </c>
      <c r="O474" s="55">
        <v>0.36572256782810253</v>
      </c>
      <c r="P474" s="55">
        <v>2.0786088638805804</v>
      </c>
      <c r="Q474" s="55">
        <v>110.44000000000003</v>
      </c>
      <c r="R474" s="55">
        <v>0.8805332267295507</v>
      </c>
      <c r="S474" s="55">
        <v>5.2306576208425648</v>
      </c>
      <c r="T474" s="55">
        <v>6.9333333333333217E-3</v>
      </c>
      <c r="U474" s="55">
        <v>0.16377956972084712</v>
      </c>
      <c r="V474" s="55">
        <v>13.701669809596025</v>
      </c>
      <c r="W474" s="55">
        <v>9.0743652968081463</v>
      </c>
    </row>
    <row r="475" spans="3:23" x14ac:dyDescent="0.25">
      <c r="C475" s="51">
        <v>0</v>
      </c>
      <c r="D475" s="54">
        <v>271</v>
      </c>
      <c r="E475" s="54">
        <v>313</v>
      </c>
      <c r="F475" s="54">
        <v>67.690999999999988</v>
      </c>
      <c r="G475" s="54">
        <v>0.87230699850717064</v>
      </c>
      <c r="H475" s="54">
        <v>0.86581469648562304</v>
      </c>
      <c r="I475" s="54">
        <v>0.56107660455486541</v>
      </c>
      <c r="J475" s="54">
        <v>18.575465448360351</v>
      </c>
      <c r="K475" s="54">
        <v>165</v>
      </c>
      <c r="L475" s="54">
        <v>109.9520295202952</v>
      </c>
      <c r="M475" s="54">
        <v>371.79398660653266</v>
      </c>
      <c r="N475" s="54">
        <v>19.281960133931733</v>
      </c>
      <c r="O475" s="54">
        <v>0.67318906167153436</v>
      </c>
      <c r="P475" s="54">
        <v>2.9170396249049562</v>
      </c>
      <c r="Q475" s="54">
        <v>144.53571428571425</v>
      </c>
      <c r="R475" s="54">
        <v>0.93053773276611584</v>
      </c>
      <c r="S475" s="54">
        <v>5.8961899853792854</v>
      </c>
      <c r="T475" s="54">
        <v>2.3935500125976329E-3</v>
      </c>
      <c r="U475" s="54">
        <v>0.24630333688609246</v>
      </c>
      <c r="V475" s="54">
        <v>27.636920858715282</v>
      </c>
      <c r="W475" s="54">
        <v>13.513309787775432</v>
      </c>
    </row>
    <row r="476" spans="3:23" x14ac:dyDescent="0.25">
      <c r="C476" s="52">
        <v>0</v>
      </c>
      <c r="D476" s="55">
        <v>49</v>
      </c>
      <c r="E476" s="55">
        <v>53</v>
      </c>
      <c r="F476" s="55">
        <v>22.685000000000002</v>
      </c>
      <c r="G476" s="55">
        <v>0.43919593041394589</v>
      </c>
      <c r="H476" s="55">
        <v>0.92452830188679247</v>
      </c>
      <c r="I476" s="55">
        <v>0.68055555555555558</v>
      </c>
      <c r="J476" s="55">
        <v>7.8986541696685881</v>
      </c>
      <c r="K476" s="55">
        <v>115</v>
      </c>
      <c r="L476" s="55">
        <v>101.93877551020408</v>
      </c>
      <c r="M476" s="55">
        <v>78.93367346938777</v>
      </c>
      <c r="N476" s="55">
        <v>8.884462474983378</v>
      </c>
      <c r="O476" s="55">
        <v>-0.59277470430704848</v>
      </c>
      <c r="P476" s="55">
        <v>2.3578201326640293</v>
      </c>
      <c r="Q476" s="55">
        <v>69.512499999999974</v>
      </c>
      <c r="R476" s="55">
        <v>0.90477469932534349</v>
      </c>
      <c r="S476" s="55">
        <v>4.511871068251784</v>
      </c>
      <c r="T476" s="55">
        <v>1.281250000000001E-2</v>
      </c>
      <c r="U476" s="55">
        <v>0.22513397856228742</v>
      </c>
      <c r="V476" s="55">
        <v>8.4402427849180857</v>
      </c>
      <c r="W476" s="55">
        <v>7.5826407197637069</v>
      </c>
    </row>
    <row r="477" spans="3:23" x14ac:dyDescent="0.25">
      <c r="C477" s="51">
        <v>0</v>
      </c>
      <c r="D477" s="54">
        <v>4989</v>
      </c>
      <c r="E477" s="54">
        <v>7053</v>
      </c>
      <c r="F477" s="54">
        <v>429.78499999999997</v>
      </c>
      <c r="G477" s="54">
        <v>0.78266698860581552</v>
      </c>
      <c r="H477" s="54">
        <v>0.70735857082092723</v>
      </c>
      <c r="I477" s="54">
        <v>0.53507078507078509</v>
      </c>
      <c r="J477" s="54">
        <v>79.700640453409946</v>
      </c>
      <c r="K477" s="54">
        <v>255</v>
      </c>
      <c r="L477" s="54">
        <v>136.38604930847865</v>
      </c>
      <c r="M477" s="54">
        <v>1553.9178967585933</v>
      </c>
      <c r="N477" s="54">
        <v>39.419765305726941</v>
      </c>
      <c r="O477" s="54">
        <v>0.62497388041095647</v>
      </c>
      <c r="P477" s="54">
        <v>2.5605993295489982</v>
      </c>
      <c r="Q477" s="54">
        <v>64.43377976190466</v>
      </c>
      <c r="R477" s="54">
        <v>0.98857096850185044</v>
      </c>
      <c r="S477" s="54">
        <v>7.1019431085638658</v>
      </c>
      <c r="T477" s="54">
        <v>3.8318633150543745E-4</v>
      </c>
      <c r="U477" s="54">
        <v>0.26325253232054563</v>
      </c>
      <c r="V477" s="54">
        <v>120.11191318158306</v>
      </c>
      <c r="W477" s="54">
        <v>74.762539452965498</v>
      </c>
    </row>
    <row r="478" spans="3:23" x14ac:dyDescent="0.25">
      <c r="C478" s="52">
        <v>0</v>
      </c>
      <c r="D478" s="55">
        <v>57</v>
      </c>
      <c r="E478" s="55">
        <v>64</v>
      </c>
      <c r="F478" s="55">
        <v>26.811999999999998</v>
      </c>
      <c r="G478" s="55">
        <v>0.79052408764355786</v>
      </c>
      <c r="H478" s="55">
        <v>0.890625</v>
      </c>
      <c r="I478" s="55">
        <v>0.5757575757575758</v>
      </c>
      <c r="J478" s="55">
        <v>8.5190758917798277</v>
      </c>
      <c r="K478" s="55">
        <v>93</v>
      </c>
      <c r="L478" s="55">
        <v>85.315789473684205</v>
      </c>
      <c r="M478" s="55">
        <v>9.8984962406015029</v>
      </c>
      <c r="N478" s="55">
        <v>3.1461875723804997</v>
      </c>
      <c r="O478" s="55">
        <v>0.46919840222124526</v>
      </c>
      <c r="P478" s="55">
        <v>2.5858312698002215</v>
      </c>
      <c r="Q478" s="55">
        <v>17.263636363636362</v>
      </c>
      <c r="R478" s="55">
        <v>0.89878078112797621</v>
      </c>
      <c r="S478" s="55">
        <v>3.5376486747939184</v>
      </c>
      <c r="T478" s="55">
        <v>1.2561983471074362E-2</v>
      </c>
      <c r="U478" s="55">
        <v>0.35295487340941883</v>
      </c>
      <c r="V478" s="55">
        <v>11.082261014058655</v>
      </c>
      <c r="W478" s="55">
        <v>6.7871196259452562</v>
      </c>
    </row>
    <row r="479" spans="3:23" x14ac:dyDescent="0.25">
      <c r="C479" s="51">
        <v>0</v>
      </c>
      <c r="D479" s="54">
        <v>29</v>
      </c>
      <c r="E479" s="54">
        <v>33</v>
      </c>
      <c r="F479" s="54">
        <v>17.996000000000002</v>
      </c>
      <c r="G479" s="54">
        <v>0</v>
      </c>
      <c r="H479" s="54">
        <v>0.87878787878787878</v>
      </c>
      <c r="I479" s="54">
        <v>0.59183673469387754</v>
      </c>
      <c r="J479" s="54">
        <v>6.0765077797464979</v>
      </c>
      <c r="K479" s="54">
        <v>118</v>
      </c>
      <c r="L479" s="54">
        <v>102.17241379310344</v>
      </c>
      <c r="M479" s="54">
        <v>81.790640394088683</v>
      </c>
      <c r="N479" s="54">
        <v>9.0438177996954732</v>
      </c>
      <c r="O479" s="54">
        <v>-0.10366396236060932</v>
      </c>
      <c r="P479" s="54">
        <v>2.1046366737251914</v>
      </c>
      <c r="Q479" s="54">
        <v>51.214285714285715</v>
      </c>
      <c r="R479" s="54">
        <v>0.86529297245476011</v>
      </c>
      <c r="S479" s="54">
        <v>4.2802262536736588</v>
      </c>
      <c r="T479" s="54">
        <v>1.785714285714287E-2</v>
      </c>
      <c r="U479" s="54">
        <v>0.19524751042608174</v>
      </c>
      <c r="V479" s="54">
        <v>6.2330229193099944</v>
      </c>
      <c r="W479" s="54">
        <v>6.2330229193099944</v>
      </c>
    </row>
    <row r="480" spans="3:23" x14ac:dyDescent="0.25">
      <c r="C480" s="52">
        <v>0</v>
      </c>
      <c r="D480" s="55">
        <v>852</v>
      </c>
      <c r="E480" s="55">
        <v>1214</v>
      </c>
      <c r="F480" s="55">
        <v>153.47799999999998</v>
      </c>
      <c r="G480" s="55">
        <v>0.9223626284952865</v>
      </c>
      <c r="H480" s="55">
        <v>0.70181219110378912</v>
      </c>
      <c r="I480" s="55">
        <v>0.50714285714285712</v>
      </c>
      <c r="J480" s="55">
        <v>32.936303558753501</v>
      </c>
      <c r="K480" s="55">
        <v>247</v>
      </c>
      <c r="L480" s="55">
        <v>128.36032863849766</v>
      </c>
      <c r="M480" s="55">
        <v>1502.5926899036215</v>
      </c>
      <c r="N480" s="55">
        <v>38.76329049375996</v>
      </c>
      <c r="O480" s="55">
        <v>0.96754419494228849</v>
      </c>
      <c r="P480" s="55">
        <v>3.2917510193467332</v>
      </c>
      <c r="Q480" s="55">
        <v>365.94970760233826</v>
      </c>
      <c r="R480" s="55">
        <v>0.9254941117121761</v>
      </c>
      <c r="S480" s="55">
        <v>6.8300082734426573</v>
      </c>
      <c r="T480" s="55">
        <v>9.2404500530078018E-4</v>
      </c>
      <c r="U480" s="55">
        <v>0.20308099167314847</v>
      </c>
      <c r="V480" s="55">
        <v>62.749313054090287</v>
      </c>
      <c r="W480" s="55">
        <v>24.241642653462083</v>
      </c>
    </row>
    <row r="481" spans="3:23" x14ac:dyDescent="0.25">
      <c r="C481" s="51">
        <v>0</v>
      </c>
      <c r="D481" s="54">
        <v>85</v>
      </c>
      <c r="E481" s="54">
        <v>90</v>
      </c>
      <c r="F481" s="54">
        <v>31.104000000000003</v>
      </c>
      <c r="G481" s="54">
        <v>0.72289794588153011</v>
      </c>
      <c r="H481" s="54">
        <v>0.94444444444444442</v>
      </c>
      <c r="I481" s="54">
        <v>0.72649572649572647</v>
      </c>
      <c r="J481" s="54">
        <v>10.403141895720196</v>
      </c>
      <c r="K481" s="54">
        <v>121</v>
      </c>
      <c r="L481" s="54">
        <v>102.18823529411765</v>
      </c>
      <c r="M481" s="54">
        <v>147.13081232492996</v>
      </c>
      <c r="N481" s="54">
        <v>12.129749062735385</v>
      </c>
      <c r="O481" s="54">
        <v>-0.14818631853127839</v>
      </c>
      <c r="P481" s="54">
        <v>1.8582276925662768</v>
      </c>
      <c r="Q481" s="54">
        <v>136.15873015873012</v>
      </c>
      <c r="R481" s="54">
        <v>0.85306490190340223</v>
      </c>
      <c r="S481" s="54">
        <v>5.0175819652694873</v>
      </c>
      <c r="T481" s="54">
        <v>8.4404132023179531E-3</v>
      </c>
      <c r="U481" s="54">
        <v>0.13867597148593752</v>
      </c>
      <c r="V481" s="54">
        <v>12.604516043065928</v>
      </c>
      <c r="W481" s="54">
        <v>8.7091510823383675</v>
      </c>
    </row>
    <row r="482" spans="3:23" x14ac:dyDescent="0.25">
      <c r="C482" s="52">
        <v>0</v>
      </c>
      <c r="D482" s="55">
        <v>280</v>
      </c>
      <c r="E482" s="55">
        <v>329</v>
      </c>
      <c r="F482" s="55">
        <v>70.991</v>
      </c>
      <c r="G482" s="55">
        <v>0.89573132631306518</v>
      </c>
      <c r="H482" s="55">
        <v>0.85106382978723405</v>
      </c>
      <c r="I482" s="55">
        <v>0.50724637681159424</v>
      </c>
      <c r="J482" s="55">
        <v>18.881394877652593</v>
      </c>
      <c r="K482" s="55">
        <v>151</v>
      </c>
      <c r="L482" s="55">
        <v>106.22499999999999</v>
      </c>
      <c r="M482" s="55">
        <v>318.66962365591417</v>
      </c>
      <c r="N482" s="55">
        <v>17.851319941559339</v>
      </c>
      <c r="O482" s="55">
        <v>0.50539086853865456</v>
      </c>
      <c r="P482" s="55">
        <v>2.3320822923078697</v>
      </c>
      <c r="Q482" s="55">
        <v>178.99652173913083</v>
      </c>
      <c r="R482" s="55">
        <v>0.91831764974893648</v>
      </c>
      <c r="S482" s="55">
        <v>5.7972707427625947</v>
      </c>
      <c r="T482" s="55">
        <v>2.2472589792060494E-3</v>
      </c>
      <c r="U482" s="55">
        <v>0.2215298789587202</v>
      </c>
      <c r="V482" s="55">
        <v>29.680452725076524</v>
      </c>
      <c r="W482" s="55">
        <v>13.195803478222118</v>
      </c>
    </row>
    <row r="483" spans="3:23" x14ac:dyDescent="0.25">
      <c r="C483" s="51">
        <v>0</v>
      </c>
      <c r="D483" s="54">
        <v>5022</v>
      </c>
      <c r="E483" s="54">
        <v>7182</v>
      </c>
      <c r="F483" s="54">
        <v>424.55</v>
      </c>
      <c r="G483" s="54">
        <v>0.76264589187173859</v>
      </c>
      <c r="H483" s="54">
        <v>0.6992481203007519</v>
      </c>
      <c r="I483" s="54">
        <v>0.52752100840336136</v>
      </c>
      <c r="J483" s="54">
        <v>79.963798019228591</v>
      </c>
      <c r="K483" s="54">
        <v>249</v>
      </c>
      <c r="L483" s="54">
        <v>134.71465551573078</v>
      </c>
      <c r="M483" s="54">
        <v>1580.4521213610851</v>
      </c>
      <c r="N483" s="54">
        <v>39.75490059553772</v>
      </c>
      <c r="O483" s="54">
        <v>0.75473613456599464</v>
      </c>
      <c r="P483" s="54">
        <v>2.7774742479858774</v>
      </c>
      <c r="Q483" s="54">
        <v>59.768974492451321</v>
      </c>
      <c r="R483" s="54">
        <v>0.98913091225900329</v>
      </c>
      <c r="S483" s="54">
        <v>7.0905887421059504</v>
      </c>
      <c r="T483" s="54">
        <v>3.8676064788185579E-4</v>
      </c>
      <c r="U483" s="54">
        <v>0.26221314443387927</v>
      </c>
      <c r="V483" s="54">
        <v>118.31892387790697</v>
      </c>
      <c r="W483" s="54">
        <v>76.53060103216383</v>
      </c>
    </row>
    <row r="484" spans="3:23" x14ac:dyDescent="0.25">
      <c r="C484" s="52">
        <v>0</v>
      </c>
      <c r="D484" s="55">
        <v>86</v>
      </c>
      <c r="E484" s="55">
        <v>95</v>
      </c>
      <c r="F484" s="55">
        <v>32.997999999999998</v>
      </c>
      <c r="G484" s="55">
        <v>0.67675164976081958</v>
      </c>
      <c r="H484" s="55">
        <v>0.90526315789473688</v>
      </c>
      <c r="I484" s="55">
        <v>0.59722222222222221</v>
      </c>
      <c r="J484" s="55">
        <v>10.464157913908982</v>
      </c>
      <c r="K484" s="55">
        <v>101</v>
      </c>
      <c r="L484" s="55">
        <v>87.686046511627907</v>
      </c>
      <c r="M484" s="55">
        <v>27.888508891928868</v>
      </c>
      <c r="N484" s="55">
        <v>5.280957194669246</v>
      </c>
      <c r="O484" s="55">
        <v>0.85864339892964014</v>
      </c>
      <c r="P484" s="55">
        <v>3.2452252450804724</v>
      </c>
      <c r="Q484" s="55">
        <v>24.743589743589723</v>
      </c>
      <c r="R484" s="55">
        <v>0.91090578159405189</v>
      </c>
      <c r="S484" s="55">
        <v>4.032929801254773</v>
      </c>
      <c r="T484" s="55">
        <v>8.7935568704799599E-3</v>
      </c>
      <c r="U484" s="55">
        <v>0.29330345580345557</v>
      </c>
      <c r="V484" s="55">
        <v>12.500212510548529</v>
      </c>
      <c r="W484" s="55">
        <v>9.2027987748836466</v>
      </c>
    </row>
    <row r="485" spans="3:23" x14ac:dyDescent="0.25">
      <c r="C485" s="51">
        <v>0</v>
      </c>
      <c r="D485" s="54">
        <v>58</v>
      </c>
      <c r="E485" s="54">
        <v>62</v>
      </c>
      <c r="F485" s="54">
        <v>24.462999999999997</v>
      </c>
      <c r="G485" s="54">
        <v>0.35223150850765261</v>
      </c>
      <c r="H485" s="54">
        <v>0.93548387096774188</v>
      </c>
      <c r="I485" s="54">
        <v>0.71604938271604934</v>
      </c>
      <c r="J485" s="54">
        <v>8.5934797139831218</v>
      </c>
      <c r="K485" s="54">
        <v>122</v>
      </c>
      <c r="L485" s="54">
        <v>99.379310344827587</v>
      </c>
      <c r="M485" s="54">
        <v>152.76588021778588</v>
      </c>
      <c r="N485" s="54">
        <v>12.359849522457216</v>
      </c>
      <c r="O485" s="54">
        <v>0.17628186426279902</v>
      </c>
      <c r="P485" s="54">
        <v>1.8920140711527833</v>
      </c>
      <c r="Q485" s="54">
        <v>59.588888888888903</v>
      </c>
      <c r="R485" s="54">
        <v>0.88307886596351837</v>
      </c>
      <c r="S485" s="54">
        <v>5.0557512535244529</v>
      </c>
      <c r="T485" s="54">
        <v>1.1851851851851877E-2</v>
      </c>
      <c r="U485" s="54">
        <v>0.19030748572415226</v>
      </c>
      <c r="V485" s="54">
        <v>8.9724994915818588</v>
      </c>
      <c r="W485" s="54">
        <v>8.3974780578967678</v>
      </c>
    </row>
    <row r="486" spans="3:23" x14ac:dyDescent="0.25">
      <c r="C486" s="52">
        <v>0</v>
      </c>
      <c r="D486" s="55">
        <v>49</v>
      </c>
      <c r="E486" s="55">
        <v>54</v>
      </c>
      <c r="F486" s="55">
        <v>24.182000000000002</v>
      </c>
      <c r="G486" s="55">
        <v>0.7124553964694561</v>
      </c>
      <c r="H486" s="55">
        <v>0.90740740740740744</v>
      </c>
      <c r="I486" s="55">
        <v>0.61250000000000004</v>
      </c>
      <c r="J486" s="55">
        <v>7.8986541696685881</v>
      </c>
      <c r="K486" s="55">
        <v>106</v>
      </c>
      <c r="L486" s="55">
        <v>93.693877551020407</v>
      </c>
      <c r="M486" s="55">
        <v>60.383503401360542</v>
      </c>
      <c r="N486" s="55">
        <v>7.770682299602818</v>
      </c>
      <c r="O486" s="55">
        <v>-0.35007762094204087</v>
      </c>
      <c r="P486" s="55">
        <v>2.1312885141747562</v>
      </c>
      <c r="Q486" s="55">
        <v>12.833333333333329</v>
      </c>
      <c r="R486" s="55">
        <v>0.96072416688128393</v>
      </c>
      <c r="S486" s="55">
        <v>4.3091145696042474</v>
      </c>
      <c r="T486" s="55">
        <v>1.382716049382718E-2</v>
      </c>
      <c r="U486" s="55">
        <v>0.33326278659611996</v>
      </c>
      <c r="V486" s="55">
        <v>9.5908167882122246</v>
      </c>
      <c r="W486" s="55">
        <v>6.7300430107883447</v>
      </c>
    </row>
    <row r="487" spans="3:23" x14ac:dyDescent="0.25">
      <c r="C487" s="51">
        <v>0</v>
      </c>
      <c r="D487" s="54">
        <v>969</v>
      </c>
      <c r="E487" s="54">
        <v>1408</v>
      </c>
      <c r="F487" s="54">
        <v>177.70099999999999</v>
      </c>
      <c r="G487" s="54">
        <v>0.9369358874289927</v>
      </c>
      <c r="H487" s="54">
        <v>0.68821022727272729</v>
      </c>
      <c r="I487" s="54">
        <v>0.50468749999999996</v>
      </c>
      <c r="J487" s="54">
        <v>35.125049734461193</v>
      </c>
      <c r="K487" s="54">
        <v>238</v>
      </c>
      <c r="L487" s="54">
        <v>130.82765737874098</v>
      </c>
      <c r="M487" s="54">
        <v>1729.9382425436456</v>
      </c>
      <c r="N487" s="54">
        <v>41.592526282297946</v>
      </c>
      <c r="O487" s="54">
        <v>0.8128551866258098</v>
      </c>
      <c r="P487" s="54">
        <v>2.6963956869291232</v>
      </c>
      <c r="Q487" s="54">
        <v>441.56096311475306</v>
      </c>
      <c r="R487" s="54">
        <v>0.91812699874161108</v>
      </c>
      <c r="S487" s="54">
        <v>6.9010110869337806</v>
      </c>
      <c r="T487" s="54">
        <v>8.4612671324915678E-4</v>
      </c>
      <c r="U487" s="54">
        <v>0.20218410001580533</v>
      </c>
      <c r="V487" s="54">
        <v>69.092666275419674</v>
      </c>
      <c r="W487" s="54">
        <v>24.14797511663787</v>
      </c>
    </row>
    <row r="488" spans="3:23" x14ac:dyDescent="0.25">
      <c r="C488" s="52">
        <v>0</v>
      </c>
      <c r="D488" s="55">
        <v>88</v>
      </c>
      <c r="E488" s="55">
        <v>96</v>
      </c>
      <c r="F488" s="55">
        <v>35.14</v>
      </c>
      <c r="G488" s="55">
        <v>0.8699654736219643</v>
      </c>
      <c r="H488" s="55">
        <v>0.91666666666666663</v>
      </c>
      <c r="I488" s="55">
        <v>0.58666666666666667</v>
      </c>
      <c r="J488" s="55">
        <v>10.585134856802455</v>
      </c>
      <c r="K488" s="55">
        <v>106</v>
      </c>
      <c r="L488" s="55">
        <v>92.36363636363636</v>
      </c>
      <c r="M488" s="55">
        <v>49.291536050156743</v>
      </c>
      <c r="N488" s="55">
        <v>7.0207931211620771</v>
      </c>
      <c r="O488" s="55">
        <v>-9.8825180638240778E-2</v>
      </c>
      <c r="P488" s="55">
        <v>2.0153669194348711</v>
      </c>
      <c r="Q488" s="55">
        <v>66.993749999999977</v>
      </c>
      <c r="R488" s="55">
        <v>0.89662131757141827</v>
      </c>
      <c r="S488" s="55">
        <v>4.5170920975965236</v>
      </c>
      <c r="T488" s="55">
        <v>6.640625000000005E-3</v>
      </c>
      <c r="U488" s="55">
        <v>0.18104630612443087</v>
      </c>
      <c r="V488" s="55">
        <v>15.271522955503336</v>
      </c>
      <c r="W488" s="55">
        <v>7.5305809855824624</v>
      </c>
    </row>
    <row r="489" spans="3:23" x14ac:dyDescent="0.25">
      <c r="C489" s="51">
        <v>0</v>
      </c>
      <c r="D489" s="54">
        <v>328</v>
      </c>
      <c r="E489" s="54">
        <v>399</v>
      </c>
      <c r="F489" s="54">
        <v>79.037999999999997</v>
      </c>
      <c r="G489" s="54">
        <v>0.9044673002406286</v>
      </c>
      <c r="H489" s="54">
        <v>0.82205513784461148</v>
      </c>
      <c r="I489" s="54">
        <v>0.48809523809523808</v>
      </c>
      <c r="J489" s="54">
        <v>20.435815879801165</v>
      </c>
      <c r="K489" s="54">
        <v>154</v>
      </c>
      <c r="L489" s="54">
        <v>108.38719512195122</v>
      </c>
      <c r="M489" s="54">
        <v>247.50405571716257</v>
      </c>
      <c r="N489" s="54">
        <v>15.732261621177122</v>
      </c>
      <c r="O489" s="54">
        <v>0.44208864121196784</v>
      </c>
      <c r="P489" s="54">
        <v>2.9605796439892855</v>
      </c>
      <c r="Q489" s="54">
        <v>168.91091954022966</v>
      </c>
      <c r="R489" s="54">
        <v>0.91089995257645429</v>
      </c>
      <c r="S489" s="54">
        <v>5.7799544411782389</v>
      </c>
      <c r="T489" s="54">
        <v>1.8744219844100754E-3</v>
      </c>
      <c r="U489" s="54">
        <v>0.2418093090657791</v>
      </c>
      <c r="V489" s="54">
        <v>33.35869777347034</v>
      </c>
      <c r="W489" s="54">
        <v>14.228917927394862</v>
      </c>
    </row>
    <row r="490" spans="3:23" x14ac:dyDescent="0.25">
      <c r="C490" s="52">
        <v>0</v>
      </c>
      <c r="D490" s="55">
        <v>5053</v>
      </c>
      <c r="E490" s="55">
        <v>7098</v>
      </c>
      <c r="F490" s="55">
        <v>421.32499999999993</v>
      </c>
      <c r="G490" s="55">
        <v>0.75319709194986384</v>
      </c>
      <c r="H490" s="55">
        <v>0.71189067342913492</v>
      </c>
      <c r="I490" s="55">
        <v>0.52460548172757471</v>
      </c>
      <c r="J490" s="55">
        <v>80.210220168920983</v>
      </c>
      <c r="K490" s="55">
        <v>254</v>
      </c>
      <c r="L490" s="55">
        <v>134.42034434989117</v>
      </c>
      <c r="M490" s="55">
        <v>1576.5619929930376</v>
      </c>
      <c r="N490" s="55">
        <v>39.705944051149793</v>
      </c>
      <c r="O490" s="55">
        <v>0.78463243378717151</v>
      </c>
      <c r="P490" s="55">
        <v>2.8473983271728409</v>
      </c>
      <c r="Q490" s="55">
        <v>59.383000617412037</v>
      </c>
      <c r="R490" s="55">
        <v>0.98918112348655507</v>
      </c>
      <c r="S490" s="55">
        <v>7.0907827511301429</v>
      </c>
      <c r="T490" s="55">
        <v>4.0438577390539051E-4</v>
      </c>
      <c r="U490" s="55">
        <v>0.26897115764507906</v>
      </c>
      <c r="V490" s="55">
        <v>116.7640532346738</v>
      </c>
      <c r="W490" s="55">
        <v>76.806799627477233</v>
      </c>
    </row>
    <row r="491" spans="3:23" x14ac:dyDescent="0.25">
      <c r="C491" s="51">
        <v>0</v>
      </c>
      <c r="D491" s="54">
        <v>68</v>
      </c>
      <c r="E491" s="54">
        <v>75</v>
      </c>
      <c r="F491" s="54">
        <v>28.771999999999998</v>
      </c>
      <c r="G491" s="54">
        <v>0.42968524426999072</v>
      </c>
      <c r="H491" s="54">
        <v>0.90666666666666662</v>
      </c>
      <c r="I491" s="54">
        <v>0.61818181818181817</v>
      </c>
      <c r="J491" s="54">
        <v>9.3048529833625562</v>
      </c>
      <c r="K491" s="54">
        <v>100</v>
      </c>
      <c r="L491" s="54">
        <v>89.338235294117652</v>
      </c>
      <c r="M491" s="54">
        <v>34.973441615452153</v>
      </c>
      <c r="N491" s="54">
        <v>5.9138347639625639</v>
      </c>
      <c r="O491" s="54">
        <v>0.13091017682157904</v>
      </c>
      <c r="P491" s="54">
        <v>1.8719280168146717</v>
      </c>
      <c r="Q491" s="54">
        <v>20.148760330578515</v>
      </c>
      <c r="R491" s="54">
        <v>0.90885243936406124</v>
      </c>
      <c r="S491" s="54">
        <v>4.2232252534487467</v>
      </c>
      <c r="T491" s="54">
        <v>1.0723311249231621E-2</v>
      </c>
      <c r="U491" s="54">
        <v>0.29175849403122134</v>
      </c>
      <c r="V491" s="54">
        <v>10.012996286120627</v>
      </c>
      <c r="W491" s="54">
        <v>9.0415226922479377</v>
      </c>
    </row>
    <row r="492" spans="3:23" x14ac:dyDescent="0.25">
      <c r="C492" s="52">
        <v>0</v>
      </c>
      <c r="D492" s="55">
        <v>75</v>
      </c>
      <c r="E492" s="55">
        <v>80</v>
      </c>
      <c r="F492" s="55">
        <v>28.59</v>
      </c>
      <c r="G492" s="55">
        <v>0.51857521414556851</v>
      </c>
      <c r="H492" s="55">
        <v>0.9375</v>
      </c>
      <c r="I492" s="55">
        <v>0.68181818181818177</v>
      </c>
      <c r="J492" s="55">
        <v>9.7720502380583998</v>
      </c>
      <c r="K492" s="55">
        <v>124</v>
      </c>
      <c r="L492" s="55">
        <v>98.88</v>
      </c>
      <c r="M492" s="55">
        <v>174.26918918918915</v>
      </c>
      <c r="N492" s="55">
        <v>13.201105604804059</v>
      </c>
      <c r="O492" s="55">
        <v>0.33999466204582379</v>
      </c>
      <c r="P492" s="55">
        <v>1.950577328060638</v>
      </c>
      <c r="Q492" s="55">
        <v>52.891666666666666</v>
      </c>
      <c r="R492" s="55">
        <v>0.91096235174649454</v>
      </c>
      <c r="S492" s="55">
        <v>5.0702339839681336</v>
      </c>
      <c r="T492" s="55">
        <v>8.888888888888875E-3</v>
      </c>
      <c r="U492" s="55">
        <v>0.22851078999976046</v>
      </c>
      <c r="V492" s="55">
        <v>10.666536505032507</v>
      </c>
      <c r="W492" s="55">
        <v>9.1202302047047539</v>
      </c>
    </row>
    <row r="493" spans="3:23" x14ac:dyDescent="0.25">
      <c r="C493" s="51">
        <v>0</v>
      </c>
      <c r="D493" s="54">
        <v>67</v>
      </c>
      <c r="E493" s="54">
        <v>74</v>
      </c>
      <c r="F493" s="54">
        <v>29.995999999999999</v>
      </c>
      <c r="G493" s="54">
        <v>0.83495394845384885</v>
      </c>
      <c r="H493" s="54">
        <v>0.90540540540540537</v>
      </c>
      <c r="I493" s="54">
        <v>0.55833333333333335</v>
      </c>
      <c r="J493" s="54">
        <v>9.2361815431083798</v>
      </c>
      <c r="K493" s="54">
        <v>111</v>
      </c>
      <c r="L493" s="54">
        <v>95.671641791044777</v>
      </c>
      <c r="M493" s="54">
        <v>77.284486657620988</v>
      </c>
      <c r="N493" s="54">
        <v>8.7911595741188204</v>
      </c>
      <c r="O493" s="54">
        <v>-0.23037388113231855</v>
      </c>
      <c r="P493" s="54">
        <v>1.919785696151894</v>
      </c>
      <c r="Q493" s="54">
        <v>20.393939393939402</v>
      </c>
      <c r="R493" s="54">
        <v>0.95673353358947588</v>
      </c>
      <c r="S493" s="54">
        <v>4.7094645189714859</v>
      </c>
      <c r="T493" s="54">
        <v>9.0679522497704324E-3</v>
      </c>
      <c r="U493" s="54">
        <v>0.28854298058843503</v>
      </c>
      <c r="V493" s="54">
        <v>12.709432571673499</v>
      </c>
      <c r="W493" s="54">
        <v>6.9942526414098829</v>
      </c>
    </row>
    <row r="494" spans="3:23" x14ac:dyDescent="0.25">
      <c r="C494" s="52">
        <v>0</v>
      </c>
      <c r="D494" s="55">
        <v>1513</v>
      </c>
      <c r="E494" s="55">
        <v>2346</v>
      </c>
      <c r="F494" s="55">
        <v>302.93599999999998</v>
      </c>
      <c r="G494" s="55">
        <v>0.96029527642472112</v>
      </c>
      <c r="H494" s="55">
        <v>0.64492753623188404</v>
      </c>
      <c r="I494" s="55">
        <v>0.51392663043478259</v>
      </c>
      <c r="J494" s="55">
        <v>43.890903740801477</v>
      </c>
      <c r="K494" s="55">
        <v>244</v>
      </c>
      <c r="L494" s="55">
        <v>123.22736285525446</v>
      </c>
      <c r="M494" s="55">
        <v>1457.4641449588582</v>
      </c>
      <c r="N494" s="55">
        <v>38.176748747881327</v>
      </c>
      <c r="O494" s="55">
        <v>1.1971310371014006</v>
      </c>
      <c r="P494" s="55">
        <v>3.7638426775830047</v>
      </c>
      <c r="Q494" s="55">
        <v>319.66297043010684</v>
      </c>
      <c r="R494" s="55">
        <v>0.92672098576948769</v>
      </c>
      <c r="S494" s="55">
        <v>6.789119776662063</v>
      </c>
      <c r="T494" s="55">
        <v>6.2529808359348992E-4</v>
      </c>
      <c r="U494" s="55">
        <v>0.2073937338471841</v>
      </c>
      <c r="V494" s="55">
        <v>106.69268588760461</v>
      </c>
      <c r="W494" s="55">
        <v>29.765726251821992</v>
      </c>
    </row>
    <row r="495" spans="3:23" x14ac:dyDescent="0.25">
      <c r="C495" s="51">
        <v>0</v>
      </c>
      <c r="D495" s="54">
        <v>5288</v>
      </c>
      <c r="E495" s="54">
        <v>7009</v>
      </c>
      <c r="F495" s="54">
        <v>412.21999999999997</v>
      </c>
      <c r="G495" s="54">
        <v>0.72489987602535988</v>
      </c>
      <c r="H495" s="54">
        <v>0.75445855328862887</v>
      </c>
      <c r="I495" s="54">
        <v>0.54900332225913617</v>
      </c>
      <c r="J495" s="54">
        <v>82.054193753637847</v>
      </c>
      <c r="K495" s="54">
        <v>255</v>
      </c>
      <c r="L495" s="54">
        <v>132.52571860816943</v>
      </c>
      <c r="M495" s="54">
        <v>1528.8429170170862</v>
      </c>
      <c r="N495" s="54">
        <v>39.100420931456561</v>
      </c>
      <c r="O495" s="54">
        <v>0.82414828550437003</v>
      </c>
      <c r="P495" s="54">
        <v>2.857587661061046</v>
      </c>
      <c r="Q495" s="54">
        <v>57.583041778144633</v>
      </c>
      <c r="R495" s="54">
        <v>0.98911021341612859</v>
      </c>
      <c r="S495" s="54">
        <v>7.0469053349296811</v>
      </c>
      <c r="T495" s="54">
        <v>4.189771223327744E-4</v>
      </c>
      <c r="U495" s="54">
        <v>0.26897442683593581</v>
      </c>
      <c r="V495" s="54">
        <v>113.91131278481822</v>
      </c>
      <c r="W495" s="54">
        <v>78.468291273063556</v>
      </c>
    </row>
    <row r="496" spans="3:23" x14ac:dyDescent="0.25">
      <c r="C496" s="52">
        <v>0</v>
      </c>
      <c r="D496" s="55">
        <v>66</v>
      </c>
      <c r="E496" s="55">
        <v>71</v>
      </c>
      <c r="F496" s="55">
        <v>27.093</v>
      </c>
      <c r="G496" s="55">
        <v>0.47865677863069239</v>
      </c>
      <c r="H496" s="55">
        <v>0.92957746478873238</v>
      </c>
      <c r="I496" s="55">
        <v>0.66</v>
      </c>
      <c r="J496" s="55">
        <v>9.1669956884750814</v>
      </c>
      <c r="K496" s="55">
        <v>103</v>
      </c>
      <c r="L496" s="55">
        <v>90.939393939393938</v>
      </c>
      <c r="M496" s="55">
        <v>49.380885780885784</v>
      </c>
      <c r="N496" s="55">
        <v>7.0271534621698555</v>
      </c>
      <c r="O496" s="55">
        <v>-3.4417233546149874E-2</v>
      </c>
      <c r="P496" s="55">
        <v>1.8295327321450332</v>
      </c>
      <c r="Q496" s="55">
        <v>24.809090909090894</v>
      </c>
      <c r="R496" s="55">
        <v>0.90368574461251949</v>
      </c>
      <c r="S496" s="55">
        <v>4.434714862426218</v>
      </c>
      <c r="T496" s="55">
        <v>1.0247933884297497E-2</v>
      </c>
      <c r="U496" s="55">
        <v>0.24502525252525248</v>
      </c>
      <c r="V496" s="55">
        <v>9.9262597727531716</v>
      </c>
      <c r="W496" s="55">
        <v>8.7152769293902459</v>
      </c>
    </row>
    <row r="497" spans="3:23" x14ac:dyDescent="0.25">
      <c r="C497" s="51">
        <v>0</v>
      </c>
      <c r="D497" s="54">
        <v>82</v>
      </c>
      <c r="E497" s="54">
        <v>89</v>
      </c>
      <c r="F497" s="54">
        <v>32.418999999999997</v>
      </c>
      <c r="G497" s="54">
        <v>0.83024726712993002</v>
      </c>
      <c r="H497" s="54">
        <v>0.9213483146067416</v>
      </c>
      <c r="I497" s="54">
        <v>0.65079365079365081</v>
      </c>
      <c r="J497" s="54">
        <v>10.217907939900583</v>
      </c>
      <c r="K497" s="54">
        <v>107</v>
      </c>
      <c r="L497" s="54">
        <v>92.817073170731703</v>
      </c>
      <c r="M497" s="54">
        <v>46.12661848840709</v>
      </c>
      <c r="N497" s="54">
        <v>6.7916580073209731</v>
      </c>
      <c r="O497" s="54">
        <v>-3.1090733642301433E-2</v>
      </c>
      <c r="P497" s="54">
        <v>2.1866594365385548</v>
      </c>
      <c r="Q497" s="54">
        <v>16.714285714285708</v>
      </c>
      <c r="R497" s="54">
        <v>0.9592355938361582</v>
      </c>
      <c r="S497" s="54">
        <v>4.5558594821315586</v>
      </c>
      <c r="T497" s="54">
        <v>8.3673469387755064E-3</v>
      </c>
      <c r="U497" s="54">
        <v>0.30766517212945754</v>
      </c>
      <c r="V497" s="54">
        <v>13.855931780239363</v>
      </c>
      <c r="W497" s="54">
        <v>7.7232306916306399</v>
      </c>
    </row>
    <row r="498" spans="3:23" x14ac:dyDescent="0.25">
      <c r="C498" s="52">
        <v>0</v>
      </c>
      <c r="D498" s="55">
        <v>85</v>
      </c>
      <c r="E498" s="55">
        <v>90</v>
      </c>
      <c r="F498" s="55">
        <v>30.277000000000001</v>
      </c>
      <c r="G498" s="55">
        <v>0.60039931302580674</v>
      </c>
      <c r="H498" s="55">
        <v>0.94444444444444442</v>
      </c>
      <c r="I498" s="55">
        <v>0.70833333333333337</v>
      </c>
      <c r="J498" s="55">
        <v>10.403141895720196</v>
      </c>
      <c r="K498" s="55">
        <v>117</v>
      </c>
      <c r="L498" s="55">
        <v>98.082352941176467</v>
      </c>
      <c r="M498" s="55">
        <v>109.10028011204479</v>
      </c>
      <c r="N498" s="55">
        <v>10.445107951191543</v>
      </c>
      <c r="O498" s="55">
        <v>5.2951580513885148E-2</v>
      </c>
      <c r="P498" s="55">
        <v>1.870835709985428</v>
      </c>
      <c r="Q498" s="55">
        <v>40.238461538461536</v>
      </c>
      <c r="R498" s="55">
        <v>0.91959574379013864</v>
      </c>
      <c r="S498" s="55">
        <v>4.9630886188489081</v>
      </c>
      <c r="T498" s="55">
        <v>8.4023668639053098E-3</v>
      </c>
      <c r="U498" s="55">
        <v>0.21152586729509781</v>
      </c>
      <c r="V498" s="55">
        <v>11.721810294681344</v>
      </c>
      <c r="W498" s="55">
        <v>9.3739359061616412</v>
      </c>
    </row>
    <row r="499" spans="3:23" x14ac:dyDescent="0.25">
      <c r="C499" s="51">
        <v>0</v>
      </c>
      <c r="D499" s="54">
        <v>1489</v>
      </c>
      <c r="E499" s="54">
        <v>2464</v>
      </c>
      <c r="F499" s="54">
        <v>269.70600000000002</v>
      </c>
      <c r="G499" s="54">
        <v>0.96181632389011029</v>
      </c>
      <c r="H499" s="54">
        <v>0.60430194805194803</v>
      </c>
      <c r="I499" s="54">
        <v>0.4812540400775695</v>
      </c>
      <c r="J499" s="54">
        <v>43.541401930928423</v>
      </c>
      <c r="K499" s="54">
        <v>238</v>
      </c>
      <c r="L499" s="54">
        <v>128.98119543317662</v>
      </c>
      <c r="M499" s="54">
        <v>1686.6636246452481</v>
      </c>
      <c r="N499" s="54">
        <v>41.069010514562535</v>
      </c>
      <c r="O499" s="54">
        <v>0.99775311322778459</v>
      </c>
      <c r="P499" s="54">
        <v>3.0691748116118744</v>
      </c>
      <c r="Q499" s="54">
        <v>364.71930946291604</v>
      </c>
      <c r="R499" s="54">
        <v>0.92485022721114452</v>
      </c>
      <c r="S499" s="54">
        <v>6.9005123732047267</v>
      </c>
      <c r="T499" s="54">
        <v>6.0627219863817377E-4</v>
      </c>
      <c r="U499" s="54">
        <v>0.20605944891195485</v>
      </c>
      <c r="V499" s="54">
        <v>107.40664583668006</v>
      </c>
      <c r="W499" s="54">
        <v>29.396741610260289</v>
      </c>
    </row>
    <row r="500" spans="3:23" x14ac:dyDescent="0.25">
      <c r="C500" s="52">
        <v>0</v>
      </c>
      <c r="D500" s="55">
        <v>73</v>
      </c>
      <c r="E500" s="55">
        <v>77</v>
      </c>
      <c r="F500" s="55">
        <v>28.565000000000001</v>
      </c>
      <c r="G500" s="55">
        <v>0.69795561026865982</v>
      </c>
      <c r="H500" s="55">
        <v>0.94805194805194803</v>
      </c>
      <c r="I500" s="55">
        <v>0.76041666666666663</v>
      </c>
      <c r="J500" s="55">
        <v>9.6408758298023347</v>
      </c>
      <c r="K500" s="55">
        <v>108</v>
      </c>
      <c r="L500" s="55">
        <v>92.082191780821915</v>
      </c>
      <c r="M500" s="55">
        <v>56.465372907153736</v>
      </c>
      <c r="N500" s="55">
        <v>7.5143444762103986</v>
      </c>
      <c r="O500" s="55">
        <v>-3.620655321873769E-2</v>
      </c>
      <c r="P500" s="55">
        <v>2.0626589190779478</v>
      </c>
      <c r="Q500" s="55">
        <v>50.682692307692271</v>
      </c>
      <c r="R500" s="55">
        <v>0.8373798688238977</v>
      </c>
      <c r="S500" s="55">
        <v>4.5807146687083975</v>
      </c>
      <c r="T500" s="55">
        <v>1.0355029585798816E-2</v>
      </c>
      <c r="U500" s="55">
        <v>0.18261132564017171</v>
      </c>
      <c r="V500" s="55">
        <v>11.469113455244525</v>
      </c>
      <c r="W500" s="55">
        <v>8.2135026529196402</v>
      </c>
    </row>
    <row r="501" spans="3:23" x14ac:dyDescent="0.25">
      <c r="C501" s="51">
        <v>0</v>
      </c>
      <c r="D501" s="54">
        <v>5162</v>
      </c>
      <c r="E501" s="54">
        <v>6834</v>
      </c>
      <c r="F501" s="54">
        <v>432.44999999999993</v>
      </c>
      <c r="G501" s="54">
        <v>0.70457498703646426</v>
      </c>
      <c r="H501" s="54">
        <v>0.75534094234708804</v>
      </c>
      <c r="I501" s="54">
        <v>0.55362505362505365</v>
      </c>
      <c r="J501" s="54">
        <v>81.070725480427939</v>
      </c>
      <c r="K501" s="54">
        <v>254</v>
      </c>
      <c r="L501" s="54">
        <v>134.80046493607128</v>
      </c>
      <c r="M501" s="54">
        <v>1464.4042780244686</v>
      </c>
      <c r="N501" s="54">
        <v>38.267535562464282</v>
      </c>
      <c r="O501" s="54">
        <v>0.75361888484432227</v>
      </c>
      <c r="P501" s="54">
        <v>2.8630540500681225</v>
      </c>
      <c r="Q501" s="54">
        <v>57.190795068027242</v>
      </c>
      <c r="R501" s="54">
        <v>0.98927142339452356</v>
      </c>
      <c r="S501" s="54">
        <v>7.0633944902497472</v>
      </c>
      <c r="T501" s="54">
        <v>4.0582772224540193E-4</v>
      </c>
      <c r="U501" s="54">
        <v>0.27442085720131643</v>
      </c>
      <c r="V501" s="54">
        <v>110.80482536750047</v>
      </c>
      <c r="W501" s="54">
        <v>78.630377536532592</v>
      </c>
    </row>
    <row r="502" spans="3:23" x14ac:dyDescent="0.25">
      <c r="C502" s="52">
        <v>0</v>
      </c>
      <c r="D502" s="55">
        <v>59</v>
      </c>
      <c r="E502" s="55">
        <v>63</v>
      </c>
      <c r="F502" s="55">
        <v>25.224</v>
      </c>
      <c r="G502" s="55">
        <v>0.50662173854401726</v>
      </c>
      <c r="H502" s="55">
        <v>0.93650793650793651</v>
      </c>
      <c r="I502" s="55">
        <v>0.65555555555555556</v>
      </c>
      <c r="J502" s="55">
        <v>8.6672448413192171</v>
      </c>
      <c r="K502" s="55">
        <v>107</v>
      </c>
      <c r="L502" s="55">
        <v>91.457627118644069</v>
      </c>
      <c r="M502" s="55">
        <v>56.7352425482174</v>
      </c>
      <c r="N502" s="55">
        <v>7.5322800364974087</v>
      </c>
      <c r="O502" s="55">
        <v>0.19913168096945247</v>
      </c>
      <c r="P502" s="55">
        <v>2.0425287868899757</v>
      </c>
      <c r="Q502" s="55">
        <v>23.909999999999982</v>
      </c>
      <c r="R502" s="55">
        <v>0.90163188695386265</v>
      </c>
      <c r="S502" s="55">
        <v>4.3742749398755523</v>
      </c>
      <c r="T502" s="55">
        <v>1.1399999999999997E-2</v>
      </c>
      <c r="U502" s="55">
        <v>0.30177182539682551</v>
      </c>
      <c r="V502" s="55">
        <v>9.4568525308843956</v>
      </c>
      <c r="W502" s="55">
        <v>8.1533997670036573</v>
      </c>
    </row>
    <row r="503" spans="3:23" x14ac:dyDescent="0.25">
      <c r="C503" s="51">
        <v>0</v>
      </c>
      <c r="D503" s="54">
        <v>165</v>
      </c>
      <c r="E503" s="54">
        <v>179</v>
      </c>
      <c r="F503" s="54">
        <v>51.216999999999992</v>
      </c>
      <c r="G503" s="54">
        <v>0.90695729690182203</v>
      </c>
      <c r="H503" s="54">
        <v>0.92178770949720668</v>
      </c>
      <c r="I503" s="54">
        <v>0.71739130434782605</v>
      </c>
      <c r="J503" s="54">
        <v>14.494292838262302</v>
      </c>
      <c r="K503" s="54">
        <v>111</v>
      </c>
      <c r="L503" s="54">
        <v>94.442424242424238</v>
      </c>
      <c r="M503" s="54">
        <v>63.821359940872163</v>
      </c>
      <c r="N503" s="54">
        <v>7.9888271943303524</v>
      </c>
      <c r="O503" s="54">
        <v>0.1506010422848218</v>
      </c>
      <c r="P503" s="54">
        <v>2.2198129878226527</v>
      </c>
      <c r="Q503" s="54">
        <v>13.74308300395257</v>
      </c>
      <c r="R503" s="54">
        <v>0.97046235625993915</v>
      </c>
      <c r="S503" s="54">
        <v>4.7888388637991648</v>
      </c>
      <c r="T503" s="54">
        <v>5.5148494742926725E-3</v>
      </c>
      <c r="U503" s="54">
        <v>0.365918644377142</v>
      </c>
      <c r="V503" s="54">
        <v>22.79661345191375</v>
      </c>
      <c r="W503" s="54">
        <v>9.6024483252159403</v>
      </c>
    </row>
    <row r="504" spans="3:23" x14ac:dyDescent="0.25">
      <c r="C504" s="52">
        <v>0</v>
      </c>
      <c r="D504" s="55">
        <v>86</v>
      </c>
      <c r="E504" s="55">
        <v>92</v>
      </c>
      <c r="F504" s="55">
        <v>31.864999999999998</v>
      </c>
      <c r="G504" s="55">
        <v>0.65681751719462134</v>
      </c>
      <c r="H504" s="55">
        <v>0.93478260869565222</v>
      </c>
      <c r="I504" s="55">
        <v>0.65151515151515149</v>
      </c>
      <c r="J504" s="55">
        <v>10.464157913908982</v>
      </c>
      <c r="K504" s="55">
        <v>119</v>
      </c>
      <c r="L504" s="55">
        <v>97.04651162790698</v>
      </c>
      <c r="M504" s="55">
        <v>103.10369357045148</v>
      </c>
      <c r="N504" s="55">
        <v>10.153998895531331</v>
      </c>
      <c r="O504" s="55">
        <v>0.35340264058358489</v>
      </c>
      <c r="P504" s="55">
        <v>2.1225740797627153</v>
      </c>
      <c r="Q504" s="55">
        <v>34.265734265734253</v>
      </c>
      <c r="R504" s="55">
        <v>0.90745869837533766</v>
      </c>
      <c r="S504" s="55">
        <v>4.7790001858329338</v>
      </c>
      <c r="T504" s="55">
        <v>8.362267103525849E-3</v>
      </c>
      <c r="U504" s="55">
        <v>0.23099256997858375</v>
      </c>
      <c r="V504" s="55">
        <v>12.193079627513198</v>
      </c>
      <c r="W504" s="55">
        <v>9.1941864103972097</v>
      </c>
    </row>
    <row r="505" spans="3:23" x14ac:dyDescent="0.25">
      <c r="C505" s="51">
        <v>0</v>
      </c>
      <c r="D505" s="54">
        <v>29</v>
      </c>
      <c r="E505" s="54">
        <v>33</v>
      </c>
      <c r="F505" s="54">
        <v>17.996000000000002</v>
      </c>
      <c r="G505" s="54">
        <v>0</v>
      </c>
      <c r="H505" s="54">
        <v>0.87878787878787878</v>
      </c>
      <c r="I505" s="54">
        <v>0.59183673469387754</v>
      </c>
      <c r="J505" s="54">
        <v>6.0765077797464979</v>
      </c>
      <c r="K505" s="54">
        <v>108</v>
      </c>
      <c r="L505" s="54">
        <v>96.620689655172413</v>
      </c>
      <c r="M505" s="54">
        <v>51.672413793103466</v>
      </c>
      <c r="N505" s="54">
        <v>7.1883526480761546</v>
      </c>
      <c r="O505" s="54">
        <v>7.5637637661655974E-2</v>
      </c>
      <c r="P505" s="54">
        <v>1.9883627746013932</v>
      </c>
      <c r="Q505" s="54">
        <v>56.964285714285708</v>
      </c>
      <c r="R505" s="54">
        <v>0.8061126339667698</v>
      </c>
      <c r="S505" s="54">
        <v>3.9093680639438846</v>
      </c>
      <c r="T505" s="54">
        <v>1.9132653061224504E-2</v>
      </c>
      <c r="U505" s="54">
        <v>0.24811463338249046</v>
      </c>
      <c r="V505" s="54">
        <v>6.2330229193099944</v>
      </c>
      <c r="W505" s="54">
        <v>6.2330229193099944</v>
      </c>
    </row>
    <row r="506" spans="3:23" x14ac:dyDescent="0.25">
      <c r="C506" s="52">
        <v>0</v>
      </c>
      <c r="D506" s="55">
        <v>1514</v>
      </c>
      <c r="E506" s="55">
        <v>2462</v>
      </c>
      <c r="F506" s="55">
        <v>236.69999999999996</v>
      </c>
      <c r="G506" s="55">
        <v>0.96188978244841117</v>
      </c>
      <c r="H506" s="55">
        <v>0.61494719740048742</v>
      </c>
      <c r="I506" s="55">
        <v>0.49332029977191266</v>
      </c>
      <c r="J506" s="55">
        <v>43.905405939690802</v>
      </c>
      <c r="K506" s="55">
        <v>247</v>
      </c>
      <c r="L506" s="55">
        <v>132.09114927344783</v>
      </c>
      <c r="M506" s="55">
        <v>1738.9407940517256</v>
      </c>
      <c r="N506" s="55">
        <v>41.700609036940044</v>
      </c>
      <c r="O506" s="55">
        <v>0.94702813063629576</v>
      </c>
      <c r="P506" s="55">
        <v>2.994545980801826</v>
      </c>
      <c r="Q506" s="55">
        <v>324.65989684074844</v>
      </c>
      <c r="R506" s="55">
        <v>0.93193434319863566</v>
      </c>
      <c r="S506" s="55">
        <v>6.9519967951743116</v>
      </c>
      <c r="T506" s="55">
        <v>5.8093590749256957E-4</v>
      </c>
      <c r="U506" s="55">
        <v>0.21063775648015329</v>
      </c>
      <c r="V506" s="55">
        <v>108.6848775012005</v>
      </c>
      <c r="W506" s="55">
        <v>29.718517219973588</v>
      </c>
    </row>
    <row r="507" spans="3:23" x14ac:dyDescent="0.25">
      <c r="C507" s="51">
        <v>0</v>
      </c>
      <c r="D507" s="54">
        <v>71</v>
      </c>
      <c r="E507" s="54">
        <v>76</v>
      </c>
      <c r="F507" s="54">
        <v>28.474</v>
      </c>
      <c r="G507" s="54">
        <v>0.71812994391999141</v>
      </c>
      <c r="H507" s="54">
        <v>0.93421052631578949</v>
      </c>
      <c r="I507" s="54">
        <v>0.73958333333333337</v>
      </c>
      <c r="J507" s="54">
        <v>9.5078918628787825</v>
      </c>
      <c r="K507" s="54">
        <v>101</v>
      </c>
      <c r="L507" s="54">
        <v>91.323943661971825</v>
      </c>
      <c r="M507" s="54">
        <v>40.73641851106639</v>
      </c>
      <c r="N507" s="54">
        <v>6.382508794437058</v>
      </c>
      <c r="O507" s="54">
        <v>-0.21429631511407385</v>
      </c>
      <c r="P507" s="54">
        <v>1.7585976569983128</v>
      </c>
      <c r="Q507" s="54">
        <v>41.442307692307693</v>
      </c>
      <c r="R507" s="54">
        <v>0.87158030689089538</v>
      </c>
      <c r="S507" s="54">
        <v>4.2389759515786531</v>
      </c>
      <c r="T507" s="54">
        <v>1.2204142011834319E-2</v>
      </c>
      <c r="U507" s="54">
        <v>0.25083867788194691</v>
      </c>
      <c r="V507" s="54">
        <v>11.498350329175565</v>
      </c>
      <c r="W507" s="54">
        <v>8.0018058705225545</v>
      </c>
    </row>
    <row r="508" spans="3:23" x14ac:dyDescent="0.25">
      <c r="C508" s="52">
        <v>0</v>
      </c>
      <c r="D508" s="55">
        <v>4979</v>
      </c>
      <c r="E508" s="55">
        <v>6660</v>
      </c>
      <c r="F508" s="55">
        <v>456.65599999999989</v>
      </c>
      <c r="G508" s="55">
        <v>0.69172393646339436</v>
      </c>
      <c r="H508" s="55">
        <v>0.74759759759759759</v>
      </c>
      <c r="I508" s="55">
        <v>0.53885281385281381</v>
      </c>
      <c r="J508" s="55">
        <v>79.620724018539136</v>
      </c>
      <c r="K508" s="55">
        <v>249</v>
      </c>
      <c r="L508" s="55">
        <v>133.66840731070496</v>
      </c>
      <c r="M508" s="55">
        <v>1317.7230896886238</v>
      </c>
      <c r="N508" s="55">
        <v>36.300455777973696</v>
      </c>
      <c r="O508" s="55">
        <v>0.62996535630582995</v>
      </c>
      <c r="P508" s="55">
        <v>2.5882960184096402</v>
      </c>
      <c r="Q508" s="55">
        <v>54.892213642213875</v>
      </c>
      <c r="R508" s="55">
        <v>0.98898905061746156</v>
      </c>
      <c r="S508" s="55">
        <v>7.0069458447118897</v>
      </c>
      <c r="T508" s="55">
        <v>4.11286447322528E-4</v>
      </c>
      <c r="U508" s="55">
        <v>0.28346982600791387</v>
      </c>
      <c r="V508" s="55">
        <v>108.50141740621287</v>
      </c>
      <c r="W508" s="55">
        <v>78.355603712961013</v>
      </c>
    </row>
    <row r="509" spans="3:23" x14ac:dyDescent="0.25">
      <c r="C509" s="51">
        <v>0</v>
      </c>
      <c r="D509" s="54">
        <v>70</v>
      </c>
      <c r="E509" s="54">
        <v>74</v>
      </c>
      <c r="F509" s="54">
        <v>28.101999999999997</v>
      </c>
      <c r="G509" s="54">
        <v>0.6971329853060827</v>
      </c>
      <c r="H509" s="54">
        <v>0.94594594594594594</v>
      </c>
      <c r="I509" s="54">
        <v>0.72916666666666663</v>
      </c>
      <c r="J509" s="54">
        <v>9.4406974388262963</v>
      </c>
      <c r="K509" s="54">
        <v>110</v>
      </c>
      <c r="L509" s="54">
        <v>93.242857142857147</v>
      </c>
      <c r="M509" s="54">
        <v>70.186542443064212</v>
      </c>
      <c r="N509" s="54">
        <v>8.3777408913778313</v>
      </c>
      <c r="O509" s="54">
        <v>0.1721292283316587</v>
      </c>
      <c r="P509" s="54">
        <v>1.9991888013939421</v>
      </c>
      <c r="Q509" s="54">
        <v>26.06481481481482</v>
      </c>
      <c r="R509" s="54">
        <v>0.90448071067237334</v>
      </c>
      <c r="S509" s="54">
        <v>4.5862363245400397</v>
      </c>
      <c r="T509" s="54">
        <v>1.0973936899862834E-2</v>
      </c>
      <c r="U509" s="54">
        <v>0.31361619347730457</v>
      </c>
      <c r="V509" s="54">
        <v>11.225450143530264</v>
      </c>
      <c r="W509" s="54">
        <v>8.0479948717720227</v>
      </c>
    </row>
    <row r="510" spans="3:23" x14ac:dyDescent="0.25">
      <c r="C510" s="52">
        <v>0</v>
      </c>
      <c r="D510" s="55">
        <v>159</v>
      </c>
      <c r="E510" s="55">
        <v>174</v>
      </c>
      <c r="F510" s="55">
        <v>47.205999999999996</v>
      </c>
      <c r="G510" s="55">
        <v>0.84740823655213882</v>
      </c>
      <c r="H510" s="55">
        <v>0.91379310344827591</v>
      </c>
      <c r="I510" s="55">
        <v>0.66249999999999998</v>
      </c>
      <c r="J510" s="55">
        <v>14.228319915326997</v>
      </c>
      <c r="K510" s="55">
        <v>118</v>
      </c>
      <c r="L510" s="55">
        <v>98.44654088050315</v>
      </c>
      <c r="M510" s="55">
        <v>97.425921503065027</v>
      </c>
      <c r="N510" s="55">
        <v>9.8704570057857524</v>
      </c>
      <c r="O510" s="55">
        <v>4.8353494093402845E-2</v>
      </c>
      <c r="P510" s="55">
        <v>1.9215159392693681</v>
      </c>
      <c r="Q510" s="55">
        <v>16.646153846153869</v>
      </c>
      <c r="R510" s="55">
        <v>0.97326058791107128</v>
      </c>
      <c r="S510" s="55">
        <v>5.0837062118485008</v>
      </c>
      <c r="T510" s="55">
        <v>4.8816568047337396E-3</v>
      </c>
      <c r="U510" s="55">
        <v>0.35655414030413923</v>
      </c>
      <c r="V510" s="55">
        <v>20.007862107432608</v>
      </c>
      <c r="W510" s="55">
        <v>10.623011935020138</v>
      </c>
    </row>
    <row r="511" spans="3:23" x14ac:dyDescent="0.25">
      <c r="C511" s="51">
        <v>0</v>
      </c>
      <c r="D511" s="54">
        <v>29</v>
      </c>
      <c r="E511" s="54">
        <v>33</v>
      </c>
      <c r="F511" s="54">
        <v>17.996000000000002</v>
      </c>
      <c r="G511" s="54">
        <v>0</v>
      </c>
      <c r="H511" s="54">
        <v>0.87878787878787878</v>
      </c>
      <c r="I511" s="54">
        <v>0.59183673469387754</v>
      </c>
      <c r="J511" s="54">
        <v>6.0765077797464979</v>
      </c>
      <c r="K511" s="54">
        <v>118</v>
      </c>
      <c r="L511" s="54">
        <v>101.58620689655173</v>
      </c>
      <c r="M511" s="54">
        <v>115.89408866995072</v>
      </c>
      <c r="N511" s="54">
        <v>10.765411681396616</v>
      </c>
      <c r="O511" s="54">
        <v>-0.13061692797066426</v>
      </c>
      <c r="P511" s="54">
        <v>2.0345296712015526</v>
      </c>
      <c r="Q511" s="54">
        <v>66.696428571428569</v>
      </c>
      <c r="R511" s="54">
        <v>0.88493622812384298</v>
      </c>
      <c r="S511" s="54">
        <v>4.3921266846335403</v>
      </c>
      <c r="T511" s="54">
        <v>1.9132653061224504E-2</v>
      </c>
      <c r="U511" s="54">
        <v>0.2380201789340444</v>
      </c>
      <c r="V511" s="54">
        <v>6.2330229193099944</v>
      </c>
      <c r="W511" s="54">
        <v>6.2330229193099944</v>
      </c>
    </row>
    <row r="512" spans="3:23" x14ac:dyDescent="0.25">
      <c r="C512" s="52">
        <v>0</v>
      </c>
      <c r="D512" s="55">
        <v>90</v>
      </c>
      <c r="E512" s="55">
        <v>96</v>
      </c>
      <c r="F512" s="55">
        <v>32.882000000000005</v>
      </c>
      <c r="G512" s="55">
        <v>0.69081238426093194</v>
      </c>
      <c r="H512" s="55">
        <v>0.9375</v>
      </c>
      <c r="I512" s="55">
        <v>0.69230769230769229</v>
      </c>
      <c r="J512" s="55">
        <v>10.704744696916627</v>
      </c>
      <c r="K512" s="55">
        <v>125</v>
      </c>
      <c r="L512" s="55">
        <v>101.41111111111111</v>
      </c>
      <c r="M512" s="55">
        <v>161.72796504369532</v>
      </c>
      <c r="N512" s="55">
        <v>12.717231028950261</v>
      </c>
      <c r="O512" s="55">
        <v>0.17916014868475871</v>
      </c>
      <c r="P512" s="55">
        <v>1.8819150927746802</v>
      </c>
      <c r="Q512" s="55">
        <v>32.321678321678334</v>
      </c>
      <c r="R512" s="55">
        <v>0.94021942897776201</v>
      </c>
      <c r="S512" s="55">
        <v>5.007154108076544</v>
      </c>
      <c r="T512" s="55">
        <v>7.6776370482664318E-3</v>
      </c>
      <c r="U512" s="55">
        <v>0.27319085343560862</v>
      </c>
      <c r="V512" s="55">
        <v>12.813910757935885</v>
      </c>
      <c r="W512" s="55">
        <v>9.2648939005737958</v>
      </c>
    </row>
    <row r="513" spans="3:23" x14ac:dyDescent="0.25">
      <c r="C513" s="51">
        <v>0</v>
      </c>
      <c r="D513" s="54">
        <v>75</v>
      </c>
      <c r="E513" s="54">
        <v>80</v>
      </c>
      <c r="F513" s="54">
        <v>29.441999999999997</v>
      </c>
      <c r="G513" s="54">
        <v>0.74532582902090028</v>
      </c>
      <c r="H513" s="54">
        <v>0.9375</v>
      </c>
      <c r="I513" s="54">
        <v>0.6198347107438017</v>
      </c>
      <c r="J513" s="54">
        <v>9.7720502380583998</v>
      </c>
      <c r="K513" s="54">
        <v>107</v>
      </c>
      <c r="L513" s="54">
        <v>91.626666666666665</v>
      </c>
      <c r="M513" s="54">
        <v>51.101981981981979</v>
      </c>
      <c r="N513" s="54">
        <v>7.1485650295693599</v>
      </c>
      <c r="O513" s="54">
        <v>0.37871692316231176</v>
      </c>
      <c r="P513" s="54">
        <v>2.2405981214022357</v>
      </c>
      <c r="Q513" s="54">
        <v>35.295454545454547</v>
      </c>
      <c r="R513" s="54">
        <v>0.92701798147236902</v>
      </c>
      <c r="S513" s="54">
        <v>4.5456342777288485</v>
      </c>
      <c r="T513" s="54">
        <v>8.1496786042240688E-3</v>
      </c>
      <c r="U513" s="54">
        <v>0.22805405873587678</v>
      </c>
      <c r="V513" s="54">
        <v>12.082114327887034</v>
      </c>
      <c r="W513" s="54">
        <v>8.05515032145275</v>
      </c>
    </row>
    <row r="514" spans="3:23" x14ac:dyDescent="0.25">
      <c r="C514" s="52">
        <v>0</v>
      </c>
      <c r="D514" s="55">
        <v>1624</v>
      </c>
      <c r="E514" s="55">
        <v>2573</v>
      </c>
      <c r="F514" s="55">
        <v>238.26300000000001</v>
      </c>
      <c r="G514" s="55">
        <v>0.95832191491359486</v>
      </c>
      <c r="H514" s="55">
        <v>0.63116984065293436</v>
      </c>
      <c r="I514" s="55">
        <v>0.51918158567774941</v>
      </c>
      <c r="J514" s="55">
        <v>45.472420439755616</v>
      </c>
      <c r="K514" s="55">
        <v>245</v>
      </c>
      <c r="L514" s="55">
        <v>133.04187192118226</v>
      </c>
      <c r="M514" s="55">
        <v>1663.5312093095229</v>
      </c>
      <c r="N514" s="55">
        <v>40.786409615330484</v>
      </c>
      <c r="O514" s="55">
        <v>0.8816077111100119</v>
      </c>
      <c r="P514" s="55">
        <v>2.8249274793915649</v>
      </c>
      <c r="Q514" s="55">
        <v>327.78020240353732</v>
      </c>
      <c r="R514" s="55">
        <v>0.93464052945267273</v>
      </c>
      <c r="S514" s="55">
        <v>6.9861770108303531</v>
      </c>
      <c r="T514" s="55">
        <v>6.2090903162594384E-4</v>
      </c>
      <c r="U514" s="55">
        <v>0.22360388113571894</v>
      </c>
      <c r="V514" s="55">
        <v>106.4229812161081</v>
      </c>
      <c r="W514" s="55">
        <v>30.404043209514736</v>
      </c>
    </row>
    <row r="515" spans="3:23" x14ac:dyDescent="0.25">
      <c r="C515" s="51">
        <v>0</v>
      </c>
      <c r="D515" s="54">
        <v>131</v>
      </c>
      <c r="E515" s="54">
        <v>149</v>
      </c>
      <c r="F515" s="54">
        <v>45.246000000000002</v>
      </c>
      <c r="G515" s="54">
        <v>0.88413300544965301</v>
      </c>
      <c r="H515" s="54">
        <v>0.87919463087248317</v>
      </c>
      <c r="I515" s="54">
        <v>0.55982905982905984</v>
      </c>
      <c r="J515" s="54">
        <v>12.914889870235298</v>
      </c>
      <c r="K515" s="54">
        <v>122</v>
      </c>
      <c r="L515" s="54">
        <v>96.458015267175568</v>
      </c>
      <c r="M515" s="54">
        <v>96.634762184380492</v>
      </c>
      <c r="N515" s="54">
        <v>9.8302981737270052</v>
      </c>
      <c r="O515" s="54">
        <v>0.45772600334159319</v>
      </c>
      <c r="P515" s="54">
        <v>2.6947062021521861</v>
      </c>
      <c r="Q515" s="54">
        <v>42.10526315789469</v>
      </c>
      <c r="R515" s="54">
        <v>0.94628196178251578</v>
      </c>
      <c r="S515" s="54">
        <v>4.9525784918096951</v>
      </c>
      <c r="T515" s="54">
        <v>4.8353521611565588E-3</v>
      </c>
      <c r="U515" s="54">
        <v>0.22533227568652686</v>
      </c>
      <c r="V515" s="54">
        <v>19.629291928296809</v>
      </c>
      <c r="W515" s="54">
        <v>9.1714981682012784</v>
      </c>
    </row>
    <row r="516" spans="3:23" x14ac:dyDescent="0.25">
      <c r="C516" s="52">
        <v>0</v>
      </c>
      <c r="D516" s="55">
        <v>54</v>
      </c>
      <c r="E516" s="55">
        <v>58</v>
      </c>
      <c r="F516" s="55">
        <v>24.273</v>
      </c>
      <c r="G516" s="55">
        <v>0.50028663442978794</v>
      </c>
      <c r="H516" s="55">
        <v>0.93103448275862066</v>
      </c>
      <c r="I516" s="55">
        <v>0.66666666666666663</v>
      </c>
      <c r="J516" s="55">
        <v>8.291859587312052</v>
      </c>
      <c r="K516" s="55">
        <v>130</v>
      </c>
      <c r="L516" s="55">
        <v>106.07407407407408</v>
      </c>
      <c r="M516" s="55">
        <v>190.10761705101325</v>
      </c>
      <c r="N516" s="55">
        <v>13.78795188021097</v>
      </c>
      <c r="O516" s="55">
        <v>-5.6651977821240838E-2</v>
      </c>
      <c r="P516" s="55">
        <v>2.1678267836990797</v>
      </c>
      <c r="Q516" s="55">
        <v>92.288888888888891</v>
      </c>
      <c r="R516" s="55">
        <v>0.93016302757233316</v>
      </c>
      <c r="S516" s="55">
        <v>4.9794374469611116</v>
      </c>
      <c r="T516" s="55">
        <v>1.1604938271604961E-2</v>
      </c>
      <c r="U516" s="55">
        <v>0.19847632593796263</v>
      </c>
      <c r="V516" s="55">
        <v>9.0184995056457886</v>
      </c>
      <c r="W516" s="55">
        <v>7.8087566477697203</v>
      </c>
    </row>
    <row r="517" spans="3:23" x14ac:dyDescent="0.25">
      <c r="C517" s="51">
        <v>0</v>
      </c>
      <c r="D517" s="54">
        <v>4802</v>
      </c>
      <c r="E517" s="54">
        <v>6467</v>
      </c>
      <c r="F517" s="54">
        <v>395.44799999999998</v>
      </c>
      <c r="G517" s="54">
        <v>0.6915198629133128</v>
      </c>
      <c r="H517" s="54">
        <v>0.74253904437915574</v>
      </c>
      <c r="I517" s="54">
        <v>0.52932098765432101</v>
      </c>
      <c r="J517" s="54">
        <v>78.19268695868081</v>
      </c>
      <c r="K517" s="54">
        <v>249</v>
      </c>
      <c r="L517" s="54">
        <v>133.89816743023741</v>
      </c>
      <c r="M517" s="54">
        <v>1286.9962932458673</v>
      </c>
      <c r="N517" s="54">
        <v>35.874730566874888</v>
      </c>
      <c r="O517" s="54">
        <v>0.52001393978779475</v>
      </c>
      <c r="P517" s="54">
        <v>2.4051645033916089</v>
      </c>
      <c r="Q517" s="54">
        <v>52.407055482743218</v>
      </c>
      <c r="R517" s="54">
        <v>0.98939161005759524</v>
      </c>
      <c r="S517" s="54">
        <v>7.0014931505260769</v>
      </c>
      <c r="T517" s="54">
        <v>4.1501885382267154E-4</v>
      </c>
      <c r="U517" s="54">
        <v>0.28349124090710831</v>
      </c>
      <c r="V517" s="54">
        <v>106.29742417168914</v>
      </c>
      <c r="W517" s="54">
        <v>76.784735797240543</v>
      </c>
    </row>
    <row r="518" spans="3:23" x14ac:dyDescent="0.25">
      <c r="C518" s="52">
        <v>0</v>
      </c>
      <c r="D518" s="55">
        <v>90</v>
      </c>
      <c r="E518" s="55">
        <v>98</v>
      </c>
      <c r="F518" s="55">
        <v>33.734000000000002</v>
      </c>
      <c r="G518" s="55">
        <v>0.77686291510199945</v>
      </c>
      <c r="H518" s="55">
        <v>0.91836734693877553</v>
      </c>
      <c r="I518" s="55">
        <v>0.7142857142857143</v>
      </c>
      <c r="J518" s="55">
        <v>10.704744696916627</v>
      </c>
      <c r="K518" s="55">
        <v>111</v>
      </c>
      <c r="L518" s="55">
        <v>93.844444444444449</v>
      </c>
      <c r="M518" s="55">
        <v>70.065418227216014</v>
      </c>
      <c r="N518" s="55">
        <v>8.3705088392054172</v>
      </c>
      <c r="O518" s="55">
        <v>8.7010571411425305E-2</v>
      </c>
      <c r="P518" s="55">
        <v>2.1116626103014871</v>
      </c>
      <c r="Q518" s="55">
        <v>25.542857142857113</v>
      </c>
      <c r="R518" s="55">
        <v>0.9117247895559536</v>
      </c>
      <c r="S518" s="55">
        <v>4.7016696914748781</v>
      </c>
      <c r="T518" s="55">
        <v>8.46938775510204E-3</v>
      </c>
      <c r="U518" s="55">
        <v>0.33486454022168272</v>
      </c>
      <c r="V518" s="55">
        <v>13.661372115659871</v>
      </c>
      <c r="W518" s="55">
        <v>8.6021529499457952</v>
      </c>
    </row>
    <row r="519" spans="3:23" x14ac:dyDescent="0.25">
      <c r="C519" s="51">
        <v>0</v>
      </c>
      <c r="D519" s="54">
        <v>177</v>
      </c>
      <c r="E519" s="54">
        <v>196</v>
      </c>
      <c r="F519" s="54">
        <v>52.076999999999998</v>
      </c>
      <c r="G519" s="54">
        <v>0.86155995195948643</v>
      </c>
      <c r="H519" s="54">
        <v>0.90306122448979587</v>
      </c>
      <c r="I519" s="54">
        <v>0.67045454545454541</v>
      </c>
      <c r="J519" s="54">
        <v>15.012108426804136</v>
      </c>
      <c r="K519" s="54">
        <v>110</v>
      </c>
      <c r="L519" s="54">
        <v>93.89265536723164</v>
      </c>
      <c r="M519" s="54">
        <v>59.210002568053369</v>
      </c>
      <c r="N519" s="54">
        <v>7.6948036081535811</v>
      </c>
      <c r="O519" s="54">
        <v>-4.9510486062482859E-2</v>
      </c>
      <c r="P519" s="54">
        <v>1.9994596717815811</v>
      </c>
      <c r="Q519" s="54">
        <v>16.54195804195804</v>
      </c>
      <c r="R519" s="54">
        <v>0.96365204303590202</v>
      </c>
      <c r="S519" s="54">
        <v>4.7061892331873034</v>
      </c>
      <c r="T519" s="54">
        <v>5.3792361484669184E-3</v>
      </c>
      <c r="U519" s="54">
        <v>0.38590487795033263</v>
      </c>
      <c r="V519" s="54">
        <v>21.610448723232</v>
      </c>
      <c r="W519" s="54">
        <v>10.970670441761833</v>
      </c>
    </row>
    <row r="520" spans="3:23" x14ac:dyDescent="0.25">
      <c r="C520" s="52">
        <v>0</v>
      </c>
      <c r="D520" s="55">
        <v>51</v>
      </c>
      <c r="E520" s="55">
        <v>55</v>
      </c>
      <c r="F520" s="55">
        <v>23.628</v>
      </c>
      <c r="G520" s="55">
        <v>0.59901417783933686</v>
      </c>
      <c r="H520" s="55">
        <v>0.92727272727272725</v>
      </c>
      <c r="I520" s="55">
        <v>0.62962962962962965</v>
      </c>
      <c r="J520" s="55">
        <v>8.0582390620713973</v>
      </c>
      <c r="K520" s="55">
        <v>115</v>
      </c>
      <c r="L520" s="55">
        <v>98.803921568627445</v>
      </c>
      <c r="M520" s="55">
        <v>101.28078431372548</v>
      </c>
      <c r="N520" s="55">
        <v>10.063835467341736</v>
      </c>
      <c r="O520" s="55">
        <v>-6.9810967313613068E-2</v>
      </c>
      <c r="P520" s="55">
        <v>1.7704455358435194</v>
      </c>
      <c r="Q520" s="55">
        <v>53.944444444444464</v>
      </c>
      <c r="R520" s="55">
        <v>0.86854136061167941</v>
      </c>
      <c r="S520" s="55">
        <v>4.6520508318282072</v>
      </c>
      <c r="T520" s="55">
        <v>1.1358024691358048E-2</v>
      </c>
      <c r="U520" s="55">
        <v>0.21141423391423383</v>
      </c>
      <c r="V520" s="55">
        <v>9.1222632210712824</v>
      </c>
      <c r="W520" s="55">
        <v>7.3045466241295927</v>
      </c>
    </row>
    <row r="521" spans="3:23" x14ac:dyDescent="0.25">
      <c r="C521" s="51">
        <v>0</v>
      </c>
      <c r="D521" s="54">
        <v>98</v>
      </c>
      <c r="E521" s="54">
        <v>107</v>
      </c>
      <c r="F521" s="54">
        <v>35.694000000000003</v>
      </c>
      <c r="G521" s="54">
        <v>0.77904501885499633</v>
      </c>
      <c r="H521" s="54">
        <v>0.91588785046728971</v>
      </c>
      <c r="I521" s="54">
        <v>0.65333333333333332</v>
      </c>
      <c r="J521" s="54">
        <v>11.170383851240114</v>
      </c>
      <c r="K521" s="54">
        <v>118</v>
      </c>
      <c r="L521" s="54">
        <v>98.408163265306129</v>
      </c>
      <c r="M521" s="54">
        <v>116.26467494214177</v>
      </c>
      <c r="N521" s="54">
        <v>10.782609839094697</v>
      </c>
      <c r="O521" s="54">
        <v>7.473867356799245E-2</v>
      </c>
      <c r="P521" s="54">
        <v>1.927155250423215</v>
      </c>
      <c r="Q521" s="54">
        <v>23.909090909090938</v>
      </c>
      <c r="R521" s="54">
        <v>0.95468910823169395</v>
      </c>
      <c r="S521" s="54">
        <v>5.0495661912044527</v>
      </c>
      <c r="T521" s="54">
        <v>6.72176308539947E-3</v>
      </c>
      <c r="U521" s="54">
        <v>0.27797826752372273</v>
      </c>
      <c r="V521" s="54">
        <v>14.360910700619224</v>
      </c>
      <c r="W521" s="54">
        <v>9.0038312949207135</v>
      </c>
    </row>
    <row r="522" spans="3:23" x14ac:dyDescent="0.25">
      <c r="C522" s="52">
        <v>0</v>
      </c>
      <c r="D522" s="55">
        <v>61</v>
      </c>
      <c r="E522" s="55">
        <v>66</v>
      </c>
      <c r="F522" s="55">
        <v>26.050999999999998</v>
      </c>
      <c r="G522" s="55">
        <v>0.57528069821381622</v>
      </c>
      <c r="H522" s="55">
        <v>0.9242424242424242</v>
      </c>
      <c r="I522" s="55">
        <v>0.67777777777777781</v>
      </c>
      <c r="J522" s="55">
        <v>8.8129230241075476</v>
      </c>
      <c r="K522" s="55">
        <v>112</v>
      </c>
      <c r="L522" s="55">
        <v>94.950819672131146</v>
      </c>
      <c r="M522" s="55">
        <v>68.21420765027321</v>
      </c>
      <c r="N522" s="55">
        <v>8.2591892852914572</v>
      </c>
      <c r="O522" s="55">
        <v>0.43098255282382902</v>
      </c>
      <c r="P522" s="55">
        <v>2.1795992176725725</v>
      </c>
      <c r="Q522" s="55">
        <v>25.239999999999995</v>
      </c>
      <c r="R522" s="55">
        <v>0.93765905110233472</v>
      </c>
      <c r="S522" s="55">
        <v>4.5083085511611101</v>
      </c>
      <c r="T522" s="55">
        <v>1.1799999999999984E-2</v>
      </c>
      <c r="U522" s="55">
        <v>0.29977561327561336</v>
      </c>
      <c r="V522" s="55">
        <v>9.8581068700962824</v>
      </c>
      <c r="W522" s="55">
        <v>8.0634982676108926</v>
      </c>
    </row>
    <row r="523" spans="3:23" x14ac:dyDescent="0.25">
      <c r="C523" s="51">
        <v>0</v>
      </c>
      <c r="D523" s="54">
        <v>1693</v>
      </c>
      <c r="E523" s="54">
        <v>2600</v>
      </c>
      <c r="F523" s="54">
        <v>232.55699999999999</v>
      </c>
      <c r="G523" s="54">
        <v>0.95804607795218855</v>
      </c>
      <c r="H523" s="54">
        <v>0.65115384615384619</v>
      </c>
      <c r="I523" s="54">
        <v>0.54718810601163548</v>
      </c>
      <c r="J523" s="54">
        <v>46.428380859519862</v>
      </c>
      <c r="K523" s="54">
        <v>244</v>
      </c>
      <c r="L523" s="54">
        <v>134.04607206142941</v>
      </c>
      <c r="M523" s="54">
        <v>1668.1870014061535</v>
      </c>
      <c r="N523" s="54">
        <v>40.843445023726311</v>
      </c>
      <c r="O523" s="54">
        <v>0.8798310045103398</v>
      </c>
      <c r="P523" s="54">
        <v>2.7977313657608089</v>
      </c>
      <c r="Q523" s="54">
        <v>303.52941176470756</v>
      </c>
      <c r="R523" s="54">
        <v>0.9393064941134851</v>
      </c>
      <c r="S523" s="54">
        <v>7.0068004472042347</v>
      </c>
      <c r="T523" s="54">
        <v>6.0974712357979711E-4</v>
      </c>
      <c r="U523" s="54">
        <v>0.22725134801331232</v>
      </c>
      <c r="V523" s="54">
        <v>105.88886732256799</v>
      </c>
      <c r="W523" s="54">
        <v>30.349255375581379</v>
      </c>
    </row>
    <row r="524" spans="3:23" x14ac:dyDescent="0.25">
      <c r="C524" s="52">
        <v>0</v>
      </c>
      <c r="D524" s="55">
        <v>117</v>
      </c>
      <c r="E524" s="55">
        <v>124</v>
      </c>
      <c r="F524" s="55">
        <v>36.893000000000001</v>
      </c>
      <c r="G524" s="55">
        <v>0.56593982474481885</v>
      </c>
      <c r="H524" s="55">
        <v>0.94354838709677424</v>
      </c>
      <c r="I524" s="55">
        <v>0.75</v>
      </c>
      <c r="J524" s="55">
        <v>12.205286835384658</v>
      </c>
      <c r="K524" s="55">
        <v>132</v>
      </c>
      <c r="L524" s="55">
        <v>100.38461538461539</v>
      </c>
      <c r="M524" s="55">
        <v>210.25596816976133</v>
      </c>
      <c r="N524" s="55">
        <v>14.500205797496852</v>
      </c>
      <c r="O524" s="55">
        <v>0.60240191005459232</v>
      </c>
      <c r="P524" s="55">
        <v>2.2675079748135349</v>
      </c>
      <c r="Q524" s="55">
        <v>49.380952380952358</v>
      </c>
      <c r="R524" s="55">
        <v>0.9249269228864897</v>
      </c>
      <c r="S524" s="55">
        <v>5.2097327246617064</v>
      </c>
      <c r="T524" s="55">
        <v>6.7318594104308254E-3</v>
      </c>
      <c r="U524" s="55">
        <v>0.27185222679491006</v>
      </c>
      <c r="V524" s="55">
        <v>13.558947701222444</v>
      </c>
      <c r="W524" s="55">
        <v>11.178627661804823</v>
      </c>
    </row>
    <row r="525" spans="3:23" x14ac:dyDescent="0.25">
      <c r="C525" s="51">
        <v>0</v>
      </c>
      <c r="D525" s="54">
        <v>80</v>
      </c>
      <c r="E525" s="54">
        <v>86</v>
      </c>
      <c r="F525" s="54">
        <v>30.640999999999998</v>
      </c>
      <c r="G525" s="54">
        <v>0.59208821221151509</v>
      </c>
      <c r="H525" s="54">
        <v>0.93023255813953487</v>
      </c>
      <c r="I525" s="54">
        <v>0.66666666666666663</v>
      </c>
      <c r="J525" s="54">
        <v>10.09253008808064</v>
      </c>
      <c r="K525" s="54">
        <v>129</v>
      </c>
      <c r="L525" s="54">
        <v>104.72499999999999</v>
      </c>
      <c r="M525" s="54">
        <v>176.68291139240506</v>
      </c>
      <c r="N525" s="54">
        <v>13.292212434068494</v>
      </c>
      <c r="O525" s="54">
        <v>3.4114907156380927E-3</v>
      </c>
      <c r="P525" s="54">
        <v>1.8538617254341259</v>
      </c>
      <c r="Q525" s="54">
        <v>85.189393939393923</v>
      </c>
      <c r="R525" s="54">
        <v>0.91676717454252343</v>
      </c>
      <c r="S525" s="54">
        <v>5.0061983328100945</v>
      </c>
      <c r="T525" s="54">
        <v>8.723599632690553E-3</v>
      </c>
      <c r="U525" s="54">
        <v>0.19556564635107418</v>
      </c>
      <c r="V525" s="54">
        <v>11.420762907976357</v>
      </c>
      <c r="W525" s="54">
        <v>9.2036862868341007</v>
      </c>
    </row>
    <row r="526" spans="3:23" x14ac:dyDescent="0.25">
      <c r="C526" s="52">
        <v>0</v>
      </c>
      <c r="D526" s="55">
        <v>46</v>
      </c>
      <c r="E526" s="55">
        <v>50</v>
      </c>
      <c r="F526" s="55">
        <v>22.404</v>
      </c>
      <c r="G526" s="55">
        <v>0.3872908638042199</v>
      </c>
      <c r="H526" s="55">
        <v>0.92</v>
      </c>
      <c r="I526" s="55">
        <v>0.63888888888888884</v>
      </c>
      <c r="J526" s="55">
        <v>7.6530398573258118</v>
      </c>
      <c r="K526" s="55">
        <v>133</v>
      </c>
      <c r="L526" s="55">
        <v>100.71739130434783</v>
      </c>
      <c r="M526" s="55">
        <v>220.51835748792271</v>
      </c>
      <c r="N526" s="55">
        <v>14.849860520823848</v>
      </c>
      <c r="O526" s="55">
        <v>0.46593166971812799</v>
      </c>
      <c r="P526" s="55">
        <v>2.2543843523654257</v>
      </c>
      <c r="Q526" s="55">
        <v>635.66250000000036</v>
      </c>
      <c r="R526" s="55">
        <v>0.62296277668319977</v>
      </c>
      <c r="S526" s="55">
        <v>4.882045108136861</v>
      </c>
      <c r="T526" s="55">
        <v>1.3750000000000009E-2</v>
      </c>
      <c r="U526" s="55">
        <v>0.1680081659806307</v>
      </c>
      <c r="V526" s="55">
        <v>8.0829037686547611</v>
      </c>
      <c r="W526" s="55">
        <v>7.4520944307736094</v>
      </c>
    </row>
    <row r="527" spans="3:23" x14ac:dyDescent="0.25">
      <c r="C527" s="51">
        <v>0</v>
      </c>
      <c r="D527" s="54">
        <v>198</v>
      </c>
      <c r="E527" s="54">
        <v>217</v>
      </c>
      <c r="F527" s="54">
        <v>52.094000000000001</v>
      </c>
      <c r="G527" s="54">
        <v>0.71626787082246623</v>
      </c>
      <c r="H527" s="54">
        <v>0.9124423963133641</v>
      </c>
      <c r="I527" s="54">
        <v>0.69473684210526321</v>
      </c>
      <c r="J527" s="54">
        <v>15.87770228520368</v>
      </c>
      <c r="K527" s="54">
        <v>117</v>
      </c>
      <c r="L527" s="54">
        <v>92.343434343434339</v>
      </c>
      <c r="M527" s="54">
        <v>78.318002358611452</v>
      </c>
      <c r="N527" s="54">
        <v>8.8497458923186851</v>
      </c>
      <c r="O527" s="54">
        <v>0.7049469102585868</v>
      </c>
      <c r="P527" s="54">
        <v>2.6116245752860414</v>
      </c>
      <c r="Q527" s="54">
        <v>28.210000000000036</v>
      </c>
      <c r="R527" s="54">
        <v>0.92405060522986082</v>
      </c>
      <c r="S527" s="54">
        <v>4.779688030090397</v>
      </c>
      <c r="T527" s="54">
        <v>4.8888888888888827E-3</v>
      </c>
      <c r="U527" s="54">
        <v>0.31386855736855718</v>
      </c>
      <c r="V527" s="54">
        <v>19.336682455380807</v>
      </c>
      <c r="W527" s="54">
        <v>13.493628838879458</v>
      </c>
    </row>
    <row r="528" spans="3:23" x14ac:dyDescent="0.25">
      <c r="C528" s="52">
        <v>0</v>
      </c>
      <c r="D528" s="55">
        <v>4667</v>
      </c>
      <c r="E528" s="55">
        <v>6285</v>
      </c>
      <c r="F528" s="55">
        <v>417.45599999999996</v>
      </c>
      <c r="G528" s="55">
        <v>0.69794352720225838</v>
      </c>
      <c r="H528" s="55">
        <v>0.74256165473349245</v>
      </c>
      <c r="I528" s="55">
        <v>0.52063810798750554</v>
      </c>
      <c r="J528" s="55">
        <v>77.085724717868501</v>
      </c>
      <c r="K528" s="55">
        <v>247</v>
      </c>
      <c r="L528" s="55">
        <v>134.23612599100065</v>
      </c>
      <c r="M528" s="55">
        <v>1218.397725923254</v>
      </c>
      <c r="N528" s="55">
        <v>34.905554370662188</v>
      </c>
      <c r="O528" s="55">
        <v>0.47511615521722128</v>
      </c>
      <c r="P528" s="55">
        <v>2.3524985762785642</v>
      </c>
      <c r="Q528" s="55">
        <v>48.536752514645755</v>
      </c>
      <c r="R528" s="55">
        <v>0.99006769330900135</v>
      </c>
      <c r="S528" s="55">
        <v>6.9658454632754996</v>
      </c>
      <c r="T528" s="55">
        <v>4.2448088265438283E-4</v>
      </c>
      <c r="U528" s="55">
        <v>0.28247464150338591</v>
      </c>
      <c r="V528" s="55">
        <v>104.34526392527214</v>
      </c>
      <c r="W528" s="55">
        <v>74.727152918709209</v>
      </c>
    </row>
    <row r="529" spans="3:23" x14ac:dyDescent="0.25">
      <c r="C529" s="51">
        <v>0</v>
      </c>
      <c r="D529" s="54">
        <v>150</v>
      </c>
      <c r="E529" s="54">
        <v>163</v>
      </c>
      <c r="F529" s="54">
        <v>44.692</v>
      </c>
      <c r="G529" s="54">
        <v>0.76775892808317836</v>
      </c>
      <c r="H529" s="54">
        <v>0.92024539877300615</v>
      </c>
      <c r="I529" s="54">
        <v>0.69444444444444442</v>
      </c>
      <c r="J529" s="54">
        <v>13.819765978853418</v>
      </c>
      <c r="K529" s="54">
        <v>101</v>
      </c>
      <c r="L529" s="54">
        <v>89.68</v>
      </c>
      <c r="M529" s="54">
        <v>24.635167785234941</v>
      </c>
      <c r="N529" s="54">
        <v>4.9633826958270042</v>
      </c>
      <c r="O529" s="54">
        <v>0.2729783271464275</v>
      </c>
      <c r="P529" s="54">
        <v>2.3453623856585586</v>
      </c>
      <c r="Q529" s="54">
        <v>12.213675213675199</v>
      </c>
      <c r="R529" s="54">
        <v>0.94046439860366249</v>
      </c>
      <c r="S529" s="54">
        <v>4.2016063755209849</v>
      </c>
      <c r="T529" s="54">
        <v>7.6338666082255797E-3</v>
      </c>
      <c r="U529" s="54">
        <v>0.37838319088319056</v>
      </c>
      <c r="V529" s="54">
        <v>17.638070901494743</v>
      </c>
      <c r="W529" s="54">
        <v>11.301396638688304</v>
      </c>
    </row>
    <row r="530" spans="3:23" x14ac:dyDescent="0.25">
      <c r="C530" s="52">
        <v>0</v>
      </c>
      <c r="D530" s="55">
        <v>69</v>
      </c>
      <c r="E530" s="55">
        <v>74</v>
      </c>
      <c r="F530" s="55">
        <v>27.944999999999997</v>
      </c>
      <c r="G530" s="55">
        <v>0.6276585191147015</v>
      </c>
      <c r="H530" s="55">
        <v>0.93243243243243246</v>
      </c>
      <c r="I530" s="55">
        <v>0.62727272727272732</v>
      </c>
      <c r="J530" s="55">
        <v>9.3730213158152065</v>
      </c>
      <c r="K530" s="55">
        <v>111</v>
      </c>
      <c r="L530" s="55">
        <v>97.304347826086953</v>
      </c>
      <c r="M530" s="55">
        <v>75.567774936061397</v>
      </c>
      <c r="N530" s="55">
        <v>8.6929727329643338</v>
      </c>
      <c r="O530" s="55">
        <v>-0.10483093454267796</v>
      </c>
      <c r="P530" s="55">
        <v>1.8505949663247347</v>
      </c>
      <c r="Q530" s="55">
        <v>32.818181818181834</v>
      </c>
      <c r="R530" s="55">
        <v>0.93063728173581439</v>
      </c>
      <c r="S530" s="55">
        <v>4.7208635008092639</v>
      </c>
      <c r="T530" s="55">
        <v>9.2206816474284629E-3</v>
      </c>
      <c r="U530" s="55">
        <v>0.26627300614903932</v>
      </c>
      <c r="V530" s="55">
        <v>10.763649126922347</v>
      </c>
      <c r="W530" s="55">
        <v>8.3793800965009506</v>
      </c>
    </row>
    <row r="531" spans="3:23" x14ac:dyDescent="0.25">
      <c r="C531" s="51">
        <v>0</v>
      </c>
      <c r="D531" s="54">
        <v>29</v>
      </c>
      <c r="E531" s="54">
        <v>33</v>
      </c>
      <c r="F531" s="54">
        <v>17.996000000000002</v>
      </c>
      <c r="G531" s="54">
        <v>0</v>
      </c>
      <c r="H531" s="54">
        <v>0.87878787878787878</v>
      </c>
      <c r="I531" s="54">
        <v>0.59183673469387754</v>
      </c>
      <c r="J531" s="54">
        <v>6.0765077797464979</v>
      </c>
      <c r="K531" s="54">
        <v>96</v>
      </c>
      <c r="L531" s="54">
        <v>88.931034482758619</v>
      </c>
      <c r="M531" s="54">
        <v>15.066502463054187</v>
      </c>
      <c r="N531" s="54">
        <v>3.8815592824345972</v>
      </c>
      <c r="O531" s="54">
        <v>-0.4839698390383641</v>
      </c>
      <c r="P531" s="54">
        <v>2.4760640214845968</v>
      </c>
      <c r="Q531" s="54">
        <v>6.125</v>
      </c>
      <c r="R531" s="54">
        <v>0.94994601332933559</v>
      </c>
      <c r="S531" s="54">
        <v>3.6469666682736497</v>
      </c>
      <c r="T531" s="54">
        <v>2.1683673469387765E-2</v>
      </c>
      <c r="U531" s="54">
        <v>0.41696428571428568</v>
      </c>
      <c r="V531" s="54">
        <v>6.2330229193099944</v>
      </c>
      <c r="W531" s="54">
        <v>6.2330229193099944</v>
      </c>
    </row>
    <row r="532" spans="3:23" x14ac:dyDescent="0.25">
      <c r="C532" s="52">
        <v>0</v>
      </c>
      <c r="D532" s="55">
        <v>42</v>
      </c>
      <c r="E532" s="55">
        <v>47</v>
      </c>
      <c r="F532" s="55">
        <v>22.404</v>
      </c>
      <c r="G532" s="55">
        <v>0.67375875313591982</v>
      </c>
      <c r="H532" s="55">
        <v>0.8936170212765957</v>
      </c>
      <c r="I532" s="55">
        <v>0.58333333333333337</v>
      </c>
      <c r="J532" s="55">
        <v>7.3127327914314515</v>
      </c>
      <c r="K532" s="55">
        <v>109</v>
      </c>
      <c r="L532" s="55">
        <v>96</v>
      </c>
      <c r="M532" s="55">
        <v>62.68292682926829</v>
      </c>
      <c r="N532" s="55">
        <v>7.9172550059517652</v>
      </c>
      <c r="O532" s="55">
        <v>-0.11430756792755459</v>
      </c>
      <c r="P532" s="55">
        <v>2.010778058713985</v>
      </c>
      <c r="Q532" s="55">
        <v>24.728395061728392</v>
      </c>
      <c r="R532" s="55">
        <v>0.93651140414808265</v>
      </c>
      <c r="S532" s="55">
        <v>4.3204233749536671</v>
      </c>
      <c r="T532" s="55">
        <v>1.32601737540009E-2</v>
      </c>
      <c r="U532" s="55">
        <v>0.2820114727522135</v>
      </c>
      <c r="V532" s="55">
        <v>8.6761950389428613</v>
      </c>
      <c r="W532" s="55">
        <v>6.4112863005153402</v>
      </c>
    </row>
    <row r="533" spans="3:23" x14ac:dyDescent="0.25">
      <c r="C533" s="51">
        <v>0</v>
      </c>
      <c r="D533" s="54">
        <v>164</v>
      </c>
      <c r="E533" s="54">
        <v>182</v>
      </c>
      <c r="F533" s="54">
        <v>48.612000000000002</v>
      </c>
      <c r="G533" s="54">
        <v>0.7840699965910376</v>
      </c>
      <c r="H533" s="54">
        <v>0.90109890109890112</v>
      </c>
      <c r="I533" s="54">
        <v>0.6029411764705882</v>
      </c>
      <c r="J533" s="54">
        <v>14.450303987687134</v>
      </c>
      <c r="K533" s="54">
        <v>138</v>
      </c>
      <c r="L533" s="54">
        <v>103.67073170731707</v>
      </c>
      <c r="M533" s="54">
        <v>246.90932216070615</v>
      </c>
      <c r="N533" s="54">
        <v>15.713348534310125</v>
      </c>
      <c r="O533" s="54">
        <v>0.49336264143452269</v>
      </c>
      <c r="P533" s="54">
        <v>2.0601660394632284</v>
      </c>
      <c r="Q533" s="54">
        <v>41.013888888888857</v>
      </c>
      <c r="R533" s="54">
        <v>0.96713234600156472</v>
      </c>
      <c r="S533" s="54">
        <v>5.4649667012157099</v>
      </c>
      <c r="T533" s="54">
        <v>4.0509259259259396E-3</v>
      </c>
      <c r="U533" s="54">
        <v>0.26370279508300315</v>
      </c>
      <c r="V533" s="54">
        <v>18.9685196198167</v>
      </c>
      <c r="W533" s="54">
        <v>11.773236785196637</v>
      </c>
    </row>
    <row r="534" spans="3:23" x14ac:dyDescent="0.25">
      <c r="C534" s="52">
        <v>0</v>
      </c>
      <c r="D534" s="55">
        <v>1764</v>
      </c>
      <c r="E534" s="55">
        <v>2633</v>
      </c>
      <c r="F534" s="55">
        <v>232.63099999999997</v>
      </c>
      <c r="G534" s="55">
        <v>0.95944537210434122</v>
      </c>
      <c r="H534" s="55">
        <v>0.66995822255981774</v>
      </c>
      <c r="I534" s="55">
        <v>0.56000000000000005</v>
      </c>
      <c r="J534" s="55">
        <v>47.391925018011527</v>
      </c>
      <c r="K534" s="55">
        <v>245</v>
      </c>
      <c r="L534" s="55">
        <v>135.49603174603175</v>
      </c>
      <c r="M534" s="55">
        <v>1734.9409938866756</v>
      </c>
      <c r="N534" s="55">
        <v>41.652622893242579</v>
      </c>
      <c r="O534" s="55">
        <v>0.96111563074063766</v>
      </c>
      <c r="P534" s="55">
        <v>2.9364388727320776</v>
      </c>
      <c r="Q534" s="55">
        <v>312.43045525902789</v>
      </c>
      <c r="R534" s="55">
        <v>0.94258828280671236</v>
      </c>
      <c r="S534" s="55">
        <v>6.9799362375637726</v>
      </c>
      <c r="T534" s="55">
        <v>5.7934440531433361E-4</v>
      </c>
      <c r="U534" s="55">
        <v>0.21777863893025581</v>
      </c>
      <c r="V534" s="55">
        <v>105.29701334076186</v>
      </c>
      <c r="W534" s="55">
        <v>29.682661779967212</v>
      </c>
    </row>
    <row r="535" spans="3:23" x14ac:dyDescent="0.25">
      <c r="C535" s="51">
        <v>0</v>
      </c>
      <c r="D535" s="54">
        <v>112</v>
      </c>
      <c r="E535" s="54">
        <v>121</v>
      </c>
      <c r="F535" s="54">
        <v>38.406999999999996</v>
      </c>
      <c r="G535" s="54">
        <v>0.68867367531886714</v>
      </c>
      <c r="H535" s="54">
        <v>0.92561983471074383</v>
      </c>
      <c r="I535" s="54">
        <v>0.61538461538461542</v>
      </c>
      <c r="J535" s="54">
        <v>11.941642642883693</v>
      </c>
      <c r="K535" s="54">
        <v>136</v>
      </c>
      <c r="L535" s="54">
        <v>106.63392857142857</v>
      </c>
      <c r="M535" s="54">
        <v>231.44136100386103</v>
      </c>
      <c r="N535" s="54">
        <v>15.213196935682554</v>
      </c>
      <c r="O535" s="54">
        <v>7.4780874775738942E-2</v>
      </c>
      <c r="P535" s="54">
        <v>1.735721823126638</v>
      </c>
      <c r="Q535" s="54">
        <v>81.709183673469411</v>
      </c>
      <c r="R535" s="54">
        <v>0.94720762621914734</v>
      </c>
      <c r="S535" s="54">
        <v>5.3220695212006186</v>
      </c>
      <c r="T535" s="54">
        <v>5.62265722615577E-3</v>
      </c>
      <c r="U535" s="54">
        <v>0.22784176891860597</v>
      </c>
      <c r="V535" s="54">
        <v>14.410057728603235</v>
      </c>
      <c r="W535" s="54">
        <v>10.448321067476369</v>
      </c>
    </row>
    <row r="536" spans="3:23" x14ac:dyDescent="0.25">
      <c r="C536" s="52">
        <v>0</v>
      </c>
      <c r="D536" s="55">
        <v>65</v>
      </c>
      <c r="E536" s="55">
        <v>71</v>
      </c>
      <c r="F536" s="55">
        <v>27.274999999999999</v>
      </c>
      <c r="G536" s="55">
        <v>0.50093872731075761</v>
      </c>
      <c r="H536" s="55">
        <v>0.91549295774647887</v>
      </c>
      <c r="I536" s="55">
        <v>0.72222222222222221</v>
      </c>
      <c r="J536" s="55">
        <v>9.0972836829344601</v>
      </c>
      <c r="K536" s="55">
        <v>124</v>
      </c>
      <c r="L536" s="55">
        <v>102.07692307692308</v>
      </c>
      <c r="M536" s="55">
        <v>143.54086538461544</v>
      </c>
      <c r="N536" s="55">
        <v>11.980854117491601</v>
      </c>
      <c r="O536" s="55">
        <v>3.9253199562546942E-2</v>
      </c>
      <c r="P536" s="55">
        <v>1.9924107179858321</v>
      </c>
      <c r="Q536" s="55">
        <v>276.95999999999998</v>
      </c>
      <c r="R536" s="55">
        <v>0.74206765294937649</v>
      </c>
      <c r="S536" s="55">
        <v>5.0911474282133655</v>
      </c>
      <c r="T536" s="55">
        <v>1.0399999999999993E-2</v>
      </c>
      <c r="U536" s="55">
        <v>0.23220071233085579</v>
      </c>
      <c r="V536" s="55">
        <v>9.9090877860151796</v>
      </c>
      <c r="W536" s="55">
        <v>8.5761445523712556</v>
      </c>
    </row>
    <row r="537" spans="3:23" x14ac:dyDescent="0.25">
      <c r="C537" s="51">
        <v>0</v>
      </c>
      <c r="D537" s="54">
        <v>104</v>
      </c>
      <c r="E537" s="54">
        <v>116</v>
      </c>
      <c r="F537" s="54">
        <v>37.016999999999996</v>
      </c>
      <c r="G537" s="54">
        <v>0.78617767711678965</v>
      </c>
      <c r="H537" s="54">
        <v>0.89655172413793105</v>
      </c>
      <c r="I537" s="54">
        <v>0.69333333333333336</v>
      </c>
      <c r="J537" s="54">
        <v>11.507254783503184</v>
      </c>
      <c r="K537" s="54">
        <v>111</v>
      </c>
      <c r="L537" s="54">
        <v>96.769230769230774</v>
      </c>
      <c r="M537" s="54">
        <v>61.596713965646018</v>
      </c>
      <c r="N537" s="54">
        <v>7.8483574055751317</v>
      </c>
      <c r="O537" s="54">
        <v>-5.3727694736184058E-2</v>
      </c>
      <c r="P537" s="54">
        <v>2.0334442141135329</v>
      </c>
      <c r="Q537" s="54">
        <v>37.587878787878807</v>
      </c>
      <c r="R537" s="54">
        <v>0.90035413160579503</v>
      </c>
      <c r="S537" s="54">
        <v>4.6163789063954637</v>
      </c>
      <c r="T537" s="54">
        <v>7.382920110192856E-3</v>
      </c>
      <c r="U537" s="54">
        <v>0.30797232476376907</v>
      </c>
      <c r="V537" s="54">
        <v>15.001281848039067</v>
      </c>
      <c r="W537" s="54">
        <v>9.2708001925173331</v>
      </c>
    </row>
    <row r="538" spans="3:23" x14ac:dyDescent="0.25">
      <c r="C538" s="52">
        <v>0</v>
      </c>
      <c r="D538" s="55">
        <v>4623</v>
      </c>
      <c r="E538" s="55">
        <v>6007</v>
      </c>
      <c r="F538" s="55">
        <v>356.35499999999996</v>
      </c>
      <c r="G538" s="55">
        <v>0.67184728243359504</v>
      </c>
      <c r="H538" s="55">
        <v>0.76960213084734475</v>
      </c>
      <c r="I538" s="55">
        <v>0.53843466107617055</v>
      </c>
      <c r="J538" s="55">
        <v>76.721486008227558</v>
      </c>
      <c r="K538" s="55">
        <v>248</v>
      </c>
      <c r="L538" s="55">
        <v>134.07116590958253</v>
      </c>
      <c r="M538" s="55">
        <v>1196.988227264336</v>
      </c>
      <c r="N538" s="55">
        <v>34.597517645986336</v>
      </c>
      <c r="O538" s="55">
        <v>0.47794302102318392</v>
      </c>
      <c r="P538" s="55">
        <v>2.4657034409700183</v>
      </c>
      <c r="Q538" s="55">
        <v>50.200646128994542</v>
      </c>
      <c r="R538" s="55">
        <v>0.98968914126201701</v>
      </c>
      <c r="S538" s="55">
        <v>6.966157069318653</v>
      </c>
      <c r="T538" s="55">
        <v>4.1616473227479913E-4</v>
      </c>
      <c r="U538" s="55">
        <v>0.27194216204484717</v>
      </c>
      <c r="V538" s="55">
        <v>102.06440623598598</v>
      </c>
      <c r="W538" s="55">
        <v>75.598054256509883</v>
      </c>
    </row>
    <row r="539" spans="3:23" x14ac:dyDescent="0.25">
      <c r="C539" s="51">
        <v>0</v>
      </c>
      <c r="D539" s="54">
        <v>87</v>
      </c>
      <c r="E539" s="54">
        <v>99</v>
      </c>
      <c r="F539" s="54">
        <v>34.957999999999998</v>
      </c>
      <c r="G539" s="54">
        <v>0.80339873240455073</v>
      </c>
      <c r="H539" s="54">
        <v>0.87878787878787878</v>
      </c>
      <c r="I539" s="54">
        <v>0.69047619047619047</v>
      </c>
      <c r="J539" s="54">
        <v>10.524820207108489</v>
      </c>
      <c r="K539" s="54">
        <v>111</v>
      </c>
      <c r="L539" s="54">
        <v>92.080459770114942</v>
      </c>
      <c r="M539" s="54">
        <v>51.70275327452552</v>
      </c>
      <c r="N539" s="54">
        <v>7.1904626606725053</v>
      </c>
      <c r="O539" s="54">
        <v>0.6874893265005888</v>
      </c>
      <c r="P539" s="54">
        <v>2.8495809826039604</v>
      </c>
      <c r="Q539" s="54">
        <v>23.014285714285698</v>
      </c>
      <c r="R539" s="54">
        <v>0.88634435570551839</v>
      </c>
      <c r="S539" s="54">
        <v>4.4290731755239516</v>
      </c>
      <c r="T539" s="54">
        <v>9.38775510204083E-3</v>
      </c>
      <c r="U539" s="54">
        <v>0.32799549656692495</v>
      </c>
      <c r="V539" s="54">
        <v>13.975301034694953</v>
      </c>
      <c r="W539" s="54">
        <v>8.3214730005424684</v>
      </c>
    </row>
    <row r="540" spans="3:23" x14ac:dyDescent="0.25">
      <c r="C540" s="52">
        <v>0</v>
      </c>
      <c r="D540" s="55">
        <v>137</v>
      </c>
      <c r="E540" s="55">
        <v>150</v>
      </c>
      <c r="F540" s="55">
        <v>44.600999999999999</v>
      </c>
      <c r="G540" s="55">
        <v>0.7985610859940514</v>
      </c>
      <c r="H540" s="55">
        <v>0.91333333333333333</v>
      </c>
      <c r="I540" s="55">
        <v>0.6342592592592593</v>
      </c>
      <c r="J540" s="55">
        <v>13.207339536360731</v>
      </c>
      <c r="K540" s="55">
        <v>95</v>
      </c>
      <c r="L540" s="55">
        <v>87.912408759124091</v>
      </c>
      <c r="M540" s="55">
        <v>13.830506655216826</v>
      </c>
      <c r="N540" s="55">
        <v>3.7189389152306367</v>
      </c>
      <c r="O540" s="55">
        <v>-0.16323044399039693</v>
      </c>
      <c r="P540" s="55">
        <v>2.2306187905364552</v>
      </c>
      <c r="Q540" s="55">
        <v>11.205128205128194</v>
      </c>
      <c r="R540" s="55">
        <v>0.93438244359116018</v>
      </c>
      <c r="S540" s="55">
        <v>3.7715227033972951</v>
      </c>
      <c r="T540" s="55">
        <v>8.218277449046683E-3</v>
      </c>
      <c r="U540" s="55">
        <v>0.39723933473933448</v>
      </c>
      <c r="V540" s="55">
        <v>17.464049790965905</v>
      </c>
      <c r="W540" s="55">
        <v>10.511852127782131</v>
      </c>
    </row>
    <row r="541" spans="3:23" x14ac:dyDescent="0.25">
      <c r="C541" s="51">
        <v>0</v>
      </c>
      <c r="D541" s="54">
        <v>65</v>
      </c>
      <c r="E541" s="54">
        <v>69</v>
      </c>
      <c r="F541" s="54">
        <v>26.605</v>
      </c>
      <c r="G541" s="54">
        <v>0.63248972324885888</v>
      </c>
      <c r="H541" s="54">
        <v>0.94202898550724634</v>
      </c>
      <c r="I541" s="54">
        <v>0.73863636363636365</v>
      </c>
      <c r="J541" s="54">
        <v>9.0972836829344601</v>
      </c>
      <c r="K541" s="54">
        <v>109</v>
      </c>
      <c r="L541" s="54">
        <v>94.476923076923072</v>
      </c>
      <c r="M541" s="54">
        <v>58.222115384615364</v>
      </c>
      <c r="N541" s="54">
        <v>7.6303417606693973</v>
      </c>
      <c r="O541" s="54">
        <v>9.0689335125906934E-2</v>
      </c>
      <c r="P541" s="54">
        <v>1.8845111780361368</v>
      </c>
      <c r="Q541" s="54">
        <v>23.868686868686879</v>
      </c>
      <c r="R541" s="54">
        <v>0.91079095565772128</v>
      </c>
      <c r="S541" s="54">
        <v>4.6296089666749047</v>
      </c>
      <c r="T541" s="54">
        <v>1.1529435771860032E-2</v>
      </c>
      <c r="U541" s="54">
        <v>0.28543771043771055</v>
      </c>
      <c r="V541" s="54">
        <v>10.418850282664383</v>
      </c>
      <c r="W541" s="54">
        <v>8.0701158500228054</v>
      </c>
    </row>
    <row r="542" spans="3:23" x14ac:dyDescent="0.25">
      <c r="C542" s="52">
        <v>0</v>
      </c>
      <c r="D542" s="55">
        <v>184</v>
      </c>
      <c r="E542" s="55">
        <v>207</v>
      </c>
      <c r="F542" s="55">
        <v>51.820999999999998</v>
      </c>
      <c r="G542" s="55">
        <v>0.81776746607157502</v>
      </c>
      <c r="H542" s="55">
        <v>0.88888888888888884</v>
      </c>
      <c r="I542" s="55">
        <v>0.5679012345679012</v>
      </c>
      <c r="J542" s="55">
        <v>15.306079714651624</v>
      </c>
      <c r="K542" s="55">
        <v>141</v>
      </c>
      <c r="L542" s="55">
        <v>105.94565217391305</v>
      </c>
      <c r="M542" s="55">
        <v>247.89866951770011</v>
      </c>
      <c r="N542" s="55">
        <v>15.744798173292033</v>
      </c>
      <c r="O542" s="55">
        <v>0.28492918736074163</v>
      </c>
      <c r="P542" s="55">
        <v>1.9575481161884045</v>
      </c>
      <c r="Q542" s="55">
        <v>45.681286549707671</v>
      </c>
      <c r="R542" s="55">
        <v>0.97219273087613001</v>
      </c>
      <c r="S542" s="55">
        <v>5.6099382377370111</v>
      </c>
      <c r="T542" s="55">
        <v>3.3001607332170764E-3</v>
      </c>
      <c r="U542" s="55">
        <v>0.25677081698278292</v>
      </c>
      <c r="V542" s="55">
        <v>20.931829954519838</v>
      </c>
      <c r="W542" s="55">
        <v>12.047288707524663</v>
      </c>
    </row>
    <row r="543" spans="3:23" x14ac:dyDescent="0.25">
      <c r="C543" s="51">
        <v>0</v>
      </c>
      <c r="D543" s="54">
        <v>1838</v>
      </c>
      <c r="E543" s="54">
        <v>2659</v>
      </c>
      <c r="F543" s="54">
        <v>230.398</v>
      </c>
      <c r="G543" s="54">
        <v>0.95857558216591299</v>
      </c>
      <c r="H543" s="54">
        <v>0.69123730725836785</v>
      </c>
      <c r="I543" s="54">
        <v>0.56105006105006106</v>
      </c>
      <c r="J543" s="54">
        <v>48.375761319313924</v>
      </c>
      <c r="K543" s="54">
        <v>255</v>
      </c>
      <c r="L543" s="54">
        <v>135.92002176278564</v>
      </c>
      <c r="M543" s="54">
        <v>1785.8885373974542</v>
      </c>
      <c r="N543" s="54">
        <v>42.259774459850753</v>
      </c>
      <c r="O543" s="54">
        <v>0.96868489781201028</v>
      </c>
      <c r="P543" s="54">
        <v>2.937389111973705</v>
      </c>
      <c r="Q543" s="54">
        <v>262.01630434782533</v>
      </c>
      <c r="R543" s="54">
        <v>0.95217311209397437</v>
      </c>
      <c r="S543" s="54">
        <v>7.0041266760492418</v>
      </c>
      <c r="T543" s="54">
        <v>5.6703481994911068E-4</v>
      </c>
      <c r="U543" s="54">
        <v>0.22565058279953232</v>
      </c>
      <c r="V543" s="54">
        <v>104.22478097167371</v>
      </c>
      <c r="W543" s="54">
        <v>29.687208721516335</v>
      </c>
    </row>
    <row r="544" spans="3:23" x14ac:dyDescent="0.25">
      <c r="C544" s="52">
        <v>0</v>
      </c>
      <c r="D544" s="55">
        <v>142</v>
      </c>
      <c r="E544" s="55">
        <v>150</v>
      </c>
      <c r="F544" s="55">
        <v>43.65</v>
      </c>
      <c r="G544" s="55">
        <v>0.69248863064060029</v>
      </c>
      <c r="H544" s="55">
        <v>0.94666666666666666</v>
      </c>
      <c r="I544" s="55">
        <v>0.67619047619047623</v>
      </c>
      <c r="J544" s="55">
        <v>13.446189622059965</v>
      </c>
      <c r="K544" s="55">
        <v>150</v>
      </c>
      <c r="L544" s="55">
        <v>112.25352112676056</v>
      </c>
      <c r="M544" s="55">
        <v>414.57356907401845</v>
      </c>
      <c r="N544" s="55">
        <v>20.361079761987536</v>
      </c>
      <c r="O544" s="55">
        <v>0.24151566927046125</v>
      </c>
      <c r="P544" s="55">
        <v>1.7257512830506836</v>
      </c>
      <c r="Q544" s="55">
        <v>97.097777777777765</v>
      </c>
      <c r="R544" s="55">
        <v>0.95101798413884708</v>
      </c>
      <c r="S544" s="55">
        <v>5.775116024340039</v>
      </c>
      <c r="T544" s="55">
        <v>5.2345679012345851E-3</v>
      </c>
      <c r="U544" s="55">
        <v>0.20709293711295768</v>
      </c>
      <c r="V544" s="55">
        <v>16.269256454356412</v>
      </c>
      <c r="W544" s="55">
        <v>11.737109968666203</v>
      </c>
    </row>
    <row r="545" spans="3:23" x14ac:dyDescent="0.25">
      <c r="C545" s="51">
        <v>0</v>
      </c>
      <c r="D545" s="54">
        <v>103</v>
      </c>
      <c r="E545" s="54">
        <v>109</v>
      </c>
      <c r="F545" s="54">
        <v>34.841999999999999</v>
      </c>
      <c r="G545" s="54">
        <v>0.55654067666980134</v>
      </c>
      <c r="H545" s="54">
        <v>0.94495412844036697</v>
      </c>
      <c r="I545" s="54">
        <v>0.72027972027972031</v>
      </c>
      <c r="J545" s="54">
        <v>11.45179781116143</v>
      </c>
      <c r="K545" s="54">
        <v>131</v>
      </c>
      <c r="L545" s="54">
        <v>103.44660194174757</v>
      </c>
      <c r="M545" s="54">
        <v>156.11231677136874</v>
      </c>
      <c r="N545" s="54">
        <v>12.494491457092952</v>
      </c>
      <c r="O545" s="54">
        <v>0.52713719456888297</v>
      </c>
      <c r="P545" s="54">
        <v>2.3279864031915252</v>
      </c>
      <c r="Q545" s="54">
        <v>129.07692307692295</v>
      </c>
      <c r="R545" s="54">
        <v>0.84706266725595758</v>
      </c>
      <c r="S545" s="54">
        <v>5.1557747706516883</v>
      </c>
      <c r="T545" s="54">
        <v>6.9855358316896678E-3</v>
      </c>
      <c r="U545" s="54">
        <v>0.233859715337289</v>
      </c>
      <c r="V545" s="54">
        <v>12.75462840245701</v>
      </c>
      <c r="W545" s="54">
        <v>10.596804996468999</v>
      </c>
    </row>
    <row r="546" spans="3:23" x14ac:dyDescent="0.25">
      <c r="C546" s="52">
        <v>0</v>
      </c>
      <c r="D546" s="55">
        <v>132</v>
      </c>
      <c r="E546" s="55">
        <v>147</v>
      </c>
      <c r="F546" s="55">
        <v>42.640999999999998</v>
      </c>
      <c r="G546" s="55">
        <v>0.79122517955957339</v>
      </c>
      <c r="H546" s="55">
        <v>0.89795918367346939</v>
      </c>
      <c r="I546" s="55">
        <v>0.70588235294117652</v>
      </c>
      <c r="J546" s="55">
        <v>12.964089628857147</v>
      </c>
      <c r="K546" s="55">
        <v>125</v>
      </c>
      <c r="L546" s="55">
        <v>99.13636363636364</v>
      </c>
      <c r="M546" s="55">
        <v>121.2789729354615</v>
      </c>
      <c r="N546" s="55">
        <v>11.012673287420339</v>
      </c>
      <c r="O546" s="55">
        <v>0.27603052208786172</v>
      </c>
      <c r="P546" s="55">
        <v>2.2602023777609102</v>
      </c>
      <c r="Q546" s="55">
        <v>38.789215686274581</v>
      </c>
      <c r="R546" s="55">
        <v>0.93147660435116386</v>
      </c>
      <c r="S546" s="55">
        <v>5.0381090677596871</v>
      </c>
      <c r="T546" s="55">
        <v>6.1034217608612242E-3</v>
      </c>
      <c r="U546" s="55">
        <v>0.30104555031025576</v>
      </c>
      <c r="V546" s="55">
        <v>17.012989923027231</v>
      </c>
      <c r="W546" s="55">
        <v>10.403867127064578</v>
      </c>
    </row>
    <row r="547" spans="3:23" x14ac:dyDescent="0.25">
      <c r="C547" s="51">
        <v>0</v>
      </c>
      <c r="D547" s="54">
        <v>4442</v>
      </c>
      <c r="E547" s="54">
        <v>5783</v>
      </c>
      <c r="F547" s="54">
        <v>365.38599999999997</v>
      </c>
      <c r="G547" s="54">
        <v>0.68957099867204097</v>
      </c>
      <c r="H547" s="54">
        <v>0.76811343593290682</v>
      </c>
      <c r="I547" s="54">
        <v>0.51735383181924066</v>
      </c>
      <c r="J547" s="54">
        <v>75.204588009732433</v>
      </c>
      <c r="K547" s="54">
        <v>247</v>
      </c>
      <c r="L547" s="54">
        <v>134.27262494371905</v>
      </c>
      <c r="M547" s="54">
        <v>1147.7115179448663</v>
      </c>
      <c r="N547" s="54">
        <v>33.877891285392401</v>
      </c>
      <c r="O547" s="54">
        <v>0.45748278573419282</v>
      </c>
      <c r="P547" s="54">
        <v>2.4413077617308612</v>
      </c>
      <c r="Q547" s="54">
        <v>45.872620283834763</v>
      </c>
      <c r="R547" s="54">
        <v>0.99047834911841492</v>
      </c>
      <c r="S547" s="54">
        <v>6.935668061643236</v>
      </c>
      <c r="T547" s="54">
        <v>4.3520172940070419E-4</v>
      </c>
      <c r="U547" s="54">
        <v>0.27766542975833081</v>
      </c>
      <c r="V547" s="54">
        <v>101.68660677709056</v>
      </c>
      <c r="W547" s="54">
        <v>73.643279851352688</v>
      </c>
    </row>
    <row r="548" spans="3:23" x14ac:dyDescent="0.25">
      <c r="C548" s="52">
        <v>0</v>
      </c>
      <c r="D548" s="55">
        <v>36</v>
      </c>
      <c r="E548" s="55">
        <v>40</v>
      </c>
      <c r="F548" s="55">
        <v>19.592000000000002</v>
      </c>
      <c r="G548" s="55">
        <v>0.38282074674438793</v>
      </c>
      <c r="H548" s="55">
        <v>0.9</v>
      </c>
      <c r="I548" s="55">
        <v>0.6428571428571429</v>
      </c>
      <c r="J548" s="55">
        <v>6.7702750025730758</v>
      </c>
      <c r="K548" s="55">
        <v>104</v>
      </c>
      <c r="L548" s="55">
        <v>92.472222222222229</v>
      </c>
      <c r="M548" s="55">
        <v>39.227777777777774</v>
      </c>
      <c r="N548" s="55">
        <v>6.2632082655598937</v>
      </c>
      <c r="O548" s="55">
        <v>0.14083902419247973</v>
      </c>
      <c r="P548" s="55">
        <v>2.0017842392363021</v>
      </c>
      <c r="Q548" s="55">
        <v>14.109375</v>
      </c>
      <c r="R548" s="55">
        <v>0.90990969200285632</v>
      </c>
      <c r="S548" s="55">
        <v>4.2181288207064664</v>
      </c>
      <c r="T548" s="55">
        <v>1.904296875E-2</v>
      </c>
      <c r="U548" s="55">
        <v>0.34471726190476187</v>
      </c>
      <c r="V548" s="55">
        <v>7.1802197428460053</v>
      </c>
      <c r="W548" s="55">
        <v>6.6332495807108005</v>
      </c>
    </row>
    <row r="549" spans="3:23" x14ac:dyDescent="0.25">
      <c r="C549" s="51">
        <v>0</v>
      </c>
      <c r="D549" s="54">
        <v>109</v>
      </c>
      <c r="E549" s="54">
        <v>115</v>
      </c>
      <c r="F549" s="54">
        <v>35.784999999999997</v>
      </c>
      <c r="G549" s="54">
        <v>0.69293949720526959</v>
      </c>
      <c r="H549" s="54">
        <v>0.94782608695652171</v>
      </c>
      <c r="I549" s="54">
        <v>0.70779220779220775</v>
      </c>
      <c r="J549" s="54">
        <v>11.780624362746346</v>
      </c>
      <c r="K549" s="54">
        <v>99</v>
      </c>
      <c r="L549" s="54">
        <v>87.11926605504587</v>
      </c>
      <c r="M549" s="54">
        <v>23.383792048929664</v>
      </c>
      <c r="N549" s="54">
        <v>4.8356790680244348</v>
      </c>
      <c r="O549" s="54">
        <v>0.90598139354629925</v>
      </c>
      <c r="P549" s="54">
        <v>2.6211260663027804</v>
      </c>
      <c r="Q549" s="54">
        <v>7.5535714285714279</v>
      </c>
      <c r="R549" s="54">
        <v>0.9328018827786756</v>
      </c>
      <c r="S549" s="54">
        <v>3.8247268928223024</v>
      </c>
      <c r="T549" s="54">
        <v>1.2471655328798213E-2</v>
      </c>
      <c r="U549" s="54">
        <v>0.4357969576719572</v>
      </c>
      <c r="V549" s="54">
        <v>13.971362585797062</v>
      </c>
      <c r="W549" s="54">
        <v>10.073292868711231</v>
      </c>
    </row>
    <row r="550" spans="3:23" x14ac:dyDescent="0.25">
      <c r="C550" s="52">
        <v>0</v>
      </c>
      <c r="D550" s="55">
        <v>65</v>
      </c>
      <c r="E550" s="55">
        <v>69</v>
      </c>
      <c r="F550" s="55">
        <v>26.605</v>
      </c>
      <c r="G550" s="55">
        <v>0.63248972324885888</v>
      </c>
      <c r="H550" s="55">
        <v>0.94202898550724634</v>
      </c>
      <c r="I550" s="55">
        <v>0.73863636363636365</v>
      </c>
      <c r="J550" s="55">
        <v>9.0972836829344601</v>
      </c>
      <c r="K550" s="55">
        <v>104</v>
      </c>
      <c r="L550" s="55">
        <v>91.769230769230774</v>
      </c>
      <c r="M550" s="55">
        <v>45.180288461538467</v>
      </c>
      <c r="N550" s="55">
        <v>6.7216284084690718</v>
      </c>
      <c r="O550" s="55">
        <v>0.13821767924000503</v>
      </c>
      <c r="P550" s="55">
        <v>1.7699312764024488</v>
      </c>
      <c r="Q550" s="55">
        <v>19.373737373737374</v>
      </c>
      <c r="R550" s="55">
        <v>0.90686501723856217</v>
      </c>
      <c r="S550" s="55">
        <v>4.4146217597358719</v>
      </c>
      <c r="T550" s="55">
        <v>1.0305070911131536E-2</v>
      </c>
      <c r="U550" s="55">
        <v>0.33593583745098904</v>
      </c>
      <c r="V550" s="55">
        <v>10.418850282664383</v>
      </c>
      <c r="W550" s="55">
        <v>8.0701158500228054</v>
      </c>
    </row>
    <row r="551" spans="3:23" x14ac:dyDescent="0.25">
      <c r="C551" s="51">
        <v>0</v>
      </c>
      <c r="D551" s="54">
        <v>196</v>
      </c>
      <c r="E551" s="54">
        <v>216</v>
      </c>
      <c r="F551" s="54">
        <v>53.896999999999998</v>
      </c>
      <c r="G551" s="54">
        <v>0.82975846821622357</v>
      </c>
      <c r="H551" s="54">
        <v>0.90740740740740744</v>
      </c>
      <c r="I551" s="54">
        <v>0.5444444444444444</v>
      </c>
      <c r="J551" s="54">
        <v>15.797308339337176</v>
      </c>
      <c r="K551" s="54">
        <v>144</v>
      </c>
      <c r="L551" s="54">
        <v>107.84693877551021</v>
      </c>
      <c r="M551" s="54">
        <v>289.55593929879649</v>
      </c>
      <c r="N551" s="54">
        <v>17.01634329986312</v>
      </c>
      <c r="O551" s="54">
        <v>0.17767661664093243</v>
      </c>
      <c r="P551" s="54">
        <v>1.8174562083595209</v>
      </c>
      <c r="Q551" s="54">
        <v>66.349206349206369</v>
      </c>
      <c r="R551" s="54">
        <v>0.96385976898859937</v>
      </c>
      <c r="S551" s="54">
        <v>5.6403889385192558</v>
      </c>
      <c r="T551" s="54">
        <v>2.9814394893760239E-3</v>
      </c>
      <c r="U551" s="54">
        <v>0.22946963061182402</v>
      </c>
      <c r="V551" s="54">
        <v>21.885756955616102</v>
      </c>
      <c r="W551" s="54">
        <v>12.21493651208829</v>
      </c>
    </row>
    <row r="552" spans="3:23" x14ac:dyDescent="0.25">
      <c r="C552" s="52">
        <v>0</v>
      </c>
      <c r="D552" s="55">
        <v>1917</v>
      </c>
      <c r="E552" s="55">
        <v>2678</v>
      </c>
      <c r="F552" s="55">
        <v>233.14400000000001</v>
      </c>
      <c r="G552" s="55">
        <v>0.95955615915635784</v>
      </c>
      <c r="H552" s="55">
        <v>0.715832710978342</v>
      </c>
      <c r="I552" s="55">
        <v>0.59166666666666667</v>
      </c>
      <c r="J552" s="55">
        <v>49.404455338130248</v>
      </c>
      <c r="K552" s="55">
        <v>255</v>
      </c>
      <c r="L552" s="55">
        <v>136.28377673448097</v>
      </c>
      <c r="M552" s="55">
        <v>1868.5081552486688</v>
      </c>
      <c r="N552" s="55">
        <v>43.226243825350693</v>
      </c>
      <c r="O552" s="55">
        <v>0.90321081356692434</v>
      </c>
      <c r="P552" s="55">
        <v>2.8411859247098623</v>
      </c>
      <c r="Q552" s="55">
        <v>192.67918192918549</v>
      </c>
      <c r="R552" s="55">
        <v>0.96472334591275566</v>
      </c>
      <c r="S552" s="55">
        <v>7.0571155420365717</v>
      </c>
      <c r="T552" s="55">
        <v>5.2254081558110249E-4</v>
      </c>
      <c r="U552" s="55">
        <v>0.22597295426356021</v>
      </c>
      <c r="V552" s="55">
        <v>105.28810539113664</v>
      </c>
      <c r="W552" s="55">
        <v>29.640420763039927</v>
      </c>
    </row>
    <row r="553" spans="3:23" x14ac:dyDescent="0.25">
      <c r="C553" s="51">
        <v>0</v>
      </c>
      <c r="D553" s="54">
        <v>184</v>
      </c>
      <c r="E553" s="54">
        <v>198</v>
      </c>
      <c r="F553" s="54">
        <v>50.472999999999999</v>
      </c>
      <c r="G553" s="54">
        <v>0.75676525096655067</v>
      </c>
      <c r="H553" s="54">
        <v>0.92929292929292928</v>
      </c>
      <c r="I553" s="54">
        <v>0.64561403508771931</v>
      </c>
      <c r="J553" s="54">
        <v>15.306079714651624</v>
      </c>
      <c r="K553" s="54">
        <v>175</v>
      </c>
      <c r="L553" s="54">
        <v>114.82065217391305</v>
      </c>
      <c r="M553" s="54">
        <v>706.13705749584221</v>
      </c>
      <c r="N553" s="54">
        <v>26.573239499463408</v>
      </c>
      <c r="O553" s="54">
        <v>0.53112007696303765</v>
      </c>
      <c r="P553" s="54">
        <v>2.0518794873949524</v>
      </c>
      <c r="Q553" s="54">
        <v>104.03618421052624</v>
      </c>
      <c r="R553" s="54">
        <v>0.96287635049821485</v>
      </c>
      <c r="S553" s="54">
        <v>5.938268293980407</v>
      </c>
      <c r="T553" s="54">
        <v>3.7655817174515036E-3</v>
      </c>
      <c r="U553" s="54">
        <v>0.24794877506826737</v>
      </c>
      <c r="V553" s="54">
        <v>19.611485871179848</v>
      </c>
      <c r="W553" s="54">
        <v>12.819768278853799</v>
      </c>
    </row>
    <row r="554" spans="3:23" x14ac:dyDescent="0.25">
      <c r="C554" s="52">
        <v>0</v>
      </c>
      <c r="D554" s="55">
        <v>127</v>
      </c>
      <c r="E554" s="55">
        <v>135</v>
      </c>
      <c r="F554" s="55">
        <v>38.994</v>
      </c>
      <c r="G554" s="55">
        <v>0.63219442761657663</v>
      </c>
      <c r="H554" s="55">
        <v>0.94074074074074077</v>
      </c>
      <c r="I554" s="55">
        <v>0.6512820512820513</v>
      </c>
      <c r="J554" s="55">
        <v>12.716187407449043</v>
      </c>
      <c r="K554" s="55">
        <v>141</v>
      </c>
      <c r="L554" s="55">
        <v>104.98425196850394</v>
      </c>
      <c r="M554" s="55">
        <v>249.47594050743669</v>
      </c>
      <c r="N554" s="55">
        <v>15.794807390640656</v>
      </c>
      <c r="O554" s="55">
        <v>0.51891395620285274</v>
      </c>
      <c r="P554" s="55">
        <v>2.3189327316819952</v>
      </c>
      <c r="Q554" s="55">
        <v>64.285714285714306</v>
      </c>
      <c r="R554" s="55">
        <v>0.93263305393442808</v>
      </c>
      <c r="S554" s="55">
        <v>5.4944750931276154</v>
      </c>
      <c r="T554" s="55">
        <v>5.1700680272108663E-3</v>
      </c>
      <c r="U554" s="55">
        <v>0.21420264521381255</v>
      </c>
      <c r="V554" s="55">
        <v>14.60580375896493</v>
      </c>
      <c r="W554" s="55">
        <v>11.316719696238664</v>
      </c>
    </row>
    <row r="555" spans="3:23" x14ac:dyDescent="0.25">
      <c r="C555" s="51">
        <v>0</v>
      </c>
      <c r="D555" s="54">
        <v>136</v>
      </c>
      <c r="E555" s="54">
        <v>148</v>
      </c>
      <c r="F555" s="54">
        <v>42.913999999999994</v>
      </c>
      <c r="G555" s="54">
        <v>0.81785283890309457</v>
      </c>
      <c r="H555" s="54">
        <v>0.91891891891891897</v>
      </c>
      <c r="I555" s="54">
        <v>0.68686868686868685</v>
      </c>
      <c r="J555" s="54">
        <v>13.159049284959082</v>
      </c>
      <c r="K555" s="54">
        <v>120</v>
      </c>
      <c r="L555" s="54">
        <v>101.05147058823529</v>
      </c>
      <c r="M555" s="54">
        <v>108.24177559912852</v>
      </c>
      <c r="N555" s="54">
        <v>10.403930776352201</v>
      </c>
      <c r="O555" s="54">
        <v>-0.14889774347788476</v>
      </c>
      <c r="P555" s="54">
        <v>1.8417241732308229</v>
      </c>
      <c r="Q555" s="54">
        <v>38.740740740740712</v>
      </c>
      <c r="R555" s="54">
        <v>0.94832574013284932</v>
      </c>
      <c r="S555" s="54">
        <v>5.0455949454996292</v>
      </c>
      <c r="T555" s="54">
        <v>5.872770919067234E-3</v>
      </c>
      <c r="U555" s="54">
        <v>0.29582687948701047</v>
      </c>
      <c r="V555" s="54">
        <v>17.603710121430041</v>
      </c>
      <c r="W555" s="54">
        <v>10.129657776150715</v>
      </c>
    </row>
    <row r="556" spans="3:23" x14ac:dyDescent="0.25">
      <c r="C556" s="52">
        <v>0</v>
      </c>
      <c r="D556" s="55">
        <v>4138</v>
      </c>
      <c r="E556" s="55">
        <v>5489</v>
      </c>
      <c r="F556" s="55">
        <v>367.73399999999998</v>
      </c>
      <c r="G556" s="55">
        <v>0.71444892041089803</v>
      </c>
      <c r="H556" s="55">
        <v>0.75387137912188007</v>
      </c>
      <c r="I556" s="55">
        <v>0.48499765588373184</v>
      </c>
      <c r="J556" s="55">
        <v>72.585571817780036</v>
      </c>
      <c r="K556" s="55">
        <v>253</v>
      </c>
      <c r="L556" s="55">
        <v>135.62469792170131</v>
      </c>
      <c r="M556" s="55">
        <v>1195.4141058429732</v>
      </c>
      <c r="N556" s="55">
        <v>34.574761110425236</v>
      </c>
      <c r="O556" s="55">
        <v>0.43023755543475278</v>
      </c>
      <c r="P556" s="55">
        <v>2.4699033598265854</v>
      </c>
      <c r="Q556" s="55">
        <v>47.109511090465986</v>
      </c>
      <c r="R556" s="55">
        <v>0.99031174659056753</v>
      </c>
      <c r="S556" s="55">
        <v>6.9677032497723044</v>
      </c>
      <c r="T556" s="55">
        <v>4.430654193043911E-4</v>
      </c>
      <c r="U556" s="55">
        <v>0.2777110642387729</v>
      </c>
      <c r="V556" s="55">
        <v>101.11672525423641</v>
      </c>
      <c r="W556" s="55">
        <v>70.750118995805849</v>
      </c>
    </row>
    <row r="557" spans="3:23" x14ac:dyDescent="0.25">
      <c r="C557" s="51">
        <v>0</v>
      </c>
      <c r="D557" s="54">
        <v>76</v>
      </c>
      <c r="E557" s="54">
        <v>82</v>
      </c>
      <c r="F557" s="54">
        <v>31.03</v>
      </c>
      <c r="G557" s="54">
        <v>0.80493695506731455</v>
      </c>
      <c r="H557" s="54">
        <v>0.92682926829268297</v>
      </c>
      <c r="I557" s="54">
        <v>0.5757575757575758</v>
      </c>
      <c r="J557" s="54">
        <v>9.8369815187318714</v>
      </c>
      <c r="K557" s="54">
        <v>99</v>
      </c>
      <c r="L557" s="54">
        <v>89.526315789473685</v>
      </c>
      <c r="M557" s="54">
        <v>21.585964912280708</v>
      </c>
      <c r="N557" s="54">
        <v>4.6460698350628249</v>
      </c>
      <c r="O557" s="54">
        <v>7.610811865774271E-2</v>
      </c>
      <c r="P557" s="54">
        <v>2.0919984577948143</v>
      </c>
      <c r="Q557" s="54">
        <v>13.06944444444445</v>
      </c>
      <c r="R557" s="54">
        <v>0.95614202172769558</v>
      </c>
      <c r="S557" s="54">
        <v>3.9985629160679137</v>
      </c>
      <c r="T557" s="54">
        <v>9.5486111111111258E-3</v>
      </c>
      <c r="U557" s="54">
        <v>0.35962026014109305</v>
      </c>
      <c r="V557" s="54">
        <v>12.916665965984993</v>
      </c>
      <c r="W557" s="54">
        <v>7.6642373667348282</v>
      </c>
    </row>
    <row r="558" spans="3:23" x14ac:dyDescent="0.25">
      <c r="C558" s="52">
        <v>0</v>
      </c>
      <c r="D558" s="55">
        <v>51</v>
      </c>
      <c r="E558" s="55">
        <v>55</v>
      </c>
      <c r="F558" s="55">
        <v>23.628</v>
      </c>
      <c r="G558" s="55">
        <v>0.59901417783933686</v>
      </c>
      <c r="H558" s="55">
        <v>0.92727272727272725</v>
      </c>
      <c r="I558" s="55">
        <v>0.62962962962962965</v>
      </c>
      <c r="J558" s="55">
        <v>8.0582390620713973</v>
      </c>
      <c r="K558" s="55">
        <v>95</v>
      </c>
      <c r="L558" s="55">
        <v>88.372549019607845</v>
      </c>
      <c r="M558" s="55">
        <v>12.118431372549033</v>
      </c>
      <c r="N558" s="55">
        <v>3.481153741584682</v>
      </c>
      <c r="O558" s="55">
        <v>3.4070218238411651E-2</v>
      </c>
      <c r="P558" s="55">
        <v>2.2372202392408385</v>
      </c>
      <c r="Q558" s="55">
        <v>7.777777777777775</v>
      </c>
      <c r="R558" s="55">
        <v>0.86476807386369503</v>
      </c>
      <c r="S558" s="55">
        <v>3.6502158528125039</v>
      </c>
      <c r="T558" s="55">
        <v>1.5802469135802483E-2</v>
      </c>
      <c r="U558" s="55">
        <v>0.40214285714285714</v>
      </c>
      <c r="V558" s="55">
        <v>9.1222632210712842</v>
      </c>
      <c r="W558" s="55">
        <v>7.3045466241295935</v>
      </c>
    </row>
    <row r="559" spans="3:23" x14ac:dyDescent="0.25">
      <c r="C559" s="51">
        <v>0</v>
      </c>
      <c r="D559" s="54">
        <v>69</v>
      </c>
      <c r="E559" s="54">
        <v>73</v>
      </c>
      <c r="F559" s="54">
        <v>27.184000000000001</v>
      </c>
      <c r="G559" s="54">
        <v>0.42333769391053333</v>
      </c>
      <c r="H559" s="54">
        <v>0.9452054794520548</v>
      </c>
      <c r="I559" s="54">
        <v>0.69</v>
      </c>
      <c r="J559" s="54">
        <v>9.3730213158152065</v>
      </c>
      <c r="K559" s="54">
        <v>104</v>
      </c>
      <c r="L559" s="54">
        <v>91.260869565217391</v>
      </c>
      <c r="M559" s="54">
        <v>45.107416879795394</v>
      </c>
      <c r="N559" s="54">
        <v>6.716205541806727</v>
      </c>
      <c r="O559" s="54">
        <v>0.3560872095662298</v>
      </c>
      <c r="P559" s="54">
        <v>1.8468561545976776</v>
      </c>
      <c r="Q559" s="54">
        <v>19.218181818181819</v>
      </c>
      <c r="R559" s="54">
        <v>0.88756421817238407</v>
      </c>
      <c r="S559" s="54">
        <v>4.2352145877030765</v>
      </c>
      <c r="T559" s="54">
        <v>1.1570247933884276E-2</v>
      </c>
      <c r="U559" s="54">
        <v>0.33644300144300149</v>
      </c>
      <c r="V559" s="54">
        <v>9.9344248138001845</v>
      </c>
      <c r="W559" s="54">
        <v>9.0003103452971533</v>
      </c>
    </row>
    <row r="560" spans="3:23" x14ac:dyDescent="0.25">
      <c r="C560" s="52">
        <v>0</v>
      </c>
      <c r="D560" s="55">
        <v>185</v>
      </c>
      <c r="E560" s="55">
        <v>202</v>
      </c>
      <c r="F560" s="55">
        <v>50.414999999999992</v>
      </c>
      <c r="G560" s="55">
        <v>0.79659269846799752</v>
      </c>
      <c r="H560" s="55">
        <v>0.91584158415841588</v>
      </c>
      <c r="I560" s="55">
        <v>0.60457516339869277</v>
      </c>
      <c r="J560" s="55">
        <v>15.347615963921077</v>
      </c>
      <c r="K560" s="55">
        <v>143</v>
      </c>
      <c r="L560" s="55">
        <v>107.75675675675676</v>
      </c>
      <c r="M560" s="55">
        <v>278.20681551116331</v>
      </c>
      <c r="N560" s="55">
        <v>16.67953283252152</v>
      </c>
      <c r="O560" s="55">
        <v>0.20145796822055395</v>
      </c>
      <c r="P560" s="55">
        <v>1.9250210730474357</v>
      </c>
      <c r="Q560" s="55">
        <v>63.702786377708996</v>
      </c>
      <c r="R560" s="55">
        <v>0.9632853095367041</v>
      </c>
      <c r="S560" s="55">
        <v>5.6552835588549577</v>
      </c>
      <c r="T560" s="55">
        <v>3.4410374871799896E-3</v>
      </c>
      <c r="U560" s="55">
        <v>0.22258961128151369</v>
      </c>
      <c r="V560" s="55">
        <v>20.248286694903474</v>
      </c>
      <c r="W560" s="55">
        <v>12.240421293198814</v>
      </c>
    </row>
    <row r="561" spans="3:23" x14ac:dyDescent="0.25">
      <c r="C561" s="51">
        <v>0</v>
      </c>
      <c r="D561" s="54">
        <v>1897</v>
      </c>
      <c r="E561" s="54">
        <v>2552</v>
      </c>
      <c r="F561" s="54">
        <v>235.45099999999999</v>
      </c>
      <c r="G561" s="54">
        <v>0.96311019187190217</v>
      </c>
      <c r="H561" s="54">
        <v>0.74333855799373039</v>
      </c>
      <c r="I561" s="54">
        <v>0.58549382716049381</v>
      </c>
      <c r="J561" s="54">
        <v>49.146062063634389</v>
      </c>
      <c r="K561" s="54">
        <v>255</v>
      </c>
      <c r="L561" s="54">
        <v>139.41328413284134</v>
      </c>
      <c r="M561" s="54">
        <v>1853.0042116243967</v>
      </c>
      <c r="N561" s="54">
        <v>43.046535419524723</v>
      </c>
      <c r="O561" s="54">
        <v>0.75373862539671754</v>
      </c>
      <c r="P561" s="54">
        <v>2.5621287486148621</v>
      </c>
      <c r="Q561" s="54">
        <v>228.0866910866948</v>
      </c>
      <c r="R561" s="54">
        <v>0.96122090672466465</v>
      </c>
      <c r="S561" s="54">
        <v>7.0998021507970668</v>
      </c>
      <c r="T561" s="54">
        <v>5.1098677472303264E-4</v>
      </c>
      <c r="U561" s="54">
        <v>0.2276087551106574</v>
      </c>
      <c r="V561" s="54">
        <v>105.50053449266663</v>
      </c>
      <c r="W561" s="54">
        <v>28.390967788494461</v>
      </c>
    </row>
    <row r="562" spans="3:23" x14ac:dyDescent="0.25">
      <c r="C562" s="52">
        <v>0</v>
      </c>
      <c r="D562" s="55">
        <v>210</v>
      </c>
      <c r="E562" s="55">
        <v>223</v>
      </c>
      <c r="F562" s="55">
        <v>53.317999999999998</v>
      </c>
      <c r="G562" s="55">
        <v>0.7824950845702664</v>
      </c>
      <c r="H562" s="55">
        <v>0.94170403587443952</v>
      </c>
      <c r="I562" s="55">
        <v>0.65625</v>
      </c>
      <c r="J562" s="55">
        <v>16.351767622932517</v>
      </c>
      <c r="K562" s="55">
        <v>193</v>
      </c>
      <c r="L562" s="55">
        <v>116.11428571428571</v>
      </c>
      <c r="M562" s="55">
        <v>875.34572795625456</v>
      </c>
      <c r="N562" s="55">
        <v>29.586242207422263</v>
      </c>
      <c r="O562" s="55">
        <v>0.69166075356055912</v>
      </c>
      <c r="P562" s="55">
        <v>2.3472684790983513</v>
      </c>
      <c r="Q562" s="55">
        <v>105.40882352941179</v>
      </c>
      <c r="R562" s="55">
        <v>0.96264740091199053</v>
      </c>
      <c r="S562" s="55">
        <v>6.03770642439755</v>
      </c>
      <c r="T562" s="55">
        <v>4.2560553633217623E-3</v>
      </c>
      <c r="U562" s="55">
        <v>0.23405546118086634</v>
      </c>
      <c r="V562" s="55">
        <v>21.090534921021291</v>
      </c>
      <c r="W562" s="55">
        <v>13.132164171915912</v>
      </c>
    </row>
    <row r="563" spans="3:23" x14ac:dyDescent="0.25">
      <c r="C563" s="51">
        <v>0</v>
      </c>
      <c r="D563" s="54">
        <v>132</v>
      </c>
      <c r="E563" s="54">
        <v>142</v>
      </c>
      <c r="F563" s="54">
        <v>39.738</v>
      </c>
      <c r="G563" s="54">
        <v>0.46061042693992227</v>
      </c>
      <c r="H563" s="54">
        <v>0.92957746478873238</v>
      </c>
      <c r="I563" s="54">
        <v>0.72527472527472525</v>
      </c>
      <c r="J563" s="54">
        <v>12.964089628857147</v>
      </c>
      <c r="K563" s="54">
        <v>148</v>
      </c>
      <c r="L563" s="54">
        <v>108.66666666666667</v>
      </c>
      <c r="M563" s="54">
        <v>319.5521628498729</v>
      </c>
      <c r="N563" s="54">
        <v>17.87602200854186</v>
      </c>
      <c r="O563" s="54">
        <v>0.39324797647574439</v>
      </c>
      <c r="P563" s="54">
        <v>2.1350127084589228</v>
      </c>
      <c r="Q563" s="54">
        <v>78.969230769230691</v>
      </c>
      <c r="R563" s="54">
        <v>0.93184553385606239</v>
      </c>
      <c r="S563" s="54">
        <v>5.5571438845694896</v>
      </c>
      <c r="T563" s="54">
        <v>5.7067718606180354E-3</v>
      </c>
      <c r="U563" s="54">
        <v>0.21676648929700887</v>
      </c>
      <c r="V563" s="54">
        <v>13.984926212987517</v>
      </c>
      <c r="W563" s="54">
        <v>12.413054181616008</v>
      </c>
    </row>
    <row r="564" spans="3:23" x14ac:dyDescent="0.25">
      <c r="C564" s="52">
        <v>0</v>
      </c>
      <c r="D564" s="55">
        <v>146</v>
      </c>
      <c r="E564" s="55">
        <v>160</v>
      </c>
      <c r="F564" s="55">
        <v>45.544000000000004</v>
      </c>
      <c r="G564" s="55">
        <v>0.82353686553896877</v>
      </c>
      <c r="H564" s="55">
        <v>0.91249999999999998</v>
      </c>
      <c r="I564" s="55">
        <v>0.69856459330143539</v>
      </c>
      <c r="J564" s="55">
        <v>13.63425735166143</v>
      </c>
      <c r="K564" s="55">
        <v>131</v>
      </c>
      <c r="L564" s="55">
        <v>105.29452054794521</v>
      </c>
      <c r="M564" s="55">
        <v>165.94714218233344</v>
      </c>
      <c r="N564" s="55">
        <v>12.882047282258105</v>
      </c>
      <c r="O564" s="55">
        <v>1.5618569924608826E-2</v>
      </c>
      <c r="P564" s="55">
        <v>1.8756874932251593</v>
      </c>
      <c r="Q564" s="55">
        <v>53.096491228070199</v>
      </c>
      <c r="R564" s="55">
        <v>0.94301161236254227</v>
      </c>
      <c r="S564" s="55">
        <v>5.3865940833010724</v>
      </c>
      <c r="T564" s="55">
        <v>4.8861188057863743E-3</v>
      </c>
      <c r="U564" s="55">
        <v>0.24833783347715258</v>
      </c>
      <c r="V564" s="55">
        <v>18.445977058372744</v>
      </c>
      <c r="W564" s="55">
        <v>10.463715730461802</v>
      </c>
    </row>
    <row r="565" spans="3:23" x14ac:dyDescent="0.25">
      <c r="C565" s="51">
        <v>0</v>
      </c>
      <c r="D565" s="54">
        <v>3943</v>
      </c>
      <c r="E565" s="54">
        <v>5180</v>
      </c>
      <c r="F565" s="54">
        <v>339.15299999999996</v>
      </c>
      <c r="G565" s="54">
        <v>0.73264581287627195</v>
      </c>
      <c r="H565" s="54">
        <v>0.76119691119691124</v>
      </c>
      <c r="I565" s="54">
        <v>0.47857749726908605</v>
      </c>
      <c r="J565" s="54">
        <v>70.854664806847737</v>
      </c>
      <c r="K565" s="54">
        <v>242</v>
      </c>
      <c r="L565" s="54">
        <v>135.5718995688562</v>
      </c>
      <c r="M565" s="54">
        <v>1129.000346644407</v>
      </c>
      <c r="N565" s="54">
        <v>33.600600391130023</v>
      </c>
      <c r="O565" s="54">
        <v>0.41815530074916402</v>
      </c>
      <c r="P565" s="54">
        <v>2.3540372949564401</v>
      </c>
      <c r="Q565" s="54">
        <v>48.022246272246718</v>
      </c>
      <c r="R565" s="54">
        <v>0.98988844967613809</v>
      </c>
      <c r="S565" s="54">
        <v>6.9318936982295849</v>
      </c>
      <c r="T565" s="54">
        <v>4.5124161285775105E-4</v>
      </c>
      <c r="U565" s="54">
        <v>0.27711013559908931</v>
      </c>
      <c r="V565" s="54">
        <v>99.28583969760686</v>
      </c>
      <c r="W565" s="54">
        <v>67.574945624546203</v>
      </c>
    </row>
    <row r="566" spans="3:23" x14ac:dyDescent="0.25">
      <c r="C566" s="52">
        <v>0</v>
      </c>
      <c r="D566" s="55">
        <v>47</v>
      </c>
      <c r="E566" s="55">
        <v>51</v>
      </c>
      <c r="F566" s="55">
        <v>22.776000000000003</v>
      </c>
      <c r="G566" s="55">
        <v>0.54029913508406813</v>
      </c>
      <c r="H566" s="55">
        <v>0.92156862745098034</v>
      </c>
      <c r="I566" s="55">
        <v>0.65277777777777779</v>
      </c>
      <c r="J566" s="55">
        <v>7.7357778278950491</v>
      </c>
      <c r="K566" s="55">
        <v>106</v>
      </c>
      <c r="L566" s="55">
        <v>91.489361702127653</v>
      </c>
      <c r="M566" s="55">
        <v>35.733580018501392</v>
      </c>
      <c r="N566" s="55">
        <v>5.9777571060140433</v>
      </c>
      <c r="O566" s="55">
        <v>0.63064011904954975</v>
      </c>
      <c r="P566" s="55">
        <v>2.460213441178432</v>
      </c>
      <c r="Q566" s="55">
        <v>22.287500000000001</v>
      </c>
      <c r="R566" s="55">
        <v>0.8996244363229422</v>
      </c>
      <c r="S566" s="55">
        <v>3.9871953009243017</v>
      </c>
      <c r="T566" s="55">
        <v>1.5937500000000011E-2</v>
      </c>
      <c r="U566" s="55">
        <v>0.3327982087357087</v>
      </c>
      <c r="V566" s="55">
        <v>8.5656174876903926</v>
      </c>
      <c r="W566" s="55">
        <v>7.2077360218402129</v>
      </c>
    </row>
    <row r="567" spans="3:23" x14ac:dyDescent="0.25">
      <c r="C567" s="51">
        <v>0</v>
      </c>
      <c r="D567" s="54">
        <v>29</v>
      </c>
      <c r="E567" s="54">
        <v>33</v>
      </c>
      <c r="F567" s="54">
        <v>17.996000000000002</v>
      </c>
      <c r="G567" s="54">
        <v>0</v>
      </c>
      <c r="H567" s="54">
        <v>0.87878787878787878</v>
      </c>
      <c r="I567" s="54">
        <v>0.59183673469387754</v>
      </c>
      <c r="J567" s="54">
        <v>6.0765077797464979</v>
      </c>
      <c r="K567" s="54">
        <v>103</v>
      </c>
      <c r="L567" s="54">
        <v>94.620689655172413</v>
      </c>
      <c r="M567" s="54">
        <v>35.600985221674883</v>
      </c>
      <c r="N567" s="54">
        <v>5.9666561172632431</v>
      </c>
      <c r="O567" s="54">
        <v>-0.53027847690773755</v>
      </c>
      <c r="P567" s="54">
        <v>2.3807215981212462</v>
      </c>
      <c r="Q567" s="54">
        <v>25.499999999999993</v>
      </c>
      <c r="R567" s="54">
        <v>0.90358330805521703</v>
      </c>
      <c r="S567" s="54">
        <v>3.6074753914554893</v>
      </c>
      <c r="T567" s="54">
        <v>1.9132653061224504E-2</v>
      </c>
      <c r="U567" s="54">
        <v>0.26640512265512267</v>
      </c>
      <c r="V567" s="54">
        <v>6.2330229193099944</v>
      </c>
      <c r="W567" s="54">
        <v>6.2330229193099944</v>
      </c>
    </row>
    <row r="568" spans="3:23" x14ac:dyDescent="0.25">
      <c r="C568" s="52">
        <v>0</v>
      </c>
      <c r="D568" s="55">
        <v>41</v>
      </c>
      <c r="E568" s="55">
        <v>45</v>
      </c>
      <c r="F568" s="55">
        <v>20.907</v>
      </c>
      <c r="G568" s="55">
        <v>0.37986972501764654</v>
      </c>
      <c r="H568" s="55">
        <v>0.91111111111111109</v>
      </c>
      <c r="I568" s="55">
        <v>0.640625</v>
      </c>
      <c r="J568" s="55">
        <v>7.2251519938435669</v>
      </c>
      <c r="K568" s="55">
        <v>99</v>
      </c>
      <c r="L568" s="55">
        <v>90.58536585365853</v>
      </c>
      <c r="M568" s="55">
        <v>22.098780487804881</v>
      </c>
      <c r="N568" s="55">
        <v>4.7009340016431711</v>
      </c>
      <c r="O568" s="55">
        <v>0.10366214755915723</v>
      </c>
      <c r="P568" s="55">
        <v>1.9714568011578124</v>
      </c>
      <c r="Q568" s="55">
        <v>17.916666666666664</v>
      </c>
      <c r="R568" s="55">
        <v>0.8922953258866102</v>
      </c>
      <c r="S568" s="55">
        <v>3.9579403464411533</v>
      </c>
      <c r="T568" s="55">
        <v>1.774691358024694E-2</v>
      </c>
      <c r="U568" s="55">
        <v>0.33114528218694883</v>
      </c>
      <c r="V568" s="55">
        <v>7.6360292750506709</v>
      </c>
      <c r="W568" s="55">
        <v>7.0636324810317692</v>
      </c>
    </row>
    <row r="569" spans="3:23" x14ac:dyDescent="0.25">
      <c r="C569" s="51">
        <v>0</v>
      </c>
      <c r="D569" s="54">
        <v>181</v>
      </c>
      <c r="E569" s="54">
        <v>194</v>
      </c>
      <c r="F569" s="54">
        <v>48.545999999999999</v>
      </c>
      <c r="G569" s="54">
        <v>0.81227313410642621</v>
      </c>
      <c r="H569" s="54">
        <v>0.9329896907216495</v>
      </c>
      <c r="I569" s="54">
        <v>0.62629757785467133</v>
      </c>
      <c r="J569" s="54">
        <v>15.180789096653191</v>
      </c>
      <c r="K569" s="54">
        <v>157</v>
      </c>
      <c r="L569" s="54">
        <v>111.97237569060773</v>
      </c>
      <c r="M569" s="54">
        <v>353.76034376918346</v>
      </c>
      <c r="N569" s="54">
        <v>18.80851785147313</v>
      </c>
      <c r="O569" s="54">
        <v>0.377650147570262</v>
      </c>
      <c r="P569" s="54">
        <v>2.3221376720400397</v>
      </c>
      <c r="Q569" s="54">
        <v>67.715686274509835</v>
      </c>
      <c r="R569" s="54">
        <v>0.96393671843839845</v>
      </c>
      <c r="S569" s="54">
        <v>5.7483918526020954</v>
      </c>
      <c r="T569" s="54">
        <v>3.6097227562048957E-3</v>
      </c>
      <c r="U569" s="54">
        <v>0.20012524319078934</v>
      </c>
      <c r="V569" s="54">
        <v>20.141371576005291</v>
      </c>
      <c r="W569" s="54">
        <v>11.748003914576262</v>
      </c>
    </row>
    <row r="570" spans="3:23" x14ac:dyDescent="0.25">
      <c r="C570" s="52">
        <v>0</v>
      </c>
      <c r="D570" s="55">
        <v>226</v>
      </c>
      <c r="E570" s="55">
        <v>243</v>
      </c>
      <c r="F570" s="55">
        <v>57.543999999999997</v>
      </c>
      <c r="G570" s="55">
        <v>0.75620168711400948</v>
      </c>
      <c r="H570" s="55">
        <v>0.93004115226337447</v>
      </c>
      <c r="I570" s="55">
        <v>0.64204545454545459</v>
      </c>
      <c r="J570" s="55">
        <v>16.963258446128407</v>
      </c>
      <c r="K570" s="55">
        <v>192</v>
      </c>
      <c r="L570" s="55">
        <v>114.25221238938053</v>
      </c>
      <c r="M570" s="55">
        <v>764.32277286135627</v>
      </c>
      <c r="N570" s="55">
        <v>27.646388061758742</v>
      </c>
      <c r="O570" s="55">
        <v>0.95989050275320142</v>
      </c>
      <c r="P570" s="55">
        <v>2.9922299748519015</v>
      </c>
      <c r="Q570" s="55">
        <v>87.962566844919792</v>
      </c>
      <c r="R570" s="55">
        <v>0.96170022344734585</v>
      </c>
      <c r="S570" s="55">
        <v>6.0008978735561254</v>
      </c>
      <c r="T570" s="55">
        <v>3.460207612456731E-3</v>
      </c>
      <c r="U570" s="55">
        <v>0.26505077545204092</v>
      </c>
      <c r="V570" s="55">
        <v>21.678353158330314</v>
      </c>
      <c r="W570" s="55">
        <v>14.184983338023443</v>
      </c>
    </row>
    <row r="571" spans="3:23" x14ac:dyDescent="0.25">
      <c r="C571" s="51">
        <v>0</v>
      </c>
      <c r="D571" s="54">
        <v>1997</v>
      </c>
      <c r="E571" s="54">
        <v>2756</v>
      </c>
      <c r="F571" s="54">
        <v>269.64</v>
      </c>
      <c r="G571" s="54">
        <v>0.97301040336298439</v>
      </c>
      <c r="H571" s="54">
        <v>0.72460087082728597</v>
      </c>
      <c r="I571" s="54">
        <v>0.52830687830687828</v>
      </c>
      <c r="J571" s="54">
        <v>50.424789249298009</v>
      </c>
      <c r="K571" s="54">
        <v>250</v>
      </c>
      <c r="L571" s="54">
        <v>140.26639959939911</v>
      </c>
      <c r="M571" s="54">
        <v>1811.6063504073736</v>
      </c>
      <c r="N571" s="54">
        <v>42.56296923861602</v>
      </c>
      <c r="O571" s="54">
        <v>0.72303742970920237</v>
      </c>
      <c r="P571" s="54">
        <v>2.5372202107415873</v>
      </c>
      <c r="Q571" s="54">
        <v>162.73060796645794</v>
      </c>
      <c r="R571" s="54">
        <v>0.9714753504551682</v>
      </c>
      <c r="S571" s="54">
        <v>7.0878840599429687</v>
      </c>
      <c r="T571" s="54">
        <v>4.9842547543388176E-4</v>
      </c>
      <c r="U571" s="54">
        <v>0.23240086866095402</v>
      </c>
      <c r="V571" s="54">
        <v>116.23470146137417</v>
      </c>
      <c r="W571" s="54">
        <v>26.822465114888566</v>
      </c>
    </row>
    <row r="572" spans="3:23" x14ac:dyDescent="0.25">
      <c r="C572" s="52">
        <v>0</v>
      </c>
      <c r="D572" s="55">
        <v>165</v>
      </c>
      <c r="E572" s="55">
        <v>188</v>
      </c>
      <c r="F572" s="55">
        <v>50.134</v>
      </c>
      <c r="G572" s="55">
        <v>0.83757336654485237</v>
      </c>
      <c r="H572" s="55">
        <v>0.87765957446808507</v>
      </c>
      <c r="I572" s="55">
        <v>0.5892857142857143</v>
      </c>
      <c r="J572" s="55">
        <v>14.494292838262302</v>
      </c>
      <c r="K572" s="55">
        <v>134</v>
      </c>
      <c r="L572" s="55">
        <v>103.90909090909091</v>
      </c>
      <c r="M572" s="55">
        <v>181.26607538802651</v>
      </c>
      <c r="N572" s="55">
        <v>13.463509029522227</v>
      </c>
      <c r="O572" s="55">
        <v>0.25381620934950289</v>
      </c>
      <c r="P572" s="55">
        <v>2.1572104800649883</v>
      </c>
      <c r="Q572" s="55">
        <v>42.76666666666668</v>
      </c>
      <c r="R572" s="55">
        <v>0.960195141710255</v>
      </c>
      <c r="S572" s="55">
        <v>5.3730481100963257</v>
      </c>
      <c r="T572" s="55">
        <v>4.0666666666666577E-3</v>
      </c>
      <c r="U572" s="55">
        <v>0.29022020000696475</v>
      </c>
      <c r="V572" s="55">
        <v>20.377128336114879</v>
      </c>
      <c r="W572" s="55">
        <v>11.132531841390936</v>
      </c>
    </row>
    <row r="573" spans="3:23" x14ac:dyDescent="0.25">
      <c r="C573" s="51">
        <v>0</v>
      </c>
      <c r="D573" s="54">
        <v>3875</v>
      </c>
      <c r="E573" s="54">
        <v>5229</v>
      </c>
      <c r="F573" s="54">
        <v>345.38</v>
      </c>
      <c r="G573" s="54">
        <v>0.73997705458617824</v>
      </c>
      <c r="H573" s="54">
        <v>0.74105947599923505</v>
      </c>
      <c r="I573" s="54">
        <v>0.47651254303984258</v>
      </c>
      <c r="J573" s="54">
        <v>70.241036694006411</v>
      </c>
      <c r="K573" s="54">
        <v>224</v>
      </c>
      <c r="L573" s="54">
        <v>134.59045161290322</v>
      </c>
      <c r="M573" s="54">
        <v>1179.9739408130304</v>
      </c>
      <c r="N573" s="54">
        <v>34.350748766410177</v>
      </c>
      <c r="O573" s="54">
        <v>0.37178379307110443</v>
      </c>
      <c r="P573" s="54">
        <v>2.1545871271074946</v>
      </c>
      <c r="Q573" s="54">
        <v>48.580043859648363</v>
      </c>
      <c r="R573" s="54">
        <v>0.9897172331861982</v>
      </c>
      <c r="S573" s="54">
        <v>6.9379896585415555</v>
      </c>
      <c r="T573" s="54">
        <v>4.7765171809751412E-4</v>
      </c>
      <c r="U573" s="54">
        <v>0.28803289915189323</v>
      </c>
      <c r="V573" s="54">
        <v>99.106899337628477</v>
      </c>
      <c r="W573" s="54">
        <v>66.662483058881918</v>
      </c>
    </row>
    <row r="574" spans="3:23" x14ac:dyDescent="0.25">
      <c r="C574" s="52">
        <v>0</v>
      </c>
      <c r="D574" s="55">
        <v>156</v>
      </c>
      <c r="E574" s="55">
        <v>177</v>
      </c>
      <c r="F574" s="55">
        <v>49.191000000000003</v>
      </c>
      <c r="G574" s="55">
        <v>0.51997562460522517</v>
      </c>
      <c r="H574" s="55">
        <v>0.88135593220338981</v>
      </c>
      <c r="I574" s="55">
        <v>0.6964285714285714</v>
      </c>
      <c r="J574" s="55">
        <v>14.093451279891855</v>
      </c>
      <c r="K574" s="55">
        <v>102</v>
      </c>
      <c r="L574" s="55">
        <v>87.65384615384616</v>
      </c>
      <c r="M574" s="55">
        <v>19.685856079404477</v>
      </c>
      <c r="N574" s="55">
        <v>4.4368745845926814</v>
      </c>
      <c r="O574" s="55">
        <v>1.3268166712589613</v>
      </c>
      <c r="P574" s="55">
        <v>4.3286651190151</v>
      </c>
      <c r="Q574" s="55">
        <v>11.487499999999995</v>
      </c>
      <c r="R574" s="55">
        <v>0.94059744810983681</v>
      </c>
      <c r="S574" s="55">
        <v>3.7622632665725226</v>
      </c>
      <c r="T574" s="55">
        <v>1.1944444444444416E-2</v>
      </c>
      <c r="U574" s="55">
        <v>0.43331504144004124</v>
      </c>
      <c r="V574" s="55">
        <v>15.81904296762921</v>
      </c>
      <c r="W574" s="55">
        <v>13.512327506546946</v>
      </c>
    </row>
    <row r="575" spans="3:23" x14ac:dyDescent="0.25">
      <c r="C575" s="51">
        <v>0</v>
      </c>
      <c r="D575" s="54">
        <v>29</v>
      </c>
      <c r="E575" s="54">
        <v>33</v>
      </c>
      <c r="F575" s="54">
        <v>17.996000000000002</v>
      </c>
      <c r="G575" s="54">
        <v>0</v>
      </c>
      <c r="H575" s="54">
        <v>0.87878787878787878</v>
      </c>
      <c r="I575" s="54">
        <v>0.59183673469387754</v>
      </c>
      <c r="J575" s="54">
        <v>6.0765077797464979</v>
      </c>
      <c r="K575" s="54">
        <v>102</v>
      </c>
      <c r="L575" s="54">
        <v>94.793103448275858</v>
      </c>
      <c r="M575" s="54">
        <v>22.527093596059107</v>
      </c>
      <c r="N575" s="54">
        <v>4.7462715468100969</v>
      </c>
      <c r="O575" s="54">
        <v>-0.27067428887580769</v>
      </c>
      <c r="P575" s="54">
        <v>2.1930591159884667</v>
      </c>
      <c r="Q575" s="54">
        <v>30.339285714285715</v>
      </c>
      <c r="R575" s="54">
        <v>0.860031341933853</v>
      </c>
      <c r="S575" s="54">
        <v>3.6933452188924907</v>
      </c>
      <c r="T575" s="54">
        <v>1.9770408163265318E-2</v>
      </c>
      <c r="U575" s="54">
        <v>0.31273339755482604</v>
      </c>
      <c r="V575" s="54">
        <v>6.2330229193099944</v>
      </c>
      <c r="W575" s="54">
        <v>6.2330229193099944</v>
      </c>
    </row>
    <row r="576" spans="3:23" x14ac:dyDescent="0.25">
      <c r="C576" s="52">
        <v>0</v>
      </c>
      <c r="D576" s="55">
        <v>47</v>
      </c>
      <c r="E576" s="55">
        <v>52</v>
      </c>
      <c r="F576" s="55">
        <v>22.776000000000003</v>
      </c>
      <c r="G576" s="55">
        <v>0.54029913508406813</v>
      </c>
      <c r="H576" s="55">
        <v>0.90384615384615385</v>
      </c>
      <c r="I576" s="55">
        <v>0.65277777777777779</v>
      </c>
      <c r="J576" s="55">
        <v>7.7357778278950491</v>
      </c>
      <c r="K576" s="55">
        <v>98</v>
      </c>
      <c r="L576" s="55">
        <v>89.829787234042556</v>
      </c>
      <c r="M576" s="55">
        <v>23.013876040703042</v>
      </c>
      <c r="N576" s="55">
        <v>4.7972779824295193</v>
      </c>
      <c r="O576" s="55">
        <v>9.0523311482776841E-2</v>
      </c>
      <c r="P576" s="55">
        <v>1.8689700569553622</v>
      </c>
      <c r="Q576" s="55">
        <v>24.624999999999996</v>
      </c>
      <c r="R576" s="55">
        <v>0.85545372564194655</v>
      </c>
      <c r="S576" s="55">
        <v>3.9263053407631512</v>
      </c>
      <c r="T576" s="55">
        <v>1.375000000000001E-2</v>
      </c>
      <c r="U576" s="55">
        <v>0.24767902236652234</v>
      </c>
      <c r="V576" s="55">
        <v>8.5656174876903926</v>
      </c>
      <c r="W576" s="55">
        <v>7.2077360218402129</v>
      </c>
    </row>
    <row r="577" spans="3:23" x14ac:dyDescent="0.25">
      <c r="C577" s="51">
        <v>0</v>
      </c>
      <c r="D577" s="54">
        <v>47</v>
      </c>
      <c r="E577" s="54">
        <v>51</v>
      </c>
      <c r="F577" s="54">
        <v>22.776000000000003</v>
      </c>
      <c r="G577" s="54">
        <v>0.54029913508406835</v>
      </c>
      <c r="H577" s="54">
        <v>0.92156862745098034</v>
      </c>
      <c r="I577" s="54">
        <v>0.65277777777777779</v>
      </c>
      <c r="J577" s="54">
        <v>7.7357778278950491</v>
      </c>
      <c r="K577" s="54">
        <v>109</v>
      </c>
      <c r="L577" s="54">
        <v>96.872340425531917</v>
      </c>
      <c r="M577" s="54">
        <v>61.157261794634607</v>
      </c>
      <c r="N577" s="54">
        <v>7.8203108502561847</v>
      </c>
      <c r="O577" s="54">
        <v>-0.2992178040755889</v>
      </c>
      <c r="P577" s="54">
        <v>1.9529379022516782</v>
      </c>
      <c r="Q577" s="54">
        <v>33.13580246913579</v>
      </c>
      <c r="R577" s="54">
        <v>0.88358164752314983</v>
      </c>
      <c r="S577" s="54">
        <v>4.1655630534830781</v>
      </c>
      <c r="T577" s="54">
        <v>1.2955342173449156E-2</v>
      </c>
      <c r="U577" s="54">
        <v>0.32031750828047112</v>
      </c>
      <c r="V577" s="54">
        <v>8.5656174876903961</v>
      </c>
      <c r="W577" s="54">
        <v>7.2077360218402147</v>
      </c>
    </row>
    <row r="578" spans="3:23" x14ac:dyDescent="0.25">
      <c r="C578" s="52">
        <v>0</v>
      </c>
      <c r="D578" s="55">
        <v>179</v>
      </c>
      <c r="E578" s="55">
        <v>188</v>
      </c>
      <c r="F578" s="55">
        <v>47.719000000000001</v>
      </c>
      <c r="G578" s="55">
        <v>0.81786723523064142</v>
      </c>
      <c r="H578" s="55">
        <v>0.9521276595744681</v>
      </c>
      <c r="I578" s="55">
        <v>0.62152777777777779</v>
      </c>
      <c r="J578" s="55">
        <v>15.09668435477122</v>
      </c>
      <c r="K578" s="55">
        <v>167</v>
      </c>
      <c r="L578" s="55">
        <v>115.12290502793296</v>
      </c>
      <c r="M578" s="55">
        <v>492.10840499654722</v>
      </c>
      <c r="N578" s="55">
        <v>22.183516515569554</v>
      </c>
      <c r="O578" s="55">
        <v>0.49034741693607631</v>
      </c>
      <c r="P578" s="55">
        <v>2.2649777311267281</v>
      </c>
      <c r="Q578" s="55">
        <v>71.408496732026208</v>
      </c>
      <c r="R578" s="55">
        <v>0.96599381960234554</v>
      </c>
      <c r="S578" s="55">
        <v>5.9039418282706393</v>
      </c>
      <c r="T578" s="55">
        <v>3.5029262249562298E-3</v>
      </c>
      <c r="U578" s="55">
        <v>0.18701720792983736</v>
      </c>
      <c r="V578" s="55">
        <v>20.012312846381594</v>
      </c>
      <c r="W578" s="55">
        <v>11.515224374345019</v>
      </c>
    </row>
    <row r="579" spans="3:23" x14ac:dyDescent="0.25">
      <c r="C579" s="51">
        <v>0</v>
      </c>
      <c r="D579" s="54">
        <v>310</v>
      </c>
      <c r="E579" s="54">
        <v>323</v>
      </c>
      <c r="F579" s="54">
        <v>64.804999999999993</v>
      </c>
      <c r="G579" s="54">
        <v>0.74812009180102224</v>
      </c>
      <c r="H579" s="54">
        <v>0.95975232198142413</v>
      </c>
      <c r="I579" s="54">
        <v>0.68888888888888888</v>
      </c>
      <c r="J579" s="54">
        <v>19.867165345562018</v>
      </c>
      <c r="K579" s="54">
        <v>184</v>
      </c>
      <c r="L579" s="54">
        <v>109.2516129032258</v>
      </c>
      <c r="M579" s="54">
        <v>562.29247311827976</v>
      </c>
      <c r="N579" s="54">
        <v>23.712706996846222</v>
      </c>
      <c r="O579" s="54">
        <v>1.18792059159802</v>
      </c>
      <c r="P579" s="54">
        <v>3.5956491162835462</v>
      </c>
      <c r="Q579" s="54">
        <v>64.930526315789436</v>
      </c>
      <c r="R579" s="54">
        <v>0.96818531572563282</v>
      </c>
      <c r="S579" s="54">
        <v>5.8584235839603727</v>
      </c>
      <c r="T579" s="54">
        <v>3.5324099722991394E-3</v>
      </c>
      <c r="U579" s="54">
        <v>0.30654180738254705</v>
      </c>
      <c r="V579" s="54">
        <v>24.918138523366085</v>
      </c>
      <c r="W579" s="54">
        <v>16.534763639189833</v>
      </c>
    </row>
    <row r="580" spans="3:23" x14ac:dyDescent="0.25">
      <c r="C580" s="52">
        <v>0</v>
      </c>
      <c r="D580" s="55">
        <v>2076</v>
      </c>
      <c r="E580" s="55">
        <v>2871</v>
      </c>
      <c r="F580" s="55">
        <v>266.81299999999999</v>
      </c>
      <c r="G580" s="55">
        <v>0.97129771439974621</v>
      </c>
      <c r="H580" s="55">
        <v>0.72309299895506796</v>
      </c>
      <c r="I580" s="55">
        <v>0.52030075187969926</v>
      </c>
      <c r="J580" s="55">
        <v>51.412501348117637</v>
      </c>
      <c r="K580" s="55">
        <v>244</v>
      </c>
      <c r="L580" s="55">
        <v>140.71579961464354</v>
      </c>
      <c r="M580" s="55">
        <v>1795.5770225410329</v>
      </c>
      <c r="N580" s="55">
        <v>42.374249521862126</v>
      </c>
      <c r="O580" s="55">
        <v>0.63328742427822204</v>
      </c>
      <c r="P580" s="55">
        <v>2.3909369250707644</v>
      </c>
      <c r="Q580" s="55">
        <v>193.39523336643467</v>
      </c>
      <c r="R580" s="55">
        <v>0.96745591987690582</v>
      </c>
      <c r="S580" s="55">
        <v>7.1083773356761935</v>
      </c>
      <c r="T580" s="55">
        <v>4.8555345944823592E-4</v>
      </c>
      <c r="U580" s="55">
        <v>0.2295213196447709</v>
      </c>
      <c r="V580" s="55">
        <v>116.70555898733357</v>
      </c>
      <c r="W580" s="55">
        <v>27.760411089053953</v>
      </c>
    </row>
    <row r="581" spans="3:23" x14ac:dyDescent="0.25">
      <c r="C581" s="51">
        <v>0</v>
      </c>
      <c r="D581" s="54">
        <v>29</v>
      </c>
      <c r="E581" s="54">
        <v>33</v>
      </c>
      <c r="F581" s="54">
        <v>17.996000000000002</v>
      </c>
      <c r="G581" s="54">
        <v>0</v>
      </c>
      <c r="H581" s="54">
        <v>0.87878787878787878</v>
      </c>
      <c r="I581" s="54">
        <v>0.59183673469387754</v>
      </c>
      <c r="J581" s="54">
        <v>6.0765077797464979</v>
      </c>
      <c r="K581" s="54">
        <v>102</v>
      </c>
      <c r="L581" s="54">
        <v>91.206896551724142</v>
      </c>
      <c r="M581" s="54">
        <v>31.66995073891626</v>
      </c>
      <c r="N581" s="54">
        <v>5.6276061286230989</v>
      </c>
      <c r="O581" s="54">
        <v>0.4566791166342074</v>
      </c>
      <c r="P581" s="54">
        <v>2.0262783538804654</v>
      </c>
      <c r="Q581" s="54">
        <v>50.660714285714278</v>
      </c>
      <c r="R581" s="54">
        <v>0.32264789625569845</v>
      </c>
      <c r="S581" s="54">
        <v>3.9523029776623861</v>
      </c>
      <c r="T581" s="54">
        <v>2.5510204081632664E-2</v>
      </c>
      <c r="U581" s="54">
        <v>0.26394369151169228</v>
      </c>
      <c r="V581" s="54">
        <v>6.2330229193099944</v>
      </c>
      <c r="W581" s="54">
        <v>6.2330229193099944</v>
      </c>
    </row>
    <row r="582" spans="3:23" x14ac:dyDescent="0.25">
      <c r="C582" s="52">
        <v>0</v>
      </c>
      <c r="D582" s="55">
        <v>160</v>
      </c>
      <c r="E582" s="55">
        <v>192</v>
      </c>
      <c r="F582" s="55">
        <v>53.152999999999999</v>
      </c>
      <c r="G582" s="55">
        <v>0.82760797055159507</v>
      </c>
      <c r="H582" s="55">
        <v>0.83333333333333337</v>
      </c>
      <c r="I582" s="55">
        <v>0.53333333333333333</v>
      </c>
      <c r="J582" s="55">
        <v>14.27299292922217</v>
      </c>
      <c r="K582" s="55">
        <v>136</v>
      </c>
      <c r="L582" s="55">
        <v>102.25624999999999</v>
      </c>
      <c r="M582" s="55">
        <v>196.5439858490567</v>
      </c>
      <c r="N582" s="55">
        <v>14.019414604364075</v>
      </c>
      <c r="O582" s="55">
        <v>0.71584189409750421</v>
      </c>
      <c r="P582" s="55">
        <v>2.5279578238247664</v>
      </c>
      <c r="Q582" s="55">
        <v>40.203124999999986</v>
      </c>
      <c r="R582" s="55">
        <v>0.96023592180137063</v>
      </c>
      <c r="S582" s="55">
        <v>5.3058538800081507</v>
      </c>
      <c r="T582" s="55">
        <v>3.6523437499999751E-3</v>
      </c>
      <c r="U582" s="55">
        <v>0.28483275500460553</v>
      </c>
      <c r="V582" s="55">
        <v>20.60245761672493</v>
      </c>
      <c r="W582" s="55">
        <v>11.564294479894556</v>
      </c>
    </row>
    <row r="583" spans="3:23" x14ac:dyDescent="0.25">
      <c r="C583" s="51">
        <v>0</v>
      </c>
      <c r="D583" s="54">
        <v>132</v>
      </c>
      <c r="E583" s="54">
        <v>165</v>
      </c>
      <c r="F583" s="54">
        <v>53.524999999999991</v>
      </c>
      <c r="G583" s="54">
        <v>0.83717510412442286</v>
      </c>
      <c r="H583" s="54">
        <v>0.8</v>
      </c>
      <c r="I583" s="54">
        <v>0.57894736842105265</v>
      </c>
      <c r="J583" s="54">
        <v>12.964089628857147</v>
      </c>
      <c r="K583" s="54">
        <v>110</v>
      </c>
      <c r="L583" s="54">
        <v>92.787878787878782</v>
      </c>
      <c r="M583" s="54">
        <v>41.405042794355779</v>
      </c>
      <c r="N583" s="54">
        <v>6.4346750340911374</v>
      </c>
      <c r="O583" s="54">
        <v>0.57495422292535303</v>
      </c>
      <c r="P583" s="54">
        <v>2.6684756951945383</v>
      </c>
      <c r="Q583" s="54">
        <v>27.153846153846139</v>
      </c>
      <c r="R583" s="54">
        <v>0.89871118511520443</v>
      </c>
      <c r="S583" s="54">
        <v>4.4307817129059579</v>
      </c>
      <c r="T583" s="54">
        <v>6.9989673654706928E-3</v>
      </c>
      <c r="U583" s="54">
        <v>0.35327357243587326</v>
      </c>
      <c r="V583" s="54">
        <v>19.351307817640588</v>
      </c>
      <c r="W583" s="54">
        <v>10.583906671023444</v>
      </c>
    </row>
    <row r="584" spans="3:23" x14ac:dyDescent="0.25">
      <c r="C584" s="52">
        <v>0</v>
      </c>
      <c r="D584" s="55">
        <v>3727</v>
      </c>
      <c r="E584" s="55">
        <v>5133</v>
      </c>
      <c r="F584" s="55">
        <v>349.64</v>
      </c>
      <c r="G584" s="55">
        <v>0.76923439708341301</v>
      </c>
      <c r="H584" s="55">
        <v>0.72608610948762908</v>
      </c>
      <c r="I584" s="55">
        <v>0.44768768768768769</v>
      </c>
      <c r="J584" s="55">
        <v>68.886600897619786</v>
      </c>
      <c r="K584" s="55">
        <v>233</v>
      </c>
      <c r="L584" s="55">
        <v>135.45854574724979</v>
      </c>
      <c r="M584" s="55">
        <v>1245.3744888131951</v>
      </c>
      <c r="N584" s="55">
        <v>35.289863825370524</v>
      </c>
      <c r="O584" s="55">
        <v>0.50632552302455092</v>
      </c>
      <c r="P584" s="55">
        <v>2.3968428346340276</v>
      </c>
      <c r="Q584" s="55">
        <v>44.300833333333571</v>
      </c>
      <c r="R584" s="55">
        <v>0.99068825801046301</v>
      </c>
      <c r="S584" s="55">
        <v>6.9598670024768623</v>
      </c>
      <c r="T584" s="55">
        <v>5.0901360544217827E-4</v>
      </c>
      <c r="U584" s="55">
        <v>0.29268592886392453</v>
      </c>
      <c r="V584" s="55">
        <v>99.805250928591889</v>
      </c>
      <c r="W584" s="55">
        <v>63.7722317218958</v>
      </c>
    </row>
    <row r="585" spans="3:23" x14ac:dyDescent="0.25">
      <c r="C585" s="51">
        <v>0</v>
      </c>
      <c r="D585" s="54">
        <v>52</v>
      </c>
      <c r="E585" s="54">
        <v>56</v>
      </c>
      <c r="F585" s="54">
        <v>23.147999999999996</v>
      </c>
      <c r="G585" s="54">
        <v>0.40283323917633496</v>
      </c>
      <c r="H585" s="54">
        <v>0.9285714285714286</v>
      </c>
      <c r="I585" s="54">
        <v>0.72222222222222221</v>
      </c>
      <c r="J585" s="54">
        <v>8.1368578902564384</v>
      </c>
      <c r="K585" s="54">
        <v>101</v>
      </c>
      <c r="L585" s="54">
        <v>92.038461538461533</v>
      </c>
      <c r="M585" s="54">
        <v>24.586726998491702</v>
      </c>
      <c r="N585" s="54">
        <v>4.9585004788233817</v>
      </c>
      <c r="O585" s="54">
        <v>-5.7277496911564391E-2</v>
      </c>
      <c r="P585" s="54">
        <v>2.1490613401003094</v>
      </c>
      <c r="Q585" s="54">
        <v>22.125000000000007</v>
      </c>
      <c r="R585" s="54">
        <v>0.82244811696509956</v>
      </c>
      <c r="S585" s="54">
        <v>3.9834356313113943</v>
      </c>
      <c r="T585" s="54">
        <v>1.5000000000000012E-2</v>
      </c>
      <c r="U585" s="54">
        <v>0.23283234126984129</v>
      </c>
      <c r="V585" s="54">
        <v>8.5993440417695783</v>
      </c>
      <c r="W585" s="54">
        <v>7.8707507868511462</v>
      </c>
    </row>
    <row r="586" spans="3:23" x14ac:dyDescent="0.25">
      <c r="C586" s="52">
        <v>0</v>
      </c>
      <c r="D586" s="55">
        <v>65</v>
      </c>
      <c r="E586" s="55">
        <v>69</v>
      </c>
      <c r="F586" s="55">
        <v>26.605</v>
      </c>
      <c r="G586" s="55">
        <v>0.63248972324885855</v>
      </c>
      <c r="H586" s="55">
        <v>0.94202898550724634</v>
      </c>
      <c r="I586" s="55">
        <v>0.73863636363636365</v>
      </c>
      <c r="J586" s="55">
        <v>9.0972836829344601</v>
      </c>
      <c r="K586" s="55">
        <v>116</v>
      </c>
      <c r="L586" s="55">
        <v>99.492307692307691</v>
      </c>
      <c r="M586" s="55">
        <v>80.941346153846155</v>
      </c>
      <c r="N586" s="55">
        <v>8.9967408628817438</v>
      </c>
      <c r="O586" s="55">
        <v>3.3590753319879429E-2</v>
      </c>
      <c r="P586" s="55">
        <v>1.8821768236227909</v>
      </c>
      <c r="Q586" s="55">
        <v>33.898989898989903</v>
      </c>
      <c r="R586" s="55">
        <v>0.89342219403147172</v>
      </c>
      <c r="S586" s="55">
        <v>4.8026106974108504</v>
      </c>
      <c r="T586" s="55">
        <v>1.2345679012345697E-2</v>
      </c>
      <c r="U586" s="55">
        <v>0.27815125390882961</v>
      </c>
      <c r="V586" s="55">
        <v>10.41885028266438</v>
      </c>
      <c r="W586" s="55">
        <v>8.0701158500228054</v>
      </c>
    </row>
    <row r="587" spans="3:23" x14ac:dyDescent="0.25">
      <c r="C587" s="51">
        <v>0</v>
      </c>
      <c r="D587" s="54">
        <v>181</v>
      </c>
      <c r="E587" s="54">
        <v>192</v>
      </c>
      <c r="F587" s="54">
        <v>48.182000000000002</v>
      </c>
      <c r="G587" s="54">
        <v>0.80810783427522992</v>
      </c>
      <c r="H587" s="54">
        <v>0.94270833333333337</v>
      </c>
      <c r="I587" s="54">
        <v>0.62629757785467133</v>
      </c>
      <c r="J587" s="54">
        <v>15.180789096653191</v>
      </c>
      <c r="K587" s="54">
        <v>169</v>
      </c>
      <c r="L587" s="54">
        <v>122.71270718232044</v>
      </c>
      <c r="M587" s="54">
        <v>580.02811540822665</v>
      </c>
      <c r="N587" s="54">
        <v>24.083772864902762</v>
      </c>
      <c r="O587" s="54">
        <v>0.11042210468167846</v>
      </c>
      <c r="P587" s="54">
        <v>1.7899063781299671</v>
      </c>
      <c r="Q587" s="54">
        <v>103.03921568627469</v>
      </c>
      <c r="R587" s="54">
        <v>0.9613860601358355</v>
      </c>
      <c r="S587" s="54">
        <v>6.0517764348299625</v>
      </c>
      <c r="T587" s="54">
        <v>3.3961296937075648E-3</v>
      </c>
      <c r="U587" s="54">
        <v>0.18237667836490906</v>
      </c>
      <c r="V587" s="54">
        <v>19.889294638520575</v>
      </c>
      <c r="W587" s="54">
        <v>11.715482174565883</v>
      </c>
    </row>
    <row r="588" spans="3:23" x14ac:dyDescent="0.25">
      <c r="C588" s="52">
        <v>0</v>
      </c>
      <c r="D588" s="55">
        <v>298</v>
      </c>
      <c r="E588" s="55">
        <v>319</v>
      </c>
      <c r="F588" s="55">
        <v>65.707000000000008</v>
      </c>
      <c r="G588" s="55">
        <v>0.69639517708890875</v>
      </c>
      <c r="H588" s="55">
        <v>0.93416927899686519</v>
      </c>
      <c r="I588" s="55">
        <v>0.6819221967963387</v>
      </c>
      <c r="J588" s="55">
        <v>19.47884453275087</v>
      </c>
      <c r="K588" s="55">
        <v>170</v>
      </c>
      <c r="L588" s="55">
        <v>109.79530201342281</v>
      </c>
      <c r="M588" s="55">
        <v>504.29129098592273</v>
      </c>
      <c r="N588" s="55">
        <v>22.456430949416756</v>
      </c>
      <c r="O588" s="55">
        <v>0.90313527902354507</v>
      </c>
      <c r="P588" s="55">
        <v>2.7858064769749484</v>
      </c>
      <c r="Q588" s="55">
        <v>60.182608695652128</v>
      </c>
      <c r="R588" s="55">
        <v>0.96311968468061115</v>
      </c>
      <c r="S588" s="55">
        <v>5.8946674596110267</v>
      </c>
      <c r="T588" s="55">
        <v>2.8733459357277711E-3</v>
      </c>
      <c r="U588" s="55">
        <v>0.28849881137419103</v>
      </c>
      <c r="V588" s="55">
        <v>23.67817927380003</v>
      </c>
      <c r="W588" s="55">
        <v>16.992847192889812</v>
      </c>
    </row>
    <row r="589" spans="3:23" x14ac:dyDescent="0.25">
      <c r="C589" s="51">
        <v>0</v>
      </c>
      <c r="D589" s="54">
        <v>2034</v>
      </c>
      <c r="E589" s="54">
        <v>2959</v>
      </c>
      <c r="F589" s="54">
        <v>273.14</v>
      </c>
      <c r="G589" s="54">
        <v>0.97022153991601789</v>
      </c>
      <c r="H589" s="54">
        <v>0.6873943899966205</v>
      </c>
      <c r="I589" s="54">
        <v>0.49670329670329672</v>
      </c>
      <c r="J589" s="54">
        <v>50.88977533838522</v>
      </c>
      <c r="K589" s="54">
        <v>246</v>
      </c>
      <c r="L589" s="54">
        <v>142.71042281219272</v>
      </c>
      <c r="M589" s="54">
        <v>1763.1679483700789</v>
      </c>
      <c r="N589" s="54">
        <v>41.990093455124374</v>
      </c>
      <c r="O589" s="54">
        <v>0.62031037963722235</v>
      </c>
      <c r="P589" s="54">
        <v>2.4509336265643946</v>
      </c>
      <c r="Q589" s="54">
        <v>156.9259796806956</v>
      </c>
      <c r="R589" s="54">
        <v>0.97273140517149081</v>
      </c>
      <c r="S589" s="54">
        <v>7.1079935014752005</v>
      </c>
      <c r="T589" s="54">
        <v>4.8121832496235076E-4</v>
      </c>
      <c r="U589" s="54">
        <v>0.21945089956884739</v>
      </c>
      <c r="V589" s="54">
        <v>116.7141971771066</v>
      </c>
      <c r="W589" s="54">
        <v>28.270424922102439</v>
      </c>
    </row>
    <row r="590" spans="3:23" x14ac:dyDescent="0.25">
      <c r="C590" s="52">
        <v>0</v>
      </c>
      <c r="D590" s="55">
        <v>224</v>
      </c>
      <c r="E590" s="55">
        <v>273</v>
      </c>
      <c r="F590" s="55">
        <v>65.88900000000001</v>
      </c>
      <c r="G590" s="55">
        <v>0.89824518812151799</v>
      </c>
      <c r="H590" s="55">
        <v>0.82051282051282048</v>
      </c>
      <c r="I590" s="55">
        <v>0.51851851851851849</v>
      </c>
      <c r="J590" s="55">
        <v>16.888032982579009</v>
      </c>
      <c r="K590" s="55">
        <v>144</v>
      </c>
      <c r="L590" s="55">
        <v>101.70089285714286</v>
      </c>
      <c r="M590" s="55">
        <v>215.43031310057651</v>
      </c>
      <c r="N590" s="55">
        <v>14.677544518773448</v>
      </c>
      <c r="O590" s="55">
        <v>1.0472598378447675</v>
      </c>
      <c r="P590" s="55">
        <v>3.315660817101437</v>
      </c>
      <c r="Q590" s="55">
        <v>48.735555555555564</v>
      </c>
      <c r="R590" s="55">
        <v>0.96162991946321508</v>
      </c>
      <c r="S590" s="55">
        <v>5.3855293003317763</v>
      </c>
      <c r="T590" s="55">
        <v>2.9234567901234411E-3</v>
      </c>
      <c r="U590" s="55">
        <v>0.2640072173650605</v>
      </c>
      <c r="V590" s="55">
        <v>27.556880659406286</v>
      </c>
      <c r="W590" s="55">
        <v>12.111102706418469</v>
      </c>
    </row>
    <row r="591" spans="3:23" x14ac:dyDescent="0.25">
      <c r="C591" s="51">
        <v>0</v>
      </c>
      <c r="D591" s="54">
        <v>3574</v>
      </c>
      <c r="E591" s="54">
        <v>4870</v>
      </c>
      <c r="F591" s="54">
        <v>341.66</v>
      </c>
      <c r="G591" s="54">
        <v>0.74519728494613358</v>
      </c>
      <c r="H591" s="54">
        <v>0.73388090349075974</v>
      </c>
      <c r="I591" s="54">
        <v>0.43949827840629613</v>
      </c>
      <c r="J591" s="54">
        <v>67.45782484548009</v>
      </c>
      <c r="K591" s="54">
        <v>236</v>
      </c>
      <c r="L591" s="54">
        <v>134.89675433687745</v>
      </c>
      <c r="M591" s="54">
        <v>1202.7749516793458</v>
      </c>
      <c r="N591" s="54">
        <v>34.681046000363743</v>
      </c>
      <c r="O591" s="54">
        <v>0.50528826143529504</v>
      </c>
      <c r="P591" s="54">
        <v>2.3778394525191837</v>
      </c>
      <c r="Q591" s="54">
        <v>43.432748538010962</v>
      </c>
      <c r="R591" s="54">
        <v>0.9908046169903113</v>
      </c>
      <c r="S591" s="54">
        <v>6.9480583623175516</v>
      </c>
      <c r="T591" s="54">
        <v>5.1915309173954679E-4</v>
      </c>
      <c r="U591" s="54">
        <v>0.29633428942377255</v>
      </c>
      <c r="V591" s="54">
        <v>95.640261969775608</v>
      </c>
      <c r="W591" s="54">
        <v>63.777141032528824</v>
      </c>
    </row>
    <row r="592" spans="3:23" x14ac:dyDescent="0.25">
      <c r="C592" s="52">
        <v>0</v>
      </c>
      <c r="D592" s="55">
        <v>133</v>
      </c>
      <c r="E592" s="55">
        <v>166</v>
      </c>
      <c r="F592" s="55">
        <v>52.21</v>
      </c>
      <c r="G592" s="55">
        <v>0.72414390105727189</v>
      </c>
      <c r="H592" s="55">
        <v>0.8012048192771084</v>
      </c>
      <c r="I592" s="55">
        <v>0.56837606837606836</v>
      </c>
      <c r="J592" s="55">
        <v>13.013103375051497</v>
      </c>
      <c r="K592" s="55">
        <v>107</v>
      </c>
      <c r="L592" s="55">
        <v>92.751879699248121</v>
      </c>
      <c r="M592" s="55">
        <v>43.26372750056963</v>
      </c>
      <c r="N592" s="55">
        <v>6.5775168187219126</v>
      </c>
      <c r="O592" s="55">
        <v>0.39495862186219888</v>
      </c>
      <c r="P592" s="55">
        <v>2.0312346641719436</v>
      </c>
      <c r="Q592" s="55">
        <v>22.678571428571406</v>
      </c>
      <c r="R592" s="55">
        <v>0.9253768333670318</v>
      </c>
      <c r="S592" s="55">
        <v>4.4293533990483924</v>
      </c>
      <c r="T592" s="55">
        <v>6.7082388510960175E-3</v>
      </c>
      <c r="U592" s="55">
        <v>0.3403446311184401</v>
      </c>
      <c r="V592" s="55">
        <v>17.562419648975617</v>
      </c>
      <c r="W592" s="55">
        <v>12.111903459615709</v>
      </c>
    </row>
    <row r="593" spans="3:23" x14ac:dyDescent="0.25">
      <c r="C593" s="51">
        <v>0</v>
      </c>
      <c r="D593" s="54">
        <v>52</v>
      </c>
      <c r="E593" s="54">
        <v>57</v>
      </c>
      <c r="F593" s="54">
        <v>24.273</v>
      </c>
      <c r="G593" s="54">
        <v>0.58332524634213023</v>
      </c>
      <c r="H593" s="54">
        <v>0.91228070175438591</v>
      </c>
      <c r="I593" s="54">
        <v>0.65</v>
      </c>
      <c r="J593" s="54">
        <v>8.1368578902564384</v>
      </c>
      <c r="K593" s="54">
        <v>108</v>
      </c>
      <c r="L593" s="54">
        <v>94.09615384615384</v>
      </c>
      <c r="M593" s="54">
        <v>51.578808446455511</v>
      </c>
      <c r="N593" s="54">
        <v>7.1818387928479366</v>
      </c>
      <c r="O593" s="54">
        <v>0.41156519819909931</v>
      </c>
      <c r="P593" s="54">
        <v>2.0458992485770402</v>
      </c>
      <c r="Q593" s="54">
        <v>20.659090909090907</v>
      </c>
      <c r="R593" s="54">
        <v>0.8872781676813738</v>
      </c>
      <c r="S593" s="54">
        <v>4.4285365356907525</v>
      </c>
      <c r="T593" s="54">
        <v>1.2396694214876007E-2</v>
      </c>
      <c r="U593" s="54">
        <v>0.29438131313131288</v>
      </c>
      <c r="V593" s="54">
        <v>9.1494064410020286</v>
      </c>
      <c r="W593" s="54">
        <v>7.4315017185714121</v>
      </c>
    </row>
    <row r="594" spans="3:23" x14ac:dyDescent="0.25">
      <c r="C594" s="52">
        <v>0</v>
      </c>
      <c r="D594" s="55">
        <v>72</v>
      </c>
      <c r="E594" s="55">
        <v>79</v>
      </c>
      <c r="F594" s="55">
        <v>30.152999999999999</v>
      </c>
      <c r="G594" s="55">
        <v>0.80313438008648641</v>
      </c>
      <c r="H594" s="55">
        <v>0.91139240506329111</v>
      </c>
      <c r="I594" s="55">
        <v>0.69230769230769229</v>
      </c>
      <c r="J594" s="55">
        <v>9.5746147296343835</v>
      </c>
      <c r="K594" s="55">
        <v>103</v>
      </c>
      <c r="L594" s="55">
        <v>92.541666666666671</v>
      </c>
      <c r="M594" s="55">
        <v>28.054577464788728</v>
      </c>
      <c r="N594" s="55">
        <v>5.296657197213043</v>
      </c>
      <c r="O594" s="55">
        <v>6.1351085413510142E-2</v>
      </c>
      <c r="P594" s="55">
        <v>2.1421548928622327</v>
      </c>
      <c r="Q594" s="55">
        <v>19.901785714285715</v>
      </c>
      <c r="R594" s="55">
        <v>0.8323692848281361</v>
      </c>
      <c r="S594" s="55">
        <v>4.2023589886263668</v>
      </c>
      <c r="T594" s="55">
        <v>1.1479591836734684E-2</v>
      </c>
      <c r="U594" s="55">
        <v>0.29028164296021419</v>
      </c>
      <c r="V594" s="55">
        <v>12.54913962415409</v>
      </c>
      <c r="W594" s="55">
        <v>7.4767513495413631</v>
      </c>
    </row>
    <row r="595" spans="3:23" x14ac:dyDescent="0.25">
      <c r="C595" s="51">
        <v>0</v>
      </c>
      <c r="D595" s="54">
        <v>44</v>
      </c>
      <c r="E595" s="54">
        <v>48</v>
      </c>
      <c r="F595" s="54">
        <v>22.312999999999999</v>
      </c>
      <c r="G595" s="54">
        <v>0.60751669847806078</v>
      </c>
      <c r="H595" s="54">
        <v>0.91666666666666663</v>
      </c>
      <c r="I595" s="54">
        <v>0.61111111111111116</v>
      </c>
      <c r="J595" s="54">
        <v>7.4848206370191104</v>
      </c>
      <c r="K595" s="54">
        <v>124</v>
      </c>
      <c r="L595" s="54">
        <v>103.72727272727273</v>
      </c>
      <c r="M595" s="54">
        <v>120.48202959830866</v>
      </c>
      <c r="N595" s="54">
        <v>10.976430640162979</v>
      </c>
      <c r="O595" s="54">
        <v>1.7035538372835307E-2</v>
      </c>
      <c r="P595" s="54">
        <v>2.0633630678832202</v>
      </c>
      <c r="Q595" s="54">
        <v>75.987654320987659</v>
      </c>
      <c r="R595" s="54">
        <v>0.89196110427382347</v>
      </c>
      <c r="S595" s="54">
        <v>4.5271691184406162</v>
      </c>
      <c r="T595" s="54">
        <v>1.2650510592897414E-2</v>
      </c>
      <c r="U595" s="54">
        <v>0.17532208673276198</v>
      </c>
      <c r="V595" s="54">
        <v>8.5442171759943601</v>
      </c>
      <c r="W595" s="54">
        <v>6.786730710068408</v>
      </c>
    </row>
    <row r="596" spans="3:23" x14ac:dyDescent="0.25">
      <c r="C596" s="52">
        <v>0</v>
      </c>
      <c r="D596" s="55">
        <v>72</v>
      </c>
      <c r="E596" s="55">
        <v>76</v>
      </c>
      <c r="F596" s="55">
        <v>27.646999999999998</v>
      </c>
      <c r="G596" s="55">
        <v>0.27701569739043769</v>
      </c>
      <c r="H596" s="55">
        <v>0.94736842105263153</v>
      </c>
      <c r="I596" s="55">
        <v>0.72</v>
      </c>
      <c r="J596" s="55">
        <v>9.5746147296343835</v>
      </c>
      <c r="K596" s="55">
        <v>114</v>
      </c>
      <c r="L596" s="55">
        <v>96.861111111111114</v>
      </c>
      <c r="M596" s="55">
        <v>71.079029733959274</v>
      </c>
      <c r="N596" s="55">
        <v>8.4308380208588556</v>
      </c>
      <c r="O596" s="55">
        <v>0.24323755435918282</v>
      </c>
      <c r="P596" s="55">
        <v>2.0198598960131178</v>
      </c>
      <c r="Q596" s="55">
        <v>23.890909090909084</v>
      </c>
      <c r="R596" s="55">
        <v>0.90002074336305515</v>
      </c>
      <c r="S596" s="55">
        <v>4.726683293133493</v>
      </c>
      <c r="T596" s="55">
        <v>1.0247933884297495E-2</v>
      </c>
      <c r="U596" s="55">
        <v>0.2842112685294505</v>
      </c>
      <c r="V596" s="55">
        <v>9.8657657246324995</v>
      </c>
      <c r="W596" s="55">
        <v>9.4796728599073639</v>
      </c>
    </row>
    <row r="597" spans="3:23" x14ac:dyDescent="0.25">
      <c r="C597" s="51">
        <v>0</v>
      </c>
      <c r="D597" s="54">
        <v>84</v>
      </c>
      <c r="E597" s="54">
        <v>91</v>
      </c>
      <c r="F597" s="54">
        <v>30.922000000000001</v>
      </c>
      <c r="G597" s="54">
        <v>0.44787241153828022</v>
      </c>
      <c r="H597" s="54">
        <v>0.92307692307692313</v>
      </c>
      <c r="I597" s="54">
        <v>0.69421487603305787</v>
      </c>
      <c r="J597" s="54">
        <v>10.34176589165282</v>
      </c>
      <c r="K597" s="54">
        <v>130</v>
      </c>
      <c r="L597" s="54">
        <v>105.72619047619048</v>
      </c>
      <c r="M597" s="54">
        <v>154.3940045897877</v>
      </c>
      <c r="N597" s="54">
        <v>12.425538402410886</v>
      </c>
      <c r="O597" s="54">
        <v>0.22740287604323045</v>
      </c>
      <c r="P597" s="54">
        <v>1.9824232226663567</v>
      </c>
      <c r="Q597" s="54">
        <v>43.992424242424285</v>
      </c>
      <c r="R597" s="54">
        <v>0.93206736150240566</v>
      </c>
      <c r="S597" s="54">
        <v>4.9206161258408843</v>
      </c>
      <c r="T597" s="54">
        <v>8.3792470156106632E-3</v>
      </c>
      <c r="U597" s="54">
        <v>0.23722340370067632</v>
      </c>
      <c r="V597" s="54">
        <v>11.102664415892924</v>
      </c>
      <c r="W597" s="54">
        <v>9.9268642708201185</v>
      </c>
    </row>
    <row r="598" spans="3:23" x14ac:dyDescent="0.25">
      <c r="C598" s="52">
        <v>0</v>
      </c>
      <c r="D598" s="55">
        <v>175</v>
      </c>
      <c r="E598" s="55">
        <v>187</v>
      </c>
      <c r="F598" s="55">
        <v>48.637</v>
      </c>
      <c r="G598" s="55">
        <v>0.81941059607453959</v>
      </c>
      <c r="H598" s="55">
        <v>0.93582887700534756</v>
      </c>
      <c r="I598" s="55">
        <v>0.60763888888888884</v>
      </c>
      <c r="J598" s="55">
        <v>14.927053303604616</v>
      </c>
      <c r="K598" s="55">
        <v>166</v>
      </c>
      <c r="L598" s="55">
        <v>124.25714285714285</v>
      </c>
      <c r="M598" s="55">
        <v>578.30706075533669</v>
      </c>
      <c r="N598" s="55">
        <v>24.048015734262499</v>
      </c>
      <c r="O598" s="55">
        <v>1.4060542737646857E-3</v>
      </c>
      <c r="P598" s="55">
        <v>1.7878072114130035</v>
      </c>
      <c r="Q598" s="55">
        <v>112.9934210526315</v>
      </c>
      <c r="R598" s="55">
        <v>0.95979181706890193</v>
      </c>
      <c r="S598" s="55">
        <v>6.1045710606318204</v>
      </c>
      <c r="T598" s="55">
        <v>3.5058864265927756E-3</v>
      </c>
      <c r="U598" s="55">
        <v>0.17445438762610288</v>
      </c>
      <c r="V598" s="55">
        <v>19.949942567886513</v>
      </c>
      <c r="W598" s="55">
        <v>11.435446906868075</v>
      </c>
    </row>
    <row r="599" spans="3:23" x14ac:dyDescent="0.25">
      <c r="C599" s="51">
        <v>0</v>
      </c>
      <c r="D599" s="54">
        <v>328</v>
      </c>
      <c r="E599" s="54">
        <v>341</v>
      </c>
      <c r="F599" s="54">
        <v>64.945999999999998</v>
      </c>
      <c r="G599" s="54">
        <v>0.4819628076431593</v>
      </c>
      <c r="H599" s="54">
        <v>0.96187683284457481</v>
      </c>
      <c r="I599" s="54">
        <v>0.6776859504132231</v>
      </c>
      <c r="J599" s="54">
        <v>20.435815879801165</v>
      </c>
      <c r="K599" s="54">
        <v>155</v>
      </c>
      <c r="L599" s="54">
        <v>107.77743902439025</v>
      </c>
      <c r="M599" s="54">
        <v>354.70566681584251</v>
      </c>
      <c r="N599" s="54">
        <v>18.833631270040371</v>
      </c>
      <c r="O599" s="54">
        <v>0.80304464394982311</v>
      </c>
      <c r="P599" s="54">
        <v>2.6590243714367365</v>
      </c>
      <c r="Q599" s="54">
        <v>49.916996047430793</v>
      </c>
      <c r="R599" s="54">
        <v>0.96675832185919441</v>
      </c>
      <c r="S599" s="54">
        <v>5.7840529256548026</v>
      </c>
      <c r="T599" s="54">
        <v>2.5308940930181853E-3</v>
      </c>
      <c r="U599" s="54">
        <v>0.24936698216688136</v>
      </c>
      <c r="V599" s="54">
        <v>22.075156183477169</v>
      </c>
      <c r="W599" s="54">
        <v>19.342068081224156</v>
      </c>
    </row>
    <row r="600" spans="3:23" x14ac:dyDescent="0.25">
      <c r="C600" s="52">
        <v>0</v>
      </c>
      <c r="D600" s="55">
        <v>2038</v>
      </c>
      <c r="E600" s="55">
        <v>2969</v>
      </c>
      <c r="F600" s="55">
        <v>269.98899999999998</v>
      </c>
      <c r="G600" s="55">
        <v>0.96663611158304441</v>
      </c>
      <c r="H600" s="55">
        <v>0.68642640619737283</v>
      </c>
      <c r="I600" s="55">
        <v>0.48990384615384613</v>
      </c>
      <c r="J600" s="55">
        <v>50.939789871673611</v>
      </c>
      <c r="K600" s="55">
        <v>247</v>
      </c>
      <c r="L600" s="55">
        <v>143.4288518155054</v>
      </c>
      <c r="M600" s="55">
        <v>1760.7870316707163</v>
      </c>
      <c r="N600" s="55">
        <v>41.961732944085092</v>
      </c>
      <c r="O600" s="55">
        <v>0.56430116142739528</v>
      </c>
      <c r="P600" s="55">
        <v>2.3924116131011148</v>
      </c>
      <c r="Q600" s="55">
        <v>193.89404761904501</v>
      </c>
      <c r="R600" s="55">
        <v>0.96786375271764136</v>
      </c>
      <c r="S600" s="55">
        <v>7.1252197378158586</v>
      </c>
      <c r="T600" s="55">
        <v>5.2743764172335388E-4</v>
      </c>
      <c r="U600" s="55">
        <v>0.23154273586200425</v>
      </c>
      <c r="V600" s="55">
        <v>114.95487684254181</v>
      </c>
      <c r="W600" s="55">
        <v>29.446096787597018</v>
      </c>
    </row>
    <row r="601" spans="3:23" x14ac:dyDescent="0.25">
      <c r="C601" s="51">
        <v>0</v>
      </c>
      <c r="D601" s="54">
        <v>225</v>
      </c>
      <c r="E601" s="54">
        <v>272</v>
      </c>
      <c r="F601" s="54">
        <v>65.317999999999998</v>
      </c>
      <c r="G601" s="54">
        <v>0.91683159594119701</v>
      </c>
      <c r="H601" s="54">
        <v>0.82720588235294112</v>
      </c>
      <c r="I601" s="54">
        <v>0.49342105263157893</v>
      </c>
      <c r="J601" s="54">
        <v>16.925687506432688</v>
      </c>
      <c r="K601" s="54">
        <v>144</v>
      </c>
      <c r="L601" s="54">
        <v>104.12888888888889</v>
      </c>
      <c r="M601" s="54">
        <v>241.35384920634925</v>
      </c>
      <c r="N601" s="54">
        <v>15.535567231560915</v>
      </c>
      <c r="O601" s="54">
        <v>0.70171784815513405</v>
      </c>
      <c r="P601" s="54">
        <v>2.6841438613344919</v>
      </c>
      <c r="Q601" s="54">
        <v>52.696842105263116</v>
      </c>
      <c r="R601" s="54">
        <v>0.96397672998405326</v>
      </c>
      <c r="S601" s="54">
        <v>5.5294001656953604</v>
      </c>
      <c r="T601" s="54">
        <v>2.8675900277008106E-3</v>
      </c>
      <c r="U601" s="54">
        <v>0.23195671394490119</v>
      </c>
      <c r="V601" s="54">
        <v>28.628056736735214</v>
      </c>
      <c r="W601" s="54">
        <v>11.430442224760084</v>
      </c>
    </row>
    <row r="602" spans="3:23" x14ac:dyDescent="0.25">
      <c r="C602" s="52">
        <v>0</v>
      </c>
      <c r="D602" s="55">
        <v>3711</v>
      </c>
      <c r="E602" s="55">
        <v>5204</v>
      </c>
      <c r="F602" s="55">
        <v>370.39899999999994</v>
      </c>
      <c r="G602" s="55">
        <v>0.74841967212731342</v>
      </c>
      <c r="H602" s="55">
        <v>0.71310530361260571</v>
      </c>
      <c r="I602" s="55">
        <v>0.46065044687189671</v>
      </c>
      <c r="J602" s="55">
        <v>68.738576872904403</v>
      </c>
      <c r="K602" s="55">
        <v>235</v>
      </c>
      <c r="L602" s="55">
        <v>131.44165992993803</v>
      </c>
      <c r="M602" s="55">
        <v>1157.1911372978007</v>
      </c>
      <c r="N602" s="55">
        <v>34.017512215001858</v>
      </c>
      <c r="O602" s="55">
        <v>0.55726622724065711</v>
      </c>
      <c r="P602" s="55">
        <v>2.4683822978035028</v>
      </c>
      <c r="Q602" s="55">
        <v>41.518322675848104</v>
      </c>
      <c r="R602" s="55">
        <v>0.99092904265492887</v>
      </c>
      <c r="S602" s="55">
        <v>6.9039871432249384</v>
      </c>
      <c r="T602" s="55">
        <v>5.2615005387010735E-4</v>
      </c>
      <c r="U602" s="55">
        <v>0.29877615113293038</v>
      </c>
      <c r="V602" s="55">
        <v>96.545407817039589</v>
      </c>
      <c r="W602" s="55">
        <v>64.031371315264039</v>
      </c>
    </row>
    <row r="603" spans="3:23" x14ac:dyDescent="0.25">
      <c r="C603" s="51">
        <v>0</v>
      </c>
      <c r="D603" s="54">
        <v>68</v>
      </c>
      <c r="E603" s="54">
        <v>75</v>
      </c>
      <c r="F603" s="54">
        <v>29.813999999999997</v>
      </c>
      <c r="G603" s="54">
        <v>0.81191087205675283</v>
      </c>
      <c r="H603" s="54">
        <v>0.90666666666666662</v>
      </c>
      <c r="I603" s="54">
        <v>0.56198347107438018</v>
      </c>
      <c r="J603" s="54">
        <v>9.3048529833625562</v>
      </c>
      <c r="K603" s="54">
        <v>100</v>
      </c>
      <c r="L603" s="54">
        <v>90.897058823529406</v>
      </c>
      <c r="M603" s="54">
        <v>20.839991220368741</v>
      </c>
      <c r="N603" s="54">
        <v>4.5650839225986575</v>
      </c>
      <c r="O603" s="54">
        <v>5.378113608189429E-2</v>
      </c>
      <c r="P603" s="54">
        <v>1.9674671202532754</v>
      </c>
      <c r="Q603" s="54">
        <v>13.325757575757585</v>
      </c>
      <c r="R603" s="54">
        <v>0.88617289545554412</v>
      </c>
      <c r="S603" s="54">
        <v>3.9185813198479269</v>
      </c>
      <c r="T603" s="54">
        <v>1.044536271808998E-2</v>
      </c>
      <c r="U603" s="54">
        <v>0.39572210197210184</v>
      </c>
      <c r="V603" s="54">
        <v>12.435847735812748</v>
      </c>
      <c r="W603" s="54">
        <v>7.2598167382673324</v>
      </c>
    </row>
    <row r="604" spans="3:23" x14ac:dyDescent="0.25">
      <c r="C604" s="52">
        <v>0</v>
      </c>
      <c r="D604" s="55">
        <v>57</v>
      </c>
      <c r="E604" s="55">
        <v>61</v>
      </c>
      <c r="F604" s="55">
        <v>25.471999999999998</v>
      </c>
      <c r="G604" s="55">
        <v>0.71204260390783725</v>
      </c>
      <c r="H604" s="55">
        <v>0.93442622950819676</v>
      </c>
      <c r="I604" s="55">
        <v>0.74025974025974028</v>
      </c>
      <c r="J604" s="55">
        <v>8.5190758917798277</v>
      </c>
      <c r="K604" s="55">
        <v>108</v>
      </c>
      <c r="L604" s="55">
        <v>92.543859649122808</v>
      </c>
      <c r="M604" s="55">
        <v>46.038220551378451</v>
      </c>
      <c r="N604" s="55">
        <v>6.7851470545138852</v>
      </c>
      <c r="O604" s="55">
        <v>0.58293035185432096</v>
      </c>
      <c r="P604" s="55">
        <v>2.2833124937144587</v>
      </c>
      <c r="Q604" s="55">
        <v>23.202380952380949</v>
      </c>
      <c r="R604" s="55">
        <v>0.82746899165571586</v>
      </c>
      <c r="S604" s="55">
        <v>4.1950260415982266</v>
      </c>
      <c r="T604" s="55">
        <v>1.3321995464852627E-2</v>
      </c>
      <c r="U604" s="55">
        <v>0.31652035134177969</v>
      </c>
      <c r="V604" s="55">
        <v>10.256363022833209</v>
      </c>
      <c r="W604" s="55">
        <v>7.2013643931415547</v>
      </c>
    </row>
    <row r="605" spans="3:23" x14ac:dyDescent="0.25">
      <c r="C605" s="51">
        <v>0</v>
      </c>
      <c r="D605" s="54">
        <v>90</v>
      </c>
      <c r="E605" s="54">
        <v>101</v>
      </c>
      <c r="F605" s="54">
        <v>34.957999999999998</v>
      </c>
      <c r="G605" s="54">
        <v>0.82538631242334681</v>
      </c>
      <c r="H605" s="54">
        <v>0.8910891089108911</v>
      </c>
      <c r="I605" s="54">
        <v>0.6428571428571429</v>
      </c>
      <c r="J605" s="54">
        <v>10.704744696916627</v>
      </c>
      <c r="K605" s="54">
        <v>105</v>
      </c>
      <c r="L605" s="54">
        <v>92.5</v>
      </c>
      <c r="M605" s="54">
        <v>38.00561797752809</v>
      </c>
      <c r="N605" s="54">
        <v>6.1648696642774281</v>
      </c>
      <c r="O605" s="54">
        <v>0.21816603717689706</v>
      </c>
      <c r="P605" s="54">
        <v>2.1239276109753638</v>
      </c>
      <c r="Q605" s="54">
        <v>23.460000000000004</v>
      </c>
      <c r="R605" s="54">
        <v>0.89002027682353746</v>
      </c>
      <c r="S605" s="54">
        <v>4.3597403148545935</v>
      </c>
      <c r="T605" s="54">
        <v>8.1777777777777665E-3</v>
      </c>
      <c r="U605" s="54">
        <v>0.29060606060606059</v>
      </c>
      <c r="V605" s="54">
        <v>14.560297179256846</v>
      </c>
      <c r="W605" s="54">
        <v>8.2202831273442474</v>
      </c>
    </row>
    <row r="606" spans="3:23" x14ac:dyDescent="0.25">
      <c r="C606" s="52">
        <v>0</v>
      </c>
      <c r="D606" s="55">
        <v>41</v>
      </c>
      <c r="E606" s="55">
        <v>45</v>
      </c>
      <c r="F606" s="55">
        <v>20.907</v>
      </c>
      <c r="G606" s="55">
        <v>0.37986972501764632</v>
      </c>
      <c r="H606" s="55">
        <v>0.91111111111111109</v>
      </c>
      <c r="I606" s="55">
        <v>0.640625</v>
      </c>
      <c r="J606" s="55">
        <v>7.2251519938435669</v>
      </c>
      <c r="K606" s="55">
        <v>134</v>
      </c>
      <c r="L606" s="55">
        <v>109.6829268292683</v>
      </c>
      <c r="M606" s="55">
        <v>190.0219512195122</v>
      </c>
      <c r="N606" s="55">
        <v>13.78484498351404</v>
      </c>
      <c r="O606" s="55">
        <v>0.10053418437642216</v>
      </c>
      <c r="P606" s="55">
        <v>1.8314274652771587</v>
      </c>
      <c r="Q606" s="55">
        <v>110.65277777777781</v>
      </c>
      <c r="R606" s="55">
        <v>0.87053603255938428</v>
      </c>
      <c r="S606" s="55">
        <v>4.5706090166549034</v>
      </c>
      <c r="T606" s="55">
        <v>1.3888888888888916E-2</v>
      </c>
      <c r="U606" s="55">
        <v>0.15670958853524639</v>
      </c>
      <c r="V606" s="55">
        <v>7.6360292750506691</v>
      </c>
      <c r="W606" s="55">
        <v>7.0636324810317683</v>
      </c>
    </row>
    <row r="607" spans="3:23" x14ac:dyDescent="0.25">
      <c r="C607" s="51">
        <v>0</v>
      </c>
      <c r="D607" s="54">
        <v>57</v>
      </c>
      <c r="E607" s="54">
        <v>61</v>
      </c>
      <c r="F607" s="54">
        <v>25.471999999999998</v>
      </c>
      <c r="G607" s="54">
        <v>0.71204260390783725</v>
      </c>
      <c r="H607" s="54">
        <v>0.93442622950819676</v>
      </c>
      <c r="I607" s="54">
        <v>0.74025974025974028</v>
      </c>
      <c r="J607" s="54">
        <v>8.5190758917798277</v>
      </c>
      <c r="K607" s="54">
        <v>112</v>
      </c>
      <c r="L607" s="54">
        <v>95.140350877192986</v>
      </c>
      <c r="M607" s="54">
        <v>69.979949874686682</v>
      </c>
      <c r="N607" s="54">
        <v>8.3654019553567593</v>
      </c>
      <c r="O607" s="54">
        <v>0.34239369635614608</v>
      </c>
      <c r="P607" s="54">
        <v>2.0619216431838669</v>
      </c>
      <c r="Q607" s="54">
        <v>48</v>
      </c>
      <c r="R607" s="54">
        <v>0.80516478814602954</v>
      </c>
      <c r="S607" s="54">
        <v>4.4971186898240791</v>
      </c>
      <c r="T607" s="54">
        <v>1.2755102040816341E-2</v>
      </c>
      <c r="U607" s="54">
        <v>0.19946300392728955</v>
      </c>
      <c r="V607" s="54">
        <v>10.256363022833209</v>
      </c>
      <c r="W607" s="54">
        <v>7.2013643931415547</v>
      </c>
    </row>
    <row r="608" spans="3:23" x14ac:dyDescent="0.25">
      <c r="C608" s="52">
        <v>0</v>
      </c>
      <c r="D608" s="55">
        <v>95</v>
      </c>
      <c r="E608" s="55">
        <v>101</v>
      </c>
      <c r="F608" s="55">
        <v>33.064</v>
      </c>
      <c r="G608" s="55">
        <v>0.6205392801955385</v>
      </c>
      <c r="H608" s="55">
        <v>0.94059405940594054</v>
      </c>
      <c r="I608" s="55">
        <v>0.73076923076923073</v>
      </c>
      <c r="J608" s="55">
        <v>10.99807968464679</v>
      </c>
      <c r="K608" s="55">
        <v>143</v>
      </c>
      <c r="L608" s="55">
        <v>111.34736842105264</v>
      </c>
      <c r="M608" s="55">
        <v>258.69720044792825</v>
      </c>
      <c r="N608" s="55">
        <v>16.084066663873543</v>
      </c>
      <c r="O608" s="55">
        <v>8.5116716039284529E-2</v>
      </c>
      <c r="P608" s="55">
        <v>1.9755332621342958</v>
      </c>
      <c r="Q608" s="55">
        <v>69.986013986013987</v>
      </c>
      <c r="R608" s="55">
        <v>0.92343153949065082</v>
      </c>
      <c r="S608" s="55">
        <v>5.4194954765925862</v>
      </c>
      <c r="T608" s="55">
        <v>7.6776370482664301E-3</v>
      </c>
      <c r="U608" s="55">
        <v>0.21579030485128251</v>
      </c>
      <c r="V608" s="55">
        <v>12.54911086892988</v>
      </c>
      <c r="W608" s="55">
        <v>9.8407035853587459</v>
      </c>
    </row>
    <row r="609" spans="3:23" x14ac:dyDescent="0.25">
      <c r="C609" s="51">
        <v>0</v>
      </c>
      <c r="D609" s="54">
        <v>171</v>
      </c>
      <c r="E609" s="54">
        <v>182</v>
      </c>
      <c r="F609" s="54">
        <v>47.412999999999997</v>
      </c>
      <c r="G609" s="54">
        <v>0.81613196743604444</v>
      </c>
      <c r="H609" s="54">
        <v>0.93956043956043955</v>
      </c>
      <c r="I609" s="54">
        <v>0.62867647058823528</v>
      </c>
      <c r="J609" s="54">
        <v>14.755472278097805</v>
      </c>
      <c r="K609" s="54">
        <v>161</v>
      </c>
      <c r="L609" s="54">
        <v>120.15789473684211</v>
      </c>
      <c r="M609" s="54">
        <v>492.33374613003105</v>
      </c>
      <c r="N609" s="54">
        <v>22.188594956193846</v>
      </c>
      <c r="O609" s="54">
        <v>6.7031478242951276E-2</v>
      </c>
      <c r="P609" s="54">
        <v>1.8132655663795438</v>
      </c>
      <c r="Q609" s="54">
        <v>102.35294117647065</v>
      </c>
      <c r="R609" s="54">
        <v>0.95640158610513348</v>
      </c>
      <c r="S609" s="54">
        <v>6.0188073948234013</v>
      </c>
      <c r="T609" s="54">
        <v>3.771506567210656E-3</v>
      </c>
      <c r="U609" s="54">
        <v>0.17466114489636711</v>
      </c>
      <c r="V609" s="54">
        <v>19.585110893448714</v>
      </c>
      <c r="W609" s="54">
        <v>11.317561180777998</v>
      </c>
    </row>
    <row r="610" spans="3:23" x14ac:dyDescent="0.25">
      <c r="C610" s="52">
        <v>0</v>
      </c>
      <c r="D610" s="55">
        <v>336</v>
      </c>
      <c r="E610" s="55">
        <v>357</v>
      </c>
      <c r="F610" s="55">
        <v>67.385999999999996</v>
      </c>
      <c r="G610" s="55">
        <v>0.51325008554404872</v>
      </c>
      <c r="H610" s="55">
        <v>0.94117647058823528</v>
      </c>
      <c r="I610" s="55">
        <v>0.63516068052930053</v>
      </c>
      <c r="J610" s="55">
        <v>20.683531783305639</v>
      </c>
      <c r="K610" s="55">
        <v>153</v>
      </c>
      <c r="L610" s="55">
        <v>104.52380952380952</v>
      </c>
      <c r="M610" s="55">
        <v>290.54271499644665</v>
      </c>
      <c r="N610" s="55">
        <v>17.045313578706807</v>
      </c>
      <c r="O610" s="55">
        <v>0.94377645846335434</v>
      </c>
      <c r="P610" s="55">
        <v>3.1642607781741385</v>
      </c>
      <c r="Q610" s="55">
        <v>41.047101449275338</v>
      </c>
      <c r="R610" s="55">
        <v>0.97226676331994588</v>
      </c>
      <c r="S610" s="55">
        <v>5.6853778021649566</v>
      </c>
      <c r="T610" s="55">
        <v>2.5729888678849141E-3</v>
      </c>
      <c r="U610" s="55">
        <v>0.26793978512644379</v>
      </c>
      <c r="V610" s="55">
        <v>22.630825945895022</v>
      </c>
      <c r="W610" s="55">
        <v>19.422659651456335</v>
      </c>
    </row>
    <row r="611" spans="3:23" x14ac:dyDescent="0.25">
      <c r="C611" s="51">
        <v>0</v>
      </c>
      <c r="D611" s="54">
        <v>2105</v>
      </c>
      <c r="E611" s="54">
        <v>3025</v>
      </c>
      <c r="F611" s="54">
        <v>277.97800000000001</v>
      </c>
      <c r="G611" s="54">
        <v>0.96367779702196499</v>
      </c>
      <c r="H611" s="54">
        <v>0.69586776859504129</v>
      </c>
      <c r="I611" s="54">
        <v>0.50600961538461542</v>
      </c>
      <c r="J611" s="54">
        <v>51.770350990383648</v>
      </c>
      <c r="K611" s="54">
        <v>245</v>
      </c>
      <c r="L611" s="54">
        <v>141.15296912114013</v>
      </c>
      <c r="M611" s="54">
        <v>1759.1467414177705</v>
      </c>
      <c r="N611" s="54">
        <v>41.942183317249601</v>
      </c>
      <c r="O611" s="54">
        <v>0.60165928596054963</v>
      </c>
      <c r="P611" s="54">
        <v>2.4856891420311245</v>
      </c>
      <c r="Q611" s="54">
        <v>155.08071428571358</v>
      </c>
      <c r="R611" s="54">
        <v>0.97262377070051098</v>
      </c>
      <c r="S611" s="54">
        <v>7.114547666161724</v>
      </c>
      <c r="T611" s="54">
        <v>5.1825396825397145E-4</v>
      </c>
      <c r="U611" s="54">
        <v>0.23851394370492843</v>
      </c>
      <c r="V611" s="54">
        <v>114.30796487596504</v>
      </c>
      <c r="W611" s="54">
        <v>30.527953959537786</v>
      </c>
    </row>
    <row r="612" spans="3:23" x14ac:dyDescent="0.25">
      <c r="C612" s="52">
        <v>0</v>
      </c>
      <c r="D612" s="55">
        <v>287</v>
      </c>
      <c r="E612" s="55">
        <v>342</v>
      </c>
      <c r="F612" s="55">
        <v>75.258999999999986</v>
      </c>
      <c r="G612" s="55">
        <v>0.9320638375806678</v>
      </c>
      <c r="H612" s="55">
        <v>0.83918128654970758</v>
      </c>
      <c r="I612" s="55">
        <v>0.44565217391304346</v>
      </c>
      <c r="J612" s="55">
        <v>19.115955360352558</v>
      </c>
      <c r="K612" s="55">
        <v>156</v>
      </c>
      <c r="L612" s="55">
        <v>106.21951219512195</v>
      </c>
      <c r="M612" s="55">
        <v>353.71738018079492</v>
      </c>
      <c r="N612" s="55">
        <v>18.807375685639794</v>
      </c>
      <c r="O612" s="55">
        <v>0.64788857617073647</v>
      </c>
      <c r="P612" s="55">
        <v>2.6855625341732887</v>
      </c>
      <c r="Q612" s="55">
        <v>56.551724137931231</v>
      </c>
      <c r="R612" s="55">
        <v>0.9724199808500209</v>
      </c>
      <c r="S612" s="55">
        <v>5.8724057758422461</v>
      </c>
      <c r="T612" s="55">
        <v>2.3219274920261053E-3</v>
      </c>
      <c r="U612" s="55">
        <v>0.24618519692548022</v>
      </c>
      <c r="V612" s="55">
        <v>33.684118119259224</v>
      </c>
      <c r="W612" s="55">
        <v>12.203556690217285</v>
      </c>
    </row>
    <row r="613" spans="3:23" x14ac:dyDescent="0.25">
      <c r="C613" s="51">
        <v>0</v>
      </c>
      <c r="D613" s="54">
        <v>3910</v>
      </c>
      <c r="E613" s="54">
        <v>5632</v>
      </c>
      <c r="F613" s="54">
        <v>434.99799999999999</v>
      </c>
      <c r="G613" s="54">
        <v>0.7273205989935605</v>
      </c>
      <c r="H613" s="54">
        <v>0.69424715909090906</v>
      </c>
      <c r="I613" s="54">
        <v>0.50128205128205128</v>
      </c>
      <c r="J613" s="54">
        <v>70.557541198049734</v>
      </c>
      <c r="K613" s="54">
        <v>229</v>
      </c>
      <c r="L613" s="54">
        <v>125.91841432225064</v>
      </c>
      <c r="M613" s="54">
        <v>1161.4016306392427</v>
      </c>
      <c r="N613" s="54">
        <v>34.079343166194427</v>
      </c>
      <c r="O613" s="54">
        <v>0.65982905787993806</v>
      </c>
      <c r="P613" s="54">
        <v>2.5594601512274004</v>
      </c>
      <c r="Q613" s="54">
        <v>39.059682539683081</v>
      </c>
      <c r="R613" s="54">
        <v>0.9911953629965401</v>
      </c>
      <c r="S613" s="54">
        <v>6.8406821756930452</v>
      </c>
      <c r="T613" s="54">
        <v>5.4162156714539645E-4</v>
      </c>
      <c r="U613" s="54">
        <v>0.29797015698621387</v>
      </c>
      <c r="V613" s="54">
        <v>97.309556138172482</v>
      </c>
      <c r="W613" s="54">
        <v>66.783339684222284</v>
      </c>
    </row>
    <row r="614" spans="3:23" x14ac:dyDescent="0.25">
      <c r="C614" s="52">
        <v>0</v>
      </c>
      <c r="D614" s="55">
        <v>192</v>
      </c>
      <c r="E614" s="55">
        <v>217</v>
      </c>
      <c r="F614" s="55">
        <v>59.24799999999999</v>
      </c>
      <c r="G614" s="55">
        <v>0.9338075278609318</v>
      </c>
      <c r="H614" s="55">
        <v>0.88479262672811065</v>
      </c>
      <c r="I614" s="55">
        <v>0.45714285714285713</v>
      </c>
      <c r="J614" s="55">
        <v>15.635280380893436</v>
      </c>
      <c r="K614" s="55">
        <v>126</v>
      </c>
      <c r="L614" s="55">
        <v>95.75</v>
      </c>
      <c r="M614" s="55">
        <v>114.79581151832461</v>
      </c>
      <c r="N614" s="55">
        <v>10.714280727996845</v>
      </c>
      <c r="O614" s="55">
        <v>0.70492246918017576</v>
      </c>
      <c r="P614" s="55">
        <v>2.9744949987215374</v>
      </c>
      <c r="Q614" s="55">
        <v>31.662131519274393</v>
      </c>
      <c r="R614" s="55">
        <v>0.9694447482879418</v>
      </c>
      <c r="S614" s="55">
        <v>5.1058953024261866</v>
      </c>
      <c r="T614" s="55">
        <v>3.0594248281322961E-3</v>
      </c>
      <c r="U614" s="55">
        <v>0.26563989046982206</v>
      </c>
      <c r="V614" s="55">
        <v>27.131311375255624</v>
      </c>
      <c r="W614" s="55">
        <v>9.7069257922734256</v>
      </c>
    </row>
    <row r="615" spans="3:23" x14ac:dyDescent="0.25">
      <c r="C615" s="51">
        <v>0</v>
      </c>
      <c r="D615" s="54">
        <v>29</v>
      </c>
      <c r="E615" s="54">
        <v>33</v>
      </c>
      <c r="F615" s="54">
        <v>17.996000000000002</v>
      </c>
      <c r="G615" s="54">
        <v>0</v>
      </c>
      <c r="H615" s="54">
        <v>0.87878787878787878</v>
      </c>
      <c r="I615" s="54">
        <v>0.59183673469387754</v>
      </c>
      <c r="J615" s="54">
        <v>6.0765077797464979</v>
      </c>
      <c r="K615" s="54">
        <v>92</v>
      </c>
      <c r="L615" s="54">
        <v>87.517241379310349</v>
      </c>
      <c r="M615" s="54">
        <v>9.5443349753694608</v>
      </c>
      <c r="N615" s="54">
        <v>3.0893907126437505</v>
      </c>
      <c r="O615" s="54">
        <v>-0.60856194472098768</v>
      </c>
      <c r="P615" s="54">
        <v>2.7731420770031248</v>
      </c>
      <c r="Q615" s="54">
        <v>20.303571428571423</v>
      </c>
      <c r="R615" s="54">
        <v>0.77933227173940867</v>
      </c>
      <c r="S615" s="54">
        <v>3.2366172017257142</v>
      </c>
      <c r="T615" s="54">
        <v>2.6785714285714298E-2</v>
      </c>
      <c r="U615" s="54">
        <v>0.32326453308596159</v>
      </c>
      <c r="V615" s="54">
        <v>6.2330229193099944</v>
      </c>
      <c r="W615" s="54">
        <v>6.2330229193099944</v>
      </c>
    </row>
    <row r="616" spans="3:23" x14ac:dyDescent="0.25">
      <c r="C616" s="52">
        <v>0</v>
      </c>
      <c r="D616" s="55">
        <v>74</v>
      </c>
      <c r="E616" s="55">
        <v>80</v>
      </c>
      <c r="F616" s="55">
        <v>29.326000000000001</v>
      </c>
      <c r="G616" s="55">
        <v>0.68880141648905857</v>
      </c>
      <c r="H616" s="55">
        <v>0.92500000000000004</v>
      </c>
      <c r="I616" s="55">
        <v>0.68518518518518523</v>
      </c>
      <c r="J616" s="55">
        <v>9.7066846199102415</v>
      </c>
      <c r="K616" s="55">
        <v>111</v>
      </c>
      <c r="L616" s="55">
        <v>93.581081081081081</v>
      </c>
      <c r="M616" s="55">
        <v>73.452239911144019</v>
      </c>
      <c r="N616" s="55">
        <v>8.5704282221569308</v>
      </c>
      <c r="O616" s="55">
        <v>0.21977400881743409</v>
      </c>
      <c r="P616" s="55">
        <v>2.0714710063042685</v>
      </c>
      <c r="Q616" s="55">
        <v>42.538461538461554</v>
      </c>
      <c r="R616" s="55">
        <v>0.870614850976142</v>
      </c>
      <c r="S616" s="55">
        <v>4.6885704271967299</v>
      </c>
      <c r="T616" s="55">
        <v>9.5697275184454967E-3</v>
      </c>
      <c r="U616" s="55">
        <v>0.21803822957669108</v>
      </c>
      <c r="V616" s="55">
        <v>11.534609789256155</v>
      </c>
      <c r="W616" s="55">
        <v>8.3620162111340903</v>
      </c>
    </row>
    <row r="617" spans="3:23" x14ac:dyDescent="0.25">
      <c r="C617" s="51">
        <v>0</v>
      </c>
      <c r="D617" s="54">
        <v>2342</v>
      </c>
      <c r="E617" s="54">
        <v>3561</v>
      </c>
      <c r="F617" s="54">
        <v>286.69499999999999</v>
      </c>
      <c r="G617" s="54">
        <v>0.94736705889048411</v>
      </c>
      <c r="H617" s="54">
        <v>0.6576804268463915</v>
      </c>
      <c r="I617" s="54">
        <v>0.44592536176694592</v>
      </c>
      <c r="J617" s="54">
        <v>54.607023483886678</v>
      </c>
      <c r="K617" s="54">
        <v>255</v>
      </c>
      <c r="L617" s="54">
        <v>136.50170794192996</v>
      </c>
      <c r="M617" s="54">
        <v>1726.6935041299555</v>
      </c>
      <c r="N617" s="54">
        <v>41.553501707196176</v>
      </c>
      <c r="O617" s="54">
        <v>0.71574095475752153</v>
      </c>
      <c r="P617" s="54">
        <v>2.7008584166146425</v>
      </c>
      <c r="Q617" s="54">
        <v>151.27658371040926</v>
      </c>
      <c r="R617" s="54">
        <v>0.97306101755853636</v>
      </c>
      <c r="S617" s="54">
        <v>7.091255028371604</v>
      </c>
      <c r="T617" s="54">
        <v>5.0944789100232195E-4</v>
      </c>
      <c r="U617" s="54">
        <v>0.25371504006163487</v>
      </c>
      <c r="V617" s="54">
        <v>113.86807253293915</v>
      </c>
      <c r="W617" s="54">
        <v>36.454798196491346</v>
      </c>
    </row>
    <row r="618" spans="3:23" x14ac:dyDescent="0.25">
      <c r="C618" s="52">
        <v>0</v>
      </c>
      <c r="D618" s="55">
        <v>160</v>
      </c>
      <c r="E618" s="55">
        <v>171</v>
      </c>
      <c r="F618" s="55">
        <v>47.04099999999999</v>
      </c>
      <c r="G618" s="55">
        <v>0.83524714568495462</v>
      </c>
      <c r="H618" s="55">
        <v>0.93567251461988299</v>
      </c>
      <c r="I618" s="55">
        <v>0.58823529411764708</v>
      </c>
      <c r="J618" s="55">
        <v>14.27299292922217</v>
      </c>
      <c r="K618" s="55">
        <v>145</v>
      </c>
      <c r="L618" s="55">
        <v>106.65625</v>
      </c>
      <c r="M618" s="55">
        <v>373.81191037735852</v>
      </c>
      <c r="N618" s="55">
        <v>19.3342160528261</v>
      </c>
      <c r="O618" s="55">
        <v>0.32653294051937537</v>
      </c>
      <c r="P618" s="55">
        <v>1.880154117349355</v>
      </c>
      <c r="Q618" s="55">
        <v>60.193771626297547</v>
      </c>
      <c r="R618" s="55">
        <v>0.95715084023243058</v>
      </c>
      <c r="S618" s="55">
        <v>5.6734174114434532</v>
      </c>
      <c r="T618" s="55">
        <v>3.9630751547515136E-3</v>
      </c>
      <c r="U618" s="55">
        <v>0.22550223991807561</v>
      </c>
      <c r="V618" s="55">
        <v>19.428666323548036</v>
      </c>
      <c r="W618" s="55">
        <v>10.683332418065877</v>
      </c>
    </row>
    <row r="619" spans="3:23" x14ac:dyDescent="0.25">
      <c r="C619" s="51">
        <v>0</v>
      </c>
      <c r="D619" s="54">
        <v>363</v>
      </c>
      <c r="E619" s="54">
        <v>385</v>
      </c>
      <c r="F619" s="54">
        <v>69.535999999999987</v>
      </c>
      <c r="G619" s="54">
        <v>0.433034585990757</v>
      </c>
      <c r="H619" s="54">
        <v>0.94285714285714284</v>
      </c>
      <c r="I619" s="54">
        <v>0.65760869565217395</v>
      </c>
      <c r="J619" s="54">
        <v>21.498510523728477</v>
      </c>
      <c r="K619" s="54">
        <v>138</v>
      </c>
      <c r="L619" s="54">
        <v>102.22314049586777</v>
      </c>
      <c r="M619" s="54">
        <v>184.11857906031688</v>
      </c>
      <c r="N619" s="54">
        <v>13.569030144425094</v>
      </c>
      <c r="O619" s="54">
        <v>0.53439158798040032</v>
      </c>
      <c r="P619" s="54">
        <v>2.5132772356362647</v>
      </c>
      <c r="Q619" s="54">
        <v>32.60243055555555</v>
      </c>
      <c r="R619" s="54">
        <v>0.97293637981830627</v>
      </c>
      <c r="S619" s="54">
        <v>5.5401305413194644</v>
      </c>
      <c r="T619" s="54">
        <v>2.6162229938271435E-3</v>
      </c>
      <c r="U619" s="54">
        <v>0.26977646919053183</v>
      </c>
      <c r="V619" s="54">
        <v>22.91395296615266</v>
      </c>
      <c r="W619" s="54">
        <v>20.654117188899555</v>
      </c>
    </row>
    <row r="620" spans="3:23" x14ac:dyDescent="0.25">
      <c r="C620" s="52">
        <v>0</v>
      </c>
      <c r="D620" s="55">
        <v>57</v>
      </c>
      <c r="E620" s="55">
        <v>61</v>
      </c>
      <c r="F620" s="55">
        <v>25.471999999999998</v>
      </c>
      <c r="G620" s="55">
        <v>0.71204260390783725</v>
      </c>
      <c r="H620" s="55">
        <v>0.93442622950819676</v>
      </c>
      <c r="I620" s="55">
        <v>0.74025974025974028</v>
      </c>
      <c r="J620" s="55">
        <v>8.5190758917798277</v>
      </c>
      <c r="K620" s="55">
        <v>132</v>
      </c>
      <c r="L620" s="55">
        <v>105.26315789473684</v>
      </c>
      <c r="M620" s="55">
        <v>209.09022556390977</v>
      </c>
      <c r="N620" s="55">
        <v>14.459952474469263</v>
      </c>
      <c r="O620" s="55">
        <v>-0.17755884453048693</v>
      </c>
      <c r="P620" s="55">
        <v>2.1629488588416472</v>
      </c>
      <c r="Q620" s="55">
        <v>184.51190476190473</v>
      </c>
      <c r="R620" s="55">
        <v>0.78669926342806262</v>
      </c>
      <c r="S620" s="55">
        <v>4.9510538298403448</v>
      </c>
      <c r="T620" s="55">
        <v>1.3605442176870762E-2</v>
      </c>
      <c r="U620" s="55">
        <v>0.10706528053380858</v>
      </c>
      <c r="V620" s="55">
        <v>10.256363022833209</v>
      </c>
      <c r="W620" s="55">
        <v>7.2013643931415547</v>
      </c>
    </row>
    <row r="621" spans="3:23" x14ac:dyDescent="0.25">
      <c r="C621" s="51">
        <v>0</v>
      </c>
      <c r="D621" s="54">
        <v>662</v>
      </c>
      <c r="E621" s="54">
        <v>898</v>
      </c>
      <c r="F621" s="54">
        <v>166.066</v>
      </c>
      <c r="G621" s="54">
        <v>0.98186053294693232</v>
      </c>
      <c r="H621" s="54">
        <v>0.73719376391982183</v>
      </c>
      <c r="I621" s="54">
        <v>0.23575498575498577</v>
      </c>
      <c r="J621" s="54">
        <v>29.03247455203703</v>
      </c>
      <c r="K621" s="54">
        <v>162</v>
      </c>
      <c r="L621" s="54">
        <v>101.75679758308156</v>
      </c>
      <c r="M621" s="54">
        <v>339.99976461554604</v>
      </c>
      <c r="N621" s="54">
        <v>18.439082531827498</v>
      </c>
      <c r="O621" s="54">
        <v>1.032897686427688</v>
      </c>
      <c r="P621" s="54">
        <v>3.4951577242780587</v>
      </c>
      <c r="Q621" s="54">
        <v>31.015373864430494</v>
      </c>
      <c r="R621" s="54">
        <v>0.98375114855511392</v>
      </c>
      <c r="S621" s="54">
        <v>5.8304808113165487</v>
      </c>
      <c r="T621" s="54">
        <v>1.4984658854231938E-3</v>
      </c>
      <c r="U621" s="54">
        <v>0.34645636436845062</v>
      </c>
      <c r="V621" s="54">
        <v>76.433244973067545</v>
      </c>
      <c r="W621" s="54">
        <v>14.492092723445985</v>
      </c>
    </row>
    <row r="622" spans="3:23" x14ac:dyDescent="0.25">
      <c r="C622" s="52">
        <v>0</v>
      </c>
      <c r="D622" s="55">
        <v>3800</v>
      </c>
      <c r="E622" s="55">
        <v>5090</v>
      </c>
      <c r="F622" s="55">
        <v>360.15100000000001</v>
      </c>
      <c r="G622" s="55">
        <v>0.69371343086080151</v>
      </c>
      <c r="H622" s="55">
        <v>0.74656188605108054</v>
      </c>
      <c r="I622" s="55">
        <v>0.52054794520547942</v>
      </c>
      <c r="J622" s="55">
        <v>69.557963383020478</v>
      </c>
      <c r="K622" s="55">
        <v>219</v>
      </c>
      <c r="L622" s="55">
        <v>123.21789473684211</v>
      </c>
      <c r="M622" s="55">
        <v>1141.5687241794942</v>
      </c>
      <c r="N622" s="55">
        <v>33.787108846119018</v>
      </c>
      <c r="O622" s="55">
        <v>0.73269972607695322</v>
      </c>
      <c r="P622" s="55">
        <v>2.6322576944710065</v>
      </c>
      <c r="Q622" s="55">
        <v>36.561101315610919</v>
      </c>
      <c r="R622" s="55">
        <v>0.99160103440217084</v>
      </c>
      <c r="S622" s="55">
        <v>6.8121055369311989</v>
      </c>
      <c r="T622" s="55">
        <v>5.5909434846362416E-4</v>
      </c>
      <c r="U622" s="55">
        <v>0.30800947767894371</v>
      </c>
      <c r="V622" s="55">
        <v>92.182625738985479</v>
      </c>
      <c r="W622" s="55">
        <v>66.394639431898455</v>
      </c>
    </row>
    <row r="623" spans="3:23" x14ac:dyDescent="0.25">
      <c r="C623" s="51">
        <v>0</v>
      </c>
      <c r="D623" s="54">
        <v>82</v>
      </c>
      <c r="E623" s="54">
        <v>88</v>
      </c>
      <c r="F623" s="54">
        <v>31.013000000000002</v>
      </c>
      <c r="G623" s="54">
        <v>0.73754999291381296</v>
      </c>
      <c r="H623" s="54">
        <v>0.93181818181818177</v>
      </c>
      <c r="I623" s="54">
        <v>0.70085470085470081</v>
      </c>
      <c r="J623" s="54">
        <v>10.217907939900583</v>
      </c>
      <c r="K623" s="54">
        <v>119</v>
      </c>
      <c r="L623" s="54">
        <v>96.121951219512198</v>
      </c>
      <c r="M623" s="54">
        <v>125.26889491117146</v>
      </c>
      <c r="N623" s="54">
        <v>11.192358773340473</v>
      </c>
      <c r="O623" s="54">
        <v>0.23851496337648245</v>
      </c>
      <c r="P623" s="54">
        <v>1.9753929160483372</v>
      </c>
      <c r="Q623" s="54">
        <v>51.880952380952358</v>
      </c>
      <c r="R623" s="54">
        <v>0.88814241666137983</v>
      </c>
      <c r="S623" s="54">
        <v>4.9307993404755104</v>
      </c>
      <c r="T623" s="54">
        <v>9.5742000503905127E-3</v>
      </c>
      <c r="U623" s="54">
        <v>0.20106864035435457</v>
      </c>
      <c r="V623" s="54">
        <v>12.563996338267113</v>
      </c>
      <c r="W623" s="54">
        <v>8.4843729381722568</v>
      </c>
    </row>
    <row r="624" spans="3:23" x14ac:dyDescent="0.25">
      <c r="C624" s="52">
        <v>0</v>
      </c>
      <c r="D624" s="55">
        <v>36</v>
      </c>
      <c r="E624" s="55">
        <v>40</v>
      </c>
      <c r="F624" s="55">
        <v>19.592000000000002</v>
      </c>
      <c r="G624" s="55">
        <v>0.38282074674438793</v>
      </c>
      <c r="H624" s="55">
        <v>0.9</v>
      </c>
      <c r="I624" s="55">
        <v>0.6428571428571429</v>
      </c>
      <c r="J624" s="55">
        <v>6.7702750025730758</v>
      </c>
      <c r="K624" s="55">
        <v>106</v>
      </c>
      <c r="L624" s="55">
        <v>94.222222222222229</v>
      </c>
      <c r="M624" s="55">
        <v>60.806349206349218</v>
      </c>
      <c r="N624" s="55">
        <v>7.7978425994854002</v>
      </c>
      <c r="O624" s="55">
        <v>-0.60361506718973723</v>
      </c>
      <c r="P624" s="55">
        <v>2.4387851934032074</v>
      </c>
      <c r="Q624" s="55">
        <v>15.890625</v>
      </c>
      <c r="R624" s="55">
        <v>0.95493435282132388</v>
      </c>
      <c r="S624" s="55">
        <v>4.2709103354256372</v>
      </c>
      <c r="T624" s="55">
        <v>1.708984375E-2</v>
      </c>
      <c r="U624" s="55">
        <v>0.35119047619047611</v>
      </c>
      <c r="V624" s="55">
        <v>7.1802197428460053</v>
      </c>
      <c r="W624" s="55">
        <v>6.6332495807108005</v>
      </c>
    </row>
    <row r="625" spans="3:23" x14ac:dyDescent="0.25">
      <c r="C625" s="51">
        <v>0</v>
      </c>
      <c r="D625" s="54">
        <v>2498</v>
      </c>
      <c r="E625" s="54">
        <v>3759</v>
      </c>
      <c r="F625" s="54">
        <v>307.16299999999995</v>
      </c>
      <c r="G625" s="54">
        <v>0.93551012979250603</v>
      </c>
      <c r="H625" s="54">
        <v>0.66453844107475391</v>
      </c>
      <c r="I625" s="54">
        <v>0.46259259259259261</v>
      </c>
      <c r="J625" s="54">
        <v>56.396386256110738</v>
      </c>
      <c r="K625" s="54">
        <v>251</v>
      </c>
      <c r="L625" s="54">
        <v>133.52241793434749</v>
      </c>
      <c r="M625" s="54">
        <v>1771.2243670787718</v>
      </c>
      <c r="N625" s="54">
        <v>42.085916493273281</v>
      </c>
      <c r="O625" s="54">
        <v>0.76744605810893707</v>
      </c>
      <c r="P625" s="54">
        <v>2.7437589003114655</v>
      </c>
      <c r="Q625" s="54">
        <v>104.2299229922999</v>
      </c>
      <c r="R625" s="54">
        <v>0.98110180359748644</v>
      </c>
      <c r="S625" s="54">
        <v>7.0992435543015802</v>
      </c>
      <c r="T625" s="54">
        <v>5.3190137495600514E-4</v>
      </c>
      <c r="U625" s="54">
        <v>0.27157291775728198</v>
      </c>
      <c r="V625" s="54">
        <v>110.81906535176294</v>
      </c>
      <c r="W625" s="54">
        <v>39.152361211913252</v>
      </c>
    </row>
    <row r="626" spans="3:23" x14ac:dyDescent="0.25">
      <c r="C626" s="52">
        <v>0</v>
      </c>
      <c r="D626" s="55">
        <v>374</v>
      </c>
      <c r="E626" s="55">
        <v>393</v>
      </c>
      <c r="F626" s="55">
        <v>70.304999999999993</v>
      </c>
      <c r="G626" s="55">
        <v>0.40855122679912481</v>
      </c>
      <c r="H626" s="55">
        <v>0.95165394402035619</v>
      </c>
      <c r="I626" s="55">
        <v>0.65043478260869569</v>
      </c>
      <c r="J626" s="55">
        <v>21.821814538001895</v>
      </c>
      <c r="K626" s="55">
        <v>128</v>
      </c>
      <c r="L626" s="55">
        <v>96.914438502673804</v>
      </c>
      <c r="M626" s="55">
        <v>111.90150678843268</v>
      </c>
      <c r="N626" s="55">
        <v>10.578350853910674</v>
      </c>
      <c r="O626" s="55">
        <v>0.52416898145049962</v>
      </c>
      <c r="P626" s="55">
        <v>3.07897597272457</v>
      </c>
      <c r="Q626" s="55">
        <v>22.200000000000035</v>
      </c>
      <c r="R626" s="55">
        <v>0.9764595899729922</v>
      </c>
      <c r="S626" s="55">
        <v>5.2563087772985408</v>
      </c>
      <c r="T626" s="55">
        <v>2.6499999999999918E-3</v>
      </c>
      <c r="U626" s="55">
        <v>0.30566970991970993</v>
      </c>
      <c r="V626" s="55">
        <v>23.182445395629788</v>
      </c>
      <c r="W626" s="55">
        <v>21.159438376447675</v>
      </c>
    </row>
    <row r="627" spans="3:23" x14ac:dyDescent="0.25">
      <c r="C627" s="51">
        <v>0</v>
      </c>
      <c r="D627" s="54">
        <v>129</v>
      </c>
      <c r="E627" s="54">
        <v>134</v>
      </c>
      <c r="F627" s="54">
        <v>38.804000000000002</v>
      </c>
      <c r="G627" s="54">
        <v>0.69374716536214964</v>
      </c>
      <c r="H627" s="54">
        <v>0.96268656716417911</v>
      </c>
      <c r="I627" s="54">
        <v>0.66153846153846152</v>
      </c>
      <c r="J627" s="54">
        <v>12.815923738491735</v>
      </c>
      <c r="K627" s="54">
        <v>138</v>
      </c>
      <c r="L627" s="54">
        <v>105.90697674418605</v>
      </c>
      <c r="M627" s="54">
        <v>309.80377906976742</v>
      </c>
      <c r="N627" s="54">
        <v>17.601243679631487</v>
      </c>
      <c r="O627" s="54">
        <v>0.19237074357296324</v>
      </c>
      <c r="P627" s="54">
        <v>1.8491670918922216</v>
      </c>
      <c r="Q627" s="54">
        <v>56.623809523809506</v>
      </c>
      <c r="R627" s="54">
        <v>0.94846102985389635</v>
      </c>
      <c r="S627" s="54">
        <v>5.6352798761696947</v>
      </c>
      <c r="T627" s="54">
        <v>5.3514739229024765E-3</v>
      </c>
      <c r="U627" s="54">
        <v>0.22553445232016614</v>
      </c>
      <c r="V627" s="54">
        <v>15.174453633170177</v>
      </c>
      <c r="W627" s="54">
        <v>10.928924159831912</v>
      </c>
    </row>
    <row r="628" spans="3:23" x14ac:dyDescent="0.25">
      <c r="C628" s="52">
        <v>0</v>
      </c>
      <c r="D628" s="55">
        <v>63</v>
      </c>
      <c r="E628" s="55">
        <v>68</v>
      </c>
      <c r="F628" s="55">
        <v>26.513999999999999</v>
      </c>
      <c r="G628" s="55">
        <v>0.6664709745083881</v>
      </c>
      <c r="H628" s="55">
        <v>0.92647058823529416</v>
      </c>
      <c r="I628" s="55">
        <v>0.71590909090909094</v>
      </c>
      <c r="J628" s="55">
        <v>8.9562319821627696</v>
      </c>
      <c r="K628" s="55">
        <v>118</v>
      </c>
      <c r="L628" s="55">
        <v>101.46031746031746</v>
      </c>
      <c r="M628" s="55">
        <v>118.38146441372251</v>
      </c>
      <c r="N628" s="55">
        <v>10.880324646522388</v>
      </c>
      <c r="O628" s="55">
        <v>-0.46665202641303677</v>
      </c>
      <c r="P628" s="55">
        <v>2.1071455424850405</v>
      </c>
      <c r="Q628" s="55">
        <v>46.291666666666615</v>
      </c>
      <c r="R628" s="55">
        <v>0.96394997144674077</v>
      </c>
      <c r="S628" s="55">
        <v>4.9711834475435017</v>
      </c>
      <c r="T628" s="55">
        <v>1.1718749999999981E-2</v>
      </c>
      <c r="U628" s="55">
        <v>0.1979782225875974</v>
      </c>
      <c r="V628" s="55">
        <v>10.482915379686643</v>
      </c>
      <c r="W628" s="55">
        <v>7.8153381622003444</v>
      </c>
    </row>
    <row r="629" spans="3:23" x14ac:dyDescent="0.25">
      <c r="C629" s="51">
        <v>0</v>
      </c>
      <c r="D629" s="54">
        <v>985</v>
      </c>
      <c r="E629" s="54">
        <v>1399</v>
      </c>
      <c r="F629" s="54">
        <v>208.00399999999996</v>
      </c>
      <c r="G629" s="54">
        <v>0.98632191083153675</v>
      </c>
      <c r="H629" s="54">
        <v>0.70407433881343817</v>
      </c>
      <c r="I629" s="54">
        <v>0.2141769949989128</v>
      </c>
      <c r="J629" s="54">
        <v>35.413852537730698</v>
      </c>
      <c r="K629" s="54">
        <v>232</v>
      </c>
      <c r="L629" s="54">
        <v>103.06700507614214</v>
      </c>
      <c r="M629" s="54">
        <v>627.20485535058344</v>
      </c>
      <c r="N629" s="54">
        <v>25.044058284363249</v>
      </c>
      <c r="O629" s="54">
        <v>1.7273880237438206</v>
      </c>
      <c r="P629" s="54">
        <v>7.2199556419203867</v>
      </c>
      <c r="Q629" s="54">
        <v>26.545590753424719</v>
      </c>
      <c r="R629" s="54">
        <v>0.98792051142887161</v>
      </c>
      <c r="S629" s="54">
        <v>6.117717589016733</v>
      </c>
      <c r="T629" s="54">
        <v>1.460445645289851E-3</v>
      </c>
      <c r="U629" s="54">
        <v>0.37794115419324098</v>
      </c>
      <c r="V629" s="54">
        <v>98.212516708819862</v>
      </c>
      <c r="W629" s="54">
        <v>16.188416591861877</v>
      </c>
    </row>
    <row r="630" spans="3:23" x14ac:dyDescent="0.25">
      <c r="C630" s="52">
        <v>0</v>
      </c>
      <c r="D630" s="55">
        <v>3860</v>
      </c>
      <c r="E630" s="55">
        <v>5380</v>
      </c>
      <c r="F630" s="55">
        <v>368.00700000000001</v>
      </c>
      <c r="G630" s="55">
        <v>0.59256517722570845</v>
      </c>
      <c r="H630" s="55">
        <v>0.71747211895910779</v>
      </c>
      <c r="I630" s="55">
        <v>0.5290570175438597</v>
      </c>
      <c r="J630" s="55">
        <v>70.104954480248594</v>
      </c>
      <c r="K630" s="55">
        <v>223</v>
      </c>
      <c r="L630" s="55">
        <v>120.24689119170985</v>
      </c>
      <c r="M630" s="55">
        <v>1110.2766811853594</v>
      </c>
      <c r="N630" s="55">
        <v>33.320814533641872</v>
      </c>
      <c r="O630" s="55">
        <v>0.83105379424553838</v>
      </c>
      <c r="P630" s="55">
        <v>2.9998182935036448</v>
      </c>
      <c r="Q630" s="55">
        <v>36.337900162777736</v>
      </c>
      <c r="R630" s="55">
        <v>0.9913410300380916</v>
      </c>
      <c r="S630" s="55">
        <v>6.8192288461023214</v>
      </c>
      <c r="T630" s="55">
        <v>5.8156583150041435E-4</v>
      </c>
      <c r="U630" s="55">
        <v>0.31197186338826527</v>
      </c>
      <c r="V630" s="55">
        <v>87.481334962384921</v>
      </c>
      <c r="W630" s="55">
        <v>70.468184333663842</v>
      </c>
    </row>
    <row r="631" spans="3:23" x14ac:dyDescent="0.25">
      <c r="C631" s="51">
        <v>0</v>
      </c>
      <c r="D631" s="54">
        <v>41</v>
      </c>
      <c r="E631" s="54">
        <v>45</v>
      </c>
      <c r="F631" s="54">
        <v>20.907</v>
      </c>
      <c r="G631" s="54">
        <v>0.37986972501764654</v>
      </c>
      <c r="H631" s="54">
        <v>0.91111111111111109</v>
      </c>
      <c r="I631" s="54">
        <v>0.640625</v>
      </c>
      <c r="J631" s="54">
        <v>7.2251519938435669</v>
      </c>
      <c r="K631" s="54">
        <v>90</v>
      </c>
      <c r="L631" s="54">
        <v>82.902439024390247</v>
      </c>
      <c r="M631" s="54">
        <v>17.290243902439023</v>
      </c>
      <c r="N631" s="54">
        <v>4.1581539055738457</v>
      </c>
      <c r="O631" s="54">
        <v>-0.15192207242088307</v>
      </c>
      <c r="P631" s="54">
        <v>2.1675929227492521</v>
      </c>
      <c r="Q631" s="54">
        <v>15.305555555555557</v>
      </c>
      <c r="R631" s="54">
        <v>0.83650365331147258</v>
      </c>
      <c r="S631" s="54">
        <v>3.6706920178197873</v>
      </c>
      <c r="T631" s="54">
        <v>1.7361111111111136E-2</v>
      </c>
      <c r="U631" s="54">
        <v>0.36949955908289223</v>
      </c>
      <c r="V631" s="54">
        <v>7.6360292750506709</v>
      </c>
      <c r="W631" s="54">
        <v>7.0636324810317692</v>
      </c>
    </row>
    <row r="632" spans="3:23" x14ac:dyDescent="0.25">
      <c r="C632" s="52">
        <v>0</v>
      </c>
      <c r="D632" s="55">
        <v>111</v>
      </c>
      <c r="E632" s="55">
        <v>121</v>
      </c>
      <c r="F632" s="55">
        <v>37.562999999999995</v>
      </c>
      <c r="G632" s="55">
        <v>0.7427881693113294</v>
      </c>
      <c r="H632" s="55">
        <v>0.9173553719008265</v>
      </c>
      <c r="I632" s="55">
        <v>0.67272727272727273</v>
      </c>
      <c r="J632" s="55">
        <v>11.888212206450683</v>
      </c>
      <c r="K632" s="55">
        <v>121</v>
      </c>
      <c r="L632" s="55">
        <v>93.927927927927925</v>
      </c>
      <c r="M632" s="55">
        <v>173.61294021294026</v>
      </c>
      <c r="N632" s="55">
        <v>13.176226326719659</v>
      </c>
      <c r="O632" s="55">
        <v>0.40323694515967157</v>
      </c>
      <c r="P632" s="55">
        <v>1.9993629128345531</v>
      </c>
      <c r="Q632" s="55">
        <v>49.00000000000005</v>
      </c>
      <c r="R632" s="55">
        <v>0.92298310338915823</v>
      </c>
      <c r="S632" s="55">
        <v>5.2157442499787718</v>
      </c>
      <c r="T632" s="55">
        <v>6.9085743801652749E-3</v>
      </c>
      <c r="U632" s="55">
        <v>0.21184404295199763</v>
      </c>
      <c r="V632" s="55">
        <v>14.807571644554718</v>
      </c>
      <c r="W632" s="55">
        <v>9.9140616313729719</v>
      </c>
    </row>
    <row r="633" spans="3:23" x14ac:dyDescent="0.25">
      <c r="C633" s="51">
        <v>0</v>
      </c>
      <c r="D633" s="54">
        <v>73</v>
      </c>
      <c r="E633" s="54">
        <v>78</v>
      </c>
      <c r="F633" s="54">
        <v>28.863</v>
      </c>
      <c r="G633" s="54">
        <v>0.45683541713128123</v>
      </c>
      <c r="H633" s="54">
        <v>0.9358974358974359</v>
      </c>
      <c r="I633" s="54">
        <v>0.66363636363636369</v>
      </c>
      <c r="J633" s="54">
        <v>9.6408758298023347</v>
      </c>
      <c r="K633" s="54">
        <v>100</v>
      </c>
      <c r="L633" s="54">
        <v>87.876712328767127</v>
      </c>
      <c r="M633" s="54">
        <v>53.137366818873666</v>
      </c>
      <c r="N633" s="54">
        <v>7.2895381759665447</v>
      </c>
      <c r="O633" s="54">
        <v>-0.20246770726146029</v>
      </c>
      <c r="P633" s="54">
        <v>1.7587929445565349</v>
      </c>
      <c r="Q633" s="54">
        <v>15.809917355371901</v>
      </c>
      <c r="R633" s="54">
        <v>0.96567771425724036</v>
      </c>
      <c r="S633" s="54">
        <v>4.3557106491275412</v>
      </c>
      <c r="T633" s="54">
        <v>1.1679530086742719E-2</v>
      </c>
      <c r="U633" s="54">
        <v>0.32243539288993828</v>
      </c>
      <c r="V633" s="54">
        <v>10.369838716804612</v>
      </c>
      <c r="W633" s="54">
        <v>9.2245028487346055</v>
      </c>
    </row>
    <row r="634" spans="3:23" x14ac:dyDescent="0.25">
      <c r="C634" s="52">
        <v>0</v>
      </c>
      <c r="D634" s="55">
        <v>2594</v>
      </c>
      <c r="E634" s="55">
        <v>3917</v>
      </c>
      <c r="F634" s="55">
        <v>318.65899999999999</v>
      </c>
      <c r="G634" s="55">
        <v>0.92582390387974256</v>
      </c>
      <c r="H634" s="55">
        <v>0.66224151136073528</v>
      </c>
      <c r="I634" s="55">
        <v>0.45058190029529271</v>
      </c>
      <c r="J634" s="55">
        <v>57.469847564118453</v>
      </c>
      <c r="K634" s="55">
        <v>246</v>
      </c>
      <c r="L634" s="55">
        <v>129.22089437162683</v>
      </c>
      <c r="M634" s="55">
        <v>1734.7668443984264</v>
      </c>
      <c r="N634" s="55">
        <v>41.650532342317383</v>
      </c>
      <c r="O634" s="55">
        <v>0.73877548732493692</v>
      </c>
      <c r="P634" s="55">
        <v>2.6758002775661653</v>
      </c>
      <c r="Q634" s="55">
        <v>102.81544547643553</v>
      </c>
      <c r="R634" s="55">
        <v>0.98095084291044621</v>
      </c>
      <c r="S634" s="55">
        <v>7.0673831146214416</v>
      </c>
      <c r="T634" s="55">
        <v>6.0202476756522269E-4</v>
      </c>
      <c r="U634" s="55">
        <v>0.28182335694901495</v>
      </c>
      <c r="V634" s="55">
        <v>108.46594604355073</v>
      </c>
      <c r="W634" s="55">
        <v>40.995263422393819</v>
      </c>
    </row>
    <row r="635" spans="3:23" x14ac:dyDescent="0.25">
      <c r="C635" s="51">
        <v>0</v>
      </c>
      <c r="D635" s="54">
        <v>370</v>
      </c>
      <c r="E635" s="54">
        <v>404</v>
      </c>
      <c r="F635" s="54">
        <v>74.72999999999999</v>
      </c>
      <c r="G635" s="54">
        <v>0.33922264471812202</v>
      </c>
      <c r="H635" s="54">
        <v>0.91584158415841588</v>
      </c>
      <c r="I635" s="54">
        <v>0.59294871794871795</v>
      </c>
      <c r="J635" s="54">
        <v>21.704806646271006</v>
      </c>
      <c r="K635" s="54">
        <v>118</v>
      </c>
      <c r="L635" s="54">
        <v>90.856756756756752</v>
      </c>
      <c r="M635" s="54">
        <v>81.483490807881111</v>
      </c>
      <c r="N635" s="54">
        <v>9.0268206367403305</v>
      </c>
      <c r="O635" s="54">
        <v>0.49047360481389812</v>
      </c>
      <c r="P635" s="54">
        <v>2.8536915536677423</v>
      </c>
      <c r="Q635" s="54">
        <v>17.14769230769231</v>
      </c>
      <c r="R635" s="54">
        <v>0.9796380832149133</v>
      </c>
      <c r="S635" s="54">
        <v>5.0637576660549595</v>
      </c>
      <c r="T635" s="54">
        <v>2.646153846153858E-3</v>
      </c>
      <c r="U635" s="54">
        <v>0.31889582639582625</v>
      </c>
      <c r="V635" s="54">
        <v>23.103419175178072</v>
      </c>
      <c r="W635" s="54">
        <v>21.733527726345805</v>
      </c>
    </row>
    <row r="636" spans="3:23" x14ac:dyDescent="0.25">
      <c r="C636" s="52">
        <v>0</v>
      </c>
      <c r="D636" s="55">
        <v>126</v>
      </c>
      <c r="E636" s="55">
        <v>131</v>
      </c>
      <c r="F636" s="55">
        <v>37.860999999999997</v>
      </c>
      <c r="G636" s="55">
        <v>0.69098219902157487</v>
      </c>
      <c r="H636" s="55">
        <v>0.96183206106870234</v>
      </c>
      <c r="I636" s="55">
        <v>0.69230769230769229</v>
      </c>
      <c r="J636" s="55">
        <v>12.666024736934256</v>
      </c>
      <c r="K636" s="55">
        <v>136</v>
      </c>
      <c r="L636" s="55">
        <v>98.753968253968253</v>
      </c>
      <c r="M636" s="55">
        <v>298.12298412698431</v>
      </c>
      <c r="N636" s="55">
        <v>17.266238273781127</v>
      </c>
      <c r="O636" s="55">
        <v>0.46712157964540169</v>
      </c>
      <c r="P636" s="55">
        <v>2.0794908712785443</v>
      </c>
      <c r="Q636" s="55">
        <v>48.561224489795904</v>
      </c>
      <c r="R636" s="55">
        <v>0.94701824183757177</v>
      </c>
      <c r="S636" s="55">
        <v>5.6219770983371546</v>
      </c>
      <c r="T636" s="55">
        <v>5.882965431070389E-3</v>
      </c>
      <c r="U636" s="55">
        <v>0.22920844661540951</v>
      </c>
      <c r="V636" s="55">
        <v>14.977977572526585</v>
      </c>
      <c r="W636" s="55">
        <v>10.827157208314654</v>
      </c>
    </row>
    <row r="637" spans="3:23" x14ac:dyDescent="0.25">
      <c r="C637" s="51">
        <v>0</v>
      </c>
      <c r="D637" s="54">
        <v>43</v>
      </c>
      <c r="E637" s="54">
        <v>47</v>
      </c>
      <c r="F637" s="54">
        <v>21.552</v>
      </c>
      <c r="G637" s="54">
        <v>0.53810701977690156</v>
      </c>
      <c r="H637" s="54">
        <v>0.91489361702127658</v>
      </c>
      <c r="I637" s="54">
        <v>0.68253968253968256</v>
      </c>
      <c r="J637" s="54">
        <v>7.399277020331918</v>
      </c>
      <c r="K637" s="54">
        <v>100</v>
      </c>
      <c r="L637" s="54">
        <v>88.95348837209302</v>
      </c>
      <c r="M637" s="54">
        <v>56.283499446290143</v>
      </c>
      <c r="N637" s="54">
        <v>7.5022329640107914</v>
      </c>
      <c r="O637" s="54">
        <v>-0.21578795292042874</v>
      </c>
      <c r="P637" s="54">
        <v>1.8911934754564774</v>
      </c>
      <c r="Q637" s="54">
        <v>307.07142857142873</v>
      </c>
      <c r="R637" s="54">
        <v>0.36269286645381171</v>
      </c>
      <c r="S637" s="54">
        <v>4.2108074871092978</v>
      </c>
      <c r="T637" s="54">
        <v>1.6734693877551034E-2</v>
      </c>
      <c r="U637" s="54">
        <v>0.17428529167911491</v>
      </c>
      <c r="V637" s="54">
        <v>8.1744544421237428</v>
      </c>
      <c r="W637" s="54">
        <v>6.8900557484721601</v>
      </c>
    </row>
    <row r="638" spans="3:23" x14ac:dyDescent="0.25">
      <c r="C638" s="52">
        <v>0</v>
      </c>
      <c r="D638" s="55">
        <v>1246</v>
      </c>
      <c r="E638" s="55">
        <v>2452</v>
      </c>
      <c r="F638" s="55">
        <v>262.95100000000002</v>
      </c>
      <c r="G638" s="55">
        <v>0.97995481961715603</v>
      </c>
      <c r="H638" s="55">
        <v>0.50815660685154973</v>
      </c>
      <c r="I638" s="55">
        <v>0.18541666666666667</v>
      </c>
      <c r="J638" s="55">
        <v>39.830346128799995</v>
      </c>
      <c r="K638" s="55">
        <v>196</v>
      </c>
      <c r="L638" s="55">
        <v>105.44462279293739</v>
      </c>
      <c r="M638" s="55">
        <v>631.35877829133528</v>
      </c>
      <c r="N638" s="55">
        <v>25.126853728458229</v>
      </c>
      <c r="O638" s="55">
        <v>1.0139271494507351</v>
      </c>
      <c r="P638" s="55">
        <v>3.6290145311166357</v>
      </c>
      <c r="Q638" s="55">
        <v>32.229864785420645</v>
      </c>
      <c r="R638" s="55">
        <v>0.98758942166058761</v>
      </c>
      <c r="S638" s="55">
        <v>6.2880347664896128</v>
      </c>
      <c r="T638" s="55">
        <v>1.0848392600956681E-3</v>
      </c>
      <c r="U638" s="55">
        <v>0.35876374898627073</v>
      </c>
      <c r="V638" s="55">
        <v>120.81539969056227</v>
      </c>
      <c r="W638" s="55">
        <v>24.068826675830682</v>
      </c>
    </row>
    <row r="639" spans="3:23" x14ac:dyDescent="0.25">
      <c r="C639" s="51">
        <v>0</v>
      </c>
      <c r="D639" s="54">
        <v>3843</v>
      </c>
      <c r="E639" s="54">
        <v>4969</v>
      </c>
      <c r="F639" s="54">
        <v>316.64999999999998</v>
      </c>
      <c r="G639" s="54">
        <v>0.4710921303180054</v>
      </c>
      <c r="H639" s="54">
        <v>0.77339504930569536</v>
      </c>
      <c r="I639" s="54">
        <v>0.50274725274725274</v>
      </c>
      <c r="J639" s="54">
        <v>69.950407936031581</v>
      </c>
      <c r="K639" s="54">
        <v>228</v>
      </c>
      <c r="L639" s="54">
        <v>119.3648191517044</v>
      </c>
      <c r="M639" s="54">
        <v>1068.2161695859759</v>
      </c>
      <c r="N639" s="54">
        <v>32.683576450351573</v>
      </c>
      <c r="O639" s="54">
        <v>0.74309699870363166</v>
      </c>
      <c r="P639" s="54">
        <v>2.9526123770174255</v>
      </c>
      <c r="Q639" s="54">
        <v>34.58773291925452</v>
      </c>
      <c r="R639" s="54">
        <v>0.99167452805756784</v>
      </c>
      <c r="S639" s="54">
        <v>6.8171669450217847</v>
      </c>
      <c r="T639" s="54">
        <v>6.07012653832771E-4</v>
      </c>
      <c r="U639" s="54">
        <v>0.3176675177038738</v>
      </c>
      <c r="V639" s="54">
        <v>82.348745928809649</v>
      </c>
      <c r="W639" s="54">
        <v>72.638512216625926</v>
      </c>
    </row>
    <row r="640" spans="3:23" x14ac:dyDescent="0.25">
      <c r="C640" s="52">
        <v>0</v>
      </c>
      <c r="D640" s="55">
        <v>49</v>
      </c>
      <c r="E640" s="55">
        <v>53</v>
      </c>
      <c r="F640" s="55">
        <v>22.685000000000002</v>
      </c>
      <c r="G640" s="55">
        <v>0.439195930413946</v>
      </c>
      <c r="H640" s="55">
        <v>0.92452830188679247</v>
      </c>
      <c r="I640" s="55">
        <v>0.68055555555555558</v>
      </c>
      <c r="J640" s="55">
        <v>7.8986541696685881</v>
      </c>
      <c r="K640" s="55">
        <v>98</v>
      </c>
      <c r="L640" s="55">
        <v>85.224489795918373</v>
      </c>
      <c r="M640" s="55">
        <v>43.469387755102041</v>
      </c>
      <c r="N640" s="55">
        <v>6.5931318624081863</v>
      </c>
      <c r="O640" s="55">
        <v>0.2545031189713704</v>
      </c>
      <c r="P640" s="55">
        <v>2.089949724756992</v>
      </c>
      <c r="Q640" s="55">
        <v>20.212499999999995</v>
      </c>
      <c r="R640" s="55">
        <v>0.87187404871714336</v>
      </c>
      <c r="S640" s="55">
        <v>4.1404479878391367</v>
      </c>
      <c r="T640" s="55">
        <v>1.4062500000000011E-2</v>
      </c>
      <c r="U640" s="55">
        <v>0.2969444444444444</v>
      </c>
      <c r="V640" s="55">
        <v>8.4402427849180874</v>
      </c>
      <c r="W640" s="55">
        <v>7.5826407197637087</v>
      </c>
    </row>
    <row r="641" spans="3:23" x14ac:dyDescent="0.25">
      <c r="C641" s="51">
        <v>0</v>
      </c>
      <c r="D641" s="54">
        <v>134</v>
      </c>
      <c r="E641" s="54">
        <v>147</v>
      </c>
      <c r="F641" s="54">
        <v>41.789000000000001</v>
      </c>
      <c r="G641" s="54">
        <v>0.77287948982920318</v>
      </c>
      <c r="H641" s="54">
        <v>0.91156462585034015</v>
      </c>
      <c r="I641" s="54">
        <v>0.64423076923076927</v>
      </c>
      <c r="J641" s="54">
        <v>13.061933202803932</v>
      </c>
      <c r="K641" s="54">
        <v>124</v>
      </c>
      <c r="L641" s="54">
        <v>92</v>
      </c>
      <c r="M641" s="54">
        <v>179.75939849624061</v>
      </c>
      <c r="N641" s="54">
        <v>13.40743817797571</v>
      </c>
      <c r="O641" s="54">
        <v>0.64906254378071371</v>
      </c>
      <c r="P641" s="54">
        <v>2.3883062671029198</v>
      </c>
      <c r="Q641" s="54">
        <v>41.900452488687783</v>
      </c>
      <c r="R641" s="54">
        <v>0.92881605167457282</v>
      </c>
      <c r="S641" s="54">
        <v>5.1915329191288277</v>
      </c>
      <c r="T641" s="54">
        <v>5.3029217255994047E-3</v>
      </c>
      <c r="U641" s="54">
        <v>0.25145045376945802</v>
      </c>
      <c r="V641" s="54">
        <v>16.70775747411437</v>
      </c>
      <c r="W641" s="54">
        <v>10.601954790000523</v>
      </c>
    </row>
    <row r="642" spans="3:23" x14ac:dyDescent="0.25">
      <c r="C642" s="52">
        <v>0</v>
      </c>
      <c r="D642" s="55">
        <v>36</v>
      </c>
      <c r="E642" s="55">
        <v>40</v>
      </c>
      <c r="F642" s="55">
        <v>19.592000000000002</v>
      </c>
      <c r="G642" s="55">
        <v>0.38282074674438793</v>
      </c>
      <c r="H642" s="55">
        <v>0.9</v>
      </c>
      <c r="I642" s="55">
        <v>0.6428571428571429</v>
      </c>
      <c r="J642" s="55">
        <v>6.7702750025730758</v>
      </c>
      <c r="K642" s="55">
        <v>96</v>
      </c>
      <c r="L642" s="55">
        <v>86.555555555555557</v>
      </c>
      <c r="M642" s="55">
        <v>47.853968253968247</v>
      </c>
      <c r="N642" s="55">
        <v>6.9176562688506174</v>
      </c>
      <c r="O642" s="55">
        <v>-0.44428769462017231</v>
      </c>
      <c r="P642" s="55">
        <v>1.9906675253262536</v>
      </c>
      <c r="Q642" s="55">
        <v>11.015625</v>
      </c>
      <c r="R642" s="55">
        <v>0.96563938246484604</v>
      </c>
      <c r="S642" s="55">
        <v>3.995906598484245</v>
      </c>
      <c r="T642" s="55">
        <v>1.953125E-2</v>
      </c>
      <c r="U642" s="55">
        <v>0.39829489087301584</v>
      </c>
      <c r="V642" s="55">
        <v>7.1802197428460053</v>
      </c>
      <c r="W642" s="55">
        <v>6.6332495807108005</v>
      </c>
    </row>
    <row r="643" spans="3:23" x14ac:dyDescent="0.25">
      <c r="C643" s="51">
        <v>0</v>
      </c>
      <c r="D643" s="54">
        <v>46</v>
      </c>
      <c r="E643" s="54">
        <v>50</v>
      </c>
      <c r="F643" s="54">
        <v>22.222000000000001</v>
      </c>
      <c r="G643" s="54">
        <v>0.5304053027866894</v>
      </c>
      <c r="H643" s="54">
        <v>0.92</v>
      </c>
      <c r="I643" s="54">
        <v>0.63888888888888884</v>
      </c>
      <c r="J643" s="54">
        <v>7.6530398573258118</v>
      </c>
      <c r="K643" s="54">
        <v>86</v>
      </c>
      <c r="L643" s="54">
        <v>80.913043478260875</v>
      </c>
      <c r="M643" s="54">
        <v>14.570048309178746</v>
      </c>
      <c r="N643" s="54">
        <v>3.8170732648429406</v>
      </c>
      <c r="O643" s="54">
        <v>-0.32760615694874068</v>
      </c>
      <c r="P643" s="54">
        <v>1.8871897009055163</v>
      </c>
      <c r="Q643" s="54">
        <v>9.3703703703703702</v>
      </c>
      <c r="R643" s="54">
        <v>0.92621488638357585</v>
      </c>
      <c r="S643" s="54">
        <v>3.4402512186268543</v>
      </c>
      <c r="T643" s="54">
        <v>2.5148605395518962E-2</v>
      </c>
      <c r="U643" s="54">
        <v>0.34341563786008239</v>
      </c>
      <c r="V643" s="54">
        <v>8.4302691971197312</v>
      </c>
      <c r="W643" s="54">
        <v>7.1467117473930717</v>
      </c>
    </row>
    <row r="644" spans="3:23" x14ac:dyDescent="0.25">
      <c r="C644" s="52">
        <v>0</v>
      </c>
      <c r="D644" s="55">
        <v>2795</v>
      </c>
      <c r="E644" s="55">
        <v>3949</v>
      </c>
      <c r="F644" s="55">
        <v>340.44299999999998</v>
      </c>
      <c r="G644" s="55">
        <v>0.90181270782548484</v>
      </c>
      <c r="H644" s="55">
        <v>0.70777412003038742</v>
      </c>
      <c r="I644" s="55">
        <v>0.49173117522871218</v>
      </c>
      <c r="J644" s="55">
        <v>59.654878488978419</v>
      </c>
      <c r="K644" s="55">
        <v>253</v>
      </c>
      <c r="L644" s="55">
        <v>124.00572450805009</v>
      </c>
      <c r="M644" s="55">
        <v>1611.0529378696745</v>
      </c>
      <c r="N644" s="55">
        <v>40.137923935720373</v>
      </c>
      <c r="O644" s="55">
        <v>0.8986134532707557</v>
      </c>
      <c r="P644" s="55">
        <v>3.1409337288599977</v>
      </c>
      <c r="Q644" s="55">
        <v>77.354754440961159</v>
      </c>
      <c r="R644" s="55">
        <v>0.98454660427613816</v>
      </c>
      <c r="S644" s="55">
        <v>6.9841254072886647</v>
      </c>
      <c r="T644" s="55">
        <v>5.9780597019818294E-4</v>
      </c>
      <c r="U644" s="55">
        <v>0.29225092704353528</v>
      </c>
      <c r="V644" s="55">
        <v>102.48889504191939</v>
      </c>
      <c r="W644" s="55">
        <v>44.288230117318292</v>
      </c>
    </row>
    <row r="645" spans="3:23" x14ac:dyDescent="0.25">
      <c r="C645" s="51">
        <v>0</v>
      </c>
      <c r="D645" s="54">
        <v>334</v>
      </c>
      <c r="E645" s="54">
        <v>372</v>
      </c>
      <c r="F645" s="54">
        <v>70.941999999999993</v>
      </c>
      <c r="G645" s="54">
        <v>0.52165228938352859</v>
      </c>
      <c r="H645" s="54">
        <v>0.89784946236559138</v>
      </c>
      <c r="I645" s="54">
        <v>0.5808695652173913</v>
      </c>
      <c r="J645" s="54">
        <v>20.621881774987084</v>
      </c>
      <c r="K645" s="54">
        <v>111</v>
      </c>
      <c r="L645" s="54">
        <v>84.287425149700596</v>
      </c>
      <c r="M645" s="54">
        <v>56.920141698584729</v>
      </c>
      <c r="N645" s="54">
        <v>7.5445438363485389</v>
      </c>
      <c r="O645" s="54">
        <v>1.3276605161807304</v>
      </c>
      <c r="P645" s="54">
        <v>4.9842516738721239</v>
      </c>
      <c r="Q645" s="54">
        <v>12.811666666666675</v>
      </c>
      <c r="R645" s="54">
        <v>0.97890901466747038</v>
      </c>
      <c r="S645" s="54">
        <v>4.5520149880930338</v>
      </c>
      <c r="T645" s="54">
        <v>4.5999999999999939E-3</v>
      </c>
      <c r="U645" s="54">
        <v>0.38787121212121228</v>
      </c>
      <c r="V645" s="54">
        <v>23.216035542723024</v>
      </c>
      <c r="W645" s="54">
        <v>19.80695075126577</v>
      </c>
    </row>
    <row r="646" spans="3:23" x14ac:dyDescent="0.25">
      <c r="C646" s="52">
        <v>0</v>
      </c>
      <c r="D646" s="55">
        <v>29</v>
      </c>
      <c r="E646" s="55">
        <v>33</v>
      </c>
      <c r="F646" s="55">
        <v>17.996000000000002</v>
      </c>
      <c r="G646" s="55">
        <v>0</v>
      </c>
      <c r="H646" s="55">
        <v>0.87878787878787878</v>
      </c>
      <c r="I646" s="55">
        <v>0.59183673469387754</v>
      </c>
      <c r="J646" s="55">
        <v>6.0765077797464979</v>
      </c>
      <c r="K646" s="55">
        <v>95</v>
      </c>
      <c r="L646" s="55">
        <v>85.310344827586206</v>
      </c>
      <c r="M646" s="55">
        <v>30.150246305418722</v>
      </c>
      <c r="N646" s="55">
        <v>5.4909239937754304</v>
      </c>
      <c r="O646" s="55">
        <v>-0.27220474863833949</v>
      </c>
      <c r="P646" s="55">
        <v>2.3404750798942771</v>
      </c>
      <c r="Q646" s="55">
        <v>83.05357142857136</v>
      </c>
      <c r="R646" s="55">
        <v>0.63202769181884411</v>
      </c>
      <c r="S646" s="55">
        <v>3.6729972717965276</v>
      </c>
      <c r="T646" s="55">
        <v>1.8494897959183687E-2</v>
      </c>
      <c r="U646" s="55">
        <v>0.2231245182526238</v>
      </c>
      <c r="V646" s="55">
        <v>6.2330229193099944</v>
      </c>
      <c r="W646" s="55">
        <v>6.2330229193099944</v>
      </c>
    </row>
    <row r="647" spans="3:23" x14ac:dyDescent="0.25">
      <c r="C647" s="51">
        <v>0</v>
      </c>
      <c r="D647" s="54">
        <v>73</v>
      </c>
      <c r="E647" s="54">
        <v>78</v>
      </c>
      <c r="F647" s="54">
        <v>28.498999999999999</v>
      </c>
      <c r="G647" s="54">
        <v>0.55763986275065103</v>
      </c>
      <c r="H647" s="54">
        <v>0.9358974358974359</v>
      </c>
      <c r="I647" s="54">
        <v>0.66363636363636369</v>
      </c>
      <c r="J647" s="54">
        <v>9.6408758298023347</v>
      </c>
      <c r="K647" s="54">
        <v>102</v>
      </c>
      <c r="L647" s="54">
        <v>87.630136986301366</v>
      </c>
      <c r="M647" s="54">
        <v>61.041856925418564</v>
      </c>
      <c r="N647" s="54">
        <v>7.812928831457417</v>
      </c>
      <c r="O647" s="54">
        <v>0.22905898000808744</v>
      </c>
      <c r="P647" s="54">
        <v>2.0004357465782157</v>
      </c>
      <c r="Q647" s="54">
        <v>33.191666666666684</v>
      </c>
      <c r="R647" s="54">
        <v>0.89832138429301533</v>
      </c>
      <c r="S647" s="54">
        <v>4.4784142437171566</v>
      </c>
      <c r="T647" s="54">
        <v>9.9999999999999898E-3</v>
      </c>
      <c r="U647" s="54">
        <v>0.2597270322270322</v>
      </c>
      <c r="V647" s="54">
        <v>10.699271316772524</v>
      </c>
      <c r="W647" s="54">
        <v>8.8812832104153081</v>
      </c>
    </row>
    <row r="648" spans="3:23" x14ac:dyDescent="0.25">
      <c r="C648" s="52">
        <v>0</v>
      </c>
      <c r="D648" s="55">
        <v>1442</v>
      </c>
      <c r="E648" s="55">
        <v>3125</v>
      </c>
      <c r="F648" s="55">
        <v>286.71899999999999</v>
      </c>
      <c r="G648" s="55">
        <v>0.97839883324785393</v>
      </c>
      <c r="H648" s="55">
        <v>0.46144000000000002</v>
      </c>
      <c r="I648" s="55">
        <v>0.19619047619047619</v>
      </c>
      <c r="J648" s="55">
        <v>42.848703871973825</v>
      </c>
      <c r="K648" s="55">
        <v>200</v>
      </c>
      <c r="L648" s="55">
        <v>105.1747572815534</v>
      </c>
      <c r="M648" s="55">
        <v>667.15472669330097</v>
      </c>
      <c r="N648" s="55">
        <v>25.829338487334532</v>
      </c>
      <c r="O648" s="55">
        <v>1.0269192369083215</v>
      </c>
      <c r="P648" s="55">
        <v>3.804597635112088</v>
      </c>
      <c r="Q648" s="55">
        <v>21.539637826961737</v>
      </c>
      <c r="R648" s="55">
        <v>0.9893493163260394</v>
      </c>
      <c r="S648" s="55">
        <v>6.3364205589076761</v>
      </c>
      <c r="T648" s="55">
        <v>1.3071768415096159E-3</v>
      </c>
      <c r="U648" s="55">
        <v>0.40439394143315921</v>
      </c>
      <c r="V648" s="55">
        <v>139.4670028312467</v>
      </c>
      <c r="W648" s="55">
        <v>28.831483970276317</v>
      </c>
    </row>
    <row r="649" spans="3:23" x14ac:dyDescent="0.25">
      <c r="C649" s="51">
        <v>0</v>
      </c>
      <c r="D649" s="54">
        <v>6700</v>
      </c>
      <c r="E649" s="54">
        <v>10967</v>
      </c>
      <c r="F649" s="54">
        <v>687.89099999999996</v>
      </c>
      <c r="G649" s="54">
        <v>0.86683310586786988</v>
      </c>
      <c r="H649" s="54">
        <v>0.61092368013130305</v>
      </c>
      <c r="I649" s="54">
        <v>0.46840044742729309</v>
      </c>
      <c r="J649" s="54">
        <v>92.361815431083798</v>
      </c>
      <c r="K649" s="54">
        <v>245</v>
      </c>
      <c r="L649" s="54">
        <v>118.21537313432836</v>
      </c>
      <c r="M649" s="54">
        <v>1174.2131984724815</v>
      </c>
      <c r="N649" s="54">
        <v>34.266794400300732</v>
      </c>
      <c r="O649" s="54">
        <v>0.91046194131506231</v>
      </c>
      <c r="P649" s="54">
        <v>3.5207167087088149</v>
      </c>
      <c r="Q649" s="54">
        <v>50.757766553656346</v>
      </c>
      <c r="R649" s="54">
        <v>0.98803535802113229</v>
      </c>
      <c r="S649" s="54">
        <v>6.8532421823418614</v>
      </c>
      <c r="T649" s="54">
        <v>5.5321670541635232E-4</v>
      </c>
      <c r="U649" s="54">
        <v>0.3194906305038166</v>
      </c>
      <c r="V649" s="54">
        <v>171.33665341180634</v>
      </c>
      <c r="W649" s="54">
        <v>85.428181611392816</v>
      </c>
    </row>
    <row r="650" spans="3:23" x14ac:dyDescent="0.25">
      <c r="C650" s="52">
        <v>0</v>
      </c>
      <c r="D650" s="55">
        <v>57</v>
      </c>
      <c r="E650" s="55">
        <v>62</v>
      </c>
      <c r="F650" s="55">
        <v>25.314999999999998</v>
      </c>
      <c r="G650" s="55">
        <v>0.5236177073538999</v>
      </c>
      <c r="H650" s="55">
        <v>0.91935483870967738</v>
      </c>
      <c r="I650" s="55">
        <v>0.6333333333333333</v>
      </c>
      <c r="J650" s="55">
        <v>8.5190758917798277</v>
      </c>
      <c r="K650" s="55">
        <v>95</v>
      </c>
      <c r="L650" s="55">
        <v>83.526315789473685</v>
      </c>
      <c r="M650" s="55">
        <v>38.432330827067666</v>
      </c>
      <c r="N650" s="55">
        <v>6.1993814874604762</v>
      </c>
      <c r="O650" s="55">
        <v>-2.5749874220990867E-2</v>
      </c>
      <c r="P650" s="55">
        <v>2.0392894761022684</v>
      </c>
      <c r="Q650" s="55">
        <v>26.575757575757578</v>
      </c>
      <c r="R650" s="55">
        <v>0.85175523140730425</v>
      </c>
      <c r="S650" s="55">
        <v>4.1312458306613911</v>
      </c>
      <c r="T650" s="55">
        <v>1.1733496581981445E-2</v>
      </c>
      <c r="U650" s="55">
        <v>0.30490267308449132</v>
      </c>
      <c r="V650" s="55">
        <v>9.3753362705113261</v>
      </c>
      <c r="W650" s="55">
        <v>7.9873490658376598</v>
      </c>
    </row>
    <row r="651" spans="3:23" x14ac:dyDescent="0.25">
      <c r="C651" s="51">
        <v>0</v>
      </c>
      <c r="D651" s="54">
        <v>29</v>
      </c>
      <c r="E651" s="54">
        <v>33</v>
      </c>
      <c r="F651" s="54">
        <v>17.996000000000002</v>
      </c>
      <c r="G651" s="54">
        <v>0</v>
      </c>
      <c r="H651" s="54">
        <v>0.87878787878787878</v>
      </c>
      <c r="I651" s="54">
        <v>0.59183673469387754</v>
      </c>
      <c r="J651" s="54">
        <v>6.0765077797464979</v>
      </c>
      <c r="K651" s="54">
        <v>89</v>
      </c>
      <c r="L651" s="54">
        <v>82.931034482758619</v>
      </c>
      <c r="M651" s="54">
        <v>22.495073891625619</v>
      </c>
      <c r="N651" s="54">
        <v>4.7428972044126807</v>
      </c>
      <c r="O651" s="54">
        <v>-0.43253684657062702</v>
      </c>
      <c r="P651" s="54">
        <v>2.0989268362615214</v>
      </c>
      <c r="Q651" s="54">
        <v>10.571428571428573</v>
      </c>
      <c r="R651" s="54">
        <v>0.9085272686439928</v>
      </c>
      <c r="S651" s="54">
        <v>3.6595365985012451</v>
      </c>
      <c r="T651" s="54">
        <v>2.2321428571428586E-2</v>
      </c>
      <c r="U651" s="54">
        <v>0.39139030612244885</v>
      </c>
      <c r="V651" s="54">
        <v>6.2330229193099944</v>
      </c>
      <c r="W651" s="54">
        <v>6.2330229193099944</v>
      </c>
    </row>
    <row r="652" spans="3:23" x14ac:dyDescent="0.25">
      <c r="C652" s="52">
        <v>0</v>
      </c>
      <c r="D652" s="55">
        <v>151</v>
      </c>
      <c r="E652" s="55">
        <v>166</v>
      </c>
      <c r="F652" s="55">
        <v>44.600999999999999</v>
      </c>
      <c r="G652" s="55">
        <v>0.71101900361492343</v>
      </c>
      <c r="H652" s="55">
        <v>0.90963855421686746</v>
      </c>
      <c r="I652" s="55">
        <v>0.62916666666666665</v>
      </c>
      <c r="J652" s="55">
        <v>13.865755343832141</v>
      </c>
      <c r="K652" s="55">
        <v>117</v>
      </c>
      <c r="L652" s="55">
        <v>90.132450331125824</v>
      </c>
      <c r="M652" s="55">
        <v>152.98233995584999</v>
      </c>
      <c r="N652" s="55">
        <v>12.368602991277955</v>
      </c>
      <c r="O652" s="55">
        <v>0.5427765320510467</v>
      </c>
      <c r="P652" s="55">
        <v>2.1879445506348025</v>
      </c>
      <c r="Q652" s="55">
        <v>32.199999999999967</v>
      </c>
      <c r="R652" s="55">
        <v>0.93847172293021208</v>
      </c>
      <c r="S652" s="55">
        <v>5.1945402527118336</v>
      </c>
      <c r="T652" s="55">
        <v>5.3056516724336649E-3</v>
      </c>
      <c r="U652" s="55">
        <v>0.25667476314535115</v>
      </c>
      <c r="V652" s="55">
        <v>16.842641272837604</v>
      </c>
      <c r="W652" s="55">
        <v>11.84328710152209</v>
      </c>
    </row>
    <row r="653" spans="3:23" x14ac:dyDescent="0.25">
      <c r="C653" s="51">
        <v>0</v>
      </c>
      <c r="D653" s="54">
        <v>36</v>
      </c>
      <c r="E653" s="54">
        <v>40</v>
      </c>
      <c r="F653" s="54">
        <v>19.592000000000002</v>
      </c>
      <c r="G653" s="54">
        <v>0.38282074674438793</v>
      </c>
      <c r="H653" s="54">
        <v>0.9</v>
      </c>
      <c r="I653" s="54">
        <v>0.6428571428571429</v>
      </c>
      <c r="J653" s="54">
        <v>6.7702750025730758</v>
      </c>
      <c r="K653" s="54">
        <v>98</v>
      </c>
      <c r="L653" s="54">
        <v>87.888888888888886</v>
      </c>
      <c r="M653" s="54">
        <v>47.758730158730145</v>
      </c>
      <c r="N653" s="54">
        <v>6.9107691437878422</v>
      </c>
      <c r="O653" s="54">
        <v>-0.19901078303474742</v>
      </c>
      <c r="P653" s="54">
        <v>1.8687999204814172</v>
      </c>
      <c r="Q653" s="54">
        <v>15.171875</v>
      </c>
      <c r="R653" s="54">
        <v>0.93731191255462976</v>
      </c>
      <c r="S653" s="54">
        <v>4.1206350705862747</v>
      </c>
      <c r="T653" s="54">
        <v>1.953125E-2</v>
      </c>
      <c r="U653" s="54">
        <v>0.36930803571428567</v>
      </c>
      <c r="V653" s="54">
        <v>7.1802197428460053</v>
      </c>
      <c r="W653" s="54">
        <v>6.6332495807108005</v>
      </c>
    </row>
    <row r="654" spans="3:23" x14ac:dyDescent="0.25">
      <c r="C654" s="52">
        <v>0</v>
      </c>
      <c r="D654" s="55">
        <v>227</v>
      </c>
      <c r="E654" s="55">
        <v>269</v>
      </c>
      <c r="F654" s="55">
        <v>61.281999999999996</v>
      </c>
      <c r="G654" s="55">
        <v>0.81294458392672264</v>
      </c>
      <c r="H654" s="55">
        <v>0.84386617100371752</v>
      </c>
      <c r="I654" s="55">
        <v>0.56892230576441105</v>
      </c>
      <c r="J654" s="55">
        <v>17.000746355818674</v>
      </c>
      <c r="K654" s="55">
        <v>107</v>
      </c>
      <c r="L654" s="55">
        <v>81.57709251101322</v>
      </c>
      <c r="M654" s="55">
        <v>64.413278234766679</v>
      </c>
      <c r="N654" s="55">
        <v>8.0257883248168636</v>
      </c>
      <c r="O654" s="55">
        <v>1.2554147475463939</v>
      </c>
      <c r="P654" s="55">
        <v>3.8386035460512988</v>
      </c>
      <c r="Q654" s="55">
        <v>11.552631578947382</v>
      </c>
      <c r="R654" s="55">
        <v>0.94890495018804355</v>
      </c>
      <c r="S654" s="55">
        <v>4.4634821220504515</v>
      </c>
      <c r="T654" s="55">
        <v>6.673382019642367E-3</v>
      </c>
      <c r="U654" s="55">
        <v>0.39801207564365543</v>
      </c>
      <c r="V654" s="55">
        <v>23.536906632533483</v>
      </c>
      <c r="W654" s="55">
        <v>13.706507022157332</v>
      </c>
    </row>
    <row r="655" spans="3:23" x14ac:dyDescent="0.25">
      <c r="C655" s="51">
        <v>0</v>
      </c>
      <c r="D655" s="54">
        <v>62</v>
      </c>
      <c r="E655" s="54">
        <v>67</v>
      </c>
      <c r="F655" s="54">
        <v>25.686999999999998</v>
      </c>
      <c r="G655" s="54">
        <v>0.5738634172500191</v>
      </c>
      <c r="H655" s="54">
        <v>0.92537313432835822</v>
      </c>
      <c r="I655" s="54">
        <v>0.68888888888888888</v>
      </c>
      <c r="J655" s="54">
        <v>8.8848664465809541</v>
      </c>
      <c r="K655" s="54">
        <v>111</v>
      </c>
      <c r="L655" s="54">
        <v>89.451612903225808</v>
      </c>
      <c r="M655" s="54">
        <v>109.1369645690111</v>
      </c>
      <c r="N655" s="54">
        <v>10.446863862854302</v>
      </c>
      <c r="O655" s="54">
        <v>0.30679926916966549</v>
      </c>
      <c r="P655" s="54">
        <v>1.9755055483971176</v>
      </c>
      <c r="Q655" s="54">
        <v>34.889999999999993</v>
      </c>
      <c r="R655" s="54">
        <v>0.91086201807146805</v>
      </c>
      <c r="S655" s="54">
        <v>4.8535700046203036</v>
      </c>
      <c r="T655" s="54">
        <v>1.1399999999999985E-2</v>
      </c>
      <c r="U655" s="54">
        <v>0.26463453213453209</v>
      </c>
      <c r="V655" s="54">
        <v>9.9264275605719554</v>
      </c>
      <c r="W655" s="54">
        <v>8.129258007098386</v>
      </c>
    </row>
    <row r="656" spans="3:23" x14ac:dyDescent="0.25">
      <c r="C656" s="52">
        <v>0</v>
      </c>
      <c r="D656" s="55">
        <v>1002</v>
      </c>
      <c r="E656" s="55">
        <v>1277</v>
      </c>
      <c r="F656" s="55">
        <v>161.96400000000003</v>
      </c>
      <c r="G656" s="55">
        <v>0.95329619128406307</v>
      </c>
      <c r="H656" s="55">
        <v>0.78465152701644481</v>
      </c>
      <c r="I656" s="55">
        <v>0.36134150739271548</v>
      </c>
      <c r="J656" s="55">
        <v>35.718146981956288</v>
      </c>
      <c r="K656" s="55">
        <v>172</v>
      </c>
      <c r="L656" s="55">
        <v>107.37624750499002</v>
      </c>
      <c r="M656" s="55">
        <v>516.53062406655181</v>
      </c>
      <c r="N656" s="55">
        <v>22.727310093069786</v>
      </c>
      <c r="O656" s="55">
        <v>0.34962142215877173</v>
      </c>
      <c r="P656" s="55">
        <v>2.2235854955538255</v>
      </c>
      <c r="Q656" s="55">
        <v>36.89680851063833</v>
      </c>
      <c r="R656" s="55">
        <v>0.98733725523192473</v>
      </c>
      <c r="S656" s="55">
        <v>6.3133757495949521</v>
      </c>
      <c r="T656" s="55">
        <v>1.1842965645591475E-3</v>
      </c>
      <c r="U656" s="55">
        <v>0.31266228941214597</v>
      </c>
      <c r="V656" s="55">
        <v>72.338369265930638</v>
      </c>
      <c r="W656" s="55">
        <v>21.848866710129816</v>
      </c>
    </row>
    <row r="657" spans="3:23" x14ac:dyDescent="0.25">
      <c r="C657" s="51">
        <v>0</v>
      </c>
      <c r="D657" s="54">
        <v>6749</v>
      </c>
      <c r="E657" s="54">
        <v>10962</v>
      </c>
      <c r="F657" s="54">
        <v>616.39599999999996</v>
      </c>
      <c r="G657" s="54">
        <v>0.87653991079534432</v>
      </c>
      <c r="H657" s="54">
        <v>0.61567232256887428</v>
      </c>
      <c r="I657" s="54">
        <v>0.47182606263982102</v>
      </c>
      <c r="J657" s="54">
        <v>92.69894113428488</v>
      </c>
      <c r="K657" s="54">
        <v>235</v>
      </c>
      <c r="L657" s="54">
        <v>116.3004889613276</v>
      </c>
      <c r="M657" s="54">
        <v>1120.5318032582097</v>
      </c>
      <c r="N657" s="54">
        <v>33.474345449287128</v>
      </c>
      <c r="O657" s="54">
        <v>0.98748586335894606</v>
      </c>
      <c r="P657" s="54">
        <v>3.7346096705942733</v>
      </c>
      <c r="Q657" s="54">
        <v>43.44343734864723</v>
      </c>
      <c r="R657" s="54">
        <v>0.98927863211743539</v>
      </c>
      <c r="S657" s="54">
        <v>6.8219378031262243</v>
      </c>
      <c r="T657" s="54">
        <v>5.3595396591312686E-4</v>
      </c>
      <c r="U657" s="54">
        <v>0.32385988575034264</v>
      </c>
      <c r="V657" s="54">
        <v>172.6331599722761</v>
      </c>
      <c r="W657" s="54">
        <v>83.093378274151135</v>
      </c>
    </row>
    <row r="658" spans="3:23" x14ac:dyDescent="0.25">
      <c r="C658" s="52">
        <v>0</v>
      </c>
      <c r="D658" s="55">
        <v>74</v>
      </c>
      <c r="E658" s="55">
        <v>80</v>
      </c>
      <c r="F658" s="55">
        <v>29.234999999999999</v>
      </c>
      <c r="G658" s="55">
        <v>0.61550913038370392</v>
      </c>
      <c r="H658" s="55">
        <v>0.92500000000000004</v>
      </c>
      <c r="I658" s="55">
        <v>0.67272727272727273</v>
      </c>
      <c r="J658" s="55">
        <v>9.7066846199102415</v>
      </c>
      <c r="K658" s="55">
        <v>105</v>
      </c>
      <c r="L658" s="55">
        <v>86.486486486486484</v>
      </c>
      <c r="M658" s="55">
        <v>89.732691595705305</v>
      </c>
      <c r="N658" s="55">
        <v>9.4727341140615415</v>
      </c>
      <c r="O658" s="55">
        <v>0.33677105776104449</v>
      </c>
      <c r="P658" s="55">
        <v>2.0024111085668492</v>
      </c>
      <c r="Q658" s="55">
        <v>39.808333333333337</v>
      </c>
      <c r="R658" s="55">
        <v>0.87959440526268695</v>
      </c>
      <c r="S658" s="55">
        <v>4.7787195415623662</v>
      </c>
      <c r="T658" s="55">
        <v>8.7499999999999852E-3</v>
      </c>
      <c r="U658" s="55">
        <v>0.25082348207348193</v>
      </c>
      <c r="V658" s="55">
        <v>11.058278658364014</v>
      </c>
      <c r="W658" s="55">
        <v>8.7153584476190264</v>
      </c>
    </row>
    <row r="659" spans="3:23" x14ac:dyDescent="0.25">
      <c r="C659" s="51">
        <v>0</v>
      </c>
      <c r="D659" s="54">
        <v>58</v>
      </c>
      <c r="E659" s="54">
        <v>62</v>
      </c>
      <c r="F659" s="54">
        <v>25.678999999999998</v>
      </c>
      <c r="G659" s="54">
        <v>0.33985558959652062</v>
      </c>
      <c r="H659" s="54">
        <v>0.93548387096774188</v>
      </c>
      <c r="I659" s="54">
        <v>0.64444444444444449</v>
      </c>
      <c r="J659" s="54">
        <v>8.5934797139831218</v>
      </c>
      <c r="K659" s="54">
        <v>101</v>
      </c>
      <c r="L659" s="54">
        <v>84.034482758620683</v>
      </c>
      <c r="M659" s="54">
        <v>67.507562008469463</v>
      </c>
      <c r="N659" s="54">
        <v>8.2162985588687967</v>
      </c>
      <c r="O659" s="54">
        <v>0.26322288554277784</v>
      </c>
      <c r="P659" s="54">
        <v>1.9454224676267557</v>
      </c>
      <c r="Q659" s="54">
        <v>21.53535353535354</v>
      </c>
      <c r="R659" s="54">
        <v>0.88967243532909845</v>
      </c>
      <c r="S659" s="54">
        <v>4.4435137534498521</v>
      </c>
      <c r="T659" s="54">
        <v>1.2753800632588533E-2</v>
      </c>
      <c r="U659" s="54">
        <v>0.30234961447082653</v>
      </c>
      <c r="V659" s="54">
        <v>8.9927327248866682</v>
      </c>
      <c r="W659" s="54">
        <v>8.4574639875264133</v>
      </c>
    </row>
    <row r="660" spans="3:23" x14ac:dyDescent="0.25">
      <c r="C660" s="52">
        <v>0</v>
      </c>
      <c r="D660" s="55">
        <v>550</v>
      </c>
      <c r="E660" s="55">
        <v>743</v>
      </c>
      <c r="F660" s="55">
        <v>128.75</v>
      </c>
      <c r="G660" s="55">
        <v>0.96909206299364814</v>
      </c>
      <c r="H660" s="55">
        <v>0.74024226110363389</v>
      </c>
      <c r="I660" s="55">
        <v>0.56759545923632615</v>
      </c>
      <c r="J660" s="55">
        <v>26.462837142006137</v>
      </c>
      <c r="K660" s="55">
        <v>200</v>
      </c>
      <c r="L660" s="55">
        <v>105.72363636363636</v>
      </c>
      <c r="M660" s="55">
        <v>1048.7540851134281</v>
      </c>
      <c r="N660" s="55">
        <v>32.384472901583997</v>
      </c>
      <c r="O660" s="55">
        <v>1.2694726461491512</v>
      </c>
      <c r="P660" s="55">
        <v>3.6920883159358042</v>
      </c>
      <c r="Q660" s="55">
        <v>26.184210526315788</v>
      </c>
      <c r="R660" s="55">
        <v>0.9899669280505462</v>
      </c>
      <c r="S660" s="55">
        <v>6.3008688294510513</v>
      </c>
      <c r="T660" s="55">
        <v>1.9170191017938874E-3</v>
      </c>
      <c r="U660" s="55">
        <v>0.34664270516523787</v>
      </c>
      <c r="V660" s="55">
        <v>59.865700855338176</v>
      </c>
      <c r="W660" s="55">
        <v>14.768829992117814</v>
      </c>
    </row>
    <row r="661" spans="3:23" x14ac:dyDescent="0.25">
      <c r="C661" s="51">
        <v>0</v>
      </c>
      <c r="D661" s="54">
        <v>194</v>
      </c>
      <c r="E661" s="54">
        <v>201</v>
      </c>
      <c r="F661" s="54">
        <v>47.966999999999999</v>
      </c>
      <c r="G661" s="54">
        <v>0.55436613601526097</v>
      </c>
      <c r="H661" s="54">
        <v>0.96517412935323388</v>
      </c>
      <c r="I661" s="54">
        <v>0.71323529411764708</v>
      </c>
      <c r="J661" s="54">
        <v>15.716503163191918</v>
      </c>
      <c r="K661" s="54">
        <v>120</v>
      </c>
      <c r="L661" s="54">
        <v>90.953608247422679</v>
      </c>
      <c r="M661" s="54">
        <v>188.11700763848071</v>
      </c>
      <c r="N661" s="54">
        <v>13.715575366658182</v>
      </c>
      <c r="O661" s="54">
        <v>0.53100523928145837</v>
      </c>
      <c r="P661" s="54">
        <v>2.1489382115890061</v>
      </c>
      <c r="Q661" s="54">
        <v>29.600694444444454</v>
      </c>
      <c r="R661" s="54">
        <v>0.95645148440185557</v>
      </c>
      <c r="S661" s="54">
        <v>5.3521563725389756</v>
      </c>
      <c r="T661" s="54">
        <v>4.3402777777777892E-3</v>
      </c>
      <c r="U661" s="54">
        <v>0.25017552856094483</v>
      </c>
      <c r="V661" s="54">
        <v>17.359159307317462</v>
      </c>
      <c r="W661" s="54">
        <v>14.447557932986241</v>
      </c>
    </row>
    <row r="662" spans="3:23" x14ac:dyDescent="0.25">
      <c r="C662" s="52">
        <v>0</v>
      </c>
      <c r="D662" s="55">
        <v>173</v>
      </c>
      <c r="E662" s="55">
        <v>185</v>
      </c>
      <c r="F662" s="55">
        <v>47.048999999999992</v>
      </c>
      <c r="G662" s="55">
        <v>0.61188937208895577</v>
      </c>
      <c r="H662" s="55">
        <v>0.93513513513513513</v>
      </c>
      <c r="I662" s="55">
        <v>0.64074074074074072</v>
      </c>
      <c r="J662" s="55">
        <v>14.841510746523857</v>
      </c>
      <c r="K662" s="55">
        <v>97</v>
      </c>
      <c r="L662" s="55">
        <v>79.72254335260115</v>
      </c>
      <c r="M662" s="55">
        <v>39.364430703051504</v>
      </c>
      <c r="N662" s="55">
        <v>6.2741079607424277</v>
      </c>
      <c r="O662" s="55">
        <v>0.97229196062733125</v>
      </c>
      <c r="P662" s="55">
        <v>3.0547798419116172</v>
      </c>
      <c r="Q662" s="55">
        <v>9.4000000000000092</v>
      </c>
      <c r="R662" s="55">
        <v>0.9117976814255232</v>
      </c>
      <c r="S662" s="55">
        <v>4.3049596982331533</v>
      </c>
      <c r="T662" s="55">
        <v>8.7780855647891891E-3</v>
      </c>
      <c r="U662" s="55">
        <v>0.38406154274575377</v>
      </c>
      <c r="V662" s="55">
        <v>16.95817845432644</v>
      </c>
      <c r="W662" s="55">
        <v>13.41295862037844</v>
      </c>
    </row>
    <row r="663" spans="3:23" x14ac:dyDescent="0.25">
      <c r="C663" s="51">
        <v>0</v>
      </c>
      <c r="D663" s="54">
        <v>1510</v>
      </c>
      <c r="E663" s="54">
        <v>2421</v>
      </c>
      <c r="F663" s="54">
        <v>271.43700000000001</v>
      </c>
      <c r="G663" s="54">
        <v>0.86043337883174287</v>
      </c>
      <c r="H663" s="54">
        <v>0.62370921106980581</v>
      </c>
      <c r="I663" s="54">
        <v>0.33667781493868448</v>
      </c>
      <c r="J663" s="54">
        <v>43.847368365160705</v>
      </c>
      <c r="K663" s="54">
        <v>164</v>
      </c>
      <c r="L663" s="54">
        <v>102.13377483443709</v>
      </c>
      <c r="M663" s="54">
        <v>502.69647281871664</v>
      </c>
      <c r="N663" s="54">
        <v>22.420893666817044</v>
      </c>
      <c r="O663" s="54">
        <v>0.58850799243154861</v>
      </c>
      <c r="P663" s="54">
        <v>2.4707071946532499</v>
      </c>
      <c r="Q663" s="54">
        <v>34.513833992094952</v>
      </c>
      <c r="R663" s="54">
        <v>0.98669899083728529</v>
      </c>
      <c r="S663" s="54">
        <v>6.2558400407932258</v>
      </c>
      <c r="T663" s="54">
        <v>8.5751830037786357E-4</v>
      </c>
      <c r="U663" s="54">
        <v>0.32761906055201162</v>
      </c>
      <c r="V663" s="54">
        <v>80.318503601976232</v>
      </c>
      <c r="W663" s="54">
        <v>40.927333680678757</v>
      </c>
    </row>
    <row r="664" spans="3:23" x14ac:dyDescent="0.25">
      <c r="C664" s="52">
        <v>0</v>
      </c>
      <c r="D664" s="55">
        <v>6773</v>
      </c>
      <c r="E664" s="55">
        <v>10828</v>
      </c>
      <c r="F664" s="55">
        <v>677.58699999999999</v>
      </c>
      <c r="G664" s="55">
        <v>0.87470126633069356</v>
      </c>
      <c r="H664" s="55">
        <v>0.6255079423716291</v>
      </c>
      <c r="I664" s="55">
        <v>0.46074829931972788</v>
      </c>
      <c r="J664" s="55">
        <v>92.863617399341365</v>
      </c>
      <c r="K664" s="55">
        <v>237</v>
      </c>
      <c r="L664" s="55">
        <v>114.57109109700281</v>
      </c>
      <c r="M664" s="55">
        <v>1071.8781777372869</v>
      </c>
      <c r="N664" s="55">
        <v>32.739550664865376</v>
      </c>
      <c r="O664" s="55">
        <v>1.0339779805950862</v>
      </c>
      <c r="P664" s="55">
        <v>3.956827530508872</v>
      </c>
      <c r="Q664" s="55">
        <v>38.846599326598799</v>
      </c>
      <c r="R664" s="55">
        <v>0.99010232436563861</v>
      </c>
      <c r="S664" s="55">
        <v>6.7973611747348732</v>
      </c>
      <c r="T664" s="55">
        <v>5.993583421192094E-4</v>
      </c>
      <c r="U664" s="55">
        <v>0.33798080464091623</v>
      </c>
      <c r="V664" s="55">
        <v>170.26812563000351</v>
      </c>
      <c r="W664" s="55">
        <v>82.522567669436839</v>
      </c>
    </row>
    <row r="665" spans="3:23" x14ac:dyDescent="0.25">
      <c r="C665" s="51">
        <v>0</v>
      </c>
      <c r="D665" s="54">
        <v>113</v>
      </c>
      <c r="E665" s="54">
        <v>124</v>
      </c>
      <c r="F665" s="54">
        <v>40.094000000000001</v>
      </c>
      <c r="G665" s="54">
        <v>0.81632803515797858</v>
      </c>
      <c r="H665" s="54">
        <v>0.91129032258064513</v>
      </c>
      <c r="I665" s="54">
        <v>0.57653061224489799</v>
      </c>
      <c r="J665" s="54">
        <v>11.994835078277374</v>
      </c>
      <c r="K665" s="54">
        <v>99</v>
      </c>
      <c r="L665" s="54">
        <v>86.327433628318587</v>
      </c>
      <c r="M665" s="54">
        <v>61.1507585335019</v>
      </c>
      <c r="N665" s="54">
        <v>7.8198950461947954</v>
      </c>
      <c r="O665" s="54">
        <v>-0.28185703770250853</v>
      </c>
      <c r="P665" s="54">
        <v>1.8763048193816041</v>
      </c>
      <c r="Q665" s="54">
        <v>21.333333333333339</v>
      </c>
      <c r="R665" s="54">
        <v>0.94635611196191705</v>
      </c>
      <c r="S665" s="54">
        <v>4.6099594998054663</v>
      </c>
      <c r="T665" s="54">
        <v>6.1678004535147234E-3</v>
      </c>
      <c r="U665" s="54">
        <v>0.30918384525527315</v>
      </c>
      <c r="V665" s="54">
        <v>16.285741859625617</v>
      </c>
      <c r="W665" s="54">
        <v>9.406458109892462</v>
      </c>
    </row>
    <row r="666" spans="3:23" x14ac:dyDescent="0.25">
      <c r="C666" s="52">
        <v>0</v>
      </c>
      <c r="D666" s="55">
        <v>623</v>
      </c>
      <c r="E666" s="55">
        <v>843</v>
      </c>
      <c r="F666" s="55">
        <v>128.89099999999999</v>
      </c>
      <c r="G666" s="55">
        <v>0.95955467727117238</v>
      </c>
      <c r="H666" s="55">
        <v>0.73902728351126923</v>
      </c>
      <c r="I666" s="55">
        <v>0.52441077441077444</v>
      </c>
      <c r="J666" s="55">
        <v>28.164307844681826</v>
      </c>
      <c r="K666" s="55">
        <v>186</v>
      </c>
      <c r="L666" s="55">
        <v>103.30979133226325</v>
      </c>
      <c r="M666" s="55">
        <v>741.35242809143676</v>
      </c>
      <c r="N666" s="55">
        <v>27.227787792830998</v>
      </c>
      <c r="O666" s="55">
        <v>1.0447654207126809</v>
      </c>
      <c r="P666" s="55">
        <v>3.5023169213184797</v>
      </c>
      <c r="Q666" s="55">
        <v>20.644927536231801</v>
      </c>
      <c r="R666" s="55">
        <v>0.99108911705793301</v>
      </c>
      <c r="S666" s="55">
        <v>6.2712317077172806</v>
      </c>
      <c r="T666" s="55">
        <v>1.6634642063473675E-3</v>
      </c>
      <c r="U666" s="55">
        <v>0.355230975517279</v>
      </c>
      <c r="V666" s="55">
        <v>58.768232608753834</v>
      </c>
      <c r="W666" s="55">
        <v>16.544569673629272</v>
      </c>
    </row>
    <row r="667" spans="3:23" x14ac:dyDescent="0.25">
      <c r="C667" s="51">
        <v>0</v>
      </c>
      <c r="D667" s="54">
        <v>36</v>
      </c>
      <c r="E667" s="54">
        <v>40</v>
      </c>
      <c r="F667" s="54">
        <v>19.592000000000002</v>
      </c>
      <c r="G667" s="54">
        <v>0.38282074674438793</v>
      </c>
      <c r="H667" s="54">
        <v>0.9</v>
      </c>
      <c r="I667" s="54">
        <v>0.6428571428571429</v>
      </c>
      <c r="J667" s="54">
        <v>6.7702750025730758</v>
      </c>
      <c r="K667" s="54">
        <v>85</v>
      </c>
      <c r="L667" s="54">
        <v>78.861111111111114</v>
      </c>
      <c r="M667" s="54">
        <v>16.865873015873021</v>
      </c>
      <c r="N667" s="54">
        <v>4.10680812990734</v>
      </c>
      <c r="O667" s="54">
        <v>-0.37857952517163912</v>
      </c>
      <c r="P667" s="54">
        <v>2.1430857560410406</v>
      </c>
      <c r="Q667" s="54">
        <v>11.078125</v>
      </c>
      <c r="R667" s="54">
        <v>0.89237766707340815</v>
      </c>
      <c r="S667" s="54">
        <v>3.572431251322119</v>
      </c>
      <c r="T667" s="54">
        <v>1.953125E-2</v>
      </c>
      <c r="U667" s="54">
        <v>0.37240823412698404</v>
      </c>
      <c r="V667" s="54">
        <v>7.1802197428460053</v>
      </c>
      <c r="W667" s="54">
        <v>6.6332495807108005</v>
      </c>
    </row>
    <row r="668" spans="3:23" x14ac:dyDescent="0.25">
      <c r="C668" s="52">
        <v>0</v>
      </c>
      <c r="D668" s="55">
        <v>192</v>
      </c>
      <c r="E668" s="55">
        <v>205</v>
      </c>
      <c r="F668" s="55">
        <v>49.191000000000003</v>
      </c>
      <c r="G668" s="55">
        <v>0.42568881579571094</v>
      </c>
      <c r="H668" s="55">
        <v>0.93658536585365859</v>
      </c>
      <c r="I668" s="55">
        <v>0.70588235294117652</v>
      </c>
      <c r="J668" s="55">
        <v>15.635280380893436</v>
      </c>
      <c r="K668" s="55">
        <v>99</v>
      </c>
      <c r="L668" s="55">
        <v>80.6875</v>
      </c>
      <c r="M668" s="55">
        <v>50.980366492146594</v>
      </c>
      <c r="N668" s="55">
        <v>7.1400536757188737</v>
      </c>
      <c r="O668" s="55">
        <v>0.56159122174805054</v>
      </c>
      <c r="P668" s="55">
        <v>2.4313299300279443</v>
      </c>
      <c r="Q668" s="55">
        <v>8.8408304498269921</v>
      </c>
      <c r="R668" s="55">
        <v>0.94496146616800725</v>
      </c>
      <c r="S668" s="55">
        <v>4.5909233439133992</v>
      </c>
      <c r="T668" s="55">
        <v>7.1957950695034582E-3</v>
      </c>
      <c r="U668" s="55">
        <v>0.41199538638985095</v>
      </c>
      <c r="V668" s="55">
        <v>16.635725231561629</v>
      </c>
      <c r="W668" s="55">
        <v>15.053162395434299</v>
      </c>
    </row>
    <row r="669" spans="3:23" x14ac:dyDescent="0.25">
      <c r="C669" s="51">
        <v>0</v>
      </c>
      <c r="D669" s="54">
        <v>64</v>
      </c>
      <c r="E669" s="54">
        <v>68</v>
      </c>
      <c r="F669" s="54">
        <v>27.431999999999999</v>
      </c>
      <c r="G669" s="54">
        <v>0.76447078715643835</v>
      </c>
      <c r="H669" s="54">
        <v>0.94117647058823528</v>
      </c>
      <c r="I669" s="54">
        <v>0.76190476190476186</v>
      </c>
      <c r="J669" s="54">
        <v>9.0270333367641005</v>
      </c>
      <c r="K669" s="54">
        <v>105</v>
      </c>
      <c r="L669" s="54">
        <v>85.59375</v>
      </c>
      <c r="M669" s="54">
        <v>68.816468253968253</v>
      </c>
      <c r="N669" s="54">
        <v>8.2955691940920033</v>
      </c>
      <c r="O669" s="54">
        <v>0.11299844727951623</v>
      </c>
      <c r="P669" s="54">
        <v>2.5096560482497088</v>
      </c>
      <c r="Q669" s="54">
        <v>48.087912087912095</v>
      </c>
      <c r="R669" s="54">
        <v>0.79852978156096166</v>
      </c>
      <c r="S669" s="54">
        <v>4.5622926801821126</v>
      </c>
      <c r="T669" s="54">
        <v>1.2921144789276638E-2</v>
      </c>
      <c r="U669" s="54">
        <v>0.15973150780843084</v>
      </c>
      <c r="V669" s="54">
        <v>11.328430311977622</v>
      </c>
      <c r="W669" s="54">
        <v>7.3029674334022161</v>
      </c>
    </row>
    <row r="670" spans="3:23" x14ac:dyDescent="0.25">
      <c r="C670" s="52">
        <v>0</v>
      </c>
      <c r="D670" s="55">
        <v>2514</v>
      </c>
      <c r="E670" s="55">
        <v>4608</v>
      </c>
      <c r="F670" s="55">
        <v>440.87600000000003</v>
      </c>
      <c r="G670" s="55">
        <v>0.95131176666557005</v>
      </c>
      <c r="H670" s="55">
        <v>0.54557291666666663</v>
      </c>
      <c r="I670" s="55">
        <v>0.26187500000000002</v>
      </c>
      <c r="J670" s="55">
        <v>56.576710892947808</v>
      </c>
      <c r="K670" s="55">
        <v>198</v>
      </c>
      <c r="L670" s="55">
        <v>100.04335719968178</v>
      </c>
      <c r="M670" s="55">
        <v>617.49712457828718</v>
      </c>
      <c r="N670" s="55">
        <v>24.849489422889299</v>
      </c>
      <c r="O670" s="55">
        <v>1.0580799628966731</v>
      </c>
      <c r="P670" s="55">
        <v>3.5911969454657657</v>
      </c>
      <c r="Q670" s="55">
        <v>23.569341563786036</v>
      </c>
      <c r="R670" s="55">
        <v>0.98964384481631085</v>
      </c>
      <c r="S670" s="55">
        <v>6.2830037447419356</v>
      </c>
      <c r="T670" s="55">
        <v>1.1642026113905619E-3</v>
      </c>
      <c r="U670" s="55">
        <v>0.39487376868016705</v>
      </c>
      <c r="V670" s="55">
        <v>143.44683273274094</v>
      </c>
      <c r="W670" s="55">
        <v>44.214661396176759</v>
      </c>
    </row>
    <row r="671" spans="3:23" x14ac:dyDescent="0.25">
      <c r="C671" s="51">
        <v>0</v>
      </c>
      <c r="D671" s="54">
        <v>6986</v>
      </c>
      <c r="E671" s="54">
        <v>11212</v>
      </c>
      <c r="F671" s="54">
        <v>720.47500000000002</v>
      </c>
      <c r="G671" s="54">
        <v>0.87388022903801721</v>
      </c>
      <c r="H671" s="54">
        <v>0.62308241170174816</v>
      </c>
      <c r="I671" s="54">
        <v>0.46424774056353002</v>
      </c>
      <c r="J671" s="54">
        <v>94.31252016312493</v>
      </c>
      <c r="K671" s="54">
        <v>241</v>
      </c>
      <c r="L671" s="54">
        <v>112.00028628685943</v>
      </c>
      <c r="M671" s="54">
        <v>1038.3914100826644</v>
      </c>
      <c r="N671" s="54">
        <v>32.224081213940984</v>
      </c>
      <c r="O671" s="54">
        <v>1.0645251952692749</v>
      </c>
      <c r="P671" s="54">
        <v>3.9986021209802112</v>
      </c>
      <c r="Q671" s="54">
        <v>37.749078947368602</v>
      </c>
      <c r="R671" s="54">
        <v>0.99034081375503136</v>
      </c>
      <c r="S671" s="54">
        <v>6.7615065200272468</v>
      </c>
      <c r="T671" s="54">
        <v>6.5041551246535791E-4</v>
      </c>
      <c r="U671" s="54">
        <v>0.34201220837851493</v>
      </c>
      <c r="V671" s="54">
        <v>169.70832202231202</v>
      </c>
      <c r="W671" s="54">
        <v>82.502221099919439</v>
      </c>
    </row>
    <row r="672" spans="3:23" x14ac:dyDescent="0.25">
      <c r="C672" s="52">
        <v>0</v>
      </c>
      <c r="D672" s="55">
        <v>29</v>
      </c>
      <c r="E672" s="55">
        <v>33</v>
      </c>
      <c r="F672" s="55">
        <v>17.996000000000002</v>
      </c>
      <c r="G672" s="55">
        <v>0</v>
      </c>
      <c r="H672" s="55">
        <v>0.87878787878787878</v>
      </c>
      <c r="I672" s="55">
        <v>0.59183673469387754</v>
      </c>
      <c r="J672" s="55">
        <v>6.0765077797464979</v>
      </c>
      <c r="K672" s="55">
        <v>83</v>
      </c>
      <c r="L672" s="55">
        <v>77.482758620689651</v>
      </c>
      <c r="M672" s="55">
        <v>14.61576354679802</v>
      </c>
      <c r="N672" s="55">
        <v>3.8230568327972865</v>
      </c>
      <c r="O672" s="55">
        <v>-0.11315456582601659</v>
      </c>
      <c r="P672" s="55">
        <v>1.7471643760502722</v>
      </c>
      <c r="Q672" s="55">
        <v>8.6428571428571388</v>
      </c>
      <c r="R672" s="55">
        <v>0.89629575688181262</v>
      </c>
      <c r="S672" s="55">
        <v>3.3147090122943492</v>
      </c>
      <c r="T672" s="55">
        <v>2.7423469387755115E-2</v>
      </c>
      <c r="U672" s="55">
        <v>0.42298044217687081</v>
      </c>
      <c r="V672" s="55">
        <v>6.2330229193099944</v>
      </c>
      <c r="W672" s="55">
        <v>6.2330229193099944</v>
      </c>
    </row>
    <row r="673" spans="3:23" x14ac:dyDescent="0.25">
      <c r="C673" s="51">
        <v>0</v>
      </c>
      <c r="D673" s="54">
        <v>44</v>
      </c>
      <c r="E673" s="54">
        <v>49</v>
      </c>
      <c r="F673" s="54">
        <v>22.312999999999999</v>
      </c>
      <c r="G673" s="54">
        <v>0.60751669847806089</v>
      </c>
      <c r="H673" s="54">
        <v>0.89795918367346939</v>
      </c>
      <c r="I673" s="54">
        <v>0.61111111111111116</v>
      </c>
      <c r="J673" s="54">
        <v>7.4848206370191104</v>
      </c>
      <c r="K673" s="54">
        <v>100</v>
      </c>
      <c r="L673" s="54">
        <v>82.568181818181813</v>
      </c>
      <c r="M673" s="54">
        <v>62.623150105708241</v>
      </c>
      <c r="N673" s="54">
        <v>7.9134790140435856</v>
      </c>
      <c r="O673" s="54">
        <v>0.24745929136464784</v>
      </c>
      <c r="P673" s="54">
        <v>2.5944540892469758</v>
      </c>
      <c r="Q673" s="54">
        <v>59.012500000000024</v>
      </c>
      <c r="R673" s="54">
        <v>0.77214288564904998</v>
      </c>
      <c r="S673" s="54">
        <v>4.49887110712615</v>
      </c>
      <c r="T673" s="54">
        <v>1.375000000000001E-2</v>
      </c>
      <c r="U673" s="54">
        <v>0.15275325369075368</v>
      </c>
      <c r="V673" s="54">
        <v>8.5442171759943637</v>
      </c>
      <c r="W673" s="54">
        <v>6.7867307100684098</v>
      </c>
    </row>
    <row r="674" spans="3:23" x14ac:dyDescent="0.25">
      <c r="C674" s="52">
        <v>0</v>
      </c>
      <c r="D674" s="55">
        <v>2556</v>
      </c>
      <c r="E674" s="55">
        <v>4212</v>
      </c>
      <c r="F674" s="55">
        <v>401.70100000000002</v>
      </c>
      <c r="G674" s="55">
        <v>0.95243785010140214</v>
      </c>
      <c r="H674" s="55">
        <v>0.60683760683760679</v>
      </c>
      <c r="I674" s="55">
        <v>0.28007889546351084</v>
      </c>
      <c r="J674" s="55">
        <v>57.047351177272695</v>
      </c>
      <c r="K674" s="55">
        <v>192</v>
      </c>
      <c r="L674" s="55">
        <v>99.574334898278565</v>
      </c>
      <c r="M674" s="55">
        <v>654.89349368662511</v>
      </c>
      <c r="N674" s="55">
        <v>25.590886926533535</v>
      </c>
      <c r="O674" s="55">
        <v>1.0267174774259948</v>
      </c>
      <c r="P674" s="55">
        <v>3.3679169649689187</v>
      </c>
      <c r="Q674" s="55">
        <v>23.036676403764972</v>
      </c>
      <c r="R674" s="55">
        <v>0.99014006522529663</v>
      </c>
      <c r="S674" s="55">
        <v>6.299840894508713</v>
      </c>
      <c r="T674" s="55">
        <v>1.1300895979962592E-3</v>
      </c>
      <c r="U674" s="55">
        <v>0.39532391501124414</v>
      </c>
      <c r="V674" s="55">
        <v>139.09744169152358</v>
      </c>
      <c r="W674" s="55">
        <v>42.38756709776019</v>
      </c>
    </row>
    <row r="675" spans="3:23" x14ac:dyDescent="0.25">
      <c r="C675" s="51">
        <v>0</v>
      </c>
      <c r="D675" s="54">
        <v>6939</v>
      </c>
      <c r="E675" s="54">
        <v>10529</v>
      </c>
      <c r="F675" s="54">
        <v>678.85</v>
      </c>
      <c r="G675" s="54">
        <v>0.86825184589544147</v>
      </c>
      <c r="H675" s="54">
        <v>0.65903694557887738</v>
      </c>
      <c r="I675" s="54">
        <v>0.4645200160664078</v>
      </c>
      <c r="J675" s="54">
        <v>93.994729644365137</v>
      </c>
      <c r="K675" s="54">
        <v>234</v>
      </c>
      <c r="L675" s="54">
        <v>110.34615938896094</v>
      </c>
      <c r="M675" s="54">
        <v>1006.5423068820583</v>
      </c>
      <c r="N675" s="54">
        <v>31.726050918481143</v>
      </c>
      <c r="O675" s="54">
        <v>1.0028504689132418</v>
      </c>
      <c r="P675" s="54">
        <v>3.8065811349549414</v>
      </c>
      <c r="Q675" s="54">
        <v>32.462761728068237</v>
      </c>
      <c r="R675" s="54">
        <v>0.99143260311201609</v>
      </c>
      <c r="S675" s="54">
        <v>6.7318910271052923</v>
      </c>
      <c r="T675" s="54">
        <v>6.8855888671221269E-4</v>
      </c>
      <c r="U675" s="54">
        <v>0.34944367234217166</v>
      </c>
      <c r="V675" s="54">
        <v>164.63743892753791</v>
      </c>
      <c r="W675" s="54">
        <v>81.680536420746279</v>
      </c>
    </row>
    <row r="676" spans="3:23" x14ac:dyDescent="0.25">
      <c r="C676" s="52">
        <v>0</v>
      </c>
      <c r="D676" s="55">
        <v>52</v>
      </c>
      <c r="E676" s="55">
        <v>57</v>
      </c>
      <c r="F676" s="55">
        <v>24.091000000000001</v>
      </c>
      <c r="G676" s="55">
        <v>0.63922586392294245</v>
      </c>
      <c r="H676" s="55">
        <v>0.91228070175438591</v>
      </c>
      <c r="I676" s="55">
        <v>0.65</v>
      </c>
      <c r="J676" s="55">
        <v>8.1368578902564384</v>
      </c>
      <c r="K676" s="55">
        <v>117</v>
      </c>
      <c r="L676" s="55">
        <v>91.07692307692308</v>
      </c>
      <c r="M676" s="55">
        <v>163.71945701357473</v>
      </c>
      <c r="N676" s="55">
        <v>12.795290423182067</v>
      </c>
      <c r="O676" s="55">
        <v>0.23094603802872901</v>
      </c>
      <c r="P676" s="55">
        <v>2.0655216394785123</v>
      </c>
      <c r="Q676" s="55">
        <v>62.255555555555546</v>
      </c>
      <c r="R676" s="55">
        <v>0.90144371171943272</v>
      </c>
      <c r="S676" s="55">
        <v>5.0799654391701239</v>
      </c>
      <c r="T676" s="55">
        <v>1.1358024691358048E-2</v>
      </c>
      <c r="U676" s="55">
        <v>0.21954096829096817</v>
      </c>
      <c r="V676" s="55">
        <v>9.4082417691894697</v>
      </c>
      <c r="W676" s="55">
        <v>7.2351171207752198</v>
      </c>
    </row>
    <row r="677" spans="3:23" x14ac:dyDescent="0.25">
      <c r="C677" s="51">
        <v>0</v>
      </c>
      <c r="D677" s="54">
        <v>84</v>
      </c>
      <c r="E677" s="54">
        <v>92</v>
      </c>
      <c r="F677" s="54">
        <v>32.692</v>
      </c>
      <c r="G677" s="54">
        <v>0.79742819572850354</v>
      </c>
      <c r="H677" s="54">
        <v>0.91304347826086951</v>
      </c>
      <c r="I677" s="54">
        <v>0.66666666666666663</v>
      </c>
      <c r="J677" s="54">
        <v>10.34176589165282</v>
      </c>
      <c r="K677" s="54">
        <v>115</v>
      </c>
      <c r="L677" s="54">
        <v>86.785714285714292</v>
      </c>
      <c r="M677" s="54">
        <v>145.90533562822725</v>
      </c>
      <c r="N677" s="54">
        <v>12.079128098841705</v>
      </c>
      <c r="O677" s="54">
        <v>0.56550316459056738</v>
      </c>
      <c r="P677" s="54">
        <v>2.2941173719697812</v>
      </c>
      <c r="Q677" s="54">
        <v>23.207142857142848</v>
      </c>
      <c r="R677" s="54">
        <v>0.95640246311026444</v>
      </c>
      <c r="S677" s="54">
        <v>5.0231539597943033</v>
      </c>
      <c r="T677" s="54">
        <v>8.4693877551020365E-3</v>
      </c>
      <c r="U677" s="54">
        <v>0.29505488559059972</v>
      </c>
      <c r="V677" s="54">
        <v>13.502619357858247</v>
      </c>
      <c r="W677" s="54">
        <v>8.1476675126254925</v>
      </c>
    </row>
    <row r="678" spans="3:23" x14ac:dyDescent="0.25">
      <c r="C678" s="52">
        <v>0</v>
      </c>
      <c r="D678" s="55">
        <v>49</v>
      </c>
      <c r="E678" s="55">
        <v>53</v>
      </c>
      <c r="F678" s="55">
        <v>22.685000000000002</v>
      </c>
      <c r="G678" s="55">
        <v>0.43919593041394511</v>
      </c>
      <c r="H678" s="55">
        <v>0.92452830188679247</v>
      </c>
      <c r="I678" s="55">
        <v>0.68055555555555558</v>
      </c>
      <c r="J678" s="55">
        <v>7.8986541696685881</v>
      </c>
      <c r="K678" s="55">
        <v>98</v>
      </c>
      <c r="L678" s="55">
        <v>83.34693877551021</v>
      </c>
      <c r="M678" s="55">
        <v>69.814625850340107</v>
      </c>
      <c r="N678" s="55">
        <v>8.3555146969136569</v>
      </c>
      <c r="O678" s="55">
        <v>0.15657175643600016</v>
      </c>
      <c r="P678" s="55">
        <v>1.8966054904924932</v>
      </c>
      <c r="Q678" s="55">
        <v>29.506172839506164</v>
      </c>
      <c r="R678" s="55">
        <v>0.88359635263224001</v>
      </c>
      <c r="S678" s="55">
        <v>4.4202338234421301</v>
      </c>
      <c r="T678" s="55">
        <v>1.32601737540009E-2</v>
      </c>
      <c r="U678" s="55">
        <v>0.32099714414529223</v>
      </c>
      <c r="V678" s="55">
        <v>8.4402427849180874</v>
      </c>
      <c r="W678" s="55">
        <v>7.5826407197637122</v>
      </c>
    </row>
    <row r="679" spans="3:23" x14ac:dyDescent="0.25">
      <c r="C679" s="51">
        <v>0</v>
      </c>
      <c r="D679" s="54">
        <v>58</v>
      </c>
      <c r="E679" s="54">
        <v>64</v>
      </c>
      <c r="F679" s="54">
        <v>26.232999999999997</v>
      </c>
      <c r="G679" s="54">
        <v>0.71905052650205326</v>
      </c>
      <c r="H679" s="54">
        <v>0.90625</v>
      </c>
      <c r="I679" s="54">
        <v>0.65909090909090906</v>
      </c>
      <c r="J679" s="54">
        <v>8.5934797139831218</v>
      </c>
      <c r="K679" s="54">
        <v>99</v>
      </c>
      <c r="L679" s="54">
        <v>82.41379310344827</v>
      </c>
      <c r="M679" s="54">
        <v>63.895946763460387</v>
      </c>
      <c r="N679" s="54">
        <v>7.9934940272361743</v>
      </c>
      <c r="O679" s="54">
        <v>0.33799146626690718</v>
      </c>
      <c r="P679" s="54">
        <v>2.1561541163186395</v>
      </c>
      <c r="Q679" s="54">
        <v>47.374999999999972</v>
      </c>
      <c r="R679" s="54">
        <v>0.80278492613392116</v>
      </c>
      <c r="S679" s="54">
        <v>4.6124839096529593</v>
      </c>
      <c r="T679" s="54">
        <v>1.1718749999999977E-2</v>
      </c>
      <c r="U679" s="54">
        <v>0.19301034018405328</v>
      </c>
      <c r="V679" s="54">
        <v>10.441559236909823</v>
      </c>
      <c r="W679" s="54">
        <v>7.256443009982033</v>
      </c>
    </row>
    <row r="680" spans="3:23" x14ac:dyDescent="0.25">
      <c r="C680" s="52">
        <v>0</v>
      </c>
      <c r="D680" s="55">
        <v>38</v>
      </c>
      <c r="E680" s="55">
        <v>42</v>
      </c>
      <c r="F680" s="55">
        <v>20.625999999999998</v>
      </c>
      <c r="G680" s="55">
        <v>0.52748477726821907</v>
      </c>
      <c r="H680" s="55">
        <v>0.90476190476190477</v>
      </c>
      <c r="I680" s="55">
        <v>0.59375</v>
      </c>
      <c r="J680" s="55">
        <v>6.955796338302048</v>
      </c>
      <c r="K680" s="55">
        <v>91</v>
      </c>
      <c r="L680" s="55">
        <v>79.868421052631575</v>
      </c>
      <c r="M680" s="55">
        <v>43.306543385490741</v>
      </c>
      <c r="N680" s="55">
        <v>6.5807707288349393</v>
      </c>
      <c r="O680" s="55">
        <v>9.6645110902435091E-2</v>
      </c>
      <c r="P680" s="55">
        <v>1.8024770914949702</v>
      </c>
      <c r="Q680" s="55">
        <v>23.888888888888896</v>
      </c>
      <c r="R680" s="55">
        <v>0.88103511803636048</v>
      </c>
      <c r="S680" s="55">
        <v>3.9682119744148823</v>
      </c>
      <c r="T680" s="55">
        <v>1.5046296296296325E-2</v>
      </c>
      <c r="U680" s="55">
        <v>0.26652336860670173</v>
      </c>
      <c r="V680" s="55">
        <v>7.6822876709772538</v>
      </c>
      <c r="W680" s="55">
        <v>6.5265987488178077</v>
      </c>
    </row>
    <row r="681" spans="3:23" x14ac:dyDescent="0.25">
      <c r="C681" s="51">
        <v>0</v>
      </c>
      <c r="D681" s="54">
        <v>6673</v>
      </c>
      <c r="E681" s="54">
        <v>10227</v>
      </c>
      <c r="F681" s="54">
        <v>719.59699999999998</v>
      </c>
      <c r="G681" s="54">
        <v>0.85658765657092739</v>
      </c>
      <c r="H681" s="54">
        <v>0.65248851080473258</v>
      </c>
      <c r="I681" s="54">
        <v>0.45431644880174293</v>
      </c>
      <c r="J681" s="54">
        <v>92.175525395940866</v>
      </c>
      <c r="K681" s="54">
        <v>234</v>
      </c>
      <c r="L681" s="54">
        <v>110.83890304210999</v>
      </c>
      <c r="M681" s="54">
        <v>1025.8443975974615</v>
      </c>
      <c r="N681" s="54">
        <v>32.028805747287258</v>
      </c>
      <c r="O681" s="54">
        <v>0.91694492527442395</v>
      </c>
      <c r="P681" s="54">
        <v>3.4562092828001547</v>
      </c>
      <c r="Q681" s="54">
        <v>29.909440064685565</v>
      </c>
      <c r="R681" s="54">
        <v>0.99228514161320402</v>
      </c>
      <c r="S681" s="54">
        <v>6.7467023137764093</v>
      </c>
      <c r="T681" s="54">
        <v>7.3744883329267036E-4</v>
      </c>
      <c r="U681" s="54">
        <v>0.34796622124397075</v>
      </c>
      <c r="V681" s="54">
        <v>159.14919895191014</v>
      </c>
      <c r="W681" s="54">
        <v>82.121231336885614</v>
      </c>
    </row>
    <row r="682" spans="3:23" x14ac:dyDescent="0.25">
      <c r="C682" s="52">
        <v>0</v>
      </c>
      <c r="D682" s="55">
        <v>2083</v>
      </c>
      <c r="E682" s="55">
        <v>3808</v>
      </c>
      <c r="F682" s="55">
        <v>301.70400000000001</v>
      </c>
      <c r="G682" s="55">
        <v>0.96367044563469184</v>
      </c>
      <c r="H682" s="55">
        <v>0.54700630252100846</v>
      </c>
      <c r="I682" s="55">
        <v>0.26808236808236807</v>
      </c>
      <c r="J682" s="55">
        <v>51.499106513446847</v>
      </c>
      <c r="K682" s="55">
        <v>194</v>
      </c>
      <c r="L682" s="55">
        <v>103.72635621699472</v>
      </c>
      <c r="M682" s="55">
        <v>745.61192269149171</v>
      </c>
      <c r="N682" s="55">
        <v>27.30589538344223</v>
      </c>
      <c r="O682" s="55">
        <v>0.83221651921082651</v>
      </c>
      <c r="P682" s="55">
        <v>2.9337038172846004</v>
      </c>
      <c r="Q682" s="55">
        <v>23.646237787082775</v>
      </c>
      <c r="R682" s="55">
        <v>0.98983647354926041</v>
      </c>
      <c r="S682" s="55">
        <v>6.4546773727438636</v>
      </c>
      <c r="T682" s="55">
        <v>1.129106717337249E-3</v>
      </c>
      <c r="U682" s="55">
        <v>0.39478826549422524</v>
      </c>
      <c r="V682" s="55">
        <v>142.89524624528391</v>
      </c>
      <c r="W682" s="55">
        <v>38.166480923235824</v>
      </c>
    </row>
    <row r="683" spans="3:23" x14ac:dyDescent="0.25">
      <c r="C683" s="51">
        <v>0</v>
      </c>
      <c r="D683" s="54">
        <v>44</v>
      </c>
      <c r="E683" s="54">
        <v>48</v>
      </c>
      <c r="F683" s="54">
        <v>22.312999999999999</v>
      </c>
      <c r="G683" s="54">
        <v>0.60751669847806078</v>
      </c>
      <c r="H683" s="54">
        <v>0.91666666666666663</v>
      </c>
      <c r="I683" s="54">
        <v>0.61111111111111116</v>
      </c>
      <c r="J683" s="54">
        <v>7.4848206370191104</v>
      </c>
      <c r="K683" s="54">
        <v>103</v>
      </c>
      <c r="L683" s="54">
        <v>86.38636363636364</v>
      </c>
      <c r="M683" s="54">
        <v>79.172832980972515</v>
      </c>
      <c r="N683" s="54">
        <v>8.8979117202280964</v>
      </c>
      <c r="O683" s="54">
        <v>0.13378747384708378</v>
      </c>
      <c r="P683" s="54">
        <v>1.9522110812812485</v>
      </c>
      <c r="Q683" s="54">
        <v>38.666666666666664</v>
      </c>
      <c r="R683" s="54">
        <v>0.90186481852845679</v>
      </c>
      <c r="S683" s="54">
        <v>4.5897801980352408</v>
      </c>
      <c r="T683" s="54">
        <v>1.2955342173449154E-2</v>
      </c>
      <c r="U683" s="54">
        <v>0.24218610607499497</v>
      </c>
      <c r="V683" s="54">
        <v>8.5442171759943601</v>
      </c>
      <c r="W683" s="54">
        <v>6.786730710068408</v>
      </c>
    </row>
    <row r="684" spans="3:23" x14ac:dyDescent="0.25">
      <c r="C684" s="52">
        <v>0</v>
      </c>
      <c r="D684" s="55">
        <v>278</v>
      </c>
      <c r="E684" s="55">
        <v>351</v>
      </c>
      <c r="F684" s="55">
        <v>73.828000000000003</v>
      </c>
      <c r="G684" s="55">
        <v>0.89695195723761501</v>
      </c>
      <c r="H684" s="55">
        <v>0.79202279202279202</v>
      </c>
      <c r="I684" s="55">
        <v>0.46488294314381273</v>
      </c>
      <c r="J684" s="55">
        <v>18.813840475468457</v>
      </c>
      <c r="K684" s="55">
        <v>121</v>
      </c>
      <c r="L684" s="55">
        <v>86.607913669064743</v>
      </c>
      <c r="M684" s="55">
        <v>142.68686855569698</v>
      </c>
      <c r="N684" s="55">
        <v>11.94516088446267</v>
      </c>
      <c r="O684" s="55">
        <v>0.73352380321909039</v>
      </c>
      <c r="P684" s="55">
        <v>3.155899811848903</v>
      </c>
      <c r="Q684" s="55">
        <v>24.299679487179475</v>
      </c>
      <c r="R684" s="55">
        <v>0.9629403017553364</v>
      </c>
      <c r="S684" s="55">
        <v>5.3177408998642779</v>
      </c>
      <c r="T684" s="55">
        <v>2.8558514135437474E-3</v>
      </c>
      <c r="U684" s="55">
        <v>0.30739134127143125</v>
      </c>
      <c r="V684" s="55">
        <v>31.068571014568828</v>
      </c>
      <c r="W684" s="55">
        <v>13.736285798793695</v>
      </c>
    </row>
    <row r="685" spans="3:23" x14ac:dyDescent="0.25">
      <c r="C685" s="51">
        <v>0</v>
      </c>
      <c r="D685" s="54">
        <v>125</v>
      </c>
      <c r="E685" s="54">
        <v>133</v>
      </c>
      <c r="F685" s="54">
        <v>40.308999999999997</v>
      </c>
      <c r="G685" s="54">
        <v>0.68194485894095691</v>
      </c>
      <c r="H685" s="54">
        <v>0.93984962406015038</v>
      </c>
      <c r="I685" s="54">
        <v>0.64102564102564108</v>
      </c>
      <c r="J685" s="54">
        <v>12.6156626101008</v>
      </c>
      <c r="K685" s="54">
        <v>103</v>
      </c>
      <c r="L685" s="54">
        <v>83.703999999999994</v>
      </c>
      <c r="M685" s="54">
        <v>89.145548387096753</v>
      </c>
      <c r="N685" s="54">
        <v>9.441692029879853</v>
      </c>
      <c r="O685" s="54">
        <v>0.21670135412754044</v>
      </c>
      <c r="P685" s="54">
        <v>1.8890479535260412</v>
      </c>
      <c r="Q685" s="54">
        <v>25.163461538461537</v>
      </c>
      <c r="R685" s="54">
        <v>0.9234200227702638</v>
      </c>
      <c r="S685" s="54">
        <v>4.8263493141372393</v>
      </c>
      <c r="T685" s="54">
        <v>6.980399408284035E-3</v>
      </c>
      <c r="U685" s="54">
        <v>0.29710653929403891</v>
      </c>
      <c r="V685" s="54">
        <v>14.998990695304677</v>
      </c>
      <c r="W685" s="54">
        <v>10.970315619380823</v>
      </c>
    </row>
    <row r="686" spans="3:23" x14ac:dyDescent="0.25">
      <c r="C686" s="52">
        <v>0</v>
      </c>
      <c r="D686" s="55">
        <v>58</v>
      </c>
      <c r="E686" s="55">
        <v>62</v>
      </c>
      <c r="F686" s="55">
        <v>25.314999999999998</v>
      </c>
      <c r="G686" s="55">
        <v>0.64413366597254063</v>
      </c>
      <c r="H686" s="55">
        <v>0.93548387096774188</v>
      </c>
      <c r="I686" s="55">
        <v>0.64444444444444449</v>
      </c>
      <c r="J686" s="55">
        <v>8.5934797139831218</v>
      </c>
      <c r="K686" s="55">
        <v>82</v>
      </c>
      <c r="L686" s="55">
        <v>75.120689655172413</v>
      </c>
      <c r="M686" s="55">
        <v>13.862371445856017</v>
      </c>
      <c r="N686" s="55">
        <v>3.7232205744296181</v>
      </c>
      <c r="O686" s="55">
        <v>-3.6068719142577484E-2</v>
      </c>
      <c r="P686" s="55">
        <v>1.9434784112064654</v>
      </c>
      <c r="Q686" s="55">
        <v>7.5999999999999943</v>
      </c>
      <c r="R686" s="55">
        <v>0.90221195082019678</v>
      </c>
      <c r="S686" s="55">
        <v>3.6840619884121959</v>
      </c>
      <c r="T686" s="55">
        <v>1.3599999999999982E-2</v>
      </c>
      <c r="U686" s="55">
        <v>0.3938690476190479</v>
      </c>
      <c r="V686" s="55">
        <v>9.9511373825953484</v>
      </c>
      <c r="W686" s="55">
        <v>7.6117538465128547</v>
      </c>
    </row>
    <row r="687" spans="3:23" x14ac:dyDescent="0.25">
      <c r="C687" s="51">
        <v>0</v>
      </c>
      <c r="D687" s="54">
        <v>36</v>
      </c>
      <c r="E687" s="54">
        <v>40</v>
      </c>
      <c r="F687" s="54">
        <v>19.592000000000002</v>
      </c>
      <c r="G687" s="54">
        <v>0.38282074674438793</v>
      </c>
      <c r="H687" s="54">
        <v>0.9</v>
      </c>
      <c r="I687" s="54">
        <v>0.6428571428571429</v>
      </c>
      <c r="J687" s="54">
        <v>6.7702750025730758</v>
      </c>
      <c r="K687" s="54">
        <v>96</v>
      </c>
      <c r="L687" s="54">
        <v>83.694444444444443</v>
      </c>
      <c r="M687" s="54">
        <v>55.932539682539691</v>
      </c>
      <c r="N687" s="54">
        <v>7.4788060332207902</v>
      </c>
      <c r="O687" s="54">
        <v>-0.2512790522847721</v>
      </c>
      <c r="P687" s="54">
        <v>2.135514997569449</v>
      </c>
      <c r="Q687" s="54">
        <v>61.158730158730151</v>
      </c>
      <c r="R687" s="54">
        <v>0.76098816922905954</v>
      </c>
      <c r="S687" s="54">
        <v>4.2527152789797036</v>
      </c>
      <c r="T687" s="54">
        <v>1.738473167044597E-2</v>
      </c>
      <c r="U687" s="54">
        <v>0.21099501538098028</v>
      </c>
      <c r="V687" s="54">
        <v>7.1802197428460053</v>
      </c>
      <c r="W687" s="54">
        <v>6.6332495807108005</v>
      </c>
    </row>
    <row r="688" spans="3:23" x14ac:dyDescent="0.25">
      <c r="C688" s="52">
        <v>0</v>
      </c>
      <c r="D688" s="55">
        <v>6755</v>
      </c>
      <c r="E688" s="55">
        <v>11441</v>
      </c>
      <c r="F688" s="55">
        <v>781.97899999999993</v>
      </c>
      <c r="G688" s="55">
        <v>0.78383549813562448</v>
      </c>
      <c r="H688" s="55">
        <v>0.59042041779564725</v>
      </c>
      <c r="I688" s="55">
        <v>0.3987603305785124</v>
      </c>
      <c r="J688" s="55">
        <v>92.740137614120584</v>
      </c>
      <c r="K688" s="55">
        <v>241</v>
      </c>
      <c r="L688" s="55">
        <v>110.37823834196891</v>
      </c>
      <c r="M688" s="55">
        <v>1128.9479717258275</v>
      </c>
      <c r="N688" s="55">
        <v>33.599821007348055</v>
      </c>
      <c r="O688" s="55">
        <v>0.97595163445683919</v>
      </c>
      <c r="P688" s="55">
        <v>3.4463608537849417</v>
      </c>
      <c r="Q688" s="55">
        <v>31.298467298467862</v>
      </c>
      <c r="R688" s="55">
        <v>0.99193644342442377</v>
      </c>
      <c r="S688" s="55">
        <v>6.7505381148013859</v>
      </c>
      <c r="T688" s="55">
        <v>7.1199369198668395E-4</v>
      </c>
      <c r="U688" s="55">
        <v>0.34949723138666711</v>
      </c>
      <c r="V688" s="55">
        <v>150.27594271478898</v>
      </c>
      <c r="W688" s="55">
        <v>93.316630832028565</v>
      </c>
    </row>
    <row r="689" spans="3:23" x14ac:dyDescent="0.25">
      <c r="C689" s="51">
        <v>0</v>
      </c>
      <c r="D689" s="54">
        <v>1963</v>
      </c>
      <c r="E689" s="54">
        <v>3619</v>
      </c>
      <c r="F689" s="54">
        <v>293.57499999999999</v>
      </c>
      <c r="G689" s="54">
        <v>0.96456649110465387</v>
      </c>
      <c r="H689" s="54">
        <v>0.54241503177673389</v>
      </c>
      <c r="I689" s="54">
        <v>0.26729302832244006</v>
      </c>
      <c r="J689" s="54">
        <v>49.9936918652256</v>
      </c>
      <c r="K689" s="54">
        <v>196</v>
      </c>
      <c r="L689" s="54">
        <v>105.9016811003566</v>
      </c>
      <c r="M689" s="54">
        <v>783.44751501140081</v>
      </c>
      <c r="N689" s="54">
        <v>27.990132457910963</v>
      </c>
      <c r="O689" s="54">
        <v>0.74935432282518377</v>
      </c>
      <c r="P689" s="54">
        <v>2.7985096391810775</v>
      </c>
      <c r="Q689" s="54">
        <v>24.097557702630077</v>
      </c>
      <c r="R689" s="54">
        <v>0.98999256614974473</v>
      </c>
      <c r="S689" s="54">
        <v>6.5061579230568229</v>
      </c>
      <c r="T689" s="54">
        <v>9.9275549597219095E-4</v>
      </c>
      <c r="U689" s="54">
        <v>0.38579141817961299</v>
      </c>
      <c r="V689" s="54">
        <v>138.1108681579191</v>
      </c>
      <c r="W689" s="54">
        <v>36.439155394382702</v>
      </c>
    </row>
    <row r="690" spans="3:23" x14ac:dyDescent="0.25">
      <c r="C690" s="52">
        <v>0</v>
      </c>
      <c r="D690" s="55">
        <v>236</v>
      </c>
      <c r="E690" s="55">
        <v>248</v>
      </c>
      <c r="F690" s="55">
        <v>54.334999999999994</v>
      </c>
      <c r="G690" s="55">
        <v>0.66763184849720147</v>
      </c>
      <c r="H690" s="55">
        <v>0.95161290322580649</v>
      </c>
      <c r="I690" s="55">
        <v>0.70238095238095233</v>
      </c>
      <c r="J690" s="55">
        <v>17.334489682638434</v>
      </c>
      <c r="K690" s="55">
        <v>120</v>
      </c>
      <c r="L690" s="55">
        <v>87.110169491525426</v>
      </c>
      <c r="M690" s="55">
        <v>135.96227912008638</v>
      </c>
      <c r="N690" s="55">
        <v>11.660286408149947</v>
      </c>
      <c r="O690" s="55">
        <v>0.96087446522111131</v>
      </c>
      <c r="P690" s="55">
        <v>3.4660086721751742</v>
      </c>
      <c r="Q690" s="55">
        <v>25.03081232492994</v>
      </c>
      <c r="R690" s="55">
        <v>0.95726264460798938</v>
      </c>
      <c r="S690" s="55">
        <v>5.2371215929930246</v>
      </c>
      <c r="T690" s="55">
        <v>4.0879096736734025E-3</v>
      </c>
      <c r="U690" s="55">
        <v>0.32482215999887704</v>
      </c>
      <c r="V690" s="55">
        <v>20.307293940764236</v>
      </c>
      <c r="W690" s="55">
        <v>15.118609381233538</v>
      </c>
    </row>
    <row r="691" spans="3:23" x14ac:dyDescent="0.25">
      <c r="C691" s="51">
        <v>0</v>
      </c>
      <c r="D691" s="54">
        <v>58</v>
      </c>
      <c r="E691" s="54">
        <v>62</v>
      </c>
      <c r="F691" s="54">
        <v>24.462999999999997</v>
      </c>
      <c r="G691" s="54">
        <v>0.35223150850765272</v>
      </c>
      <c r="H691" s="54">
        <v>0.93548387096774188</v>
      </c>
      <c r="I691" s="54">
        <v>0.71604938271604934</v>
      </c>
      <c r="J691" s="54">
        <v>8.5934797139831218</v>
      </c>
      <c r="K691" s="54">
        <v>87</v>
      </c>
      <c r="L691" s="54">
        <v>77.879310344827587</v>
      </c>
      <c r="M691" s="54">
        <v>23.686932849364783</v>
      </c>
      <c r="N691" s="54">
        <v>4.8669223179916052</v>
      </c>
      <c r="O691" s="54">
        <v>0.121879960828914</v>
      </c>
      <c r="P691" s="54">
        <v>1.9971046722269514</v>
      </c>
      <c r="Q691" s="54">
        <v>15.12222222222222</v>
      </c>
      <c r="R691" s="54">
        <v>0.88766125112659688</v>
      </c>
      <c r="S691" s="54">
        <v>3.9418529277177918</v>
      </c>
      <c r="T691" s="54">
        <v>1.2839506172839526E-2</v>
      </c>
      <c r="U691" s="54">
        <v>0.31886243386243368</v>
      </c>
      <c r="V691" s="54">
        <v>8.9724994915818623</v>
      </c>
      <c r="W691" s="54">
        <v>8.3974780578967696</v>
      </c>
    </row>
    <row r="692" spans="3:23" x14ac:dyDescent="0.25">
      <c r="C692" s="52">
        <v>0</v>
      </c>
      <c r="D692" s="55">
        <v>1758</v>
      </c>
      <c r="E692" s="55">
        <v>3445</v>
      </c>
      <c r="F692" s="55">
        <v>285.18900000000002</v>
      </c>
      <c r="G692" s="55">
        <v>0.96577022781751143</v>
      </c>
      <c r="H692" s="55">
        <v>0.51030478955007252</v>
      </c>
      <c r="I692" s="55">
        <v>0.24893797790994052</v>
      </c>
      <c r="J692" s="55">
        <v>47.311257853120075</v>
      </c>
      <c r="K692" s="55">
        <v>178</v>
      </c>
      <c r="L692" s="55">
        <v>105.69510807736064</v>
      </c>
      <c r="M692" s="55">
        <v>736.70607736452314</v>
      </c>
      <c r="N692" s="55">
        <v>27.142329991445525</v>
      </c>
      <c r="O692" s="55">
        <v>0.60403723865784897</v>
      </c>
      <c r="P692" s="55">
        <v>2.2462206542967853</v>
      </c>
      <c r="Q692" s="55">
        <v>23.758404240479678</v>
      </c>
      <c r="R692" s="55">
        <v>0.98967054654590048</v>
      </c>
      <c r="S692" s="55">
        <v>6.4292180522496203</v>
      </c>
      <c r="T692" s="55">
        <v>9.9837412756576937E-4</v>
      </c>
      <c r="U692" s="55">
        <v>0.38360918152117685</v>
      </c>
      <c r="V692" s="55">
        <v>133.76882814549333</v>
      </c>
      <c r="W692" s="55">
        <v>34.699506920032313</v>
      </c>
    </row>
    <row r="693" spans="3:23" x14ac:dyDescent="0.25">
      <c r="C693" s="51">
        <v>0</v>
      </c>
      <c r="D693" s="54">
        <v>6131</v>
      </c>
      <c r="E693" s="54">
        <v>10284</v>
      </c>
      <c r="F693" s="54">
        <v>723.65899999999999</v>
      </c>
      <c r="G693" s="54">
        <v>0.77648325526188189</v>
      </c>
      <c r="H693" s="54">
        <v>0.59616880591209642</v>
      </c>
      <c r="I693" s="54">
        <v>0.40732128620781294</v>
      </c>
      <c r="J693" s="54">
        <v>88.352881383525244</v>
      </c>
      <c r="K693" s="54">
        <v>234</v>
      </c>
      <c r="L693" s="54">
        <v>113.21171097700213</v>
      </c>
      <c r="M693" s="54">
        <v>1224.5238497800799</v>
      </c>
      <c r="N693" s="54">
        <v>34.993197192884217</v>
      </c>
      <c r="O693" s="54">
        <v>0.92430158958872033</v>
      </c>
      <c r="P693" s="54">
        <v>3.183592171441584</v>
      </c>
      <c r="Q693" s="54">
        <v>32.346649993418289</v>
      </c>
      <c r="R693" s="54">
        <v>0.99213854201113671</v>
      </c>
      <c r="S693" s="54">
        <v>6.8135774153652529</v>
      </c>
      <c r="T693" s="54">
        <v>6.8061859560931124E-4</v>
      </c>
      <c r="U693" s="54">
        <v>0.33711365177582225</v>
      </c>
      <c r="V693" s="54">
        <v>142.3295607179065</v>
      </c>
      <c r="W693" s="54">
        <v>89.687248384725748</v>
      </c>
    </row>
    <row r="694" spans="3:23" x14ac:dyDescent="0.25">
      <c r="C694" s="52">
        <v>0</v>
      </c>
      <c r="D694" s="55">
        <v>248</v>
      </c>
      <c r="E694" s="55">
        <v>265</v>
      </c>
      <c r="F694" s="55">
        <v>57.882999999999996</v>
      </c>
      <c r="G694" s="55">
        <v>0.72732452246079482</v>
      </c>
      <c r="H694" s="55">
        <v>0.9358490566037736</v>
      </c>
      <c r="I694" s="55">
        <v>0.67391304347826086</v>
      </c>
      <c r="J694" s="55">
        <v>17.769732893161908</v>
      </c>
      <c r="K694" s="55">
        <v>149</v>
      </c>
      <c r="L694" s="55">
        <v>96.524193548387103</v>
      </c>
      <c r="M694" s="55">
        <v>337.46499934700279</v>
      </c>
      <c r="N694" s="55">
        <v>18.370220449058383</v>
      </c>
      <c r="O694" s="55">
        <v>0.95308880724001865</v>
      </c>
      <c r="P694" s="55">
        <v>3.0974729736128919</v>
      </c>
      <c r="Q694" s="55">
        <v>41.685421994884962</v>
      </c>
      <c r="R694" s="55">
        <v>0.96468797967019138</v>
      </c>
      <c r="S694" s="55">
        <v>5.6837879432836527</v>
      </c>
      <c r="T694" s="55">
        <v>3.3555510495091225E-3</v>
      </c>
      <c r="U694" s="55">
        <v>0.27008852617065143</v>
      </c>
      <c r="V694" s="55">
        <v>22.06901920724998</v>
      </c>
      <c r="W694" s="55">
        <v>15.145828788709629</v>
      </c>
    </row>
    <row r="695" spans="3:23" x14ac:dyDescent="0.25">
      <c r="C695" s="51">
        <v>0</v>
      </c>
      <c r="D695" s="54">
        <v>1666</v>
      </c>
      <c r="E695" s="54">
        <v>3178</v>
      </c>
      <c r="F695" s="54">
        <v>277.05200000000002</v>
      </c>
      <c r="G695" s="54">
        <v>0.96875297626136581</v>
      </c>
      <c r="H695" s="54">
        <v>0.52422907488986781</v>
      </c>
      <c r="I695" s="54">
        <v>0.24791666666666667</v>
      </c>
      <c r="J695" s="54">
        <v>46.056672497356779</v>
      </c>
      <c r="K695" s="54">
        <v>181</v>
      </c>
      <c r="L695" s="54">
        <v>107.72509003601441</v>
      </c>
      <c r="M695" s="54">
        <v>754.57062536726437</v>
      </c>
      <c r="N695" s="54">
        <v>27.469448945460563</v>
      </c>
      <c r="O695" s="54">
        <v>0.48782679260055833</v>
      </c>
      <c r="P695" s="54">
        <v>2.0965922021346062</v>
      </c>
      <c r="Q695" s="54">
        <v>24.888205128205065</v>
      </c>
      <c r="R695" s="54">
        <v>0.98936534958042299</v>
      </c>
      <c r="S695" s="54">
        <v>6.4449160065471602</v>
      </c>
      <c r="T695" s="54">
        <v>1.0421715037099261E-3</v>
      </c>
      <c r="U695" s="54">
        <v>0.3709039336674721</v>
      </c>
      <c r="V695" s="54">
        <v>129.76271243691991</v>
      </c>
      <c r="W695" s="54">
        <v>32.184729066400195</v>
      </c>
    </row>
    <row r="696" spans="3:23" x14ac:dyDescent="0.25">
      <c r="C696" s="52">
        <v>0</v>
      </c>
      <c r="D696" s="55">
        <v>5710</v>
      </c>
      <c r="E696" s="55">
        <v>9574</v>
      </c>
      <c r="F696" s="55">
        <v>631.00800000000004</v>
      </c>
      <c r="G696" s="55">
        <v>0.76562400787453921</v>
      </c>
      <c r="H696" s="55">
        <v>0.59640693545017753</v>
      </c>
      <c r="I696" s="55">
        <v>0.4223372781065089</v>
      </c>
      <c r="J696" s="55">
        <v>85.265454906648912</v>
      </c>
      <c r="K696" s="55">
        <v>236</v>
      </c>
      <c r="L696" s="55">
        <v>115.41751313485113</v>
      </c>
      <c r="M696" s="55">
        <v>1259.2707389536654</v>
      </c>
      <c r="N696" s="55">
        <v>35.486204910551727</v>
      </c>
      <c r="O696" s="55">
        <v>0.89865880028001732</v>
      </c>
      <c r="P696" s="55">
        <v>3.1062876356760234</v>
      </c>
      <c r="Q696" s="55">
        <v>34.61890109890107</v>
      </c>
      <c r="R696" s="55">
        <v>0.9912826176066819</v>
      </c>
      <c r="S696" s="55">
        <v>6.8466280639178336</v>
      </c>
      <c r="T696" s="55">
        <v>5.726415220920542E-4</v>
      </c>
      <c r="U696" s="55">
        <v>0.32192141448064082</v>
      </c>
      <c r="V696" s="55">
        <v>136.78739123044807</v>
      </c>
      <c r="W696" s="55">
        <v>87.99373279417027</v>
      </c>
    </row>
    <row r="697" spans="3:23" x14ac:dyDescent="0.25">
      <c r="C697" s="51">
        <v>0</v>
      </c>
      <c r="D697" s="54">
        <v>267</v>
      </c>
      <c r="E697" s="54">
        <v>295</v>
      </c>
      <c r="F697" s="54">
        <v>61.918999999999997</v>
      </c>
      <c r="G697" s="54">
        <v>0.74365499705747418</v>
      </c>
      <c r="H697" s="54">
        <v>0.90508474576271192</v>
      </c>
      <c r="I697" s="54">
        <v>0.68286445012787722</v>
      </c>
      <c r="J697" s="54">
        <v>18.437867513470433</v>
      </c>
      <c r="K697" s="54">
        <v>157</v>
      </c>
      <c r="L697" s="54">
        <v>98.280898876404493</v>
      </c>
      <c r="M697" s="54">
        <v>450.21027287319401</v>
      </c>
      <c r="N697" s="54">
        <v>21.218159035910585</v>
      </c>
      <c r="O697" s="54">
        <v>0.9588806770958429</v>
      </c>
      <c r="P697" s="54">
        <v>3.0846626010912948</v>
      </c>
      <c r="Q697" s="54">
        <v>43.188405797101474</v>
      </c>
      <c r="R697" s="54">
        <v>0.96931912451506808</v>
      </c>
      <c r="S697" s="54">
        <v>5.8480616250597155</v>
      </c>
      <c r="T697" s="54">
        <v>3.0572475436999877E-3</v>
      </c>
      <c r="U697" s="54">
        <v>0.25915947225069774</v>
      </c>
      <c r="V697" s="54">
        <v>23.255264185916879</v>
      </c>
      <c r="W697" s="54">
        <v>15.547622414477312</v>
      </c>
    </row>
    <row r="698" spans="3:23" x14ac:dyDescent="0.25">
      <c r="C698" s="52">
        <v>0</v>
      </c>
      <c r="D698" s="55">
        <v>119</v>
      </c>
      <c r="E698" s="55">
        <v>125</v>
      </c>
      <c r="F698" s="55">
        <v>37.380999999999993</v>
      </c>
      <c r="G698" s="55">
        <v>0.71817880034933734</v>
      </c>
      <c r="H698" s="55">
        <v>0.95199999999999996</v>
      </c>
      <c r="I698" s="55">
        <v>0.70833333333333337</v>
      </c>
      <c r="J698" s="55">
        <v>12.309163489997374</v>
      </c>
      <c r="K698" s="55">
        <v>112</v>
      </c>
      <c r="L698" s="55">
        <v>86.067226890756302</v>
      </c>
      <c r="M698" s="55">
        <v>106.6395100413046</v>
      </c>
      <c r="N698" s="55">
        <v>10.326640791724316</v>
      </c>
      <c r="O698" s="55">
        <v>0.69424792323562845</v>
      </c>
      <c r="P698" s="55">
        <v>2.6898284743462035</v>
      </c>
      <c r="Q698" s="55">
        <v>31.122222222222206</v>
      </c>
      <c r="R698" s="55">
        <v>0.90451342728239348</v>
      </c>
      <c r="S698" s="55">
        <v>4.9227632774806951</v>
      </c>
      <c r="T698" s="55">
        <v>6.2345679012345834E-3</v>
      </c>
      <c r="U698" s="55">
        <v>0.25607002565335885</v>
      </c>
      <c r="V698" s="55">
        <v>14.891718159405359</v>
      </c>
      <c r="W698" s="55">
        <v>10.362530359025865</v>
      </c>
    </row>
    <row r="699" spans="3:23" x14ac:dyDescent="0.25">
      <c r="C699" s="51">
        <v>0</v>
      </c>
      <c r="D699" s="54">
        <v>36</v>
      </c>
      <c r="E699" s="54">
        <v>40</v>
      </c>
      <c r="F699" s="54">
        <v>19.592000000000002</v>
      </c>
      <c r="G699" s="54">
        <v>0.38282074674438793</v>
      </c>
      <c r="H699" s="54">
        <v>0.9</v>
      </c>
      <c r="I699" s="54">
        <v>0.6428571428571429</v>
      </c>
      <c r="J699" s="54">
        <v>6.7702750025730758</v>
      </c>
      <c r="K699" s="54">
        <v>85</v>
      </c>
      <c r="L699" s="54">
        <v>78.555555555555557</v>
      </c>
      <c r="M699" s="54">
        <v>16.311111111111114</v>
      </c>
      <c r="N699" s="54">
        <v>4.0387016615629232</v>
      </c>
      <c r="O699" s="54">
        <v>-0.20922583560173269</v>
      </c>
      <c r="P699" s="54">
        <v>2.0322581378325677</v>
      </c>
      <c r="Q699" s="54">
        <v>17.96875</v>
      </c>
      <c r="R699" s="54">
        <v>0.86256126296029156</v>
      </c>
      <c r="S699" s="54">
        <v>3.7527152789797045</v>
      </c>
      <c r="T699" s="54">
        <v>1.7578125E-2</v>
      </c>
      <c r="U699" s="54">
        <v>0.35852723665223651</v>
      </c>
      <c r="V699" s="54">
        <v>7.1802197428460053</v>
      </c>
      <c r="W699" s="54">
        <v>6.6332495807108005</v>
      </c>
    </row>
    <row r="700" spans="3:23" x14ac:dyDescent="0.25">
      <c r="C700" s="52">
        <v>0</v>
      </c>
      <c r="D700" s="55">
        <v>57</v>
      </c>
      <c r="E700" s="55">
        <v>61</v>
      </c>
      <c r="F700" s="55">
        <v>24.645</v>
      </c>
      <c r="G700" s="55">
        <v>0.54591534803443809</v>
      </c>
      <c r="H700" s="55">
        <v>0.93442622950819676</v>
      </c>
      <c r="I700" s="55">
        <v>0.71250000000000002</v>
      </c>
      <c r="J700" s="55">
        <v>8.5190758917798277</v>
      </c>
      <c r="K700" s="55">
        <v>92</v>
      </c>
      <c r="L700" s="55">
        <v>80.10526315789474</v>
      </c>
      <c r="M700" s="55">
        <v>31.703007518797005</v>
      </c>
      <c r="N700" s="55">
        <v>5.6305423822929352</v>
      </c>
      <c r="O700" s="55">
        <v>0.15596061076883325</v>
      </c>
      <c r="P700" s="55">
        <v>2.001250930018915</v>
      </c>
      <c r="Q700" s="55">
        <v>33.534090909090914</v>
      </c>
      <c r="R700" s="55">
        <v>0.79892611578532324</v>
      </c>
      <c r="S700" s="55">
        <v>3.9844997258087536</v>
      </c>
      <c r="T700" s="55">
        <v>1.2654958677685931E-2</v>
      </c>
      <c r="U700" s="55">
        <v>0.27781710082846434</v>
      </c>
      <c r="V700" s="55">
        <v>9.3993248468658912</v>
      </c>
      <c r="W700" s="55">
        <v>7.8751335111600387</v>
      </c>
    </row>
    <row r="701" spans="3:23" x14ac:dyDescent="0.25">
      <c r="C701" s="51">
        <v>0</v>
      </c>
      <c r="D701" s="54">
        <v>55</v>
      </c>
      <c r="E701" s="54">
        <v>61</v>
      </c>
      <c r="F701" s="54">
        <v>26.811999999999998</v>
      </c>
      <c r="G701" s="54">
        <v>0.81346821072643938</v>
      </c>
      <c r="H701" s="54">
        <v>0.90163934426229508</v>
      </c>
      <c r="I701" s="54">
        <v>0.55555555555555558</v>
      </c>
      <c r="J701" s="54">
        <v>8.3682838718840049</v>
      </c>
      <c r="K701" s="54">
        <v>98</v>
      </c>
      <c r="L701" s="54">
        <v>84.181818181818187</v>
      </c>
      <c r="M701" s="54">
        <v>46.336700336700332</v>
      </c>
      <c r="N701" s="54">
        <v>6.807106605357399</v>
      </c>
      <c r="O701" s="54">
        <v>0.40391161210808579</v>
      </c>
      <c r="P701" s="54">
        <v>2.4863569146856612</v>
      </c>
      <c r="Q701" s="54">
        <v>50.009259259259245</v>
      </c>
      <c r="R701" s="54">
        <v>0.85228690076465241</v>
      </c>
      <c r="S701" s="54">
        <v>4.2671013041583992</v>
      </c>
      <c r="T701" s="54">
        <v>1.0116598079561048E-2</v>
      </c>
      <c r="U701" s="54">
        <v>0.21551056967723631</v>
      </c>
      <c r="V701" s="54">
        <v>11.181593913637306</v>
      </c>
      <c r="W701" s="54">
        <v>6.5033198961546761</v>
      </c>
    </row>
    <row r="702" spans="3:23" x14ac:dyDescent="0.25">
      <c r="C702" s="52">
        <v>0</v>
      </c>
      <c r="D702" s="55">
        <v>60</v>
      </c>
      <c r="E702" s="55">
        <v>64</v>
      </c>
      <c r="F702" s="55">
        <v>26.050999999999998</v>
      </c>
      <c r="G702" s="55">
        <v>0.68068677120167342</v>
      </c>
      <c r="H702" s="55">
        <v>0.9375</v>
      </c>
      <c r="I702" s="55">
        <v>0.68181818181818177</v>
      </c>
      <c r="J702" s="55">
        <v>8.7403874447366334</v>
      </c>
      <c r="K702" s="55">
        <v>99</v>
      </c>
      <c r="L702" s="55">
        <v>84.816666666666663</v>
      </c>
      <c r="M702" s="55">
        <v>57.677683615819234</v>
      </c>
      <c r="N702" s="55">
        <v>7.5945825175462565</v>
      </c>
      <c r="O702" s="55">
        <v>8.9238869758105729E-2</v>
      </c>
      <c r="P702" s="55">
        <v>1.9804665750183497</v>
      </c>
      <c r="Q702" s="55">
        <v>44.312499999999972</v>
      </c>
      <c r="R702" s="55">
        <v>0.78783994546333147</v>
      </c>
      <c r="S702" s="55">
        <v>4.2859175795054956</v>
      </c>
      <c r="T702" s="55">
        <v>1.236979166666665E-2</v>
      </c>
      <c r="U702" s="55">
        <v>0.21279657842157831</v>
      </c>
      <c r="V702" s="55">
        <v>10.323477795994293</v>
      </c>
      <c r="W702" s="55">
        <v>7.5627174404774502</v>
      </c>
    </row>
    <row r="703" spans="3:23" x14ac:dyDescent="0.25">
      <c r="C703" s="51">
        <v>0</v>
      </c>
      <c r="D703" s="54">
        <v>1401</v>
      </c>
      <c r="E703" s="54">
        <v>2168</v>
      </c>
      <c r="F703" s="54">
        <v>220.95499999999998</v>
      </c>
      <c r="G703" s="54">
        <v>0.97480263421449764</v>
      </c>
      <c r="H703" s="54">
        <v>0.64621771217712176</v>
      </c>
      <c r="I703" s="54">
        <v>0.28008796481407439</v>
      </c>
      <c r="J703" s="54">
        <v>42.235158365678743</v>
      </c>
      <c r="K703" s="54">
        <v>196</v>
      </c>
      <c r="L703" s="54">
        <v>111.25339043540329</v>
      </c>
      <c r="M703" s="54">
        <v>824.08789028245235</v>
      </c>
      <c r="N703" s="54">
        <v>28.7069310495297</v>
      </c>
      <c r="O703" s="54">
        <v>0.61496457685749484</v>
      </c>
      <c r="P703" s="54">
        <v>2.5457502275083588</v>
      </c>
      <c r="Q703" s="54">
        <v>30.451416207710302</v>
      </c>
      <c r="R703" s="54">
        <v>0.98891008147911386</v>
      </c>
      <c r="S703" s="54">
        <v>6.5704918303403792</v>
      </c>
      <c r="T703" s="54">
        <v>9.966318794682209E-4</v>
      </c>
      <c r="U703" s="54">
        <v>0.36218818931087976</v>
      </c>
      <c r="V703" s="54">
        <v>110.52909691134508</v>
      </c>
      <c r="W703" s="54">
        <v>24.655626408093831</v>
      </c>
    </row>
    <row r="704" spans="3:23" x14ac:dyDescent="0.25">
      <c r="C704" s="52">
        <v>0</v>
      </c>
      <c r="D704" s="55">
        <v>5514</v>
      </c>
      <c r="E704" s="55">
        <v>8930</v>
      </c>
      <c r="F704" s="55">
        <v>655.505</v>
      </c>
      <c r="G704" s="55">
        <v>0.75572167139410773</v>
      </c>
      <c r="H704" s="55">
        <v>0.61746920492721169</v>
      </c>
      <c r="I704" s="55">
        <v>0.44655004859086489</v>
      </c>
      <c r="J704" s="55">
        <v>83.789276459876945</v>
      </c>
      <c r="K704" s="55">
        <v>242</v>
      </c>
      <c r="L704" s="55">
        <v>117.99782372143635</v>
      </c>
      <c r="M704" s="55">
        <v>1311.0723696507648</v>
      </c>
      <c r="N704" s="55">
        <v>36.208733333972965</v>
      </c>
      <c r="O704" s="55">
        <v>0.97737200358468823</v>
      </c>
      <c r="P704" s="55">
        <v>3.3490279538926804</v>
      </c>
      <c r="Q704" s="55">
        <v>38.213323713323653</v>
      </c>
      <c r="R704" s="55">
        <v>0.99089584225355298</v>
      </c>
      <c r="S704" s="55">
        <v>6.8864045237572205</v>
      </c>
      <c r="T704" s="55">
        <v>5.5747829784491413E-4</v>
      </c>
      <c r="U704" s="55">
        <v>0.32096487999520557</v>
      </c>
      <c r="V704" s="55">
        <v>132.20342205245399</v>
      </c>
      <c r="W704" s="55">
        <v>86.579086991346074</v>
      </c>
    </row>
    <row r="705" spans="3:23" x14ac:dyDescent="0.25">
      <c r="C705" s="51">
        <v>0</v>
      </c>
      <c r="D705" s="54">
        <v>126</v>
      </c>
      <c r="E705" s="54">
        <v>132</v>
      </c>
      <c r="F705" s="54">
        <v>39.332999999999998</v>
      </c>
      <c r="G705" s="54">
        <v>0.77039653657090856</v>
      </c>
      <c r="H705" s="54">
        <v>0.95454545454545459</v>
      </c>
      <c r="I705" s="54">
        <v>0.71590909090909094</v>
      </c>
      <c r="J705" s="54">
        <v>12.666024736934256</v>
      </c>
      <c r="K705" s="54">
        <v>108</v>
      </c>
      <c r="L705" s="54">
        <v>84.976190476190482</v>
      </c>
      <c r="M705" s="54">
        <v>95.063428571428503</v>
      </c>
      <c r="N705" s="54">
        <v>9.7500476189313297</v>
      </c>
      <c r="O705" s="54">
        <v>0.7958147285997792</v>
      </c>
      <c r="P705" s="54">
        <v>2.6385874713321282</v>
      </c>
      <c r="Q705" s="54">
        <v>26.502673796791438</v>
      </c>
      <c r="R705" s="54">
        <v>0.91457674315859094</v>
      </c>
      <c r="S705" s="54">
        <v>4.7039083939895976</v>
      </c>
      <c r="T705" s="54">
        <v>7.1777860390631939E-3</v>
      </c>
      <c r="U705" s="54">
        <v>0.3002436511794801</v>
      </c>
      <c r="V705" s="54">
        <v>16.000565283583935</v>
      </c>
      <c r="W705" s="54">
        <v>10.201400997484996</v>
      </c>
    </row>
    <row r="706" spans="3:23" x14ac:dyDescent="0.25">
      <c r="C706" s="52">
        <v>0</v>
      </c>
      <c r="D706" s="55">
        <v>44</v>
      </c>
      <c r="E706" s="55">
        <v>49</v>
      </c>
      <c r="F706" s="55">
        <v>22.312999999999999</v>
      </c>
      <c r="G706" s="55">
        <v>0.60751669847806089</v>
      </c>
      <c r="H706" s="55">
        <v>0.89795918367346939</v>
      </c>
      <c r="I706" s="55">
        <v>0.61111111111111116</v>
      </c>
      <c r="J706" s="55">
        <v>7.4848206370191104</v>
      </c>
      <c r="K706" s="55">
        <v>104</v>
      </c>
      <c r="L706" s="55">
        <v>88.431818181818187</v>
      </c>
      <c r="M706" s="55">
        <v>67.181289640591999</v>
      </c>
      <c r="N706" s="55">
        <v>8.1964193182506229</v>
      </c>
      <c r="O706" s="55">
        <v>-3.6145954253938211E-5</v>
      </c>
      <c r="P706" s="55">
        <v>1.9205768919056929</v>
      </c>
      <c r="Q706" s="55">
        <v>59.087500000000013</v>
      </c>
      <c r="R706" s="55">
        <v>0.85473340345902926</v>
      </c>
      <c r="S706" s="55">
        <v>4.2827398570278117</v>
      </c>
      <c r="T706" s="55">
        <v>1.312500000000001E-2</v>
      </c>
      <c r="U706" s="55">
        <v>0.2156772394272394</v>
      </c>
      <c r="V706" s="55">
        <v>8.5442171759943637</v>
      </c>
      <c r="W706" s="55">
        <v>6.7867307100684098</v>
      </c>
    </row>
    <row r="707" spans="3:23" x14ac:dyDescent="0.25">
      <c r="C707" s="51">
        <v>0</v>
      </c>
      <c r="D707" s="54">
        <v>128</v>
      </c>
      <c r="E707" s="54">
        <v>139</v>
      </c>
      <c r="F707" s="54">
        <v>42.152999999999999</v>
      </c>
      <c r="G707" s="54">
        <v>0.85500005494676889</v>
      </c>
      <c r="H707" s="54">
        <v>0.92086330935251803</v>
      </c>
      <c r="I707" s="54">
        <v>0.64646464646464652</v>
      </c>
      <c r="J707" s="54">
        <v>12.766152972845846</v>
      </c>
      <c r="K707" s="54">
        <v>110</v>
      </c>
      <c r="L707" s="54">
        <v>89.90625</v>
      </c>
      <c r="M707" s="54">
        <v>105.5501968503937</v>
      </c>
      <c r="N707" s="54">
        <v>10.273762545941661</v>
      </c>
      <c r="O707" s="54">
        <v>0.20396800999722628</v>
      </c>
      <c r="P707" s="54">
        <v>2.1109653759653799</v>
      </c>
      <c r="Q707" s="54">
        <v>55.296650717703379</v>
      </c>
      <c r="R707" s="54">
        <v>0.89442301155479786</v>
      </c>
      <c r="S707" s="54">
        <v>5.0722219305477338</v>
      </c>
      <c r="T707" s="54">
        <v>5.6546324488908287E-3</v>
      </c>
      <c r="U707" s="54">
        <v>0.18021750976296427</v>
      </c>
      <c r="V707" s="54">
        <v>18.080246290119984</v>
      </c>
      <c r="W707" s="54">
        <v>9.3769202936128941</v>
      </c>
    </row>
    <row r="708" spans="3:23" x14ac:dyDescent="0.25">
      <c r="C708" s="52">
        <v>0</v>
      </c>
      <c r="D708" s="55">
        <v>1401</v>
      </c>
      <c r="E708" s="55">
        <v>2050</v>
      </c>
      <c r="F708" s="55">
        <v>221.95599999999999</v>
      </c>
      <c r="G708" s="55">
        <v>0.97435699162036804</v>
      </c>
      <c r="H708" s="55">
        <v>0.68341463414634152</v>
      </c>
      <c r="I708" s="55">
        <v>0.291875</v>
      </c>
      <c r="J708" s="55">
        <v>42.235158365678743</v>
      </c>
      <c r="K708" s="55">
        <v>198</v>
      </c>
      <c r="L708" s="55">
        <v>113.11277658815132</v>
      </c>
      <c r="M708" s="55">
        <v>917.0029866421919</v>
      </c>
      <c r="N708" s="55">
        <v>30.282057173220448</v>
      </c>
      <c r="O708" s="55">
        <v>0.62466273653581694</v>
      </c>
      <c r="P708" s="55">
        <v>2.4184409087824901</v>
      </c>
      <c r="Q708" s="55">
        <v>28.659221311475434</v>
      </c>
      <c r="R708" s="55">
        <v>0.9904387353655375</v>
      </c>
      <c r="S708" s="55">
        <v>6.6258549012279415</v>
      </c>
      <c r="T708" s="55">
        <v>1.1676968556839731E-3</v>
      </c>
      <c r="U708" s="55">
        <v>0.37112705117407851</v>
      </c>
      <c r="V708" s="55">
        <v>103.64542062054802</v>
      </c>
      <c r="W708" s="55">
        <v>23.321014904401981</v>
      </c>
    </row>
    <row r="709" spans="3:23" x14ac:dyDescent="0.25">
      <c r="C709" s="51">
        <v>0</v>
      </c>
      <c r="D709" s="54">
        <v>5475</v>
      </c>
      <c r="E709" s="54">
        <v>8490</v>
      </c>
      <c r="F709" s="54">
        <v>498.56099999999992</v>
      </c>
      <c r="G709" s="54">
        <v>0.74365524741023226</v>
      </c>
      <c r="H709" s="54">
        <v>0.64487632508833925</v>
      </c>
      <c r="I709" s="54">
        <v>0.46366869918699188</v>
      </c>
      <c r="J709" s="54">
        <v>83.492433833402018</v>
      </c>
      <c r="K709" s="54">
        <v>233</v>
      </c>
      <c r="L709" s="54">
        <v>116.7351598173516</v>
      </c>
      <c r="M709" s="54">
        <v>1253.1549108029305</v>
      </c>
      <c r="N709" s="54">
        <v>35.399928118612479</v>
      </c>
      <c r="O709" s="54">
        <v>0.97877316849483031</v>
      </c>
      <c r="P709" s="54">
        <v>3.3270687410684472</v>
      </c>
      <c r="Q709" s="54">
        <v>34.513284720475951</v>
      </c>
      <c r="R709" s="54">
        <v>0.99179322692221483</v>
      </c>
      <c r="S709" s="54">
        <v>6.8449369267023332</v>
      </c>
      <c r="T709" s="54">
        <v>5.8155054823418506E-4</v>
      </c>
      <c r="U709" s="54">
        <v>0.32709661914498406</v>
      </c>
      <c r="V709" s="54">
        <v>127.9037125987283</v>
      </c>
      <c r="W709" s="54">
        <v>85.511726923435276</v>
      </c>
    </row>
    <row r="710" spans="3:23" x14ac:dyDescent="0.25">
      <c r="C710" s="52">
        <v>0</v>
      </c>
      <c r="D710" s="55">
        <v>85</v>
      </c>
      <c r="E710" s="55">
        <v>91</v>
      </c>
      <c r="F710" s="55">
        <v>31.219999999999995</v>
      </c>
      <c r="G710" s="55">
        <v>0.68436019314160268</v>
      </c>
      <c r="H710" s="55">
        <v>0.93406593406593408</v>
      </c>
      <c r="I710" s="55">
        <v>0.65384615384615385</v>
      </c>
      <c r="J710" s="55">
        <v>10.403141895720196</v>
      </c>
      <c r="K710" s="55">
        <v>128</v>
      </c>
      <c r="L710" s="55">
        <v>97.835294117647052</v>
      </c>
      <c r="M710" s="55">
        <v>259.99635854341733</v>
      </c>
      <c r="N710" s="55">
        <v>16.124402579426544</v>
      </c>
      <c r="O710" s="55">
        <v>0.10937034264352619</v>
      </c>
      <c r="P710" s="55">
        <v>1.8366564521650366</v>
      </c>
      <c r="Q710" s="55">
        <v>124.10714285714276</v>
      </c>
      <c r="R710" s="55">
        <v>0.87499114321799387</v>
      </c>
      <c r="S710" s="55">
        <v>5.3871103127308677</v>
      </c>
      <c r="T710" s="55">
        <v>7.2448979591836632E-3</v>
      </c>
      <c r="U710" s="55">
        <v>0.1459067722492067</v>
      </c>
      <c r="V710" s="55">
        <v>12.290740992235188</v>
      </c>
      <c r="W710" s="55">
        <v>8.9617213421456814</v>
      </c>
    </row>
    <row r="711" spans="3:23" x14ac:dyDescent="0.25">
      <c r="C711" s="51">
        <v>0</v>
      </c>
      <c r="D711" s="54">
        <v>149</v>
      </c>
      <c r="E711" s="54">
        <v>164</v>
      </c>
      <c r="F711" s="54">
        <v>45.61</v>
      </c>
      <c r="G711" s="54">
        <v>0.82891042511139146</v>
      </c>
      <c r="H711" s="54">
        <v>0.90853658536585369</v>
      </c>
      <c r="I711" s="54">
        <v>0.65350877192982459</v>
      </c>
      <c r="J711" s="54">
        <v>13.773623058786646</v>
      </c>
      <c r="K711" s="54">
        <v>133</v>
      </c>
      <c r="L711" s="54">
        <v>95.932885906040269</v>
      </c>
      <c r="M711" s="54">
        <v>301.46843823689443</v>
      </c>
      <c r="N711" s="54">
        <v>17.362846490045762</v>
      </c>
      <c r="O711" s="54">
        <v>0.45229700275734103</v>
      </c>
      <c r="P711" s="54">
        <v>2.040898740447135</v>
      </c>
      <c r="Q711" s="54">
        <v>92.770833333333286</v>
      </c>
      <c r="R711" s="54">
        <v>0.90823648918108491</v>
      </c>
      <c r="S711" s="54">
        <v>5.6100284236151907</v>
      </c>
      <c r="T711" s="54">
        <v>4.7222222222222301E-3</v>
      </c>
      <c r="U711" s="54">
        <v>0.18493506423701839</v>
      </c>
      <c r="V711" s="54">
        <v>18.895904172644453</v>
      </c>
      <c r="W711" s="54">
        <v>10.570016595234096</v>
      </c>
    </row>
    <row r="712" spans="3:23" x14ac:dyDescent="0.25">
      <c r="C712" s="52">
        <v>0</v>
      </c>
      <c r="D712" s="55">
        <v>1497</v>
      </c>
      <c r="E712" s="55">
        <v>2002</v>
      </c>
      <c r="F712" s="55">
        <v>219.161</v>
      </c>
      <c r="G712" s="55">
        <v>0.97323239327125843</v>
      </c>
      <c r="H712" s="55">
        <v>0.7477522477522478</v>
      </c>
      <c r="I712" s="55">
        <v>0.32423651721897334</v>
      </c>
      <c r="J712" s="55">
        <v>43.658213413612543</v>
      </c>
      <c r="K712" s="55">
        <v>194</v>
      </c>
      <c r="L712" s="55">
        <v>115.6813627254509</v>
      </c>
      <c r="M712" s="55">
        <v>1094.6651136497644</v>
      </c>
      <c r="N712" s="55">
        <v>33.085723713556042</v>
      </c>
      <c r="O712" s="55">
        <v>0.49931610403833721</v>
      </c>
      <c r="P712" s="55">
        <v>2.0771135788732664</v>
      </c>
      <c r="Q712" s="55">
        <v>29.532141336739166</v>
      </c>
      <c r="R712" s="55">
        <v>0.99112594788618558</v>
      </c>
      <c r="S712" s="55">
        <v>6.7120626419178144</v>
      </c>
      <c r="T712" s="55">
        <v>1.0264052654308934E-3</v>
      </c>
      <c r="U712" s="55">
        <v>0.36381419963874356</v>
      </c>
      <c r="V712" s="55">
        <v>101.20573253326205</v>
      </c>
      <c r="W712" s="55">
        <v>23.259426504561848</v>
      </c>
    </row>
    <row r="713" spans="3:23" x14ac:dyDescent="0.25">
      <c r="C713" s="51">
        <v>0</v>
      </c>
      <c r="D713" s="54">
        <v>5435</v>
      </c>
      <c r="E713" s="54">
        <v>8256</v>
      </c>
      <c r="F713" s="54">
        <v>635.11799999999994</v>
      </c>
      <c r="G713" s="54">
        <v>0.73239959588354009</v>
      </c>
      <c r="H713" s="54">
        <v>0.65830910852713176</v>
      </c>
      <c r="I713" s="54">
        <v>0.47902344438568656</v>
      </c>
      <c r="J713" s="54">
        <v>83.186879528178054</v>
      </c>
      <c r="K713" s="54">
        <v>234</v>
      </c>
      <c r="L713" s="54">
        <v>115.9442502299908</v>
      </c>
      <c r="M713" s="54">
        <v>1166.0191585976677</v>
      </c>
      <c r="N713" s="54">
        <v>34.147022690092143</v>
      </c>
      <c r="O713" s="54">
        <v>0.88210164340006869</v>
      </c>
      <c r="P713" s="54">
        <v>3.171781670696459</v>
      </c>
      <c r="Q713" s="54">
        <v>33.371032438088776</v>
      </c>
      <c r="R713" s="54">
        <v>0.99200195836318394</v>
      </c>
      <c r="S713" s="54">
        <v>6.8409848133991087</v>
      </c>
      <c r="T713" s="54">
        <v>5.5449178186675336E-4</v>
      </c>
      <c r="U713" s="54">
        <v>0.32328398554937837</v>
      </c>
      <c r="V713" s="54">
        <v>125.19267674566056</v>
      </c>
      <c r="W713" s="54">
        <v>85.240569876765292</v>
      </c>
    </row>
    <row r="714" spans="3:23" x14ac:dyDescent="0.25">
      <c r="C714" s="52">
        <v>0</v>
      </c>
      <c r="D714" s="55">
        <v>275</v>
      </c>
      <c r="E714" s="55">
        <v>341</v>
      </c>
      <c r="F714" s="55">
        <v>85.894000000000005</v>
      </c>
      <c r="G714" s="55">
        <v>0.92116975425578718</v>
      </c>
      <c r="H714" s="55">
        <v>0.80645161290322576</v>
      </c>
      <c r="I714" s="55">
        <v>0.49283154121863798</v>
      </c>
      <c r="J714" s="55">
        <v>18.712051592547777</v>
      </c>
      <c r="K714" s="55">
        <v>136</v>
      </c>
      <c r="L714" s="55">
        <v>96.305454545454552</v>
      </c>
      <c r="M714" s="55">
        <v>317.99394824153961</v>
      </c>
      <c r="N714" s="55">
        <v>17.83238481643831</v>
      </c>
      <c r="O714" s="55">
        <v>0.51685455713044892</v>
      </c>
      <c r="P714" s="55">
        <v>2.1843339047629948</v>
      </c>
      <c r="Q714" s="55">
        <v>75.237847222222186</v>
      </c>
      <c r="R714" s="55">
        <v>0.93970255849746787</v>
      </c>
      <c r="S714" s="55">
        <v>5.780982716754516</v>
      </c>
      <c r="T714" s="55">
        <v>2.1641107253086368E-3</v>
      </c>
      <c r="U714" s="55">
        <v>0.19336262883806704</v>
      </c>
      <c r="V714" s="55">
        <v>33.27104726228464</v>
      </c>
      <c r="W714" s="55">
        <v>12.947794020360641</v>
      </c>
    </row>
    <row r="715" spans="3:23" x14ac:dyDescent="0.25">
      <c r="C715" s="51">
        <v>0</v>
      </c>
      <c r="D715" s="54">
        <v>6990</v>
      </c>
      <c r="E715" s="54">
        <v>11365</v>
      </c>
      <c r="F715" s="54">
        <v>840.58199999999999</v>
      </c>
      <c r="G715" s="54">
        <v>0.43998180987212959</v>
      </c>
      <c r="H715" s="54">
        <v>0.6150461944566652</v>
      </c>
      <c r="I715" s="54">
        <v>0.4583606557377049</v>
      </c>
      <c r="J715" s="54">
        <v>94.339516734498844</v>
      </c>
      <c r="K715" s="54">
        <v>234</v>
      </c>
      <c r="L715" s="54">
        <v>116.47682403433477</v>
      </c>
      <c r="M715" s="54">
        <v>1203.4582551857982</v>
      </c>
      <c r="N715" s="54">
        <v>34.690895854471648</v>
      </c>
      <c r="O715" s="54">
        <v>0.77075162722317958</v>
      </c>
      <c r="P715" s="54">
        <v>2.782618946042783</v>
      </c>
      <c r="Q715" s="54">
        <v>31.677528455284207</v>
      </c>
      <c r="R715" s="54">
        <v>0.99274121207599553</v>
      </c>
      <c r="S715" s="54">
        <v>6.8500896593879892</v>
      </c>
      <c r="T715" s="54">
        <v>6.9608090422367062E-4</v>
      </c>
      <c r="U715" s="54">
        <v>0.35134494623679147</v>
      </c>
      <c r="V715" s="54">
        <v>127.84139970351383</v>
      </c>
      <c r="W715" s="54">
        <v>114.8024316016986</v>
      </c>
    </row>
    <row r="716" spans="3:23" x14ac:dyDescent="0.25">
      <c r="C716" s="52">
        <v>0</v>
      </c>
      <c r="D716" s="55">
        <v>345</v>
      </c>
      <c r="E716" s="55">
        <v>386</v>
      </c>
      <c r="F716" s="55">
        <v>77.573999999999998</v>
      </c>
      <c r="G716" s="55">
        <v>0.89028157792575036</v>
      </c>
      <c r="H716" s="55">
        <v>0.89378238341968907</v>
      </c>
      <c r="I716" s="55">
        <v>0.5857385398981324</v>
      </c>
      <c r="J716" s="55">
        <v>20.958712816717327</v>
      </c>
      <c r="K716" s="55">
        <v>136</v>
      </c>
      <c r="L716" s="55">
        <v>92.663768115942034</v>
      </c>
      <c r="M716" s="55">
        <v>301.42731715537536</v>
      </c>
      <c r="N716" s="55">
        <v>17.361662280881269</v>
      </c>
      <c r="O716" s="55">
        <v>0.58966059245179159</v>
      </c>
      <c r="P716" s="55">
        <v>2.2444641322590773</v>
      </c>
      <c r="Q716" s="55">
        <v>61.001644736842046</v>
      </c>
      <c r="R716" s="55">
        <v>0.9510708887683097</v>
      </c>
      <c r="S716" s="55">
        <v>5.6939135498098974</v>
      </c>
      <c r="T716" s="55">
        <v>2.1803583795013842E-3</v>
      </c>
      <c r="U716" s="55">
        <v>0.22119251340278637</v>
      </c>
      <c r="V716" s="55">
        <v>32.067382436404145</v>
      </c>
      <c r="W716" s="55">
        <v>14.603822264023806</v>
      </c>
    </row>
    <row r="717" spans="3:23" x14ac:dyDescent="0.25">
      <c r="C717" s="51">
        <v>0</v>
      </c>
      <c r="D717" s="54">
        <v>6871</v>
      </c>
      <c r="E717" s="54">
        <v>10629</v>
      </c>
      <c r="F717" s="54">
        <v>587.00299999999993</v>
      </c>
      <c r="G717" s="54">
        <v>0.44087822449711439</v>
      </c>
      <c r="H717" s="54">
        <v>0.64643898767522812</v>
      </c>
      <c r="I717" s="54">
        <v>0.48534293988839444</v>
      </c>
      <c r="J717" s="54">
        <v>93.533036473084209</v>
      </c>
      <c r="K717" s="54">
        <v>243</v>
      </c>
      <c r="L717" s="54">
        <v>115.88356862174356</v>
      </c>
      <c r="M717" s="54">
        <v>1227.5264708729742</v>
      </c>
      <c r="N717" s="54">
        <v>35.036073850718125</v>
      </c>
      <c r="O717" s="54">
        <v>0.86815303322309678</v>
      </c>
      <c r="P717" s="54">
        <v>3.1796646924188114</v>
      </c>
      <c r="Q717" s="54">
        <v>32.76747443619557</v>
      </c>
      <c r="R717" s="54">
        <v>0.99265844072864673</v>
      </c>
      <c r="S717" s="54">
        <v>6.8598762336085892</v>
      </c>
      <c r="T717" s="54">
        <v>6.791971348517503E-4</v>
      </c>
      <c r="U717" s="54">
        <v>0.34853748215694946</v>
      </c>
      <c r="V717" s="54">
        <v>123.9258439154829</v>
      </c>
      <c r="W717" s="54">
        <v>111.23173908687835</v>
      </c>
    </row>
    <row r="718" spans="3:23" x14ac:dyDescent="0.25">
      <c r="C718" s="52">
        <v>0</v>
      </c>
      <c r="D718" s="55">
        <v>2210</v>
      </c>
      <c r="E718" s="55">
        <v>4077</v>
      </c>
      <c r="F718" s="55">
        <v>359.76799999999997</v>
      </c>
      <c r="G718" s="55">
        <v>0.80610054872935744</v>
      </c>
      <c r="H718" s="55">
        <v>0.54206524405199907</v>
      </c>
      <c r="I718" s="55">
        <v>0.42829457364341084</v>
      </c>
      <c r="J718" s="55">
        <v>53.045823528951928</v>
      </c>
      <c r="K718" s="55">
        <v>228</v>
      </c>
      <c r="L718" s="55">
        <v>105.65384615384616</v>
      </c>
      <c r="M718" s="55">
        <v>1493.0684437789455</v>
      </c>
      <c r="N718" s="55">
        <v>38.640243836949907</v>
      </c>
      <c r="O718" s="55">
        <v>1.0410449276706428</v>
      </c>
      <c r="P718" s="55">
        <v>3.2637168289810874</v>
      </c>
      <c r="Q718" s="55">
        <v>152.01685823754917</v>
      </c>
      <c r="R718" s="55">
        <v>0.96714445449550801</v>
      </c>
      <c r="S718" s="55">
        <v>6.9140992809998956</v>
      </c>
      <c r="T718" s="55">
        <v>7.2657477136274203E-4</v>
      </c>
      <c r="U718" s="55">
        <v>0.25999256739283844</v>
      </c>
      <c r="V718" s="55">
        <v>104.8532256833052</v>
      </c>
      <c r="W718" s="55">
        <v>62.049894561737261</v>
      </c>
    </row>
    <row r="719" spans="3:23" x14ac:dyDescent="0.25">
      <c r="C719" s="51">
        <v>0</v>
      </c>
      <c r="D719" s="54">
        <v>625</v>
      </c>
      <c r="E719" s="54">
        <v>962</v>
      </c>
      <c r="F719" s="54">
        <v>146.679</v>
      </c>
      <c r="G719" s="54">
        <v>0.978934287140662</v>
      </c>
      <c r="H719" s="54">
        <v>0.6496881496881497</v>
      </c>
      <c r="I719" s="54">
        <v>0.59297912713472489</v>
      </c>
      <c r="J719" s="54">
        <v>28.209479177387813</v>
      </c>
      <c r="K719" s="54">
        <v>221</v>
      </c>
      <c r="L719" s="54">
        <v>104.9008</v>
      </c>
      <c r="M719" s="54">
        <v>1030.3074512820526</v>
      </c>
      <c r="N719" s="54">
        <v>32.098402628200247</v>
      </c>
      <c r="O719" s="54">
        <v>0.92345421912801207</v>
      </c>
      <c r="P719" s="54">
        <v>3.95463914692104</v>
      </c>
      <c r="Q719" s="54">
        <v>115.30465949820788</v>
      </c>
      <c r="R719" s="54">
        <v>0.97277229961285094</v>
      </c>
      <c r="S719" s="54">
        <v>6.6988380496896518</v>
      </c>
      <c r="T719" s="54">
        <v>1.5608740894900942E-3</v>
      </c>
      <c r="U719" s="54">
        <v>0.28488103322313035</v>
      </c>
      <c r="V719" s="54">
        <v>74.10527560988676</v>
      </c>
      <c r="W719" s="54">
        <v>15.130486538422591</v>
      </c>
    </row>
    <row r="720" spans="3:23" x14ac:dyDescent="0.25">
      <c r="C720" s="52">
        <v>0</v>
      </c>
      <c r="D720" s="55">
        <v>2926</v>
      </c>
      <c r="E720" s="55">
        <v>6431</v>
      </c>
      <c r="F720" s="55">
        <v>525.10500000000002</v>
      </c>
      <c r="G720" s="55">
        <v>0.74895323725116325</v>
      </c>
      <c r="H720" s="55">
        <v>0.45498367283470686</v>
      </c>
      <c r="I720" s="55">
        <v>0.36123456790123459</v>
      </c>
      <c r="J720" s="55">
        <v>61.036865154552999</v>
      </c>
      <c r="K720" s="55">
        <v>247</v>
      </c>
      <c r="L720" s="55">
        <v>105.95078605604921</v>
      </c>
      <c r="M720" s="55">
        <v>1370.9623634844672</v>
      </c>
      <c r="N720" s="55">
        <v>37.026508929204589</v>
      </c>
      <c r="O720" s="55">
        <v>1.0303083927930718</v>
      </c>
      <c r="P720" s="55">
        <v>3.4269796507315018</v>
      </c>
      <c r="Q720" s="55">
        <v>113.09755799755894</v>
      </c>
      <c r="R720" s="55">
        <v>0.97615664932662605</v>
      </c>
      <c r="S720" s="55">
        <v>6.9095327593143425</v>
      </c>
      <c r="T720" s="55">
        <v>2.0542339223657861E-3</v>
      </c>
      <c r="U720" s="55">
        <v>0.35864727904457239</v>
      </c>
      <c r="V720" s="55">
        <v>129.01363517884482</v>
      </c>
      <c r="W720" s="55">
        <v>85.487383319227064</v>
      </c>
    </row>
    <row r="721" spans="3:23" x14ac:dyDescent="0.25">
      <c r="C721" s="51">
        <v>0</v>
      </c>
      <c r="D721" s="54">
        <v>3097</v>
      </c>
      <c r="E721" s="54">
        <v>6575</v>
      </c>
      <c r="F721" s="54">
        <v>520.76400000000001</v>
      </c>
      <c r="G721" s="54">
        <v>0.75514769222939981</v>
      </c>
      <c r="H721" s="54">
        <v>0.47102661596958173</v>
      </c>
      <c r="I721" s="54">
        <v>0.38234567901234567</v>
      </c>
      <c r="J721" s="54">
        <v>62.79508635271393</v>
      </c>
      <c r="K721" s="54">
        <v>244</v>
      </c>
      <c r="L721" s="54">
        <v>106.05618340329352</v>
      </c>
      <c r="M721" s="54">
        <v>1276.2772041627377</v>
      </c>
      <c r="N721" s="54">
        <v>35.725022101640995</v>
      </c>
      <c r="O721" s="54">
        <v>0.93246614738588995</v>
      </c>
      <c r="P721" s="54">
        <v>3.1947076171919178</v>
      </c>
      <c r="Q721" s="54">
        <v>80.470573870574569</v>
      </c>
      <c r="R721" s="54">
        <v>0.98308980305761062</v>
      </c>
      <c r="S721" s="54">
        <v>6.8981501700433547</v>
      </c>
      <c r="T721" s="54">
        <v>1.8983512756406478E-3</v>
      </c>
      <c r="U721" s="54">
        <v>0.3502519831837389</v>
      </c>
      <c r="V721" s="54">
        <v>131.53759438508129</v>
      </c>
      <c r="W721" s="54">
        <v>86.230088048109351</v>
      </c>
    </row>
    <row r="722" spans="3:23" x14ac:dyDescent="0.25">
      <c r="C722" s="52">
        <v>0</v>
      </c>
      <c r="D722" s="55">
        <v>3323</v>
      </c>
      <c r="E722" s="55">
        <v>6749</v>
      </c>
      <c r="F722" s="55">
        <v>513.30399999999986</v>
      </c>
      <c r="G722" s="55">
        <v>0.76437391014470835</v>
      </c>
      <c r="H722" s="55">
        <v>0.49236923988739073</v>
      </c>
      <c r="I722" s="55">
        <v>0.39260396975425332</v>
      </c>
      <c r="J722" s="55">
        <v>65.045945355225228</v>
      </c>
      <c r="K722" s="55">
        <v>239</v>
      </c>
      <c r="L722" s="55">
        <v>105.63857959674992</v>
      </c>
      <c r="M722" s="55">
        <v>1337.9599440384386</v>
      </c>
      <c r="N722" s="55">
        <v>36.578134780746254</v>
      </c>
      <c r="O722" s="55">
        <v>1.003064808782675</v>
      </c>
      <c r="P722" s="55">
        <v>3.4370495476722147</v>
      </c>
      <c r="Q722" s="55">
        <v>111.41818606825635</v>
      </c>
      <c r="R722" s="55">
        <v>0.97711447550301134</v>
      </c>
      <c r="S722" s="55">
        <v>6.9148102996725207</v>
      </c>
      <c r="T722" s="55">
        <v>1.7882078656339471E-3</v>
      </c>
      <c r="U722" s="55">
        <v>0.35043031032897032</v>
      </c>
      <c r="V722" s="55">
        <v>133.35244122782206</v>
      </c>
      <c r="W722" s="55">
        <v>85.982085020512358</v>
      </c>
    </row>
    <row r="723" spans="3:23" x14ac:dyDescent="0.25">
      <c r="C723" s="51">
        <v>0</v>
      </c>
      <c r="D723" s="54">
        <v>3494</v>
      </c>
      <c r="E723" s="54">
        <v>6854</v>
      </c>
      <c r="F723" s="54">
        <v>520.89599999999996</v>
      </c>
      <c r="G723" s="54">
        <v>0.7698506726045079</v>
      </c>
      <c r="H723" s="54">
        <v>0.50977531368543916</v>
      </c>
      <c r="I723" s="54">
        <v>0.41280718336483929</v>
      </c>
      <c r="J723" s="54">
        <v>66.698567970419418</v>
      </c>
      <c r="K723" s="54">
        <v>243</v>
      </c>
      <c r="L723" s="54">
        <v>105.03348597595878</v>
      </c>
      <c r="M723" s="54">
        <v>1332.4721105470392</v>
      </c>
      <c r="N723" s="54">
        <v>36.503042483429226</v>
      </c>
      <c r="O723" s="54">
        <v>1.109502880348447</v>
      </c>
      <c r="P723" s="54">
        <v>3.9394728201802085</v>
      </c>
      <c r="Q723" s="54">
        <v>92.844904160822935</v>
      </c>
      <c r="R723" s="54">
        <v>0.98105103816434047</v>
      </c>
      <c r="S723" s="54">
        <v>6.9156535256431582</v>
      </c>
      <c r="T723" s="54">
        <v>1.7299059453970962E-3</v>
      </c>
      <c r="U723" s="54">
        <v>0.34386947848715027</v>
      </c>
      <c r="V723" s="54">
        <v>134.65642584013875</v>
      </c>
      <c r="W723" s="54">
        <v>85.940969868795364</v>
      </c>
    </row>
    <row r="724" spans="3:23" x14ac:dyDescent="0.25">
      <c r="C724" s="52">
        <v>0</v>
      </c>
      <c r="D724" s="55">
        <v>3587</v>
      </c>
      <c r="E724" s="55">
        <v>6977</v>
      </c>
      <c r="F724" s="55">
        <v>531.10199999999998</v>
      </c>
      <c r="G724" s="55">
        <v>0.78225726726164024</v>
      </c>
      <c r="H724" s="55">
        <v>0.51411781568009174</v>
      </c>
      <c r="I724" s="55">
        <v>0.40595291987324583</v>
      </c>
      <c r="J724" s="55">
        <v>67.580398393062382</v>
      </c>
      <c r="K724" s="55">
        <v>252</v>
      </c>
      <c r="L724" s="55">
        <v>106.35154725397268</v>
      </c>
      <c r="M724" s="55">
        <v>1409.2888173208974</v>
      </c>
      <c r="N724" s="55">
        <v>37.54049569892355</v>
      </c>
      <c r="O724" s="55">
        <v>1.1757026315193739</v>
      </c>
      <c r="P724" s="55">
        <v>4.2360437754130098</v>
      </c>
      <c r="Q724" s="55">
        <v>121.63863381858941</v>
      </c>
      <c r="R724" s="55">
        <v>0.97583689768497228</v>
      </c>
      <c r="S724" s="55">
        <v>6.9478118389539514</v>
      </c>
      <c r="T724" s="55">
        <v>1.6317030932384681E-3</v>
      </c>
      <c r="U724" s="55">
        <v>0.33818754736468398</v>
      </c>
      <c r="V724" s="55">
        <v>136.12585733461285</v>
      </c>
      <c r="W724" s="55">
        <v>84.80035292126027</v>
      </c>
    </row>
    <row r="725" spans="3:23" x14ac:dyDescent="0.25">
      <c r="C725" s="51">
        <v>0</v>
      </c>
      <c r="D725" s="54">
        <v>3639</v>
      </c>
      <c r="E725" s="54">
        <v>6944</v>
      </c>
      <c r="F725" s="54">
        <v>513.42699999999991</v>
      </c>
      <c r="G725" s="54">
        <v>0.79144213128848007</v>
      </c>
      <c r="H725" s="54">
        <v>0.5240495391705069</v>
      </c>
      <c r="I725" s="54">
        <v>0.41183793571751925</v>
      </c>
      <c r="J725" s="54">
        <v>68.068485390019191</v>
      </c>
      <c r="K725" s="54">
        <v>249</v>
      </c>
      <c r="L725" s="54">
        <v>107.6688650728222</v>
      </c>
      <c r="M725" s="54">
        <v>1388.8900446434184</v>
      </c>
      <c r="N725" s="54">
        <v>37.267815131067429</v>
      </c>
      <c r="O725" s="54">
        <v>1.1710776878378044</v>
      </c>
      <c r="P725" s="54">
        <v>4.2985127948115123</v>
      </c>
      <c r="Q725" s="54">
        <v>95.577715565509934</v>
      </c>
      <c r="R725" s="54">
        <v>0.98117521380051942</v>
      </c>
      <c r="S725" s="54">
        <v>6.9470739638676351</v>
      </c>
      <c r="T725" s="54">
        <v>1.6434906809086533E-3</v>
      </c>
      <c r="U725" s="54">
        <v>0.3347591406791201</v>
      </c>
      <c r="V725" s="54">
        <v>137.37393271147309</v>
      </c>
      <c r="W725" s="54">
        <v>83.969006204930508</v>
      </c>
    </row>
    <row r="726" spans="3:23" x14ac:dyDescent="0.25">
      <c r="C726" s="52">
        <v>0</v>
      </c>
      <c r="D726" s="55">
        <v>29</v>
      </c>
      <c r="E726" s="55">
        <v>33</v>
      </c>
      <c r="F726" s="55">
        <v>17.996000000000002</v>
      </c>
      <c r="G726" s="55">
        <v>0</v>
      </c>
      <c r="H726" s="55">
        <v>0.87878787878787878</v>
      </c>
      <c r="I726" s="55">
        <v>0.59183673469387754</v>
      </c>
      <c r="J726" s="55">
        <v>6.0765077797464979</v>
      </c>
      <c r="K726" s="55">
        <v>112</v>
      </c>
      <c r="L726" s="55">
        <v>85.275862068965523</v>
      </c>
      <c r="M726" s="55">
        <v>228.27832512315277</v>
      </c>
      <c r="N726" s="55">
        <v>15.108882325412187</v>
      </c>
      <c r="O726" s="55">
        <v>-0.13900226209493702</v>
      </c>
      <c r="P726" s="55">
        <v>2.0672367477875508</v>
      </c>
      <c r="Q726" s="55">
        <v>28.928571428571427</v>
      </c>
      <c r="R726" s="55">
        <v>0.98141074457323785</v>
      </c>
      <c r="S726" s="55">
        <v>4.5131534089206751</v>
      </c>
      <c r="T726" s="55">
        <v>1.8494897959183687E-2</v>
      </c>
      <c r="U726" s="55">
        <v>0.25226886209029054</v>
      </c>
      <c r="V726" s="55">
        <v>6.2330229193099944</v>
      </c>
      <c r="W726" s="55">
        <v>6.2330229193099944</v>
      </c>
    </row>
    <row r="727" spans="3:23" x14ac:dyDescent="0.25">
      <c r="C727" s="51">
        <v>0</v>
      </c>
      <c r="D727" s="54">
        <v>3706</v>
      </c>
      <c r="E727" s="54">
        <v>7022</v>
      </c>
      <c r="F727" s="54">
        <v>520.98599999999988</v>
      </c>
      <c r="G727" s="54">
        <v>0.80102387427253496</v>
      </c>
      <c r="H727" s="54">
        <v>0.52776986613500432</v>
      </c>
      <c r="I727" s="54">
        <v>0.40635964912280703</v>
      </c>
      <c r="J727" s="54">
        <v>68.692253950416514</v>
      </c>
      <c r="K727" s="54">
        <v>242</v>
      </c>
      <c r="L727" s="54">
        <v>109.2584997301673</v>
      </c>
      <c r="M727" s="54">
        <v>1406.5220937269896</v>
      </c>
      <c r="N727" s="54">
        <v>37.503627740886479</v>
      </c>
      <c r="O727" s="54">
        <v>1.1404204660993877</v>
      </c>
      <c r="P727" s="54">
        <v>4.1226804581608345</v>
      </c>
      <c r="Q727" s="54">
        <v>111.90700954861043</v>
      </c>
      <c r="R727" s="54">
        <v>0.9781593052051607</v>
      </c>
      <c r="S727" s="54">
        <v>6.9533794312853852</v>
      </c>
      <c r="T727" s="54">
        <v>1.3618469238279064E-3</v>
      </c>
      <c r="U727" s="54">
        <v>0.32386426832582893</v>
      </c>
      <c r="V727" s="54">
        <v>138.1792604135762</v>
      </c>
      <c r="W727" s="54">
        <v>82.718582581942357</v>
      </c>
    </row>
    <row r="728" spans="3:23" x14ac:dyDescent="0.25">
      <c r="C728" s="52">
        <v>0</v>
      </c>
      <c r="D728" s="55">
        <v>49</v>
      </c>
      <c r="E728" s="55">
        <v>55</v>
      </c>
      <c r="F728" s="55">
        <v>24.182000000000002</v>
      </c>
      <c r="G728" s="55">
        <v>0.71245539646945577</v>
      </c>
      <c r="H728" s="55">
        <v>0.89090909090909087</v>
      </c>
      <c r="I728" s="55">
        <v>0.61250000000000004</v>
      </c>
      <c r="J728" s="55">
        <v>7.8986541696685881</v>
      </c>
      <c r="K728" s="55">
        <v>145</v>
      </c>
      <c r="L728" s="55">
        <v>96.469387755102048</v>
      </c>
      <c r="M728" s="55">
        <v>499.96258503401367</v>
      </c>
      <c r="N728" s="55">
        <v>22.359843135272968</v>
      </c>
      <c r="O728" s="55">
        <v>0.5743380105299094</v>
      </c>
      <c r="P728" s="55">
        <v>2.4270377974051414</v>
      </c>
      <c r="Q728" s="55">
        <v>114.47777777777777</v>
      </c>
      <c r="R728" s="55">
        <v>0.93253761330136387</v>
      </c>
      <c r="S728" s="55">
        <v>5.134918517496291</v>
      </c>
      <c r="T728" s="55">
        <v>1.1111111111111134E-2</v>
      </c>
      <c r="U728" s="55">
        <v>0.17475335287787611</v>
      </c>
      <c r="V728" s="55">
        <v>9.5908167882122246</v>
      </c>
      <c r="W728" s="55">
        <v>6.7300430107883473</v>
      </c>
    </row>
    <row r="729" spans="3:23" x14ac:dyDescent="0.25">
      <c r="C729" s="51">
        <v>0</v>
      </c>
      <c r="D729" s="54">
        <v>2718</v>
      </c>
      <c r="E729" s="54">
        <v>4227</v>
      </c>
      <c r="F729" s="54">
        <v>358.55199999999996</v>
      </c>
      <c r="G729" s="54">
        <v>0.80027581837925765</v>
      </c>
      <c r="H729" s="54">
        <v>0.64300922640170333</v>
      </c>
      <c r="I729" s="54">
        <v>0.50937031484257866</v>
      </c>
      <c r="J729" s="54">
        <v>58.827417779383893</v>
      </c>
      <c r="K729" s="54">
        <v>251</v>
      </c>
      <c r="L729" s="54">
        <v>113.96100073583517</v>
      </c>
      <c r="M729" s="54">
        <v>1676.9811800066232</v>
      </c>
      <c r="N729" s="54">
        <v>40.950960672573032</v>
      </c>
      <c r="O729" s="54">
        <v>1.054958596059282</v>
      </c>
      <c r="P729" s="54">
        <v>3.6541128029421017</v>
      </c>
      <c r="Q729" s="54">
        <v>124.4232480533928</v>
      </c>
      <c r="R729" s="54">
        <v>0.97664169071079554</v>
      </c>
      <c r="S729" s="54">
        <v>7.0748053585313686</v>
      </c>
      <c r="T729" s="54">
        <v>5.2159741890395401E-4</v>
      </c>
      <c r="U729" s="54">
        <v>0.23491103992493234</v>
      </c>
      <c r="V729" s="54">
        <v>103.06278690787158</v>
      </c>
      <c r="W729" s="54">
        <v>61.799751836298746</v>
      </c>
    </row>
    <row r="730" spans="3:23" x14ac:dyDescent="0.25">
      <c r="C730" s="52">
        <v>0</v>
      </c>
      <c r="D730" s="55">
        <v>1105</v>
      </c>
      <c r="E730" s="55">
        <v>1336</v>
      </c>
      <c r="F730" s="55">
        <v>168.51199999999997</v>
      </c>
      <c r="G730" s="55">
        <v>0.96213452431863278</v>
      </c>
      <c r="H730" s="55">
        <v>0.82709580838323349</v>
      </c>
      <c r="I730" s="55">
        <v>0.78535891968727789</v>
      </c>
      <c r="J730" s="55">
        <v>37.509061530946823</v>
      </c>
      <c r="K730" s="55">
        <v>178</v>
      </c>
      <c r="L730" s="55">
        <v>100.20361990950227</v>
      </c>
      <c r="M730" s="55">
        <v>639.11882746409628</v>
      </c>
      <c r="N730" s="55">
        <v>25.280799581186042</v>
      </c>
      <c r="O730" s="55">
        <v>0.35159349692535852</v>
      </c>
      <c r="P730" s="55">
        <v>2.4053265152142451</v>
      </c>
      <c r="Q730" s="55">
        <v>104.9952510176395</v>
      </c>
      <c r="R730" s="55">
        <v>0.96335556460288907</v>
      </c>
      <c r="S730" s="55">
        <v>6.4571220267944831</v>
      </c>
      <c r="T730" s="55">
        <v>1.2150914356305188E-3</v>
      </c>
      <c r="U730" s="55">
        <v>0.28515077443340886</v>
      </c>
      <c r="V730" s="55">
        <v>75.800735794784032</v>
      </c>
      <c r="W730" s="55">
        <v>20.661389242465145</v>
      </c>
    </row>
    <row r="731" spans="3:23" x14ac:dyDescent="0.25">
      <c r="C731" s="51">
        <v>0</v>
      </c>
      <c r="D731" s="54">
        <v>60</v>
      </c>
      <c r="E731" s="54">
        <v>65</v>
      </c>
      <c r="F731" s="54">
        <v>26.050999999999998</v>
      </c>
      <c r="G731" s="54">
        <v>0.64933805931390753</v>
      </c>
      <c r="H731" s="54">
        <v>0.92307692307692313</v>
      </c>
      <c r="I731" s="54">
        <v>0.68181818181818177</v>
      </c>
      <c r="J731" s="54">
        <v>8.7403874447366334</v>
      </c>
      <c r="K731" s="54">
        <v>145</v>
      </c>
      <c r="L731" s="54">
        <v>95.15</v>
      </c>
      <c r="M731" s="54">
        <v>440.46864406779662</v>
      </c>
      <c r="N731" s="54">
        <v>20.987344855121542</v>
      </c>
      <c r="O731" s="54">
        <v>0.42294051912992514</v>
      </c>
      <c r="P731" s="54">
        <v>2.6329952624245703</v>
      </c>
      <c r="Q731" s="54">
        <v>92.939393939393952</v>
      </c>
      <c r="R731" s="54">
        <v>0.93796275521876038</v>
      </c>
      <c r="S731" s="54">
        <v>5.277316637094895</v>
      </c>
      <c r="T731" s="54">
        <v>1.0713192531374366E-2</v>
      </c>
      <c r="U731" s="54">
        <v>0.17462077551047747</v>
      </c>
      <c r="V731" s="54">
        <v>10.141189961334096</v>
      </c>
      <c r="W731" s="54">
        <v>7.7123738636415196</v>
      </c>
    </row>
    <row r="732" spans="3:23" x14ac:dyDescent="0.25">
      <c r="C732" s="52">
        <v>0</v>
      </c>
      <c r="D732" s="55">
        <v>4005</v>
      </c>
      <c r="E732" s="55">
        <v>7259</v>
      </c>
      <c r="F732" s="55">
        <v>540.84300000000007</v>
      </c>
      <c r="G732" s="55">
        <v>0.80473141956016259</v>
      </c>
      <c r="H732" s="55">
        <v>0.55172888827662214</v>
      </c>
      <c r="I732" s="55">
        <v>0.42565628653416943</v>
      </c>
      <c r="J732" s="55">
        <v>71.409553819249751</v>
      </c>
      <c r="K732" s="55">
        <v>250</v>
      </c>
      <c r="L732" s="55">
        <v>109.5171036204744</v>
      </c>
      <c r="M732" s="55">
        <v>1374.4550645359566</v>
      </c>
      <c r="N732" s="55">
        <v>37.07364379901113</v>
      </c>
      <c r="O732" s="55">
        <v>1.2075106355724003</v>
      </c>
      <c r="P732" s="55">
        <v>4.5570709868633754</v>
      </c>
      <c r="Q732" s="55">
        <v>97.642225962550356</v>
      </c>
      <c r="R732" s="55">
        <v>0.98091772567756652</v>
      </c>
      <c r="S732" s="55">
        <v>6.9476130757496133</v>
      </c>
      <c r="T732" s="55">
        <v>1.1795400550722519E-3</v>
      </c>
      <c r="U732" s="55">
        <v>0.32567964663061938</v>
      </c>
      <c r="V732" s="55">
        <v>140.13377703449709</v>
      </c>
      <c r="W732" s="55">
        <v>83.188884713438213</v>
      </c>
    </row>
    <row r="733" spans="3:23" x14ac:dyDescent="0.25">
      <c r="C733" s="51">
        <v>0</v>
      </c>
      <c r="D733" s="54">
        <v>29</v>
      </c>
      <c r="E733" s="54">
        <v>33</v>
      </c>
      <c r="F733" s="54">
        <v>17.996000000000002</v>
      </c>
      <c r="G733" s="54">
        <v>0</v>
      </c>
      <c r="H733" s="54">
        <v>0.87878787878787878</v>
      </c>
      <c r="I733" s="54">
        <v>0.59183673469387754</v>
      </c>
      <c r="J733" s="54">
        <v>6.0765077797464979</v>
      </c>
      <c r="K733" s="54">
        <v>71</v>
      </c>
      <c r="L733" s="54">
        <v>65.758620689655174</v>
      </c>
      <c r="M733" s="54">
        <v>9.9039408866995071</v>
      </c>
      <c r="N733" s="54">
        <v>3.1470527302063922</v>
      </c>
      <c r="O733" s="54">
        <v>-0.49418731346597716</v>
      </c>
      <c r="P733" s="54">
        <v>2.5887679894431384</v>
      </c>
      <c r="Q733" s="54">
        <v>7.8392857142857144</v>
      </c>
      <c r="R733" s="54">
        <v>0.79883332605561308</v>
      </c>
      <c r="S733" s="54">
        <v>3.2535215119213374</v>
      </c>
      <c r="T733" s="54">
        <v>2.487244897959185E-2</v>
      </c>
      <c r="U733" s="54">
        <v>0.42325680272108834</v>
      </c>
      <c r="V733" s="54">
        <v>6.2330229193099944</v>
      </c>
      <c r="W733" s="54">
        <v>6.2330229193099944</v>
      </c>
    </row>
    <row r="734" spans="3:23" x14ac:dyDescent="0.25">
      <c r="C734" s="52">
        <v>0</v>
      </c>
      <c r="D734" s="55">
        <v>74</v>
      </c>
      <c r="E734" s="55">
        <v>82</v>
      </c>
      <c r="F734" s="55">
        <v>31.104000000000003</v>
      </c>
      <c r="G734" s="55">
        <v>0.82500666129071243</v>
      </c>
      <c r="H734" s="55">
        <v>0.90243902439024393</v>
      </c>
      <c r="I734" s="55">
        <v>0.63247863247863245</v>
      </c>
      <c r="J734" s="55">
        <v>9.7066846199102415</v>
      </c>
      <c r="K734" s="55">
        <v>126</v>
      </c>
      <c r="L734" s="55">
        <v>87.621621621621628</v>
      </c>
      <c r="M734" s="55">
        <v>378.70418363569036</v>
      </c>
      <c r="N734" s="55">
        <v>19.46032331786115</v>
      </c>
      <c r="O734" s="55">
        <v>0.37042869753805047</v>
      </c>
      <c r="P734" s="55">
        <v>1.8699537349176811</v>
      </c>
      <c r="Q734" s="55">
        <v>42.246153846153852</v>
      </c>
      <c r="R734" s="55">
        <v>0.96978608980281611</v>
      </c>
      <c r="S734" s="55">
        <v>5.1618075894758375</v>
      </c>
      <c r="T734" s="55">
        <v>8.4023668639053098E-3</v>
      </c>
      <c r="U734" s="55">
        <v>0.26525442426907037</v>
      </c>
      <c r="V734" s="55">
        <v>13.143186795944734</v>
      </c>
      <c r="W734" s="55">
        <v>7.427517194675076</v>
      </c>
    </row>
    <row r="735" spans="3:23" x14ac:dyDescent="0.25">
      <c r="C735" s="51">
        <v>0</v>
      </c>
      <c r="D735" s="54">
        <v>4102</v>
      </c>
      <c r="E735" s="54">
        <v>7419</v>
      </c>
      <c r="F735" s="54">
        <v>532.42399999999998</v>
      </c>
      <c r="G735" s="54">
        <v>0.8092921452990266</v>
      </c>
      <c r="H735" s="54">
        <v>0.55290470413802395</v>
      </c>
      <c r="I735" s="54">
        <v>0.42711370262390669</v>
      </c>
      <c r="J735" s="54">
        <v>72.269140111832229</v>
      </c>
      <c r="K735" s="54">
        <v>253</v>
      </c>
      <c r="L735" s="54">
        <v>110.50536323744515</v>
      </c>
      <c r="M735" s="54">
        <v>1292.0608100484844</v>
      </c>
      <c r="N735" s="54">
        <v>35.945247391671742</v>
      </c>
      <c r="O735" s="54">
        <v>1.207368449239191</v>
      </c>
      <c r="P735" s="54">
        <v>4.753474177272869</v>
      </c>
      <c r="Q735" s="54">
        <v>91.08297258297263</v>
      </c>
      <c r="R735" s="54">
        <v>0.98223475070895327</v>
      </c>
      <c r="S735" s="54">
        <v>6.9214660443595362</v>
      </c>
      <c r="T735" s="54">
        <v>1.1186373939267383E-3</v>
      </c>
      <c r="U735" s="54">
        <v>0.3286336687213321</v>
      </c>
      <c r="V735" s="54">
        <v>142.25087481090881</v>
      </c>
      <c r="W735" s="54">
        <v>83.559067585253743</v>
      </c>
    </row>
    <row r="736" spans="3:23" x14ac:dyDescent="0.25">
      <c r="C736" s="52">
        <v>0</v>
      </c>
      <c r="D736" s="55">
        <v>49</v>
      </c>
      <c r="E736" s="55">
        <v>55</v>
      </c>
      <c r="F736" s="55">
        <v>24.182000000000002</v>
      </c>
      <c r="G736" s="55">
        <v>0.71245539646945577</v>
      </c>
      <c r="H736" s="55">
        <v>0.89090909090909087</v>
      </c>
      <c r="I736" s="55">
        <v>0.61250000000000004</v>
      </c>
      <c r="J736" s="55">
        <v>7.8986541696685881</v>
      </c>
      <c r="K736" s="55">
        <v>102</v>
      </c>
      <c r="L736" s="55">
        <v>81.612244897959187</v>
      </c>
      <c r="M736" s="55">
        <v>165.9506802721088</v>
      </c>
      <c r="N736" s="55">
        <v>12.882184607903614</v>
      </c>
      <c r="O736" s="55">
        <v>-1.1067094486352859E-2</v>
      </c>
      <c r="P736" s="55">
        <v>1.7445329424737528</v>
      </c>
      <c r="Q736" s="55">
        <v>23.900000000000006</v>
      </c>
      <c r="R736" s="55">
        <v>0.97346260558881181</v>
      </c>
      <c r="S736" s="55">
        <v>4.8237937726424853</v>
      </c>
      <c r="T736" s="55">
        <v>1.2345679012345701E-2</v>
      </c>
      <c r="U736" s="55">
        <v>0.30819745069745058</v>
      </c>
      <c r="V736" s="55">
        <v>9.5908167882122246</v>
      </c>
      <c r="W736" s="55">
        <v>6.7300430107883473</v>
      </c>
    </row>
    <row r="737" spans="3:23" x14ac:dyDescent="0.25">
      <c r="C737" s="51">
        <v>0</v>
      </c>
      <c r="D737" s="54">
        <v>4181</v>
      </c>
      <c r="E737" s="54">
        <v>7590</v>
      </c>
      <c r="F737" s="54">
        <v>532.79599999999994</v>
      </c>
      <c r="G737" s="54">
        <v>0.80983345416178576</v>
      </c>
      <c r="H737" s="54">
        <v>0.55085638998682473</v>
      </c>
      <c r="I737" s="54">
        <v>0.4265891235588205</v>
      </c>
      <c r="J737" s="54">
        <v>72.961733371252322</v>
      </c>
      <c r="K737" s="54">
        <v>244</v>
      </c>
      <c r="L737" s="54">
        <v>112.4044486964841</v>
      </c>
      <c r="M737" s="54">
        <v>1237.3528892952731</v>
      </c>
      <c r="N737" s="54">
        <v>35.176027196021913</v>
      </c>
      <c r="O737" s="54">
        <v>1.0917347295663427</v>
      </c>
      <c r="P737" s="54">
        <v>4.3477294674587537</v>
      </c>
      <c r="Q737" s="54">
        <v>97.607373737372228</v>
      </c>
      <c r="R737" s="54">
        <v>0.98117728902432055</v>
      </c>
      <c r="S737" s="54">
        <v>6.9238051763484272</v>
      </c>
      <c r="T737" s="54">
        <v>1.0945821854911762E-3</v>
      </c>
      <c r="U737" s="54">
        <v>0.32795973954088364</v>
      </c>
      <c r="V737" s="54">
        <v>143.70583973779574</v>
      </c>
      <c r="W737" s="54">
        <v>84.306446007267226</v>
      </c>
    </row>
    <row r="738" spans="3:23" x14ac:dyDescent="0.25">
      <c r="C738" s="52">
        <v>0</v>
      </c>
      <c r="D738" s="55">
        <v>41</v>
      </c>
      <c r="E738" s="55">
        <v>45</v>
      </c>
      <c r="F738" s="55">
        <v>20.907</v>
      </c>
      <c r="G738" s="55">
        <v>0.37986972501764632</v>
      </c>
      <c r="H738" s="55">
        <v>0.91111111111111109</v>
      </c>
      <c r="I738" s="55">
        <v>0.640625</v>
      </c>
      <c r="J738" s="55">
        <v>7.2251519938435669</v>
      </c>
      <c r="K738" s="55">
        <v>175</v>
      </c>
      <c r="L738" s="55">
        <v>112.65853658536585</v>
      </c>
      <c r="M738" s="55">
        <v>1056.5804878048782</v>
      </c>
      <c r="N738" s="55">
        <v>32.505084030115633</v>
      </c>
      <c r="O738" s="55">
        <v>0.18959631224287188</v>
      </c>
      <c r="P738" s="55">
        <v>1.9280786787649562</v>
      </c>
      <c r="Q738" s="55">
        <v>407.52777777777777</v>
      </c>
      <c r="R738" s="55">
        <v>0.88332564947889458</v>
      </c>
      <c r="S738" s="55">
        <v>5.2112105412034477</v>
      </c>
      <c r="T738" s="55">
        <v>1.3888888888888916E-2</v>
      </c>
      <c r="U738" s="55">
        <v>0.10790706989324086</v>
      </c>
      <c r="V738" s="55">
        <v>7.6360292750506691</v>
      </c>
      <c r="W738" s="55">
        <v>7.0636324810317683</v>
      </c>
    </row>
    <row r="739" spans="3:23" x14ac:dyDescent="0.25">
      <c r="C739" s="51">
        <v>0</v>
      </c>
      <c r="D739" s="54">
        <v>4234</v>
      </c>
      <c r="E739" s="54">
        <v>7710</v>
      </c>
      <c r="F739" s="54">
        <v>525.79999999999995</v>
      </c>
      <c r="G739" s="54">
        <v>0.81323778424468862</v>
      </c>
      <c r="H739" s="54">
        <v>0.54915693904020757</v>
      </c>
      <c r="I739" s="54">
        <v>0.4234</v>
      </c>
      <c r="J739" s="54">
        <v>73.422722861582017</v>
      </c>
      <c r="K739" s="54">
        <v>241</v>
      </c>
      <c r="L739" s="54">
        <v>114.70051960321209</v>
      </c>
      <c r="M739" s="54">
        <v>1233.8606800983973</v>
      </c>
      <c r="N739" s="54">
        <v>35.126353071424838</v>
      </c>
      <c r="O739" s="54">
        <v>1.0366195076001496</v>
      </c>
      <c r="P739" s="54">
        <v>4.2199412171251351</v>
      </c>
      <c r="Q739" s="54">
        <v>90.215346534652156</v>
      </c>
      <c r="R739" s="54">
        <v>0.98328352559919119</v>
      </c>
      <c r="S739" s="54">
        <v>6.9348787007078005</v>
      </c>
      <c r="T739" s="54">
        <v>1.1137143417313429E-3</v>
      </c>
      <c r="U739" s="54">
        <v>0.32920000468081573</v>
      </c>
      <c r="V739" s="54">
        <v>145.325603074859</v>
      </c>
      <c r="W739" s="54">
        <v>84.569550629016106</v>
      </c>
    </row>
    <row r="740" spans="3:23" x14ac:dyDescent="0.25">
      <c r="C740" s="52">
        <v>0</v>
      </c>
      <c r="D740" s="55">
        <v>29</v>
      </c>
      <c r="E740" s="55">
        <v>33</v>
      </c>
      <c r="F740" s="55">
        <v>17.996000000000002</v>
      </c>
      <c r="G740" s="55">
        <v>0</v>
      </c>
      <c r="H740" s="55">
        <v>0.87878787878787878</v>
      </c>
      <c r="I740" s="55">
        <v>0.59183673469387754</v>
      </c>
      <c r="J740" s="55">
        <v>6.0765077797464979</v>
      </c>
      <c r="K740" s="55">
        <v>97</v>
      </c>
      <c r="L740" s="55">
        <v>82.172413793103445</v>
      </c>
      <c r="M740" s="55">
        <v>100.64778325123153</v>
      </c>
      <c r="N740" s="55">
        <v>10.032336878874808</v>
      </c>
      <c r="O740" s="55">
        <v>-0.30757982616103402</v>
      </c>
      <c r="P740" s="55">
        <v>2.0022346044647619</v>
      </c>
      <c r="Q740" s="55">
        <v>43.500000000000007</v>
      </c>
      <c r="R740" s="55">
        <v>0.93809091718078175</v>
      </c>
      <c r="S740" s="55">
        <v>4.0472990984266435</v>
      </c>
      <c r="T740" s="55">
        <v>1.8494897959183687E-2</v>
      </c>
      <c r="U740" s="55">
        <v>0.27980288560645683</v>
      </c>
      <c r="V740" s="55">
        <v>6.2330229193099944</v>
      </c>
      <c r="W740" s="55">
        <v>6.2330229193099944</v>
      </c>
    </row>
    <row r="741" spans="3:23" x14ac:dyDescent="0.25">
      <c r="C741" s="51">
        <v>0</v>
      </c>
      <c r="D741" s="54">
        <v>29</v>
      </c>
      <c r="E741" s="54">
        <v>33</v>
      </c>
      <c r="F741" s="54">
        <v>17.996000000000002</v>
      </c>
      <c r="G741" s="54">
        <v>0</v>
      </c>
      <c r="H741" s="54">
        <v>0.87878787878787878</v>
      </c>
      <c r="I741" s="54">
        <v>0.59183673469387754</v>
      </c>
      <c r="J741" s="54">
        <v>6.0765077797464979</v>
      </c>
      <c r="K741" s="54">
        <v>126</v>
      </c>
      <c r="L741" s="54">
        <v>90.689655172413794</v>
      </c>
      <c r="M741" s="54">
        <v>314.72167487684732</v>
      </c>
      <c r="N741" s="54">
        <v>17.740396694461129</v>
      </c>
      <c r="O741" s="54">
        <v>0.24806709218976444</v>
      </c>
      <c r="P741" s="54">
        <v>2.017191297753913</v>
      </c>
      <c r="Q741" s="54">
        <v>630.80357142857144</v>
      </c>
      <c r="R741" s="54">
        <v>0.64523135233111728</v>
      </c>
      <c r="S741" s="54">
        <v>4.4441878916792961</v>
      </c>
      <c r="T741" s="54">
        <v>1.9770408163265318E-2</v>
      </c>
      <c r="U741" s="54">
        <v>0.14867422636088543</v>
      </c>
      <c r="V741" s="54">
        <v>6.2330229193099944</v>
      </c>
      <c r="W741" s="54">
        <v>6.2330229193099944</v>
      </c>
    </row>
    <row r="742" spans="3:23" x14ac:dyDescent="0.25">
      <c r="C742" s="52">
        <v>0</v>
      </c>
      <c r="D742" s="55">
        <v>4266</v>
      </c>
      <c r="E742" s="55">
        <v>7823</v>
      </c>
      <c r="F742" s="55">
        <v>521.02</v>
      </c>
      <c r="G742" s="55">
        <v>0.81937181165648909</v>
      </c>
      <c r="H742" s="55">
        <v>0.5453150965102902</v>
      </c>
      <c r="I742" s="55">
        <v>0.42237623762376236</v>
      </c>
      <c r="J742" s="55">
        <v>73.699660093111731</v>
      </c>
      <c r="K742" s="55">
        <v>247</v>
      </c>
      <c r="L742" s="55">
        <v>116.46413502109705</v>
      </c>
      <c r="M742" s="55">
        <v>1259.6771424755491</v>
      </c>
      <c r="N742" s="55">
        <v>35.491930667062185</v>
      </c>
      <c r="O742" s="55">
        <v>1.0100368121588383</v>
      </c>
      <c r="P742" s="55">
        <v>4.0882412273870523</v>
      </c>
      <c r="Q742" s="55">
        <v>75.835588235293756</v>
      </c>
      <c r="R742" s="55">
        <v>0.9862047443047306</v>
      </c>
      <c r="S742" s="55">
        <v>6.966141235640948</v>
      </c>
      <c r="T742" s="55">
        <v>1.1274702037678121E-3</v>
      </c>
      <c r="U742" s="55">
        <v>0.32961996217729361</v>
      </c>
      <c r="V742" s="55">
        <v>147.95396983818745</v>
      </c>
      <c r="W742" s="55">
        <v>84.81645493763591</v>
      </c>
    </row>
    <row r="743" spans="3:23" x14ac:dyDescent="0.25">
      <c r="C743" s="51">
        <v>0</v>
      </c>
      <c r="D743" s="54">
        <v>29</v>
      </c>
      <c r="E743" s="54">
        <v>33</v>
      </c>
      <c r="F743" s="54">
        <v>17.996000000000002</v>
      </c>
      <c r="G743" s="54">
        <v>0</v>
      </c>
      <c r="H743" s="54">
        <v>0.87878787878787878</v>
      </c>
      <c r="I743" s="54">
        <v>0.59183673469387754</v>
      </c>
      <c r="J743" s="54">
        <v>6.0765077797464979</v>
      </c>
      <c r="K743" s="54">
        <v>129</v>
      </c>
      <c r="L743" s="54">
        <v>101.51724137931035</v>
      </c>
      <c r="M743" s="54">
        <v>286.90147783251228</v>
      </c>
      <c r="N743" s="54">
        <v>16.938166306672993</v>
      </c>
      <c r="O743" s="54">
        <v>-0.10055502995089151</v>
      </c>
      <c r="P743" s="54">
        <v>2.0376466915969744</v>
      </c>
      <c r="Q743" s="54">
        <v>458.24999999999989</v>
      </c>
      <c r="R743" s="54">
        <v>0.70496495035695561</v>
      </c>
      <c r="S743" s="54">
        <v>4.1852301329094015</v>
      </c>
      <c r="T743" s="54">
        <v>1.8494897959183687E-2</v>
      </c>
      <c r="U743" s="54">
        <v>0.18149166221821958</v>
      </c>
      <c r="V743" s="54">
        <v>6.2330229193099944</v>
      </c>
      <c r="W743" s="54">
        <v>6.2330229193099944</v>
      </c>
    </row>
    <row r="744" spans="3:23" x14ac:dyDescent="0.25">
      <c r="C744" s="52">
        <v>0</v>
      </c>
      <c r="D744" s="55">
        <v>4208</v>
      </c>
      <c r="E744" s="55">
        <v>7926</v>
      </c>
      <c r="F744" s="55">
        <v>535.41799999999989</v>
      </c>
      <c r="G744" s="55">
        <v>0.82391225247533861</v>
      </c>
      <c r="H744" s="55">
        <v>0.53091092606611157</v>
      </c>
      <c r="I744" s="55">
        <v>0.40445982314494427</v>
      </c>
      <c r="J744" s="55">
        <v>73.1969398557451</v>
      </c>
      <c r="K744" s="55">
        <v>251</v>
      </c>
      <c r="L744" s="55">
        <v>117.7690114068441</v>
      </c>
      <c r="M744" s="55">
        <v>1252.4453242423224</v>
      </c>
      <c r="N744" s="55">
        <v>35.389904270036141</v>
      </c>
      <c r="O744" s="55">
        <v>0.98495358057746996</v>
      </c>
      <c r="P744" s="55">
        <v>4.1325016461164266</v>
      </c>
      <c r="Q744" s="55">
        <v>85.679706834190483</v>
      </c>
      <c r="R744" s="55">
        <v>0.98447191440184489</v>
      </c>
      <c r="S744" s="55">
        <v>6.9635252113552149</v>
      </c>
      <c r="T744" s="55">
        <v>1.1807635490731214E-3</v>
      </c>
      <c r="U744" s="55">
        <v>0.33220163557103388</v>
      </c>
      <c r="V744" s="55">
        <v>149.36191121084522</v>
      </c>
      <c r="W744" s="55">
        <v>84.645992499024842</v>
      </c>
    </row>
    <row r="745" spans="3:23" x14ac:dyDescent="0.25">
      <c r="C745" s="51">
        <v>0</v>
      </c>
      <c r="D745" s="54">
        <v>44</v>
      </c>
      <c r="E745" s="54">
        <v>48</v>
      </c>
      <c r="F745" s="54">
        <v>21.187999999999999</v>
      </c>
      <c r="G745" s="54">
        <v>0</v>
      </c>
      <c r="H745" s="54">
        <v>0.91666666666666663</v>
      </c>
      <c r="I745" s="54">
        <v>0.6875</v>
      </c>
      <c r="J745" s="54">
        <v>7.4848206370191104</v>
      </c>
      <c r="K745" s="54">
        <v>136</v>
      </c>
      <c r="L745" s="54">
        <v>100.45454545454545</v>
      </c>
      <c r="M745" s="54">
        <v>433.50951374207193</v>
      </c>
      <c r="N745" s="54">
        <v>20.820891281164499</v>
      </c>
      <c r="O745" s="54">
        <v>-2.1876184617559032E-2</v>
      </c>
      <c r="P745" s="54">
        <v>1.9137286018165676</v>
      </c>
      <c r="Q745" s="54">
        <v>560.20833333333326</v>
      </c>
      <c r="R745" s="54">
        <v>0.791715729132625</v>
      </c>
      <c r="S745" s="54">
        <v>4.8968205390426718</v>
      </c>
      <c r="T745" s="54">
        <v>1.4660493827160524E-2</v>
      </c>
      <c r="U745" s="54">
        <v>0.18585823034258889</v>
      </c>
      <c r="V745" s="54">
        <v>7.5958521376452364</v>
      </c>
      <c r="W745" s="54">
        <v>7.5958521376452364</v>
      </c>
    </row>
    <row r="746" spans="3:23" x14ac:dyDescent="0.25">
      <c r="C746" s="52">
        <v>0</v>
      </c>
      <c r="D746" s="55">
        <v>4295</v>
      </c>
      <c r="E746" s="55">
        <v>7942</v>
      </c>
      <c r="F746" s="55">
        <v>533.31700000000001</v>
      </c>
      <c r="G746" s="55">
        <v>0.82477805784662517</v>
      </c>
      <c r="H746" s="55">
        <v>0.5407957693276253</v>
      </c>
      <c r="I746" s="55">
        <v>0.40881401104130971</v>
      </c>
      <c r="J746" s="55">
        <v>73.94973863806095</v>
      </c>
      <c r="K746" s="55">
        <v>253</v>
      </c>
      <c r="L746" s="55">
        <v>117.92759022118743</v>
      </c>
      <c r="M746" s="55">
        <v>1264.9945227197982</v>
      </c>
      <c r="N746" s="55">
        <v>35.566761487655832</v>
      </c>
      <c r="O746" s="55">
        <v>0.93230647736751604</v>
      </c>
      <c r="P746" s="55">
        <v>3.975100148512742</v>
      </c>
      <c r="Q746" s="55">
        <v>74.109351432881979</v>
      </c>
      <c r="R746" s="55">
        <v>0.98660775563782221</v>
      </c>
      <c r="S746" s="55">
        <v>6.9788288359004698</v>
      </c>
      <c r="T746" s="55">
        <v>1.1013096066827812E-3</v>
      </c>
      <c r="U746" s="55">
        <v>0.32752605611055152</v>
      </c>
      <c r="V746" s="55">
        <v>150.03733487164939</v>
      </c>
      <c r="W746" s="55">
        <v>84.839599765173816</v>
      </c>
    </row>
    <row r="747" spans="3:23" x14ac:dyDescent="0.25">
      <c r="C747" s="51">
        <v>0</v>
      </c>
      <c r="D747" s="54">
        <v>41</v>
      </c>
      <c r="E747" s="54">
        <v>45</v>
      </c>
      <c r="F747" s="54">
        <v>20.907</v>
      </c>
      <c r="G747" s="54">
        <v>0.37986972501764632</v>
      </c>
      <c r="H747" s="54">
        <v>0.91111111111111109</v>
      </c>
      <c r="I747" s="54">
        <v>0.640625</v>
      </c>
      <c r="J747" s="54">
        <v>7.2251519938435669</v>
      </c>
      <c r="K747" s="54">
        <v>127</v>
      </c>
      <c r="L747" s="54">
        <v>100.82926829268293</v>
      </c>
      <c r="M747" s="54">
        <v>276.54512195121958</v>
      </c>
      <c r="N747" s="54">
        <v>16.629645875701009</v>
      </c>
      <c r="O747" s="54">
        <v>-0.29336245906113373</v>
      </c>
      <c r="P747" s="54">
        <v>2.1215548991198103</v>
      </c>
      <c r="Q747" s="54">
        <v>393.06944444444451</v>
      </c>
      <c r="R747" s="54">
        <v>0.74291605514877701</v>
      </c>
      <c r="S747" s="54">
        <v>4.863291943484171</v>
      </c>
      <c r="T747" s="54">
        <v>1.3888888888888916E-2</v>
      </c>
      <c r="U747" s="54">
        <v>0.20427958330680213</v>
      </c>
      <c r="V747" s="54">
        <v>7.6360292750506691</v>
      </c>
      <c r="W747" s="54">
        <v>7.0636324810317683</v>
      </c>
    </row>
    <row r="748" spans="3:23" x14ac:dyDescent="0.25">
      <c r="C748" s="52">
        <v>0</v>
      </c>
      <c r="D748" s="55">
        <v>4255</v>
      </c>
      <c r="E748" s="55">
        <v>8012</v>
      </c>
      <c r="F748" s="55">
        <v>512.9559999999999</v>
      </c>
      <c r="G748" s="55">
        <v>0.82782830871551782</v>
      </c>
      <c r="H748" s="55">
        <v>0.53107838242636041</v>
      </c>
      <c r="I748" s="55">
        <v>0.39339866863905326</v>
      </c>
      <c r="J748" s="55">
        <v>73.604580447470227</v>
      </c>
      <c r="K748" s="55">
        <v>244</v>
      </c>
      <c r="L748" s="55">
        <v>120.80893066980023</v>
      </c>
      <c r="M748" s="55">
        <v>1234.0333005722921</v>
      </c>
      <c r="N748" s="55">
        <v>35.128810121783118</v>
      </c>
      <c r="O748" s="55">
        <v>0.90460913638210327</v>
      </c>
      <c r="P748" s="55">
        <v>3.8550434606236781</v>
      </c>
      <c r="Q748" s="55">
        <v>88.461538461539092</v>
      </c>
      <c r="R748" s="55">
        <v>0.9844321743743506</v>
      </c>
      <c r="S748" s="55">
        <v>6.9645404303084959</v>
      </c>
      <c r="T748" s="55">
        <v>1.0861879268471663E-3</v>
      </c>
      <c r="U748" s="55">
        <v>0.33038973824088747</v>
      </c>
      <c r="V748" s="55">
        <v>150.93598314718369</v>
      </c>
      <c r="W748" s="55">
        <v>84.672300680112855</v>
      </c>
    </row>
    <row r="749" spans="3:23" x14ac:dyDescent="0.25">
      <c r="C749" s="51">
        <v>0</v>
      </c>
      <c r="D749" s="54">
        <v>71</v>
      </c>
      <c r="E749" s="54">
        <v>82</v>
      </c>
      <c r="F749" s="54">
        <v>32.906999999999996</v>
      </c>
      <c r="G749" s="54">
        <v>0.88696061737101328</v>
      </c>
      <c r="H749" s="54">
        <v>0.86585365853658536</v>
      </c>
      <c r="I749" s="54">
        <v>0.49650349650349651</v>
      </c>
      <c r="J749" s="54">
        <v>9.5078918628787825</v>
      </c>
      <c r="K749" s="54">
        <v>135</v>
      </c>
      <c r="L749" s="54">
        <v>100.66197183098592</v>
      </c>
      <c r="M749" s="54">
        <v>340.02696177062376</v>
      </c>
      <c r="N749" s="54">
        <v>18.439820003747968</v>
      </c>
      <c r="O749" s="54">
        <v>-4.7742311504552361E-2</v>
      </c>
      <c r="P749" s="54">
        <v>1.9962502612256605</v>
      </c>
      <c r="Q749" s="54">
        <v>208.98051948051932</v>
      </c>
      <c r="R749" s="54">
        <v>0.92287879114759441</v>
      </c>
      <c r="S749" s="54">
        <v>5.4122185564539711</v>
      </c>
      <c r="T749" s="54">
        <v>6.6621689998313145E-3</v>
      </c>
      <c r="U749" s="54">
        <v>0.16489430980584549</v>
      </c>
      <c r="V749" s="54">
        <v>14.452910150032562</v>
      </c>
      <c r="W749" s="54">
        <v>6.6750052146623435</v>
      </c>
    </row>
    <row r="750" spans="3:23" x14ac:dyDescent="0.25">
      <c r="C750" s="52">
        <v>0</v>
      </c>
      <c r="D750" s="55">
        <v>49</v>
      </c>
      <c r="E750" s="55">
        <v>53</v>
      </c>
      <c r="F750" s="55">
        <v>22.685000000000002</v>
      </c>
      <c r="G750" s="55">
        <v>0.43919593041394561</v>
      </c>
      <c r="H750" s="55">
        <v>0.92452830188679247</v>
      </c>
      <c r="I750" s="55">
        <v>0.68055555555555558</v>
      </c>
      <c r="J750" s="55">
        <v>7.8986541696685881</v>
      </c>
      <c r="K750" s="55">
        <v>133</v>
      </c>
      <c r="L750" s="55">
        <v>97.061224489795919</v>
      </c>
      <c r="M750" s="55">
        <v>321.60034013605446</v>
      </c>
      <c r="N750" s="55">
        <v>17.933218900578179</v>
      </c>
      <c r="O750" s="55">
        <v>0.17481378965661248</v>
      </c>
      <c r="P750" s="55">
        <v>1.9081210428762441</v>
      </c>
      <c r="Q750" s="55">
        <v>553.75308641975346</v>
      </c>
      <c r="R750" s="55">
        <v>0.74451981201038042</v>
      </c>
      <c r="S750" s="55">
        <v>4.8571707527118679</v>
      </c>
      <c r="T750" s="55">
        <v>1.265051059289741E-2</v>
      </c>
      <c r="U750" s="55">
        <v>0.17900403435831222</v>
      </c>
      <c r="V750" s="55">
        <v>8.440242784918091</v>
      </c>
      <c r="W750" s="55">
        <v>7.5826407197637131</v>
      </c>
    </row>
    <row r="751" spans="3:23" x14ac:dyDescent="0.25">
      <c r="C751" s="51">
        <v>0</v>
      </c>
      <c r="D751" s="54">
        <v>4330</v>
      </c>
      <c r="E751" s="54">
        <v>8062</v>
      </c>
      <c r="F751" s="54">
        <v>525.37900000000002</v>
      </c>
      <c r="G751" s="54">
        <v>0.83178840705031354</v>
      </c>
      <c r="H751" s="54">
        <v>0.53708757132225249</v>
      </c>
      <c r="I751" s="54">
        <v>0.3965201465201465</v>
      </c>
      <c r="J751" s="54">
        <v>74.25043588224419</v>
      </c>
      <c r="K751" s="54">
        <v>248</v>
      </c>
      <c r="L751" s="54">
        <v>121.93764434180139</v>
      </c>
      <c r="M751" s="54">
        <v>1267.640832518427</v>
      </c>
      <c r="N751" s="54">
        <v>35.603944058466709</v>
      </c>
      <c r="O751" s="54">
        <v>0.88330895312673718</v>
      </c>
      <c r="P751" s="54">
        <v>3.7631552233402799</v>
      </c>
      <c r="Q751" s="54">
        <v>78.928610304789188</v>
      </c>
      <c r="R751" s="54">
        <v>0.98625940713278826</v>
      </c>
      <c r="S751" s="54">
        <v>6.9916660673183646</v>
      </c>
      <c r="T751" s="54">
        <v>9.6272007663452232E-4</v>
      </c>
      <c r="U751" s="54">
        <v>0.32548861301959253</v>
      </c>
      <c r="V751" s="54">
        <v>150.95667291799577</v>
      </c>
      <c r="W751" s="54">
        <v>83.794966230721968</v>
      </c>
    </row>
    <row r="752" spans="3:23" x14ac:dyDescent="0.25">
      <c r="C752" s="52">
        <v>0</v>
      </c>
      <c r="D752" s="55">
        <v>87</v>
      </c>
      <c r="E752" s="55">
        <v>101</v>
      </c>
      <c r="F752" s="55">
        <v>38.530999999999999</v>
      </c>
      <c r="G752" s="55">
        <v>0.92418859526617159</v>
      </c>
      <c r="H752" s="55">
        <v>0.86138613861386137</v>
      </c>
      <c r="I752" s="55">
        <v>0.44615384615384618</v>
      </c>
      <c r="J752" s="55">
        <v>10.524820207108489</v>
      </c>
      <c r="K752" s="55">
        <v>134</v>
      </c>
      <c r="L752" s="55">
        <v>98.758620689655174</v>
      </c>
      <c r="M752" s="55">
        <v>325.11547714514819</v>
      </c>
      <c r="N752" s="55">
        <v>18.03095885262756</v>
      </c>
      <c r="O752" s="55">
        <v>-5.1302771379343137E-2</v>
      </c>
      <c r="P752" s="55">
        <v>1.990990570513508</v>
      </c>
      <c r="Q752" s="55">
        <v>232.15865384615392</v>
      </c>
      <c r="R752" s="55">
        <v>0.91026966614429494</v>
      </c>
      <c r="S752" s="55">
        <v>5.5429002484487491</v>
      </c>
      <c r="T752" s="55">
        <v>5.0850591715976444E-3</v>
      </c>
      <c r="U752" s="55">
        <v>0.13741701826175204</v>
      </c>
      <c r="V752" s="55">
        <v>17.537821768690822</v>
      </c>
      <c r="W752" s="55">
        <v>6.6983331239861013</v>
      </c>
    </row>
    <row r="753" spans="3:23" x14ac:dyDescent="0.25">
      <c r="C753" s="51">
        <v>0</v>
      </c>
      <c r="D753" s="54">
        <v>44</v>
      </c>
      <c r="E753" s="54">
        <v>49</v>
      </c>
      <c r="F753" s="54">
        <v>22.312999999999999</v>
      </c>
      <c r="G753" s="54">
        <v>0.60751669847806111</v>
      </c>
      <c r="H753" s="54">
        <v>0.89795918367346939</v>
      </c>
      <c r="I753" s="54">
        <v>0.61111111111111116</v>
      </c>
      <c r="J753" s="54">
        <v>7.4848206370191104</v>
      </c>
      <c r="K753" s="54">
        <v>140</v>
      </c>
      <c r="L753" s="54">
        <v>100.06818181818181</v>
      </c>
      <c r="M753" s="54">
        <v>439.69291754756864</v>
      </c>
      <c r="N753" s="54">
        <v>20.968855895054663</v>
      </c>
      <c r="O753" s="54">
        <v>0.18987842337038779</v>
      </c>
      <c r="P753" s="54">
        <v>1.8486781555799481</v>
      </c>
      <c r="Q753" s="54">
        <v>486.27160493827176</v>
      </c>
      <c r="R753" s="54">
        <v>0.68650052093438274</v>
      </c>
      <c r="S753" s="54">
        <v>4.9251185503571389</v>
      </c>
      <c r="T753" s="54">
        <v>1.2955342173449156E-2</v>
      </c>
      <c r="U753" s="54">
        <v>0.18783037294529778</v>
      </c>
      <c r="V753" s="54">
        <v>8.5442171759943619</v>
      </c>
      <c r="W753" s="54">
        <v>6.7867307100684071</v>
      </c>
    </row>
    <row r="754" spans="3:23" x14ac:dyDescent="0.25">
      <c r="C754" s="52">
        <v>0</v>
      </c>
      <c r="D754" s="55">
        <v>4497</v>
      </c>
      <c r="E754" s="55">
        <v>8163</v>
      </c>
      <c r="F754" s="55">
        <v>545.92999999999995</v>
      </c>
      <c r="G754" s="55">
        <v>0.8366511507502632</v>
      </c>
      <c r="H754" s="55">
        <v>0.55090040426313858</v>
      </c>
      <c r="I754" s="55">
        <v>0.4040431266846361</v>
      </c>
      <c r="J754" s="55">
        <v>75.668740128761399</v>
      </c>
      <c r="K754" s="55">
        <v>255</v>
      </c>
      <c r="L754" s="55">
        <v>122.40493662441628</v>
      </c>
      <c r="M754" s="55">
        <v>1305.8811411047386</v>
      </c>
      <c r="N754" s="55">
        <v>36.136977476052678</v>
      </c>
      <c r="O754" s="55">
        <v>0.86930628283459044</v>
      </c>
      <c r="P754" s="55">
        <v>3.7382473835412067</v>
      </c>
      <c r="Q754" s="55">
        <v>85.21655540720856</v>
      </c>
      <c r="R754" s="55">
        <v>0.98532328431251559</v>
      </c>
      <c r="S754" s="55">
        <v>7.0165555493643641</v>
      </c>
      <c r="T754" s="55">
        <v>9.3110549020620733E-4</v>
      </c>
      <c r="U754" s="55">
        <v>0.32005826756073497</v>
      </c>
      <c r="V754" s="55">
        <v>151.71918630913314</v>
      </c>
      <c r="W754" s="55">
        <v>83.102077717730779</v>
      </c>
    </row>
    <row r="755" spans="3:23" x14ac:dyDescent="0.25">
      <c r="C755" s="51">
        <v>0</v>
      </c>
      <c r="D755" s="54">
        <v>58</v>
      </c>
      <c r="E755" s="54">
        <v>62</v>
      </c>
      <c r="F755" s="54">
        <v>24.462999999999997</v>
      </c>
      <c r="G755" s="54">
        <v>0.35223150850765261</v>
      </c>
      <c r="H755" s="54">
        <v>0.93548387096774188</v>
      </c>
      <c r="I755" s="54">
        <v>0.71604938271604934</v>
      </c>
      <c r="J755" s="54">
        <v>8.5934797139831218</v>
      </c>
      <c r="K755" s="54">
        <v>162</v>
      </c>
      <c r="L755" s="54">
        <v>108.93103448275862</v>
      </c>
      <c r="M755" s="54">
        <v>707.88989715668481</v>
      </c>
      <c r="N755" s="54">
        <v>26.606200351735399</v>
      </c>
      <c r="O755" s="54">
        <v>0.27582436026385027</v>
      </c>
      <c r="P755" s="54">
        <v>1.9085944154041576</v>
      </c>
      <c r="Q755" s="54">
        <v>888.49999999999989</v>
      </c>
      <c r="R755" s="54">
        <v>0.71456637779081789</v>
      </c>
      <c r="S755" s="54">
        <v>5.2802262536736588</v>
      </c>
      <c r="T755" s="54">
        <v>1.1111111111111134E-2</v>
      </c>
      <c r="U755" s="54">
        <v>0.13972995817146405</v>
      </c>
      <c r="V755" s="54">
        <v>8.9724994915818588</v>
      </c>
      <c r="W755" s="54">
        <v>8.3974780578967678</v>
      </c>
    </row>
    <row r="756" spans="3:23" x14ac:dyDescent="0.25">
      <c r="C756" s="52">
        <v>0</v>
      </c>
      <c r="D756" s="55">
        <v>4582</v>
      </c>
      <c r="E756" s="55">
        <v>8184</v>
      </c>
      <c r="F756" s="55">
        <v>546.52499999999998</v>
      </c>
      <c r="G756" s="55">
        <v>0.84287134340073555</v>
      </c>
      <c r="H756" s="55">
        <v>0.55987292277614853</v>
      </c>
      <c r="I756" s="55">
        <v>0.40779636881452475</v>
      </c>
      <c r="J756" s="55">
        <v>76.380518419139548</v>
      </c>
      <c r="K756" s="55">
        <v>247</v>
      </c>
      <c r="L756" s="55">
        <v>123.95656918376255</v>
      </c>
      <c r="M756" s="55">
        <v>1369.4801041841424</v>
      </c>
      <c r="N756" s="55">
        <v>37.00648732565876</v>
      </c>
      <c r="O756" s="55">
        <v>0.8218231646413835</v>
      </c>
      <c r="P756" s="55">
        <v>3.4647436072281192</v>
      </c>
      <c r="Q756" s="55">
        <v>83.704902133661562</v>
      </c>
      <c r="R756" s="55">
        <v>0.98585588929516554</v>
      </c>
      <c r="S756" s="55">
        <v>7.0465946273904123</v>
      </c>
      <c r="T756" s="55">
        <v>8.5439347298432559E-4</v>
      </c>
      <c r="U756" s="55">
        <v>0.31279711042155184</v>
      </c>
      <c r="V756" s="55">
        <v>151.78854676904064</v>
      </c>
      <c r="W756" s="55">
        <v>81.679714330120262</v>
      </c>
    </row>
    <row r="757" spans="3:23" x14ac:dyDescent="0.25">
      <c r="C757" s="51">
        <v>0</v>
      </c>
      <c r="D757" s="54">
        <v>29</v>
      </c>
      <c r="E757" s="54">
        <v>33</v>
      </c>
      <c r="F757" s="54">
        <v>17.996000000000002</v>
      </c>
      <c r="G757" s="54">
        <v>0</v>
      </c>
      <c r="H757" s="54">
        <v>0.87878787878787878</v>
      </c>
      <c r="I757" s="54">
        <v>0.59183673469387754</v>
      </c>
      <c r="J757" s="54">
        <v>6.0765077797464979</v>
      </c>
      <c r="K757" s="54">
        <v>100</v>
      </c>
      <c r="L757" s="54">
        <v>86.034482758620683</v>
      </c>
      <c r="M757" s="54">
        <v>74.463054187192114</v>
      </c>
      <c r="N757" s="54">
        <v>8.6291977719363988</v>
      </c>
      <c r="O757" s="54">
        <v>-0.46149921948167127</v>
      </c>
      <c r="P757" s="54">
        <v>2.4307740918409486</v>
      </c>
      <c r="Q757" s="54">
        <v>36.446428571428548</v>
      </c>
      <c r="R757" s="54">
        <v>0.94174049864092746</v>
      </c>
      <c r="S757" s="54">
        <v>4.0212684949037651</v>
      </c>
      <c r="T757" s="54">
        <v>1.8494897959183687E-2</v>
      </c>
      <c r="U757" s="54">
        <v>0.28299641826427524</v>
      </c>
      <c r="V757" s="54">
        <v>6.2330229193099944</v>
      </c>
      <c r="W757" s="54">
        <v>6.2330229193099944</v>
      </c>
    </row>
    <row r="758" spans="3:23" x14ac:dyDescent="0.25">
      <c r="C758" s="52">
        <v>0</v>
      </c>
      <c r="D758" s="55">
        <v>58</v>
      </c>
      <c r="E758" s="55">
        <v>62</v>
      </c>
      <c r="F758" s="55">
        <v>24.462999999999997</v>
      </c>
      <c r="G758" s="55">
        <v>0.35223150850765261</v>
      </c>
      <c r="H758" s="55">
        <v>0.93548387096774188</v>
      </c>
      <c r="I758" s="55">
        <v>0.71604938271604934</v>
      </c>
      <c r="J758" s="55">
        <v>8.5934797139831218</v>
      </c>
      <c r="K758" s="55">
        <v>159</v>
      </c>
      <c r="L758" s="55">
        <v>105.55172413793103</v>
      </c>
      <c r="M758" s="55">
        <v>613.47973381730185</v>
      </c>
      <c r="N758" s="55">
        <v>24.768523044729612</v>
      </c>
      <c r="O758" s="55">
        <v>0.35815064499675819</v>
      </c>
      <c r="P758" s="55">
        <v>2.0084054048083093</v>
      </c>
      <c r="Q758" s="55">
        <v>427.06666666666644</v>
      </c>
      <c r="R758" s="55">
        <v>0.82423030711836709</v>
      </c>
      <c r="S758" s="55">
        <v>5.4311725899178569</v>
      </c>
      <c r="T758" s="55">
        <v>1.1111111111111134E-2</v>
      </c>
      <c r="U758" s="55">
        <v>0.1173379054259201</v>
      </c>
      <c r="V758" s="55">
        <v>8.9724994915818588</v>
      </c>
      <c r="W758" s="55">
        <v>8.3974780578967678</v>
      </c>
    </row>
    <row r="759" spans="3:23" x14ac:dyDescent="0.25">
      <c r="C759" s="51">
        <v>0</v>
      </c>
      <c r="D759" s="54">
        <v>4608</v>
      </c>
      <c r="E759" s="54">
        <v>8274</v>
      </c>
      <c r="F759" s="54">
        <v>550.19799999999998</v>
      </c>
      <c r="G759" s="54">
        <v>0.84321538412833619</v>
      </c>
      <c r="H759" s="54">
        <v>0.55692530819434372</v>
      </c>
      <c r="I759" s="54">
        <v>0.40251572327044027</v>
      </c>
      <c r="J759" s="54">
        <v>76.596917837075068</v>
      </c>
      <c r="K759" s="54">
        <v>254</v>
      </c>
      <c r="L759" s="54">
        <v>124.93988715277777</v>
      </c>
      <c r="M759" s="54">
        <v>1453.2199584851728</v>
      </c>
      <c r="N759" s="54">
        <v>38.121122209152929</v>
      </c>
      <c r="O759" s="54">
        <v>0.80410481389821709</v>
      </c>
      <c r="P759" s="54">
        <v>3.3859150657689887</v>
      </c>
      <c r="Q759" s="54">
        <v>81.698459407996964</v>
      </c>
      <c r="R759" s="54">
        <v>0.9863915715411864</v>
      </c>
      <c r="S759" s="54">
        <v>7.0831147805469348</v>
      </c>
      <c r="T759" s="54">
        <v>7.773329734893417E-4</v>
      </c>
      <c r="U759" s="54">
        <v>0.31918054345462876</v>
      </c>
      <c r="V759" s="54">
        <v>152.43300811223349</v>
      </c>
      <c r="W759" s="54">
        <v>81.944306947411633</v>
      </c>
    </row>
    <row r="760" spans="3:23" x14ac:dyDescent="0.25">
      <c r="C760" s="52">
        <v>0</v>
      </c>
      <c r="D760" s="55">
        <v>49</v>
      </c>
      <c r="E760" s="55">
        <v>53</v>
      </c>
      <c r="F760" s="55">
        <v>22.685000000000002</v>
      </c>
      <c r="G760" s="55">
        <v>0.43919593041394561</v>
      </c>
      <c r="H760" s="55">
        <v>0.92452830188679247</v>
      </c>
      <c r="I760" s="55">
        <v>0.68055555555555558</v>
      </c>
      <c r="J760" s="55">
        <v>7.8986541696685881</v>
      </c>
      <c r="K760" s="55">
        <v>134</v>
      </c>
      <c r="L760" s="55">
        <v>105.32653061224489</v>
      </c>
      <c r="M760" s="55">
        <v>336.14115646258506</v>
      </c>
      <c r="N760" s="55">
        <v>18.334152733698524</v>
      </c>
      <c r="O760" s="55">
        <v>-0.12340593272340759</v>
      </c>
      <c r="P760" s="55">
        <v>1.8220261772635979</v>
      </c>
      <c r="Q760" s="55">
        <v>319.69135802469134</v>
      </c>
      <c r="R760" s="55">
        <v>0.76581707322850079</v>
      </c>
      <c r="S760" s="55">
        <v>4.8692134152788658</v>
      </c>
      <c r="T760" s="55">
        <v>1.3260173754000902E-2</v>
      </c>
      <c r="U760" s="55">
        <v>0.27520858133934267</v>
      </c>
      <c r="V760" s="55">
        <v>8.440242784918091</v>
      </c>
      <c r="W760" s="55">
        <v>7.5826407197637131</v>
      </c>
    </row>
    <row r="761" spans="3:23" x14ac:dyDescent="0.25">
      <c r="C761" s="51">
        <v>0</v>
      </c>
      <c r="D761" s="54">
        <v>4749</v>
      </c>
      <c r="E761" s="54">
        <v>8382</v>
      </c>
      <c r="F761" s="54">
        <v>581.79899999999998</v>
      </c>
      <c r="G761" s="54">
        <v>0.84331384711581903</v>
      </c>
      <c r="H761" s="54">
        <v>0.56657122405153904</v>
      </c>
      <c r="I761" s="54">
        <v>0.40715020576131689</v>
      </c>
      <c r="J761" s="54">
        <v>77.759980696675115</v>
      </c>
      <c r="K761" s="54">
        <v>254</v>
      </c>
      <c r="L761" s="54">
        <v>123.92756369762056</v>
      </c>
      <c r="M761" s="54">
        <v>1474.0987956849178</v>
      </c>
      <c r="N761" s="54">
        <v>38.393994265834309</v>
      </c>
      <c r="O761" s="54">
        <v>0.8529858645675773</v>
      </c>
      <c r="P761" s="54">
        <v>3.5065637441195063</v>
      </c>
      <c r="Q761" s="54">
        <v>82.964067278286976</v>
      </c>
      <c r="R761" s="54">
        <v>0.9859248193579836</v>
      </c>
      <c r="S761" s="54">
        <v>7.0771124161086343</v>
      </c>
      <c r="T761" s="54">
        <v>7.2629536456012846E-4</v>
      </c>
      <c r="U761" s="54">
        <v>0.30923823482311341</v>
      </c>
      <c r="V761" s="54">
        <v>151.79714547700866</v>
      </c>
      <c r="W761" s="54">
        <v>81.579033602863888</v>
      </c>
    </row>
    <row r="762" spans="3:23" x14ac:dyDescent="0.25">
      <c r="C762" s="52">
        <v>0</v>
      </c>
      <c r="D762" s="55">
        <v>52</v>
      </c>
      <c r="E762" s="55">
        <v>56</v>
      </c>
      <c r="F762" s="55">
        <v>23.147999999999996</v>
      </c>
      <c r="G762" s="55">
        <v>0.40283323917633496</v>
      </c>
      <c r="H762" s="55">
        <v>0.9285714285714286</v>
      </c>
      <c r="I762" s="55">
        <v>0.72222222222222221</v>
      </c>
      <c r="J762" s="55">
        <v>8.1368578902564384</v>
      </c>
      <c r="K762" s="55">
        <v>135</v>
      </c>
      <c r="L762" s="55">
        <v>102.82692307692308</v>
      </c>
      <c r="M762" s="55">
        <v>271.47926093514332</v>
      </c>
      <c r="N762" s="55">
        <v>16.476627717319563</v>
      </c>
      <c r="O762" s="55">
        <v>-0.12461711180817178</v>
      </c>
      <c r="P762" s="55">
        <v>2.143624198502458</v>
      </c>
      <c r="Q762" s="55">
        <v>454.03703703703707</v>
      </c>
      <c r="R762" s="55">
        <v>0.76004728792275855</v>
      </c>
      <c r="S762" s="55">
        <v>4.8201620737022983</v>
      </c>
      <c r="T762" s="55">
        <v>1.2650510592897412E-2</v>
      </c>
      <c r="U762" s="55">
        <v>0.17130501744901125</v>
      </c>
      <c r="V762" s="55">
        <v>8.5993440417695783</v>
      </c>
      <c r="W762" s="55">
        <v>7.8707507868511462</v>
      </c>
    </row>
    <row r="763" spans="3:23" x14ac:dyDescent="0.25">
      <c r="C763" s="51">
        <v>0</v>
      </c>
      <c r="D763" s="54">
        <v>4876</v>
      </c>
      <c r="E763" s="54">
        <v>8807</v>
      </c>
      <c r="F763" s="54">
        <v>603.19299999999998</v>
      </c>
      <c r="G763" s="54">
        <v>0.83208742361668264</v>
      </c>
      <c r="H763" s="54">
        <v>0.55365050527989101</v>
      </c>
      <c r="I763" s="54">
        <v>0.41420319401970779</v>
      </c>
      <c r="J763" s="54">
        <v>78.792867825258483</v>
      </c>
      <c r="K763" s="54">
        <v>255</v>
      </c>
      <c r="L763" s="54">
        <v>123.36341263330598</v>
      </c>
      <c r="M763" s="54">
        <v>1523.9766221156312</v>
      </c>
      <c r="N763" s="54">
        <v>39.038143169413566</v>
      </c>
      <c r="O763" s="54">
        <v>0.87867905860643603</v>
      </c>
      <c r="P763" s="54">
        <v>3.5272518996877622</v>
      </c>
      <c r="Q763" s="54">
        <v>79.277272727271054</v>
      </c>
      <c r="R763" s="54">
        <v>0.98647296068067936</v>
      </c>
      <c r="S763" s="54">
        <v>7.0828049725231068</v>
      </c>
      <c r="T763" s="54">
        <v>7.225169767257068E-4</v>
      </c>
      <c r="U763" s="54">
        <v>0.31104962008150422</v>
      </c>
      <c r="V763" s="54">
        <v>151.708125428241</v>
      </c>
      <c r="W763" s="54">
        <v>84.144077111324151</v>
      </c>
    </row>
    <row r="764" spans="3:23" x14ac:dyDescent="0.25">
      <c r="C764" s="52">
        <v>0</v>
      </c>
      <c r="D764" s="55">
        <v>29</v>
      </c>
      <c r="E764" s="55">
        <v>33</v>
      </c>
      <c r="F764" s="55">
        <v>17.996000000000002</v>
      </c>
      <c r="G764" s="55">
        <v>0</v>
      </c>
      <c r="H764" s="55">
        <v>0.87878787878787878</v>
      </c>
      <c r="I764" s="55">
        <v>0.59183673469387754</v>
      </c>
      <c r="J764" s="55">
        <v>6.0765077797464979</v>
      </c>
      <c r="K764" s="55">
        <v>141</v>
      </c>
      <c r="L764" s="55">
        <v>106.68965517241379</v>
      </c>
      <c r="M764" s="55">
        <v>430.43596059113298</v>
      </c>
      <c r="N764" s="55">
        <v>20.74695063355415</v>
      </c>
      <c r="O764" s="55">
        <v>-0.10843050869419366</v>
      </c>
      <c r="P764" s="55">
        <v>1.8840118052415575</v>
      </c>
      <c r="Q764" s="55">
        <v>255.73214285714275</v>
      </c>
      <c r="R764" s="55">
        <v>0.83347256450928298</v>
      </c>
      <c r="S764" s="55">
        <v>4.3752223744379162</v>
      </c>
      <c r="T764" s="55">
        <v>1.8494897959183687E-2</v>
      </c>
      <c r="U764" s="55">
        <v>0.14427214255149554</v>
      </c>
      <c r="V764" s="55">
        <v>6.2330229193099944</v>
      </c>
      <c r="W764" s="55">
        <v>6.2330229193099944</v>
      </c>
    </row>
    <row r="765" spans="3:23" x14ac:dyDescent="0.25">
      <c r="C765" s="51">
        <v>0</v>
      </c>
      <c r="D765" s="54">
        <v>55</v>
      </c>
      <c r="E765" s="54">
        <v>59</v>
      </c>
      <c r="F765" s="54">
        <v>24.553999999999998</v>
      </c>
      <c r="G765" s="54">
        <v>0.60536091721412599</v>
      </c>
      <c r="H765" s="54">
        <v>0.93220338983050843</v>
      </c>
      <c r="I765" s="54">
        <v>0.6875</v>
      </c>
      <c r="J765" s="54">
        <v>8.3682838718840049</v>
      </c>
      <c r="K765" s="54">
        <v>116</v>
      </c>
      <c r="L765" s="54">
        <v>96.018181818181816</v>
      </c>
      <c r="M765" s="54">
        <v>145.90707070707072</v>
      </c>
      <c r="N765" s="54">
        <v>12.07919991998935</v>
      </c>
      <c r="O765" s="54">
        <v>-0.28589619519491022</v>
      </c>
      <c r="P765" s="54">
        <v>2.2359653322619679</v>
      </c>
      <c r="Q765" s="54">
        <v>276.27777777777771</v>
      </c>
      <c r="R765" s="54">
        <v>0.7760248545604822</v>
      </c>
      <c r="S765" s="54">
        <v>4.9383682957682895</v>
      </c>
      <c r="T765" s="54">
        <v>1.1111111111111134E-2</v>
      </c>
      <c r="U765" s="54">
        <v>0.21536184699849023</v>
      </c>
      <c r="V765" s="54">
        <v>9.5019227365344658</v>
      </c>
      <c r="W765" s="54">
        <v>7.563065891973956</v>
      </c>
    </row>
    <row r="766" spans="3:23" x14ac:dyDescent="0.25">
      <c r="C766" s="52">
        <v>0</v>
      </c>
      <c r="D766" s="55">
        <v>4916</v>
      </c>
      <c r="E766" s="55">
        <v>8746</v>
      </c>
      <c r="F766" s="55">
        <v>608.94100000000003</v>
      </c>
      <c r="G766" s="55">
        <v>0.83217844407315344</v>
      </c>
      <c r="H766" s="55">
        <v>0.56208552481134233</v>
      </c>
      <c r="I766" s="55">
        <v>0.41000834028356964</v>
      </c>
      <c r="J766" s="55">
        <v>79.115394215778636</v>
      </c>
      <c r="K766" s="55">
        <v>255</v>
      </c>
      <c r="L766" s="55">
        <v>123.1779902359642</v>
      </c>
      <c r="M766" s="55">
        <v>1523.0085978725442</v>
      </c>
      <c r="N766" s="55">
        <v>39.025742758755335</v>
      </c>
      <c r="O766" s="55">
        <v>0.86339444499465978</v>
      </c>
      <c r="P766" s="55">
        <v>3.3908493123647285</v>
      </c>
      <c r="Q766" s="55">
        <v>80.591784444993678</v>
      </c>
      <c r="R766" s="55">
        <v>0.98617317839238827</v>
      </c>
      <c r="S766" s="55">
        <v>7.084585699937497</v>
      </c>
      <c r="T766" s="55">
        <v>7.3451796052267069E-4</v>
      </c>
      <c r="U766" s="55">
        <v>0.30463299815328571</v>
      </c>
      <c r="V766" s="55">
        <v>150.21813809742923</v>
      </c>
      <c r="W766" s="55">
        <v>83.297147827859746</v>
      </c>
    </row>
    <row r="767" spans="3:23" x14ac:dyDescent="0.25">
      <c r="C767" s="51">
        <v>0</v>
      </c>
      <c r="D767" s="54">
        <v>93</v>
      </c>
      <c r="E767" s="54">
        <v>128</v>
      </c>
      <c r="F767" s="54">
        <v>47.991999999999997</v>
      </c>
      <c r="G767" s="54">
        <v>0.91181789094762178</v>
      </c>
      <c r="H767" s="54">
        <v>0.7265625</v>
      </c>
      <c r="I767" s="54">
        <v>0.51666666666666672</v>
      </c>
      <c r="J767" s="54">
        <v>10.881694613449236</v>
      </c>
      <c r="K767" s="54">
        <v>132</v>
      </c>
      <c r="L767" s="54">
        <v>93.010752688172047</v>
      </c>
      <c r="M767" s="54">
        <v>223.24988312295463</v>
      </c>
      <c r="N767" s="54">
        <v>14.941548886342227</v>
      </c>
      <c r="O767" s="54">
        <v>0.4789846411639011</v>
      </c>
      <c r="P767" s="54">
        <v>2.446478364555599</v>
      </c>
      <c r="Q767" s="54">
        <v>382.21578947368403</v>
      </c>
      <c r="R767" s="54">
        <v>0.78278399751835359</v>
      </c>
      <c r="S767" s="54">
        <v>5.3189013545987409</v>
      </c>
      <c r="T767" s="54">
        <v>5.6509695290858546E-3</v>
      </c>
      <c r="U767" s="54">
        <v>0.16519482143526212</v>
      </c>
      <c r="V767" s="54">
        <v>19.450314627108451</v>
      </c>
      <c r="W767" s="54">
        <v>7.9861990854894289</v>
      </c>
    </row>
    <row r="768" spans="3:23" x14ac:dyDescent="0.25">
      <c r="C768" s="52">
        <v>0</v>
      </c>
      <c r="D768" s="55">
        <v>5196</v>
      </c>
      <c r="E768" s="55">
        <v>8944</v>
      </c>
      <c r="F768" s="55">
        <v>600.29199999999992</v>
      </c>
      <c r="G768" s="55">
        <v>0.82755393773932473</v>
      </c>
      <c r="H768" s="55">
        <v>0.58094812164579601</v>
      </c>
      <c r="I768" s="55">
        <v>0.42555282555282553</v>
      </c>
      <c r="J768" s="55">
        <v>81.337277274592267</v>
      </c>
      <c r="K768" s="55">
        <v>255</v>
      </c>
      <c r="L768" s="55">
        <v>119.56793687451886</v>
      </c>
      <c r="M768" s="55">
        <v>1566.4798880237468</v>
      </c>
      <c r="N768" s="55">
        <v>39.578780779904612</v>
      </c>
      <c r="O768" s="55">
        <v>0.84730427270558983</v>
      </c>
      <c r="P768" s="55">
        <v>3.2384066978303268</v>
      </c>
      <c r="Q768" s="55">
        <v>75.712662337662806</v>
      </c>
      <c r="R768" s="55">
        <v>0.98650528239078283</v>
      </c>
      <c r="S768" s="55">
        <v>7.083705627253809</v>
      </c>
      <c r="T768" s="55">
        <v>7.1056986844334337E-4</v>
      </c>
      <c r="U768" s="55">
        <v>0.31173312145468923</v>
      </c>
      <c r="V768" s="55">
        <v>148.95141756168724</v>
      </c>
      <c r="W768" s="55">
        <v>83.619272224034418</v>
      </c>
    </row>
    <row r="769" spans="3:23" x14ac:dyDescent="0.25">
      <c r="C769" s="51">
        <v>0</v>
      </c>
      <c r="D769" s="54">
        <v>67</v>
      </c>
      <c r="E769" s="54">
        <v>86</v>
      </c>
      <c r="F769" s="54">
        <v>36.844000000000001</v>
      </c>
      <c r="G769" s="54">
        <v>0.89698138169384189</v>
      </c>
      <c r="H769" s="54">
        <v>0.77906976744186052</v>
      </c>
      <c r="I769" s="54">
        <v>0.53174603174603174</v>
      </c>
      <c r="J769" s="54">
        <v>9.2361815431083798</v>
      </c>
      <c r="K769" s="54">
        <v>162</v>
      </c>
      <c r="L769" s="54">
        <v>97.462686567164184</v>
      </c>
      <c r="M769" s="54">
        <v>536.19176843057448</v>
      </c>
      <c r="N769" s="54">
        <v>23.155815002512316</v>
      </c>
      <c r="O769" s="54">
        <v>1.1015374514894123</v>
      </c>
      <c r="P769" s="54">
        <v>3.7304542531991136</v>
      </c>
      <c r="Q769" s="54">
        <v>837.01481481481494</v>
      </c>
      <c r="R769" s="54">
        <v>0.68805943920460833</v>
      </c>
      <c r="S769" s="54">
        <v>5.2135606012224907</v>
      </c>
      <c r="T769" s="54">
        <v>7.4074074074073877E-3</v>
      </c>
      <c r="U769" s="54">
        <v>0.12416118955414769</v>
      </c>
      <c r="V769" s="54">
        <v>14.918393813080677</v>
      </c>
      <c r="W769" s="54">
        <v>6.5949493127751708</v>
      </c>
    </row>
    <row r="770" spans="3:23" x14ac:dyDescent="0.25">
      <c r="C770" s="52">
        <v>0</v>
      </c>
      <c r="D770" s="55">
        <v>5018</v>
      </c>
      <c r="E770" s="55">
        <v>8841</v>
      </c>
      <c r="F770" s="55">
        <v>634.05999999999995</v>
      </c>
      <c r="G770" s="55">
        <v>0.82711049634583278</v>
      </c>
      <c r="H770" s="55">
        <v>0.56758285261848207</v>
      </c>
      <c r="I770" s="55">
        <v>0.41858525191858525</v>
      </c>
      <c r="J770" s="55">
        <v>79.931946276073162</v>
      </c>
      <c r="K770" s="55">
        <v>255</v>
      </c>
      <c r="L770" s="55">
        <v>120.44818652849742</v>
      </c>
      <c r="M770" s="55">
        <v>1542.9378171212638</v>
      </c>
      <c r="N770" s="55">
        <v>39.280247162171264</v>
      </c>
      <c r="O770" s="55">
        <v>0.81947562302709942</v>
      </c>
      <c r="P770" s="55">
        <v>3.1251085091474731</v>
      </c>
      <c r="Q770" s="55">
        <v>68.842261904761102</v>
      </c>
      <c r="R770" s="55">
        <v>0.9875010807774518</v>
      </c>
      <c r="S770" s="55">
        <v>7.0625907594807833</v>
      </c>
      <c r="T770" s="55">
        <v>6.4319548549871951E-4</v>
      </c>
      <c r="U770" s="55">
        <v>0.30816330683869742</v>
      </c>
      <c r="V770" s="55">
        <v>147.36432053315889</v>
      </c>
      <c r="W770" s="55">
        <v>82.824546386328379</v>
      </c>
    </row>
    <row r="771" spans="3:23" x14ac:dyDescent="0.25">
      <c r="C771" s="51">
        <v>0</v>
      </c>
      <c r="D771" s="54">
        <v>69</v>
      </c>
      <c r="E771" s="54">
        <v>74</v>
      </c>
      <c r="F771" s="54">
        <v>28.474</v>
      </c>
      <c r="G771" s="54">
        <v>0.75023854985328964</v>
      </c>
      <c r="H771" s="54">
        <v>0.93243243243243246</v>
      </c>
      <c r="I771" s="54">
        <v>0.71875</v>
      </c>
      <c r="J771" s="54">
        <v>9.3730213158152065</v>
      </c>
      <c r="K771" s="54">
        <v>161</v>
      </c>
      <c r="L771" s="54">
        <v>100.55072463768116</v>
      </c>
      <c r="M771" s="54">
        <v>489.75106564364893</v>
      </c>
      <c r="N771" s="54">
        <v>22.13032005289686</v>
      </c>
      <c r="O771" s="54">
        <v>0.72948241944833214</v>
      </c>
      <c r="P771" s="54">
        <v>3.0798074285121739</v>
      </c>
      <c r="Q771" s="54">
        <v>629.10576923076928</v>
      </c>
      <c r="R771" s="54">
        <v>0.68394097754618888</v>
      </c>
      <c r="S771" s="54">
        <v>5.3457825657188822</v>
      </c>
      <c r="T771" s="54">
        <v>9.800295857988162E-3</v>
      </c>
      <c r="U771" s="54">
        <v>0.14946472761096866</v>
      </c>
      <c r="V771" s="54">
        <v>11.656138904223285</v>
      </c>
      <c r="W771" s="54">
        <v>7.7066571801184516</v>
      </c>
    </row>
    <row r="772" spans="3:23" x14ac:dyDescent="0.25">
      <c r="C772" s="52">
        <v>0</v>
      </c>
      <c r="D772" s="55">
        <v>5237</v>
      </c>
      <c r="E772" s="55">
        <v>9025</v>
      </c>
      <c r="F772" s="55">
        <v>630.702</v>
      </c>
      <c r="G772" s="55">
        <v>0.8245053436497467</v>
      </c>
      <c r="H772" s="55">
        <v>0.58027700831024931</v>
      </c>
      <c r="I772" s="55">
        <v>0.42518470406754894</v>
      </c>
      <c r="J772" s="55">
        <v>81.657550145580814</v>
      </c>
      <c r="K772" s="55">
        <v>255</v>
      </c>
      <c r="L772" s="55">
        <v>117.32766851250716</v>
      </c>
      <c r="M772" s="55">
        <v>1579.7340948878054</v>
      </c>
      <c r="N772" s="55">
        <v>39.745868903419449</v>
      </c>
      <c r="O772" s="55">
        <v>0.86706319137209187</v>
      </c>
      <c r="P772" s="55">
        <v>3.1785904683495363</v>
      </c>
      <c r="Q772" s="55">
        <v>66.837840012875262</v>
      </c>
      <c r="R772" s="55">
        <v>0.98738131214371017</v>
      </c>
      <c r="S772" s="55">
        <v>7.0725652993009982</v>
      </c>
      <c r="T772" s="55">
        <v>6.3618210017375764E-4</v>
      </c>
      <c r="U772" s="55">
        <v>0.30457901419644223</v>
      </c>
      <c r="V772" s="55">
        <v>146.84913347136879</v>
      </c>
      <c r="W772" s="55">
        <v>83.09519409274499</v>
      </c>
    </row>
    <row r="773" spans="3:23" x14ac:dyDescent="0.25">
      <c r="C773" s="51">
        <v>0</v>
      </c>
      <c r="D773" s="54">
        <v>76</v>
      </c>
      <c r="E773" s="54">
        <v>80</v>
      </c>
      <c r="F773" s="54">
        <v>29.698</v>
      </c>
      <c r="G773" s="54">
        <v>0.70704930956149248</v>
      </c>
      <c r="H773" s="54">
        <v>0.95</v>
      </c>
      <c r="I773" s="54">
        <v>0.70370370370370372</v>
      </c>
      <c r="J773" s="54">
        <v>9.8369815187318714</v>
      </c>
      <c r="K773" s="54">
        <v>134</v>
      </c>
      <c r="L773" s="54">
        <v>93.96052631578948</v>
      </c>
      <c r="M773" s="54">
        <v>382.41175438596485</v>
      </c>
      <c r="N773" s="54">
        <v>19.555351042258607</v>
      </c>
      <c r="O773" s="54">
        <v>0.44460886179731218</v>
      </c>
      <c r="P773" s="54">
        <v>2.0290612480263213</v>
      </c>
      <c r="Q773" s="54">
        <v>353.18803418803441</v>
      </c>
      <c r="R773" s="54">
        <v>0.70087080795933521</v>
      </c>
      <c r="S773" s="54">
        <v>5.3349791189007689</v>
      </c>
      <c r="T773" s="54">
        <v>9.1314193878296746E-3</v>
      </c>
      <c r="U773" s="54">
        <v>0.19916613780647446</v>
      </c>
      <c r="V773" s="54">
        <v>11.847955522701996</v>
      </c>
      <c r="W773" s="54">
        <v>8.3784505592178142</v>
      </c>
    </row>
    <row r="774" spans="3:23" x14ac:dyDescent="0.25">
      <c r="C774" s="52">
        <v>0</v>
      </c>
      <c r="D774" s="55">
        <v>5147</v>
      </c>
      <c r="E774" s="55">
        <v>8932</v>
      </c>
      <c r="F774" s="55">
        <v>641.73399999999992</v>
      </c>
      <c r="G774" s="55">
        <v>0.81387486904974793</v>
      </c>
      <c r="H774" s="55">
        <v>0.57624272279444688</v>
      </c>
      <c r="I774" s="55">
        <v>0.42970445817331776</v>
      </c>
      <c r="J774" s="55">
        <v>80.952850084180994</v>
      </c>
      <c r="K774" s="55">
        <v>255</v>
      </c>
      <c r="L774" s="55">
        <v>117.4237419856227</v>
      </c>
      <c r="M774" s="55">
        <v>1551.4894711872073</v>
      </c>
      <c r="N774" s="55">
        <v>39.388951130833725</v>
      </c>
      <c r="O774" s="55">
        <v>0.88304847461970282</v>
      </c>
      <c r="P774" s="55">
        <v>3.281319431222792</v>
      </c>
      <c r="Q774" s="55">
        <v>66.638778550148942</v>
      </c>
      <c r="R774" s="55">
        <v>0.98738026115533573</v>
      </c>
      <c r="S774" s="55">
        <v>7.0737530928024208</v>
      </c>
      <c r="T774" s="55">
        <v>6.0493186774549326E-4</v>
      </c>
      <c r="U774" s="55">
        <v>0.3035356588032827</v>
      </c>
      <c r="V774" s="55">
        <v>143.73824003197061</v>
      </c>
      <c r="W774" s="55">
        <v>83.517693696566511</v>
      </c>
    </row>
    <row r="775" spans="3:23" x14ac:dyDescent="0.25">
      <c r="C775" s="51">
        <v>0</v>
      </c>
      <c r="D775" s="54">
        <v>42</v>
      </c>
      <c r="E775" s="54">
        <v>47</v>
      </c>
      <c r="F775" s="54">
        <v>22.404</v>
      </c>
      <c r="G775" s="54">
        <v>0.67375875313591982</v>
      </c>
      <c r="H775" s="54">
        <v>0.8936170212765957</v>
      </c>
      <c r="I775" s="54">
        <v>0.58333333333333337</v>
      </c>
      <c r="J775" s="54">
        <v>7.3127327914314515</v>
      </c>
      <c r="K775" s="54">
        <v>109</v>
      </c>
      <c r="L775" s="54">
        <v>84.261904761904759</v>
      </c>
      <c r="M775" s="54">
        <v>96.441927990708479</v>
      </c>
      <c r="N775" s="54">
        <v>9.820485119927044</v>
      </c>
      <c r="O775" s="54">
        <v>0.60880082514903444</v>
      </c>
      <c r="P775" s="54">
        <v>3.3844427412914335</v>
      </c>
      <c r="Q775" s="54">
        <v>48.716049382716051</v>
      </c>
      <c r="R775" s="54">
        <v>0.9181341612346493</v>
      </c>
      <c r="S775" s="54">
        <v>4.3383968869099423</v>
      </c>
      <c r="T775" s="54">
        <v>1.3260173754000903E-2</v>
      </c>
      <c r="U775" s="54">
        <v>0.24723055226867868</v>
      </c>
      <c r="V775" s="54">
        <v>8.6761950389428613</v>
      </c>
      <c r="W775" s="54">
        <v>6.4112863005153402</v>
      </c>
    </row>
    <row r="776" spans="3:23" x14ac:dyDescent="0.25">
      <c r="C776" s="52">
        <v>0</v>
      </c>
      <c r="D776" s="55">
        <v>76</v>
      </c>
      <c r="E776" s="55">
        <v>81</v>
      </c>
      <c r="F776" s="55">
        <v>28.871000000000002</v>
      </c>
      <c r="G776" s="55">
        <v>0.62096097286330521</v>
      </c>
      <c r="H776" s="55">
        <v>0.93827160493827155</v>
      </c>
      <c r="I776" s="55">
        <v>0.69090909090909092</v>
      </c>
      <c r="J776" s="55">
        <v>9.8369815187318714</v>
      </c>
      <c r="K776" s="55">
        <v>121</v>
      </c>
      <c r="L776" s="55">
        <v>88.69736842105263</v>
      </c>
      <c r="M776" s="55">
        <v>242.61385964912276</v>
      </c>
      <c r="N776" s="55">
        <v>15.576066886384469</v>
      </c>
      <c r="O776" s="55">
        <v>0.38006912188147662</v>
      </c>
      <c r="P776" s="55">
        <v>1.933903286699953</v>
      </c>
      <c r="Q776" s="55">
        <v>337.70833333333314</v>
      </c>
      <c r="R776" s="55">
        <v>0.78012327278532123</v>
      </c>
      <c r="S776" s="55">
        <v>5.1736019806574749</v>
      </c>
      <c r="T776" s="55">
        <v>8.8888888888888785E-3</v>
      </c>
      <c r="U776" s="55">
        <v>0.19597817811084742</v>
      </c>
      <c r="V776" s="55">
        <v>11.222658266680188</v>
      </c>
      <c r="W776" s="55">
        <v>8.7967850968737409</v>
      </c>
    </row>
    <row r="777" spans="3:23" x14ac:dyDescent="0.25">
      <c r="C777" s="51">
        <v>0</v>
      </c>
      <c r="D777" s="54">
        <v>5174</v>
      </c>
      <c r="E777" s="54">
        <v>9130</v>
      </c>
      <c r="F777" s="54">
        <v>634.04199999999992</v>
      </c>
      <c r="G777" s="54">
        <v>0.80706721181076846</v>
      </c>
      <c r="H777" s="54">
        <v>0.56670317634173051</v>
      </c>
      <c r="I777" s="54">
        <v>0.42047947988622514</v>
      </c>
      <c r="J777" s="54">
        <v>81.164902540813358</v>
      </c>
      <c r="K777" s="54">
        <v>254</v>
      </c>
      <c r="L777" s="54">
        <v>116.88654812524159</v>
      </c>
      <c r="M777" s="54">
        <v>1554.4907024453021</v>
      </c>
      <c r="N777" s="54">
        <v>39.427030099226371</v>
      </c>
      <c r="O777" s="54">
        <v>0.89817786217214501</v>
      </c>
      <c r="P777" s="54">
        <v>3.3367532725717126</v>
      </c>
      <c r="Q777" s="54">
        <v>63.340718659361954</v>
      </c>
      <c r="R777" s="54">
        <v>0.98771476129268476</v>
      </c>
      <c r="S777" s="54">
        <v>7.0590715621738038</v>
      </c>
      <c r="T777" s="54">
        <v>6.187939504033698E-4</v>
      </c>
      <c r="U777" s="54">
        <v>0.3071511459191078</v>
      </c>
      <c r="V777" s="54">
        <v>143.92668644710736</v>
      </c>
      <c r="W777" s="54">
        <v>84.982890831108264</v>
      </c>
    </row>
    <row r="778" spans="3:23" x14ac:dyDescent="0.25">
      <c r="C778" s="52">
        <v>0</v>
      </c>
      <c r="D778" s="55">
        <v>60</v>
      </c>
      <c r="E778" s="55">
        <v>65</v>
      </c>
      <c r="F778" s="55">
        <v>26.050999999999998</v>
      </c>
      <c r="G778" s="55">
        <v>0.68068677120167298</v>
      </c>
      <c r="H778" s="55">
        <v>0.92307692307692313</v>
      </c>
      <c r="I778" s="55">
        <v>0.68181818181818177</v>
      </c>
      <c r="J778" s="55">
        <v>8.7403874447366334</v>
      </c>
      <c r="K778" s="55">
        <v>99</v>
      </c>
      <c r="L778" s="55">
        <v>83.63333333333334</v>
      </c>
      <c r="M778" s="55">
        <v>83.354802259887009</v>
      </c>
      <c r="N778" s="55">
        <v>9.1298851175623792</v>
      </c>
      <c r="O778" s="55">
        <v>-0.29168967875118701</v>
      </c>
      <c r="P778" s="55">
        <v>2.1168129773212896</v>
      </c>
      <c r="Q778" s="55">
        <v>32.545454545454547</v>
      </c>
      <c r="R778" s="55">
        <v>0.94043431158439117</v>
      </c>
      <c r="S778" s="55">
        <v>4.7423188792597317</v>
      </c>
      <c r="T778" s="55">
        <v>1.0713192531374366E-2</v>
      </c>
      <c r="U778" s="55">
        <v>0.25090964030357987</v>
      </c>
      <c r="V778" s="55">
        <v>10.323477795994288</v>
      </c>
      <c r="W778" s="55">
        <v>7.5627174404774502</v>
      </c>
    </row>
    <row r="779" spans="3:23" x14ac:dyDescent="0.25">
      <c r="C779" s="51">
        <v>0</v>
      </c>
      <c r="D779" s="54">
        <v>36</v>
      </c>
      <c r="E779" s="54">
        <v>40</v>
      </c>
      <c r="F779" s="54">
        <v>19.592000000000002</v>
      </c>
      <c r="G779" s="54">
        <v>0.38282074674438793</v>
      </c>
      <c r="H779" s="54">
        <v>0.9</v>
      </c>
      <c r="I779" s="54">
        <v>0.6428571428571429</v>
      </c>
      <c r="J779" s="54">
        <v>6.7702750025730758</v>
      </c>
      <c r="K779" s="54">
        <v>147</v>
      </c>
      <c r="L779" s="54">
        <v>106.77777777777777</v>
      </c>
      <c r="M779" s="54">
        <v>559.60634920634925</v>
      </c>
      <c r="N779" s="54">
        <v>23.656000279133185</v>
      </c>
      <c r="O779" s="54">
        <v>0.19908862528188592</v>
      </c>
      <c r="P779" s="54">
        <v>2.0045979845798683</v>
      </c>
      <c r="Q779" s="54">
        <v>325.0625</v>
      </c>
      <c r="R779" s="54">
        <v>0.84988769426779553</v>
      </c>
      <c r="S779" s="54">
        <v>4.6835423624332293</v>
      </c>
      <c r="T779" s="54">
        <v>1.5625E-2</v>
      </c>
      <c r="U779" s="54">
        <v>0.14703301387111048</v>
      </c>
      <c r="V779" s="54">
        <v>7.1802197428460053</v>
      </c>
      <c r="W779" s="54">
        <v>6.6332495807108005</v>
      </c>
    </row>
    <row r="780" spans="3:23" x14ac:dyDescent="0.25">
      <c r="C780" s="52">
        <v>0</v>
      </c>
      <c r="D780" s="55">
        <v>76</v>
      </c>
      <c r="E780" s="55">
        <v>81</v>
      </c>
      <c r="F780" s="55">
        <v>29.053000000000001</v>
      </c>
      <c r="G780" s="55">
        <v>0.6017508717474308</v>
      </c>
      <c r="H780" s="55">
        <v>0.93827160493827155</v>
      </c>
      <c r="I780" s="55">
        <v>0.69090909090909092</v>
      </c>
      <c r="J780" s="55">
        <v>9.8369815187318714</v>
      </c>
      <c r="K780" s="55">
        <v>107</v>
      </c>
      <c r="L780" s="55">
        <v>86.013157894736835</v>
      </c>
      <c r="M780" s="55">
        <v>141.10649122807015</v>
      </c>
      <c r="N780" s="55">
        <v>11.878825330312344</v>
      </c>
      <c r="O780" s="55">
        <v>7.9780261383096601E-2</v>
      </c>
      <c r="P780" s="55">
        <v>1.9954083992027385</v>
      </c>
      <c r="Q780" s="55">
        <v>209.44166666666661</v>
      </c>
      <c r="R780" s="55">
        <v>0.77136178625102314</v>
      </c>
      <c r="S780" s="55">
        <v>4.9595932634668101</v>
      </c>
      <c r="T780" s="55">
        <v>9.0277777777777665E-3</v>
      </c>
      <c r="U780" s="55">
        <v>0.22759467118236296</v>
      </c>
      <c r="V780" s="55">
        <v>11.104646648368735</v>
      </c>
      <c r="W780" s="55">
        <v>8.8691019108992304</v>
      </c>
    </row>
    <row r="781" spans="3:23" x14ac:dyDescent="0.25">
      <c r="C781" s="51">
        <v>0</v>
      </c>
      <c r="D781" s="54">
        <v>36</v>
      </c>
      <c r="E781" s="54">
        <v>40</v>
      </c>
      <c r="F781" s="54">
        <v>19.592000000000002</v>
      </c>
      <c r="G781" s="54">
        <v>0.38282074674438793</v>
      </c>
      <c r="H781" s="54">
        <v>0.9</v>
      </c>
      <c r="I781" s="54">
        <v>0.6428571428571429</v>
      </c>
      <c r="J781" s="54">
        <v>6.7702750025730758</v>
      </c>
      <c r="K781" s="54">
        <v>115</v>
      </c>
      <c r="L781" s="54">
        <v>94.472222222222229</v>
      </c>
      <c r="M781" s="54">
        <v>168.3706349206349</v>
      </c>
      <c r="N781" s="54">
        <v>12.975771072296046</v>
      </c>
      <c r="O781" s="54">
        <v>-0.52794553705414793</v>
      </c>
      <c r="P781" s="54">
        <v>2.3836133351181084</v>
      </c>
      <c r="Q781" s="54">
        <v>474.71428571428572</v>
      </c>
      <c r="R781" s="54">
        <v>0.57724753239290316</v>
      </c>
      <c r="S781" s="54">
        <v>4.4403510429286888</v>
      </c>
      <c r="T781" s="54">
        <v>1.5873015873015893E-2</v>
      </c>
      <c r="U781" s="54">
        <v>0.15106144733345997</v>
      </c>
      <c r="V781" s="54">
        <v>7.1802197428460053</v>
      </c>
      <c r="W781" s="54">
        <v>6.6332495807108005</v>
      </c>
    </row>
    <row r="782" spans="3:23" x14ac:dyDescent="0.25">
      <c r="C782" s="52">
        <v>0</v>
      </c>
      <c r="D782" s="55">
        <v>5271</v>
      </c>
      <c r="E782" s="55">
        <v>9226</v>
      </c>
      <c r="F782" s="55">
        <v>612.596</v>
      </c>
      <c r="G782" s="55">
        <v>0.82594643116635857</v>
      </c>
      <c r="H782" s="55">
        <v>0.57132018209408197</v>
      </c>
      <c r="I782" s="55">
        <v>0.43240360951599671</v>
      </c>
      <c r="J782" s="55">
        <v>81.922192599435732</v>
      </c>
      <c r="K782" s="55">
        <v>255</v>
      </c>
      <c r="L782" s="55">
        <v>116.30734206033011</v>
      </c>
      <c r="M782" s="55">
        <v>1538.6641567101115</v>
      </c>
      <c r="N782" s="55">
        <v>39.225809828607893</v>
      </c>
      <c r="O782" s="55">
        <v>0.9211748242858363</v>
      </c>
      <c r="P782" s="55">
        <v>3.3861716197790424</v>
      </c>
      <c r="Q782" s="55">
        <v>60.980318802862378</v>
      </c>
      <c r="R782" s="55">
        <v>0.98804987856573845</v>
      </c>
      <c r="S782" s="55">
        <v>7.0656182518979112</v>
      </c>
      <c r="T782" s="55">
        <v>5.7923846782611513E-4</v>
      </c>
      <c r="U782" s="55">
        <v>0.30083981983727098</v>
      </c>
      <c r="V782" s="55">
        <v>146.7164053194914</v>
      </c>
      <c r="W782" s="55">
        <v>82.711169246414997</v>
      </c>
    </row>
    <row r="783" spans="3:23" x14ac:dyDescent="0.25">
      <c r="C783" s="51">
        <v>0</v>
      </c>
      <c r="D783" s="54">
        <v>29</v>
      </c>
      <c r="E783" s="54">
        <v>33</v>
      </c>
      <c r="F783" s="54">
        <v>17.996000000000002</v>
      </c>
      <c r="G783" s="54">
        <v>0</v>
      </c>
      <c r="H783" s="54">
        <v>0.87878787878787878</v>
      </c>
      <c r="I783" s="54">
        <v>0.59183673469387754</v>
      </c>
      <c r="J783" s="54">
        <v>6.0765077797464979</v>
      </c>
      <c r="K783" s="54">
        <v>140</v>
      </c>
      <c r="L783" s="54">
        <v>105.03448275862068</v>
      </c>
      <c r="M783" s="54">
        <v>409.96305418719203</v>
      </c>
      <c r="N783" s="54">
        <v>20.247544398943592</v>
      </c>
      <c r="O783" s="54">
        <v>-1.4154051441195612E-2</v>
      </c>
      <c r="P783" s="54">
        <v>1.9069044497149616</v>
      </c>
      <c r="Q783" s="54">
        <v>292.78571428571428</v>
      </c>
      <c r="R783" s="54">
        <v>0.85798435482023083</v>
      </c>
      <c r="S783" s="54">
        <v>4.4871228053977967</v>
      </c>
      <c r="T783" s="54">
        <v>1.785714285714287E-2</v>
      </c>
      <c r="U783" s="54">
        <v>9.9552035126855426E-2</v>
      </c>
      <c r="V783" s="54">
        <v>6.2330229193099944</v>
      </c>
      <c r="W783" s="54">
        <v>6.2330229193099944</v>
      </c>
    </row>
    <row r="784" spans="3:23" x14ac:dyDescent="0.25">
      <c r="C784" s="52">
        <v>0</v>
      </c>
      <c r="D784" s="55">
        <v>88</v>
      </c>
      <c r="E784" s="55">
        <v>95</v>
      </c>
      <c r="F784" s="55">
        <v>32.328000000000003</v>
      </c>
      <c r="G784" s="55">
        <v>0.72191893582387934</v>
      </c>
      <c r="H784" s="55">
        <v>0.9263157894736842</v>
      </c>
      <c r="I784" s="55">
        <v>0.66666666666666663</v>
      </c>
      <c r="J784" s="55">
        <v>10.585134856802455</v>
      </c>
      <c r="K784" s="55">
        <v>109</v>
      </c>
      <c r="L784" s="55">
        <v>82.772727272727266</v>
      </c>
      <c r="M784" s="55">
        <v>133.37304075235107</v>
      </c>
      <c r="N784" s="55">
        <v>11.548724637480586</v>
      </c>
      <c r="O784" s="55">
        <v>0.43146065567406389</v>
      </c>
      <c r="P784" s="55">
        <v>2.3032665279798641</v>
      </c>
      <c r="Q784" s="55">
        <v>244.29861111111128</v>
      </c>
      <c r="R784" s="55">
        <v>0.77958707414296469</v>
      </c>
      <c r="S784" s="55">
        <v>5.0455720683542129</v>
      </c>
      <c r="T784" s="55">
        <v>7.9089506172839701E-3</v>
      </c>
      <c r="U784" s="55">
        <v>0.2542030042346185</v>
      </c>
      <c r="V784" s="55">
        <v>12.890565651397345</v>
      </c>
      <c r="W784" s="55">
        <v>8.9199831589617382</v>
      </c>
    </row>
    <row r="785" spans="3:23" x14ac:dyDescent="0.25">
      <c r="C785" s="51">
        <v>0</v>
      </c>
      <c r="D785" s="54">
        <v>78</v>
      </c>
      <c r="E785" s="54">
        <v>86</v>
      </c>
      <c r="F785" s="54">
        <v>31.401999999999997</v>
      </c>
      <c r="G785" s="54">
        <v>0.7933570065726705</v>
      </c>
      <c r="H785" s="54">
        <v>0.90697674418604646</v>
      </c>
      <c r="I785" s="54">
        <v>0.59090909090909094</v>
      </c>
      <c r="J785" s="54">
        <v>9.9655749703337584</v>
      </c>
      <c r="K785" s="54">
        <v>119</v>
      </c>
      <c r="L785" s="54">
        <v>91.692307692307693</v>
      </c>
      <c r="M785" s="54">
        <v>218.03396603396601</v>
      </c>
      <c r="N785" s="54">
        <v>14.765973250482544</v>
      </c>
      <c r="O785" s="54">
        <v>-0.29998676351674025</v>
      </c>
      <c r="P785" s="54">
        <v>2.0531489056533521</v>
      </c>
      <c r="Q785" s="54">
        <v>406.90209790209803</v>
      </c>
      <c r="R785" s="54">
        <v>0.80000901077446229</v>
      </c>
      <c r="S785" s="54">
        <v>5.32233278964733</v>
      </c>
      <c r="T785" s="54">
        <v>7.1886155802239832E-3</v>
      </c>
      <c r="U785" s="54">
        <v>0.16488255444646441</v>
      </c>
      <c r="V785" s="54">
        <v>12.970235624044177</v>
      </c>
      <c r="W785" s="54">
        <v>7.8957172010175976</v>
      </c>
    </row>
    <row r="786" spans="3:23" x14ac:dyDescent="0.25">
      <c r="C786" s="52">
        <v>0</v>
      </c>
      <c r="D786" s="55">
        <v>5374</v>
      </c>
      <c r="E786" s="55">
        <v>9628</v>
      </c>
      <c r="F786" s="55">
        <v>651.72299999999996</v>
      </c>
      <c r="G786" s="55">
        <v>0.83165453285393232</v>
      </c>
      <c r="H786" s="55">
        <v>0.55816368923971749</v>
      </c>
      <c r="I786" s="55">
        <v>0.43331720690211256</v>
      </c>
      <c r="J786" s="55">
        <v>82.718736169061259</v>
      </c>
      <c r="K786" s="55">
        <v>255</v>
      </c>
      <c r="L786" s="55">
        <v>115.57722366951991</v>
      </c>
      <c r="M786" s="55">
        <v>1489.3905550301768</v>
      </c>
      <c r="N786" s="55">
        <v>38.592623064909397</v>
      </c>
      <c r="O786" s="55">
        <v>0.89624376252728122</v>
      </c>
      <c r="P786" s="55">
        <v>3.3766660140967</v>
      </c>
      <c r="Q786" s="55">
        <v>59.440997761432648</v>
      </c>
      <c r="R786" s="55">
        <v>0.98806956548881886</v>
      </c>
      <c r="S786" s="55">
        <v>7.0523691527203338</v>
      </c>
      <c r="T786" s="55">
        <v>5.9645868856917316E-4</v>
      </c>
      <c r="U786" s="55">
        <v>0.31147643623428983</v>
      </c>
      <c r="V786" s="55">
        <v>148.80933459197584</v>
      </c>
      <c r="W786" s="55">
        <v>82.632838396093817</v>
      </c>
    </row>
    <row r="787" spans="3:23" x14ac:dyDescent="0.25">
      <c r="C787" s="51">
        <v>0</v>
      </c>
      <c r="D787" s="54">
        <v>29</v>
      </c>
      <c r="E787" s="54">
        <v>33</v>
      </c>
      <c r="F787" s="54">
        <v>17.996000000000002</v>
      </c>
      <c r="G787" s="54">
        <v>0</v>
      </c>
      <c r="H787" s="54">
        <v>0.87878787878787878</v>
      </c>
      <c r="I787" s="54">
        <v>0.59183673469387754</v>
      </c>
      <c r="J787" s="54">
        <v>6.0765077797464979</v>
      </c>
      <c r="K787" s="54">
        <v>140</v>
      </c>
      <c r="L787" s="54">
        <v>108.51724137931035</v>
      </c>
      <c r="M787" s="54">
        <v>482.25862068965517</v>
      </c>
      <c r="N787" s="54">
        <v>21.960387535051726</v>
      </c>
      <c r="O787" s="54">
        <v>-0.24789141317961344</v>
      </c>
      <c r="P787" s="54">
        <v>1.7863458322553665</v>
      </c>
      <c r="Q787" s="54">
        <v>291.14285714285711</v>
      </c>
      <c r="R787" s="54">
        <v>0.89453786105513677</v>
      </c>
      <c r="S787" s="54">
        <v>4.5821189261620558</v>
      </c>
      <c r="T787" s="54">
        <v>1.785714285714287E-2</v>
      </c>
      <c r="U787" s="54">
        <v>0.11129128557412479</v>
      </c>
      <c r="V787" s="54">
        <v>6.2330229193099944</v>
      </c>
      <c r="W787" s="54">
        <v>6.2330229193099944</v>
      </c>
    </row>
    <row r="788" spans="3:23" x14ac:dyDescent="0.25">
      <c r="C788" s="52">
        <v>0</v>
      </c>
      <c r="D788" s="55">
        <v>41</v>
      </c>
      <c r="E788" s="55">
        <v>45</v>
      </c>
      <c r="F788" s="55">
        <v>20.907</v>
      </c>
      <c r="G788" s="55">
        <v>0.37986972501764632</v>
      </c>
      <c r="H788" s="55">
        <v>0.91111111111111109</v>
      </c>
      <c r="I788" s="55">
        <v>0.640625</v>
      </c>
      <c r="J788" s="55">
        <v>7.2251519938435669</v>
      </c>
      <c r="K788" s="55">
        <v>126</v>
      </c>
      <c r="L788" s="55">
        <v>94.048780487804876</v>
      </c>
      <c r="M788" s="55">
        <v>297.29756097560971</v>
      </c>
      <c r="N788" s="55">
        <v>17.242318897863179</v>
      </c>
      <c r="O788" s="55">
        <v>0.10280907647863623</v>
      </c>
      <c r="P788" s="55">
        <v>1.9871658592226329</v>
      </c>
      <c r="Q788" s="55">
        <v>143.40277777777777</v>
      </c>
      <c r="R788" s="55">
        <v>0.88294056909995344</v>
      </c>
      <c r="S788" s="55">
        <v>4.9673081021790573</v>
      </c>
      <c r="T788" s="55">
        <v>1.3888888888888916E-2</v>
      </c>
      <c r="U788" s="55">
        <v>0.16168300480574727</v>
      </c>
      <c r="V788" s="55">
        <v>7.6360292750506691</v>
      </c>
      <c r="W788" s="55">
        <v>7.0636324810317683</v>
      </c>
    </row>
    <row r="789" spans="3:23" x14ac:dyDescent="0.25">
      <c r="C789" s="51">
        <v>0</v>
      </c>
      <c r="D789" s="54">
        <v>81</v>
      </c>
      <c r="E789" s="54">
        <v>87</v>
      </c>
      <c r="F789" s="54">
        <v>31.286000000000001</v>
      </c>
      <c r="G789" s="54">
        <v>0.65001083841489282</v>
      </c>
      <c r="H789" s="54">
        <v>0.93103448275862066</v>
      </c>
      <c r="I789" s="54">
        <v>0.66942148760330578</v>
      </c>
      <c r="J789" s="54">
        <v>10.155412503859614</v>
      </c>
      <c r="K789" s="54">
        <v>106</v>
      </c>
      <c r="L789" s="54">
        <v>85.641975308641975</v>
      </c>
      <c r="M789" s="54">
        <v>124.25771604938275</v>
      </c>
      <c r="N789" s="54">
        <v>11.147094511547964</v>
      </c>
      <c r="O789" s="54">
        <v>-0.32389569441224814</v>
      </c>
      <c r="P789" s="54">
        <v>2.0495215795981188</v>
      </c>
      <c r="Q789" s="54">
        <v>273.49242424242414</v>
      </c>
      <c r="R789" s="54">
        <v>0.79270444914145788</v>
      </c>
      <c r="S789" s="54">
        <v>4.9244771274019801</v>
      </c>
      <c r="T789" s="54">
        <v>8.7235996326905443E-3</v>
      </c>
      <c r="U789" s="54">
        <v>0.24991546649982763</v>
      </c>
      <c r="V789" s="54">
        <v>11.874416161301378</v>
      </c>
      <c r="W789" s="54">
        <v>9.0236649538255875</v>
      </c>
    </row>
    <row r="790" spans="3:23" x14ac:dyDescent="0.25">
      <c r="C790" s="52">
        <v>0</v>
      </c>
      <c r="D790" s="55">
        <v>65</v>
      </c>
      <c r="E790" s="55">
        <v>71</v>
      </c>
      <c r="F790" s="55">
        <v>28.126999999999995</v>
      </c>
      <c r="G790" s="55">
        <v>0.77179633495456912</v>
      </c>
      <c r="H790" s="55">
        <v>0.91549295774647887</v>
      </c>
      <c r="I790" s="55">
        <v>0.59090909090909094</v>
      </c>
      <c r="J790" s="55">
        <v>9.0972836829344601</v>
      </c>
      <c r="K790" s="55">
        <v>105</v>
      </c>
      <c r="L790" s="55">
        <v>82.323076923076925</v>
      </c>
      <c r="M790" s="55">
        <v>105.37836538461542</v>
      </c>
      <c r="N790" s="55">
        <v>10.265396504013639</v>
      </c>
      <c r="O790" s="55">
        <v>0.31448204157724008</v>
      </c>
      <c r="P790" s="55">
        <v>2.0978193887117009</v>
      </c>
      <c r="Q790" s="55">
        <v>159.71074380165277</v>
      </c>
      <c r="R790" s="55">
        <v>0.83679837224055598</v>
      </c>
      <c r="S790" s="55">
        <v>4.8434571902116748</v>
      </c>
      <c r="T790" s="55">
        <v>8.537668192063393E-3</v>
      </c>
      <c r="U790" s="55">
        <v>0.19224482493753989</v>
      </c>
      <c r="V790" s="55">
        <v>11.586875157452658</v>
      </c>
      <c r="W790" s="55">
        <v>7.3677441238255774</v>
      </c>
    </row>
    <row r="791" spans="3:23" x14ac:dyDescent="0.25">
      <c r="C791" s="51">
        <v>0</v>
      </c>
      <c r="D791" s="54">
        <v>36</v>
      </c>
      <c r="E791" s="54">
        <v>40</v>
      </c>
      <c r="F791" s="54">
        <v>19.592000000000002</v>
      </c>
      <c r="G791" s="54">
        <v>0.38282074674438793</v>
      </c>
      <c r="H791" s="54">
        <v>0.9</v>
      </c>
      <c r="I791" s="54">
        <v>0.6428571428571429</v>
      </c>
      <c r="J791" s="54">
        <v>6.7702750025730758</v>
      </c>
      <c r="K791" s="54">
        <v>115</v>
      </c>
      <c r="L791" s="54">
        <v>90.5</v>
      </c>
      <c r="M791" s="54">
        <v>247.45714285714286</v>
      </c>
      <c r="N791" s="54">
        <v>15.73077057416905</v>
      </c>
      <c r="O791" s="54">
        <v>-0.13778616456888257</v>
      </c>
      <c r="P791" s="54">
        <v>1.6733758308118676</v>
      </c>
      <c r="Q791" s="54">
        <v>507.49206349206321</v>
      </c>
      <c r="R791" s="54">
        <v>0.34641096811441646</v>
      </c>
      <c r="S791" s="54">
        <v>4.781036112553422</v>
      </c>
      <c r="T791" s="54">
        <v>1.6376921138825915E-2</v>
      </c>
      <c r="U791" s="54">
        <v>0.11648277594480777</v>
      </c>
      <c r="V791" s="54">
        <v>7.1802197428460053</v>
      </c>
      <c r="W791" s="54">
        <v>6.6332495807108005</v>
      </c>
    </row>
    <row r="792" spans="3:23" x14ac:dyDescent="0.25">
      <c r="C792" s="52">
        <v>0</v>
      </c>
      <c r="D792" s="55">
        <v>5286</v>
      </c>
      <c r="E792" s="55">
        <v>9561</v>
      </c>
      <c r="F792" s="55">
        <v>659.55500000000006</v>
      </c>
      <c r="G792" s="55">
        <v>0.83790693876681865</v>
      </c>
      <c r="H792" s="55">
        <v>0.55287103859428932</v>
      </c>
      <c r="I792" s="55">
        <v>0.43491854533486918</v>
      </c>
      <c r="J792" s="55">
        <v>82.038675229857716</v>
      </c>
      <c r="K792" s="55">
        <v>255</v>
      </c>
      <c r="L792" s="55">
        <v>116.75520242149074</v>
      </c>
      <c r="M792" s="55">
        <v>1474.0180192872983</v>
      </c>
      <c r="N792" s="55">
        <v>38.392942310889616</v>
      </c>
      <c r="O792" s="55">
        <v>0.91275028682963144</v>
      </c>
      <c r="P792" s="55">
        <v>3.4088242101705304</v>
      </c>
      <c r="Q792" s="55">
        <v>63.268989149057752</v>
      </c>
      <c r="R792" s="55">
        <v>0.98751299434537398</v>
      </c>
      <c r="S792" s="55">
        <v>7.0428810144338359</v>
      </c>
      <c r="T792" s="55">
        <v>5.7854394911501081E-4</v>
      </c>
      <c r="U792" s="55">
        <v>0.30772582510258739</v>
      </c>
      <c r="V792" s="55">
        <v>149.82723999258383</v>
      </c>
      <c r="W792" s="55">
        <v>81.777673321654518</v>
      </c>
    </row>
    <row r="793" spans="3:23" x14ac:dyDescent="0.25">
      <c r="C793" s="51">
        <v>0</v>
      </c>
      <c r="D793" s="54">
        <v>29</v>
      </c>
      <c r="E793" s="54">
        <v>33</v>
      </c>
      <c r="F793" s="54">
        <v>17.996000000000002</v>
      </c>
      <c r="G793" s="54">
        <v>0</v>
      </c>
      <c r="H793" s="54">
        <v>0.87878787878787878</v>
      </c>
      <c r="I793" s="54">
        <v>0.59183673469387754</v>
      </c>
      <c r="J793" s="54">
        <v>6.0765077797464979</v>
      </c>
      <c r="K793" s="54">
        <v>124</v>
      </c>
      <c r="L793" s="54">
        <v>96.103448275862064</v>
      </c>
      <c r="M793" s="54">
        <v>338.09605911330056</v>
      </c>
      <c r="N793" s="54">
        <v>18.387388588739309</v>
      </c>
      <c r="O793" s="54">
        <v>-5.8342833569456395E-2</v>
      </c>
      <c r="P793" s="54">
        <v>1.9055743375048151</v>
      </c>
      <c r="Q793" s="54">
        <v>270.16071428571422</v>
      </c>
      <c r="R793" s="54">
        <v>0.84473630611978279</v>
      </c>
      <c r="S793" s="54">
        <v>4.5821189261620558</v>
      </c>
      <c r="T793" s="54">
        <v>1.785714285714287E-2</v>
      </c>
      <c r="U793" s="54">
        <v>0.16111535642009239</v>
      </c>
      <c r="V793" s="54">
        <v>6.2330229193099944</v>
      </c>
      <c r="W793" s="54">
        <v>6.2330229193099944</v>
      </c>
    </row>
    <row r="794" spans="3:23" x14ac:dyDescent="0.25">
      <c r="C794" s="52">
        <v>0</v>
      </c>
      <c r="D794" s="55">
        <v>29</v>
      </c>
      <c r="E794" s="55">
        <v>33</v>
      </c>
      <c r="F794" s="55">
        <v>17.996000000000002</v>
      </c>
      <c r="G794" s="55">
        <v>0</v>
      </c>
      <c r="H794" s="55">
        <v>0.87878787878787878</v>
      </c>
      <c r="I794" s="55">
        <v>0.59183673469387754</v>
      </c>
      <c r="J794" s="55">
        <v>6.0765077797464979</v>
      </c>
      <c r="K794" s="55">
        <v>87</v>
      </c>
      <c r="L794" s="55">
        <v>77.137931034482762</v>
      </c>
      <c r="M794" s="55">
        <v>48.408866995073886</v>
      </c>
      <c r="N794" s="55">
        <v>6.9576480936501728</v>
      </c>
      <c r="O794" s="55">
        <v>-0.37153988980549346</v>
      </c>
      <c r="P794" s="55">
        <v>1.839859714508024</v>
      </c>
      <c r="Q794" s="55">
        <v>53.053571428571445</v>
      </c>
      <c r="R794" s="55">
        <v>0.74925295253981827</v>
      </c>
      <c r="S794" s="55">
        <v>4.0043641847081419</v>
      </c>
      <c r="T794" s="55">
        <v>1.9770408163265321E-2</v>
      </c>
      <c r="U794" s="55">
        <v>0.23968866684202811</v>
      </c>
      <c r="V794" s="55">
        <v>6.2330229193099944</v>
      </c>
      <c r="W794" s="55">
        <v>6.2330229193099944</v>
      </c>
    </row>
    <row r="795" spans="3:23" x14ac:dyDescent="0.25">
      <c r="C795" s="51">
        <v>0</v>
      </c>
      <c r="D795" s="54">
        <v>240</v>
      </c>
      <c r="E795" s="54">
        <v>371</v>
      </c>
      <c r="F795" s="54">
        <v>93.882999999999996</v>
      </c>
      <c r="G795" s="54">
        <v>0.97198532125665682</v>
      </c>
      <c r="H795" s="54">
        <v>0.64690026954177893</v>
      </c>
      <c r="I795" s="54">
        <v>0.54054054054054057</v>
      </c>
      <c r="J795" s="54">
        <v>17.480774889473267</v>
      </c>
      <c r="K795" s="54">
        <v>134</v>
      </c>
      <c r="L795" s="54">
        <v>87.933333333333337</v>
      </c>
      <c r="M795" s="54">
        <v>255.72775453277538</v>
      </c>
      <c r="N795" s="54">
        <v>15.991490066056238</v>
      </c>
      <c r="O795" s="54">
        <v>0.6285265084667998</v>
      </c>
      <c r="P795" s="54">
        <v>2.674728663773271</v>
      </c>
      <c r="Q795" s="54">
        <v>347.09868421052636</v>
      </c>
      <c r="R795" s="54">
        <v>0.76964861000315787</v>
      </c>
      <c r="S795" s="54">
        <v>5.6020733174302224</v>
      </c>
      <c r="T795" s="54">
        <v>2.6642813173283946E-3</v>
      </c>
      <c r="U795" s="54">
        <v>0.21061927539866823</v>
      </c>
      <c r="V795" s="54">
        <v>42.898934335672948</v>
      </c>
      <c r="W795" s="54">
        <v>10.083032479107242</v>
      </c>
    </row>
    <row r="796" spans="3:23" x14ac:dyDescent="0.25">
      <c r="C796" s="52">
        <v>0</v>
      </c>
      <c r="D796" s="55">
        <v>5312</v>
      </c>
      <c r="E796" s="55">
        <v>9479</v>
      </c>
      <c r="F796" s="55">
        <v>662.60799999999995</v>
      </c>
      <c r="G796" s="55">
        <v>0.84550994467064422</v>
      </c>
      <c r="H796" s="55">
        <v>0.56039666631501217</v>
      </c>
      <c r="I796" s="55">
        <v>0.44196688576420667</v>
      </c>
      <c r="J796" s="55">
        <v>82.240187631310675</v>
      </c>
      <c r="K796" s="55">
        <v>255</v>
      </c>
      <c r="L796" s="55">
        <v>116.53727409638554</v>
      </c>
      <c r="M796" s="55">
        <v>1516.3307512199106</v>
      </c>
      <c r="N796" s="55">
        <v>38.940091823465316</v>
      </c>
      <c r="O796" s="55">
        <v>0.88897872990221671</v>
      </c>
      <c r="P796" s="55">
        <v>3.2978775938755138</v>
      </c>
      <c r="Q796" s="55">
        <v>64.803712871287473</v>
      </c>
      <c r="R796" s="55">
        <v>0.98709793996382977</v>
      </c>
      <c r="S796" s="55">
        <v>7.0465575448893611</v>
      </c>
      <c r="T796" s="55">
        <v>5.6697872757577176E-4</v>
      </c>
      <c r="U796" s="55">
        <v>0.30493956752183682</v>
      </c>
      <c r="V796" s="55">
        <v>150.84342518595312</v>
      </c>
      <c r="W796" s="55">
        <v>80.544306138021113</v>
      </c>
    </row>
    <row r="797" spans="3:23" x14ac:dyDescent="0.25">
      <c r="C797" s="51">
        <v>0</v>
      </c>
      <c r="D797" s="54">
        <v>240</v>
      </c>
      <c r="E797" s="54">
        <v>281</v>
      </c>
      <c r="F797" s="54">
        <v>72.801999999999992</v>
      </c>
      <c r="G797" s="54">
        <v>0.95609459792608353</v>
      </c>
      <c r="H797" s="54">
        <v>0.85409252669039148</v>
      </c>
      <c r="I797" s="54">
        <v>0.68181818181818177</v>
      </c>
      <c r="J797" s="54">
        <v>17.480774889473267</v>
      </c>
      <c r="K797" s="54">
        <v>140</v>
      </c>
      <c r="L797" s="54">
        <v>91.19583333333334</v>
      </c>
      <c r="M797" s="54">
        <v>259.76483612273353</v>
      </c>
      <c r="N797" s="54">
        <v>16.11722172468734</v>
      </c>
      <c r="O797" s="54">
        <v>0.60783757361413537</v>
      </c>
      <c r="P797" s="54">
        <v>3.0751541773098539</v>
      </c>
      <c r="Q797" s="54">
        <v>301.74104683195634</v>
      </c>
      <c r="R797" s="54">
        <v>0.73072376602932287</v>
      </c>
      <c r="S797" s="54">
        <v>5.6956943746659707</v>
      </c>
      <c r="T797" s="54">
        <v>3.2405193937876031E-3</v>
      </c>
      <c r="U797" s="54">
        <v>0.20856321904540856</v>
      </c>
      <c r="V797" s="54">
        <v>33.789055537537742</v>
      </c>
      <c r="W797" s="54">
        <v>9.9021604428905228</v>
      </c>
    </row>
    <row r="798" spans="3:23" x14ac:dyDescent="0.25">
      <c r="C798" s="52">
        <v>0</v>
      </c>
      <c r="D798" s="55">
        <v>41</v>
      </c>
      <c r="E798" s="55">
        <v>45</v>
      </c>
      <c r="F798" s="55">
        <v>20.907</v>
      </c>
      <c r="G798" s="55">
        <v>0.37986972501764632</v>
      </c>
      <c r="H798" s="55">
        <v>0.91111111111111109</v>
      </c>
      <c r="I798" s="55">
        <v>0.640625</v>
      </c>
      <c r="J798" s="55">
        <v>7.2251519938435669</v>
      </c>
      <c r="K798" s="55">
        <v>158</v>
      </c>
      <c r="L798" s="55">
        <v>117.73170731707317</v>
      </c>
      <c r="M798" s="55">
        <v>732.10121951219503</v>
      </c>
      <c r="N798" s="55">
        <v>27.057369042687707</v>
      </c>
      <c r="O798" s="55">
        <v>-0.59994377733154636</v>
      </c>
      <c r="P798" s="55">
        <v>2.2744384352364304</v>
      </c>
      <c r="Q798" s="55">
        <v>477.7083333333336</v>
      </c>
      <c r="R798" s="55">
        <v>0.82453456187287233</v>
      </c>
      <c r="S798" s="55">
        <v>5.1624300533985696</v>
      </c>
      <c r="T798" s="55">
        <v>1.3888888888888916E-2</v>
      </c>
      <c r="U798" s="55">
        <v>0.16982365048953665</v>
      </c>
      <c r="V798" s="55">
        <v>7.6360292750506691</v>
      </c>
      <c r="W798" s="55">
        <v>7.0636324810317683</v>
      </c>
    </row>
    <row r="799" spans="3:23" x14ac:dyDescent="0.25">
      <c r="C799" s="51">
        <v>0</v>
      </c>
      <c r="D799" s="54">
        <v>5317</v>
      </c>
      <c r="E799" s="54">
        <v>9203</v>
      </c>
      <c r="F799" s="54">
        <v>658.99299999999994</v>
      </c>
      <c r="G799" s="54">
        <v>0.85495991953233863</v>
      </c>
      <c r="H799" s="54">
        <v>0.57774638704770187</v>
      </c>
      <c r="I799" s="54">
        <v>0.456786941580756</v>
      </c>
      <c r="J799" s="54">
        <v>82.278883435282822</v>
      </c>
      <c r="K799" s="54">
        <v>255</v>
      </c>
      <c r="L799" s="54">
        <v>116.95392138423924</v>
      </c>
      <c r="M799" s="54">
        <v>1598.6399004400162</v>
      </c>
      <c r="N799" s="54">
        <v>39.982995140934804</v>
      </c>
      <c r="O799" s="54">
        <v>0.87442578808371318</v>
      </c>
      <c r="P799" s="54">
        <v>3.1518126678408773</v>
      </c>
      <c r="Q799" s="54">
        <v>66.992587543665579</v>
      </c>
      <c r="R799" s="54">
        <v>0.98686549723727424</v>
      </c>
      <c r="S799" s="54">
        <v>7.0556167058258481</v>
      </c>
      <c r="T799" s="54">
        <v>5.2288385804446721E-4</v>
      </c>
      <c r="U799" s="54">
        <v>0.30604467274999825</v>
      </c>
      <c r="V799" s="54">
        <v>151.02644496585589</v>
      </c>
      <c r="W799" s="54">
        <v>78.336521087965863</v>
      </c>
    </row>
    <row r="800" spans="3:23" x14ac:dyDescent="0.25">
      <c r="C800" s="52">
        <v>0</v>
      </c>
      <c r="D800" s="55">
        <v>29</v>
      </c>
      <c r="E800" s="55">
        <v>33</v>
      </c>
      <c r="F800" s="55">
        <v>17.996000000000002</v>
      </c>
      <c r="G800" s="55">
        <v>0</v>
      </c>
      <c r="H800" s="55">
        <v>0.87878787878787878</v>
      </c>
      <c r="I800" s="55">
        <v>0.59183673469387754</v>
      </c>
      <c r="J800" s="55">
        <v>6.0765077797464979</v>
      </c>
      <c r="K800" s="55">
        <v>74</v>
      </c>
      <c r="L800" s="55">
        <v>70.758620689655174</v>
      </c>
      <c r="M800" s="55">
        <v>5.8325123152709324</v>
      </c>
      <c r="N800" s="55">
        <v>2.4150594848307425</v>
      </c>
      <c r="O800" s="55">
        <v>-0.59433937133301706</v>
      </c>
      <c r="P800" s="55">
        <v>2.5503002804853043</v>
      </c>
      <c r="Q800" s="55">
        <v>5.5357142857142874</v>
      </c>
      <c r="R800" s="55">
        <v>0.96719406489844073</v>
      </c>
      <c r="S800" s="55">
        <v>2.9742158060554793</v>
      </c>
      <c r="T800" s="55">
        <v>2.9336734693877563E-2</v>
      </c>
      <c r="U800" s="55">
        <v>0.4751913265306123</v>
      </c>
      <c r="V800" s="55">
        <v>6.2330229193099944</v>
      </c>
      <c r="W800" s="55">
        <v>6.2330229193099944</v>
      </c>
    </row>
    <row r="801" spans="3:23" x14ac:dyDescent="0.25">
      <c r="C801" s="51">
        <v>0</v>
      </c>
      <c r="D801" s="54">
        <v>29</v>
      </c>
      <c r="E801" s="54">
        <v>33</v>
      </c>
      <c r="F801" s="54">
        <v>17.996000000000002</v>
      </c>
      <c r="G801" s="54">
        <v>0</v>
      </c>
      <c r="H801" s="54">
        <v>0.87878787878787878</v>
      </c>
      <c r="I801" s="54">
        <v>0.59183673469387754</v>
      </c>
      <c r="J801" s="54">
        <v>6.0765077797464979</v>
      </c>
      <c r="K801" s="54">
        <v>138</v>
      </c>
      <c r="L801" s="54">
        <v>98.482758620689651</v>
      </c>
      <c r="M801" s="54">
        <v>448.11576354679801</v>
      </c>
      <c r="N801" s="54">
        <v>21.168744968627639</v>
      </c>
      <c r="O801" s="54">
        <v>0.12207711453136084</v>
      </c>
      <c r="P801" s="54">
        <v>2.0000685423536564</v>
      </c>
      <c r="Q801" s="54">
        <v>315.10714285714283</v>
      </c>
      <c r="R801" s="54">
        <v>0.86982364024212877</v>
      </c>
      <c r="S801" s="54">
        <v>4.4871228053977967</v>
      </c>
      <c r="T801" s="54">
        <v>1.785714285714287E-2</v>
      </c>
      <c r="U801" s="54">
        <v>0.12646590160500484</v>
      </c>
      <c r="V801" s="54">
        <v>6.2330229193099944</v>
      </c>
      <c r="W801" s="54">
        <v>6.2330229193099944</v>
      </c>
    </row>
    <row r="802" spans="3:23" x14ac:dyDescent="0.25">
      <c r="C802" s="52">
        <v>0</v>
      </c>
      <c r="D802" s="55">
        <v>282</v>
      </c>
      <c r="E802" s="55">
        <v>355</v>
      </c>
      <c r="F802" s="55">
        <v>82.403999999999982</v>
      </c>
      <c r="G802" s="55">
        <v>0.90721758729789992</v>
      </c>
      <c r="H802" s="55">
        <v>0.79436619718309864</v>
      </c>
      <c r="I802" s="55">
        <v>0.55078125</v>
      </c>
      <c r="J802" s="55">
        <v>18.948708441878455</v>
      </c>
      <c r="K802" s="55">
        <v>140</v>
      </c>
      <c r="L802" s="55">
        <v>91.971631205673759</v>
      </c>
      <c r="M802" s="55">
        <v>335.6575553368163</v>
      </c>
      <c r="N802" s="55">
        <v>18.320959454592337</v>
      </c>
      <c r="O802" s="55">
        <v>0.52316117688253427</v>
      </c>
      <c r="P802" s="55">
        <v>2.620364284473887</v>
      </c>
      <c r="Q802" s="55">
        <v>326.54734848484787</v>
      </c>
      <c r="R802" s="55">
        <v>0.81392907516891244</v>
      </c>
      <c r="S802" s="55">
        <v>5.791263953196621</v>
      </c>
      <c r="T802" s="55">
        <v>2.2885101010101066E-3</v>
      </c>
      <c r="U802" s="55">
        <v>0.21638832446255069</v>
      </c>
      <c r="V802" s="55">
        <v>32.317526036470234</v>
      </c>
      <c r="W802" s="55">
        <v>13.594744806583908</v>
      </c>
    </row>
    <row r="803" spans="3:23" x14ac:dyDescent="0.25">
      <c r="C803" s="51">
        <v>0</v>
      </c>
      <c r="D803" s="54">
        <v>73</v>
      </c>
      <c r="E803" s="54">
        <v>77</v>
      </c>
      <c r="F803" s="54">
        <v>29.234999999999999</v>
      </c>
      <c r="G803" s="54">
        <v>0.69540736187614427</v>
      </c>
      <c r="H803" s="54">
        <v>0.94805194805194803</v>
      </c>
      <c r="I803" s="54">
        <v>0.67592592592592593</v>
      </c>
      <c r="J803" s="54">
        <v>9.6408758298023347</v>
      </c>
      <c r="K803" s="54">
        <v>145</v>
      </c>
      <c r="L803" s="54">
        <v>108.56164383561644</v>
      </c>
      <c r="M803" s="54">
        <v>479.69406392694077</v>
      </c>
      <c r="N803" s="54">
        <v>21.901919183645546</v>
      </c>
      <c r="O803" s="54">
        <v>-0.12942721844202704</v>
      </c>
      <c r="P803" s="54">
        <v>1.9511996463790009</v>
      </c>
      <c r="Q803" s="54">
        <v>376.38333333333367</v>
      </c>
      <c r="R803" s="54">
        <v>0.84985401442328323</v>
      </c>
      <c r="S803" s="54">
        <v>5.3916784971472733</v>
      </c>
      <c r="T803" s="54">
        <v>9.0277777777777648E-3</v>
      </c>
      <c r="U803" s="54">
        <v>0.2433217172753438</v>
      </c>
      <c r="V803" s="54">
        <v>11.515496587121248</v>
      </c>
      <c r="W803" s="54">
        <v>8.2752172558399284</v>
      </c>
    </row>
    <row r="804" spans="3:23" x14ac:dyDescent="0.25">
      <c r="C804" s="52">
        <v>0</v>
      </c>
      <c r="D804" s="55">
        <v>5378</v>
      </c>
      <c r="E804" s="55">
        <v>9151</v>
      </c>
      <c r="F804" s="55">
        <v>658.08399999999995</v>
      </c>
      <c r="G804" s="55">
        <v>0.86078348102477398</v>
      </c>
      <c r="H804" s="55">
        <v>0.58769533384329586</v>
      </c>
      <c r="I804" s="55">
        <v>0.46785558938668986</v>
      </c>
      <c r="J804" s="55">
        <v>82.749515234747477</v>
      </c>
      <c r="K804" s="55">
        <v>254</v>
      </c>
      <c r="L804" s="55">
        <v>116.98754183711416</v>
      </c>
      <c r="M804" s="55">
        <v>1689.8010350201007</v>
      </c>
      <c r="N804" s="55">
        <v>41.107189578224641</v>
      </c>
      <c r="O804" s="55">
        <v>0.86217825205940746</v>
      </c>
      <c r="P804" s="55">
        <v>2.9808273692166551</v>
      </c>
      <c r="Q804" s="55">
        <v>66.251941328732059</v>
      </c>
      <c r="R804" s="55">
        <v>0.98701475278743966</v>
      </c>
      <c r="S804" s="55">
        <v>7.0712756915173056</v>
      </c>
      <c r="T804" s="55">
        <v>4.8521493269096123E-4</v>
      </c>
      <c r="U804" s="55">
        <v>0.29538471234588026</v>
      </c>
      <c r="V804" s="55">
        <v>151.68157091889339</v>
      </c>
      <c r="W804" s="55">
        <v>77.201568507853864</v>
      </c>
    </row>
    <row r="805" spans="3:23" x14ac:dyDescent="0.25">
      <c r="C805" s="51">
        <v>0</v>
      </c>
      <c r="D805" s="54">
        <v>29</v>
      </c>
      <c r="E805" s="54">
        <v>33</v>
      </c>
      <c r="F805" s="54">
        <v>17.996000000000002</v>
      </c>
      <c r="G805" s="54">
        <v>0</v>
      </c>
      <c r="H805" s="54">
        <v>0.87878787878787878</v>
      </c>
      <c r="I805" s="54">
        <v>0.59183673469387754</v>
      </c>
      <c r="J805" s="54">
        <v>6.0765077797464979</v>
      </c>
      <c r="K805" s="54">
        <v>74</v>
      </c>
      <c r="L805" s="54">
        <v>69.310344827586206</v>
      </c>
      <c r="M805" s="54">
        <v>6.6502463054187206</v>
      </c>
      <c r="N805" s="54">
        <v>2.5788071477756378</v>
      </c>
      <c r="O805" s="54">
        <v>0.40006820434753193</v>
      </c>
      <c r="P805" s="54">
        <v>1.9494407407407395</v>
      </c>
      <c r="Q805" s="54">
        <v>4.4464285714285703</v>
      </c>
      <c r="R805" s="54">
        <v>0.91423138766493017</v>
      </c>
      <c r="S805" s="54">
        <v>2.9693292732942278</v>
      </c>
      <c r="T805" s="54">
        <v>3.0612244897959193E-2</v>
      </c>
      <c r="U805" s="54">
        <v>0.50773809523809521</v>
      </c>
      <c r="V805" s="54">
        <v>6.2330229193099944</v>
      </c>
      <c r="W805" s="54">
        <v>6.2330229193099944</v>
      </c>
    </row>
    <row r="806" spans="3:23" x14ac:dyDescent="0.25">
      <c r="C806" s="52">
        <v>0</v>
      </c>
      <c r="D806" s="55">
        <v>60</v>
      </c>
      <c r="E806" s="55">
        <v>64</v>
      </c>
      <c r="F806" s="55">
        <v>25.405999999999999</v>
      </c>
      <c r="G806" s="55">
        <v>0.5920303107434538</v>
      </c>
      <c r="H806" s="55">
        <v>0.9375</v>
      </c>
      <c r="I806" s="55">
        <v>0.66666666666666663</v>
      </c>
      <c r="J806" s="55">
        <v>8.7403874447366334</v>
      </c>
      <c r="K806" s="55">
        <v>136</v>
      </c>
      <c r="L806" s="55">
        <v>98.533333333333331</v>
      </c>
      <c r="M806" s="55">
        <v>425.91412429378539</v>
      </c>
      <c r="N806" s="55">
        <v>20.637686989916904</v>
      </c>
      <c r="O806" s="55">
        <v>0.1493838233051413</v>
      </c>
      <c r="P806" s="55">
        <v>1.9043024523080803</v>
      </c>
      <c r="Q806" s="55">
        <v>190.64646464646475</v>
      </c>
      <c r="R806" s="55">
        <v>0.86349912325098588</v>
      </c>
      <c r="S806" s="55">
        <v>5.3483943455364011</v>
      </c>
      <c r="T806" s="55">
        <v>1.0305070911131536E-2</v>
      </c>
      <c r="U806" s="55">
        <v>0.12709664729014231</v>
      </c>
      <c r="V806" s="55">
        <v>9.8375882074045951</v>
      </c>
      <c r="W806" s="55">
        <v>7.9282667599601853</v>
      </c>
    </row>
    <row r="807" spans="3:23" x14ac:dyDescent="0.25">
      <c r="C807" s="51">
        <v>0</v>
      </c>
      <c r="D807" s="54">
        <v>98</v>
      </c>
      <c r="E807" s="54">
        <v>103</v>
      </c>
      <c r="F807" s="54">
        <v>34.652000000000001</v>
      </c>
      <c r="G807" s="54">
        <v>0.70087004462373326</v>
      </c>
      <c r="H807" s="54">
        <v>0.95145631067961167</v>
      </c>
      <c r="I807" s="54">
        <v>0.68531468531468531</v>
      </c>
      <c r="J807" s="54">
        <v>11.170383851240114</v>
      </c>
      <c r="K807" s="54">
        <v>138</v>
      </c>
      <c r="L807" s="54">
        <v>102.30612244897959</v>
      </c>
      <c r="M807" s="54">
        <v>408.79192089206805</v>
      </c>
      <c r="N807" s="54">
        <v>20.218603336829872</v>
      </c>
      <c r="O807" s="54">
        <v>-2.2114017274347354E-2</v>
      </c>
      <c r="P807" s="54">
        <v>1.8498061134352504</v>
      </c>
      <c r="Q807" s="54">
        <v>227.50000000000011</v>
      </c>
      <c r="R807" s="54">
        <v>0.87964515796814124</v>
      </c>
      <c r="S807" s="54">
        <v>5.6464052217725484</v>
      </c>
      <c r="T807" s="54">
        <v>7.1499013806706011E-3</v>
      </c>
      <c r="U807" s="54">
        <v>0.29924094848634736</v>
      </c>
      <c r="V807" s="54">
        <v>13.434395209722108</v>
      </c>
      <c r="W807" s="54">
        <v>9.5826061649196443</v>
      </c>
    </row>
    <row r="808" spans="3:23" x14ac:dyDescent="0.25">
      <c r="C808" s="52">
        <v>0</v>
      </c>
      <c r="D808" s="55">
        <v>262</v>
      </c>
      <c r="E808" s="55">
        <v>285</v>
      </c>
      <c r="F808" s="55">
        <v>69.923999999999992</v>
      </c>
      <c r="G808" s="55">
        <v>0.947267777930759</v>
      </c>
      <c r="H808" s="55">
        <v>0.91929824561403506</v>
      </c>
      <c r="I808" s="55">
        <v>0.74431818181818177</v>
      </c>
      <c r="J808" s="55">
        <v>18.264412411041661</v>
      </c>
      <c r="K808" s="55">
        <v>132</v>
      </c>
      <c r="L808" s="55">
        <v>93.171755725190835</v>
      </c>
      <c r="M808" s="55">
        <v>323.598739434354</v>
      </c>
      <c r="N808" s="55">
        <v>17.988850420033906</v>
      </c>
      <c r="O808" s="55">
        <v>0.25454942090616473</v>
      </c>
      <c r="P808" s="55">
        <v>2.0893785271393899</v>
      </c>
      <c r="Q808" s="55">
        <v>301.98622589531715</v>
      </c>
      <c r="R808" s="55">
        <v>0.75516613925256171</v>
      </c>
      <c r="S808" s="55">
        <v>5.8326927108425561</v>
      </c>
      <c r="T808" s="55">
        <v>3.2405193937876031E-3</v>
      </c>
      <c r="U808" s="55">
        <v>0.20522538285307085</v>
      </c>
      <c r="V808" s="55">
        <v>32.859669435348778</v>
      </c>
      <c r="W808" s="55">
        <v>10.529653136838267</v>
      </c>
    </row>
    <row r="809" spans="3:23" x14ac:dyDescent="0.25">
      <c r="C809" s="51">
        <v>0</v>
      </c>
      <c r="D809" s="54">
        <v>5396</v>
      </c>
      <c r="E809" s="54">
        <v>8983</v>
      </c>
      <c r="F809" s="54">
        <v>738.83400000000006</v>
      </c>
      <c r="G809" s="54">
        <v>0.86624900110806136</v>
      </c>
      <c r="H809" s="54">
        <v>0.60069019258599576</v>
      </c>
      <c r="I809" s="54">
        <v>0.48472871002515272</v>
      </c>
      <c r="J809" s="54">
        <v>82.887879592802562</v>
      </c>
      <c r="K809" s="54">
        <v>253</v>
      </c>
      <c r="L809" s="54">
        <v>118.25759822090437</v>
      </c>
      <c r="M809" s="54">
        <v>1720.6413231645902</v>
      </c>
      <c r="N809" s="54">
        <v>41.480613823382484</v>
      </c>
      <c r="O809" s="54">
        <v>0.84072512540285793</v>
      </c>
      <c r="P809" s="54">
        <v>2.8810778730396618</v>
      </c>
      <c r="Q809" s="54">
        <v>69.59265858873826</v>
      </c>
      <c r="R809" s="54">
        <v>0.98656042919070319</v>
      </c>
      <c r="S809" s="54">
        <v>7.0727002010499804</v>
      </c>
      <c r="T809" s="54">
        <v>4.2840753623864643E-4</v>
      </c>
      <c r="U809" s="54">
        <v>0.28546100820660841</v>
      </c>
      <c r="V809" s="54">
        <v>150.50069089661082</v>
      </c>
      <c r="W809" s="54">
        <v>75.192029130104331</v>
      </c>
    </row>
    <row r="810" spans="3:23" x14ac:dyDescent="0.25">
      <c r="C810" s="52">
        <v>0</v>
      </c>
      <c r="D810" s="55">
        <v>142</v>
      </c>
      <c r="E810" s="55">
        <v>149</v>
      </c>
      <c r="F810" s="55">
        <v>42.798000000000002</v>
      </c>
      <c r="G810" s="55">
        <v>0.7589123284317737</v>
      </c>
      <c r="H810" s="55">
        <v>0.95302013422818788</v>
      </c>
      <c r="I810" s="55">
        <v>0.69607843137254899</v>
      </c>
      <c r="J810" s="55">
        <v>13.446189622059965</v>
      </c>
      <c r="K810" s="55">
        <v>162</v>
      </c>
      <c r="L810" s="55">
        <v>101.6830985915493</v>
      </c>
      <c r="M810" s="55">
        <v>507.50879033063637</v>
      </c>
      <c r="N810" s="55">
        <v>22.527955751257956</v>
      </c>
      <c r="O810" s="55">
        <v>0.39139210787472162</v>
      </c>
      <c r="P810" s="55">
        <v>2.227588612042851</v>
      </c>
      <c r="Q810" s="55">
        <v>285.87330316742106</v>
      </c>
      <c r="R810" s="55">
        <v>0.87906827560409817</v>
      </c>
      <c r="S810" s="55">
        <v>5.8901131656975112</v>
      </c>
      <c r="T810" s="55">
        <v>5.4667185356565267E-3</v>
      </c>
      <c r="U810" s="55">
        <v>0.27896762964216759</v>
      </c>
      <c r="V810" s="55">
        <v>17.016764604073828</v>
      </c>
      <c r="W810" s="55">
        <v>11.081194785225708</v>
      </c>
    </row>
    <row r="811" spans="3:23" x14ac:dyDescent="0.25">
      <c r="C811" s="51">
        <v>0</v>
      </c>
      <c r="D811" s="54">
        <v>237</v>
      </c>
      <c r="E811" s="54">
        <v>251</v>
      </c>
      <c r="F811" s="54">
        <v>61.752999999999993</v>
      </c>
      <c r="G811" s="54">
        <v>0.92091883034929189</v>
      </c>
      <c r="H811" s="54">
        <v>0.94422310756972117</v>
      </c>
      <c r="I811" s="54">
        <v>0.76948051948051943</v>
      </c>
      <c r="J811" s="54">
        <v>17.371176474327626</v>
      </c>
      <c r="K811" s="54">
        <v>129</v>
      </c>
      <c r="L811" s="54">
        <v>95.949367088607602</v>
      </c>
      <c r="M811" s="54">
        <v>296.22623900450543</v>
      </c>
      <c r="N811" s="54">
        <v>17.211224215740884</v>
      </c>
      <c r="O811" s="54">
        <v>-0.12453958327544089</v>
      </c>
      <c r="P811" s="54">
        <v>2.0040363571597966</v>
      </c>
      <c r="Q811" s="54">
        <v>407.26332288401289</v>
      </c>
      <c r="R811" s="54">
        <v>0.76424686895637572</v>
      </c>
      <c r="S811" s="54">
        <v>5.7770389090734726</v>
      </c>
      <c r="T811" s="54">
        <v>3.704759190652585E-3</v>
      </c>
      <c r="U811" s="54">
        <v>0.21355786226549051</v>
      </c>
      <c r="V811" s="54">
        <v>27.982682628025621</v>
      </c>
      <c r="W811" s="54">
        <v>10.90637423767836</v>
      </c>
    </row>
    <row r="812" spans="3:23" x14ac:dyDescent="0.25">
      <c r="C812" s="52">
        <v>0</v>
      </c>
      <c r="D812" s="55">
        <v>5196</v>
      </c>
      <c r="E812" s="55">
        <v>8955</v>
      </c>
      <c r="F812" s="55">
        <v>511.09699999999998</v>
      </c>
      <c r="G812" s="55">
        <v>0.87252745968859047</v>
      </c>
      <c r="H812" s="55">
        <v>0.58023450586264658</v>
      </c>
      <c r="I812" s="55">
        <v>0.46802377949918933</v>
      </c>
      <c r="J812" s="55">
        <v>81.337277274592267</v>
      </c>
      <c r="K812" s="55">
        <v>255</v>
      </c>
      <c r="L812" s="55">
        <v>121.43783679753656</v>
      </c>
      <c r="M812" s="55">
        <v>1772.8733245977987</v>
      </c>
      <c r="N812" s="55">
        <v>42.105502307867063</v>
      </c>
      <c r="O812" s="55">
        <v>0.8573745557782444</v>
      </c>
      <c r="P812" s="55">
        <v>2.9411143793998535</v>
      </c>
      <c r="Q812" s="55">
        <v>70.468239077993772</v>
      </c>
      <c r="R812" s="55">
        <v>0.98677609627957541</v>
      </c>
      <c r="S812" s="55">
        <v>7.1077767360621307</v>
      </c>
      <c r="T812" s="55">
        <v>4.1947347645810725E-4</v>
      </c>
      <c r="U812" s="55">
        <v>0.28145768152486778</v>
      </c>
      <c r="V812" s="55">
        <v>152.16832668659862</v>
      </c>
      <c r="W812" s="55">
        <v>74.344129874796778</v>
      </c>
    </row>
    <row r="813" spans="3:23" x14ac:dyDescent="0.25">
      <c r="C813" s="51">
        <v>0</v>
      </c>
      <c r="D813" s="54">
        <v>53</v>
      </c>
      <c r="E813" s="54">
        <v>58</v>
      </c>
      <c r="F813" s="54">
        <v>24.645</v>
      </c>
      <c r="G813" s="54">
        <v>0.53865791825991205</v>
      </c>
      <c r="H813" s="54">
        <v>0.91379310344827591</v>
      </c>
      <c r="I813" s="54">
        <v>0.65432098765432101</v>
      </c>
      <c r="J813" s="54">
        <v>8.2147243332301549</v>
      </c>
      <c r="K813" s="54">
        <v>84</v>
      </c>
      <c r="L813" s="54">
        <v>75.339622641509436</v>
      </c>
      <c r="M813" s="54">
        <v>19.767053701015982</v>
      </c>
      <c r="N813" s="54">
        <v>4.4460154859172478</v>
      </c>
      <c r="O813" s="54">
        <v>7.8345005746907392E-2</v>
      </c>
      <c r="P813" s="54">
        <v>2.038038579952544</v>
      </c>
      <c r="Q813" s="54">
        <v>10.31111111111111</v>
      </c>
      <c r="R813" s="54">
        <v>0.9006136948186324</v>
      </c>
      <c r="S813" s="54">
        <v>3.9559176817161488</v>
      </c>
      <c r="T813" s="54">
        <v>1.7037037037037059E-2</v>
      </c>
      <c r="U813" s="54">
        <v>0.3771031746031745</v>
      </c>
      <c r="V813" s="54">
        <v>9.1018002227909562</v>
      </c>
      <c r="W813" s="54">
        <v>7.6684902975548512</v>
      </c>
    </row>
    <row r="814" spans="3:23" x14ac:dyDescent="0.25">
      <c r="C814" s="52">
        <v>0</v>
      </c>
      <c r="D814" s="55">
        <v>88</v>
      </c>
      <c r="E814" s="55">
        <v>96</v>
      </c>
      <c r="F814" s="55">
        <v>33.552</v>
      </c>
      <c r="G814" s="55">
        <v>0.7015471724306005</v>
      </c>
      <c r="H814" s="55">
        <v>0.91666666666666663</v>
      </c>
      <c r="I814" s="55">
        <v>0.67692307692307696</v>
      </c>
      <c r="J814" s="55">
        <v>10.585134856802455</v>
      </c>
      <c r="K814" s="55">
        <v>133</v>
      </c>
      <c r="L814" s="55">
        <v>92.659090909090907</v>
      </c>
      <c r="M814" s="55">
        <v>326.04336468129571</v>
      </c>
      <c r="N814" s="55">
        <v>18.056670919117281</v>
      </c>
      <c r="O814" s="55">
        <v>0.36744921022006266</v>
      </c>
      <c r="P814" s="55">
        <v>2.2669752978873343</v>
      </c>
      <c r="Q814" s="55">
        <v>131.11428571428564</v>
      </c>
      <c r="R814" s="55">
        <v>0.85693549246207634</v>
      </c>
      <c r="S814" s="55">
        <v>5.3038567950951272</v>
      </c>
      <c r="T814" s="55">
        <v>7.7551020408163146E-3</v>
      </c>
      <c r="U814" s="55">
        <v>0.20091676854928481</v>
      </c>
      <c r="V814" s="55">
        <v>12.862834468331016</v>
      </c>
      <c r="W814" s="55">
        <v>9.1663519104740701</v>
      </c>
    </row>
    <row r="815" spans="3:23" x14ac:dyDescent="0.25">
      <c r="C815" s="51">
        <v>0</v>
      </c>
      <c r="D815" s="54">
        <v>144</v>
      </c>
      <c r="E815" s="54">
        <v>151</v>
      </c>
      <c r="F815" s="54">
        <v>42.516999999999996</v>
      </c>
      <c r="G815" s="54">
        <v>0.7254740736473333</v>
      </c>
      <c r="H815" s="54">
        <v>0.95364238410596025</v>
      </c>
      <c r="I815" s="54">
        <v>0.70588235294117652</v>
      </c>
      <c r="J815" s="54">
        <v>13.540550005146152</v>
      </c>
      <c r="K815" s="54">
        <v>155</v>
      </c>
      <c r="L815" s="54">
        <v>102.54166666666667</v>
      </c>
      <c r="M815" s="54">
        <v>448.82342657342662</v>
      </c>
      <c r="N815" s="54">
        <v>21.185453183102471</v>
      </c>
      <c r="O815" s="54">
        <v>0.24432193162178134</v>
      </c>
      <c r="P815" s="54">
        <v>2.2832616248166033</v>
      </c>
      <c r="Q815" s="54">
        <v>195.80090497737561</v>
      </c>
      <c r="R815" s="54">
        <v>0.90421002713598997</v>
      </c>
      <c r="S815" s="54">
        <v>5.7708814040821128</v>
      </c>
      <c r="T815" s="54">
        <v>5.8762105607993416E-3</v>
      </c>
      <c r="U815" s="54">
        <v>0.27397163658540102</v>
      </c>
      <c r="V815" s="54">
        <v>16.613278029499597</v>
      </c>
      <c r="W815" s="54">
        <v>11.434080227347151</v>
      </c>
    </row>
    <row r="816" spans="3:23" x14ac:dyDescent="0.25">
      <c r="C816" s="52">
        <v>0</v>
      </c>
      <c r="D816" s="55">
        <v>260</v>
      </c>
      <c r="E816" s="55">
        <v>270</v>
      </c>
      <c r="F816" s="55">
        <v>65.85499999999999</v>
      </c>
      <c r="G816" s="55">
        <v>0.92764953496301661</v>
      </c>
      <c r="H816" s="55">
        <v>0.96296296296296291</v>
      </c>
      <c r="I816" s="55">
        <v>0.78787878787878785</v>
      </c>
      <c r="J816" s="55">
        <v>18.19456736586892</v>
      </c>
      <c r="K816" s="55">
        <v>127</v>
      </c>
      <c r="L816" s="55">
        <v>97.15</v>
      </c>
      <c r="M816" s="55">
        <v>211.10096525096532</v>
      </c>
      <c r="N816" s="55">
        <v>14.529313997947918</v>
      </c>
      <c r="O816" s="55">
        <v>-0.14557830961201729</v>
      </c>
      <c r="P816" s="55">
        <v>2.3414536698643866</v>
      </c>
      <c r="Q816" s="55">
        <v>296.09384164222865</v>
      </c>
      <c r="R816" s="55">
        <v>0.75470460499460135</v>
      </c>
      <c r="S816" s="55">
        <v>5.6544884993949056</v>
      </c>
      <c r="T816" s="55">
        <v>3.6033401845529229E-3</v>
      </c>
      <c r="U816" s="55">
        <v>0.21079857447271183</v>
      </c>
      <c r="V816" s="55">
        <v>30.051127166990238</v>
      </c>
      <c r="W816" s="55">
        <v>11.22265128879927</v>
      </c>
    </row>
    <row r="817" spans="3:23" x14ac:dyDescent="0.25">
      <c r="C817" s="51">
        <v>0</v>
      </c>
      <c r="D817" s="54">
        <v>5728</v>
      </c>
      <c r="E817" s="54">
        <v>9303</v>
      </c>
      <c r="F817" s="54">
        <v>535.01499999999999</v>
      </c>
      <c r="G817" s="54">
        <v>0.87674180288822234</v>
      </c>
      <c r="H817" s="54">
        <v>0.6157153606363539</v>
      </c>
      <c r="I817" s="54">
        <v>0.51326164874551972</v>
      </c>
      <c r="J817" s="54">
        <v>85.399743045532716</v>
      </c>
      <c r="K817" s="54">
        <v>255</v>
      </c>
      <c r="L817" s="54">
        <v>118.18575418994413</v>
      </c>
      <c r="M817" s="54">
        <v>1787.0068722790156</v>
      </c>
      <c r="N817" s="54">
        <v>42.273004060263041</v>
      </c>
      <c r="O817" s="54">
        <v>0.92084711415634979</v>
      </c>
      <c r="P817" s="54">
        <v>3.1070201156351676</v>
      </c>
      <c r="Q817" s="54">
        <v>70.240711111111011</v>
      </c>
      <c r="R817" s="54">
        <v>0.98677292204547551</v>
      </c>
      <c r="S817" s="54">
        <v>7.0894661099860414</v>
      </c>
      <c r="T817" s="54">
        <v>4.3161283950614613E-4</v>
      </c>
      <c r="U817" s="54">
        <v>0.28688832126075697</v>
      </c>
      <c r="V817" s="54">
        <v>153.76176921317705</v>
      </c>
      <c r="W817" s="54">
        <v>73.953466640459737</v>
      </c>
    </row>
    <row r="818" spans="3:23" x14ac:dyDescent="0.25">
      <c r="C818" s="52">
        <v>0</v>
      </c>
      <c r="D818" s="55">
        <v>41</v>
      </c>
      <c r="E818" s="55">
        <v>45</v>
      </c>
      <c r="F818" s="55">
        <v>20.907</v>
      </c>
      <c r="G818" s="55">
        <v>0.37986972501764632</v>
      </c>
      <c r="H818" s="55">
        <v>0.91111111111111109</v>
      </c>
      <c r="I818" s="55">
        <v>0.640625</v>
      </c>
      <c r="J818" s="55">
        <v>7.2251519938435669</v>
      </c>
      <c r="K818" s="55">
        <v>80</v>
      </c>
      <c r="L818" s="55">
        <v>73.341463414634148</v>
      </c>
      <c r="M818" s="55">
        <v>15.980487804878052</v>
      </c>
      <c r="N818" s="55">
        <v>3.9975602315509962</v>
      </c>
      <c r="O818" s="55">
        <v>-0.22363340285056865</v>
      </c>
      <c r="P818" s="55">
        <v>2.1187466665660342</v>
      </c>
      <c r="Q818" s="55">
        <v>12.986111111111107</v>
      </c>
      <c r="R818" s="55">
        <v>0.83399734101106016</v>
      </c>
      <c r="S818" s="55">
        <v>3.661801091561244</v>
      </c>
      <c r="T818" s="55">
        <v>1.9675925925925944E-2</v>
      </c>
      <c r="U818" s="55">
        <v>0.33199955908289225</v>
      </c>
      <c r="V818" s="55">
        <v>7.6360292750506691</v>
      </c>
      <c r="W818" s="55">
        <v>7.0636324810317683</v>
      </c>
    </row>
    <row r="819" spans="3:23" x14ac:dyDescent="0.25">
      <c r="C819" s="51">
        <v>0</v>
      </c>
      <c r="D819" s="54">
        <v>68</v>
      </c>
      <c r="E819" s="54">
        <v>72</v>
      </c>
      <c r="F819" s="54">
        <v>27.274999999999999</v>
      </c>
      <c r="G819" s="54">
        <v>0.26222252489549358</v>
      </c>
      <c r="H819" s="54">
        <v>0.94444444444444442</v>
      </c>
      <c r="I819" s="54">
        <v>0.68</v>
      </c>
      <c r="J819" s="54">
        <v>9.3048529833625562</v>
      </c>
      <c r="K819" s="54">
        <v>88</v>
      </c>
      <c r="L819" s="54">
        <v>75.691176470588232</v>
      </c>
      <c r="M819" s="54">
        <v>36.336040386303793</v>
      </c>
      <c r="N819" s="54">
        <v>6.0279383197162684</v>
      </c>
      <c r="O819" s="54">
        <v>0.2293234727628202</v>
      </c>
      <c r="P819" s="54">
        <v>2.2795593646796575</v>
      </c>
      <c r="Q819" s="54">
        <v>10.609090909090911</v>
      </c>
      <c r="R819" s="54">
        <v>0.90754604904781244</v>
      </c>
      <c r="S819" s="54">
        <v>4.0413939596752133</v>
      </c>
      <c r="T819" s="54">
        <v>1.2231404958677665E-2</v>
      </c>
      <c r="U819" s="54">
        <v>0.33784632034632039</v>
      </c>
      <c r="V819" s="54">
        <v>9.592118346240655</v>
      </c>
      <c r="W819" s="54">
        <v>9.2564655107479989</v>
      </c>
    </row>
    <row r="820" spans="3:23" x14ac:dyDescent="0.25">
      <c r="C820" s="52">
        <v>0</v>
      </c>
      <c r="D820" s="55">
        <v>191</v>
      </c>
      <c r="E820" s="55">
        <v>200</v>
      </c>
      <c r="F820" s="55">
        <v>49.993000000000002</v>
      </c>
      <c r="G820" s="55">
        <v>0.74075447957183016</v>
      </c>
      <c r="H820" s="55">
        <v>0.95499999999999996</v>
      </c>
      <c r="I820" s="55">
        <v>0.73461538461538467</v>
      </c>
      <c r="J820" s="55">
        <v>15.594510349620345</v>
      </c>
      <c r="K820" s="55">
        <v>162</v>
      </c>
      <c r="L820" s="55">
        <v>101.09947643979058</v>
      </c>
      <c r="M820" s="55">
        <v>553.61636814549502</v>
      </c>
      <c r="N820" s="55">
        <v>23.529053702720283</v>
      </c>
      <c r="O820" s="55">
        <v>0.5706467309712987</v>
      </c>
      <c r="P820" s="55">
        <v>2.4327798072694908</v>
      </c>
      <c r="Q820" s="55">
        <v>230.21785714285716</v>
      </c>
      <c r="R820" s="55">
        <v>0.90468330289184162</v>
      </c>
      <c r="S820" s="55">
        <v>6.0389991187958794</v>
      </c>
      <c r="T820" s="55">
        <v>4.5663265306122632E-3</v>
      </c>
      <c r="U820" s="55">
        <v>0.30556223774163288</v>
      </c>
      <c r="V820" s="55">
        <v>19.397625026642292</v>
      </c>
      <c r="W820" s="55">
        <v>13.03085616082271</v>
      </c>
    </row>
    <row r="821" spans="3:23" x14ac:dyDescent="0.25">
      <c r="C821" s="51">
        <v>0</v>
      </c>
      <c r="D821" s="54">
        <v>29</v>
      </c>
      <c r="E821" s="54">
        <v>33</v>
      </c>
      <c r="F821" s="54">
        <v>17.996000000000002</v>
      </c>
      <c r="G821" s="54">
        <v>0</v>
      </c>
      <c r="H821" s="54">
        <v>0.87878787878787878</v>
      </c>
      <c r="I821" s="54">
        <v>0.59183673469387754</v>
      </c>
      <c r="J821" s="54">
        <v>6.0765077797464979</v>
      </c>
      <c r="K821" s="54">
        <v>103</v>
      </c>
      <c r="L821" s="54">
        <v>84.551724137931032</v>
      </c>
      <c r="M821" s="54">
        <v>114.61330049261082</v>
      </c>
      <c r="N821" s="54">
        <v>10.705760154823702</v>
      </c>
      <c r="O821" s="54">
        <v>7.4036262481859336E-2</v>
      </c>
      <c r="P821" s="54">
        <v>1.7256022726070046</v>
      </c>
      <c r="Q821" s="54">
        <v>45.464285714285701</v>
      </c>
      <c r="R821" s="54">
        <v>0.90835756112298527</v>
      </c>
      <c r="S821" s="54">
        <v>4.3491917709150378</v>
      </c>
      <c r="T821" s="54">
        <v>1.785714285714287E-2</v>
      </c>
      <c r="U821" s="54">
        <v>0.22108818760604468</v>
      </c>
      <c r="V821" s="54">
        <v>6.2330229193099944</v>
      </c>
      <c r="W821" s="54">
        <v>6.2330229193099944</v>
      </c>
    </row>
    <row r="822" spans="3:23" x14ac:dyDescent="0.25">
      <c r="C822" s="52">
        <v>0</v>
      </c>
      <c r="D822" s="55">
        <v>321</v>
      </c>
      <c r="E822" s="55">
        <v>336</v>
      </c>
      <c r="F822" s="55">
        <v>75.316000000000003</v>
      </c>
      <c r="G822" s="55">
        <v>0.93125570264272339</v>
      </c>
      <c r="H822" s="55">
        <v>0.9553571428571429</v>
      </c>
      <c r="I822" s="55">
        <v>0.72624434389140269</v>
      </c>
      <c r="J822" s="55">
        <v>20.21657473114541</v>
      </c>
      <c r="K822" s="55">
        <v>131</v>
      </c>
      <c r="L822" s="55">
        <v>99.280373831775705</v>
      </c>
      <c r="M822" s="55">
        <v>352.69614485981276</v>
      </c>
      <c r="N822" s="55">
        <v>18.780206198543528</v>
      </c>
      <c r="O822" s="55">
        <v>-0.36286109562991398</v>
      </c>
      <c r="P822" s="55">
        <v>1.8280425632123818</v>
      </c>
      <c r="Q822" s="55">
        <v>404.3362637362639</v>
      </c>
      <c r="R822" s="55">
        <v>0.80661783815102628</v>
      </c>
      <c r="S822" s="55">
        <v>5.8201737375426266</v>
      </c>
      <c r="T822" s="55">
        <v>3.0479410699190781E-3</v>
      </c>
      <c r="U822" s="55">
        <v>0.20527939689761646</v>
      </c>
      <c r="V822" s="55">
        <v>33.937527886375413</v>
      </c>
      <c r="W822" s="55">
        <v>12.365692199182389</v>
      </c>
    </row>
    <row r="823" spans="3:23" x14ac:dyDescent="0.25">
      <c r="C823" s="51">
        <v>0</v>
      </c>
      <c r="D823" s="54">
        <v>29</v>
      </c>
      <c r="E823" s="54">
        <v>33</v>
      </c>
      <c r="F823" s="54">
        <v>17.996000000000002</v>
      </c>
      <c r="G823" s="54">
        <v>0</v>
      </c>
      <c r="H823" s="54">
        <v>0.87878787878787878</v>
      </c>
      <c r="I823" s="54">
        <v>0.59183673469387754</v>
      </c>
      <c r="J823" s="54">
        <v>6.0765077797464979</v>
      </c>
      <c r="K823" s="54">
        <v>83</v>
      </c>
      <c r="L823" s="54">
        <v>74.206896551724142</v>
      </c>
      <c r="M823" s="54">
        <v>29.384236453201968</v>
      </c>
      <c r="N823" s="54">
        <v>5.4207228718319449</v>
      </c>
      <c r="O823" s="54">
        <v>-0.15629296974221379</v>
      </c>
      <c r="P823" s="54">
        <v>1.9372185752457942</v>
      </c>
      <c r="Q823" s="54">
        <v>13.357142857142856</v>
      </c>
      <c r="R823" s="54">
        <v>0.90322918809869546</v>
      </c>
      <c r="S823" s="54">
        <v>3.9523029776623861</v>
      </c>
      <c r="T823" s="54">
        <v>1.9132653061224501E-2</v>
      </c>
      <c r="U823" s="54">
        <v>0.29402636054421771</v>
      </c>
      <c r="V823" s="54">
        <v>6.2330229193099944</v>
      </c>
      <c r="W823" s="54">
        <v>6.2330229193099944</v>
      </c>
    </row>
    <row r="824" spans="3:23" x14ac:dyDescent="0.25">
      <c r="C824" s="52">
        <v>0</v>
      </c>
      <c r="D824" s="55">
        <v>5724</v>
      </c>
      <c r="E824" s="55">
        <v>9088</v>
      </c>
      <c r="F824" s="55">
        <v>508.59000000000009</v>
      </c>
      <c r="G824" s="55">
        <v>0.88041561574730876</v>
      </c>
      <c r="H824" s="55">
        <v>0.62984154929577463</v>
      </c>
      <c r="I824" s="55">
        <v>0.51866618339978254</v>
      </c>
      <c r="J824" s="55">
        <v>85.369919491961994</v>
      </c>
      <c r="K824" s="55">
        <v>253</v>
      </c>
      <c r="L824" s="55">
        <v>118.19217330538085</v>
      </c>
      <c r="M824" s="55">
        <v>1733.4738090798701</v>
      </c>
      <c r="N824" s="55">
        <v>41.635007014288711</v>
      </c>
      <c r="O824" s="55">
        <v>0.97287600474053582</v>
      </c>
      <c r="P824" s="55">
        <v>3.2724502270856894</v>
      </c>
      <c r="Q824" s="55">
        <v>66.221932584269311</v>
      </c>
      <c r="R824" s="55">
        <v>0.98709741025887043</v>
      </c>
      <c r="S824" s="55">
        <v>7.0828679377256822</v>
      </c>
      <c r="T824" s="55">
        <v>4.1138240121197484E-4</v>
      </c>
      <c r="U824" s="55">
        <v>0.27935763853468282</v>
      </c>
      <c r="V824" s="55">
        <v>153.11518783423523</v>
      </c>
      <c r="W824" s="55">
        <v>72.607658546173184</v>
      </c>
    </row>
    <row r="825" spans="3:23" x14ac:dyDescent="0.25">
      <c r="C825" s="51">
        <v>0</v>
      </c>
      <c r="D825" s="54">
        <v>196</v>
      </c>
      <c r="E825" s="54">
        <v>244</v>
      </c>
      <c r="F825" s="54">
        <v>59.867999999999995</v>
      </c>
      <c r="G825" s="54">
        <v>0.76985893243298964</v>
      </c>
      <c r="H825" s="54">
        <v>0.80327868852459017</v>
      </c>
      <c r="I825" s="54">
        <v>0.46666666666666667</v>
      </c>
      <c r="J825" s="54">
        <v>15.797308339337176</v>
      </c>
      <c r="K825" s="54">
        <v>88</v>
      </c>
      <c r="L825" s="54">
        <v>75.627551020408163</v>
      </c>
      <c r="M825" s="54">
        <v>36.234929356357931</v>
      </c>
      <c r="N825" s="54">
        <v>6.01954561045582</v>
      </c>
      <c r="O825" s="54">
        <v>8.7027628359917147E-2</v>
      </c>
      <c r="P825" s="54">
        <v>1.9108323098635067</v>
      </c>
      <c r="Q825" s="54">
        <v>10.424999999999992</v>
      </c>
      <c r="R825" s="54">
        <v>0.9764358595662852</v>
      </c>
      <c r="S825" s="54">
        <v>4.4374825119891996</v>
      </c>
      <c r="T825" s="54">
        <v>4.2665289256198493E-3</v>
      </c>
      <c r="U825" s="54">
        <v>0.39819624819624722</v>
      </c>
      <c r="V825" s="54">
        <v>21.356990213590802</v>
      </c>
      <c r="W825" s="54">
        <v>13.630332065581936</v>
      </c>
    </row>
    <row r="826" spans="3:23" x14ac:dyDescent="0.25">
      <c r="C826" s="52">
        <v>0</v>
      </c>
      <c r="D826" s="55">
        <v>29</v>
      </c>
      <c r="E826" s="55">
        <v>33</v>
      </c>
      <c r="F826" s="55">
        <v>17.996000000000002</v>
      </c>
      <c r="G826" s="55">
        <v>0</v>
      </c>
      <c r="H826" s="55">
        <v>0.87878787878787878</v>
      </c>
      <c r="I826" s="55">
        <v>0.59183673469387754</v>
      </c>
      <c r="J826" s="55">
        <v>6.0765077797464979</v>
      </c>
      <c r="K826" s="55">
        <v>79</v>
      </c>
      <c r="L826" s="55">
        <v>72.862068965517238</v>
      </c>
      <c r="M826" s="55">
        <v>15.337438423645326</v>
      </c>
      <c r="N826" s="55">
        <v>3.916304179152243</v>
      </c>
      <c r="O826" s="55">
        <v>-0.25064843066789161</v>
      </c>
      <c r="P826" s="55">
        <v>2.039218433357799</v>
      </c>
      <c r="Q826" s="55">
        <v>6.8214285714285703</v>
      </c>
      <c r="R826" s="55">
        <v>0.86660822532385073</v>
      </c>
      <c r="S826" s="55">
        <v>3.5124792706912311</v>
      </c>
      <c r="T826" s="55">
        <v>2.0408163265306131E-2</v>
      </c>
      <c r="U826" s="55">
        <v>0.41802721088435346</v>
      </c>
      <c r="V826" s="55">
        <v>6.2330229193099944</v>
      </c>
      <c r="W826" s="55">
        <v>6.2330229193099944</v>
      </c>
    </row>
    <row r="827" spans="3:23" x14ac:dyDescent="0.25">
      <c r="C827" s="51">
        <v>0</v>
      </c>
      <c r="D827" s="54">
        <v>197</v>
      </c>
      <c r="E827" s="54">
        <v>210</v>
      </c>
      <c r="F827" s="54">
        <v>52.225999999999999</v>
      </c>
      <c r="G827" s="54">
        <v>0.79991780247089106</v>
      </c>
      <c r="H827" s="54">
        <v>0.93809523809523809</v>
      </c>
      <c r="I827" s="54">
        <v>0.7216117216117216</v>
      </c>
      <c r="J827" s="54">
        <v>15.837556323903856</v>
      </c>
      <c r="K827" s="54">
        <v>147</v>
      </c>
      <c r="L827" s="54">
        <v>101.32994923857868</v>
      </c>
      <c r="M827" s="54">
        <v>445.62016989536932</v>
      </c>
      <c r="N827" s="54">
        <v>21.109717428127013</v>
      </c>
      <c r="O827" s="54">
        <v>0.23240392849003375</v>
      </c>
      <c r="P827" s="54">
        <v>2.0872661297133948</v>
      </c>
      <c r="Q827" s="54">
        <v>155.47619047618971</v>
      </c>
      <c r="R827" s="54">
        <v>0.91772249376919501</v>
      </c>
      <c r="S827" s="54">
        <v>6.0104546172071798</v>
      </c>
      <c r="T827" s="54">
        <v>4.0723772502198E-3</v>
      </c>
      <c r="U827" s="54">
        <v>0.34164579678024681</v>
      </c>
      <c r="V827" s="54">
        <v>20.812124481869752</v>
      </c>
      <c r="W827" s="54">
        <v>12.489555303959117</v>
      </c>
    </row>
    <row r="828" spans="3:23" x14ac:dyDescent="0.25">
      <c r="C828" s="52">
        <v>0</v>
      </c>
      <c r="D828" s="55">
        <v>29</v>
      </c>
      <c r="E828" s="55">
        <v>33</v>
      </c>
      <c r="F828" s="55">
        <v>17.996000000000002</v>
      </c>
      <c r="G828" s="55">
        <v>0</v>
      </c>
      <c r="H828" s="55">
        <v>0.87878787878787878</v>
      </c>
      <c r="I828" s="55">
        <v>0.59183673469387754</v>
      </c>
      <c r="J828" s="55">
        <v>6.0765077797464979</v>
      </c>
      <c r="K828" s="55">
        <v>97</v>
      </c>
      <c r="L828" s="55">
        <v>84.275862068965523</v>
      </c>
      <c r="M828" s="55">
        <v>65.135467980295587</v>
      </c>
      <c r="N828" s="55">
        <v>8.0706547429744262</v>
      </c>
      <c r="O828" s="55">
        <v>-0.34321279100588686</v>
      </c>
      <c r="P828" s="55">
        <v>2.3243318729880293</v>
      </c>
      <c r="Q828" s="55">
        <v>46.142857142857139</v>
      </c>
      <c r="R828" s="55">
        <v>0.89663821714377445</v>
      </c>
      <c r="S828" s="55">
        <v>4.2802262536736597</v>
      </c>
      <c r="T828" s="55">
        <v>1.8494897959183687E-2</v>
      </c>
      <c r="U828" s="55">
        <v>0.24127499484642326</v>
      </c>
      <c r="V828" s="55">
        <v>6.2330229193099944</v>
      </c>
      <c r="W828" s="55">
        <v>6.2330229193099944</v>
      </c>
    </row>
    <row r="829" spans="3:23" x14ac:dyDescent="0.25">
      <c r="C829" s="51">
        <v>0</v>
      </c>
      <c r="D829" s="54">
        <v>345</v>
      </c>
      <c r="E829" s="54">
        <v>372</v>
      </c>
      <c r="F829" s="54">
        <v>77.85499999999999</v>
      </c>
      <c r="G829" s="54">
        <v>0.92733552012129739</v>
      </c>
      <c r="H829" s="54">
        <v>0.92741935483870963</v>
      </c>
      <c r="I829" s="54">
        <v>0.67647058823529416</v>
      </c>
      <c r="J829" s="54">
        <v>20.958712816717327</v>
      </c>
      <c r="K829" s="54">
        <v>152</v>
      </c>
      <c r="L829" s="54">
        <v>102.93913043478261</v>
      </c>
      <c r="M829" s="54">
        <v>417.03988877654189</v>
      </c>
      <c r="N829" s="54">
        <v>20.421554514202438</v>
      </c>
      <c r="O829" s="54">
        <v>7.4149796207855154E-2</v>
      </c>
      <c r="P829" s="54">
        <v>2.2215708046280875</v>
      </c>
      <c r="Q829" s="54">
        <v>260.05904761904787</v>
      </c>
      <c r="R829" s="54">
        <v>0.86909618203758954</v>
      </c>
      <c r="S829" s="54">
        <v>6.1319653925852036</v>
      </c>
      <c r="T829" s="54">
        <v>2.2530612244898059E-3</v>
      </c>
      <c r="U829" s="54">
        <v>0.17062082972326792</v>
      </c>
      <c r="V829" s="54">
        <v>34.940426788435701</v>
      </c>
      <c r="W829" s="54">
        <v>13.075790472812372</v>
      </c>
    </row>
    <row r="830" spans="3:23" x14ac:dyDescent="0.25">
      <c r="C830" s="52">
        <v>0</v>
      </c>
      <c r="D830" s="55">
        <v>41</v>
      </c>
      <c r="E830" s="55">
        <v>45</v>
      </c>
      <c r="F830" s="55">
        <v>20.907</v>
      </c>
      <c r="G830" s="55">
        <v>0.37986972501764632</v>
      </c>
      <c r="H830" s="55">
        <v>0.91111111111111109</v>
      </c>
      <c r="I830" s="55">
        <v>0.640625</v>
      </c>
      <c r="J830" s="55">
        <v>7.2251519938435669</v>
      </c>
      <c r="K830" s="55">
        <v>115</v>
      </c>
      <c r="L830" s="55">
        <v>85.243902439024396</v>
      </c>
      <c r="M830" s="55">
        <v>179.03902439024387</v>
      </c>
      <c r="N830" s="55">
        <v>13.380546490717181</v>
      </c>
      <c r="O830" s="55">
        <v>0.43811235682013644</v>
      </c>
      <c r="P830" s="55">
        <v>2.1447570657710018</v>
      </c>
      <c r="Q830" s="55">
        <v>389.48611111111131</v>
      </c>
      <c r="R830" s="55">
        <v>0.48819771838697862</v>
      </c>
      <c r="S830" s="55">
        <v>4.7169504800695368</v>
      </c>
      <c r="T830" s="55">
        <v>1.5046296296296325E-2</v>
      </c>
      <c r="U830" s="55">
        <v>0.11512585926974502</v>
      </c>
      <c r="V830" s="55">
        <v>7.6360292750506691</v>
      </c>
      <c r="W830" s="55">
        <v>7.0636324810317683</v>
      </c>
    </row>
    <row r="831" spans="3:23" x14ac:dyDescent="0.25">
      <c r="C831" s="51">
        <v>0</v>
      </c>
      <c r="D831" s="54">
        <v>64</v>
      </c>
      <c r="E831" s="54">
        <v>69</v>
      </c>
      <c r="F831" s="54">
        <v>27.845999999999997</v>
      </c>
      <c r="G831" s="54">
        <v>0.7702192473923527</v>
      </c>
      <c r="H831" s="54">
        <v>0.92753623188405798</v>
      </c>
      <c r="I831" s="54">
        <v>0.58181818181818179</v>
      </c>
      <c r="J831" s="54">
        <v>9.0270333367641005</v>
      </c>
      <c r="K831" s="54">
        <v>85</v>
      </c>
      <c r="L831" s="54">
        <v>73.609375</v>
      </c>
      <c r="M831" s="54">
        <v>38.876736111111114</v>
      </c>
      <c r="N831" s="54">
        <v>6.2351211785426521</v>
      </c>
      <c r="O831" s="54">
        <v>0.16189893962880966</v>
      </c>
      <c r="P831" s="54">
        <v>1.8473398178865361</v>
      </c>
      <c r="Q831" s="54">
        <v>29.675000000000015</v>
      </c>
      <c r="R831" s="54">
        <v>0.89760612916761473</v>
      </c>
      <c r="S831" s="54">
        <v>4.3435426801821126</v>
      </c>
      <c r="T831" s="54">
        <v>9.7222222222222172E-3</v>
      </c>
      <c r="U831" s="54">
        <v>0.25471239408739399</v>
      </c>
      <c r="V831" s="54">
        <v>11.434052483055508</v>
      </c>
      <c r="W831" s="54">
        <v>7.2924008722367164</v>
      </c>
    </row>
    <row r="832" spans="3:23" x14ac:dyDescent="0.25">
      <c r="C832" s="52">
        <v>0</v>
      </c>
      <c r="D832" s="55">
        <v>204</v>
      </c>
      <c r="E832" s="55">
        <v>238</v>
      </c>
      <c r="F832" s="55">
        <v>57.452999999999996</v>
      </c>
      <c r="G832" s="55">
        <v>0.75664372963956694</v>
      </c>
      <c r="H832" s="55">
        <v>0.8571428571428571</v>
      </c>
      <c r="I832" s="55">
        <v>0.51515151515151514</v>
      </c>
      <c r="J832" s="55">
        <v>16.116478124142795</v>
      </c>
      <c r="K832" s="55">
        <v>86</v>
      </c>
      <c r="L832" s="55">
        <v>74.240196078431367</v>
      </c>
      <c r="M832" s="55">
        <v>30.015913261856486</v>
      </c>
      <c r="N832" s="55">
        <v>5.4786780578764152</v>
      </c>
      <c r="O832" s="55">
        <v>0.12214263346363821</v>
      </c>
      <c r="P832" s="55">
        <v>2.0397172355729509</v>
      </c>
      <c r="Q832" s="55">
        <v>8.5789473684210638</v>
      </c>
      <c r="R832" s="55">
        <v>0.96302738344458161</v>
      </c>
      <c r="S832" s="55">
        <v>4.3540826978522675</v>
      </c>
      <c r="T832" s="55">
        <v>4.6931160000915602E-3</v>
      </c>
      <c r="U832" s="55">
        <v>0.3951298701298705</v>
      </c>
      <c r="V832" s="55">
        <v>20.940355531995699</v>
      </c>
      <c r="W832" s="55">
        <v>13.691378171026757</v>
      </c>
    </row>
    <row r="833" spans="3:23" x14ac:dyDescent="0.25">
      <c r="C833" s="51">
        <v>0</v>
      </c>
      <c r="D833" s="54">
        <v>5950</v>
      </c>
      <c r="E833" s="54">
        <v>9231</v>
      </c>
      <c r="F833" s="54">
        <v>521.78100000000006</v>
      </c>
      <c r="G833" s="54">
        <v>0.88487120523472451</v>
      </c>
      <c r="H833" s="54">
        <v>0.64456721915285453</v>
      </c>
      <c r="I833" s="54">
        <v>0.54278416347381864</v>
      </c>
      <c r="J833" s="54">
        <v>87.038929745110138</v>
      </c>
      <c r="K833" s="54">
        <v>254</v>
      </c>
      <c r="L833" s="54">
        <v>116.57193277310924</v>
      </c>
      <c r="M833" s="54">
        <v>1765.3606846147375</v>
      </c>
      <c r="N833" s="54">
        <v>42.01619550381421</v>
      </c>
      <c r="O833" s="54">
        <v>1.0083133263372852</v>
      </c>
      <c r="P833" s="54">
        <v>3.3850732979513758</v>
      </c>
      <c r="Q833" s="54">
        <v>63.285727215131736</v>
      </c>
      <c r="R833" s="54">
        <v>0.98760772183586565</v>
      </c>
      <c r="S833" s="54">
        <v>7.0837244589060573</v>
      </c>
      <c r="T833" s="54">
        <v>4.322315422276612E-4</v>
      </c>
      <c r="U833" s="54">
        <v>0.28748058200143883</v>
      </c>
      <c r="V833" s="54">
        <v>154.51266870626949</v>
      </c>
      <c r="W833" s="54">
        <v>71.97752560259039</v>
      </c>
    </row>
    <row r="834" spans="3:23" x14ac:dyDescent="0.25">
      <c r="C834" s="52">
        <v>0</v>
      </c>
      <c r="D834" s="55">
        <v>254</v>
      </c>
      <c r="E834" s="55">
        <v>282</v>
      </c>
      <c r="F834" s="55">
        <v>63.093000000000004</v>
      </c>
      <c r="G834" s="55">
        <v>0.83159671470311058</v>
      </c>
      <c r="H834" s="55">
        <v>0.900709219858156</v>
      </c>
      <c r="I834" s="55">
        <v>0.75595238095238093</v>
      </c>
      <c r="J834" s="55">
        <v>17.983404693292407</v>
      </c>
      <c r="K834" s="55">
        <v>153</v>
      </c>
      <c r="L834" s="55">
        <v>98.696850393700785</v>
      </c>
      <c r="M834" s="55">
        <v>560.72591889452531</v>
      </c>
      <c r="N834" s="55">
        <v>23.679652001128002</v>
      </c>
      <c r="O834" s="55">
        <v>0.38855975250764802</v>
      </c>
      <c r="P834" s="55">
        <v>2.0628963289738946</v>
      </c>
      <c r="Q834" s="55">
        <v>245.05555555555631</v>
      </c>
      <c r="R834" s="55">
        <v>0.88246102783414682</v>
      </c>
      <c r="S834" s="55">
        <v>6.1298040438345716</v>
      </c>
      <c r="T834" s="55">
        <v>3.5030864197530664E-3</v>
      </c>
      <c r="U834" s="55">
        <v>0.28029120577654065</v>
      </c>
      <c r="V834" s="55">
        <v>24.753139957675188</v>
      </c>
      <c r="W834" s="55">
        <v>13.747397971501865</v>
      </c>
    </row>
    <row r="835" spans="3:23" x14ac:dyDescent="0.25">
      <c r="C835" s="51">
        <v>0</v>
      </c>
      <c r="D835" s="54">
        <v>59</v>
      </c>
      <c r="E835" s="54">
        <v>64</v>
      </c>
      <c r="F835" s="54">
        <v>26.439999999999998</v>
      </c>
      <c r="G835" s="54">
        <v>0.73301408648761057</v>
      </c>
      <c r="H835" s="54">
        <v>0.921875</v>
      </c>
      <c r="I835" s="54">
        <v>0.59</v>
      </c>
      <c r="J835" s="54">
        <v>8.6672448413192171</v>
      </c>
      <c r="K835" s="54">
        <v>106</v>
      </c>
      <c r="L835" s="54">
        <v>82.932203389830505</v>
      </c>
      <c r="M835" s="54">
        <v>141.13325540619522</v>
      </c>
      <c r="N835" s="54">
        <v>11.879951826762397</v>
      </c>
      <c r="O835" s="54">
        <v>0.31324835534975631</v>
      </c>
      <c r="P835" s="54">
        <v>2.1265193742477013</v>
      </c>
      <c r="Q835" s="54">
        <v>76.245454545454535</v>
      </c>
      <c r="R835" s="54">
        <v>0.91404573868958794</v>
      </c>
      <c r="S835" s="54">
        <v>4.8100292779187166</v>
      </c>
      <c r="T835" s="54">
        <v>9.4214876033057605E-3</v>
      </c>
      <c r="U835" s="54">
        <v>0.17992575512488265</v>
      </c>
      <c r="V835" s="54">
        <v>10.645589915171026</v>
      </c>
      <c r="W835" s="54">
        <v>7.2412735330807187</v>
      </c>
    </row>
    <row r="836" spans="3:23" x14ac:dyDescent="0.25">
      <c r="C836" s="52">
        <v>0</v>
      </c>
      <c r="D836" s="55">
        <v>373</v>
      </c>
      <c r="E836" s="55">
        <v>409</v>
      </c>
      <c r="F836" s="55">
        <v>79.41</v>
      </c>
      <c r="G836" s="55">
        <v>0.91073009596719767</v>
      </c>
      <c r="H836" s="55">
        <v>0.91198044009779955</v>
      </c>
      <c r="I836" s="55">
        <v>0.7313725490196078</v>
      </c>
      <c r="J836" s="55">
        <v>21.792621462004419</v>
      </c>
      <c r="K836" s="55">
        <v>169</v>
      </c>
      <c r="L836" s="55">
        <v>105.60589812332439</v>
      </c>
      <c r="M836" s="55">
        <v>565.84157802185121</v>
      </c>
      <c r="N836" s="55">
        <v>23.787424787518535</v>
      </c>
      <c r="O836" s="55">
        <v>0.30262370408315709</v>
      </c>
      <c r="P836" s="55">
        <v>2.5655043396293182</v>
      </c>
      <c r="Q836" s="55">
        <v>333.39619047619078</v>
      </c>
      <c r="R836" s="55">
        <v>0.87827791027804625</v>
      </c>
      <c r="S836" s="55">
        <v>6.3129284712744127</v>
      </c>
      <c r="T836" s="55">
        <v>2.2385487528344774E-3</v>
      </c>
      <c r="U836" s="55">
        <v>0.18848335284069115</v>
      </c>
      <c r="V836" s="55">
        <v>34.274281337413861</v>
      </c>
      <c r="W836" s="55">
        <v>14.155348412942731</v>
      </c>
    </row>
    <row r="837" spans="3:23" x14ac:dyDescent="0.25">
      <c r="C837" s="51">
        <v>0</v>
      </c>
      <c r="D837" s="54">
        <v>63</v>
      </c>
      <c r="E837" s="54">
        <v>67</v>
      </c>
      <c r="F837" s="54">
        <v>26.050999999999998</v>
      </c>
      <c r="G837" s="54">
        <v>0.51317805089437063</v>
      </c>
      <c r="H837" s="54">
        <v>0.94029850746268662</v>
      </c>
      <c r="I837" s="54">
        <v>0.7</v>
      </c>
      <c r="J837" s="54">
        <v>8.9562319821627696</v>
      </c>
      <c r="K837" s="54">
        <v>155</v>
      </c>
      <c r="L837" s="54">
        <v>98.460317460317455</v>
      </c>
      <c r="M837" s="54">
        <v>535.57501280081942</v>
      </c>
      <c r="N837" s="54">
        <v>23.14249365994986</v>
      </c>
      <c r="O837" s="54">
        <v>0.55596767430519556</v>
      </c>
      <c r="P837" s="54">
        <v>2.3992534721378371</v>
      </c>
      <c r="Q837" s="54">
        <v>763.46464646464699</v>
      </c>
      <c r="R837" s="54">
        <v>0.6560873250174537</v>
      </c>
      <c r="S837" s="54">
        <v>5.2746662329207039</v>
      </c>
      <c r="T837" s="54">
        <v>1.0713192531374368E-2</v>
      </c>
      <c r="U837" s="54">
        <v>9.0966528441420808E-2</v>
      </c>
      <c r="V837" s="54">
        <v>9.7646107364017922</v>
      </c>
      <c r="W837" s="54">
        <v>8.3807913190095036</v>
      </c>
    </row>
    <row r="838" spans="3:23" x14ac:dyDescent="0.25">
      <c r="C838" s="52">
        <v>0</v>
      </c>
      <c r="D838" s="55">
        <v>6391</v>
      </c>
      <c r="E838" s="55">
        <v>10575</v>
      </c>
      <c r="F838" s="55">
        <v>624.13499999999999</v>
      </c>
      <c r="G838" s="55">
        <v>0.86518758524885797</v>
      </c>
      <c r="H838" s="55">
        <v>0.60434988179669036</v>
      </c>
      <c r="I838" s="55">
        <v>0.56358024691358022</v>
      </c>
      <c r="J838" s="55">
        <v>90.206839709649643</v>
      </c>
      <c r="K838" s="55">
        <v>250</v>
      </c>
      <c r="L838" s="55">
        <v>112.4354561101549</v>
      </c>
      <c r="M838" s="55">
        <v>1652.0759195063333</v>
      </c>
      <c r="N838" s="55">
        <v>40.645736793744227</v>
      </c>
      <c r="O838" s="55">
        <v>1.0803648396493675</v>
      </c>
      <c r="P838" s="55">
        <v>3.6454657005841922</v>
      </c>
      <c r="Q838" s="55">
        <v>57.298687664041708</v>
      </c>
      <c r="R838" s="55">
        <v>0.98786791485510572</v>
      </c>
      <c r="S838" s="55">
        <v>7.0050324611749604</v>
      </c>
      <c r="T838" s="55">
        <v>4.2530554196907103E-4</v>
      </c>
      <c r="U838" s="55">
        <v>0.28702449755950749</v>
      </c>
      <c r="V838" s="55">
        <v>155.38112735048074</v>
      </c>
      <c r="W838" s="55">
        <v>77.915609096499708</v>
      </c>
    </row>
    <row r="839" spans="3:23" x14ac:dyDescent="0.25">
      <c r="C839" s="51">
        <v>0</v>
      </c>
      <c r="D839" s="54">
        <v>257</v>
      </c>
      <c r="E839" s="54">
        <v>292</v>
      </c>
      <c r="F839" s="54">
        <v>65.052999999999997</v>
      </c>
      <c r="G839" s="54">
        <v>0.84227770599209706</v>
      </c>
      <c r="H839" s="54">
        <v>0.88013698630136983</v>
      </c>
      <c r="I839" s="54">
        <v>0.71388888888888891</v>
      </c>
      <c r="J839" s="54">
        <v>18.089294154193436</v>
      </c>
      <c r="K839" s="54">
        <v>154</v>
      </c>
      <c r="L839" s="54">
        <v>101.89494163424125</v>
      </c>
      <c r="M839" s="54">
        <v>528.56313837548635</v>
      </c>
      <c r="N839" s="54">
        <v>22.99050104663851</v>
      </c>
      <c r="O839" s="54">
        <v>0.14169324635106231</v>
      </c>
      <c r="P839" s="54">
        <v>2.0051027458822306</v>
      </c>
      <c r="Q839" s="54">
        <v>187.32552083333181</v>
      </c>
      <c r="R839" s="54">
        <v>0.90739127950911214</v>
      </c>
      <c r="S839" s="54">
        <v>6.1150468926995636</v>
      </c>
      <c r="T839" s="54">
        <v>3.0924479166666839E-3</v>
      </c>
      <c r="U839" s="54">
        <v>0.27005587150745347</v>
      </c>
      <c r="V839" s="54">
        <v>25.576487078951956</v>
      </c>
      <c r="W839" s="54">
        <v>13.786847916615351</v>
      </c>
    </row>
    <row r="840" spans="3:23" x14ac:dyDescent="0.25">
      <c r="C840" s="52">
        <v>0</v>
      </c>
      <c r="D840" s="55">
        <v>458</v>
      </c>
      <c r="E840" s="55">
        <v>570</v>
      </c>
      <c r="F840" s="55">
        <v>103.91499999999999</v>
      </c>
      <c r="G840" s="55">
        <v>0.94752823142059561</v>
      </c>
      <c r="H840" s="55">
        <v>0.80350877192982462</v>
      </c>
      <c r="I840" s="55">
        <v>0.54784688995215314</v>
      </c>
      <c r="J840" s="55">
        <v>24.148368712786883</v>
      </c>
      <c r="K840" s="55">
        <v>170</v>
      </c>
      <c r="L840" s="55">
        <v>98.633187772925766</v>
      </c>
      <c r="M840" s="55">
        <v>560.65290053796843</v>
      </c>
      <c r="N840" s="55">
        <v>23.678110155541731</v>
      </c>
      <c r="O840" s="55">
        <v>0.81185625197986455</v>
      </c>
      <c r="P840" s="55">
        <v>3.2498816623657443</v>
      </c>
      <c r="Q840" s="55">
        <v>164.03040935672522</v>
      </c>
      <c r="R840" s="55">
        <v>0.93426589853042841</v>
      </c>
      <c r="S840" s="55">
        <v>6.2632749908665701</v>
      </c>
      <c r="T840" s="55">
        <v>1.5361991723949313E-3</v>
      </c>
      <c r="U840" s="55">
        <v>0.21932538819838659</v>
      </c>
      <c r="V840" s="55">
        <v>44.767606183928919</v>
      </c>
      <c r="W840" s="55">
        <v>14.310954620749799</v>
      </c>
    </row>
    <row r="841" spans="3:23" x14ac:dyDescent="0.25">
      <c r="C841" s="51">
        <v>0</v>
      </c>
      <c r="D841" s="54">
        <v>75</v>
      </c>
      <c r="E841" s="54">
        <v>80</v>
      </c>
      <c r="F841" s="54">
        <v>29.234999999999999</v>
      </c>
      <c r="G841" s="54">
        <v>0.31960272358279818</v>
      </c>
      <c r="H841" s="54">
        <v>0.9375</v>
      </c>
      <c r="I841" s="54">
        <v>0.68181818181818177</v>
      </c>
      <c r="J841" s="54">
        <v>9.7720502380583998</v>
      </c>
      <c r="K841" s="54">
        <v>133</v>
      </c>
      <c r="L841" s="54">
        <v>98.026666666666671</v>
      </c>
      <c r="M841" s="54">
        <v>349.32360360360371</v>
      </c>
      <c r="N841" s="54">
        <v>18.690200737381172</v>
      </c>
      <c r="O841" s="54">
        <v>2.9338904747784694E-2</v>
      </c>
      <c r="P841" s="54">
        <v>1.9568897093155717</v>
      </c>
      <c r="Q841" s="54">
        <v>367.01666666666711</v>
      </c>
      <c r="R841" s="54">
        <v>0.76709910532958203</v>
      </c>
      <c r="S841" s="54">
        <v>5.4484276903228039</v>
      </c>
      <c r="T841" s="54">
        <v>8.749999999999987E-3</v>
      </c>
      <c r="U841" s="54">
        <v>0.13589629165442663</v>
      </c>
      <c r="V841" s="54">
        <v>10.177237465795498</v>
      </c>
      <c r="W841" s="54">
        <v>9.6434579902259596</v>
      </c>
    </row>
    <row r="842" spans="3:23" x14ac:dyDescent="0.25">
      <c r="C842" s="52">
        <v>0</v>
      </c>
      <c r="D842" s="55">
        <v>6484</v>
      </c>
      <c r="E842" s="55">
        <v>10739</v>
      </c>
      <c r="F842" s="55">
        <v>641.41099999999994</v>
      </c>
      <c r="G842" s="55">
        <v>0.86464888667508344</v>
      </c>
      <c r="H842" s="55">
        <v>0.6037806127199925</v>
      </c>
      <c r="I842" s="55">
        <v>0.5610452539586398</v>
      </c>
      <c r="J842" s="55">
        <v>90.860801273501849</v>
      </c>
      <c r="K842" s="55">
        <v>253</v>
      </c>
      <c r="L842" s="55">
        <v>111.90623072177668</v>
      </c>
      <c r="M842" s="55">
        <v>1608.4530291961983</v>
      </c>
      <c r="N842" s="55">
        <v>40.105523674379299</v>
      </c>
      <c r="O842" s="55">
        <v>1.1265621857708086</v>
      </c>
      <c r="P842" s="55">
        <v>3.8501040713163741</v>
      </c>
      <c r="Q842" s="55">
        <v>55.020432692307615</v>
      </c>
      <c r="R842" s="55">
        <v>0.98799300713721216</v>
      </c>
      <c r="S842" s="55">
        <v>6.9799370835900794</v>
      </c>
      <c r="T842" s="55">
        <v>4.3552317145425417E-4</v>
      </c>
      <c r="U842" s="55">
        <v>0.28775815464233423</v>
      </c>
      <c r="V842" s="55">
        <v>155.86353371544143</v>
      </c>
      <c r="W842" s="55">
        <v>78.302200593147859</v>
      </c>
    </row>
    <row r="843" spans="3:23" x14ac:dyDescent="0.25">
      <c r="C843" s="51">
        <v>0</v>
      </c>
      <c r="D843" s="54">
        <v>294</v>
      </c>
      <c r="E843" s="54">
        <v>342</v>
      </c>
      <c r="F843" s="54">
        <v>72</v>
      </c>
      <c r="G843" s="54">
        <v>0.82231570028004497</v>
      </c>
      <c r="H843" s="54">
        <v>0.85964912280701755</v>
      </c>
      <c r="I843" s="54">
        <v>0.65333333333333332</v>
      </c>
      <c r="J843" s="54">
        <v>19.347672370394786</v>
      </c>
      <c r="K843" s="54">
        <v>165</v>
      </c>
      <c r="L843" s="54">
        <v>102.55442176870748</v>
      </c>
      <c r="M843" s="54">
        <v>669.42194283856827</v>
      </c>
      <c r="N843" s="54">
        <v>25.873189653356778</v>
      </c>
      <c r="O843" s="54">
        <v>0.24257079249748259</v>
      </c>
      <c r="P843" s="54">
        <v>1.983822092742064</v>
      </c>
      <c r="Q843" s="54">
        <v>279.2336842105255</v>
      </c>
      <c r="R843" s="54">
        <v>0.89758092662444966</v>
      </c>
      <c r="S843" s="54">
        <v>6.2163782249932904</v>
      </c>
      <c r="T843" s="54">
        <v>2.5927977839335053E-3</v>
      </c>
      <c r="U843" s="54">
        <v>0.26448529354067063</v>
      </c>
      <c r="V843" s="54">
        <v>27.294711439486658</v>
      </c>
      <c r="W843" s="54">
        <v>15.531551577736115</v>
      </c>
    </row>
    <row r="844" spans="3:23" x14ac:dyDescent="0.25">
      <c r="C844" s="52">
        <v>0</v>
      </c>
      <c r="D844" s="55">
        <v>476</v>
      </c>
      <c r="E844" s="55">
        <v>585</v>
      </c>
      <c r="F844" s="55">
        <v>105.03099999999999</v>
      </c>
      <c r="G844" s="55">
        <v>0.95078090133640847</v>
      </c>
      <c r="H844" s="55">
        <v>0.81367521367521367</v>
      </c>
      <c r="I844" s="55">
        <v>0.5567251461988304</v>
      </c>
      <c r="J844" s="55">
        <v>24.618326979994748</v>
      </c>
      <c r="K844" s="55">
        <v>156</v>
      </c>
      <c r="L844" s="55">
        <v>97.111344537815128</v>
      </c>
      <c r="M844" s="55">
        <v>462.66757629367527</v>
      </c>
      <c r="N844" s="55">
        <v>21.509708884447395</v>
      </c>
      <c r="O844" s="55">
        <v>0.61251796313906615</v>
      </c>
      <c r="P844" s="55">
        <v>3.0193356817762962</v>
      </c>
      <c r="Q844" s="55">
        <v>130.77574370709382</v>
      </c>
      <c r="R844" s="55">
        <v>0.94118987061981507</v>
      </c>
      <c r="S844" s="55">
        <v>6.1619706986686742</v>
      </c>
      <c r="T844" s="55">
        <v>1.529043980960283E-3</v>
      </c>
      <c r="U844" s="55">
        <v>0.22031089804419093</v>
      </c>
      <c r="V844" s="55">
        <v>46.202430496306199</v>
      </c>
      <c r="W844" s="55">
        <v>14.316468369473322</v>
      </c>
    </row>
    <row r="845" spans="3:23" x14ac:dyDescent="0.25">
      <c r="C845" s="51">
        <v>0</v>
      </c>
      <c r="D845" s="54">
        <v>101</v>
      </c>
      <c r="E845" s="54">
        <v>105</v>
      </c>
      <c r="F845" s="54">
        <v>33.271000000000001</v>
      </c>
      <c r="G845" s="54">
        <v>0.5454536402027923</v>
      </c>
      <c r="H845" s="54">
        <v>0.96190476190476193</v>
      </c>
      <c r="I845" s="54">
        <v>0.70629370629370625</v>
      </c>
      <c r="J845" s="54">
        <v>11.340070282773887</v>
      </c>
      <c r="K845" s="54">
        <v>146</v>
      </c>
      <c r="L845" s="54">
        <v>102.04950495049505</v>
      </c>
      <c r="M845" s="54">
        <v>579.42752475247494</v>
      </c>
      <c r="N845" s="54">
        <v>24.071300852934286</v>
      </c>
      <c r="O845" s="54">
        <v>7.666731943673516E-2</v>
      </c>
      <c r="P845" s="54">
        <v>1.7692086162354399</v>
      </c>
      <c r="Q845" s="54">
        <v>544.0454545454545</v>
      </c>
      <c r="R845" s="54">
        <v>0.79974930253733234</v>
      </c>
      <c r="S845" s="54">
        <v>5.8287616064070651</v>
      </c>
      <c r="T845" s="54">
        <v>7.5054815314555363E-3</v>
      </c>
      <c r="U845" s="54">
        <v>0.15787102995523722</v>
      </c>
      <c r="V845" s="54">
        <v>12.491172409707231</v>
      </c>
      <c r="W845" s="54">
        <v>10.469363663916663</v>
      </c>
    </row>
    <row r="846" spans="3:23" x14ac:dyDescent="0.25">
      <c r="C846" s="52">
        <v>0</v>
      </c>
      <c r="D846" s="55">
        <v>6460</v>
      </c>
      <c r="E846" s="55">
        <v>10314</v>
      </c>
      <c r="F846" s="55">
        <v>594.80899999999986</v>
      </c>
      <c r="G846" s="55">
        <v>0.86621863915824193</v>
      </c>
      <c r="H846" s="55">
        <v>0.62633313942214464</v>
      </c>
      <c r="I846" s="55">
        <v>0.54857336956521741</v>
      </c>
      <c r="J846" s="55">
        <v>90.692488437516985</v>
      </c>
      <c r="K846" s="55">
        <v>253</v>
      </c>
      <c r="L846" s="55">
        <v>111.90386996904024</v>
      </c>
      <c r="M846" s="55">
        <v>1616.9353310498188</v>
      </c>
      <c r="N846" s="55">
        <v>40.211134416350639</v>
      </c>
      <c r="O846" s="55">
        <v>1.1560662641145212</v>
      </c>
      <c r="P846" s="55">
        <v>3.9708526670113264</v>
      </c>
      <c r="Q846" s="55">
        <v>53.360296595888563</v>
      </c>
      <c r="R846" s="55">
        <v>0.98819304919015782</v>
      </c>
      <c r="S846" s="55">
        <v>6.9869789397243398</v>
      </c>
      <c r="T846" s="55">
        <v>4.4220273133669768E-4</v>
      </c>
      <c r="U846" s="55">
        <v>0.29013314290630282</v>
      </c>
      <c r="V846" s="55">
        <v>154.57319976949159</v>
      </c>
      <c r="W846" s="55">
        <v>77.234842139323973</v>
      </c>
    </row>
    <row r="847" spans="3:23" x14ac:dyDescent="0.25">
      <c r="C847" s="51">
        <v>0</v>
      </c>
      <c r="D847" s="54">
        <v>99</v>
      </c>
      <c r="E847" s="54">
        <v>107</v>
      </c>
      <c r="F847" s="54">
        <v>36.802</v>
      </c>
      <c r="G847" s="54">
        <v>0.86158567487236581</v>
      </c>
      <c r="H847" s="54">
        <v>0.92523364485981308</v>
      </c>
      <c r="I847" s="54">
        <v>0.7734375</v>
      </c>
      <c r="J847" s="54">
        <v>11.227230955528665</v>
      </c>
      <c r="K847" s="54">
        <v>123</v>
      </c>
      <c r="L847" s="54">
        <v>83.464646464646464</v>
      </c>
      <c r="M847" s="54">
        <v>167.45537002679859</v>
      </c>
      <c r="N847" s="54">
        <v>12.94045478438832</v>
      </c>
      <c r="O847" s="54">
        <v>0.35194357746426075</v>
      </c>
      <c r="P847" s="54">
        <v>2.886603042648638</v>
      </c>
      <c r="Q847" s="54">
        <v>139.08823529411771</v>
      </c>
      <c r="R847" s="54">
        <v>0.80507255535299227</v>
      </c>
      <c r="S847" s="54">
        <v>5.1574094037877805</v>
      </c>
      <c r="T847" s="54">
        <v>7.6773356401384036E-3</v>
      </c>
      <c r="U847" s="54">
        <v>0.17044054010874451</v>
      </c>
      <c r="V847" s="54">
        <v>16.014138231828291</v>
      </c>
      <c r="W847" s="54">
        <v>8.128971611902843</v>
      </c>
    </row>
    <row r="848" spans="3:23" x14ac:dyDescent="0.25">
      <c r="C848" s="52">
        <v>0</v>
      </c>
      <c r="D848" s="55">
        <v>323</v>
      </c>
      <c r="E848" s="55">
        <v>352</v>
      </c>
      <c r="F848" s="55">
        <v>74.580000000000013</v>
      </c>
      <c r="G848" s="55">
        <v>0.86626504906917889</v>
      </c>
      <c r="H848" s="55">
        <v>0.91761363636363635</v>
      </c>
      <c r="I848" s="55">
        <v>0.64087301587301593</v>
      </c>
      <c r="J848" s="55">
        <v>20.279456919490165</v>
      </c>
      <c r="K848" s="55">
        <v>157</v>
      </c>
      <c r="L848" s="55">
        <v>106.08978328173374</v>
      </c>
      <c r="M848" s="55">
        <v>574.90185181624111</v>
      </c>
      <c r="N848" s="55">
        <v>23.977110998121542</v>
      </c>
      <c r="O848" s="55">
        <v>-0.1504782850843718</v>
      </c>
      <c r="P848" s="55">
        <v>1.906000974270819</v>
      </c>
      <c r="Q848" s="55">
        <v>189.38721804511323</v>
      </c>
      <c r="R848" s="55">
        <v>0.93047245482483343</v>
      </c>
      <c r="S848" s="55">
        <v>6.2432770555583481</v>
      </c>
      <c r="T848" s="55">
        <v>2.3955565605743674E-3</v>
      </c>
      <c r="U848" s="55">
        <v>0.28458705574636756</v>
      </c>
      <c r="V848" s="55">
        <v>30.352837665892437</v>
      </c>
      <c r="W848" s="55">
        <v>15.163813065160046</v>
      </c>
    </row>
    <row r="849" spans="3:23" x14ac:dyDescent="0.25">
      <c r="C849" s="51">
        <v>0</v>
      </c>
      <c r="D849" s="54">
        <v>515</v>
      </c>
      <c r="E849" s="54">
        <v>604</v>
      </c>
      <c r="F849" s="54">
        <v>109.836</v>
      </c>
      <c r="G849" s="54">
        <v>0.95877919132503153</v>
      </c>
      <c r="H849" s="54">
        <v>0.85264900662251653</v>
      </c>
      <c r="I849" s="54">
        <v>0.5646929824561403</v>
      </c>
      <c r="J849" s="54">
        <v>25.606998370340261</v>
      </c>
      <c r="K849" s="54">
        <v>160</v>
      </c>
      <c r="L849" s="54">
        <v>92.547572815533982</v>
      </c>
      <c r="M849" s="54">
        <v>356.9875184163804</v>
      </c>
      <c r="N849" s="54">
        <v>18.894113327075722</v>
      </c>
      <c r="O849" s="54">
        <v>0.89914062999493427</v>
      </c>
      <c r="P849" s="54">
        <v>4.1192008593597178</v>
      </c>
      <c r="Q849" s="54">
        <v>143.85821697099919</v>
      </c>
      <c r="R849" s="54">
        <v>0.92541658679993632</v>
      </c>
      <c r="S849" s="54">
        <v>5.9871590384717477</v>
      </c>
      <c r="T849" s="54">
        <v>1.5471392921462873E-3</v>
      </c>
      <c r="U849" s="54">
        <v>0.21378562246882893</v>
      </c>
      <c r="V849" s="54">
        <v>49.23906626286648</v>
      </c>
      <c r="W849" s="54">
        <v>13.991388096294621</v>
      </c>
    </row>
    <row r="850" spans="3:23" x14ac:dyDescent="0.25">
      <c r="C850" s="52">
        <v>0</v>
      </c>
      <c r="D850" s="55">
        <v>131</v>
      </c>
      <c r="E850" s="55">
        <v>136</v>
      </c>
      <c r="F850" s="55">
        <v>40.375</v>
      </c>
      <c r="G850" s="55">
        <v>0.58145873744562171</v>
      </c>
      <c r="H850" s="55">
        <v>0.96323529411764708</v>
      </c>
      <c r="I850" s="55">
        <v>0.68229166666666663</v>
      </c>
      <c r="J850" s="55">
        <v>12.914889870235298</v>
      </c>
      <c r="K850" s="55">
        <v>154</v>
      </c>
      <c r="L850" s="55">
        <v>103.29007633587786</v>
      </c>
      <c r="M850" s="55">
        <v>614.26905460951286</v>
      </c>
      <c r="N850" s="55">
        <v>24.784451872283011</v>
      </c>
      <c r="O850" s="55">
        <v>0.14940032672151299</v>
      </c>
      <c r="P850" s="55">
        <v>1.8419011921631692</v>
      </c>
      <c r="Q850" s="55">
        <v>412.12745098039159</v>
      </c>
      <c r="R850" s="55">
        <v>0.83698963795469572</v>
      </c>
      <c r="S850" s="55">
        <v>5.9711442572926314</v>
      </c>
      <c r="T850" s="55">
        <v>5.4306036139946199E-3</v>
      </c>
      <c r="U850" s="55">
        <v>0.19725374496359796</v>
      </c>
      <c r="V850" s="55">
        <v>14.625548614352393</v>
      </c>
      <c r="W850" s="55">
        <v>11.898993801298793</v>
      </c>
    </row>
    <row r="851" spans="3:23" x14ac:dyDescent="0.25">
      <c r="C851" s="51">
        <v>0</v>
      </c>
      <c r="D851" s="54">
        <v>6007</v>
      </c>
      <c r="E851" s="54">
        <v>9510</v>
      </c>
      <c r="F851" s="54">
        <v>504.22499999999991</v>
      </c>
      <c r="G851" s="54">
        <v>0.87846807065686872</v>
      </c>
      <c r="H851" s="54">
        <v>0.63165089379600425</v>
      </c>
      <c r="I851" s="54">
        <v>0.50615099427030674</v>
      </c>
      <c r="J851" s="54">
        <v>87.454845178664186</v>
      </c>
      <c r="K851" s="54">
        <v>255</v>
      </c>
      <c r="L851" s="54">
        <v>115.59264191776261</v>
      </c>
      <c r="M851" s="54">
        <v>1623.2754237050881</v>
      </c>
      <c r="N851" s="54">
        <v>40.289892326799389</v>
      </c>
      <c r="O851" s="54">
        <v>1.0663964098834249</v>
      </c>
      <c r="P851" s="54">
        <v>3.675190357787927</v>
      </c>
      <c r="Q851" s="54">
        <v>51.399498327759119</v>
      </c>
      <c r="R851" s="54">
        <v>0.98867481995603501</v>
      </c>
      <c r="S851" s="54">
        <v>7.0390760923745104</v>
      </c>
      <c r="T851" s="54">
        <v>4.5618896880344519E-4</v>
      </c>
      <c r="U851" s="54">
        <v>0.29132402551014425</v>
      </c>
      <c r="V851" s="54">
        <v>153.70217558841452</v>
      </c>
      <c r="W851" s="54">
        <v>73.439061760876569</v>
      </c>
    </row>
    <row r="852" spans="3:23" x14ac:dyDescent="0.25">
      <c r="C852" s="52">
        <v>0</v>
      </c>
      <c r="D852" s="55">
        <v>396</v>
      </c>
      <c r="E852" s="55">
        <v>538</v>
      </c>
      <c r="F852" s="55">
        <v>102.08699999999999</v>
      </c>
      <c r="G852" s="55">
        <v>0.92199703372292729</v>
      </c>
      <c r="H852" s="55">
        <v>0.73605947955390338</v>
      </c>
      <c r="I852" s="55">
        <v>0.41904761904761906</v>
      </c>
      <c r="J852" s="55">
        <v>22.454461911057329</v>
      </c>
      <c r="K852" s="55">
        <v>137</v>
      </c>
      <c r="L852" s="55">
        <v>84.914141414141412</v>
      </c>
      <c r="M852" s="55">
        <v>249.83564761539424</v>
      </c>
      <c r="N852" s="55">
        <v>15.80619016763351</v>
      </c>
      <c r="O852" s="55">
        <v>0.87459288332615293</v>
      </c>
      <c r="P852" s="55">
        <v>3.2877987676348956</v>
      </c>
      <c r="Q852" s="55">
        <v>43.586419753086467</v>
      </c>
      <c r="R852" s="55">
        <v>0.96029896620466515</v>
      </c>
      <c r="S852" s="55">
        <v>5.6667035152715606</v>
      </c>
      <c r="T852" s="55">
        <v>1.8522752290470546E-3</v>
      </c>
      <c r="U852" s="55">
        <v>0.30932500830218856</v>
      </c>
      <c r="V852" s="55">
        <v>42.125957318560715</v>
      </c>
      <c r="W852" s="55">
        <v>16.311041738983377</v>
      </c>
    </row>
    <row r="853" spans="3:23" x14ac:dyDescent="0.25">
      <c r="C853" s="51">
        <v>0</v>
      </c>
      <c r="D853" s="54">
        <v>41</v>
      </c>
      <c r="E853" s="54">
        <v>45</v>
      </c>
      <c r="F853" s="54">
        <v>20.907</v>
      </c>
      <c r="G853" s="54">
        <v>0.37986972501764632</v>
      </c>
      <c r="H853" s="54">
        <v>0.91111111111111109</v>
      </c>
      <c r="I853" s="54">
        <v>0.640625</v>
      </c>
      <c r="J853" s="54">
        <v>7.2251519938435669</v>
      </c>
      <c r="K853" s="54">
        <v>88</v>
      </c>
      <c r="L853" s="54">
        <v>77.804878048780495</v>
      </c>
      <c r="M853" s="54">
        <v>48.860975609756103</v>
      </c>
      <c r="N853" s="54">
        <v>6.9900626327491588</v>
      </c>
      <c r="O853" s="54">
        <v>-0.28884160197726355</v>
      </c>
      <c r="P853" s="54">
        <v>1.905397014907434</v>
      </c>
      <c r="Q853" s="54">
        <v>37.611111111111107</v>
      </c>
      <c r="R853" s="54">
        <v>0.90561925379077035</v>
      </c>
      <c r="S853" s="54">
        <v>4.1619532239192099</v>
      </c>
      <c r="T853" s="54">
        <v>1.427469135802472E-2</v>
      </c>
      <c r="U853" s="54">
        <v>0.23690676607343264</v>
      </c>
      <c r="V853" s="54">
        <v>7.6360292750506691</v>
      </c>
      <c r="W853" s="54">
        <v>7.0636324810317683</v>
      </c>
    </row>
    <row r="854" spans="3:23" x14ac:dyDescent="0.25">
      <c r="C854" s="52">
        <v>0</v>
      </c>
      <c r="D854" s="55">
        <v>887</v>
      </c>
      <c r="E854" s="55">
        <v>1497</v>
      </c>
      <c r="F854" s="55">
        <v>184.524</v>
      </c>
      <c r="G854" s="55">
        <v>0.95787173239890278</v>
      </c>
      <c r="H854" s="55">
        <v>0.59251837007348029</v>
      </c>
      <c r="I854" s="55">
        <v>0.45910973084886131</v>
      </c>
      <c r="J854" s="55">
        <v>33.606003573470161</v>
      </c>
      <c r="K854" s="55">
        <v>177</v>
      </c>
      <c r="L854" s="55">
        <v>99.297632468996625</v>
      </c>
      <c r="M854" s="55">
        <v>473.95194698440736</v>
      </c>
      <c r="N854" s="55">
        <v>21.770437455053752</v>
      </c>
      <c r="O854" s="55">
        <v>0.47495431798163879</v>
      </c>
      <c r="P854" s="55">
        <v>2.6913920558294304</v>
      </c>
      <c r="Q854" s="55">
        <v>202.05000000000044</v>
      </c>
      <c r="R854" s="55">
        <v>0.92226396898639906</v>
      </c>
      <c r="S854" s="55">
        <v>6.2466123704396628</v>
      </c>
      <c r="T854" s="55">
        <v>1.136505622657216E-3</v>
      </c>
      <c r="U854" s="55">
        <v>0.26653896732537125</v>
      </c>
      <c r="V854" s="55">
        <v>82.128699166637659</v>
      </c>
      <c r="W854" s="55">
        <v>23.58706274783863</v>
      </c>
    </row>
    <row r="855" spans="3:23" x14ac:dyDescent="0.25">
      <c r="C855" s="51">
        <v>0</v>
      </c>
      <c r="D855" s="54">
        <v>174</v>
      </c>
      <c r="E855" s="54">
        <v>179</v>
      </c>
      <c r="F855" s="54">
        <v>44.666999999999994</v>
      </c>
      <c r="G855" s="54">
        <v>0.69521538915390713</v>
      </c>
      <c r="H855" s="54">
        <v>0.97206703910614523</v>
      </c>
      <c r="I855" s="54">
        <v>0.78733031674208143</v>
      </c>
      <c r="J855" s="54">
        <v>14.88434347843123</v>
      </c>
      <c r="K855" s="54">
        <v>151</v>
      </c>
      <c r="L855" s="54">
        <v>105.41954022988506</v>
      </c>
      <c r="M855" s="54">
        <v>635.30851770646484</v>
      </c>
      <c r="N855" s="54">
        <v>25.205327169201055</v>
      </c>
      <c r="O855" s="54">
        <v>1.5607692190373971E-2</v>
      </c>
      <c r="P855" s="54">
        <v>1.6823988410808353</v>
      </c>
      <c r="Q855" s="54">
        <v>488.37179487179486</v>
      </c>
      <c r="R855" s="54">
        <v>0.8374383633163176</v>
      </c>
      <c r="S855" s="54">
        <v>6.0167812317351501</v>
      </c>
      <c r="T855" s="54">
        <v>4.6387610490174619E-3</v>
      </c>
      <c r="U855" s="54">
        <v>0.24745638580571236</v>
      </c>
      <c r="V855" s="54">
        <v>17.612969583158723</v>
      </c>
      <c r="W855" s="54">
        <v>12.660228542720452</v>
      </c>
    </row>
    <row r="856" spans="3:23" x14ac:dyDescent="0.25">
      <c r="C856" s="52">
        <v>0</v>
      </c>
      <c r="D856" s="55">
        <v>119</v>
      </c>
      <c r="E856" s="55">
        <v>132</v>
      </c>
      <c r="F856" s="55">
        <v>41.69</v>
      </c>
      <c r="G856" s="55">
        <v>0.88781488723203594</v>
      </c>
      <c r="H856" s="55">
        <v>0.90151515151515149</v>
      </c>
      <c r="I856" s="55">
        <v>0.60101010101010099</v>
      </c>
      <c r="J856" s="55">
        <v>12.309163489997374</v>
      </c>
      <c r="K856" s="55">
        <v>112</v>
      </c>
      <c r="L856" s="55">
        <v>80.605042016806721</v>
      </c>
      <c r="M856" s="55">
        <v>78.122347243982347</v>
      </c>
      <c r="N856" s="55">
        <v>8.8386847010164562</v>
      </c>
      <c r="O856" s="55">
        <v>0.85285445067726229</v>
      </c>
      <c r="P856" s="55">
        <v>3.8432761403768425</v>
      </c>
      <c r="Q856" s="55">
        <v>74.894736842105317</v>
      </c>
      <c r="R856" s="55">
        <v>0.87863982566751542</v>
      </c>
      <c r="S856" s="55">
        <v>4.8551847566406421</v>
      </c>
      <c r="T856" s="55">
        <v>5.9293514342620432E-3</v>
      </c>
      <c r="U856" s="55">
        <v>0.19472499337328164</v>
      </c>
      <c r="V856" s="55">
        <v>18.401996428559407</v>
      </c>
      <c r="W856" s="55">
        <v>8.4686124721205864</v>
      </c>
    </row>
    <row r="857" spans="3:23" x14ac:dyDescent="0.25">
      <c r="C857" s="51">
        <v>0</v>
      </c>
      <c r="D857" s="54">
        <v>6044</v>
      </c>
      <c r="E857" s="54">
        <v>9615</v>
      </c>
      <c r="F857" s="54">
        <v>555.39400000000001</v>
      </c>
      <c r="G857" s="54">
        <v>0.84549354760829376</v>
      </c>
      <c r="H857" s="54">
        <v>0.62860114404576184</v>
      </c>
      <c r="I857" s="54">
        <v>0.50926862150320185</v>
      </c>
      <c r="J857" s="54">
        <v>87.723769916592857</v>
      </c>
      <c r="K857" s="54">
        <v>255</v>
      </c>
      <c r="L857" s="54">
        <v>116.4205823957644</v>
      </c>
      <c r="M857" s="54">
        <v>1491.4782193529668</v>
      </c>
      <c r="N857" s="54">
        <v>38.619661046583083</v>
      </c>
      <c r="O857" s="54">
        <v>1.1090414218134095</v>
      </c>
      <c r="P857" s="54">
        <v>3.8117432975393264</v>
      </c>
      <c r="Q857" s="54">
        <v>54.40418060200669</v>
      </c>
      <c r="R857" s="54">
        <v>0.98762531416421329</v>
      </c>
      <c r="S857" s="54">
        <v>6.9810273971290915</v>
      </c>
      <c r="T857" s="54">
        <v>4.3669813536757616E-4</v>
      </c>
      <c r="U857" s="54">
        <v>0.29036447795121828</v>
      </c>
      <c r="V857" s="54">
        <v>148.67744995264533</v>
      </c>
      <c r="W857" s="54">
        <v>79.391622880423427</v>
      </c>
    </row>
    <row r="858" spans="3:23" x14ac:dyDescent="0.25">
      <c r="C858" s="52">
        <v>0</v>
      </c>
      <c r="D858" s="55">
        <v>36</v>
      </c>
      <c r="E858" s="55">
        <v>40</v>
      </c>
      <c r="F858" s="55">
        <v>19.592000000000002</v>
      </c>
      <c r="G858" s="55">
        <v>0.38282074674438793</v>
      </c>
      <c r="H858" s="55">
        <v>0.9</v>
      </c>
      <c r="I858" s="55">
        <v>0.6428571428571429</v>
      </c>
      <c r="J858" s="55">
        <v>6.7702750025730758</v>
      </c>
      <c r="K858" s="55">
        <v>124</v>
      </c>
      <c r="L858" s="55">
        <v>89.944444444444443</v>
      </c>
      <c r="M858" s="55">
        <v>248.68253968253961</v>
      </c>
      <c r="N858" s="55">
        <v>15.769671514731675</v>
      </c>
      <c r="O858" s="55">
        <v>0.42748368647036711</v>
      </c>
      <c r="P858" s="55">
        <v>2.1418542753084071</v>
      </c>
      <c r="Q858" s="55">
        <v>166.31746031746027</v>
      </c>
      <c r="R858" s="55">
        <v>0.78464606826569139</v>
      </c>
      <c r="S858" s="55">
        <v>4.8365916681089764</v>
      </c>
      <c r="T858" s="55">
        <v>1.6880826404635944E-2</v>
      </c>
      <c r="U858" s="55">
        <v>0.10007549880626108</v>
      </c>
      <c r="V858" s="55">
        <v>7.1802197428460053</v>
      </c>
      <c r="W858" s="55">
        <v>6.6332495807108005</v>
      </c>
    </row>
    <row r="859" spans="3:23" x14ac:dyDescent="0.25">
      <c r="C859" s="51">
        <v>0</v>
      </c>
      <c r="D859" s="54">
        <v>55</v>
      </c>
      <c r="E859" s="54">
        <v>59</v>
      </c>
      <c r="F859" s="54">
        <v>23.818000000000001</v>
      </c>
      <c r="G859" s="54">
        <v>0.49054763299991205</v>
      </c>
      <c r="H859" s="54">
        <v>0.93220338983050843</v>
      </c>
      <c r="I859" s="54">
        <v>0.67901234567901236</v>
      </c>
      <c r="J859" s="54">
        <v>8.3682838718840049</v>
      </c>
      <c r="K859" s="54">
        <v>90</v>
      </c>
      <c r="L859" s="54">
        <v>78.472727272727269</v>
      </c>
      <c r="M859" s="54">
        <v>38.809427609427608</v>
      </c>
      <c r="N859" s="54">
        <v>6.2297213107351448</v>
      </c>
      <c r="O859" s="54">
        <v>-0.19386358418077518</v>
      </c>
      <c r="P859" s="54">
        <v>1.9800703468850083</v>
      </c>
      <c r="Q859" s="54">
        <v>34.855555555555569</v>
      </c>
      <c r="R859" s="54">
        <v>0.88576353881350844</v>
      </c>
      <c r="S859" s="54">
        <v>4.2103846590899678</v>
      </c>
      <c r="T859" s="54">
        <v>1.3580246913580266E-2</v>
      </c>
      <c r="U859" s="54">
        <v>0.25001788335121661</v>
      </c>
      <c r="V859" s="54">
        <v>9.0667557927883227</v>
      </c>
      <c r="W859" s="54">
        <v>7.9009013678340798</v>
      </c>
    </row>
    <row r="860" spans="3:23" x14ac:dyDescent="0.25">
      <c r="C860" s="52">
        <v>0</v>
      </c>
      <c r="D860" s="55">
        <v>914</v>
      </c>
      <c r="E860" s="55">
        <v>1526</v>
      </c>
      <c r="F860" s="55">
        <v>187.89</v>
      </c>
      <c r="G860" s="55">
        <v>0.95345720181232663</v>
      </c>
      <c r="H860" s="55">
        <v>0.59895150720838797</v>
      </c>
      <c r="I860" s="55">
        <v>0.45677161419290357</v>
      </c>
      <c r="J860" s="55">
        <v>34.113647472645589</v>
      </c>
      <c r="K860" s="55">
        <v>178</v>
      </c>
      <c r="L860" s="55">
        <v>100.48140043763676</v>
      </c>
      <c r="M860" s="55">
        <v>404.96186616368004</v>
      </c>
      <c r="N860" s="55">
        <v>20.123664332414215</v>
      </c>
      <c r="O860" s="55">
        <v>0.52498782257933163</v>
      </c>
      <c r="P860" s="55">
        <v>3.0507822207578661</v>
      </c>
      <c r="Q860" s="55">
        <v>142.52068965517321</v>
      </c>
      <c r="R860" s="55">
        <v>0.93978496499509168</v>
      </c>
      <c r="S860" s="55">
        <v>6.195721188035284</v>
      </c>
      <c r="T860" s="55">
        <v>9.5027785192554044E-4</v>
      </c>
      <c r="U860" s="55">
        <v>0.25167528655630872</v>
      </c>
      <c r="V860" s="55">
        <v>81.311340489055638</v>
      </c>
      <c r="W860" s="55">
        <v>24.517676822747568</v>
      </c>
    </row>
    <row r="861" spans="3:23" x14ac:dyDescent="0.25">
      <c r="C861" s="51">
        <v>0</v>
      </c>
      <c r="D861" s="54">
        <v>200</v>
      </c>
      <c r="E861" s="54">
        <v>207</v>
      </c>
      <c r="F861" s="54">
        <v>49.927</v>
      </c>
      <c r="G861" s="54">
        <v>0.65578908022058502</v>
      </c>
      <c r="H861" s="54">
        <v>0.96618357487922701</v>
      </c>
      <c r="I861" s="54">
        <v>0.70175438596491224</v>
      </c>
      <c r="J861" s="54">
        <v>15.957691216057308</v>
      </c>
      <c r="K861" s="54">
        <v>153</v>
      </c>
      <c r="L861" s="54">
        <v>110.895</v>
      </c>
      <c r="M861" s="54">
        <v>663.52158291457306</v>
      </c>
      <c r="N861" s="54">
        <v>25.758912688903877</v>
      </c>
      <c r="O861" s="54">
        <v>2.513860359495397E-2</v>
      </c>
      <c r="P861" s="54">
        <v>1.7520808814044861</v>
      </c>
      <c r="Q861" s="54">
        <v>291.46999999999963</v>
      </c>
      <c r="R861" s="54">
        <v>0.90102496563037826</v>
      </c>
      <c r="S861" s="54">
        <v>6.0131441155857157</v>
      </c>
      <c r="T861" s="54">
        <v>3.6888888888888787E-3</v>
      </c>
      <c r="U861" s="54">
        <v>0.22993110849638695</v>
      </c>
      <c r="V861" s="54">
        <v>18.614678487165101</v>
      </c>
      <c r="W861" s="54">
        <v>14.053042783900541</v>
      </c>
    </row>
    <row r="862" spans="3:23" x14ac:dyDescent="0.25">
      <c r="C862" s="52">
        <v>0</v>
      </c>
      <c r="D862" s="55">
        <v>6146</v>
      </c>
      <c r="E862" s="55">
        <v>9533</v>
      </c>
      <c r="F862" s="55">
        <v>608.24</v>
      </c>
      <c r="G862" s="55">
        <v>0.79952034751720802</v>
      </c>
      <c r="H862" s="55">
        <v>0.64470785691807408</v>
      </c>
      <c r="I862" s="55">
        <v>0.52868817204301077</v>
      </c>
      <c r="J862" s="55">
        <v>88.46089668289774</v>
      </c>
      <c r="K862" s="55">
        <v>255</v>
      </c>
      <c r="L862" s="55">
        <v>117.2627725349821</v>
      </c>
      <c r="M862" s="55">
        <v>1443.3179206437665</v>
      </c>
      <c r="N862" s="55">
        <v>37.991024211565637</v>
      </c>
      <c r="O862" s="55">
        <v>1.0925220909563063</v>
      </c>
      <c r="P862" s="55">
        <v>3.7738697240256509</v>
      </c>
      <c r="Q862" s="55">
        <v>67.431472947601875</v>
      </c>
      <c r="R862" s="55">
        <v>0.98495406393876739</v>
      </c>
      <c r="S862" s="55">
        <v>6.9677737860683857</v>
      </c>
      <c r="T862" s="55">
        <v>4.5537328680443211E-4</v>
      </c>
      <c r="U862" s="55">
        <v>0.28441263472052758</v>
      </c>
      <c r="V862" s="55">
        <v>140.90283483342139</v>
      </c>
      <c r="W862" s="55">
        <v>84.631738466594641</v>
      </c>
    </row>
    <row r="863" spans="3:23" x14ac:dyDescent="0.25">
      <c r="C863" s="51">
        <v>0</v>
      </c>
      <c r="D863" s="54">
        <v>29</v>
      </c>
      <c r="E863" s="54">
        <v>33</v>
      </c>
      <c r="F863" s="54">
        <v>17.996000000000002</v>
      </c>
      <c r="G863" s="54">
        <v>0</v>
      </c>
      <c r="H863" s="54">
        <v>0.87878787878787878</v>
      </c>
      <c r="I863" s="54">
        <v>0.59183673469387754</v>
      </c>
      <c r="J863" s="54">
        <v>6.0765077797464979</v>
      </c>
      <c r="K863" s="54">
        <v>76</v>
      </c>
      <c r="L863" s="54">
        <v>71.965517241379317</v>
      </c>
      <c r="M863" s="54">
        <v>6.2487684729064066</v>
      </c>
      <c r="N863" s="54">
        <v>2.4997536824468138</v>
      </c>
      <c r="O863" s="54">
        <v>0.37485967714938967</v>
      </c>
      <c r="P863" s="54">
        <v>1.7316604284185644</v>
      </c>
      <c r="Q863" s="54">
        <v>12.892857142857137</v>
      </c>
      <c r="R863" s="54">
        <v>0.66397423108468712</v>
      </c>
      <c r="S863" s="54">
        <v>2.8228240982774384</v>
      </c>
      <c r="T863" s="54">
        <v>2.4234693877551033E-2</v>
      </c>
      <c r="U863" s="54">
        <v>0.39880952380952361</v>
      </c>
      <c r="V863" s="54">
        <v>6.2330229193099944</v>
      </c>
      <c r="W863" s="54">
        <v>6.2330229193099944</v>
      </c>
    </row>
    <row r="864" spans="3:23" x14ac:dyDescent="0.25">
      <c r="C864" s="52">
        <v>0</v>
      </c>
      <c r="D864" s="55">
        <v>58</v>
      </c>
      <c r="E864" s="55">
        <v>62</v>
      </c>
      <c r="F864" s="55">
        <v>25.497</v>
      </c>
      <c r="G864" s="55">
        <v>0.61672579521106197</v>
      </c>
      <c r="H864" s="55">
        <v>0.93548387096774188</v>
      </c>
      <c r="I864" s="55">
        <v>0.64444444444444449</v>
      </c>
      <c r="J864" s="55">
        <v>8.5934797139831218</v>
      </c>
      <c r="K864" s="55">
        <v>90</v>
      </c>
      <c r="L864" s="55">
        <v>80.620689655172413</v>
      </c>
      <c r="M864" s="55">
        <v>36.099213551119171</v>
      </c>
      <c r="N864" s="55">
        <v>6.008262107391718</v>
      </c>
      <c r="O864" s="55">
        <v>-0.26626909323257364</v>
      </c>
      <c r="P864" s="55">
        <v>1.9174660845602929</v>
      </c>
      <c r="Q864" s="55">
        <v>38.650000000000013</v>
      </c>
      <c r="R864" s="55">
        <v>0.90089595752487539</v>
      </c>
      <c r="S864" s="55">
        <v>4.1873973228934149</v>
      </c>
      <c r="T864" s="55">
        <v>1.0799999999999994E-2</v>
      </c>
      <c r="U864" s="55">
        <v>0.28596425796425806</v>
      </c>
      <c r="V864" s="55">
        <v>9.8025533116085146</v>
      </c>
      <c r="W864" s="55">
        <v>7.7163548700872449</v>
      </c>
    </row>
    <row r="865" spans="3:23" x14ac:dyDescent="0.25">
      <c r="C865" s="51">
        <v>0</v>
      </c>
      <c r="D865" s="54">
        <v>934</v>
      </c>
      <c r="E865" s="54">
        <v>1504</v>
      </c>
      <c r="F865" s="54">
        <v>184.714</v>
      </c>
      <c r="G865" s="54">
        <v>0.94976810304676396</v>
      </c>
      <c r="H865" s="54">
        <v>0.62101063829787229</v>
      </c>
      <c r="I865" s="54">
        <v>0.4600985221674877</v>
      </c>
      <c r="J865" s="54">
        <v>34.484862400517741</v>
      </c>
      <c r="K865" s="54">
        <v>199</v>
      </c>
      <c r="L865" s="54">
        <v>103.14025695931477</v>
      </c>
      <c r="M865" s="54">
        <v>497.15179671846732</v>
      </c>
      <c r="N865" s="54">
        <v>22.296901056390489</v>
      </c>
      <c r="O865" s="54">
        <v>0.86460184365296566</v>
      </c>
      <c r="P865" s="54">
        <v>4.4108396417456159</v>
      </c>
      <c r="Q865" s="54">
        <v>222.48275862069076</v>
      </c>
      <c r="R865" s="54">
        <v>0.91570876942023693</v>
      </c>
      <c r="S865" s="54">
        <v>6.2575323677821224</v>
      </c>
      <c r="T865" s="54">
        <v>9.0695063853334416E-4</v>
      </c>
      <c r="U865" s="54">
        <v>0.25419078119487892</v>
      </c>
      <c r="V865" s="54">
        <v>79.49832711779527</v>
      </c>
      <c r="W865" s="54">
        <v>24.879363197697934</v>
      </c>
    </row>
    <row r="866" spans="3:23" x14ac:dyDescent="0.25">
      <c r="C866" s="52">
        <v>0</v>
      </c>
      <c r="D866" s="55">
        <v>226</v>
      </c>
      <c r="E866" s="55">
        <v>237</v>
      </c>
      <c r="F866" s="55">
        <v>52.374999999999993</v>
      </c>
      <c r="G866" s="55">
        <v>0.7096905207604719</v>
      </c>
      <c r="H866" s="55">
        <v>0.95358649789029537</v>
      </c>
      <c r="I866" s="55">
        <v>0.69969040247678016</v>
      </c>
      <c r="J866" s="55">
        <v>16.963258446128407</v>
      </c>
      <c r="K866" s="55">
        <v>164</v>
      </c>
      <c r="L866" s="55">
        <v>114.03539823008849</v>
      </c>
      <c r="M866" s="55">
        <v>725.9542969518194</v>
      </c>
      <c r="N866" s="55">
        <v>26.943539057663145</v>
      </c>
      <c r="O866" s="55">
        <v>-2.4260738944458477E-2</v>
      </c>
      <c r="P866" s="55">
        <v>1.8499125054989409</v>
      </c>
      <c r="Q866" s="55">
        <v>391.85882352941184</v>
      </c>
      <c r="R866" s="55">
        <v>0.89235100288759917</v>
      </c>
      <c r="S866" s="55">
        <v>6.3604407326912256</v>
      </c>
      <c r="T866" s="55">
        <v>3.0795847750864818E-3</v>
      </c>
      <c r="U866" s="55">
        <v>0.2155942796004939</v>
      </c>
      <c r="V866" s="55">
        <v>20.363092440909398</v>
      </c>
      <c r="W866" s="55">
        <v>14.346074871267669</v>
      </c>
    </row>
    <row r="867" spans="3:23" x14ac:dyDescent="0.25">
      <c r="C867" s="51">
        <v>0</v>
      </c>
      <c r="D867" s="54">
        <v>6088</v>
      </c>
      <c r="E867" s="54">
        <v>9233</v>
      </c>
      <c r="F867" s="54">
        <v>554.74699999999996</v>
      </c>
      <c r="G867" s="54">
        <v>0.79458453942630036</v>
      </c>
      <c r="H867" s="54">
        <v>0.65937398462038344</v>
      </c>
      <c r="I867" s="54">
        <v>0.54240912330719881</v>
      </c>
      <c r="J867" s="54">
        <v>88.042503078613521</v>
      </c>
      <c r="K867" s="54">
        <v>255</v>
      </c>
      <c r="L867" s="54">
        <v>119.20105124835743</v>
      </c>
      <c r="M867" s="54">
        <v>1373.7998871812113</v>
      </c>
      <c r="N867" s="54">
        <v>37.064806584969674</v>
      </c>
      <c r="O867" s="54">
        <v>1.0623370683507527</v>
      </c>
      <c r="P867" s="54">
        <v>3.8173136016901918</v>
      </c>
      <c r="Q867" s="54">
        <v>57.354012018381127</v>
      </c>
      <c r="R867" s="54">
        <v>0.9874467355652532</v>
      </c>
      <c r="S867" s="54">
        <v>6.9712721328974432</v>
      </c>
      <c r="T867" s="54">
        <v>4.3847861135258966E-4</v>
      </c>
      <c r="U867" s="54">
        <v>0.28172234265476587</v>
      </c>
      <c r="V867" s="54">
        <v>138.64682401166749</v>
      </c>
      <c r="W867" s="54">
        <v>84.179908703408032</v>
      </c>
    </row>
    <row r="868" spans="3:23" x14ac:dyDescent="0.25">
      <c r="C868" s="52">
        <v>0</v>
      </c>
      <c r="D868" s="55">
        <v>38</v>
      </c>
      <c r="E868" s="55">
        <v>42</v>
      </c>
      <c r="F868" s="55">
        <v>20.625999999999998</v>
      </c>
      <c r="G868" s="55">
        <v>0.52748477726821907</v>
      </c>
      <c r="H868" s="55">
        <v>0.90476190476190477</v>
      </c>
      <c r="I868" s="55">
        <v>0.59375</v>
      </c>
      <c r="J868" s="55">
        <v>6.955796338302048</v>
      </c>
      <c r="K868" s="55">
        <v>95</v>
      </c>
      <c r="L868" s="55">
        <v>84.473684210526315</v>
      </c>
      <c r="M868" s="55">
        <v>43.715504978662878</v>
      </c>
      <c r="N868" s="55">
        <v>6.6117701849552271</v>
      </c>
      <c r="O868" s="55">
        <v>-0.41492220270116925</v>
      </c>
      <c r="P868" s="55">
        <v>2.0863774100671955</v>
      </c>
      <c r="Q868" s="55">
        <v>35.91666666666665</v>
      </c>
      <c r="R868" s="55">
        <v>0.89072958178490302</v>
      </c>
      <c r="S868" s="55">
        <v>4.1132060534761177</v>
      </c>
      <c r="T868" s="55">
        <v>1.5046296296296321E-2</v>
      </c>
      <c r="U868" s="55">
        <v>0.22363281009114339</v>
      </c>
      <c r="V868" s="55">
        <v>7.6822876709772538</v>
      </c>
      <c r="W868" s="55">
        <v>6.5265987488178077</v>
      </c>
    </row>
    <row r="869" spans="3:23" x14ac:dyDescent="0.25">
      <c r="C869" s="51">
        <v>0</v>
      </c>
      <c r="D869" s="54">
        <v>998</v>
      </c>
      <c r="E869" s="54">
        <v>1535</v>
      </c>
      <c r="F869" s="54">
        <v>188.17099999999999</v>
      </c>
      <c r="G869" s="54">
        <v>0.9447742244101458</v>
      </c>
      <c r="H869" s="54">
        <v>0.65016286644951138</v>
      </c>
      <c r="I869" s="54">
        <v>0.4916256157635468</v>
      </c>
      <c r="J869" s="54">
        <v>35.646781981627633</v>
      </c>
      <c r="K869" s="54">
        <v>200</v>
      </c>
      <c r="L869" s="54">
        <v>104.27655310621242</v>
      </c>
      <c r="M869" s="54">
        <v>496.97860716417836</v>
      </c>
      <c r="N869" s="54">
        <v>22.293017004528085</v>
      </c>
      <c r="O869" s="54">
        <v>1.0894892464368096</v>
      </c>
      <c r="P869" s="54">
        <v>5.1774911943365254</v>
      </c>
      <c r="Q869" s="54">
        <v>171.5667799902877</v>
      </c>
      <c r="R869" s="54">
        <v>0.93101859527826214</v>
      </c>
      <c r="S869" s="54">
        <v>6.2389642289733587</v>
      </c>
      <c r="T869" s="54">
        <v>8.3052618940855757E-4</v>
      </c>
      <c r="U869" s="54">
        <v>0.24258861491500619</v>
      </c>
      <c r="V869" s="54">
        <v>78.543510962855422</v>
      </c>
      <c r="W869" s="54">
        <v>25.740431179948018</v>
      </c>
    </row>
    <row r="870" spans="3:23" x14ac:dyDescent="0.25">
      <c r="C870" s="52">
        <v>0</v>
      </c>
      <c r="D870" s="55">
        <v>250</v>
      </c>
      <c r="E870" s="55">
        <v>259</v>
      </c>
      <c r="F870" s="55">
        <v>56.658999999999999</v>
      </c>
      <c r="G870" s="55">
        <v>0.73880884612678932</v>
      </c>
      <c r="H870" s="55">
        <v>0.96525096525096521</v>
      </c>
      <c r="I870" s="55">
        <v>0.69444444444444442</v>
      </c>
      <c r="J870" s="55">
        <v>17.841241161527712</v>
      </c>
      <c r="K870" s="55">
        <v>164</v>
      </c>
      <c r="L870" s="55">
        <v>111.604</v>
      </c>
      <c r="M870" s="55">
        <v>706.89877911646602</v>
      </c>
      <c r="N870" s="55">
        <v>26.587568130922882</v>
      </c>
      <c r="O870" s="55">
        <v>0.23993187642053135</v>
      </c>
      <c r="P870" s="55">
        <v>1.9856241602235667</v>
      </c>
      <c r="Q870" s="55">
        <v>222.67724867724843</v>
      </c>
      <c r="R870" s="55">
        <v>0.92864533814817252</v>
      </c>
      <c r="S870" s="55">
        <v>6.3332256011615158</v>
      </c>
      <c r="T870" s="55">
        <v>2.869460541418237E-3</v>
      </c>
      <c r="U870" s="55">
        <v>0.19198453792963274</v>
      </c>
      <c r="V870" s="55">
        <v>22.022484855281331</v>
      </c>
      <c r="W870" s="55">
        <v>14.84128388871968</v>
      </c>
    </row>
    <row r="871" spans="3:23" x14ac:dyDescent="0.25">
      <c r="C871" s="51">
        <v>0</v>
      </c>
      <c r="D871" s="54">
        <v>5960</v>
      </c>
      <c r="E871" s="54">
        <v>8739</v>
      </c>
      <c r="F871" s="54">
        <v>544.84699999999998</v>
      </c>
      <c r="G871" s="54">
        <v>0.7945219701895645</v>
      </c>
      <c r="H871" s="54">
        <v>0.68200022885913725</v>
      </c>
      <c r="I871" s="54">
        <v>0.54439166971136277</v>
      </c>
      <c r="J871" s="54">
        <v>87.112040996762147</v>
      </c>
      <c r="K871" s="54">
        <v>251</v>
      </c>
      <c r="L871" s="54">
        <v>122.04261744966443</v>
      </c>
      <c r="M871" s="54">
        <v>1359.166500279882</v>
      </c>
      <c r="N871" s="54">
        <v>36.866875379938044</v>
      </c>
      <c r="O871" s="54">
        <v>0.9618161992737454</v>
      </c>
      <c r="P871" s="54">
        <v>3.4722703033135183</v>
      </c>
      <c r="Q871" s="54">
        <v>56.038224637681608</v>
      </c>
      <c r="R871" s="54">
        <v>0.98827739115351732</v>
      </c>
      <c r="S871" s="54">
        <v>6.9893685032031412</v>
      </c>
      <c r="T871" s="54">
        <v>4.4582611321149554E-4</v>
      </c>
      <c r="U871" s="54">
        <v>0.28629528179594083</v>
      </c>
      <c r="V871" s="54">
        <v>134.58281272281559</v>
      </c>
      <c r="W871" s="54">
        <v>81.723448989311024</v>
      </c>
    </row>
    <row r="872" spans="3:23" x14ac:dyDescent="0.25">
      <c r="C872" s="52">
        <v>0</v>
      </c>
      <c r="D872" s="55">
        <v>36</v>
      </c>
      <c r="E872" s="55">
        <v>40</v>
      </c>
      <c r="F872" s="55">
        <v>19.592000000000002</v>
      </c>
      <c r="G872" s="55">
        <v>0.38282074674438793</v>
      </c>
      <c r="H872" s="55">
        <v>0.9</v>
      </c>
      <c r="I872" s="55">
        <v>0.6428571428571429</v>
      </c>
      <c r="J872" s="55">
        <v>6.7702750025730758</v>
      </c>
      <c r="K872" s="55">
        <v>86</v>
      </c>
      <c r="L872" s="55">
        <v>77.694444444444443</v>
      </c>
      <c r="M872" s="55">
        <v>18.61825396825397</v>
      </c>
      <c r="N872" s="55">
        <v>4.3148874803700235</v>
      </c>
      <c r="O872" s="55">
        <v>0.14476971478459172</v>
      </c>
      <c r="P872" s="55">
        <v>1.8922853816182008</v>
      </c>
      <c r="Q872" s="55">
        <v>32.714285714285708</v>
      </c>
      <c r="R872" s="55">
        <v>0.7039478733165615</v>
      </c>
      <c r="S872" s="55">
        <v>3.7663326399706225</v>
      </c>
      <c r="T872" s="55">
        <v>1.7384731670445963E-2</v>
      </c>
      <c r="U872" s="55">
        <v>0.22954541049779137</v>
      </c>
      <c r="V872" s="55">
        <v>7.1802197428460053</v>
      </c>
      <c r="W872" s="55">
        <v>6.6332495807108005</v>
      </c>
    </row>
    <row r="873" spans="3:23" x14ac:dyDescent="0.25">
      <c r="C873" s="51">
        <v>0</v>
      </c>
      <c r="D873" s="54">
        <v>52</v>
      </c>
      <c r="E873" s="54">
        <v>56</v>
      </c>
      <c r="F873" s="54">
        <v>23.147999999999996</v>
      </c>
      <c r="G873" s="54">
        <v>0.40283323917633496</v>
      </c>
      <c r="H873" s="54">
        <v>0.9285714285714286</v>
      </c>
      <c r="I873" s="54">
        <v>0.72222222222222221</v>
      </c>
      <c r="J873" s="54">
        <v>8.1368578902564384</v>
      </c>
      <c r="K873" s="54">
        <v>97</v>
      </c>
      <c r="L873" s="54">
        <v>83.692307692307693</v>
      </c>
      <c r="M873" s="54">
        <v>56.687782805429855</v>
      </c>
      <c r="N873" s="54">
        <v>7.5291289539647188</v>
      </c>
      <c r="O873" s="54">
        <v>7.4973471688607338E-2</v>
      </c>
      <c r="P873" s="54">
        <v>1.9350265961929403</v>
      </c>
      <c r="Q873" s="54">
        <v>38.271604938271608</v>
      </c>
      <c r="R873" s="54">
        <v>0.89159289357885119</v>
      </c>
      <c r="S873" s="54">
        <v>4.3056450063529992</v>
      </c>
      <c r="T873" s="54">
        <v>1.3869836915104385E-2</v>
      </c>
      <c r="U873" s="54">
        <v>0.27498232220454444</v>
      </c>
      <c r="V873" s="54">
        <v>8.5993440417695783</v>
      </c>
      <c r="W873" s="54">
        <v>7.8707507868511462</v>
      </c>
    </row>
    <row r="874" spans="3:23" x14ac:dyDescent="0.25">
      <c r="C874" s="52">
        <v>0</v>
      </c>
      <c r="D874" s="55">
        <v>1030</v>
      </c>
      <c r="E874" s="55">
        <v>1566</v>
      </c>
      <c r="F874" s="55">
        <v>189.63499999999999</v>
      </c>
      <c r="G874" s="55">
        <v>0.94250451267363022</v>
      </c>
      <c r="H874" s="55">
        <v>0.65772669220945079</v>
      </c>
      <c r="I874" s="55">
        <v>0.48356807511737088</v>
      </c>
      <c r="J874" s="55">
        <v>36.213764387000943</v>
      </c>
      <c r="K874" s="55">
        <v>222</v>
      </c>
      <c r="L874" s="55">
        <v>106.99223300970874</v>
      </c>
      <c r="M874" s="55">
        <v>566.37700472699498</v>
      </c>
      <c r="N874" s="55">
        <v>23.798676533097275</v>
      </c>
      <c r="O874" s="55">
        <v>1.2805693640979214</v>
      </c>
      <c r="P874" s="55">
        <v>6.0491386395228641</v>
      </c>
      <c r="Q874" s="55">
        <v>270.15787037037074</v>
      </c>
      <c r="R874" s="55">
        <v>0.90119005297865085</v>
      </c>
      <c r="S874" s="55">
        <v>6.2784866088868592</v>
      </c>
      <c r="T874" s="55">
        <v>8.3933470507543235E-4</v>
      </c>
      <c r="U874" s="55">
        <v>0.23385038111585288</v>
      </c>
      <c r="V874" s="55">
        <v>78.257372389305814</v>
      </c>
      <c r="W874" s="55">
        <v>26.153099108501479</v>
      </c>
    </row>
    <row r="875" spans="3:23" x14ac:dyDescent="0.25">
      <c r="C875" s="51">
        <v>0</v>
      </c>
      <c r="D875" s="54">
        <v>257</v>
      </c>
      <c r="E875" s="54">
        <v>267</v>
      </c>
      <c r="F875" s="54">
        <v>57.213000000000001</v>
      </c>
      <c r="G875" s="54">
        <v>0.72463852595979095</v>
      </c>
      <c r="H875" s="54">
        <v>0.96254681647940077</v>
      </c>
      <c r="I875" s="54">
        <v>0.7119113573407202</v>
      </c>
      <c r="J875" s="54">
        <v>18.089294154193436</v>
      </c>
      <c r="K875" s="54">
        <v>182</v>
      </c>
      <c r="L875" s="54">
        <v>114.40077821011673</v>
      </c>
      <c r="M875" s="54">
        <v>701.66296814202371</v>
      </c>
      <c r="N875" s="54">
        <v>26.488921611534579</v>
      </c>
      <c r="O875" s="54">
        <v>0.45977856740948009</v>
      </c>
      <c r="P875" s="54">
        <v>2.5920708533013737</v>
      </c>
      <c r="Q875" s="54">
        <v>205.01052631578929</v>
      </c>
      <c r="R875" s="54">
        <v>0.92768586783917539</v>
      </c>
      <c r="S875" s="54">
        <v>6.256179269737344</v>
      </c>
      <c r="T875" s="54">
        <v>2.9362880886426718E-3</v>
      </c>
      <c r="U875" s="54">
        <v>0.21915923787451919</v>
      </c>
      <c r="V875" s="54">
        <v>22.034994113102304</v>
      </c>
      <c r="W875" s="54">
        <v>15.184957104193717</v>
      </c>
    </row>
    <row r="876" spans="3:23" x14ac:dyDescent="0.25">
      <c r="C876" s="52">
        <v>0</v>
      </c>
      <c r="D876" s="55">
        <v>5868</v>
      </c>
      <c r="E876" s="55">
        <v>8400</v>
      </c>
      <c r="F876" s="55">
        <v>522.34500000000003</v>
      </c>
      <c r="G876" s="55">
        <v>0.80426409204360294</v>
      </c>
      <c r="H876" s="55">
        <v>0.69857142857142862</v>
      </c>
      <c r="I876" s="55">
        <v>0.54943820224719098</v>
      </c>
      <c r="J876" s="55">
        <v>86.437084914438984</v>
      </c>
      <c r="K876" s="55">
        <v>249</v>
      </c>
      <c r="L876" s="55">
        <v>123.78135650988412</v>
      </c>
      <c r="M876" s="55">
        <v>1412.6228874044973</v>
      </c>
      <c r="N876" s="55">
        <v>37.58487578008603</v>
      </c>
      <c r="O876" s="55">
        <v>0.85762437196771713</v>
      </c>
      <c r="P876" s="55">
        <v>3.078802218974324</v>
      </c>
      <c r="Q876" s="55">
        <v>58.232147831738558</v>
      </c>
      <c r="R876" s="55">
        <v>0.9879634033266953</v>
      </c>
      <c r="S876" s="55">
        <v>7.014511342244715</v>
      </c>
      <c r="T876" s="55">
        <v>4.4518749762715497E-4</v>
      </c>
      <c r="U876" s="55">
        <v>0.2801692830724456</v>
      </c>
      <c r="V876" s="55">
        <v>133.76710643107057</v>
      </c>
      <c r="W876" s="55">
        <v>79.494052655683504</v>
      </c>
    </row>
    <row r="877" spans="3:23" x14ac:dyDescent="0.25">
      <c r="C877" s="51">
        <v>0</v>
      </c>
      <c r="D877" s="54">
        <v>29</v>
      </c>
      <c r="E877" s="54">
        <v>33</v>
      </c>
      <c r="F877" s="54">
        <v>17.996000000000002</v>
      </c>
      <c r="G877" s="54">
        <v>0</v>
      </c>
      <c r="H877" s="54">
        <v>0.87878787878787878</v>
      </c>
      <c r="I877" s="54">
        <v>0.59183673469387754</v>
      </c>
      <c r="J877" s="54">
        <v>6.0765077797464979</v>
      </c>
      <c r="K877" s="54">
        <v>91</v>
      </c>
      <c r="L877" s="54">
        <v>83.103448275862064</v>
      </c>
      <c r="M877" s="54">
        <v>25.310344827586199</v>
      </c>
      <c r="N877" s="54">
        <v>5.0309387620588462</v>
      </c>
      <c r="O877" s="54">
        <v>-0.50036786506595821</v>
      </c>
      <c r="P877" s="54">
        <v>2.3681317399220965</v>
      </c>
      <c r="Q877" s="54">
        <v>39.482142857142868</v>
      </c>
      <c r="R877" s="54">
        <v>0.7953989299203641</v>
      </c>
      <c r="S877" s="54">
        <v>3.8143719431796272</v>
      </c>
      <c r="T877" s="54">
        <v>2.0408163265306135E-2</v>
      </c>
      <c r="U877" s="54">
        <v>0.23379433066933067</v>
      </c>
      <c r="V877" s="54">
        <v>6.2330229193099944</v>
      </c>
      <c r="W877" s="54">
        <v>6.2330229193099944</v>
      </c>
    </row>
    <row r="878" spans="3:23" x14ac:dyDescent="0.25">
      <c r="C878" s="52">
        <v>0</v>
      </c>
      <c r="D878" s="55">
        <v>52</v>
      </c>
      <c r="E878" s="55">
        <v>56</v>
      </c>
      <c r="F878" s="55">
        <v>23.147999999999996</v>
      </c>
      <c r="G878" s="55">
        <v>0.40283323917633496</v>
      </c>
      <c r="H878" s="55">
        <v>0.9285714285714286</v>
      </c>
      <c r="I878" s="55">
        <v>0.72222222222222221</v>
      </c>
      <c r="J878" s="55">
        <v>8.1368578902564384</v>
      </c>
      <c r="K878" s="55">
        <v>100</v>
      </c>
      <c r="L878" s="55">
        <v>86.230769230769226</v>
      </c>
      <c r="M878" s="55">
        <v>61.514328808446479</v>
      </c>
      <c r="N878" s="55">
        <v>7.8431070889314318</v>
      </c>
      <c r="O878" s="55">
        <v>-0.16277844004588332</v>
      </c>
      <c r="P878" s="55">
        <v>1.9389246850394468</v>
      </c>
      <c r="Q878" s="55">
        <v>43.802469135802475</v>
      </c>
      <c r="R878" s="55">
        <v>0.86683468346491399</v>
      </c>
      <c r="S878" s="55">
        <v>4.5748757755837683</v>
      </c>
      <c r="T878" s="55">
        <v>1.3260173754000902E-2</v>
      </c>
      <c r="U878" s="55">
        <v>0.26649872055645474</v>
      </c>
      <c r="V878" s="55">
        <v>8.5993440417695783</v>
      </c>
      <c r="W878" s="55">
        <v>7.8707507868511462</v>
      </c>
    </row>
    <row r="879" spans="3:23" x14ac:dyDescent="0.25">
      <c r="C879" s="51">
        <v>0</v>
      </c>
      <c r="D879" s="54">
        <v>1125</v>
      </c>
      <c r="E879" s="54">
        <v>1697</v>
      </c>
      <c r="F879" s="54">
        <v>196.83</v>
      </c>
      <c r="G879" s="54">
        <v>0.93900816344429483</v>
      </c>
      <c r="H879" s="54">
        <v>0.66293459045374192</v>
      </c>
      <c r="I879" s="54">
        <v>0.51369863013698636</v>
      </c>
      <c r="J879" s="54">
        <v>37.846987830302396</v>
      </c>
      <c r="K879" s="54">
        <v>233</v>
      </c>
      <c r="L879" s="54">
        <v>107.648</v>
      </c>
      <c r="M879" s="54">
        <v>596.10552313167261</v>
      </c>
      <c r="N879" s="54">
        <v>24.415272333760125</v>
      </c>
      <c r="O879" s="54">
        <v>1.554094113186111</v>
      </c>
      <c r="P879" s="54">
        <v>7.2358091607078654</v>
      </c>
      <c r="Q879" s="54">
        <v>195.01126126126169</v>
      </c>
      <c r="R879" s="54">
        <v>0.92319607355015509</v>
      </c>
      <c r="S879" s="54">
        <v>6.2799700361615649</v>
      </c>
      <c r="T879" s="54">
        <v>7.9417255092931573E-4</v>
      </c>
      <c r="U879" s="54">
        <v>0.23054563091497185</v>
      </c>
      <c r="V879" s="54">
        <v>79.879465901267139</v>
      </c>
      <c r="W879" s="54">
        <v>27.470137075253845</v>
      </c>
    </row>
    <row r="880" spans="3:23" x14ac:dyDescent="0.25">
      <c r="C880" s="52">
        <v>0</v>
      </c>
      <c r="D880" s="55">
        <v>302</v>
      </c>
      <c r="E880" s="55">
        <v>314</v>
      </c>
      <c r="F880" s="55">
        <v>64.912999999999997</v>
      </c>
      <c r="G880" s="55">
        <v>0.77865944302549317</v>
      </c>
      <c r="H880" s="55">
        <v>0.96178343949044587</v>
      </c>
      <c r="I880" s="55">
        <v>0.65367965367965364</v>
      </c>
      <c r="J880" s="55">
        <v>19.609139259794631</v>
      </c>
      <c r="K880" s="55">
        <v>173</v>
      </c>
      <c r="L880" s="55">
        <v>112.13245033112582</v>
      </c>
      <c r="M880" s="55">
        <v>720.84618600250849</v>
      </c>
      <c r="N880" s="55">
        <v>26.848578845117828</v>
      </c>
      <c r="O880" s="55">
        <v>0.4668643535176506</v>
      </c>
      <c r="P880" s="55">
        <v>2.2567611362251276</v>
      </c>
      <c r="Q880" s="55">
        <v>212.38509316770177</v>
      </c>
      <c r="R880" s="55">
        <v>0.92727494956351109</v>
      </c>
      <c r="S880" s="55">
        <v>6.3524909823567119</v>
      </c>
      <c r="T880" s="55">
        <v>2.4304617877396744E-3</v>
      </c>
      <c r="U880" s="55">
        <v>0.21484578813480559</v>
      </c>
      <c r="V880" s="55">
        <v>25.246888836227029</v>
      </c>
      <c r="W880" s="55">
        <v>15.841079307599809</v>
      </c>
    </row>
    <row r="881" spans="3:23" x14ac:dyDescent="0.25">
      <c r="C881" s="51">
        <v>0</v>
      </c>
      <c r="D881" s="54">
        <v>5630</v>
      </c>
      <c r="E881" s="54">
        <v>8067</v>
      </c>
      <c r="F881" s="54">
        <v>514.6049999999999</v>
      </c>
      <c r="G881" s="54">
        <v>0.81356228867458547</v>
      </c>
      <c r="H881" s="54">
        <v>0.69790504524606423</v>
      </c>
      <c r="I881" s="54">
        <v>0.54218027734976892</v>
      </c>
      <c r="J881" s="54">
        <v>84.666041816415188</v>
      </c>
      <c r="K881" s="54">
        <v>237</v>
      </c>
      <c r="L881" s="54">
        <v>126.80035523978685</v>
      </c>
      <c r="M881" s="54">
        <v>1463.4815418883579</v>
      </c>
      <c r="N881" s="54">
        <v>38.255477279578642</v>
      </c>
      <c r="O881" s="54">
        <v>0.80176748189334601</v>
      </c>
      <c r="P881" s="54">
        <v>2.8479016572138529</v>
      </c>
      <c r="Q881" s="54">
        <v>59.140374331551072</v>
      </c>
      <c r="R881" s="54">
        <v>0.98818784116751801</v>
      </c>
      <c r="S881" s="54">
        <v>7.0071132470699169</v>
      </c>
      <c r="T881" s="54">
        <v>4.4323149775225671E-4</v>
      </c>
      <c r="U881" s="54">
        <v>0.27659262366500015</v>
      </c>
      <c r="V881" s="54">
        <v>131.84275391962086</v>
      </c>
      <c r="W881" s="54">
        <v>76.663631156837411</v>
      </c>
    </row>
    <row r="882" spans="3:23" x14ac:dyDescent="0.25">
      <c r="C882" s="52">
        <v>0</v>
      </c>
      <c r="D882" s="55">
        <v>29</v>
      </c>
      <c r="E882" s="55">
        <v>33</v>
      </c>
      <c r="F882" s="55">
        <v>17.996000000000002</v>
      </c>
      <c r="G882" s="55">
        <v>0</v>
      </c>
      <c r="H882" s="55">
        <v>0.87878787878787878</v>
      </c>
      <c r="I882" s="55">
        <v>0.59183673469387754</v>
      </c>
      <c r="J882" s="55">
        <v>6.0765077797464979</v>
      </c>
      <c r="K882" s="55">
        <v>97</v>
      </c>
      <c r="L882" s="55">
        <v>85.793103448275858</v>
      </c>
      <c r="M882" s="55">
        <v>44.884236453201972</v>
      </c>
      <c r="N882" s="55">
        <v>6.6995698707605085</v>
      </c>
      <c r="O882" s="55">
        <v>-0.4075382005460676</v>
      </c>
      <c r="P882" s="55">
        <v>2.1046893918622271</v>
      </c>
      <c r="Q882" s="55">
        <v>14.053571428571432</v>
      </c>
      <c r="R882" s="55">
        <v>0.94119933579730453</v>
      </c>
      <c r="S882" s="55">
        <v>3.7883413396567489</v>
      </c>
      <c r="T882" s="55">
        <v>1.9132653061224504E-2</v>
      </c>
      <c r="U882" s="55">
        <v>0.29577664399092973</v>
      </c>
      <c r="V882" s="55">
        <v>6.2330229193099944</v>
      </c>
      <c r="W882" s="55">
        <v>6.2330229193099944</v>
      </c>
    </row>
    <row r="883" spans="3:23" x14ac:dyDescent="0.25">
      <c r="C883" s="51">
        <v>0</v>
      </c>
      <c r="D883" s="54">
        <v>43</v>
      </c>
      <c r="E883" s="54">
        <v>47</v>
      </c>
      <c r="F883" s="54">
        <v>21.552</v>
      </c>
      <c r="G883" s="54">
        <v>0.53810701977690156</v>
      </c>
      <c r="H883" s="54">
        <v>0.91489361702127658</v>
      </c>
      <c r="I883" s="54">
        <v>0.68253968253968256</v>
      </c>
      <c r="J883" s="54">
        <v>7.399277020331918</v>
      </c>
      <c r="K883" s="54">
        <v>99</v>
      </c>
      <c r="L883" s="54">
        <v>89</v>
      </c>
      <c r="M883" s="54">
        <v>45.333333333333336</v>
      </c>
      <c r="N883" s="54">
        <v>6.7330032922413858</v>
      </c>
      <c r="O883" s="54">
        <v>-0.4640995398207105</v>
      </c>
      <c r="P883" s="54">
        <v>2.4497034107760749</v>
      </c>
      <c r="Q883" s="54">
        <v>26.8888888888889</v>
      </c>
      <c r="R883" s="54">
        <v>0.91422401183043178</v>
      </c>
      <c r="S883" s="54">
        <v>4.196175150293235</v>
      </c>
      <c r="T883" s="54">
        <v>1.5046296296296325E-2</v>
      </c>
      <c r="U883" s="54">
        <v>0.32239654635487947</v>
      </c>
      <c r="V883" s="54">
        <v>8.1744544421237428</v>
      </c>
      <c r="W883" s="54">
        <v>6.8900557484721601</v>
      </c>
    </row>
    <row r="884" spans="3:23" x14ac:dyDescent="0.25">
      <c r="C884" s="52">
        <v>0</v>
      </c>
      <c r="D884" s="55">
        <v>1133</v>
      </c>
      <c r="E884" s="55">
        <v>1727</v>
      </c>
      <c r="F884" s="55">
        <v>193.37399999999997</v>
      </c>
      <c r="G884" s="55">
        <v>0.933354222961992</v>
      </c>
      <c r="H884" s="55">
        <v>0.6560509554140127</v>
      </c>
      <c r="I884" s="55">
        <v>0.50761648745519716</v>
      </c>
      <c r="J884" s="55">
        <v>37.981316514635715</v>
      </c>
      <c r="K884" s="55">
        <v>247</v>
      </c>
      <c r="L884" s="55">
        <v>112.06090026478375</v>
      </c>
      <c r="M884" s="55">
        <v>848.96183558456812</v>
      </c>
      <c r="N884" s="55">
        <v>29.136949661633562</v>
      </c>
      <c r="O884" s="55">
        <v>1.7972530060932372</v>
      </c>
      <c r="P884" s="55">
        <v>7.6168486921908949</v>
      </c>
      <c r="Q884" s="55">
        <v>352.40565620857853</v>
      </c>
      <c r="R884" s="55">
        <v>0.88589699867328731</v>
      </c>
      <c r="S884" s="55">
        <v>6.4287452866694723</v>
      </c>
      <c r="T884" s="55">
        <v>7.3987013511952679E-4</v>
      </c>
      <c r="U884" s="55">
        <v>0.21599848976301664</v>
      </c>
      <c r="V884" s="55">
        <v>78.812332000440037</v>
      </c>
      <c r="W884" s="55">
        <v>28.290212638600298</v>
      </c>
    </row>
    <row r="885" spans="3:23" x14ac:dyDescent="0.25">
      <c r="C885" s="51">
        <v>0</v>
      </c>
      <c r="D885" s="54">
        <v>381</v>
      </c>
      <c r="E885" s="54">
        <v>428</v>
      </c>
      <c r="F885" s="54">
        <v>80.791000000000011</v>
      </c>
      <c r="G885" s="54">
        <v>0.84040589183637071</v>
      </c>
      <c r="H885" s="54">
        <v>0.89018691588785048</v>
      </c>
      <c r="I885" s="54">
        <v>0.57727272727272727</v>
      </c>
      <c r="J885" s="54">
        <v>22.025082668269309</v>
      </c>
      <c r="K885" s="54">
        <v>180</v>
      </c>
      <c r="L885" s="54">
        <v>113.27296587926509</v>
      </c>
      <c r="M885" s="54">
        <v>622.66213565409578</v>
      </c>
      <c r="N885" s="54">
        <v>24.953198906234363</v>
      </c>
      <c r="O885" s="54">
        <v>0.54693355183260584</v>
      </c>
      <c r="P885" s="54">
        <v>2.8104465180791629</v>
      </c>
      <c r="Q885" s="54">
        <v>216.81524926686268</v>
      </c>
      <c r="R885" s="54">
        <v>0.91250126286802569</v>
      </c>
      <c r="S885" s="54">
        <v>6.2980996407333762</v>
      </c>
      <c r="T885" s="54">
        <v>1.7414710915798727E-3</v>
      </c>
      <c r="U885" s="54">
        <v>0.22618486497049672</v>
      </c>
      <c r="V885" s="54">
        <v>31.874844804129964</v>
      </c>
      <c r="W885" s="54">
        <v>17.274811354688783</v>
      </c>
    </row>
    <row r="886" spans="3:23" x14ac:dyDescent="0.25">
      <c r="C886" s="52">
        <v>0</v>
      </c>
      <c r="D886" s="55">
        <v>5544</v>
      </c>
      <c r="E886" s="55">
        <v>7801</v>
      </c>
      <c r="F886" s="55">
        <v>463.61099999999999</v>
      </c>
      <c r="G886" s="55">
        <v>0.8211305259626106</v>
      </c>
      <c r="H886" s="55">
        <v>0.71067811818997562</v>
      </c>
      <c r="I886" s="55">
        <v>0.54172366621067036</v>
      </c>
      <c r="J886" s="55">
        <v>84.016903275541779</v>
      </c>
      <c r="K886" s="55">
        <v>246</v>
      </c>
      <c r="L886" s="55">
        <v>128.90494227994228</v>
      </c>
      <c r="M886" s="55">
        <v>1534.3923695799233</v>
      </c>
      <c r="N886" s="55">
        <v>39.171320753580972</v>
      </c>
      <c r="O886" s="55">
        <v>0.77493868801366472</v>
      </c>
      <c r="P886" s="55">
        <v>2.8239661006819583</v>
      </c>
      <c r="Q886" s="55">
        <v>58.253488372092498</v>
      </c>
      <c r="R886" s="55">
        <v>0.9887414062963773</v>
      </c>
      <c r="S886" s="55">
        <v>7.0475836275444594</v>
      </c>
      <c r="T886" s="55">
        <v>4.5458130520997661E-4</v>
      </c>
      <c r="U886" s="55">
        <v>0.28295055319174833</v>
      </c>
      <c r="V886" s="55">
        <v>131.6464256752005</v>
      </c>
      <c r="W886" s="55">
        <v>75.135940007727157</v>
      </c>
    </row>
    <row r="887" spans="3:23" x14ac:dyDescent="0.25">
      <c r="C887" s="51">
        <v>0</v>
      </c>
      <c r="D887" s="54">
        <v>47</v>
      </c>
      <c r="E887" s="54">
        <v>52</v>
      </c>
      <c r="F887" s="54">
        <v>22.776000000000003</v>
      </c>
      <c r="G887" s="54">
        <v>0.54029913508406835</v>
      </c>
      <c r="H887" s="54">
        <v>0.90384615384615385</v>
      </c>
      <c r="I887" s="54">
        <v>0.65277777777777779</v>
      </c>
      <c r="J887" s="54">
        <v>7.7357778278950491</v>
      </c>
      <c r="K887" s="54">
        <v>117</v>
      </c>
      <c r="L887" s="54">
        <v>93.744680851063833</v>
      </c>
      <c r="M887" s="54">
        <v>128.80296022201662</v>
      </c>
      <c r="N887" s="54">
        <v>11.349139184185583</v>
      </c>
      <c r="O887" s="54">
        <v>0.28298220117783041</v>
      </c>
      <c r="P887" s="54">
        <v>2.2115372934357009</v>
      </c>
      <c r="Q887" s="54">
        <v>62.061728395061728</v>
      </c>
      <c r="R887" s="54">
        <v>0.88201132467330956</v>
      </c>
      <c r="S887" s="54">
        <v>4.5681095330265675</v>
      </c>
      <c r="T887" s="54">
        <v>1.3869836915104395E-2</v>
      </c>
      <c r="U887" s="54">
        <v>0.24392210381489135</v>
      </c>
      <c r="V887" s="54">
        <v>8.5656174876903961</v>
      </c>
      <c r="W887" s="54">
        <v>7.2077360218402147</v>
      </c>
    </row>
    <row r="888" spans="3:23" x14ac:dyDescent="0.25">
      <c r="C888" s="52">
        <v>0</v>
      </c>
      <c r="D888" s="55">
        <v>1171</v>
      </c>
      <c r="E888" s="55">
        <v>1767</v>
      </c>
      <c r="F888" s="55">
        <v>197.40899999999996</v>
      </c>
      <c r="G888" s="55">
        <v>0.92945416458865104</v>
      </c>
      <c r="H888" s="55">
        <v>0.66270514997170349</v>
      </c>
      <c r="I888" s="55">
        <v>0.51745470614228894</v>
      </c>
      <c r="J888" s="55">
        <v>38.612996605869313</v>
      </c>
      <c r="K888" s="55">
        <v>247</v>
      </c>
      <c r="L888" s="55">
        <v>114.97096498719044</v>
      </c>
      <c r="M888" s="55">
        <v>1068.4863357346701</v>
      </c>
      <c r="N888" s="55">
        <v>32.687709245749694</v>
      </c>
      <c r="O888" s="55">
        <v>1.6488828336249637</v>
      </c>
      <c r="P888" s="55">
        <v>6.2380229477294513</v>
      </c>
      <c r="Q888" s="55">
        <v>319.22144725370782</v>
      </c>
      <c r="R888" s="55">
        <v>0.89957741424844961</v>
      </c>
      <c r="S888" s="55">
        <v>6.5603534933220482</v>
      </c>
      <c r="T888" s="55">
        <v>7.1715836544140724E-4</v>
      </c>
      <c r="U888" s="55">
        <v>0.20893589642162869</v>
      </c>
      <c r="V888" s="55">
        <v>78.253142136734098</v>
      </c>
      <c r="W888" s="55">
        <v>28.870526795469377</v>
      </c>
    </row>
    <row r="889" spans="3:23" x14ac:dyDescent="0.25">
      <c r="C889" s="51">
        <v>0</v>
      </c>
      <c r="D889" s="54">
        <v>438</v>
      </c>
      <c r="E889" s="54">
        <v>482</v>
      </c>
      <c r="F889" s="54">
        <v>85.951999999999998</v>
      </c>
      <c r="G889" s="54">
        <v>0.85322404625726433</v>
      </c>
      <c r="H889" s="54">
        <v>0.90871369294605808</v>
      </c>
      <c r="I889" s="54">
        <v>0.59510869565217395</v>
      </c>
      <c r="J889" s="54">
        <v>23.615226456547081</v>
      </c>
      <c r="K889" s="54">
        <v>175</v>
      </c>
      <c r="L889" s="54">
        <v>111.17808219178082</v>
      </c>
      <c r="M889" s="54">
        <v>526.17416381931616</v>
      </c>
      <c r="N889" s="54">
        <v>22.938486519805881</v>
      </c>
      <c r="O889" s="54">
        <v>0.55884928068315076</v>
      </c>
      <c r="P889" s="54">
        <v>2.7449060608924971</v>
      </c>
      <c r="Q889" s="54">
        <v>273.38339920948624</v>
      </c>
      <c r="R889" s="54">
        <v>0.88474754268423428</v>
      </c>
      <c r="S889" s="54">
        <v>6.2725732311266071</v>
      </c>
      <c r="T889" s="54">
        <v>1.6924703296932039E-3</v>
      </c>
      <c r="U889" s="54">
        <v>0.22914414811495729</v>
      </c>
      <c r="V889" s="54">
        <v>34.416208788675995</v>
      </c>
      <c r="W889" s="54">
        <v>17.949586430716632</v>
      </c>
    </row>
    <row r="890" spans="3:23" x14ac:dyDescent="0.25">
      <c r="C890" s="52">
        <v>0</v>
      </c>
      <c r="D890" s="55">
        <v>5349</v>
      </c>
      <c r="E890" s="55">
        <v>7490</v>
      </c>
      <c r="F890" s="55">
        <v>384.22499999999997</v>
      </c>
      <c r="G890" s="55">
        <v>0.81570889138874336</v>
      </c>
      <c r="H890" s="55">
        <v>0.71415220293724968</v>
      </c>
      <c r="I890" s="55">
        <v>0.53002378121284188</v>
      </c>
      <c r="J890" s="55">
        <v>82.526106928585847</v>
      </c>
      <c r="K890" s="55">
        <v>248</v>
      </c>
      <c r="L890" s="55">
        <v>130.68629650401945</v>
      </c>
      <c r="M890" s="55">
        <v>1483.5821999876173</v>
      </c>
      <c r="N890" s="55">
        <v>38.517297412819829</v>
      </c>
      <c r="O890" s="55">
        <v>0.71386595444042233</v>
      </c>
      <c r="P890" s="55">
        <v>2.6815246930196981</v>
      </c>
      <c r="Q890" s="55">
        <v>54.284409077512315</v>
      </c>
      <c r="R890" s="55">
        <v>0.98965711337244799</v>
      </c>
      <c r="S890" s="55">
        <v>7.0601727160887791</v>
      </c>
      <c r="T890" s="55">
        <v>4.4876058372408543E-4</v>
      </c>
      <c r="U890" s="55">
        <v>0.28805214028720133</v>
      </c>
      <c r="V890" s="55">
        <v>128.45914395326034</v>
      </c>
      <c r="W890" s="55">
        <v>74.308813170923273</v>
      </c>
    </row>
    <row r="891" spans="3:23" x14ac:dyDescent="0.25">
      <c r="C891" s="51">
        <v>0</v>
      </c>
      <c r="D891" s="54">
        <v>62</v>
      </c>
      <c r="E891" s="54">
        <v>67</v>
      </c>
      <c r="F891" s="54">
        <v>26.63</v>
      </c>
      <c r="G891" s="54">
        <v>0.69637878685835775</v>
      </c>
      <c r="H891" s="54">
        <v>0.92537313432835822</v>
      </c>
      <c r="I891" s="54">
        <v>0.62</v>
      </c>
      <c r="J891" s="54">
        <v>8.8848664465809541</v>
      </c>
      <c r="K891" s="54">
        <v>141</v>
      </c>
      <c r="L891" s="54">
        <v>105.88709677419355</v>
      </c>
      <c r="M891" s="54">
        <v>368.4952406134322</v>
      </c>
      <c r="N891" s="54">
        <v>19.196229854151888</v>
      </c>
      <c r="O891" s="54">
        <v>0.21104686928864333</v>
      </c>
      <c r="P891" s="54">
        <v>1.8875201761447176</v>
      </c>
      <c r="Q891" s="54">
        <v>126.53636363636359</v>
      </c>
      <c r="R891" s="54">
        <v>0.9211454775173693</v>
      </c>
      <c r="S891" s="54">
        <v>5.1112178828628352</v>
      </c>
      <c r="T891" s="54">
        <v>9.4214876033057622E-3</v>
      </c>
      <c r="U891" s="54">
        <v>0.15302991515677683</v>
      </c>
      <c r="V891" s="54">
        <v>10.613531823177697</v>
      </c>
      <c r="W891" s="54">
        <v>7.6170603847587426</v>
      </c>
    </row>
    <row r="892" spans="3:23" x14ac:dyDescent="0.25">
      <c r="C892" s="52">
        <v>0</v>
      </c>
      <c r="D892" s="55">
        <v>1198</v>
      </c>
      <c r="E892" s="55">
        <v>1795</v>
      </c>
      <c r="F892" s="55">
        <v>208.98699999999999</v>
      </c>
      <c r="G892" s="55">
        <v>0.91753298559547447</v>
      </c>
      <c r="H892" s="55">
        <v>0.66740947075208912</v>
      </c>
      <c r="I892" s="55">
        <v>0.51996527777777779</v>
      </c>
      <c r="J892" s="55">
        <v>39.055613867826033</v>
      </c>
      <c r="K892" s="55">
        <v>246</v>
      </c>
      <c r="L892" s="55">
        <v>117.52253756260434</v>
      </c>
      <c r="M892" s="55">
        <v>1314.2664089271589</v>
      </c>
      <c r="N892" s="55">
        <v>36.252812427826328</v>
      </c>
      <c r="O892" s="55">
        <v>1.5968293204185946</v>
      </c>
      <c r="P892" s="55">
        <v>5.208073311846471</v>
      </c>
      <c r="Q892" s="55">
        <v>461.45248287671421</v>
      </c>
      <c r="R892" s="55">
        <v>0.8804738658086908</v>
      </c>
      <c r="S892" s="55">
        <v>6.6152950816490357</v>
      </c>
      <c r="T892" s="55">
        <v>6.9856563145057103E-4</v>
      </c>
      <c r="U892" s="55">
        <v>0.20337134260969922</v>
      </c>
      <c r="V892" s="55">
        <v>77.104819831625676</v>
      </c>
      <c r="W892" s="55">
        <v>30.661477907656511</v>
      </c>
    </row>
    <row r="893" spans="3:23" x14ac:dyDescent="0.25">
      <c r="C893" s="51">
        <v>0</v>
      </c>
      <c r="D893" s="54">
        <v>474</v>
      </c>
      <c r="E893" s="54">
        <v>541</v>
      </c>
      <c r="F893" s="54">
        <v>91.376999999999995</v>
      </c>
      <c r="G893" s="54">
        <v>0.87878211812266904</v>
      </c>
      <c r="H893" s="54">
        <v>0.87615526802218113</v>
      </c>
      <c r="I893" s="54">
        <v>0.55764705882352938</v>
      </c>
      <c r="J893" s="54">
        <v>24.56655336437057</v>
      </c>
      <c r="K893" s="54">
        <v>177</v>
      </c>
      <c r="L893" s="54">
        <v>116.32489451476793</v>
      </c>
      <c r="M893" s="54">
        <v>560.93016119392121</v>
      </c>
      <c r="N893" s="54">
        <v>23.683964220415493</v>
      </c>
      <c r="O893" s="54">
        <v>0.2520212199715085</v>
      </c>
      <c r="P893" s="54">
        <v>2.2947414152981369</v>
      </c>
      <c r="Q893" s="54">
        <v>348.31999999999789</v>
      </c>
      <c r="R893" s="54">
        <v>0.87761146609817264</v>
      </c>
      <c r="S893" s="54">
        <v>6.3217140050095333</v>
      </c>
      <c r="T893" s="54">
        <v>1.4040816326530549E-3</v>
      </c>
      <c r="U893" s="54">
        <v>0.19259198348240206</v>
      </c>
      <c r="V893" s="54">
        <v>38.146635004373849</v>
      </c>
      <c r="W893" s="54">
        <v>18.204459475798686</v>
      </c>
    </row>
    <row r="894" spans="3:23" x14ac:dyDescent="0.25">
      <c r="C894" s="52">
        <v>0</v>
      </c>
      <c r="D894" s="55">
        <v>5308</v>
      </c>
      <c r="E894" s="55">
        <v>7389</v>
      </c>
      <c r="F894" s="55">
        <v>378.67599999999993</v>
      </c>
      <c r="G894" s="55">
        <v>0.81312909476817119</v>
      </c>
      <c r="H894" s="55">
        <v>0.71836513736635543</v>
      </c>
      <c r="I894" s="55">
        <v>0.50408357075023746</v>
      </c>
      <c r="J894" s="55">
        <v>82.209217873996607</v>
      </c>
      <c r="K894" s="55">
        <v>245</v>
      </c>
      <c r="L894" s="55">
        <v>132.03278070836473</v>
      </c>
      <c r="M894" s="55">
        <v>1423.2896732912652</v>
      </c>
      <c r="N894" s="55">
        <v>37.726511544155066</v>
      </c>
      <c r="O894" s="55">
        <v>0.73948981921909918</v>
      </c>
      <c r="P894" s="55">
        <v>2.7585153831805713</v>
      </c>
      <c r="Q894" s="55">
        <v>51.721751412429143</v>
      </c>
      <c r="R894" s="55">
        <v>0.99019654433695303</v>
      </c>
      <c r="S894" s="55">
        <v>7.0336391521686998</v>
      </c>
      <c r="T894" s="55">
        <v>4.6788385627795137E-4</v>
      </c>
      <c r="U894" s="55">
        <v>0.29580600044535887</v>
      </c>
      <c r="V894" s="55">
        <v>126.76350611254786</v>
      </c>
      <c r="W894" s="55">
        <v>73.786931619724967</v>
      </c>
    </row>
    <row r="895" spans="3:23" x14ac:dyDescent="0.25">
      <c r="C895" s="51">
        <v>0</v>
      </c>
      <c r="D895" s="54">
        <v>74</v>
      </c>
      <c r="E895" s="54">
        <v>79</v>
      </c>
      <c r="F895" s="54">
        <v>28.407999999999998</v>
      </c>
      <c r="G895" s="54">
        <v>0.66599524846364344</v>
      </c>
      <c r="H895" s="54">
        <v>0.93670886075949367</v>
      </c>
      <c r="I895" s="54">
        <v>0.67272727272727273</v>
      </c>
      <c r="J895" s="54">
        <v>9.7066846199102415</v>
      </c>
      <c r="K895" s="54">
        <v>149</v>
      </c>
      <c r="L895" s="54">
        <v>108.37837837837837</v>
      </c>
      <c r="M895" s="54">
        <v>413.49870418363554</v>
      </c>
      <c r="N895" s="54">
        <v>20.33466754544159</v>
      </c>
      <c r="O895" s="54">
        <v>0.28273573611970415</v>
      </c>
      <c r="P895" s="54">
        <v>1.9476403732191112</v>
      </c>
      <c r="Q895" s="54">
        <v>126.34710743801656</v>
      </c>
      <c r="R895" s="54">
        <v>0.9213765069740727</v>
      </c>
      <c r="S895" s="54">
        <v>5.4863482980029143</v>
      </c>
      <c r="T895" s="54">
        <v>8.264462809917366E-3</v>
      </c>
      <c r="U895" s="54">
        <v>0.16866121200128029</v>
      </c>
      <c r="V895" s="54">
        <v>11.341276044897858</v>
      </c>
      <c r="W895" s="54">
        <v>8.46009272396965</v>
      </c>
    </row>
    <row r="896" spans="3:23" x14ac:dyDescent="0.25">
      <c r="C896" s="52">
        <v>0</v>
      </c>
      <c r="D896" s="55">
        <v>1751</v>
      </c>
      <c r="E896" s="55">
        <v>2530</v>
      </c>
      <c r="F896" s="55">
        <v>309.05599999999998</v>
      </c>
      <c r="G896" s="55">
        <v>0.95292194462684632</v>
      </c>
      <c r="H896" s="55">
        <v>0.69209486166007905</v>
      </c>
      <c r="I896" s="55">
        <v>0.57674571805006591</v>
      </c>
      <c r="J896" s="55">
        <v>47.216971978635712</v>
      </c>
      <c r="K896" s="55">
        <v>248</v>
      </c>
      <c r="L896" s="55">
        <v>119.5642490005711</v>
      </c>
      <c r="M896" s="55">
        <v>1323.0974411356781</v>
      </c>
      <c r="N896" s="55">
        <v>36.374406402519867</v>
      </c>
      <c r="O896" s="55">
        <v>1.467689864519282</v>
      </c>
      <c r="P896" s="55">
        <v>4.7906827962105547</v>
      </c>
      <c r="Q896" s="55">
        <v>323.29846855653375</v>
      </c>
      <c r="R896" s="55">
        <v>0.91814584118010112</v>
      </c>
      <c r="S896" s="55">
        <v>6.6989450123261411</v>
      </c>
      <c r="T896" s="55">
        <v>6.0931581128345581E-4</v>
      </c>
      <c r="U896" s="55">
        <v>0.21902431293474608</v>
      </c>
      <c r="V896" s="55">
        <v>103.7643690283041</v>
      </c>
      <c r="W896" s="55">
        <v>31.462986940170655</v>
      </c>
    </row>
    <row r="897" spans="3:23" x14ac:dyDescent="0.25">
      <c r="C897" s="51">
        <v>0</v>
      </c>
      <c r="D897" s="54">
        <v>5173</v>
      </c>
      <c r="E897" s="54">
        <v>7004</v>
      </c>
      <c r="F897" s="54">
        <v>388.39499999999998</v>
      </c>
      <c r="G897" s="54">
        <v>0.8161140459685241</v>
      </c>
      <c r="H897" s="54">
        <v>0.73857795545402627</v>
      </c>
      <c r="I897" s="54">
        <v>0.52021319388576026</v>
      </c>
      <c r="J897" s="54">
        <v>81.157058626560612</v>
      </c>
      <c r="K897" s="54">
        <v>247</v>
      </c>
      <c r="L897" s="54">
        <v>132.80417552677363</v>
      </c>
      <c r="M897" s="54">
        <v>1413.2553421903722</v>
      </c>
      <c r="N897" s="54">
        <v>37.593288525884141</v>
      </c>
      <c r="O897" s="54">
        <v>0.75256685204372997</v>
      </c>
      <c r="P897" s="54">
        <v>2.7902748550243426</v>
      </c>
      <c r="Q897" s="54">
        <v>52.781000797448939</v>
      </c>
      <c r="R897" s="54">
        <v>0.98995592466466154</v>
      </c>
      <c r="S897" s="54">
        <v>7.0288970062585605</v>
      </c>
      <c r="T897" s="54">
        <v>4.2755924264046825E-4</v>
      </c>
      <c r="U897" s="54">
        <v>0.27788342172863878</v>
      </c>
      <c r="V897" s="54">
        <v>124.15429010306515</v>
      </c>
      <c r="W897" s="54">
        <v>71.747631403315751</v>
      </c>
    </row>
    <row r="898" spans="3:23" x14ac:dyDescent="0.25">
      <c r="C898" s="52">
        <v>0</v>
      </c>
      <c r="D898" s="55">
        <v>75</v>
      </c>
      <c r="E898" s="55">
        <v>80</v>
      </c>
      <c r="F898" s="55">
        <v>28.59</v>
      </c>
      <c r="G898" s="55">
        <v>0.4686112688977947</v>
      </c>
      <c r="H898" s="55">
        <v>0.9375</v>
      </c>
      <c r="I898" s="55">
        <v>0.68181818181818177</v>
      </c>
      <c r="J898" s="55">
        <v>9.7720502380583998</v>
      </c>
      <c r="K898" s="55">
        <v>128</v>
      </c>
      <c r="L898" s="55">
        <v>103.85333333333334</v>
      </c>
      <c r="M898" s="55">
        <v>211.61333333333332</v>
      </c>
      <c r="N898" s="55">
        <v>14.546935530665326</v>
      </c>
      <c r="O898" s="55">
        <v>-2.819890809096133E-2</v>
      </c>
      <c r="P898" s="55">
        <v>1.8478374966584248</v>
      </c>
      <c r="Q898" s="55">
        <v>88.140495867768649</v>
      </c>
      <c r="R898" s="55">
        <v>0.92545191330319909</v>
      </c>
      <c r="S898" s="55">
        <v>5.1935021506059531</v>
      </c>
      <c r="T898" s="55">
        <v>8.947476265282436E-3</v>
      </c>
      <c r="U898" s="55">
        <v>0.19742534648951754</v>
      </c>
      <c r="V898" s="55">
        <v>10.500721077755578</v>
      </c>
      <c r="W898" s="55">
        <v>9.2763840633958345</v>
      </c>
    </row>
    <row r="899" spans="3:23" x14ac:dyDescent="0.25">
      <c r="C899" s="51">
        <v>0</v>
      </c>
      <c r="D899" s="54">
        <v>1800</v>
      </c>
      <c r="E899" s="54">
        <v>2605</v>
      </c>
      <c r="F899" s="54">
        <v>309.24599999999998</v>
      </c>
      <c r="G899" s="54">
        <v>0.94703113326513089</v>
      </c>
      <c r="H899" s="54">
        <v>0.69097888675623798</v>
      </c>
      <c r="I899" s="54">
        <v>0.59288537549407117</v>
      </c>
      <c r="J899" s="54">
        <v>47.873073648171925</v>
      </c>
      <c r="K899" s="54">
        <v>247</v>
      </c>
      <c r="L899" s="54">
        <v>122.71888888888888</v>
      </c>
      <c r="M899" s="54">
        <v>1544.451227225001</v>
      </c>
      <c r="N899" s="54">
        <v>39.299506704601278</v>
      </c>
      <c r="O899" s="54">
        <v>1.3988515323983779</v>
      </c>
      <c r="P899" s="54">
        <v>4.2072471494985253</v>
      </c>
      <c r="Q899" s="54">
        <v>398.42619745845252</v>
      </c>
      <c r="R899" s="54">
        <v>0.91437328669959461</v>
      </c>
      <c r="S899" s="54">
        <v>6.7333013699613549</v>
      </c>
      <c r="T899" s="54">
        <v>6.0634302112559961E-4</v>
      </c>
      <c r="U899" s="54">
        <v>0.21632126096148963</v>
      </c>
      <c r="V899" s="54">
        <v>102.98949470389724</v>
      </c>
      <c r="W899" s="54">
        <v>33.074228009337538</v>
      </c>
    </row>
    <row r="900" spans="3:23" x14ac:dyDescent="0.25">
      <c r="C900" s="52">
        <v>0</v>
      </c>
      <c r="D900" s="55">
        <v>5133</v>
      </c>
      <c r="E900" s="55">
        <v>6927</v>
      </c>
      <c r="F900" s="55">
        <v>396.27499999999998</v>
      </c>
      <c r="G900" s="55">
        <v>0.81379225925948806</v>
      </c>
      <c r="H900" s="55">
        <v>0.74101342572542228</v>
      </c>
      <c r="I900" s="55">
        <v>0.52819510187281338</v>
      </c>
      <c r="J900" s="55">
        <v>80.842677980912967</v>
      </c>
      <c r="K900" s="55">
        <v>247</v>
      </c>
      <c r="L900" s="55">
        <v>133.36703682057276</v>
      </c>
      <c r="M900" s="55">
        <v>1365.5955772856694</v>
      </c>
      <c r="N900" s="55">
        <v>36.953965650328648</v>
      </c>
      <c r="O900" s="55">
        <v>0.7223102446551064</v>
      </c>
      <c r="P900" s="55">
        <v>2.7288641464729451</v>
      </c>
      <c r="Q900" s="55">
        <v>53.71317829457319</v>
      </c>
      <c r="R900" s="55">
        <v>0.98973461946557983</v>
      </c>
      <c r="S900" s="55">
        <v>7.0115883293639136</v>
      </c>
      <c r="T900" s="55">
        <v>4.1527941950273122E-4</v>
      </c>
      <c r="U900" s="55">
        <v>0.27356040798901604</v>
      </c>
      <c r="V900" s="55">
        <v>123.06369615179156</v>
      </c>
      <c r="W900" s="55">
        <v>71.519190835455618</v>
      </c>
    </row>
    <row r="901" spans="3:23" x14ac:dyDescent="0.25">
      <c r="C901" s="51">
        <v>0</v>
      </c>
      <c r="D901" s="54">
        <v>62</v>
      </c>
      <c r="E901" s="54">
        <v>67</v>
      </c>
      <c r="F901" s="54">
        <v>25.868999999999996</v>
      </c>
      <c r="G901" s="54">
        <v>0.31783705739648743</v>
      </c>
      <c r="H901" s="54">
        <v>0.92537313432835822</v>
      </c>
      <c r="I901" s="54">
        <v>0.68888888888888888</v>
      </c>
      <c r="J901" s="54">
        <v>8.8848664465809541</v>
      </c>
      <c r="K901" s="54">
        <v>124</v>
      </c>
      <c r="L901" s="54">
        <v>102.85483870967742</v>
      </c>
      <c r="M901" s="54">
        <v>137.63432046536224</v>
      </c>
      <c r="N901" s="54">
        <v>11.731765445377871</v>
      </c>
      <c r="O901" s="54">
        <v>6.343355014745021E-2</v>
      </c>
      <c r="P901" s="54">
        <v>1.8762018694541842</v>
      </c>
      <c r="Q901" s="54">
        <v>58.22222222222225</v>
      </c>
      <c r="R901" s="54">
        <v>0.92940125394981055</v>
      </c>
      <c r="S901" s="54">
        <v>5.0345261489569753</v>
      </c>
      <c r="T901" s="54">
        <v>1.071319253137437E-2</v>
      </c>
      <c r="U901" s="54">
        <v>0.19380609982214267</v>
      </c>
      <c r="V901" s="54">
        <v>9.235000148361884</v>
      </c>
      <c r="W901" s="54">
        <v>8.756122448984776</v>
      </c>
    </row>
    <row r="902" spans="3:23" x14ac:dyDescent="0.25">
      <c r="C902" s="52">
        <v>0</v>
      </c>
      <c r="D902" s="55">
        <v>1810</v>
      </c>
      <c r="E902" s="55">
        <v>2662</v>
      </c>
      <c r="F902" s="55">
        <v>314.24099999999999</v>
      </c>
      <c r="G902" s="55">
        <v>0.9459291337066329</v>
      </c>
      <c r="H902" s="55">
        <v>0.67993989481592787</v>
      </c>
      <c r="I902" s="55">
        <v>0.58976865428478331</v>
      </c>
      <c r="J902" s="55">
        <v>48.005870224074108</v>
      </c>
      <c r="K902" s="55">
        <v>251</v>
      </c>
      <c r="L902" s="55">
        <v>124.27513812154696</v>
      </c>
      <c r="M902" s="55">
        <v>1650.3112112855006</v>
      </c>
      <c r="N902" s="55">
        <v>40.62402258867899</v>
      </c>
      <c r="O902" s="55">
        <v>1.3427427233997462</v>
      </c>
      <c r="P902" s="55">
        <v>4.0061293916231975</v>
      </c>
      <c r="Q902" s="55">
        <v>322.87427466150928</v>
      </c>
      <c r="R902" s="55">
        <v>0.93037742511666421</v>
      </c>
      <c r="S902" s="55">
        <v>6.7862226959372753</v>
      </c>
      <c r="T902" s="55">
        <v>6.1897214043394873E-4</v>
      </c>
      <c r="U902" s="55">
        <v>0.21815879793505757</v>
      </c>
      <c r="V902" s="55">
        <v>103.67750527441162</v>
      </c>
      <c r="W902" s="55">
        <v>33.630220315153807</v>
      </c>
    </row>
    <row r="903" spans="3:23" x14ac:dyDescent="0.25">
      <c r="C903" s="51">
        <v>0</v>
      </c>
      <c r="D903" s="54">
        <v>5149</v>
      </c>
      <c r="E903" s="54">
        <v>7030</v>
      </c>
      <c r="F903" s="54">
        <v>418.34</v>
      </c>
      <c r="G903" s="54">
        <v>0.8148722006885748</v>
      </c>
      <c r="H903" s="54">
        <v>0.73243243243243239</v>
      </c>
      <c r="I903" s="54">
        <v>0.51081349206349203</v>
      </c>
      <c r="J903" s="54">
        <v>80.968576718634196</v>
      </c>
      <c r="K903" s="54">
        <v>248</v>
      </c>
      <c r="L903" s="54">
        <v>132.41173043309379</v>
      </c>
      <c r="M903" s="54">
        <v>1450.4163037066505</v>
      </c>
      <c r="N903" s="54">
        <v>38.084331472492075</v>
      </c>
      <c r="O903" s="54">
        <v>0.76004147300325497</v>
      </c>
      <c r="P903" s="54">
        <v>2.7086790303232426</v>
      </c>
      <c r="Q903" s="54">
        <v>52.494886922321207</v>
      </c>
      <c r="R903" s="54">
        <v>0.99023159365859315</v>
      </c>
      <c r="S903" s="54">
        <v>7.004114390810706</v>
      </c>
      <c r="T903" s="54">
        <v>4.5652617401907656E-4</v>
      </c>
      <c r="U903" s="54">
        <v>0.28546653804397176</v>
      </c>
      <c r="V903" s="54">
        <v>122.69922521441299</v>
      </c>
      <c r="W903" s="54">
        <v>71.121460077371921</v>
      </c>
    </row>
    <row r="904" spans="3:23" x14ac:dyDescent="0.25">
      <c r="C904" s="52">
        <v>0</v>
      </c>
      <c r="D904" s="55">
        <v>36</v>
      </c>
      <c r="E904" s="55">
        <v>40</v>
      </c>
      <c r="F904" s="55">
        <v>19.592000000000002</v>
      </c>
      <c r="G904" s="55">
        <v>0.38282074674438793</v>
      </c>
      <c r="H904" s="55">
        <v>0.9</v>
      </c>
      <c r="I904" s="55">
        <v>0.6428571428571429</v>
      </c>
      <c r="J904" s="55">
        <v>6.7702750025730758</v>
      </c>
      <c r="K904" s="55">
        <v>119</v>
      </c>
      <c r="L904" s="55">
        <v>101.83333333333333</v>
      </c>
      <c r="M904" s="55">
        <v>105.05714285714288</v>
      </c>
      <c r="N904" s="55">
        <v>10.249738672626872</v>
      </c>
      <c r="O904" s="55">
        <v>-1.6235591878740619E-2</v>
      </c>
      <c r="P904" s="55">
        <v>1.8031059007513786</v>
      </c>
      <c r="Q904" s="55">
        <v>66.873015873015845</v>
      </c>
      <c r="R904" s="55">
        <v>0.88291540238586896</v>
      </c>
      <c r="S904" s="55">
        <v>4.5378447930488814</v>
      </c>
      <c r="T904" s="55">
        <v>1.6880826404635944E-2</v>
      </c>
      <c r="U904" s="55">
        <v>0.21681247090910949</v>
      </c>
      <c r="V904" s="55">
        <v>7.1802197428460053</v>
      </c>
      <c r="W904" s="55">
        <v>6.6332495807108005</v>
      </c>
    </row>
    <row r="905" spans="3:23" x14ac:dyDescent="0.25">
      <c r="C905" s="51">
        <v>0</v>
      </c>
      <c r="D905" s="54">
        <v>1873</v>
      </c>
      <c r="E905" s="54">
        <v>2783</v>
      </c>
      <c r="F905" s="54">
        <v>316.13500000000005</v>
      </c>
      <c r="G905" s="54">
        <v>0.94113999976507645</v>
      </c>
      <c r="H905" s="54">
        <v>0.6730147323032698</v>
      </c>
      <c r="I905" s="54">
        <v>0.5655193236714976</v>
      </c>
      <c r="J905" s="54">
        <v>48.834185436935051</v>
      </c>
      <c r="K905" s="54">
        <v>249</v>
      </c>
      <c r="L905" s="54">
        <v>125.84196476241324</v>
      </c>
      <c r="M905" s="54">
        <v>1680.275225197475</v>
      </c>
      <c r="N905" s="54">
        <v>40.991160329972061</v>
      </c>
      <c r="O905" s="54">
        <v>1.2975090897961916</v>
      </c>
      <c r="P905" s="54">
        <v>3.7166180004043485</v>
      </c>
      <c r="Q905" s="54">
        <v>329.61051373954297</v>
      </c>
      <c r="R905" s="54">
        <v>0.93262853308608229</v>
      </c>
      <c r="S905" s="54">
        <v>6.7636256132678216</v>
      </c>
      <c r="T905" s="54">
        <v>5.8345430642804327E-4</v>
      </c>
      <c r="U905" s="54">
        <v>0.21539518944987562</v>
      </c>
      <c r="V905" s="54">
        <v>102.54978105290718</v>
      </c>
      <c r="W905" s="54">
        <v>34.663570639621817</v>
      </c>
    </row>
    <row r="906" spans="3:23" x14ac:dyDescent="0.25">
      <c r="C906" s="52">
        <v>0</v>
      </c>
      <c r="D906" s="55">
        <v>4951</v>
      </c>
      <c r="E906" s="55">
        <v>6580</v>
      </c>
      <c r="F906" s="55">
        <v>422.05199999999996</v>
      </c>
      <c r="G906" s="55">
        <v>0.80267774169296824</v>
      </c>
      <c r="H906" s="55">
        <v>0.7524316109422492</v>
      </c>
      <c r="I906" s="55">
        <v>0.51401578073089704</v>
      </c>
      <c r="J906" s="55">
        <v>79.396530062615398</v>
      </c>
      <c r="K906" s="55">
        <v>250</v>
      </c>
      <c r="L906" s="55">
        <v>132.30822056150274</v>
      </c>
      <c r="M906" s="55">
        <v>1441.8302334188165</v>
      </c>
      <c r="N906" s="55">
        <v>37.971439706953653</v>
      </c>
      <c r="O906" s="55">
        <v>0.75947239651478804</v>
      </c>
      <c r="P906" s="55">
        <v>2.6497773704212677</v>
      </c>
      <c r="Q906" s="55">
        <v>51.841016670097517</v>
      </c>
      <c r="R906" s="55">
        <v>0.99005667981636558</v>
      </c>
      <c r="S906" s="55">
        <v>6.9965775081610682</v>
      </c>
      <c r="T906" s="55">
        <v>4.9648704286140127E-4</v>
      </c>
      <c r="U906" s="55">
        <v>0.29945125100017067</v>
      </c>
      <c r="V906" s="55">
        <v>118.48433937009847</v>
      </c>
      <c r="W906" s="55">
        <v>70.665597954685197</v>
      </c>
    </row>
    <row r="907" spans="3:23" x14ac:dyDescent="0.25">
      <c r="C907" s="51">
        <v>0</v>
      </c>
      <c r="D907" s="54">
        <v>29</v>
      </c>
      <c r="E907" s="54">
        <v>33</v>
      </c>
      <c r="F907" s="54">
        <v>17.996000000000002</v>
      </c>
      <c r="G907" s="54">
        <v>0</v>
      </c>
      <c r="H907" s="54">
        <v>0.87878787878787878</v>
      </c>
      <c r="I907" s="54">
        <v>0.59183673469387754</v>
      </c>
      <c r="J907" s="54">
        <v>6.0765077797464979</v>
      </c>
      <c r="K907" s="54">
        <v>128</v>
      </c>
      <c r="L907" s="54">
        <v>111.37931034482759</v>
      </c>
      <c r="M907" s="54">
        <v>158.45812807881771</v>
      </c>
      <c r="N907" s="54">
        <v>12.588015255742969</v>
      </c>
      <c r="O907" s="54">
        <v>-0.81745313095034611</v>
      </c>
      <c r="P907" s="54">
        <v>2.7394950566957044</v>
      </c>
      <c r="Q907" s="54">
        <v>41.73214285714284</v>
      </c>
      <c r="R907" s="54">
        <v>0.95763698650817886</v>
      </c>
      <c r="S907" s="54">
        <v>4.2112607364322798</v>
      </c>
      <c r="T907" s="54">
        <v>1.8494897959183687E-2</v>
      </c>
      <c r="U907" s="54">
        <v>0.21411842126127834</v>
      </c>
      <c r="V907" s="54">
        <v>6.2330229193099944</v>
      </c>
      <c r="W907" s="54">
        <v>6.2330229193099944</v>
      </c>
    </row>
    <row r="908" spans="3:23" x14ac:dyDescent="0.25">
      <c r="C908" s="52">
        <v>0</v>
      </c>
      <c r="D908" s="55">
        <v>1926</v>
      </c>
      <c r="E908" s="55">
        <v>2853</v>
      </c>
      <c r="F908" s="55">
        <v>312.81199999999995</v>
      </c>
      <c r="G908" s="55">
        <v>0.93751411814932462</v>
      </c>
      <c r="H908" s="55">
        <v>0.67507886435331232</v>
      </c>
      <c r="I908" s="55">
        <v>0.5509153318077803</v>
      </c>
      <c r="J908" s="55">
        <v>49.520292438150278</v>
      </c>
      <c r="K908" s="55">
        <v>248</v>
      </c>
      <c r="L908" s="55">
        <v>125.62357217030114</v>
      </c>
      <c r="M908" s="55">
        <v>1710.1465401680362</v>
      </c>
      <c r="N908" s="55">
        <v>41.353918075171983</v>
      </c>
      <c r="O908" s="55">
        <v>1.2680387625137393</v>
      </c>
      <c r="P908" s="55">
        <v>3.6495133857407489</v>
      </c>
      <c r="Q908" s="55">
        <v>270.80135823429367</v>
      </c>
      <c r="R908" s="55">
        <v>0.94192954158867437</v>
      </c>
      <c r="S908" s="55">
        <v>6.7799034794477127</v>
      </c>
      <c r="T908" s="55">
        <v>5.8466721049842347E-4</v>
      </c>
      <c r="U908" s="55">
        <v>0.23085285967243563</v>
      </c>
      <c r="V908" s="55">
        <v>101.39544415212187</v>
      </c>
      <c r="W908" s="55">
        <v>35.280264423625518</v>
      </c>
    </row>
    <row r="909" spans="3:23" x14ac:dyDescent="0.25">
      <c r="C909" s="51">
        <v>0</v>
      </c>
      <c r="D909" s="54">
        <v>4759</v>
      </c>
      <c r="E909" s="54">
        <v>6443</v>
      </c>
      <c r="F909" s="54">
        <v>412.40999999999997</v>
      </c>
      <c r="G909" s="54">
        <v>0.79154994321388017</v>
      </c>
      <c r="H909" s="54">
        <v>0.73863107248176318</v>
      </c>
      <c r="I909" s="54">
        <v>0.49408222591362128</v>
      </c>
      <c r="J909" s="54">
        <v>77.841807490542251</v>
      </c>
      <c r="K909" s="54">
        <v>252</v>
      </c>
      <c r="L909" s="54">
        <v>131.64929607060307</v>
      </c>
      <c r="M909" s="54">
        <v>1383.8170817868479</v>
      </c>
      <c r="N909" s="54">
        <v>37.199691958225245</v>
      </c>
      <c r="O909" s="54">
        <v>0.79932345464543808</v>
      </c>
      <c r="P909" s="54">
        <v>2.8393263596473535</v>
      </c>
      <c r="Q909" s="54">
        <v>48.215888042808089</v>
      </c>
      <c r="R909" s="54">
        <v>0.9904797099797219</v>
      </c>
      <c r="S909" s="54">
        <v>6.986331188907787</v>
      </c>
      <c r="T909" s="54">
        <v>5.2321314114208328E-4</v>
      </c>
      <c r="U909" s="54">
        <v>0.30054453650982482</v>
      </c>
      <c r="V909" s="54">
        <v>115.77711168820217</v>
      </c>
      <c r="W909" s="54">
        <v>70.751911816190542</v>
      </c>
    </row>
    <row r="910" spans="3:23" x14ac:dyDescent="0.25">
      <c r="C910" s="52">
        <v>0</v>
      </c>
      <c r="D910" s="55">
        <v>79</v>
      </c>
      <c r="E910" s="55">
        <v>86</v>
      </c>
      <c r="F910" s="55">
        <v>30.922000000000001</v>
      </c>
      <c r="G910" s="55">
        <v>0.78547362478696259</v>
      </c>
      <c r="H910" s="55">
        <v>0.91860465116279066</v>
      </c>
      <c r="I910" s="55">
        <v>0.67521367521367526</v>
      </c>
      <c r="J910" s="55">
        <v>10.029253413593549</v>
      </c>
      <c r="K910" s="55">
        <v>126</v>
      </c>
      <c r="L910" s="55">
        <v>103.45569620253164</v>
      </c>
      <c r="M910" s="55">
        <v>168.76403765011358</v>
      </c>
      <c r="N910" s="55">
        <v>12.990921354935283</v>
      </c>
      <c r="O910" s="55">
        <v>4.4824966823313418E-2</v>
      </c>
      <c r="P910" s="55">
        <v>1.9074005261002409</v>
      </c>
      <c r="Q910" s="55">
        <v>38.100000000000023</v>
      </c>
      <c r="R910" s="55">
        <v>0.95580103013500051</v>
      </c>
      <c r="S910" s="55">
        <v>5.0615153622604252</v>
      </c>
      <c r="T910" s="55">
        <v>8.1656804733727661E-3</v>
      </c>
      <c r="U910" s="55">
        <v>0.24924900953747092</v>
      </c>
      <c r="V910" s="55">
        <v>12.895774413165254</v>
      </c>
      <c r="W910" s="55">
        <v>7.9811320113321989</v>
      </c>
    </row>
    <row r="911" spans="3:23" x14ac:dyDescent="0.25">
      <c r="C911" s="51">
        <v>0</v>
      </c>
      <c r="D911" s="54">
        <v>1945</v>
      </c>
      <c r="E911" s="54">
        <v>2845</v>
      </c>
      <c r="F911" s="54">
        <v>300.28100000000001</v>
      </c>
      <c r="G911" s="54">
        <v>0.94139624969691726</v>
      </c>
      <c r="H911" s="54">
        <v>0.68365553602811946</v>
      </c>
      <c r="I911" s="54">
        <v>0.55635011441647597</v>
      </c>
      <c r="J911" s="54">
        <v>49.763951958319097</v>
      </c>
      <c r="K911" s="54">
        <v>243</v>
      </c>
      <c r="L911" s="54">
        <v>125.37994858611825</v>
      </c>
      <c r="M911" s="54">
        <v>1829.9455853883042</v>
      </c>
      <c r="N911" s="54">
        <v>42.777863263471964</v>
      </c>
      <c r="O911" s="54">
        <v>1.2570958183947669</v>
      </c>
      <c r="P911" s="54">
        <v>3.4648534931499952</v>
      </c>
      <c r="Q911" s="54">
        <v>281.65761177136261</v>
      </c>
      <c r="R911" s="54">
        <v>0.94213228995412546</v>
      </c>
      <c r="S911" s="54">
        <v>6.737385186491994</v>
      </c>
      <c r="T911" s="54">
        <v>5.9331471237925222E-4</v>
      </c>
      <c r="U911" s="54">
        <v>0.22622170299982863</v>
      </c>
      <c r="V911" s="54">
        <v>101.80909628332621</v>
      </c>
      <c r="W911" s="54">
        <v>34.340481495814345</v>
      </c>
    </row>
    <row r="912" spans="3:23" x14ac:dyDescent="0.25">
      <c r="C912" s="52">
        <v>0</v>
      </c>
      <c r="D912" s="55">
        <v>65</v>
      </c>
      <c r="E912" s="55">
        <v>69</v>
      </c>
      <c r="F912" s="55">
        <v>26.605</v>
      </c>
      <c r="G912" s="55">
        <v>0.63248972324885921</v>
      </c>
      <c r="H912" s="55">
        <v>0.94202898550724634</v>
      </c>
      <c r="I912" s="55">
        <v>0.73863636363636365</v>
      </c>
      <c r="J912" s="55">
        <v>9.0972836829344601</v>
      </c>
      <c r="K912" s="55">
        <v>132</v>
      </c>
      <c r="L912" s="55">
        <v>107.64615384615385</v>
      </c>
      <c r="M912" s="55">
        <v>224.13846153846157</v>
      </c>
      <c r="N912" s="55">
        <v>14.971254507838065</v>
      </c>
      <c r="O912" s="55">
        <v>-0.1652845616572613</v>
      </c>
      <c r="P912" s="55">
        <v>1.7991092395586303</v>
      </c>
      <c r="Q912" s="55">
        <v>477.20833333333434</v>
      </c>
      <c r="R912" s="55">
        <v>0.59813531360686645</v>
      </c>
      <c r="S912" s="55">
        <v>5.1376020437311176</v>
      </c>
      <c r="T912" s="55">
        <v>1.1284722222222201E-2</v>
      </c>
      <c r="U912" s="55">
        <v>0.12449288036293937</v>
      </c>
      <c r="V912" s="55">
        <v>10.418850282664378</v>
      </c>
      <c r="W912" s="55">
        <v>8.0701158500227983</v>
      </c>
    </row>
    <row r="913" spans="3:23" x14ac:dyDescent="0.25">
      <c r="C913" s="51">
        <v>0</v>
      </c>
      <c r="D913" s="54">
        <v>4514</v>
      </c>
      <c r="E913" s="54">
        <v>6402</v>
      </c>
      <c r="F913" s="54">
        <v>416.86700000000002</v>
      </c>
      <c r="G913" s="54">
        <v>0.79644132972187975</v>
      </c>
      <c r="H913" s="54">
        <v>0.70509215870040609</v>
      </c>
      <c r="I913" s="54">
        <v>0.47843137254901963</v>
      </c>
      <c r="J913" s="54">
        <v>75.811630406782072</v>
      </c>
      <c r="K913" s="54">
        <v>242</v>
      </c>
      <c r="L913" s="54">
        <v>132.24789543642004</v>
      </c>
      <c r="M913" s="54">
        <v>1353.9631298485799</v>
      </c>
      <c r="N913" s="54">
        <v>36.796237984997596</v>
      </c>
      <c r="O913" s="54">
        <v>0.8210794555221087</v>
      </c>
      <c r="P913" s="54">
        <v>2.8609731378119578</v>
      </c>
      <c r="Q913" s="54">
        <v>48.861449579832936</v>
      </c>
      <c r="R913" s="54">
        <v>0.99020697975628502</v>
      </c>
      <c r="S913" s="54">
        <v>6.9587540308870519</v>
      </c>
      <c r="T913" s="54">
        <v>5.221426806016915E-4</v>
      </c>
      <c r="U913" s="54">
        <v>0.30103943623930129</v>
      </c>
      <c r="V913" s="54">
        <v>114.56593662906268</v>
      </c>
      <c r="W913" s="54">
        <v>69.279832925203422</v>
      </c>
    </row>
    <row r="914" spans="3:23" x14ac:dyDescent="0.25">
      <c r="C914" s="52">
        <v>0</v>
      </c>
      <c r="D914" s="55">
        <v>90</v>
      </c>
      <c r="E914" s="55">
        <v>96</v>
      </c>
      <c r="F914" s="55">
        <v>32.418999999999997</v>
      </c>
      <c r="G914" s="55">
        <v>0.73566989737853195</v>
      </c>
      <c r="H914" s="55">
        <v>0.9375</v>
      </c>
      <c r="I914" s="55">
        <v>0.69230769230769229</v>
      </c>
      <c r="J914" s="55">
        <v>10.704744696916627</v>
      </c>
      <c r="K914" s="55">
        <v>112</v>
      </c>
      <c r="L914" s="55">
        <v>98.944444444444443</v>
      </c>
      <c r="M914" s="55">
        <v>69.513732833957562</v>
      </c>
      <c r="N914" s="55">
        <v>8.3374896002308496</v>
      </c>
      <c r="O914" s="55">
        <v>-0.262716261186346</v>
      </c>
      <c r="P914" s="55">
        <v>2.0092230651855205</v>
      </c>
      <c r="Q914" s="55">
        <v>29.111888111888106</v>
      </c>
      <c r="R914" s="55">
        <v>0.94846830529568749</v>
      </c>
      <c r="S914" s="55">
        <v>4.6459736922245822</v>
      </c>
      <c r="T914" s="55">
        <v>7.5798327546579428E-3</v>
      </c>
      <c r="U914" s="55">
        <v>0.28187156666177637</v>
      </c>
      <c r="V914" s="55">
        <v>13.118793556093856</v>
      </c>
      <c r="W914" s="55">
        <v>8.885886789040935</v>
      </c>
    </row>
    <row r="915" spans="3:23" x14ac:dyDescent="0.25">
      <c r="C915" s="51">
        <v>0</v>
      </c>
      <c r="D915" s="54">
        <v>1835</v>
      </c>
      <c r="E915" s="54">
        <v>2845</v>
      </c>
      <c r="F915" s="54">
        <v>309.82499999999999</v>
      </c>
      <c r="G915" s="54">
        <v>0.94153423013551396</v>
      </c>
      <c r="H915" s="54">
        <v>0.64499121265377857</v>
      </c>
      <c r="I915" s="54">
        <v>0.51924165251839272</v>
      </c>
      <c r="J915" s="54">
        <v>48.336265521749027</v>
      </c>
      <c r="K915" s="54">
        <v>254</v>
      </c>
      <c r="L915" s="54">
        <v>129.57220708446866</v>
      </c>
      <c r="M915" s="54">
        <v>1821.7018443627599</v>
      </c>
      <c r="N915" s="54">
        <v>42.681399278406509</v>
      </c>
      <c r="O915" s="54">
        <v>1.0904775581089037</v>
      </c>
      <c r="P915" s="54">
        <v>3.0384020428403113</v>
      </c>
      <c r="Q915" s="54">
        <v>251.07054871220583</v>
      </c>
      <c r="R915" s="54">
        <v>0.94780367541825272</v>
      </c>
      <c r="S915" s="54">
        <v>6.8299593829159564</v>
      </c>
      <c r="T915" s="54">
        <v>5.8232564088739618E-4</v>
      </c>
      <c r="U915" s="54">
        <v>0.22995119759605501</v>
      </c>
      <c r="V915" s="54">
        <v>101.54755326740435</v>
      </c>
      <c r="W915" s="54">
        <v>34.213131453572423</v>
      </c>
    </row>
    <row r="916" spans="3:23" x14ac:dyDescent="0.25">
      <c r="C916" s="52">
        <v>0</v>
      </c>
      <c r="D916" s="55">
        <v>86</v>
      </c>
      <c r="E916" s="55">
        <v>91</v>
      </c>
      <c r="F916" s="55">
        <v>31.013000000000002</v>
      </c>
      <c r="G916" s="55">
        <v>0.626279404397179</v>
      </c>
      <c r="H916" s="55">
        <v>0.94505494505494503</v>
      </c>
      <c r="I916" s="55">
        <v>0.71666666666666667</v>
      </c>
      <c r="J916" s="55">
        <v>10.464157913908982</v>
      </c>
      <c r="K916" s="55">
        <v>156</v>
      </c>
      <c r="L916" s="55">
        <v>111.15116279069767</v>
      </c>
      <c r="M916" s="55">
        <v>354.43570451436386</v>
      </c>
      <c r="N916" s="55">
        <v>18.826462878468803</v>
      </c>
      <c r="O916" s="55">
        <v>0.55469497355565056</v>
      </c>
      <c r="P916" s="55">
        <v>2.3910411070160253</v>
      </c>
      <c r="Q916" s="55">
        <v>210.77692307692303</v>
      </c>
      <c r="R916" s="55">
        <v>0.80994297533574056</v>
      </c>
      <c r="S916" s="55">
        <v>5.5131330685046471</v>
      </c>
      <c r="T916" s="55">
        <v>8.0473372781064926E-3</v>
      </c>
      <c r="U916" s="55">
        <v>0.17814687336836824</v>
      </c>
      <c r="V916" s="55">
        <v>11.942384002906762</v>
      </c>
      <c r="W916" s="55">
        <v>9.3102668489147966</v>
      </c>
    </row>
    <row r="917" spans="3:23" x14ac:dyDescent="0.25">
      <c r="C917" s="51">
        <v>0</v>
      </c>
      <c r="D917" s="54">
        <v>4370</v>
      </c>
      <c r="E917" s="54">
        <v>6146</v>
      </c>
      <c r="F917" s="54">
        <v>396.44</v>
      </c>
      <c r="G917" s="54">
        <v>0.79791742348027672</v>
      </c>
      <c r="H917" s="54">
        <v>0.71103156524568822</v>
      </c>
      <c r="I917" s="54">
        <v>0.48011426060206547</v>
      </c>
      <c r="J917" s="54">
        <v>74.592605601980821</v>
      </c>
      <c r="K917" s="54">
        <v>235</v>
      </c>
      <c r="L917" s="54">
        <v>130.37528604118992</v>
      </c>
      <c r="M917" s="54">
        <v>1242.1571368488187</v>
      </c>
      <c r="N917" s="54">
        <v>35.244249699047629</v>
      </c>
      <c r="O917" s="54">
        <v>0.67300197059577438</v>
      </c>
      <c r="P917" s="54">
        <v>2.5975853553408137</v>
      </c>
      <c r="Q917" s="54">
        <v>47.310866724739221</v>
      </c>
      <c r="R917" s="54">
        <v>0.98990053279802348</v>
      </c>
      <c r="S917" s="54">
        <v>6.92872445278591</v>
      </c>
      <c r="T917" s="54">
        <v>5.3778575677746279E-4</v>
      </c>
      <c r="U917" s="54">
        <v>0.29957062056664208</v>
      </c>
      <c r="V917" s="54">
        <v>112.86493080180475</v>
      </c>
      <c r="W917" s="54">
        <v>68.031230374596262</v>
      </c>
    </row>
    <row r="918" spans="3:23" x14ac:dyDescent="0.25">
      <c r="C918" s="52">
        <v>0</v>
      </c>
      <c r="D918" s="55">
        <v>98</v>
      </c>
      <c r="E918" s="55">
        <v>107</v>
      </c>
      <c r="F918" s="55">
        <v>34.957999999999998</v>
      </c>
      <c r="G918" s="55">
        <v>0.76597780831605577</v>
      </c>
      <c r="H918" s="55">
        <v>0.91588785046728971</v>
      </c>
      <c r="I918" s="55">
        <v>0.63636363636363635</v>
      </c>
      <c r="J918" s="55">
        <v>11.170383851240114</v>
      </c>
      <c r="K918" s="55">
        <v>109</v>
      </c>
      <c r="L918" s="55">
        <v>94.612244897959187</v>
      </c>
      <c r="M918" s="55">
        <v>65.971807279612904</v>
      </c>
      <c r="N918" s="55">
        <v>8.1223030773059008</v>
      </c>
      <c r="O918" s="55">
        <v>1.1942697264568823E-3</v>
      </c>
      <c r="P918" s="55">
        <v>1.803926707174597</v>
      </c>
      <c r="Q918" s="55">
        <v>25.66666666666665</v>
      </c>
      <c r="R918" s="55">
        <v>0.95105919001037009</v>
      </c>
      <c r="S918" s="55">
        <v>4.6045995439329772</v>
      </c>
      <c r="T918" s="55">
        <v>7.0153061224489726E-3</v>
      </c>
      <c r="U918" s="55">
        <v>0.29041054844626235</v>
      </c>
      <c r="V918" s="55">
        <v>14.09812483238589</v>
      </c>
      <c r="W918" s="55">
        <v>9.0632194082720261</v>
      </c>
    </row>
    <row r="919" spans="3:23" x14ac:dyDescent="0.25">
      <c r="C919" s="51">
        <v>0</v>
      </c>
      <c r="D919" s="54">
        <v>1909</v>
      </c>
      <c r="E919" s="54">
        <v>2892</v>
      </c>
      <c r="F919" s="54">
        <v>306.50899999999996</v>
      </c>
      <c r="G919" s="54">
        <v>0.93976543238934096</v>
      </c>
      <c r="H919" s="54">
        <v>0.66009681881051174</v>
      </c>
      <c r="I919" s="54">
        <v>0.53205128205128205</v>
      </c>
      <c r="J919" s="54">
        <v>49.301260540674065</v>
      </c>
      <c r="K919" s="54">
        <v>246</v>
      </c>
      <c r="L919" s="54">
        <v>130.42744892613933</v>
      </c>
      <c r="M919" s="54">
        <v>1916.9209652391376</v>
      </c>
      <c r="N919" s="54">
        <v>43.782655986579179</v>
      </c>
      <c r="O919" s="54">
        <v>1.0322614653453457</v>
      </c>
      <c r="P919" s="54">
        <v>2.9010996314080226</v>
      </c>
      <c r="Q919" s="54">
        <v>235.71160738902489</v>
      </c>
      <c r="R919" s="54">
        <v>0.95528406945304767</v>
      </c>
      <c r="S919" s="54">
        <v>6.8976366894887944</v>
      </c>
      <c r="T919" s="54">
        <v>5.5240811397591833E-4</v>
      </c>
      <c r="U919" s="54">
        <v>0.22471327855925302</v>
      </c>
      <c r="V919" s="54">
        <v>101.65145214829201</v>
      </c>
      <c r="W919" s="54">
        <v>34.746502300480913</v>
      </c>
    </row>
    <row r="920" spans="3:23" x14ac:dyDescent="0.25">
      <c r="C920" s="52">
        <v>0</v>
      </c>
      <c r="D920" s="55">
        <v>138</v>
      </c>
      <c r="E920" s="55">
        <v>145</v>
      </c>
      <c r="F920" s="55">
        <v>39.646999999999998</v>
      </c>
      <c r="G920" s="55">
        <v>0.42435220056542694</v>
      </c>
      <c r="H920" s="55">
        <v>0.9517241379310345</v>
      </c>
      <c r="I920" s="55">
        <v>0.70408163265306123</v>
      </c>
      <c r="J920" s="55">
        <v>13.255453865237977</v>
      </c>
      <c r="K920" s="55">
        <v>135</v>
      </c>
      <c r="L920" s="55">
        <v>108.65942028985508</v>
      </c>
      <c r="M920" s="55">
        <v>222.91235586586288</v>
      </c>
      <c r="N920" s="55">
        <v>14.930249692013287</v>
      </c>
      <c r="O920" s="55">
        <v>-7.7544974529179841E-2</v>
      </c>
      <c r="P920" s="55">
        <v>1.9340741109976354</v>
      </c>
      <c r="Q920" s="55">
        <v>208.27142857142854</v>
      </c>
      <c r="R920" s="55">
        <v>0.84877112092887019</v>
      </c>
      <c r="S920" s="55">
        <v>5.4363625955278128</v>
      </c>
      <c r="T920" s="55">
        <v>5.1700680272108749E-3</v>
      </c>
      <c r="U920" s="55">
        <v>0.23153310668981428</v>
      </c>
      <c r="V920" s="55">
        <v>14.062076768210469</v>
      </c>
      <c r="W920" s="55">
        <v>12.733171377927304</v>
      </c>
    </row>
    <row r="921" spans="3:23" x14ac:dyDescent="0.25">
      <c r="C921" s="51">
        <v>0</v>
      </c>
      <c r="D921" s="54">
        <v>4071</v>
      </c>
      <c r="E921" s="54">
        <v>5824</v>
      </c>
      <c r="F921" s="54">
        <v>355.46199999999999</v>
      </c>
      <c r="G921" s="54">
        <v>0.81621757628114078</v>
      </c>
      <c r="H921" s="54">
        <v>0.69900412087912089</v>
      </c>
      <c r="I921" s="54">
        <v>0.45690235690235692</v>
      </c>
      <c r="J921" s="54">
        <v>71.9955428246558</v>
      </c>
      <c r="K921" s="54">
        <v>235</v>
      </c>
      <c r="L921" s="54">
        <v>129.7855563743552</v>
      </c>
      <c r="M921" s="54">
        <v>1157.8466316252654</v>
      </c>
      <c r="N921" s="54">
        <v>34.027145510977931</v>
      </c>
      <c r="O921" s="54">
        <v>0.6164580284528981</v>
      </c>
      <c r="P921" s="54">
        <v>2.5304280658501628</v>
      </c>
      <c r="Q921" s="54">
        <v>44.528417306194683</v>
      </c>
      <c r="R921" s="54">
        <v>0.98991900989663206</v>
      </c>
      <c r="S921" s="54">
        <v>6.8965611486625971</v>
      </c>
      <c r="T921" s="54">
        <v>5.7229216017632442E-4</v>
      </c>
      <c r="U921" s="54">
        <v>0.3026315093421405</v>
      </c>
      <c r="V921" s="54">
        <v>111.86974587370742</v>
      </c>
      <c r="W921" s="54">
        <v>64.632145971596415</v>
      </c>
    </row>
    <row r="922" spans="3:23" x14ac:dyDescent="0.25">
      <c r="C922" s="52">
        <v>0</v>
      </c>
      <c r="D922" s="55">
        <v>78</v>
      </c>
      <c r="E922" s="55">
        <v>85</v>
      </c>
      <c r="F922" s="55">
        <v>31.773999999999997</v>
      </c>
      <c r="G922" s="55">
        <v>0.8083656918440979</v>
      </c>
      <c r="H922" s="55">
        <v>0.91764705882352937</v>
      </c>
      <c r="I922" s="55">
        <v>0.6</v>
      </c>
      <c r="J922" s="55">
        <v>9.9655749703337584</v>
      </c>
      <c r="K922" s="55">
        <v>104</v>
      </c>
      <c r="L922" s="55">
        <v>92.858974358974365</v>
      </c>
      <c r="M922" s="55">
        <v>42.356476856476824</v>
      </c>
      <c r="N922" s="55">
        <v>6.5081853735489759</v>
      </c>
      <c r="O922" s="55">
        <v>-6.766069180173015E-2</v>
      </c>
      <c r="P922" s="55">
        <v>1.8783627063922679</v>
      </c>
      <c r="Q922" s="55">
        <v>17.77622377622378</v>
      </c>
      <c r="R922" s="55">
        <v>0.95957759665470854</v>
      </c>
      <c r="S922" s="55">
        <v>4.3888712518207296</v>
      </c>
      <c r="T922" s="55">
        <v>8.557875690742827E-3</v>
      </c>
      <c r="U922" s="55">
        <v>0.26983294483294462</v>
      </c>
      <c r="V922" s="55">
        <v>13.186083971488021</v>
      </c>
      <c r="W922" s="55">
        <v>7.7623924896178691</v>
      </c>
    </row>
    <row r="923" spans="3:23" x14ac:dyDescent="0.25">
      <c r="C923" s="51">
        <v>0</v>
      </c>
      <c r="D923" s="54">
        <v>50</v>
      </c>
      <c r="E923" s="54">
        <v>54</v>
      </c>
      <c r="F923" s="54">
        <v>23.511999999999997</v>
      </c>
      <c r="G923" s="54">
        <v>0.64027308405573846</v>
      </c>
      <c r="H923" s="54">
        <v>0.92592592592592593</v>
      </c>
      <c r="I923" s="54">
        <v>0.7142857142857143</v>
      </c>
      <c r="J923" s="54">
        <v>7.9788456080286538</v>
      </c>
      <c r="K923" s="54">
        <v>134</v>
      </c>
      <c r="L923" s="54">
        <v>107.74</v>
      </c>
      <c r="M923" s="54">
        <v>184.19632653061225</v>
      </c>
      <c r="N923" s="54">
        <v>13.571894728836215</v>
      </c>
      <c r="O923" s="54">
        <v>0.19520991068288518</v>
      </c>
      <c r="P923" s="54">
        <v>1.9023309659036327</v>
      </c>
      <c r="Q923" s="54">
        <v>61.212500000000006</v>
      </c>
      <c r="R923" s="54">
        <v>0.91635998347657621</v>
      </c>
      <c r="S923" s="54">
        <v>4.8136606896881844</v>
      </c>
      <c r="T923" s="54">
        <v>1.312500000000001E-2</v>
      </c>
      <c r="U923" s="54">
        <v>0.21711508977133975</v>
      </c>
      <c r="V923" s="54">
        <v>9.202898094259945</v>
      </c>
      <c r="W923" s="54">
        <v>7.0691819422995001</v>
      </c>
    </row>
    <row r="924" spans="3:23" x14ac:dyDescent="0.25">
      <c r="C924" s="52">
        <v>0</v>
      </c>
      <c r="D924" s="55">
        <v>2114</v>
      </c>
      <c r="E924" s="55">
        <v>3145</v>
      </c>
      <c r="F924" s="55">
        <v>346.13099999999997</v>
      </c>
      <c r="G924" s="55">
        <v>0.95438406647502672</v>
      </c>
      <c r="H924" s="55">
        <v>0.67217806041335448</v>
      </c>
      <c r="I924" s="55">
        <v>0.51623931623931629</v>
      </c>
      <c r="J924" s="55">
        <v>51.880905905449787</v>
      </c>
      <c r="K924" s="55">
        <v>249</v>
      </c>
      <c r="L924" s="55">
        <v>128.68874172185431</v>
      </c>
      <c r="M924" s="55">
        <v>1814.2883066980507</v>
      </c>
      <c r="N924" s="55">
        <v>42.594463333842469</v>
      </c>
      <c r="O924" s="55">
        <v>1.1251956687094344</v>
      </c>
      <c r="P924" s="55">
        <v>3.1093413739579252</v>
      </c>
      <c r="Q924" s="55">
        <v>195.02854378325856</v>
      </c>
      <c r="R924" s="55">
        <v>0.96193572946006334</v>
      </c>
      <c r="S924" s="55">
        <v>6.8384672614558344</v>
      </c>
      <c r="T924" s="55">
        <v>5.7343623353972486E-4</v>
      </c>
      <c r="U924" s="55">
        <v>0.2481473527871377</v>
      </c>
      <c r="V924" s="55">
        <v>111.56358871220098</v>
      </c>
      <c r="W924" s="55">
        <v>33.310850101522995</v>
      </c>
    </row>
    <row r="925" spans="3:23" x14ac:dyDescent="0.25">
      <c r="C925" s="51">
        <v>0</v>
      </c>
      <c r="D925" s="54">
        <v>3934</v>
      </c>
      <c r="E925" s="54">
        <v>5613</v>
      </c>
      <c r="F925" s="54">
        <v>363.40100000000001</v>
      </c>
      <c r="G925" s="54">
        <v>0.81530563926172295</v>
      </c>
      <c r="H925" s="54">
        <v>0.70087297345448063</v>
      </c>
      <c r="I925" s="54">
        <v>0.45213193885760256</v>
      </c>
      <c r="J925" s="54">
        <v>70.773754803515473</v>
      </c>
      <c r="K925" s="54">
        <v>239</v>
      </c>
      <c r="L925" s="54">
        <v>127.93975597356381</v>
      </c>
      <c r="M925" s="54">
        <v>1151.8659349518825</v>
      </c>
      <c r="N925" s="54">
        <v>33.939150474811278</v>
      </c>
      <c r="O925" s="54">
        <v>0.63223387253647567</v>
      </c>
      <c r="P925" s="54">
        <v>2.5860351405889155</v>
      </c>
      <c r="Q925" s="54">
        <v>41.496126680337071</v>
      </c>
      <c r="R925" s="54">
        <v>0.99018628751752114</v>
      </c>
      <c r="S925" s="54">
        <v>6.8556966880437846</v>
      </c>
      <c r="T925" s="54">
        <v>5.9849493241584666E-4</v>
      </c>
      <c r="U925" s="54">
        <v>0.30231644649225742</v>
      </c>
      <c r="V925" s="54">
        <v>110.94872996628936</v>
      </c>
      <c r="W925" s="54">
        <v>64.242736397160442</v>
      </c>
    </row>
    <row r="926" spans="3:23" x14ac:dyDescent="0.25">
      <c r="C926" s="52">
        <v>0</v>
      </c>
      <c r="D926" s="55">
        <v>79</v>
      </c>
      <c r="E926" s="55">
        <v>85</v>
      </c>
      <c r="F926" s="55">
        <v>30.848000000000003</v>
      </c>
      <c r="G926" s="55">
        <v>0.75093460978573023</v>
      </c>
      <c r="H926" s="55">
        <v>0.92941176470588238</v>
      </c>
      <c r="I926" s="55">
        <v>0.59848484848484851</v>
      </c>
      <c r="J926" s="55">
        <v>10.029253413593549</v>
      </c>
      <c r="K926" s="55">
        <v>103</v>
      </c>
      <c r="L926" s="55">
        <v>92.696202531645568</v>
      </c>
      <c r="M926" s="55">
        <v>36.009087958455048</v>
      </c>
      <c r="N926" s="55">
        <v>6.0007572820815751</v>
      </c>
      <c r="O926" s="55">
        <v>-0.26618805284478908</v>
      </c>
      <c r="P926" s="55">
        <v>1.9688071817794446</v>
      </c>
      <c r="Q926" s="55">
        <v>21.597222222222214</v>
      </c>
      <c r="R926" s="55">
        <v>0.95491016694667374</v>
      </c>
      <c r="S926" s="55">
        <v>4.3274971734074894</v>
      </c>
      <c r="T926" s="55">
        <v>8.3912037037037236E-3</v>
      </c>
      <c r="U926" s="55">
        <v>0.2914662497995828</v>
      </c>
      <c r="V926" s="55">
        <v>12.489853806969213</v>
      </c>
      <c r="W926" s="55">
        <v>8.2480067943503723</v>
      </c>
    </row>
    <row r="927" spans="3:23" x14ac:dyDescent="0.25">
      <c r="C927" s="51">
        <v>0</v>
      </c>
      <c r="D927" s="54">
        <v>2234</v>
      </c>
      <c r="E927" s="54">
        <v>3217</v>
      </c>
      <c r="F927" s="54">
        <v>334.89300000000003</v>
      </c>
      <c r="G927" s="54">
        <v>0.95383821414750425</v>
      </c>
      <c r="H927" s="54">
        <v>0.69443580976064656</v>
      </c>
      <c r="I927" s="54">
        <v>0.51403589507593184</v>
      </c>
      <c r="J927" s="54">
        <v>53.333077381099564</v>
      </c>
      <c r="K927" s="54">
        <v>250</v>
      </c>
      <c r="L927" s="54">
        <v>129.41226499552371</v>
      </c>
      <c r="M927" s="54">
        <v>1840.0471580560325</v>
      </c>
      <c r="N927" s="54">
        <v>42.895770864457404</v>
      </c>
      <c r="O927" s="54">
        <v>1.1369253375934403</v>
      </c>
      <c r="P927" s="54">
        <v>3.158940306976453</v>
      </c>
      <c r="Q927" s="54">
        <v>140.8399817643043</v>
      </c>
      <c r="R927" s="54">
        <v>0.97257748776764585</v>
      </c>
      <c r="S927" s="54">
        <v>6.856479521653875</v>
      </c>
      <c r="T927" s="54">
        <v>5.3959911916226088E-4</v>
      </c>
      <c r="U927" s="54">
        <v>0.23699843664709483</v>
      </c>
      <c r="V927" s="54">
        <v>112.49081139182171</v>
      </c>
      <c r="W927" s="54">
        <v>33.783345137814692</v>
      </c>
    </row>
    <row r="928" spans="3:23" x14ac:dyDescent="0.25">
      <c r="C928" s="52">
        <v>0</v>
      </c>
      <c r="D928" s="55">
        <v>78</v>
      </c>
      <c r="E928" s="55">
        <v>87</v>
      </c>
      <c r="F928" s="55">
        <v>34.031999999999996</v>
      </c>
      <c r="G928" s="55">
        <v>0.88197253398038966</v>
      </c>
      <c r="H928" s="55">
        <v>0.89655172413793105</v>
      </c>
      <c r="I928" s="55">
        <v>0.5</v>
      </c>
      <c r="J928" s="55">
        <v>9.9655749703337584</v>
      </c>
      <c r="K928" s="55">
        <v>181</v>
      </c>
      <c r="L928" s="55">
        <v>113.52564102564102</v>
      </c>
      <c r="M928" s="55">
        <v>458.12271062271083</v>
      </c>
      <c r="N928" s="55">
        <v>21.403801312447069</v>
      </c>
      <c r="O928" s="55">
        <v>0.69962114612163606</v>
      </c>
      <c r="P928" s="55">
        <v>3.208408863903419</v>
      </c>
      <c r="Q928" s="55">
        <v>114.42603550295858</v>
      </c>
      <c r="R928" s="55">
        <v>0.95595771300322518</v>
      </c>
      <c r="S928" s="55">
        <v>5.4581031802342919</v>
      </c>
      <c r="T928" s="55">
        <v>6.337313119288558E-3</v>
      </c>
      <c r="U928" s="55">
        <v>0.17925192626733097</v>
      </c>
      <c r="V928" s="55">
        <v>14.900513147914163</v>
      </c>
      <c r="W928" s="55">
        <v>7.0226238495959254</v>
      </c>
    </row>
    <row r="929" spans="3:23" x14ac:dyDescent="0.25">
      <c r="C929" s="51">
        <v>0</v>
      </c>
      <c r="D929" s="54">
        <v>3694</v>
      </c>
      <c r="E929" s="54">
        <v>5512</v>
      </c>
      <c r="F929" s="54">
        <v>414.22099999999995</v>
      </c>
      <c r="G929" s="54">
        <v>0.82511670334879139</v>
      </c>
      <c r="H929" s="54">
        <v>0.67017416545718433</v>
      </c>
      <c r="I929" s="54">
        <v>0.43219843219843218</v>
      </c>
      <c r="J929" s="54">
        <v>68.580951278410325</v>
      </c>
      <c r="K929" s="54">
        <v>229</v>
      </c>
      <c r="L929" s="54">
        <v>127.80129940443963</v>
      </c>
      <c r="M929" s="54">
        <v>1173.4498114711209</v>
      </c>
      <c r="N929" s="54">
        <v>34.255653715425147</v>
      </c>
      <c r="O929" s="54">
        <v>0.64983620200285008</v>
      </c>
      <c r="P929" s="54">
        <v>2.5445094548219815</v>
      </c>
      <c r="Q929" s="54">
        <v>40.954081632653306</v>
      </c>
      <c r="R929" s="54">
        <v>0.99021175592825239</v>
      </c>
      <c r="S929" s="54">
        <v>6.8561786599091512</v>
      </c>
      <c r="T929" s="54">
        <v>5.6856367525930931E-4</v>
      </c>
      <c r="U929" s="54">
        <v>0.29420000796066526</v>
      </c>
      <c r="V929" s="54">
        <v>110.28844766047582</v>
      </c>
      <c r="W929" s="54">
        <v>62.308817536180484</v>
      </c>
    </row>
    <row r="930" spans="3:23" x14ac:dyDescent="0.25">
      <c r="C930" s="52">
        <v>0</v>
      </c>
      <c r="D930" s="55">
        <v>78</v>
      </c>
      <c r="E930" s="55">
        <v>84</v>
      </c>
      <c r="F930" s="55">
        <v>30.640999999999998</v>
      </c>
      <c r="G930" s="55">
        <v>0.77041728662667763</v>
      </c>
      <c r="H930" s="55">
        <v>0.9285714285714286</v>
      </c>
      <c r="I930" s="55">
        <v>0.66666666666666663</v>
      </c>
      <c r="J930" s="55">
        <v>9.9655749703337584</v>
      </c>
      <c r="K930" s="55">
        <v>107</v>
      </c>
      <c r="L930" s="55">
        <v>94.57692307692308</v>
      </c>
      <c r="M930" s="55">
        <v>48.870629370629374</v>
      </c>
      <c r="N930" s="55">
        <v>6.9907531332918182</v>
      </c>
      <c r="O930" s="55">
        <v>-0.18146210247972203</v>
      </c>
      <c r="P930" s="55">
        <v>2.0595885145325599</v>
      </c>
      <c r="Q930" s="55">
        <v>22.307692307692328</v>
      </c>
      <c r="R930" s="55">
        <v>0.95684118319369149</v>
      </c>
      <c r="S930" s="55">
        <v>4.496108789982272</v>
      </c>
      <c r="T930" s="55">
        <v>8.757396449704127E-3</v>
      </c>
      <c r="U930" s="55">
        <v>0.3090205094051246</v>
      </c>
      <c r="V930" s="55">
        <v>12.610999226153831</v>
      </c>
      <c r="W930" s="55">
        <v>8.0400159804776994</v>
      </c>
    </row>
    <row r="931" spans="3:23" x14ac:dyDescent="0.25">
      <c r="C931" s="51">
        <v>0</v>
      </c>
      <c r="D931" s="54">
        <v>2303</v>
      </c>
      <c r="E931" s="54">
        <v>3272</v>
      </c>
      <c r="F931" s="54">
        <v>317.29399999999993</v>
      </c>
      <c r="G931" s="54">
        <v>0.9508017413793195</v>
      </c>
      <c r="H931" s="54">
        <v>0.70385085574572126</v>
      </c>
      <c r="I931" s="54">
        <v>0.50526546731022381</v>
      </c>
      <c r="J931" s="54">
        <v>54.150444795265344</v>
      </c>
      <c r="K931" s="54">
        <v>252</v>
      </c>
      <c r="L931" s="54">
        <v>130.41293964394268</v>
      </c>
      <c r="M931" s="54">
        <v>1795.826365942052</v>
      </c>
      <c r="N931" s="54">
        <v>42.377191576861861</v>
      </c>
      <c r="O931" s="54">
        <v>1.0699320577802216</v>
      </c>
      <c r="P931" s="54">
        <v>3.0999937040933259</v>
      </c>
      <c r="Q931" s="54">
        <v>163.35579221908472</v>
      </c>
      <c r="R931" s="54">
        <v>0.96938223960747927</v>
      </c>
      <c r="S931" s="54">
        <v>6.9032358628855377</v>
      </c>
      <c r="T931" s="54">
        <v>5.4791864841755467E-4</v>
      </c>
      <c r="U931" s="54">
        <v>0.24209479789899774</v>
      </c>
      <c r="V931" s="54">
        <v>110.25738582299485</v>
      </c>
      <c r="W931" s="54">
        <v>34.15773965655783</v>
      </c>
    </row>
    <row r="932" spans="3:23" x14ac:dyDescent="0.25">
      <c r="C932" s="52">
        <v>0</v>
      </c>
      <c r="D932" s="55">
        <v>126</v>
      </c>
      <c r="E932" s="55">
        <v>137</v>
      </c>
      <c r="F932" s="55">
        <v>44.245999999999995</v>
      </c>
      <c r="G932" s="55">
        <v>0.90306923908575487</v>
      </c>
      <c r="H932" s="55">
        <v>0.91970802919708028</v>
      </c>
      <c r="I932" s="55">
        <v>0.49411764705882355</v>
      </c>
      <c r="J932" s="55">
        <v>12.666024736934256</v>
      </c>
      <c r="K932" s="55">
        <v>210</v>
      </c>
      <c r="L932" s="55">
        <v>119.22222222222223</v>
      </c>
      <c r="M932" s="55">
        <v>790.51022222222264</v>
      </c>
      <c r="N932" s="55">
        <v>28.116013626085451</v>
      </c>
      <c r="O932" s="55">
        <v>0.96803920669263499</v>
      </c>
      <c r="P932" s="55">
        <v>3.527439614553908</v>
      </c>
      <c r="Q932" s="55">
        <v>91.886029411764682</v>
      </c>
      <c r="R932" s="55">
        <v>0.97463123866514334</v>
      </c>
      <c r="S932" s="55">
        <v>5.9419983998977424</v>
      </c>
      <c r="T932" s="55">
        <v>4.1900951557093712E-3</v>
      </c>
      <c r="U932" s="55">
        <v>0.20544538575205071</v>
      </c>
      <c r="V932" s="55">
        <v>19.762056352643896</v>
      </c>
      <c r="W932" s="55">
        <v>8.4877042641620228</v>
      </c>
    </row>
    <row r="933" spans="3:23" x14ac:dyDescent="0.25">
      <c r="C933" s="51">
        <v>0</v>
      </c>
      <c r="D933" s="54">
        <v>36</v>
      </c>
      <c r="E933" s="54">
        <v>40</v>
      </c>
      <c r="F933" s="54">
        <v>19.592000000000002</v>
      </c>
      <c r="G933" s="54">
        <v>0.38282074674438793</v>
      </c>
      <c r="H933" s="54">
        <v>0.9</v>
      </c>
      <c r="I933" s="54">
        <v>0.6428571428571429</v>
      </c>
      <c r="J933" s="54">
        <v>6.7702750025730758</v>
      </c>
      <c r="K933" s="54">
        <v>93</v>
      </c>
      <c r="L933" s="54">
        <v>87.861111111111114</v>
      </c>
      <c r="M933" s="54">
        <v>15.608730158730168</v>
      </c>
      <c r="N933" s="54">
        <v>3.9507885489773011</v>
      </c>
      <c r="O933" s="54">
        <v>-0.38309158081078121</v>
      </c>
      <c r="P933" s="54">
        <v>1.8753096663556614</v>
      </c>
      <c r="Q933" s="54">
        <v>14.222222222222216</v>
      </c>
      <c r="R933" s="54">
        <v>0.87768909385076288</v>
      </c>
      <c r="S933" s="54">
        <v>3.5304930567574822</v>
      </c>
      <c r="T933" s="54">
        <v>2.0408163265306121E-2</v>
      </c>
      <c r="U933" s="54">
        <v>0.40022675736961449</v>
      </c>
      <c r="V933" s="54">
        <v>7.1802197428460053</v>
      </c>
      <c r="W933" s="54">
        <v>6.6332495807108005</v>
      </c>
    </row>
    <row r="934" spans="3:23" x14ac:dyDescent="0.25">
      <c r="C934" s="52">
        <v>0</v>
      </c>
      <c r="D934" s="55">
        <v>3599</v>
      </c>
      <c r="E934" s="55">
        <v>5154</v>
      </c>
      <c r="F934" s="55">
        <v>334.71199999999999</v>
      </c>
      <c r="G934" s="55">
        <v>0.81678621129560491</v>
      </c>
      <c r="H934" s="55">
        <v>0.69829258828094687</v>
      </c>
      <c r="I934" s="55">
        <v>0.43122453870117422</v>
      </c>
      <c r="J934" s="55">
        <v>67.693346212917035</v>
      </c>
      <c r="K934" s="55">
        <v>232</v>
      </c>
      <c r="L934" s="55">
        <v>125.41178105029175</v>
      </c>
      <c r="M934" s="55">
        <v>1131.9793608903449</v>
      </c>
      <c r="N934" s="55">
        <v>33.64490096419285</v>
      </c>
      <c r="O934" s="55">
        <v>0.69889566607731313</v>
      </c>
      <c r="P934" s="55">
        <v>2.6456843559306971</v>
      </c>
      <c r="Q934" s="55">
        <v>40.135208926875954</v>
      </c>
      <c r="R934" s="55">
        <v>0.98975739819665576</v>
      </c>
      <c r="S934" s="55">
        <v>6.8285469111237438</v>
      </c>
      <c r="T934" s="55">
        <v>5.5053440222800197E-4</v>
      </c>
      <c r="U934" s="55">
        <v>0.28903323912075612</v>
      </c>
      <c r="V934" s="55">
        <v>106.35393285467262</v>
      </c>
      <c r="W934" s="55">
        <v>61.359886082406042</v>
      </c>
    </row>
    <row r="935" spans="3:23" x14ac:dyDescent="0.25">
      <c r="C935" s="51">
        <v>0</v>
      </c>
      <c r="D935" s="54">
        <v>95</v>
      </c>
      <c r="E935" s="54">
        <v>103</v>
      </c>
      <c r="F935" s="54">
        <v>35.14</v>
      </c>
      <c r="G935" s="54">
        <v>0.73250827498243243</v>
      </c>
      <c r="H935" s="54">
        <v>0.92233009708737868</v>
      </c>
      <c r="I935" s="54">
        <v>0.61688311688311692</v>
      </c>
      <c r="J935" s="54">
        <v>10.99807968464679</v>
      </c>
      <c r="K935" s="54">
        <v>109</v>
      </c>
      <c r="L935" s="54">
        <v>93.747368421052627</v>
      </c>
      <c r="M935" s="54">
        <v>57.616349384098527</v>
      </c>
      <c r="N935" s="54">
        <v>7.5905434182341995</v>
      </c>
      <c r="O935" s="54">
        <v>2.7198854755440611E-2</v>
      </c>
      <c r="P935" s="54">
        <v>1.9944552254743013</v>
      </c>
      <c r="Q935" s="54">
        <v>24.422619047619058</v>
      </c>
      <c r="R935" s="54">
        <v>0.95591814580138423</v>
      </c>
      <c r="S935" s="54">
        <v>4.5515525889215258</v>
      </c>
      <c r="T935" s="54">
        <v>7.0861678004535047E-3</v>
      </c>
      <c r="U935" s="54">
        <v>0.29800535113035065</v>
      </c>
      <c r="V935" s="54">
        <v>13.576454984318339</v>
      </c>
      <c r="W935" s="54">
        <v>9.2422820624927056</v>
      </c>
    </row>
    <row r="936" spans="3:23" x14ac:dyDescent="0.25">
      <c r="C936" s="52">
        <v>0</v>
      </c>
      <c r="D936" s="55">
        <v>2381</v>
      </c>
      <c r="E936" s="55">
        <v>3261</v>
      </c>
      <c r="F936" s="55">
        <v>312.976</v>
      </c>
      <c r="G936" s="55">
        <v>0.95044921415540184</v>
      </c>
      <c r="H936" s="55">
        <v>0.73014412756823055</v>
      </c>
      <c r="I936" s="55">
        <v>0.52735326688815065</v>
      </c>
      <c r="J936" s="55">
        <v>55.059816164008595</v>
      </c>
      <c r="K936" s="55">
        <v>245</v>
      </c>
      <c r="L936" s="55">
        <v>131.33767324653508</v>
      </c>
      <c r="M936" s="55">
        <v>1937.0850885335199</v>
      </c>
      <c r="N936" s="55">
        <v>44.0123288242456</v>
      </c>
      <c r="O936" s="55">
        <v>0.96109294533378264</v>
      </c>
      <c r="P936" s="55">
        <v>2.8711293000796503</v>
      </c>
      <c r="Q936" s="55">
        <v>129.4047827994718</v>
      </c>
      <c r="R936" s="55">
        <v>0.97660559107476774</v>
      </c>
      <c r="S936" s="55">
        <v>6.9856082730617794</v>
      </c>
      <c r="T936" s="55">
        <v>5.3852245380632037E-4</v>
      </c>
      <c r="U936" s="55">
        <v>0.23727810998838619</v>
      </c>
      <c r="V936" s="55">
        <v>109.50685905214438</v>
      </c>
      <c r="W936" s="55">
        <v>34.043477708227122</v>
      </c>
    </row>
    <row r="937" spans="3:23" x14ac:dyDescent="0.25">
      <c r="C937" s="51">
        <v>0</v>
      </c>
      <c r="D937" s="54">
        <v>156</v>
      </c>
      <c r="E937" s="54">
        <v>170</v>
      </c>
      <c r="F937" s="54">
        <v>48.058</v>
      </c>
      <c r="G937" s="54">
        <v>0.8438844175566419</v>
      </c>
      <c r="H937" s="54">
        <v>0.91764705882352937</v>
      </c>
      <c r="I937" s="54">
        <v>0.57777777777777772</v>
      </c>
      <c r="J937" s="54">
        <v>14.093451279891855</v>
      </c>
      <c r="K937" s="54">
        <v>204</v>
      </c>
      <c r="L937" s="54">
        <v>120.91666666666667</v>
      </c>
      <c r="M937" s="54">
        <v>929.01881720430026</v>
      </c>
      <c r="N937" s="54">
        <v>30.479809992916628</v>
      </c>
      <c r="O937" s="54">
        <v>0.7546099448497301</v>
      </c>
      <c r="P937" s="54">
        <v>2.6568120992335795</v>
      </c>
      <c r="Q937" s="54">
        <v>90.593749999999986</v>
      </c>
      <c r="R937" s="54">
        <v>0.97275893600013041</v>
      </c>
      <c r="S937" s="54">
        <v>6.0761556871222853</v>
      </c>
      <c r="T937" s="54">
        <v>3.8339120370370506E-3</v>
      </c>
      <c r="U937" s="54">
        <v>0.20732705539921611</v>
      </c>
      <c r="V937" s="54">
        <v>19.910275180580992</v>
      </c>
      <c r="W937" s="54">
        <v>10.682360654370516</v>
      </c>
    </row>
    <row r="938" spans="3:23" x14ac:dyDescent="0.25">
      <c r="C938" s="52">
        <v>0</v>
      </c>
      <c r="D938" s="55">
        <v>36</v>
      </c>
      <c r="E938" s="55">
        <v>40</v>
      </c>
      <c r="F938" s="55">
        <v>19.592000000000002</v>
      </c>
      <c r="G938" s="55">
        <v>0.38282074674438793</v>
      </c>
      <c r="H938" s="55">
        <v>0.9</v>
      </c>
      <c r="I938" s="55">
        <v>0.6428571428571429</v>
      </c>
      <c r="J938" s="55">
        <v>6.7702750025730758</v>
      </c>
      <c r="K938" s="55">
        <v>97</v>
      </c>
      <c r="L938" s="55">
        <v>89.222222222222229</v>
      </c>
      <c r="M938" s="55">
        <v>18.749206349206354</v>
      </c>
      <c r="N938" s="55">
        <v>4.3300353750525353</v>
      </c>
      <c r="O938" s="55">
        <v>3.0739464930829585E-2</v>
      </c>
      <c r="P938" s="55">
        <v>2.0166500596487986</v>
      </c>
      <c r="Q938" s="55">
        <v>21.634920634920626</v>
      </c>
      <c r="R938" s="55">
        <v>0.7988078098069753</v>
      </c>
      <c r="S938" s="55">
        <v>3.5941178916311856</v>
      </c>
      <c r="T938" s="55">
        <v>2.0408163265306117E-2</v>
      </c>
      <c r="U938" s="55">
        <v>0.27911312673217431</v>
      </c>
      <c r="V938" s="55">
        <v>7.1802197428460053</v>
      </c>
      <c r="W938" s="55">
        <v>6.6332495807108005</v>
      </c>
    </row>
    <row r="939" spans="3:23" x14ac:dyDescent="0.25">
      <c r="C939" s="51">
        <v>0</v>
      </c>
      <c r="D939" s="54">
        <v>3432</v>
      </c>
      <c r="E939" s="54">
        <v>4868</v>
      </c>
      <c r="F939" s="54">
        <v>350.49</v>
      </c>
      <c r="G939" s="54">
        <v>0.83956224949170533</v>
      </c>
      <c r="H939" s="54">
        <v>0.70501232539030401</v>
      </c>
      <c r="I939" s="54">
        <v>0.4316981132075472</v>
      </c>
      <c r="J939" s="54">
        <v>66.104145993508439</v>
      </c>
      <c r="K939" s="54">
        <v>213</v>
      </c>
      <c r="L939" s="54">
        <v>124.11713286713287</v>
      </c>
      <c r="M939" s="54">
        <v>1005.0804175422354</v>
      </c>
      <c r="N939" s="54">
        <v>31.703003288998275</v>
      </c>
      <c r="O939" s="54">
        <v>0.59367766814908929</v>
      </c>
      <c r="P939" s="54">
        <v>2.3900666471292378</v>
      </c>
      <c r="Q939" s="54">
        <v>38.999127725856553</v>
      </c>
      <c r="R939" s="54">
        <v>0.9894336949188457</v>
      </c>
      <c r="S939" s="54">
        <v>6.7575900289525181</v>
      </c>
      <c r="T939" s="54">
        <v>5.8457507205865596E-4</v>
      </c>
      <c r="U939" s="54">
        <v>0.30063075776930653</v>
      </c>
      <c r="V939" s="54">
        <v>105.20885657713761</v>
      </c>
      <c r="W939" s="54">
        <v>57.156131538527148</v>
      </c>
    </row>
    <row r="940" spans="3:23" x14ac:dyDescent="0.25">
      <c r="C940" s="52">
        <v>0</v>
      </c>
      <c r="D940" s="55">
        <v>109</v>
      </c>
      <c r="E940" s="55">
        <v>116</v>
      </c>
      <c r="F940" s="55">
        <v>37.1</v>
      </c>
      <c r="G940" s="55">
        <v>0.80979079151060818</v>
      </c>
      <c r="H940" s="55">
        <v>0.93965517241379315</v>
      </c>
      <c r="I940" s="55">
        <v>0.68125000000000002</v>
      </c>
      <c r="J940" s="55">
        <v>11.780624362746346</v>
      </c>
      <c r="K940" s="55">
        <v>104</v>
      </c>
      <c r="L940" s="55">
        <v>91.862385321100916</v>
      </c>
      <c r="M940" s="55">
        <v>35.490146109412173</v>
      </c>
      <c r="N940" s="55">
        <v>5.9573606663867658</v>
      </c>
      <c r="O940" s="55">
        <v>-9.7069482632726953E-2</v>
      </c>
      <c r="P940" s="55">
        <v>2.0027751302252619</v>
      </c>
      <c r="Q940" s="55">
        <v>15.30113636363639</v>
      </c>
      <c r="R940" s="55">
        <v>0.95748659009193926</v>
      </c>
      <c r="S940" s="55">
        <v>4.4045511841168086</v>
      </c>
      <c r="T940" s="55">
        <v>7.4251033057851114E-3</v>
      </c>
      <c r="U940" s="55">
        <v>0.35698044064521345</v>
      </c>
      <c r="V940" s="55">
        <v>15.506626456326872</v>
      </c>
      <c r="W940" s="55">
        <v>9.0980282583704266</v>
      </c>
    </row>
    <row r="941" spans="3:23" x14ac:dyDescent="0.25">
      <c r="C941" s="51">
        <v>0</v>
      </c>
      <c r="D941" s="54">
        <v>29</v>
      </c>
      <c r="E941" s="54">
        <v>33</v>
      </c>
      <c r="F941" s="54">
        <v>17.996000000000002</v>
      </c>
      <c r="G941" s="54">
        <v>0</v>
      </c>
      <c r="H941" s="54">
        <v>0.87878787878787878</v>
      </c>
      <c r="I941" s="54">
        <v>0.59183673469387754</v>
      </c>
      <c r="J941" s="54">
        <v>6.0765077797464979</v>
      </c>
      <c r="K941" s="54">
        <v>119</v>
      </c>
      <c r="L941" s="54">
        <v>101.27586206896552</v>
      </c>
      <c r="M941" s="54">
        <v>109.27832512315273</v>
      </c>
      <c r="N941" s="54">
        <v>10.453627366763785</v>
      </c>
      <c r="O941" s="54">
        <v>-0.1605126564508722</v>
      </c>
      <c r="P941" s="54">
        <v>2.1923226464693668</v>
      </c>
      <c r="Q941" s="54">
        <v>47.53571428571427</v>
      </c>
      <c r="R941" s="54">
        <v>0.92936756320676361</v>
      </c>
      <c r="S941" s="54">
        <v>4.2802262536736588</v>
      </c>
      <c r="T941" s="54">
        <v>1.785714285714287E-2</v>
      </c>
      <c r="U941" s="54">
        <v>0.21526766883909726</v>
      </c>
      <c r="V941" s="54">
        <v>6.2330229193099944</v>
      </c>
      <c r="W941" s="54">
        <v>6.2330229193099944</v>
      </c>
    </row>
    <row r="942" spans="3:23" x14ac:dyDescent="0.25">
      <c r="C942" s="52">
        <v>0</v>
      </c>
      <c r="D942" s="55">
        <v>186</v>
      </c>
      <c r="E942" s="55">
        <v>199</v>
      </c>
      <c r="F942" s="55">
        <v>50.596999999999994</v>
      </c>
      <c r="G942" s="55">
        <v>0.83192709076803584</v>
      </c>
      <c r="H942" s="55">
        <v>0.9346733668341709</v>
      </c>
      <c r="I942" s="55">
        <v>0.60784313725490191</v>
      </c>
      <c r="J942" s="55">
        <v>15.389040103942163</v>
      </c>
      <c r="K942" s="55">
        <v>143</v>
      </c>
      <c r="L942" s="55">
        <v>107.27956989247312</v>
      </c>
      <c r="M942" s="55">
        <v>287.14303981400735</v>
      </c>
      <c r="N942" s="55">
        <v>16.945295506836324</v>
      </c>
      <c r="O942" s="55">
        <v>0.27994699722121097</v>
      </c>
      <c r="P942" s="55">
        <v>2.0494575169068376</v>
      </c>
      <c r="Q942" s="55">
        <v>61.72445820433439</v>
      </c>
      <c r="R942" s="55">
        <v>0.95558856855672247</v>
      </c>
      <c r="S942" s="55">
        <v>5.7506880458359522</v>
      </c>
      <c r="T942" s="55">
        <v>3.4793777377335267E-3</v>
      </c>
      <c r="U942" s="55">
        <v>0.24095313200513732</v>
      </c>
      <c r="V942" s="55">
        <v>20.983075390038167</v>
      </c>
      <c r="W942" s="55">
        <v>11.64319288820149</v>
      </c>
    </row>
    <row r="943" spans="3:23" x14ac:dyDescent="0.25">
      <c r="C943" s="51">
        <v>0</v>
      </c>
      <c r="D943" s="54">
        <v>2148</v>
      </c>
      <c r="E943" s="54">
        <v>2773</v>
      </c>
      <c r="F943" s="54">
        <v>258.12800000000004</v>
      </c>
      <c r="G943" s="54">
        <v>0.96685950031198764</v>
      </c>
      <c r="H943" s="54">
        <v>0.77461233321312661</v>
      </c>
      <c r="I943" s="54">
        <v>0.55821205821205822</v>
      </c>
      <c r="J943" s="54">
        <v>52.296448656587849</v>
      </c>
      <c r="K943" s="54">
        <v>253</v>
      </c>
      <c r="L943" s="54">
        <v>135.75232774674114</v>
      </c>
      <c r="M943" s="54">
        <v>2097.7662963955581</v>
      </c>
      <c r="N943" s="54">
        <v>45.801378760857823</v>
      </c>
      <c r="O943" s="54">
        <v>0.83094385891483358</v>
      </c>
      <c r="P943" s="54">
        <v>2.543698868622148</v>
      </c>
      <c r="Q943" s="54">
        <v>189.57657657657617</v>
      </c>
      <c r="R943" s="54">
        <v>0.96873356549670442</v>
      </c>
      <c r="S943" s="54">
        <v>7.0857410436472028</v>
      </c>
      <c r="T943" s="54">
        <v>5.4375390282727465E-4</v>
      </c>
      <c r="U943" s="54">
        <v>0.227666088755413</v>
      </c>
      <c r="V943" s="54">
        <v>111.80182168906994</v>
      </c>
      <c r="W943" s="54">
        <v>28.544015930063278</v>
      </c>
    </row>
    <row r="944" spans="3:23" x14ac:dyDescent="0.25">
      <c r="C944" s="52">
        <v>0</v>
      </c>
      <c r="D944" s="55">
        <v>212</v>
      </c>
      <c r="E944" s="55">
        <v>227</v>
      </c>
      <c r="F944" s="55">
        <v>57.353999999999999</v>
      </c>
      <c r="G944" s="55">
        <v>0.8665430010309273</v>
      </c>
      <c r="H944" s="55">
        <v>0.93392070484581502</v>
      </c>
      <c r="I944" s="55">
        <v>0.5668449197860963</v>
      </c>
      <c r="J944" s="55">
        <v>16.42944866646031</v>
      </c>
      <c r="K944" s="55">
        <v>202</v>
      </c>
      <c r="L944" s="55">
        <v>119.91509433962264</v>
      </c>
      <c r="M944" s="55">
        <v>943.21550567826148</v>
      </c>
      <c r="N944" s="55">
        <v>30.711813780339668</v>
      </c>
      <c r="O944" s="55">
        <v>0.54571408971402413</v>
      </c>
      <c r="P944" s="55">
        <v>2.2936108026941682</v>
      </c>
      <c r="Q944" s="55">
        <v>70.962121212121247</v>
      </c>
      <c r="R944" s="55">
        <v>0.9807144492763461</v>
      </c>
      <c r="S944" s="55">
        <v>6.1971947333814494</v>
      </c>
      <c r="T944" s="55">
        <v>3.1629425568819669E-3</v>
      </c>
      <c r="U944" s="55">
        <v>0.2632800591282598</v>
      </c>
      <c r="V944" s="55">
        <v>23.844027607661161</v>
      </c>
      <c r="W944" s="55">
        <v>11.90061192248359</v>
      </c>
    </row>
    <row r="945" spans="3:23" x14ac:dyDescent="0.25">
      <c r="C945" s="51">
        <v>0</v>
      </c>
      <c r="D945" s="54">
        <v>46</v>
      </c>
      <c r="E945" s="54">
        <v>50</v>
      </c>
      <c r="F945" s="54">
        <v>22.222000000000001</v>
      </c>
      <c r="G945" s="54">
        <v>0.5304053027866894</v>
      </c>
      <c r="H945" s="54">
        <v>0.92</v>
      </c>
      <c r="I945" s="54">
        <v>0.63888888888888884</v>
      </c>
      <c r="J945" s="54">
        <v>7.6530398573258118</v>
      </c>
      <c r="K945" s="54">
        <v>150</v>
      </c>
      <c r="L945" s="54">
        <v>111.06521739130434</v>
      </c>
      <c r="M945" s="54">
        <v>360.55120772946856</v>
      </c>
      <c r="N945" s="54">
        <v>18.988186004183458</v>
      </c>
      <c r="O945" s="54">
        <v>9.0231178427035749E-2</v>
      </c>
      <c r="P945" s="54">
        <v>2.1256873382427437</v>
      </c>
      <c r="Q945" s="54">
        <v>260.875</v>
      </c>
      <c r="R945" s="54">
        <v>0.83213070827425384</v>
      </c>
      <c r="S945" s="54">
        <v>4.8713880430135337</v>
      </c>
      <c r="T945" s="54">
        <v>1.312500000000001E-2</v>
      </c>
      <c r="U945" s="54">
        <v>9.2670713894191917E-2</v>
      </c>
      <c r="V945" s="54">
        <v>8.4302691971197312</v>
      </c>
      <c r="W945" s="54">
        <v>7.1467117473930717</v>
      </c>
    </row>
    <row r="946" spans="3:23" x14ac:dyDescent="0.25">
      <c r="C946" s="52">
        <v>0</v>
      </c>
      <c r="D946" s="55">
        <v>3545</v>
      </c>
      <c r="E946" s="55">
        <v>5048</v>
      </c>
      <c r="F946" s="55">
        <v>344.25599999999997</v>
      </c>
      <c r="G946" s="55">
        <v>0.82836678302314415</v>
      </c>
      <c r="H946" s="55">
        <v>0.70225832012678291</v>
      </c>
      <c r="I946" s="55">
        <v>0.45889967637540452</v>
      </c>
      <c r="J946" s="55">
        <v>67.183585689408929</v>
      </c>
      <c r="K946" s="55">
        <v>207</v>
      </c>
      <c r="L946" s="55">
        <v>120.56558533145275</v>
      </c>
      <c r="M946" s="55">
        <v>964.82477466434182</v>
      </c>
      <c r="N946" s="55">
        <v>31.061628654408025</v>
      </c>
      <c r="O946" s="55">
        <v>0.70667027725180087</v>
      </c>
      <c r="P946" s="55">
        <v>2.5949421972383191</v>
      </c>
      <c r="Q946" s="55">
        <v>38.926666666666847</v>
      </c>
      <c r="R946" s="55">
        <v>0.98915550492180704</v>
      </c>
      <c r="S946" s="55">
        <v>6.6953497052048156</v>
      </c>
      <c r="T946" s="55">
        <v>5.709401709401374E-4</v>
      </c>
      <c r="U946" s="55">
        <v>0.29446254379290754</v>
      </c>
      <c r="V946" s="55">
        <v>103.74867040504179</v>
      </c>
      <c r="W946" s="55">
        <v>58.1185636239506</v>
      </c>
    </row>
    <row r="947" spans="3:23" x14ac:dyDescent="0.25">
      <c r="C947" s="51">
        <v>0</v>
      </c>
      <c r="D947" s="54">
        <v>121</v>
      </c>
      <c r="E947" s="54">
        <v>131</v>
      </c>
      <c r="F947" s="54">
        <v>42.061999999999998</v>
      </c>
      <c r="G947" s="54">
        <v>0.88926962028047429</v>
      </c>
      <c r="H947" s="54">
        <v>0.92366412213740456</v>
      </c>
      <c r="I947" s="54">
        <v>0.61111111111111116</v>
      </c>
      <c r="J947" s="54">
        <v>12.412170838050638</v>
      </c>
      <c r="K947" s="54">
        <v>104</v>
      </c>
      <c r="L947" s="54">
        <v>90.917355371900825</v>
      </c>
      <c r="M947" s="54">
        <v>39.893112947658388</v>
      </c>
      <c r="N947" s="54">
        <v>6.3160995042556438</v>
      </c>
      <c r="O947" s="54">
        <v>0.23874849793802386</v>
      </c>
      <c r="P947" s="54">
        <v>2.1794666551114035</v>
      </c>
      <c r="Q947" s="54">
        <v>11.328703703703711</v>
      </c>
      <c r="R947" s="54">
        <v>0.96951224989959495</v>
      </c>
      <c r="S947" s="54">
        <v>4.4368531190499088</v>
      </c>
      <c r="T947" s="54">
        <v>6.3443072702332069E-3</v>
      </c>
      <c r="U947" s="54">
        <v>0.35434303350970076</v>
      </c>
      <c r="V947" s="54">
        <v>18.620100005160136</v>
      </c>
      <c r="W947" s="54">
        <v>8.5165239942995754</v>
      </c>
    </row>
    <row r="948" spans="3:23" x14ac:dyDescent="0.25">
      <c r="C948" s="52">
        <v>0</v>
      </c>
      <c r="D948" s="55">
        <v>172</v>
      </c>
      <c r="E948" s="55">
        <v>181</v>
      </c>
      <c r="F948" s="55">
        <v>46.949999999999996</v>
      </c>
      <c r="G948" s="55">
        <v>0.82964136952289191</v>
      </c>
      <c r="H948" s="55">
        <v>0.95027624309392267</v>
      </c>
      <c r="I948" s="55">
        <v>0.63235294117647056</v>
      </c>
      <c r="J948" s="55">
        <v>14.798554040663836</v>
      </c>
      <c r="K948" s="55">
        <v>130</v>
      </c>
      <c r="L948" s="55">
        <v>102.76162790697674</v>
      </c>
      <c r="M948" s="55">
        <v>199.51594587243289</v>
      </c>
      <c r="N948" s="55">
        <v>14.125011358311642</v>
      </c>
      <c r="O948" s="55">
        <v>4.5712723908848577E-2</v>
      </c>
      <c r="P948" s="55">
        <v>1.8489612767372872</v>
      </c>
      <c r="Q948" s="55">
        <v>47.329861111111093</v>
      </c>
      <c r="R948" s="55">
        <v>0.95615871550459064</v>
      </c>
      <c r="S948" s="55">
        <v>5.4449244826455301</v>
      </c>
      <c r="T948" s="55">
        <v>4.0991512345679142E-3</v>
      </c>
      <c r="U948" s="55">
        <v>0.24132448859011332</v>
      </c>
      <c r="V948" s="55">
        <v>19.982921778154889</v>
      </c>
      <c r="W948" s="55">
        <v>11.156399155269344</v>
      </c>
    </row>
    <row r="949" spans="3:23" x14ac:dyDescent="0.25">
      <c r="C949" s="51">
        <v>0</v>
      </c>
      <c r="D949" s="54">
        <v>2131</v>
      </c>
      <c r="E949" s="54">
        <v>2753</v>
      </c>
      <c r="F949" s="54">
        <v>260.726</v>
      </c>
      <c r="G949" s="54">
        <v>0.9637879278694379</v>
      </c>
      <c r="H949" s="54">
        <v>0.77406465673810387</v>
      </c>
      <c r="I949" s="54">
        <v>0.55917082130674367</v>
      </c>
      <c r="J949" s="54">
        <v>52.089091658720939</v>
      </c>
      <c r="K949" s="54">
        <v>252</v>
      </c>
      <c r="L949" s="54">
        <v>136.76818395119662</v>
      </c>
      <c r="M949" s="54">
        <v>2218.957503695719</v>
      </c>
      <c r="N949" s="54">
        <v>47.105811782578577</v>
      </c>
      <c r="O949" s="54">
        <v>0.75067726575004501</v>
      </c>
      <c r="P949" s="54">
        <v>2.3862927397706972</v>
      </c>
      <c r="Q949" s="54">
        <v>165.05093555093444</v>
      </c>
      <c r="R949" s="54">
        <v>0.97248883558294985</v>
      </c>
      <c r="S949" s="54">
        <v>7.1180279140335392</v>
      </c>
      <c r="T949" s="54">
        <v>5.2961065175200124E-4</v>
      </c>
      <c r="U949" s="54">
        <v>0.22615667863569044</v>
      </c>
      <c r="V949" s="54">
        <v>110.30320305086516</v>
      </c>
      <c r="W949" s="54">
        <v>29.414542995375843</v>
      </c>
    </row>
    <row r="950" spans="3:23" x14ac:dyDescent="0.25">
      <c r="C950" s="52">
        <v>0</v>
      </c>
      <c r="D950" s="55">
        <v>255</v>
      </c>
      <c r="E950" s="55">
        <v>265</v>
      </c>
      <c r="F950" s="55">
        <v>59.958999999999996</v>
      </c>
      <c r="G950" s="55">
        <v>0.8324579707084484</v>
      </c>
      <c r="H950" s="55">
        <v>0.96226415094339623</v>
      </c>
      <c r="I950" s="55">
        <v>0.625</v>
      </c>
      <c r="J950" s="55">
        <v>18.01877032173579</v>
      </c>
      <c r="K950" s="55">
        <v>201</v>
      </c>
      <c r="L950" s="55">
        <v>119.4078431372549</v>
      </c>
      <c r="M950" s="55">
        <v>801.392064227265</v>
      </c>
      <c r="N950" s="55">
        <v>28.308869002969104</v>
      </c>
      <c r="O950" s="55">
        <v>0.5536815577261327</v>
      </c>
      <c r="P950" s="55">
        <v>2.4599793428210122</v>
      </c>
      <c r="Q950" s="55">
        <v>75.562500000000028</v>
      </c>
      <c r="R950" s="55">
        <v>0.97680952949689126</v>
      </c>
      <c r="S950" s="55">
        <v>6.2916808295839193</v>
      </c>
      <c r="T950" s="55">
        <v>2.7113340192043774E-3</v>
      </c>
      <c r="U950" s="55">
        <v>0.25358836094606091</v>
      </c>
      <c r="V950" s="55">
        <v>24.523173023374653</v>
      </c>
      <c r="W950" s="55">
        <v>13.588000657729976</v>
      </c>
    </row>
    <row r="951" spans="3:23" x14ac:dyDescent="0.25">
      <c r="C951" s="51">
        <v>0</v>
      </c>
      <c r="D951" s="54">
        <v>97</v>
      </c>
      <c r="E951" s="54">
        <v>105</v>
      </c>
      <c r="F951" s="54">
        <v>37.124999999999993</v>
      </c>
      <c r="G951" s="54">
        <v>0.8815229638015275</v>
      </c>
      <c r="H951" s="54">
        <v>0.92380952380952386</v>
      </c>
      <c r="I951" s="54">
        <v>0.53888888888888886</v>
      </c>
      <c r="J951" s="54">
        <v>11.113245963232828</v>
      </c>
      <c r="K951" s="54">
        <v>182</v>
      </c>
      <c r="L951" s="54">
        <v>112.90721649484536</v>
      </c>
      <c r="M951" s="54">
        <v>408.04338487972501</v>
      </c>
      <c r="N951" s="54">
        <v>20.200083783977853</v>
      </c>
      <c r="O951" s="54">
        <v>0.43003334360276479</v>
      </c>
      <c r="P951" s="54">
        <v>3.29690539138275</v>
      </c>
      <c r="Q951" s="54">
        <v>404.71354166666697</v>
      </c>
      <c r="R951" s="54">
        <v>0.83656378454818814</v>
      </c>
      <c r="S951" s="54">
        <v>5.6148728935104852</v>
      </c>
      <c r="T951" s="54">
        <v>5.8051215277777624E-3</v>
      </c>
      <c r="U951" s="54">
        <v>0.14246221881132776</v>
      </c>
      <c r="V951" s="54">
        <v>16.452108736851326</v>
      </c>
      <c r="W951" s="54">
        <v>7.7677175174639554</v>
      </c>
    </row>
    <row r="952" spans="3:23" x14ac:dyDescent="0.25">
      <c r="C952" s="52">
        <v>0</v>
      </c>
      <c r="D952" s="55">
        <v>150</v>
      </c>
      <c r="E952" s="55">
        <v>191</v>
      </c>
      <c r="F952" s="55">
        <v>60.695</v>
      </c>
      <c r="G952" s="55">
        <v>0.92306933171917571</v>
      </c>
      <c r="H952" s="55">
        <v>0.78534031413612571</v>
      </c>
      <c r="I952" s="55">
        <v>0.50167224080267558</v>
      </c>
      <c r="J952" s="55">
        <v>13.819765978853418</v>
      </c>
      <c r="K952" s="55">
        <v>101</v>
      </c>
      <c r="L952" s="55">
        <v>87.42</v>
      </c>
      <c r="M952" s="55">
        <v>29.305637583892612</v>
      </c>
      <c r="N952" s="55">
        <v>5.4134681659627972</v>
      </c>
      <c r="O952" s="55">
        <v>1.672579730271687E-2</v>
      </c>
      <c r="P952" s="55">
        <v>2.1965720722636597</v>
      </c>
      <c r="Q952" s="55">
        <v>28.442307692307654</v>
      </c>
      <c r="R952" s="55">
        <v>0.93951594655888082</v>
      </c>
      <c r="S952" s="55">
        <v>4.2456704185475198</v>
      </c>
      <c r="T952" s="55">
        <v>4.5816896778435251E-3</v>
      </c>
      <c r="U952" s="55">
        <v>0.26588957694726878</v>
      </c>
      <c r="V952" s="55">
        <v>24.167819645634015</v>
      </c>
      <c r="W952" s="55">
        <v>9.2957555558375535</v>
      </c>
    </row>
    <row r="953" spans="3:23" x14ac:dyDescent="0.25">
      <c r="C953" s="51">
        <v>0</v>
      </c>
      <c r="D953" s="54">
        <v>3492</v>
      </c>
      <c r="E953" s="54">
        <v>4903</v>
      </c>
      <c r="F953" s="54">
        <v>334.68700000000001</v>
      </c>
      <c r="G953" s="54">
        <v>0.83778233716556993</v>
      </c>
      <c r="H953" s="54">
        <v>0.71221700999388127</v>
      </c>
      <c r="I953" s="54">
        <v>0.46634615384615385</v>
      </c>
      <c r="J953" s="54">
        <v>66.679475779396981</v>
      </c>
      <c r="K953" s="54">
        <v>215</v>
      </c>
      <c r="L953" s="54">
        <v>119.17640320733105</v>
      </c>
      <c r="M953" s="54">
        <v>940.43120470474719</v>
      </c>
      <c r="N953" s="54">
        <v>30.666450800585764</v>
      </c>
      <c r="O953" s="54">
        <v>0.70014439576706844</v>
      </c>
      <c r="P953" s="54">
        <v>2.6148773976012856</v>
      </c>
      <c r="Q953" s="54">
        <v>40.147883597883919</v>
      </c>
      <c r="R953" s="54">
        <v>0.98873274957039492</v>
      </c>
      <c r="S953" s="54">
        <v>6.6921092701197056</v>
      </c>
      <c r="T953" s="54">
        <v>5.7105764116349028E-4</v>
      </c>
      <c r="U953" s="54">
        <v>0.29849099760981213</v>
      </c>
      <c r="V953" s="54">
        <v>103.5113797123405</v>
      </c>
      <c r="W953" s="54">
        <v>56.517664101197916</v>
      </c>
    </row>
    <row r="954" spans="3:23" x14ac:dyDescent="0.25">
      <c r="C954" s="52">
        <v>0</v>
      </c>
      <c r="D954" s="55">
        <v>138</v>
      </c>
      <c r="E954" s="55">
        <v>151</v>
      </c>
      <c r="F954" s="55">
        <v>44.418999999999997</v>
      </c>
      <c r="G954" s="55">
        <v>0.87261935212517716</v>
      </c>
      <c r="H954" s="55">
        <v>0.91390728476821192</v>
      </c>
      <c r="I954" s="55">
        <v>0.60526315789473684</v>
      </c>
      <c r="J954" s="55">
        <v>13.255453865237977</v>
      </c>
      <c r="K954" s="55">
        <v>106</v>
      </c>
      <c r="L954" s="55">
        <v>90.079710144927532</v>
      </c>
      <c r="M954" s="55">
        <v>55.840315243837921</v>
      </c>
      <c r="N954" s="55">
        <v>7.4726377701476956</v>
      </c>
      <c r="O954" s="55">
        <v>0.29810080498349828</v>
      </c>
      <c r="P954" s="55">
        <v>1.9934780179195533</v>
      </c>
      <c r="Q954" s="55">
        <v>14.089068825910919</v>
      </c>
      <c r="R954" s="55">
        <v>0.96760414679800621</v>
      </c>
      <c r="S954" s="55">
        <v>4.6592650629673376</v>
      </c>
      <c r="T954" s="55">
        <v>5.3270828894097675E-3</v>
      </c>
      <c r="U954" s="55">
        <v>0.34387571492834662</v>
      </c>
      <c r="V954" s="55">
        <v>19.308900741025564</v>
      </c>
      <c r="W954" s="55">
        <v>9.4304850371248783</v>
      </c>
    </row>
    <row r="955" spans="3:23" x14ac:dyDescent="0.25">
      <c r="C955" s="51">
        <v>0</v>
      </c>
      <c r="D955" s="54">
        <v>29</v>
      </c>
      <c r="E955" s="54">
        <v>33</v>
      </c>
      <c r="F955" s="54">
        <v>17.996000000000002</v>
      </c>
      <c r="G955" s="54">
        <v>0</v>
      </c>
      <c r="H955" s="54">
        <v>0.87878787878787878</v>
      </c>
      <c r="I955" s="54">
        <v>0.59183673469387754</v>
      </c>
      <c r="J955" s="54">
        <v>6.0765077797464979</v>
      </c>
      <c r="K955" s="54">
        <v>109</v>
      </c>
      <c r="L955" s="54">
        <v>93.34482758620689</v>
      </c>
      <c r="M955" s="54">
        <v>71.66256157635469</v>
      </c>
      <c r="N955" s="54">
        <v>8.4653742726683205</v>
      </c>
      <c r="O955" s="54">
        <v>2.4987919411544015E-2</v>
      </c>
      <c r="P955" s="54">
        <v>2.2840928761169885</v>
      </c>
      <c r="Q955" s="54">
        <v>61.10714285714289</v>
      </c>
      <c r="R955" s="54">
        <v>0.85006357036793934</v>
      </c>
      <c r="S955" s="54">
        <v>4.1162646156680225</v>
      </c>
      <c r="T955" s="54">
        <v>1.785714285714287E-2</v>
      </c>
      <c r="U955" s="54">
        <v>0.18779157350585912</v>
      </c>
      <c r="V955" s="54">
        <v>6.2330229193099944</v>
      </c>
      <c r="W955" s="54">
        <v>6.2330229193099944</v>
      </c>
    </row>
    <row r="956" spans="3:23" x14ac:dyDescent="0.25">
      <c r="C956" s="52">
        <v>0</v>
      </c>
      <c r="D956" s="55">
        <v>29</v>
      </c>
      <c r="E956" s="55">
        <v>33</v>
      </c>
      <c r="F956" s="55">
        <v>17.996000000000002</v>
      </c>
      <c r="G956" s="55">
        <v>0</v>
      </c>
      <c r="H956" s="55">
        <v>0.87878787878787878</v>
      </c>
      <c r="I956" s="55">
        <v>0.59183673469387754</v>
      </c>
      <c r="J956" s="55">
        <v>6.0765077797464979</v>
      </c>
      <c r="K956" s="55">
        <v>97</v>
      </c>
      <c r="L956" s="55">
        <v>88.275862068965523</v>
      </c>
      <c r="M956" s="55">
        <v>33.564039408866975</v>
      </c>
      <c r="N956" s="55">
        <v>5.7934479723966605</v>
      </c>
      <c r="O956" s="55">
        <v>-0.22250105984095334</v>
      </c>
      <c r="P956" s="55">
        <v>1.9670051846109577</v>
      </c>
      <c r="Q956" s="55">
        <v>43.124999999999986</v>
      </c>
      <c r="R956" s="55">
        <v>0.80373326164641024</v>
      </c>
      <c r="S956" s="55">
        <v>3.9093680639438846</v>
      </c>
      <c r="T956" s="55">
        <v>1.9132653061224504E-2</v>
      </c>
      <c r="U956" s="55">
        <v>0.2967635539064109</v>
      </c>
      <c r="V956" s="55">
        <v>6.2330229193099944</v>
      </c>
      <c r="W956" s="55">
        <v>6.2330229193099944</v>
      </c>
    </row>
    <row r="957" spans="3:23" x14ac:dyDescent="0.25">
      <c r="C957" s="51">
        <v>0</v>
      </c>
      <c r="D957" s="54">
        <v>2334</v>
      </c>
      <c r="E957" s="54">
        <v>3272</v>
      </c>
      <c r="F957" s="54">
        <v>320.80099999999993</v>
      </c>
      <c r="G957" s="54">
        <v>0.94248766507127235</v>
      </c>
      <c r="H957" s="54">
        <v>0.71332518337408313</v>
      </c>
      <c r="I957" s="54">
        <v>0.50355987055016183</v>
      </c>
      <c r="J957" s="54">
        <v>54.513678076349521</v>
      </c>
      <c r="K957" s="54">
        <v>253</v>
      </c>
      <c r="L957" s="54">
        <v>132.47300771208225</v>
      </c>
      <c r="M957" s="54">
        <v>2097.1383624028604</v>
      </c>
      <c r="N957" s="54">
        <v>45.794523279567613</v>
      </c>
      <c r="O957" s="54">
        <v>0.88123231650245215</v>
      </c>
      <c r="P957" s="54">
        <v>2.674628403184689</v>
      </c>
      <c r="Q957" s="54">
        <v>171.8282051282051</v>
      </c>
      <c r="R957" s="54">
        <v>0.97048773422138457</v>
      </c>
      <c r="S957" s="54">
        <v>7.0640374151653775</v>
      </c>
      <c r="T957" s="54">
        <v>5.3281832127989213E-4</v>
      </c>
      <c r="U957" s="54">
        <v>0.25557073803538827</v>
      </c>
      <c r="V957" s="54">
        <v>105.15228718290864</v>
      </c>
      <c r="W957" s="54">
        <v>35.146198558707205</v>
      </c>
    </row>
    <row r="958" spans="3:23" x14ac:dyDescent="0.25">
      <c r="C958" s="52">
        <v>0</v>
      </c>
      <c r="D958" s="55">
        <v>278</v>
      </c>
      <c r="E958" s="55">
        <v>288</v>
      </c>
      <c r="F958" s="55">
        <v>62.291000000000004</v>
      </c>
      <c r="G958" s="55">
        <v>0.83726749330274852</v>
      </c>
      <c r="H958" s="55">
        <v>0.96527777777777779</v>
      </c>
      <c r="I958" s="55">
        <v>0.65411764705882358</v>
      </c>
      <c r="J958" s="55">
        <v>18.813840475468457</v>
      </c>
      <c r="K958" s="55">
        <v>159</v>
      </c>
      <c r="L958" s="55">
        <v>113.51079136690647</v>
      </c>
      <c r="M958" s="55">
        <v>412.30854738591819</v>
      </c>
      <c r="N958" s="55">
        <v>20.30538222703326</v>
      </c>
      <c r="O958" s="55">
        <v>0.20692252131866451</v>
      </c>
      <c r="P958" s="55">
        <v>2.041220697970032</v>
      </c>
      <c r="Q958" s="55">
        <v>56.573333333333338</v>
      </c>
      <c r="R958" s="55">
        <v>0.97471807660104093</v>
      </c>
      <c r="S958" s="55">
        <v>6.0395459998204801</v>
      </c>
      <c r="T958" s="55">
        <v>2.7358024691357934E-3</v>
      </c>
      <c r="U958" s="55">
        <v>0.26198381497530154</v>
      </c>
      <c r="V958" s="55">
        <v>25.773232245252004</v>
      </c>
      <c r="W958" s="55">
        <v>14.092636172456862</v>
      </c>
    </row>
    <row r="959" spans="3:23" x14ac:dyDescent="0.25">
      <c r="C959" s="51">
        <v>0</v>
      </c>
      <c r="D959" s="54">
        <v>112</v>
      </c>
      <c r="E959" s="54">
        <v>121</v>
      </c>
      <c r="F959" s="54">
        <v>39.639000000000003</v>
      </c>
      <c r="G959" s="54">
        <v>0.88085052665558472</v>
      </c>
      <c r="H959" s="54">
        <v>0.92561983471074383</v>
      </c>
      <c r="I959" s="54">
        <v>0.59893048128342241</v>
      </c>
      <c r="J959" s="54">
        <v>11.941642642883693</v>
      </c>
      <c r="K959" s="54">
        <v>165</v>
      </c>
      <c r="L959" s="54">
        <v>117.58928571428571</v>
      </c>
      <c r="M959" s="54">
        <v>451.41537966537982</v>
      </c>
      <c r="N959" s="54">
        <v>21.24653806306759</v>
      </c>
      <c r="O959" s="54">
        <v>4.9470592415818103E-2</v>
      </c>
      <c r="P959" s="54">
        <v>2.1449004190376217</v>
      </c>
      <c r="Q959" s="54">
        <v>222.90909090909102</v>
      </c>
      <c r="R959" s="54">
        <v>0.91010127994214207</v>
      </c>
      <c r="S959" s="54">
        <v>5.6929799224997915</v>
      </c>
      <c r="T959" s="54">
        <v>5.3565962656871623E-3</v>
      </c>
      <c r="U959" s="54">
        <v>0.13282737286553772</v>
      </c>
      <c r="V959" s="54">
        <v>17.576010591185749</v>
      </c>
      <c r="W959" s="54">
        <v>8.3203866912375908</v>
      </c>
    </row>
    <row r="960" spans="3:23" x14ac:dyDescent="0.25">
      <c r="C960" s="52">
        <v>0</v>
      </c>
      <c r="D960" s="55">
        <v>192</v>
      </c>
      <c r="E960" s="55">
        <v>236</v>
      </c>
      <c r="F960" s="55">
        <v>65.781000000000006</v>
      </c>
      <c r="G960" s="55">
        <v>0.89419255641039896</v>
      </c>
      <c r="H960" s="55">
        <v>0.81355932203389836</v>
      </c>
      <c r="I960" s="55">
        <v>0.5133689839572193</v>
      </c>
      <c r="J960" s="55">
        <v>15.635280380893436</v>
      </c>
      <c r="K960" s="55">
        <v>100</v>
      </c>
      <c r="L960" s="55">
        <v>87.78125</v>
      </c>
      <c r="M960" s="55">
        <v>27.574934554973822</v>
      </c>
      <c r="N960" s="55">
        <v>5.2511841097959824</v>
      </c>
      <c r="O960" s="55">
        <v>0.14908003141244236</v>
      </c>
      <c r="P960" s="55">
        <v>2.1204531034920584</v>
      </c>
      <c r="Q960" s="55">
        <v>25.956521739130473</v>
      </c>
      <c r="R960" s="55">
        <v>0.9586604724979737</v>
      </c>
      <c r="S960" s="55">
        <v>4.2816172031209314</v>
      </c>
      <c r="T960" s="55">
        <v>3.9573262864581096E-3</v>
      </c>
      <c r="U960" s="55">
        <v>0.26439411682378439</v>
      </c>
      <c r="V960" s="55">
        <v>25.449018635816042</v>
      </c>
      <c r="W960" s="55">
        <v>11.393081742224043</v>
      </c>
    </row>
    <row r="961" spans="3:23" x14ac:dyDescent="0.25">
      <c r="C961" s="51">
        <v>0</v>
      </c>
      <c r="D961" s="54">
        <v>29</v>
      </c>
      <c r="E961" s="54">
        <v>33</v>
      </c>
      <c r="F961" s="54">
        <v>17.996000000000002</v>
      </c>
      <c r="G961" s="54">
        <v>0</v>
      </c>
      <c r="H961" s="54">
        <v>0.87878787878787878</v>
      </c>
      <c r="I961" s="54">
        <v>0.59183673469387754</v>
      </c>
      <c r="J961" s="54">
        <v>6.0765077797464979</v>
      </c>
      <c r="K961" s="54">
        <v>99</v>
      </c>
      <c r="L961" s="54">
        <v>90.448275862068968</v>
      </c>
      <c r="M961" s="54">
        <v>29.899014778325128</v>
      </c>
      <c r="N961" s="54">
        <v>5.4679991567597312</v>
      </c>
      <c r="O961" s="54">
        <v>-0.34269698345104982</v>
      </c>
      <c r="P961" s="54">
        <v>2.160605720508729</v>
      </c>
      <c r="Q961" s="54">
        <v>20.196428571428577</v>
      </c>
      <c r="R961" s="54">
        <v>0.86814757933485254</v>
      </c>
      <c r="S961" s="54">
        <v>3.9093680639438846</v>
      </c>
      <c r="T961" s="54">
        <v>2.0408163265306135E-2</v>
      </c>
      <c r="U961" s="54">
        <v>0.30202664399092966</v>
      </c>
      <c r="V961" s="54">
        <v>6.2330229193099944</v>
      </c>
      <c r="W961" s="54">
        <v>6.2330229193099944</v>
      </c>
    </row>
    <row r="962" spans="3:23" x14ac:dyDescent="0.25">
      <c r="C962" s="52">
        <v>0</v>
      </c>
      <c r="D962" s="55">
        <v>3387</v>
      </c>
      <c r="E962" s="55">
        <v>4833</v>
      </c>
      <c r="F962" s="55">
        <v>338.839</v>
      </c>
      <c r="G962" s="55">
        <v>0.83015395966301819</v>
      </c>
      <c r="H962" s="55">
        <v>0.70080695220360023</v>
      </c>
      <c r="I962" s="55">
        <v>0.46575907590759075</v>
      </c>
      <c r="J962" s="55">
        <v>65.669340928762153</v>
      </c>
      <c r="K962" s="55">
        <v>215</v>
      </c>
      <c r="L962" s="55">
        <v>119.10126956008267</v>
      </c>
      <c r="M962" s="55">
        <v>963.36038527492428</v>
      </c>
      <c r="N962" s="55">
        <v>31.038047381801007</v>
      </c>
      <c r="O962" s="55">
        <v>0.75490276134911538</v>
      </c>
      <c r="P962" s="55">
        <v>2.7428710532097695</v>
      </c>
      <c r="Q962" s="55">
        <v>41.534041394335368</v>
      </c>
      <c r="R962" s="55">
        <v>0.98862986437320166</v>
      </c>
      <c r="S962" s="55">
        <v>6.6998198886497997</v>
      </c>
      <c r="T962" s="55">
        <v>5.6090428182888953E-4</v>
      </c>
      <c r="U962" s="55">
        <v>0.29163876407794709</v>
      </c>
      <c r="V962" s="55">
        <v>101.3402770417966</v>
      </c>
      <c r="W962" s="55">
        <v>56.500672022876678</v>
      </c>
    </row>
    <row r="963" spans="3:23" x14ac:dyDescent="0.25">
      <c r="C963" s="51">
        <v>0</v>
      </c>
      <c r="D963" s="54">
        <v>153</v>
      </c>
      <c r="E963" s="54">
        <v>169</v>
      </c>
      <c r="F963" s="54">
        <v>47.512</v>
      </c>
      <c r="G963" s="54">
        <v>0.87507300678448363</v>
      </c>
      <c r="H963" s="54">
        <v>0.90532544378698221</v>
      </c>
      <c r="I963" s="54">
        <v>0.58846153846153848</v>
      </c>
      <c r="J963" s="54">
        <v>13.957279475043833</v>
      </c>
      <c r="K963" s="54">
        <v>102</v>
      </c>
      <c r="L963" s="54">
        <v>90.196078431372555</v>
      </c>
      <c r="M963" s="54">
        <v>46.27708978328171</v>
      </c>
      <c r="N963" s="54">
        <v>6.8027266432866247</v>
      </c>
      <c r="O963" s="54">
        <v>-3.5577854920769904E-2</v>
      </c>
      <c r="P963" s="54">
        <v>1.8125308356803622</v>
      </c>
      <c r="Q963" s="54">
        <v>16.010714285714272</v>
      </c>
      <c r="R963" s="54">
        <v>0.96602544821510417</v>
      </c>
      <c r="S963" s="54">
        <v>4.5321319372407034</v>
      </c>
      <c r="T963" s="54">
        <v>5.8163265306122557E-3</v>
      </c>
      <c r="U963" s="54">
        <v>0.37777094928880595</v>
      </c>
      <c r="V963" s="54">
        <v>20.472564289333793</v>
      </c>
      <c r="W963" s="54">
        <v>9.908535693720296</v>
      </c>
    </row>
    <row r="964" spans="3:23" x14ac:dyDescent="0.25">
      <c r="C964" s="52">
        <v>0</v>
      </c>
      <c r="D964" s="55">
        <v>2286</v>
      </c>
      <c r="E964" s="55">
        <v>3145</v>
      </c>
      <c r="F964" s="55">
        <v>308.71799999999996</v>
      </c>
      <c r="G964" s="55">
        <v>0.94315275059388082</v>
      </c>
      <c r="H964" s="55">
        <v>0.72686804451510334</v>
      </c>
      <c r="I964" s="55">
        <v>0.50935828877005351</v>
      </c>
      <c r="J964" s="55">
        <v>53.950214079877213</v>
      </c>
      <c r="K964" s="55">
        <v>253</v>
      </c>
      <c r="L964" s="55">
        <v>133.50612423447069</v>
      </c>
      <c r="M964" s="55">
        <v>2094.1257830462655</v>
      </c>
      <c r="N964" s="55">
        <v>45.761619104291597</v>
      </c>
      <c r="O964" s="55">
        <v>0.8331296729593729</v>
      </c>
      <c r="P964" s="55">
        <v>2.5475752972407366</v>
      </c>
      <c r="Q964" s="55">
        <v>134.15600176522491</v>
      </c>
      <c r="R964" s="55">
        <v>0.97641624646014047</v>
      </c>
      <c r="S964" s="55">
        <v>7.081359597148273</v>
      </c>
      <c r="T964" s="55">
        <v>5.4364803312947712E-4</v>
      </c>
      <c r="U964" s="55">
        <v>0.25232957209735374</v>
      </c>
      <c r="V964" s="55">
        <v>104.74743271180833</v>
      </c>
      <c r="W964" s="55">
        <v>34.813812526196912</v>
      </c>
    </row>
    <row r="965" spans="3:23" x14ac:dyDescent="0.25">
      <c r="C965" s="51">
        <v>0</v>
      </c>
      <c r="D965" s="54">
        <v>305</v>
      </c>
      <c r="E965" s="54">
        <v>325</v>
      </c>
      <c r="F965" s="54">
        <v>66.632999999999996</v>
      </c>
      <c r="G965" s="54">
        <v>0.83557357799485865</v>
      </c>
      <c r="H965" s="54">
        <v>0.93846153846153846</v>
      </c>
      <c r="I965" s="54">
        <v>0.58653846153846156</v>
      </c>
      <c r="J965" s="54">
        <v>19.706294962377491</v>
      </c>
      <c r="K965" s="54">
        <v>150</v>
      </c>
      <c r="L965" s="54">
        <v>111.80983606557378</v>
      </c>
      <c r="M965" s="54">
        <v>322.24003451251093</v>
      </c>
      <c r="N965" s="54">
        <v>17.951045499148815</v>
      </c>
      <c r="O965" s="54">
        <v>6.8615221862516645E-2</v>
      </c>
      <c r="P965" s="54">
        <v>2.181770098557839</v>
      </c>
      <c r="Q965" s="54">
        <v>49.223443223443368</v>
      </c>
      <c r="R965" s="54">
        <v>0.97964796256032405</v>
      </c>
      <c r="S965" s="54">
        <v>5.9221870856567183</v>
      </c>
      <c r="T965" s="54">
        <v>2.4084584524144835E-3</v>
      </c>
      <c r="U965" s="54">
        <v>0.27437828367854145</v>
      </c>
      <c r="V965" s="54">
        <v>27.106276919483431</v>
      </c>
      <c r="W965" s="54">
        <v>14.891607222339472</v>
      </c>
    </row>
    <row r="966" spans="3:23" x14ac:dyDescent="0.25">
      <c r="C966" s="52">
        <v>0</v>
      </c>
      <c r="D966" s="55">
        <v>190</v>
      </c>
      <c r="E966" s="55">
        <v>208</v>
      </c>
      <c r="F966" s="55">
        <v>57.626999999999995</v>
      </c>
      <c r="G966" s="55">
        <v>0.92931721260826039</v>
      </c>
      <c r="H966" s="55">
        <v>0.91346153846153844</v>
      </c>
      <c r="I966" s="55">
        <v>0.49479166666666669</v>
      </c>
      <c r="J966" s="55">
        <v>15.553633450087503</v>
      </c>
      <c r="K966" s="55">
        <v>165</v>
      </c>
      <c r="L966" s="55">
        <v>116.13684210526316</v>
      </c>
      <c r="M966" s="55">
        <v>555.67429685324419</v>
      </c>
      <c r="N966" s="55">
        <v>23.572744788277078</v>
      </c>
      <c r="O966" s="55">
        <v>0.25550762103099289</v>
      </c>
      <c r="P966" s="55">
        <v>2.0659946905613373</v>
      </c>
      <c r="Q966" s="55">
        <v>146.11750000000001</v>
      </c>
      <c r="R966" s="55">
        <v>0.94678103101340594</v>
      </c>
      <c r="S966" s="55">
        <v>6.1756076006576555</v>
      </c>
      <c r="T966" s="55">
        <v>3.1625000000000264E-3</v>
      </c>
      <c r="U966" s="55">
        <v>0.20037035123168478</v>
      </c>
      <c r="V966" s="55">
        <v>26.151596569277785</v>
      </c>
      <c r="W966" s="55">
        <v>9.6573253151411134</v>
      </c>
    </row>
    <row r="967" spans="3:23" x14ac:dyDescent="0.25">
      <c r="C967" s="51">
        <v>0</v>
      </c>
      <c r="D967" s="54">
        <v>262</v>
      </c>
      <c r="E967" s="54">
        <v>290</v>
      </c>
      <c r="F967" s="54">
        <v>65.88900000000001</v>
      </c>
      <c r="G967" s="54">
        <v>0.91009259376889307</v>
      </c>
      <c r="H967" s="54">
        <v>0.90344827586206899</v>
      </c>
      <c r="I967" s="54">
        <v>0.49904761904761907</v>
      </c>
      <c r="J967" s="54">
        <v>18.264412411041661</v>
      </c>
      <c r="K967" s="54">
        <v>109</v>
      </c>
      <c r="L967" s="54">
        <v>91.919847328244273</v>
      </c>
      <c r="M967" s="54">
        <v>75.430332543651787</v>
      </c>
      <c r="N967" s="54">
        <v>8.6850637616342112</v>
      </c>
      <c r="O967" s="54">
        <v>2.1628397923650622E-3</v>
      </c>
      <c r="P967" s="54">
        <v>1.9208672754821055</v>
      </c>
      <c r="Q967" s="54">
        <v>30.84981684981695</v>
      </c>
      <c r="R967" s="54">
        <v>0.97083146268543052</v>
      </c>
      <c r="S967" s="54">
        <v>4.9498343880076687</v>
      </c>
      <c r="T967" s="54">
        <v>2.6499751774476986E-3</v>
      </c>
      <c r="U967" s="54">
        <v>0.29392341480253487</v>
      </c>
      <c r="V967" s="54">
        <v>29.189750602688228</v>
      </c>
      <c r="W967" s="54">
        <v>12.096377427198123</v>
      </c>
    </row>
    <row r="968" spans="3:23" x14ac:dyDescent="0.25">
      <c r="C968" s="52">
        <v>0</v>
      </c>
      <c r="D968" s="55">
        <v>3658</v>
      </c>
      <c r="E968" s="55">
        <v>5345</v>
      </c>
      <c r="F968" s="55">
        <v>424.95699999999994</v>
      </c>
      <c r="G968" s="55">
        <v>0.79388861403503264</v>
      </c>
      <c r="H968" s="55">
        <v>0.68437792329279701</v>
      </c>
      <c r="I968" s="55">
        <v>0.45679320679320679</v>
      </c>
      <c r="J968" s="55">
        <v>68.245954126535779</v>
      </c>
      <c r="K968" s="55">
        <v>217</v>
      </c>
      <c r="L968" s="55">
        <v>114.51858939311099</v>
      </c>
      <c r="M968" s="55">
        <v>1028.5516094944669</v>
      </c>
      <c r="N968" s="55">
        <v>32.071040043853692</v>
      </c>
      <c r="O968" s="55">
        <v>1.0033319083774459</v>
      </c>
      <c r="P968" s="55">
        <v>3.247618338346892</v>
      </c>
      <c r="Q968" s="55">
        <v>38.177736549165012</v>
      </c>
      <c r="R968" s="55">
        <v>0.98919274783440558</v>
      </c>
      <c r="S968" s="55">
        <v>6.6419147406856016</v>
      </c>
      <c r="T968" s="55">
        <v>6.5272772402384226E-4</v>
      </c>
      <c r="U968" s="55">
        <v>0.31188646295418238</v>
      </c>
      <c r="V968" s="55">
        <v>104.46422768027335</v>
      </c>
      <c r="W968" s="55">
        <v>63.52085371222455</v>
      </c>
    </row>
    <row r="969" spans="3:23" x14ac:dyDescent="0.25">
      <c r="C969" s="51">
        <v>0</v>
      </c>
      <c r="D969" s="54">
        <v>36</v>
      </c>
      <c r="E969" s="54">
        <v>40</v>
      </c>
      <c r="F969" s="54">
        <v>19.592000000000002</v>
      </c>
      <c r="G969" s="54">
        <v>0.38282074674438793</v>
      </c>
      <c r="H969" s="54">
        <v>0.9</v>
      </c>
      <c r="I969" s="54">
        <v>0.6428571428571429</v>
      </c>
      <c r="J969" s="54">
        <v>6.7702750025730758</v>
      </c>
      <c r="K969" s="54">
        <v>104</v>
      </c>
      <c r="L969" s="54">
        <v>88.111111111111114</v>
      </c>
      <c r="M969" s="54">
        <v>67.473015873015854</v>
      </c>
      <c r="N969" s="54">
        <v>8.2141959967495204</v>
      </c>
      <c r="O969" s="54">
        <v>0.1833414733364388</v>
      </c>
      <c r="P969" s="54">
        <v>1.8835119852209186</v>
      </c>
      <c r="Q969" s="54">
        <v>50.349206349206355</v>
      </c>
      <c r="R969" s="54">
        <v>0.83423332839063413</v>
      </c>
      <c r="S969" s="54">
        <v>4.2946534735443409</v>
      </c>
      <c r="T969" s="54">
        <v>1.6880826404635944E-2</v>
      </c>
      <c r="U969" s="54">
        <v>0.20130477987620843</v>
      </c>
      <c r="V969" s="54">
        <v>7.1802197428460053</v>
      </c>
      <c r="W969" s="54">
        <v>6.6332495807108005</v>
      </c>
    </row>
    <row r="970" spans="3:23" x14ac:dyDescent="0.25">
      <c r="C970" s="52">
        <v>0</v>
      </c>
      <c r="D970" s="55">
        <v>36</v>
      </c>
      <c r="E970" s="55">
        <v>40</v>
      </c>
      <c r="F970" s="55">
        <v>19.592000000000002</v>
      </c>
      <c r="G970" s="55">
        <v>0.38282074674438793</v>
      </c>
      <c r="H970" s="55">
        <v>0.9</v>
      </c>
      <c r="I970" s="55">
        <v>0.6428571428571429</v>
      </c>
      <c r="J970" s="55">
        <v>6.7702750025730758</v>
      </c>
      <c r="K970" s="55">
        <v>115</v>
      </c>
      <c r="L970" s="55">
        <v>97.222222222222229</v>
      </c>
      <c r="M970" s="55">
        <v>97.149206349206352</v>
      </c>
      <c r="N970" s="55">
        <v>9.8564296958486111</v>
      </c>
      <c r="O970" s="55">
        <v>-1.1717547551535937E-2</v>
      </c>
      <c r="P970" s="55">
        <v>2.0983719326775523</v>
      </c>
      <c r="Q970" s="55">
        <v>60.578125</v>
      </c>
      <c r="R970" s="55">
        <v>0.88584769197368829</v>
      </c>
      <c r="S970" s="55">
        <v>4.5168756957665632</v>
      </c>
      <c r="T970" s="55">
        <v>1.5625E-2</v>
      </c>
      <c r="U970" s="55">
        <v>0.27030887693801292</v>
      </c>
      <c r="V970" s="55">
        <v>7.1802197428460053</v>
      </c>
      <c r="W970" s="55">
        <v>6.6332495807108005</v>
      </c>
    </row>
    <row r="971" spans="3:23" x14ac:dyDescent="0.25">
      <c r="C971" s="51">
        <v>0</v>
      </c>
      <c r="D971" s="54">
        <v>341</v>
      </c>
      <c r="E971" s="54">
        <v>356</v>
      </c>
      <c r="F971" s="54">
        <v>70.917000000000002</v>
      </c>
      <c r="G971" s="54">
        <v>0.83172859500750973</v>
      </c>
      <c r="H971" s="54">
        <v>0.9578651685393258</v>
      </c>
      <c r="I971" s="54">
        <v>0.6014109347442681</v>
      </c>
      <c r="J971" s="54">
        <v>20.836858802484851</v>
      </c>
      <c r="K971" s="54">
        <v>152</v>
      </c>
      <c r="L971" s="54">
        <v>106.6774193548387</v>
      </c>
      <c r="M971" s="54">
        <v>296.01916508538898</v>
      </c>
      <c r="N971" s="54">
        <v>17.205207499050658</v>
      </c>
      <c r="O971" s="54">
        <v>0.39913712260846818</v>
      </c>
      <c r="P971" s="54">
        <v>2.6479244403753426</v>
      </c>
      <c r="Q971" s="54">
        <v>44.703703703703809</v>
      </c>
      <c r="R971" s="54">
        <v>0.97544967100127422</v>
      </c>
      <c r="S971" s="54">
        <v>5.8530895507752696</v>
      </c>
      <c r="T971" s="54">
        <v>2.2446689113355643E-3</v>
      </c>
      <c r="U971" s="54">
        <v>0.27545785934549794</v>
      </c>
      <c r="V971" s="54">
        <v>28.503962197494388</v>
      </c>
      <c r="W971" s="54">
        <v>15.824899348253631</v>
      </c>
    </row>
    <row r="972" spans="3:23" x14ac:dyDescent="0.25">
      <c r="C972" s="52">
        <v>0</v>
      </c>
      <c r="D972" s="55">
        <v>2474</v>
      </c>
      <c r="E972" s="55">
        <v>3271</v>
      </c>
      <c r="F972" s="55">
        <v>303.32599999999996</v>
      </c>
      <c r="G972" s="55">
        <v>0.93702915294905864</v>
      </c>
      <c r="H972" s="55">
        <v>0.75634362580250691</v>
      </c>
      <c r="I972" s="55">
        <v>0.54589585172109445</v>
      </c>
      <c r="J972" s="55">
        <v>56.12481299456411</v>
      </c>
      <c r="K972" s="55">
        <v>254</v>
      </c>
      <c r="L972" s="55">
        <v>129.96038803556993</v>
      </c>
      <c r="M972" s="55">
        <v>2005.0198617175438</v>
      </c>
      <c r="N972" s="55">
        <v>44.777448137623296</v>
      </c>
      <c r="O972" s="55">
        <v>0.88470871390129902</v>
      </c>
      <c r="P972" s="55">
        <v>2.6898884305422666</v>
      </c>
      <c r="Q972" s="55">
        <v>150.56424825174912</v>
      </c>
      <c r="R972" s="55">
        <v>0.97384780560047257</v>
      </c>
      <c r="S972" s="55">
        <v>7.0606198494911663</v>
      </c>
      <c r="T972" s="55">
        <v>5.8080850530584593E-4</v>
      </c>
      <c r="U972" s="55">
        <v>0.26189664648314803</v>
      </c>
      <c r="V972" s="55">
        <v>103.31329467426573</v>
      </c>
      <c r="W972" s="55">
        <v>36.08228708579918</v>
      </c>
    </row>
    <row r="973" spans="3:23" x14ac:dyDescent="0.25">
      <c r="C973" s="51">
        <v>0</v>
      </c>
      <c r="D973" s="54">
        <v>52</v>
      </c>
      <c r="E973" s="54">
        <v>57</v>
      </c>
      <c r="F973" s="54">
        <v>24.091000000000001</v>
      </c>
      <c r="G973" s="54">
        <v>0.63922586392294201</v>
      </c>
      <c r="H973" s="54">
        <v>0.91228070175438591</v>
      </c>
      <c r="I973" s="54">
        <v>0.65</v>
      </c>
      <c r="J973" s="54">
        <v>8.1368578902564384</v>
      </c>
      <c r="K973" s="54">
        <v>128</v>
      </c>
      <c r="L973" s="54">
        <v>92.442307692307693</v>
      </c>
      <c r="M973" s="54">
        <v>152.05542986425345</v>
      </c>
      <c r="N973" s="54">
        <v>12.331075778870774</v>
      </c>
      <c r="O973" s="54">
        <v>1.0970948616846783</v>
      </c>
      <c r="P973" s="54">
        <v>3.5284256177283093</v>
      </c>
      <c r="Q973" s="54">
        <v>103.35227272727276</v>
      </c>
      <c r="R973" s="54">
        <v>0.81686358172717111</v>
      </c>
      <c r="S973" s="54">
        <v>4.757756064128519</v>
      </c>
      <c r="T973" s="54">
        <v>1.1621900826446258E-2</v>
      </c>
      <c r="U973" s="54">
        <v>0.24604843681424704</v>
      </c>
      <c r="V973" s="54">
        <v>9.408241769189468</v>
      </c>
      <c r="W973" s="54">
        <v>7.2351171207752225</v>
      </c>
    </row>
    <row r="974" spans="3:23" x14ac:dyDescent="0.25">
      <c r="C974" s="52">
        <v>0</v>
      </c>
      <c r="D974" s="55">
        <v>214</v>
      </c>
      <c r="E974" s="55">
        <v>238</v>
      </c>
      <c r="F974" s="55">
        <v>61.274000000000001</v>
      </c>
      <c r="G974" s="55">
        <v>0.9224967742850475</v>
      </c>
      <c r="H974" s="55">
        <v>0.89915966386554624</v>
      </c>
      <c r="I974" s="55">
        <v>0.50352941176470589</v>
      </c>
      <c r="J974" s="55">
        <v>16.506764146050092</v>
      </c>
      <c r="K974" s="55">
        <v>161</v>
      </c>
      <c r="L974" s="55">
        <v>111.57943925233644</v>
      </c>
      <c r="M974" s="55">
        <v>510.09459874511867</v>
      </c>
      <c r="N974" s="55">
        <v>22.585273935578435</v>
      </c>
      <c r="O974" s="55">
        <v>0.28531705437386273</v>
      </c>
      <c r="P974" s="55">
        <v>1.9836460595654797</v>
      </c>
      <c r="Q974" s="55">
        <v>113.46153846153844</v>
      </c>
      <c r="R974" s="55">
        <v>0.95382754206837783</v>
      </c>
      <c r="S974" s="55">
        <v>6.0622067257157379</v>
      </c>
      <c r="T974" s="55">
        <v>2.9483425810282568E-3</v>
      </c>
      <c r="U974" s="55">
        <v>0.19705562517049099</v>
      </c>
      <c r="V974" s="55">
        <v>27.155464400693255</v>
      </c>
      <c r="W974" s="55">
        <v>10.482139457535904</v>
      </c>
    </row>
    <row r="975" spans="3:23" x14ac:dyDescent="0.25">
      <c r="C975" s="51">
        <v>0</v>
      </c>
      <c r="D975" s="54">
        <v>281</v>
      </c>
      <c r="E975" s="54">
        <v>314</v>
      </c>
      <c r="F975" s="54">
        <v>67.757999999999996</v>
      </c>
      <c r="G975" s="54">
        <v>0.90085161901267929</v>
      </c>
      <c r="H975" s="54">
        <v>0.89490445859872614</v>
      </c>
      <c r="I975" s="54">
        <v>0.5146520146520146</v>
      </c>
      <c r="J975" s="54">
        <v>18.915081603592959</v>
      </c>
      <c r="K975" s="54">
        <v>132</v>
      </c>
      <c r="L975" s="54">
        <v>97.868327402135236</v>
      </c>
      <c r="M975" s="54">
        <v>188.91474326385364</v>
      </c>
      <c r="N975" s="54">
        <v>13.744625977590429</v>
      </c>
      <c r="O975" s="54">
        <v>0.390712245707724</v>
      </c>
      <c r="P975" s="54">
        <v>2.2778741623097525</v>
      </c>
      <c r="Q975" s="54">
        <v>43.065255731922484</v>
      </c>
      <c r="R975" s="54">
        <v>0.97055124581452346</v>
      </c>
      <c r="S975" s="54">
        <v>5.5502086658066814</v>
      </c>
      <c r="T975" s="54">
        <v>2.3422263281170047E-3</v>
      </c>
      <c r="U975" s="54">
        <v>0.23403139479625604</v>
      </c>
      <c r="V975" s="54">
        <v>29.531073188113744</v>
      </c>
      <c r="W975" s="54">
        <v>12.820239896608683</v>
      </c>
    </row>
    <row r="976" spans="3:23" x14ac:dyDescent="0.25">
      <c r="C976" s="52">
        <v>0</v>
      </c>
      <c r="D976" s="55">
        <v>3477</v>
      </c>
      <c r="E976" s="55">
        <v>5155</v>
      </c>
      <c r="F976" s="55">
        <v>400.38600000000002</v>
      </c>
      <c r="G976" s="55">
        <v>0.76817472639705897</v>
      </c>
      <c r="H976" s="55">
        <v>0.67449078564500486</v>
      </c>
      <c r="I976" s="55">
        <v>0.43702865761689291</v>
      </c>
      <c r="J976" s="55">
        <v>66.53610972279759</v>
      </c>
      <c r="K976" s="55">
        <v>221</v>
      </c>
      <c r="L976" s="55">
        <v>113.67098073051481</v>
      </c>
      <c r="M976" s="55">
        <v>978.5574228871443</v>
      </c>
      <c r="N976" s="55">
        <v>31.281902481900687</v>
      </c>
      <c r="O976" s="55">
        <v>1.0713104654615706</v>
      </c>
      <c r="P976" s="55">
        <v>3.536769479872925</v>
      </c>
      <c r="Q976" s="55">
        <v>35.186582026387612</v>
      </c>
      <c r="R976" s="55">
        <v>0.98967600817076395</v>
      </c>
      <c r="S976" s="55">
        <v>6.6016676424931235</v>
      </c>
      <c r="T976" s="55">
        <v>7.0174127396943316E-4</v>
      </c>
      <c r="U976" s="55">
        <v>0.32172064968620789</v>
      </c>
      <c r="V976" s="55">
        <v>100.34840017314953</v>
      </c>
      <c r="W976" s="55">
        <v>64.247085754742074</v>
      </c>
    </row>
    <row r="977" spans="3:23" x14ac:dyDescent="0.25">
      <c r="C977" s="51">
        <v>0</v>
      </c>
      <c r="D977" s="54">
        <v>55</v>
      </c>
      <c r="E977" s="54">
        <v>59</v>
      </c>
      <c r="F977" s="54">
        <v>24.553999999999998</v>
      </c>
      <c r="G977" s="54">
        <v>0.60536091721412666</v>
      </c>
      <c r="H977" s="54">
        <v>0.93220338983050843</v>
      </c>
      <c r="I977" s="54">
        <v>0.6875</v>
      </c>
      <c r="J977" s="54">
        <v>8.3682838718840049</v>
      </c>
      <c r="K977" s="54">
        <v>123</v>
      </c>
      <c r="L977" s="54">
        <v>100.47272727272727</v>
      </c>
      <c r="M977" s="54">
        <v>187.47609427609439</v>
      </c>
      <c r="N977" s="54">
        <v>13.692190996188097</v>
      </c>
      <c r="O977" s="54">
        <v>-0.20629854046773818</v>
      </c>
      <c r="P977" s="54">
        <v>1.905433101599092</v>
      </c>
      <c r="Q977" s="54">
        <v>45.711111111111116</v>
      </c>
      <c r="R977" s="54">
        <v>0.94221626074349285</v>
      </c>
      <c r="S977" s="54">
        <v>4.8489194859765812</v>
      </c>
      <c r="T977" s="54">
        <v>1.3827160493827182E-2</v>
      </c>
      <c r="U977" s="54">
        <v>0.25408823112254475</v>
      </c>
      <c r="V977" s="54">
        <v>9.5019227365344712</v>
      </c>
      <c r="W977" s="54">
        <v>7.5630658919739568</v>
      </c>
    </row>
    <row r="978" spans="3:23" x14ac:dyDescent="0.25">
      <c r="C978" s="52">
        <v>0</v>
      </c>
      <c r="D978" s="55">
        <v>336</v>
      </c>
      <c r="E978" s="55">
        <v>356</v>
      </c>
      <c r="F978" s="55">
        <v>68.865999999999985</v>
      </c>
      <c r="G978" s="55">
        <v>0.79064172774381802</v>
      </c>
      <c r="H978" s="55">
        <v>0.9438202247191011</v>
      </c>
      <c r="I978" s="55">
        <v>0.61090909090909096</v>
      </c>
      <c r="J978" s="55">
        <v>20.683531783305639</v>
      </c>
      <c r="K978" s="55">
        <v>148</v>
      </c>
      <c r="L978" s="55">
        <v>100.54166666666667</v>
      </c>
      <c r="M978" s="55">
        <v>255.87288557213901</v>
      </c>
      <c r="N978" s="55">
        <v>15.996027180901482</v>
      </c>
      <c r="O978" s="55">
        <v>0.99698310193656237</v>
      </c>
      <c r="P978" s="55">
        <v>3.5628971905651876</v>
      </c>
      <c r="Q978" s="55">
        <v>36.175652173913072</v>
      </c>
      <c r="R978" s="55">
        <v>0.97353141631821205</v>
      </c>
      <c r="S978" s="55">
        <v>5.6218790095858839</v>
      </c>
      <c r="T978" s="55">
        <v>2.7553875236294898E-3</v>
      </c>
      <c r="U978" s="55">
        <v>0.2976659231646448</v>
      </c>
      <c r="V978" s="55">
        <v>26.757946463339451</v>
      </c>
      <c r="W978" s="55">
        <v>16.383330549247923</v>
      </c>
    </row>
    <row r="979" spans="3:23" x14ac:dyDescent="0.25">
      <c r="C979" s="51">
        <v>0</v>
      </c>
      <c r="D979" s="54">
        <v>2489</v>
      </c>
      <c r="E979" s="54">
        <v>3118</v>
      </c>
      <c r="F979" s="54">
        <v>288.911</v>
      </c>
      <c r="G979" s="54">
        <v>0.93262489399572801</v>
      </c>
      <c r="H979" s="54">
        <v>0.79826812059012187</v>
      </c>
      <c r="I979" s="54">
        <v>0.58099906629318399</v>
      </c>
      <c r="J979" s="54">
        <v>56.294699811312782</v>
      </c>
      <c r="K979" s="54">
        <v>250</v>
      </c>
      <c r="L979" s="54">
        <v>129.49176376054641</v>
      </c>
      <c r="M979" s="54">
        <v>1962.2042126837205</v>
      </c>
      <c r="N979" s="54">
        <v>44.296774292082716</v>
      </c>
      <c r="O979" s="54">
        <v>0.87519368652211238</v>
      </c>
      <c r="P979" s="54">
        <v>2.714333854270778</v>
      </c>
      <c r="Q979" s="54">
        <v>111.65256588072185</v>
      </c>
      <c r="R979" s="54">
        <v>0.98013618241479494</v>
      </c>
      <c r="S979" s="54">
        <v>7.0489376305176483</v>
      </c>
      <c r="T979" s="54">
        <v>5.867178618077127E-4</v>
      </c>
      <c r="U979" s="54">
        <v>0.24985418627370082</v>
      </c>
      <c r="V979" s="54">
        <v>101.42165567749164</v>
      </c>
      <c r="W979" s="54">
        <v>36.59773527593017</v>
      </c>
    </row>
    <row r="980" spans="3:23" x14ac:dyDescent="0.25">
      <c r="C980" s="52">
        <v>0</v>
      </c>
      <c r="D980" s="55">
        <v>287</v>
      </c>
      <c r="E980" s="55">
        <v>328</v>
      </c>
      <c r="F980" s="55">
        <v>77.74799999999999</v>
      </c>
      <c r="G980" s="55">
        <v>0.94829866490557824</v>
      </c>
      <c r="H980" s="55">
        <v>0.875</v>
      </c>
      <c r="I980" s="55">
        <v>0.44843749999999999</v>
      </c>
      <c r="J980" s="55">
        <v>19.115955360352558</v>
      </c>
      <c r="K980" s="55">
        <v>174</v>
      </c>
      <c r="L980" s="55">
        <v>107.22299651567944</v>
      </c>
      <c r="M980" s="55">
        <v>667.2927560244633</v>
      </c>
      <c r="N980" s="55">
        <v>25.832010297777124</v>
      </c>
      <c r="O980" s="55">
        <v>0.92886081786748187</v>
      </c>
      <c r="P980" s="55">
        <v>2.9017888670517755</v>
      </c>
      <c r="Q980" s="55">
        <v>90.175757575757643</v>
      </c>
      <c r="R980" s="55">
        <v>0.96536015539393127</v>
      </c>
      <c r="S980" s="55">
        <v>6.0842571262436049</v>
      </c>
      <c r="T980" s="55">
        <v>2.3370064279155211E-3</v>
      </c>
      <c r="U980" s="55">
        <v>0.23481361614874799</v>
      </c>
      <c r="V980" s="55">
        <v>35.338990822936651</v>
      </c>
      <c r="W980" s="55">
        <v>11.215865398785008</v>
      </c>
    </row>
    <row r="981" spans="3:23" x14ac:dyDescent="0.25">
      <c r="C981" s="51">
        <v>0</v>
      </c>
      <c r="D981" s="54">
        <v>191</v>
      </c>
      <c r="E981" s="54">
        <v>208</v>
      </c>
      <c r="F981" s="54">
        <v>56.27</v>
      </c>
      <c r="G981" s="54">
        <v>0.87288878678488024</v>
      </c>
      <c r="H981" s="54">
        <v>0.91826923076923073</v>
      </c>
      <c r="I981" s="54">
        <v>0.66319444444444442</v>
      </c>
      <c r="J981" s="54">
        <v>15.594510349620345</v>
      </c>
      <c r="K981" s="54">
        <v>123</v>
      </c>
      <c r="L981" s="54">
        <v>91.356020942408378</v>
      </c>
      <c r="M981" s="54">
        <v>147.24100303113795</v>
      </c>
      <c r="N981" s="54">
        <v>12.134290380205096</v>
      </c>
      <c r="O981" s="54">
        <v>0.65485185652120892</v>
      </c>
      <c r="P981" s="54">
        <v>2.6327996906643847</v>
      </c>
      <c r="Q981" s="54">
        <v>27.58666666666667</v>
      </c>
      <c r="R981" s="54">
        <v>0.96886946299809562</v>
      </c>
      <c r="S981" s="54">
        <v>5.2642959379795418</v>
      </c>
      <c r="T981" s="54">
        <v>4.6888888888888813E-3</v>
      </c>
      <c r="U981" s="54">
        <v>0.28256872756872781</v>
      </c>
      <c r="V981" s="54">
        <v>22.969468616506003</v>
      </c>
      <c r="W981" s="54">
        <v>11.207245226710853</v>
      </c>
    </row>
    <row r="982" spans="3:23" x14ac:dyDescent="0.25">
      <c r="C982" s="52">
        <v>0</v>
      </c>
      <c r="D982" s="55">
        <v>429</v>
      </c>
      <c r="E982" s="55">
        <v>496</v>
      </c>
      <c r="F982" s="55">
        <v>91.013999999999996</v>
      </c>
      <c r="G982" s="55">
        <v>0.9289434205496655</v>
      </c>
      <c r="H982" s="55">
        <v>0.86491935483870963</v>
      </c>
      <c r="I982" s="55">
        <v>0.46129032258064517</v>
      </c>
      <c r="J982" s="55">
        <v>23.371344948277684</v>
      </c>
      <c r="K982" s="55">
        <v>144</v>
      </c>
      <c r="L982" s="55">
        <v>96.5944055944056</v>
      </c>
      <c r="M982" s="55">
        <v>291.31641722763226</v>
      </c>
      <c r="N982" s="55">
        <v>17.067993942687941</v>
      </c>
      <c r="O982" s="55">
        <v>0.75558175460429822</v>
      </c>
      <c r="P982" s="55">
        <v>2.7931689493885634</v>
      </c>
      <c r="Q982" s="55">
        <v>34.815624999999983</v>
      </c>
      <c r="R982" s="55">
        <v>0.98272528245817858</v>
      </c>
      <c r="S982" s="55">
        <v>5.7879621908355983</v>
      </c>
      <c r="T982" s="55">
        <v>1.8012152777777555E-3</v>
      </c>
      <c r="U982" s="55">
        <v>0.29314493735860886</v>
      </c>
      <c r="V982" s="55">
        <v>40.066828964498619</v>
      </c>
      <c r="W982" s="55">
        <v>14.833610304839151</v>
      </c>
    </row>
    <row r="983" spans="3:23" x14ac:dyDescent="0.25">
      <c r="C983" s="51">
        <v>0</v>
      </c>
      <c r="D983" s="54">
        <v>3661</v>
      </c>
      <c r="E983" s="54">
        <v>5279</v>
      </c>
      <c r="F983" s="54">
        <v>379.33</v>
      </c>
      <c r="G983" s="54">
        <v>0.74994885226429175</v>
      </c>
      <c r="H983" s="54">
        <v>0.69350255730251942</v>
      </c>
      <c r="I983" s="54">
        <v>0.45568832462036346</v>
      </c>
      <c r="J983" s="54">
        <v>68.273933336782562</v>
      </c>
      <c r="K983" s="54">
        <v>229</v>
      </c>
      <c r="L983" s="54">
        <v>110.69980879541109</v>
      </c>
      <c r="M983" s="54">
        <v>1038.4079480508592</v>
      </c>
      <c r="N983" s="54">
        <v>32.224337821759178</v>
      </c>
      <c r="O983" s="54">
        <v>1.2005765548209144</v>
      </c>
      <c r="P983" s="54">
        <v>4.0067224296727719</v>
      </c>
      <c r="Q983" s="54">
        <v>34.480522682445844</v>
      </c>
      <c r="R983" s="54">
        <v>0.98996650181401202</v>
      </c>
      <c r="S983" s="54">
        <v>6.6138286315802421</v>
      </c>
      <c r="T983" s="54">
        <v>7.8170893487230998E-4</v>
      </c>
      <c r="U983" s="54">
        <v>0.3350144792241842</v>
      </c>
      <c r="V983" s="54">
        <v>99.692549708480996</v>
      </c>
      <c r="W983" s="54">
        <v>65.946204850237365</v>
      </c>
    </row>
    <row r="984" spans="3:23" x14ac:dyDescent="0.25">
      <c r="C984" s="52">
        <v>0</v>
      </c>
      <c r="D984" s="55">
        <v>57</v>
      </c>
      <c r="E984" s="55">
        <v>61</v>
      </c>
      <c r="F984" s="55">
        <v>25.471999999999998</v>
      </c>
      <c r="G984" s="55">
        <v>0.71204260390783725</v>
      </c>
      <c r="H984" s="55">
        <v>0.93442622950819676</v>
      </c>
      <c r="I984" s="55">
        <v>0.74025974025974028</v>
      </c>
      <c r="J984" s="55">
        <v>8.5190758917798277</v>
      </c>
      <c r="K984" s="55">
        <v>109</v>
      </c>
      <c r="L984" s="55">
        <v>91.017543859649123</v>
      </c>
      <c r="M984" s="55">
        <v>89.910401002506291</v>
      </c>
      <c r="N984" s="55">
        <v>9.4821095228069527</v>
      </c>
      <c r="O984" s="55">
        <v>0.21833577837018606</v>
      </c>
      <c r="P984" s="55">
        <v>1.9332086134694999</v>
      </c>
      <c r="Q984" s="55">
        <v>67.523809523809518</v>
      </c>
      <c r="R984" s="55">
        <v>0.81072164698555704</v>
      </c>
      <c r="S984" s="55">
        <v>4.6657088735861292</v>
      </c>
      <c r="T984" s="55">
        <v>1.2188208616780058E-2</v>
      </c>
      <c r="U984" s="55">
        <v>0.21581752553391201</v>
      </c>
      <c r="V984" s="55">
        <v>10.256363022833209</v>
      </c>
      <c r="W984" s="55">
        <v>7.2013643931415547</v>
      </c>
    </row>
    <row r="985" spans="3:23" x14ac:dyDescent="0.25">
      <c r="C985" s="51">
        <v>0</v>
      </c>
      <c r="D985" s="54">
        <v>41</v>
      </c>
      <c r="E985" s="54">
        <v>45</v>
      </c>
      <c r="F985" s="54">
        <v>20.907</v>
      </c>
      <c r="G985" s="54">
        <v>0.37986972501764632</v>
      </c>
      <c r="H985" s="54">
        <v>0.91111111111111109</v>
      </c>
      <c r="I985" s="54">
        <v>0.640625</v>
      </c>
      <c r="J985" s="54">
        <v>7.2251519938435669</v>
      </c>
      <c r="K985" s="54">
        <v>84</v>
      </c>
      <c r="L985" s="54">
        <v>78.512195121951223</v>
      </c>
      <c r="M985" s="54">
        <v>10.156097560975606</v>
      </c>
      <c r="N985" s="54">
        <v>3.1868632793038998</v>
      </c>
      <c r="O985" s="54">
        <v>-0.17574682681178438</v>
      </c>
      <c r="P985" s="54">
        <v>1.9723539491787732</v>
      </c>
      <c r="Q985" s="54">
        <v>7.7083333333333348</v>
      </c>
      <c r="R985" s="54">
        <v>0.90241121470146191</v>
      </c>
      <c r="S985" s="54">
        <v>3.4148997975023629</v>
      </c>
      <c r="T985" s="54">
        <v>2.0447530864197552E-2</v>
      </c>
      <c r="U985" s="54">
        <v>0.42896825396825383</v>
      </c>
      <c r="V985" s="54">
        <v>7.6360292750506691</v>
      </c>
      <c r="W985" s="54">
        <v>7.0636324810317683</v>
      </c>
    </row>
    <row r="986" spans="3:23" x14ac:dyDescent="0.25">
      <c r="C986" s="52">
        <v>0</v>
      </c>
      <c r="D986" s="55">
        <v>88</v>
      </c>
      <c r="E986" s="55">
        <v>94</v>
      </c>
      <c r="F986" s="55">
        <v>32.51</v>
      </c>
      <c r="G986" s="55">
        <v>0.75533403014635558</v>
      </c>
      <c r="H986" s="55">
        <v>0.93617021276595747</v>
      </c>
      <c r="I986" s="55">
        <v>0.69841269841269837</v>
      </c>
      <c r="J986" s="55">
        <v>10.585134856802455</v>
      </c>
      <c r="K986" s="55">
        <v>128</v>
      </c>
      <c r="L986" s="55">
        <v>99.545454545454547</v>
      </c>
      <c r="M986" s="55">
        <v>213.81400208986423</v>
      </c>
      <c r="N986" s="55">
        <v>14.622380178680359</v>
      </c>
      <c r="O986" s="55">
        <v>3.892129609646551E-2</v>
      </c>
      <c r="P986" s="55">
        <v>1.9246064205390305</v>
      </c>
      <c r="Q986" s="55">
        <v>47.700000000000038</v>
      </c>
      <c r="R986" s="55">
        <v>0.94900909883300633</v>
      </c>
      <c r="S986" s="55">
        <v>5.2486891476829305</v>
      </c>
      <c r="T986" s="55">
        <v>7.8571428571428455E-3</v>
      </c>
      <c r="U986" s="55">
        <v>0.23075202167113903</v>
      </c>
      <c r="V986" s="55">
        <v>13.190378834015243</v>
      </c>
      <c r="W986" s="55">
        <v>8.6441827373025255</v>
      </c>
    </row>
    <row r="987" spans="3:23" x14ac:dyDescent="0.25">
      <c r="C987" s="51">
        <v>0</v>
      </c>
      <c r="D987" s="54">
        <v>367</v>
      </c>
      <c r="E987" s="54">
        <v>383</v>
      </c>
      <c r="F987" s="54">
        <v>72.158000000000001</v>
      </c>
      <c r="G987" s="54">
        <v>0.84165275492607239</v>
      </c>
      <c r="H987" s="54">
        <v>0.95822454308093996</v>
      </c>
      <c r="I987" s="54">
        <v>0.58814102564102566</v>
      </c>
      <c r="J987" s="54">
        <v>21.61663509702203</v>
      </c>
      <c r="K987" s="54">
        <v>145</v>
      </c>
      <c r="L987" s="54">
        <v>94.964577656675743</v>
      </c>
      <c r="M987" s="54">
        <v>245.12715712988265</v>
      </c>
      <c r="N987" s="54">
        <v>15.656537201114512</v>
      </c>
      <c r="O987" s="54">
        <v>1.1793564179986074</v>
      </c>
      <c r="P987" s="54">
        <v>4.1002864962624832</v>
      </c>
      <c r="Q987" s="54">
        <v>30.229230769230778</v>
      </c>
      <c r="R987" s="54">
        <v>0.97899421108243001</v>
      </c>
      <c r="S987" s="54">
        <v>5.5593293388445204</v>
      </c>
      <c r="T987" s="54">
        <v>2.4142011834319675E-3</v>
      </c>
      <c r="U987" s="54">
        <v>0.2861894220000315</v>
      </c>
      <c r="V987" s="54">
        <v>29.610916775975635</v>
      </c>
      <c r="W987" s="54">
        <v>15.99046094997072</v>
      </c>
    </row>
    <row r="988" spans="3:23" x14ac:dyDescent="0.25">
      <c r="C988" s="52">
        <v>0</v>
      </c>
      <c r="D988" s="55">
        <v>2616</v>
      </c>
      <c r="E988" s="55">
        <v>3184</v>
      </c>
      <c r="F988" s="55">
        <v>282.89</v>
      </c>
      <c r="G988" s="55">
        <v>0.91962394618858911</v>
      </c>
      <c r="H988" s="55">
        <v>0.82160804020100497</v>
      </c>
      <c r="I988" s="55">
        <v>0.58133333333333337</v>
      </c>
      <c r="J988" s="55">
        <v>57.713037080257571</v>
      </c>
      <c r="K988" s="55">
        <v>251</v>
      </c>
      <c r="L988" s="55">
        <v>125.18692660550458</v>
      </c>
      <c r="M988" s="55">
        <v>1927.5050068412625</v>
      </c>
      <c r="N988" s="55">
        <v>43.903359858230239</v>
      </c>
      <c r="O988" s="55">
        <v>0.9073459211609034</v>
      </c>
      <c r="P988" s="55">
        <v>2.8530270250068721</v>
      </c>
      <c r="Q988" s="55">
        <v>125.02200220021858</v>
      </c>
      <c r="R988" s="55">
        <v>0.97727271519192094</v>
      </c>
      <c r="S988" s="55">
        <v>7.0260373356984775</v>
      </c>
      <c r="T988" s="55">
        <v>5.7960911602709074E-4</v>
      </c>
      <c r="U988" s="55">
        <v>0.25785564298720726</v>
      </c>
      <c r="V988" s="55">
        <v>98.773702749397955</v>
      </c>
      <c r="W988" s="55">
        <v>38.798305108562907</v>
      </c>
    </row>
    <row r="989" spans="3:23" x14ac:dyDescent="0.25">
      <c r="C989" s="51">
        <v>0</v>
      </c>
      <c r="D989" s="54">
        <v>283</v>
      </c>
      <c r="E989" s="54">
        <v>324</v>
      </c>
      <c r="F989" s="54">
        <v>72.421999999999997</v>
      </c>
      <c r="G989" s="54">
        <v>0.93023457159491796</v>
      </c>
      <c r="H989" s="54">
        <v>0.87345679012345678</v>
      </c>
      <c r="I989" s="54">
        <v>0.51361161524500909</v>
      </c>
      <c r="J989" s="54">
        <v>18.982275710779543</v>
      </c>
      <c r="K989" s="54">
        <v>183</v>
      </c>
      <c r="L989" s="54">
        <v>110.60424028268551</v>
      </c>
      <c r="M989" s="54">
        <v>867.75062025411603</v>
      </c>
      <c r="N989" s="54">
        <v>29.457607171223465</v>
      </c>
      <c r="O989" s="54">
        <v>0.76229860534373539</v>
      </c>
      <c r="P989" s="54">
        <v>2.4621562626639344</v>
      </c>
      <c r="Q989" s="54">
        <v>115.03333333333342</v>
      </c>
      <c r="R989" s="54">
        <v>0.96314778559912939</v>
      </c>
      <c r="S989" s="54">
        <v>6.2770200659152531</v>
      </c>
      <c r="T989" s="54">
        <v>2.6038781163434969E-3</v>
      </c>
      <c r="U989" s="54">
        <v>0.21514708689409243</v>
      </c>
      <c r="V989" s="54">
        <v>32.544488206122395</v>
      </c>
      <c r="W989" s="54">
        <v>11.942702773588016</v>
      </c>
    </row>
    <row r="990" spans="3:23" x14ac:dyDescent="0.25">
      <c r="C990" s="52">
        <v>0</v>
      </c>
      <c r="D990" s="55">
        <v>310</v>
      </c>
      <c r="E990" s="55">
        <v>342</v>
      </c>
      <c r="F990" s="55">
        <v>70.22999999999999</v>
      </c>
      <c r="G990" s="55">
        <v>0.78104997316058333</v>
      </c>
      <c r="H990" s="55">
        <v>0.9064327485380117</v>
      </c>
      <c r="I990" s="55">
        <v>0.65126050420168069</v>
      </c>
      <c r="J990" s="55">
        <v>19.867165345562018</v>
      </c>
      <c r="K990" s="55">
        <v>122</v>
      </c>
      <c r="L990" s="55">
        <v>92.141935483870967</v>
      </c>
      <c r="M990" s="55">
        <v>139.17720012527411</v>
      </c>
      <c r="N990" s="55">
        <v>11.797338688249742</v>
      </c>
      <c r="O990" s="55">
        <v>0.43667508023251334</v>
      </c>
      <c r="P990" s="55">
        <v>2.3854812699294916</v>
      </c>
      <c r="Q990" s="55">
        <v>50.440162271805235</v>
      </c>
      <c r="R990" s="55">
        <v>0.95829313424882423</v>
      </c>
      <c r="S990" s="55">
        <v>5.3296129808440345</v>
      </c>
      <c r="T990" s="55">
        <v>2.8595056963821885E-3</v>
      </c>
      <c r="U990" s="55">
        <v>0.2176776237523759</v>
      </c>
      <c r="V990" s="55">
        <v>26.587093974364549</v>
      </c>
      <c r="W990" s="55">
        <v>16.602803373325894</v>
      </c>
    </row>
    <row r="991" spans="3:23" x14ac:dyDescent="0.25">
      <c r="C991" s="51">
        <v>0</v>
      </c>
      <c r="D991" s="54">
        <v>462</v>
      </c>
      <c r="E991" s="54">
        <v>552</v>
      </c>
      <c r="F991" s="54">
        <v>95.280999999999992</v>
      </c>
      <c r="G991" s="54">
        <v>0.93183819338165708</v>
      </c>
      <c r="H991" s="54">
        <v>0.83695652173913049</v>
      </c>
      <c r="I991" s="54">
        <v>0.45294117647058824</v>
      </c>
      <c r="J991" s="54">
        <v>24.253590861306396</v>
      </c>
      <c r="K991" s="54">
        <v>155</v>
      </c>
      <c r="L991" s="54">
        <v>100.43722943722943</v>
      </c>
      <c r="M991" s="54">
        <v>366.5285892704544</v>
      </c>
      <c r="N991" s="54">
        <v>19.144936387213576</v>
      </c>
      <c r="O991" s="54">
        <v>0.74213026966522433</v>
      </c>
      <c r="P991" s="54">
        <v>2.9775763561253759</v>
      </c>
      <c r="Q991" s="54">
        <v>35.965714285714334</v>
      </c>
      <c r="R991" s="54">
        <v>0.98496230931273443</v>
      </c>
      <c r="S991" s="54">
        <v>5.9391062477478194</v>
      </c>
      <c r="T991" s="54">
        <v>1.7179138321995037E-3</v>
      </c>
      <c r="U991" s="54">
        <v>0.29148404365631214</v>
      </c>
      <c r="V991" s="54">
        <v>42.547484924471576</v>
      </c>
      <c r="W991" s="54">
        <v>15.439378476230219</v>
      </c>
    </row>
    <row r="992" spans="3:23" x14ac:dyDescent="0.25">
      <c r="C992" s="52">
        <v>0</v>
      </c>
      <c r="D992" s="55">
        <v>3699</v>
      </c>
      <c r="E992" s="55">
        <v>5857</v>
      </c>
      <c r="F992" s="55">
        <v>428.34799999999996</v>
      </c>
      <c r="G992" s="55">
        <v>0.67648653627767164</v>
      </c>
      <c r="H992" s="55">
        <v>0.63155198907290422</v>
      </c>
      <c r="I992" s="55">
        <v>0.37049278846153844</v>
      </c>
      <c r="J992" s="55">
        <v>68.627349329369892</v>
      </c>
      <c r="K992" s="55">
        <v>231</v>
      </c>
      <c r="L992" s="55">
        <v>111.21303054879698</v>
      </c>
      <c r="M992" s="55">
        <v>1034.7188025764019</v>
      </c>
      <c r="N992" s="55">
        <v>32.167045288251174</v>
      </c>
      <c r="O992" s="55">
        <v>1.1439049168040862</v>
      </c>
      <c r="P992" s="55">
        <v>3.8756505246637825</v>
      </c>
      <c r="Q992" s="55">
        <v>31.71001984127032</v>
      </c>
      <c r="R992" s="55">
        <v>0.99012723964338101</v>
      </c>
      <c r="S992" s="55">
        <v>6.6284172122134137</v>
      </c>
      <c r="T992" s="55">
        <v>8.8860544217684472E-4</v>
      </c>
      <c r="U992" s="55">
        <v>0.33805613280344898</v>
      </c>
      <c r="V992" s="55">
        <v>97.580092957269898</v>
      </c>
      <c r="W992" s="55">
        <v>71.863347306511358</v>
      </c>
    </row>
    <row r="993" spans="3:23" x14ac:dyDescent="0.25">
      <c r="C993" s="51">
        <v>0</v>
      </c>
      <c r="D993" s="54">
        <v>73</v>
      </c>
      <c r="E993" s="54">
        <v>77</v>
      </c>
      <c r="F993" s="54">
        <v>28.565000000000001</v>
      </c>
      <c r="G993" s="54">
        <v>0.69795561026865893</v>
      </c>
      <c r="H993" s="54">
        <v>0.94805194805194803</v>
      </c>
      <c r="I993" s="54">
        <v>0.76041666666666663</v>
      </c>
      <c r="J993" s="54">
        <v>9.6408758298023347</v>
      </c>
      <c r="K993" s="54">
        <v>113</v>
      </c>
      <c r="L993" s="54">
        <v>91.356164383561648</v>
      </c>
      <c r="M993" s="54">
        <v>135.23249619482496</v>
      </c>
      <c r="N993" s="54">
        <v>11.628950777900169</v>
      </c>
      <c r="O993" s="54">
        <v>0.25936059526865235</v>
      </c>
      <c r="P993" s="54">
        <v>1.8755844061518638</v>
      </c>
      <c r="Q993" s="54">
        <v>73.77884615384616</v>
      </c>
      <c r="R993" s="54">
        <v>0.82270216703762189</v>
      </c>
      <c r="S993" s="54">
        <v>5.0098387302852547</v>
      </c>
      <c r="T993" s="54">
        <v>1.0724852071005916E-2</v>
      </c>
      <c r="U993" s="54">
        <v>0.24389063519436818</v>
      </c>
      <c r="V993" s="54">
        <v>11.469113455244525</v>
      </c>
      <c r="W993" s="54">
        <v>8.2135026529196509</v>
      </c>
    </row>
    <row r="994" spans="3:23" x14ac:dyDescent="0.25">
      <c r="C994" s="52">
        <v>0</v>
      </c>
      <c r="D994" s="55">
        <v>374</v>
      </c>
      <c r="E994" s="55">
        <v>405</v>
      </c>
      <c r="F994" s="55">
        <v>74.597000000000008</v>
      </c>
      <c r="G994" s="55">
        <v>0.84582363240893632</v>
      </c>
      <c r="H994" s="55">
        <v>0.92345679012345683</v>
      </c>
      <c r="I994" s="55">
        <v>0.58074534161490687</v>
      </c>
      <c r="J994" s="55">
        <v>21.821814538001895</v>
      </c>
      <c r="K994" s="55">
        <v>133</v>
      </c>
      <c r="L994" s="55">
        <v>92.807486631016047</v>
      </c>
      <c r="M994" s="55">
        <v>221.60358991268961</v>
      </c>
      <c r="N994" s="55">
        <v>14.886355830514384</v>
      </c>
      <c r="O994" s="55">
        <v>0.77993475952160507</v>
      </c>
      <c r="P994" s="55">
        <v>2.8029990292075966</v>
      </c>
      <c r="Q994" s="55">
        <v>22.007440476190478</v>
      </c>
      <c r="R994" s="55">
        <v>0.97969085374607034</v>
      </c>
      <c r="S994" s="55">
        <v>5.5407788461231604</v>
      </c>
      <c r="T994" s="55">
        <v>2.5155895691609843E-3</v>
      </c>
      <c r="U994" s="55">
        <v>0.31350045663661719</v>
      </c>
      <c r="V994" s="55">
        <v>30.186481539538317</v>
      </c>
      <c r="W994" s="55">
        <v>16.103359981124235</v>
      </c>
    </row>
    <row r="995" spans="3:23" x14ac:dyDescent="0.25">
      <c r="C995" s="51">
        <v>0</v>
      </c>
      <c r="D995" s="54">
        <v>2470</v>
      </c>
      <c r="E995" s="54">
        <v>2964</v>
      </c>
      <c r="F995" s="54">
        <v>253.74600000000004</v>
      </c>
      <c r="G995" s="54">
        <v>0.86668555696307037</v>
      </c>
      <c r="H995" s="54">
        <v>0.83333333333333337</v>
      </c>
      <c r="I995" s="54">
        <v>0.58614143331751301</v>
      </c>
      <c r="J995" s="54">
        <v>56.079422924062371</v>
      </c>
      <c r="K995" s="54">
        <v>247</v>
      </c>
      <c r="L995" s="54">
        <v>125.18380566801619</v>
      </c>
      <c r="M995" s="54">
        <v>1829.5830507196094</v>
      </c>
      <c r="N995" s="54">
        <v>42.773625643842834</v>
      </c>
      <c r="O995" s="54">
        <v>0.91793567941707266</v>
      </c>
      <c r="P995" s="54">
        <v>2.93815996235262</v>
      </c>
      <c r="Q995" s="54">
        <v>100.13300492610783</v>
      </c>
      <c r="R995" s="54">
        <v>0.97934882697080361</v>
      </c>
      <c r="S995" s="54">
        <v>7.0036852614067664</v>
      </c>
      <c r="T995" s="54">
        <v>5.9840966647042935E-4</v>
      </c>
      <c r="U995" s="54">
        <v>0.26377559355062524</v>
      </c>
      <c r="V995" s="54">
        <v>83.922739509099884</v>
      </c>
      <c r="W995" s="54">
        <v>41.865264282132465</v>
      </c>
    </row>
    <row r="996" spans="3:23" x14ac:dyDescent="0.25">
      <c r="C996" s="52">
        <v>0</v>
      </c>
      <c r="D996" s="55">
        <v>131</v>
      </c>
      <c r="E996" s="55">
        <v>139</v>
      </c>
      <c r="F996" s="55">
        <v>40.589999999999996</v>
      </c>
      <c r="G996" s="55">
        <v>0.75361833961427782</v>
      </c>
      <c r="H996" s="55">
        <v>0.94244604316546765</v>
      </c>
      <c r="I996" s="55">
        <v>0.62380952380952381</v>
      </c>
      <c r="J996" s="55">
        <v>12.914889870235298</v>
      </c>
      <c r="K996" s="55">
        <v>98</v>
      </c>
      <c r="L996" s="55">
        <v>83.534351145038173</v>
      </c>
      <c r="M996" s="55">
        <v>41.004580152671771</v>
      </c>
      <c r="N996" s="55">
        <v>6.4034818772814353</v>
      </c>
      <c r="O996" s="55">
        <v>0.31092912534996581</v>
      </c>
      <c r="P996" s="55">
        <v>2.2172240218205208</v>
      </c>
      <c r="Q996" s="55">
        <v>14.719999999999981</v>
      </c>
      <c r="R996" s="55">
        <v>0.93304755003522377</v>
      </c>
      <c r="S996" s="55">
        <v>4.4752554001075513</v>
      </c>
      <c r="T996" s="55">
        <v>6.4592592592592722E-3</v>
      </c>
      <c r="U996" s="55">
        <v>0.36315188515188485</v>
      </c>
      <c r="V996" s="55">
        <v>16.106318247828817</v>
      </c>
      <c r="W996" s="55">
        <v>10.586880338116057</v>
      </c>
    </row>
    <row r="997" spans="3:23" x14ac:dyDescent="0.25">
      <c r="C997" s="51">
        <v>0</v>
      </c>
      <c r="D997" s="54">
        <v>383</v>
      </c>
      <c r="E997" s="54">
        <v>415</v>
      </c>
      <c r="F997" s="54">
        <v>75.944999999999993</v>
      </c>
      <c r="G997" s="54">
        <v>0.72321860566604201</v>
      </c>
      <c r="H997" s="54">
        <v>0.92289156626506019</v>
      </c>
      <c r="I997" s="54">
        <v>0.63833333333333331</v>
      </c>
      <c r="J997" s="54">
        <v>22.082815618339236</v>
      </c>
      <c r="K997" s="54">
        <v>159</v>
      </c>
      <c r="L997" s="54">
        <v>100.30548302872063</v>
      </c>
      <c r="M997" s="54">
        <v>416.17606933413509</v>
      </c>
      <c r="N997" s="54">
        <v>20.400393852426848</v>
      </c>
      <c r="O997" s="54">
        <v>0.94552426917945476</v>
      </c>
      <c r="P997" s="54">
        <v>3.1332745794660433</v>
      </c>
      <c r="Q997" s="54">
        <v>79.603225806451519</v>
      </c>
      <c r="R997" s="54">
        <v>0.95345101855427727</v>
      </c>
      <c r="S997" s="54">
        <v>5.9543366107061875</v>
      </c>
      <c r="T997" s="54">
        <v>2.1956295525494274E-3</v>
      </c>
      <c r="U997" s="54">
        <v>0.21742419741190899</v>
      </c>
      <c r="V997" s="54">
        <v>27.722829308102934</v>
      </c>
      <c r="W997" s="54">
        <v>19.145917576494959</v>
      </c>
    </row>
    <row r="998" spans="3:23" x14ac:dyDescent="0.25">
      <c r="C998" s="52">
        <v>0</v>
      </c>
      <c r="D998" s="55">
        <v>512</v>
      </c>
      <c r="E998" s="55">
        <v>615</v>
      </c>
      <c r="F998" s="55">
        <v>101.94699999999999</v>
      </c>
      <c r="G998" s="55">
        <v>0.93759604142251773</v>
      </c>
      <c r="H998" s="55">
        <v>0.83252032520325203</v>
      </c>
      <c r="I998" s="55">
        <v>0.45632798573975042</v>
      </c>
      <c r="J998" s="55">
        <v>25.532305945691693</v>
      </c>
      <c r="K998" s="55">
        <v>164</v>
      </c>
      <c r="L998" s="55">
        <v>102.845703125</v>
      </c>
      <c r="M998" s="55">
        <v>422.72565664750488</v>
      </c>
      <c r="N998" s="55">
        <v>20.560293204317514</v>
      </c>
      <c r="O998" s="55">
        <v>0.78145780595477932</v>
      </c>
      <c r="P998" s="55">
        <v>3.298480336227656</v>
      </c>
      <c r="Q998" s="55">
        <v>39.064935064935</v>
      </c>
      <c r="R998" s="55">
        <v>0.98573532196677149</v>
      </c>
      <c r="S998" s="55">
        <v>6.074128845959307</v>
      </c>
      <c r="T998" s="55">
        <v>1.6364011169205592E-3</v>
      </c>
      <c r="U998" s="55">
        <v>0.29757661021231141</v>
      </c>
      <c r="V998" s="55">
        <v>45.804036898208807</v>
      </c>
      <c r="W998" s="55">
        <v>15.927273768395258</v>
      </c>
    </row>
    <row r="999" spans="3:23" x14ac:dyDescent="0.25">
      <c r="C999" s="51">
        <v>0</v>
      </c>
      <c r="D999" s="54">
        <v>3908</v>
      </c>
      <c r="E999" s="54">
        <v>6999</v>
      </c>
      <c r="F999" s="54">
        <v>495.92300000000006</v>
      </c>
      <c r="G999" s="54">
        <v>0.58591546853942744</v>
      </c>
      <c r="H999" s="54">
        <v>0.55836548078296899</v>
      </c>
      <c r="I999" s="54">
        <v>0.3394128886572868</v>
      </c>
      <c r="J999" s="54">
        <v>70.539493482906551</v>
      </c>
      <c r="K999" s="54">
        <v>226</v>
      </c>
      <c r="L999" s="54">
        <v>111.16888433981576</v>
      </c>
      <c r="M999" s="54">
        <v>1001.8460548594105</v>
      </c>
      <c r="N999" s="54">
        <v>31.651951833329498</v>
      </c>
      <c r="O999" s="54">
        <v>1.0486132841277811</v>
      </c>
      <c r="P999" s="54">
        <v>3.5037119286947687</v>
      </c>
      <c r="Q999" s="54">
        <v>36.893016855865028</v>
      </c>
      <c r="R999" s="54">
        <v>0.98866883803850247</v>
      </c>
      <c r="S999" s="54">
        <v>6.6197052974549866</v>
      </c>
      <c r="T999" s="54">
        <v>7.526049182731726E-4</v>
      </c>
      <c r="U999" s="54">
        <v>0.32349422795116367</v>
      </c>
      <c r="V999" s="54">
        <v>98.417804777557762</v>
      </c>
      <c r="W999" s="54">
        <v>79.755050620273622</v>
      </c>
    </row>
    <row r="1000" spans="3:23" x14ac:dyDescent="0.25">
      <c r="C1000" s="52">
        <v>0</v>
      </c>
      <c r="D1000" s="55">
        <v>99</v>
      </c>
      <c r="E1000" s="55">
        <v>110</v>
      </c>
      <c r="F1000" s="55">
        <v>35.992000000000004</v>
      </c>
      <c r="G1000" s="55">
        <v>0.70714431528024912</v>
      </c>
      <c r="H1000" s="55">
        <v>0.9</v>
      </c>
      <c r="I1000" s="55">
        <v>0.5892857142857143</v>
      </c>
      <c r="J1000" s="55">
        <v>11.227230955528665</v>
      </c>
      <c r="K1000" s="55">
        <v>89</v>
      </c>
      <c r="L1000" s="55">
        <v>81.131313131313135</v>
      </c>
      <c r="M1000" s="55">
        <v>14.421356421356428</v>
      </c>
      <c r="N1000" s="55">
        <v>3.7975461052311701</v>
      </c>
      <c r="O1000" s="55">
        <v>-0.34457316941593685</v>
      </c>
      <c r="P1000" s="55">
        <v>2.3221570428830867</v>
      </c>
      <c r="Q1000" s="55">
        <v>19.95555555555557</v>
      </c>
      <c r="R1000" s="55">
        <v>0.92057327092184971</v>
      </c>
      <c r="S1000" s="55">
        <v>3.7795893737017354</v>
      </c>
      <c r="T1000" s="55">
        <v>9.1358024691358067E-3</v>
      </c>
      <c r="U1000" s="55">
        <v>0.33180988764322078</v>
      </c>
      <c r="V1000" s="55">
        <v>13.752958095521361</v>
      </c>
      <c r="W1000" s="55">
        <v>9.7242936984975117</v>
      </c>
    </row>
    <row r="1001" spans="3:23" x14ac:dyDescent="0.25">
      <c r="C1001" s="51">
        <v>0</v>
      </c>
      <c r="D1001" s="54">
        <v>73</v>
      </c>
      <c r="E1001" s="54">
        <v>77</v>
      </c>
      <c r="F1001" s="54">
        <v>28.565000000000001</v>
      </c>
      <c r="G1001" s="54">
        <v>0.69795561026865893</v>
      </c>
      <c r="H1001" s="54">
        <v>0.94805194805194803</v>
      </c>
      <c r="I1001" s="54">
        <v>0.76041666666666663</v>
      </c>
      <c r="J1001" s="54">
        <v>9.6408758298023347</v>
      </c>
      <c r="K1001" s="54">
        <v>117</v>
      </c>
      <c r="L1001" s="54">
        <v>92.958904109589042</v>
      </c>
      <c r="M1001" s="54">
        <v>139.45662100456627</v>
      </c>
      <c r="N1001" s="54">
        <v>11.809175288925399</v>
      </c>
      <c r="O1001" s="54">
        <v>0.31767216611533461</v>
      </c>
      <c r="P1001" s="54">
        <v>1.9827169658965211</v>
      </c>
      <c r="Q1001" s="54">
        <v>70.961538461538481</v>
      </c>
      <c r="R1001" s="54">
        <v>0.83592781372419389</v>
      </c>
      <c r="S1001" s="54">
        <v>4.8678588949893609</v>
      </c>
      <c r="T1001" s="54">
        <v>1.0355029585798816E-2</v>
      </c>
      <c r="U1001" s="54">
        <v>0.20856512061970187</v>
      </c>
      <c r="V1001" s="54">
        <v>11.469113455244525</v>
      </c>
      <c r="W1001" s="54">
        <v>8.2135026529196509</v>
      </c>
    </row>
    <row r="1002" spans="3:23" x14ac:dyDescent="0.25">
      <c r="C1002" s="52">
        <v>0</v>
      </c>
      <c r="D1002" s="55">
        <v>333</v>
      </c>
      <c r="E1002" s="55">
        <v>354</v>
      </c>
      <c r="F1002" s="55">
        <v>69.072999999999993</v>
      </c>
      <c r="G1002" s="55">
        <v>0.84627706522411306</v>
      </c>
      <c r="H1002" s="55">
        <v>0.94067796610169496</v>
      </c>
      <c r="I1002" s="55">
        <v>0.58730158730158732</v>
      </c>
      <c r="J1002" s="55">
        <v>20.590987552733093</v>
      </c>
      <c r="K1002" s="55">
        <v>123</v>
      </c>
      <c r="L1002" s="55">
        <v>91.327327327327325</v>
      </c>
      <c r="M1002" s="55">
        <v>143.8533774738595</v>
      </c>
      <c r="N1002" s="55">
        <v>11.993889172151771</v>
      </c>
      <c r="O1002" s="55">
        <v>0.72548265250802768</v>
      </c>
      <c r="P1002" s="55">
        <v>2.8156521759664623</v>
      </c>
      <c r="Q1002" s="55">
        <v>17.461279461279513</v>
      </c>
      <c r="R1002" s="55">
        <v>0.98077159061638564</v>
      </c>
      <c r="S1002" s="55">
        <v>5.3676126075428394</v>
      </c>
      <c r="T1002" s="55">
        <v>2.7604892924758132E-3</v>
      </c>
      <c r="U1002" s="55">
        <v>0.31873377277417769</v>
      </c>
      <c r="V1002" s="55">
        <v>28.514614070625115</v>
      </c>
      <c r="W1002" s="55">
        <v>15.190961708239966</v>
      </c>
    </row>
    <row r="1003" spans="3:23" x14ac:dyDescent="0.25">
      <c r="C1003" s="51">
        <v>0</v>
      </c>
      <c r="D1003" s="54">
        <v>2501</v>
      </c>
      <c r="E1003" s="54">
        <v>3008</v>
      </c>
      <c r="F1003" s="54">
        <v>255.64800000000002</v>
      </c>
      <c r="G1003" s="54">
        <v>0.84760468391747379</v>
      </c>
      <c r="H1003" s="54">
        <v>0.83144946808510634</v>
      </c>
      <c r="I1003" s="54">
        <v>0.57947173308619093</v>
      </c>
      <c r="J1003" s="54">
        <v>56.430241018293032</v>
      </c>
      <c r="K1003" s="54">
        <v>236</v>
      </c>
      <c r="L1003" s="54">
        <v>122.5405837664934</v>
      </c>
      <c r="M1003" s="54">
        <v>1697.9148522990797</v>
      </c>
      <c r="N1003" s="54">
        <v>41.205762367648042</v>
      </c>
      <c r="O1003" s="54">
        <v>0.90621328995545114</v>
      </c>
      <c r="P1003" s="54">
        <v>2.8841337823512383</v>
      </c>
      <c r="Q1003" s="54">
        <v>110.7506868131866</v>
      </c>
      <c r="R1003" s="54">
        <v>0.97668244384054359</v>
      </c>
      <c r="S1003" s="54">
        <v>6.9583643533557877</v>
      </c>
      <c r="T1003" s="54">
        <v>5.9792161440511908E-4</v>
      </c>
      <c r="U1003" s="54">
        <v>0.27064724317553962</v>
      </c>
      <c r="V1003" s="54">
        <v>82.01898679271865</v>
      </c>
      <c r="W1003" s="54">
        <v>43.521588345169484</v>
      </c>
    </row>
    <row r="1004" spans="3:23" x14ac:dyDescent="0.25">
      <c r="C1004" s="52">
        <v>0</v>
      </c>
      <c r="D1004" s="55">
        <v>29</v>
      </c>
      <c r="E1004" s="55">
        <v>33</v>
      </c>
      <c r="F1004" s="55">
        <v>17.996000000000002</v>
      </c>
      <c r="G1004" s="55">
        <v>0</v>
      </c>
      <c r="H1004" s="55">
        <v>0.87878787878787878</v>
      </c>
      <c r="I1004" s="55">
        <v>0.59183673469387754</v>
      </c>
      <c r="J1004" s="55">
        <v>6.0765077797464979</v>
      </c>
      <c r="K1004" s="55">
        <v>83</v>
      </c>
      <c r="L1004" s="55">
        <v>79.379310344827587</v>
      </c>
      <c r="M1004" s="55">
        <v>7.1009852216748799</v>
      </c>
      <c r="N1004" s="55">
        <v>2.6647673860348262</v>
      </c>
      <c r="O1004" s="55">
        <v>-0.56632099800978897</v>
      </c>
      <c r="P1004" s="55">
        <v>2.5250364276141699</v>
      </c>
      <c r="Q1004" s="55">
        <v>10.303571428571425</v>
      </c>
      <c r="R1004" s="55">
        <v>0.87392999405768446</v>
      </c>
      <c r="S1004" s="55">
        <v>3.1347338071607758</v>
      </c>
      <c r="T1004" s="55">
        <v>2.3596938775510216E-2</v>
      </c>
      <c r="U1004" s="55">
        <v>0.32306547619047621</v>
      </c>
      <c r="V1004" s="55">
        <v>6.2330229193099944</v>
      </c>
      <c r="W1004" s="55">
        <v>6.2330229193099944</v>
      </c>
    </row>
    <row r="1005" spans="3:23" x14ac:dyDescent="0.25">
      <c r="C1005" s="51">
        <v>0</v>
      </c>
      <c r="D1005" s="54">
        <v>5062</v>
      </c>
      <c r="E1005" s="54">
        <v>10476</v>
      </c>
      <c r="F1005" s="54">
        <v>701.66200000000003</v>
      </c>
      <c r="G1005" s="54">
        <v>0.84934697118081803</v>
      </c>
      <c r="H1005" s="54">
        <v>0.48319969453990075</v>
      </c>
      <c r="I1005" s="54">
        <v>0.29888993859234764</v>
      </c>
      <c r="J1005" s="54">
        <v>80.28162040871743</v>
      </c>
      <c r="K1005" s="54">
        <v>220</v>
      </c>
      <c r="L1005" s="54">
        <v>108.521137890162</v>
      </c>
      <c r="M1005" s="54">
        <v>907.12018143563648</v>
      </c>
      <c r="N1005" s="54">
        <v>30.118435906196002</v>
      </c>
      <c r="O1005" s="54">
        <v>1.0752497405008064</v>
      </c>
      <c r="P1005" s="54">
        <v>3.6114252431919889</v>
      </c>
      <c r="Q1005" s="54">
        <v>34.403471733520995</v>
      </c>
      <c r="R1005" s="54">
        <v>0.98754813972757072</v>
      </c>
      <c r="S1005" s="54">
        <v>6.579042392089292</v>
      </c>
      <c r="T1005" s="54">
        <v>8.4787083639618812E-4</v>
      </c>
      <c r="U1005" s="54">
        <v>0.35311559087391342</v>
      </c>
      <c r="V1005" s="54">
        <v>153.53575833537215</v>
      </c>
      <c r="W1005" s="54">
        <v>81.04153759408689</v>
      </c>
    </row>
    <row r="1006" spans="3:23" x14ac:dyDescent="0.25">
      <c r="C1006" s="52">
        <v>0</v>
      </c>
      <c r="D1006" s="55">
        <v>97</v>
      </c>
      <c r="E1006" s="55">
        <v>102</v>
      </c>
      <c r="F1006" s="55">
        <v>32.972999999999999</v>
      </c>
      <c r="G1006" s="55">
        <v>0.68317453545420748</v>
      </c>
      <c r="H1006" s="55">
        <v>0.9509803921568627</v>
      </c>
      <c r="I1006" s="55">
        <v>0.74615384615384617</v>
      </c>
      <c r="J1006" s="55">
        <v>11.113245963232828</v>
      </c>
      <c r="K1006" s="55">
        <v>120</v>
      </c>
      <c r="L1006" s="55">
        <v>89.731958762886592</v>
      </c>
      <c r="M1006" s="55">
        <v>160.59407216494841</v>
      </c>
      <c r="N1006" s="55">
        <v>12.672571647654962</v>
      </c>
      <c r="O1006" s="55">
        <v>0.5977404419610084</v>
      </c>
      <c r="P1006" s="55">
        <v>2.3745484729522151</v>
      </c>
      <c r="Q1006" s="55">
        <v>59.000000000000021</v>
      </c>
      <c r="R1006" s="55">
        <v>0.88313394870124329</v>
      </c>
      <c r="S1006" s="55">
        <v>5.1012091425242962</v>
      </c>
      <c r="T1006" s="55">
        <v>7.8571428571428438E-3</v>
      </c>
      <c r="U1006" s="55">
        <v>0.21434716077573207</v>
      </c>
      <c r="V1006" s="55">
        <v>13.084255287489084</v>
      </c>
      <c r="W1006" s="55">
        <v>9.554844538891432</v>
      </c>
    </row>
    <row r="1007" spans="3:23" x14ac:dyDescent="0.25">
      <c r="C1007" s="51">
        <v>0</v>
      </c>
      <c r="D1007" s="54">
        <v>44</v>
      </c>
      <c r="E1007" s="54">
        <v>49</v>
      </c>
      <c r="F1007" s="54">
        <v>22.312999999999999</v>
      </c>
      <c r="G1007" s="54">
        <v>0.60751669847806078</v>
      </c>
      <c r="H1007" s="54">
        <v>0.89795918367346939</v>
      </c>
      <c r="I1007" s="54">
        <v>0.61111111111111116</v>
      </c>
      <c r="J1007" s="54">
        <v>7.4848206370191104</v>
      </c>
      <c r="K1007" s="54">
        <v>99</v>
      </c>
      <c r="L1007" s="54">
        <v>86.659090909090907</v>
      </c>
      <c r="M1007" s="54">
        <v>55.25317124735728</v>
      </c>
      <c r="N1007" s="54">
        <v>7.4332476917803083</v>
      </c>
      <c r="O1007" s="54">
        <v>-0.19768773697009423</v>
      </c>
      <c r="P1007" s="54">
        <v>1.8937561581604567</v>
      </c>
      <c r="Q1007" s="54">
        <v>28.851851851851841</v>
      </c>
      <c r="R1007" s="54">
        <v>0.91240086378584362</v>
      </c>
      <c r="S1007" s="54">
        <v>4.2633136531125082</v>
      </c>
      <c r="T1007" s="54">
        <v>1.4174668495656141E-2</v>
      </c>
      <c r="U1007" s="54">
        <v>0.27654780062187478</v>
      </c>
      <c r="V1007" s="54">
        <v>8.5442171759943601</v>
      </c>
      <c r="W1007" s="54">
        <v>6.786730710068408</v>
      </c>
    </row>
    <row r="1008" spans="3:23" x14ac:dyDescent="0.25">
      <c r="C1008" s="52">
        <v>0</v>
      </c>
      <c r="D1008" s="55">
        <v>352</v>
      </c>
      <c r="E1008" s="55">
        <v>376</v>
      </c>
      <c r="F1008" s="55">
        <v>73.646000000000015</v>
      </c>
      <c r="G1008" s="55">
        <v>0.87549064665002208</v>
      </c>
      <c r="H1008" s="55">
        <v>0.93617021276595747</v>
      </c>
      <c r="I1008" s="55">
        <v>0.58666666666666667</v>
      </c>
      <c r="J1008" s="55">
        <v>21.17026971360491</v>
      </c>
      <c r="K1008" s="55">
        <v>114</v>
      </c>
      <c r="L1008" s="55">
        <v>87.9375</v>
      </c>
      <c r="M1008" s="55">
        <v>102.38924501424502</v>
      </c>
      <c r="N1008" s="55">
        <v>10.118757088409872</v>
      </c>
      <c r="O1008" s="55">
        <v>0.55578036467565584</v>
      </c>
      <c r="P1008" s="55">
        <v>2.6796797949702165</v>
      </c>
      <c r="Q1008" s="55">
        <v>13.711111111111075</v>
      </c>
      <c r="R1008" s="55">
        <v>0.98294249493669716</v>
      </c>
      <c r="S1008" s="55">
        <v>5.1592129453502862</v>
      </c>
      <c r="T1008" s="55">
        <v>3.1090954900478557E-3</v>
      </c>
      <c r="U1008" s="55">
        <v>0.3432164044068805</v>
      </c>
      <c r="V1008" s="55">
        <v>30.729544076973792</v>
      </c>
      <c r="W1008" s="55">
        <v>14.849593216190758</v>
      </c>
    </row>
    <row r="1009" spans="3:23" x14ac:dyDescent="0.25">
      <c r="C1009" s="51">
        <v>0</v>
      </c>
      <c r="D1009" s="54">
        <v>2479</v>
      </c>
      <c r="E1009" s="54">
        <v>2976</v>
      </c>
      <c r="F1009" s="54">
        <v>249.06399999999999</v>
      </c>
      <c r="G1009" s="54">
        <v>0.82442760735515763</v>
      </c>
      <c r="H1009" s="54">
        <v>0.832997311827957</v>
      </c>
      <c r="I1009" s="54">
        <v>0.59207069500835918</v>
      </c>
      <c r="J1009" s="54">
        <v>56.181499013451642</v>
      </c>
      <c r="K1009" s="54">
        <v>232</v>
      </c>
      <c r="L1009" s="54">
        <v>121.65389269866881</v>
      </c>
      <c r="M1009" s="54">
        <v>1542.4564325808908</v>
      </c>
      <c r="N1009" s="54">
        <v>39.274119119095346</v>
      </c>
      <c r="O1009" s="54">
        <v>0.88444721512363422</v>
      </c>
      <c r="P1009" s="54">
        <v>2.865785921129866</v>
      </c>
      <c r="Q1009" s="54">
        <v>84.796462264149795</v>
      </c>
      <c r="R1009" s="54">
        <v>0.98062892825804615</v>
      </c>
      <c r="S1009" s="54">
        <v>6.9403558862292121</v>
      </c>
      <c r="T1009" s="54">
        <v>5.9551886792453873E-4</v>
      </c>
      <c r="U1009" s="54">
        <v>0.27171458076566907</v>
      </c>
      <c r="V1009" s="54">
        <v>79.501558445032089</v>
      </c>
      <c r="W1009" s="54">
        <v>44.99529190009391</v>
      </c>
    </row>
    <row r="1010" spans="3:23" x14ac:dyDescent="0.25">
      <c r="C1010" s="52">
        <v>0</v>
      </c>
      <c r="D1010" s="55">
        <v>1682</v>
      </c>
      <c r="E1010" s="55">
        <v>3326</v>
      </c>
      <c r="F1010" s="55">
        <v>297.13200000000006</v>
      </c>
      <c r="G1010" s="55">
        <v>0.95908083004198452</v>
      </c>
      <c r="H1010" s="55">
        <v>0.50571256764882744</v>
      </c>
      <c r="I1010" s="55">
        <v>0.30471014492753623</v>
      </c>
      <c r="J1010" s="55">
        <v>46.277304526566184</v>
      </c>
      <c r="K1010" s="55">
        <v>192</v>
      </c>
      <c r="L1010" s="55">
        <v>104.82401902497027</v>
      </c>
      <c r="M1010" s="55">
        <v>751.33962500380221</v>
      </c>
      <c r="N1010" s="55">
        <v>27.410575057882355</v>
      </c>
      <c r="O1010" s="55">
        <v>1.1965122974062565</v>
      </c>
      <c r="P1010" s="55">
        <v>3.7910114463013445</v>
      </c>
      <c r="Q1010" s="55">
        <v>57.924568965517004</v>
      </c>
      <c r="R1010" s="55">
        <v>0.98175856203407563</v>
      </c>
      <c r="S1010" s="55">
        <v>6.361824733327345</v>
      </c>
      <c r="T1010" s="55">
        <v>8.4360601218784557E-4</v>
      </c>
      <c r="U1010" s="55">
        <v>0.29811166327834804</v>
      </c>
      <c r="V1010" s="55">
        <v>123.5189361932734</v>
      </c>
      <c r="W1010" s="55">
        <v>34.972214053097041</v>
      </c>
    </row>
    <row r="1011" spans="3:23" x14ac:dyDescent="0.25">
      <c r="C1011" s="51">
        <v>0</v>
      </c>
      <c r="D1011" s="54">
        <v>3384</v>
      </c>
      <c r="E1011" s="54">
        <v>5317</v>
      </c>
      <c r="F1011" s="54">
        <v>367.33699999999999</v>
      </c>
      <c r="G1011" s="54">
        <v>0.68582538182523733</v>
      </c>
      <c r="H1011" s="54">
        <v>0.63644912544668042</v>
      </c>
      <c r="I1011" s="54">
        <v>0.38511437350631617</v>
      </c>
      <c r="J1011" s="54">
        <v>65.640251518285567</v>
      </c>
      <c r="K1011" s="54">
        <v>232</v>
      </c>
      <c r="L1011" s="54">
        <v>112.72606382978724</v>
      </c>
      <c r="M1011" s="54">
        <v>979.57406478575456</v>
      </c>
      <c r="N1011" s="54">
        <v>31.298147944978382</v>
      </c>
      <c r="O1011" s="54">
        <v>0.91464331031033774</v>
      </c>
      <c r="P1011" s="54">
        <v>3.4194821053450024</v>
      </c>
      <c r="Q1011" s="54">
        <v>31.589812936668952</v>
      </c>
      <c r="R1011" s="54">
        <v>0.99052934242772694</v>
      </c>
      <c r="S1011" s="54">
        <v>6.6994376593001785</v>
      </c>
      <c r="T1011" s="54">
        <v>7.5420446895608823E-4</v>
      </c>
      <c r="U1011" s="54">
        <v>0.3290329688674547</v>
      </c>
      <c r="V1011" s="54">
        <v>91.603758138372953</v>
      </c>
      <c r="W1011" s="54">
        <v>66.66611291060326</v>
      </c>
    </row>
    <row r="1012" spans="3:23" x14ac:dyDescent="0.25">
      <c r="C1012" s="52">
        <v>0</v>
      </c>
      <c r="D1012" s="55">
        <v>57</v>
      </c>
      <c r="E1012" s="55">
        <v>62</v>
      </c>
      <c r="F1012" s="55">
        <v>26.530999999999999</v>
      </c>
      <c r="G1012" s="55">
        <v>0.39584115492475425</v>
      </c>
      <c r="H1012" s="55">
        <v>0.91935483870967738</v>
      </c>
      <c r="I1012" s="55">
        <v>0.6333333333333333</v>
      </c>
      <c r="J1012" s="55">
        <v>8.5190758917798277</v>
      </c>
      <c r="K1012" s="55">
        <v>87</v>
      </c>
      <c r="L1012" s="55">
        <v>78.298245614035082</v>
      </c>
      <c r="M1012" s="55">
        <v>12.498746867167918</v>
      </c>
      <c r="N1012" s="55">
        <v>3.5353566817462587</v>
      </c>
      <c r="O1012" s="55">
        <v>0.3111815689313932</v>
      </c>
      <c r="P1012" s="55">
        <v>2.4918030990259883</v>
      </c>
      <c r="Q1012" s="55">
        <v>14.309999999999988</v>
      </c>
      <c r="R1012" s="55">
        <v>0.84907057089671056</v>
      </c>
      <c r="S1012" s="55">
        <v>3.682971813393086</v>
      </c>
      <c r="T1012" s="55">
        <v>1.2799999999999987E-2</v>
      </c>
      <c r="U1012" s="55">
        <v>0.41192135642135663</v>
      </c>
      <c r="V1012" s="55">
        <v>9.0628048030152133</v>
      </c>
      <c r="W1012" s="55">
        <v>8.3225458158074783</v>
      </c>
    </row>
    <row r="1013" spans="3:23" x14ac:dyDescent="0.25">
      <c r="C1013" s="51">
        <v>0</v>
      </c>
      <c r="D1013" s="54">
        <v>108</v>
      </c>
      <c r="E1013" s="54">
        <v>115</v>
      </c>
      <c r="F1013" s="54">
        <v>35.628</v>
      </c>
      <c r="G1013" s="54">
        <v>0.61669544282905919</v>
      </c>
      <c r="H1013" s="54">
        <v>0.93913043478260871</v>
      </c>
      <c r="I1013" s="54">
        <v>0.6428571428571429</v>
      </c>
      <c r="J1013" s="54">
        <v>11.726460285670079</v>
      </c>
      <c r="K1013" s="54">
        <v>96</v>
      </c>
      <c r="L1013" s="54">
        <v>83.703703703703709</v>
      </c>
      <c r="M1013" s="54">
        <v>50.341294565593614</v>
      </c>
      <c r="N1013" s="54">
        <v>7.0951599393948559</v>
      </c>
      <c r="O1013" s="54">
        <v>0.10317394253264242</v>
      </c>
      <c r="P1013" s="54">
        <v>1.7512126552839475</v>
      </c>
      <c r="Q1013" s="54">
        <v>22.227777777777781</v>
      </c>
      <c r="R1013" s="54">
        <v>0.91858607144723026</v>
      </c>
      <c r="S1013" s="54">
        <v>4.4677857713483222</v>
      </c>
      <c r="T1013" s="54">
        <v>6.8518518518518668E-3</v>
      </c>
      <c r="U1013" s="54">
        <v>0.2413624338624337</v>
      </c>
      <c r="V1013" s="54">
        <v>13.396151591656999</v>
      </c>
      <c r="W1013" s="54">
        <v>10.545475129921233</v>
      </c>
    </row>
    <row r="1014" spans="3:23" x14ac:dyDescent="0.25">
      <c r="C1014" s="52">
        <v>0</v>
      </c>
      <c r="D1014" s="55">
        <v>687</v>
      </c>
      <c r="E1014" s="55">
        <v>1165</v>
      </c>
      <c r="F1014" s="55">
        <v>181.35599999999999</v>
      </c>
      <c r="G1014" s="55">
        <v>0.9816145850750162</v>
      </c>
      <c r="H1014" s="55">
        <v>0.58969957081545066</v>
      </c>
      <c r="I1014" s="55">
        <v>0.31864564007421148</v>
      </c>
      <c r="J1014" s="55">
        <v>29.575590733458846</v>
      </c>
      <c r="K1014" s="55">
        <v>216</v>
      </c>
      <c r="L1014" s="55">
        <v>93.254730713245991</v>
      </c>
      <c r="M1014" s="55">
        <v>554.86358910376225</v>
      </c>
      <c r="N1014" s="55">
        <v>23.555542640825795</v>
      </c>
      <c r="O1014" s="55">
        <v>2.5425279810035342</v>
      </c>
      <c r="P1014" s="55">
        <v>10.491140893011183</v>
      </c>
      <c r="Q1014" s="55">
        <v>9.3479623824451092</v>
      </c>
      <c r="R1014" s="55">
        <v>0.99447534637356372</v>
      </c>
      <c r="S1014" s="55">
        <v>5.6679886648887292</v>
      </c>
      <c r="T1014" s="55">
        <v>2.9246198926696897E-3</v>
      </c>
      <c r="U1014" s="55">
        <v>0.43653801664325648</v>
      </c>
      <c r="V1014" s="55">
        <v>91.357989504724898</v>
      </c>
      <c r="W1014" s="55">
        <v>17.437846339895607</v>
      </c>
    </row>
    <row r="1015" spans="3:23" x14ac:dyDescent="0.25">
      <c r="C1015" s="51">
        <v>0</v>
      </c>
      <c r="D1015" s="54">
        <v>2511</v>
      </c>
      <c r="E1015" s="54">
        <v>3103</v>
      </c>
      <c r="F1015" s="54">
        <v>258.78200000000004</v>
      </c>
      <c r="G1015" s="54">
        <v>0.79726977265094356</v>
      </c>
      <c r="H1015" s="54">
        <v>0.809216886883661</v>
      </c>
      <c r="I1015" s="54">
        <v>0.5535714285714286</v>
      </c>
      <c r="J1015" s="54">
        <v>56.542943828827958</v>
      </c>
      <c r="K1015" s="54">
        <v>229</v>
      </c>
      <c r="L1015" s="54">
        <v>118.1931501393867</v>
      </c>
      <c r="M1015" s="54">
        <v>1356.1272199929836</v>
      </c>
      <c r="N1015" s="54">
        <v>36.825632648917022</v>
      </c>
      <c r="O1015" s="54">
        <v>0.94310623927407589</v>
      </c>
      <c r="P1015" s="54">
        <v>3.0093464445977505</v>
      </c>
      <c r="Q1015" s="54">
        <v>66.011759581882075</v>
      </c>
      <c r="R1015" s="54">
        <v>0.98321921235748833</v>
      </c>
      <c r="S1015" s="54">
        <v>6.8507523514263085</v>
      </c>
      <c r="T1015" s="54">
        <v>6.2893427745873106E-4</v>
      </c>
      <c r="U1015" s="54">
        <v>0.28734736947631062</v>
      </c>
      <c r="V1015" s="54">
        <v>78.073096354114924</v>
      </c>
      <c r="W1015" s="54">
        <v>47.126728506810288</v>
      </c>
    </row>
    <row r="1016" spans="3:23" x14ac:dyDescent="0.25">
      <c r="C1016" s="52">
        <v>0</v>
      </c>
      <c r="D1016" s="55">
        <v>29</v>
      </c>
      <c r="E1016" s="55">
        <v>33</v>
      </c>
      <c r="F1016" s="55">
        <v>17.996000000000002</v>
      </c>
      <c r="G1016" s="55">
        <v>0</v>
      </c>
      <c r="H1016" s="55">
        <v>0.87878787878787878</v>
      </c>
      <c r="I1016" s="55">
        <v>0.59183673469387754</v>
      </c>
      <c r="J1016" s="55">
        <v>6.0765077797464979</v>
      </c>
      <c r="K1016" s="55">
        <v>94</v>
      </c>
      <c r="L1016" s="55">
        <v>84.103448275862064</v>
      </c>
      <c r="M1016" s="55">
        <v>34.381773399014783</v>
      </c>
      <c r="N1016" s="55">
        <v>5.8635973087358906</v>
      </c>
      <c r="O1016" s="55">
        <v>-0.34756099766902054</v>
      </c>
      <c r="P1016" s="55">
        <v>2.2933767132682474</v>
      </c>
      <c r="Q1016" s="55">
        <v>267.98214285714278</v>
      </c>
      <c r="R1016" s="55">
        <v>0.43421140013836007</v>
      </c>
      <c r="S1016" s="55">
        <v>3.547636167541365</v>
      </c>
      <c r="T1016" s="55">
        <v>2.2959183673469399E-2</v>
      </c>
      <c r="U1016" s="55">
        <v>0.21102167411388376</v>
      </c>
      <c r="V1016" s="55">
        <v>6.2330229193099944</v>
      </c>
      <c r="W1016" s="55">
        <v>6.2330229193099944</v>
      </c>
    </row>
    <row r="1017" spans="3:23" x14ac:dyDescent="0.25">
      <c r="C1017" s="51">
        <v>0</v>
      </c>
      <c r="D1017" s="54">
        <v>2482</v>
      </c>
      <c r="E1017" s="54">
        <v>8384</v>
      </c>
      <c r="F1017" s="54">
        <v>457.738</v>
      </c>
      <c r="G1017" s="54">
        <v>0.91138973972915904</v>
      </c>
      <c r="H1017" s="54">
        <v>0.29604007633587787</v>
      </c>
      <c r="I1017" s="54">
        <v>0.16540050646408103</v>
      </c>
      <c r="J1017" s="54">
        <v>56.215483187754188</v>
      </c>
      <c r="K1017" s="54">
        <v>212</v>
      </c>
      <c r="L1017" s="54">
        <v>104.19983883964545</v>
      </c>
      <c r="M1017" s="54">
        <v>783.79559852298075</v>
      </c>
      <c r="N1017" s="54">
        <v>27.996349735688415</v>
      </c>
      <c r="O1017" s="54">
        <v>1.4150835230904295</v>
      </c>
      <c r="P1017" s="54">
        <v>4.8319063619085254</v>
      </c>
      <c r="Q1017" s="54">
        <v>36.28646969396538</v>
      </c>
      <c r="R1017" s="54">
        <v>0.98814956101274587</v>
      </c>
      <c r="S1017" s="54">
        <v>6.3851283089269746</v>
      </c>
      <c r="T1017" s="54">
        <v>7.7676442462193082E-4</v>
      </c>
      <c r="U1017" s="54">
        <v>0.34999970821295057</v>
      </c>
      <c r="V1017" s="54">
        <v>179.3280389154429</v>
      </c>
      <c r="W1017" s="54">
        <v>73.801439098761136</v>
      </c>
    </row>
    <row r="1018" spans="3:23" x14ac:dyDescent="0.25">
      <c r="C1018" s="52">
        <v>0</v>
      </c>
      <c r="D1018" s="55">
        <v>5755</v>
      </c>
      <c r="E1018" s="55">
        <v>9468</v>
      </c>
      <c r="F1018" s="55">
        <v>577.20100000000002</v>
      </c>
      <c r="G1018" s="55">
        <v>0.84264131041601886</v>
      </c>
      <c r="H1018" s="55">
        <v>0.60783692437684833</v>
      </c>
      <c r="I1018" s="55">
        <v>0.46960424316605465</v>
      </c>
      <c r="J1018" s="55">
        <v>85.600780253166263</v>
      </c>
      <c r="K1018" s="55">
        <v>230</v>
      </c>
      <c r="L1018" s="55">
        <v>115.14265855777585</v>
      </c>
      <c r="M1018" s="55">
        <v>1054.8317478839199</v>
      </c>
      <c r="N1018" s="55">
        <v>32.478173407442725</v>
      </c>
      <c r="O1018" s="55">
        <v>0.92267424604484871</v>
      </c>
      <c r="P1018" s="55">
        <v>3.4061667348207583</v>
      </c>
      <c r="Q1018" s="55">
        <v>42.345445736433419</v>
      </c>
      <c r="R1018" s="55">
        <v>0.98929493147718151</v>
      </c>
      <c r="S1018" s="55">
        <v>6.7865789860418593</v>
      </c>
      <c r="T1018" s="55">
        <v>5.7831247621333958E-4</v>
      </c>
      <c r="U1018" s="55">
        <v>0.3249639383309999</v>
      </c>
      <c r="V1018" s="55">
        <v>150.2521117457768</v>
      </c>
      <c r="W1018" s="55">
        <v>80.9070472187109</v>
      </c>
    </row>
    <row r="1019" spans="3:23" x14ac:dyDescent="0.25">
      <c r="C1019" s="51">
        <v>0</v>
      </c>
      <c r="D1019" s="54">
        <v>232</v>
      </c>
      <c r="E1019" s="54">
        <v>299</v>
      </c>
      <c r="F1019" s="54">
        <v>70.097999999999999</v>
      </c>
      <c r="G1019" s="54">
        <v>0.8236396003314238</v>
      </c>
      <c r="H1019" s="54">
        <v>0.77591973244147161</v>
      </c>
      <c r="I1019" s="54">
        <v>0.52727272727272723</v>
      </c>
      <c r="J1019" s="54">
        <v>17.186959427966244</v>
      </c>
      <c r="K1019" s="54">
        <v>102</v>
      </c>
      <c r="L1019" s="54">
        <v>82.568965517241381</v>
      </c>
      <c r="M1019" s="54">
        <v>55.822062994476731</v>
      </c>
      <c r="N1019" s="54">
        <v>7.4714163981454504</v>
      </c>
      <c r="O1019" s="54">
        <v>0.64849255617108725</v>
      </c>
      <c r="P1019" s="54">
        <v>2.5629520296307526</v>
      </c>
      <c r="Q1019" s="54">
        <v>18.785714285714281</v>
      </c>
      <c r="R1019" s="54">
        <v>0.94128773439807067</v>
      </c>
      <c r="S1019" s="54">
        <v>4.6461601893107645</v>
      </c>
      <c r="T1019" s="54">
        <v>3.7949063923090006E-3</v>
      </c>
      <c r="U1019" s="54">
        <v>0.33101265617499454</v>
      </c>
      <c r="V1019" s="54">
        <v>25.255684065297931</v>
      </c>
      <c r="W1019" s="54">
        <v>14.3228413197919</v>
      </c>
    </row>
    <row r="1020" spans="3:23" x14ac:dyDescent="0.25">
      <c r="C1020" s="52">
        <v>0</v>
      </c>
      <c r="D1020" s="55">
        <v>1763</v>
      </c>
      <c r="E1020" s="55">
        <v>3045</v>
      </c>
      <c r="F1020" s="55">
        <v>276.58</v>
      </c>
      <c r="G1020" s="55">
        <v>0.95825654756655587</v>
      </c>
      <c r="H1020" s="55">
        <v>0.57898193760262728</v>
      </c>
      <c r="I1020" s="55">
        <v>0.3484189723320158</v>
      </c>
      <c r="J1020" s="55">
        <v>47.37849002836721</v>
      </c>
      <c r="K1020" s="55">
        <v>217</v>
      </c>
      <c r="L1020" s="55">
        <v>108.42370958593307</v>
      </c>
      <c r="M1020" s="55">
        <v>882.43160552741608</v>
      </c>
      <c r="N1020" s="55">
        <v>29.705750378124034</v>
      </c>
      <c r="O1020" s="55">
        <v>1.3075794673992382</v>
      </c>
      <c r="P1020" s="55">
        <v>4.4898776289865898</v>
      </c>
      <c r="Q1020" s="55">
        <v>59.821190755973191</v>
      </c>
      <c r="R1020" s="55">
        <v>0.9821796883131404</v>
      </c>
      <c r="S1020" s="55">
        <v>6.5154046224295579</v>
      </c>
      <c r="T1020" s="55">
        <v>7.676659441846331E-4</v>
      </c>
      <c r="U1020" s="55">
        <v>0.2732578131553518</v>
      </c>
      <c r="V1020" s="55">
        <v>118.32552135629817</v>
      </c>
      <c r="W1020" s="55">
        <v>33.830421036776244</v>
      </c>
    </row>
    <row r="1021" spans="3:23" x14ac:dyDescent="0.25">
      <c r="C1021" s="51">
        <v>0</v>
      </c>
      <c r="D1021" s="54">
        <v>5624</v>
      </c>
      <c r="E1021" s="54">
        <v>9072</v>
      </c>
      <c r="F1021" s="54">
        <v>546.70999999999992</v>
      </c>
      <c r="G1021" s="54">
        <v>0.84669603770687141</v>
      </c>
      <c r="H1021" s="54">
        <v>0.61992945326278659</v>
      </c>
      <c r="I1021" s="54">
        <v>0.47758152173913043</v>
      </c>
      <c r="J1021" s="54">
        <v>84.620914670018522</v>
      </c>
      <c r="K1021" s="54">
        <v>228</v>
      </c>
      <c r="L1021" s="54">
        <v>114.67105263157895</v>
      </c>
      <c r="M1021" s="54">
        <v>1040.8432237895088</v>
      </c>
      <c r="N1021" s="54">
        <v>32.262101974135362</v>
      </c>
      <c r="O1021" s="54">
        <v>0.94767937654706769</v>
      </c>
      <c r="P1021" s="54">
        <v>3.5000126549304857</v>
      </c>
      <c r="Q1021" s="54">
        <v>37.287718413978169</v>
      </c>
      <c r="R1021" s="54">
        <v>0.99059636371996107</v>
      </c>
      <c r="S1021" s="54">
        <v>6.7680812358946447</v>
      </c>
      <c r="T1021" s="54">
        <v>6.1379533128826764E-4</v>
      </c>
      <c r="U1021" s="54">
        <v>0.33318696001866033</v>
      </c>
      <c r="V1021" s="54">
        <v>147.70850684778117</v>
      </c>
      <c r="W1021" s="54">
        <v>78.592283347008149</v>
      </c>
    </row>
    <row r="1022" spans="3:23" x14ac:dyDescent="0.25">
      <c r="C1022" s="52">
        <v>0</v>
      </c>
      <c r="D1022" s="55">
        <v>226</v>
      </c>
      <c r="E1022" s="55">
        <v>294</v>
      </c>
      <c r="F1022" s="55">
        <v>69.766999999999996</v>
      </c>
      <c r="G1022" s="55">
        <v>0.85082732156058649</v>
      </c>
      <c r="H1022" s="55">
        <v>0.76870748299319724</v>
      </c>
      <c r="I1022" s="55">
        <v>0.53809523809523807</v>
      </c>
      <c r="J1022" s="55">
        <v>16.963258446128407</v>
      </c>
      <c r="K1022" s="55">
        <v>108</v>
      </c>
      <c r="L1022" s="55">
        <v>84.486725663716811</v>
      </c>
      <c r="M1022" s="55">
        <v>75.006489675516178</v>
      </c>
      <c r="N1022" s="55">
        <v>8.660628711330153</v>
      </c>
      <c r="O1022" s="55">
        <v>0.72429697795006298</v>
      </c>
      <c r="P1022" s="55">
        <v>2.5750581686947793</v>
      </c>
      <c r="Q1022" s="55">
        <v>23.580498866213151</v>
      </c>
      <c r="R1022" s="55">
        <v>0.93254592349589371</v>
      </c>
      <c r="S1022" s="55">
        <v>4.7751752911808794</v>
      </c>
      <c r="T1022" s="55">
        <v>3.6044652176819196E-3</v>
      </c>
      <c r="U1022" s="55">
        <v>0.34235461134852407</v>
      </c>
      <c r="V1022" s="55">
        <v>26.488357059272261</v>
      </c>
      <c r="W1022" s="55">
        <v>13.918185383077908</v>
      </c>
    </row>
    <row r="1023" spans="3:23" x14ac:dyDescent="0.25">
      <c r="C1023" s="51">
        <v>0</v>
      </c>
      <c r="D1023" s="54">
        <v>817</v>
      </c>
      <c r="E1023" s="54">
        <v>1213</v>
      </c>
      <c r="F1023" s="54">
        <v>177.12999999999997</v>
      </c>
      <c r="G1023" s="54">
        <v>0.96849532697490603</v>
      </c>
      <c r="H1023" s="54">
        <v>0.67353668590272053</v>
      </c>
      <c r="I1023" s="54">
        <v>0.47362318840579709</v>
      </c>
      <c r="J1023" s="54">
        <v>32.252700786889584</v>
      </c>
      <c r="K1023" s="54">
        <v>186</v>
      </c>
      <c r="L1023" s="54">
        <v>104.59608323133415</v>
      </c>
      <c r="M1023" s="54">
        <v>855.90772973816456</v>
      </c>
      <c r="N1023" s="54">
        <v>29.255900767847919</v>
      </c>
      <c r="O1023" s="54">
        <v>0.69192272090989704</v>
      </c>
      <c r="P1023" s="54">
        <v>2.2858146953063763</v>
      </c>
      <c r="Q1023" s="54">
        <v>14.753065774804897</v>
      </c>
      <c r="R1023" s="54">
        <v>0.99480689816753631</v>
      </c>
      <c r="S1023" s="54">
        <v>6.1784020483945508</v>
      </c>
      <c r="T1023" s="54">
        <v>3.0691926140523291E-3</v>
      </c>
      <c r="U1023" s="54">
        <v>0.41561269771971998</v>
      </c>
      <c r="V1023" s="54">
        <v>77.711322609949917</v>
      </c>
      <c r="W1023" s="54">
        <v>19.352584966751568</v>
      </c>
    </row>
    <row r="1024" spans="3:23" x14ac:dyDescent="0.25">
      <c r="C1024" s="52">
        <v>0</v>
      </c>
      <c r="D1024" s="55">
        <v>2728</v>
      </c>
      <c r="E1024" s="55">
        <v>7838</v>
      </c>
      <c r="F1024" s="55">
        <v>443.90199999999999</v>
      </c>
      <c r="G1024" s="55">
        <v>0.92118820664944012</v>
      </c>
      <c r="H1024" s="55">
        <v>0.34804797142128097</v>
      </c>
      <c r="I1024" s="55">
        <v>0.19119708438463695</v>
      </c>
      <c r="J1024" s="55">
        <v>58.935536631454575</v>
      </c>
      <c r="K1024" s="55">
        <v>213</v>
      </c>
      <c r="L1024" s="55">
        <v>106.0883431085044</v>
      </c>
      <c r="M1024" s="55">
        <v>807.28922233621188</v>
      </c>
      <c r="N1024" s="55">
        <v>28.412835520873518</v>
      </c>
      <c r="O1024" s="55">
        <v>0.99764204535533341</v>
      </c>
      <c r="P1024" s="55">
        <v>3.5553064305971489</v>
      </c>
      <c r="Q1024" s="55">
        <v>33.230325361512726</v>
      </c>
      <c r="R1024" s="55">
        <v>0.98971303184889847</v>
      </c>
      <c r="S1024" s="55">
        <v>6.4856951400814351</v>
      </c>
      <c r="T1024" s="55">
        <v>8.6115257838085386E-4</v>
      </c>
      <c r="U1024" s="55">
        <v>0.36115224772926796</v>
      </c>
      <c r="V1024" s="55">
        <v>178.88269301878444</v>
      </c>
      <c r="W1024" s="55">
        <v>69.606353919347086</v>
      </c>
    </row>
    <row r="1025" spans="3:23" x14ac:dyDescent="0.25">
      <c r="C1025" s="51">
        <v>0</v>
      </c>
      <c r="D1025" s="54">
        <v>5436</v>
      </c>
      <c r="E1025" s="54">
        <v>8748</v>
      </c>
      <c r="F1025" s="54">
        <v>558.69299999999998</v>
      </c>
      <c r="G1025" s="54">
        <v>0.84535110863865048</v>
      </c>
      <c r="H1025" s="54">
        <v>0.62139917695473246</v>
      </c>
      <c r="I1025" s="54">
        <v>0.48093426523931698</v>
      </c>
      <c r="J1025" s="54">
        <v>83.194532062992849</v>
      </c>
      <c r="K1025" s="54">
        <v>223</v>
      </c>
      <c r="L1025" s="54">
        <v>113.49484915378954</v>
      </c>
      <c r="M1025" s="54">
        <v>962.15103142158364</v>
      </c>
      <c r="N1025" s="54">
        <v>31.018559467221937</v>
      </c>
      <c r="O1025" s="54">
        <v>0.92004403216051012</v>
      </c>
      <c r="P1025" s="54">
        <v>3.5435021901588613</v>
      </c>
      <c r="Q1025" s="54">
        <v>35.333333333333236</v>
      </c>
      <c r="R1025" s="54">
        <v>0.99095932675222198</v>
      </c>
      <c r="S1025" s="54">
        <v>6.742713884940617</v>
      </c>
      <c r="T1025" s="54">
        <v>6.4071387402032725E-4</v>
      </c>
      <c r="U1025" s="54">
        <v>0.33492292611872854</v>
      </c>
      <c r="V1025" s="54">
        <v>144.54421341911743</v>
      </c>
      <c r="W1025" s="54">
        <v>77.217123757968935</v>
      </c>
    </row>
    <row r="1026" spans="3:23" x14ac:dyDescent="0.25">
      <c r="C1026" s="52">
        <v>0</v>
      </c>
      <c r="D1026" s="55">
        <v>233</v>
      </c>
      <c r="E1026" s="55">
        <v>280</v>
      </c>
      <c r="F1026" s="55">
        <v>67.650000000000006</v>
      </c>
      <c r="G1026" s="55">
        <v>0.87063564762192991</v>
      </c>
      <c r="H1026" s="55">
        <v>0.83214285714285718</v>
      </c>
      <c r="I1026" s="55">
        <v>0.57107843137254899</v>
      </c>
      <c r="J1026" s="55">
        <v>17.223960459873705</v>
      </c>
      <c r="K1026" s="55">
        <v>107</v>
      </c>
      <c r="L1026" s="55">
        <v>83.884120171673814</v>
      </c>
      <c r="M1026" s="55">
        <v>71.145996744117113</v>
      </c>
      <c r="N1026" s="55">
        <v>8.4348086370774951</v>
      </c>
      <c r="O1026" s="55">
        <v>0.56460377261671646</v>
      </c>
      <c r="P1026" s="55">
        <v>2.6271576939666801</v>
      </c>
      <c r="Q1026" s="55">
        <v>20.814814814814788</v>
      </c>
      <c r="R1026" s="55">
        <v>0.93808509555137831</v>
      </c>
      <c r="S1026" s="55">
        <v>4.8897330980664275</v>
      </c>
      <c r="T1026" s="55">
        <v>3.6329732510287944E-3</v>
      </c>
      <c r="U1026" s="55">
        <v>0.32799956602039954</v>
      </c>
      <c r="V1026" s="55">
        <v>26.815794030480522</v>
      </c>
      <c r="W1026" s="55">
        <v>13.191451152652323</v>
      </c>
    </row>
    <row r="1027" spans="3:23" x14ac:dyDescent="0.25">
      <c r="C1027" s="51">
        <v>0</v>
      </c>
      <c r="D1027" s="54">
        <v>2753</v>
      </c>
      <c r="E1027" s="54">
        <v>7755</v>
      </c>
      <c r="F1027" s="54">
        <v>441.77599999999995</v>
      </c>
      <c r="G1027" s="54">
        <v>0.92457932111575847</v>
      </c>
      <c r="H1027" s="54">
        <v>0.35499677627337201</v>
      </c>
      <c r="I1027" s="54">
        <v>0.19130011812938641</v>
      </c>
      <c r="J1027" s="54">
        <v>59.204969948948566</v>
      </c>
      <c r="K1027" s="54">
        <v>191</v>
      </c>
      <c r="L1027" s="54">
        <v>107.05957137667998</v>
      </c>
      <c r="M1027" s="54">
        <v>755.01970577551856</v>
      </c>
      <c r="N1027" s="54">
        <v>27.477621909028418</v>
      </c>
      <c r="O1027" s="54">
        <v>0.82926687646693265</v>
      </c>
      <c r="P1027" s="54">
        <v>2.9173612329730898</v>
      </c>
      <c r="Q1027" s="54">
        <v>33.034808381582302</v>
      </c>
      <c r="R1027" s="54">
        <v>0.99033315698337299</v>
      </c>
      <c r="S1027" s="54">
        <v>6.5087618696325151</v>
      </c>
      <c r="T1027" s="54">
        <v>9.3828422359069289E-4</v>
      </c>
      <c r="U1027" s="54">
        <v>0.35084786840497661</v>
      </c>
      <c r="V1027" s="54">
        <v>179.45379829350301</v>
      </c>
      <c r="W1027" s="54">
        <v>68.370031691574198</v>
      </c>
    </row>
    <row r="1028" spans="3:23" x14ac:dyDescent="0.25">
      <c r="C1028" s="52">
        <v>0</v>
      </c>
      <c r="D1028" s="55">
        <v>5304</v>
      </c>
      <c r="E1028" s="55">
        <v>8595</v>
      </c>
      <c r="F1028" s="55">
        <v>543.82299999999998</v>
      </c>
      <c r="G1028" s="55">
        <v>0.83736170162428336</v>
      </c>
      <c r="H1028" s="55">
        <v>0.61710296684118671</v>
      </c>
      <c r="I1028" s="55">
        <v>0.48060891627401231</v>
      </c>
      <c r="J1028" s="55">
        <v>82.178236445395342</v>
      </c>
      <c r="K1028" s="55">
        <v>212</v>
      </c>
      <c r="L1028" s="55">
        <v>113.58503016591251</v>
      </c>
      <c r="M1028" s="55">
        <v>970.38198216013325</v>
      </c>
      <c r="N1028" s="55">
        <v>31.150954755193833</v>
      </c>
      <c r="O1028" s="55">
        <v>0.87274214199150946</v>
      </c>
      <c r="P1028" s="55">
        <v>3.2630328762252256</v>
      </c>
      <c r="Q1028" s="55">
        <v>31.315591397849335</v>
      </c>
      <c r="R1028" s="55">
        <v>0.99208408901449285</v>
      </c>
      <c r="S1028" s="55">
        <v>6.7377760167588452</v>
      </c>
      <c r="T1028" s="55">
        <v>6.9084736835346684E-4</v>
      </c>
      <c r="U1028" s="55">
        <v>0.34106018071358873</v>
      </c>
      <c r="V1028" s="55">
        <v>140.63668194143762</v>
      </c>
      <c r="W1028" s="55">
        <v>76.87893389217885</v>
      </c>
    </row>
    <row r="1029" spans="3:23" x14ac:dyDescent="0.25">
      <c r="C1029" s="51">
        <v>0</v>
      </c>
      <c r="D1029" s="54">
        <v>231</v>
      </c>
      <c r="E1029" s="54">
        <v>277</v>
      </c>
      <c r="F1029" s="54">
        <v>66.566999999999993</v>
      </c>
      <c r="G1029" s="54">
        <v>0.87847407785848652</v>
      </c>
      <c r="H1029" s="54">
        <v>0.83393501805054149</v>
      </c>
      <c r="I1029" s="54">
        <v>0.57750000000000001</v>
      </c>
      <c r="J1029" s="54">
        <v>17.149878566153831</v>
      </c>
      <c r="K1029" s="54">
        <v>121</v>
      </c>
      <c r="L1029" s="54">
        <v>85.584415584415581</v>
      </c>
      <c r="M1029" s="54">
        <v>129.98306041784301</v>
      </c>
      <c r="N1029" s="54">
        <v>11.401011376971914</v>
      </c>
      <c r="O1029" s="54">
        <v>1.1289134080162557</v>
      </c>
      <c r="P1029" s="54">
        <v>3.7178242791898626</v>
      </c>
      <c r="Q1029" s="54">
        <v>28.703529411764709</v>
      </c>
      <c r="R1029" s="54">
        <v>0.93765480114869149</v>
      </c>
      <c r="S1029" s="54">
        <v>5.0572199354675176</v>
      </c>
      <c r="T1029" s="54">
        <v>3.4712802768165881E-3</v>
      </c>
      <c r="U1029" s="54">
        <v>0.28073477829360205</v>
      </c>
      <c r="V1029" s="54">
        <v>26.227405080598167</v>
      </c>
      <c r="W1029" s="54">
        <v>12.531192159745562</v>
      </c>
    </row>
    <row r="1030" spans="3:23" x14ac:dyDescent="0.25">
      <c r="C1030" s="52">
        <v>0</v>
      </c>
      <c r="D1030" s="55">
        <v>2640</v>
      </c>
      <c r="E1030" s="55">
        <v>7391</v>
      </c>
      <c r="F1030" s="55">
        <v>423.89599999999996</v>
      </c>
      <c r="G1030" s="55">
        <v>0.92996267439706437</v>
      </c>
      <c r="H1030" s="55">
        <v>0.35719117846028953</v>
      </c>
      <c r="I1030" s="55">
        <v>0.18808777429467086</v>
      </c>
      <c r="J1030" s="55">
        <v>57.977171353049208</v>
      </c>
      <c r="K1030" s="55">
        <v>186</v>
      </c>
      <c r="L1030" s="55">
        <v>106.84015151515152</v>
      </c>
      <c r="M1030" s="55">
        <v>641.41286242493038</v>
      </c>
      <c r="N1030" s="55">
        <v>25.326130032536167</v>
      </c>
      <c r="O1030" s="55">
        <v>0.67525773887031726</v>
      </c>
      <c r="P1030" s="55">
        <v>2.6549296397961402</v>
      </c>
      <c r="Q1030" s="55">
        <v>34.272328999434379</v>
      </c>
      <c r="R1030" s="55">
        <v>0.99045028379526023</v>
      </c>
      <c r="S1030" s="55">
        <v>6.4622330049231955</v>
      </c>
      <c r="T1030" s="55">
        <v>9.0471744870597817E-4</v>
      </c>
      <c r="U1030" s="55">
        <v>0.3524491694158674</v>
      </c>
      <c r="V1030" s="55">
        <v>176.33714429538333</v>
      </c>
      <c r="W1030" s="55">
        <v>64.831046979061654</v>
      </c>
    </row>
    <row r="1031" spans="3:23" x14ac:dyDescent="0.25">
      <c r="C1031" s="51">
        <v>0</v>
      </c>
      <c r="D1031" s="54">
        <v>5154</v>
      </c>
      <c r="E1031" s="54">
        <v>8550</v>
      </c>
      <c r="F1031" s="54">
        <v>549.48799999999994</v>
      </c>
      <c r="G1031" s="54">
        <v>0.83225718781981006</v>
      </c>
      <c r="H1031" s="54">
        <v>0.60280701754385968</v>
      </c>
      <c r="I1031" s="54">
        <v>0.46482683982683981</v>
      </c>
      <c r="J1031" s="54">
        <v>81.007879947354681</v>
      </c>
      <c r="K1031" s="54">
        <v>223</v>
      </c>
      <c r="L1031" s="54">
        <v>113.88727202173069</v>
      </c>
      <c r="M1031" s="54">
        <v>1056.204444992145</v>
      </c>
      <c r="N1031" s="54">
        <v>32.499299146168447</v>
      </c>
      <c r="O1031" s="54">
        <v>0.90048283342933022</v>
      </c>
      <c r="P1031" s="54">
        <v>3.1075548451653572</v>
      </c>
      <c r="Q1031" s="54">
        <v>33.227751025504055</v>
      </c>
      <c r="R1031" s="54">
        <v>0.9918879784204111</v>
      </c>
      <c r="S1031" s="54">
        <v>6.7612948093681178</v>
      </c>
      <c r="T1031" s="54">
        <v>6.954382514226011E-4</v>
      </c>
      <c r="U1031" s="54">
        <v>0.34233383644108278</v>
      </c>
      <c r="V1031" s="54">
        <v>137.84725015450817</v>
      </c>
      <c r="W1031" s="54">
        <v>76.421099868097755</v>
      </c>
    </row>
    <row r="1032" spans="3:23" x14ac:dyDescent="0.25">
      <c r="C1032" s="52">
        <v>0</v>
      </c>
      <c r="D1032" s="55">
        <v>183</v>
      </c>
      <c r="E1032" s="55">
        <v>206</v>
      </c>
      <c r="F1032" s="55">
        <v>53.507999999999996</v>
      </c>
      <c r="G1032" s="55">
        <v>0.85032957652294627</v>
      </c>
      <c r="H1032" s="55">
        <v>0.88834951456310685</v>
      </c>
      <c r="I1032" s="55">
        <v>0.57187500000000002</v>
      </c>
      <c r="J1032" s="55">
        <v>15.26443044094783</v>
      </c>
      <c r="K1032" s="55">
        <v>127</v>
      </c>
      <c r="L1032" s="55">
        <v>88.327868852459019</v>
      </c>
      <c r="M1032" s="55">
        <v>194.38641686182694</v>
      </c>
      <c r="N1032" s="55">
        <v>13.942252933504934</v>
      </c>
      <c r="O1032" s="55">
        <v>1.067613047891556</v>
      </c>
      <c r="P1032" s="55">
        <v>3.2492178658717625</v>
      </c>
      <c r="Q1032" s="55">
        <v>27.876470588235307</v>
      </c>
      <c r="R1032" s="55">
        <v>0.94763652567732592</v>
      </c>
      <c r="S1032" s="55">
        <v>5.2163522967315563</v>
      </c>
      <c r="T1032" s="55">
        <v>4.3252595155709016E-3</v>
      </c>
      <c r="U1032" s="55">
        <v>0.32597137291773931</v>
      </c>
      <c r="V1032" s="55">
        <v>21.438824139319639</v>
      </c>
      <c r="W1032" s="55">
        <v>11.282192381856673</v>
      </c>
    </row>
    <row r="1033" spans="3:23" x14ac:dyDescent="0.25">
      <c r="C1033" s="51">
        <v>0</v>
      </c>
      <c r="D1033" s="54">
        <v>2678</v>
      </c>
      <c r="E1033" s="54">
        <v>7341</v>
      </c>
      <c r="F1033" s="54">
        <v>419.36499999999995</v>
      </c>
      <c r="G1033" s="54">
        <v>0.93165948712627045</v>
      </c>
      <c r="H1033" s="54">
        <v>0.36480043590791444</v>
      </c>
      <c r="I1033" s="54">
        <v>0.18602389552653514</v>
      </c>
      <c r="J1033" s="54">
        <v>58.39294050483128</v>
      </c>
      <c r="K1033" s="54">
        <v>202</v>
      </c>
      <c r="L1033" s="54">
        <v>106.09260642270351</v>
      </c>
      <c r="M1033" s="54">
        <v>687.48338946849924</v>
      </c>
      <c r="N1033" s="54">
        <v>26.219904451933061</v>
      </c>
      <c r="O1033" s="54">
        <v>0.74764953941605561</v>
      </c>
      <c r="P1033" s="54">
        <v>2.995449383944325</v>
      </c>
      <c r="Q1033" s="54">
        <v>34.586950530522273</v>
      </c>
      <c r="R1033" s="54">
        <v>0.99065300982192073</v>
      </c>
      <c r="S1033" s="54">
        <v>6.4849142296882434</v>
      </c>
      <c r="T1033" s="54">
        <v>9.217768273001905E-4</v>
      </c>
      <c r="U1033" s="54">
        <v>0.3551197852026523</v>
      </c>
      <c r="V1033" s="54">
        <v>176.96711499941046</v>
      </c>
      <c r="W1033" s="54">
        <v>64.297927322311665</v>
      </c>
    </row>
    <row r="1034" spans="3:23" x14ac:dyDescent="0.25">
      <c r="C1034" s="52">
        <v>0</v>
      </c>
      <c r="D1034" s="55">
        <v>5265</v>
      </c>
      <c r="E1034" s="55">
        <v>9275</v>
      </c>
      <c r="F1034" s="55">
        <v>591.28700000000003</v>
      </c>
      <c r="G1034" s="55">
        <v>0.7920393187000031</v>
      </c>
      <c r="H1034" s="55">
        <v>0.56765498652291102</v>
      </c>
      <c r="I1034" s="55">
        <v>0.42545454545454547</v>
      </c>
      <c r="J1034" s="55">
        <v>81.875553146410141</v>
      </c>
      <c r="K1034" s="55">
        <v>219</v>
      </c>
      <c r="L1034" s="55">
        <v>112.72212725546059</v>
      </c>
      <c r="M1034" s="55">
        <v>1123.8325365073599</v>
      </c>
      <c r="N1034" s="55">
        <v>33.523611626842353</v>
      </c>
      <c r="O1034" s="55">
        <v>0.91823281118094724</v>
      </c>
      <c r="P1034" s="55">
        <v>3.0392913170100324</v>
      </c>
      <c r="Q1034" s="55">
        <v>30.198720000000002</v>
      </c>
      <c r="R1034" s="55">
        <v>0.99221558901476781</v>
      </c>
      <c r="S1034" s="55">
        <v>6.7737117014149426</v>
      </c>
      <c r="T1034" s="55">
        <v>7.4954239999999836E-4</v>
      </c>
      <c r="U1034" s="55">
        <v>0.35755168655899067</v>
      </c>
      <c r="V1034" s="55">
        <v>136.73945024408667</v>
      </c>
      <c r="W1034" s="55">
        <v>83.475343024167316</v>
      </c>
    </row>
    <row r="1035" spans="3:23" x14ac:dyDescent="0.25">
      <c r="C1035" s="51">
        <v>0</v>
      </c>
      <c r="D1035" s="54">
        <v>29</v>
      </c>
      <c r="E1035" s="54">
        <v>33</v>
      </c>
      <c r="F1035" s="54">
        <v>17.996000000000002</v>
      </c>
      <c r="G1035" s="54">
        <v>0</v>
      </c>
      <c r="H1035" s="54">
        <v>0.87878787878787878</v>
      </c>
      <c r="I1035" s="54">
        <v>0.59183673469387754</v>
      </c>
      <c r="J1035" s="54">
        <v>6.0765077797464979</v>
      </c>
      <c r="K1035" s="54">
        <v>83</v>
      </c>
      <c r="L1035" s="54">
        <v>77.689655172413794</v>
      </c>
      <c r="M1035" s="54">
        <v>12.793103448275861</v>
      </c>
      <c r="N1035" s="54">
        <v>3.5767448117353662</v>
      </c>
      <c r="O1035" s="54">
        <v>-0.37542185818425727</v>
      </c>
      <c r="P1035" s="54">
        <v>2.2752591072101356</v>
      </c>
      <c r="Q1035" s="54">
        <v>14.678571428571427</v>
      </c>
      <c r="R1035" s="54">
        <v>0.75813476882615016</v>
      </c>
      <c r="S1035" s="54">
        <v>3.4955749604956083</v>
      </c>
      <c r="T1035" s="54">
        <v>1.9770408163265321E-2</v>
      </c>
      <c r="U1035" s="54">
        <v>0.32687074829931961</v>
      </c>
      <c r="V1035" s="54">
        <v>6.2330229193099944</v>
      </c>
      <c r="W1035" s="54">
        <v>6.2330229193099944</v>
      </c>
    </row>
    <row r="1036" spans="3:23" x14ac:dyDescent="0.25">
      <c r="C1036" s="52">
        <v>0</v>
      </c>
      <c r="D1036" s="55">
        <v>55</v>
      </c>
      <c r="E1036" s="55">
        <v>60</v>
      </c>
      <c r="F1036" s="55">
        <v>24.553999999999998</v>
      </c>
      <c r="G1036" s="55">
        <v>0.60536091721412688</v>
      </c>
      <c r="H1036" s="55">
        <v>0.91666666666666663</v>
      </c>
      <c r="I1036" s="55">
        <v>0.6875</v>
      </c>
      <c r="J1036" s="55">
        <v>8.3682838718840049</v>
      </c>
      <c r="K1036" s="55">
        <v>96</v>
      </c>
      <c r="L1036" s="55">
        <v>82.781818181818181</v>
      </c>
      <c r="M1036" s="55">
        <v>50.062626262626281</v>
      </c>
      <c r="N1036" s="55">
        <v>7.0754947715779055</v>
      </c>
      <c r="O1036" s="55">
        <v>0.21907036067498778</v>
      </c>
      <c r="P1036" s="55">
        <v>1.9279183664857225</v>
      </c>
      <c r="Q1036" s="55">
        <v>16.333333333333332</v>
      </c>
      <c r="R1036" s="55">
        <v>0.9181855317149028</v>
      </c>
      <c r="S1036" s="55">
        <v>4.389917440561371</v>
      </c>
      <c r="T1036" s="55">
        <v>1.333333333333335E-2</v>
      </c>
      <c r="U1036" s="55">
        <v>0.31876182459515789</v>
      </c>
      <c r="V1036" s="55">
        <v>9.5019227365344694</v>
      </c>
      <c r="W1036" s="55">
        <v>7.5630658919739524</v>
      </c>
    </row>
    <row r="1037" spans="3:23" x14ac:dyDescent="0.25">
      <c r="C1037" s="51">
        <v>0</v>
      </c>
      <c r="D1037" s="54">
        <v>2600</v>
      </c>
      <c r="E1037" s="54">
        <v>7192</v>
      </c>
      <c r="F1037" s="54">
        <v>423.54199999999997</v>
      </c>
      <c r="G1037" s="54">
        <v>0.93420732979964105</v>
      </c>
      <c r="H1037" s="54">
        <v>0.3615127919911012</v>
      </c>
      <c r="I1037" s="54">
        <v>0.18055555555555555</v>
      </c>
      <c r="J1037" s="54">
        <v>57.536273917515921</v>
      </c>
      <c r="K1037" s="54">
        <v>204</v>
      </c>
      <c r="L1037" s="54">
        <v>104.73923076923077</v>
      </c>
      <c r="M1037" s="54">
        <v>746.76767928493121</v>
      </c>
      <c r="N1037" s="54">
        <v>27.327050321703791</v>
      </c>
      <c r="O1037" s="54">
        <v>0.98705878961942806</v>
      </c>
      <c r="P1037" s="54">
        <v>3.4827683656258852</v>
      </c>
      <c r="Q1037" s="54">
        <v>35.246556473829081</v>
      </c>
      <c r="R1037" s="54">
        <v>0.99072504655698324</v>
      </c>
      <c r="S1037" s="54">
        <v>6.5007427206371711</v>
      </c>
      <c r="T1037" s="54">
        <v>9.1710683089349604E-4</v>
      </c>
      <c r="U1037" s="54">
        <v>0.35454089611258699</v>
      </c>
      <c r="V1037" s="54">
        <v>177.62667748652902</v>
      </c>
      <c r="W1037" s="54">
        <v>63.364857286844241</v>
      </c>
    </row>
    <row r="1038" spans="3:23" x14ac:dyDescent="0.25">
      <c r="C1038" s="52">
        <v>0</v>
      </c>
      <c r="D1038" s="55">
        <v>5011</v>
      </c>
      <c r="E1038" s="55">
        <v>8733</v>
      </c>
      <c r="F1038" s="55">
        <v>527.41599999999994</v>
      </c>
      <c r="G1038" s="55">
        <v>0.80127750101112538</v>
      </c>
      <c r="H1038" s="55">
        <v>0.5738005267376618</v>
      </c>
      <c r="I1038" s="55">
        <v>0.44645402708481824</v>
      </c>
      <c r="J1038" s="55">
        <v>79.876175162985234</v>
      </c>
      <c r="K1038" s="55">
        <v>217</v>
      </c>
      <c r="L1038" s="55">
        <v>113.05128716822989</v>
      </c>
      <c r="M1038" s="55">
        <v>1186.3947742909754</v>
      </c>
      <c r="N1038" s="55">
        <v>34.44408184711817</v>
      </c>
      <c r="O1038" s="55">
        <v>0.82298528514270164</v>
      </c>
      <c r="P1038" s="55">
        <v>2.8127474878404382</v>
      </c>
      <c r="Q1038" s="55">
        <v>31.99409483518442</v>
      </c>
      <c r="R1038" s="55">
        <v>0.99173237349085852</v>
      </c>
      <c r="S1038" s="55">
        <v>6.8124133380961585</v>
      </c>
      <c r="T1038" s="55">
        <v>6.4266990739097053E-4</v>
      </c>
      <c r="U1038" s="55">
        <v>0.33580518761941702</v>
      </c>
      <c r="V1038" s="55">
        <v>134.89657626481605</v>
      </c>
      <c r="W1038" s="55">
        <v>80.707660677605617</v>
      </c>
    </row>
    <row r="1039" spans="3:23" x14ac:dyDescent="0.25">
      <c r="C1039" s="51">
        <v>0</v>
      </c>
      <c r="D1039" s="54">
        <v>127</v>
      </c>
      <c r="E1039" s="54">
        <v>138</v>
      </c>
      <c r="F1039" s="54">
        <v>40.855000000000004</v>
      </c>
      <c r="G1039" s="54">
        <v>0.74067397257008449</v>
      </c>
      <c r="H1039" s="54">
        <v>0.92028985507246375</v>
      </c>
      <c r="I1039" s="54">
        <v>0.60476190476190472</v>
      </c>
      <c r="J1039" s="54">
        <v>12.716187407449043</v>
      </c>
      <c r="K1039" s="54">
        <v>98</v>
      </c>
      <c r="L1039" s="54">
        <v>79.858267716535437</v>
      </c>
      <c r="M1039" s="54">
        <v>58.186101737282854</v>
      </c>
      <c r="N1039" s="54">
        <v>7.6279814982263066</v>
      </c>
      <c r="O1039" s="54">
        <v>0.48757524441402905</v>
      </c>
      <c r="P1039" s="54">
        <v>2.209543504548495</v>
      </c>
      <c r="Q1039" s="54">
        <v>13.062499999999996</v>
      </c>
      <c r="R1039" s="54">
        <v>0.93829111974583945</v>
      </c>
      <c r="S1039" s="54">
        <v>4.5684241191719517</v>
      </c>
      <c r="T1039" s="54">
        <v>6.9754464285714116E-3</v>
      </c>
      <c r="U1039" s="54">
        <v>0.34422477324262996</v>
      </c>
      <c r="V1039" s="54">
        <v>15.919521862257541</v>
      </c>
      <c r="W1039" s="54">
        <v>10.695763491752409</v>
      </c>
    </row>
    <row r="1040" spans="3:23" x14ac:dyDescent="0.25">
      <c r="C1040" s="52">
        <v>0</v>
      </c>
      <c r="D1040" s="55">
        <v>49</v>
      </c>
      <c r="E1040" s="55">
        <v>53</v>
      </c>
      <c r="F1040" s="55">
        <v>22.685000000000002</v>
      </c>
      <c r="G1040" s="55">
        <v>0.43919593041394511</v>
      </c>
      <c r="H1040" s="55">
        <v>0.92452830188679247</v>
      </c>
      <c r="I1040" s="55">
        <v>0.68055555555555558</v>
      </c>
      <c r="J1040" s="55">
        <v>7.8986541696685881</v>
      </c>
      <c r="K1040" s="55">
        <v>91</v>
      </c>
      <c r="L1040" s="55">
        <v>78.734693877551024</v>
      </c>
      <c r="M1040" s="55">
        <v>37.240646258503403</v>
      </c>
      <c r="N1040" s="55">
        <v>6.1025114713946591</v>
      </c>
      <c r="O1040" s="55">
        <v>0.42352519887776807</v>
      </c>
      <c r="P1040" s="55">
        <v>2.0200957564161053</v>
      </c>
      <c r="Q1040" s="55">
        <v>10.55555555555555</v>
      </c>
      <c r="R1040" s="55">
        <v>0.93610075948445426</v>
      </c>
      <c r="S1040" s="55">
        <v>4.074221202169003</v>
      </c>
      <c r="T1040" s="55">
        <v>1.4174668495656134E-2</v>
      </c>
      <c r="U1040" s="55">
        <v>0.32924750146972365</v>
      </c>
      <c r="V1040" s="55">
        <v>8.4402427849180874</v>
      </c>
      <c r="W1040" s="55">
        <v>7.5826407197637122</v>
      </c>
    </row>
    <row r="1041" spans="3:23" x14ac:dyDescent="0.25">
      <c r="C1041" s="51">
        <v>0</v>
      </c>
      <c r="D1041" s="54">
        <v>2800</v>
      </c>
      <c r="E1041" s="54">
        <v>6904</v>
      </c>
      <c r="F1041" s="54">
        <v>424.24399999999997</v>
      </c>
      <c r="G1041" s="54">
        <v>0.93871221670085669</v>
      </c>
      <c r="H1041" s="54">
        <v>0.40556199304750867</v>
      </c>
      <c r="I1041" s="54">
        <v>0.20281037230189772</v>
      </c>
      <c r="J1041" s="54">
        <v>59.708213214418464</v>
      </c>
      <c r="K1041" s="54">
        <v>215</v>
      </c>
      <c r="L1041" s="54">
        <v>101.90571428571428</v>
      </c>
      <c r="M1041" s="54">
        <v>867.99682335528485</v>
      </c>
      <c r="N1041" s="54">
        <v>29.461785814089492</v>
      </c>
      <c r="O1041" s="54">
        <v>1.244725169967362</v>
      </c>
      <c r="P1041" s="54">
        <v>4.1339287710426884</v>
      </c>
      <c r="Q1041" s="54">
        <v>37.950944480357201</v>
      </c>
      <c r="R1041" s="54">
        <v>0.99002850273313858</v>
      </c>
      <c r="S1041" s="54">
        <v>6.4708010868565848</v>
      </c>
      <c r="T1041" s="54">
        <v>8.9483138268266064E-4</v>
      </c>
      <c r="U1041" s="54">
        <v>0.34220535872989372</v>
      </c>
      <c r="V1041" s="54">
        <v>172.85304791907146</v>
      </c>
      <c r="W1041" s="54">
        <v>59.582767608054162</v>
      </c>
    </row>
    <row r="1042" spans="3:23" x14ac:dyDescent="0.25">
      <c r="C1042" s="52">
        <v>0</v>
      </c>
      <c r="D1042" s="55">
        <v>4722</v>
      </c>
      <c r="E1042" s="55">
        <v>8165</v>
      </c>
      <c r="F1042" s="55">
        <v>502.08500000000004</v>
      </c>
      <c r="G1042" s="55">
        <v>0.80259726548274368</v>
      </c>
      <c r="H1042" s="55">
        <v>0.57832210655235761</v>
      </c>
      <c r="I1042" s="55">
        <v>0.46430678466076697</v>
      </c>
      <c r="J1042" s="55">
        <v>77.538617025579185</v>
      </c>
      <c r="K1042" s="55">
        <v>228</v>
      </c>
      <c r="L1042" s="55">
        <v>113.4875052943668</v>
      </c>
      <c r="M1042" s="55">
        <v>1194.9717777615772</v>
      </c>
      <c r="N1042" s="55">
        <v>34.568363828240081</v>
      </c>
      <c r="O1042" s="55">
        <v>0.74024333417408794</v>
      </c>
      <c r="P1042" s="55">
        <v>2.702248119279079</v>
      </c>
      <c r="Q1042" s="55">
        <v>35.125936010891749</v>
      </c>
      <c r="R1042" s="55">
        <v>0.99052970226823256</v>
      </c>
      <c r="S1042" s="55">
        <v>6.8447824158632535</v>
      </c>
      <c r="T1042" s="55">
        <v>6.291180632541039E-4</v>
      </c>
      <c r="U1042" s="55">
        <v>0.32217123028506744</v>
      </c>
      <c r="V1042" s="55">
        <v>130.44260207364098</v>
      </c>
      <c r="W1042" s="55">
        <v>77.811787074991869</v>
      </c>
    </row>
    <row r="1043" spans="3:23" x14ac:dyDescent="0.25">
      <c r="C1043" s="51">
        <v>0</v>
      </c>
      <c r="D1043" s="54">
        <v>150</v>
      </c>
      <c r="E1043" s="54">
        <v>161</v>
      </c>
      <c r="F1043" s="54">
        <v>44.046999999999997</v>
      </c>
      <c r="G1043" s="54">
        <v>0.74251977073363096</v>
      </c>
      <c r="H1043" s="54">
        <v>0.93167701863354035</v>
      </c>
      <c r="I1043" s="54">
        <v>0.67873303167420818</v>
      </c>
      <c r="J1043" s="54">
        <v>13.819765978853418</v>
      </c>
      <c r="K1043" s="54">
        <v>113</v>
      </c>
      <c r="L1043" s="54">
        <v>86.626666666666665</v>
      </c>
      <c r="M1043" s="54">
        <v>158.18183445190147</v>
      </c>
      <c r="N1043" s="54">
        <v>12.577035996287101</v>
      </c>
      <c r="O1043" s="54">
        <v>0.45236723992642858</v>
      </c>
      <c r="P1043" s="54">
        <v>2.0484073818834982</v>
      </c>
      <c r="Q1043" s="54">
        <v>20.348739495798331</v>
      </c>
      <c r="R1043" s="54">
        <v>0.96592286970764718</v>
      </c>
      <c r="S1043" s="54">
        <v>5.1956211861185579</v>
      </c>
      <c r="T1043" s="54">
        <v>5.82585975566699E-3</v>
      </c>
      <c r="U1043" s="54">
        <v>0.2942532024464794</v>
      </c>
      <c r="V1043" s="54">
        <v>17.179016582373986</v>
      </c>
      <c r="W1043" s="54">
        <v>11.506920156355557</v>
      </c>
    </row>
    <row r="1044" spans="3:23" x14ac:dyDescent="0.25">
      <c r="C1044" s="52">
        <v>0</v>
      </c>
      <c r="D1044" s="55">
        <v>2943</v>
      </c>
      <c r="E1044" s="55">
        <v>6675</v>
      </c>
      <c r="F1044" s="55">
        <v>448.74900000000002</v>
      </c>
      <c r="G1044" s="55">
        <v>0.93836091185071346</v>
      </c>
      <c r="H1044" s="55">
        <v>0.44089887640449438</v>
      </c>
      <c r="I1044" s="55">
        <v>0.22061469265367317</v>
      </c>
      <c r="J1044" s="55">
        <v>61.213919823481199</v>
      </c>
      <c r="K1044" s="55">
        <v>227</v>
      </c>
      <c r="L1044" s="55">
        <v>98.47502548419979</v>
      </c>
      <c r="M1044" s="55">
        <v>980.87284648983825</v>
      </c>
      <c r="N1044" s="55">
        <v>31.318889611380513</v>
      </c>
      <c r="O1044" s="55">
        <v>1.395772053629496</v>
      </c>
      <c r="P1044" s="55">
        <v>4.6590870804855271</v>
      </c>
      <c r="Q1044" s="55">
        <v>37.794069560047383</v>
      </c>
      <c r="R1044" s="55">
        <v>0.9901043080400489</v>
      </c>
      <c r="S1044" s="55">
        <v>6.47055989499224</v>
      </c>
      <c r="T1044" s="55">
        <v>9.9819988448726681E-4</v>
      </c>
      <c r="U1044" s="55">
        <v>0.34855403155190801</v>
      </c>
      <c r="V1044" s="55">
        <v>164.37424191546322</v>
      </c>
      <c r="W1044" s="55">
        <v>56.817116245068185</v>
      </c>
    </row>
    <row r="1045" spans="3:23" x14ac:dyDescent="0.25">
      <c r="C1045" s="51">
        <v>0</v>
      </c>
      <c r="D1045" s="54">
        <v>5208</v>
      </c>
      <c r="E1045" s="54">
        <v>8003</v>
      </c>
      <c r="F1045" s="54">
        <v>571.94199999999989</v>
      </c>
      <c r="G1045" s="54">
        <v>0.74595695047989863</v>
      </c>
      <c r="H1045" s="54">
        <v>0.65075596651255774</v>
      </c>
      <c r="I1045" s="54">
        <v>0.53316953316953319</v>
      </c>
      <c r="J1045" s="54">
        <v>81.431146062061089</v>
      </c>
      <c r="K1045" s="54">
        <v>233</v>
      </c>
      <c r="L1045" s="54">
        <v>108.40552995391705</v>
      </c>
      <c r="M1045" s="54">
        <v>1172.717787735231</v>
      </c>
      <c r="N1045" s="54">
        <v>34.244967334416174</v>
      </c>
      <c r="O1045" s="54">
        <v>0.86392920522965122</v>
      </c>
      <c r="P1045" s="54">
        <v>2.9949795510514376</v>
      </c>
      <c r="Q1045" s="54">
        <v>33.828019030266262</v>
      </c>
      <c r="R1045" s="54">
        <v>0.99042795051638211</v>
      </c>
      <c r="S1045" s="54">
        <v>6.7980812720296457</v>
      </c>
      <c r="T1045" s="54">
        <v>6.358648319634224E-4</v>
      </c>
      <c r="U1045" s="54">
        <v>0.32914436397221331</v>
      </c>
      <c r="V1045" s="54">
        <v>123.52158935273918</v>
      </c>
      <c r="W1045" s="54">
        <v>82.264657780544454</v>
      </c>
    </row>
    <row r="1046" spans="3:23" x14ac:dyDescent="0.25">
      <c r="C1046" s="52">
        <v>0</v>
      </c>
      <c r="D1046" s="55">
        <v>1292</v>
      </c>
      <c r="E1046" s="55">
        <v>2159</v>
      </c>
      <c r="F1046" s="55">
        <v>219.24099999999999</v>
      </c>
      <c r="G1046" s="55">
        <v>0.81374372196518685</v>
      </c>
      <c r="H1046" s="55">
        <v>0.59842519685039375</v>
      </c>
      <c r="I1046" s="55">
        <v>0.52202020202020205</v>
      </c>
      <c r="J1046" s="55">
        <v>40.558913838980331</v>
      </c>
      <c r="K1046" s="55">
        <v>237</v>
      </c>
      <c r="L1046" s="55">
        <v>117.37616099071208</v>
      </c>
      <c r="M1046" s="55">
        <v>1266.9350780468735</v>
      </c>
      <c r="N1046" s="55">
        <v>35.594031494716546</v>
      </c>
      <c r="O1046" s="55">
        <v>0.35995676370244761</v>
      </c>
      <c r="P1046" s="55">
        <v>2.4993743279178124</v>
      </c>
      <c r="Q1046" s="55">
        <v>141.84703557312272</v>
      </c>
      <c r="R1046" s="55">
        <v>0.97636468843758584</v>
      </c>
      <c r="S1046" s="55">
        <v>6.9803846988695648</v>
      </c>
      <c r="T1046" s="55">
        <v>9.5017888109490752E-4</v>
      </c>
      <c r="U1046" s="55">
        <v>0.24535131672456562</v>
      </c>
      <c r="V1046" s="55">
        <v>72.756987151034323</v>
      </c>
      <c r="W1046" s="55">
        <v>42.288095632622067</v>
      </c>
    </row>
    <row r="1047" spans="3:23" x14ac:dyDescent="0.25">
      <c r="C1047" s="51">
        <v>0</v>
      </c>
      <c r="D1047" s="54">
        <v>566</v>
      </c>
      <c r="E1047" s="54">
        <v>804</v>
      </c>
      <c r="F1047" s="54">
        <v>131.49600000000001</v>
      </c>
      <c r="G1047" s="54">
        <v>0.93201435925434073</v>
      </c>
      <c r="H1047" s="54">
        <v>0.70398009950248752</v>
      </c>
      <c r="I1047" s="54">
        <v>0.37236842105263157</v>
      </c>
      <c r="J1047" s="54">
        <v>26.844991754889811</v>
      </c>
      <c r="K1047" s="54">
        <v>129</v>
      </c>
      <c r="L1047" s="54">
        <v>88.623674911660771</v>
      </c>
      <c r="M1047" s="54">
        <v>285.23335001094483</v>
      </c>
      <c r="N1047" s="54">
        <v>16.888852832887874</v>
      </c>
      <c r="O1047" s="54">
        <v>0.12542607971032504</v>
      </c>
      <c r="P1047" s="54">
        <v>2.1697450943537424</v>
      </c>
      <c r="Q1047" s="54">
        <v>55.598717948717947</v>
      </c>
      <c r="R1047" s="54">
        <v>0.97713239396476859</v>
      </c>
      <c r="S1047" s="54">
        <v>5.9531988214956604</v>
      </c>
      <c r="T1047" s="54">
        <v>1.8359631821169831E-3</v>
      </c>
      <c r="U1047" s="54">
        <v>0.3184807917992688</v>
      </c>
      <c r="V1047" s="54">
        <v>52.149748271624645</v>
      </c>
      <c r="W1047" s="54">
        <v>18.900182113773578</v>
      </c>
    </row>
    <row r="1048" spans="3:23" x14ac:dyDescent="0.25">
      <c r="C1048" s="52">
        <v>0</v>
      </c>
      <c r="D1048" s="55">
        <v>362</v>
      </c>
      <c r="E1048" s="55">
        <v>388</v>
      </c>
      <c r="F1048" s="55">
        <v>77.556999999999988</v>
      </c>
      <c r="G1048" s="55">
        <v>0.88674822696977074</v>
      </c>
      <c r="H1048" s="55">
        <v>0.9329896907216495</v>
      </c>
      <c r="I1048" s="55">
        <v>0.70980392156862748</v>
      </c>
      <c r="J1048" s="55">
        <v>21.468877828012548</v>
      </c>
      <c r="K1048" s="55">
        <v>229</v>
      </c>
      <c r="L1048" s="55">
        <v>124.6657458563536</v>
      </c>
      <c r="M1048" s="55">
        <v>1980.3394882233199</v>
      </c>
      <c r="N1048" s="55">
        <v>44.501005474295972</v>
      </c>
      <c r="O1048" s="55">
        <v>0.40441769642594066</v>
      </c>
      <c r="P1048" s="55">
        <v>2.1620763799409826</v>
      </c>
      <c r="Q1048" s="55">
        <v>254.1703703703715</v>
      </c>
      <c r="R1048" s="55">
        <v>0.95727957630863703</v>
      </c>
      <c r="S1048" s="55">
        <v>6.8934538159714895</v>
      </c>
      <c r="T1048" s="55">
        <v>2.2908093278463785E-3</v>
      </c>
      <c r="U1048" s="55">
        <v>0.25117349860028415</v>
      </c>
      <c r="V1048" s="55">
        <v>32.970742995971236</v>
      </c>
      <c r="W1048" s="55">
        <v>15.240815802153845</v>
      </c>
    </row>
    <row r="1049" spans="3:23" x14ac:dyDescent="0.25">
      <c r="C1049" s="51">
        <v>0</v>
      </c>
      <c r="D1049" s="54">
        <v>29</v>
      </c>
      <c r="E1049" s="54">
        <v>33</v>
      </c>
      <c r="F1049" s="54">
        <v>17.996000000000002</v>
      </c>
      <c r="G1049" s="54">
        <v>0</v>
      </c>
      <c r="H1049" s="54">
        <v>0.87878787878787878</v>
      </c>
      <c r="I1049" s="54">
        <v>0.59183673469387754</v>
      </c>
      <c r="J1049" s="54">
        <v>6.0765077797464979</v>
      </c>
      <c r="K1049" s="54">
        <v>90</v>
      </c>
      <c r="L1049" s="54">
        <v>79.206896551724142</v>
      </c>
      <c r="M1049" s="54">
        <v>66.098522167487687</v>
      </c>
      <c r="N1049" s="54">
        <v>8.130099763686033</v>
      </c>
      <c r="O1049" s="54">
        <v>-0.91490485465796056</v>
      </c>
      <c r="P1049" s="54">
        <v>3.2380513791271035</v>
      </c>
      <c r="Q1049" s="54">
        <v>39.732142857142854</v>
      </c>
      <c r="R1049" s="54">
        <v>0.92138913896745867</v>
      </c>
      <c r="S1049" s="54">
        <v>4.0043641847081419</v>
      </c>
      <c r="T1049" s="54">
        <v>1.9770408163265321E-2</v>
      </c>
      <c r="U1049" s="54">
        <v>0.31820485148727623</v>
      </c>
      <c r="V1049" s="54">
        <v>6.2330229193099944</v>
      </c>
      <c r="W1049" s="54">
        <v>6.2330229193099944</v>
      </c>
    </row>
    <row r="1050" spans="3:23" x14ac:dyDescent="0.25">
      <c r="C1050" s="52">
        <v>0</v>
      </c>
      <c r="D1050" s="55">
        <v>1396</v>
      </c>
      <c r="E1050" s="55">
        <v>2202</v>
      </c>
      <c r="F1050" s="55">
        <v>216.03299999999999</v>
      </c>
      <c r="G1050" s="55">
        <v>0.80750986003292025</v>
      </c>
      <c r="H1050" s="55">
        <v>0.633969118982743</v>
      </c>
      <c r="I1050" s="55">
        <v>0.54192546583850931</v>
      </c>
      <c r="J1050" s="55">
        <v>42.159724909566087</v>
      </c>
      <c r="K1050" s="55">
        <v>221</v>
      </c>
      <c r="L1050" s="55">
        <v>114.75931232091691</v>
      </c>
      <c r="M1050" s="55">
        <v>1342.1886228959338</v>
      </c>
      <c r="N1050" s="55">
        <v>36.635892549464849</v>
      </c>
      <c r="O1050" s="55">
        <v>0.46436744639923072</v>
      </c>
      <c r="P1050" s="55">
        <v>2.4875926680662013</v>
      </c>
      <c r="Q1050" s="55">
        <v>187.86550151975604</v>
      </c>
      <c r="R1050" s="55">
        <v>0.96783578935232439</v>
      </c>
      <c r="S1050" s="55">
        <v>6.9963471140414768</v>
      </c>
      <c r="T1050" s="55">
        <v>9.6572694265568634E-4</v>
      </c>
      <c r="U1050" s="55">
        <v>0.25130452809223014</v>
      </c>
      <c r="V1050" s="55">
        <v>71.826092186240942</v>
      </c>
      <c r="W1050" s="55">
        <v>42.366912933309408</v>
      </c>
    </row>
    <row r="1051" spans="3:23" x14ac:dyDescent="0.25">
      <c r="C1051" s="51">
        <v>0</v>
      </c>
      <c r="D1051" s="54">
        <v>650</v>
      </c>
      <c r="E1051" s="54">
        <v>879</v>
      </c>
      <c r="F1051" s="54">
        <v>133.41399999999999</v>
      </c>
      <c r="G1051" s="54">
        <v>0.92677267090578941</v>
      </c>
      <c r="H1051" s="54">
        <v>0.73947667804323092</v>
      </c>
      <c r="I1051" s="54">
        <v>0.40726817042606517</v>
      </c>
      <c r="J1051" s="54">
        <v>28.76813695875796</v>
      </c>
      <c r="K1051" s="54">
        <v>154</v>
      </c>
      <c r="L1051" s="54">
        <v>88.950769230769225</v>
      </c>
      <c r="M1051" s="54">
        <v>335.63085456915957</v>
      </c>
      <c r="N1051" s="54">
        <v>18.320230745521727</v>
      </c>
      <c r="O1051" s="54">
        <v>0.32172983507294811</v>
      </c>
      <c r="P1051" s="54">
        <v>2.5292549848078369</v>
      </c>
      <c r="Q1051" s="54">
        <v>49.862026862026731</v>
      </c>
      <c r="R1051" s="54">
        <v>0.98163242396019634</v>
      </c>
      <c r="S1051" s="54">
        <v>6.0072219635849065</v>
      </c>
      <c r="T1051" s="54">
        <v>2.4561654598284507E-3</v>
      </c>
      <c r="U1051" s="54">
        <v>0.34094980399292202</v>
      </c>
      <c r="V1051" s="54">
        <v>53.950101417572483</v>
      </c>
      <c r="W1051" s="54">
        <v>20.264883025947601</v>
      </c>
    </row>
    <row r="1052" spans="3:23" x14ac:dyDescent="0.25">
      <c r="C1052" s="52">
        <v>0</v>
      </c>
      <c r="D1052" s="55">
        <v>471</v>
      </c>
      <c r="E1052" s="55">
        <v>544</v>
      </c>
      <c r="F1052" s="55">
        <v>101.185</v>
      </c>
      <c r="G1052" s="55">
        <v>0.92164218688023014</v>
      </c>
      <c r="H1052" s="55">
        <v>0.8658088235294118</v>
      </c>
      <c r="I1052" s="55">
        <v>0.58875</v>
      </c>
      <c r="J1052" s="55">
        <v>24.488687706168776</v>
      </c>
      <c r="K1052" s="55">
        <v>220</v>
      </c>
      <c r="L1052" s="55">
        <v>116.11252653927814</v>
      </c>
      <c r="M1052" s="55">
        <v>1852.0532682838689</v>
      </c>
      <c r="N1052" s="55">
        <v>43.035488475023364</v>
      </c>
      <c r="O1052" s="55">
        <v>0.56154750541137133</v>
      </c>
      <c r="P1052" s="55">
        <v>2.2435472543458292</v>
      </c>
      <c r="Q1052" s="55">
        <v>190.78095238095247</v>
      </c>
      <c r="R1052" s="55">
        <v>0.9682466499090443</v>
      </c>
      <c r="S1052" s="55">
        <v>6.9182359177559398</v>
      </c>
      <c r="T1052" s="55">
        <v>3.7499999999999604E-3</v>
      </c>
      <c r="U1052" s="55">
        <v>0.32991697101724698</v>
      </c>
      <c r="V1052" s="55">
        <v>42.225976940237103</v>
      </c>
      <c r="W1052" s="55">
        <v>16.385402792077038</v>
      </c>
    </row>
    <row r="1053" spans="3:23" x14ac:dyDescent="0.25">
      <c r="C1053" s="51">
        <v>0</v>
      </c>
      <c r="D1053" s="54">
        <v>1454</v>
      </c>
      <c r="E1053" s="54">
        <v>2276</v>
      </c>
      <c r="F1053" s="54">
        <v>224.40199999999999</v>
      </c>
      <c r="G1053" s="54">
        <v>0.79073943117634393</v>
      </c>
      <c r="H1053" s="54">
        <v>0.63884007029876977</v>
      </c>
      <c r="I1053" s="54">
        <v>0.56444099378881984</v>
      </c>
      <c r="J1053" s="54">
        <v>43.026623130858482</v>
      </c>
      <c r="K1053" s="54">
        <v>221</v>
      </c>
      <c r="L1053" s="54">
        <v>116.01237964236589</v>
      </c>
      <c r="M1053" s="54">
        <v>1347.7149189032614</v>
      </c>
      <c r="N1053" s="54">
        <v>36.711236956867324</v>
      </c>
      <c r="O1053" s="54">
        <v>0.5433803561860282</v>
      </c>
      <c r="P1053" s="54">
        <v>2.543336439800195</v>
      </c>
      <c r="Q1053" s="54">
        <v>143.2154255319148</v>
      </c>
      <c r="R1053" s="54">
        <v>0.97615418035555779</v>
      </c>
      <c r="S1053" s="54">
        <v>7.0067204057898484</v>
      </c>
      <c r="T1053" s="54">
        <v>9.4320774937402957E-4</v>
      </c>
      <c r="U1053" s="54">
        <v>0.25035771289674363</v>
      </c>
      <c r="V1053" s="54">
        <v>71.702721466268258</v>
      </c>
      <c r="W1053" s="54">
        <v>43.893027653845543</v>
      </c>
    </row>
    <row r="1054" spans="3:23" x14ac:dyDescent="0.25">
      <c r="C1054" s="52">
        <v>0</v>
      </c>
      <c r="D1054" s="55">
        <v>1312</v>
      </c>
      <c r="E1054" s="55">
        <v>2625</v>
      </c>
      <c r="F1054" s="55">
        <v>261.79200000000003</v>
      </c>
      <c r="G1054" s="55">
        <v>0.96669371575043872</v>
      </c>
      <c r="H1054" s="55">
        <v>0.49980952380952381</v>
      </c>
      <c r="I1054" s="55">
        <v>0.36566332218506131</v>
      </c>
      <c r="J1054" s="55">
        <v>40.87163175960233</v>
      </c>
      <c r="K1054" s="55">
        <v>212</v>
      </c>
      <c r="L1054" s="55">
        <v>100.28963414634147</v>
      </c>
      <c r="M1054" s="55">
        <v>989.33938903462149</v>
      </c>
      <c r="N1054" s="55">
        <v>31.453765895908578</v>
      </c>
      <c r="O1054" s="55">
        <v>1.2601744996820214</v>
      </c>
      <c r="P1054" s="55">
        <v>4.4375468179930282</v>
      </c>
      <c r="Q1054" s="55">
        <v>69.069565217391727</v>
      </c>
      <c r="R1054" s="55">
        <v>0.98169445943956035</v>
      </c>
      <c r="S1054" s="55">
        <v>6.6196599712226512</v>
      </c>
      <c r="T1054" s="55">
        <v>1.8779536862005141E-3</v>
      </c>
      <c r="U1054" s="55">
        <v>0.35464428193215469</v>
      </c>
      <c r="V1054" s="55">
        <v>122.94493829467538</v>
      </c>
      <c r="W1054" s="55">
        <v>31.466041451665721</v>
      </c>
    </row>
    <row r="1055" spans="3:23" x14ac:dyDescent="0.25">
      <c r="C1055" s="51">
        <v>0</v>
      </c>
      <c r="D1055" s="54">
        <v>1490</v>
      </c>
      <c r="E1055" s="54">
        <v>2275</v>
      </c>
      <c r="F1055" s="54">
        <v>220.93699999999998</v>
      </c>
      <c r="G1055" s="54">
        <v>0.78597870792460189</v>
      </c>
      <c r="H1055" s="54">
        <v>0.65494505494505495</v>
      </c>
      <c r="I1055" s="54">
        <v>0.56610942249240126</v>
      </c>
      <c r="J1055" s="54">
        <v>43.556020498381073</v>
      </c>
      <c r="K1055" s="54">
        <v>233</v>
      </c>
      <c r="L1055" s="54">
        <v>117.31409395973154</v>
      </c>
      <c r="M1055" s="54">
        <v>1479.3102780569818</v>
      </c>
      <c r="N1055" s="54">
        <v>38.461802844601316</v>
      </c>
      <c r="O1055" s="54">
        <v>0.59786450061374108</v>
      </c>
      <c r="P1055" s="54">
        <v>2.6129604739933376</v>
      </c>
      <c r="Q1055" s="54">
        <v>191.35342261904711</v>
      </c>
      <c r="R1055" s="54">
        <v>0.96857670895174819</v>
      </c>
      <c r="S1055" s="54">
        <v>7.0700909242790395</v>
      </c>
      <c r="T1055" s="54">
        <v>8.7885088931400767E-4</v>
      </c>
      <c r="U1055" s="54">
        <v>0.24214600129098249</v>
      </c>
      <c r="V1055" s="54">
        <v>70.956118928846237</v>
      </c>
      <c r="W1055" s="54">
        <v>43.868873489419855</v>
      </c>
    </row>
    <row r="1056" spans="3:23" x14ac:dyDescent="0.25">
      <c r="C1056" s="52">
        <v>0</v>
      </c>
      <c r="D1056" s="55">
        <v>29</v>
      </c>
      <c r="E1056" s="55">
        <v>33</v>
      </c>
      <c r="F1056" s="55">
        <v>17.996000000000002</v>
      </c>
      <c r="G1056" s="55">
        <v>0</v>
      </c>
      <c r="H1056" s="55">
        <v>0.87878787878787878</v>
      </c>
      <c r="I1056" s="55">
        <v>0.59183673469387754</v>
      </c>
      <c r="J1056" s="55">
        <v>6.0765077797464979</v>
      </c>
      <c r="K1056" s="55">
        <v>86</v>
      </c>
      <c r="L1056" s="55">
        <v>74.724137931034477</v>
      </c>
      <c r="M1056" s="55">
        <v>49.921182266009851</v>
      </c>
      <c r="N1056" s="55">
        <v>7.0654923583576146</v>
      </c>
      <c r="O1056" s="55">
        <v>-0.22408532961906427</v>
      </c>
      <c r="P1056" s="55">
        <v>2.1532870722373478</v>
      </c>
      <c r="Q1056" s="55">
        <v>75.196428571428555</v>
      </c>
      <c r="R1056" s="55">
        <v>0.88421302213673525</v>
      </c>
      <c r="S1056" s="55">
        <v>4.0733297019495209</v>
      </c>
      <c r="T1056" s="55">
        <v>1.8494897959183687E-2</v>
      </c>
      <c r="U1056" s="55">
        <v>0.24087009036837645</v>
      </c>
      <c r="V1056" s="55">
        <v>6.2330229193099944</v>
      </c>
      <c r="W1056" s="55">
        <v>6.2330229193099944</v>
      </c>
    </row>
    <row r="1057" spans="3:23" x14ac:dyDescent="0.25">
      <c r="C1057" s="51">
        <v>0</v>
      </c>
      <c r="D1057" s="54">
        <v>1498</v>
      </c>
      <c r="E1057" s="54">
        <v>2836</v>
      </c>
      <c r="F1057" s="54">
        <v>262.255</v>
      </c>
      <c r="G1057" s="54">
        <v>0.96296072579946101</v>
      </c>
      <c r="H1057" s="54">
        <v>0.52820874471086032</v>
      </c>
      <c r="I1057" s="54">
        <v>0.38351254480286739</v>
      </c>
      <c r="J1057" s="54">
        <v>43.672792880846004</v>
      </c>
      <c r="K1057" s="54">
        <v>209</v>
      </c>
      <c r="L1057" s="54">
        <v>100.11748998664886</v>
      </c>
      <c r="M1057" s="54">
        <v>982.11845141105573</v>
      </c>
      <c r="N1057" s="54">
        <v>31.338769143204328</v>
      </c>
      <c r="O1057" s="54">
        <v>1.1422033179381585</v>
      </c>
      <c r="P1057" s="54">
        <v>4.0553370267172673</v>
      </c>
      <c r="Q1057" s="54">
        <v>69.018754688672459</v>
      </c>
      <c r="R1057" s="54">
        <v>0.98245026310979189</v>
      </c>
      <c r="S1057" s="54">
        <v>6.6606174426975482</v>
      </c>
      <c r="T1057" s="54">
        <v>2.3682464752225072E-3</v>
      </c>
      <c r="U1057" s="54">
        <v>0.38173632970899535</v>
      </c>
      <c r="V1057" s="54">
        <v>121.77081474606685</v>
      </c>
      <c r="W1057" s="54">
        <v>32.834488186358058</v>
      </c>
    </row>
    <row r="1058" spans="3:23" x14ac:dyDescent="0.25">
      <c r="C1058" s="52">
        <v>0</v>
      </c>
      <c r="D1058" s="55">
        <v>1562</v>
      </c>
      <c r="E1058" s="55">
        <v>2328</v>
      </c>
      <c r="F1058" s="55">
        <v>220.51499999999999</v>
      </c>
      <c r="G1058" s="55">
        <v>0.77440681992692006</v>
      </c>
      <c r="H1058" s="55">
        <v>0.67096219931271472</v>
      </c>
      <c r="I1058" s="55">
        <v>0.58110119047619047</v>
      </c>
      <c r="J1058" s="55">
        <v>44.595965836343581</v>
      </c>
      <c r="K1058" s="55">
        <v>240</v>
      </c>
      <c r="L1058" s="55">
        <v>118.48527528809218</v>
      </c>
      <c r="M1058" s="55">
        <v>1600.2460995077697</v>
      </c>
      <c r="N1058" s="55">
        <v>40.003076125565265</v>
      </c>
      <c r="O1058" s="55">
        <v>0.69105842217122093</v>
      </c>
      <c r="P1058" s="55">
        <v>2.7496782726340774</v>
      </c>
      <c r="Q1058" s="55">
        <v>158.66034985422752</v>
      </c>
      <c r="R1058" s="55">
        <v>0.97488776171164193</v>
      </c>
      <c r="S1058" s="55">
        <v>7.0908978798644151</v>
      </c>
      <c r="T1058" s="55">
        <v>7.9712747239668851E-4</v>
      </c>
      <c r="U1058" s="55">
        <v>0.22823697668634782</v>
      </c>
      <c r="V1058" s="55">
        <v>70.980947555214172</v>
      </c>
      <c r="W1058" s="55">
        <v>44.908792170925324</v>
      </c>
    </row>
    <row r="1059" spans="3:23" x14ac:dyDescent="0.25">
      <c r="C1059" s="51">
        <v>0</v>
      </c>
      <c r="D1059" s="54">
        <v>36</v>
      </c>
      <c r="E1059" s="54">
        <v>40</v>
      </c>
      <c r="F1059" s="54">
        <v>19.592000000000002</v>
      </c>
      <c r="G1059" s="54">
        <v>0.38282074674438793</v>
      </c>
      <c r="H1059" s="54">
        <v>0.9</v>
      </c>
      <c r="I1059" s="54">
        <v>0.6428571428571429</v>
      </c>
      <c r="J1059" s="54">
        <v>6.7702750025730758</v>
      </c>
      <c r="K1059" s="54">
        <v>107</v>
      </c>
      <c r="L1059" s="54">
        <v>81.361111111111114</v>
      </c>
      <c r="M1059" s="54">
        <v>155.15158730158734</v>
      </c>
      <c r="N1059" s="54">
        <v>12.455986002785462</v>
      </c>
      <c r="O1059" s="54">
        <v>0.44841492399582178</v>
      </c>
      <c r="P1059" s="54">
        <v>2.3276662810447855</v>
      </c>
      <c r="Q1059" s="54">
        <v>218.85714285714286</v>
      </c>
      <c r="R1059" s="54">
        <v>0.5843199887139916</v>
      </c>
      <c r="S1059" s="54">
        <v>4.6143694458867559</v>
      </c>
      <c r="T1059" s="54">
        <v>1.6376921138825915E-2</v>
      </c>
      <c r="U1059" s="54">
        <v>0.1326922819966366</v>
      </c>
      <c r="V1059" s="54">
        <v>7.1802197428460053</v>
      </c>
      <c r="W1059" s="54">
        <v>6.6332495807108005</v>
      </c>
    </row>
    <row r="1060" spans="3:23" x14ac:dyDescent="0.25">
      <c r="C1060" s="52">
        <v>0</v>
      </c>
      <c r="D1060" s="55">
        <v>1621</v>
      </c>
      <c r="E1060" s="55">
        <v>2852</v>
      </c>
      <c r="F1060" s="55">
        <v>267.26599999999996</v>
      </c>
      <c r="G1060" s="55">
        <v>0.96317274619344107</v>
      </c>
      <c r="H1060" s="55">
        <v>0.56837307152875172</v>
      </c>
      <c r="I1060" s="55">
        <v>0.42060197197716659</v>
      </c>
      <c r="J1060" s="55">
        <v>45.430400636750925</v>
      </c>
      <c r="K1060" s="55">
        <v>209</v>
      </c>
      <c r="L1060" s="55">
        <v>102.13571869216533</v>
      </c>
      <c r="M1060" s="55">
        <v>966.75687770847094</v>
      </c>
      <c r="N1060" s="55">
        <v>31.092714222281575</v>
      </c>
      <c r="O1060" s="55">
        <v>1.0173132678382437</v>
      </c>
      <c r="P1060" s="55">
        <v>3.6064068167629193</v>
      </c>
      <c r="Q1060" s="55">
        <v>74.03191489361727</v>
      </c>
      <c r="R1060" s="55">
        <v>0.98207043742266686</v>
      </c>
      <c r="S1060" s="55">
        <v>6.6745377452239172</v>
      </c>
      <c r="T1060" s="55">
        <v>1.6766854621735356E-3</v>
      </c>
      <c r="U1060" s="55">
        <v>0.35337334501656864</v>
      </c>
      <c r="V1060" s="55">
        <v>123.4870329218551</v>
      </c>
      <c r="W1060" s="55">
        <v>33.203608260786233</v>
      </c>
    </row>
    <row r="1061" spans="3:23" x14ac:dyDescent="0.25">
      <c r="C1061" s="51">
        <v>0</v>
      </c>
      <c r="D1061" s="54">
        <v>1638</v>
      </c>
      <c r="E1061" s="54">
        <v>2639</v>
      </c>
      <c r="F1061" s="54">
        <v>250.33799999999999</v>
      </c>
      <c r="G1061" s="54">
        <v>0.74336508868138729</v>
      </c>
      <c r="H1061" s="54">
        <v>0.62068965517241381</v>
      </c>
      <c r="I1061" s="54">
        <v>0.57473684210526321</v>
      </c>
      <c r="J1061" s="54">
        <v>45.66800164531174</v>
      </c>
      <c r="K1061" s="54">
        <v>240</v>
      </c>
      <c r="L1061" s="54">
        <v>118.99145299145299</v>
      </c>
      <c r="M1061" s="54">
        <v>1663.8997436419565</v>
      </c>
      <c r="N1061" s="54">
        <v>40.790927222140425</v>
      </c>
      <c r="O1061" s="54">
        <v>0.79962221831538216</v>
      </c>
      <c r="P1061" s="54">
        <v>2.84250163293158</v>
      </c>
      <c r="Q1061" s="54">
        <v>214.98899208806316</v>
      </c>
      <c r="R1061" s="54">
        <v>0.96605827586249859</v>
      </c>
      <c r="S1061" s="54">
        <v>7.0544874193819531</v>
      </c>
      <c r="T1061" s="54">
        <v>7.5769328485899873E-4</v>
      </c>
      <c r="U1061" s="54">
        <v>0.23279986338619335</v>
      </c>
      <c r="V1061" s="54">
        <v>71.539083943706444</v>
      </c>
      <c r="W1061" s="54">
        <v>47.851484426449218</v>
      </c>
    </row>
    <row r="1062" spans="3:23" x14ac:dyDescent="0.25">
      <c r="C1062" s="52">
        <v>0</v>
      </c>
      <c r="D1062" s="55">
        <v>1680</v>
      </c>
      <c r="E1062" s="55">
        <v>3005</v>
      </c>
      <c r="F1062" s="55">
        <v>274.67599999999999</v>
      </c>
      <c r="G1062" s="55">
        <v>0.96130777288046965</v>
      </c>
      <c r="H1062" s="55">
        <v>0.55906821963394338</v>
      </c>
      <c r="I1062" s="55">
        <v>0.3888888888888889</v>
      </c>
      <c r="J1062" s="55">
        <v>46.249783082248861</v>
      </c>
      <c r="K1062" s="55">
        <v>208</v>
      </c>
      <c r="L1062" s="55">
        <v>105.78333333333333</v>
      </c>
      <c r="M1062" s="55">
        <v>901.21925749453987</v>
      </c>
      <c r="N1062" s="55">
        <v>30.020314080544527</v>
      </c>
      <c r="O1062" s="55">
        <v>0.85272759535308273</v>
      </c>
      <c r="P1062" s="55">
        <v>3.287211351298736</v>
      </c>
      <c r="Q1062" s="55">
        <v>92.935688405797507</v>
      </c>
      <c r="R1062" s="55">
        <v>0.97828227939806878</v>
      </c>
      <c r="S1062" s="55">
        <v>6.7109710301303886</v>
      </c>
      <c r="T1062" s="55">
        <v>2.1201928757088183E-3</v>
      </c>
      <c r="U1062" s="55">
        <v>0.36760242436223162</v>
      </c>
      <c r="V1062" s="55">
        <v>124.88360199707778</v>
      </c>
      <c r="W1062" s="55">
        <v>34.402512035049057</v>
      </c>
    </row>
    <row r="1063" spans="3:23" x14ac:dyDescent="0.25">
      <c r="C1063" s="51">
        <v>0</v>
      </c>
      <c r="D1063" s="54">
        <v>1704</v>
      </c>
      <c r="E1063" s="54">
        <v>2668</v>
      </c>
      <c r="F1063" s="54">
        <v>243.84499999999997</v>
      </c>
      <c r="G1063" s="54">
        <v>0.70949961016681784</v>
      </c>
      <c r="H1063" s="54">
        <v>0.63868065967016496</v>
      </c>
      <c r="I1063" s="54">
        <v>0.57606490872210958</v>
      </c>
      <c r="J1063" s="54">
        <v>46.578967187226439</v>
      </c>
      <c r="K1063" s="54">
        <v>240</v>
      </c>
      <c r="L1063" s="54">
        <v>116.99471830985915</v>
      </c>
      <c r="M1063" s="54">
        <v>1602.9847049117968</v>
      </c>
      <c r="N1063" s="54">
        <v>40.037291428264687</v>
      </c>
      <c r="O1063" s="54">
        <v>0.84869869538242348</v>
      </c>
      <c r="P1063" s="54">
        <v>2.9638360146096212</v>
      </c>
      <c r="Q1063" s="54">
        <v>154.94496021220237</v>
      </c>
      <c r="R1063" s="54">
        <v>0.97504881325806958</v>
      </c>
      <c r="S1063" s="54">
        <v>7.0339300612911391</v>
      </c>
      <c r="T1063" s="54">
        <v>7.7108647777727481E-4</v>
      </c>
      <c r="U1063" s="54">
        <v>0.22848788193544239</v>
      </c>
      <c r="V1063" s="54">
        <v>71.428625774108767</v>
      </c>
      <c r="W1063" s="54">
        <v>50.336168826270132</v>
      </c>
    </row>
    <row r="1064" spans="3:23" x14ac:dyDescent="0.25">
      <c r="C1064" s="52">
        <v>0</v>
      </c>
      <c r="D1064" s="55">
        <v>1766</v>
      </c>
      <c r="E1064" s="55">
        <v>3239</v>
      </c>
      <c r="F1064" s="55">
        <v>277.00799999999998</v>
      </c>
      <c r="G1064" s="55">
        <v>0.9583642445288143</v>
      </c>
      <c r="H1064" s="55">
        <v>0.54523000926211795</v>
      </c>
      <c r="I1064" s="55">
        <v>0.38324652777777779</v>
      </c>
      <c r="J1064" s="55">
        <v>47.418783577842838</v>
      </c>
      <c r="K1064" s="55">
        <v>210</v>
      </c>
      <c r="L1064" s="55">
        <v>108.97961494903737</v>
      </c>
      <c r="M1064" s="55">
        <v>920.81884767034899</v>
      </c>
      <c r="N1064" s="55">
        <v>30.34499707810744</v>
      </c>
      <c r="O1064" s="55">
        <v>0.75818173152320523</v>
      </c>
      <c r="P1064" s="55">
        <v>3.2678310366955694</v>
      </c>
      <c r="Q1064" s="55">
        <v>81.104591836734471</v>
      </c>
      <c r="R1064" s="55">
        <v>0.98172927172776048</v>
      </c>
      <c r="S1064" s="55">
        <v>6.7437162846649263</v>
      </c>
      <c r="T1064" s="55">
        <v>1.4878240837152658E-3</v>
      </c>
      <c r="U1064" s="55">
        <v>0.3446048069868724</v>
      </c>
      <c r="V1064" s="55">
        <v>127.13313147138206</v>
      </c>
      <c r="W1064" s="55">
        <v>36.302681438016336</v>
      </c>
    </row>
    <row r="1065" spans="3:23" x14ac:dyDescent="0.25">
      <c r="C1065" s="51">
        <v>0</v>
      </c>
      <c r="D1065" s="54">
        <v>1708</v>
      </c>
      <c r="E1065" s="54">
        <v>2840</v>
      </c>
      <c r="F1065" s="54">
        <v>256.73799999999994</v>
      </c>
      <c r="G1065" s="54">
        <v>0.69327794087545891</v>
      </c>
      <c r="H1065" s="54">
        <v>0.60140845070422533</v>
      </c>
      <c r="I1065" s="54">
        <v>0.54743589743589749</v>
      </c>
      <c r="J1065" s="54">
        <v>46.633605290687726</v>
      </c>
      <c r="K1065" s="54">
        <v>239</v>
      </c>
      <c r="L1065" s="54">
        <v>117.67740046838408</v>
      </c>
      <c r="M1065" s="54">
        <v>1588.365112863534</v>
      </c>
      <c r="N1065" s="54">
        <v>39.854298549385284</v>
      </c>
      <c r="O1065" s="54">
        <v>0.85301870613748021</v>
      </c>
      <c r="P1065" s="54">
        <v>3.0062941438114641</v>
      </c>
      <c r="Q1065" s="54">
        <v>196.10974842767286</v>
      </c>
      <c r="R1065" s="54">
        <v>0.967968718675839</v>
      </c>
      <c r="S1065" s="54">
        <v>7.0252880301250524</v>
      </c>
      <c r="T1065" s="54">
        <v>6.9795498595784833E-4</v>
      </c>
      <c r="U1065" s="54">
        <v>0.22893032194197036</v>
      </c>
      <c r="V1065" s="54">
        <v>71.823043702036742</v>
      </c>
      <c r="W1065" s="54">
        <v>51.760735218723852</v>
      </c>
    </row>
    <row r="1066" spans="3:23" x14ac:dyDescent="0.25">
      <c r="C1066" s="52">
        <v>0</v>
      </c>
      <c r="D1066" s="55">
        <v>1796</v>
      </c>
      <c r="E1066" s="55">
        <v>3307</v>
      </c>
      <c r="F1066" s="55">
        <v>275.57799999999997</v>
      </c>
      <c r="G1066" s="55">
        <v>0.95962144784156267</v>
      </c>
      <c r="H1066" s="55">
        <v>0.54309041427275473</v>
      </c>
      <c r="I1066" s="55">
        <v>0.37786661056175047</v>
      </c>
      <c r="J1066" s="55">
        <v>47.819851759957935</v>
      </c>
      <c r="K1066" s="55">
        <v>216</v>
      </c>
      <c r="L1066" s="55">
        <v>112.69432071269487</v>
      </c>
      <c r="M1066" s="55">
        <v>893.30873652995285</v>
      </c>
      <c r="N1066" s="55">
        <v>29.888270885582404</v>
      </c>
      <c r="O1066" s="55">
        <v>0.68083431128535821</v>
      </c>
      <c r="P1066" s="55">
        <v>3.2782338756514093</v>
      </c>
      <c r="Q1066" s="55">
        <v>78.17278350515484</v>
      </c>
      <c r="R1066" s="55">
        <v>0.98340080925132867</v>
      </c>
      <c r="S1066" s="55">
        <v>6.7524393184727902</v>
      </c>
      <c r="T1066" s="55">
        <v>1.5731321075565876E-3</v>
      </c>
      <c r="U1066" s="55">
        <v>0.34722885397673087</v>
      </c>
      <c r="V1066" s="55">
        <v>127.8278910363864</v>
      </c>
      <c r="W1066" s="55">
        <v>35.957301124930758</v>
      </c>
    </row>
    <row r="1067" spans="3:23" x14ac:dyDescent="0.25">
      <c r="C1067" s="51">
        <v>0</v>
      </c>
      <c r="D1067" s="54">
        <v>3648</v>
      </c>
      <c r="E1067" s="54">
        <v>7617</v>
      </c>
      <c r="F1067" s="54">
        <v>524.43499999999995</v>
      </c>
      <c r="G1067" s="54">
        <v>0.79340882901869048</v>
      </c>
      <c r="H1067" s="54">
        <v>0.47892871209137455</v>
      </c>
      <c r="I1067" s="54">
        <v>0.37984173261141191</v>
      </c>
      <c r="J1067" s="54">
        <v>68.152607134238622</v>
      </c>
      <c r="K1067" s="54">
        <v>251</v>
      </c>
      <c r="L1067" s="54">
        <v>115.15241228070175</v>
      </c>
      <c r="M1067" s="54">
        <v>1298.590967582106</v>
      </c>
      <c r="N1067" s="54">
        <v>36.03596769315493</v>
      </c>
      <c r="O1067" s="54">
        <v>0.89814731381644619</v>
      </c>
      <c r="P1067" s="54">
        <v>3.5516444389758624</v>
      </c>
      <c r="Q1067" s="54">
        <v>92.357245928674345</v>
      </c>
      <c r="R1067" s="54">
        <v>0.98351369297883817</v>
      </c>
      <c r="S1067" s="54">
        <v>6.9865709146908364</v>
      </c>
      <c r="T1067" s="54">
        <v>1.8886248676866218E-3</v>
      </c>
      <c r="U1067" s="54">
        <v>0.35388455973144645</v>
      </c>
      <c r="V1067" s="54">
        <v>148.45142421164013</v>
      </c>
      <c r="W1067" s="54">
        <v>90.360764964879294</v>
      </c>
    </row>
    <row r="1068" spans="3:23" x14ac:dyDescent="0.25">
      <c r="C1068" s="52">
        <v>0</v>
      </c>
      <c r="D1068" s="55">
        <v>3611</v>
      </c>
      <c r="E1068" s="55">
        <v>7665</v>
      </c>
      <c r="F1068" s="55">
        <v>530.07499999999993</v>
      </c>
      <c r="G1068" s="55">
        <v>0.8017010220178008</v>
      </c>
      <c r="H1068" s="55">
        <v>0.47110241356816701</v>
      </c>
      <c r="I1068" s="55">
        <v>0.36843179267421694</v>
      </c>
      <c r="J1068" s="55">
        <v>67.806105890536671</v>
      </c>
      <c r="K1068" s="55">
        <v>246</v>
      </c>
      <c r="L1068" s="55">
        <v>117.69537524231515</v>
      </c>
      <c r="M1068" s="55">
        <v>1278.1448511818721</v>
      </c>
      <c r="N1068" s="55">
        <v>35.751151746228707</v>
      </c>
      <c r="O1068" s="55">
        <v>0.82502034292986492</v>
      </c>
      <c r="P1068" s="55">
        <v>3.4908712744788977</v>
      </c>
      <c r="Q1068" s="55">
        <v>104.60232323232185</v>
      </c>
      <c r="R1068" s="55">
        <v>0.98142570571902676</v>
      </c>
      <c r="S1068" s="55">
        <v>6.9856912438197671</v>
      </c>
      <c r="T1068" s="55">
        <v>1.8661565146412156E-3</v>
      </c>
      <c r="U1068" s="55">
        <v>0.35202068429528188</v>
      </c>
      <c r="V1068" s="55">
        <v>150.3777695439473</v>
      </c>
      <c r="W1068" s="55">
        <v>89.88458949357755</v>
      </c>
    </row>
    <row r="1069" spans="3:23" x14ac:dyDescent="0.25">
      <c r="C1069" s="51">
        <v>0</v>
      </c>
      <c r="D1069" s="54">
        <v>3622</v>
      </c>
      <c r="E1069" s="54">
        <v>7645</v>
      </c>
      <c r="F1069" s="54">
        <v>523.95499999999993</v>
      </c>
      <c r="G1069" s="54">
        <v>0.80514009755199478</v>
      </c>
      <c r="H1069" s="54">
        <v>0.4737737083060824</v>
      </c>
      <c r="I1069" s="54">
        <v>0.36220000000000002</v>
      </c>
      <c r="J1069" s="54">
        <v>67.909304451089454</v>
      </c>
      <c r="K1069" s="54">
        <v>246</v>
      </c>
      <c r="L1069" s="54">
        <v>120.00303699613474</v>
      </c>
      <c r="M1069" s="54">
        <v>1295.6970357892956</v>
      </c>
      <c r="N1069" s="54">
        <v>35.995791917796389</v>
      </c>
      <c r="O1069" s="54">
        <v>0.83925562719282021</v>
      </c>
      <c r="P1069" s="54">
        <v>3.5901526175815928</v>
      </c>
      <c r="Q1069" s="54">
        <v>95.324059405939565</v>
      </c>
      <c r="R1069" s="54">
        <v>0.98369514953604287</v>
      </c>
      <c r="S1069" s="54">
        <v>7.0127828115051596</v>
      </c>
      <c r="T1069" s="54">
        <v>1.7861778257035282E-3</v>
      </c>
      <c r="U1069" s="54">
        <v>0.35378623592355918</v>
      </c>
      <c r="V1069" s="54">
        <v>151.30794336833966</v>
      </c>
      <c r="W1069" s="54">
        <v>89.738421345273366</v>
      </c>
    </row>
    <row r="1070" spans="3:23" x14ac:dyDescent="0.25">
      <c r="C1070" s="52">
        <v>0</v>
      </c>
      <c r="D1070" s="55">
        <v>3630</v>
      </c>
      <c r="E1070" s="55">
        <v>7733</v>
      </c>
      <c r="F1070" s="55">
        <v>546.38400000000001</v>
      </c>
      <c r="G1070" s="55">
        <v>0.80760340904315808</v>
      </c>
      <c r="H1070" s="55">
        <v>0.4694167852062589</v>
      </c>
      <c r="I1070" s="55">
        <v>0.35584746593471228</v>
      </c>
      <c r="J1070" s="55">
        <v>67.984259556081369</v>
      </c>
      <c r="K1070" s="55">
        <v>244</v>
      </c>
      <c r="L1070" s="55">
        <v>122.25785123966942</v>
      </c>
      <c r="M1070" s="55">
        <v>1234.2200747422633</v>
      </c>
      <c r="N1070" s="55">
        <v>35.131468439879697</v>
      </c>
      <c r="O1070" s="55">
        <v>0.79845708459848275</v>
      </c>
      <c r="P1070" s="55">
        <v>3.5160254740790378</v>
      </c>
      <c r="Q1070" s="55">
        <v>101.96689963113948</v>
      </c>
      <c r="R1070" s="55">
        <v>0.98266236847076049</v>
      </c>
      <c r="S1070" s="55">
        <v>6.989680685075303</v>
      </c>
      <c r="T1070" s="55">
        <v>1.7037779011720182E-3</v>
      </c>
      <c r="U1070" s="55">
        <v>0.34663006244264444</v>
      </c>
      <c r="V1070" s="55">
        <v>152.19941456370057</v>
      </c>
      <c r="W1070" s="55">
        <v>89.755949194821966</v>
      </c>
    </row>
    <row r="1071" spans="3:23" x14ac:dyDescent="0.25">
      <c r="C1071" s="51">
        <v>0</v>
      </c>
      <c r="D1071" s="54">
        <v>3683</v>
      </c>
      <c r="E1071" s="54">
        <v>7756</v>
      </c>
      <c r="F1071" s="54">
        <v>521.71399999999994</v>
      </c>
      <c r="G1071" s="54">
        <v>0.80569463965538413</v>
      </c>
      <c r="H1071" s="54">
        <v>0.47485817431665805</v>
      </c>
      <c r="I1071" s="54">
        <v>0.35399846212995001</v>
      </c>
      <c r="J1071" s="54">
        <v>68.478764907521537</v>
      </c>
      <c r="K1071" s="54">
        <v>250</v>
      </c>
      <c r="L1071" s="54">
        <v>123.78088514797719</v>
      </c>
      <c r="M1071" s="54">
        <v>1285.6236214868068</v>
      </c>
      <c r="N1071" s="54">
        <v>35.855594005493856</v>
      </c>
      <c r="O1071" s="54">
        <v>0.71908136023778224</v>
      </c>
      <c r="P1071" s="54">
        <v>3.2648668069822988</v>
      </c>
      <c r="Q1071" s="54">
        <v>94.49676375404573</v>
      </c>
      <c r="R1071" s="54">
        <v>0.98432419130455728</v>
      </c>
      <c r="S1071" s="54">
        <v>7.0130934606786068</v>
      </c>
      <c r="T1071" s="54">
        <v>1.605928301320591E-3</v>
      </c>
      <c r="U1071" s="54">
        <v>0.34251721681886604</v>
      </c>
      <c r="V1071" s="54">
        <v>152.30488319076278</v>
      </c>
      <c r="W1071" s="54">
        <v>90.214921001787403</v>
      </c>
    </row>
    <row r="1072" spans="3:23" x14ac:dyDescent="0.25">
      <c r="C1072" s="52">
        <v>0</v>
      </c>
      <c r="D1072" s="55">
        <v>29</v>
      </c>
      <c r="E1072" s="55">
        <v>33</v>
      </c>
      <c r="F1072" s="55">
        <v>17.996000000000002</v>
      </c>
      <c r="G1072" s="55">
        <v>0</v>
      </c>
      <c r="H1072" s="55">
        <v>0.87878787878787878</v>
      </c>
      <c r="I1072" s="55">
        <v>0.59183673469387754</v>
      </c>
      <c r="J1072" s="55">
        <v>6.0765077797464979</v>
      </c>
      <c r="K1072" s="55">
        <v>129</v>
      </c>
      <c r="L1072" s="55">
        <v>104.13793103448276</v>
      </c>
      <c r="M1072" s="55">
        <v>315.55172413793105</v>
      </c>
      <c r="N1072" s="55">
        <v>17.763775616065718</v>
      </c>
      <c r="O1072" s="55">
        <v>-0.36176704993567282</v>
      </c>
      <c r="P1072" s="55">
        <v>1.9974464509863488</v>
      </c>
      <c r="Q1072" s="55">
        <v>333.66071428571439</v>
      </c>
      <c r="R1072" s="55">
        <v>0.84767775868798856</v>
      </c>
      <c r="S1072" s="55">
        <v>4.5131534089206751</v>
      </c>
      <c r="T1072" s="55">
        <v>1.785714285714287E-2</v>
      </c>
      <c r="U1072" s="55">
        <v>0.11609359513329237</v>
      </c>
      <c r="V1072" s="55">
        <v>6.2330229193099944</v>
      </c>
      <c r="W1072" s="55">
        <v>6.2330229193099944</v>
      </c>
    </row>
    <row r="1073" spans="3:23" x14ac:dyDescent="0.25">
      <c r="C1073" s="51">
        <v>0</v>
      </c>
      <c r="D1073" s="54">
        <v>3807</v>
      </c>
      <c r="E1073" s="54">
        <v>7923</v>
      </c>
      <c r="F1073" s="54">
        <v>547.10299999999995</v>
      </c>
      <c r="G1073" s="54">
        <v>0.80581945619541162</v>
      </c>
      <c r="H1073" s="54">
        <v>0.48049981067777359</v>
      </c>
      <c r="I1073" s="54">
        <v>0.36591695501730104</v>
      </c>
      <c r="J1073" s="54">
        <v>69.622000451055442</v>
      </c>
      <c r="K1073" s="54">
        <v>250</v>
      </c>
      <c r="L1073" s="54">
        <v>124.19280273180982</v>
      </c>
      <c r="M1073" s="54">
        <v>1292.8771631095258</v>
      </c>
      <c r="N1073" s="54">
        <v>35.956601106188081</v>
      </c>
      <c r="O1073" s="54">
        <v>0.74092726350573845</v>
      </c>
      <c r="P1073" s="54">
        <v>3.2524740638485201</v>
      </c>
      <c r="Q1073" s="54">
        <v>80.44012944983848</v>
      </c>
      <c r="R1073" s="54">
        <v>0.98683308808719528</v>
      </c>
      <c r="S1073" s="54">
        <v>7.0336533519669775</v>
      </c>
      <c r="T1073" s="54">
        <v>1.4958862990874259E-3</v>
      </c>
      <c r="U1073" s="54">
        <v>0.34082474213054154</v>
      </c>
      <c r="V1073" s="54">
        <v>152.4720476645725</v>
      </c>
      <c r="W1073" s="54">
        <v>90.288045804127137</v>
      </c>
    </row>
    <row r="1074" spans="3:23" x14ac:dyDescent="0.25">
      <c r="C1074" s="52">
        <v>0</v>
      </c>
      <c r="D1074" s="55">
        <v>3876</v>
      </c>
      <c r="E1074" s="55">
        <v>7932</v>
      </c>
      <c r="F1074" s="55">
        <v>544.89599999999996</v>
      </c>
      <c r="G1074" s="55">
        <v>0.81244732932763186</v>
      </c>
      <c r="H1074" s="55">
        <v>0.4886535552193646</v>
      </c>
      <c r="I1074" s="55">
        <v>0.36183719193427932</v>
      </c>
      <c r="J1074" s="55">
        <v>70.250099468922386</v>
      </c>
      <c r="K1074" s="55">
        <v>248</v>
      </c>
      <c r="L1074" s="55">
        <v>126.08230134158927</v>
      </c>
      <c r="M1074" s="55">
        <v>1369.8758053863301</v>
      </c>
      <c r="N1074" s="55">
        <v>37.011833315661761</v>
      </c>
      <c r="O1074" s="55">
        <v>0.74887840899041513</v>
      </c>
      <c r="P1074" s="55">
        <v>3.2174642616378577</v>
      </c>
      <c r="Q1074" s="55">
        <v>91.279611650485464</v>
      </c>
      <c r="R1074" s="55">
        <v>0.98528555820187758</v>
      </c>
      <c r="S1074" s="55">
        <v>7.0630470595330319</v>
      </c>
      <c r="T1074" s="55">
        <v>1.522713462172012E-3</v>
      </c>
      <c r="U1074" s="55">
        <v>0.34835041696601732</v>
      </c>
      <c r="V1074" s="55">
        <v>152.60707392130323</v>
      </c>
      <c r="W1074" s="55">
        <v>88.975203289390606</v>
      </c>
    </row>
    <row r="1075" spans="3:23" x14ac:dyDescent="0.25">
      <c r="C1075" s="51">
        <v>0</v>
      </c>
      <c r="D1075" s="54">
        <v>4079</v>
      </c>
      <c r="E1075" s="54">
        <v>8086</v>
      </c>
      <c r="F1075" s="54">
        <v>551.47899999999993</v>
      </c>
      <c r="G1075" s="54">
        <v>0.8191660339803043</v>
      </c>
      <c r="H1075" s="54">
        <v>0.50445213950037104</v>
      </c>
      <c r="I1075" s="54">
        <v>0.37712647928994081</v>
      </c>
      <c r="J1075" s="54">
        <v>72.066248015105714</v>
      </c>
      <c r="K1075" s="54">
        <v>252</v>
      </c>
      <c r="L1075" s="54">
        <v>125.20617798480019</v>
      </c>
      <c r="M1075" s="54">
        <v>1433.7919578996546</v>
      </c>
      <c r="N1075" s="54">
        <v>37.865445433794314</v>
      </c>
      <c r="O1075" s="54">
        <v>0.80212367497974257</v>
      </c>
      <c r="P1075" s="54">
        <v>3.2835375985053505</v>
      </c>
      <c r="Q1075" s="54">
        <v>82.161630036630726</v>
      </c>
      <c r="R1075" s="54">
        <v>0.98697815604246897</v>
      </c>
      <c r="S1075" s="54">
        <v>7.0722443591810853</v>
      </c>
      <c r="T1075" s="54">
        <v>1.3568711508270227E-3</v>
      </c>
      <c r="U1075" s="54">
        <v>0.33984225508062327</v>
      </c>
      <c r="V1075" s="54">
        <v>153.35212451295337</v>
      </c>
      <c r="W1075" s="54">
        <v>87.956101129741683</v>
      </c>
    </row>
    <row r="1076" spans="3:23" x14ac:dyDescent="0.25">
      <c r="C1076" s="52">
        <v>0</v>
      </c>
      <c r="D1076" s="55">
        <v>4198</v>
      </c>
      <c r="E1076" s="55">
        <v>8156</v>
      </c>
      <c r="F1076" s="55">
        <v>561.553</v>
      </c>
      <c r="G1076" s="55">
        <v>0.82788819864295837</v>
      </c>
      <c r="H1076" s="55">
        <v>0.51471309465424231</v>
      </c>
      <c r="I1076" s="55">
        <v>0.37717879604672055</v>
      </c>
      <c r="J1076" s="55">
        <v>73.109914572499761</v>
      </c>
      <c r="K1076" s="55">
        <v>255</v>
      </c>
      <c r="L1076" s="55">
        <v>125.22868032396379</v>
      </c>
      <c r="M1076" s="55">
        <v>1425.6017314483777</v>
      </c>
      <c r="N1076" s="55">
        <v>37.757141462885905</v>
      </c>
      <c r="O1076" s="55">
        <v>0.83899339796663064</v>
      </c>
      <c r="P1076" s="55">
        <v>3.420713449947101</v>
      </c>
      <c r="Q1076" s="55">
        <v>96.019136626611953</v>
      </c>
      <c r="R1076" s="55">
        <v>0.98476541125348838</v>
      </c>
      <c r="S1076" s="55">
        <v>7.0735329450588891</v>
      </c>
      <c r="T1076" s="55">
        <v>1.3091757214138591E-3</v>
      </c>
      <c r="U1076" s="55">
        <v>0.33690925988591519</v>
      </c>
      <c r="V1076" s="55">
        <v>153.54971720263316</v>
      </c>
      <c r="W1076" s="55">
        <v>86.124985224631615</v>
      </c>
    </row>
    <row r="1077" spans="3:23" x14ac:dyDescent="0.25">
      <c r="C1077" s="51">
        <v>0</v>
      </c>
      <c r="D1077" s="54">
        <v>4354</v>
      </c>
      <c r="E1077" s="54">
        <v>8269</v>
      </c>
      <c r="F1077" s="54">
        <v>562.56200000000001</v>
      </c>
      <c r="G1077" s="54">
        <v>0.83454761552210865</v>
      </c>
      <c r="H1077" s="54">
        <v>0.52654492683516751</v>
      </c>
      <c r="I1077" s="54">
        <v>0.38750444998220007</v>
      </c>
      <c r="J1077" s="54">
        <v>74.455926411380446</v>
      </c>
      <c r="K1077" s="54">
        <v>254</v>
      </c>
      <c r="L1077" s="54">
        <v>124.16260909508497</v>
      </c>
      <c r="M1077" s="54">
        <v>1368.8373243190215</v>
      </c>
      <c r="N1077" s="54">
        <v>36.997801614677343</v>
      </c>
      <c r="O1077" s="54">
        <v>0.89062945364483947</v>
      </c>
      <c r="P1077" s="54">
        <v>3.6560810005623559</v>
      </c>
      <c r="Q1077" s="54">
        <v>85.248545230117443</v>
      </c>
      <c r="R1077" s="54">
        <v>0.98629831622198416</v>
      </c>
      <c r="S1077" s="54">
        <v>7.0275062427642849</v>
      </c>
      <c r="T1077" s="54">
        <v>1.2193627529097537E-3</v>
      </c>
      <c r="U1077" s="54">
        <v>0.33497233625058431</v>
      </c>
      <c r="V1077" s="54">
        <v>155.09415990656538</v>
      </c>
      <c r="W1077" s="54">
        <v>85.446928118504104</v>
      </c>
    </row>
    <row r="1078" spans="3:23" x14ac:dyDescent="0.25">
      <c r="C1078" s="52">
        <v>0</v>
      </c>
      <c r="D1078" s="55">
        <v>4465</v>
      </c>
      <c r="E1078" s="55">
        <v>8349</v>
      </c>
      <c r="F1078" s="55">
        <v>563.95899999999995</v>
      </c>
      <c r="G1078" s="55">
        <v>0.83794579879562159</v>
      </c>
      <c r="H1078" s="55">
        <v>0.53479458617798536</v>
      </c>
      <c r="I1078" s="55">
        <v>0.38637937002422984</v>
      </c>
      <c r="J1078" s="55">
        <v>75.399035585626038</v>
      </c>
      <c r="K1078" s="55">
        <v>250</v>
      </c>
      <c r="L1078" s="55">
        <v>124.08577827547592</v>
      </c>
      <c r="M1078" s="55">
        <v>1344.4807676793141</v>
      </c>
      <c r="N1078" s="55">
        <v>36.667161980160316</v>
      </c>
      <c r="O1078" s="55">
        <v>0.85901518100283225</v>
      </c>
      <c r="P1078" s="55">
        <v>3.5687986645761303</v>
      </c>
      <c r="Q1078" s="55">
        <v>91.630883992111308</v>
      </c>
      <c r="R1078" s="55">
        <v>0.98499349677952153</v>
      </c>
      <c r="S1078" s="55">
        <v>7.0219988568262757</v>
      </c>
      <c r="T1078" s="55">
        <v>1.1945474751147284E-3</v>
      </c>
      <c r="U1078" s="55">
        <v>0.33856165861638898</v>
      </c>
      <c r="V1078" s="55">
        <v>155.61347596709078</v>
      </c>
      <c r="W1078" s="55">
        <v>84.926592814589597</v>
      </c>
    </row>
    <row r="1079" spans="3:23" x14ac:dyDescent="0.25">
      <c r="C1079" s="51">
        <v>0</v>
      </c>
      <c r="D1079" s="54">
        <v>4573</v>
      </c>
      <c r="E1079" s="54">
        <v>8434</v>
      </c>
      <c r="F1079" s="54">
        <v>566.30799999999999</v>
      </c>
      <c r="G1079" s="54">
        <v>0.83979323653972004</v>
      </c>
      <c r="H1079" s="54">
        <v>0.54221010196822383</v>
      </c>
      <c r="I1079" s="54">
        <v>0.40326278659611992</v>
      </c>
      <c r="J1079" s="54">
        <v>76.30546794348291</v>
      </c>
      <c r="K1079" s="54">
        <v>248</v>
      </c>
      <c r="L1079" s="54">
        <v>123.71309862234857</v>
      </c>
      <c r="M1079" s="54">
        <v>1344.2479408120059</v>
      </c>
      <c r="N1079" s="54">
        <v>36.663986973759492</v>
      </c>
      <c r="O1079" s="54">
        <v>0.86338394646690408</v>
      </c>
      <c r="P1079" s="54">
        <v>3.5395907766142662</v>
      </c>
      <c r="Q1079" s="54">
        <v>78.440803844472555</v>
      </c>
      <c r="R1079" s="54">
        <v>0.9871251194206907</v>
      </c>
      <c r="S1079" s="54">
        <v>7.018659363534919</v>
      </c>
      <c r="T1079" s="54">
        <v>1.1556705278976144E-3</v>
      </c>
      <c r="U1079" s="54">
        <v>0.3349007784195836</v>
      </c>
      <c r="V1079" s="54">
        <v>154.93146362172661</v>
      </c>
      <c r="W1079" s="54">
        <v>84.113277554168548</v>
      </c>
    </row>
    <row r="1080" spans="3:23" x14ac:dyDescent="0.25">
      <c r="C1080" s="52">
        <v>0</v>
      </c>
      <c r="D1080" s="55">
        <v>4792</v>
      </c>
      <c r="E1080" s="55">
        <v>8602</v>
      </c>
      <c r="F1080" s="55">
        <v>556.92900000000009</v>
      </c>
      <c r="G1080" s="55">
        <v>0.83660657016840445</v>
      </c>
      <c r="H1080" s="55">
        <v>0.55707974889560563</v>
      </c>
      <c r="I1080" s="55">
        <v>0.41489177489177487</v>
      </c>
      <c r="J1080" s="55">
        <v>78.111227735652065</v>
      </c>
      <c r="K1080" s="55">
        <v>250</v>
      </c>
      <c r="L1080" s="55">
        <v>121.73789649415693</v>
      </c>
      <c r="M1080" s="55">
        <v>1364.7156748062309</v>
      </c>
      <c r="N1080" s="55">
        <v>36.942058345552852</v>
      </c>
      <c r="O1080" s="55">
        <v>0.8206688209230214</v>
      </c>
      <c r="P1080" s="55">
        <v>3.3274422060407591</v>
      </c>
      <c r="Q1080" s="55">
        <v>86.846160446159615</v>
      </c>
      <c r="R1080" s="55">
        <v>0.98556873397837108</v>
      </c>
      <c r="S1080" s="55">
        <v>7.0287031079177789</v>
      </c>
      <c r="T1080" s="55">
        <v>1.1373388464765962E-3</v>
      </c>
      <c r="U1080" s="55">
        <v>0.33399520125288407</v>
      </c>
      <c r="V1080" s="55">
        <v>153.9848091065972</v>
      </c>
      <c r="W1080" s="55">
        <v>84.353525897524108</v>
      </c>
    </row>
    <row r="1081" spans="3:23" x14ac:dyDescent="0.25">
      <c r="C1081" s="51">
        <v>0</v>
      </c>
      <c r="D1081" s="54">
        <v>4794</v>
      </c>
      <c r="E1081" s="54">
        <v>8628</v>
      </c>
      <c r="F1081" s="54">
        <v>579.54899999999998</v>
      </c>
      <c r="G1081" s="54">
        <v>0.83154099681522176</v>
      </c>
      <c r="H1081" s="54">
        <v>0.55563282336578579</v>
      </c>
      <c r="I1081" s="54">
        <v>0.41506493506493508</v>
      </c>
      <c r="J1081" s="54">
        <v>78.127526374897911</v>
      </c>
      <c r="K1081" s="54">
        <v>255</v>
      </c>
      <c r="L1081" s="54">
        <v>121.11576971214018</v>
      </c>
      <c r="M1081" s="54">
        <v>1356.6314933882309</v>
      </c>
      <c r="N1081" s="54">
        <v>36.832478784195764</v>
      </c>
      <c r="O1081" s="54">
        <v>0.89678850073262417</v>
      </c>
      <c r="P1081" s="54">
        <v>3.4910162301502745</v>
      </c>
      <c r="Q1081" s="54">
        <v>76.380437580436947</v>
      </c>
      <c r="R1081" s="54">
        <v>0.98701805199433101</v>
      </c>
      <c r="S1081" s="54">
        <v>7.0141455195257914</v>
      </c>
      <c r="T1081" s="54">
        <v>1.0556980955951951E-3</v>
      </c>
      <c r="U1081" s="54">
        <v>0.32750380846208632</v>
      </c>
      <c r="V1081" s="54">
        <v>153.88645484551054</v>
      </c>
      <c r="W1081" s="54">
        <v>85.478290911881246</v>
      </c>
    </row>
    <row r="1082" spans="3:23" x14ac:dyDescent="0.25">
      <c r="C1082" s="52">
        <v>0</v>
      </c>
      <c r="D1082" s="55">
        <v>4810</v>
      </c>
      <c r="E1082" s="55">
        <v>8658</v>
      </c>
      <c r="F1082" s="55">
        <v>589.82900000000006</v>
      </c>
      <c r="G1082" s="55">
        <v>0.82764383568686939</v>
      </c>
      <c r="H1082" s="55">
        <v>0.55555555555555558</v>
      </c>
      <c r="I1082" s="55">
        <v>0.41666666666666669</v>
      </c>
      <c r="J1082" s="55">
        <v>78.257793287161704</v>
      </c>
      <c r="K1082" s="55">
        <v>255</v>
      </c>
      <c r="L1082" s="55">
        <v>121.38835758835759</v>
      </c>
      <c r="M1082" s="55">
        <v>1371.6428671293279</v>
      </c>
      <c r="N1082" s="55">
        <v>37.035697200529761</v>
      </c>
      <c r="O1082" s="55">
        <v>0.91470774005375521</v>
      </c>
      <c r="P1082" s="55">
        <v>3.5221819281925617</v>
      </c>
      <c r="Q1082" s="55">
        <v>82.351734203296488</v>
      </c>
      <c r="R1082" s="55">
        <v>0.98603652394535124</v>
      </c>
      <c r="S1082" s="55">
        <v>7.0219212675636387</v>
      </c>
      <c r="T1082" s="55">
        <v>1.0394918761698943E-3</v>
      </c>
      <c r="U1082" s="55">
        <v>0.32449815176547503</v>
      </c>
      <c r="V1082" s="55">
        <v>153.00384012715725</v>
      </c>
      <c r="W1082" s="55">
        <v>85.873966681107831</v>
      </c>
    </row>
    <row r="1083" spans="3:23" x14ac:dyDescent="0.25">
      <c r="C1083" s="51">
        <v>0</v>
      </c>
      <c r="D1083" s="54">
        <v>4833</v>
      </c>
      <c r="E1083" s="54">
        <v>8649</v>
      </c>
      <c r="F1083" s="54">
        <v>582.577</v>
      </c>
      <c r="G1083" s="54">
        <v>0.82574473041547114</v>
      </c>
      <c r="H1083" s="54">
        <v>0.55879292403746095</v>
      </c>
      <c r="I1083" s="54">
        <v>0.4189493758668516</v>
      </c>
      <c r="J1083" s="54">
        <v>78.444672984881777</v>
      </c>
      <c r="K1083" s="54">
        <v>255</v>
      </c>
      <c r="L1083" s="54">
        <v>121.84916201117318</v>
      </c>
      <c r="M1083" s="54">
        <v>1450.1359766362459</v>
      </c>
      <c r="N1083" s="54">
        <v>38.08065094816849</v>
      </c>
      <c r="O1083" s="54">
        <v>0.91144809522903003</v>
      </c>
      <c r="P1083" s="54">
        <v>3.3906252469074851</v>
      </c>
      <c r="Q1083" s="54">
        <v>75.988658819486346</v>
      </c>
      <c r="R1083" s="54">
        <v>0.98732344083306045</v>
      </c>
      <c r="S1083" s="54">
        <v>7.0339915021767716</v>
      </c>
      <c r="T1083" s="54">
        <v>1.0792719468628034E-3</v>
      </c>
      <c r="U1083" s="54">
        <v>0.32790975171475567</v>
      </c>
      <c r="V1083" s="54">
        <v>151.6089245484367</v>
      </c>
      <c r="W1083" s="54">
        <v>85.514105078647461</v>
      </c>
    </row>
    <row r="1084" spans="3:23" x14ac:dyDescent="0.25">
      <c r="C1084" s="52">
        <v>0</v>
      </c>
      <c r="D1084" s="55">
        <v>56</v>
      </c>
      <c r="E1084" s="55">
        <v>60</v>
      </c>
      <c r="F1084" s="55">
        <v>24.553999999999998</v>
      </c>
      <c r="G1084" s="55">
        <v>0.44437560077418869</v>
      </c>
      <c r="H1084" s="55">
        <v>0.93333333333333335</v>
      </c>
      <c r="I1084" s="55">
        <v>0.69135802469135799</v>
      </c>
      <c r="J1084" s="55">
        <v>8.4440164912895046</v>
      </c>
      <c r="K1084" s="55">
        <v>126</v>
      </c>
      <c r="L1084" s="55">
        <v>100.60714285714286</v>
      </c>
      <c r="M1084" s="55">
        <v>252.71558441558449</v>
      </c>
      <c r="N1084" s="55">
        <v>15.897030679204985</v>
      </c>
      <c r="O1084" s="55">
        <v>-0.38981859561282595</v>
      </c>
      <c r="P1084" s="55">
        <v>2.0055427262081436</v>
      </c>
      <c r="Q1084" s="55">
        <v>443.6</v>
      </c>
      <c r="R1084" s="55">
        <v>0.75106931009113198</v>
      </c>
      <c r="S1084" s="55">
        <v>5.1018232255517688</v>
      </c>
      <c r="T1084" s="55">
        <v>1.209876543209879E-2</v>
      </c>
      <c r="U1084" s="55">
        <v>0.16379465532478868</v>
      </c>
      <c r="V1084" s="55">
        <v>9.0308772275627227</v>
      </c>
      <c r="W1084" s="55">
        <v>8.0902261959755872</v>
      </c>
    </row>
    <row r="1085" spans="3:23" x14ac:dyDescent="0.25">
      <c r="C1085" s="51">
        <v>0</v>
      </c>
      <c r="D1085" s="54">
        <v>4751</v>
      </c>
      <c r="E1085" s="54">
        <v>8601</v>
      </c>
      <c r="F1085" s="54">
        <v>584.64399999999989</v>
      </c>
      <c r="G1085" s="54">
        <v>0.82068492323044051</v>
      </c>
      <c r="H1085" s="54">
        <v>0.55237763050808042</v>
      </c>
      <c r="I1085" s="54">
        <v>0.408196580462239</v>
      </c>
      <c r="J1085" s="54">
        <v>77.776352942502754</v>
      </c>
      <c r="K1085" s="54">
        <v>254</v>
      </c>
      <c r="L1085" s="54">
        <v>122.76362870974532</v>
      </c>
      <c r="M1085" s="54">
        <v>1489.9792747454844</v>
      </c>
      <c r="N1085" s="54">
        <v>38.600249672061508</v>
      </c>
      <c r="O1085" s="54">
        <v>0.86411713163559911</v>
      </c>
      <c r="P1085" s="54">
        <v>3.2337544203818362</v>
      </c>
      <c r="Q1085" s="54">
        <v>82.545562936467078</v>
      </c>
      <c r="R1085" s="54">
        <v>0.98614740059511041</v>
      </c>
      <c r="S1085" s="54">
        <v>7.0626347138466885</v>
      </c>
      <c r="T1085" s="54">
        <v>9.3907096598338255E-4</v>
      </c>
      <c r="U1085" s="54">
        <v>0.32453629914386584</v>
      </c>
      <c r="V1085" s="54">
        <v>150.04620323478292</v>
      </c>
      <c r="W1085" s="54">
        <v>85.733550913776156</v>
      </c>
    </row>
    <row r="1086" spans="3:23" x14ac:dyDescent="0.25">
      <c r="C1086" s="52">
        <v>0</v>
      </c>
      <c r="D1086" s="55">
        <v>71</v>
      </c>
      <c r="E1086" s="55">
        <v>76</v>
      </c>
      <c r="F1086" s="55">
        <v>28.680999999999997</v>
      </c>
      <c r="G1086" s="55">
        <v>0.70003307649830326</v>
      </c>
      <c r="H1086" s="55">
        <v>0.93421052631578949</v>
      </c>
      <c r="I1086" s="55">
        <v>0.6454545454545455</v>
      </c>
      <c r="J1086" s="55">
        <v>9.5078918628787825</v>
      </c>
      <c r="K1086" s="55">
        <v>137</v>
      </c>
      <c r="L1086" s="55">
        <v>103.1830985915493</v>
      </c>
      <c r="M1086" s="55">
        <v>258.40885311871239</v>
      </c>
      <c r="N1086" s="55">
        <v>16.075100407733458</v>
      </c>
      <c r="O1086" s="55">
        <v>-0.18279018801019337</v>
      </c>
      <c r="P1086" s="55">
        <v>2.7020826556769655</v>
      </c>
      <c r="Q1086" s="55">
        <v>315.24793388429771</v>
      </c>
      <c r="R1086" s="55">
        <v>0.81184873396334578</v>
      </c>
      <c r="S1086" s="55">
        <v>5.0874101904170681</v>
      </c>
      <c r="T1086" s="55">
        <v>8.674270883136409E-3</v>
      </c>
      <c r="U1086" s="55">
        <v>0.20227149714705978</v>
      </c>
      <c r="V1086" s="55">
        <v>11.368640605598207</v>
      </c>
      <c r="W1086" s="55">
        <v>8.1184647165445138</v>
      </c>
    </row>
    <row r="1087" spans="3:23" x14ac:dyDescent="0.25">
      <c r="C1087" s="51">
        <v>0</v>
      </c>
      <c r="D1087" s="54">
        <v>4622</v>
      </c>
      <c r="E1087" s="54">
        <v>8534</v>
      </c>
      <c r="F1087" s="54">
        <v>600.01800000000003</v>
      </c>
      <c r="G1087" s="54">
        <v>0.82401804125246114</v>
      </c>
      <c r="H1087" s="54">
        <v>0.54159831263182567</v>
      </c>
      <c r="I1087" s="54">
        <v>0.39362970533128938</v>
      </c>
      <c r="J1087" s="54">
        <v>76.713187756512383</v>
      </c>
      <c r="K1087" s="54">
        <v>252</v>
      </c>
      <c r="L1087" s="54">
        <v>122.3576373864128</v>
      </c>
      <c r="M1087" s="54">
        <v>1549.2641907379952</v>
      </c>
      <c r="N1087" s="54">
        <v>39.360693473794328</v>
      </c>
      <c r="O1087" s="54">
        <v>0.87939614971423286</v>
      </c>
      <c r="P1087" s="54">
        <v>3.1390311634173127</v>
      </c>
      <c r="Q1087" s="54">
        <v>72.76192486281208</v>
      </c>
      <c r="R1087" s="54">
        <v>0.98750266716653878</v>
      </c>
      <c r="S1087" s="54">
        <v>7.0676869793574362</v>
      </c>
      <c r="T1087" s="54">
        <v>8.722558030676386E-4</v>
      </c>
      <c r="U1087" s="54">
        <v>0.32297920300951205</v>
      </c>
      <c r="V1087" s="54">
        <v>150.54354743308596</v>
      </c>
      <c r="W1087" s="54">
        <v>85.292488191381224</v>
      </c>
    </row>
    <row r="1088" spans="3:23" x14ac:dyDescent="0.25">
      <c r="C1088" s="52">
        <v>0</v>
      </c>
      <c r="D1088" s="55">
        <v>29</v>
      </c>
      <c r="E1088" s="55">
        <v>33</v>
      </c>
      <c r="F1088" s="55">
        <v>17.996000000000002</v>
      </c>
      <c r="G1088" s="55">
        <v>0</v>
      </c>
      <c r="H1088" s="55">
        <v>0.87878787878787878</v>
      </c>
      <c r="I1088" s="55">
        <v>0.59183673469387754</v>
      </c>
      <c r="J1088" s="55">
        <v>6.0765077797464979</v>
      </c>
      <c r="K1088" s="55">
        <v>118</v>
      </c>
      <c r="L1088" s="55">
        <v>97.172413793103445</v>
      </c>
      <c r="M1088" s="55">
        <v>157.21921182266013</v>
      </c>
      <c r="N1088" s="55">
        <v>12.538708538867155</v>
      </c>
      <c r="O1088" s="55">
        <v>-0.14820328417447029</v>
      </c>
      <c r="P1088" s="55">
        <v>1.9352071010890484</v>
      </c>
      <c r="Q1088" s="55">
        <v>172.53571428571433</v>
      </c>
      <c r="R1088" s="55">
        <v>0.70823766581569347</v>
      </c>
      <c r="S1088" s="55">
        <v>4.3231611673921604</v>
      </c>
      <c r="T1088" s="55">
        <v>1.8494897959183687E-2</v>
      </c>
      <c r="U1088" s="55">
        <v>0.1335947145429891</v>
      </c>
      <c r="V1088" s="55">
        <v>6.2330229193099944</v>
      </c>
      <c r="W1088" s="55">
        <v>6.2330229193099944</v>
      </c>
    </row>
    <row r="1089" spans="3:23" x14ac:dyDescent="0.25">
      <c r="C1089" s="51">
        <v>0</v>
      </c>
      <c r="D1089" s="54">
        <v>94</v>
      </c>
      <c r="E1089" s="54">
        <v>100</v>
      </c>
      <c r="F1089" s="54">
        <v>32.791000000000004</v>
      </c>
      <c r="G1089" s="54">
        <v>0.72252193217585703</v>
      </c>
      <c r="H1089" s="54">
        <v>0.94</v>
      </c>
      <c r="I1089" s="54">
        <v>0.72307692307692306</v>
      </c>
      <c r="J1089" s="54">
        <v>10.940041919714261</v>
      </c>
      <c r="K1089" s="54">
        <v>132</v>
      </c>
      <c r="L1089" s="54">
        <v>96.553191489361708</v>
      </c>
      <c r="M1089" s="54">
        <v>248.7659574468087</v>
      </c>
      <c r="N1089" s="54">
        <v>15.772316172547667</v>
      </c>
      <c r="O1089" s="54">
        <v>0.16418632577091025</v>
      </c>
      <c r="P1089" s="54">
        <v>2.4966520863783304</v>
      </c>
      <c r="Q1089" s="54">
        <v>262.79720279720271</v>
      </c>
      <c r="R1089" s="54">
        <v>0.84196037923726097</v>
      </c>
      <c r="S1089" s="54">
        <v>5.3427441389304553</v>
      </c>
      <c r="T1089" s="54">
        <v>7.7754413418749183E-3</v>
      </c>
      <c r="U1089" s="54">
        <v>0.2425443740050387</v>
      </c>
      <c r="V1089" s="54">
        <v>13.255997694290075</v>
      </c>
      <c r="W1089" s="54">
        <v>9.1645074979869268</v>
      </c>
    </row>
    <row r="1090" spans="3:23" x14ac:dyDescent="0.25">
      <c r="C1090" s="52">
        <v>0</v>
      </c>
      <c r="D1090" s="55">
        <v>4549</v>
      </c>
      <c r="E1090" s="55">
        <v>8670</v>
      </c>
      <c r="F1090" s="55">
        <v>608.76899999999989</v>
      </c>
      <c r="G1090" s="55">
        <v>0.82535536327017123</v>
      </c>
      <c r="H1090" s="55">
        <v>0.52468281430219144</v>
      </c>
      <c r="I1090" s="55">
        <v>0.38035117056856188</v>
      </c>
      <c r="J1090" s="55">
        <v>76.10497151303754</v>
      </c>
      <c r="K1090" s="55">
        <v>253</v>
      </c>
      <c r="L1090" s="55">
        <v>123.16289294350406</v>
      </c>
      <c r="M1090" s="55">
        <v>1583.5216130890246</v>
      </c>
      <c r="N1090" s="55">
        <v>39.793487068728027</v>
      </c>
      <c r="O1090" s="55">
        <v>0.88134720091410956</v>
      </c>
      <c r="P1090" s="55">
        <v>3.12801097327957</v>
      </c>
      <c r="Q1090" s="55">
        <v>68.714025198939055</v>
      </c>
      <c r="R1090" s="55">
        <v>0.98803508133228712</v>
      </c>
      <c r="S1090" s="55">
        <v>7.0861915587472302</v>
      </c>
      <c r="T1090" s="55">
        <v>8.8011485164878956E-4</v>
      </c>
      <c r="U1090" s="55">
        <v>0.32319404169231691</v>
      </c>
      <c r="V1090" s="55">
        <v>150.78064218621921</v>
      </c>
      <c r="W1090" s="55">
        <v>85.132802131915312</v>
      </c>
    </row>
    <row r="1091" spans="3:23" x14ac:dyDescent="0.25">
      <c r="C1091" s="51">
        <v>0</v>
      </c>
      <c r="D1091" s="54">
        <v>36</v>
      </c>
      <c r="E1091" s="54">
        <v>40</v>
      </c>
      <c r="F1091" s="54">
        <v>19.592000000000002</v>
      </c>
      <c r="G1091" s="54">
        <v>0.38282074674438793</v>
      </c>
      <c r="H1091" s="54">
        <v>0.9</v>
      </c>
      <c r="I1091" s="54">
        <v>0.6428571428571429</v>
      </c>
      <c r="J1091" s="54">
        <v>6.7702750025730758</v>
      </c>
      <c r="K1091" s="54">
        <v>117</v>
      </c>
      <c r="L1091" s="54">
        <v>92.75</v>
      </c>
      <c r="M1091" s="54">
        <v>197.22142857142856</v>
      </c>
      <c r="N1091" s="54">
        <v>14.043554698559356</v>
      </c>
      <c r="O1091" s="54">
        <v>0.2582734437912621</v>
      </c>
      <c r="P1091" s="54">
        <v>1.8669901264039102</v>
      </c>
      <c r="Q1091" s="54">
        <v>160.31746031746033</v>
      </c>
      <c r="R1091" s="54">
        <v>0.76751161166945214</v>
      </c>
      <c r="S1091" s="54">
        <v>4.6279868068776739</v>
      </c>
      <c r="T1091" s="54">
        <v>1.5873015873015893E-2</v>
      </c>
      <c r="U1091" s="54">
        <v>0.16999672729855494</v>
      </c>
      <c r="V1091" s="54">
        <v>7.1802197428460053</v>
      </c>
      <c r="W1091" s="54">
        <v>6.6332495807108005</v>
      </c>
    </row>
    <row r="1092" spans="3:23" x14ac:dyDescent="0.25">
      <c r="C1092" s="52">
        <v>0</v>
      </c>
      <c r="D1092" s="55">
        <v>98</v>
      </c>
      <c r="E1092" s="55">
        <v>104</v>
      </c>
      <c r="F1092" s="55">
        <v>34.006999999999998</v>
      </c>
      <c r="G1092" s="55">
        <v>0.71272797598773774</v>
      </c>
      <c r="H1092" s="55">
        <v>0.94230769230769229</v>
      </c>
      <c r="I1092" s="55">
        <v>0.68531468531468531</v>
      </c>
      <c r="J1092" s="55">
        <v>11.170383851240114</v>
      </c>
      <c r="K1092" s="55">
        <v>115</v>
      </c>
      <c r="L1092" s="55">
        <v>95.479591836734699</v>
      </c>
      <c r="M1092" s="55">
        <v>137.32432148116979</v>
      </c>
      <c r="N1092" s="55">
        <v>11.718546048088465</v>
      </c>
      <c r="O1092" s="55">
        <v>-0.56218999753284049</v>
      </c>
      <c r="P1092" s="55">
        <v>2.3019637813410423</v>
      </c>
      <c r="Q1092" s="55">
        <v>169.01282051282067</v>
      </c>
      <c r="R1092" s="55">
        <v>0.84216881438075741</v>
      </c>
      <c r="S1092" s="55">
        <v>4.9986098803912808</v>
      </c>
      <c r="T1092" s="55">
        <v>6.8211702827087346E-3</v>
      </c>
      <c r="U1092" s="55">
        <v>0.26429456620785868</v>
      </c>
      <c r="V1092" s="55">
        <v>13.485328613176545</v>
      </c>
      <c r="W1092" s="55">
        <v>9.4591561949714613</v>
      </c>
    </row>
    <row r="1093" spans="3:23" x14ac:dyDescent="0.25">
      <c r="C1093" s="51">
        <v>0</v>
      </c>
      <c r="D1093" s="54">
        <v>2272</v>
      </c>
      <c r="E1093" s="54">
        <v>3548</v>
      </c>
      <c r="F1093" s="54">
        <v>321.875</v>
      </c>
      <c r="G1093" s="54">
        <v>0.76282952282294647</v>
      </c>
      <c r="H1093" s="54">
        <v>0.64036076662908681</v>
      </c>
      <c r="I1093" s="54">
        <v>0.48734448734448732</v>
      </c>
      <c r="J1093" s="54">
        <v>53.784758488239859</v>
      </c>
      <c r="K1093" s="54">
        <v>255</v>
      </c>
      <c r="L1093" s="54">
        <v>123.41505281690141</v>
      </c>
      <c r="M1093" s="54">
        <v>1948.6488794335855</v>
      </c>
      <c r="N1093" s="54">
        <v>44.143503252841015</v>
      </c>
      <c r="O1093" s="54">
        <v>0.97944576442367748</v>
      </c>
      <c r="P1093" s="54">
        <v>3.128452003006871</v>
      </c>
      <c r="Q1093" s="54">
        <v>111.41490709459455</v>
      </c>
      <c r="R1093" s="54">
        <v>0.98155123151799029</v>
      </c>
      <c r="S1093" s="54">
        <v>7.0940774626972418</v>
      </c>
      <c r="T1093" s="54">
        <v>4.8631956491967021E-4</v>
      </c>
      <c r="U1093" s="54">
        <v>0.23835026515995927</v>
      </c>
      <c r="V1093" s="54">
        <v>83.321282792327494</v>
      </c>
      <c r="W1093" s="54">
        <v>53.875513046811776</v>
      </c>
    </row>
    <row r="1094" spans="3:23" x14ac:dyDescent="0.25">
      <c r="C1094" s="52">
        <v>0</v>
      </c>
      <c r="D1094" s="55">
        <v>2319</v>
      </c>
      <c r="E1094" s="55">
        <v>2955</v>
      </c>
      <c r="F1094" s="55">
        <v>285.495</v>
      </c>
      <c r="G1094" s="55">
        <v>0.96144992696593701</v>
      </c>
      <c r="H1094" s="55">
        <v>0.78477157360406091</v>
      </c>
      <c r="I1094" s="55">
        <v>0.40541958041958043</v>
      </c>
      <c r="J1094" s="55">
        <v>54.338223234118011</v>
      </c>
      <c r="K1094" s="55">
        <v>218</v>
      </c>
      <c r="L1094" s="55">
        <v>119.73954290642519</v>
      </c>
      <c r="M1094" s="55">
        <v>1318.2401569954611</v>
      </c>
      <c r="N1094" s="55">
        <v>36.307577129236549</v>
      </c>
      <c r="O1094" s="55">
        <v>0.71290017384114579</v>
      </c>
      <c r="P1094" s="55">
        <v>2.7073164923560431</v>
      </c>
      <c r="Q1094" s="55">
        <v>45.584134615384563</v>
      </c>
      <c r="R1094" s="55">
        <v>0.99073792254064263</v>
      </c>
      <c r="S1094" s="55">
        <v>6.9549737337075452</v>
      </c>
      <c r="T1094" s="55">
        <v>9.3782312296220526E-4</v>
      </c>
      <c r="U1094" s="55">
        <v>0.34051694973719454</v>
      </c>
      <c r="V1094" s="55">
        <v>112.03933956362415</v>
      </c>
      <c r="W1094" s="55">
        <v>30.808585240383209</v>
      </c>
    </row>
    <row r="1095" spans="3:23" x14ac:dyDescent="0.25">
      <c r="C1095" s="51">
        <v>0</v>
      </c>
      <c r="D1095" s="54">
        <v>43</v>
      </c>
      <c r="E1095" s="54">
        <v>47</v>
      </c>
      <c r="F1095" s="54">
        <v>21.552</v>
      </c>
      <c r="G1095" s="54">
        <v>0.53810701977690156</v>
      </c>
      <c r="H1095" s="54">
        <v>0.91489361702127658</v>
      </c>
      <c r="I1095" s="54">
        <v>0.68253968253968256</v>
      </c>
      <c r="J1095" s="54">
        <v>7.399277020331918</v>
      </c>
      <c r="K1095" s="54">
        <v>118</v>
      </c>
      <c r="L1095" s="54">
        <v>89.20930232558139</v>
      </c>
      <c r="M1095" s="54">
        <v>246.55038759689927</v>
      </c>
      <c r="N1095" s="54">
        <v>15.701923054100707</v>
      </c>
      <c r="O1095" s="54">
        <v>0.25277041273793821</v>
      </c>
      <c r="P1095" s="54">
        <v>1.8225869836396431</v>
      </c>
      <c r="Q1095" s="54">
        <v>157.62857142857143</v>
      </c>
      <c r="R1095" s="54">
        <v>0.80414563838902009</v>
      </c>
      <c r="S1095" s="54">
        <v>4.7285903360974455</v>
      </c>
      <c r="T1095" s="54">
        <v>1.4285714285714304E-2</v>
      </c>
      <c r="U1095" s="54">
        <v>0.18558504795932437</v>
      </c>
      <c r="V1095" s="54">
        <v>8.1744544421237428</v>
      </c>
      <c r="W1095" s="54">
        <v>6.8900557484721601</v>
      </c>
    </row>
    <row r="1096" spans="3:23" x14ac:dyDescent="0.25">
      <c r="C1096" s="52">
        <v>0</v>
      </c>
      <c r="D1096" s="55">
        <v>99</v>
      </c>
      <c r="E1096" s="55">
        <v>106</v>
      </c>
      <c r="F1096" s="55">
        <v>35.603000000000002</v>
      </c>
      <c r="G1096" s="55">
        <v>0.57035645582063477</v>
      </c>
      <c r="H1096" s="55">
        <v>0.93396226415094341</v>
      </c>
      <c r="I1096" s="55">
        <v>0.69230769230769229</v>
      </c>
      <c r="J1096" s="55">
        <v>11.227230955528665</v>
      </c>
      <c r="K1096" s="55">
        <v>110</v>
      </c>
      <c r="L1096" s="55">
        <v>88.494949494949495</v>
      </c>
      <c r="M1096" s="55">
        <v>118.25252525252525</v>
      </c>
      <c r="N1096" s="55">
        <v>10.874397696080701</v>
      </c>
      <c r="O1096" s="55">
        <v>-2.6020666359393464E-2</v>
      </c>
      <c r="P1096" s="55">
        <v>2.2001244105876663</v>
      </c>
      <c r="Q1096" s="55">
        <v>68.230769230769255</v>
      </c>
      <c r="R1096" s="55">
        <v>0.88479162686162094</v>
      </c>
      <c r="S1096" s="55">
        <v>5.1730125240722851</v>
      </c>
      <c r="T1096" s="55">
        <v>7.6429980276134027E-3</v>
      </c>
      <c r="U1096" s="55">
        <v>0.32310782071480809</v>
      </c>
      <c r="V1096" s="55">
        <v>12.584627830196277</v>
      </c>
      <c r="W1096" s="55">
        <v>10.336979235862797</v>
      </c>
    </row>
    <row r="1097" spans="3:23" x14ac:dyDescent="0.25">
      <c r="C1097" s="51">
        <v>0</v>
      </c>
      <c r="D1097" s="54">
        <v>29</v>
      </c>
      <c r="E1097" s="54">
        <v>33</v>
      </c>
      <c r="F1097" s="54">
        <v>17.996000000000002</v>
      </c>
      <c r="G1097" s="54">
        <v>0</v>
      </c>
      <c r="H1097" s="54">
        <v>0.87878787878787878</v>
      </c>
      <c r="I1097" s="54">
        <v>0.59183673469387754</v>
      </c>
      <c r="J1097" s="54">
        <v>6.0765077797464979</v>
      </c>
      <c r="K1097" s="54">
        <v>117</v>
      </c>
      <c r="L1097" s="54">
        <v>97.689655172413794</v>
      </c>
      <c r="M1097" s="54">
        <v>197.79310344827584</v>
      </c>
      <c r="N1097" s="54">
        <v>14.063893609106827</v>
      </c>
      <c r="O1097" s="54">
        <v>-0.69380704525293546</v>
      </c>
      <c r="P1097" s="54">
        <v>2.4849893737628452</v>
      </c>
      <c r="Q1097" s="54">
        <v>97.000000000000028</v>
      </c>
      <c r="R1097" s="54">
        <v>0.90633929745751851</v>
      </c>
      <c r="S1097" s="54">
        <v>4.3491917709150387</v>
      </c>
      <c r="T1097" s="54">
        <v>1.785714285714287E-2</v>
      </c>
      <c r="U1097" s="54">
        <v>0.19416780818358603</v>
      </c>
      <c r="V1097" s="54">
        <v>6.2330229193099944</v>
      </c>
      <c r="W1097" s="54">
        <v>6.2330229193099944</v>
      </c>
    </row>
    <row r="1098" spans="3:23" x14ac:dyDescent="0.25">
      <c r="C1098" s="52">
        <v>0</v>
      </c>
      <c r="D1098" s="55">
        <v>2296</v>
      </c>
      <c r="E1098" s="55">
        <v>3723</v>
      </c>
      <c r="F1098" s="55">
        <v>331.49299999999999</v>
      </c>
      <c r="G1098" s="55">
        <v>0.76589772039962489</v>
      </c>
      <c r="H1098" s="55">
        <v>0.61670695675530485</v>
      </c>
      <c r="I1098" s="55">
        <v>0.45179063360881544</v>
      </c>
      <c r="J1098" s="55">
        <v>54.068086656658501</v>
      </c>
      <c r="K1098" s="55">
        <v>251</v>
      </c>
      <c r="L1098" s="55">
        <v>124.06010452961672</v>
      </c>
      <c r="M1098" s="55">
        <v>1852.4547736709853</v>
      </c>
      <c r="N1098" s="55">
        <v>43.040153039586016</v>
      </c>
      <c r="O1098" s="55">
        <v>0.95407789495484363</v>
      </c>
      <c r="P1098" s="55">
        <v>3.2619623977369847</v>
      </c>
      <c r="Q1098" s="55">
        <v>103.84609420430306</v>
      </c>
      <c r="R1098" s="55">
        <v>0.98259038063456683</v>
      </c>
      <c r="S1098" s="55">
        <v>7.1126688248147465</v>
      </c>
      <c r="T1098" s="55">
        <v>5.107216414509786E-4</v>
      </c>
      <c r="U1098" s="55">
        <v>0.2429593651120798</v>
      </c>
      <c r="V1098" s="55">
        <v>85.784964128117295</v>
      </c>
      <c r="W1098" s="55">
        <v>55.156508692755573</v>
      </c>
    </row>
    <row r="1099" spans="3:23" x14ac:dyDescent="0.25">
      <c r="C1099" s="51">
        <v>0</v>
      </c>
      <c r="D1099" s="54">
        <v>29</v>
      </c>
      <c r="E1099" s="54">
        <v>33</v>
      </c>
      <c r="F1099" s="54">
        <v>17.996000000000002</v>
      </c>
      <c r="G1099" s="54">
        <v>0</v>
      </c>
      <c r="H1099" s="54">
        <v>0.87878787878787878</v>
      </c>
      <c r="I1099" s="54">
        <v>0.59183673469387754</v>
      </c>
      <c r="J1099" s="54">
        <v>6.0765077797464979</v>
      </c>
      <c r="K1099" s="54">
        <v>94</v>
      </c>
      <c r="L1099" s="54">
        <v>82.758620689655174</v>
      </c>
      <c r="M1099" s="54">
        <v>63.046798029556633</v>
      </c>
      <c r="N1099" s="54">
        <v>7.9402013846977857</v>
      </c>
      <c r="O1099" s="54">
        <v>-0.17514277645229528</v>
      </c>
      <c r="P1099" s="54">
        <v>1.8121524899491648</v>
      </c>
      <c r="Q1099" s="54">
        <v>35.089285714285715</v>
      </c>
      <c r="R1099" s="54">
        <v>0.91954872623180317</v>
      </c>
      <c r="S1099" s="54">
        <v>3.9093680639438846</v>
      </c>
      <c r="T1099" s="54">
        <v>1.9132653061224501E-2</v>
      </c>
      <c r="U1099" s="54">
        <v>0.20785058195772482</v>
      </c>
      <c r="V1099" s="54">
        <v>6.2330229193099944</v>
      </c>
      <c r="W1099" s="54">
        <v>6.2330229193099944</v>
      </c>
    </row>
    <row r="1100" spans="3:23" x14ac:dyDescent="0.25">
      <c r="C1100" s="52">
        <v>0</v>
      </c>
      <c r="D1100" s="55">
        <v>2297</v>
      </c>
      <c r="E1100" s="55">
        <v>2925</v>
      </c>
      <c r="F1100" s="55">
        <v>280.18599999999998</v>
      </c>
      <c r="G1100" s="55">
        <v>0.95451765031420155</v>
      </c>
      <c r="H1100" s="55">
        <v>0.78529914529914535</v>
      </c>
      <c r="I1100" s="55">
        <v>0.42910517466841025</v>
      </c>
      <c r="J1100" s="55">
        <v>54.079859783996007</v>
      </c>
      <c r="K1100" s="55">
        <v>220</v>
      </c>
      <c r="L1100" s="55">
        <v>117.77579451458423</v>
      </c>
      <c r="M1100" s="55">
        <v>1385.1957901459127</v>
      </c>
      <c r="N1100" s="55">
        <v>37.218218524613896</v>
      </c>
      <c r="O1100" s="55">
        <v>0.78099879060139898</v>
      </c>
      <c r="P1100" s="55">
        <v>2.7269302764756764</v>
      </c>
      <c r="Q1100" s="55">
        <v>39.14759809314252</v>
      </c>
      <c r="R1100" s="55">
        <v>0.99188971290004557</v>
      </c>
      <c r="S1100" s="55">
        <v>6.9361492870698092</v>
      </c>
      <c r="T1100" s="55">
        <v>9.6147006217554224E-4</v>
      </c>
      <c r="U1100" s="55">
        <v>0.34319989722316874</v>
      </c>
      <c r="V1100" s="55">
        <v>105.51975612693923</v>
      </c>
      <c r="W1100" s="55">
        <v>31.461181168643179</v>
      </c>
    </row>
    <row r="1101" spans="3:23" x14ac:dyDescent="0.25">
      <c r="C1101" s="51">
        <v>0</v>
      </c>
      <c r="D1101" s="54">
        <v>36</v>
      </c>
      <c r="E1101" s="54">
        <v>40</v>
      </c>
      <c r="F1101" s="54">
        <v>19.592000000000002</v>
      </c>
      <c r="G1101" s="54">
        <v>0.38282074674438793</v>
      </c>
      <c r="H1101" s="54">
        <v>0.9</v>
      </c>
      <c r="I1101" s="54">
        <v>0.6428571428571429</v>
      </c>
      <c r="J1101" s="54">
        <v>6.7702750025730758</v>
      </c>
      <c r="K1101" s="54">
        <v>126</v>
      </c>
      <c r="L1101" s="54">
        <v>98.5</v>
      </c>
      <c r="M1101" s="54">
        <v>237.05714285714285</v>
      </c>
      <c r="N1101" s="54">
        <v>15.396660120206032</v>
      </c>
      <c r="O1101" s="54">
        <v>0.11065475359458932</v>
      </c>
      <c r="P1101" s="54">
        <v>1.9176929721407441</v>
      </c>
      <c r="Q1101" s="54">
        <v>239.20634920634916</v>
      </c>
      <c r="R1101" s="54">
        <v>0.8052180064196689</v>
      </c>
      <c r="S1101" s="54">
        <v>4.5724312513221186</v>
      </c>
      <c r="T1101" s="54">
        <v>1.5873015873015893E-2</v>
      </c>
      <c r="U1101" s="54">
        <v>0.13885513292976426</v>
      </c>
      <c r="V1101" s="54">
        <v>7.1802197428460053</v>
      </c>
      <c r="W1101" s="54">
        <v>6.6332495807108005</v>
      </c>
    </row>
    <row r="1102" spans="3:23" x14ac:dyDescent="0.25">
      <c r="C1102" s="52">
        <v>0</v>
      </c>
      <c r="D1102" s="55">
        <v>29</v>
      </c>
      <c r="E1102" s="55">
        <v>33</v>
      </c>
      <c r="F1102" s="55">
        <v>17.996000000000002</v>
      </c>
      <c r="G1102" s="55">
        <v>0</v>
      </c>
      <c r="H1102" s="55">
        <v>0.87878787878787878</v>
      </c>
      <c r="I1102" s="55">
        <v>0.59183673469387754</v>
      </c>
      <c r="J1102" s="55">
        <v>6.0765077797464979</v>
      </c>
      <c r="K1102" s="55">
        <v>166</v>
      </c>
      <c r="L1102" s="55">
        <v>119.48275862068965</v>
      </c>
      <c r="M1102" s="55">
        <v>631.9729064039409</v>
      </c>
      <c r="N1102" s="55">
        <v>25.139071311485253</v>
      </c>
      <c r="O1102" s="55">
        <v>-1.8592453596313428E-2</v>
      </c>
      <c r="P1102" s="55">
        <v>2.0916346991724715</v>
      </c>
      <c r="Q1102" s="55">
        <v>369.75</v>
      </c>
      <c r="R1102" s="55">
        <v>0.88332298937990128</v>
      </c>
      <c r="S1102" s="55">
        <v>4.720049960644813</v>
      </c>
      <c r="T1102" s="55">
        <v>1.785714285714287E-2</v>
      </c>
      <c r="U1102" s="55">
        <v>9.1157462544016174E-2</v>
      </c>
      <c r="V1102" s="55">
        <v>6.2330229193099944</v>
      </c>
      <c r="W1102" s="55">
        <v>6.2330229193099944</v>
      </c>
    </row>
    <row r="1103" spans="3:23" x14ac:dyDescent="0.25">
      <c r="C1103" s="51">
        <v>0</v>
      </c>
      <c r="D1103" s="54">
        <v>87</v>
      </c>
      <c r="E1103" s="54">
        <v>93</v>
      </c>
      <c r="F1103" s="54">
        <v>31.956</v>
      </c>
      <c r="G1103" s="54">
        <v>0.71755724137710053</v>
      </c>
      <c r="H1103" s="54">
        <v>0.93548387096774188</v>
      </c>
      <c r="I1103" s="54">
        <v>0.66923076923076918</v>
      </c>
      <c r="J1103" s="54">
        <v>10.524820207108489</v>
      </c>
      <c r="K1103" s="54">
        <v>113</v>
      </c>
      <c r="L1103" s="54">
        <v>85.632183908045974</v>
      </c>
      <c r="M1103" s="54">
        <v>146.14220796578456</v>
      </c>
      <c r="N1103" s="54">
        <v>12.088929148844597</v>
      </c>
      <c r="O1103" s="54">
        <v>0.46681044100343783</v>
      </c>
      <c r="P1103" s="54">
        <v>2.3934065931739394</v>
      </c>
      <c r="Q1103" s="54">
        <v>123.78321678321693</v>
      </c>
      <c r="R1103" s="54">
        <v>0.89056697349103109</v>
      </c>
      <c r="S1103" s="54">
        <v>5.0472747831756033</v>
      </c>
      <c r="T1103" s="54">
        <v>7.677637048266431E-3</v>
      </c>
      <c r="U1103" s="54">
        <v>0.25381625688329856</v>
      </c>
      <c r="V1103" s="54">
        <v>12.7114890465293</v>
      </c>
      <c r="W1103" s="54">
        <v>8.8535462382812096</v>
      </c>
    </row>
    <row r="1104" spans="3:23" x14ac:dyDescent="0.25">
      <c r="C1104" s="52">
        <v>0</v>
      </c>
      <c r="D1104" s="55">
        <v>51</v>
      </c>
      <c r="E1104" s="55">
        <v>55</v>
      </c>
      <c r="F1104" s="55">
        <v>23.628</v>
      </c>
      <c r="G1104" s="55">
        <v>0.59901417783933686</v>
      </c>
      <c r="H1104" s="55">
        <v>0.92727272727272725</v>
      </c>
      <c r="I1104" s="55">
        <v>0.62962962962962965</v>
      </c>
      <c r="J1104" s="55">
        <v>8.0582390620713973</v>
      </c>
      <c r="K1104" s="55">
        <v>117</v>
      </c>
      <c r="L1104" s="55">
        <v>95.313725490196077</v>
      </c>
      <c r="M1104" s="55">
        <v>220.45960784313723</v>
      </c>
      <c r="N1104" s="55">
        <v>14.847882267957853</v>
      </c>
      <c r="O1104" s="55">
        <v>-0.30777221544345185</v>
      </c>
      <c r="P1104" s="55">
        <v>1.789258709485642</v>
      </c>
      <c r="Q1104" s="55">
        <v>337.6999999999997</v>
      </c>
      <c r="R1104" s="55">
        <v>0.76489790938835689</v>
      </c>
      <c r="S1104" s="55">
        <v>4.6237205683369069</v>
      </c>
      <c r="T1104" s="55">
        <v>1.1604938271604961E-2</v>
      </c>
      <c r="U1104" s="55">
        <v>0.18662857963663362</v>
      </c>
      <c r="V1104" s="55">
        <v>9.1222632210712824</v>
      </c>
      <c r="W1104" s="55">
        <v>7.3045466241295927</v>
      </c>
    </row>
    <row r="1105" spans="3:23" x14ac:dyDescent="0.25">
      <c r="C1105" s="51">
        <v>0</v>
      </c>
      <c r="D1105" s="54">
        <v>2357</v>
      </c>
      <c r="E1105" s="54">
        <v>3696</v>
      </c>
      <c r="F1105" s="54">
        <v>318.82299999999998</v>
      </c>
      <c r="G1105" s="54">
        <v>0.8026807695977457</v>
      </c>
      <c r="H1105" s="54">
        <v>0.63771645021645018</v>
      </c>
      <c r="I1105" s="54">
        <v>0.4590068159688413</v>
      </c>
      <c r="J1105" s="54">
        <v>54.781617418079016</v>
      </c>
      <c r="K1105" s="54">
        <v>251</v>
      </c>
      <c r="L1105" s="54">
        <v>122.93211709800595</v>
      </c>
      <c r="M1105" s="54">
        <v>1807.5115189879807</v>
      </c>
      <c r="N1105" s="54">
        <v>42.514838809384905</v>
      </c>
      <c r="O1105" s="54">
        <v>0.91434794416864629</v>
      </c>
      <c r="P1105" s="54">
        <v>3.1960592708668094</v>
      </c>
      <c r="Q1105" s="54">
        <v>115.36229382431912</v>
      </c>
      <c r="R1105" s="54">
        <v>0.98032023470381668</v>
      </c>
      <c r="S1105" s="54">
        <v>7.1193641003584629</v>
      </c>
      <c r="T1105" s="54">
        <v>4.6642003787564663E-4</v>
      </c>
      <c r="U1105" s="54">
        <v>0.23689715755760726</v>
      </c>
      <c r="V1105" s="54">
        <v>86.892624695410049</v>
      </c>
      <c r="W1105" s="54">
        <v>51.823535158432769</v>
      </c>
    </row>
    <row r="1106" spans="3:23" x14ac:dyDescent="0.25">
      <c r="C1106" s="52">
        <v>0</v>
      </c>
      <c r="D1106" s="55">
        <v>60</v>
      </c>
      <c r="E1106" s="55">
        <v>64</v>
      </c>
      <c r="F1106" s="55">
        <v>25.405999999999999</v>
      </c>
      <c r="G1106" s="55">
        <v>0.59203031074345425</v>
      </c>
      <c r="H1106" s="55">
        <v>0.9375</v>
      </c>
      <c r="I1106" s="55">
        <v>0.66666666666666663</v>
      </c>
      <c r="J1106" s="55">
        <v>8.7403874447366334</v>
      </c>
      <c r="K1106" s="55">
        <v>109</v>
      </c>
      <c r="L1106" s="55">
        <v>88.783333333333331</v>
      </c>
      <c r="M1106" s="55">
        <v>136.00310734463275</v>
      </c>
      <c r="N1106" s="55">
        <v>11.662037015231634</v>
      </c>
      <c r="O1106" s="55">
        <v>-0.23728236082814022</v>
      </c>
      <c r="P1106" s="55">
        <v>2.0359522502370075</v>
      </c>
      <c r="Q1106" s="55">
        <v>55.260000000000005</v>
      </c>
      <c r="R1106" s="55">
        <v>0.91991558712117205</v>
      </c>
      <c r="S1106" s="55">
        <v>4.8460782540794423</v>
      </c>
      <c r="T1106" s="55">
        <v>9.999999999999995E-3</v>
      </c>
      <c r="U1106" s="55">
        <v>0.20514330114330129</v>
      </c>
      <c r="V1106" s="55">
        <v>9.8375882074045986</v>
      </c>
      <c r="W1106" s="55">
        <v>7.9282667599601844</v>
      </c>
    </row>
    <row r="1107" spans="3:23" x14ac:dyDescent="0.25">
      <c r="C1107" s="51">
        <v>0</v>
      </c>
      <c r="D1107" s="54">
        <v>2394</v>
      </c>
      <c r="E1107" s="54">
        <v>3220</v>
      </c>
      <c r="F1107" s="54">
        <v>290.48200000000003</v>
      </c>
      <c r="G1107" s="54">
        <v>0.94334938794566248</v>
      </c>
      <c r="H1107" s="54">
        <v>0.74347826086956526</v>
      </c>
      <c r="I1107" s="54">
        <v>0.3861290322580645</v>
      </c>
      <c r="J1107" s="54">
        <v>55.209921844682761</v>
      </c>
      <c r="K1107" s="54">
        <v>221</v>
      </c>
      <c r="L1107" s="54">
        <v>113.95572263993317</v>
      </c>
      <c r="M1107" s="54">
        <v>1334.3231536146354</v>
      </c>
      <c r="N1107" s="54">
        <v>36.528388324899247</v>
      </c>
      <c r="O1107" s="54">
        <v>0.82810594970019491</v>
      </c>
      <c r="P1107" s="54">
        <v>2.9075410456230557</v>
      </c>
      <c r="Q1107" s="54">
        <v>39.567777777777827</v>
      </c>
      <c r="R1107" s="54">
        <v>0.9910266406575412</v>
      </c>
      <c r="S1107" s="54">
        <v>6.9063112708374819</v>
      </c>
      <c r="T1107" s="54">
        <v>8.913076341647907E-4</v>
      </c>
      <c r="U1107" s="54">
        <v>0.34103902692732735</v>
      </c>
      <c r="V1107" s="54">
        <v>103.41053097305659</v>
      </c>
      <c r="W1107" s="54">
        <v>34.311722053781089</v>
      </c>
    </row>
    <row r="1108" spans="3:23" x14ac:dyDescent="0.25">
      <c r="C1108" s="52">
        <v>0</v>
      </c>
      <c r="D1108" s="55">
        <v>29</v>
      </c>
      <c r="E1108" s="55">
        <v>33</v>
      </c>
      <c r="F1108" s="55">
        <v>17.996000000000002</v>
      </c>
      <c r="G1108" s="55">
        <v>0</v>
      </c>
      <c r="H1108" s="55">
        <v>0.87878787878787878</v>
      </c>
      <c r="I1108" s="55">
        <v>0.59183673469387754</v>
      </c>
      <c r="J1108" s="55">
        <v>6.0765077797464979</v>
      </c>
      <c r="K1108" s="55">
        <v>174</v>
      </c>
      <c r="L1108" s="55">
        <v>122.20689655172414</v>
      </c>
      <c r="M1108" s="55">
        <v>696.38423645320199</v>
      </c>
      <c r="N1108" s="55">
        <v>26.389093134346279</v>
      </c>
      <c r="O1108" s="55">
        <v>0.15468409130743208</v>
      </c>
      <c r="P1108" s="55">
        <v>2.1626479826838723</v>
      </c>
      <c r="Q1108" s="55">
        <v>450.75000000000011</v>
      </c>
      <c r="R1108" s="55">
        <v>0.85130200410256063</v>
      </c>
      <c r="S1108" s="55">
        <v>4.4181572881564177</v>
      </c>
      <c r="T1108" s="55">
        <v>1.785714285714287E-2</v>
      </c>
      <c r="U1108" s="55">
        <v>7.4320570946676379E-2</v>
      </c>
      <c r="V1108" s="55">
        <v>6.2330229193099944</v>
      </c>
      <c r="W1108" s="55">
        <v>6.2330229193099944</v>
      </c>
    </row>
    <row r="1109" spans="3:23" x14ac:dyDescent="0.25">
      <c r="C1109" s="51">
        <v>0</v>
      </c>
      <c r="D1109" s="54">
        <v>78</v>
      </c>
      <c r="E1109" s="54">
        <v>85</v>
      </c>
      <c r="F1109" s="54">
        <v>31.219999999999995</v>
      </c>
      <c r="G1109" s="54">
        <v>0.81510816604234826</v>
      </c>
      <c r="H1109" s="54">
        <v>0.91764705882352937</v>
      </c>
      <c r="I1109" s="54">
        <v>0.6</v>
      </c>
      <c r="J1109" s="54">
        <v>9.9655749703337584</v>
      </c>
      <c r="K1109" s="54">
        <v>105</v>
      </c>
      <c r="L1109" s="54">
        <v>83.474358974358978</v>
      </c>
      <c r="M1109" s="54">
        <v>103.03180153180158</v>
      </c>
      <c r="N1109" s="54">
        <v>10.150458193195101</v>
      </c>
      <c r="O1109" s="54">
        <v>0.25557677821399111</v>
      </c>
      <c r="P1109" s="54">
        <v>2.2598476630612438</v>
      </c>
      <c r="Q1109" s="54">
        <v>59.818181818181763</v>
      </c>
      <c r="R1109" s="54">
        <v>0.93235546195874852</v>
      </c>
      <c r="S1109" s="54">
        <v>4.8887907192526656</v>
      </c>
      <c r="T1109" s="54">
        <v>7.2864198738324714E-3</v>
      </c>
      <c r="U1109" s="54">
        <v>0.26036446594998736</v>
      </c>
      <c r="V1109" s="54">
        <v>13.2426852932937</v>
      </c>
      <c r="W1109" s="54">
        <v>7.6716040333821196</v>
      </c>
    </row>
    <row r="1110" spans="3:23" x14ac:dyDescent="0.25">
      <c r="C1110" s="52">
        <v>0</v>
      </c>
      <c r="D1110" s="55">
        <v>60</v>
      </c>
      <c r="E1110" s="55">
        <v>64</v>
      </c>
      <c r="F1110" s="55">
        <v>25.405999999999999</v>
      </c>
      <c r="G1110" s="55">
        <v>0.59203031074345447</v>
      </c>
      <c r="H1110" s="55">
        <v>0.9375</v>
      </c>
      <c r="I1110" s="55">
        <v>0.66666666666666663</v>
      </c>
      <c r="J1110" s="55">
        <v>8.7403874447366334</v>
      </c>
      <c r="K1110" s="55">
        <v>118</v>
      </c>
      <c r="L1110" s="55">
        <v>90</v>
      </c>
      <c r="M1110" s="55">
        <v>167.35593220338984</v>
      </c>
      <c r="N1110" s="55">
        <v>12.936612083671282</v>
      </c>
      <c r="O1110" s="55">
        <v>2.6005160331136788E-2</v>
      </c>
      <c r="P1110" s="55">
        <v>2.1796158844708469</v>
      </c>
      <c r="Q1110" s="55">
        <v>425.34999999999997</v>
      </c>
      <c r="R1110" s="55">
        <v>0.71799538621453263</v>
      </c>
      <c r="S1110" s="55">
        <v>5.0150610122030681</v>
      </c>
      <c r="T1110" s="55">
        <v>1.1199999999999991E-2</v>
      </c>
      <c r="U1110" s="55">
        <v>0.16513696631971922</v>
      </c>
      <c r="V1110" s="55">
        <v>9.8375882074045933</v>
      </c>
      <c r="W1110" s="55">
        <v>7.928266759960179</v>
      </c>
    </row>
    <row r="1111" spans="3:23" x14ac:dyDescent="0.25">
      <c r="C1111" s="51">
        <v>0</v>
      </c>
      <c r="D1111" s="54">
        <v>2400</v>
      </c>
      <c r="E1111" s="54">
        <v>3717</v>
      </c>
      <c r="F1111" s="54">
        <v>324.14899999999994</v>
      </c>
      <c r="G1111" s="54">
        <v>0.81080663552840693</v>
      </c>
      <c r="H1111" s="54">
        <v>0.64568200161420497</v>
      </c>
      <c r="I1111" s="54">
        <v>0.45454545454545453</v>
      </c>
      <c r="J1111" s="54">
        <v>55.279063915413673</v>
      </c>
      <c r="K1111" s="54">
        <v>254</v>
      </c>
      <c r="L1111" s="54">
        <v>122.69625000000001</v>
      </c>
      <c r="M1111" s="54">
        <v>1726.9452131096336</v>
      </c>
      <c r="N1111" s="54">
        <v>41.556530330498404</v>
      </c>
      <c r="O1111" s="54">
        <v>0.86232920696716986</v>
      </c>
      <c r="P1111" s="54">
        <v>3.1610128700009237</v>
      </c>
      <c r="Q1111" s="54">
        <v>115.097388059702</v>
      </c>
      <c r="R1111" s="54">
        <v>0.97997086941029032</v>
      </c>
      <c r="S1111" s="54">
        <v>7.1209806548473713</v>
      </c>
      <c r="T1111" s="54">
        <v>4.6363332590774385E-4</v>
      </c>
      <c r="U1111" s="54">
        <v>0.2353424809550681</v>
      </c>
      <c r="V1111" s="54">
        <v>87.390274443865479</v>
      </c>
      <c r="W1111" s="54">
        <v>51.150760142752894</v>
      </c>
    </row>
    <row r="1112" spans="3:23" x14ac:dyDescent="0.25">
      <c r="C1112" s="52">
        <v>0</v>
      </c>
      <c r="D1112" s="55">
        <v>81</v>
      </c>
      <c r="E1112" s="55">
        <v>87</v>
      </c>
      <c r="F1112" s="55">
        <v>30.459</v>
      </c>
      <c r="G1112" s="55">
        <v>0.66910727865347475</v>
      </c>
      <c r="H1112" s="55">
        <v>0.93103448275862066</v>
      </c>
      <c r="I1112" s="55">
        <v>0.66942148760330578</v>
      </c>
      <c r="J1112" s="55">
        <v>10.155412503859614</v>
      </c>
      <c r="K1112" s="55">
        <v>116</v>
      </c>
      <c r="L1112" s="55">
        <v>89.716049382716051</v>
      </c>
      <c r="M1112" s="55">
        <v>197.63086419753094</v>
      </c>
      <c r="N1112" s="55">
        <v>14.058124490753769</v>
      </c>
      <c r="O1112" s="55">
        <v>0.10661917414813875</v>
      </c>
      <c r="P1112" s="55">
        <v>2.0493377702652174</v>
      </c>
      <c r="Q1112" s="55">
        <v>62.181818181818223</v>
      </c>
      <c r="R1112" s="55">
        <v>0.93123442305466197</v>
      </c>
      <c r="S1112" s="55">
        <v>5.2670863857293018</v>
      </c>
      <c r="T1112" s="55">
        <v>8.1496786042240723E-3</v>
      </c>
      <c r="U1112" s="55">
        <v>0.20307203504061794</v>
      </c>
      <c r="V1112" s="55">
        <v>11.89546648971195</v>
      </c>
      <c r="W1112" s="55">
        <v>8.8403042172468158</v>
      </c>
    </row>
    <row r="1113" spans="3:23" x14ac:dyDescent="0.25">
      <c r="C1113" s="51">
        <v>0</v>
      </c>
      <c r="D1113" s="54">
        <v>2245</v>
      </c>
      <c r="E1113" s="54">
        <v>3072</v>
      </c>
      <c r="F1113" s="54">
        <v>293.74899999999997</v>
      </c>
      <c r="G1113" s="54">
        <v>0.92765519734577928</v>
      </c>
      <c r="H1113" s="54">
        <v>0.73079427083333337</v>
      </c>
      <c r="I1113" s="54">
        <v>0.39159253444967729</v>
      </c>
      <c r="J1113" s="54">
        <v>53.464219604614456</v>
      </c>
      <c r="K1113" s="54">
        <v>228</v>
      </c>
      <c r="L1113" s="54">
        <v>115.78307349665924</v>
      </c>
      <c r="M1113" s="54">
        <v>1284.2403550770337</v>
      </c>
      <c r="N1113" s="54">
        <v>35.836299405449687</v>
      </c>
      <c r="O1113" s="54">
        <v>0.76076487974349194</v>
      </c>
      <c r="P1113" s="54">
        <v>2.9093909932895725</v>
      </c>
      <c r="Q1113" s="54">
        <v>45.514251373626387</v>
      </c>
      <c r="R1113" s="54">
        <v>0.98983386960832442</v>
      </c>
      <c r="S1113" s="54">
        <v>6.9407828058994401</v>
      </c>
      <c r="T1113" s="54">
        <v>8.1718268853399627E-4</v>
      </c>
      <c r="U1113" s="54">
        <v>0.32747628950694757</v>
      </c>
      <c r="V1113" s="54">
        <v>94.98002081802592</v>
      </c>
      <c r="W1113" s="54">
        <v>35.469135660573578</v>
      </c>
    </row>
    <row r="1114" spans="3:23" x14ac:dyDescent="0.25">
      <c r="C1114" s="52">
        <v>0</v>
      </c>
      <c r="D1114" s="55">
        <v>36</v>
      </c>
      <c r="E1114" s="55">
        <v>40</v>
      </c>
      <c r="F1114" s="55">
        <v>19.592000000000002</v>
      </c>
      <c r="G1114" s="55">
        <v>0.38282074674438793</v>
      </c>
      <c r="H1114" s="55">
        <v>0.9</v>
      </c>
      <c r="I1114" s="55">
        <v>0.6428571428571429</v>
      </c>
      <c r="J1114" s="55">
        <v>6.7702750025730758</v>
      </c>
      <c r="K1114" s="55">
        <v>188</v>
      </c>
      <c r="L1114" s="55">
        <v>123.77777777777777</v>
      </c>
      <c r="M1114" s="55">
        <v>1149.9492063492064</v>
      </c>
      <c r="N1114" s="55">
        <v>33.910900995833281</v>
      </c>
      <c r="O1114" s="55">
        <v>0.21866732457854832</v>
      </c>
      <c r="P1114" s="55">
        <v>1.9722094639598338</v>
      </c>
      <c r="Q1114" s="55">
        <v>616.359375</v>
      </c>
      <c r="R1114" s="55">
        <v>0.85394475812085113</v>
      </c>
      <c r="S1114" s="55">
        <v>4.8921472236645327</v>
      </c>
      <c r="T1114" s="55">
        <v>1.5625E-2</v>
      </c>
      <c r="U1114" s="55">
        <v>9.4366271841110752E-2</v>
      </c>
      <c r="V1114" s="55">
        <v>7.1802197428460053</v>
      </c>
      <c r="W1114" s="55">
        <v>6.6332495807108005</v>
      </c>
    </row>
    <row r="1115" spans="3:23" x14ac:dyDescent="0.25">
      <c r="C1115" s="51">
        <v>0</v>
      </c>
      <c r="D1115" s="54">
        <v>57</v>
      </c>
      <c r="E1115" s="54">
        <v>61</v>
      </c>
      <c r="F1115" s="54">
        <v>25.471999999999998</v>
      </c>
      <c r="G1115" s="54">
        <v>0.71204260390783725</v>
      </c>
      <c r="H1115" s="54">
        <v>0.93442622950819676</v>
      </c>
      <c r="I1115" s="54">
        <v>0.74025974025974028</v>
      </c>
      <c r="J1115" s="54">
        <v>8.5190758917798277</v>
      </c>
      <c r="K1115" s="54">
        <v>98</v>
      </c>
      <c r="L1115" s="54">
        <v>80.94736842105263</v>
      </c>
      <c r="M1115" s="54">
        <v>94.229323308270665</v>
      </c>
      <c r="N1115" s="54">
        <v>9.7071789572599645</v>
      </c>
      <c r="O1115" s="54">
        <v>0.11396441417775621</v>
      </c>
      <c r="P1115" s="54">
        <v>1.7698709781856228</v>
      </c>
      <c r="Q1115" s="54">
        <v>37.056818181818159</v>
      </c>
      <c r="R1115" s="54">
        <v>0.90141881843802785</v>
      </c>
      <c r="S1115" s="54">
        <v>4.5586936898999895</v>
      </c>
      <c r="T1115" s="54">
        <v>1.1880165289256176E-2</v>
      </c>
      <c r="U1115" s="54">
        <v>0.28428137519046592</v>
      </c>
      <c r="V1115" s="54">
        <v>10.256363022833209</v>
      </c>
      <c r="W1115" s="54">
        <v>7.2013643931415547</v>
      </c>
    </row>
    <row r="1116" spans="3:23" x14ac:dyDescent="0.25">
      <c r="C1116" s="52">
        <v>0</v>
      </c>
      <c r="D1116" s="55">
        <v>68</v>
      </c>
      <c r="E1116" s="55">
        <v>73</v>
      </c>
      <c r="F1116" s="55">
        <v>28.010999999999999</v>
      </c>
      <c r="G1116" s="55">
        <v>0.72261660391428306</v>
      </c>
      <c r="H1116" s="55">
        <v>0.93150684931506844</v>
      </c>
      <c r="I1116" s="55">
        <v>0.70833333333333337</v>
      </c>
      <c r="J1116" s="55">
        <v>9.3048529833625562</v>
      </c>
      <c r="K1116" s="55">
        <v>96</v>
      </c>
      <c r="L1116" s="55">
        <v>82.102941176470594</v>
      </c>
      <c r="M1116" s="55">
        <v>79.645961369622441</v>
      </c>
      <c r="N1116" s="55">
        <v>8.9244586037261922</v>
      </c>
      <c r="O1116" s="55">
        <v>-0.18969062075093884</v>
      </c>
      <c r="P1116" s="55">
        <v>1.9470826920871915</v>
      </c>
      <c r="Q1116" s="55">
        <v>27.703703703703699</v>
      </c>
      <c r="R1116" s="55">
        <v>0.94285379237909228</v>
      </c>
      <c r="S1116" s="55">
        <v>4.6166794814217385</v>
      </c>
      <c r="T1116" s="55">
        <v>9.7736625514403385E-3</v>
      </c>
      <c r="U1116" s="55">
        <v>0.29126937876937903</v>
      </c>
      <c r="V1116" s="55">
        <v>11.289049454168104</v>
      </c>
      <c r="W1116" s="55">
        <v>7.8035446666774453</v>
      </c>
    </row>
    <row r="1117" spans="3:23" x14ac:dyDescent="0.25">
      <c r="C1117" s="51">
        <v>0</v>
      </c>
      <c r="D1117" s="54">
        <v>68</v>
      </c>
      <c r="E1117" s="54">
        <v>72</v>
      </c>
      <c r="F1117" s="54">
        <v>27.638999999999999</v>
      </c>
      <c r="G1117" s="54">
        <v>0.57209385739487439</v>
      </c>
      <c r="H1117" s="54">
        <v>0.94444444444444442</v>
      </c>
      <c r="I1117" s="54">
        <v>0.68</v>
      </c>
      <c r="J1117" s="54">
        <v>9.3048529833625562</v>
      </c>
      <c r="K1117" s="54">
        <v>113</v>
      </c>
      <c r="L1117" s="54">
        <v>89.794117647058826</v>
      </c>
      <c r="M1117" s="54">
        <v>159.47936786654961</v>
      </c>
      <c r="N1117" s="54">
        <v>12.628514079912554</v>
      </c>
      <c r="O1117" s="54">
        <v>-3.7462493865028243E-2</v>
      </c>
      <c r="P1117" s="54">
        <v>2.0681775052370543</v>
      </c>
      <c r="Q1117" s="54">
        <v>339.19090909090937</v>
      </c>
      <c r="R1117" s="54">
        <v>0.73182643192145358</v>
      </c>
      <c r="S1117" s="54">
        <v>5.0193865106166538</v>
      </c>
      <c r="T1117" s="54">
        <v>9.4214876033057605E-3</v>
      </c>
      <c r="U1117" s="54">
        <v>0.20217041754088183</v>
      </c>
      <c r="V1117" s="54">
        <v>10.388530628893147</v>
      </c>
      <c r="W1117" s="54">
        <v>8.5205498249521732</v>
      </c>
    </row>
    <row r="1118" spans="3:23" x14ac:dyDescent="0.25">
      <c r="C1118" s="52">
        <v>0</v>
      </c>
      <c r="D1118" s="55">
        <v>2409</v>
      </c>
      <c r="E1118" s="55">
        <v>3745</v>
      </c>
      <c r="F1118" s="55">
        <v>326.94399999999996</v>
      </c>
      <c r="G1118" s="55">
        <v>0.80270570558016363</v>
      </c>
      <c r="H1118" s="55">
        <v>0.64325767690253677</v>
      </c>
      <c r="I1118" s="55">
        <v>0.45624999999999999</v>
      </c>
      <c r="J1118" s="55">
        <v>55.382615171793823</v>
      </c>
      <c r="K1118" s="55">
        <v>251</v>
      </c>
      <c r="L1118" s="55">
        <v>122.0925695309257</v>
      </c>
      <c r="M1118" s="55">
        <v>1814.1961615426108</v>
      </c>
      <c r="N1118" s="55">
        <v>42.593381663617777</v>
      </c>
      <c r="O1118" s="55">
        <v>0.90517567763452667</v>
      </c>
      <c r="P1118" s="55">
        <v>3.1246851645872544</v>
      </c>
      <c r="Q1118" s="55">
        <v>108.62761194029898</v>
      </c>
      <c r="R1118" s="55">
        <v>0.98100903440123388</v>
      </c>
      <c r="S1118" s="55">
        <v>7.1252437861841704</v>
      </c>
      <c r="T1118" s="55">
        <v>4.5910837603026688E-4</v>
      </c>
      <c r="U1118" s="55">
        <v>0.23324617603431855</v>
      </c>
      <c r="V1118" s="55">
        <v>86.851318650836447</v>
      </c>
      <c r="W1118" s="55">
        <v>51.795984986124537</v>
      </c>
    </row>
    <row r="1119" spans="3:23" x14ac:dyDescent="0.25">
      <c r="C1119" s="51">
        <v>0</v>
      </c>
      <c r="D1119" s="54">
        <v>91</v>
      </c>
      <c r="E1119" s="54">
        <v>97</v>
      </c>
      <c r="F1119" s="54">
        <v>32.600999999999999</v>
      </c>
      <c r="G1119" s="54">
        <v>0.63414185933891476</v>
      </c>
      <c r="H1119" s="54">
        <v>0.93814432989690721</v>
      </c>
      <c r="I1119" s="54">
        <v>0.68939393939393945</v>
      </c>
      <c r="J1119" s="54">
        <v>10.764051215546115</v>
      </c>
      <c r="K1119" s="54">
        <v>119</v>
      </c>
      <c r="L1119" s="54">
        <v>89.439560439560438</v>
      </c>
      <c r="M1119" s="54">
        <v>205.11575091575094</v>
      </c>
      <c r="N1119" s="54">
        <v>14.32186269015839</v>
      </c>
      <c r="O1119" s="54">
        <v>0.27746784762668925</v>
      </c>
      <c r="P1119" s="54">
        <v>2.092451020176366</v>
      </c>
      <c r="Q1119" s="54">
        <v>63.750000000000021</v>
      </c>
      <c r="R1119" s="54">
        <v>0.92530004287364664</v>
      </c>
      <c r="S1119" s="54">
        <v>5.291659579754759</v>
      </c>
      <c r="T1119" s="54">
        <v>7.0408950617284168E-3</v>
      </c>
      <c r="U1119" s="54">
        <v>0.2062977299343719</v>
      </c>
      <c r="V1119" s="54">
        <v>12.353861585357402</v>
      </c>
      <c r="W1119" s="54">
        <v>9.5522123834670776</v>
      </c>
    </row>
    <row r="1120" spans="3:23" x14ac:dyDescent="0.25">
      <c r="C1120" s="52">
        <v>0</v>
      </c>
      <c r="D1120" s="55">
        <v>2321</v>
      </c>
      <c r="E1120" s="55">
        <v>3203</v>
      </c>
      <c r="F1120" s="55">
        <v>311.20799999999997</v>
      </c>
      <c r="G1120" s="55">
        <v>0.91139442865117126</v>
      </c>
      <c r="H1120" s="55">
        <v>0.72463315641586012</v>
      </c>
      <c r="I1120" s="55">
        <v>0.39513108614232212</v>
      </c>
      <c r="J1120" s="55">
        <v>54.361649932009165</v>
      </c>
      <c r="K1120" s="55">
        <v>229</v>
      </c>
      <c r="L1120" s="55">
        <v>114.99956915122792</v>
      </c>
      <c r="M1120" s="55">
        <v>1331.5107756763578</v>
      </c>
      <c r="N1120" s="55">
        <v>36.489872234311228</v>
      </c>
      <c r="O1120" s="55">
        <v>0.71267606010297735</v>
      </c>
      <c r="P1120" s="55">
        <v>2.7368177591298575</v>
      </c>
      <c r="Q1120" s="55">
        <v>47.669293979541123</v>
      </c>
      <c r="R1120" s="55">
        <v>0.98942856140659385</v>
      </c>
      <c r="S1120" s="55">
        <v>6.9319496599908836</v>
      </c>
      <c r="T1120" s="55">
        <v>7.523897507714615E-4</v>
      </c>
      <c r="U1120" s="55">
        <v>0.32457673457719477</v>
      </c>
      <c r="V1120" s="55">
        <v>93.181005948810196</v>
      </c>
      <c r="W1120" s="55">
        <v>38.347147830385261</v>
      </c>
    </row>
    <row r="1121" spans="3:23" x14ac:dyDescent="0.25">
      <c r="C1121" s="51">
        <v>0</v>
      </c>
      <c r="D1121" s="54">
        <v>36</v>
      </c>
      <c r="E1121" s="54">
        <v>40</v>
      </c>
      <c r="F1121" s="54">
        <v>19.592000000000002</v>
      </c>
      <c r="G1121" s="54">
        <v>0.38282074674438793</v>
      </c>
      <c r="H1121" s="54">
        <v>0.9</v>
      </c>
      <c r="I1121" s="54">
        <v>0.6428571428571429</v>
      </c>
      <c r="J1121" s="54">
        <v>6.7702750025730758</v>
      </c>
      <c r="K1121" s="54">
        <v>173</v>
      </c>
      <c r="L1121" s="54">
        <v>121.41666666666667</v>
      </c>
      <c r="M1121" s="54">
        <v>925.22142857142842</v>
      </c>
      <c r="N1121" s="54">
        <v>30.417452696953905</v>
      </c>
      <c r="O1121" s="54">
        <v>0.11292140113462319</v>
      </c>
      <c r="P1121" s="54">
        <v>1.920945636854128</v>
      </c>
      <c r="Q1121" s="54">
        <v>544.9375</v>
      </c>
      <c r="R1121" s="54">
        <v>0.85889204699742505</v>
      </c>
      <c r="S1121" s="54">
        <v>5.1143694458867541</v>
      </c>
      <c r="T1121" s="54">
        <v>1.5625E-2</v>
      </c>
      <c r="U1121" s="54">
        <v>0.11334066879248099</v>
      </c>
      <c r="V1121" s="54">
        <v>7.1802197428460053</v>
      </c>
      <c r="W1121" s="54">
        <v>6.6332495807108005</v>
      </c>
    </row>
    <row r="1122" spans="3:23" x14ac:dyDescent="0.25">
      <c r="C1122" s="52">
        <v>0</v>
      </c>
      <c r="D1122" s="55">
        <v>43</v>
      </c>
      <c r="E1122" s="55">
        <v>47</v>
      </c>
      <c r="F1122" s="55">
        <v>21.552</v>
      </c>
      <c r="G1122" s="55">
        <v>0.53810701977690156</v>
      </c>
      <c r="H1122" s="55">
        <v>0.91489361702127658</v>
      </c>
      <c r="I1122" s="55">
        <v>0.68253968253968256</v>
      </c>
      <c r="J1122" s="55">
        <v>7.399277020331918</v>
      </c>
      <c r="K1122" s="55">
        <v>91</v>
      </c>
      <c r="L1122" s="55">
        <v>77.558139534883722</v>
      </c>
      <c r="M1122" s="55">
        <v>51.300110741971224</v>
      </c>
      <c r="N1122" s="55">
        <v>7.1624095625683974</v>
      </c>
      <c r="O1122" s="55">
        <v>5.053963502447862E-2</v>
      </c>
      <c r="P1122" s="55">
        <v>2.253515845742291</v>
      </c>
      <c r="Q1122" s="55">
        <v>36.166666666666664</v>
      </c>
      <c r="R1122" s="55">
        <v>0.8911592360834758</v>
      </c>
      <c r="S1122" s="55">
        <v>4.3015082901299984</v>
      </c>
      <c r="T1122" s="55">
        <v>1.5817901234567926E-2</v>
      </c>
      <c r="U1122" s="55">
        <v>0.30442434857263262</v>
      </c>
      <c r="V1122" s="55">
        <v>8.1744544421237428</v>
      </c>
      <c r="W1122" s="55">
        <v>6.8900557484721601</v>
      </c>
    </row>
    <row r="1123" spans="3:23" x14ac:dyDescent="0.25">
      <c r="C1123" s="51">
        <v>0</v>
      </c>
      <c r="D1123" s="54">
        <v>73</v>
      </c>
      <c r="E1123" s="54">
        <v>78</v>
      </c>
      <c r="F1123" s="54">
        <v>29.88</v>
      </c>
      <c r="G1123" s="54">
        <v>0.78965988320908975</v>
      </c>
      <c r="H1123" s="54">
        <v>0.9358974358974359</v>
      </c>
      <c r="I1123" s="54">
        <v>0.70192307692307687</v>
      </c>
      <c r="J1123" s="54">
        <v>9.6408758298023347</v>
      </c>
      <c r="K1123" s="54">
        <v>103</v>
      </c>
      <c r="L1123" s="54">
        <v>81.013698630136986</v>
      </c>
      <c r="M1123" s="54">
        <v>100.68036529680367</v>
      </c>
      <c r="N1123" s="54">
        <v>10.033960598726889</v>
      </c>
      <c r="O1123" s="54">
        <v>0.4075397598370718</v>
      </c>
      <c r="P1123" s="54">
        <v>2.266809026697588</v>
      </c>
      <c r="Q1123" s="54">
        <v>26.794871794871778</v>
      </c>
      <c r="R1123" s="54">
        <v>0.95020275585870639</v>
      </c>
      <c r="S1123" s="54">
        <v>4.869226915127852</v>
      </c>
      <c r="T1123" s="54">
        <v>1.0154138359266592E-2</v>
      </c>
      <c r="U1123" s="54">
        <v>0.26081335568515052</v>
      </c>
      <c r="V1123" s="54">
        <v>12.423241557910776</v>
      </c>
      <c r="W1123" s="54">
        <v>7.6222157352970381</v>
      </c>
    </row>
    <row r="1124" spans="3:23" x14ac:dyDescent="0.25">
      <c r="C1124" s="52">
        <v>0</v>
      </c>
      <c r="D1124" s="55">
        <v>94</v>
      </c>
      <c r="E1124" s="55">
        <v>101</v>
      </c>
      <c r="F1124" s="55">
        <v>34.097999999999999</v>
      </c>
      <c r="G1124" s="55">
        <v>0.62076487270209779</v>
      </c>
      <c r="H1124" s="55">
        <v>0.93069306930693074</v>
      </c>
      <c r="I1124" s="55">
        <v>0.65734265734265729</v>
      </c>
      <c r="J1124" s="55">
        <v>10.940041919714261</v>
      </c>
      <c r="K1124" s="55">
        <v>119</v>
      </c>
      <c r="L1124" s="55">
        <v>88.829787234042556</v>
      </c>
      <c r="M1124" s="55">
        <v>250.91695264241579</v>
      </c>
      <c r="N1124" s="55">
        <v>15.840358349558125</v>
      </c>
      <c r="O1124" s="55">
        <v>-3.192150016737364E-3</v>
      </c>
      <c r="P1124" s="55">
        <v>1.5415320160199604</v>
      </c>
      <c r="Q1124" s="55">
        <v>499.36363636363677</v>
      </c>
      <c r="R1124" s="55">
        <v>0.73011750193481184</v>
      </c>
      <c r="S1124" s="55">
        <v>4.9851947721811296</v>
      </c>
      <c r="T1124" s="55">
        <v>8.0114690504300718E-3</v>
      </c>
      <c r="U1124" s="55">
        <v>0.19983320480675235</v>
      </c>
      <c r="V1124" s="55">
        <v>12.631814930076732</v>
      </c>
      <c r="W1124" s="55">
        <v>9.9033024061061887</v>
      </c>
    </row>
    <row r="1125" spans="3:23" x14ac:dyDescent="0.25">
      <c r="C1125" s="51">
        <v>0</v>
      </c>
      <c r="D1125" s="54">
        <v>4810</v>
      </c>
      <c r="E1125" s="54">
        <v>8620</v>
      </c>
      <c r="F1125" s="54">
        <v>641.10599999999999</v>
      </c>
      <c r="G1125" s="54">
        <v>0.84638038652151992</v>
      </c>
      <c r="H1125" s="54">
        <v>0.55800464037122965</v>
      </c>
      <c r="I1125" s="54">
        <v>0.42289432037981362</v>
      </c>
      <c r="J1125" s="54">
        <v>78.257793287161704</v>
      </c>
      <c r="K1125" s="54">
        <v>249</v>
      </c>
      <c r="L1125" s="54">
        <v>118.24968814968815</v>
      </c>
      <c r="M1125" s="54">
        <v>1588.2293875092957</v>
      </c>
      <c r="N1125" s="54">
        <v>39.852595743681434</v>
      </c>
      <c r="O1125" s="54">
        <v>0.82024520056498784</v>
      </c>
      <c r="P1125" s="54">
        <v>3.0438766896064977</v>
      </c>
      <c r="Q1125" s="54">
        <v>69.011510289501814</v>
      </c>
      <c r="R1125" s="54">
        <v>0.98680068332124771</v>
      </c>
      <c r="S1125" s="54">
        <v>7.0682118672245036</v>
      </c>
      <c r="T1125" s="54">
        <v>5.9898859920380491E-4</v>
      </c>
      <c r="U1125" s="54">
        <v>0.30233408235880943</v>
      </c>
      <c r="V1125" s="54">
        <v>147.05325086273774</v>
      </c>
      <c r="W1125" s="54">
        <v>78.317452592328323</v>
      </c>
    </row>
    <row r="1126" spans="3:23" x14ac:dyDescent="0.25">
      <c r="C1126" s="52">
        <v>0</v>
      </c>
      <c r="D1126" s="55">
        <v>114</v>
      </c>
      <c r="E1126" s="55">
        <v>122</v>
      </c>
      <c r="F1126" s="55">
        <v>37.009</v>
      </c>
      <c r="G1126" s="55">
        <v>0.62589160385065523</v>
      </c>
      <c r="H1126" s="55">
        <v>0.93442622950819676</v>
      </c>
      <c r="I1126" s="55">
        <v>0.67455621301775148</v>
      </c>
      <c r="J1126" s="55">
        <v>12.047792665040703</v>
      </c>
      <c r="K1126" s="55">
        <v>112</v>
      </c>
      <c r="L1126" s="55">
        <v>82.771929824561397</v>
      </c>
      <c r="M1126" s="55">
        <v>151.69973606582823</v>
      </c>
      <c r="N1126" s="55">
        <v>12.316644675634198</v>
      </c>
      <c r="O1126" s="55">
        <v>0.60203278626007761</v>
      </c>
      <c r="P1126" s="55">
        <v>2.4827250753678274</v>
      </c>
      <c r="Q1126" s="55">
        <v>41.554945054945044</v>
      </c>
      <c r="R1126" s="55">
        <v>0.94251399386356116</v>
      </c>
      <c r="S1126" s="55">
        <v>5.0668176474265421</v>
      </c>
      <c r="T1126" s="55">
        <v>6.3398140321217385E-3</v>
      </c>
      <c r="U1126" s="55">
        <v>0.26465909363282858</v>
      </c>
      <c r="V1126" s="55">
        <v>13.855734738033391</v>
      </c>
      <c r="W1126" s="55">
        <v>10.806226897915115</v>
      </c>
    </row>
    <row r="1127" spans="3:23" x14ac:dyDescent="0.25">
      <c r="C1127" s="51">
        <v>0</v>
      </c>
      <c r="D1127" s="54">
        <v>65</v>
      </c>
      <c r="E1127" s="54">
        <v>71</v>
      </c>
      <c r="F1127" s="54">
        <v>28.126999999999995</v>
      </c>
      <c r="G1127" s="54">
        <v>0.77179633495456923</v>
      </c>
      <c r="H1127" s="54">
        <v>0.91549295774647887</v>
      </c>
      <c r="I1127" s="54">
        <v>0.59090909090909094</v>
      </c>
      <c r="J1127" s="54">
        <v>9.0972836829344601</v>
      </c>
      <c r="K1127" s="54">
        <v>147</v>
      </c>
      <c r="L1127" s="54">
        <v>101.49230769230769</v>
      </c>
      <c r="M1127" s="54">
        <v>507.69134615384615</v>
      </c>
      <c r="N1127" s="54">
        <v>22.532007148806034</v>
      </c>
      <c r="O1127" s="54">
        <v>0.19044036602449207</v>
      </c>
      <c r="P1127" s="54">
        <v>1.9414805861520306</v>
      </c>
      <c r="Q1127" s="54">
        <v>209.74166666666662</v>
      </c>
      <c r="R1127" s="54">
        <v>0.89640443805489334</v>
      </c>
      <c r="S1127" s="54">
        <v>5.2566072359389588</v>
      </c>
      <c r="T1127" s="54">
        <v>8.749999999999987E-3</v>
      </c>
      <c r="U1127" s="54">
        <v>0.11791364946634271</v>
      </c>
      <c r="V1127" s="54">
        <v>11.586875157452658</v>
      </c>
      <c r="W1127" s="54">
        <v>7.3677441238255748</v>
      </c>
    </row>
    <row r="1128" spans="3:23" x14ac:dyDescent="0.25">
      <c r="C1128" s="52">
        <v>0</v>
      </c>
      <c r="D1128" s="55">
        <v>36</v>
      </c>
      <c r="E1128" s="55">
        <v>40</v>
      </c>
      <c r="F1128" s="55">
        <v>19.592000000000002</v>
      </c>
      <c r="G1128" s="55">
        <v>0.38282074674438793</v>
      </c>
      <c r="H1128" s="55">
        <v>0.9</v>
      </c>
      <c r="I1128" s="55">
        <v>0.6428571428571429</v>
      </c>
      <c r="J1128" s="55">
        <v>6.7702750025730758</v>
      </c>
      <c r="K1128" s="55">
        <v>168</v>
      </c>
      <c r="L1128" s="55">
        <v>118.38888888888889</v>
      </c>
      <c r="M1128" s="55">
        <v>881.44444444444457</v>
      </c>
      <c r="N1128" s="55">
        <v>29.689130072207313</v>
      </c>
      <c r="O1128" s="55">
        <v>0.11532919424460644</v>
      </c>
      <c r="P1128" s="55">
        <v>1.8992953109041109</v>
      </c>
      <c r="Q1128" s="55">
        <v>485.953125</v>
      </c>
      <c r="R1128" s="55">
        <v>0.86319606473386612</v>
      </c>
      <c r="S1128" s="55">
        <v>4.9477027792200881</v>
      </c>
      <c r="T1128" s="55">
        <v>1.5625E-2</v>
      </c>
      <c r="U1128" s="55">
        <v>0.11259313221969476</v>
      </c>
      <c r="V1128" s="55">
        <v>7.1802197428460053</v>
      </c>
      <c r="W1128" s="55">
        <v>6.6332495807108005</v>
      </c>
    </row>
    <row r="1129" spans="3:23" x14ac:dyDescent="0.25">
      <c r="C1129" s="51">
        <v>0</v>
      </c>
      <c r="D1129" s="54">
        <v>60</v>
      </c>
      <c r="E1129" s="54">
        <v>64</v>
      </c>
      <c r="F1129" s="54">
        <v>25.107999999999997</v>
      </c>
      <c r="G1129" s="54">
        <v>0.54667227359053405</v>
      </c>
      <c r="H1129" s="54">
        <v>0.9375</v>
      </c>
      <c r="I1129" s="54">
        <v>0.75</v>
      </c>
      <c r="J1129" s="54">
        <v>8.7403874447366334</v>
      </c>
      <c r="K1129" s="54">
        <v>113</v>
      </c>
      <c r="L1129" s="54">
        <v>87.75</v>
      </c>
      <c r="M1129" s="54">
        <v>146.86864406779662</v>
      </c>
      <c r="N1129" s="54">
        <v>12.11893741496327</v>
      </c>
      <c r="O1129" s="54">
        <v>0.11343826829326284</v>
      </c>
      <c r="P1129" s="54">
        <v>2.0378402643527105</v>
      </c>
      <c r="Q1129" s="54">
        <v>46.688888888888883</v>
      </c>
      <c r="R1129" s="54">
        <v>0.93158580009573488</v>
      </c>
      <c r="S1129" s="54">
        <v>4.7362434129830602</v>
      </c>
      <c r="T1129" s="54">
        <v>1.2592592592592615E-2</v>
      </c>
      <c r="U1129" s="54">
        <v>0.21420114290212328</v>
      </c>
      <c r="V1129" s="54">
        <v>9.633275663033837</v>
      </c>
      <c r="W1129" s="54">
        <v>8.0663911798688925</v>
      </c>
    </row>
    <row r="1130" spans="3:23" x14ac:dyDescent="0.25">
      <c r="C1130" s="52">
        <v>0</v>
      </c>
      <c r="D1130" s="55">
        <v>97</v>
      </c>
      <c r="E1130" s="55">
        <v>102</v>
      </c>
      <c r="F1130" s="55">
        <v>34.288000000000004</v>
      </c>
      <c r="G1130" s="55">
        <v>0.70763540926842405</v>
      </c>
      <c r="H1130" s="55">
        <v>0.9509803921568627</v>
      </c>
      <c r="I1130" s="55">
        <v>0.69285714285714284</v>
      </c>
      <c r="J1130" s="55">
        <v>11.113245963232828</v>
      </c>
      <c r="K1130" s="55">
        <v>132</v>
      </c>
      <c r="L1130" s="55">
        <v>93.020618556701038</v>
      </c>
      <c r="M1130" s="55">
        <v>218.79123711340205</v>
      </c>
      <c r="N1130" s="55">
        <v>14.791593460929152</v>
      </c>
      <c r="O1130" s="55">
        <v>0.30273673501675136</v>
      </c>
      <c r="P1130" s="55">
        <v>2.907915813655721</v>
      </c>
      <c r="Q1130" s="55">
        <v>440.34000000000037</v>
      </c>
      <c r="R1130" s="55">
        <v>0.72384709119068447</v>
      </c>
      <c r="S1130" s="55">
        <v>5.357608785857046</v>
      </c>
      <c r="T1130" s="55">
        <v>7.3777777777777644E-3</v>
      </c>
      <c r="U1130" s="55">
        <v>0.19391004883715263</v>
      </c>
      <c r="V1130" s="55">
        <v>13.436110598195539</v>
      </c>
      <c r="W1130" s="55">
        <v>9.4936568974761375</v>
      </c>
    </row>
    <row r="1131" spans="3:23" x14ac:dyDescent="0.25">
      <c r="C1131" s="51">
        <v>0</v>
      </c>
      <c r="D1131" s="54">
        <v>2409</v>
      </c>
      <c r="E1131" s="54">
        <v>3785</v>
      </c>
      <c r="F1131" s="54">
        <v>335.19799999999998</v>
      </c>
      <c r="G1131" s="54">
        <v>0.83086827747963621</v>
      </c>
      <c r="H1131" s="54">
        <v>0.6364597093791281</v>
      </c>
      <c r="I1131" s="54">
        <v>0.4451219512195122</v>
      </c>
      <c r="J1131" s="54">
        <v>55.382615171793823</v>
      </c>
      <c r="K1131" s="54">
        <v>250</v>
      </c>
      <c r="L1131" s="54">
        <v>122.22955583229556</v>
      </c>
      <c r="M1131" s="54">
        <v>1890.4153054920037</v>
      </c>
      <c r="N1131" s="54">
        <v>43.478906443147849</v>
      </c>
      <c r="O1131" s="54">
        <v>0.88893323048286377</v>
      </c>
      <c r="P1131" s="54">
        <v>3.0371652554097106</v>
      </c>
      <c r="Q1131" s="54">
        <v>98.672551874773688</v>
      </c>
      <c r="R1131" s="54">
        <v>0.98277932083705066</v>
      </c>
      <c r="S1131" s="54">
        <v>7.1534930132112526</v>
      </c>
      <c r="T1131" s="54">
        <v>5.3677380983780255E-4</v>
      </c>
      <c r="U1131" s="54">
        <v>0.24497981830895524</v>
      </c>
      <c r="V1131" s="54">
        <v>89.246696116803363</v>
      </c>
      <c r="W1131" s="54">
        <v>49.663032372737867</v>
      </c>
    </row>
    <row r="1132" spans="3:23" x14ac:dyDescent="0.25">
      <c r="C1132" s="52">
        <v>0</v>
      </c>
      <c r="D1132" s="55">
        <v>124</v>
      </c>
      <c r="E1132" s="55">
        <v>131</v>
      </c>
      <c r="F1132" s="55">
        <v>38.596999999999994</v>
      </c>
      <c r="G1132" s="55">
        <v>0.62595173126459835</v>
      </c>
      <c r="H1132" s="55">
        <v>0.94656488549618323</v>
      </c>
      <c r="I1132" s="55">
        <v>0.68131868131868134</v>
      </c>
      <c r="J1132" s="55">
        <v>12.565098628628434</v>
      </c>
      <c r="K1132" s="55">
        <v>99</v>
      </c>
      <c r="L1132" s="55">
        <v>79.959677419354833</v>
      </c>
      <c r="M1132" s="55">
        <v>100.46177550485183</v>
      </c>
      <c r="N1132" s="55">
        <v>10.023062182030591</v>
      </c>
      <c r="O1132" s="55">
        <v>0.19073609688492915</v>
      </c>
      <c r="P1132" s="55">
        <v>1.885355613144202</v>
      </c>
      <c r="Q1132" s="55">
        <v>24.658163265306104</v>
      </c>
      <c r="R1132" s="55">
        <v>0.9505659390072061</v>
      </c>
      <c r="S1132" s="55">
        <v>4.900369828020402</v>
      </c>
      <c r="T1132" s="55">
        <v>7.0283215326947127E-3</v>
      </c>
      <c r="U1132" s="55">
        <v>0.29919475365903958</v>
      </c>
      <c r="V1132" s="55">
        <v>14.442400406876573</v>
      </c>
      <c r="W1132" s="55">
        <v>11.263076405661941</v>
      </c>
    </row>
    <row r="1133" spans="3:23" x14ac:dyDescent="0.25">
      <c r="C1133" s="51">
        <v>0</v>
      </c>
      <c r="D1133" s="54">
        <v>2327</v>
      </c>
      <c r="E1133" s="54">
        <v>3017</v>
      </c>
      <c r="F1133" s="54">
        <v>280.15299999999996</v>
      </c>
      <c r="G1133" s="54">
        <v>0.89888015079996963</v>
      </c>
      <c r="H1133" s="54">
        <v>0.77129598939343724</v>
      </c>
      <c r="I1133" s="54">
        <v>0.45044521873790166</v>
      </c>
      <c r="J1133" s="54">
        <v>54.431869530622627</v>
      </c>
      <c r="K1133" s="54">
        <v>214</v>
      </c>
      <c r="L1133" s="54">
        <v>115.34207133648475</v>
      </c>
      <c r="M1133" s="54">
        <v>1395.7221458366973</v>
      </c>
      <c r="N1133" s="54">
        <v>37.35936490140989</v>
      </c>
      <c r="O1133" s="54">
        <v>0.51354328675509997</v>
      </c>
      <c r="P1133" s="54">
        <v>2.1310540642784508</v>
      </c>
      <c r="Q1133" s="54">
        <v>46.787728658536395</v>
      </c>
      <c r="R1133" s="54">
        <v>0.98979483783772582</v>
      </c>
      <c r="S1133" s="54">
        <v>6.9303627905579779</v>
      </c>
      <c r="T1133" s="54">
        <v>6.7933835421629804E-4</v>
      </c>
      <c r="U1133" s="54">
        <v>0.31164625525249434</v>
      </c>
      <c r="V1133" s="54">
        <v>87.822906829177271</v>
      </c>
      <c r="W1133" s="54">
        <v>38.483520224792947</v>
      </c>
    </row>
    <row r="1134" spans="3:23" x14ac:dyDescent="0.25">
      <c r="C1134" s="52">
        <v>0</v>
      </c>
      <c r="D1134" s="55">
        <v>60</v>
      </c>
      <c r="E1134" s="55">
        <v>65</v>
      </c>
      <c r="F1134" s="55">
        <v>26.050999999999998</v>
      </c>
      <c r="G1134" s="55">
        <v>0.68068677120167342</v>
      </c>
      <c r="H1134" s="55">
        <v>0.92307692307692313</v>
      </c>
      <c r="I1134" s="55">
        <v>0.68181818181818177</v>
      </c>
      <c r="J1134" s="55">
        <v>8.7403874447366334</v>
      </c>
      <c r="K1134" s="55">
        <v>125</v>
      </c>
      <c r="L1134" s="55">
        <v>91.05</v>
      </c>
      <c r="M1134" s="55">
        <v>292.28559322033902</v>
      </c>
      <c r="N1134" s="55">
        <v>17.096361987871543</v>
      </c>
      <c r="O1134" s="55">
        <v>0.27759986311722828</v>
      </c>
      <c r="P1134" s="55">
        <v>1.8344565892967977</v>
      </c>
      <c r="Q1134" s="55">
        <v>71.828282828282823</v>
      </c>
      <c r="R1134" s="55">
        <v>0.9580523856599773</v>
      </c>
      <c r="S1134" s="55">
        <v>4.9395722619867222</v>
      </c>
      <c r="T1134" s="55">
        <v>1.0305070911131536E-2</v>
      </c>
      <c r="U1134" s="55">
        <v>0.20948462207961224</v>
      </c>
      <c r="V1134" s="55">
        <v>10.323477795994288</v>
      </c>
      <c r="W1134" s="55">
        <v>7.5627174404774458</v>
      </c>
    </row>
    <row r="1135" spans="3:23" x14ac:dyDescent="0.25">
      <c r="C1135" s="51">
        <v>0</v>
      </c>
      <c r="D1135" s="54">
        <v>90</v>
      </c>
      <c r="E1135" s="54">
        <v>97</v>
      </c>
      <c r="F1135" s="54">
        <v>34.213999999999992</v>
      </c>
      <c r="G1135" s="54">
        <v>0.81268928231675219</v>
      </c>
      <c r="H1135" s="54">
        <v>0.92783505154639179</v>
      </c>
      <c r="I1135" s="54">
        <v>0.57692307692307687</v>
      </c>
      <c r="J1135" s="54">
        <v>10.704744696916627</v>
      </c>
      <c r="K1135" s="54">
        <v>149</v>
      </c>
      <c r="L1135" s="54">
        <v>97.37777777777778</v>
      </c>
      <c r="M1135" s="54">
        <v>517.45118601747811</v>
      </c>
      <c r="N1135" s="54">
        <v>22.747553407289278</v>
      </c>
      <c r="O1135" s="54">
        <v>0.43444306503839791</v>
      </c>
      <c r="P1135" s="54">
        <v>2.0836979939317262</v>
      </c>
      <c r="Q1135" s="54">
        <v>152.13690476190476</v>
      </c>
      <c r="R1135" s="54">
        <v>0.9232504719877499</v>
      </c>
      <c r="S1135" s="54">
        <v>5.5959732020731066</v>
      </c>
      <c r="T1135" s="54">
        <v>5.9523809523809468E-3</v>
      </c>
      <c r="U1135" s="54">
        <v>0.15524892050285993</v>
      </c>
      <c r="V1135" s="54">
        <v>14.247214118072808</v>
      </c>
      <c r="W1135" s="54">
        <v>8.3018130399527941</v>
      </c>
    </row>
    <row r="1136" spans="3:23" x14ac:dyDescent="0.25">
      <c r="C1136" s="52">
        <v>0</v>
      </c>
      <c r="D1136" s="55">
        <v>29</v>
      </c>
      <c r="E1136" s="55">
        <v>33</v>
      </c>
      <c r="F1136" s="55">
        <v>17.996000000000002</v>
      </c>
      <c r="G1136" s="55">
        <v>0</v>
      </c>
      <c r="H1136" s="55">
        <v>0.87878787878787878</v>
      </c>
      <c r="I1136" s="55">
        <v>0.59183673469387754</v>
      </c>
      <c r="J1136" s="55">
        <v>6.0765077797464979</v>
      </c>
      <c r="K1136" s="55">
        <v>157</v>
      </c>
      <c r="L1136" s="55">
        <v>117.96551724137932</v>
      </c>
      <c r="M1136" s="55">
        <v>631.89162561576347</v>
      </c>
      <c r="N1136" s="55">
        <v>25.137454636771867</v>
      </c>
      <c r="O1136" s="55">
        <v>-3.096121973752922E-2</v>
      </c>
      <c r="P1136" s="55">
        <v>1.8407836309399095</v>
      </c>
      <c r="Q1136" s="55">
        <v>495.96428571428572</v>
      </c>
      <c r="R1136" s="55">
        <v>0.8262533933253372</v>
      </c>
      <c r="S1136" s="55">
        <v>4.5821189261620541</v>
      </c>
      <c r="T1136" s="55">
        <v>1.785714285714287E-2</v>
      </c>
      <c r="U1136" s="55">
        <v>0.13586074127932821</v>
      </c>
      <c r="V1136" s="55">
        <v>6.2330229193099944</v>
      </c>
      <c r="W1136" s="55">
        <v>6.2330229193099944</v>
      </c>
    </row>
    <row r="1137" spans="3:23" x14ac:dyDescent="0.25">
      <c r="C1137" s="51">
        <v>0</v>
      </c>
      <c r="D1137" s="54">
        <v>92</v>
      </c>
      <c r="E1137" s="54">
        <v>99</v>
      </c>
      <c r="F1137" s="54">
        <v>33.617999999999995</v>
      </c>
      <c r="G1137" s="54">
        <v>0.77490081199121186</v>
      </c>
      <c r="H1137" s="54">
        <v>0.92929292929292928</v>
      </c>
      <c r="I1137" s="54">
        <v>0.73015873015873012</v>
      </c>
      <c r="J1137" s="54">
        <v>10.823032759612019</v>
      </c>
      <c r="K1137" s="54">
        <v>116</v>
      </c>
      <c r="L1137" s="54">
        <v>86.706521739130437</v>
      </c>
      <c r="M1137" s="54">
        <v>181.98984710941238</v>
      </c>
      <c r="N1137" s="54">
        <v>13.490361266823523</v>
      </c>
      <c r="O1137" s="54">
        <v>0.35922240108737197</v>
      </c>
      <c r="P1137" s="54">
        <v>2.1289455465763112</v>
      </c>
      <c r="Q1137" s="54">
        <v>44.742857142857162</v>
      </c>
      <c r="R1137" s="54">
        <v>0.94232450393714906</v>
      </c>
      <c r="S1137" s="54">
        <v>5.1920022444916016</v>
      </c>
      <c r="T1137" s="54">
        <v>8.877551020408157E-3</v>
      </c>
      <c r="U1137" s="54">
        <v>0.23334951346505961</v>
      </c>
      <c r="V1137" s="54">
        <v>13.791299829642599</v>
      </c>
      <c r="W1137" s="54">
        <v>8.7172441267392475</v>
      </c>
    </row>
    <row r="1138" spans="3:23" x14ac:dyDescent="0.25">
      <c r="C1138" s="52">
        <v>0</v>
      </c>
      <c r="D1138" s="55">
        <v>186</v>
      </c>
      <c r="E1138" s="55">
        <v>207</v>
      </c>
      <c r="F1138" s="55">
        <v>56.816000000000003</v>
      </c>
      <c r="G1138" s="55">
        <v>0.91461338562064631</v>
      </c>
      <c r="H1138" s="55">
        <v>0.89855072463768115</v>
      </c>
      <c r="I1138" s="55">
        <v>0.62</v>
      </c>
      <c r="J1138" s="55">
        <v>15.389040103942163</v>
      </c>
      <c r="K1138" s="55">
        <v>144</v>
      </c>
      <c r="L1138" s="55">
        <v>95.623655913978496</v>
      </c>
      <c r="M1138" s="55">
        <v>496.72246439988351</v>
      </c>
      <c r="N1138" s="55">
        <v>22.287271353844183</v>
      </c>
      <c r="O1138" s="55">
        <v>0.50037789650532638</v>
      </c>
      <c r="P1138" s="55">
        <v>2.09450570127267</v>
      </c>
      <c r="Q1138" s="55">
        <v>535.06730769230808</v>
      </c>
      <c r="R1138" s="55">
        <v>0.76609924562792753</v>
      </c>
      <c r="S1138" s="55">
        <v>5.8774181400766272</v>
      </c>
      <c r="T1138" s="55">
        <v>3.8214990138067326E-3</v>
      </c>
      <c r="U1138" s="55">
        <v>0.16980107313049875</v>
      </c>
      <c r="V1138" s="55">
        <v>25.022001132568615</v>
      </c>
      <c r="W1138" s="55">
        <v>10.117133524813031</v>
      </c>
    </row>
    <row r="1139" spans="3:23" x14ac:dyDescent="0.25">
      <c r="C1139" s="51">
        <v>0</v>
      </c>
      <c r="D1139" s="54">
        <v>2445</v>
      </c>
      <c r="E1139" s="54">
        <v>3863</v>
      </c>
      <c r="F1139" s="54">
        <v>373.63</v>
      </c>
      <c r="G1139" s="54">
        <v>0.78687128610648427</v>
      </c>
      <c r="H1139" s="54">
        <v>0.63292777633963238</v>
      </c>
      <c r="I1139" s="54">
        <v>0.44389978213507625</v>
      </c>
      <c r="J1139" s="54">
        <v>55.794898394723084</v>
      </c>
      <c r="K1139" s="54">
        <v>252</v>
      </c>
      <c r="L1139" s="54">
        <v>125.39877300613497</v>
      </c>
      <c r="M1139" s="54">
        <v>1880.0082636329896</v>
      </c>
      <c r="N1139" s="54">
        <v>43.359062070494439</v>
      </c>
      <c r="O1139" s="54">
        <v>0.9040275585695805</v>
      </c>
      <c r="P1139" s="54">
        <v>3.0649026356997982</v>
      </c>
      <c r="Q1139" s="54">
        <v>98.52674897119347</v>
      </c>
      <c r="R1139" s="54">
        <v>0.98350852175322911</v>
      </c>
      <c r="S1139" s="54">
        <v>7.1280748748294096</v>
      </c>
      <c r="T1139" s="54">
        <v>5.4829347617193613E-4</v>
      </c>
      <c r="U1139" s="54">
        <v>0.25754168064521737</v>
      </c>
      <c r="V1139" s="54">
        <v>88.135631536415346</v>
      </c>
      <c r="W1139" s="54">
        <v>54.390009909801762</v>
      </c>
    </row>
    <row r="1140" spans="3:23" x14ac:dyDescent="0.25">
      <c r="C1140" s="52">
        <v>0</v>
      </c>
      <c r="D1140" s="55">
        <v>124</v>
      </c>
      <c r="E1140" s="55">
        <v>129</v>
      </c>
      <c r="F1140" s="55">
        <v>37.009</v>
      </c>
      <c r="G1140" s="55">
        <v>0.37475725824403633</v>
      </c>
      <c r="H1140" s="55">
        <v>0.96124031007751942</v>
      </c>
      <c r="I1140" s="55">
        <v>0.73372781065088755</v>
      </c>
      <c r="J1140" s="55">
        <v>12.565098628628434</v>
      </c>
      <c r="K1140" s="55">
        <v>95</v>
      </c>
      <c r="L1140" s="55">
        <v>81.088709677419359</v>
      </c>
      <c r="M1140" s="55">
        <v>64.000196695515356</v>
      </c>
      <c r="N1140" s="55">
        <v>8.000012293460264</v>
      </c>
      <c r="O1140" s="55">
        <v>-4.8819689638496554E-2</v>
      </c>
      <c r="P1140" s="55">
        <v>1.8290651502333843</v>
      </c>
      <c r="Q1140" s="55">
        <v>20.71978021978023</v>
      </c>
      <c r="R1140" s="55">
        <v>0.94245348338630308</v>
      </c>
      <c r="S1140" s="55">
        <v>4.7494581867123618</v>
      </c>
      <c r="T1140" s="55">
        <v>7.1247433884796584E-3</v>
      </c>
      <c r="U1140" s="55">
        <v>0.28665170299785642</v>
      </c>
      <c r="V1140" s="55">
        <v>13.154663789846733</v>
      </c>
      <c r="W1140" s="55">
        <v>12.195990933049105</v>
      </c>
    </row>
    <row r="1141" spans="3:23" x14ac:dyDescent="0.25">
      <c r="C1141" s="51">
        <v>0</v>
      </c>
      <c r="D1141" s="54">
        <v>2116</v>
      </c>
      <c r="E1141" s="54">
        <v>2672</v>
      </c>
      <c r="F1141" s="54">
        <v>246.72499999999994</v>
      </c>
      <c r="G1141" s="54">
        <v>0.87620524360563345</v>
      </c>
      <c r="H1141" s="54">
        <v>0.79191616766467066</v>
      </c>
      <c r="I1141" s="54">
        <v>0.46251366120218579</v>
      </c>
      <c r="J1141" s="54">
        <v>51.90544168639358</v>
      </c>
      <c r="K1141" s="54">
        <v>225</v>
      </c>
      <c r="L1141" s="54">
        <v>120.42060491493383</v>
      </c>
      <c r="M1141" s="54">
        <v>1426.3970031327242</v>
      </c>
      <c r="N1141" s="54">
        <v>37.767671402043362</v>
      </c>
      <c r="O1141" s="54">
        <v>0.47385381848218133</v>
      </c>
      <c r="P1141" s="54">
        <v>2.1529158935385366</v>
      </c>
      <c r="Q1141" s="54">
        <v>46.614623655913476</v>
      </c>
      <c r="R1141" s="54">
        <v>0.99009807499698033</v>
      </c>
      <c r="S1141" s="54">
        <v>6.9754595969834643</v>
      </c>
      <c r="T1141" s="54">
        <v>6.0982772574861687E-4</v>
      </c>
      <c r="U1141" s="54">
        <v>0.29264143110670732</v>
      </c>
      <c r="V1141" s="54">
        <v>80.752183024455604</v>
      </c>
      <c r="W1141" s="54">
        <v>38.917556912153152</v>
      </c>
    </row>
    <row r="1142" spans="3:23" x14ac:dyDescent="0.25">
      <c r="C1142" s="52">
        <v>0</v>
      </c>
      <c r="D1142" s="55">
        <v>80</v>
      </c>
      <c r="E1142" s="55">
        <v>85</v>
      </c>
      <c r="F1142" s="55">
        <v>29.788999999999998</v>
      </c>
      <c r="G1142" s="55">
        <v>0.61569002730995559</v>
      </c>
      <c r="H1142" s="55">
        <v>0.94117647058823528</v>
      </c>
      <c r="I1142" s="55">
        <v>0.7407407407407407</v>
      </c>
      <c r="J1142" s="55">
        <v>10.09253008808064</v>
      </c>
      <c r="K1142" s="55">
        <v>133</v>
      </c>
      <c r="L1142" s="55">
        <v>94.712500000000006</v>
      </c>
      <c r="M1142" s="55">
        <v>286.73908227848091</v>
      </c>
      <c r="N1142" s="55">
        <v>16.933371852011074</v>
      </c>
      <c r="O1142" s="55">
        <v>0.20393337481186338</v>
      </c>
      <c r="P1142" s="55">
        <v>2.0089771399630552</v>
      </c>
      <c r="Q1142" s="55">
        <v>65.566666666666677</v>
      </c>
      <c r="R1142" s="55">
        <v>0.94454549467800331</v>
      </c>
      <c r="S1142" s="55">
        <v>5.4153115322251013</v>
      </c>
      <c r="T1142" s="55">
        <v>8.6111111111110954E-3</v>
      </c>
      <c r="U1142" s="55">
        <v>0.17085839269662792</v>
      </c>
      <c r="V1142" s="55">
        <v>11.447285267554843</v>
      </c>
      <c r="W1142" s="55">
        <v>9.0203285233903028</v>
      </c>
    </row>
    <row r="1143" spans="3:23" x14ac:dyDescent="0.25">
      <c r="C1143" s="51">
        <v>0</v>
      </c>
      <c r="D1143" s="54">
        <v>91</v>
      </c>
      <c r="E1143" s="54">
        <v>97</v>
      </c>
      <c r="F1143" s="54">
        <v>32.972999999999999</v>
      </c>
      <c r="G1143" s="54">
        <v>0.77597959115175319</v>
      </c>
      <c r="H1143" s="54">
        <v>0.93814432989690721</v>
      </c>
      <c r="I1143" s="54">
        <v>0.72222222222222221</v>
      </c>
      <c r="J1143" s="54">
        <v>10.764051215546115</v>
      </c>
      <c r="K1143" s="54">
        <v>111</v>
      </c>
      <c r="L1143" s="54">
        <v>89</v>
      </c>
      <c r="M1143" s="54">
        <v>134.55555555555554</v>
      </c>
      <c r="N1143" s="54">
        <v>11.599808427536876</v>
      </c>
      <c r="O1143" s="54">
        <v>0.18588441711101245</v>
      </c>
      <c r="P1143" s="54">
        <v>1.9142166937943614</v>
      </c>
      <c r="Q1143" s="54">
        <v>30.89285714285711</v>
      </c>
      <c r="R1143" s="54">
        <v>0.96515832078947295</v>
      </c>
      <c r="S1143" s="54">
        <v>5.0592942278017157</v>
      </c>
      <c r="T1143" s="54">
        <v>8.0612244897959092E-3</v>
      </c>
      <c r="U1143" s="54">
        <v>0.22968749504463765</v>
      </c>
      <c r="V1143" s="54">
        <v>13.676807695560926</v>
      </c>
      <c r="W1143" s="54">
        <v>8.6267560804104377</v>
      </c>
    </row>
    <row r="1144" spans="3:23" x14ac:dyDescent="0.25">
      <c r="C1144" s="52">
        <v>0</v>
      </c>
      <c r="D1144" s="55">
        <v>215</v>
      </c>
      <c r="E1144" s="55">
        <v>237</v>
      </c>
      <c r="F1144" s="55">
        <v>64.47399999999999</v>
      </c>
      <c r="G1144" s="55">
        <v>0.94212987839341156</v>
      </c>
      <c r="H1144" s="55">
        <v>0.90717299578059074</v>
      </c>
      <c r="I1144" s="55">
        <v>0.6739811912225705</v>
      </c>
      <c r="J1144" s="55">
        <v>16.545286401814263</v>
      </c>
      <c r="K1144" s="55">
        <v>138</v>
      </c>
      <c r="L1144" s="55">
        <v>96.786046511627902</v>
      </c>
      <c r="M1144" s="55">
        <v>340.57083242773308</v>
      </c>
      <c r="N1144" s="55">
        <v>18.454561290578898</v>
      </c>
      <c r="O1144" s="55">
        <v>0.36113920743068129</v>
      </c>
      <c r="P1144" s="55">
        <v>2.0258940457506158</v>
      </c>
      <c r="Q1144" s="55">
        <v>394.89696969696871</v>
      </c>
      <c r="R1144" s="55">
        <v>0.73554906194288505</v>
      </c>
      <c r="S1144" s="55">
        <v>5.8620687858448175</v>
      </c>
      <c r="T1144" s="55">
        <v>3.581267217630872E-3</v>
      </c>
      <c r="U1144" s="55">
        <v>0.17966399044119666</v>
      </c>
      <c r="V1144" s="55">
        <v>29.613921317880251</v>
      </c>
      <c r="W1144" s="55">
        <v>9.9280110181162868</v>
      </c>
    </row>
    <row r="1145" spans="3:23" x14ac:dyDescent="0.25">
      <c r="C1145" s="51">
        <v>0</v>
      </c>
      <c r="D1145" s="54">
        <v>41</v>
      </c>
      <c r="E1145" s="54">
        <v>45</v>
      </c>
      <c r="F1145" s="54">
        <v>20.907</v>
      </c>
      <c r="G1145" s="54">
        <v>0.37986972501764654</v>
      </c>
      <c r="H1145" s="54">
        <v>0.91111111111111109</v>
      </c>
      <c r="I1145" s="54">
        <v>0.640625</v>
      </c>
      <c r="J1145" s="54">
        <v>7.2251519938435669</v>
      </c>
      <c r="K1145" s="54">
        <v>101</v>
      </c>
      <c r="L1145" s="54">
        <v>87.170731707317074</v>
      </c>
      <c r="M1145" s="54">
        <v>83.7951219512195</v>
      </c>
      <c r="N1145" s="54">
        <v>9.1539675524451969</v>
      </c>
      <c r="O1145" s="54">
        <v>-0.27202628988134153</v>
      </c>
      <c r="P1145" s="54">
        <v>2.1448525880288938</v>
      </c>
      <c r="Q1145" s="54">
        <v>366.27777777777783</v>
      </c>
      <c r="R1145" s="54">
        <v>0.40590274987245639</v>
      </c>
      <c r="S1145" s="54">
        <v>4.3082946873338432</v>
      </c>
      <c r="T1145" s="54">
        <v>1.774691358024694E-2</v>
      </c>
      <c r="U1145" s="54">
        <v>0.14709359269608682</v>
      </c>
      <c r="V1145" s="54">
        <v>7.6360292750506709</v>
      </c>
      <c r="W1145" s="54">
        <v>7.0636324810317692</v>
      </c>
    </row>
    <row r="1146" spans="3:23" x14ac:dyDescent="0.25">
      <c r="C1146" s="52">
        <v>0</v>
      </c>
      <c r="D1146" s="55">
        <v>4652</v>
      </c>
      <c r="E1146" s="55">
        <v>8108</v>
      </c>
      <c r="F1146" s="55">
        <v>613.07699999999988</v>
      </c>
      <c r="G1146" s="55">
        <v>0.8579809876879817</v>
      </c>
      <c r="H1146" s="55">
        <v>0.57375431672422295</v>
      </c>
      <c r="I1146" s="55">
        <v>0.44495456719273074</v>
      </c>
      <c r="J1146" s="55">
        <v>76.961746095758357</v>
      </c>
      <c r="K1146" s="55">
        <v>255</v>
      </c>
      <c r="L1146" s="55">
        <v>122.88929492691315</v>
      </c>
      <c r="M1146" s="55">
        <v>1772.9094790125459</v>
      </c>
      <c r="N1146" s="55">
        <v>42.105931636914839</v>
      </c>
      <c r="O1146" s="55">
        <v>0.82276737042597126</v>
      </c>
      <c r="P1146" s="55">
        <v>2.9263855939276864</v>
      </c>
      <c r="Q1146" s="55">
        <v>68.325901328272025</v>
      </c>
      <c r="R1146" s="55">
        <v>0.98745090892310361</v>
      </c>
      <c r="S1146" s="55">
        <v>7.1381209428312706</v>
      </c>
      <c r="T1146" s="55">
        <v>4.7985626275975278E-4</v>
      </c>
      <c r="U1146" s="55">
        <v>0.28976228634700862</v>
      </c>
      <c r="V1146" s="55">
        <v>144.16455045380201</v>
      </c>
      <c r="W1146" s="55">
        <v>74.054654290192488</v>
      </c>
    </row>
    <row r="1147" spans="3:23" x14ac:dyDescent="0.25">
      <c r="C1147" s="51">
        <v>0</v>
      </c>
      <c r="D1147" s="54">
        <v>124</v>
      </c>
      <c r="E1147" s="54">
        <v>131</v>
      </c>
      <c r="F1147" s="54">
        <v>37.289999999999992</v>
      </c>
      <c r="G1147" s="54">
        <v>0.37291257944954237</v>
      </c>
      <c r="H1147" s="54">
        <v>0.94656488549618323</v>
      </c>
      <c r="I1147" s="54">
        <v>0.73372781065088755</v>
      </c>
      <c r="J1147" s="54">
        <v>12.565098628628434</v>
      </c>
      <c r="K1147" s="54">
        <v>100</v>
      </c>
      <c r="L1147" s="54">
        <v>82.185483870967744</v>
      </c>
      <c r="M1147" s="54">
        <v>86.851494885916622</v>
      </c>
      <c r="N1147" s="54">
        <v>9.3194149433275388</v>
      </c>
      <c r="O1147" s="54">
        <v>0.15527053300980589</v>
      </c>
      <c r="P1147" s="54">
        <v>1.8459038901426994</v>
      </c>
      <c r="Q1147" s="54">
        <v>28.302197802197817</v>
      </c>
      <c r="R1147" s="54">
        <v>0.92494879044007516</v>
      </c>
      <c r="S1147" s="54">
        <v>4.9232615656179552</v>
      </c>
      <c r="T1147" s="54">
        <v>6.5209515758966399E-3</v>
      </c>
      <c r="U1147" s="54">
        <v>0.26341902907836934</v>
      </c>
      <c r="V1147" s="54">
        <v>13.187897562570843</v>
      </c>
      <c r="W1147" s="54">
        <v>12.236608114008359</v>
      </c>
    </row>
    <row r="1148" spans="3:23" x14ac:dyDescent="0.25">
      <c r="C1148" s="52">
        <v>0</v>
      </c>
      <c r="D1148" s="55">
        <v>158</v>
      </c>
      <c r="E1148" s="55">
        <v>166</v>
      </c>
      <c r="F1148" s="55">
        <v>43.558999999999997</v>
      </c>
      <c r="G1148" s="55">
        <v>0.7520983415815724</v>
      </c>
      <c r="H1148" s="55">
        <v>0.95180722891566261</v>
      </c>
      <c r="I1148" s="55">
        <v>0.73148148148148151</v>
      </c>
      <c r="J1148" s="55">
        <v>14.183506197980657</v>
      </c>
      <c r="K1148" s="55">
        <v>129</v>
      </c>
      <c r="L1148" s="55">
        <v>87.981012658227854</v>
      </c>
      <c r="M1148" s="55">
        <v>222.17161170684508</v>
      </c>
      <c r="N1148" s="55">
        <v>14.905422225044317</v>
      </c>
      <c r="O1148" s="55">
        <v>0.72632772985280858</v>
      </c>
      <c r="P1148" s="55">
        <v>2.5883181434426676</v>
      </c>
      <c r="Q1148" s="55">
        <v>34.46581196581198</v>
      </c>
      <c r="R1148" s="55">
        <v>0.97632979239327189</v>
      </c>
      <c r="S1148" s="55">
        <v>5.4214350841141687</v>
      </c>
      <c r="T1148" s="55">
        <v>4.8944407918766839E-3</v>
      </c>
      <c r="U1148" s="55">
        <v>0.26500572077495138</v>
      </c>
      <c r="V1148" s="55">
        <v>17.592799299876805</v>
      </c>
      <c r="W1148" s="55">
        <v>11.594550156037981</v>
      </c>
    </row>
    <row r="1149" spans="3:23" x14ac:dyDescent="0.25">
      <c r="C1149" s="51">
        <v>0</v>
      </c>
      <c r="D1149" s="54">
        <v>113</v>
      </c>
      <c r="E1149" s="54">
        <v>122</v>
      </c>
      <c r="F1149" s="54">
        <v>38.804000000000002</v>
      </c>
      <c r="G1149" s="54">
        <v>0.79929375432646632</v>
      </c>
      <c r="H1149" s="54">
        <v>0.92622950819672134</v>
      </c>
      <c r="I1149" s="54">
        <v>0.64204545454545459</v>
      </c>
      <c r="J1149" s="54">
        <v>11.994835078277374</v>
      </c>
      <c r="K1149" s="54">
        <v>109</v>
      </c>
      <c r="L1149" s="54">
        <v>85.548672566371678</v>
      </c>
      <c r="M1149" s="54">
        <v>129.49984197218717</v>
      </c>
      <c r="N1149" s="54">
        <v>11.379799733395451</v>
      </c>
      <c r="O1149" s="54">
        <v>0.25323396229491618</v>
      </c>
      <c r="P1149" s="54">
        <v>2.1167003942019056</v>
      </c>
      <c r="Q1149" s="54">
        <v>39.734375000000043</v>
      </c>
      <c r="R1149" s="54">
        <v>0.95306711391199905</v>
      </c>
      <c r="S1149" s="54">
        <v>5.1782646974504409</v>
      </c>
      <c r="T1149" s="54">
        <v>5.967881944444431E-3</v>
      </c>
      <c r="U1149" s="54">
        <v>0.21867024247538919</v>
      </c>
      <c r="V1149" s="54">
        <v>15.65755939608456</v>
      </c>
      <c r="W1149" s="54">
        <v>9.4092616993393268</v>
      </c>
    </row>
    <row r="1150" spans="3:23" x14ac:dyDescent="0.25">
      <c r="C1150" s="52">
        <v>0</v>
      </c>
      <c r="D1150" s="55">
        <v>255</v>
      </c>
      <c r="E1150" s="55">
        <v>282</v>
      </c>
      <c r="F1150" s="55">
        <v>68.881999999999991</v>
      </c>
      <c r="G1150" s="55">
        <v>0.93573154681353909</v>
      </c>
      <c r="H1150" s="55">
        <v>0.9042553191489362</v>
      </c>
      <c r="I1150" s="55">
        <v>0.68548387096774188</v>
      </c>
      <c r="J1150" s="55">
        <v>18.01877032173579</v>
      </c>
      <c r="K1150" s="55">
        <v>172</v>
      </c>
      <c r="L1150" s="55">
        <v>101.26274509803922</v>
      </c>
      <c r="M1150" s="55">
        <v>560.23384282846996</v>
      </c>
      <c r="N1150" s="55">
        <v>23.669259448247846</v>
      </c>
      <c r="O1150" s="55">
        <v>0.77509644255758359</v>
      </c>
      <c r="P1150" s="55">
        <v>3.0301308369350912</v>
      </c>
      <c r="Q1150" s="55">
        <v>603.41406249999875</v>
      </c>
      <c r="R1150" s="55">
        <v>0.73398607977671448</v>
      </c>
      <c r="S1150" s="55">
        <v>6.084991404926182</v>
      </c>
      <c r="T1150" s="55">
        <v>3.146701388888912E-3</v>
      </c>
      <c r="U1150" s="55">
        <v>0.17230483546989753</v>
      </c>
      <c r="V1150" s="55">
        <v>31.212823894842941</v>
      </c>
      <c r="W1150" s="55">
        <v>11.009169282238885</v>
      </c>
    </row>
    <row r="1151" spans="3:23" x14ac:dyDescent="0.25">
      <c r="C1151" s="51">
        <v>0</v>
      </c>
      <c r="D1151" s="54">
        <v>51</v>
      </c>
      <c r="E1151" s="54">
        <v>55</v>
      </c>
      <c r="F1151" s="54">
        <v>23.628</v>
      </c>
      <c r="G1151" s="54">
        <v>0.59901417783933686</v>
      </c>
      <c r="H1151" s="54">
        <v>0.92727272727272725</v>
      </c>
      <c r="I1151" s="54">
        <v>0.62962962962962965</v>
      </c>
      <c r="J1151" s="54">
        <v>8.0582390620713973</v>
      </c>
      <c r="K1151" s="54">
        <v>113</v>
      </c>
      <c r="L1151" s="54">
        <v>88.941176470588232</v>
      </c>
      <c r="M1151" s="54">
        <v>190.65647058823527</v>
      </c>
      <c r="N1151" s="54">
        <v>13.80784090972355</v>
      </c>
      <c r="O1151" s="54">
        <v>9.3859076002104479E-3</v>
      </c>
      <c r="P1151" s="54">
        <v>1.8047364619445851</v>
      </c>
      <c r="Q1151" s="54">
        <v>551.96666666666681</v>
      </c>
      <c r="R1151" s="54">
        <v>0.59027876408205049</v>
      </c>
      <c r="S1151" s="54">
        <v>4.8681204398410305</v>
      </c>
      <c r="T1151" s="54">
        <v>1.2839506172839528E-2</v>
      </c>
      <c r="U1151" s="54">
        <v>0.13693295628919536</v>
      </c>
      <c r="V1151" s="54">
        <v>9.1222632210712824</v>
      </c>
      <c r="W1151" s="54">
        <v>7.3045466241295927</v>
      </c>
    </row>
    <row r="1152" spans="3:23" x14ac:dyDescent="0.25">
      <c r="C1152" s="52">
        <v>0</v>
      </c>
      <c r="D1152" s="55">
        <v>4746</v>
      </c>
      <c r="E1152" s="55">
        <v>8191</v>
      </c>
      <c r="F1152" s="55">
        <v>601.05100000000004</v>
      </c>
      <c r="G1152" s="55">
        <v>0.85605997377686416</v>
      </c>
      <c r="H1152" s="55">
        <v>0.57941643267000364</v>
      </c>
      <c r="I1152" s="55">
        <v>0.45564516129032256</v>
      </c>
      <c r="J1152" s="55">
        <v>77.735415862482398</v>
      </c>
      <c r="K1152" s="55">
        <v>254</v>
      </c>
      <c r="L1152" s="55">
        <v>122.40665823851664</v>
      </c>
      <c r="M1152" s="55">
        <v>1737.009304446723</v>
      </c>
      <c r="N1152" s="55">
        <v>41.677443592988318</v>
      </c>
      <c r="O1152" s="55">
        <v>0.86708787858186764</v>
      </c>
      <c r="P1152" s="55">
        <v>3.0113941554933898</v>
      </c>
      <c r="Q1152" s="55">
        <v>66.424285714286697</v>
      </c>
      <c r="R1152" s="55">
        <v>0.98752631839118665</v>
      </c>
      <c r="S1152" s="55">
        <v>7.1069000124710167</v>
      </c>
      <c r="T1152" s="55">
        <v>4.6835374149655726E-4</v>
      </c>
      <c r="U1152" s="55">
        <v>0.29013860923081813</v>
      </c>
      <c r="V1152" s="55">
        <v>143.86633244063773</v>
      </c>
      <c r="W1152" s="55">
        <v>74.361127081847428</v>
      </c>
    </row>
    <row r="1153" spans="3:23" x14ac:dyDescent="0.25">
      <c r="C1153" s="51">
        <v>0</v>
      </c>
      <c r="D1153" s="54">
        <v>118</v>
      </c>
      <c r="E1153" s="54">
        <v>127</v>
      </c>
      <c r="F1153" s="54">
        <v>38.050999999999995</v>
      </c>
      <c r="G1153" s="54">
        <v>0.61213259750959914</v>
      </c>
      <c r="H1153" s="54">
        <v>0.92913385826771655</v>
      </c>
      <c r="I1153" s="54">
        <v>0.69822485207100593</v>
      </c>
      <c r="J1153" s="54">
        <v>12.257335203001881</v>
      </c>
      <c r="K1153" s="54">
        <v>111</v>
      </c>
      <c r="L1153" s="54">
        <v>84.220338983050851</v>
      </c>
      <c r="M1153" s="54">
        <v>140.87411270462115</v>
      </c>
      <c r="N1153" s="54">
        <v>11.869040091962836</v>
      </c>
      <c r="O1153" s="54">
        <v>0.65644232403786651</v>
      </c>
      <c r="P1153" s="54">
        <v>2.4114275680968937</v>
      </c>
      <c r="Q1153" s="54">
        <v>36.417582417582409</v>
      </c>
      <c r="R1153" s="54">
        <v>0.92409425280559521</v>
      </c>
      <c r="S1153" s="54">
        <v>5.0755875458260888</v>
      </c>
      <c r="T1153" s="54">
        <v>6.6417099384132542E-3</v>
      </c>
      <c r="U1153" s="54">
        <v>0.28198668386127945</v>
      </c>
      <c r="V1153" s="54">
        <v>14.040466902660487</v>
      </c>
      <c r="W1153" s="54">
        <v>11.102571296968376</v>
      </c>
    </row>
    <row r="1154" spans="3:23" x14ac:dyDescent="0.25">
      <c r="C1154" s="52">
        <v>0</v>
      </c>
      <c r="D1154" s="55">
        <v>199</v>
      </c>
      <c r="E1154" s="55">
        <v>207</v>
      </c>
      <c r="F1154" s="55">
        <v>50.935999999999993</v>
      </c>
      <c r="G1154" s="55">
        <v>0.77925156513597904</v>
      </c>
      <c r="H1154" s="55">
        <v>0.96135265700483097</v>
      </c>
      <c r="I1154" s="55">
        <v>0.76538461538461533</v>
      </c>
      <c r="J1154" s="55">
        <v>15.91774699517169</v>
      </c>
      <c r="K1154" s="55">
        <v>120</v>
      </c>
      <c r="L1154" s="55">
        <v>90.306532663316588</v>
      </c>
      <c r="M1154" s="55">
        <v>157.09243185625098</v>
      </c>
      <c r="N1154" s="55">
        <v>12.533651976030409</v>
      </c>
      <c r="O1154" s="55">
        <v>0.47631841630314764</v>
      </c>
      <c r="P1154" s="55">
        <v>2.6485896072685886</v>
      </c>
      <c r="Q1154" s="55">
        <v>30.460714285714342</v>
      </c>
      <c r="R1154" s="55">
        <v>0.9731772536557235</v>
      </c>
      <c r="S1154" s="55">
        <v>5.3880220040446591</v>
      </c>
      <c r="T1154" s="55">
        <v>4.7193877551020575E-3</v>
      </c>
      <c r="U1154" s="55">
        <v>0.25687229932765621</v>
      </c>
      <c r="V1154" s="55">
        <v>20.30835483865992</v>
      </c>
      <c r="W1154" s="55">
        <v>12.727474565573534</v>
      </c>
    </row>
    <row r="1155" spans="3:23" x14ac:dyDescent="0.25">
      <c r="C1155" s="51">
        <v>0</v>
      </c>
      <c r="D1155" s="54">
        <v>29</v>
      </c>
      <c r="E1155" s="54">
        <v>33</v>
      </c>
      <c r="F1155" s="54">
        <v>17.996000000000002</v>
      </c>
      <c r="G1155" s="54">
        <v>0</v>
      </c>
      <c r="H1155" s="54">
        <v>0.87878787878787878</v>
      </c>
      <c r="I1155" s="54">
        <v>0.59183673469387754</v>
      </c>
      <c r="J1155" s="54">
        <v>6.0765077797464979</v>
      </c>
      <c r="K1155" s="54">
        <v>129</v>
      </c>
      <c r="L1155" s="54">
        <v>101.17241379310344</v>
      </c>
      <c r="M1155" s="54">
        <v>292.64778325123149</v>
      </c>
      <c r="N1155" s="54">
        <v>17.10695131375639</v>
      </c>
      <c r="O1155" s="54">
        <v>-0.26443913005957892</v>
      </c>
      <c r="P1155" s="54">
        <v>2.2652761126803447</v>
      </c>
      <c r="Q1155" s="54">
        <v>342.28571428571433</v>
      </c>
      <c r="R1155" s="54">
        <v>0.73254915137876953</v>
      </c>
      <c r="S1155" s="54">
        <v>4.3062568571965389</v>
      </c>
      <c r="T1155" s="54">
        <v>1.785714285714287E-2</v>
      </c>
      <c r="U1155" s="54">
        <v>0.10645984645410927</v>
      </c>
      <c r="V1155" s="54">
        <v>6.2330229193099944</v>
      </c>
      <c r="W1155" s="54">
        <v>6.2330229193099944</v>
      </c>
    </row>
    <row r="1156" spans="3:23" x14ac:dyDescent="0.25">
      <c r="C1156" s="52">
        <v>0</v>
      </c>
      <c r="D1156" s="55">
        <v>36</v>
      </c>
      <c r="E1156" s="55">
        <v>40</v>
      </c>
      <c r="F1156" s="55">
        <v>19.592000000000002</v>
      </c>
      <c r="G1156" s="55">
        <v>0.38282074674438793</v>
      </c>
      <c r="H1156" s="55">
        <v>0.9</v>
      </c>
      <c r="I1156" s="55">
        <v>0.6428571428571429</v>
      </c>
      <c r="J1156" s="55">
        <v>6.7702750025730758</v>
      </c>
      <c r="K1156" s="55">
        <v>115</v>
      </c>
      <c r="L1156" s="55">
        <v>84.722222222222229</v>
      </c>
      <c r="M1156" s="55">
        <v>156.72063492063489</v>
      </c>
      <c r="N1156" s="55">
        <v>12.518811242311903</v>
      </c>
      <c r="O1156" s="55">
        <v>0.76655310542258848</v>
      </c>
      <c r="P1156" s="55">
        <v>2.9024990083206212</v>
      </c>
      <c r="Q1156" s="55">
        <v>40.671875</v>
      </c>
      <c r="R1156" s="55">
        <v>0.96268122495120434</v>
      </c>
      <c r="S1156" s="55">
        <v>4.5934003486044368</v>
      </c>
      <c r="T1156" s="55">
        <v>1.5625E-2</v>
      </c>
      <c r="U1156" s="55">
        <v>0.22882542804417796</v>
      </c>
      <c r="V1156" s="55">
        <v>7.1802197428460053</v>
      </c>
      <c r="W1156" s="55">
        <v>6.6332495807108005</v>
      </c>
    </row>
    <row r="1157" spans="3:23" x14ac:dyDescent="0.25">
      <c r="C1157" s="51">
        <v>0</v>
      </c>
      <c r="D1157" s="54">
        <v>98</v>
      </c>
      <c r="E1157" s="54">
        <v>104</v>
      </c>
      <c r="F1157" s="54">
        <v>34.494999999999997</v>
      </c>
      <c r="G1157" s="54">
        <v>0.77511008366939693</v>
      </c>
      <c r="H1157" s="54">
        <v>0.94230769230769229</v>
      </c>
      <c r="I1157" s="54">
        <v>0.63636363636363635</v>
      </c>
      <c r="J1157" s="54">
        <v>11.170383851240114</v>
      </c>
      <c r="K1157" s="54">
        <v>117</v>
      </c>
      <c r="L1157" s="54">
        <v>93.275510204081627</v>
      </c>
      <c r="M1157" s="54">
        <v>189.35630128339997</v>
      </c>
      <c r="N1157" s="54">
        <v>13.760679535669739</v>
      </c>
      <c r="O1157" s="54">
        <v>-9.5158913177497279E-2</v>
      </c>
      <c r="P1157" s="54">
        <v>1.8324985237655773</v>
      </c>
      <c r="Q1157" s="54">
        <v>59.488095238095234</v>
      </c>
      <c r="R1157" s="54">
        <v>0.94787832542152384</v>
      </c>
      <c r="S1157" s="54">
        <v>5.3071693799578865</v>
      </c>
      <c r="T1157" s="54">
        <v>6.4484126984126885E-3</v>
      </c>
      <c r="U1157" s="54">
        <v>0.21321756302406433</v>
      </c>
      <c r="V1157" s="54">
        <v>14.170235613543781</v>
      </c>
      <c r="W1157" s="54">
        <v>8.9531262462643539</v>
      </c>
    </row>
    <row r="1158" spans="3:23" x14ac:dyDescent="0.25">
      <c r="C1158" s="52">
        <v>0</v>
      </c>
      <c r="D1158" s="55">
        <v>293</v>
      </c>
      <c r="E1158" s="55">
        <v>326</v>
      </c>
      <c r="F1158" s="55">
        <v>75.530999999999992</v>
      </c>
      <c r="G1158" s="55">
        <v>0.93644008851084348</v>
      </c>
      <c r="H1158" s="55">
        <v>0.89877300613496935</v>
      </c>
      <c r="I1158" s="55">
        <v>0.68298368298368295</v>
      </c>
      <c r="J1158" s="55">
        <v>19.314740138231286</v>
      </c>
      <c r="K1158" s="55">
        <v>158</v>
      </c>
      <c r="L1158" s="55">
        <v>105.75767918088737</v>
      </c>
      <c r="M1158" s="55">
        <v>510.72532610220156</v>
      </c>
      <c r="N1158" s="55">
        <v>22.599232865347478</v>
      </c>
      <c r="O1158" s="55">
        <v>0.35992198682751403</v>
      </c>
      <c r="P1158" s="55">
        <v>2.309445574476074</v>
      </c>
      <c r="Q1158" s="55">
        <v>427.57466063348352</v>
      </c>
      <c r="R1158" s="55">
        <v>0.80249173449342892</v>
      </c>
      <c r="S1158" s="55">
        <v>6.1529414176599957</v>
      </c>
      <c r="T1158" s="55">
        <v>2.5797997583997183E-3</v>
      </c>
      <c r="U1158" s="55">
        <v>0.18479734718751756</v>
      </c>
      <c r="V1158" s="55">
        <v>33.635144969760304</v>
      </c>
      <c r="W1158" s="55">
        <v>11.800135062175716</v>
      </c>
    </row>
    <row r="1159" spans="3:23" x14ac:dyDescent="0.25">
      <c r="C1159" s="51">
        <v>0</v>
      </c>
      <c r="D1159" s="54">
        <v>69</v>
      </c>
      <c r="E1159" s="54">
        <v>73</v>
      </c>
      <c r="F1159" s="54">
        <v>27.919999999999998</v>
      </c>
      <c r="G1159" s="54">
        <v>0.53788289738016426</v>
      </c>
      <c r="H1159" s="54">
        <v>0.9452054794520548</v>
      </c>
      <c r="I1159" s="54">
        <v>0.69</v>
      </c>
      <c r="J1159" s="54">
        <v>9.3730213158152065</v>
      </c>
      <c r="K1159" s="54">
        <v>119</v>
      </c>
      <c r="L1159" s="54">
        <v>94.043478260869563</v>
      </c>
      <c r="M1159" s="54">
        <v>174.54219948849104</v>
      </c>
      <c r="N1159" s="54">
        <v>13.211441991262387</v>
      </c>
      <c r="O1159" s="54">
        <v>-0.17350856960847089</v>
      </c>
      <c r="P1159" s="54">
        <v>2.0557884049594644</v>
      </c>
      <c r="Q1159" s="54">
        <v>349.54545454545439</v>
      </c>
      <c r="R1159" s="54">
        <v>0.60066253837618366</v>
      </c>
      <c r="S1159" s="54">
        <v>5.1733168478943883</v>
      </c>
      <c r="T1159" s="54">
        <v>9.9173553719008028E-3</v>
      </c>
      <c r="U1159" s="54">
        <v>0.15605329114343999</v>
      </c>
      <c r="V1159" s="54">
        <v>10.313913495574942</v>
      </c>
      <c r="W1159" s="54">
        <v>8.6948308790891993</v>
      </c>
    </row>
    <row r="1160" spans="3:23" x14ac:dyDescent="0.25">
      <c r="C1160" s="52">
        <v>0</v>
      </c>
      <c r="D1160" s="55">
        <v>4610</v>
      </c>
      <c r="E1160" s="55">
        <v>7793</v>
      </c>
      <c r="F1160" s="55">
        <v>418.149</v>
      </c>
      <c r="G1160" s="55">
        <v>0.84504329500651365</v>
      </c>
      <c r="H1160" s="55">
        <v>0.59155652508661616</v>
      </c>
      <c r="I1160" s="55">
        <v>0.47161125319693092</v>
      </c>
      <c r="J1160" s="55">
        <v>76.61353862881613</v>
      </c>
      <c r="K1160" s="55">
        <v>243</v>
      </c>
      <c r="L1160" s="55">
        <v>124.14164859002169</v>
      </c>
      <c r="M1160" s="55">
        <v>1676.7963774074078</v>
      </c>
      <c r="N1160" s="55">
        <v>40.948704221347562</v>
      </c>
      <c r="O1160" s="55">
        <v>0.80603634945722369</v>
      </c>
      <c r="P1160" s="55">
        <v>2.9008082601900935</v>
      </c>
      <c r="Q1160" s="55">
        <v>68.59908722109509</v>
      </c>
      <c r="R1160" s="55">
        <v>0.9874878603360171</v>
      </c>
      <c r="S1160" s="55">
        <v>7.1150680692466617</v>
      </c>
      <c r="T1160" s="55">
        <v>4.5145217631012999E-4</v>
      </c>
      <c r="U1160" s="55">
        <v>0.28532924512008484</v>
      </c>
      <c r="V1160" s="55">
        <v>138.58154871537477</v>
      </c>
      <c r="W1160" s="55">
        <v>74.099261171921668</v>
      </c>
    </row>
    <row r="1161" spans="3:23" x14ac:dyDescent="0.25">
      <c r="C1161" s="51">
        <v>0</v>
      </c>
      <c r="D1161" s="54">
        <v>120</v>
      </c>
      <c r="E1161" s="54">
        <v>126</v>
      </c>
      <c r="F1161" s="54">
        <v>37.951999999999998</v>
      </c>
      <c r="G1161" s="54">
        <v>0.71330935992467759</v>
      </c>
      <c r="H1161" s="54">
        <v>0.95238095238095233</v>
      </c>
      <c r="I1161" s="54">
        <v>0.65934065934065933</v>
      </c>
      <c r="J1161" s="54">
        <v>12.360774464742066</v>
      </c>
      <c r="K1161" s="54">
        <v>110</v>
      </c>
      <c r="L1161" s="54">
        <v>85.083333333333329</v>
      </c>
      <c r="M1161" s="54">
        <v>155.23669467787116</v>
      </c>
      <c r="N1161" s="54">
        <v>12.459401858751935</v>
      </c>
      <c r="O1161" s="54">
        <v>0.3710397468563818</v>
      </c>
      <c r="P1161" s="54">
        <v>1.9050982651685353</v>
      </c>
      <c r="Q1161" s="54">
        <v>34.260204081632658</v>
      </c>
      <c r="R1161" s="54">
        <v>0.93909007156436586</v>
      </c>
      <c r="S1161" s="54">
        <v>5.0820247677607551</v>
      </c>
      <c r="T1161" s="54">
        <v>6.403581840899627E-3</v>
      </c>
      <c r="U1161" s="54">
        <v>0.29401611710285197</v>
      </c>
      <c r="V1161" s="54">
        <v>14.923332050187744</v>
      </c>
      <c r="W1161" s="54">
        <v>10.459006988548486</v>
      </c>
    </row>
    <row r="1162" spans="3:23" x14ac:dyDescent="0.25">
      <c r="C1162" s="52">
        <v>0</v>
      </c>
      <c r="D1162" s="55">
        <v>431</v>
      </c>
      <c r="E1162" s="55">
        <v>517</v>
      </c>
      <c r="F1162" s="55">
        <v>103.22800000000001</v>
      </c>
      <c r="G1162" s="55">
        <v>0.96453922291650196</v>
      </c>
      <c r="H1162" s="55">
        <v>0.83365570599613148</v>
      </c>
      <c r="I1162" s="55">
        <v>0.63851851851851849</v>
      </c>
      <c r="J1162" s="55">
        <v>23.425760260466578</v>
      </c>
      <c r="K1162" s="55">
        <v>175</v>
      </c>
      <c r="L1162" s="55">
        <v>100.17169373549883</v>
      </c>
      <c r="M1162" s="55">
        <v>600.78440619435571</v>
      </c>
      <c r="N1162" s="55">
        <v>24.510903822469619</v>
      </c>
      <c r="O1162" s="55">
        <v>1.1269291418554157</v>
      </c>
      <c r="P1162" s="55">
        <v>3.7461937279743251</v>
      </c>
      <c r="Q1162" s="55">
        <v>25.666666666666682</v>
      </c>
      <c r="R1162" s="55">
        <v>0.988491071295025</v>
      </c>
      <c r="S1162" s="55">
        <v>6.1426850093794494</v>
      </c>
      <c r="T1162" s="55">
        <v>2.1990740740740885E-3</v>
      </c>
      <c r="U1162" s="55">
        <v>0.36504124229982016</v>
      </c>
      <c r="V1162" s="55">
        <v>48.315536656385234</v>
      </c>
      <c r="W1162" s="55">
        <v>12.75238113136426</v>
      </c>
    </row>
    <row r="1163" spans="3:23" x14ac:dyDescent="0.25">
      <c r="C1163" s="51">
        <v>0</v>
      </c>
      <c r="D1163" s="54">
        <v>29</v>
      </c>
      <c r="E1163" s="54">
        <v>33</v>
      </c>
      <c r="F1163" s="54">
        <v>17.996000000000002</v>
      </c>
      <c r="G1163" s="54">
        <v>0</v>
      </c>
      <c r="H1163" s="54">
        <v>0.87878787878787878</v>
      </c>
      <c r="I1163" s="54">
        <v>0.59183673469387754</v>
      </c>
      <c r="J1163" s="54">
        <v>6.0765077797464979</v>
      </c>
      <c r="K1163" s="54">
        <v>110</v>
      </c>
      <c r="L1163" s="54">
        <v>93.862068965517238</v>
      </c>
      <c r="M1163" s="54">
        <v>125.76600985221674</v>
      </c>
      <c r="N1163" s="54">
        <v>11.214544567311538</v>
      </c>
      <c r="O1163" s="54">
        <v>-0.70071042814376394</v>
      </c>
      <c r="P1163" s="54">
        <v>2.4450269430661238</v>
      </c>
      <c r="Q1163" s="54">
        <v>216.2321428571428</v>
      </c>
      <c r="R1163" s="54">
        <v>0.72879696848560649</v>
      </c>
      <c r="S1163" s="54">
        <v>4.4181572881564177</v>
      </c>
      <c r="T1163" s="54">
        <v>1.785714285714287E-2</v>
      </c>
      <c r="U1163" s="54">
        <v>0.1112762714141437</v>
      </c>
      <c r="V1163" s="54">
        <v>6.2330229193099944</v>
      </c>
      <c r="W1163" s="54">
        <v>6.2330229193099944</v>
      </c>
    </row>
    <row r="1164" spans="3:23" x14ac:dyDescent="0.25">
      <c r="C1164" s="52">
        <v>0</v>
      </c>
      <c r="D1164" s="55">
        <v>46</v>
      </c>
      <c r="E1164" s="55">
        <v>50</v>
      </c>
      <c r="F1164" s="55">
        <v>22.222000000000001</v>
      </c>
      <c r="G1164" s="55">
        <v>0.5304053027866894</v>
      </c>
      <c r="H1164" s="55">
        <v>0.92</v>
      </c>
      <c r="I1164" s="55">
        <v>0.63888888888888884</v>
      </c>
      <c r="J1164" s="55">
        <v>7.6530398573258118</v>
      </c>
      <c r="K1164" s="55">
        <v>117</v>
      </c>
      <c r="L1164" s="55">
        <v>96.608695652173907</v>
      </c>
      <c r="M1164" s="55">
        <v>221.53236714975856</v>
      </c>
      <c r="N1164" s="55">
        <v>14.883963422078091</v>
      </c>
      <c r="O1164" s="55">
        <v>-0.33271949031496428</v>
      </c>
      <c r="P1164" s="55">
        <v>1.9666416228464045</v>
      </c>
      <c r="Q1164" s="55">
        <v>47.358024691358032</v>
      </c>
      <c r="R1164" s="55">
        <v>0.97624991280988749</v>
      </c>
      <c r="S1164" s="55">
        <v>4.7786779885246116</v>
      </c>
      <c r="T1164" s="55">
        <v>1.3565005334552642E-2</v>
      </c>
      <c r="U1164" s="55">
        <v>0.28696307122233061</v>
      </c>
      <c r="V1164" s="55">
        <v>8.4302691971197312</v>
      </c>
      <c r="W1164" s="55">
        <v>7.1467117473930717</v>
      </c>
    </row>
    <row r="1165" spans="3:23" x14ac:dyDescent="0.25">
      <c r="C1165" s="51">
        <v>0</v>
      </c>
      <c r="D1165" s="54">
        <v>91</v>
      </c>
      <c r="E1165" s="54">
        <v>97</v>
      </c>
      <c r="F1165" s="54">
        <v>33.361999999999995</v>
      </c>
      <c r="G1165" s="54">
        <v>0.7637972231975243</v>
      </c>
      <c r="H1165" s="54">
        <v>0.93814432989690721</v>
      </c>
      <c r="I1165" s="54">
        <v>0.63636363636363635</v>
      </c>
      <c r="J1165" s="54">
        <v>10.764051215546115</v>
      </c>
      <c r="K1165" s="54">
        <v>134</v>
      </c>
      <c r="L1165" s="54">
        <v>95.494505494505489</v>
      </c>
      <c r="M1165" s="54">
        <v>326.43052503052502</v>
      </c>
      <c r="N1165" s="54">
        <v>18.067388439686713</v>
      </c>
      <c r="O1165" s="54">
        <v>0.46145999562344031</v>
      </c>
      <c r="P1165" s="54">
        <v>2.0769881503684342</v>
      </c>
      <c r="Q1165" s="54">
        <v>81.391025641025649</v>
      </c>
      <c r="R1165" s="54">
        <v>0.94124795420340701</v>
      </c>
      <c r="S1165" s="54">
        <v>5.5320365355891248</v>
      </c>
      <c r="T1165" s="54">
        <v>6.4924391847468671E-3</v>
      </c>
      <c r="U1165" s="54">
        <v>0.20702247685830058</v>
      </c>
      <c r="V1165" s="54">
        <v>13.546141794906871</v>
      </c>
      <c r="W1165" s="54">
        <v>8.7434422120077944</v>
      </c>
    </row>
    <row r="1166" spans="3:23" x14ac:dyDescent="0.25">
      <c r="C1166" s="52">
        <v>0</v>
      </c>
      <c r="D1166" s="55">
        <v>325</v>
      </c>
      <c r="E1166" s="55">
        <v>372</v>
      </c>
      <c r="F1166" s="55">
        <v>79.228000000000009</v>
      </c>
      <c r="G1166" s="55">
        <v>0.9203346811327644</v>
      </c>
      <c r="H1166" s="55">
        <v>0.87365591397849462</v>
      </c>
      <c r="I1166" s="55">
        <v>0.63725490196078427</v>
      </c>
      <c r="J1166" s="55">
        <v>20.342144725641095</v>
      </c>
      <c r="K1166" s="55">
        <v>161</v>
      </c>
      <c r="L1166" s="55">
        <v>106.65230769230769</v>
      </c>
      <c r="M1166" s="55">
        <v>481.14725546058867</v>
      </c>
      <c r="N1166" s="55">
        <v>21.935069078090194</v>
      </c>
      <c r="O1166" s="55">
        <v>0.20635797140795054</v>
      </c>
      <c r="P1166" s="55">
        <v>2.2753161040709413</v>
      </c>
      <c r="Q1166" s="55">
        <v>442.36380952380972</v>
      </c>
      <c r="R1166" s="55">
        <v>0.8342824123864393</v>
      </c>
      <c r="S1166" s="55">
        <v>6.1652747076558407</v>
      </c>
      <c r="T1166" s="55">
        <v>2.3473922902494436E-3</v>
      </c>
      <c r="U1166" s="55">
        <v>0.16622186771972122</v>
      </c>
      <c r="V1166" s="55">
        <v>33.648409929155122</v>
      </c>
      <c r="W1166" s="55">
        <v>13.160962701102507</v>
      </c>
    </row>
    <row r="1167" spans="3:23" x14ac:dyDescent="0.25">
      <c r="C1167" s="51">
        <v>0</v>
      </c>
      <c r="D1167" s="54">
        <v>84</v>
      </c>
      <c r="E1167" s="54">
        <v>89</v>
      </c>
      <c r="F1167" s="54">
        <v>31.286000000000001</v>
      </c>
      <c r="G1167" s="54">
        <v>0.59820223158691099</v>
      </c>
      <c r="H1167" s="54">
        <v>0.9438202247191011</v>
      </c>
      <c r="I1167" s="54">
        <v>0.69421487603305787</v>
      </c>
      <c r="J1167" s="54">
        <v>10.34176589165282</v>
      </c>
      <c r="K1167" s="54">
        <v>138</v>
      </c>
      <c r="L1167" s="54">
        <v>100.51190476190476</v>
      </c>
      <c r="M1167" s="54">
        <v>296.20467584624214</v>
      </c>
      <c r="N1167" s="54">
        <v>17.210597777132616</v>
      </c>
      <c r="O1167" s="54">
        <v>-6.8516675272731259E-3</v>
      </c>
      <c r="P1167" s="54">
        <v>2.3825298857955666</v>
      </c>
      <c r="Q1167" s="54">
        <v>601.37121212121269</v>
      </c>
      <c r="R1167" s="54">
        <v>0.6646689784498484</v>
      </c>
      <c r="S1167" s="54">
        <v>5.3387044053499775</v>
      </c>
      <c r="T1167" s="54">
        <v>8.2644628099173643E-3</v>
      </c>
      <c r="U1167" s="54">
        <v>0.15462516023965833</v>
      </c>
      <c r="V1167" s="54">
        <v>11.682557399071102</v>
      </c>
      <c r="W1167" s="54">
        <v>9.3617610079886884</v>
      </c>
    </row>
    <row r="1168" spans="3:23" x14ac:dyDescent="0.25">
      <c r="C1168" s="52">
        <v>0</v>
      </c>
      <c r="D1168" s="55">
        <v>60</v>
      </c>
      <c r="E1168" s="55">
        <v>64</v>
      </c>
      <c r="F1168" s="55">
        <v>26.050999999999998</v>
      </c>
      <c r="G1168" s="55">
        <v>0.6493380593139082</v>
      </c>
      <c r="H1168" s="55">
        <v>0.9375</v>
      </c>
      <c r="I1168" s="55">
        <v>0.68181818181818177</v>
      </c>
      <c r="J1168" s="55">
        <v>8.7403874447366334</v>
      </c>
      <c r="K1168" s="55">
        <v>153</v>
      </c>
      <c r="L1168" s="55">
        <v>102.61666666666666</v>
      </c>
      <c r="M1168" s="55">
        <v>511.79971751412432</v>
      </c>
      <c r="N1168" s="55">
        <v>22.622990905583734</v>
      </c>
      <c r="O1168" s="55">
        <v>0.50092458803768203</v>
      </c>
      <c r="P1168" s="55">
        <v>2.2152999876659338</v>
      </c>
      <c r="Q1168" s="55">
        <v>1011.1562499999983</v>
      </c>
      <c r="R1168" s="55">
        <v>0.55004278004652374</v>
      </c>
      <c r="S1168" s="55">
        <v>5.3106499704282291</v>
      </c>
      <c r="T1168" s="55">
        <v>1.1284722222222205E-2</v>
      </c>
      <c r="U1168" s="55">
        <v>7.2204042123633363E-2</v>
      </c>
      <c r="V1168" s="55">
        <v>10.141189961334106</v>
      </c>
      <c r="W1168" s="55">
        <v>7.7123738636415231</v>
      </c>
    </row>
    <row r="1169" spans="3:23" x14ac:dyDescent="0.25">
      <c r="C1169" s="51">
        <v>0</v>
      </c>
      <c r="D1169" s="54">
        <v>5301</v>
      </c>
      <c r="E1169" s="54">
        <v>9118</v>
      </c>
      <c r="F1169" s="54">
        <v>510.45199999999994</v>
      </c>
      <c r="G1169" s="54">
        <v>0.87966008653273731</v>
      </c>
      <c r="H1169" s="54">
        <v>0.58137749506470715</v>
      </c>
      <c r="I1169" s="54">
        <v>0.49495798319327733</v>
      </c>
      <c r="J1169" s="54">
        <v>82.15499270671927</v>
      </c>
      <c r="K1169" s="54">
        <v>245</v>
      </c>
      <c r="L1169" s="54">
        <v>120.67515563101301</v>
      </c>
      <c r="M1169" s="54">
        <v>1565.0684184899233</v>
      </c>
      <c r="N1169" s="54">
        <v>39.560945621786182</v>
      </c>
      <c r="O1169" s="54">
        <v>0.85716530801078472</v>
      </c>
      <c r="P1169" s="54">
        <v>3.0914751941653265</v>
      </c>
      <c r="Q1169" s="54">
        <v>65.299768411301727</v>
      </c>
      <c r="R1169" s="54">
        <v>0.9871963066346513</v>
      </c>
      <c r="S1169" s="54">
        <v>7.0694110112149664</v>
      </c>
      <c r="T1169" s="54">
        <v>4.2459572808415118E-4</v>
      </c>
      <c r="U1169" s="54">
        <v>0.2858267790828864</v>
      </c>
      <c r="V1169" s="54">
        <v>151.91122829356308</v>
      </c>
      <c r="W1169" s="54">
        <v>72.249422902580548</v>
      </c>
    </row>
    <row r="1170" spans="3:23" x14ac:dyDescent="0.25">
      <c r="C1170" s="52">
        <v>0</v>
      </c>
      <c r="D1170" s="55">
        <v>107</v>
      </c>
      <c r="E1170" s="55">
        <v>115</v>
      </c>
      <c r="F1170" s="55">
        <v>37.306999999999995</v>
      </c>
      <c r="G1170" s="55">
        <v>0.78974735866344481</v>
      </c>
      <c r="H1170" s="55">
        <v>0.93043478260869561</v>
      </c>
      <c r="I1170" s="55">
        <v>0.59444444444444444</v>
      </c>
      <c r="J1170" s="55">
        <v>11.672044863118991</v>
      </c>
      <c r="K1170" s="55">
        <v>105</v>
      </c>
      <c r="L1170" s="55">
        <v>83.112149532710276</v>
      </c>
      <c r="M1170" s="55">
        <v>117.45900193969314</v>
      </c>
      <c r="N1170" s="55">
        <v>10.837850429845078</v>
      </c>
      <c r="O1170" s="55">
        <v>0.34701905777583808</v>
      </c>
      <c r="P1170" s="55">
        <v>1.9016390030941654</v>
      </c>
      <c r="Q1170" s="55">
        <v>24.21538461538459</v>
      </c>
      <c r="R1170" s="55">
        <v>0.95120574668613467</v>
      </c>
      <c r="S1170" s="55">
        <v>5.03018799202595</v>
      </c>
      <c r="T1170" s="55">
        <v>6.2853385930309227E-3</v>
      </c>
      <c r="U1170" s="55">
        <v>0.31723423300346348</v>
      </c>
      <c r="V1170" s="55">
        <v>15.166076260824166</v>
      </c>
      <c r="W1170" s="55">
        <v>9.3033600883431582</v>
      </c>
    </row>
    <row r="1171" spans="3:23" x14ac:dyDescent="0.25">
      <c r="C1171" s="51">
        <v>0</v>
      </c>
      <c r="D1171" s="54">
        <v>29</v>
      </c>
      <c r="E1171" s="54">
        <v>33</v>
      </c>
      <c r="F1171" s="54">
        <v>17.996000000000002</v>
      </c>
      <c r="G1171" s="54">
        <v>0</v>
      </c>
      <c r="H1171" s="54">
        <v>0.87878787878787878</v>
      </c>
      <c r="I1171" s="54">
        <v>0.59183673469387754</v>
      </c>
      <c r="J1171" s="54">
        <v>6.0765077797464979</v>
      </c>
      <c r="K1171" s="54">
        <v>109</v>
      </c>
      <c r="L1171" s="54">
        <v>95</v>
      </c>
      <c r="M1171" s="54">
        <v>123.85714285714286</v>
      </c>
      <c r="N1171" s="54">
        <v>11.129112402035611</v>
      </c>
      <c r="O1171" s="54">
        <v>-0.69169043388466478</v>
      </c>
      <c r="P1171" s="54">
        <v>2.4832167957759128</v>
      </c>
      <c r="Q1171" s="54">
        <v>224.35714285714283</v>
      </c>
      <c r="R1171" s="54">
        <v>0.70254878781245267</v>
      </c>
      <c r="S1171" s="54">
        <v>4.1422952191909008</v>
      </c>
      <c r="T1171" s="54">
        <v>1.785714285714287E-2</v>
      </c>
      <c r="U1171" s="54">
        <v>0.11608070093016874</v>
      </c>
      <c r="V1171" s="54">
        <v>6.2330229193099944</v>
      </c>
      <c r="W1171" s="54">
        <v>6.2330229193099944</v>
      </c>
    </row>
    <row r="1172" spans="3:23" x14ac:dyDescent="0.25">
      <c r="C1172" s="52">
        <v>0</v>
      </c>
      <c r="D1172" s="55">
        <v>76</v>
      </c>
      <c r="E1172" s="55">
        <v>81</v>
      </c>
      <c r="F1172" s="55">
        <v>29.417000000000002</v>
      </c>
      <c r="G1172" s="55">
        <v>0.57117362716006037</v>
      </c>
      <c r="H1172" s="55">
        <v>0.93827160493827155</v>
      </c>
      <c r="I1172" s="55">
        <v>0.70370370370370372</v>
      </c>
      <c r="J1172" s="55">
        <v>9.8369815187318714</v>
      </c>
      <c r="K1172" s="55">
        <v>117</v>
      </c>
      <c r="L1172" s="55">
        <v>91.434210526315795</v>
      </c>
      <c r="M1172" s="55">
        <v>206.67561403508773</v>
      </c>
      <c r="N1172" s="55">
        <v>14.376216958403477</v>
      </c>
      <c r="O1172" s="55">
        <v>7.080050503489578E-2</v>
      </c>
      <c r="P1172" s="55">
        <v>1.8414237438725871</v>
      </c>
      <c r="Q1172" s="55">
        <v>47.241666666666646</v>
      </c>
      <c r="R1172" s="55">
        <v>0.95753361284162863</v>
      </c>
      <c r="S1172" s="55">
        <v>5.18484873029265</v>
      </c>
      <c r="T1172" s="55">
        <v>8.4722222222222039E-3</v>
      </c>
      <c r="U1172" s="55">
        <v>0.22518275705775687</v>
      </c>
      <c r="V1172" s="55">
        <v>10.981412581909906</v>
      </c>
      <c r="W1172" s="55">
        <v>9.0138648541008575</v>
      </c>
    </row>
    <row r="1173" spans="3:23" x14ac:dyDescent="0.25">
      <c r="C1173" s="51">
        <v>0</v>
      </c>
      <c r="D1173" s="54">
        <v>89</v>
      </c>
      <c r="E1173" s="54">
        <v>97</v>
      </c>
      <c r="F1173" s="54">
        <v>33.452999999999996</v>
      </c>
      <c r="G1173" s="54">
        <v>0.7509928748779946</v>
      </c>
      <c r="H1173" s="54">
        <v>0.91752577319587625</v>
      </c>
      <c r="I1173" s="54">
        <v>0.61805555555555558</v>
      </c>
      <c r="J1173" s="54">
        <v>10.64510777218481</v>
      </c>
      <c r="K1173" s="54">
        <v>133</v>
      </c>
      <c r="L1173" s="54">
        <v>92.573033707865164</v>
      </c>
      <c r="M1173" s="54">
        <v>328.63381001021452</v>
      </c>
      <c r="N1173" s="54">
        <v>18.128259982971738</v>
      </c>
      <c r="O1173" s="54">
        <v>0.52057972289171039</v>
      </c>
      <c r="P1173" s="54">
        <v>2.2816287323809017</v>
      </c>
      <c r="Q1173" s="54">
        <v>106.22435897435895</v>
      </c>
      <c r="R1173" s="54">
        <v>0.92995078369192674</v>
      </c>
      <c r="S1173" s="54">
        <v>5.3785565715085966</v>
      </c>
      <c r="T1173" s="54">
        <v>6.9855358316896687E-3</v>
      </c>
      <c r="U1173" s="54">
        <v>0.18770773410940697</v>
      </c>
      <c r="V1173" s="54">
        <v>13.263169703465701</v>
      </c>
      <c r="W1173" s="54">
        <v>8.7578076622242271</v>
      </c>
    </row>
    <row r="1174" spans="3:23" x14ac:dyDescent="0.25">
      <c r="C1174" s="52">
        <v>0</v>
      </c>
      <c r="D1174" s="55">
        <v>373</v>
      </c>
      <c r="E1174" s="55">
        <v>424</v>
      </c>
      <c r="F1174" s="55">
        <v>89.11099999999999</v>
      </c>
      <c r="G1174" s="55">
        <v>0.93905606780777606</v>
      </c>
      <c r="H1174" s="55">
        <v>0.87971698113207553</v>
      </c>
      <c r="I1174" s="55">
        <v>0.68315018315018317</v>
      </c>
      <c r="J1174" s="55">
        <v>21.792621462004419</v>
      </c>
      <c r="K1174" s="55">
        <v>148</v>
      </c>
      <c r="L1174" s="55">
        <v>103.97050938337802</v>
      </c>
      <c r="M1174" s="55">
        <v>422.66310646026091</v>
      </c>
      <c r="N1174" s="55">
        <v>20.558772007594737</v>
      </c>
      <c r="O1174" s="55">
        <v>0.12057044171535877</v>
      </c>
      <c r="P1174" s="55">
        <v>2.0240960173844891</v>
      </c>
      <c r="Q1174" s="55">
        <v>291.38928571428528</v>
      </c>
      <c r="R1174" s="55">
        <v>0.86006906052973486</v>
      </c>
      <c r="S1174" s="55">
        <v>6.0941132696024303</v>
      </c>
      <c r="T1174" s="55">
        <v>2.1109693877551156E-3</v>
      </c>
      <c r="U1174" s="55">
        <v>0.18370855475889697</v>
      </c>
      <c r="V1174" s="55">
        <v>38.299744464045794</v>
      </c>
      <c r="W1174" s="55">
        <v>13.166074125656385</v>
      </c>
    </row>
    <row r="1175" spans="3:23" x14ac:dyDescent="0.25">
      <c r="C1175" s="51">
        <v>0</v>
      </c>
      <c r="D1175" s="54">
        <v>117</v>
      </c>
      <c r="E1175" s="54">
        <v>125</v>
      </c>
      <c r="F1175" s="54">
        <v>38.869999999999997</v>
      </c>
      <c r="G1175" s="54">
        <v>0.76210107365220447</v>
      </c>
      <c r="H1175" s="54">
        <v>0.93600000000000005</v>
      </c>
      <c r="I1175" s="54">
        <v>0.6428571428571429</v>
      </c>
      <c r="J1175" s="54">
        <v>12.205286835384658</v>
      </c>
      <c r="K1175" s="54">
        <v>144</v>
      </c>
      <c r="L1175" s="54">
        <v>103.64957264957265</v>
      </c>
      <c r="M1175" s="54">
        <v>326.6951075744181</v>
      </c>
      <c r="N1175" s="54">
        <v>18.074709059191466</v>
      </c>
      <c r="O1175" s="54">
        <v>-4.2314290090006021E-2</v>
      </c>
      <c r="P1175" s="54">
        <v>2.305902808114594</v>
      </c>
      <c r="Q1175" s="54">
        <v>356.55897435897356</v>
      </c>
      <c r="R1175" s="54">
        <v>0.78382037705570984</v>
      </c>
      <c r="S1175" s="54">
        <v>5.6049364080593769</v>
      </c>
      <c r="T1175" s="54">
        <v>6.1275476660092301E-3</v>
      </c>
      <c r="U1175" s="54">
        <v>0.18319305157093055</v>
      </c>
      <c r="V1175" s="54">
        <v>15.472827717043613</v>
      </c>
      <c r="W1175" s="54">
        <v>10.018007184622212</v>
      </c>
    </row>
    <row r="1176" spans="3:23" x14ac:dyDescent="0.25">
      <c r="C1176" s="52">
        <v>0</v>
      </c>
      <c r="D1176" s="55">
        <v>74</v>
      </c>
      <c r="E1176" s="55">
        <v>78</v>
      </c>
      <c r="F1176" s="55">
        <v>29.88</v>
      </c>
      <c r="G1176" s="55">
        <v>0.76154791607994776</v>
      </c>
      <c r="H1176" s="55">
        <v>0.94871794871794868</v>
      </c>
      <c r="I1176" s="55">
        <v>0.71153846153846156</v>
      </c>
      <c r="J1176" s="55">
        <v>9.7066846199102415</v>
      </c>
      <c r="K1176" s="55">
        <v>150</v>
      </c>
      <c r="L1176" s="55">
        <v>109.41891891891892</v>
      </c>
      <c r="M1176" s="55">
        <v>478.0549796371713</v>
      </c>
      <c r="N1176" s="55">
        <v>21.864468427957981</v>
      </c>
      <c r="O1176" s="55">
        <v>-6.8708215842805911E-2</v>
      </c>
      <c r="P1176" s="55">
        <v>2.0497766641715036</v>
      </c>
      <c r="Q1176" s="55">
        <v>644.02678571428521</v>
      </c>
      <c r="R1176" s="55">
        <v>0.65453089667585795</v>
      </c>
      <c r="S1176" s="55">
        <v>5.6214834331380503</v>
      </c>
      <c r="T1176" s="55">
        <v>8.9285714285714246E-3</v>
      </c>
      <c r="U1176" s="55">
        <v>9.1839862115430063E-2</v>
      </c>
      <c r="V1176" s="55">
        <v>12.180326775598443</v>
      </c>
      <c r="W1176" s="55">
        <v>7.8941746667618853</v>
      </c>
    </row>
    <row r="1177" spans="3:23" x14ac:dyDescent="0.25">
      <c r="C1177" s="51">
        <v>0</v>
      </c>
      <c r="D1177" s="54">
        <v>5525</v>
      </c>
      <c r="E1177" s="54">
        <v>9650</v>
      </c>
      <c r="F1177" s="54">
        <v>530.84799999999996</v>
      </c>
      <c r="G1177" s="54">
        <v>0.87701360322902044</v>
      </c>
      <c r="H1177" s="54">
        <v>0.57253886010362698</v>
      </c>
      <c r="I1177" s="54">
        <v>0.48498946629213485</v>
      </c>
      <c r="J1177" s="54">
        <v>83.872811355419415</v>
      </c>
      <c r="K1177" s="54">
        <v>249</v>
      </c>
      <c r="L1177" s="54">
        <v>119.91384615384615</v>
      </c>
      <c r="M1177" s="54">
        <v>1532.0237130284631</v>
      </c>
      <c r="N1177" s="54">
        <v>39.14107450017773</v>
      </c>
      <c r="O1177" s="54">
        <v>0.84762840424283636</v>
      </c>
      <c r="P1177" s="54">
        <v>3.1083909582249318</v>
      </c>
      <c r="Q1177" s="54">
        <v>60.512324710391326</v>
      </c>
      <c r="R1177" s="54">
        <v>0.9882808864684911</v>
      </c>
      <c r="S1177" s="54">
        <v>7.0624164740016582</v>
      </c>
      <c r="T1177" s="54">
        <v>4.6882197321407022E-4</v>
      </c>
      <c r="U1177" s="54">
        <v>0.29237652910201439</v>
      </c>
      <c r="V1177" s="54">
        <v>153.63421304201441</v>
      </c>
      <c r="W1177" s="54">
        <v>73.815945870955687</v>
      </c>
    </row>
    <row r="1178" spans="3:23" x14ac:dyDescent="0.25">
      <c r="C1178" s="52">
        <v>0</v>
      </c>
      <c r="D1178" s="55">
        <v>83</v>
      </c>
      <c r="E1178" s="55">
        <v>89</v>
      </c>
      <c r="F1178" s="55">
        <v>31.401999999999997</v>
      </c>
      <c r="G1178" s="55">
        <v>0.68135529567645325</v>
      </c>
      <c r="H1178" s="55">
        <v>0.93258426966292129</v>
      </c>
      <c r="I1178" s="55">
        <v>0.62878787878787878</v>
      </c>
      <c r="J1178" s="55">
        <v>10.280023453913834</v>
      </c>
      <c r="K1178" s="55">
        <v>105</v>
      </c>
      <c r="L1178" s="55">
        <v>83.253012048192772</v>
      </c>
      <c r="M1178" s="55">
        <v>113.43520423156035</v>
      </c>
      <c r="N1178" s="55">
        <v>10.6505964260956</v>
      </c>
      <c r="O1178" s="55">
        <v>0.23986353260735943</v>
      </c>
      <c r="P1178" s="55">
        <v>1.7997916997116705</v>
      </c>
      <c r="Q1178" s="55">
        <v>28.874999999999993</v>
      </c>
      <c r="R1178" s="55">
        <v>0.92995662496095632</v>
      </c>
      <c r="S1178" s="55">
        <v>4.8140166909536948</v>
      </c>
      <c r="T1178" s="55">
        <v>7.7160493827160715E-3</v>
      </c>
      <c r="U1178" s="55">
        <v>0.31972267701434348</v>
      </c>
      <c r="V1178" s="55">
        <v>12.127854412561021</v>
      </c>
      <c r="W1178" s="55">
        <v>8.8770174892416609</v>
      </c>
    </row>
    <row r="1179" spans="3:23" x14ac:dyDescent="0.25">
      <c r="C1179" s="51">
        <v>0</v>
      </c>
      <c r="D1179" s="54">
        <v>36</v>
      </c>
      <c r="E1179" s="54">
        <v>40</v>
      </c>
      <c r="F1179" s="54">
        <v>19.592000000000002</v>
      </c>
      <c r="G1179" s="54">
        <v>0.38282074674438793</v>
      </c>
      <c r="H1179" s="54">
        <v>0.9</v>
      </c>
      <c r="I1179" s="54">
        <v>0.6428571428571429</v>
      </c>
      <c r="J1179" s="54">
        <v>6.7702750025730758</v>
      </c>
      <c r="K1179" s="54">
        <v>110</v>
      </c>
      <c r="L1179" s="54">
        <v>91.777777777777771</v>
      </c>
      <c r="M1179" s="54">
        <v>158.97777777777773</v>
      </c>
      <c r="N1179" s="54">
        <v>12.608639013699207</v>
      </c>
      <c r="O1179" s="54">
        <v>-0.48407140059695042</v>
      </c>
      <c r="P1179" s="54">
        <v>2.0139813744865291</v>
      </c>
      <c r="Q1179" s="54">
        <v>226.01587301587298</v>
      </c>
      <c r="R1179" s="54">
        <v>0.72216356330210141</v>
      </c>
      <c r="S1179" s="54">
        <v>4.4057645846554516</v>
      </c>
      <c r="T1179" s="54">
        <v>1.6880826404635941E-2</v>
      </c>
      <c r="U1179" s="54">
        <v>0.12290169007078645</v>
      </c>
      <c r="V1179" s="54">
        <v>7.1802197428460053</v>
      </c>
      <c r="W1179" s="54">
        <v>6.6332495807108005</v>
      </c>
    </row>
    <row r="1180" spans="3:23" x14ac:dyDescent="0.25">
      <c r="C1180" s="52">
        <v>0</v>
      </c>
      <c r="D1180" s="55">
        <v>81</v>
      </c>
      <c r="E1180" s="55">
        <v>85</v>
      </c>
      <c r="F1180" s="55">
        <v>29.971</v>
      </c>
      <c r="G1180" s="55">
        <v>0.63247358764068484</v>
      </c>
      <c r="H1180" s="55">
        <v>0.95294117647058818</v>
      </c>
      <c r="I1180" s="55">
        <v>0.75</v>
      </c>
      <c r="J1180" s="55">
        <v>10.155412503859614</v>
      </c>
      <c r="K1180" s="55">
        <v>113</v>
      </c>
      <c r="L1180" s="55">
        <v>90.81481481481481</v>
      </c>
      <c r="M1180" s="55">
        <v>165.95277777777784</v>
      </c>
      <c r="N1180" s="55">
        <v>12.882266018747549</v>
      </c>
      <c r="O1180" s="55">
        <v>-0.11773222017837141</v>
      </c>
      <c r="P1180" s="55">
        <v>1.9138323941163167</v>
      </c>
      <c r="Q1180" s="55">
        <v>46.741666666666632</v>
      </c>
      <c r="R1180" s="55">
        <v>0.93493844352791622</v>
      </c>
      <c r="S1180" s="55">
        <v>5.1327581817634211</v>
      </c>
      <c r="T1180" s="55">
        <v>8.749999999999987E-3</v>
      </c>
      <c r="U1180" s="55">
        <v>0.21040465321715321</v>
      </c>
      <c r="V1180" s="55">
        <v>11.62086933511956</v>
      </c>
      <c r="W1180" s="55">
        <v>9.0013153577753098</v>
      </c>
    </row>
    <row r="1181" spans="3:23" x14ac:dyDescent="0.25">
      <c r="C1181" s="51">
        <v>0</v>
      </c>
      <c r="D1181" s="54">
        <v>655</v>
      </c>
      <c r="E1181" s="54">
        <v>1076</v>
      </c>
      <c r="F1181" s="54">
        <v>174.83999999999997</v>
      </c>
      <c r="G1181" s="54">
        <v>0.98099336398209647</v>
      </c>
      <c r="H1181" s="54">
        <v>0.60873605947955389</v>
      </c>
      <c r="I1181" s="54">
        <v>0.4332010582010582</v>
      </c>
      <c r="J1181" s="54">
        <v>28.878571671769564</v>
      </c>
      <c r="K1181" s="54">
        <v>165</v>
      </c>
      <c r="L1181" s="54">
        <v>101.09160305343511</v>
      </c>
      <c r="M1181" s="54">
        <v>466.44113733454736</v>
      </c>
      <c r="N1181" s="54">
        <v>21.597248374145892</v>
      </c>
      <c r="O1181" s="54">
        <v>0.34336621356544395</v>
      </c>
      <c r="P1181" s="54">
        <v>2.2459914770183578</v>
      </c>
      <c r="Q1181" s="54">
        <v>264.60600130462865</v>
      </c>
      <c r="R1181" s="54">
        <v>0.89806925746226074</v>
      </c>
      <c r="S1181" s="54">
        <v>6.2110687189333094</v>
      </c>
      <c r="T1181" s="54">
        <v>1.1561264275523197E-3</v>
      </c>
      <c r="U1181" s="54">
        <v>0.25340157252515988</v>
      </c>
      <c r="V1181" s="54">
        <v>79.209567969769324</v>
      </c>
      <c r="W1181" s="54">
        <v>15.369926258982771</v>
      </c>
    </row>
    <row r="1182" spans="3:23" x14ac:dyDescent="0.25">
      <c r="C1182" s="52">
        <v>0</v>
      </c>
      <c r="D1182" s="55">
        <v>84</v>
      </c>
      <c r="E1182" s="55">
        <v>89</v>
      </c>
      <c r="F1182" s="55">
        <v>31.013000000000002</v>
      </c>
      <c r="G1182" s="55">
        <v>0.69354044350233668</v>
      </c>
      <c r="H1182" s="55">
        <v>0.9438202247191011</v>
      </c>
      <c r="I1182" s="55">
        <v>0.71794871794871795</v>
      </c>
      <c r="J1182" s="55">
        <v>10.34176589165282</v>
      </c>
      <c r="K1182" s="55">
        <v>149</v>
      </c>
      <c r="L1182" s="55">
        <v>108.19047619047619</v>
      </c>
      <c r="M1182" s="55">
        <v>552.15605278255896</v>
      </c>
      <c r="N1182" s="55">
        <v>23.498001038015104</v>
      </c>
      <c r="O1182" s="55">
        <v>-0.11490444080017824</v>
      </c>
      <c r="P1182" s="55">
        <v>1.8676410586303449</v>
      </c>
      <c r="Q1182" s="55">
        <v>735.00000000000034</v>
      </c>
      <c r="R1182" s="55">
        <v>0.73332939660033725</v>
      </c>
      <c r="S1182" s="55">
        <v>5.6092884047928404</v>
      </c>
      <c r="T1182" s="55">
        <v>8.4404132023179514E-3</v>
      </c>
      <c r="U1182" s="55">
        <v>0.10904760083945884</v>
      </c>
      <c r="V1182" s="55">
        <v>12.29331671483482</v>
      </c>
      <c r="W1182" s="55">
        <v>8.856322874179245</v>
      </c>
    </row>
    <row r="1183" spans="3:23" x14ac:dyDescent="0.25">
      <c r="C1183" s="51">
        <v>0</v>
      </c>
      <c r="D1183" s="54">
        <v>93</v>
      </c>
      <c r="E1183" s="54">
        <v>103</v>
      </c>
      <c r="F1183" s="54">
        <v>36.273000000000003</v>
      </c>
      <c r="G1183" s="54">
        <v>0.85068479461028745</v>
      </c>
      <c r="H1183" s="54">
        <v>0.90291262135922334</v>
      </c>
      <c r="I1183" s="54">
        <v>0.5535714285714286</v>
      </c>
      <c r="J1183" s="54">
        <v>10.881694613449236</v>
      </c>
      <c r="K1183" s="54">
        <v>101</v>
      </c>
      <c r="L1183" s="54">
        <v>84.602150537634415</v>
      </c>
      <c r="M1183" s="54">
        <v>68.024777933613862</v>
      </c>
      <c r="N1183" s="54">
        <v>8.2477134973041988</v>
      </c>
      <c r="O1183" s="54">
        <v>-0.20782917853843594</v>
      </c>
      <c r="P1183" s="54">
        <v>2.2093236710750004</v>
      </c>
      <c r="Q1183" s="54">
        <v>26.777777777777779</v>
      </c>
      <c r="R1183" s="54">
        <v>0.93417463544103796</v>
      </c>
      <c r="S1183" s="54">
        <v>4.7870193977973621</v>
      </c>
      <c r="T1183" s="54">
        <v>7.2839506172839652E-3</v>
      </c>
      <c r="U1183" s="54">
        <v>0.28465747215747195</v>
      </c>
      <c r="V1183" s="54">
        <v>15.421704877209528</v>
      </c>
      <c r="W1183" s="54">
        <v>8.1068219408134947</v>
      </c>
    </row>
    <row r="1184" spans="3:23" x14ac:dyDescent="0.25">
      <c r="C1184" s="52">
        <v>0</v>
      </c>
      <c r="D1184" s="55">
        <v>5647</v>
      </c>
      <c r="E1184" s="55">
        <v>9507</v>
      </c>
      <c r="F1184" s="55">
        <v>509.2949999999999</v>
      </c>
      <c r="G1184" s="55">
        <v>0.88161800243350108</v>
      </c>
      <c r="H1184" s="55">
        <v>0.59398338066687706</v>
      </c>
      <c r="I1184" s="55">
        <v>0.4956987359550562</v>
      </c>
      <c r="J1184" s="55">
        <v>84.793771641079061</v>
      </c>
      <c r="K1184" s="55">
        <v>252</v>
      </c>
      <c r="L1184" s="55">
        <v>120.31308659465203</v>
      </c>
      <c r="M1184" s="55">
        <v>1463.1424836876863</v>
      </c>
      <c r="N1184" s="55">
        <v>38.251045524111966</v>
      </c>
      <c r="O1184" s="55">
        <v>0.86853741584076594</v>
      </c>
      <c r="P1184" s="55">
        <v>3.2418653828598418</v>
      </c>
      <c r="Q1184" s="55">
        <v>58.631390993815913</v>
      </c>
      <c r="R1184" s="55">
        <v>0.9885371352864778</v>
      </c>
      <c r="S1184" s="55">
        <v>7.0388099638167585</v>
      </c>
      <c r="T1184" s="55">
        <v>4.5824641403384306E-4</v>
      </c>
      <c r="U1184" s="55">
        <v>0.29170460826476408</v>
      </c>
      <c r="V1184" s="55">
        <v>153.73441574388633</v>
      </c>
      <c r="W1184" s="55">
        <v>72.557057754460985</v>
      </c>
    </row>
    <row r="1185" spans="3:23" x14ac:dyDescent="0.25">
      <c r="C1185" s="51">
        <v>0</v>
      </c>
      <c r="D1185" s="54">
        <v>29</v>
      </c>
      <c r="E1185" s="54">
        <v>33</v>
      </c>
      <c r="F1185" s="54">
        <v>17.996000000000002</v>
      </c>
      <c r="G1185" s="54">
        <v>0</v>
      </c>
      <c r="H1185" s="54">
        <v>0.87878787878787878</v>
      </c>
      <c r="I1185" s="54">
        <v>0.59183673469387754</v>
      </c>
      <c r="J1185" s="54">
        <v>6.0765077797464979</v>
      </c>
      <c r="K1185" s="54">
        <v>90</v>
      </c>
      <c r="L1185" s="54">
        <v>79.482758620689651</v>
      </c>
      <c r="M1185" s="54">
        <v>30.972906403940872</v>
      </c>
      <c r="N1185" s="54">
        <v>5.5653307542266406</v>
      </c>
      <c r="O1185" s="54">
        <v>0.19540847136246156</v>
      </c>
      <c r="P1185" s="54">
        <v>2.441442083087956</v>
      </c>
      <c r="Q1185" s="54">
        <v>14.482142857142854</v>
      </c>
      <c r="R1185" s="54">
        <v>0.90398023631596736</v>
      </c>
      <c r="S1185" s="54">
        <v>3.5949054612278935</v>
      </c>
      <c r="T1185" s="54">
        <v>2.1683673469387765E-2</v>
      </c>
      <c r="U1185" s="54">
        <v>0.34233276643990918</v>
      </c>
      <c r="V1185" s="54">
        <v>6.2330229193099944</v>
      </c>
      <c r="W1185" s="54">
        <v>6.2330229193099944</v>
      </c>
    </row>
    <row r="1186" spans="3:23" x14ac:dyDescent="0.25">
      <c r="C1186" s="52">
        <v>0</v>
      </c>
      <c r="D1186" s="55">
        <v>29</v>
      </c>
      <c r="E1186" s="55">
        <v>33</v>
      </c>
      <c r="F1186" s="55">
        <v>17.996000000000002</v>
      </c>
      <c r="G1186" s="55">
        <v>0</v>
      </c>
      <c r="H1186" s="55">
        <v>0.87878787878787878</v>
      </c>
      <c r="I1186" s="55">
        <v>0.59183673469387754</v>
      </c>
      <c r="J1186" s="55">
        <v>6.0765077797464979</v>
      </c>
      <c r="K1186" s="55">
        <v>109</v>
      </c>
      <c r="L1186" s="55">
        <v>91.896551724137936</v>
      </c>
      <c r="M1186" s="55">
        <v>117.23891625615768</v>
      </c>
      <c r="N1186" s="55">
        <v>10.827692102020526</v>
      </c>
      <c r="O1186" s="55">
        <v>-0.29921196087808166</v>
      </c>
      <c r="P1186" s="55">
        <v>2.2262291682660953</v>
      </c>
      <c r="Q1186" s="55">
        <v>164.94642857142858</v>
      </c>
      <c r="R1186" s="55">
        <v>0.70632402680676165</v>
      </c>
      <c r="S1186" s="55">
        <v>4.3921266846335403</v>
      </c>
      <c r="T1186" s="55">
        <v>1.8494897959183687E-2</v>
      </c>
      <c r="U1186" s="55">
        <v>0.12817606904528572</v>
      </c>
      <c r="V1186" s="55">
        <v>6.2330229193099944</v>
      </c>
      <c r="W1186" s="55">
        <v>6.2330229193099944</v>
      </c>
    </row>
    <row r="1187" spans="3:23" x14ac:dyDescent="0.25">
      <c r="C1187" s="51">
        <v>0</v>
      </c>
      <c r="D1187" s="54">
        <v>87</v>
      </c>
      <c r="E1187" s="54">
        <v>94</v>
      </c>
      <c r="F1187" s="54">
        <v>31.773999999999997</v>
      </c>
      <c r="G1187" s="54">
        <v>0.56522945607156105</v>
      </c>
      <c r="H1187" s="54">
        <v>0.92553191489361697</v>
      </c>
      <c r="I1187" s="54">
        <v>0.71900826446280997</v>
      </c>
      <c r="J1187" s="54">
        <v>10.524820207108489</v>
      </c>
      <c r="K1187" s="54">
        <v>102</v>
      </c>
      <c r="L1187" s="54">
        <v>85.58620689655173</v>
      </c>
      <c r="M1187" s="54">
        <v>102.71050521251003</v>
      </c>
      <c r="N1187" s="54">
        <v>10.134619144916597</v>
      </c>
      <c r="O1187" s="54">
        <v>-0.10330531891965822</v>
      </c>
      <c r="P1187" s="54">
        <v>1.779206997483322</v>
      </c>
      <c r="Q1187" s="54">
        <v>36.454545454545475</v>
      </c>
      <c r="R1187" s="54">
        <v>0.95873135873118576</v>
      </c>
      <c r="S1187" s="54">
        <v>5.0197993863300487</v>
      </c>
      <c r="T1187" s="54">
        <v>8.4940312213039586E-3</v>
      </c>
      <c r="U1187" s="54">
        <v>0.24613467340740069</v>
      </c>
      <c r="V1187" s="54">
        <v>11.704808193342021</v>
      </c>
      <c r="W1187" s="54">
        <v>9.6556911038419013</v>
      </c>
    </row>
    <row r="1188" spans="3:23" x14ac:dyDescent="0.25">
      <c r="C1188" s="52">
        <v>0</v>
      </c>
      <c r="D1188" s="55">
        <v>694</v>
      </c>
      <c r="E1188" s="55">
        <v>1136</v>
      </c>
      <c r="F1188" s="55">
        <v>175.12099999999998</v>
      </c>
      <c r="G1188" s="55">
        <v>0.97796968300313336</v>
      </c>
      <c r="H1188" s="55">
        <v>0.6109154929577465</v>
      </c>
      <c r="I1188" s="55">
        <v>0.43813131313131315</v>
      </c>
      <c r="J1188" s="55">
        <v>29.72588508432008</v>
      </c>
      <c r="K1188" s="55">
        <v>187</v>
      </c>
      <c r="L1188" s="55">
        <v>100.65273775216139</v>
      </c>
      <c r="M1188" s="55">
        <v>433.92108195998668</v>
      </c>
      <c r="N1188" s="55">
        <v>20.830772476314618</v>
      </c>
      <c r="O1188" s="55">
        <v>0.65766038639801749</v>
      </c>
      <c r="P1188" s="55">
        <v>3.4594444302866019</v>
      </c>
      <c r="Q1188" s="55">
        <v>187.24968866749654</v>
      </c>
      <c r="R1188" s="55">
        <v>0.92153402332493495</v>
      </c>
      <c r="S1188" s="55">
        <v>6.1560837729305335</v>
      </c>
      <c r="T1188" s="55">
        <v>1.1662368236175617E-3</v>
      </c>
      <c r="U1188" s="55">
        <v>0.240626458472881</v>
      </c>
      <c r="V1188" s="55">
        <v>79.363061171120052</v>
      </c>
      <c r="W1188" s="55">
        <v>16.5667988616385</v>
      </c>
    </row>
    <row r="1189" spans="3:23" x14ac:dyDescent="0.25">
      <c r="C1189" s="51">
        <v>0</v>
      </c>
      <c r="D1189" s="54">
        <v>103</v>
      </c>
      <c r="E1189" s="54">
        <v>107</v>
      </c>
      <c r="F1189" s="54">
        <v>35.114999999999995</v>
      </c>
      <c r="G1189" s="54">
        <v>0.76869380071973914</v>
      </c>
      <c r="H1189" s="54">
        <v>0.96261682242990654</v>
      </c>
      <c r="I1189" s="54">
        <v>0.76296296296296295</v>
      </c>
      <c r="J1189" s="54">
        <v>11.45179781116143</v>
      </c>
      <c r="K1189" s="54">
        <v>149</v>
      </c>
      <c r="L1189" s="54">
        <v>104.49514563106796</v>
      </c>
      <c r="M1189" s="54">
        <v>496.37007424328948</v>
      </c>
      <c r="N1189" s="54">
        <v>22.279364314165015</v>
      </c>
      <c r="O1189" s="54">
        <v>0.31827721441950646</v>
      </c>
      <c r="P1189" s="54">
        <v>1.9420637118941932</v>
      </c>
      <c r="Q1189" s="54">
        <v>447.48611111111069</v>
      </c>
      <c r="R1189" s="54">
        <v>0.7699886848574351</v>
      </c>
      <c r="S1189" s="54">
        <v>5.6932601143308119</v>
      </c>
      <c r="T1189" s="54">
        <v>8.1983024691358233E-3</v>
      </c>
      <c r="U1189" s="54">
        <v>0.17792043557343212</v>
      </c>
      <c r="V1189" s="54">
        <v>14.429029603214532</v>
      </c>
      <c r="W1189" s="54">
        <v>9.2290518837962239</v>
      </c>
    </row>
    <row r="1190" spans="3:23" x14ac:dyDescent="0.25">
      <c r="C1190" s="52">
        <v>0</v>
      </c>
      <c r="D1190" s="55">
        <v>158</v>
      </c>
      <c r="E1190" s="55">
        <v>178</v>
      </c>
      <c r="F1190" s="55">
        <v>49.464000000000006</v>
      </c>
      <c r="G1190" s="55">
        <v>0.86640441064578222</v>
      </c>
      <c r="H1190" s="55">
        <v>0.88764044943820219</v>
      </c>
      <c r="I1190" s="55">
        <v>0.54861111111111116</v>
      </c>
      <c r="J1190" s="55">
        <v>14.183506197980657</v>
      </c>
      <c r="K1190" s="55">
        <v>115</v>
      </c>
      <c r="L1190" s="55">
        <v>90.196202531645568</v>
      </c>
      <c r="M1190" s="55">
        <v>141.07590905426105</v>
      </c>
      <c r="N1190" s="55">
        <v>11.877538004749177</v>
      </c>
      <c r="O1190" s="55">
        <v>-2.4066488234156712E-2</v>
      </c>
      <c r="P1190" s="55">
        <v>1.9915551507504023</v>
      </c>
      <c r="Q1190" s="55">
        <v>26.825657894736821</v>
      </c>
      <c r="R1190" s="55">
        <v>0.95908605239649869</v>
      </c>
      <c r="S1190" s="55">
        <v>5.3022473285067697</v>
      </c>
      <c r="T1190" s="55">
        <v>5.0207756232686753E-3</v>
      </c>
      <c r="U1190" s="55">
        <v>0.31012781078570517</v>
      </c>
      <c r="V1190" s="55">
        <v>20.700696840422268</v>
      </c>
      <c r="W1190" s="55">
        <v>10.33674734861092</v>
      </c>
    </row>
    <row r="1191" spans="3:23" x14ac:dyDescent="0.25">
      <c r="C1191" s="51">
        <v>0</v>
      </c>
      <c r="D1191" s="54">
        <v>5662</v>
      </c>
      <c r="E1191" s="54">
        <v>9508</v>
      </c>
      <c r="F1191" s="54">
        <v>488.661</v>
      </c>
      <c r="G1191" s="54">
        <v>0.8847171226694448</v>
      </c>
      <c r="H1191" s="54">
        <v>0.59549852755574251</v>
      </c>
      <c r="I1191" s="54">
        <v>0.47861369399830939</v>
      </c>
      <c r="J1191" s="54">
        <v>84.90631485520079</v>
      </c>
      <c r="K1191" s="54">
        <v>255</v>
      </c>
      <c r="L1191" s="54">
        <v>121.11303426351112</v>
      </c>
      <c r="M1191" s="54">
        <v>1429.0736014964348</v>
      </c>
      <c r="N1191" s="54">
        <v>37.803089840599469</v>
      </c>
      <c r="O1191" s="54">
        <v>0.88723690051766235</v>
      </c>
      <c r="P1191" s="54">
        <v>3.3284831470888085</v>
      </c>
      <c r="Q1191" s="54">
        <v>56.740709672007533</v>
      </c>
      <c r="R1191" s="54">
        <v>0.98904770769579509</v>
      </c>
      <c r="S1191" s="54">
        <v>7.0264592102920806</v>
      </c>
      <c r="T1191" s="54">
        <v>4.917098128065224E-4</v>
      </c>
      <c r="U1191" s="54">
        <v>0.30846944988407371</v>
      </c>
      <c r="V1191" s="54">
        <v>153.94122933900138</v>
      </c>
      <c r="W1191" s="54">
        <v>71.756366965461069</v>
      </c>
    </row>
    <row r="1192" spans="3:23" x14ac:dyDescent="0.25">
      <c r="C1192" s="52">
        <v>0</v>
      </c>
      <c r="D1192" s="55">
        <v>76</v>
      </c>
      <c r="E1192" s="55">
        <v>81</v>
      </c>
      <c r="F1192" s="55">
        <v>29.417000000000002</v>
      </c>
      <c r="G1192" s="55">
        <v>0.47994956439130299</v>
      </c>
      <c r="H1192" s="55">
        <v>0.93827160493827155</v>
      </c>
      <c r="I1192" s="55">
        <v>0.69090909090909092</v>
      </c>
      <c r="J1192" s="55">
        <v>9.8369815187318714</v>
      </c>
      <c r="K1192" s="55">
        <v>115</v>
      </c>
      <c r="L1192" s="55">
        <v>86.513157894736835</v>
      </c>
      <c r="M1192" s="55">
        <v>140.51982456140357</v>
      </c>
      <c r="N1192" s="55">
        <v>11.854105810283775</v>
      </c>
      <c r="O1192" s="55">
        <v>0.5829891431524431</v>
      </c>
      <c r="P1192" s="55">
        <v>2.459412485550573</v>
      </c>
      <c r="Q1192" s="55">
        <v>38.54999999999999</v>
      </c>
      <c r="R1192" s="55">
        <v>0.93160428555724784</v>
      </c>
      <c r="S1192" s="55">
        <v>4.9139264873218211</v>
      </c>
      <c r="T1192" s="55">
        <v>1.0694444444444453E-2</v>
      </c>
      <c r="U1192" s="55">
        <v>0.19299783549783536</v>
      </c>
      <c r="V1192" s="55">
        <v>10.632015686994896</v>
      </c>
      <c r="W1192" s="55">
        <v>9.3274257068602608</v>
      </c>
    </row>
    <row r="1193" spans="3:23" x14ac:dyDescent="0.25">
      <c r="C1193" s="51">
        <v>0</v>
      </c>
      <c r="D1193" s="54">
        <v>707</v>
      </c>
      <c r="E1193" s="54">
        <v>1136</v>
      </c>
      <c r="F1193" s="54">
        <v>169.125</v>
      </c>
      <c r="G1193" s="54">
        <v>0.9770319498031228</v>
      </c>
      <c r="H1193" s="54">
        <v>0.6223591549295775</v>
      </c>
      <c r="I1193" s="54">
        <v>0.4329454990814452</v>
      </c>
      <c r="J1193" s="54">
        <v>30.003005818213612</v>
      </c>
      <c r="K1193" s="54">
        <v>213</v>
      </c>
      <c r="L1193" s="54">
        <v>103.46817538896747</v>
      </c>
      <c r="M1193" s="54">
        <v>577.0283766944076</v>
      </c>
      <c r="N1193" s="54">
        <v>24.021414960289238</v>
      </c>
      <c r="O1193" s="54">
        <v>1.1270757593312215</v>
      </c>
      <c r="P1193" s="54">
        <v>5.1622899779040088</v>
      </c>
      <c r="Q1193" s="54">
        <v>296.65579710144834</v>
      </c>
      <c r="R1193" s="54">
        <v>0.88865324900212461</v>
      </c>
      <c r="S1193" s="54">
        <v>6.2697298281186367</v>
      </c>
      <c r="T1193" s="54">
        <v>1.0334255175149928E-3</v>
      </c>
      <c r="U1193" s="54">
        <v>0.23285877952387518</v>
      </c>
      <c r="V1193" s="54">
        <v>78.010694227490802</v>
      </c>
      <c r="W1193" s="54">
        <v>16.623522324422776</v>
      </c>
    </row>
    <row r="1194" spans="3:23" x14ac:dyDescent="0.25">
      <c r="C1194" s="52">
        <v>0</v>
      </c>
      <c r="D1194" s="55">
        <v>110</v>
      </c>
      <c r="E1194" s="55">
        <v>114</v>
      </c>
      <c r="F1194" s="55">
        <v>36.314</v>
      </c>
      <c r="G1194" s="55">
        <v>0.76247082991250126</v>
      </c>
      <c r="H1194" s="55">
        <v>0.96491228070175439</v>
      </c>
      <c r="I1194" s="55">
        <v>0.81481481481481477</v>
      </c>
      <c r="J1194" s="55">
        <v>11.834540545406394</v>
      </c>
      <c r="K1194" s="55">
        <v>136</v>
      </c>
      <c r="L1194" s="55">
        <v>104.43636363636364</v>
      </c>
      <c r="M1194" s="55">
        <v>316.7436196830692</v>
      </c>
      <c r="N1194" s="55">
        <v>17.797292481809393</v>
      </c>
      <c r="O1194" s="55">
        <v>-5.6887755439073789E-2</v>
      </c>
      <c r="P1194" s="55">
        <v>1.8741751158456661</v>
      </c>
      <c r="Q1194" s="55">
        <v>323.43055555555532</v>
      </c>
      <c r="R1194" s="55">
        <v>0.7053340841464425</v>
      </c>
      <c r="S1194" s="55">
        <v>5.5979227543907948</v>
      </c>
      <c r="T1194" s="55">
        <v>8.0054012345679212E-3</v>
      </c>
      <c r="U1194" s="55">
        <v>0.26133911008798594</v>
      </c>
      <c r="V1194" s="55">
        <v>14.803169494124965</v>
      </c>
      <c r="W1194" s="55">
        <v>9.5779850841688212</v>
      </c>
    </row>
    <row r="1195" spans="3:23" x14ac:dyDescent="0.25">
      <c r="C1195" s="51">
        <v>0</v>
      </c>
      <c r="D1195" s="54">
        <v>257</v>
      </c>
      <c r="E1195" s="54">
        <v>300</v>
      </c>
      <c r="F1195" s="54">
        <v>67.071000000000012</v>
      </c>
      <c r="G1195" s="54">
        <v>0.81757484762172616</v>
      </c>
      <c r="H1195" s="54">
        <v>0.85666666666666669</v>
      </c>
      <c r="I1195" s="54">
        <v>0.62077294685990336</v>
      </c>
      <c r="J1195" s="54">
        <v>18.089294154193436</v>
      </c>
      <c r="K1195" s="54">
        <v>125</v>
      </c>
      <c r="L1195" s="54">
        <v>93.233463035019454</v>
      </c>
      <c r="M1195" s="54">
        <v>268.86715710116761</v>
      </c>
      <c r="N1195" s="54">
        <v>16.397169179500697</v>
      </c>
      <c r="O1195" s="54">
        <v>0.20090297317565237</v>
      </c>
      <c r="P1195" s="54">
        <v>1.7973094029895218</v>
      </c>
      <c r="Q1195" s="54">
        <v>57.79398148148158</v>
      </c>
      <c r="R1195" s="54">
        <v>0.94517209411738978</v>
      </c>
      <c r="S1195" s="54">
        <v>5.5684390576841354</v>
      </c>
      <c r="T1195" s="54">
        <v>3.3221879286693947E-3</v>
      </c>
      <c r="U1195" s="54">
        <v>0.28657065149015115</v>
      </c>
      <c r="V1195" s="54">
        <v>24.710034905623761</v>
      </c>
      <c r="W1195" s="54">
        <v>14.228590148586006</v>
      </c>
    </row>
    <row r="1196" spans="3:23" x14ac:dyDescent="0.25">
      <c r="C1196" s="52">
        <v>0</v>
      </c>
      <c r="D1196" s="55">
        <v>5674</v>
      </c>
      <c r="E1196" s="55">
        <v>9498</v>
      </c>
      <c r="F1196" s="55">
        <v>497.91500000000008</v>
      </c>
      <c r="G1196" s="55">
        <v>0.88513944668980848</v>
      </c>
      <c r="H1196" s="55">
        <v>0.59738892398399668</v>
      </c>
      <c r="I1196" s="55">
        <v>0.47962806424344884</v>
      </c>
      <c r="J1196" s="55">
        <v>84.996242133563243</v>
      </c>
      <c r="K1196" s="55">
        <v>255</v>
      </c>
      <c r="L1196" s="55">
        <v>121.81318293972507</v>
      </c>
      <c r="M1196" s="55">
        <v>1446.4368013248929</v>
      </c>
      <c r="N1196" s="55">
        <v>38.032049659792108</v>
      </c>
      <c r="O1196" s="55">
        <v>0.8430567341762919</v>
      </c>
      <c r="P1196" s="55">
        <v>3.1869566532024218</v>
      </c>
      <c r="Q1196" s="55">
        <v>56.443335290663683</v>
      </c>
      <c r="R1196" s="55">
        <v>0.98914411520604006</v>
      </c>
      <c r="S1196" s="55">
        <v>7.0468531432499928</v>
      </c>
      <c r="T1196" s="55">
        <v>5.1160985646348791E-4</v>
      </c>
      <c r="U1196" s="55">
        <v>0.31008068999096505</v>
      </c>
      <c r="V1196" s="55">
        <v>153.74452446837043</v>
      </c>
      <c r="W1196" s="55">
        <v>71.541303717596762</v>
      </c>
    </row>
    <row r="1197" spans="3:23" x14ac:dyDescent="0.25">
      <c r="C1197" s="51">
        <v>0</v>
      </c>
      <c r="D1197" s="54">
        <v>67</v>
      </c>
      <c r="E1197" s="54">
        <v>72</v>
      </c>
      <c r="F1197" s="54">
        <v>27.457000000000001</v>
      </c>
      <c r="G1197" s="54">
        <v>0.31858331177542076</v>
      </c>
      <c r="H1197" s="54">
        <v>0.93055555555555558</v>
      </c>
      <c r="I1197" s="54">
        <v>0.67</v>
      </c>
      <c r="J1197" s="54">
        <v>9.2361815431083798</v>
      </c>
      <c r="K1197" s="54">
        <v>97</v>
      </c>
      <c r="L1197" s="54">
        <v>82.089552238805965</v>
      </c>
      <c r="M1197" s="54">
        <v>57.688828584350965</v>
      </c>
      <c r="N1197" s="54">
        <v>7.5953162267512582</v>
      </c>
      <c r="O1197" s="54">
        <v>0.15626126931038109</v>
      </c>
      <c r="P1197" s="54">
        <v>1.9466225624465927</v>
      </c>
      <c r="Q1197" s="54">
        <v>25.163636363636339</v>
      </c>
      <c r="R1197" s="54">
        <v>0.9066159944296005</v>
      </c>
      <c r="S1197" s="54">
        <v>4.4569319139185914</v>
      </c>
      <c r="T1197" s="54">
        <v>1.0413223140495845E-2</v>
      </c>
      <c r="U1197" s="54">
        <v>0.28029712711530902</v>
      </c>
      <c r="V1197" s="54">
        <v>9.6143841324040125</v>
      </c>
      <c r="W1197" s="54">
        <v>9.1134253409506112</v>
      </c>
    </row>
    <row r="1198" spans="3:23" x14ac:dyDescent="0.25">
      <c r="C1198" s="52">
        <v>0</v>
      </c>
      <c r="D1198" s="55">
        <v>38</v>
      </c>
      <c r="E1198" s="55">
        <v>42</v>
      </c>
      <c r="F1198" s="55">
        <v>20.625999999999998</v>
      </c>
      <c r="G1198" s="55">
        <v>0.52748477726821907</v>
      </c>
      <c r="H1198" s="55">
        <v>0.90476190476190477</v>
      </c>
      <c r="I1198" s="55">
        <v>0.59375</v>
      </c>
      <c r="J1198" s="55">
        <v>6.955796338302048</v>
      </c>
      <c r="K1198" s="55">
        <v>115</v>
      </c>
      <c r="L1198" s="55">
        <v>93.89473684210526</v>
      </c>
      <c r="M1198" s="55">
        <v>159.44807965860599</v>
      </c>
      <c r="N1198" s="55">
        <v>12.627275227007845</v>
      </c>
      <c r="O1198" s="55">
        <v>-1.7071828250557499E-2</v>
      </c>
      <c r="P1198" s="55">
        <v>1.9527073328738249</v>
      </c>
      <c r="Q1198" s="55">
        <v>162.02777777777774</v>
      </c>
      <c r="R1198" s="55">
        <v>0.83201776351140222</v>
      </c>
      <c r="S1198" s="55">
        <v>4.5964831054919149</v>
      </c>
      <c r="T1198" s="55">
        <v>1.427469135802472E-2</v>
      </c>
      <c r="U1198" s="55">
        <v>0.11111560909516274</v>
      </c>
      <c r="V1198" s="55">
        <v>7.6822876709772538</v>
      </c>
      <c r="W1198" s="55">
        <v>6.5265987488178077</v>
      </c>
    </row>
    <row r="1199" spans="3:23" x14ac:dyDescent="0.25">
      <c r="C1199" s="51">
        <v>0</v>
      </c>
      <c r="D1199" s="54">
        <v>750</v>
      </c>
      <c r="E1199" s="54">
        <v>1153</v>
      </c>
      <c r="F1199" s="54">
        <v>167.32199999999997</v>
      </c>
      <c r="G1199" s="54">
        <v>0.97341917682567314</v>
      </c>
      <c r="H1199" s="54">
        <v>0.65047701647875111</v>
      </c>
      <c r="I1199" s="54">
        <v>0.48015364916773368</v>
      </c>
      <c r="J1199" s="54">
        <v>30.901936161855168</v>
      </c>
      <c r="K1199" s="54">
        <v>221</v>
      </c>
      <c r="L1199" s="54">
        <v>104.47333333333333</v>
      </c>
      <c r="M1199" s="54">
        <v>666.19621717845962</v>
      </c>
      <c r="N1199" s="54">
        <v>25.810777151772466</v>
      </c>
      <c r="O1199" s="54">
        <v>1.3862185464323331</v>
      </c>
      <c r="P1199" s="54">
        <v>5.6699130381898435</v>
      </c>
      <c r="Q1199" s="54">
        <v>212.49810606060765</v>
      </c>
      <c r="R1199" s="54">
        <v>0.91828574921568318</v>
      </c>
      <c r="S1199" s="54">
        <v>6.3010070823825242</v>
      </c>
      <c r="T1199" s="54">
        <v>9.9081088664422457E-4</v>
      </c>
      <c r="U1199" s="54">
        <v>0.22478751028696697</v>
      </c>
      <c r="V1199" s="54">
        <v>76.306988712219024</v>
      </c>
      <c r="W1199" s="54">
        <v>17.476650477008047</v>
      </c>
    </row>
    <row r="1200" spans="3:23" x14ac:dyDescent="0.25">
      <c r="C1200" s="52">
        <v>0</v>
      </c>
      <c r="D1200" s="55">
        <v>145</v>
      </c>
      <c r="E1200" s="55">
        <v>150</v>
      </c>
      <c r="F1200" s="55">
        <v>41.573999999999998</v>
      </c>
      <c r="G1200" s="55">
        <v>0.72129189048601372</v>
      </c>
      <c r="H1200" s="55">
        <v>0.96666666666666667</v>
      </c>
      <c r="I1200" s="55">
        <v>0.77540106951871657</v>
      </c>
      <c r="J1200" s="55">
        <v>13.587484461319491</v>
      </c>
      <c r="K1200" s="55">
        <v>133</v>
      </c>
      <c r="L1200" s="55">
        <v>99.517241379310349</v>
      </c>
      <c r="M1200" s="55">
        <v>352.1958812260537</v>
      </c>
      <c r="N1200" s="55">
        <v>18.76688256546765</v>
      </c>
      <c r="O1200" s="55">
        <v>0.18441523571148419</v>
      </c>
      <c r="P1200" s="55">
        <v>1.892123459161992</v>
      </c>
      <c r="Q1200" s="55">
        <v>343.08585858585951</v>
      </c>
      <c r="R1200" s="55">
        <v>0.77512619945808814</v>
      </c>
      <c r="S1200" s="55">
        <v>5.5436644560539063</v>
      </c>
      <c r="T1200" s="55">
        <v>5.8667482909907052E-3</v>
      </c>
      <c r="U1200" s="55">
        <v>0.2911850973683841</v>
      </c>
      <c r="V1200" s="55">
        <v>16.425975506210808</v>
      </c>
      <c r="W1200" s="55">
        <v>11.377143475905731</v>
      </c>
    </row>
    <row r="1201" spans="3:23" x14ac:dyDescent="0.25">
      <c r="C1201" s="51">
        <v>0</v>
      </c>
      <c r="D1201" s="54">
        <v>6064</v>
      </c>
      <c r="E1201" s="54">
        <v>10392</v>
      </c>
      <c r="F1201" s="54">
        <v>578.44999999999993</v>
      </c>
      <c r="G1201" s="54">
        <v>0.85847518618726226</v>
      </c>
      <c r="H1201" s="54">
        <v>0.58352578906851427</v>
      </c>
      <c r="I1201" s="54">
        <v>0.46290076335877861</v>
      </c>
      <c r="J1201" s="54">
        <v>87.868791952968294</v>
      </c>
      <c r="K1201" s="54">
        <v>255</v>
      </c>
      <c r="L1201" s="54">
        <v>120.22410949868073</v>
      </c>
      <c r="M1201" s="54">
        <v>1412.2316403086306</v>
      </c>
      <c r="N1201" s="54">
        <v>37.57967057211426</v>
      </c>
      <c r="O1201" s="54">
        <v>0.85044245869379465</v>
      </c>
      <c r="P1201" s="54">
        <v>3.1924828457590686</v>
      </c>
      <c r="Q1201" s="54">
        <v>52.953787878786869</v>
      </c>
      <c r="R1201" s="54">
        <v>0.98932712087703589</v>
      </c>
      <c r="S1201" s="54">
        <v>7.0128157321660725</v>
      </c>
      <c r="T1201" s="54">
        <v>5.1461202938473251E-4</v>
      </c>
      <c r="U1201" s="54">
        <v>0.31258474008316461</v>
      </c>
      <c r="V1201" s="54">
        <v>153.22000268907581</v>
      </c>
      <c r="W1201" s="54">
        <v>78.579659966130976</v>
      </c>
    </row>
    <row r="1202" spans="3:23" x14ac:dyDescent="0.25">
      <c r="C1202" s="52">
        <v>0</v>
      </c>
      <c r="D1202" s="55">
        <v>60</v>
      </c>
      <c r="E1202" s="55">
        <v>65</v>
      </c>
      <c r="F1202" s="55">
        <v>26.439999999999998</v>
      </c>
      <c r="G1202" s="55">
        <v>0.37216585049587653</v>
      </c>
      <c r="H1202" s="55">
        <v>0.92307692307692313</v>
      </c>
      <c r="I1202" s="55">
        <v>0.6</v>
      </c>
      <c r="J1202" s="55">
        <v>8.7403874447366334</v>
      </c>
      <c r="K1202" s="55">
        <v>101</v>
      </c>
      <c r="L1202" s="55">
        <v>81.916666666666671</v>
      </c>
      <c r="M1202" s="55">
        <v>72.213276836158187</v>
      </c>
      <c r="N1202" s="55">
        <v>8.4978395393275221</v>
      </c>
      <c r="O1202" s="55">
        <v>0.47590144159059605</v>
      </c>
      <c r="P1202" s="55">
        <v>2.2624989855039002</v>
      </c>
      <c r="Q1202" s="55">
        <v>23.66363636363635</v>
      </c>
      <c r="R1202" s="55">
        <v>0.95181762653431634</v>
      </c>
      <c r="S1202" s="55">
        <v>4.6984990378748863</v>
      </c>
      <c r="T1202" s="55">
        <v>9.9173553719007993E-3</v>
      </c>
      <c r="U1202" s="55">
        <v>0.25625551216460302</v>
      </c>
      <c r="V1202" s="55">
        <v>9.2043764280471976</v>
      </c>
      <c r="W1202" s="55">
        <v>8.5431915135665601</v>
      </c>
    </row>
    <row r="1203" spans="3:23" x14ac:dyDescent="0.25">
      <c r="C1203" s="51">
        <v>0</v>
      </c>
      <c r="D1203" s="54">
        <v>46</v>
      </c>
      <c r="E1203" s="54">
        <v>50</v>
      </c>
      <c r="F1203" s="54">
        <v>22.222000000000001</v>
      </c>
      <c r="G1203" s="54">
        <v>0.5304053027866894</v>
      </c>
      <c r="H1203" s="54">
        <v>0.92</v>
      </c>
      <c r="I1203" s="54">
        <v>0.63888888888888884</v>
      </c>
      <c r="J1203" s="54">
        <v>7.6530398573258118</v>
      </c>
      <c r="K1203" s="54">
        <v>116</v>
      </c>
      <c r="L1203" s="54">
        <v>92.739130434782609</v>
      </c>
      <c r="M1203" s="54">
        <v>156.90821256038646</v>
      </c>
      <c r="N1203" s="54">
        <v>12.526300833062667</v>
      </c>
      <c r="O1203" s="54">
        <v>5.8993134323932397E-2</v>
      </c>
      <c r="P1203" s="54">
        <v>2.0284427221602082</v>
      </c>
      <c r="Q1203" s="54">
        <v>123.9875</v>
      </c>
      <c r="R1203" s="54">
        <v>0.85791455930247007</v>
      </c>
      <c r="S1203" s="54">
        <v>4.762267390651493</v>
      </c>
      <c r="T1203" s="54">
        <v>1.343750000000001E-2</v>
      </c>
      <c r="U1203" s="54">
        <v>0.13546124852529645</v>
      </c>
      <c r="V1203" s="54">
        <v>8.4302691971197312</v>
      </c>
      <c r="W1203" s="54">
        <v>7.1467117473930717</v>
      </c>
    </row>
    <row r="1204" spans="3:23" x14ac:dyDescent="0.25">
      <c r="C1204" s="52">
        <v>0</v>
      </c>
      <c r="D1204" s="55">
        <v>819</v>
      </c>
      <c r="E1204" s="55">
        <v>1334</v>
      </c>
      <c r="F1204" s="55">
        <v>176.13</v>
      </c>
      <c r="G1204" s="55">
        <v>0.9675228184049911</v>
      </c>
      <c r="H1204" s="55">
        <v>0.6139430284857571</v>
      </c>
      <c r="I1204" s="55">
        <v>0.49456521739130432</v>
      </c>
      <c r="J1204" s="55">
        <v>32.292153646638347</v>
      </c>
      <c r="K1204" s="55">
        <v>231</v>
      </c>
      <c r="L1204" s="55">
        <v>104.16849816849818</v>
      </c>
      <c r="M1204" s="55">
        <v>749.05959321851674</v>
      </c>
      <c r="N1204" s="55">
        <v>27.36895308955965</v>
      </c>
      <c r="O1204" s="55">
        <v>1.7005788632669836</v>
      </c>
      <c r="P1204" s="55">
        <v>6.8153065929721466</v>
      </c>
      <c r="Q1204" s="55">
        <v>292.53186420488402</v>
      </c>
      <c r="R1204" s="55">
        <v>0.89545263837348299</v>
      </c>
      <c r="S1204" s="55">
        <v>6.2641485035347317</v>
      </c>
      <c r="T1204" s="55">
        <v>9.6947862766094911E-4</v>
      </c>
      <c r="U1204" s="55">
        <v>0.22764450327217881</v>
      </c>
      <c r="V1204" s="55">
        <v>77.665390006924426</v>
      </c>
      <c r="W1204" s="55">
        <v>19.632544168593984</v>
      </c>
    </row>
    <row r="1205" spans="3:23" x14ac:dyDescent="0.25">
      <c r="C1205" s="51">
        <v>0</v>
      </c>
      <c r="D1205" s="54">
        <v>167</v>
      </c>
      <c r="E1205" s="54">
        <v>172</v>
      </c>
      <c r="F1205" s="54">
        <v>44.46</v>
      </c>
      <c r="G1205" s="54">
        <v>0.6781266865099832</v>
      </c>
      <c r="H1205" s="54">
        <v>0.97093023255813948</v>
      </c>
      <c r="I1205" s="54">
        <v>0.81862745098039214</v>
      </c>
      <c r="J1205" s="54">
        <v>14.581872443920643</v>
      </c>
      <c r="K1205" s="54">
        <v>136</v>
      </c>
      <c r="L1205" s="54">
        <v>104.49101796407186</v>
      </c>
      <c r="M1205" s="54">
        <v>315.38395498160338</v>
      </c>
      <c r="N1205" s="54">
        <v>17.759052761383511</v>
      </c>
      <c r="O1205" s="54">
        <v>-0.10130442435828393</v>
      </c>
      <c r="P1205" s="54">
        <v>1.905715517787695</v>
      </c>
      <c r="Q1205" s="54">
        <v>261.42129629629591</v>
      </c>
      <c r="R1205" s="54">
        <v>0.77879672951769885</v>
      </c>
      <c r="S1205" s="54">
        <v>5.7617739425571237</v>
      </c>
      <c r="T1205" s="54">
        <v>5.0582990397805422E-3</v>
      </c>
      <c r="U1205" s="54">
        <v>0.28828446933324958</v>
      </c>
      <c r="V1205" s="54">
        <v>17.115478476848864</v>
      </c>
      <c r="W1205" s="54">
        <v>12.578935841715539</v>
      </c>
    </row>
    <row r="1206" spans="3:23" x14ac:dyDescent="0.25">
      <c r="C1206" s="52">
        <v>0</v>
      </c>
      <c r="D1206" s="55">
        <v>6314</v>
      </c>
      <c r="E1206" s="55">
        <v>10695</v>
      </c>
      <c r="F1206" s="55">
        <v>567.16999999999996</v>
      </c>
      <c r="G1206" s="55">
        <v>0.85000850122754534</v>
      </c>
      <c r="H1206" s="55">
        <v>0.59036933146330062</v>
      </c>
      <c r="I1206" s="55">
        <v>0.4819847328244275</v>
      </c>
      <c r="J1206" s="55">
        <v>89.661778286278803</v>
      </c>
      <c r="K1206" s="55">
        <v>255</v>
      </c>
      <c r="L1206" s="55">
        <v>119.2941083306937</v>
      </c>
      <c r="M1206" s="55">
        <v>1441.2752797132732</v>
      </c>
      <c r="N1206" s="55">
        <v>37.964131488989359</v>
      </c>
      <c r="O1206" s="55">
        <v>0.83574655645248286</v>
      </c>
      <c r="P1206" s="55">
        <v>2.9993560795087841</v>
      </c>
      <c r="Q1206" s="55">
        <v>54.586666666665835</v>
      </c>
      <c r="R1206" s="55">
        <v>0.98892323147717787</v>
      </c>
      <c r="S1206" s="55">
        <v>7.0000385643676655</v>
      </c>
      <c r="T1206" s="55">
        <v>5.0772497704313529E-4</v>
      </c>
      <c r="U1206" s="55">
        <v>0.30619829811783106</v>
      </c>
      <c r="V1206" s="55">
        <v>153.21597898627968</v>
      </c>
      <c r="W1206" s="55">
        <v>80.709423450657141</v>
      </c>
    </row>
    <row r="1207" spans="3:23" x14ac:dyDescent="0.25">
      <c r="C1207" s="51">
        <v>0</v>
      </c>
      <c r="D1207" s="54">
        <v>72</v>
      </c>
      <c r="E1207" s="54">
        <v>76</v>
      </c>
      <c r="F1207" s="54">
        <v>28.010999999999999</v>
      </c>
      <c r="G1207" s="54">
        <v>0.56922593726839921</v>
      </c>
      <c r="H1207" s="54">
        <v>0.94736842105263153</v>
      </c>
      <c r="I1207" s="54">
        <v>0.72727272727272729</v>
      </c>
      <c r="J1207" s="54">
        <v>9.5746147296343835</v>
      </c>
      <c r="K1207" s="54">
        <v>88</v>
      </c>
      <c r="L1207" s="54">
        <v>76.708333333333329</v>
      </c>
      <c r="M1207" s="54">
        <v>30.265845070422529</v>
      </c>
      <c r="N1207" s="54">
        <v>5.5014402723670939</v>
      </c>
      <c r="O1207" s="54">
        <v>0.52140548214384863</v>
      </c>
      <c r="P1207" s="54">
        <v>2.1714287163495705</v>
      </c>
      <c r="Q1207" s="54">
        <v>13.918181818181825</v>
      </c>
      <c r="R1207" s="54">
        <v>0.90728477865166102</v>
      </c>
      <c r="S1207" s="54">
        <v>4.1149910156339597</v>
      </c>
      <c r="T1207" s="54">
        <v>1.057851239669419E-2</v>
      </c>
      <c r="U1207" s="54">
        <v>0.33951659451659466</v>
      </c>
      <c r="V1207" s="54">
        <v>10.647278640640343</v>
      </c>
      <c r="W1207" s="54">
        <v>8.7539917254250881</v>
      </c>
    </row>
    <row r="1208" spans="3:23" x14ac:dyDescent="0.25">
      <c r="C1208" s="52">
        <v>0</v>
      </c>
      <c r="D1208" s="55">
        <v>55</v>
      </c>
      <c r="E1208" s="55">
        <v>59</v>
      </c>
      <c r="F1208" s="55">
        <v>23.818000000000001</v>
      </c>
      <c r="G1208" s="55">
        <v>0.49054763299991205</v>
      </c>
      <c r="H1208" s="55">
        <v>0.93220338983050843</v>
      </c>
      <c r="I1208" s="55">
        <v>0.67901234567901236</v>
      </c>
      <c r="J1208" s="55">
        <v>8.3682838718840049</v>
      </c>
      <c r="K1208" s="55">
        <v>110</v>
      </c>
      <c r="L1208" s="55">
        <v>88.8</v>
      </c>
      <c r="M1208" s="55">
        <v>141.31111111111113</v>
      </c>
      <c r="N1208" s="55">
        <v>11.887435009753414</v>
      </c>
      <c r="O1208" s="55">
        <v>6.5974342779627576E-2</v>
      </c>
      <c r="P1208" s="55">
        <v>1.8932733585461248</v>
      </c>
      <c r="Q1208" s="55">
        <v>75.477777777777831</v>
      </c>
      <c r="R1208" s="55">
        <v>0.89200119524057875</v>
      </c>
      <c r="S1208" s="55">
        <v>4.8173678951854972</v>
      </c>
      <c r="T1208" s="55">
        <v>1.1358024691358047E-2</v>
      </c>
      <c r="U1208" s="55">
        <v>0.15435289383818787</v>
      </c>
      <c r="V1208" s="55">
        <v>9.0667557927883227</v>
      </c>
      <c r="W1208" s="55">
        <v>7.9009013678340798</v>
      </c>
    </row>
    <row r="1209" spans="3:23" x14ac:dyDescent="0.25">
      <c r="C1209" s="51">
        <v>0</v>
      </c>
      <c r="D1209" s="54">
        <v>905</v>
      </c>
      <c r="E1209" s="54">
        <v>1477</v>
      </c>
      <c r="F1209" s="54">
        <v>180.99299999999999</v>
      </c>
      <c r="G1209" s="54">
        <v>0.95705328377250343</v>
      </c>
      <c r="H1209" s="54">
        <v>0.61272850372376442</v>
      </c>
      <c r="I1209" s="54">
        <v>0.48344017094017094</v>
      </c>
      <c r="J1209" s="54">
        <v>33.945276372204162</v>
      </c>
      <c r="K1209" s="54">
        <v>216</v>
      </c>
      <c r="L1209" s="54">
        <v>103.01988950276242</v>
      </c>
      <c r="M1209" s="54">
        <v>658.13013494352856</v>
      </c>
      <c r="N1209" s="54">
        <v>25.654047145499842</v>
      </c>
      <c r="O1209" s="54">
        <v>1.6309549485967383</v>
      </c>
      <c r="P1209" s="54">
        <v>6.533446931179105</v>
      </c>
      <c r="Q1209" s="54">
        <v>194.92465753424639</v>
      </c>
      <c r="R1209" s="54">
        <v>0.9223361262359876</v>
      </c>
      <c r="S1209" s="54">
        <v>6.2365029999737382</v>
      </c>
      <c r="T1209" s="54">
        <v>9.5602825224487878E-4</v>
      </c>
      <c r="U1209" s="54">
        <v>0.22702621823724506</v>
      </c>
      <c r="V1209" s="54">
        <v>78.174155869333092</v>
      </c>
      <c r="W1209" s="54">
        <v>22.663631845890169</v>
      </c>
    </row>
    <row r="1210" spans="3:23" x14ac:dyDescent="0.25">
      <c r="C1210" s="52">
        <v>0</v>
      </c>
      <c r="D1210" s="55">
        <v>238</v>
      </c>
      <c r="E1210" s="55">
        <v>280</v>
      </c>
      <c r="F1210" s="55">
        <v>69.956999999999994</v>
      </c>
      <c r="G1210" s="55">
        <v>0.81891014340017054</v>
      </c>
      <c r="H1210" s="55">
        <v>0.85</v>
      </c>
      <c r="I1210" s="55">
        <v>0.63466666666666671</v>
      </c>
      <c r="J1210" s="55">
        <v>17.407785949022028</v>
      </c>
      <c r="K1210" s="55">
        <v>143</v>
      </c>
      <c r="L1210" s="55">
        <v>101.94117647058823</v>
      </c>
      <c r="M1210" s="55">
        <v>355.65053363117397</v>
      </c>
      <c r="N1210" s="55">
        <v>18.85869915002554</v>
      </c>
      <c r="O1210" s="55">
        <v>0.30015775416372753</v>
      </c>
      <c r="P1210" s="55">
        <v>2.1073204251803577</v>
      </c>
      <c r="Q1210" s="55">
        <v>254.26923076923003</v>
      </c>
      <c r="R1210" s="55">
        <v>0.84970562285397511</v>
      </c>
      <c r="S1210" s="55">
        <v>5.9445722705818698</v>
      </c>
      <c r="T1210" s="55">
        <v>3.1952662721893422E-3</v>
      </c>
      <c r="U1210" s="55">
        <v>0.22067945588224855</v>
      </c>
      <c r="V1210" s="55">
        <v>24.781479927161897</v>
      </c>
      <c r="W1210" s="55">
        <v>14.222630368692917</v>
      </c>
    </row>
    <row r="1211" spans="3:23" x14ac:dyDescent="0.25">
      <c r="C1211" s="51">
        <v>0</v>
      </c>
      <c r="D1211" s="54">
        <v>6169</v>
      </c>
      <c r="E1211" s="54">
        <v>9680</v>
      </c>
      <c r="F1211" s="54">
        <v>526.24799999999993</v>
      </c>
      <c r="G1211" s="54">
        <v>0.86702596615745831</v>
      </c>
      <c r="H1211" s="54">
        <v>0.63729338842975203</v>
      </c>
      <c r="I1211" s="54">
        <v>0.47817998604759321</v>
      </c>
      <c r="J1211" s="54">
        <v>88.626264456261609</v>
      </c>
      <c r="K1211" s="54">
        <v>253</v>
      </c>
      <c r="L1211" s="54">
        <v>121.67174582590371</v>
      </c>
      <c r="M1211" s="54">
        <v>1525.8920696007629</v>
      </c>
      <c r="N1211" s="54">
        <v>39.062668490526384</v>
      </c>
      <c r="O1211" s="54">
        <v>0.77054637746166277</v>
      </c>
      <c r="P1211" s="54">
        <v>2.7827552038872225</v>
      </c>
      <c r="Q1211" s="54">
        <v>80.838975226957558</v>
      </c>
      <c r="R1211" s="54">
        <v>0.98407315471000667</v>
      </c>
      <c r="S1211" s="54">
        <v>7.0334555280504389</v>
      </c>
      <c r="T1211" s="54">
        <v>4.7216894021427874E-4</v>
      </c>
      <c r="U1211" s="54">
        <v>0.30409123189456266</v>
      </c>
      <c r="V1211" s="54">
        <v>151.2667766113087</v>
      </c>
      <c r="W1211" s="54">
        <v>75.370631363204851</v>
      </c>
    </row>
    <row r="1212" spans="3:23" x14ac:dyDescent="0.25">
      <c r="C1212" s="52">
        <v>0</v>
      </c>
      <c r="D1212" s="55">
        <v>38</v>
      </c>
      <c r="E1212" s="55">
        <v>42</v>
      </c>
      <c r="F1212" s="55">
        <v>20.625999999999998</v>
      </c>
      <c r="G1212" s="55">
        <v>0.52748477726821907</v>
      </c>
      <c r="H1212" s="55">
        <v>0.90476190476190477</v>
      </c>
      <c r="I1212" s="55">
        <v>0.59375</v>
      </c>
      <c r="J1212" s="55">
        <v>6.955796338302048</v>
      </c>
      <c r="K1212" s="55">
        <v>84</v>
      </c>
      <c r="L1212" s="55">
        <v>76.763157894736835</v>
      </c>
      <c r="M1212" s="55">
        <v>17.050497866287337</v>
      </c>
      <c r="N1212" s="55">
        <v>4.1292248505363975</v>
      </c>
      <c r="O1212" s="55">
        <v>0.16874331236685677</v>
      </c>
      <c r="P1212" s="55">
        <v>2.053503633167427</v>
      </c>
      <c r="Q1212" s="55">
        <v>15.277777777777771</v>
      </c>
      <c r="R1212" s="55">
        <v>0.89089602509190713</v>
      </c>
      <c r="S1212" s="55">
        <v>3.3744156871301456</v>
      </c>
      <c r="T1212" s="55">
        <v>1.6589506172839528E-2</v>
      </c>
      <c r="U1212" s="55">
        <v>0.31302910052910038</v>
      </c>
      <c r="V1212" s="55">
        <v>7.6822876709772538</v>
      </c>
      <c r="W1212" s="55">
        <v>6.5265987488178077</v>
      </c>
    </row>
    <row r="1213" spans="3:23" x14ac:dyDescent="0.25">
      <c r="C1213" s="51">
        <v>0</v>
      </c>
      <c r="D1213" s="54">
        <v>161</v>
      </c>
      <c r="E1213" s="54">
        <v>174</v>
      </c>
      <c r="F1213" s="54">
        <v>45.18</v>
      </c>
      <c r="G1213" s="54">
        <v>0.27705320873487504</v>
      </c>
      <c r="H1213" s="54">
        <v>0.92528735632183912</v>
      </c>
      <c r="I1213" s="54">
        <v>0.62890625</v>
      </c>
      <c r="J1213" s="54">
        <v>14.317526556719256</v>
      </c>
      <c r="K1213" s="54">
        <v>114</v>
      </c>
      <c r="L1213" s="54">
        <v>89.447204968944106</v>
      </c>
      <c r="M1213" s="54">
        <v>136.19875776397498</v>
      </c>
      <c r="N1213" s="54">
        <v>11.670422347283537</v>
      </c>
      <c r="O1213" s="54">
        <v>0.1964252490015726</v>
      </c>
      <c r="P1213" s="54">
        <v>2.0237821917702572</v>
      </c>
      <c r="Q1213" s="54">
        <v>43.845588235294109</v>
      </c>
      <c r="R1213" s="54">
        <v>0.94826252601585714</v>
      </c>
      <c r="S1213" s="54">
        <v>5.207226763916097</v>
      </c>
      <c r="T1213" s="54">
        <v>4.0819636678200927E-3</v>
      </c>
      <c r="U1213" s="54">
        <v>0.22405664698863176</v>
      </c>
      <c r="V1213" s="54">
        <v>14.866183958861695</v>
      </c>
      <c r="W1213" s="54">
        <v>14.284240910132617</v>
      </c>
    </row>
    <row r="1214" spans="3:23" x14ac:dyDescent="0.25">
      <c r="C1214" s="52">
        <v>0</v>
      </c>
      <c r="D1214" s="55">
        <v>58</v>
      </c>
      <c r="E1214" s="55">
        <v>62</v>
      </c>
      <c r="F1214" s="55">
        <v>24.462999999999997</v>
      </c>
      <c r="G1214" s="55">
        <v>0.35223150850765261</v>
      </c>
      <c r="H1214" s="55">
        <v>0.93548387096774188</v>
      </c>
      <c r="I1214" s="55">
        <v>0.71604938271604934</v>
      </c>
      <c r="J1214" s="55">
        <v>8.5934797139831218</v>
      </c>
      <c r="K1214" s="55">
        <v>108</v>
      </c>
      <c r="L1214" s="55">
        <v>88.051724137931032</v>
      </c>
      <c r="M1214" s="55">
        <v>121.20780399274044</v>
      </c>
      <c r="N1214" s="55">
        <v>11.009441584055953</v>
      </c>
      <c r="O1214" s="55">
        <v>0.10072322101668817</v>
      </c>
      <c r="P1214" s="55">
        <v>1.9714241316586736</v>
      </c>
      <c r="Q1214" s="55">
        <v>62.500000000000007</v>
      </c>
      <c r="R1214" s="55">
        <v>0.88644292705485128</v>
      </c>
      <c r="S1214" s="55">
        <v>4.8143719431796255</v>
      </c>
      <c r="T1214" s="55">
        <v>1.1604938271604959E-2</v>
      </c>
      <c r="U1214" s="55">
        <v>0.1821770558780362</v>
      </c>
      <c r="V1214" s="55">
        <v>8.9724994915818588</v>
      </c>
      <c r="W1214" s="55">
        <v>8.3974780578967678</v>
      </c>
    </row>
    <row r="1215" spans="3:23" x14ac:dyDescent="0.25">
      <c r="C1215" s="51">
        <v>0</v>
      </c>
      <c r="D1215" s="54">
        <v>948</v>
      </c>
      <c r="E1215" s="54">
        <v>1418</v>
      </c>
      <c r="F1215" s="54">
        <v>175.31099999999998</v>
      </c>
      <c r="G1215" s="54">
        <v>0.94617046443558972</v>
      </c>
      <c r="H1215" s="54">
        <v>0.66854724964739065</v>
      </c>
      <c r="I1215" s="54">
        <v>0.48790530108080288</v>
      </c>
      <c r="J1215" s="54">
        <v>34.742352948655252</v>
      </c>
      <c r="K1215" s="54">
        <v>234</v>
      </c>
      <c r="L1215" s="54">
        <v>105.4957805907173</v>
      </c>
      <c r="M1215" s="54">
        <v>731.4836147015435</v>
      </c>
      <c r="N1215" s="54">
        <v>27.0459537584006</v>
      </c>
      <c r="O1215" s="54">
        <v>1.8482049785284413</v>
      </c>
      <c r="P1215" s="54">
        <v>7.6778640390021531</v>
      </c>
      <c r="Q1215" s="54">
        <v>296.96855983772787</v>
      </c>
      <c r="R1215" s="54">
        <v>0.90083942040485843</v>
      </c>
      <c r="S1215" s="54">
        <v>6.281205384238679</v>
      </c>
      <c r="T1215" s="54">
        <v>8.9745277701205526E-4</v>
      </c>
      <c r="U1215" s="54">
        <v>0.24923307423970972</v>
      </c>
      <c r="V1215" s="54">
        <v>73.499851621472061</v>
      </c>
      <c r="W1215" s="54">
        <v>23.78960424830478</v>
      </c>
    </row>
    <row r="1216" spans="3:23" x14ac:dyDescent="0.25">
      <c r="C1216" s="52">
        <v>0</v>
      </c>
      <c r="D1216" s="55">
        <v>278</v>
      </c>
      <c r="E1216" s="55">
        <v>333</v>
      </c>
      <c r="F1216" s="55">
        <v>77.665000000000006</v>
      </c>
      <c r="G1216" s="55">
        <v>0.87151321942455995</v>
      </c>
      <c r="H1216" s="55">
        <v>0.83483483483483478</v>
      </c>
      <c r="I1216" s="55">
        <v>0.58403361344537819</v>
      </c>
      <c r="J1216" s="55">
        <v>18.813840475468457</v>
      </c>
      <c r="K1216" s="55">
        <v>149</v>
      </c>
      <c r="L1216" s="55">
        <v>104.76618705035972</v>
      </c>
      <c r="M1216" s="55">
        <v>411.87654208762973</v>
      </c>
      <c r="N1216" s="55">
        <v>20.294741734932963</v>
      </c>
      <c r="O1216" s="55">
        <v>0.2141112066833904</v>
      </c>
      <c r="P1216" s="55">
        <v>2.1448066360726807</v>
      </c>
      <c r="Q1216" s="55">
        <v>355.20892494929012</v>
      </c>
      <c r="R1216" s="55">
        <v>0.84621214431362235</v>
      </c>
      <c r="S1216" s="55">
        <v>6.0696701443303134</v>
      </c>
      <c r="T1216" s="55">
        <v>2.4069220609835656E-3</v>
      </c>
      <c r="U1216" s="55">
        <v>0.20165938980940465</v>
      </c>
      <c r="V1216" s="55">
        <v>29.141376010349276</v>
      </c>
      <c r="W1216" s="55">
        <v>14.290115133614073</v>
      </c>
    </row>
    <row r="1217" spans="3:23" x14ac:dyDescent="0.25">
      <c r="C1217" s="51">
        <v>0</v>
      </c>
      <c r="D1217" s="54">
        <v>29</v>
      </c>
      <c r="E1217" s="54">
        <v>33</v>
      </c>
      <c r="F1217" s="54">
        <v>17.996000000000002</v>
      </c>
      <c r="G1217" s="54">
        <v>0</v>
      </c>
      <c r="H1217" s="54">
        <v>0.87878787878787878</v>
      </c>
      <c r="I1217" s="54">
        <v>0.59183673469387754</v>
      </c>
      <c r="J1217" s="54">
        <v>6.0765077797464979</v>
      </c>
      <c r="K1217" s="54">
        <v>127</v>
      </c>
      <c r="L1217" s="54">
        <v>104.86206896551724</v>
      </c>
      <c r="M1217" s="54">
        <v>235.83743842364532</v>
      </c>
      <c r="N1217" s="54">
        <v>15.356999655650361</v>
      </c>
      <c r="O1217" s="54">
        <v>-0.42331578402675091</v>
      </c>
      <c r="P1217" s="54">
        <v>2.1214385983952444</v>
      </c>
      <c r="Q1217" s="54">
        <v>331.83928571428589</v>
      </c>
      <c r="R1217" s="54">
        <v>0.72932104673728859</v>
      </c>
      <c r="S1217" s="54">
        <v>4.5560883226391757</v>
      </c>
      <c r="T1217" s="54">
        <v>1.785714285714287E-2</v>
      </c>
      <c r="U1217" s="54">
        <v>8.8694525465206592E-2</v>
      </c>
      <c r="V1217" s="54">
        <v>6.2330229193099944</v>
      </c>
      <c r="W1217" s="54">
        <v>6.2330229193099944</v>
      </c>
    </row>
    <row r="1218" spans="3:23" x14ac:dyDescent="0.25">
      <c r="C1218" s="52">
        <v>0</v>
      </c>
      <c r="D1218" s="55">
        <v>43</v>
      </c>
      <c r="E1218" s="55">
        <v>47</v>
      </c>
      <c r="F1218" s="55">
        <v>21.552</v>
      </c>
      <c r="G1218" s="55">
        <v>0.53810701977690156</v>
      </c>
      <c r="H1218" s="55">
        <v>0.91489361702127658</v>
      </c>
      <c r="I1218" s="55">
        <v>0.68253968253968256</v>
      </c>
      <c r="J1218" s="55">
        <v>7.399277020331918</v>
      </c>
      <c r="K1218" s="55">
        <v>157</v>
      </c>
      <c r="L1218" s="55">
        <v>110.69767441860465</v>
      </c>
      <c r="M1218" s="55">
        <v>567.12070874861558</v>
      </c>
      <c r="N1218" s="55">
        <v>23.814296310170821</v>
      </c>
      <c r="O1218" s="55">
        <v>0.19898245280426194</v>
      </c>
      <c r="P1218" s="55">
        <v>2.1046951222405261</v>
      </c>
      <c r="Q1218" s="55">
        <v>301.41428571428577</v>
      </c>
      <c r="R1218" s="55">
        <v>0.82005460827954979</v>
      </c>
      <c r="S1218" s="55">
        <v>5.1006833593532601</v>
      </c>
      <c r="T1218" s="55">
        <v>1.4285714285714304E-2</v>
      </c>
      <c r="U1218" s="55">
        <v>7.2688806244505244E-2</v>
      </c>
      <c r="V1218" s="55">
        <v>8.1744544421237428</v>
      </c>
      <c r="W1218" s="55">
        <v>6.8900557484721601</v>
      </c>
    </row>
    <row r="1219" spans="3:23" x14ac:dyDescent="0.25">
      <c r="C1219" s="51">
        <v>0</v>
      </c>
      <c r="D1219" s="54">
        <v>6104</v>
      </c>
      <c r="E1219" s="54">
        <v>9570</v>
      </c>
      <c r="F1219" s="54">
        <v>566.03599999999994</v>
      </c>
      <c r="G1219" s="54">
        <v>0.86003834066169949</v>
      </c>
      <c r="H1219" s="54">
        <v>0.63782654127481708</v>
      </c>
      <c r="I1219" s="54">
        <v>0.47807017543859648</v>
      </c>
      <c r="J1219" s="54">
        <v>88.158120335357836</v>
      </c>
      <c r="K1219" s="54">
        <v>255</v>
      </c>
      <c r="L1219" s="54">
        <v>124.13253604193972</v>
      </c>
      <c r="M1219" s="54">
        <v>1602.6058951895827</v>
      </c>
      <c r="N1219" s="54">
        <v>40.032560437593581</v>
      </c>
      <c r="O1219" s="54">
        <v>0.72842268607235805</v>
      </c>
      <c r="P1219" s="54">
        <v>2.6655902108126153</v>
      </c>
      <c r="Q1219" s="54">
        <v>63.818174751244229</v>
      </c>
      <c r="R1219" s="54">
        <v>0.98776781899474397</v>
      </c>
      <c r="S1219" s="54">
        <v>7.0656966455657679</v>
      </c>
      <c r="T1219" s="54">
        <v>4.5850166533620707E-4</v>
      </c>
      <c r="U1219" s="54">
        <v>0.29560409883423355</v>
      </c>
      <c r="V1219" s="54">
        <v>149.55271096033312</v>
      </c>
      <c r="W1219" s="54">
        <v>76.306191735555316</v>
      </c>
    </row>
    <row r="1220" spans="3:23" x14ac:dyDescent="0.25">
      <c r="C1220" s="52">
        <v>0</v>
      </c>
      <c r="D1220" s="55">
        <v>150</v>
      </c>
      <c r="E1220" s="55">
        <v>157</v>
      </c>
      <c r="F1220" s="55">
        <v>42.84</v>
      </c>
      <c r="G1220" s="55">
        <v>0.54017011002449322</v>
      </c>
      <c r="H1220" s="55">
        <v>0.95541401273885351</v>
      </c>
      <c r="I1220" s="55">
        <v>0.63025210084033612</v>
      </c>
      <c r="J1220" s="55">
        <v>13.819765978853418</v>
      </c>
      <c r="K1220" s="55">
        <v>119</v>
      </c>
      <c r="L1220" s="55">
        <v>92.946666666666673</v>
      </c>
      <c r="M1220" s="55">
        <v>141.40653243847862</v>
      </c>
      <c r="N1220" s="55">
        <v>11.891447869728843</v>
      </c>
      <c r="O1220" s="55">
        <v>0.26088201261771921</v>
      </c>
      <c r="P1220" s="55">
        <v>2.2760003057093292</v>
      </c>
      <c r="Q1220" s="55">
        <v>48.882352941176535</v>
      </c>
      <c r="R1220" s="55">
        <v>0.95428758627664678</v>
      </c>
      <c r="S1220" s="55">
        <v>5.2344527592215071</v>
      </c>
      <c r="T1220" s="55">
        <v>4.5059592464436696E-3</v>
      </c>
      <c r="U1220" s="55">
        <v>0.21683922830981628</v>
      </c>
      <c r="V1220" s="55">
        <v>15.241784233050472</v>
      </c>
      <c r="W1220" s="55">
        <v>12.826812718062268</v>
      </c>
    </row>
    <row r="1221" spans="3:23" x14ac:dyDescent="0.25">
      <c r="C1221" s="51">
        <v>0</v>
      </c>
      <c r="D1221" s="54">
        <v>60</v>
      </c>
      <c r="E1221" s="54">
        <v>65</v>
      </c>
      <c r="F1221" s="54">
        <v>26.439999999999998</v>
      </c>
      <c r="G1221" s="54">
        <v>0.64536677875759607</v>
      </c>
      <c r="H1221" s="54">
        <v>0.92307692307692313</v>
      </c>
      <c r="I1221" s="54">
        <v>0.6</v>
      </c>
      <c r="J1221" s="54">
        <v>8.7403874447366334</v>
      </c>
      <c r="K1221" s="54">
        <v>105</v>
      </c>
      <c r="L1221" s="54">
        <v>89.983333333333334</v>
      </c>
      <c r="M1221" s="54">
        <v>93.101412429378556</v>
      </c>
      <c r="N1221" s="54">
        <v>9.6489073178976366</v>
      </c>
      <c r="O1221" s="54">
        <v>-0.29126721422557561</v>
      </c>
      <c r="P1221" s="54">
        <v>1.9923502625785776</v>
      </c>
      <c r="Q1221" s="54">
        <v>66.48181818181817</v>
      </c>
      <c r="R1221" s="54">
        <v>0.91315190429078819</v>
      </c>
      <c r="S1221" s="54">
        <v>4.6565647621309534</v>
      </c>
      <c r="T1221" s="54">
        <v>1.0247933884297502E-2</v>
      </c>
      <c r="U1221" s="54">
        <v>0.2077701440989507</v>
      </c>
      <c r="V1221" s="54">
        <v>10.145067152791189</v>
      </c>
      <c r="W1221" s="54">
        <v>7.749541292433709</v>
      </c>
    </row>
    <row r="1222" spans="3:23" x14ac:dyDescent="0.25">
      <c r="C1222" s="52">
        <v>0</v>
      </c>
      <c r="D1222" s="55">
        <v>900</v>
      </c>
      <c r="E1222" s="55">
        <v>1251</v>
      </c>
      <c r="F1222" s="55">
        <v>150.839</v>
      </c>
      <c r="G1222" s="55">
        <v>0.91390843221623885</v>
      </c>
      <c r="H1222" s="55">
        <v>0.71942446043165464</v>
      </c>
      <c r="I1222" s="55">
        <v>0.54545454545454541</v>
      </c>
      <c r="J1222" s="55">
        <v>33.851375012865375</v>
      </c>
      <c r="K1222" s="55">
        <v>243</v>
      </c>
      <c r="L1222" s="55">
        <v>109.91888888888889</v>
      </c>
      <c r="M1222" s="55">
        <v>910.7064281300211</v>
      </c>
      <c r="N1222" s="55">
        <v>30.177912918722878</v>
      </c>
      <c r="O1222" s="55">
        <v>1.6571679874803431</v>
      </c>
      <c r="P1222" s="55">
        <v>6.5358131088061384</v>
      </c>
      <c r="Q1222" s="55">
        <v>223.93988095238285</v>
      </c>
      <c r="R1222" s="55">
        <v>0.93274016242732916</v>
      </c>
      <c r="S1222" s="55">
        <v>6.4102378680561651</v>
      </c>
      <c r="T1222" s="55">
        <v>9.7151360544216398E-4</v>
      </c>
      <c r="U1222" s="55">
        <v>0.26100691984646635</v>
      </c>
      <c r="V1222" s="55">
        <v>61.840379930233411</v>
      </c>
      <c r="W1222" s="55">
        <v>25.102272244017797</v>
      </c>
    </row>
    <row r="1223" spans="3:23" x14ac:dyDescent="0.25">
      <c r="C1223" s="51">
        <v>0</v>
      </c>
      <c r="D1223" s="54">
        <v>72</v>
      </c>
      <c r="E1223" s="54">
        <v>80</v>
      </c>
      <c r="F1223" s="54">
        <v>29.88</v>
      </c>
      <c r="G1223" s="54">
        <v>0.77415151690519068</v>
      </c>
      <c r="H1223" s="54">
        <v>0.9</v>
      </c>
      <c r="I1223" s="54">
        <v>0.66666666666666663</v>
      </c>
      <c r="J1223" s="54">
        <v>9.5746147296343835</v>
      </c>
      <c r="K1223" s="54">
        <v>106</v>
      </c>
      <c r="L1223" s="54">
        <v>88.652777777777771</v>
      </c>
      <c r="M1223" s="54">
        <v>79.779147104851305</v>
      </c>
      <c r="N1223" s="54">
        <v>8.9319173252360162</v>
      </c>
      <c r="O1223" s="54">
        <v>-6.9657782805556734E-2</v>
      </c>
      <c r="P1223" s="54">
        <v>2.0979523355456102</v>
      </c>
      <c r="Q1223" s="54">
        <v>68.324786324786359</v>
      </c>
      <c r="R1223" s="54">
        <v>0.84139073074819004</v>
      </c>
      <c r="S1223" s="54">
        <v>4.8222088564470722</v>
      </c>
      <c r="T1223" s="54">
        <v>9.2775220980349446E-3</v>
      </c>
      <c r="U1223" s="54">
        <v>0.19156471496215077</v>
      </c>
      <c r="V1223" s="54">
        <v>12.18598788374365</v>
      </c>
      <c r="W1223" s="54">
        <v>7.7137344585649927</v>
      </c>
    </row>
    <row r="1224" spans="3:23" x14ac:dyDescent="0.25">
      <c r="C1224" s="52">
        <v>0</v>
      </c>
      <c r="D1224" s="55">
        <v>318</v>
      </c>
      <c r="E1224" s="55">
        <v>351</v>
      </c>
      <c r="F1224" s="55">
        <v>74.356999999999999</v>
      </c>
      <c r="G1224" s="55">
        <v>0.89326828910539324</v>
      </c>
      <c r="H1224" s="55">
        <v>0.90598290598290598</v>
      </c>
      <c r="I1224" s="55">
        <v>0.58888888888888891</v>
      </c>
      <c r="J1224" s="55">
        <v>20.121882994038646</v>
      </c>
      <c r="K1224" s="55">
        <v>154</v>
      </c>
      <c r="L1224" s="55">
        <v>105.45283018867924</v>
      </c>
      <c r="M1224" s="55">
        <v>434.75959764299751</v>
      </c>
      <c r="N1224" s="55">
        <v>20.850889612747881</v>
      </c>
      <c r="O1224" s="55">
        <v>0.26694535569257472</v>
      </c>
      <c r="P1224" s="55">
        <v>2.0888523424699823</v>
      </c>
      <c r="Q1224" s="55">
        <v>241.62724014336914</v>
      </c>
      <c r="R1224" s="55">
        <v>0.88207769462265229</v>
      </c>
      <c r="S1224" s="55">
        <v>6.1385550621510854</v>
      </c>
      <c r="T1224" s="55">
        <v>2.068318752328463E-3</v>
      </c>
      <c r="U1224" s="55">
        <v>0.16930761176826759</v>
      </c>
      <c r="V1224" s="55">
        <v>31.395810696753085</v>
      </c>
      <c r="W1224" s="55">
        <v>14.113168211200396</v>
      </c>
    </row>
    <row r="1225" spans="3:23" x14ac:dyDescent="0.25">
      <c r="C1225" s="51">
        <v>0</v>
      </c>
      <c r="D1225" s="54">
        <v>5994</v>
      </c>
      <c r="E1225" s="54">
        <v>9384</v>
      </c>
      <c r="F1225" s="54">
        <v>585.34699999999998</v>
      </c>
      <c r="G1225" s="54">
        <v>0.84977682557908296</v>
      </c>
      <c r="H1225" s="54">
        <v>0.63874680306905374</v>
      </c>
      <c r="I1225" s="54">
        <v>0.46595149253731344</v>
      </c>
      <c r="J1225" s="54">
        <v>87.36016157919218</v>
      </c>
      <c r="K1225" s="54">
        <v>251</v>
      </c>
      <c r="L1225" s="54">
        <v>125.85869202535869</v>
      </c>
      <c r="M1225" s="54">
        <v>1623.3681481971473</v>
      </c>
      <c r="N1225" s="54">
        <v>40.291043026920356</v>
      </c>
      <c r="O1225" s="54">
        <v>0.669860883856223</v>
      </c>
      <c r="P1225" s="54">
        <v>2.5819999582921938</v>
      </c>
      <c r="Q1225" s="54">
        <v>77.896450617285012</v>
      </c>
      <c r="R1225" s="54">
        <v>0.98521205589300664</v>
      </c>
      <c r="S1225" s="54">
        <v>7.0766320842056603</v>
      </c>
      <c r="T1225" s="54">
        <v>4.8219354900172256E-4</v>
      </c>
      <c r="U1225" s="54">
        <v>0.30280680840402069</v>
      </c>
      <c r="V1225" s="54">
        <v>146.49759266318668</v>
      </c>
      <c r="W1225" s="54">
        <v>77.225125499412044</v>
      </c>
    </row>
    <row r="1226" spans="3:23" x14ac:dyDescent="0.25">
      <c r="C1226" s="52">
        <v>0</v>
      </c>
      <c r="D1226" s="55">
        <v>54</v>
      </c>
      <c r="E1226" s="55">
        <v>58</v>
      </c>
      <c r="F1226" s="55">
        <v>24.273</v>
      </c>
      <c r="G1226" s="55">
        <v>0.50028663442978849</v>
      </c>
      <c r="H1226" s="55">
        <v>0.93103448275862066</v>
      </c>
      <c r="I1226" s="55">
        <v>0.66666666666666663</v>
      </c>
      <c r="J1226" s="55">
        <v>8.291859587312052</v>
      </c>
      <c r="K1226" s="55">
        <v>113</v>
      </c>
      <c r="L1226" s="55">
        <v>97.277777777777771</v>
      </c>
      <c r="M1226" s="55">
        <v>121.48742138364783</v>
      </c>
      <c r="N1226" s="55">
        <v>11.022133250131203</v>
      </c>
      <c r="O1226" s="55">
        <v>-0.4069700304226726</v>
      </c>
      <c r="P1226" s="55">
        <v>2.0221062960927241</v>
      </c>
      <c r="Q1226" s="55">
        <v>98.455555555555463</v>
      </c>
      <c r="R1226" s="55">
        <v>0.95006948277771852</v>
      </c>
      <c r="S1226" s="55">
        <v>4.6759122705617955</v>
      </c>
      <c r="T1226" s="55">
        <v>1.2098765432098785E-2</v>
      </c>
      <c r="U1226" s="55">
        <v>0.23935926608269217</v>
      </c>
      <c r="V1226" s="55">
        <v>9.0184995056457904</v>
      </c>
      <c r="W1226" s="55">
        <v>7.8087566477697203</v>
      </c>
    </row>
    <row r="1227" spans="3:23" x14ac:dyDescent="0.25">
      <c r="C1227" s="51">
        <v>0</v>
      </c>
      <c r="D1227" s="54">
        <v>141</v>
      </c>
      <c r="E1227" s="54">
        <v>148</v>
      </c>
      <c r="F1227" s="54">
        <v>40.491</v>
      </c>
      <c r="G1227" s="54">
        <v>0.63483101525280761</v>
      </c>
      <c r="H1227" s="54">
        <v>0.95270270270270274</v>
      </c>
      <c r="I1227" s="54">
        <v>0.67788461538461542</v>
      </c>
      <c r="J1227" s="54">
        <v>13.398760233979035</v>
      </c>
      <c r="K1227" s="54">
        <v>121</v>
      </c>
      <c r="L1227" s="54">
        <v>95.01418439716312</v>
      </c>
      <c r="M1227" s="54">
        <v>153.24265450861179</v>
      </c>
      <c r="N1227" s="54">
        <v>12.379121717981926</v>
      </c>
      <c r="O1227" s="54">
        <v>0.16800718729848368</v>
      </c>
      <c r="P1227" s="54">
        <v>2.1576290510124383</v>
      </c>
      <c r="Q1227" s="54">
        <v>48.151785714285722</v>
      </c>
      <c r="R1227" s="54">
        <v>0.94809482987072569</v>
      </c>
      <c r="S1227" s="54">
        <v>5.2860164068787086</v>
      </c>
      <c r="T1227" s="54">
        <v>4.8230229591836532E-3</v>
      </c>
      <c r="U1227" s="54">
        <v>0.22811822354233038</v>
      </c>
      <c r="V1227" s="54">
        <v>15.368632618419408</v>
      </c>
      <c r="W1227" s="54">
        <v>11.874589503195883</v>
      </c>
    </row>
    <row r="1228" spans="3:23" x14ac:dyDescent="0.25">
      <c r="C1228" s="52">
        <v>0</v>
      </c>
      <c r="D1228" s="55">
        <v>70</v>
      </c>
      <c r="E1228" s="55">
        <v>76</v>
      </c>
      <c r="F1228" s="55">
        <v>29.532999999999994</v>
      </c>
      <c r="G1228" s="55">
        <v>0.77998211278852014</v>
      </c>
      <c r="H1228" s="55">
        <v>0.92105263157894735</v>
      </c>
      <c r="I1228" s="55">
        <v>0.57851239669421484</v>
      </c>
      <c r="J1228" s="55">
        <v>9.4406974388262963</v>
      </c>
      <c r="K1228" s="55">
        <v>114</v>
      </c>
      <c r="L1228" s="55">
        <v>92.914285714285711</v>
      </c>
      <c r="M1228" s="55">
        <v>136.4563146997929</v>
      </c>
      <c r="N1228" s="55">
        <v>11.681451737681961</v>
      </c>
      <c r="O1228" s="55">
        <v>0.24365963799352108</v>
      </c>
      <c r="P1228" s="55">
        <v>2.0490024661755957</v>
      </c>
      <c r="Q1228" s="55">
        <v>82.719696969696983</v>
      </c>
      <c r="R1228" s="55">
        <v>0.92242598493097727</v>
      </c>
      <c r="S1228" s="55">
        <v>5.0537942667286186</v>
      </c>
      <c r="T1228" s="55">
        <v>8.0348943985307768E-3</v>
      </c>
      <c r="U1228" s="55">
        <v>0.19597165755980561</v>
      </c>
      <c r="V1228" s="55">
        <v>12.073867453573254</v>
      </c>
      <c r="W1228" s="55">
        <v>7.5558480900427751</v>
      </c>
    </row>
    <row r="1229" spans="3:23" x14ac:dyDescent="0.25">
      <c r="C1229" s="51">
        <v>0</v>
      </c>
      <c r="D1229" s="54">
        <v>1028</v>
      </c>
      <c r="E1229" s="54">
        <v>1439</v>
      </c>
      <c r="F1229" s="54">
        <v>176.709</v>
      </c>
      <c r="G1229" s="54">
        <v>0.92307509582824854</v>
      </c>
      <c r="H1229" s="54">
        <v>0.71438498957609453</v>
      </c>
      <c r="I1229" s="54">
        <v>0.5191919191919192</v>
      </c>
      <c r="J1229" s="54">
        <v>36.178588308386871</v>
      </c>
      <c r="K1229" s="54">
        <v>250</v>
      </c>
      <c r="L1229" s="54">
        <v>112.82003891050584</v>
      </c>
      <c r="M1229" s="54">
        <v>1135.374593182516</v>
      </c>
      <c r="N1229" s="54">
        <v>33.695320048673167</v>
      </c>
      <c r="O1229" s="54">
        <v>1.8389208787916178</v>
      </c>
      <c r="P1229" s="54">
        <v>6.7946193276970979</v>
      </c>
      <c r="Q1229" s="54">
        <v>347.36915422885556</v>
      </c>
      <c r="R1229" s="54">
        <v>0.905895482610377</v>
      </c>
      <c r="S1229" s="54">
        <v>6.5298055353497881</v>
      </c>
      <c r="T1229" s="54">
        <v>8.1384124155345068E-4</v>
      </c>
      <c r="U1229" s="54">
        <v>0.23382674179801216</v>
      </c>
      <c r="V1229" s="54">
        <v>68.620279632102807</v>
      </c>
      <c r="W1229" s="54">
        <v>26.392716168259064</v>
      </c>
    </row>
    <row r="1230" spans="3:23" x14ac:dyDescent="0.25">
      <c r="C1230" s="52">
        <v>0</v>
      </c>
      <c r="D1230" s="55">
        <v>332</v>
      </c>
      <c r="E1230" s="55">
        <v>373</v>
      </c>
      <c r="F1230" s="55">
        <v>77.143999999999991</v>
      </c>
      <c r="G1230" s="55">
        <v>0.9010548491562751</v>
      </c>
      <c r="H1230" s="55">
        <v>0.89008042895442363</v>
      </c>
      <c r="I1230" s="55">
        <v>0.59498207885304655</v>
      </c>
      <c r="J1230" s="55">
        <v>20.560046907827669</v>
      </c>
      <c r="K1230" s="55">
        <v>150</v>
      </c>
      <c r="L1230" s="55">
        <v>107.68975903614458</v>
      </c>
      <c r="M1230" s="55">
        <v>437.5197739598874</v>
      </c>
      <c r="N1230" s="55">
        <v>20.916973346062459</v>
      </c>
      <c r="O1230" s="55">
        <v>0.22127453428852292</v>
      </c>
      <c r="P1230" s="55">
        <v>1.9617292687579684</v>
      </c>
      <c r="Q1230" s="55">
        <v>197.27777777777828</v>
      </c>
      <c r="R1230" s="55">
        <v>0.89951177970822427</v>
      </c>
      <c r="S1230" s="55">
        <v>6.0598201331463475</v>
      </c>
      <c r="T1230" s="55">
        <v>2.0917727623456762E-3</v>
      </c>
      <c r="U1230" s="55">
        <v>0.22583659880086787</v>
      </c>
      <c r="V1230" s="55">
        <v>32.565752192785176</v>
      </c>
      <c r="W1230" s="55">
        <v>14.123934502536855</v>
      </c>
    </row>
    <row r="1231" spans="3:23" x14ac:dyDescent="0.25">
      <c r="C1231" s="51">
        <v>0</v>
      </c>
      <c r="D1231" s="54">
        <v>6129</v>
      </c>
      <c r="E1231" s="54">
        <v>9618</v>
      </c>
      <c r="F1231" s="54">
        <v>609.53700000000003</v>
      </c>
      <c r="G1231" s="54">
        <v>0.84108852213119434</v>
      </c>
      <c r="H1231" s="54">
        <v>0.63724266999376167</v>
      </c>
      <c r="I1231" s="54">
        <v>0.47438080495356039</v>
      </c>
      <c r="J1231" s="54">
        <v>88.338469364608144</v>
      </c>
      <c r="K1231" s="54">
        <v>246</v>
      </c>
      <c r="L1231" s="54">
        <v>124.80372001957905</v>
      </c>
      <c r="M1231" s="54">
        <v>1564.7498164464002</v>
      </c>
      <c r="N1231" s="54">
        <v>39.556918692516994</v>
      </c>
      <c r="O1231" s="54">
        <v>0.71077098274597317</v>
      </c>
      <c r="P1231" s="54">
        <v>2.6731168314025409</v>
      </c>
      <c r="Q1231" s="54">
        <v>64.695351517480319</v>
      </c>
      <c r="R1231" s="54">
        <v>0.98743370459254809</v>
      </c>
      <c r="S1231" s="54">
        <v>7.0554503087514897</v>
      </c>
      <c r="T1231" s="54">
        <v>4.8026974401852183E-4</v>
      </c>
      <c r="U1231" s="54">
        <v>0.30022090337104818</v>
      </c>
      <c r="V1231" s="54">
        <v>145.45523419434133</v>
      </c>
      <c r="W1231" s="54">
        <v>78.676371520183721</v>
      </c>
    </row>
    <row r="1232" spans="3:23" x14ac:dyDescent="0.25">
      <c r="C1232" s="52">
        <v>0</v>
      </c>
      <c r="D1232" s="55">
        <v>29</v>
      </c>
      <c r="E1232" s="55">
        <v>33</v>
      </c>
      <c r="F1232" s="55">
        <v>17.996000000000002</v>
      </c>
      <c r="G1232" s="55">
        <v>0</v>
      </c>
      <c r="H1232" s="55">
        <v>0.87878787878787878</v>
      </c>
      <c r="I1232" s="55">
        <v>0.59183673469387754</v>
      </c>
      <c r="J1232" s="55">
        <v>6.0765077797464979</v>
      </c>
      <c r="K1232" s="55">
        <v>98</v>
      </c>
      <c r="L1232" s="55">
        <v>87.206896551724142</v>
      </c>
      <c r="M1232" s="55">
        <v>57.02709359605911</v>
      </c>
      <c r="N1232" s="55">
        <v>7.5516285393323681</v>
      </c>
      <c r="O1232" s="55">
        <v>-0.42042352765340701</v>
      </c>
      <c r="P1232" s="55">
        <v>2.1465131609576487</v>
      </c>
      <c r="Q1232" s="55">
        <v>29.928571428571413</v>
      </c>
      <c r="R1232" s="55">
        <v>0.91484413603001402</v>
      </c>
      <c r="S1232" s="55">
        <v>3.7974676329840045</v>
      </c>
      <c r="T1232" s="55">
        <v>1.9132653061224504E-2</v>
      </c>
      <c r="U1232" s="55">
        <v>0.25586799113584824</v>
      </c>
      <c r="V1232" s="55">
        <v>6.2330229193099944</v>
      </c>
      <c r="W1232" s="55">
        <v>6.2330229193099944</v>
      </c>
    </row>
    <row r="1233" spans="3:23" x14ac:dyDescent="0.25">
      <c r="C1233" s="51">
        <v>0</v>
      </c>
      <c r="D1233" s="54">
        <v>115</v>
      </c>
      <c r="E1233" s="54">
        <v>122</v>
      </c>
      <c r="F1233" s="54">
        <v>36.826999999999998</v>
      </c>
      <c r="G1233" s="54">
        <v>0.51441369759124822</v>
      </c>
      <c r="H1233" s="54">
        <v>0.94262295081967218</v>
      </c>
      <c r="I1233" s="54">
        <v>0.68452380952380953</v>
      </c>
      <c r="J1233" s="54">
        <v>12.100518486599807</v>
      </c>
      <c r="K1233" s="54">
        <v>122</v>
      </c>
      <c r="L1233" s="54">
        <v>98.660869565217396</v>
      </c>
      <c r="M1233" s="54">
        <v>195.03310450038131</v>
      </c>
      <c r="N1233" s="54">
        <v>13.965425324721812</v>
      </c>
      <c r="O1233" s="54">
        <v>-9.7615897593628057E-2</v>
      </c>
      <c r="P1233" s="54">
        <v>1.8143085778027765</v>
      </c>
      <c r="Q1233" s="54">
        <v>66.423076923076977</v>
      </c>
      <c r="R1233" s="54">
        <v>0.93468652289422771</v>
      </c>
      <c r="S1233" s="54">
        <v>5.3234655424487354</v>
      </c>
      <c r="T1233" s="54">
        <v>5.9171597633136171E-3</v>
      </c>
      <c r="U1233" s="54">
        <v>0.2516119530444792</v>
      </c>
      <c r="V1233" s="54">
        <v>13.189816386849287</v>
      </c>
      <c r="W1233" s="54">
        <v>11.310823569420938</v>
      </c>
    </row>
    <row r="1234" spans="3:23" x14ac:dyDescent="0.25">
      <c r="C1234" s="52">
        <v>0</v>
      </c>
      <c r="D1234" s="55">
        <v>71</v>
      </c>
      <c r="E1234" s="55">
        <v>75</v>
      </c>
      <c r="F1234" s="55">
        <v>28.126999999999995</v>
      </c>
      <c r="G1234" s="55">
        <v>0.5923508894335483</v>
      </c>
      <c r="H1234" s="55">
        <v>0.94666666666666666</v>
      </c>
      <c r="I1234" s="55">
        <v>0.6454545454545455</v>
      </c>
      <c r="J1234" s="55">
        <v>9.5078918628787825</v>
      </c>
      <c r="K1234" s="55">
        <v>117</v>
      </c>
      <c r="L1234" s="55">
        <v>93.943661971830991</v>
      </c>
      <c r="M1234" s="55">
        <v>166.88249496981896</v>
      </c>
      <c r="N1234" s="55">
        <v>12.918300777185015</v>
      </c>
      <c r="O1234" s="55">
        <v>6.5084461646003178E-2</v>
      </c>
      <c r="P1234" s="55">
        <v>1.819224571145611</v>
      </c>
      <c r="Q1234" s="55">
        <v>79.741666666666603</v>
      </c>
      <c r="R1234" s="55">
        <v>0.91611084165641132</v>
      </c>
      <c r="S1234" s="55">
        <v>4.9572359856962542</v>
      </c>
      <c r="T1234" s="55">
        <v>8.4722222222222039E-3</v>
      </c>
      <c r="U1234" s="55">
        <v>0.1681899838565859</v>
      </c>
      <c r="V1234" s="55">
        <v>10.700891238110193</v>
      </c>
      <c r="W1234" s="55">
        <v>8.6214951244784324</v>
      </c>
    </row>
    <row r="1235" spans="3:23" x14ac:dyDescent="0.25">
      <c r="C1235" s="51">
        <v>0</v>
      </c>
      <c r="D1235" s="54">
        <v>1092</v>
      </c>
      <c r="E1235" s="54">
        <v>1451</v>
      </c>
      <c r="F1235" s="54">
        <v>169.94399999999999</v>
      </c>
      <c r="G1235" s="54">
        <v>0.92278222622397255</v>
      </c>
      <c r="H1235" s="54">
        <v>0.75258442453480356</v>
      </c>
      <c r="I1235" s="54">
        <v>0.54328358208955219</v>
      </c>
      <c r="J1235" s="54">
        <v>37.287767201198804</v>
      </c>
      <c r="K1235" s="54">
        <v>253</v>
      </c>
      <c r="L1235" s="54">
        <v>114.83608058608058</v>
      </c>
      <c r="M1235" s="54">
        <v>1323.9593569430879</v>
      </c>
      <c r="N1235" s="54">
        <v>36.386252306923389</v>
      </c>
      <c r="O1235" s="54">
        <v>1.6947803132209038</v>
      </c>
      <c r="P1235" s="54">
        <v>5.9187568778725224</v>
      </c>
      <c r="Q1235" s="54">
        <v>288.17009803921655</v>
      </c>
      <c r="R1235" s="54">
        <v>0.92185474924001887</v>
      </c>
      <c r="S1235" s="54">
        <v>6.6223964771209838</v>
      </c>
      <c r="T1235" s="54">
        <v>7.6749327181851947E-4</v>
      </c>
      <c r="U1235" s="54">
        <v>0.21369977318929148</v>
      </c>
      <c r="V1235" s="54">
        <v>69.045723589556943</v>
      </c>
      <c r="W1235" s="54">
        <v>26.604829072980202</v>
      </c>
    </row>
    <row r="1236" spans="3:23" x14ac:dyDescent="0.25">
      <c r="C1236" s="52">
        <v>0</v>
      </c>
      <c r="D1236" s="55">
        <v>354</v>
      </c>
      <c r="E1236" s="55">
        <v>393</v>
      </c>
      <c r="F1236" s="55">
        <v>77.722999999999999</v>
      </c>
      <c r="G1236" s="55">
        <v>0.90932970237023691</v>
      </c>
      <c r="H1236" s="55">
        <v>0.9007633587786259</v>
      </c>
      <c r="I1236" s="55">
        <v>0.57096774193548383</v>
      </c>
      <c r="J1236" s="55">
        <v>21.230327337001839</v>
      </c>
      <c r="K1236" s="55">
        <v>145</v>
      </c>
      <c r="L1236" s="55">
        <v>105.18079096045197</v>
      </c>
      <c r="M1236" s="55">
        <v>382.07487076071112</v>
      </c>
      <c r="N1236" s="55">
        <v>19.546735552534368</v>
      </c>
      <c r="O1236" s="55">
        <v>0.12838870785005699</v>
      </c>
      <c r="P1236" s="55">
        <v>1.9138334184024735</v>
      </c>
      <c r="Q1236" s="55">
        <v>219.09375000000017</v>
      </c>
      <c r="R1236" s="55">
        <v>0.8881253506522101</v>
      </c>
      <c r="S1236" s="55">
        <v>5.9780406654676757</v>
      </c>
      <c r="T1236" s="55">
        <v>2.285156249999976E-3</v>
      </c>
      <c r="U1236" s="55">
        <v>0.23603648129229046</v>
      </c>
      <c r="V1236" s="55">
        <v>34.072620013349862</v>
      </c>
      <c r="W1236" s="55">
        <v>14.176809869776458</v>
      </c>
    </row>
    <row r="1237" spans="3:23" x14ac:dyDescent="0.25">
      <c r="C1237" s="51">
        <v>0</v>
      </c>
      <c r="D1237" s="54">
        <v>5930</v>
      </c>
      <c r="E1237" s="54">
        <v>8878</v>
      </c>
      <c r="F1237" s="54">
        <v>561.12299999999993</v>
      </c>
      <c r="G1237" s="54">
        <v>0.84565773326517901</v>
      </c>
      <c r="H1237" s="54">
        <v>0.66794323045731019</v>
      </c>
      <c r="I1237" s="54">
        <v>0.4954879679144385</v>
      </c>
      <c r="J1237" s="54">
        <v>86.892522694875851</v>
      </c>
      <c r="K1237" s="54">
        <v>249</v>
      </c>
      <c r="L1237" s="54">
        <v>127.11585160202361</v>
      </c>
      <c r="M1237" s="54">
        <v>1522.9848895175269</v>
      </c>
      <c r="N1237" s="54">
        <v>39.025439004802074</v>
      </c>
      <c r="O1237" s="54">
        <v>0.75130205540296924</v>
      </c>
      <c r="P1237" s="54">
        <v>2.8051477681530494</v>
      </c>
      <c r="Q1237" s="54">
        <v>57.698241539482645</v>
      </c>
      <c r="R1237" s="54">
        <v>0.98866943403526664</v>
      </c>
      <c r="S1237" s="54">
        <v>7.0610658901504255</v>
      </c>
      <c r="T1237" s="54">
        <v>4.8712346144890595E-4</v>
      </c>
      <c r="U1237" s="54">
        <v>0.29370844747936115</v>
      </c>
      <c r="V1237" s="54">
        <v>142.38528408532179</v>
      </c>
      <c r="W1237" s="54">
        <v>75.994668788418977</v>
      </c>
    </row>
    <row r="1238" spans="3:23" x14ac:dyDescent="0.25">
      <c r="C1238" s="52">
        <v>0</v>
      </c>
      <c r="D1238" s="55">
        <v>62</v>
      </c>
      <c r="E1238" s="55">
        <v>67</v>
      </c>
      <c r="F1238" s="55">
        <v>26.994</v>
      </c>
      <c r="G1238" s="55">
        <v>0.71500456757027309</v>
      </c>
      <c r="H1238" s="55">
        <v>0.92537313432835822</v>
      </c>
      <c r="I1238" s="55">
        <v>0.6262626262626263</v>
      </c>
      <c r="J1238" s="55">
        <v>8.8848664465809541</v>
      </c>
      <c r="K1238" s="55">
        <v>105</v>
      </c>
      <c r="L1238" s="55">
        <v>89.08064516129032</v>
      </c>
      <c r="M1238" s="55">
        <v>84.632734003172928</v>
      </c>
      <c r="N1238" s="55">
        <v>9.1996051003927839</v>
      </c>
      <c r="O1238" s="55">
        <v>7.0643239620587064E-2</v>
      </c>
      <c r="P1238" s="55">
        <v>1.8643264574765492</v>
      </c>
      <c r="Q1238" s="55">
        <v>34.754545454545436</v>
      </c>
      <c r="R1238" s="55">
        <v>0.93020449491449442</v>
      </c>
      <c r="S1238" s="55">
        <v>4.7076767536909996</v>
      </c>
      <c r="T1238" s="55">
        <v>1.0578512396694193E-2</v>
      </c>
      <c r="U1238" s="55">
        <v>0.23808566433566436</v>
      </c>
      <c r="V1238" s="55">
        <v>10.747484993788127</v>
      </c>
      <c r="W1238" s="55">
        <v>7.5137793564504838</v>
      </c>
    </row>
    <row r="1239" spans="3:23" x14ac:dyDescent="0.25">
      <c r="C1239" s="51">
        <v>0</v>
      </c>
      <c r="D1239" s="54">
        <v>83</v>
      </c>
      <c r="E1239" s="54">
        <v>89</v>
      </c>
      <c r="F1239" s="54">
        <v>30.459</v>
      </c>
      <c r="G1239" s="54">
        <v>0.46213473493418178</v>
      </c>
      <c r="H1239" s="54">
        <v>0.93258426966292129</v>
      </c>
      <c r="I1239" s="54">
        <v>0.68595041322314054</v>
      </c>
      <c r="J1239" s="54">
        <v>10.280023453913834</v>
      </c>
      <c r="K1239" s="54">
        <v>139</v>
      </c>
      <c r="L1239" s="54">
        <v>101.8433734939759</v>
      </c>
      <c r="M1239" s="54">
        <v>318.40199823684992</v>
      </c>
      <c r="N1239" s="54">
        <v>17.843822411043266</v>
      </c>
      <c r="O1239" s="54">
        <v>0.31596476330224965</v>
      </c>
      <c r="P1239" s="54">
        <v>1.9577657247428801</v>
      </c>
      <c r="Q1239" s="54">
        <v>84.287878787878796</v>
      </c>
      <c r="R1239" s="54">
        <v>0.92039609693538305</v>
      </c>
      <c r="S1239" s="54">
        <v>5.3925228648212071</v>
      </c>
      <c r="T1239" s="54">
        <v>7.6905417814508879E-3</v>
      </c>
      <c r="U1239" s="54">
        <v>0.20153186225695371</v>
      </c>
      <c r="V1239" s="54">
        <v>11.029776204267336</v>
      </c>
      <c r="W1239" s="54">
        <v>9.781312792647002</v>
      </c>
    </row>
    <row r="1240" spans="3:23" x14ac:dyDescent="0.25">
      <c r="C1240" s="52">
        <v>0</v>
      </c>
      <c r="D1240" s="55">
        <v>63</v>
      </c>
      <c r="E1240" s="55">
        <v>67</v>
      </c>
      <c r="F1240" s="55">
        <v>26.050999999999998</v>
      </c>
      <c r="G1240" s="55">
        <v>0.51317805089436974</v>
      </c>
      <c r="H1240" s="55">
        <v>0.94029850746268662</v>
      </c>
      <c r="I1240" s="55">
        <v>0.7</v>
      </c>
      <c r="J1240" s="55">
        <v>8.9562319821627696</v>
      </c>
      <c r="K1240" s="55">
        <v>109</v>
      </c>
      <c r="L1240" s="55">
        <v>92.365079365079367</v>
      </c>
      <c r="M1240" s="55">
        <v>96.751664106502815</v>
      </c>
      <c r="N1240" s="55">
        <v>9.8362423773767809</v>
      </c>
      <c r="O1240" s="55">
        <v>-0.15095552882770744</v>
      </c>
      <c r="P1240" s="55">
        <v>1.8341751264169397</v>
      </c>
      <c r="Q1240" s="55">
        <v>58.740000000000016</v>
      </c>
      <c r="R1240" s="55">
        <v>0.90977944406907352</v>
      </c>
      <c r="S1240" s="55">
        <v>4.8775305184976254</v>
      </c>
      <c r="T1240" s="55">
        <v>1.0599999999999991E-2</v>
      </c>
      <c r="U1240" s="55">
        <v>0.24944441669441678</v>
      </c>
      <c r="V1240" s="55">
        <v>9.7646107364017958</v>
      </c>
      <c r="W1240" s="55">
        <v>8.3807913190095125</v>
      </c>
    </row>
    <row r="1241" spans="3:23" x14ac:dyDescent="0.25">
      <c r="C1241" s="51">
        <v>0</v>
      </c>
      <c r="D1241" s="54">
        <v>1159</v>
      </c>
      <c r="E1241" s="54">
        <v>1567</v>
      </c>
      <c r="F1241" s="54">
        <v>179.761</v>
      </c>
      <c r="G1241" s="54">
        <v>0.91125733148446053</v>
      </c>
      <c r="H1241" s="54">
        <v>0.73962986598596048</v>
      </c>
      <c r="I1241" s="54">
        <v>0.54057835820895528</v>
      </c>
      <c r="J1241" s="54">
        <v>38.414640859287665</v>
      </c>
      <c r="K1241" s="54">
        <v>251</v>
      </c>
      <c r="L1241" s="54">
        <v>118.55996548748921</v>
      </c>
      <c r="M1241" s="54">
        <v>1539.3433354046801</v>
      </c>
      <c r="N1241" s="54">
        <v>39.234466166938986</v>
      </c>
      <c r="O1241" s="54">
        <v>1.6213316611744206</v>
      </c>
      <c r="P1241" s="54">
        <v>5.1820520095717777</v>
      </c>
      <c r="Q1241" s="54">
        <v>443.04411764705782</v>
      </c>
      <c r="R1241" s="54">
        <v>0.89776745688057824</v>
      </c>
      <c r="S1241" s="54">
        <v>6.6781369573709979</v>
      </c>
      <c r="T1241" s="54">
        <v>7.3368904087372057E-4</v>
      </c>
      <c r="U1241" s="54">
        <v>0.20537338620305309</v>
      </c>
      <c r="V1241" s="54">
        <v>68.84845694267058</v>
      </c>
      <c r="W1241" s="54">
        <v>28.354372157428518</v>
      </c>
    </row>
    <row r="1242" spans="3:23" x14ac:dyDescent="0.25">
      <c r="C1242" s="52">
        <v>0</v>
      </c>
      <c r="D1242" s="55">
        <v>351</v>
      </c>
      <c r="E1242" s="55">
        <v>394</v>
      </c>
      <c r="F1242" s="55">
        <v>78.028999999999996</v>
      </c>
      <c r="G1242" s="55">
        <v>0.90018142943185753</v>
      </c>
      <c r="H1242" s="55">
        <v>0.8908629441624365</v>
      </c>
      <c r="I1242" s="55">
        <v>0.56612903225806455</v>
      </c>
      <c r="J1242" s="55">
        <v>21.140176919837781</v>
      </c>
      <c r="K1242" s="55">
        <v>146</v>
      </c>
      <c r="L1242" s="55">
        <v>106.35042735042735</v>
      </c>
      <c r="M1242" s="55">
        <v>339.67970695970661</v>
      </c>
      <c r="N1242" s="55">
        <v>18.43040170369888</v>
      </c>
      <c r="O1242" s="55">
        <v>0.14363671616351206</v>
      </c>
      <c r="P1242" s="55">
        <v>2.0201971373809711</v>
      </c>
      <c r="Q1242" s="55">
        <v>174.55312500000014</v>
      </c>
      <c r="R1242" s="55">
        <v>0.9011219877561728</v>
      </c>
      <c r="S1242" s="55">
        <v>5.9456447472668197</v>
      </c>
      <c r="T1242" s="55">
        <v>2.0019531249999794E-3</v>
      </c>
      <c r="U1242" s="55">
        <v>0.24863983021283478</v>
      </c>
      <c r="V1242" s="55">
        <v>33.182197622542226</v>
      </c>
      <c r="W1242" s="55">
        <v>14.451347802581587</v>
      </c>
    </row>
    <row r="1243" spans="3:23" x14ac:dyDescent="0.25">
      <c r="C1243" s="51">
        <v>0</v>
      </c>
      <c r="D1243" s="54">
        <v>5930</v>
      </c>
      <c r="E1243" s="54">
        <v>8988</v>
      </c>
      <c r="F1243" s="54">
        <v>583.57799999999997</v>
      </c>
      <c r="G1243" s="54">
        <v>0.84064076898743378</v>
      </c>
      <c r="H1243" s="54">
        <v>0.65976858032932795</v>
      </c>
      <c r="I1243" s="54">
        <v>0.47220895046982003</v>
      </c>
      <c r="J1243" s="54">
        <v>86.892522694875851</v>
      </c>
      <c r="K1243" s="54">
        <v>251</v>
      </c>
      <c r="L1243" s="54">
        <v>127.835413153457</v>
      </c>
      <c r="M1243" s="54">
        <v>1486.2714392372691</v>
      </c>
      <c r="N1243" s="54">
        <v>38.552191108123402</v>
      </c>
      <c r="O1243" s="54">
        <v>0.81680057100986547</v>
      </c>
      <c r="P1243" s="54">
        <v>3.0299385467459072</v>
      </c>
      <c r="Q1243" s="54">
        <v>58.686457427464568</v>
      </c>
      <c r="R1243" s="54">
        <v>0.98852979605325209</v>
      </c>
      <c r="S1243" s="54">
        <v>7.0481841279022603</v>
      </c>
      <c r="T1243" s="54">
        <v>4.8043965469119209E-4</v>
      </c>
      <c r="U1243" s="54">
        <v>0.30011516975811653</v>
      </c>
      <c r="V1243" s="54">
        <v>140.84216947765867</v>
      </c>
      <c r="W1243" s="54">
        <v>76.279148679747451</v>
      </c>
    </row>
    <row r="1244" spans="3:23" x14ac:dyDescent="0.25">
      <c r="C1244" s="52">
        <v>0</v>
      </c>
      <c r="D1244" s="55">
        <v>79</v>
      </c>
      <c r="E1244" s="55">
        <v>85</v>
      </c>
      <c r="F1244" s="55">
        <v>31.583999999999996</v>
      </c>
      <c r="G1244" s="55">
        <v>0.80013808199929137</v>
      </c>
      <c r="H1244" s="55">
        <v>0.92941176470588238</v>
      </c>
      <c r="I1244" s="55">
        <v>0.60769230769230764</v>
      </c>
      <c r="J1244" s="55">
        <v>10.029253413593549</v>
      </c>
      <c r="K1244" s="55">
        <v>112</v>
      </c>
      <c r="L1244" s="55">
        <v>93.518987341772146</v>
      </c>
      <c r="M1244" s="55">
        <v>103.22719896137622</v>
      </c>
      <c r="N1244" s="55">
        <v>10.160078688739384</v>
      </c>
      <c r="O1244" s="55">
        <v>-6.8083301261643941E-2</v>
      </c>
      <c r="P1244" s="55">
        <v>1.954445640889827</v>
      </c>
      <c r="Q1244" s="55">
        <v>45.419580419580399</v>
      </c>
      <c r="R1244" s="55">
        <v>0.93837805880294067</v>
      </c>
      <c r="S1244" s="55">
        <v>4.9112077295904601</v>
      </c>
      <c r="T1244" s="55">
        <v>7.7754413418749183E-3</v>
      </c>
      <c r="U1244" s="55">
        <v>0.25066265319761816</v>
      </c>
      <c r="V1244" s="55">
        <v>13.068329601703569</v>
      </c>
      <c r="W1244" s="55">
        <v>7.8385911826263142</v>
      </c>
    </row>
    <row r="1245" spans="3:23" x14ac:dyDescent="0.25">
      <c r="C1245" s="51">
        <v>0</v>
      </c>
      <c r="D1245" s="54">
        <v>69</v>
      </c>
      <c r="E1245" s="54">
        <v>74</v>
      </c>
      <c r="F1245" s="54">
        <v>28.035999999999998</v>
      </c>
      <c r="G1245" s="54">
        <v>0.72375371761971374</v>
      </c>
      <c r="H1245" s="54">
        <v>0.93243243243243246</v>
      </c>
      <c r="I1245" s="54">
        <v>0.62727272727272732</v>
      </c>
      <c r="J1245" s="54">
        <v>9.3730213158152065</v>
      </c>
      <c r="K1245" s="54">
        <v>130</v>
      </c>
      <c r="L1245" s="54">
        <v>99.333333333333329</v>
      </c>
      <c r="M1245" s="54">
        <v>254.34313725490193</v>
      </c>
      <c r="N1245" s="54">
        <v>15.948138990330563</v>
      </c>
      <c r="O1245" s="54">
        <v>0.21374849667422033</v>
      </c>
      <c r="P1245" s="54">
        <v>1.8373250673527961</v>
      </c>
      <c r="Q1245" s="54">
        <v>97.793388429752071</v>
      </c>
      <c r="R1245" s="54">
        <v>0.90480229360102071</v>
      </c>
      <c r="S1245" s="54">
        <v>5.2422282609692195</v>
      </c>
      <c r="T1245" s="54">
        <v>8.537668192063393E-3</v>
      </c>
      <c r="U1245" s="54">
        <v>0.1889393613420044</v>
      </c>
      <c r="V1245" s="54">
        <v>11.407964563857258</v>
      </c>
      <c r="W1245" s="54">
        <v>7.8721614503414061</v>
      </c>
    </row>
    <row r="1246" spans="3:23" x14ac:dyDescent="0.25">
      <c r="C1246" s="52">
        <v>0</v>
      </c>
      <c r="D1246" s="55">
        <v>38</v>
      </c>
      <c r="E1246" s="55">
        <v>42</v>
      </c>
      <c r="F1246" s="55">
        <v>20.625999999999998</v>
      </c>
      <c r="G1246" s="55">
        <v>0.52748477726821907</v>
      </c>
      <c r="H1246" s="55">
        <v>0.90476190476190477</v>
      </c>
      <c r="I1246" s="55">
        <v>0.59375</v>
      </c>
      <c r="J1246" s="55">
        <v>6.955796338302048</v>
      </c>
      <c r="K1246" s="55">
        <v>106</v>
      </c>
      <c r="L1246" s="55">
        <v>91.315789473684205</v>
      </c>
      <c r="M1246" s="55">
        <v>66.438122332859166</v>
      </c>
      <c r="N1246" s="55">
        <v>8.1509583689808629</v>
      </c>
      <c r="O1246" s="55">
        <v>-0.14485730509990463</v>
      </c>
      <c r="P1246" s="55">
        <v>2.1819787557162726</v>
      </c>
      <c r="Q1246" s="55">
        <v>62.916666666666636</v>
      </c>
      <c r="R1246" s="55">
        <v>0.88295109886389023</v>
      </c>
      <c r="S1246" s="55">
        <v>4.5637169871277967</v>
      </c>
      <c r="T1246" s="55">
        <v>1.4660493827160524E-2</v>
      </c>
      <c r="U1246" s="55">
        <v>0.19405565356126497</v>
      </c>
      <c r="V1246" s="55">
        <v>7.6822876709772538</v>
      </c>
      <c r="W1246" s="55">
        <v>6.5265987488178077</v>
      </c>
    </row>
    <row r="1247" spans="3:23" x14ac:dyDescent="0.25">
      <c r="C1247" s="51">
        <v>0</v>
      </c>
      <c r="D1247" s="54">
        <v>1618</v>
      </c>
      <c r="E1247" s="54">
        <v>2272</v>
      </c>
      <c r="F1247" s="54">
        <v>286.214</v>
      </c>
      <c r="G1247" s="54">
        <v>0.95857875851682084</v>
      </c>
      <c r="H1247" s="54">
        <v>0.71214788732394363</v>
      </c>
      <c r="I1247" s="54">
        <v>0.54368279569892475</v>
      </c>
      <c r="J1247" s="54">
        <v>45.388341932499507</v>
      </c>
      <c r="K1247" s="54">
        <v>252</v>
      </c>
      <c r="L1247" s="54">
        <v>117.54820766378245</v>
      </c>
      <c r="M1247" s="54">
        <v>1462.887284973548</v>
      </c>
      <c r="N1247" s="54">
        <v>38.247709538919423</v>
      </c>
      <c r="O1247" s="54">
        <v>1.6164276468754797</v>
      </c>
      <c r="P1247" s="54">
        <v>5.2580358146456607</v>
      </c>
      <c r="Q1247" s="54">
        <v>321.61768617021323</v>
      </c>
      <c r="R1247" s="54">
        <v>0.92129271725447037</v>
      </c>
      <c r="S1247" s="54">
        <v>6.6785775936259029</v>
      </c>
      <c r="T1247" s="54">
        <v>6.5406257073337046E-4</v>
      </c>
      <c r="U1247" s="54">
        <v>0.21915464472639162</v>
      </c>
      <c r="V1247" s="54">
        <v>100.62390060583911</v>
      </c>
      <c r="W1247" s="54">
        <v>28.660464465230763</v>
      </c>
    </row>
    <row r="1248" spans="3:23" x14ac:dyDescent="0.25">
      <c r="C1248" s="52">
        <v>0</v>
      </c>
      <c r="D1248" s="55">
        <v>5979</v>
      </c>
      <c r="E1248" s="55">
        <v>8877</v>
      </c>
      <c r="F1248" s="55">
        <v>496.85700000000003</v>
      </c>
      <c r="G1248" s="55">
        <v>0.8249857653650714</v>
      </c>
      <c r="H1248" s="55">
        <v>0.67353835755322744</v>
      </c>
      <c r="I1248" s="55">
        <v>0.48140096618357486</v>
      </c>
      <c r="J1248" s="55">
        <v>87.25078359517201</v>
      </c>
      <c r="K1248" s="55">
        <v>249</v>
      </c>
      <c r="L1248" s="55">
        <v>127.84746613146011</v>
      </c>
      <c r="M1248" s="55">
        <v>1490.6689342776624</v>
      </c>
      <c r="N1248" s="55">
        <v>38.609181994412445</v>
      </c>
      <c r="O1248" s="55">
        <v>0.87148538553049548</v>
      </c>
      <c r="P1248" s="55">
        <v>3.1249164760572454</v>
      </c>
      <c r="Q1248" s="55">
        <v>49.708872901678433</v>
      </c>
      <c r="R1248" s="55">
        <v>0.99031609137387466</v>
      </c>
      <c r="S1248" s="55">
        <v>7.0313434552560796</v>
      </c>
      <c r="T1248" s="55">
        <v>5.0913705486445673E-4</v>
      </c>
      <c r="U1248" s="55">
        <v>0.30244285965464157</v>
      </c>
      <c r="V1248" s="55">
        <v>136.70581109919422</v>
      </c>
      <c r="W1248" s="55">
        <v>77.259768626907231</v>
      </c>
    </row>
    <row r="1249" spans="3:23" x14ac:dyDescent="0.25">
      <c r="C1249" s="51">
        <v>0</v>
      </c>
      <c r="D1249" s="54">
        <v>47</v>
      </c>
      <c r="E1249" s="54">
        <v>51</v>
      </c>
      <c r="F1249" s="54">
        <v>22.776000000000003</v>
      </c>
      <c r="G1249" s="54">
        <v>0.54029913508406824</v>
      </c>
      <c r="H1249" s="54">
        <v>0.92156862745098034</v>
      </c>
      <c r="I1249" s="54">
        <v>0.65277777777777779</v>
      </c>
      <c r="J1249" s="54">
        <v>7.7357778278950491</v>
      </c>
      <c r="K1249" s="54">
        <v>108</v>
      </c>
      <c r="L1249" s="54">
        <v>91.319148936170208</v>
      </c>
      <c r="M1249" s="54">
        <v>85.700277520814055</v>
      </c>
      <c r="N1249" s="54">
        <v>9.2574444379004532</v>
      </c>
      <c r="O1249" s="54">
        <v>0.33389239450075558</v>
      </c>
      <c r="P1249" s="54">
        <v>2.0053559177261784</v>
      </c>
      <c r="Q1249" s="54">
        <v>65.212499999999977</v>
      </c>
      <c r="R1249" s="54">
        <v>0.82402256269626528</v>
      </c>
      <c r="S1249" s="54">
        <v>4.5967260855360657</v>
      </c>
      <c r="T1249" s="54">
        <v>1.343750000000001E-2</v>
      </c>
      <c r="U1249" s="54">
        <v>0.23934081339412214</v>
      </c>
      <c r="V1249" s="54">
        <v>8.5656174876903943</v>
      </c>
      <c r="W1249" s="54">
        <v>7.2077360218402147</v>
      </c>
    </row>
    <row r="1250" spans="3:23" x14ac:dyDescent="0.25">
      <c r="C1250" s="52">
        <v>0</v>
      </c>
      <c r="D1250" s="55">
        <v>1635</v>
      </c>
      <c r="E1250" s="55">
        <v>2298</v>
      </c>
      <c r="F1250" s="55">
        <v>284.30300000000005</v>
      </c>
      <c r="G1250" s="55">
        <v>0.95253985528877938</v>
      </c>
      <c r="H1250" s="55">
        <v>0.71148825065274146</v>
      </c>
      <c r="I1250" s="55">
        <v>0.54445554445554445</v>
      </c>
      <c r="J1250" s="55">
        <v>45.626161964841955</v>
      </c>
      <c r="K1250" s="55">
        <v>254</v>
      </c>
      <c r="L1250" s="55">
        <v>121.17981651376147</v>
      </c>
      <c r="M1250" s="55">
        <v>1781.3850268940978</v>
      </c>
      <c r="N1250" s="55">
        <v>42.206457170604807</v>
      </c>
      <c r="O1250" s="55">
        <v>1.4323707340132752</v>
      </c>
      <c r="P1250" s="55">
        <v>4.1999901489100342</v>
      </c>
      <c r="Q1250" s="55">
        <v>422.06455862977629</v>
      </c>
      <c r="R1250" s="55">
        <v>0.91164573508066948</v>
      </c>
      <c r="S1250" s="55">
        <v>6.7429920827494083</v>
      </c>
      <c r="T1250" s="55">
        <v>6.3424240688378668E-4</v>
      </c>
      <c r="U1250" s="55">
        <v>0.21916881018453305</v>
      </c>
      <c r="V1250" s="55">
        <v>97.519712150103345</v>
      </c>
      <c r="W1250" s="55">
        <v>29.686356154482905</v>
      </c>
    </row>
    <row r="1251" spans="3:23" x14ac:dyDescent="0.25">
      <c r="C1251" s="51">
        <v>0</v>
      </c>
      <c r="D1251" s="54">
        <v>5978</v>
      </c>
      <c r="E1251" s="54">
        <v>8945</v>
      </c>
      <c r="F1251" s="54">
        <v>499.85900000000004</v>
      </c>
      <c r="G1251" s="54">
        <v>0.82401886756399134</v>
      </c>
      <c r="H1251" s="54">
        <v>0.66830631637786475</v>
      </c>
      <c r="I1251" s="54">
        <v>0.4674695026587426</v>
      </c>
      <c r="J1251" s="54">
        <v>87.243486853901032</v>
      </c>
      <c r="K1251" s="54">
        <v>252</v>
      </c>
      <c r="L1251" s="54">
        <v>127.78404148544664</v>
      </c>
      <c r="M1251" s="54">
        <v>1476.2831182127702</v>
      </c>
      <c r="N1251" s="54">
        <v>38.422429884284654</v>
      </c>
      <c r="O1251" s="54">
        <v>0.86407557415895997</v>
      </c>
      <c r="P1251" s="54">
        <v>3.080372855667965</v>
      </c>
      <c r="Q1251" s="54">
        <v>53.134083850931624</v>
      </c>
      <c r="R1251" s="54">
        <v>0.98953528737138119</v>
      </c>
      <c r="S1251" s="54">
        <v>7.0266157810103884</v>
      </c>
      <c r="T1251" s="54">
        <v>5.1596678368893121E-4</v>
      </c>
      <c r="U1251" s="54">
        <v>0.30374155868886854</v>
      </c>
      <c r="V1251" s="54">
        <v>136.5829850301545</v>
      </c>
      <c r="W1251" s="54">
        <v>77.382778109100016</v>
      </c>
    </row>
    <row r="1252" spans="3:23" x14ac:dyDescent="0.25">
      <c r="C1252" s="52">
        <v>0</v>
      </c>
      <c r="D1252" s="55">
        <v>41</v>
      </c>
      <c r="E1252" s="55">
        <v>45</v>
      </c>
      <c r="F1252" s="55">
        <v>20.907</v>
      </c>
      <c r="G1252" s="55">
        <v>0.37986972501764632</v>
      </c>
      <c r="H1252" s="55">
        <v>0.91111111111111109</v>
      </c>
      <c r="I1252" s="55">
        <v>0.640625</v>
      </c>
      <c r="J1252" s="55">
        <v>7.2251519938435669</v>
      </c>
      <c r="K1252" s="55">
        <v>96</v>
      </c>
      <c r="L1252" s="55">
        <v>87.146341463414629</v>
      </c>
      <c r="M1252" s="55">
        <v>25.128048780487802</v>
      </c>
      <c r="N1252" s="55">
        <v>5.0127885234156651</v>
      </c>
      <c r="O1252" s="55">
        <v>-3.6852485635224662E-2</v>
      </c>
      <c r="P1252" s="55">
        <v>2.068776967021797</v>
      </c>
      <c r="Q1252" s="55">
        <v>22.402777777777782</v>
      </c>
      <c r="R1252" s="55">
        <v>0.83809237056706909</v>
      </c>
      <c r="S1252" s="55">
        <v>3.9419641993178951</v>
      </c>
      <c r="T1252" s="55">
        <v>1.5432098765432122E-2</v>
      </c>
      <c r="U1252" s="55">
        <v>0.29860159130992459</v>
      </c>
      <c r="V1252" s="55">
        <v>7.6360292750506691</v>
      </c>
      <c r="W1252" s="55">
        <v>7.0636324810317683</v>
      </c>
    </row>
    <row r="1253" spans="3:23" x14ac:dyDescent="0.25">
      <c r="C1253" s="51">
        <v>0</v>
      </c>
      <c r="D1253" s="54">
        <v>1661</v>
      </c>
      <c r="E1253" s="54">
        <v>2344</v>
      </c>
      <c r="F1253" s="54">
        <v>285.44400000000002</v>
      </c>
      <c r="G1253" s="54">
        <v>0.95092139456939806</v>
      </c>
      <c r="H1253" s="54">
        <v>0.70861774744027306</v>
      </c>
      <c r="I1253" s="54">
        <v>0.56419836956521741</v>
      </c>
      <c r="J1253" s="54">
        <v>45.987507910356541</v>
      </c>
      <c r="K1253" s="54">
        <v>254</v>
      </c>
      <c r="L1253" s="54">
        <v>122.8458759783263</v>
      </c>
      <c r="M1253" s="54">
        <v>1867.1039423195493</v>
      </c>
      <c r="N1253" s="54">
        <v>43.209998175417105</v>
      </c>
      <c r="O1253" s="54">
        <v>1.338151198569147</v>
      </c>
      <c r="P1253" s="54">
        <v>3.9154966405930729</v>
      </c>
      <c r="Q1253" s="54">
        <v>375.29536290322631</v>
      </c>
      <c r="R1253" s="54">
        <v>0.92114558221070353</v>
      </c>
      <c r="S1253" s="54">
        <v>6.8237712556400805</v>
      </c>
      <c r="T1253" s="54">
        <v>6.1694271013991442E-4</v>
      </c>
      <c r="U1253" s="54">
        <v>0.2129134884394088</v>
      </c>
      <c r="V1253" s="54">
        <v>97.730260420711659</v>
      </c>
      <c r="W1253" s="54">
        <v>30.240923433688049</v>
      </c>
    </row>
    <row r="1254" spans="3:23" x14ac:dyDescent="0.25">
      <c r="C1254" s="52">
        <v>0</v>
      </c>
      <c r="D1254" s="55">
        <v>5807</v>
      </c>
      <c r="E1254" s="55">
        <v>8240</v>
      </c>
      <c r="F1254" s="55">
        <v>477.07499999999993</v>
      </c>
      <c r="G1254" s="55">
        <v>0.8045478511313916</v>
      </c>
      <c r="H1254" s="55">
        <v>0.70473300970873787</v>
      </c>
      <c r="I1254" s="55">
        <v>0.51316719688936019</v>
      </c>
      <c r="J1254" s="55">
        <v>85.986638707866049</v>
      </c>
      <c r="K1254" s="55">
        <v>249</v>
      </c>
      <c r="L1254" s="55">
        <v>127.82452212846565</v>
      </c>
      <c r="M1254" s="55">
        <v>1466.5777106525886</v>
      </c>
      <c r="N1254" s="55">
        <v>38.295922898561784</v>
      </c>
      <c r="O1254" s="55">
        <v>0.82054005554070963</v>
      </c>
      <c r="P1254" s="55">
        <v>2.8920047213547089</v>
      </c>
      <c r="Q1254" s="55">
        <v>50.431889901822565</v>
      </c>
      <c r="R1254" s="55">
        <v>0.98993300488237468</v>
      </c>
      <c r="S1254" s="55">
        <v>7.0176378010743532</v>
      </c>
      <c r="T1254" s="55">
        <v>4.5387184309037817E-4</v>
      </c>
      <c r="U1254" s="55">
        <v>0.29823080257192724</v>
      </c>
      <c r="V1254" s="55">
        <v>129.56228194175887</v>
      </c>
      <c r="W1254" s="55">
        <v>76.945462539623506</v>
      </c>
    </row>
    <row r="1255" spans="3:23" x14ac:dyDescent="0.25">
      <c r="C1255" s="51">
        <v>0</v>
      </c>
      <c r="D1255" s="54">
        <v>120</v>
      </c>
      <c r="E1255" s="54">
        <v>125</v>
      </c>
      <c r="F1255" s="54">
        <v>36.182000000000002</v>
      </c>
      <c r="G1255" s="54">
        <v>0.55443851443803971</v>
      </c>
      <c r="H1255" s="54">
        <v>0.96</v>
      </c>
      <c r="I1255" s="54">
        <v>0.7142857142857143</v>
      </c>
      <c r="J1255" s="54">
        <v>12.360774464742066</v>
      </c>
      <c r="K1255" s="54">
        <v>134</v>
      </c>
      <c r="L1255" s="54">
        <v>100.325</v>
      </c>
      <c r="M1255" s="54">
        <v>241.78424369747913</v>
      </c>
      <c r="N1255" s="54">
        <v>15.5494129695458</v>
      </c>
      <c r="O1255" s="54">
        <v>0.25013171428297953</v>
      </c>
      <c r="P1255" s="54">
        <v>1.9749595101592388</v>
      </c>
      <c r="Q1255" s="54">
        <v>79.816666666666691</v>
      </c>
      <c r="R1255" s="54">
        <v>0.9331595709148871</v>
      </c>
      <c r="S1255" s="54">
        <v>5.3086597124488346</v>
      </c>
      <c r="T1255" s="54">
        <v>5.9259259259259404E-3</v>
      </c>
      <c r="U1255" s="54">
        <v>0.16583909745416442</v>
      </c>
      <c r="V1255" s="54">
        <v>13.626458706177969</v>
      </c>
      <c r="W1255" s="54">
        <v>11.340275364868749</v>
      </c>
    </row>
    <row r="1256" spans="3:23" x14ac:dyDescent="0.25">
      <c r="C1256" s="52">
        <v>0</v>
      </c>
      <c r="D1256" s="55">
        <v>95</v>
      </c>
      <c r="E1256" s="55">
        <v>111</v>
      </c>
      <c r="F1256" s="55">
        <v>37.96</v>
      </c>
      <c r="G1256" s="55">
        <v>0.84254854321442196</v>
      </c>
      <c r="H1256" s="55">
        <v>0.85585585585585588</v>
      </c>
      <c r="I1256" s="55">
        <v>0.6333333333333333</v>
      </c>
      <c r="J1256" s="55">
        <v>10.99807968464679</v>
      </c>
      <c r="K1256" s="55">
        <v>96</v>
      </c>
      <c r="L1256" s="55">
        <v>86.547368421052639</v>
      </c>
      <c r="M1256" s="55">
        <v>30.314221724524089</v>
      </c>
      <c r="N1256" s="55">
        <v>5.5058352431328794</v>
      </c>
      <c r="O1256" s="55">
        <v>-4.6828514796771893E-2</v>
      </c>
      <c r="P1256" s="55">
        <v>2.1039240707512814</v>
      </c>
      <c r="Q1256" s="55">
        <v>18.327272727272735</v>
      </c>
      <c r="R1256" s="55">
        <v>0.92632008689536693</v>
      </c>
      <c r="S1256" s="55">
        <v>4.2398739005503341</v>
      </c>
      <c r="T1256" s="55">
        <v>8.3379247015610801E-3</v>
      </c>
      <c r="U1256" s="55">
        <v>0.35205822796731939</v>
      </c>
      <c r="V1256" s="55">
        <v>15.696868979479984</v>
      </c>
      <c r="W1256" s="55">
        <v>8.4546540966414039</v>
      </c>
    </row>
    <row r="1257" spans="3:23" x14ac:dyDescent="0.25">
      <c r="C1257" s="51">
        <v>0</v>
      </c>
      <c r="D1257" s="54">
        <v>1723</v>
      </c>
      <c r="E1257" s="54">
        <v>2416</v>
      </c>
      <c r="F1257" s="54">
        <v>288.68600000000004</v>
      </c>
      <c r="G1257" s="54">
        <v>0.94757232794757862</v>
      </c>
      <c r="H1257" s="54">
        <v>0.71316225165562919</v>
      </c>
      <c r="I1257" s="54">
        <v>0.6041374474053296</v>
      </c>
      <c r="J1257" s="54">
        <v>46.837930521946475</v>
      </c>
      <c r="K1257" s="54">
        <v>254</v>
      </c>
      <c r="L1257" s="54">
        <v>125.1677307022635</v>
      </c>
      <c r="M1257" s="54">
        <v>1965.2895039646016</v>
      </c>
      <c r="N1257" s="54">
        <v>44.33158584987234</v>
      </c>
      <c r="O1257" s="54">
        <v>1.1864431532505062</v>
      </c>
      <c r="P1257" s="54">
        <v>3.404883330083476</v>
      </c>
      <c r="Q1257" s="54">
        <v>435.21262573708077</v>
      </c>
      <c r="R1257" s="54">
        <v>0.91591897099711161</v>
      </c>
      <c r="S1257" s="54">
        <v>6.8857238561881768</v>
      </c>
      <c r="T1257" s="54">
        <v>6.531765084088081E-4</v>
      </c>
      <c r="U1257" s="54">
        <v>0.21605918025542595</v>
      </c>
      <c r="V1257" s="54">
        <v>97.493669548995655</v>
      </c>
      <c r="W1257" s="54">
        <v>31.153260149207846</v>
      </c>
    </row>
    <row r="1258" spans="3:23" x14ac:dyDescent="0.25">
      <c r="C1258" s="52">
        <v>0</v>
      </c>
      <c r="D1258" s="55">
        <v>69</v>
      </c>
      <c r="E1258" s="55">
        <v>73</v>
      </c>
      <c r="F1258" s="55">
        <v>27.919999999999998</v>
      </c>
      <c r="G1258" s="55">
        <v>0.39999144961149108</v>
      </c>
      <c r="H1258" s="55">
        <v>0.9452054794520548</v>
      </c>
      <c r="I1258" s="55">
        <v>0.69696969696969702</v>
      </c>
      <c r="J1258" s="55">
        <v>9.3730213158152065</v>
      </c>
      <c r="K1258" s="55">
        <v>121</v>
      </c>
      <c r="L1258" s="55">
        <v>98.971014492753625</v>
      </c>
      <c r="M1258" s="55">
        <v>133.70502983802211</v>
      </c>
      <c r="N1258" s="55">
        <v>11.563089113122933</v>
      </c>
      <c r="O1258" s="55">
        <v>-6.16041037980384E-2</v>
      </c>
      <c r="P1258" s="55">
        <v>2.2886226777808223</v>
      </c>
      <c r="Q1258" s="55">
        <v>458.0370370370365</v>
      </c>
      <c r="R1258" s="55">
        <v>0.45151683373020179</v>
      </c>
      <c r="S1258" s="55">
        <v>4.9399854642696077</v>
      </c>
      <c r="T1258" s="55">
        <v>1.0288065843621411E-2</v>
      </c>
      <c r="U1258" s="55">
        <v>0.18012373932147377</v>
      </c>
      <c r="V1258" s="55">
        <v>9.9126620826706997</v>
      </c>
      <c r="W1258" s="55">
        <v>9.0851418570370637</v>
      </c>
    </row>
    <row r="1259" spans="3:23" x14ac:dyDescent="0.25">
      <c r="C1259" s="51">
        <v>0</v>
      </c>
      <c r="D1259" s="54">
        <v>5744</v>
      </c>
      <c r="E1259" s="54">
        <v>7940</v>
      </c>
      <c r="F1259" s="54">
        <v>475.31400000000002</v>
      </c>
      <c r="G1259" s="54">
        <v>0.7998208707948824</v>
      </c>
      <c r="H1259" s="54">
        <v>0.72342569269521406</v>
      </c>
      <c r="I1259" s="54">
        <v>0.51176051318602989</v>
      </c>
      <c r="J1259" s="54">
        <v>85.518933254331316</v>
      </c>
      <c r="K1259" s="54">
        <v>248</v>
      </c>
      <c r="L1259" s="54">
        <v>127.75591922005572</v>
      </c>
      <c r="M1259" s="54">
        <v>1477.8791221916256</v>
      </c>
      <c r="N1259" s="54">
        <v>38.443193444244791</v>
      </c>
      <c r="O1259" s="54">
        <v>0.76665336569326459</v>
      </c>
      <c r="P1259" s="54">
        <v>2.7211865296743869</v>
      </c>
      <c r="Q1259" s="54">
        <v>55.62981618946624</v>
      </c>
      <c r="R1259" s="54">
        <v>0.98886986301287561</v>
      </c>
      <c r="S1259" s="54">
        <v>7.0158243456581442</v>
      </c>
      <c r="T1259" s="54">
        <v>4.6025104079711103E-4</v>
      </c>
      <c r="U1259" s="54">
        <v>0.28763708056398918</v>
      </c>
      <c r="V1259" s="54">
        <v>126.74703366112044</v>
      </c>
      <c r="W1259" s="54">
        <v>76.078482913330888</v>
      </c>
    </row>
    <row r="1260" spans="3:23" x14ac:dyDescent="0.25">
      <c r="C1260" s="52">
        <v>0</v>
      </c>
      <c r="D1260" s="55">
        <v>99</v>
      </c>
      <c r="E1260" s="55">
        <v>105</v>
      </c>
      <c r="F1260" s="55">
        <v>34.106000000000002</v>
      </c>
      <c r="G1260" s="55">
        <v>0.66122883704606839</v>
      </c>
      <c r="H1260" s="55">
        <v>0.94285714285714284</v>
      </c>
      <c r="I1260" s="55">
        <v>0.70714285714285718</v>
      </c>
      <c r="J1260" s="55">
        <v>11.227230955528665</v>
      </c>
      <c r="K1260" s="55">
        <v>137</v>
      </c>
      <c r="L1260" s="55">
        <v>98.090909090909093</v>
      </c>
      <c r="M1260" s="55">
        <v>287.89981447124308</v>
      </c>
      <c r="N1260" s="55">
        <v>16.967610747280922</v>
      </c>
      <c r="O1260" s="55">
        <v>0.63175322632583431</v>
      </c>
      <c r="P1260" s="55">
        <v>2.3007093373606575</v>
      </c>
      <c r="Q1260" s="55">
        <v>82.666666666666657</v>
      </c>
      <c r="R1260" s="55">
        <v>0.9105466647185585</v>
      </c>
      <c r="S1260" s="55">
        <v>5.2812948836513183</v>
      </c>
      <c r="T1260" s="55">
        <v>7.7333333333333178E-3</v>
      </c>
      <c r="U1260" s="55">
        <v>0.1570057298222933</v>
      </c>
      <c r="V1260" s="55">
        <v>13.073001797275204</v>
      </c>
      <c r="W1260" s="55">
        <v>9.8071601889126931</v>
      </c>
    </row>
    <row r="1261" spans="3:23" x14ac:dyDescent="0.25">
      <c r="C1261" s="51">
        <v>0</v>
      </c>
      <c r="D1261" s="54">
        <v>49</v>
      </c>
      <c r="E1261" s="54">
        <v>53</v>
      </c>
      <c r="F1261" s="54">
        <v>22.685000000000002</v>
      </c>
      <c r="G1261" s="54">
        <v>0.43919593041394639</v>
      </c>
      <c r="H1261" s="54">
        <v>0.92452830188679247</v>
      </c>
      <c r="I1261" s="54">
        <v>0.68055555555555558</v>
      </c>
      <c r="J1261" s="54">
        <v>7.8986541696685881</v>
      </c>
      <c r="K1261" s="54">
        <v>104</v>
      </c>
      <c r="L1261" s="54">
        <v>88.693877551020407</v>
      </c>
      <c r="M1261" s="54">
        <v>48.758503401360542</v>
      </c>
      <c r="N1261" s="54">
        <v>6.982728936551994</v>
      </c>
      <c r="O1261" s="54">
        <v>0.30861308716209496</v>
      </c>
      <c r="P1261" s="54">
        <v>2.2344583688020307</v>
      </c>
      <c r="Q1261" s="54">
        <v>36.800000000000026</v>
      </c>
      <c r="R1261" s="54">
        <v>0.88270320272583347</v>
      </c>
      <c r="S1261" s="54">
        <v>4.4202338234421301</v>
      </c>
      <c r="T1261" s="54">
        <v>1.2500000000000009E-2</v>
      </c>
      <c r="U1261" s="54">
        <v>0.24100677100677098</v>
      </c>
      <c r="V1261" s="54">
        <v>8.4402427849180892</v>
      </c>
      <c r="W1261" s="54">
        <v>7.5826407197637087</v>
      </c>
    </row>
    <row r="1262" spans="3:23" x14ac:dyDescent="0.25">
      <c r="C1262" s="52">
        <v>0</v>
      </c>
      <c r="D1262" s="55">
        <v>1841</v>
      </c>
      <c r="E1262" s="55">
        <v>2616</v>
      </c>
      <c r="F1262" s="55">
        <v>295.73199999999997</v>
      </c>
      <c r="G1262" s="55">
        <v>0.94851778651318508</v>
      </c>
      <c r="H1262" s="55">
        <v>0.70374617737003053</v>
      </c>
      <c r="I1262" s="55">
        <v>0.58724082934609245</v>
      </c>
      <c r="J1262" s="55">
        <v>48.415224897313387</v>
      </c>
      <c r="K1262" s="55">
        <v>250</v>
      </c>
      <c r="L1262" s="55">
        <v>124.50461705594786</v>
      </c>
      <c r="M1262" s="55">
        <v>1965.0251145407801</v>
      </c>
      <c r="N1262" s="55">
        <v>44.328603796429007</v>
      </c>
      <c r="O1262" s="55">
        <v>1.1618015981182328</v>
      </c>
      <c r="P1262" s="55">
        <v>3.3552701547750039</v>
      </c>
      <c r="Q1262" s="55">
        <v>331.13289141414145</v>
      </c>
      <c r="R1262" s="55">
        <v>0.93261854891879081</v>
      </c>
      <c r="S1262" s="55">
        <v>6.8836118005401303</v>
      </c>
      <c r="T1262" s="55">
        <v>6.448640444852758E-4</v>
      </c>
      <c r="U1262" s="55">
        <v>0.22900920731232463</v>
      </c>
      <c r="V1262" s="55">
        <v>99.570415761880994</v>
      </c>
      <c r="W1262" s="55">
        <v>31.536327235328983</v>
      </c>
    </row>
    <row r="1263" spans="3:23" x14ac:dyDescent="0.25">
      <c r="C1263" s="51">
        <v>0</v>
      </c>
      <c r="D1263" s="54">
        <v>127</v>
      </c>
      <c r="E1263" s="54">
        <v>133</v>
      </c>
      <c r="F1263" s="54">
        <v>39.523000000000003</v>
      </c>
      <c r="G1263" s="54">
        <v>0.67394924356851227</v>
      </c>
      <c r="H1263" s="54">
        <v>0.95488721804511278</v>
      </c>
      <c r="I1263" s="54">
        <v>0.72159090909090906</v>
      </c>
      <c r="J1263" s="54">
        <v>12.716187407449043</v>
      </c>
      <c r="K1263" s="54">
        <v>177</v>
      </c>
      <c r="L1263" s="54">
        <v>108.74015748031496</v>
      </c>
      <c r="M1263" s="54">
        <v>489.431946006749</v>
      </c>
      <c r="N1263" s="54">
        <v>22.123108868482952</v>
      </c>
      <c r="O1263" s="54">
        <v>0.88042967751645596</v>
      </c>
      <c r="P1263" s="54">
        <v>3.5434991594336767</v>
      </c>
      <c r="Q1263" s="54">
        <v>691.64171122994583</v>
      </c>
      <c r="R1263" s="54">
        <v>0.66734202585820268</v>
      </c>
      <c r="S1263" s="54">
        <v>5.7493355020981527</v>
      </c>
      <c r="T1263" s="54">
        <v>5.6907546684206185E-3</v>
      </c>
      <c r="U1263" s="54">
        <v>0.15740238387835345</v>
      </c>
      <c r="V1263" s="54">
        <v>15.066906731729532</v>
      </c>
      <c r="W1263" s="54">
        <v>11.131093957763497</v>
      </c>
    </row>
    <row r="1264" spans="3:23" x14ac:dyDescent="0.25">
      <c r="C1264" s="52">
        <v>0</v>
      </c>
      <c r="D1264" s="55">
        <v>5495</v>
      </c>
      <c r="E1264" s="55">
        <v>7527</v>
      </c>
      <c r="F1264" s="55">
        <v>531.07899999999995</v>
      </c>
      <c r="G1264" s="55">
        <v>0.79249989567001344</v>
      </c>
      <c r="H1264" s="55">
        <v>0.73003852796598911</v>
      </c>
      <c r="I1264" s="55">
        <v>0.51883674818241898</v>
      </c>
      <c r="J1264" s="55">
        <v>83.644792416023847</v>
      </c>
      <c r="K1264" s="55">
        <v>248</v>
      </c>
      <c r="L1264" s="55">
        <v>130.04676979071883</v>
      </c>
      <c r="M1264" s="55">
        <v>1412.6750964986875</v>
      </c>
      <c r="N1264" s="55">
        <v>37.585570322913654</v>
      </c>
      <c r="O1264" s="55">
        <v>0.67024097889158207</v>
      </c>
      <c r="P1264" s="55">
        <v>2.5639659316111989</v>
      </c>
      <c r="Q1264" s="55">
        <v>51.268632958800005</v>
      </c>
      <c r="R1264" s="55">
        <v>0.98959332870153116</v>
      </c>
      <c r="S1264" s="55">
        <v>7.0108342949358695</v>
      </c>
      <c r="T1264" s="55">
        <v>4.4840368079231401E-4</v>
      </c>
      <c r="U1264" s="55">
        <v>0.28566948497860606</v>
      </c>
      <c r="V1264" s="55">
        <v>122.93879466492537</v>
      </c>
      <c r="W1264" s="55">
        <v>74.976934524420855</v>
      </c>
    </row>
    <row r="1265" spans="3:23" x14ac:dyDescent="0.25">
      <c r="C1265" s="51">
        <v>0</v>
      </c>
      <c r="D1265" s="54">
        <v>44</v>
      </c>
      <c r="E1265" s="54">
        <v>49</v>
      </c>
      <c r="F1265" s="54">
        <v>22.312999999999999</v>
      </c>
      <c r="G1265" s="54">
        <v>0.60751669847806056</v>
      </c>
      <c r="H1265" s="54">
        <v>0.89795918367346939</v>
      </c>
      <c r="I1265" s="54">
        <v>0.61111111111111116</v>
      </c>
      <c r="J1265" s="54">
        <v>7.4848206370191104</v>
      </c>
      <c r="K1265" s="54">
        <v>88</v>
      </c>
      <c r="L1265" s="54">
        <v>83.931818181818187</v>
      </c>
      <c r="M1265" s="54">
        <v>10.065010570824519</v>
      </c>
      <c r="N1265" s="54">
        <v>3.1725400818310425</v>
      </c>
      <c r="O1265" s="54">
        <v>-0.57350662931374274</v>
      </c>
      <c r="P1265" s="54">
        <v>2.1236625753456662</v>
      </c>
      <c r="Q1265" s="54">
        <v>7.8271604938271579</v>
      </c>
      <c r="R1265" s="54">
        <v>0.86919448569702096</v>
      </c>
      <c r="S1265" s="54">
        <v>3.2257799155124358</v>
      </c>
      <c r="T1265" s="54">
        <v>1.9356805365035805E-2</v>
      </c>
      <c r="U1265" s="54">
        <v>0.4057074270037232</v>
      </c>
      <c r="V1265" s="54">
        <v>8.5442171759943601</v>
      </c>
      <c r="W1265" s="54">
        <v>6.7867307100684098</v>
      </c>
    </row>
    <row r="1266" spans="3:23" x14ac:dyDescent="0.25">
      <c r="C1266" s="52">
        <v>0</v>
      </c>
      <c r="D1266" s="55">
        <v>70</v>
      </c>
      <c r="E1266" s="55">
        <v>75</v>
      </c>
      <c r="F1266" s="55">
        <v>28.59</v>
      </c>
      <c r="G1266" s="55">
        <v>0.51995276296594928</v>
      </c>
      <c r="H1266" s="55">
        <v>0.93333333333333335</v>
      </c>
      <c r="I1266" s="55">
        <v>0.63636363636363635</v>
      </c>
      <c r="J1266" s="55">
        <v>9.4406974388262963</v>
      </c>
      <c r="K1266" s="55">
        <v>108</v>
      </c>
      <c r="L1266" s="55">
        <v>91.8</v>
      </c>
      <c r="M1266" s="55">
        <v>56.684057971014504</v>
      </c>
      <c r="N1266" s="55">
        <v>7.5288815883246896</v>
      </c>
      <c r="O1266" s="55">
        <v>0.31807776277037803</v>
      </c>
      <c r="P1266" s="55">
        <v>2.2555722517491086</v>
      </c>
      <c r="Q1266" s="55">
        <v>40.199999999999996</v>
      </c>
      <c r="R1266" s="55">
        <v>0.88741022643641676</v>
      </c>
      <c r="S1266" s="55">
        <v>4.5778064607431403</v>
      </c>
      <c r="T1266" s="55">
        <v>9.0277777777777648E-3</v>
      </c>
      <c r="U1266" s="55">
        <v>0.22810152810152806</v>
      </c>
      <c r="V1266" s="55">
        <v>10.368072681467828</v>
      </c>
      <c r="W1266" s="55">
        <v>8.8563560035104896</v>
      </c>
    </row>
    <row r="1267" spans="3:23" x14ac:dyDescent="0.25">
      <c r="C1267" s="51">
        <v>0</v>
      </c>
      <c r="D1267" s="54">
        <v>2116</v>
      </c>
      <c r="E1267" s="54">
        <v>2984</v>
      </c>
      <c r="F1267" s="54">
        <v>347.61099999999999</v>
      </c>
      <c r="G1267" s="54">
        <v>0.96094333904328877</v>
      </c>
      <c r="H1267" s="54">
        <v>0.70911528150134051</v>
      </c>
      <c r="I1267" s="54">
        <v>0.53434343434343434</v>
      </c>
      <c r="J1267" s="54">
        <v>51.90544168639358</v>
      </c>
      <c r="K1267" s="54">
        <v>241</v>
      </c>
      <c r="L1267" s="54">
        <v>124.74054820415878</v>
      </c>
      <c r="M1267" s="54">
        <v>1765.4584212596137</v>
      </c>
      <c r="N1267" s="54">
        <v>42.017358570709959</v>
      </c>
      <c r="O1267" s="54">
        <v>1.1800824157873264</v>
      </c>
      <c r="P1267" s="54">
        <v>3.4537566190150386</v>
      </c>
      <c r="Q1267" s="54">
        <v>303.80230230230251</v>
      </c>
      <c r="R1267" s="54">
        <v>0.94063506881819026</v>
      </c>
      <c r="S1267" s="54">
        <v>6.8468895143018811</v>
      </c>
      <c r="T1267" s="54">
        <v>5.791577363148876E-4</v>
      </c>
      <c r="U1267" s="54">
        <v>0.25002726980192985</v>
      </c>
      <c r="V1267" s="54">
        <v>112.28092093788905</v>
      </c>
      <c r="W1267" s="54">
        <v>31.073204587397257</v>
      </c>
    </row>
    <row r="1268" spans="3:23" x14ac:dyDescent="0.25">
      <c r="C1268" s="52">
        <v>0</v>
      </c>
      <c r="D1268" s="55">
        <v>5194</v>
      </c>
      <c r="E1268" s="55">
        <v>7273</v>
      </c>
      <c r="F1268" s="55">
        <v>506.08600000000001</v>
      </c>
      <c r="G1268" s="55">
        <v>0.79709647257860061</v>
      </c>
      <c r="H1268" s="55">
        <v>0.71414821944177098</v>
      </c>
      <c r="I1268" s="55">
        <v>0.50446775446775449</v>
      </c>
      <c r="J1268" s="55">
        <v>81.321621942472561</v>
      </c>
      <c r="K1268" s="55">
        <v>238</v>
      </c>
      <c r="L1268" s="55">
        <v>132.6153253754332</v>
      </c>
      <c r="M1268" s="55">
        <v>1289.5735451762132</v>
      </c>
      <c r="N1268" s="55">
        <v>35.910632759340416</v>
      </c>
      <c r="O1268" s="55">
        <v>0.5958057637652201</v>
      </c>
      <c r="P1268" s="55">
        <v>2.5214682028143454</v>
      </c>
      <c r="Q1268" s="55">
        <v>48.713020030816743</v>
      </c>
      <c r="R1268" s="55">
        <v>0.98993762569536414</v>
      </c>
      <c r="S1268" s="55">
        <v>6.9904133537952546</v>
      </c>
      <c r="T1268" s="55">
        <v>4.6993596881297027E-4</v>
      </c>
      <c r="U1268" s="55">
        <v>0.29363399659909889</v>
      </c>
      <c r="V1268" s="55">
        <v>120.97316551135725</v>
      </c>
      <c r="W1268" s="55">
        <v>73.049885486125675</v>
      </c>
    </row>
    <row r="1269" spans="3:23" x14ac:dyDescent="0.25">
      <c r="C1269" s="51">
        <v>0</v>
      </c>
      <c r="D1269" s="54">
        <v>86</v>
      </c>
      <c r="E1269" s="54">
        <v>91</v>
      </c>
      <c r="F1269" s="54">
        <v>31.219999999999995</v>
      </c>
      <c r="G1269" s="54">
        <v>0.61209258647603926</v>
      </c>
      <c r="H1269" s="54">
        <v>0.94505494505494503</v>
      </c>
      <c r="I1269" s="54">
        <v>0.65151515151515149</v>
      </c>
      <c r="J1269" s="54">
        <v>10.464157913908982</v>
      </c>
      <c r="K1269" s="54">
        <v>106</v>
      </c>
      <c r="L1269" s="54">
        <v>93.220930232558146</v>
      </c>
      <c r="M1269" s="54">
        <v>48.150615595075266</v>
      </c>
      <c r="N1269" s="54">
        <v>6.9390644610837322</v>
      </c>
      <c r="O1269" s="54">
        <v>-8.5448247718261108E-2</v>
      </c>
      <c r="P1269" s="54">
        <v>2.0141050792827371</v>
      </c>
      <c r="Q1269" s="54">
        <v>23.85416666666665</v>
      </c>
      <c r="R1269" s="54">
        <v>0.92855998553701613</v>
      </c>
      <c r="S1269" s="54">
        <v>4.4899914303413837</v>
      </c>
      <c r="T1269" s="54">
        <v>8.584104938271624E-3</v>
      </c>
      <c r="U1269" s="54">
        <v>0.30115873709623686</v>
      </c>
      <c r="V1269" s="54">
        <v>11.896420272193154</v>
      </c>
      <c r="W1269" s="54">
        <v>9.4075238634283345</v>
      </c>
    </row>
    <row r="1270" spans="3:23" x14ac:dyDescent="0.25">
      <c r="C1270" s="52">
        <v>0</v>
      </c>
      <c r="D1270" s="55">
        <v>29</v>
      </c>
      <c r="E1270" s="55">
        <v>33</v>
      </c>
      <c r="F1270" s="55">
        <v>17.996000000000002</v>
      </c>
      <c r="G1270" s="55">
        <v>0</v>
      </c>
      <c r="H1270" s="55">
        <v>0.87878787878787878</v>
      </c>
      <c r="I1270" s="55">
        <v>0.59183673469387754</v>
      </c>
      <c r="J1270" s="55">
        <v>6.0765077797464979</v>
      </c>
      <c r="K1270" s="55">
        <v>108</v>
      </c>
      <c r="L1270" s="55">
        <v>94.448275862068968</v>
      </c>
      <c r="M1270" s="55">
        <v>69.470443349753694</v>
      </c>
      <c r="N1270" s="55">
        <v>8.334893121675508</v>
      </c>
      <c r="O1270" s="55">
        <v>-5.7720433673595334E-2</v>
      </c>
      <c r="P1270" s="55">
        <v>1.9052734089920387</v>
      </c>
      <c r="Q1270" s="55">
        <v>42.267857142857153</v>
      </c>
      <c r="R1270" s="55">
        <v>0.87475654386995172</v>
      </c>
      <c r="S1270" s="55">
        <v>4.0472990984266435</v>
      </c>
      <c r="T1270" s="55">
        <v>1.785714285714287E-2</v>
      </c>
      <c r="U1270" s="55">
        <v>0.24139714452214434</v>
      </c>
      <c r="V1270" s="55">
        <v>6.2330229193099944</v>
      </c>
      <c r="W1270" s="55">
        <v>6.2330229193099944</v>
      </c>
    </row>
    <row r="1271" spans="3:23" x14ac:dyDescent="0.25">
      <c r="C1271" s="51">
        <v>0</v>
      </c>
      <c r="D1271" s="54">
        <v>54</v>
      </c>
      <c r="E1271" s="54">
        <v>58</v>
      </c>
      <c r="F1271" s="54">
        <v>24.182000000000002</v>
      </c>
      <c r="G1271" s="54">
        <v>0.57784691467431337</v>
      </c>
      <c r="H1271" s="54">
        <v>0.93103448275862066</v>
      </c>
      <c r="I1271" s="54">
        <v>0.67500000000000004</v>
      </c>
      <c r="J1271" s="54">
        <v>8.291859587312052</v>
      </c>
      <c r="K1271" s="54">
        <v>126</v>
      </c>
      <c r="L1271" s="54">
        <v>101.62962962962963</v>
      </c>
      <c r="M1271" s="54">
        <v>160.72816212438852</v>
      </c>
      <c r="N1271" s="54">
        <v>12.677861102109793</v>
      </c>
      <c r="O1271" s="54">
        <v>0.11471647412256777</v>
      </c>
      <c r="P1271" s="54">
        <v>2.0190382991434523</v>
      </c>
      <c r="Q1271" s="54">
        <v>66.333333333333343</v>
      </c>
      <c r="R1271" s="54">
        <v>0.90461313260185472</v>
      </c>
      <c r="S1271" s="54">
        <v>4.8890562521234049</v>
      </c>
      <c r="T1271" s="54">
        <v>1.1604938271604959E-2</v>
      </c>
      <c r="U1271" s="54">
        <v>0.18825404533737858</v>
      </c>
      <c r="V1271" s="54">
        <v>9.2776114422880465</v>
      </c>
      <c r="W1271" s="54">
        <v>7.5718777944003648</v>
      </c>
    </row>
    <row r="1272" spans="3:23" x14ac:dyDescent="0.25">
      <c r="C1272" s="52">
        <v>0</v>
      </c>
      <c r="D1272" s="55">
        <v>2200</v>
      </c>
      <c r="E1272" s="55">
        <v>3066</v>
      </c>
      <c r="F1272" s="55">
        <v>307.67499999999995</v>
      </c>
      <c r="G1272" s="55">
        <v>0.9620099495628861</v>
      </c>
      <c r="H1272" s="55">
        <v>0.7175472928897586</v>
      </c>
      <c r="I1272" s="55">
        <v>0.53567080594107619</v>
      </c>
      <c r="J1272" s="55">
        <v>52.925674284012274</v>
      </c>
      <c r="K1272" s="55">
        <v>248</v>
      </c>
      <c r="L1272" s="55">
        <v>126.925</v>
      </c>
      <c r="M1272" s="55">
        <v>1720.3559004092851</v>
      </c>
      <c r="N1272" s="55">
        <v>41.477173245163236</v>
      </c>
      <c r="O1272" s="55">
        <v>1.1309195375827874</v>
      </c>
      <c r="P1272" s="55">
        <v>3.3607529660983473</v>
      </c>
      <c r="Q1272" s="55">
        <v>267.52509652509264</v>
      </c>
      <c r="R1272" s="55">
        <v>0.9477500065605291</v>
      </c>
      <c r="S1272" s="55">
        <v>6.8760550086547676</v>
      </c>
      <c r="T1272" s="55">
        <v>6.1038613765450138E-4</v>
      </c>
      <c r="U1272" s="55">
        <v>0.26348259089810588</v>
      </c>
      <c r="V1272" s="55">
        <v>113.09351505307302</v>
      </c>
      <c r="W1272" s="55">
        <v>30.876156982698799</v>
      </c>
    </row>
    <row r="1273" spans="3:23" x14ac:dyDescent="0.25">
      <c r="C1273" s="51">
        <v>0</v>
      </c>
      <c r="D1273" s="54">
        <v>4889</v>
      </c>
      <c r="E1273" s="54">
        <v>7046</v>
      </c>
      <c r="F1273" s="54">
        <v>484.33699999999999</v>
      </c>
      <c r="G1273" s="54">
        <v>0.80413868427886548</v>
      </c>
      <c r="H1273" s="54">
        <v>0.69386886176554075</v>
      </c>
      <c r="I1273" s="54">
        <v>0.4789380877742947</v>
      </c>
      <c r="J1273" s="54">
        <v>78.897833520383884</v>
      </c>
      <c r="K1273" s="54">
        <v>240</v>
      </c>
      <c r="L1273" s="54">
        <v>134.01329515238291</v>
      </c>
      <c r="M1273" s="54">
        <v>1257.8592749212585</v>
      </c>
      <c r="N1273" s="54">
        <v>35.466311831388083</v>
      </c>
      <c r="O1273" s="54">
        <v>0.59270423255700355</v>
      </c>
      <c r="P1273" s="54">
        <v>2.5186308328352647</v>
      </c>
      <c r="Q1273" s="54">
        <v>48.336926961926835</v>
      </c>
      <c r="R1273" s="54">
        <v>0.98993696863479852</v>
      </c>
      <c r="S1273" s="54">
        <v>6.9774923085624261</v>
      </c>
      <c r="T1273" s="54">
        <v>4.5277878902585256E-4</v>
      </c>
      <c r="U1273" s="54">
        <v>0.29745073969118785</v>
      </c>
      <c r="V1273" s="54">
        <v>120.25402808204929</v>
      </c>
      <c r="W1273" s="54">
        <v>71.484013107633331</v>
      </c>
    </row>
    <row r="1274" spans="3:23" x14ac:dyDescent="0.25">
      <c r="C1274" s="52">
        <v>0</v>
      </c>
      <c r="D1274" s="55">
        <v>198</v>
      </c>
      <c r="E1274" s="55">
        <v>235</v>
      </c>
      <c r="F1274" s="55">
        <v>59.72</v>
      </c>
      <c r="G1274" s="55">
        <v>0.82450755944463705</v>
      </c>
      <c r="H1274" s="55">
        <v>0.8425531914893617</v>
      </c>
      <c r="I1274" s="55">
        <v>0.57391304347826089</v>
      </c>
      <c r="J1274" s="55">
        <v>15.87770228520368</v>
      </c>
      <c r="K1274" s="55">
        <v>116</v>
      </c>
      <c r="L1274" s="55">
        <v>92.833333333333329</v>
      </c>
      <c r="M1274" s="55">
        <v>68.565989847715869</v>
      </c>
      <c r="N1274" s="55">
        <v>8.2804583114532893</v>
      </c>
      <c r="O1274" s="55">
        <v>0.87302685146927583</v>
      </c>
      <c r="P1274" s="55">
        <v>3.0284565127872689</v>
      </c>
      <c r="Q1274" s="55">
        <v>25.798913043478262</v>
      </c>
      <c r="R1274" s="55">
        <v>0.96637745247237195</v>
      </c>
      <c r="S1274" s="55">
        <v>4.7168905111465973</v>
      </c>
      <c r="T1274" s="55">
        <v>4.1794659735349821E-3</v>
      </c>
      <c r="U1274" s="55">
        <v>0.33830219182281207</v>
      </c>
      <c r="V1274" s="55">
        <v>22.21844072071617</v>
      </c>
      <c r="W1274" s="55">
        <v>12.572325530237297</v>
      </c>
    </row>
    <row r="1275" spans="3:23" x14ac:dyDescent="0.25">
      <c r="C1275" s="51">
        <v>0</v>
      </c>
      <c r="D1275" s="54">
        <v>49</v>
      </c>
      <c r="E1275" s="54">
        <v>53</v>
      </c>
      <c r="F1275" s="54">
        <v>22.685000000000002</v>
      </c>
      <c r="G1275" s="54">
        <v>0.43919593041394511</v>
      </c>
      <c r="H1275" s="54">
        <v>0.92452830188679247</v>
      </c>
      <c r="I1275" s="54">
        <v>0.68055555555555558</v>
      </c>
      <c r="J1275" s="54">
        <v>7.8986541696685881</v>
      </c>
      <c r="K1275" s="54">
        <v>135</v>
      </c>
      <c r="L1275" s="54">
        <v>110.36734693877551</v>
      </c>
      <c r="M1275" s="54">
        <v>193.69557823129253</v>
      </c>
      <c r="N1275" s="54">
        <v>13.917455882139254</v>
      </c>
      <c r="O1275" s="54">
        <v>0.12119633310885711</v>
      </c>
      <c r="P1275" s="54">
        <v>1.8019778998537896</v>
      </c>
      <c r="Q1275" s="54">
        <v>86.246913580246897</v>
      </c>
      <c r="R1275" s="54">
        <v>0.89533839366959844</v>
      </c>
      <c r="S1275" s="54">
        <v>4.7829774461118735</v>
      </c>
      <c r="T1275" s="54">
        <v>1.2650510592897412E-2</v>
      </c>
      <c r="U1275" s="54">
        <v>0.1656888137280294</v>
      </c>
      <c r="V1275" s="54">
        <v>8.4402427849180874</v>
      </c>
      <c r="W1275" s="54">
        <v>7.5826407197637122</v>
      </c>
    </row>
    <row r="1276" spans="3:23" x14ac:dyDescent="0.25">
      <c r="C1276" s="52">
        <v>0</v>
      </c>
      <c r="D1276" s="55">
        <v>2261</v>
      </c>
      <c r="E1276" s="55">
        <v>3153</v>
      </c>
      <c r="F1276" s="55">
        <v>307.75700000000001</v>
      </c>
      <c r="G1276" s="55">
        <v>0.96005693176791818</v>
      </c>
      <c r="H1276" s="55">
        <v>0.71709483032032983</v>
      </c>
      <c r="I1276" s="55">
        <v>0.54090909090909089</v>
      </c>
      <c r="J1276" s="55">
        <v>53.654399732418987</v>
      </c>
      <c r="K1276" s="55">
        <v>246</v>
      </c>
      <c r="L1276" s="55">
        <v>130.2830605926581</v>
      </c>
      <c r="M1276" s="55">
        <v>1669.2189562923422</v>
      </c>
      <c r="N1276" s="55">
        <v>40.856076124517173</v>
      </c>
      <c r="O1276" s="55">
        <v>1.0409133613434849</v>
      </c>
      <c r="P1276" s="55">
        <v>3.1632502011588333</v>
      </c>
      <c r="Q1276" s="55">
        <v>281.09080132764336</v>
      </c>
      <c r="R1276" s="55">
        <v>0.94831410896203061</v>
      </c>
      <c r="S1276" s="55">
        <v>6.8980778106880738</v>
      </c>
      <c r="T1276" s="55">
        <v>5.5914265691908607E-4</v>
      </c>
      <c r="U1276" s="55">
        <v>0.24767156102490392</v>
      </c>
      <c r="V1276" s="55">
        <v>112.61072183518792</v>
      </c>
      <c r="W1276" s="55">
        <v>31.509012786026016</v>
      </c>
    </row>
    <row r="1277" spans="3:23" x14ac:dyDescent="0.25">
      <c r="C1277" s="51">
        <v>0</v>
      </c>
      <c r="D1277" s="54">
        <v>4551</v>
      </c>
      <c r="E1277" s="54">
        <v>6628</v>
      </c>
      <c r="F1277" s="54">
        <v>436.06299999999999</v>
      </c>
      <c r="G1277" s="54">
        <v>0.81734539535638295</v>
      </c>
      <c r="H1277" s="54">
        <v>0.68663246831623415</v>
      </c>
      <c r="I1277" s="54">
        <v>0.46292340555386025</v>
      </c>
      <c r="J1277" s="54">
        <v>76.121699718869422</v>
      </c>
      <c r="K1277" s="54">
        <v>241</v>
      </c>
      <c r="L1277" s="54">
        <v>135.19072731267852</v>
      </c>
      <c r="M1277" s="54">
        <v>1268.6686700423281</v>
      </c>
      <c r="N1277" s="54">
        <v>35.618375454845328</v>
      </c>
      <c r="O1277" s="54">
        <v>0.58106347824780724</v>
      </c>
      <c r="P1277" s="54">
        <v>2.5291176846544325</v>
      </c>
      <c r="Q1277" s="54">
        <v>47.062512603347606</v>
      </c>
      <c r="R1277" s="54">
        <v>0.99013461350398202</v>
      </c>
      <c r="S1277" s="54">
        <v>6.9917530628016209</v>
      </c>
      <c r="T1277" s="54">
        <v>4.629411059780978E-4</v>
      </c>
      <c r="U1277" s="54">
        <v>0.29207683953196445</v>
      </c>
      <c r="V1277" s="54">
        <v>118.83414549599162</v>
      </c>
      <c r="W1277" s="54">
        <v>68.466053896460252</v>
      </c>
    </row>
    <row r="1278" spans="3:23" x14ac:dyDescent="0.25">
      <c r="C1278" s="52">
        <v>0</v>
      </c>
      <c r="D1278" s="55">
        <v>243</v>
      </c>
      <c r="E1278" s="55">
        <v>304</v>
      </c>
      <c r="F1278" s="55">
        <v>77.872</v>
      </c>
      <c r="G1278" s="55">
        <v>0.90785209659847677</v>
      </c>
      <c r="H1278" s="55">
        <v>0.79934210526315785</v>
      </c>
      <c r="I1278" s="55">
        <v>0.54</v>
      </c>
      <c r="J1278" s="55">
        <v>17.589690428505119</v>
      </c>
      <c r="K1278" s="55">
        <v>119</v>
      </c>
      <c r="L1278" s="55">
        <v>95.329218106995881</v>
      </c>
      <c r="M1278" s="55">
        <v>63.907696493555157</v>
      </c>
      <c r="N1278" s="55">
        <v>7.9942289492830492</v>
      </c>
      <c r="O1278" s="55">
        <v>0.58939683584397751</v>
      </c>
      <c r="P1278" s="55">
        <v>2.9200427804785138</v>
      </c>
      <c r="Q1278" s="55">
        <v>24.710416666666674</v>
      </c>
      <c r="R1278" s="55">
        <v>0.96865699136745143</v>
      </c>
      <c r="S1278" s="55">
        <v>4.8334392942255224</v>
      </c>
      <c r="T1278" s="55">
        <v>3.3680555555555382E-3</v>
      </c>
      <c r="U1278" s="55">
        <v>0.31234172826084577</v>
      </c>
      <c r="V1278" s="55">
        <v>29.726127517808976</v>
      </c>
      <c r="W1278" s="55">
        <v>12.463884547109929</v>
      </c>
    </row>
    <row r="1279" spans="3:23" x14ac:dyDescent="0.25">
      <c r="C1279" s="51">
        <v>0</v>
      </c>
      <c r="D1279" s="54">
        <v>36</v>
      </c>
      <c r="E1279" s="54">
        <v>40</v>
      </c>
      <c r="F1279" s="54">
        <v>19.592000000000002</v>
      </c>
      <c r="G1279" s="54">
        <v>0.38282074674438793</v>
      </c>
      <c r="H1279" s="54">
        <v>0.9</v>
      </c>
      <c r="I1279" s="54">
        <v>0.6428571428571429</v>
      </c>
      <c r="J1279" s="54">
        <v>6.7702750025730758</v>
      </c>
      <c r="K1279" s="54">
        <v>111</v>
      </c>
      <c r="L1279" s="54">
        <v>96.111111111111114</v>
      </c>
      <c r="M1279" s="54">
        <v>70.615873015873021</v>
      </c>
      <c r="N1279" s="54">
        <v>8.4033251166352603</v>
      </c>
      <c r="O1279" s="54">
        <v>0.12491454000893097</v>
      </c>
      <c r="P1279" s="54">
        <v>1.8965013782986104</v>
      </c>
      <c r="Q1279" s="54">
        <v>30.671875</v>
      </c>
      <c r="R1279" s="54">
        <v>0.87685591980180089</v>
      </c>
      <c r="S1279" s="54">
        <v>4.4267336819377707</v>
      </c>
      <c r="T1279" s="54">
        <v>1.7578125E-2</v>
      </c>
      <c r="U1279" s="54">
        <v>0.24287743506493506</v>
      </c>
      <c r="V1279" s="54">
        <v>7.1802197428460053</v>
      </c>
      <c r="W1279" s="54">
        <v>6.6332495807108005</v>
      </c>
    </row>
    <row r="1280" spans="3:23" x14ac:dyDescent="0.25">
      <c r="C1280" s="52">
        <v>0</v>
      </c>
      <c r="D1280" s="55">
        <v>55</v>
      </c>
      <c r="E1280" s="55">
        <v>59</v>
      </c>
      <c r="F1280" s="55">
        <v>23.818000000000001</v>
      </c>
      <c r="G1280" s="55">
        <v>0.49054763299991205</v>
      </c>
      <c r="H1280" s="55">
        <v>0.93220338983050843</v>
      </c>
      <c r="I1280" s="55">
        <v>0.67901234567901236</v>
      </c>
      <c r="J1280" s="55">
        <v>8.3682838718840049</v>
      </c>
      <c r="K1280" s="55">
        <v>132</v>
      </c>
      <c r="L1280" s="55">
        <v>106.83636363636364</v>
      </c>
      <c r="M1280" s="55">
        <v>217.62087542087539</v>
      </c>
      <c r="N1280" s="55">
        <v>14.751978695106477</v>
      </c>
      <c r="O1280" s="55">
        <v>5.934605522109665E-2</v>
      </c>
      <c r="P1280" s="55">
        <v>1.8407816072864169</v>
      </c>
      <c r="Q1280" s="55">
        <v>67.45555555555552</v>
      </c>
      <c r="R1280" s="55">
        <v>0.92166503402547706</v>
      </c>
      <c r="S1280" s="55">
        <v>4.9472814775077998</v>
      </c>
      <c r="T1280" s="55">
        <v>1.1604938271604959E-2</v>
      </c>
      <c r="U1280" s="55">
        <v>0.24803280506711872</v>
      </c>
      <c r="V1280" s="55">
        <v>9.0667557927883227</v>
      </c>
      <c r="W1280" s="55">
        <v>7.9009013678340798</v>
      </c>
    </row>
    <row r="1281" spans="3:23" x14ac:dyDescent="0.25">
      <c r="C1281" s="51">
        <v>0</v>
      </c>
      <c r="D1281" s="54">
        <v>2348</v>
      </c>
      <c r="E1281" s="54">
        <v>3190</v>
      </c>
      <c r="F1281" s="54">
        <v>308.452</v>
      </c>
      <c r="G1281" s="54">
        <v>0.95924487685203907</v>
      </c>
      <c r="H1281" s="54">
        <v>0.73605015673981189</v>
      </c>
      <c r="I1281" s="54">
        <v>0.54731934731934728</v>
      </c>
      <c r="J1281" s="54">
        <v>54.676927959041024</v>
      </c>
      <c r="K1281" s="54">
        <v>248</v>
      </c>
      <c r="L1281" s="54">
        <v>131.80579216354343</v>
      </c>
      <c r="M1281" s="54">
        <v>1690.7649941314764</v>
      </c>
      <c r="N1281" s="54">
        <v>41.118912852013445</v>
      </c>
      <c r="O1281" s="54">
        <v>0.98865786894513508</v>
      </c>
      <c r="P1281" s="54">
        <v>2.9837852083826815</v>
      </c>
      <c r="Q1281" s="54">
        <v>253.97366597366673</v>
      </c>
      <c r="R1281" s="54">
        <v>0.95363375772797887</v>
      </c>
      <c r="S1281" s="54">
        <v>6.9436894597499856</v>
      </c>
      <c r="T1281" s="54">
        <v>5.4913914927777127E-4</v>
      </c>
      <c r="U1281" s="54">
        <v>0.24871524337613135</v>
      </c>
      <c r="V1281" s="54">
        <v>113.11922848172573</v>
      </c>
      <c r="W1281" s="54">
        <v>31.964793209946492</v>
      </c>
    </row>
    <row r="1282" spans="3:23" x14ac:dyDescent="0.25">
      <c r="C1282" s="52">
        <v>0</v>
      </c>
      <c r="D1282" s="55">
        <v>4329</v>
      </c>
      <c r="E1282" s="55">
        <v>6383</v>
      </c>
      <c r="F1282" s="55">
        <v>420.78800000000001</v>
      </c>
      <c r="G1282" s="55">
        <v>0.8286051736050547</v>
      </c>
      <c r="H1282" s="55">
        <v>0.67820773930753564</v>
      </c>
      <c r="I1282" s="55">
        <v>0.45070275897969808</v>
      </c>
      <c r="J1282" s="55">
        <v>74.241861433819921</v>
      </c>
      <c r="K1282" s="55">
        <v>252</v>
      </c>
      <c r="L1282" s="55">
        <v>135.4855624855625</v>
      </c>
      <c r="M1282" s="55">
        <v>1407.1694426190734</v>
      </c>
      <c r="N1282" s="55">
        <v>37.512257231724583</v>
      </c>
      <c r="O1282" s="55">
        <v>0.64505463817590214</v>
      </c>
      <c r="P1282" s="55">
        <v>2.5906086853311141</v>
      </c>
      <c r="Q1282" s="55">
        <v>45.168627450980161</v>
      </c>
      <c r="R1282" s="55">
        <v>0.99062808278232817</v>
      </c>
      <c r="S1282" s="55">
        <v>7.0097202379414725</v>
      </c>
      <c r="T1282" s="55">
        <v>4.8338535892329687E-4</v>
      </c>
      <c r="U1282" s="55">
        <v>0.28861602781696488</v>
      </c>
      <c r="V1282" s="55">
        <v>118.27499487758804</v>
      </c>
      <c r="W1282" s="55">
        <v>66.214295741189574</v>
      </c>
    </row>
    <row r="1283" spans="3:23" x14ac:dyDescent="0.25">
      <c r="C1283" s="51">
        <v>0</v>
      </c>
      <c r="D1283" s="54">
        <v>265</v>
      </c>
      <c r="E1283" s="54">
        <v>297</v>
      </c>
      <c r="F1283" s="54">
        <v>64.938000000000002</v>
      </c>
      <c r="G1283" s="54">
        <v>0.79308233417278173</v>
      </c>
      <c r="H1283" s="54">
        <v>0.8922558922558923</v>
      </c>
      <c r="I1283" s="54">
        <v>0.59954751131221717</v>
      </c>
      <c r="J1283" s="54">
        <v>18.368682025524262</v>
      </c>
      <c r="K1283" s="54">
        <v>113</v>
      </c>
      <c r="L1283" s="54">
        <v>94.554716981132074</v>
      </c>
      <c r="M1283" s="54">
        <v>50.778244711263639</v>
      </c>
      <c r="N1283" s="54">
        <v>7.1258855387427911</v>
      </c>
      <c r="O1283" s="54">
        <v>0.40991056856102021</v>
      </c>
      <c r="P1283" s="54">
        <v>2.3188176642699738</v>
      </c>
      <c r="Q1283" s="54">
        <v>22.504273504273559</v>
      </c>
      <c r="R1283" s="54">
        <v>0.97411162267396778</v>
      </c>
      <c r="S1283" s="54">
        <v>4.7091395433845777</v>
      </c>
      <c r="T1283" s="54">
        <v>3.7621447877858281E-3</v>
      </c>
      <c r="U1283" s="54">
        <v>0.37317477453695336</v>
      </c>
      <c r="V1283" s="54">
        <v>24.380877393567651</v>
      </c>
      <c r="W1283" s="54">
        <v>14.850744684558956</v>
      </c>
    </row>
    <row r="1284" spans="3:23" x14ac:dyDescent="0.25">
      <c r="C1284" s="52">
        <v>0</v>
      </c>
      <c r="D1284" s="55">
        <v>62</v>
      </c>
      <c r="E1284" s="55">
        <v>67</v>
      </c>
      <c r="F1284" s="55">
        <v>25.868999999999996</v>
      </c>
      <c r="G1284" s="55">
        <v>0.52482784781911707</v>
      </c>
      <c r="H1284" s="55">
        <v>0.92537313432835822</v>
      </c>
      <c r="I1284" s="55">
        <v>0.68888888888888888</v>
      </c>
      <c r="J1284" s="55">
        <v>8.8848664465809541</v>
      </c>
      <c r="K1284" s="55">
        <v>131</v>
      </c>
      <c r="L1284" s="55">
        <v>105.04838709677419</v>
      </c>
      <c r="M1284" s="55">
        <v>179.03040719196204</v>
      </c>
      <c r="N1284" s="55">
        <v>13.380224482121443</v>
      </c>
      <c r="O1284" s="55">
        <v>0.20065993292095133</v>
      </c>
      <c r="P1284" s="55">
        <v>2.0035818446901077</v>
      </c>
      <c r="Q1284" s="55">
        <v>72.979999999999976</v>
      </c>
      <c r="R1284" s="55">
        <v>0.89924283144475536</v>
      </c>
      <c r="S1284" s="55">
        <v>5.0329154155681053</v>
      </c>
      <c r="T1284" s="55">
        <v>1.0199999999999992E-2</v>
      </c>
      <c r="U1284" s="55">
        <v>0.2189476989298971</v>
      </c>
      <c r="V1284" s="55">
        <v>9.7305411609056094</v>
      </c>
      <c r="W1284" s="55">
        <v>8.2827183151112393</v>
      </c>
    </row>
    <row r="1285" spans="3:23" x14ac:dyDescent="0.25">
      <c r="C1285" s="51">
        <v>0</v>
      </c>
      <c r="D1285" s="54">
        <v>2385</v>
      </c>
      <c r="E1285" s="54">
        <v>3184</v>
      </c>
      <c r="F1285" s="54">
        <v>305.47500000000002</v>
      </c>
      <c r="G1285" s="54">
        <v>0.95873057489958935</v>
      </c>
      <c r="H1285" s="54">
        <v>0.74905778894472363</v>
      </c>
      <c r="I1285" s="54">
        <v>0.55594405594405594</v>
      </c>
      <c r="J1285" s="54">
        <v>55.106046076572788</v>
      </c>
      <c r="K1285" s="54">
        <v>244</v>
      </c>
      <c r="L1285" s="54">
        <v>134.01509433962264</v>
      </c>
      <c r="M1285" s="54">
        <v>1784.5048056223857</v>
      </c>
      <c r="N1285" s="54">
        <v>42.243399550964</v>
      </c>
      <c r="O1285" s="54">
        <v>0.9335536011197838</v>
      </c>
      <c r="P1285" s="54">
        <v>2.7917055396118302</v>
      </c>
      <c r="Q1285" s="54">
        <v>173.3668283668284</v>
      </c>
      <c r="R1285" s="54">
        <v>0.96887508498448383</v>
      </c>
      <c r="S1285" s="54">
        <v>6.9598138660758631</v>
      </c>
      <c r="T1285" s="54">
        <v>5.3345098390145996E-4</v>
      </c>
      <c r="U1285" s="54">
        <v>0.23651302297672935</v>
      </c>
      <c r="V1285" s="54">
        <v>112.59968874750119</v>
      </c>
      <c r="W1285" s="54">
        <v>32.013912293274203</v>
      </c>
    </row>
    <row r="1286" spans="3:23" x14ac:dyDescent="0.25">
      <c r="C1286" s="52">
        <v>0</v>
      </c>
      <c r="D1286" s="55">
        <v>250</v>
      </c>
      <c r="E1286" s="55">
        <v>291</v>
      </c>
      <c r="F1286" s="55">
        <v>65.591000000000008</v>
      </c>
      <c r="G1286" s="55">
        <v>0.80601740880434969</v>
      </c>
      <c r="H1286" s="55">
        <v>0.85910652920962194</v>
      </c>
      <c r="I1286" s="55">
        <v>0.57870370370370372</v>
      </c>
      <c r="J1286" s="55">
        <v>17.841241161527712</v>
      </c>
      <c r="K1286" s="55">
        <v>117</v>
      </c>
      <c r="L1286" s="55">
        <v>94.444000000000003</v>
      </c>
      <c r="M1286" s="55">
        <v>47.846248995983906</v>
      </c>
      <c r="N1286" s="55">
        <v>6.9170983075263504</v>
      </c>
      <c r="O1286" s="55">
        <v>0.86377849408988261</v>
      </c>
      <c r="P1286" s="55">
        <v>3.4955431163820156</v>
      </c>
      <c r="Q1286" s="55">
        <v>22.320261437908425</v>
      </c>
      <c r="R1286" s="55">
        <v>0.97541661221334952</v>
      </c>
      <c r="S1286" s="55">
        <v>4.6179581237598173</v>
      </c>
      <c r="T1286" s="55">
        <v>3.7639844124529604E-3</v>
      </c>
      <c r="U1286" s="55">
        <v>0.35124712662451191</v>
      </c>
      <c r="V1286" s="55">
        <v>24.65753613500738</v>
      </c>
      <c r="W1286" s="55">
        <v>14.594594150488453</v>
      </c>
    </row>
    <row r="1287" spans="3:23" x14ac:dyDescent="0.25">
      <c r="C1287" s="51">
        <v>0</v>
      </c>
      <c r="D1287" s="54">
        <v>4107</v>
      </c>
      <c r="E1287" s="54">
        <v>6152</v>
      </c>
      <c r="F1287" s="54">
        <v>405.67800000000005</v>
      </c>
      <c r="G1287" s="54">
        <v>0.83952832911481445</v>
      </c>
      <c r="H1287" s="54">
        <v>0.6675877763328999</v>
      </c>
      <c r="I1287" s="54">
        <v>0.43405199746353834</v>
      </c>
      <c r="J1287" s="54">
        <v>72.313171761632148</v>
      </c>
      <c r="K1287" s="54">
        <v>253</v>
      </c>
      <c r="L1287" s="54">
        <v>136.02337472607744</v>
      </c>
      <c r="M1287" s="54">
        <v>1485.4412459878984</v>
      </c>
      <c r="N1287" s="54">
        <v>38.541422469700031</v>
      </c>
      <c r="O1287" s="54">
        <v>0.71436051392022848</v>
      </c>
      <c r="P1287" s="54">
        <v>2.7775324098623959</v>
      </c>
      <c r="Q1287" s="54">
        <v>44.080460974331928</v>
      </c>
      <c r="R1287" s="54">
        <v>0.99089258656456747</v>
      </c>
      <c r="S1287" s="54">
        <v>7.0050665437932222</v>
      </c>
      <c r="T1287" s="54">
        <v>4.9070859244935321E-4</v>
      </c>
      <c r="U1287" s="54">
        <v>0.2907580777171716</v>
      </c>
      <c r="V1287" s="54">
        <v>117.7266319237127</v>
      </c>
      <c r="W1287" s="54">
        <v>63.962752864993668</v>
      </c>
    </row>
    <row r="1288" spans="3:23" x14ac:dyDescent="0.25">
      <c r="C1288" s="52">
        <v>0</v>
      </c>
      <c r="D1288" s="55">
        <v>46</v>
      </c>
      <c r="E1288" s="55">
        <v>50</v>
      </c>
      <c r="F1288" s="55">
        <v>22.222000000000001</v>
      </c>
      <c r="G1288" s="55">
        <v>0.5304053027866894</v>
      </c>
      <c r="H1288" s="55">
        <v>0.92</v>
      </c>
      <c r="I1288" s="55">
        <v>0.63888888888888884</v>
      </c>
      <c r="J1288" s="55">
        <v>7.6530398573258118</v>
      </c>
      <c r="K1288" s="55">
        <v>130</v>
      </c>
      <c r="L1288" s="55">
        <v>107.04347826086956</v>
      </c>
      <c r="M1288" s="55">
        <v>163.33140096618362</v>
      </c>
      <c r="N1288" s="55">
        <v>12.780117408153323</v>
      </c>
      <c r="O1288" s="55">
        <v>2.3543245533236938E-2</v>
      </c>
      <c r="P1288" s="55">
        <v>1.98410852798767</v>
      </c>
      <c r="Q1288" s="55">
        <v>81.41975308641976</v>
      </c>
      <c r="R1288" s="55">
        <v>0.88001123430468908</v>
      </c>
      <c r="S1288" s="55">
        <v>4.8656345102637415</v>
      </c>
      <c r="T1288" s="55">
        <v>1.265051059289741E-2</v>
      </c>
      <c r="U1288" s="55">
        <v>0.18356912795910615</v>
      </c>
      <c r="V1288" s="55">
        <v>8.4302691971197312</v>
      </c>
      <c r="W1288" s="55">
        <v>7.1467117473930717</v>
      </c>
    </row>
    <row r="1289" spans="3:23" x14ac:dyDescent="0.25">
      <c r="C1289" s="51">
        <v>0</v>
      </c>
      <c r="D1289" s="54">
        <v>2390</v>
      </c>
      <c r="E1289" s="54">
        <v>3215</v>
      </c>
      <c r="F1289" s="54">
        <v>298.55299999999994</v>
      </c>
      <c r="G1289" s="54">
        <v>0.95643387736393037</v>
      </c>
      <c r="H1289" s="54">
        <v>0.74339035769828932</v>
      </c>
      <c r="I1289" s="54">
        <v>0.54816513761467889</v>
      </c>
      <c r="J1289" s="54">
        <v>55.163778985100713</v>
      </c>
      <c r="K1289" s="54">
        <v>246</v>
      </c>
      <c r="L1289" s="54">
        <v>138.49707112970711</v>
      </c>
      <c r="M1289" s="54">
        <v>2013.4966427366728</v>
      </c>
      <c r="N1289" s="54">
        <v>44.87200288305251</v>
      </c>
      <c r="O1289" s="54">
        <v>0.82842830986288662</v>
      </c>
      <c r="P1289" s="54">
        <v>2.4530868138161899</v>
      </c>
      <c r="Q1289" s="54">
        <v>212.80954545454293</v>
      </c>
      <c r="R1289" s="54">
        <v>0.96604001505412351</v>
      </c>
      <c r="S1289" s="54">
        <v>7.002065780229338</v>
      </c>
      <c r="T1289" s="54">
        <v>5.5154958677688525E-4</v>
      </c>
      <c r="U1289" s="54">
        <v>0.25291643438107297</v>
      </c>
      <c r="V1289" s="54">
        <v>111.35918040833391</v>
      </c>
      <c r="W1289" s="54">
        <v>32.511205104727395</v>
      </c>
    </row>
    <row r="1290" spans="3:23" x14ac:dyDescent="0.25">
      <c r="C1290" s="52">
        <v>0</v>
      </c>
      <c r="D1290" s="55">
        <v>3783</v>
      </c>
      <c r="E1290" s="55">
        <v>5637</v>
      </c>
      <c r="F1290" s="55">
        <v>373.226</v>
      </c>
      <c r="G1290" s="55">
        <v>0.85326719853102473</v>
      </c>
      <c r="H1290" s="55">
        <v>0.67110164981373066</v>
      </c>
      <c r="I1290" s="55">
        <v>0.41191202090592333</v>
      </c>
      <c r="J1290" s="55">
        <v>69.402198796098105</v>
      </c>
      <c r="K1290" s="55">
        <v>255</v>
      </c>
      <c r="L1290" s="55">
        <v>137.28892413428497</v>
      </c>
      <c r="M1290" s="55">
        <v>1444.8448455635225</v>
      </c>
      <c r="N1290" s="55">
        <v>38.011114763494142</v>
      </c>
      <c r="O1290" s="55">
        <v>0.7561078492311446</v>
      </c>
      <c r="P1290" s="55">
        <v>2.9157954015241616</v>
      </c>
      <c r="Q1290" s="55">
        <v>42.596913447010394</v>
      </c>
      <c r="R1290" s="55">
        <v>0.99106022571618102</v>
      </c>
      <c r="S1290" s="55">
        <v>6.987769133952245</v>
      </c>
      <c r="T1290" s="55">
        <v>5.3751069954935838E-4</v>
      </c>
      <c r="U1290" s="55">
        <v>0.30557037940236792</v>
      </c>
      <c r="V1290" s="55">
        <v>115.10703475563696</v>
      </c>
      <c r="W1290" s="55">
        <v>60.025320901584237</v>
      </c>
    </row>
    <row r="1291" spans="3:23" x14ac:dyDescent="0.25">
      <c r="C1291" s="51">
        <v>0</v>
      </c>
      <c r="D1291" s="54">
        <v>36</v>
      </c>
      <c r="E1291" s="54">
        <v>40</v>
      </c>
      <c r="F1291" s="54">
        <v>19.592000000000002</v>
      </c>
      <c r="G1291" s="54">
        <v>0.38282074674438793</v>
      </c>
      <c r="H1291" s="54">
        <v>0.9</v>
      </c>
      <c r="I1291" s="54">
        <v>0.6428571428571429</v>
      </c>
      <c r="J1291" s="54">
        <v>6.7702750025730758</v>
      </c>
      <c r="K1291" s="54">
        <v>97</v>
      </c>
      <c r="L1291" s="54">
        <v>91.777777777777771</v>
      </c>
      <c r="M1291" s="54">
        <v>9.0349206349206295</v>
      </c>
      <c r="N1291" s="54">
        <v>3.0058144711409969</v>
      </c>
      <c r="O1291" s="54">
        <v>-2.6450955234517955E-2</v>
      </c>
      <c r="P1291" s="54">
        <v>2.1637410496861902</v>
      </c>
      <c r="Q1291" s="54">
        <v>7.640625</v>
      </c>
      <c r="R1291" s="54">
        <v>0.84608523667788416</v>
      </c>
      <c r="S1291" s="54">
        <v>3.2771759601251564</v>
      </c>
      <c r="T1291" s="54">
        <v>2.099609375E-2</v>
      </c>
      <c r="U1291" s="54">
        <v>0.41190476190476183</v>
      </c>
      <c r="V1291" s="54">
        <v>7.1802197428460053</v>
      </c>
      <c r="W1291" s="54">
        <v>6.6332495807108005</v>
      </c>
    </row>
    <row r="1292" spans="3:23" x14ac:dyDescent="0.25">
      <c r="C1292" s="52">
        <v>0</v>
      </c>
      <c r="D1292" s="55">
        <v>41</v>
      </c>
      <c r="E1292" s="55">
        <v>45</v>
      </c>
      <c r="F1292" s="55">
        <v>20.907</v>
      </c>
      <c r="G1292" s="55">
        <v>0.37986972501764632</v>
      </c>
      <c r="H1292" s="55">
        <v>0.91111111111111109</v>
      </c>
      <c r="I1292" s="55">
        <v>0.640625</v>
      </c>
      <c r="J1292" s="55">
        <v>7.2251519938435669</v>
      </c>
      <c r="K1292" s="55">
        <v>141</v>
      </c>
      <c r="L1292" s="55">
        <v>114.1219512195122</v>
      </c>
      <c r="M1292" s="55">
        <v>225.00975609756102</v>
      </c>
      <c r="N1292" s="55">
        <v>15.000325199726872</v>
      </c>
      <c r="O1292" s="55">
        <v>-1.7922512829861439E-4</v>
      </c>
      <c r="P1292" s="55">
        <v>1.9884072928493013</v>
      </c>
      <c r="Q1292" s="55">
        <v>108.01388888888894</v>
      </c>
      <c r="R1292" s="55">
        <v>0.87897851872454258</v>
      </c>
      <c r="S1292" s="55">
        <v>4.8513352362726323</v>
      </c>
      <c r="T1292" s="55">
        <v>1.3888888888888916E-2</v>
      </c>
      <c r="U1292" s="55">
        <v>0.16676673857261184</v>
      </c>
      <c r="V1292" s="55">
        <v>7.6360292750506691</v>
      </c>
      <c r="W1292" s="55">
        <v>7.0636324810317683</v>
      </c>
    </row>
    <row r="1293" spans="3:23" x14ac:dyDescent="0.25">
      <c r="C1293" s="51">
        <v>0</v>
      </c>
      <c r="D1293" s="54">
        <v>2344</v>
      </c>
      <c r="E1293" s="54">
        <v>3198</v>
      </c>
      <c r="F1293" s="54">
        <v>303.72200000000004</v>
      </c>
      <c r="G1293" s="54">
        <v>0.95498201867191068</v>
      </c>
      <c r="H1293" s="54">
        <v>0.73295809881175733</v>
      </c>
      <c r="I1293" s="54">
        <v>0.54259259259259263</v>
      </c>
      <c r="J1293" s="54">
        <v>54.630334914397345</v>
      </c>
      <c r="K1293" s="54">
        <v>250</v>
      </c>
      <c r="L1293" s="54">
        <v>141.72952218430035</v>
      </c>
      <c r="M1293" s="54">
        <v>2034.8854106123949</v>
      </c>
      <c r="N1293" s="54">
        <v>45.109704173408133</v>
      </c>
      <c r="O1293" s="54">
        <v>0.69918767631033374</v>
      </c>
      <c r="P1293" s="54">
        <v>2.2334896874420131</v>
      </c>
      <c r="Q1293" s="54">
        <v>157.66490825688118</v>
      </c>
      <c r="R1293" s="54">
        <v>0.97463993111860803</v>
      </c>
      <c r="S1293" s="54">
        <v>7.0463848955572592</v>
      </c>
      <c r="T1293" s="54">
        <v>5.1531857587741559E-4</v>
      </c>
      <c r="U1293" s="54">
        <v>0.23971178726067102</v>
      </c>
      <c r="V1293" s="54">
        <v>109.19008225849655</v>
      </c>
      <c r="W1293" s="54">
        <v>32.392732539179249</v>
      </c>
    </row>
    <row r="1294" spans="3:23" x14ac:dyDescent="0.25">
      <c r="C1294" s="52">
        <v>0</v>
      </c>
      <c r="D1294" s="55">
        <v>3631</v>
      </c>
      <c r="E1294" s="55">
        <v>5359</v>
      </c>
      <c r="F1294" s="55">
        <v>349.72199999999998</v>
      </c>
      <c r="G1294" s="55">
        <v>0.86753809851219332</v>
      </c>
      <c r="H1294" s="55">
        <v>0.67755178204888977</v>
      </c>
      <c r="I1294" s="55">
        <v>0.41037522603978299</v>
      </c>
      <c r="J1294" s="55">
        <v>67.993623134330591</v>
      </c>
      <c r="K1294" s="55">
        <v>255</v>
      </c>
      <c r="L1294" s="55">
        <v>136.2277609473974</v>
      </c>
      <c r="M1294" s="55">
        <v>1274.6211134150124</v>
      </c>
      <c r="N1294" s="55">
        <v>35.701836275113529</v>
      </c>
      <c r="O1294" s="55">
        <v>0.67507276733256882</v>
      </c>
      <c r="P1294" s="55">
        <v>2.997144945094393</v>
      </c>
      <c r="Q1294" s="55">
        <v>41.714461745267087</v>
      </c>
      <c r="R1294" s="55">
        <v>0.99080658390319298</v>
      </c>
      <c r="S1294" s="55">
        <v>6.9616804179733771</v>
      </c>
      <c r="T1294" s="55">
        <v>5.2717153204963438E-4</v>
      </c>
      <c r="U1294" s="55">
        <v>0.30616640599046957</v>
      </c>
      <c r="V1294" s="55">
        <v>114.74402615285162</v>
      </c>
      <c r="W1294" s="55">
        <v>57.070320577833066</v>
      </c>
    </row>
    <row r="1295" spans="3:23" x14ac:dyDescent="0.25">
      <c r="C1295" s="51">
        <v>0</v>
      </c>
      <c r="D1295" s="54">
        <v>29</v>
      </c>
      <c r="E1295" s="54">
        <v>33</v>
      </c>
      <c r="F1295" s="54">
        <v>17.996000000000002</v>
      </c>
      <c r="G1295" s="54">
        <v>0</v>
      </c>
      <c r="H1295" s="54">
        <v>0.87878787878787878</v>
      </c>
      <c r="I1295" s="54">
        <v>0.59183673469387754</v>
      </c>
      <c r="J1295" s="54">
        <v>6.0765077797464979</v>
      </c>
      <c r="K1295" s="54">
        <v>103</v>
      </c>
      <c r="L1295" s="54">
        <v>95.517241379310349</v>
      </c>
      <c r="M1295" s="54">
        <v>24.615763546798018</v>
      </c>
      <c r="N1295" s="54">
        <v>4.9614275714554195</v>
      </c>
      <c r="O1295" s="54">
        <v>-0.50608696306803591</v>
      </c>
      <c r="P1295" s="54">
        <v>2.3748536494320076</v>
      </c>
      <c r="Q1295" s="54">
        <v>22.839285714285712</v>
      </c>
      <c r="R1295" s="54">
        <v>0.83274537747304589</v>
      </c>
      <c r="S1295" s="54">
        <v>3.9783335811852636</v>
      </c>
      <c r="T1295" s="54">
        <v>1.8494897959183687E-2</v>
      </c>
      <c r="U1295" s="54">
        <v>0.2713873428159142</v>
      </c>
      <c r="V1295" s="54">
        <v>6.2330229193099944</v>
      </c>
      <c r="W1295" s="54">
        <v>6.2330229193099944</v>
      </c>
    </row>
    <row r="1296" spans="3:23" x14ac:dyDescent="0.25">
      <c r="C1296" s="52">
        <v>0</v>
      </c>
      <c r="D1296" s="55">
        <v>38</v>
      </c>
      <c r="E1296" s="55">
        <v>42</v>
      </c>
      <c r="F1296" s="55">
        <v>20.625999999999998</v>
      </c>
      <c r="G1296" s="55">
        <v>0.52748477726821907</v>
      </c>
      <c r="H1296" s="55">
        <v>0.90476190476190477</v>
      </c>
      <c r="I1296" s="55">
        <v>0.59375</v>
      </c>
      <c r="J1296" s="55">
        <v>6.955796338302048</v>
      </c>
      <c r="K1296" s="55">
        <v>100</v>
      </c>
      <c r="L1296" s="55">
        <v>93.10526315789474</v>
      </c>
      <c r="M1296" s="55">
        <v>14.475106685632994</v>
      </c>
      <c r="N1296" s="55">
        <v>3.8046164965253717</v>
      </c>
      <c r="O1296" s="55">
        <v>-9.706880019904246E-2</v>
      </c>
      <c r="P1296" s="55">
        <v>2.361589097914444</v>
      </c>
      <c r="Q1296" s="55">
        <v>21.444444444444443</v>
      </c>
      <c r="R1296" s="55">
        <v>0.81410450544957302</v>
      </c>
      <c r="S1296" s="55">
        <v>3.6513213433631351</v>
      </c>
      <c r="T1296" s="55">
        <v>1.5817901234567926E-2</v>
      </c>
      <c r="U1296" s="55">
        <v>0.35837488129154793</v>
      </c>
      <c r="V1296" s="55">
        <v>7.6822876709772538</v>
      </c>
      <c r="W1296" s="55">
        <v>6.5265987488178077</v>
      </c>
    </row>
    <row r="1297" spans="3:23" x14ac:dyDescent="0.25">
      <c r="C1297" s="51">
        <v>0</v>
      </c>
      <c r="D1297" s="54">
        <v>58</v>
      </c>
      <c r="E1297" s="54">
        <v>62</v>
      </c>
      <c r="F1297" s="54">
        <v>25.497</v>
      </c>
      <c r="G1297" s="54">
        <v>0.61672579521106197</v>
      </c>
      <c r="H1297" s="54">
        <v>0.93548387096774188</v>
      </c>
      <c r="I1297" s="54">
        <v>0.64444444444444449</v>
      </c>
      <c r="J1297" s="54">
        <v>8.5934797139831218</v>
      </c>
      <c r="K1297" s="54">
        <v>143</v>
      </c>
      <c r="L1297" s="54">
        <v>112.56896551724138</v>
      </c>
      <c r="M1297" s="54">
        <v>279.33726557773747</v>
      </c>
      <c r="N1297" s="54">
        <v>16.71338582028601</v>
      </c>
      <c r="O1297" s="54">
        <v>0.17167162464997598</v>
      </c>
      <c r="P1297" s="54">
        <v>1.9299756821740315</v>
      </c>
      <c r="Q1297" s="54">
        <v>96.919999999999973</v>
      </c>
      <c r="R1297" s="54">
        <v>0.9033819498175254</v>
      </c>
      <c r="S1297" s="54">
        <v>5.0947971588087704</v>
      </c>
      <c r="T1297" s="54">
        <v>1.0199999999999994E-2</v>
      </c>
      <c r="U1297" s="54">
        <v>0.18713553315449605</v>
      </c>
      <c r="V1297" s="54">
        <v>9.8025533116085146</v>
      </c>
      <c r="W1297" s="54">
        <v>7.7163548700872449</v>
      </c>
    </row>
    <row r="1298" spans="3:23" x14ac:dyDescent="0.25">
      <c r="C1298" s="52">
        <v>0</v>
      </c>
      <c r="D1298" s="55">
        <v>2445</v>
      </c>
      <c r="E1298" s="55">
        <v>3428</v>
      </c>
      <c r="F1298" s="55">
        <v>303.42500000000001</v>
      </c>
      <c r="G1298" s="55">
        <v>0.94523423372155224</v>
      </c>
      <c r="H1298" s="55">
        <v>0.71324387397899647</v>
      </c>
      <c r="I1298" s="55">
        <v>0.54405874499332441</v>
      </c>
      <c r="J1298" s="55">
        <v>55.794898394723084</v>
      </c>
      <c r="K1298" s="55">
        <v>246</v>
      </c>
      <c r="L1298" s="55">
        <v>140.9562372188139</v>
      </c>
      <c r="M1298" s="55">
        <v>2154.9845815803619</v>
      </c>
      <c r="N1298" s="55">
        <v>46.421811485339106</v>
      </c>
      <c r="O1298" s="55">
        <v>0.65745788677886297</v>
      </c>
      <c r="P1298" s="55">
        <v>2.0918906406171334</v>
      </c>
      <c r="Q1298" s="55">
        <v>182.29563492063323</v>
      </c>
      <c r="R1298" s="55">
        <v>0.97188072225543065</v>
      </c>
      <c r="S1298" s="55">
        <v>7.0229305543661722</v>
      </c>
      <c r="T1298" s="55">
        <v>5.1177878558827407E-4</v>
      </c>
      <c r="U1298" s="55">
        <v>0.24068072155983011</v>
      </c>
      <c r="V1298" s="55">
        <v>106.57754814450864</v>
      </c>
      <c r="W1298" s="55">
        <v>34.786141663603296</v>
      </c>
    </row>
    <row r="1299" spans="3:23" x14ac:dyDescent="0.25">
      <c r="C1299" s="51">
        <v>0</v>
      </c>
      <c r="D1299" s="54">
        <v>3556</v>
      </c>
      <c r="E1299" s="54">
        <v>5069</v>
      </c>
      <c r="F1299" s="54">
        <v>348.94499999999999</v>
      </c>
      <c r="G1299" s="54">
        <v>0.87636459643822029</v>
      </c>
      <c r="H1299" s="54">
        <v>0.70151903728546061</v>
      </c>
      <c r="I1299" s="54">
        <v>0.42905405405405406</v>
      </c>
      <c r="J1299" s="54">
        <v>67.287739010002696</v>
      </c>
      <c r="K1299" s="54">
        <v>242</v>
      </c>
      <c r="L1299" s="54">
        <v>132.76940382452193</v>
      </c>
      <c r="M1299" s="54">
        <v>1079.628948280196</v>
      </c>
      <c r="N1299" s="54">
        <v>32.857707593199436</v>
      </c>
      <c r="O1299" s="54">
        <v>0.5409418473497688</v>
      </c>
      <c r="P1299" s="54">
        <v>2.6231450218021455</v>
      </c>
      <c r="Q1299" s="54">
        <v>43.394881607270278</v>
      </c>
      <c r="R1299" s="54">
        <v>0.98974413232994607</v>
      </c>
      <c r="S1299" s="54">
        <v>6.8752944502377495</v>
      </c>
      <c r="T1299" s="54">
        <v>5.3690454322893823E-4</v>
      </c>
      <c r="U1299" s="54">
        <v>0.29738079862526945</v>
      </c>
      <c r="V1299" s="54">
        <v>113.3840446872223</v>
      </c>
      <c r="W1299" s="54">
        <v>54.611233455578869</v>
      </c>
    </row>
    <row r="1300" spans="3:23" x14ac:dyDescent="0.25">
      <c r="C1300" s="52">
        <v>0</v>
      </c>
      <c r="D1300" s="55">
        <v>103</v>
      </c>
      <c r="E1300" s="55">
        <v>115</v>
      </c>
      <c r="F1300" s="55">
        <v>37.306999999999995</v>
      </c>
      <c r="G1300" s="55">
        <v>0.78990972107459956</v>
      </c>
      <c r="H1300" s="55">
        <v>0.89565217391304353</v>
      </c>
      <c r="I1300" s="55">
        <v>0.56593406593406592</v>
      </c>
      <c r="J1300" s="55">
        <v>11.45179781116143</v>
      </c>
      <c r="K1300" s="55">
        <v>100</v>
      </c>
      <c r="L1300" s="55">
        <v>91.533980582524265</v>
      </c>
      <c r="M1300" s="55">
        <v>16.937559489815353</v>
      </c>
      <c r="N1300" s="55">
        <v>4.1155266357800864</v>
      </c>
      <c r="O1300" s="55">
        <v>-3.2824021621408385E-2</v>
      </c>
      <c r="P1300" s="55">
        <v>2.1147610881996006</v>
      </c>
      <c r="Q1300" s="55">
        <v>12.312820512820497</v>
      </c>
      <c r="R1300" s="55">
        <v>0.93405666955474731</v>
      </c>
      <c r="S1300" s="55">
        <v>3.85838153015494</v>
      </c>
      <c r="T1300" s="55">
        <v>7.6002629848783854E-3</v>
      </c>
      <c r="U1300" s="55">
        <v>0.33363858363858312</v>
      </c>
      <c r="V1300" s="55">
        <v>14.982953104452667</v>
      </c>
      <c r="W1300" s="55">
        <v>9.1878937094712132</v>
      </c>
    </row>
    <row r="1301" spans="3:23" x14ac:dyDescent="0.25">
      <c r="C1301" s="51">
        <v>0</v>
      </c>
      <c r="D1301" s="54">
        <v>36</v>
      </c>
      <c r="E1301" s="54">
        <v>40</v>
      </c>
      <c r="F1301" s="54">
        <v>19.592000000000002</v>
      </c>
      <c r="G1301" s="54">
        <v>0.38282074674438793</v>
      </c>
      <c r="H1301" s="54">
        <v>0.9</v>
      </c>
      <c r="I1301" s="54">
        <v>0.6428571428571429</v>
      </c>
      <c r="J1301" s="54">
        <v>6.7702750025730758</v>
      </c>
      <c r="K1301" s="54">
        <v>92</v>
      </c>
      <c r="L1301" s="54">
        <v>88.916666666666671</v>
      </c>
      <c r="M1301" s="54">
        <v>5.2214285714285715</v>
      </c>
      <c r="N1301" s="54">
        <v>2.2850445447361789</v>
      </c>
      <c r="O1301" s="54">
        <v>-0.65401556782020664</v>
      </c>
      <c r="P1301" s="54">
        <v>2.5499559286699487</v>
      </c>
      <c r="Q1301" s="54">
        <v>7.603174603174601</v>
      </c>
      <c r="R1301" s="54">
        <v>0.78921547123166214</v>
      </c>
      <c r="S1301" s="54">
        <v>2.7040666699654521</v>
      </c>
      <c r="T1301" s="54">
        <v>2.5447215923406399E-2</v>
      </c>
      <c r="U1301" s="54">
        <v>0.39856386999244137</v>
      </c>
      <c r="V1301" s="54">
        <v>7.1802197428460053</v>
      </c>
      <c r="W1301" s="54">
        <v>6.6332495807108005</v>
      </c>
    </row>
    <row r="1302" spans="3:23" x14ac:dyDescent="0.25">
      <c r="C1302" s="52">
        <v>0</v>
      </c>
      <c r="D1302" s="55">
        <v>93</v>
      </c>
      <c r="E1302" s="55">
        <v>100</v>
      </c>
      <c r="F1302" s="55">
        <v>33.155000000000001</v>
      </c>
      <c r="G1302" s="55">
        <v>0.68284537793028899</v>
      </c>
      <c r="H1302" s="55">
        <v>0.93</v>
      </c>
      <c r="I1302" s="55">
        <v>0.7153846153846154</v>
      </c>
      <c r="J1302" s="55">
        <v>10.881694613449236</v>
      </c>
      <c r="K1302" s="55">
        <v>144</v>
      </c>
      <c r="L1302" s="55">
        <v>108.0752688172043</v>
      </c>
      <c r="M1302" s="55">
        <v>260.00514258999539</v>
      </c>
      <c r="N1302" s="55">
        <v>16.124674960754881</v>
      </c>
      <c r="O1302" s="55">
        <v>0.45879966440751463</v>
      </c>
      <c r="P1302" s="55">
        <v>2.1609342428533127</v>
      </c>
      <c r="Q1302" s="55">
        <v>39.482517482517473</v>
      </c>
      <c r="R1302" s="55">
        <v>0.95572879595848903</v>
      </c>
      <c r="S1302" s="55">
        <v>5.3224005799674794</v>
      </c>
      <c r="T1302" s="55">
        <v>7.9710499290918981E-3</v>
      </c>
      <c r="U1302" s="55">
        <v>0.2662109315338439</v>
      </c>
      <c r="V1302" s="55">
        <v>12.857457433012916</v>
      </c>
      <c r="W1302" s="55">
        <v>9.393181731925381</v>
      </c>
    </row>
    <row r="1303" spans="3:23" x14ac:dyDescent="0.25">
      <c r="C1303" s="51">
        <v>0</v>
      </c>
      <c r="D1303" s="54">
        <v>2471</v>
      </c>
      <c r="E1303" s="54">
        <v>3571</v>
      </c>
      <c r="F1303" s="54">
        <v>308.08100000000002</v>
      </c>
      <c r="G1303" s="54">
        <v>0.93780403912252719</v>
      </c>
      <c r="H1303" s="54">
        <v>0.69196303556426775</v>
      </c>
      <c r="I1303" s="54">
        <v>0.51159420289855073</v>
      </c>
      <c r="J1303" s="54">
        <v>56.090773885199575</v>
      </c>
      <c r="K1303" s="54">
        <v>247</v>
      </c>
      <c r="L1303" s="54">
        <v>140.33346823148523</v>
      </c>
      <c r="M1303" s="54">
        <v>2235.1559603956484</v>
      </c>
      <c r="N1303" s="54">
        <v>47.277436059875839</v>
      </c>
      <c r="O1303" s="54">
        <v>0.6383221978587249</v>
      </c>
      <c r="P1303" s="54">
        <v>2.0319064925108736</v>
      </c>
      <c r="Q1303" s="54">
        <v>141.46349466776087</v>
      </c>
      <c r="R1303" s="54">
        <v>0.97737913801211962</v>
      </c>
      <c r="S1303" s="54">
        <v>7.0257206041491189</v>
      </c>
      <c r="T1303" s="54">
        <v>5.3896098215226393E-4</v>
      </c>
      <c r="U1303" s="54">
        <v>0.26249363944982484</v>
      </c>
      <c r="V1303" s="54">
        <v>104.39972718322394</v>
      </c>
      <c r="W1303" s="54">
        <v>36.24393835156539</v>
      </c>
    </row>
    <row r="1304" spans="3:23" x14ac:dyDescent="0.25">
      <c r="C1304" s="52">
        <v>0</v>
      </c>
      <c r="D1304" s="55">
        <v>3668</v>
      </c>
      <c r="E1304" s="55">
        <v>5367</v>
      </c>
      <c r="F1304" s="55">
        <v>403.90899999999999</v>
      </c>
      <c r="G1304" s="55">
        <v>0.83423554948206469</v>
      </c>
      <c r="H1304" s="55">
        <v>0.6834358114402832</v>
      </c>
      <c r="I1304" s="55">
        <v>0.46126760563380281</v>
      </c>
      <c r="J1304" s="55">
        <v>68.339173612859682</v>
      </c>
      <c r="K1304" s="55">
        <v>212</v>
      </c>
      <c r="L1304" s="55">
        <v>126.26908396946565</v>
      </c>
      <c r="M1304" s="55">
        <v>1020.7475904341816</v>
      </c>
      <c r="N1304" s="55">
        <v>31.949140683814669</v>
      </c>
      <c r="O1304" s="55">
        <v>0.5927358262298047</v>
      </c>
      <c r="P1304" s="55">
        <v>2.3434750577976606</v>
      </c>
      <c r="Q1304" s="55">
        <v>40.21326187211757</v>
      </c>
      <c r="R1304" s="55">
        <v>0.98972744452949046</v>
      </c>
      <c r="S1304" s="55">
        <v>6.7620890903420197</v>
      </c>
      <c r="T1304" s="55">
        <v>5.783105591864805E-4</v>
      </c>
      <c r="U1304" s="55">
        <v>0.30300786284353404</v>
      </c>
      <c r="V1304" s="55">
        <v>109.02813568030213</v>
      </c>
      <c r="W1304" s="55">
        <v>60.1190124890473</v>
      </c>
    </row>
    <row r="1305" spans="3:23" x14ac:dyDescent="0.25">
      <c r="C1305" s="51">
        <v>0</v>
      </c>
      <c r="D1305" s="54">
        <v>29</v>
      </c>
      <c r="E1305" s="54">
        <v>33</v>
      </c>
      <c r="F1305" s="54">
        <v>17.996000000000002</v>
      </c>
      <c r="G1305" s="54">
        <v>0</v>
      </c>
      <c r="H1305" s="54">
        <v>0.87878787878787878</v>
      </c>
      <c r="I1305" s="54">
        <v>0.59183673469387754</v>
      </c>
      <c r="J1305" s="54">
        <v>6.0765077797464979</v>
      </c>
      <c r="K1305" s="54">
        <v>94</v>
      </c>
      <c r="L1305" s="54">
        <v>88.310344827586206</v>
      </c>
      <c r="M1305" s="54">
        <v>10.721674876847294</v>
      </c>
      <c r="N1305" s="54">
        <v>3.2743968722265926</v>
      </c>
      <c r="O1305" s="54">
        <v>4.2064621413352959E-2</v>
      </c>
      <c r="P1305" s="54">
        <v>1.9405830528246153</v>
      </c>
      <c r="Q1305" s="54">
        <v>6.803571428571427</v>
      </c>
      <c r="R1305" s="54">
        <v>0.85299631913961138</v>
      </c>
      <c r="S1305" s="54">
        <v>3.4435137534498521</v>
      </c>
      <c r="T1305" s="54">
        <v>2.2321428571428582E-2</v>
      </c>
      <c r="U1305" s="54">
        <v>0.42546768707482979</v>
      </c>
      <c r="V1305" s="54">
        <v>6.2330229193099944</v>
      </c>
      <c r="W1305" s="54">
        <v>6.2330229193099944</v>
      </c>
    </row>
    <row r="1306" spans="3:23" x14ac:dyDescent="0.25">
      <c r="C1306" s="52">
        <v>0</v>
      </c>
      <c r="D1306" s="55">
        <v>143</v>
      </c>
      <c r="E1306" s="55">
        <v>156</v>
      </c>
      <c r="F1306" s="55">
        <v>44.666999999999994</v>
      </c>
      <c r="G1306" s="55">
        <v>0.83110788155461457</v>
      </c>
      <c r="H1306" s="55">
        <v>0.91666666666666663</v>
      </c>
      <c r="I1306" s="55">
        <v>0.68421052631578949</v>
      </c>
      <c r="J1306" s="55">
        <v>13.493452297211721</v>
      </c>
      <c r="K1306" s="55">
        <v>148</v>
      </c>
      <c r="L1306" s="55">
        <v>106.11188811188811</v>
      </c>
      <c r="M1306" s="55">
        <v>314.43809711415372</v>
      </c>
      <c r="N1306" s="55">
        <v>17.732402463122522</v>
      </c>
      <c r="O1306" s="55">
        <v>0.63414900904553417</v>
      </c>
      <c r="P1306" s="55">
        <v>2.3393264007631149</v>
      </c>
      <c r="Q1306" s="55">
        <v>36.013157894736864</v>
      </c>
      <c r="R1306" s="55">
        <v>0.96493657462184568</v>
      </c>
      <c r="S1306" s="55">
        <v>5.6060665959691018</v>
      </c>
      <c r="T1306" s="55">
        <v>5.5016928285626168E-3</v>
      </c>
      <c r="U1306" s="55">
        <v>0.2783605540403446</v>
      </c>
      <c r="V1306" s="55">
        <v>18.540043190590847</v>
      </c>
      <c r="W1306" s="55">
        <v>10.310326041037937</v>
      </c>
    </row>
    <row r="1307" spans="3:23" x14ac:dyDescent="0.25">
      <c r="C1307" s="51">
        <v>0</v>
      </c>
      <c r="D1307" s="54">
        <v>2452</v>
      </c>
      <c r="E1307" s="54">
        <v>3353</v>
      </c>
      <c r="F1307" s="54">
        <v>281.07799999999997</v>
      </c>
      <c r="G1307" s="54">
        <v>0.9124506360882052</v>
      </c>
      <c r="H1307" s="54">
        <v>0.73128541604533259</v>
      </c>
      <c r="I1307" s="54">
        <v>0.55600907029478464</v>
      </c>
      <c r="J1307" s="54">
        <v>55.874711307447654</v>
      </c>
      <c r="K1307" s="54">
        <v>247</v>
      </c>
      <c r="L1307" s="54">
        <v>140.77854812398041</v>
      </c>
      <c r="M1307" s="54">
        <v>2248.0231544803446</v>
      </c>
      <c r="N1307" s="54">
        <v>47.413322542090896</v>
      </c>
      <c r="O1307" s="54">
        <v>0.59728564726029043</v>
      </c>
      <c r="P1307" s="54">
        <v>2.0255385316417378</v>
      </c>
      <c r="Q1307" s="54">
        <v>192.60439560439593</v>
      </c>
      <c r="R1307" s="54">
        <v>0.96917868153331566</v>
      </c>
      <c r="S1307" s="54">
        <v>7.097372044329056</v>
      </c>
      <c r="T1307" s="54">
        <v>5.45449579963599E-4</v>
      </c>
      <c r="U1307" s="54">
        <v>0.25342349423520666</v>
      </c>
      <c r="V1307" s="54">
        <v>94.911603622858848</v>
      </c>
      <c r="W1307" s="54">
        <v>38.836575300647091</v>
      </c>
    </row>
    <row r="1308" spans="3:23" x14ac:dyDescent="0.25">
      <c r="C1308" s="52">
        <v>0</v>
      </c>
      <c r="D1308" s="55">
        <v>55</v>
      </c>
      <c r="E1308" s="55">
        <v>60</v>
      </c>
      <c r="F1308" s="55">
        <v>25.405999999999999</v>
      </c>
      <c r="G1308" s="55">
        <v>0.50756449508891377</v>
      </c>
      <c r="H1308" s="55">
        <v>0.91666666666666663</v>
      </c>
      <c r="I1308" s="55">
        <v>0.61111111111111116</v>
      </c>
      <c r="J1308" s="55">
        <v>8.3682838718840049</v>
      </c>
      <c r="K1308" s="55">
        <v>98</v>
      </c>
      <c r="L1308" s="55">
        <v>89.272727272727266</v>
      </c>
      <c r="M1308" s="55">
        <v>19.127946127946121</v>
      </c>
      <c r="N1308" s="55">
        <v>4.373550746012457</v>
      </c>
      <c r="O1308" s="55">
        <v>0.1400235709620776</v>
      </c>
      <c r="P1308" s="55">
        <v>2.0377130046913372</v>
      </c>
      <c r="Q1308" s="55">
        <v>22.333333333333343</v>
      </c>
      <c r="R1308" s="55">
        <v>0.82719555466138006</v>
      </c>
      <c r="S1308" s="55">
        <v>3.9144980252469375</v>
      </c>
      <c r="T1308" s="55">
        <v>1.1937557392102862E-2</v>
      </c>
      <c r="U1308" s="55">
        <v>0.2798781465448133</v>
      </c>
      <c r="V1308" s="55">
        <v>9.192109491444219</v>
      </c>
      <c r="W1308" s="55">
        <v>7.9200480847526604</v>
      </c>
    </row>
    <row r="1309" spans="3:23" x14ac:dyDescent="0.25">
      <c r="C1309" s="51">
        <v>0</v>
      </c>
      <c r="D1309" s="54">
        <v>29</v>
      </c>
      <c r="E1309" s="54">
        <v>33</v>
      </c>
      <c r="F1309" s="54">
        <v>17.996000000000002</v>
      </c>
      <c r="G1309" s="54">
        <v>0</v>
      </c>
      <c r="H1309" s="54">
        <v>0.87878787878787878</v>
      </c>
      <c r="I1309" s="54">
        <v>0.59183673469387754</v>
      </c>
      <c r="J1309" s="54">
        <v>6.0765077797464979</v>
      </c>
      <c r="K1309" s="54">
        <v>109</v>
      </c>
      <c r="L1309" s="54">
        <v>95.34482758620689</v>
      </c>
      <c r="M1309" s="54">
        <v>48.876847290640384</v>
      </c>
      <c r="N1309" s="54">
        <v>6.9911978437632838</v>
      </c>
      <c r="O1309" s="54">
        <v>6.4146549214146795E-2</v>
      </c>
      <c r="P1309" s="54">
        <v>2.2791956051801932</v>
      </c>
      <c r="Q1309" s="54">
        <v>35.785714285714299</v>
      </c>
      <c r="R1309" s="54">
        <v>0.94146419584176089</v>
      </c>
      <c r="S1309" s="54">
        <v>4.0043641847081419</v>
      </c>
      <c r="T1309" s="54">
        <v>1.8494897959183687E-2</v>
      </c>
      <c r="U1309" s="54">
        <v>0.22391556855842565</v>
      </c>
      <c r="V1309" s="54">
        <v>6.2330229193099944</v>
      </c>
      <c r="W1309" s="54">
        <v>6.2330229193099944</v>
      </c>
    </row>
    <row r="1310" spans="3:23" x14ac:dyDescent="0.25">
      <c r="C1310" s="52">
        <v>0</v>
      </c>
      <c r="D1310" s="55">
        <v>3632</v>
      </c>
      <c r="E1310" s="55">
        <v>5304</v>
      </c>
      <c r="F1310" s="55">
        <v>391.28899999999993</v>
      </c>
      <c r="G1310" s="55">
        <v>0.81445673624738091</v>
      </c>
      <c r="H1310" s="55">
        <v>0.68476621417797889</v>
      </c>
      <c r="I1310" s="55">
        <v>0.42669172932330829</v>
      </c>
      <c r="J1310" s="55">
        <v>68.002985423274694</v>
      </c>
      <c r="K1310" s="55">
        <v>212</v>
      </c>
      <c r="L1310" s="55">
        <v>125.58259911894272</v>
      </c>
      <c r="M1310" s="55">
        <v>1020.056518938124</v>
      </c>
      <c r="N1310" s="55">
        <v>31.93832367138457</v>
      </c>
      <c r="O1310" s="55">
        <v>0.69044386094013144</v>
      </c>
      <c r="P1310" s="55">
        <v>2.4740313962193774</v>
      </c>
      <c r="Q1310" s="55">
        <v>37.488588728458616</v>
      </c>
      <c r="R1310" s="55">
        <v>0.9902906651858433</v>
      </c>
      <c r="S1310" s="55">
        <v>6.7209199774179762</v>
      </c>
      <c r="T1310" s="55">
        <v>6.4099796750655765E-4</v>
      </c>
      <c r="U1310" s="55">
        <v>0.31026828969313214</v>
      </c>
      <c r="V1310" s="55">
        <v>107.81860450216851</v>
      </c>
      <c r="W1310" s="55">
        <v>62.558973067231747</v>
      </c>
    </row>
    <row r="1311" spans="3:23" x14ac:dyDescent="0.25">
      <c r="C1311" s="51">
        <v>0</v>
      </c>
      <c r="D1311" s="54">
        <v>160</v>
      </c>
      <c r="E1311" s="54">
        <v>180</v>
      </c>
      <c r="F1311" s="54">
        <v>49.835999999999999</v>
      </c>
      <c r="G1311" s="54">
        <v>0.88677956735395946</v>
      </c>
      <c r="H1311" s="54">
        <v>0.88888888888888884</v>
      </c>
      <c r="I1311" s="54">
        <v>0.69264069264069261</v>
      </c>
      <c r="J1311" s="54">
        <v>14.27299292922217</v>
      </c>
      <c r="K1311" s="54">
        <v>156</v>
      </c>
      <c r="L1311" s="54">
        <v>106.875</v>
      </c>
      <c r="M1311" s="54">
        <v>341.44339622641508</v>
      </c>
      <c r="N1311" s="54">
        <v>18.478187038408695</v>
      </c>
      <c r="O1311" s="54">
        <v>0.8546717729235912</v>
      </c>
      <c r="P1311" s="54">
        <v>2.7541327374918785</v>
      </c>
      <c r="Q1311" s="54">
        <v>42.535714285714263</v>
      </c>
      <c r="R1311" s="54">
        <v>0.96031244462364562</v>
      </c>
      <c r="S1311" s="54">
        <v>5.5004503044441959</v>
      </c>
      <c r="T1311" s="54">
        <v>4.8500881834215347E-3</v>
      </c>
      <c r="U1311" s="54">
        <v>0.24840068376482924</v>
      </c>
      <c r="V1311" s="54">
        <v>21.617787146444705</v>
      </c>
      <c r="W1311" s="54">
        <v>9.991581234102874</v>
      </c>
    </row>
    <row r="1312" spans="3:23" x14ac:dyDescent="0.25">
      <c r="C1312" s="52">
        <v>0</v>
      </c>
      <c r="D1312" s="55">
        <v>2422</v>
      </c>
      <c r="E1312" s="55">
        <v>3264</v>
      </c>
      <c r="F1312" s="55">
        <v>277.52199999999999</v>
      </c>
      <c r="G1312" s="55">
        <v>0.91620859124780396</v>
      </c>
      <c r="H1312" s="55">
        <v>0.74203431372549022</v>
      </c>
      <c r="I1312" s="55">
        <v>0.55448717948717952</v>
      </c>
      <c r="J1312" s="55">
        <v>55.531848315615818</v>
      </c>
      <c r="K1312" s="55">
        <v>248</v>
      </c>
      <c r="L1312" s="55">
        <v>141.9186622625929</v>
      </c>
      <c r="M1312" s="55">
        <v>2232.0995359214048</v>
      </c>
      <c r="N1312" s="55">
        <v>47.245100655215083</v>
      </c>
      <c r="O1312" s="55">
        <v>0.59561367640830909</v>
      </c>
      <c r="P1312" s="55">
        <v>2.0347249245338253</v>
      </c>
      <c r="Q1312" s="55">
        <v>148.03396739130434</v>
      </c>
      <c r="R1312" s="55">
        <v>0.97522908532235453</v>
      </c>
      <c r="S1312" s="55">
        <v>7.1046835931925854</v>
      </c>
      <c r="T1312" s="55">
        <v>5.5730315322413931E-4</v>
      </c>
      <c r="U1312" s="55">
        <v>0.25218993562507808</v>
      </c>
      <c r="V1312" s="55">
        <v>94.677161442423468</v>
      </c>
      <c r="W1312" s="55">
        <v>37.937295399290178</v>
      </c>
    </row>
    <row r="1313" spans="3:23" x14ac:dyDescent="0.25">
      <c r="C1313" s="51">
        <v>0</v>
      </c>
      <c r="D1313" s="54">
        <v>3658</v>
      </c>
      <c r="E1313" s="54">
        <v>5302</v>
      </c>
      <c r="F1313" s="54">
        <v>402.85099999999994</v>
      </c>
      <c r="G1313" s="54">
        <v>0.7984486810724426</v>
      </c>
      <c r="H1313" s="54">
        <v>0.68992832893247835</v>
      </c>
      <c r="I1313" s="54">
        <v>0.42094361334867664</v>
      </c>
      <c r="J1313" s="54">
        <v>68.245954126535779</v>
      </c>
      <c r="K1313" s="54">
        <v>232</v>
      </c>
      <c r="L1313" s="54">
        <v>125.0773646801531</v>
      </c>
      <c r="M1313" s="54">
        <v>1039.2193343712163</v>
      </c>
      <c r="N1313" s="54">
        <v>32.23692501420097</v>
      </c>
      <c r="O1313" s="54">
        <v>0.87385267902433983</v>
      </c>
      <c r="P1313" s="54">
        <v>3.0574211985688309</v>
      </c>
      <c r="Q1313" s="54">
        <v>36.658569962367373</v>
      </c>
      <c r="R1313" s="54">
        <v>0.99065776817855455</v>
      </c>
      <c r="S1313" s="54">
        <v>6.7409292968034196</v>
      </c>
      <c r="T1313" s="54">
        <v>6.1089510978428396E-4</v>
      </c>
      <c r="U1313" s="54">
        <v>0.3145935006986269</v>
      </c>
      <c r="V1313" s="54">
        <v>105.89942497213447</v>
      </c>
      <c r="W1313" s="54">
        <v>63.758112104819254</v>
      </c>
    </row>
    <row r="1314" spans="3:23" x14ac:dyDescent="0.25">
      <c r="C1314" s="52">
        <v>0</v>
      </c>
      <c r="D1314" s="55">
        <v>36</v>
      </c>
      <c r="E1314" s="55">
        <v>40</v>
      </c>
      <c r="F1314" s="55">
        <v>19.592000000000002</v>
      </c>
      <c r="G1314" s="55">
        <v>0.38282074674438793</v>
      </c>
      <c r="H1314" s="55">
        <v>0.9</v>
      </c>
      <c r="I1314" s="55">
        <v>0.6428571428571429</v>
      </c>
      <c r="J1314" s="55">
        <v>6.7702750025730758</v>
      </c>
      <c r="K1314" s="55">
        <v>95</v>
      </c>
      <c r="L1314" s="55">
        <v>89.555555555555557</v>
      </c>
      <c r="M1314" s="55">
        <v>12.825396825396822</v>
      </c>
      <c r="N1314" s="55">
        <v>3.5812563194215548</v>
      </c>
      <c r="O1314" s="55">
        <v>-0.14530363569606602</v>
      </c>
      <c r="P1314" s="55">
        <v>2.086936574845605</v>
      </c>
      <c r="Q1314" s="55">
        <v>5.203125</v>
      </c>
      <c r="R1314" s="55">
        <v>0.85472002443083794</v>
      </c>
      <c r="S1314" s="55">
        <v>3.4302252658009045</v>
      </c>
      <c r="T1314" s="55">
        <v>2.44140625E-2</v>
      </c>
      <c r="U1314" s="55">
        <v>0.47526041666666652</v>
      </c>
      <c r="V1314" s="55">
        <v>7.1802197428460053</v>
      </c>
      <c r="W1314" s="55">
        <v>6.6332495807108005</v>
      </c>
    </row>
    <row r="1315" spans="3:23" x14ac:dyDescent="0.25">
      <c r="C1315" s="51">
        <v>0</v>
      </c>
      <c r="D1315" s="54">
        <v>201</v>
      </c>
      <c r="E1315" s="54">
        <v>218</v>
      </c>
      <c r="F1315" s="54">
        <v>54.309999999999995</v>
      </c>
      <c r="G1315" s="54">
        <v>0.87028539466214205</v>
      </c>
      <c r="H1315" s="54">
        <v>0.92201834862385323</v>
      </c>
      <c r="I1315" s="54">
        <v>0.72826086956521741</v>
      </c>
      <c r="J1315" s="54">
        <v>15.997535700593629</v>
      </c>
      <c r="K1315" s="54">
        <v>165</v>
      </c>
      <c r="L1315" s="54">
        <v>114.51741293532338</v>
      </c>
      <c r="M1315" s="54">
        <v>419.89094527363193</v>
      </c>
      <c r="N1315" s="54">
        <v>20.491240696298306</v>
      </c>
      <c r="O1315" s="54">
        <v>0.51740620729737141</v>
      </c>
      <c r="P1315" s="54">
        <v>2.5075499141275803</v>
      </c>
      <c r="Q1315" s="54">
        <v>52.17725752508364</v>
      </c>
      <c r="R1315" s="54">
        <v>0.96633799769078066</v>
      </c>
      <c r="S1315" s="54">
        <v>5.8849102790027263</v>
      </c>
      <c r="T1315" s="54">
        <v>3.8813883513607143E-3</v>
      </c>
      <c r="U1315" s="54">
        <v>0.29318604598303716</v>
      </c>
      <c r="V1315" s="54">
        <v>23.302695250245865</v>
      </c>
      <c r="W1315" s="54">
        <v>11.477691198037457</v>
      </c>
    </row>
    <row r="1316" spans="3:23" x14ac:dyDescent="0.25">
      <c r="C1316" s="52">
        <v>0</v>
      </c>
      <c r="D1316" s="55">
        <v>2428</v>
      </c>
      <c r="E1316" s="55">
        <v>3117</v>
      </c>
      <c r="F1316" s="55">
        <v>299.27300000000002</v>
      </c>
      <c r="G1316" s="55">
        <v>0.9137884450962056</v>
      </c>
      <c r="H1316" s="55">
        <v>0.77895412255373753</v>
      </c>
      <c r="I1316" s="55">
        <v>0.58647342995169083</v>
      </c>
      <c r="J1316" s="55">
        <v>55.60059005637418</v>
      </c>
      <c r="K1316" s="55">
        <v>249</v>
      </c>
      <c r="L1316" s="55">
        <v>141.48723228995058</v>
      </c>
      <c r="M1316" s="55">
        <v>2091.49921887144</v>
      </c>
      <c r="N1316" s="55">
        <v>45.732911769003294</v>
      </c>
      <c r="O1316" s="55">
        <v>0.55550144714938965</v>
      </c>
      <c r="P1316" s="55">
        <v>2.0473396926170899</v>
      </c>
      <c r="Q1316" s="55">
        <v>184.17367415193482</v>
      </c>
      <c r="R1316" s="55">
        <v>0.96825510215355259</v>
      </c>
      <c r="S1316" s="55">
        <v>7.1136970179819237</v>
      </c>
      <c r="T1316" s="55">
        <v>5.702351409574163E-4</v>
      </c>
      <c r="U1316" s="55">
        <v>0.2419483645194011</v>
      </c>
      <c r="V1316" s="55">
        <v>92.950841144256842</v>
      </c>
      <c r="W1316" s="55">
        <v>37.755743527436842</v>
      </c>
    </row>
    <row r="1317" spans="3:23" x14ac:dyDescent="0.25">
      <c r="C1317" s="51">
        <v>0</v>
      </c>
      <c r="D1317" s="54">
        <v>50</v>
      </c>
      <c r="E1317" s="54">
        <v>54</v>
      </c>
      <c r="F1317" s="54">
        <v>23.511999999999997</v>
      </c>
      <c r="G1317" s="54">
        <v>0.64027308405573846</v>
      </c>
      <c r="H1317" s="54">
        <v>0.92592592592592593</v>
      </c>
      <c r="I1317" s="54">
        <v>0.7142857142857143</v>
      </c>
      <c r="J1317" s="54">
        <v>7.9788456080286538</v>
      </c>
      <c r="K1317" s="54">
        <v>174</v>
      </c>
      <c r="L1317" s="54">
        <v>127.06</v>
      </c>
      <c r="M1317" s="54">
        <v>553.40448979591838</v>
      </c>
      <c r="N1317" s="54">
        <v>23.524550788398031</v>
      </c>
      <c r="O1317" s="54">
        <v>8.5995232084086937E-2</v>
      </c>
      <c r="P1317" s="54">
        <v>2.1653559264151854</v>
      </c>
      <c r="Q1317" s="54">
        <v>497.37662337662329</v>
      </c>
      <c r="R1317" s="54">
        <v>0.75452307974471555</v>
      </c>
      <c r="S1317" s="54">
        <v>5.1736606896881874</v>
      </c>
      <c r="T1317" s="54">
        <v>1.332433799966265E-2</v>
      </c>
      <c r="U1317" s="54">
        <v>5.0311645349695108E-2</v>
      </c>
      <c r="V1317" s="54">
        <v>9.202898094259945</v>
      </c>
      <c r="W1317" s="54">
        <v>7.0691819422995001</v>
      </c>
    </row>
    <row r="1318" spans="3:23" x14ac:dyDescent="0.25">
      <c r="C1318" s="52">
        <v>0</v>
      </c>
      <c r="D1318" s="55">
        <v>3565</v>
      </c>
      <c r="E1318" s="55">
        <v>5228</v>
      </c>
      <c r="F1318" s="55">
        <v>384.58199999999999</v>
      </c>
      <c r="G1318" s="55">
        <v>0.78125454624303148</v>
      </c>
      <c r="H1318" s="55">
        <v>0.68190512624330524</v>
      </c>
      <c r="I1318" s="55">
        <v>0.42572247432529259</v>
      </c>
      <c r="J1318" s="55">
        <v>67.372835601456288</v>
      </c>
      <c r="K1318" s="55">
        <v>234</v>
      </c>
      <c r="L1318" s="55">
        <v>125.20841514726507</v>
      </c>
      <c r="M1318" s="55">
        <v>1071.3457204112237</v>
      </c>
      <c r="N1318" s="55">
        <v>32.731417940737366</v>
      </c>
      <c r="O1318" s="55">
        <v>0.9618095599493276</v>
      </c>
      <c r="P1318" s="55">
        <v>3.4048757572686394</v>
      </c>
      <c r="Q1318" s="55">
        <v>38.406128001892526</v>
      </c>
      <c r="R1318" s="55">
        <v>0.99049208955842616</v>
      </c>
      <c r="S1318" s="55">
        <v>6.7505251526273531</v>
      </c>
      <c r="T1318" s="55">
        <v>6.5440028032893419E-4</v>
      </c>
      <c r="U1318" s="55">
        <v>0.31866500029220596</v>
      </c>
      <c r="V1318" s="55">
        <v>101.72984859517095</v>
      </c>
      <c r="W1318" s="55">
        <v>63.501050353713403</v>
      </c>
    </row>
    <row r="1319" spans="3:23" x14ac:dyDescent="0.25">
      <c r="C1319" s="51">
        <v>0</v>
      </c>
      <c r="D1319" s="54">
        <v>234</v>
      </c>
      <c r="E1319" s="54">
        <v>251</v>
      </c>
      <c r="F1319" s="54">
        <v>58.692999999999998</v>
      </c>
      <c r="G1319" s="54">
        <v>0.8725457910976655</v>
      </c>
      <c r="H1319" s="54">
        <v>0.9322709163346613</v>
      </c>
      <c r="I1319" s="54">
        <v>0.72</v>
      </c>
      <c r="J1319" s="54">
        <v>17.260882175254778</v>
      </c>
      <c r="K1319" s="54">
        <v>192</v>
      </c>
      <c r="L1319" s="54">
        <v>124.42735042735043</v>
      </c>
      <c r="M1319" s="54">
        <v>757.87667363633011</v>
      </c>
      <c r="N1319" s="54">
        <v>27.529559997143618</v>
      </c>
      <c r="O1319" s="54">
        <v>0.49658586584528097</v>
      </c>
      <c r="P1319" s="54">
        <v>2.3964992543588348</v>
      </c>
      <c r="Q1319" s="54">
        <v>56.905714285714289</v>
      </c>
      <c r="R1319" s="54">
        <v>0.97770453710643479</v>
      </c>
      <c r="S1319" s="54">
        <v>6.1791290517611461</v>
      </c>
      <c r="T1319" s="54">
        <v>3.3959183673469302E-3</v>
      </c>
      <c r="U1319" s="54">
        <v>0.31388265551162375</v>
      </c>
      <c r="V1319" s="54">
        <v>25.145347894586553</v>
      </c>
      <c r="W1319" s="54">
        <v>12.284315523831118</v>
      </c>
    </row>
    <row r="1320" spans="3:23" x14ac:dyDescent="0.25">
      <c r="C1320" s="52">
        <v>0</v>
      </c>
      <c r="D1320" s="55">
        <v>2429</v>
      </c>
      <c r="E1320" s="55">
        <v>3035</v>
      </c>
      <c r="F1320" s="55">
        <v>264.66200000000003</v>
      </c>
      <c r="G1320" s="55">
        <v>0.90555758299694045</v>
      </c>
      <c r="H1320" s="55">
        <v>0.80032948929159797</v>
      </c>
      <c r="I1320" s="55">
        <v>0.58671497584541066</v>
      </c>
      <c r="J1320" s="55">
        <v>55.612038752069772</v>
      </c>
      <c r="K1320" s="55">
        <v>249</v>
      </c>
      <c r="L1320" s="55">
        <v>140.37505146150679</v>
      </c>
      <c r="M1320" s="55">
        <v>1913.7320132284019</v>
      </c>
      <c r="N1320" s="55">
        <v>43.746222845274332</v>
      </c>
      <c r="O1320" s="55">
        <v>0.59343496421046427</v>
      </c>
      <c r="P1320" s="55">
        <v>2.1672310299509401</v>
      </c>
      <c r="Q1320" s="55">
        <v>134.7814142379367</v>
      </c>
      <c r="R1320" s="55">
        <v>0.9742387537254984</v>
      </c>
      <c r="S1320" s="55">
        <v>7.0941686019820471</v>
      </c>
      <c r="T1320" s="55">
        <v>5.5231542175599368E-4</v>
      </c>
      <c r="U1320" s="55">
        <v>0.25299881471883062</v>
      </c>
      <c r="V1320" s="55">
        <v>89.967099250969625</v>
      </c>
      <c r="W1320" s="55">
        <v>38.166145632823223</v>
      </c>
    </row>
    <row r="1321" spans="3:23" x14ac:dyDescent="0.25">
      <c r="C1321" s="51">
        <v>0</v>
      </c>
      <c r="D1321" s="54">
        <v>66</v>
      </c>
      <c r="E1321" s="54">
        <v>76</v>
      </c>
      <c r="F1321" s="54">
        <v>31.583999999999996</v>
      </c>
      <c r="G1321" s="54">
        <v>0.84822148208820025</v>
      </c>
      <c r="H1321" s="54">
        <v>0.86842105263157898</v>
      </c>
      <c r="I1321" s="54">
        <v>0.63461538461538458</v>
      </c>
      <c r="J1321" s="54">
        <v>9.1669956884750814</v>
      </c>
      <c r="K1321" s="54">
        <v>148</v>
      </c>
      <c r="L1321" s="54">
        <v>111.21212121212122</v>
      </c>
      <c r="M1321" s="54">
        <v>324.63123543123544</v>
      </c>
      <c r="N1321" s="54">
        <v>18.017525785502166</v>
      </c>
      <c r="O1321" s="54">
        <v>0.2951239940829215</v>
      </c>
      <c r="P1321" s="54">
        <v>2.0723551734258892</v>
      </c>
      <c r="Q1321" s="54">
        <v>289.62499999999989</v>
      </c>
      <c r="R1321" s="54">
        <v>0.74844246251478475</v>
      </c>
      <c r="S1321" s="54">
        <v>5.3622797252879453</v>
      </c>
      <c r="T1321" s="54">
        <v>9.2474489795918297E-3</v>
      </c>
      <c r="U1321" s="54">
        <v>0.10473376534618264</v>
      </c>
      <c r="V1321" s="54">
        <v>12.932076649536898</v>
      </c>
      <c r="W1321" s="54">
        <v>6.8493669018138617</v>
      </c>
    </row>
    <row r="1322" spans="3:23" x14ac:dyDescent="0.25">
      <c r="C1322" s="52">
        <v>0</v>
      </c>
      <c r="D1322" s="55">
        <v>3356</v>
      </c>
      <c r="E1322" s="55">
        <v>4896</v>
      </c>
      <c r="F1322" s="55">
        <v>377.09</v>
      </c>
      <c r="G1322" s="55">
        <v>0.78369917991497384</v>
      </c>
      <c r="H1322" s="55">
        <v>0.68545751633986929</v>
      </c>
      <c r="I1322" s="55">
        <v>0.42182001005530417</v>
      </c>
      <c r="J1322" s="55">
        <v>65.368126117636308</v>
      </c>
      <c r="K1322" s="55">
        <v>237</v>
      </c>
      <c r="L1322" s="55">
        <v>124.87127532777116</v>
      </c>
      <c r="M1322" s="55">
        <v>1065.4379704743935</v>
      </c>
      <c r="N1322" s="55">
        <v>32.641047325023038</v>
      </c>
      <c r="O1322" s="55">
        <v>1.0561439744381291</v>
      </c>
      <c r="P1322" s="55">
        <v>3.6469452054782154</v>
      </c>
      <c r="Q1322" s="55">
        <v>40.067338810057073</v>
      </c>
      <c r="R1322" s="55">
        <v>0.98998749437239242</v>
      </c>
      <c r="S1322" s="55">
        <v>6.7350904201224582</v>
      </c>
      <c r="T1322" s="55">
        <v>6.1367889481893422E-4</v>
      </c>
      <c r="U1322" s="55">
        <v>0.31534097051871607</v>
      </c>
      <c r="V1322" s="55">
        <v>98.981480133279291</v>
      </c>
      <c r="W1322" s="55">
        <v>61.481412009452839</v>
      </c>
    </row>
    <row r="1323" spans="3:23" x14ac:dyDescent="0.25">
      <c r="C1323" s="51">
        <v>0</v>
      </c>
      <c r="D1323" s="54">
        <v>236</v>
      </c>
      <c r="E1323" s="54">
        <v>257</v>
      </c>
      <c r="F1323" s="54">
        <v>60.190000000000005</v>
      </c>
      <c r="G1323" s="54">
        <v>0.89830623151842837</v>
      </c>
      <c r="H1323" s="54">
        <v>0.91828793774319062</v>
      </c>
      <c r="I1323" s="54">
        <v>0.75641025641025639</v>
      </c>
      <c r="J1323" s="54">
        <v>17.334489682638434</v>
      </c>
      <c r="K1323" s="54">
        <v>198</v>
      </c>
      <c r="L1323" s="54">
        <v>129.81779661016949</v>
      </c>
      <c r="M1323" s="54">
        <v>900.17517129462669</v>
      </c>
      <c r="N1323" s="54">
        <v>30.00291937953083</v>
      </c>
      <c r="O1323" s="54">
        <v>0.4736058027185881</v>
      </c>
      <c r="P1323" s="54">
        <v>2.2850786045493239</v>
      </c>
      <c r="Q1323" s="54">
        <v>54.431952662721947</v>
      </c>
      <c r="R1323" s="54">
        <v>0.98123830684342361</v>
      </c>
      <c r="S1323" s="54">
        <v>6.3604150074738524</v>
      </c>
      <c r="T1323" s="54">
        <v>3.2386821189734115E-3</v>
      </c>
      <c r="U1323" s="54">
        <v>0.25622824352036344</v>
      </c>
      <c r="V1323" s="54">
        <v>26.56441465744366</v>
      </c>
      <c r="W1323" s="54">
        <v>11.671604374514224</v>
      </c>
    </row>
    <row r="1324" spans="3:23" x14ac:dyDescent="0.25">
      <c r="C1324" s="52">
        <v>0</v>
      </c>
      <c r="D1324" s="55">
        <v>36</v>
      </c>
      <c r="E1324" s="55">
        <v>40</v>
      </c>
      <c r="F1324" s="55">
        <v>19.592000000000002</v>
      </c>
      <c r="G1324" s="55">
        <v>0.38282074674438793</v>
      </c>
      <c r="H1324" s="55">
        <v>0.9</v>
      </c>
      <c r="I1324" s="55">
        <v>0.6428571428571429</v>
      </c>
      <c r="J1324" s="55">
        <v>6.7702750025730758</v>
      </c>
      <c r="K1324" s="55">
        <v>125</v>
      </c>
      <c r="L1324" s="55">
        <v>102</v>
      </c>
      <c r="M1324" s="55">
        <v>111.31428571428572</v>
      </c>
      <c r="N1324" s="55">
        <v>10.550558549872406</v>
      </c>
      <c r="O1324" s="55">
        <v>0.36876339615746812</v>
      </c>
      <c r="P1324" s="55">
        <v>2.1640865796120066</v>
      </c>
      <c r="Q1324" s="55">
        <v>19</v>
      </c>
      <c r="R1324" s="55">
        <v>0.97117884168070079</v>
      </c>
      <c r="S1324" s="55">
        <v>4.2390979179887855</v>
      </c>
      <c r="T1324" s="55">
        <v>1.611328125E-2</v>
      </c>
      <c r="U1324" s="55">
        <v>0.23479042658730148</v>
      </c>
      <c r="V1324" s="55">
        <v>7.1802197428460053</v>
      </c>
      <c r="W1324" s="55">
        <v>6.6332495807108005</v>
      </c>
    </row>
    <row r="1325" spans="3:23" x14ac:dyDescent="0.25">
      <c r="C1325" s="51">
        <v>0</v>
      </c>
      <c r="D1325" s="54">
        <v>2302</v>
      </c>
      <c r="E1325" s="54">
        <v>2662</v>
      </c>
      <c r="F1325" s="54">
        <v>215.54599999999999</v>
      </c>
      <c r="G1325" s="54">
        <v>0.85791289656700154</v>
      </c>
      <c r="H1325" s="54">
        <v>0.86476333583771603</v>
      </c>
      <c r="I1325" s="54">
        <v>0.7166874221668742</v>
      </c>
      <c r="J1325" s="54">
        <v>54.138687017514052</v>
      </c>
      <c r="K1325" s="54">
        <v>251</v>
      </c>
      <c r="L1325" s="54">
        <v>139.76759339704606</v>
      </c>
      <c r="M1325" s="54">
        <v>1825.6743426629355</v>
      </c>
      <c r="N1325" s="54">
        <v>42.727910581526629</v>
      </c>
      <c r="O1325" s="54">
        <v>0.59878804307353828</v>
      </c>
      <c r="P1325" s="54">
        <v>2.307036264537957</v>
      </c>
      <c r="Q1325" s="54">
        <v>174.0503685503692</v>
      </c>
      <c r="R1325" s="54">
        <v>0.9672683647184015</v>
      </c>
      <c r="S1325" s="54">
        <v>7.102323922286943</v>
      </c>
      <c r="T1325" s="54">
        <v>5.8048192261949533E-4</v>
      </c>
      <c r="U1325" s="54">
        <v>0.2226316334188391</v>
      </c>
      <c r="V1325" s="54">
        <v>78.03336035423186</v>
      </c>
      <c r="W1325" s="54">
        <v>40.093162524129461</v>
      </c>
    </row>
    <row r="1326" spans="3:23" x14ac:dyDescent="0.25">
      <c r="C1326" s="52">
        <v>0</v>
      </c>
      <c r="D1326" s="55">
        <v>158</v>
      </c>
      <c r="E1326" s="55">
        <v>167</v>
      </c>
      <c r="F1326" s="55">
        <v>42.731999999999999</v>
      </c>
      <c r="G1326" s="55">
        <v>0.58564992637387436</v>
      </c>
      <c r="H1326" s="55">
        <v>0.94610778443113774</v>
      </c>
      <c r="I1326" s="55">
        <v>0.7053571428571429</v>
      </c>
      <c r="J1326" s="55">
        <v>14.183506197980657</v>
      </c>
      <c r="K1326" s="55">
        <v>155</v>
      </c>
      <c r="L1326" s="55">
        <v>110.84177215189874</v>
      </c>
      <c r="M1326" s="55">
        <v>440.12130129807321</v>
      </c>
      <c r="N1326" s="55">
        <v>20.979068170394825</v>
      </c>
      <c r="O1326" s="55">
        <v>0.49575124878509869</v>
      </c>
      <c r="P1326" s="55">
        <v>2.0740451833943458</v>
      </c>
      <c r="Q1326" s="55">
        <v>51.24583333333333</v>
      </c>
      <c r="R1326" s="55">
        <v>0.96194446473355266</v>
      </c>
      <c r="S1326" s="55">
        <v>5.761762258469604</v>
      </c>
      <c r="T1326" s="55">
        <v>4.756944444444456E-3</v>
      </c>
      <c r="U1326" s="55">
        <v>0.23906237043185555</v>
      </c>
      <c r="V1326" s="55">
        <v>15.880206799147082</v>
      </c>
      <c r="W1326" s="55">
        <v>12.871925566538385</v>
      </c>
    </row>
    <row r="1327" spans="3:23" x14ac:dyDescent="0.25">
      <c r="C1327" s="51">
        <v>0</v>
      </c>
      <c r="D1327" s="54">
        <v>6396</v>
      </c>
      <c r="E1327" s="54">
        <v>11492</v>
      </c>
      <c r="F1327" s="54">
        <v>701.36300000000006</v>
      </c>
      <c r="G1327" s="54">
        <v>0.84136774463309671</v>
      </c>
      <c r="H1327" s="54">
        <v>0.5565610859728507</v>
      </c>
      <c r="I1327" s="54">
        <v>0.40770015298317186</v>
      </c>
      <c r="J1327" s="54">
        <v>90.242119479354542</v>
      </c>
      <c r="K1327" s="54">
        <v>247</v>
      </c>
      <c r="L1327" s="54">
        <v>126.14368355222014</v>
      </c>
      <c r="M1327" s="54">
        <v>1324.2791172502691</v>
      </c>
      <c r="N1327" s="54">
        <v>36.390646013093381</v>
      </c>
      <c r="O1327" s="54">
        <v>0.95733142925011427</v>
      </c>
      <c r="P1327" s="54">
        <v>3.3096089713118872</v>
      </c>
      <c r="Q1327" s="54">
        <v>51.305948471836643</v>
      </c>
      <c r="R1327" s="54">
        <v>0.98853101031424773</v>
      </c>
      <c r="S1327" s="54">
        <v>6.8982467385367441</v>
      </c>
      <c r="T1327" s="54">
        <v>5.7007189313091711E-4</v>
      </c>
      <c r="U1327" s="54">
        <v>0.31814514050514409</v>
      </c>
      <c r="V1327" s="54">
        <v>169.63168014732693</v>
      </c>
      <c r="W1327" s="54">
        <v>91.679656778862324</v>
      </c>
    </row>
    <row r="1328" spans="3:23" x14ac:dyDescent="0.25">
      <c r="C1328" s="52">
        <v>0</v>
      </c>
      <c r="D1328" s="55">
        <v>103</v>
      </c>
      <c r="E1328" s="55">
        <v>111</v>
      </c>
      <c r="F1328" s="55">
        <v>35.603000000000002</v>
      </c>
      <c r="G1328" s="55">
        <v>0.75329066708579906</v>
      </c>
      <c r="H1328" s="55">
        <v>0.92792792792792789</v>
      </c>
      <c r="I1328" s="55">
        <v>0.68666666666666665</v>
      </c>
      <c r="J1328" s="55">
        <v>11.45179781116143</v>
      </c>
      <c r="K1328" s="55">
        <v>117</v>
      </c>
      <c r="L1328" s="55">
        <v>98.582524271844662</v>
      </c>
      <c r="M1328" s="55">
        <v>112.40243670283647</v>
      </c>
      <c r="N1328" s="55">
        <v>10.602001542295515</v>
      </c>
      <c r="O1328" s="55">
        <v>-0.1811358536884268</v>
      </c>
      <c r="P1328" s="55">
        <v>1.8058616407692309</v>
      </c>
      <c r="Q1328" s="55">
        <v>17.715151515151529</v>
      </c>
      <c r="R1328" s="55">
        <v>0.98424335323078416</v>
      </c>
      <c r="S1328" s="55">
        <v>4.8890958286676032</v>
      </c>
      <c r="T1328" s="55">
        <v>7.529843893480279E-3</v>
      </c>
      <c r="U1328" s="55">
        <v>0.33605382832655628</v>
      </c>
      <c r="V1328" s="55">
        <v>14.346408041552342</v>
      </c>
      <c r="W1328" s="55">
        <v>9.4354567641497393</v>
      </c>
    </row>
    <row r="1329" spans="3:23" x14ac:dyDescent="0.25">
      <c r="C1329" s="51">
        <v>0</v>
      </c>
      <c r="D1329" s="54">
        <v>36</v>
      </c>
      <c r="E1329" s="54">
        <v>40</v>
      </c>
      <c r="F1329" s="54">
        <v>19.592000000000002</v>
      </c>
      <c r="G1329" s="54">
        <v>0.38282074674438793</v>
      </c>
      <c r="H1329" s="54">
        <v>0.9</v>
      </c>
      <c r="I1329" s="54">
        <v>0.6428571428571429</v>
      </c>
      <c r="J1329" s="54">
        <v>6.7702750025730758</v>
      </c>
      <c r="K1329" s="54">
        <v>114</v>
      </c>
      <c r="L1329" s="54">
        <v>97.083333333333329</v>
      </c>
      <c r="M1329" s="54">
        <v>99.85</v>
      </c>
      <c r="N1329" s="54">
        <v>9.9924971853886451</v>
      </c>
      <c r="O1329" s="54">
        <v>-0.3873832660006602</v>
      </c>
      <c r="P1329" s="54">
        <v>2.1868555902231424</v>
      </c>
      <c r="Q1329" s="54">
        <v>84.301587301587261</v>
      </c>
      <c r="R1329" s="54">
        <v>0.85127351903690185</v>
      </c>
      <c r="S1329" s="54">
        <v>4.4057645846554525</v>
      </c>
      <c r="T1329" s="54">
        <v>1.5873015873015893E-2</v>
      </c>
      <c r="U1329" s="54">
        <v>0.1556962201312046</v>
      </c>
      <c r="V1329" s="54">
        <v>7.1802197428460053</v>
      </c>
      <c r="W1329" s="54">
        <v>6.6332495807108005</v>
      </c>
    </row>
    <row r="1330" spans="3:23" x14ac:dyDescent="0.25">
      <c r="C1330" s="52">
        <v>0</v>
      </c>
      <c r="D1330" s="55">
        <v>6859</v>
      </c>
      <c r="E1330" s="55">
        <v>11724</v>
      </c>
      <c r="F1330" s="55">
        <v>663.90700000000004</v>
      </c>
      <c r="G1330" s="55">
        <v>0.8394673675547466</v>
      </c>
      <c r="H1330" s="55">
        <v>0.58503923575571481</v>
      </c>
      <c r="I1330" s="55">
        <v>0.42517976692288617</v>
      </c>
      <c r="J1330" s="55">
        <v>93.451324427952756</v>
      </c>
      <c r="K1330" s="55">
        <v>241</v>
      </c>
      <c r="L1330" s="55">
        <v>121.47208047820382</v>
      </c>
      <c r="M1330" s="55">
        <v>1279.5015169745664</v>
      </c>
      <c r="N1330" s="55">
        <v>35.770120449539533</v>
      </c>
      <c r="O1330" s="55">
        <v>0.91582420072609139</v>
      </c>
      <c r="P1330" s="55">
        <v>3.2263976606552882</v>
      </c>
      <c r="Q1330" s="55">
        <v>45.289742014741684</v>
      </c>
      <c r="R1330" s="55">
        <v>0.989561809341027</v>
      </c>
      <c r="S1330" s="55">
        <v>6.8719833553079077</v>
      </c>
      <c r="T1330" s="55">
        <v>6.4721942178944309E-4</v>
      </c>
      <c r="U1330" s="55">
        <v>0.32799698544549072</v>
      </c>
      <c r="V1330" s="55">
        <v>168.07766058249373</v>
      </c>
      <c r="W1330" s="55">
        <v>91.335098658638216</v>
      </c>
    </row>
    <row r="1331" spans="3:23" x14ac:dyDescent="0.25">
      <c r="C1331" s="51">
        <v>0</v>
      </c>
      <c r="D1331" s="54">
        <v>71</v>
      </c>
      <c r="E1331" s="54">
        <v>75</v>
      </c>
      <c r="F1331" s="54">
        <v>29.391999999999999</v>
      </c>
      <c r="G1331" s="54">
        <v>0.80391390579452982</v>
      </c>
      <c r="H1331" s="54">
        <v>0.94666666666666666</v>
      </c>
      <c r="I1331" s="54">
        <v>0.78021978021978022</v>
      </c>
      <c r="J1331" s="54">
        <v>9.5078918628787825</v>
      </c>
      <c r="K1331" s="54">
        <v>161</v>
      </c>
      <c r="L1331" s="54">
        <v>115.32394366197182</v>
      </c>
      <c r="M1331" s="54">
        <v>601.47927565392354</v>
      </c>
      <c r="N1331" s="54">
        <v>24.525074427082245</v>
      </c>
      <c r="O1331" s="54">
        <v>0.13456521024746496</v>
      </c>
      <c r="P1331" s="54">
        <v>1.9064580789652188</v>
      </c>
      <c r="Q1331" s="54">
        <v>423.4795918367347</v>
      </c>
      <c r="R1331" s="54">
        <v>0.80414408580655561</v>
      </c>
      <c r="S1331" s="54">
        <v>5.4242573307113435</v>
      </c>
      <c r="T1331" s="54">
        <v>1.0412328196584759E-2</v>
      </c>
      <c r="U1331" s="54">
        <v>9.2559878391013553E-2</v>
      </c>
      <c r="V1331" s="54">
        <v>12.414590840124358</v>
      </c>
      <c r="W1331" s="54">
        <v>7.3835243566255429</v>
      </c>
    </row>
    <row r="1332" spans="3:23" x14ac:dyDescent="0.25">
      <c r="C1332" s="52">
        <v>0</v>
      </c>
      <c r="D1332" s="55">
        <v>49</v>
      </c>
      <c r="E1332" s="55">
        <v>54</v>
      </c>
      <c r="F1332" s="55">
        <v>23.718999999999998</v>
      </c>
      <c r="G1332" s="55">
        <v>0.6433279446430149</v>
      </c>
      <c r="H1332" s="55">
        <v>0.90740740740740744</v>
      </c>
      <c r="I1332" s="55">
        <v>0.60493827160493829</v>
      </c>
      <c r="J1332" s="55">
        <v>7.8986541696685881</v>
      </c>
      <c r="K1332" s="55">
        <v>86</v>
      </c>
      <c r="L1332" s="55">
        <v>80.897959183673464</v>
      </c>
      <c r="M1332" s="55">
        <v>6.1352040816326552</v>
      </c>
      <c r="N1332" s="55">
        <v>2.4769344120571009</v>
      </c>
      <c r="O1332" s="55">
        <v>-0.31414625404995589</v>
      </c>
      <c r="P1332" s="55">
        <v>2.8295812172319401</v>
      </c>
      <c r="Q1332" s="55">
        <v>9.8444444444444361</v>
      </c>
      <c r="R1332" s="55">
        <v>0.87436419688945299</v>
      </c>
      <c r="S1332" s="55">
        <v>3.0020747556648169</v>
      </c>
      <c r="T1332" s="55">
        <v>2.3950617283950631E-2</v>
      </c>
      <c r="U1332" s="55">
        <v>0.38568783068783075</v>
      </c>
      <c r="V1332" s="55">
        <v>9.1657500769087186</v>
      </c>
      <c r="W1332" s="55">
        <v>7.0172132311973021</v>
      </c>
    </row>
    <row r="1333" spans="3:23" x14ac:dyDescent="0.25">
      <c r="C1333" s="51">
        <v>0</v>
      </c>
      <c r="D1333" s="54">
        <v>165</v>
      </c>
      <c r="E1333" s="54">
        <v>177</v>
      </c>
      <c r="F1333" s="54">
        <v>47.114999999999995</v>
      </c>
      <c r="G1333" s="54">
        <v>0.80783882801724316</v>
      </c>
      <c r="H1333" s="54">
        <v>0.93220338983050843</v>
      </c>
      <c r="I1333" s="54">
        <v>0.6875</v>
      </c>
      <c r="J1333" s="54">
        <v>14.494292838262302</v>
      </c>
      <c r="K1333" s="54">
        <v>110</v>
      </c>
      <c r="L1333" s="54">
        <v>91.696969696969703</v>
      </c>
      <c r="M1333" s="54">
        <v>78.663710273466407</v>
      </c>
      <c r="N1333" s="54">
        <v>8.8692564667770437</v>
      </c>
      <c r="O1333" s="54">
        <v>0.10393839996892024</v>
      </c>
      <c r="P1333" s="54">
        <v>2.1527485484066924</v>
      </c>
      <c r="Q1333" s="54">
        <v>10.903846153846162</v>
      </c>
      <c r="R1333" s="54">
        <v>0.98394905207675709</v>
      </c>
      <c r="S1333" s="54">
        <v>4.9478392365154509</v>
      </c>
      <c r="T1333" s="54">
        <v>5.3254437869822554E-3</v>
      </c>
      <c r="U1333" s="54">
        <v>0.36335622710622639</v>
      </c>
      <c r="V1333" s="54">
        <v>19.152965726332297</v>
      </c>
      <c r="W1333" s="54">
        <v>11.288824094311742</v>
      </c>
    </row>
    <row r="1334" spans="3:23" x14ac:dyDescent="0.25">
      <c r="C1334" s="52">
        <v>0</v>
      </c>
      <c r="D1334" s="55">
        <v>36</v>
      </c>
      <c r="E1334" s="55">
        <v>40</v>
      </c>
      <c r="F1334" s="55">
        <v>19.592000000000002</v>
      </c>
      <c r="G1334" s="55">
        <v>0.38282074674438793</v>
      </c>
      <c r="H1334" s="55">
        <v>0.9</v>
      </c>
      <c r="I1334" s="55">
        <v>0.6428571428571429</v>
      </c>
      <c r="J1334" s="55">
        <v>6.7702750025730758</v>
      </c>
      <c r="K1334" s="55">
        <v>82</v>
      </c>
      <c r="L1334" s="55">
        <v>79.166666666666671</v>
      </c>
      <c r="M1334" s="55">
        <v>3.3428571428571439</v>
      </c>
      <c r="N1334" s="55">
        <v>1.8283482006601324</v>
      </c>
      <c r="O1334" s="55">
        <v>-0.24969410542333031</v>
      </c>
      <c r="P1334" s="55">
        <v>2.0554459785229029</v>
      </c>
      <c r="Q1334" s="55">
        <v>7.936507936507935</v>
      </c>
      <c r="R1334" s="55">
        <v>0.67861635960981603</v>
      </c>
      <c r="S1334" s="55">
        <v>2.6496734471867414</v>
      </c>
      <c r="T1334" s="55">
        <v>2.998236331569664E-2</v>
      </c>
      <c r="U1334" s="55">
        <v>0.41179138321995457</v>
      </c>
      <c r="V1334" s="55">
        <v>7.1802197428460053</v>
      </c>
      <c r="W1334" s="55">
        <v>6.6332495807108005</v>
      </c>
    </row>
    <row r="1335" spans="3:23" x14ac:dyDescent="0.25">
      <c r="C1335" s="51">
        <v>0</v>
      </c>
      <c r="D1335" s="54">
        <v>51</v>
      </c>
      <c r="E1335" s="54">
        <v>56</v>
      </c>
      <c r="F1335" s="54">
        <v>25.125</v>
      </c>
      <c r="G1335" s="54">
        <v>0.75455347886751356</v>
      </c>
      <c r="H1335" s="54">
        <v>0.9107142857142857</v>
      </c>
      <c r="I1335" s="54">
        <v>0.56666666666666665</v>
      </c>
      <c r="J1335" s="54">
        <v>8.0582390620713973</v>
      </c>
      <c r="K1335" s="54">
        <v>120</v>
      </c>
      <c r="L1335" s="54">
        <v>102.23529411764706</v>
      </c>
      <c r="M1335" s="54">
        <v>129.10352941176473</v>
      </c>
      <c r="N1335" s="54">
        <v>11.362373405753075</v>
      </c>
      <c r="O1335" s="54">
        <v>-0.43271483214864559</v>
      </c>
      <c r="P1335" s="54">
        <v>2.1340047764205781</v>
      </c>
      <c r="Q1335" s="54">
        <v>131.46464646464653</v>
      </c>
      <c r="R1335" s="54">
        <v>0.89004492384652156</v>
      </c>
      <c r="S1335" s="54">
        <v>4.8585081850239087</v>
      </c>
      <c r="T1335" s="54">
        <v>1.0101010101010119E-2</v>
      </c>
      <c r="U1335" s="54">
        <v>0.1268969911419954</v>
      </c>
      <c r="V1335" s="54">
        <v>10.120211309358613</v>
      </c>
      <c r="W1335" s="54">
        <v>6.6412728957631684</v>
      </c>
    </row>
    <row r="1336" spans="3:23" x14ac:dyDescent="0.25">
      <c r="C1336" s="52">
        <v>0</v>
      </c>
      <c r="D1336" s="55">
        <v>36</v>
      </c>
      <c r="E1336" s="55">
        <v>40</v>
      </c>
      <c r="F1336" s="55">
        <v>19.592000000000002</v>
      </c>
      <c r="G1336" s="55">
        <v>0.38282074674438793</v>
      </c>
      <c r="H1336" s="55">
        <v>0.9</v>
      </c>
      <c r="I1336" s="55">
        <v>0.6428571428571429</v>
      </c>
      <c r="J1336" s="55">
        <v>6.7702750025730758</v>
      </c>
      <c r="K1336" s="55">
        <v>107</v>
      </c>
      <c r="L1336" s="55">
        <v>93.472222222222229</v>
      </c>
      <c r="M1336" s="55">
        <v>55.227777777777746</v>
      </c>
      <c r="N1336" s="55">
        <v>7.4315393948883663</v>
      </c>
      <c r="O1336" s="55">
        <v>-9.7935908909034489E-2</v>
      </c>
      <c r="P1336" s="55">
        <v>2.1793689751750831</v>
      </c>
      <c r="Q1336" s="55">
        <v>47.746031746031754</v>
      </c>
      <c r="R1336" s="55">
        <v>0.83008774081659442</v>
      </c>
      <c r="S1336" s="55">
        <v>4.0203672796296965</v>
      </c>
      <c r="T1336" s="55">
        <v>1.6880826404635941E-2</v>
      </c>
      <c r="U1336" s="55">
        <v>0.19977667834810686</v>
      </c>
      <c r="V1336" s="55">
        <v>7.1802197428460053</v>
      </c>
      <c r="W1336" s="55">
        <v>6.6332495807108005</v>
      </c>
    </row>
    <row r="1337" spans="3:23" x14ac:dyDescent="0.25">
      <c r="C1337" s="51">
        <v>0</v>
      </c>
      <c r="D1337" s="54">
        <v>29</v>
      </c>
      <c r="E1337" s="54">
        <v>33</v>
      </c>
      <c r="F1337" s="54">
        <v>17.996000000000002</v>
      </c>
      <c r="G1337" s="54">
        <v>0</v>
      </c>
      <c r="H1337" s="54">
        <v>0.87878787878787878</v>
      </c>
      <c r="I1337" s="54">
        <v>0.59183673469387754</v>
      </c>
      <c r="J1337" s="54">
        <v>6.0765077797464979</v>
      </c>
      <c r="K1337" s="54">
        <v>119</v>
      </c>
      <c r="L1337" s="54">
        <v>103.93103448275862</v>
      </c>
      <c r="M1337" s="54">
        <v>137.63793103448276</v>
      </c>
      <c r="N1337" s="54">
        <v>11.731919324410766</v>
      </c>
      <c r="O1337" s="54">
        <v>-0.47288188945595083</v>
      </c>
      <c r="P1337" s="54">
        <v>2.2344782170698587</v>
      </c>
      <c r="Q1337" s="54">
        <v>159.87500000000006</v>
      </c>
      <c r="R1337" s="54">
        <v>0.76295120609510281</v>
      </c>
      <c r="S1337" s="54">
        <v>4.3231611673921613</v>
      </c>
      <c r="T1337" s="54">
        <v>1.785714285714287E-2</v>
      </c>
      <c r="U1337" s="54">
        <v>0.12496066163552894</v>
      </c>
      <c r="V1337" s="54">
        <v>6.2330229193099944</v>
      </c>
      <c r="W1337" s="54">
        <v>6.2330229193099944</v>
      </c>
    </row>
    <row r="1338" spans="3:23" x14ac:dyDescent="0.25">
      <c r="C1338" s="52">
        <v>0</v>
      </c>
      <c r="D1338" s="55">
        <v>6488</v>
      </c>
      <c r="E1338" s="55">
        <v>11093</v>
      </c>
      <c r="F1338" s="55">
        <v>634.71300000000008</v>
      </c>
      <c r="G1338" s="55">
        <v>0.83962339637787675</v>
      </c>
      <c r="H1338" s="55">
        <v>0.58487334354998644</v>
      </c>
      <c r="I1338" s="55">
        <v>0.44831398562741848</v>
      </c>
      <c r="J1338" s="55">
        <v>90.888823109564655</v>
      </c>
      <c r="K1338" s="55">
        <v>236</v>
      </c>
      <c r="L1338" s="55">
        <v>123.31565967940814</v>
      </c>
      <c r="M1338" s="55">
        <v>1206.2934374867484</v>
      </c>
      <c r="N1338" s="55">
        <v>34.731735307737623</v>
      </c>
      <c r="O1338" s="55">
        <v>0.87137110261237449</v>
      </c>
      <c r="P1338" s="55">
        <v>3.0888722273105587</v>
      </c>
      <c r="Q1338" s="55">
        <v>46.657469533069005</v>
      </c>
      <c r="R1338" s="55">
        <v>0.98964691687786077</v>
      </c>
      <c r="S1338" s="55">
        <v>6.8603017983767876</v>
      </c>
      <c r="T1338" s="55">
        <v>5.8203230899935661E-4</v>
      </c>
      <c r="U1338" s="55">
        <v>0.31914838280230134</v>
      </c>
      <c r="V1338" s="55">
        <v>163.7735535670019</v>
      </c>
      <c r="W1338" s="55">
        <v>88.956715763710207</v>
      </c>
    </row>
    <row r="1339" spans="3:23" x14ac:dyDescent="0.25">
      <c r="C1339" s="51">
        <v>0</v>
      </c>
      <c r="D1339" s="54">
        <v>87</v>
      </c>
      <c r="E1339" s="54">
        <v>93</v>
      </c>
      <c r="F1339" s="54">
        <v>31.566999999999997</v>
      </c>
      <c r="G1339" s="54">
        <v>0.73658668717876674</v>
      </c>
      <c r="H1339" s="54">
        <v>0.93548387096774188</v>
      </c>
      <c r="I1339" s="54">
        <v>0.74358974358974361</v>
      </c>
      <c r="J1339" s="54">
        <v>10.524820207108489</v>
      </c>
      <c r="K1339" s="54">
        <v>122</v>
      </c>
      <c r="L1339" s="54">
        <v>98.839080459770116</v>
      </c>
      <c r="M1339" s="54">
        <v>132.90403635391613</v>
      </c>
      <c r="N1339" s="54">
        <v>11.528401292196422</v>
      </c>
      <c r="O1339" s="54">
        <v>0.22117991988182811</v>
      </c>
      <c r="P1339" s="54">
        <v>1.9342176454295594</v>
      </c>
      <c r="Q1339" s="54">
        <v>68.777777777777729</v>
      </c>
      <c r="R1339" s="54">
        <v>0.87656793744978367</v>
      </c>
      <c r="S1339" s="54">
        <v>5.0381963762100543</v>
      </c>
      <c r="T1339" s="54">
        <v>8.1884605694129402E-3</v>
      </c>
      <c r="U1339" s="54">
        <v>0.1996498573529385</v>
      </c>
      <c r="V1339" s="54">
        <v>12.902834303490151</v>
      </c>
      <c r="W1339" s="54">
        <v>8.7267435559163484</v>
      </c>
    </row>
    <row r="1340" spans="3:23" x14ac:dyDescent="0.25">
      <c r="C1340" s="52">
        <v>0</v>
      </c>
      <c r="D1340" s="55">
        <v>189</v>
      </c>
      <c r="E1340" s="55">
        <v>202</v>
      </c>
      <c r="F1340" s="55">
        <v>50.141999999999996</v>
      </c>
      <c r="G1340" s="55">
        <v>0.74274587811569326</v>
      </c>
      <c r="H1340" s="55">
        <v>0.9356435643564357</v>
      </c>
      <c r="I1340" s="55">
        <v>0.6428571428571429</v>
      </c>
      <c r="J1340" s="55">
        <v>15.512648837479231</v>
      </c>
      <c r="K1340" s="55">
        <v>109</v>
      </c>
      <c r="L1340" s="55">
        <v>90.767195767195773</v>
      </c>
      <c r="M1340" s="55">
        <v>65.668918158279894</v>
      </c>
      <c r="N1340" s="55">
        <v>8.1036361072224796</v>
      </c>
      <c r="O1340" s="55">
        <v>0.23007319568516169</v>
      </c>
      <c r="P1340" s="55">
        <v>2.1178121400560301</v>
      </c>
      <c r="Q1340" s="55">
        <v>9.7809523809523622</v>
      </c>
      <c r="R1340" s="55">
        <v>0.97652178403460022</v>
      </c>
      <c r="S1340" s="55">
        <v>4.7797400939164776</v>
      </c>
      <c r="T1340" s="55">
        <v>4.8072562358276527E-3</v>
      </c>
      <c r="U1340" s="55">
        <v>0.38542076089695054</v>
      </c>
      <c r="V1340" s="55">
        <v>19.294559336106804</v>
      </c>
      <c r="W1340" s="55">
        <v>12.9191240211475</v>
      </c>
    </row>
    <row r="1341" spans="3:23" x14ac:dyDescent="0.25">
      <c r="C1341" s="51">
        <v>0</v>
      </c>
      <c r="D1341" s="54">
        <v>43</v>
      </c>
      <c r="E1341" s="54">
        <v>47</v>
      </c>
      <c r="F1341" s="54">
        <v>21.552</v>
      </c>
      <c r="G1341" s="54">
        <v>0.53810701977690156</v>
      </c>
      <c r="H1341" s="54">
        <v>0.91489361702127658</v>
      </c>
      <c r="I1341" s="54">
        <v>0.68253968253968256</v>
      </c>
      <c r="J1341" s="54">
        <v>7.399277020331918</v>
      </c>
      <c r="K1341" s="54">
        <v>113</v>
      </c>
      <c r="L1341" s="54">
        <v>97.604651162790702</v>
      </c>
      <c r="M1341" s="54">
        <v>102.14950166112959</v>
      </c>
      <c r="N1341" s="54">
        <v>10.106903663394124</v>
      </c>
      <c r="O1341" s="54">
        <v>-8.7409550919033796E-2</v>
      </c>
      <c r="P1341" s="54">
        <v>1.9045194356394917</v>
      </c>
      <c r="Q1341" s="54">
        <v>36.472222222222221</v>
      </c>
      <c r="R1341" s="54">
        <v>0.93038548025254719</v>
      </c>
      <c r="S1341" s="54">
        <v>4.6004560336712386</v>
      </c>
      <c r="T1341" s="54">
        <v>1.5432098765432129E-2</v>
      </c>
      <c r="U1341" s="54">
        <v>0.22810827289993951</v>
      </c>
      <c r="V1341" s="54">
        <v>8.1744544421237428</v>
      </c>
      <c r="W1341" s="54">
        <v>6.8900557484721601</v>
      </c>
    </row>
    <row r="1342" spans="3:23" x14ac:dyDescent="0.25">
      <c r="C1342" s="52">
        <v>0</v>
      </c>
      <c r="D1342" s="55">
        <v>38</v>
      </c>
      <c r="E1342" s="55">
        <v>42</v>
      </c>
      <c r="F1342" s="55">
        <v>20.625999999999998</v>
      </c>
      <c r="G1342" s="55">
        <v>0.52748477726821907</v>
      </c>
      <c r="H1342" s="55">
        <v>0.90476190476190477</v>
      </c>
      <c r="I1342" s="55">
        <v>0.59375</v>
      </c>
      <c r="J1342" s="55">
        <v>6.955796338302048</v>
      </c>
      <c r="K1342" s="55">
        <v>113</v>
      </c>
      <c r="L1342" s="55">
        <v>96.736842105263165</v>
      </c>
      <c r="M1342" s="55">
        <v>81.388335704125183</v>
      </c>
      <c r="N1342" s="55">
        <v>9.0215484094541765</v>
      </c>
      <c r="O1342" s="55">
        <v>-0.27223536661466236</v>
      </c>
      <c r="P1342" s="55">
        <v>2.2400745030840405</v>
      </c>
      <c r="Q1342" s="55">
        <v>73.333333333333357</v>
      </c>
      <c r="R1342" s="55">
        <v>0.87083030749346757</v>
      </c>
      <c r="S1342" s="55">
        <v>4.5368867237421684</v>
      </c>
      <c r="T1342" s="55">
        <v>1.5432098765432129E-2</v>
      </c>
      <c r="U1342" s="55">
        <v>0.20301372216200644</v>
      </c>
      <c r="V1342" s="55">
        <v>7.6822876709772538</v>
      </c>
      <c r="W1342" s="55">
        <v>6.5265987488178077</v>
      </c>
    </row>
    <row r="1343" spans="3:23" x14ac:dyDescent="0.25">
      <c r="C1343" s="51">
        <v>0</v>
      </c>
      <c r="D1343" s="54">
        <v>50</v>
      </c>
      <c r="E1343" s="54">
        <v>54</v>
      </c>
      <c r="F1343" s="54">
        <v>23.511999999999997</v>
      </c>
      <c r="G1343" s="54">
        <v>0.64027308405573846</v>
      </c>
      <c r="H1343" s="54">
        <v>0.92592592592592593</v>
      </c>
      <c r="I1343" s="54">
        <v>0.7142857142857143</v>
      </c>
      <c r="J1343" s="54">
        <v>7.9788456080286538</v>
      </c>
      <c r="K1343" s="54">
        <v>157</v>
      </c>
      <c r="L1343" s="54">
        <v>113.76</v>
      </c>
      <c r="M1343" s="54">
        <v>522.83918367346939</v>
      </c>
      <c r="N1343" s="54">
        <v>22.865676978245567</v>
      </c>
      <c r="O1343" s="54">
        <v>0.24556607776878961</v>
      </c>
      <c r="P1343" s="54">
        <v>1.8579376330019577</v>
      </c>
      <c r="Q1343" s="54">
        <v>377.05194805194805</v>
      </c>
      <c r="R1343" s="54">
        <v>0.78597655138951517</v>
      </c>
      <c r="S1343" s="54">
        <v>5.0136606896881872</v>
      </c>
      <c r="T1343" s="54">
        <v>1.2987012987012964E-2</v>
      </c>
      <c r="U1343" s="54">
        <v>9.0825427947047108E-2</v>
      </c>
      <c r="V1343" s="54">
        <v>9.202898094259945</v>
      </c>
      <c r="W1343" s="54">
        <v>7.0691819422995001</v>
      </c>
    </row>
    <row r="1344" spans="3:23" x14ac:dyDescent="0.25">
      <c r="C1344" s="52">
        <v>0</v>
      </c>
      <c r="D1344" s="55">
        <v>6158</v>
      </c>
      <c r="E1344" s="55">
        <v>10591</v>
      </c>
      <c r="F1344" s="55">
        <v>621.22199999999998</v>
      </c>
      <c r="G1344" s="55">
        <v>0.84357830008776902</v>
      </c>
      <c r="H1344" s="55">
        <v>0.58143706920970639</v>
      </c>
      <c r="I1344" s="55">
        <v>0.44769174845510723</v>
      </c>
      <c r="J1344" s="55">
        <v>88.547214052612247</v>
      </c>
      <c r="K1344" s="55">
        <v>228</v>
      </c>
      <c r="L1344" s="55">
        <v>124.75836310490419</v>
      </c>
      <c r="M1344" s="55">
        <v>1115.235414049064</v>
      </c>
      <c r="N1344" s="55">
        <v>33.395140575375095</v>
      </c>
      <c r="O1344" s="55">
        <v>0.80096850564373123</v>
      </c>
      <c r="P1344" s="55">
        <v>2.952909838775474</v>
      </c>
      <c r="Q1344" s="55">
        <v>44.325867780498164</v>
      </c>
      <c r="R1344" s="55">
        <v>0.99011353059148477</v>
      </c>
      <c r="S1344" s="55">
        <v>6.834828911371166</v>
      </c>
      <c r="T1344" s="55">
        <v>5.928607484217553E-4</v>
      </c>
      <c r="U1344" s="55">
        <v>0.32446781067117708</v>
      </c>
      <c r="V1344" s="55">
        <v>159.76904652201017</v>
      </c>
      <c r="W1344" s="55">
        <v>85.796967476752911</v>
      </c>
    </row>
    <row r="1345" spans="3:23" x14ac:dyDescent="0.25">
      <c r="C1345" s="51">
        <v>0</v>
      </c>
      <c r="D1345" s="54">
        <v>122</v>
      </c>
      <c r="E1345" s="54">
        <v>128</v>
      </c>
      <c r="F1345" s="54">
        <v>37.009</v>
      </c>
      <c r="G1345" s="54">
        <v>0.60017640502313074</v>
      </c>
      <c r="H1345" s="54">
        <v>0.953125</v>
      </c>
      <c r="I1345" s="54">
        <v>0.72619047619047616</v>
      </c>
      <c r="J1345" s="54">
        <v>12.463355264843004</v>
      </c>
      <c r="K1345" s="54">
        <v>134</v>
      </c>
      <c r="L1345" s="54">
        <v>104.8360655737705</v>
      </c>
      <c r="M1345" s="54">
        <v>222.93158108657363</v>
      </c>
      <c r="N1345" s="54">
        <v>14.930893512666067</v>
      </c>
      <c r="O1345" s="54">
        <v>0.25182778810457923</v>
      </c>
      <c r="P1345" s="54">
        <v>2.0137391339578139</v>
      </c>
      <c r="Q1345" s="54">
        <v>74.200000000000031</v>
      </c>
      <c r="R1345" s="54">
        <v>0.92365781417188486</v>
      </c>
      <c r="S1345" s="54">
        <v>5.4170628252645381</v>
      </c>
      <c r="T1345" s="54">
        <v>6.0493827160493976E-3</v>
      </c>
      <c r="U1345" s="54">
        <v>0.17279040857472225</v>
      </c>
      <c r="V1345" s="54">
        <v>14.040135536995194</v>
      </c>
      <c r="W1345" s="54">
        <v>11.23025044002884</v>
      </c>
    </row>
    <row r="1346" spans="3:23" x14ac:dyDescent="0.25">
      <c r="C1346" s="52">
        <v>0</v>
      </c>
      <c r="D1346" s="55">
        <v>61</v>
      </c>
      <c r="E1346" s="55">
        <v>67</v>
      </c>
      <c r="F1346" s="55">
        <v>26.811999999999998</v>
      </c>
      <c r="G1346" s="55">
        <v>0.68768815153583018</v>
      </c>
      <c r="H1346" s="55">
        <v>0.91044776119402981</v>
      </c>
      <c r="I1346" s="55">
        <v>0.61616161616161613</v>
      </c>
      <c r="J1346" s="55">
        <v>8.8129230241075476</v>
      </c>
      <c r="K1346" s="55">
        <v>94</v>
      </c>
      <c r="L1346" s="55">
        <v>87.573770491803273</v>
      </c>
      <c r="M1346" s="55">
        <v>20.681967213114742</v>
      </c>
      <c r="N1346" s="55">
        <v>4.5477430900518936</v>
      </c>
      <c r="O1346" s="55">
        <v>-0.29168302106823346</v>
      </c>
      <c r="P1346" s="55">
        <v>1.8722159312750797</v>
      </c>
      <c r="Q1346" s="55">
        <v>6.9090909090909021</v>
      </c>
      <c r="R1346" s="55">
        <v>0.93854469182318334</v>
      </c>
      <c r="S1346" s="55">
        <v>3.8597721357648869</v>
      </c>
      <c r="T1346" s="55">
        <v>1.3719008264462795E-2</v>
      </c>
      <c r="U1346" s="55">
        <v>0.43721861471861451</v>
      </c>
      <c r="V1346" s="55">
        <v>10.487882953167112</v>
      </c>
      <c r="W1346" s="55">
        <v>7.6142680763123085</v>
      </c>
    </row>
    <row r="1347" spans="3:23" x14ac:dyDescent="0.25">
      <c r="C1347" s="51">
        <v>0</v>
      </c>
      <c r="D1347" s="54">
        <v>204</v>
      </c>
      <c r="E1347" s="54">
        <v>218</v>
      </c>
      <c r="F1347" s="54">
        <v>53.482999999999997</v>
      </c>
      <c r="G1347" s="54">
        <v>0.79887454573305072</v>
      </c>
      <c r="H1347" s="54">
        <v>0.93577981651376152</v>
      </c>
      <c r="I1347" s="54">
        <v>0.66233766233766234</v>
      </c>
      <c r="J1347" s="54">
        <v>16.116478124142795</v>
      </c>
      <c r="K1347" s="54">
        <v>103</v>
      </c>
      <c r="L1347" s="54">
        <v>89.916666666666671</v>
      </c>
      <c r="M1347" s="54">
        <v>29.978243021346451</v>
      </c>
      <c r="N1347" s="54">
        <v>5.4752390834872635</v>
      </c>
      <c r="O1347" s="54">
        <v>-0.13741653654852454</v>
      </c>
      <c r="P1347" s="54">
        <v>2.2666800757612271</v>
      </c>
      <c r="Q1347" s="54">
        <v>8.9363636363636392</v>
      </c>
      <c r="R1347" s="54">
        <v>0.97781249058675357</v>
      </c>
      <c r="S1347" s="54">
        <v>4.3300533973331872</v>
      </c>
      <c r="T1347" s="54">
        <v>5.7483930211202983E-3</v>
      </c>
      <c r="U1347" s="54">
        <v>0.40993145743145798</v>
      </c>
      <c r="V1347" s="54">
        <v>21.376366662727424</v>
      </c>
      <c r="W1347" s="54">
        <v>12.857834974617889</v>
      </c>
    </row>
    <row r="1348" spans="3:23" x14ac:dyDescent="0.25">
      <c r="C1348" s="52">
        <v>0</v>
      </c>
      <c r="D1348" s="55">
        <v>60</v>
      </c>
      <c r="E1348" s="55">
        <v>64</v>
      </c>
      <c r="F1348" s="55">
        <v>25.107999999999997</v>
      </c>
      <c r="G1348" s="55">
        <v>0.54667227359053405</v>
      </c>
      <c r="H1348" s="55">
        <v>0.9375</v>
      </c>
      <c r="I1348" s="55">
        <v>0.75</v>
      </c>
      <c r="J1348" s="55">
        <v>8.7403874447366334</v>
      </c>
      <c r="K1348" s="55">
        <v>132</v>
      </c>
      <c r="L1348" s="55">
        <v>100.03333333333333</v>
      </c>
      <c r="M1348" s="55">
        <v>178.13446327683616</v>
      </c>
      <c r="N1348" s="55">
        <v>13.346702337163146</v>
      </c>
      <c r="O1348" s="55">
        <v>0.47759478647340714</v>
      </c>
      <c r="P1348" s="55">
        <v>2.4069431849662069</v>
      </c>
      <c r="Q1348" s="55">
        <v>101.25000000000006</v>
      </c>
      <c r="R1348" s="55">
        <v>0.84973210493008011</v>
      </c>
      <c r="S1348" s="55">
        <v>5.0647351787255053</v>
      </c>
      <c r="T1348" s="55">
        <v>1.136363636363634E-2</v>
      </c>
      <c r="U1348" s="55">
        <v>0.1349764076535466</v>
      </c>
      <c r="V1348" s="55">
        <v>9.633275663033837</v>
      </c>
      <c r="W1348" s="55">
        <v>8.0663911798688925</v>
      </c>
    </row>
    <row r="1349" spans="3:23" x14ac:dyDescent="0.25">
      <c r="C1349" s="51">
        <v>0</v>
      </c>
      <c r="D1349" s="54">
        <v>29</v>
      </c>
      <c r="E1349" s="54">
        <v>33</v>
      </c>
      <c r="F1349" s="54">
        <v>17.996000000000002</v>
      </c>
      <c r="G1349" s="54">
        <v>0</v>
      </c>
      <c r="H1349" s="54">
        <v>0.87878787878787878</v>
      </c>
      <c r="I1349" s="54">
        <v>0.59183673469387754</v>
      </c>
      <c r="J1349" s="54">
        <v>6.0765077797464979</v>
      </c>
      <c r="K1349" s="54">
        <v>107</v>
      </c>
      <c r="L1349" s="54">
        <v>94.931034482758619</v>
      </c>
      <c r="M1349" s="54">
        <v>55.709359605911331</v>
      </c>
      <c r="N1349" s="54">
        <v>7.463870283298828</v>
      </c>
      <c r="O1349" s="54">
        <v>-0.573006635502044</v>
      </c>
      <c r="P1349" s="54">
        <v>2.5220152307841239</v>
      </c>
      <c r="Q1349" s="54">
        <v>60.089285714285708</v>
      </c>
      <c r="R1349" s="54">
        <v>0.82371087687947864</v>
      </c>
      <c r="S1349" s="54">
        <v>4.1422952191909008</v>
      </c>
      <c r="T1349" s="54">
        <v>1.8494897959183687E-2</v>
      </c>
      <c r="U1349" s="54">
        <v>0.20043582409653832</v>
      </c>
      <c r="V1349" s="54">
        <v>6.2330229193099944</v>
      </c>
      <c r="W1349" s="54">
        <v>6.2330229193099944</v>
      </c>
    </row>
    <row r="1350" spans="3:23" x14ac:dyDescent="0.25">
      <c r="C1350" s="52">
        <v>0</v>
      </c>
      <c r="D1350" s="55">
        <v>51</v>
      </c>
      <c r="E1350" s="55">
        <v>56</v>
      </c>
      <c r="F1350" s="55">
        <v>25.125</v>
      </c>
      <c r="G1350" s="55">
        <v>0.75455347886751389</v>
      </c>
      <c r="H1350" s="55">
        <v>0.9107142857142857</v>
      </c>
      <c r="I1350" s="55">
        <v>0.56666666666666665</v>
      </c>
      <c r="J1350" s="55">
        <v>8.0582390620713973</v>
      </c>
      <c r="K1350" s="55">
        <v>102</v>
      </c>
      <c r="L1350" s="55">
        <v>91.254901960784309</v>
      </c>
      <c r="M1350" s="55">
        <v>37.873725490196108</v>
      </c>
      <c r="N1350" s="55">
        <v>6.1541632648310616</v>
      </c>
      <c r="O1350" s="55">
        <v>-0.19203682126240848</v>
      </c>
      <c r="P1350" s="55">
        <v>2.39417977239835</v>
      </c>
      <c r="Q1350" s="55">
        <v>34.939999999999976</v>
      </c>
      <c r="R1350" s="55">
        <v>0.93143751241205219</v>
      </c>
      <c r="S1350" s="55">
        <v>4.3191008319978899</v>
      </c>
      <c r="T1350" s="55">
        <v>1.0799999999999992E-2</v>
      </c>
      <c r="U1350" s="55">
        <v>0.23309235209235218</v>
      </c>
      <c r="V1350" s="55">
        <v>10.120211309358616</v>
      </c>
      <c r="W1350" s="55">
        <v>6.6412728957631666</v>
      </c>
    </row>
    <row r="1351" spans="3:23" x14ac:dyDescent="0.25">
      <c r="C1351" s="51">
        <v>0</v>
      </c>
      <c r="D1351" s="54">
        <v>6189</v>
      </c>
      <c r="E1351" s="54">
        <v>10524</v>
      </c>
      <c r="F1351" s="54">
        <v>605.41999999999996</v>
      </c>
      <c r="G1351" s="54">
        <v>0.84479524615058466</v>
      </c>
      <c r="H1351" s="54">
        <v>0.58808437856328388</v>
      </c>
      <c r="I1351" s="54">
        <v>0.45083041958041958</v>
      </c>
      <c r="J1351" s="54">
        <v>88.769812111809287</v>
      </c>
      <c r="K1351" s="54">
        <v>239</v>
      </c>
      <c r="L1351" s="54">
        <v>123.7715301341089</v>
      </c>
      <c r="M1351" s="54">
        <v>1083.1329902407224</v>
      </c>
      <c r="N1351" s="54">
        <v>32.910985859447031</v>
      </c>
      <c r="O1351" s="54">
        <v>0.76846266023387444</v>
      </c>
      <c r="P1351" s="54">
        <v>2.9958605889490451</v>
      </c>
      <c r="Q1351" s="54">
        <v>41.464069264069451</v>
      </c>
      <c r="R1351" s="54">
        <v>0.99080876669604889</v>
      </c>
      <c r="S1351" s="54">
        <v>6.8343291820950167</v>
      </c>
      <c r="T1351" s="54">
        <v>5.9862696226334051E-4</v>
      </c>
      <c r="U1351" s="54">
        <v>0.32602316456875968</v>
      </c>
      <c r="V1351" s="54">
        <v>157.89389362041001</v>
      </c>
      <c r="W1351" s="54">
        <v>84.48739691208101</v>
      </c>
    </row>
    <row r="1352" spans="3:23" x14ac:dyDescent="0.25">
      <c r="C1352" s="52">
        <v>0</v>
      </c>
      <c r="D1352" s="55">
        <v>163</v>
      </c>
      <c r="E1352" s="55">
        <v>173</v>
      </c>
      <c r="F1352" s="55">
        <v>44.99</v>
      </c>
      <c r="G1352" s="55">
        <v>0.55588749096141532</v>
      </c>
      <c r="H1352" s="55">
        <v>0.94219653179190754</v>
      </c>
      <c r="I1352" s="55">
        <v>0.63671875</v>
      </c>
      <c r="J1352" s="55">
        <v>14.406180819073162</v>
      </c>
      <c r="K1352" s="55">
        <v>129</v>
      </c>
      <c r="L1352" s="55">
        <v>100.90184049079754</v>
      </c>
      <c r="M1352" s="55">
        <v>214.13845338180715</v>
      </c>
      <c r="N1352" s="55">
        <v>14.633470312328759</v>
      </c>
      <c r="O1352" s="55">
        <v>0.23719830021217136</v>
      </c>
      <c r="P1352" s="55">
        <v>1.8532361809102695</v>
      </c>
      <c r="Q1352" s="55">
        <v>41.919117647058826</v>
      </c>
      <c r="R1352" s="55">
        <v>0.96470226790798042</v>
      </c>
      <c r="S1352" s="55">
        <v>5.5362780234604871</v>
      </c>
      <c r="T1352" s="55">
        <v>4.1900951557093695E-3</v>
      </c>
      <c r="U1352" s="55">
        <v>0.21497305288665533</v>
      </c>
      <c r="V1352" s="55">
        <v>15.994367065798503</v>
      </c>
      <c r="W1352" s="55">
        <v>13.295438216987554</v>
      </c>
    </row>
    <row r="1353" spans="3:23" x14ac:dyDescent="0.25">
      <c r="C1353" s="51">
        <v>0</v>
      </c>
      <c r="D1353" s="54">
        <v>49</v>
      </c>
      <c r="E1353" s="54">
        <v>53</v>
      </c>
      <c r="F1353" s="54">
        <v>22.685000000000002</v>
      </c>
      <c r="G1353" s="54">
        <v>0.43919593041394511</v>
      </c>
      <c r="H1353" s="54">
        <v>0.92452830188679247</v>
      </c>
      <c r="I1353" s="54">
        <v>0.68055555555555558</v>
      </c>
      <c r="J1353" s="54">
        <v>7.8986541696685881</v>
      </c>
      <c r="K1353" s="54">
        <v>89</v>
      </c>
      <c r="L1353" s="54">
        <v>84.551020408163268</v>
      </c>
      <c r="M1353" s="54">
        <v>7.4608843537414922</v>
      </c>
      <c r="N1353" s="54">
        <v>2.7314619444066013</v>
      </c>
      <c r="O1353" s="54">
        <v>-0.3503496266734909</v>
      </c>
      <c r="P1353" s="54">
        <v>2.1715186595038141</v>
      </c>
      <c r="Q1353" s="54">
        <v>6.7901234567901234</v>
      </c>
      <c r="R1353" s="54">
        <v>0.85783040895584828</v>
      </c>
      <c r="S1353" s="54">
        <v>3.2254310184628587</v>
      </c>
      <c r="T1353" s="54">
        <v>2.1795458009449761E-2</v>
      </c>
      <c r="U1353" s="54">
        <v>0.38106995884773653</v>
      </c>
      <c r="V1353" s="54">
        <v>8.4402427849180874</v>
      </c>
      <c r="W1353" s="54">
        <v>7.5826407197637122</v>
      </c>
    </row>
    <row r="1354" spans="3:23" x14ac:dyDescent="0.25">
      <c r="C1354" s="52">
        <v>0</v>
      </c>
      <c r="D1354" s="55">
        <v>281</v>
      </c>
      <c r="E1354" s="55">
        <v>356</v>
      </c>
      <c r="F1354" s="55">
        <v>81.444999999999993</v>
      </c>
      <c r="G1354" s="55">
        <v>0.84164297514984465</v>
      </c>
      <c r="H1354" s="55">
        <v>0.7893258426966292</v>
      </c>
      <c r="I1354" s="55">
        <v>0.50178571428571428</v>
      </c>
      <c r="J1354" s="55">
        <v>18.915081603592959</v>
      </c>
      <c r="K1354" s="55">
        <v>101</v>
      </c>
      <c r="L1354" s="55">
        <v>87.533807829181498</v>
      </c>
      <c r="M1354" s="55">
        <v>44.721174377224223</v>
      </c>
      <c r="N1354" s="55">
        <v>6.6873892048559744</v>
      </c>
      <c r="O1354" s="55">
        <v>0.31049628692893283</v>
      </c>
      <c r="P1354" s="55">
        <v>1.8228302830215752</v>
      </c>
      <c r="Q1354" s="55">
        <v>10.447278911564609</v>
      </c>
      <c r="R1354" s="55">
        <v>0.97597664079513691</v>
      </c>
      <c r="S1354" s="55">
        <v>4.4458503682455701</v>
      </c>
      <c r="T1354" s="55">
        <v>3.8467768059604703E-3</v>
      </c>
      <c r="U1354" s="55">
        <v>0.40721979267897629</v>
      </c>
      <c r="V1354" s="55">
        <v>28.578066001697294</v>
      </c>
      <c r="W1354" s="55">
        <v>15.433137382180403</v>
      </c>
    </row>
    <row r="1355" spans="3:23" x14ac:dyDescent="0.25">
      <c r="C1355" s="51">
        <v>0</v>
      </c>
      <c r="D1355" s="54">
        <v>64</v>
      </c>
      <c r="E1355" s="54">
        <v>68</v>
      </c>
      <c r="F1355" s="54">
        <v>27.431999999999999</v>
      </c>
      <c r="G1355" s="54">
        <v>0.76447078715643835</v>
      </c>
      <c r="H1355" s="54">
        <v>0.94117647058823528</v>
      </c>
      <c r="I1355" s="54">
        <v>0.76190476190476186</v>
      </c>
      <c r="J1355" s="54">
        <v>9.0270333367641005</v>
      </c>
      <c r="K1355" s="54">
        <v>150</v>
      </c>
      <c r="L1355" s="54">
        <v>109.6875</v>
      </c>
      <c r="M1355" s="54">
        <v>453.99603174603175</v>
      </c>
      <c r="N1355" s="54">
        <v>21.307182632765688</v>
      </c>
      <c r="O1355" s="54">
        <v>0.16181799482440212</v>
      </c>
      <c r="P1355" s="54">
        <v>1.9498991099076144</v>
      </c>
      <c r="Q1355" s="54">
        <v>115.08791208791207</v>
      </c>
      <c r="R1355" s="54">
        <v>0.95250106059529871</v>
      </c>
      <c r="S1355" s="54">
        <v>5.2653195311147831</v>
      </c>
      <c r="T1355" s="54">
        <v>1.19550778891438E-2</v>
      </c>
      <c r="U1355" s="54">
        <v>0.13916726675759433</v>
      </c>
      <c r="V1355" s="54">
        <v>11.328430311977622</v>
      </c>
      <c r="W1355" s="54">
        <v>7.3029674334022161</v>
      </c>
    </row>
    <row r="1356" spans="3:23" x14ac:dyDescent="0.25">
      <c r="C1356" s="52">
        <v>0</v>
      </c>
      <c r="D1356" s="55">
        <v>29</v>
      </c>
      <c r="E1356" s="55">
        <v>33</v>
      </c>
      <c r="F1356" s="55">
        <v>17.996000000000002</v>
      </c>
      <c r="G1356" s="55">
        <v>0</v>
      </c>
      <c r="H1356" s="55">
        <v>0.87878787878787878</v>
      </c>
      <c r="I1356" s="55">
        <v>0.59183673469387754</v>
      </c>
      <c r="J1356" s="55">
        <v>6.0765077797464979</v>
      </c>
      <c r="K1356" s="55">
        <v>92</v>
      </c>
      <c r="L1356" s="55">
        <v>85.517241379310349</v>
      </c>
      <c r="M1356" s="55">
        <v>22.33004926108373</v>
      </c>
      <c r="N1356" s="55">
        <v>4.7254681525837974</v>
      </c>
      <c r="O1356" s="55">
        <v>-0.60114110046354607</v>
      </c>
      <c r="P1356" s="55">
        <v>2.3152459579087918</v>
      </c>
      <c r="Q1356" s="55">
        <v>36.375000000000014</v>
      </c>
      <c r="R1356" s="55">
        <v>0.78697790014727886</v>
      </c>
      <c r="S1356" s="55">
        <v>3.3416303588849137</v>
      </c>
      <c r="T1356" s="55">
        <v>1.9132653061224501E-2</v>
      </c>
      <c r="U1356" s="55">
        <v>0.25050569470212325</v>
      </c>
      <c r="V1356" s="55">
        <v>6.2330229193099944</v>
      </c>
      <c r="W1356" s="55">
        <v>6.2330229193099944</v>
      </c>
    </row>
    <row r="1357" spans="3:23" x14ac:dyDescent="0.25">
      <c r="C1357" s="51">
        <v>0</v>
      </c>
      <c r="D1357" s="54">
        <v>69</v>
      </c>
      <c r="E1357" s="54">
        <v>73</v>
      </c>
      <c r="F1357" s="54">
        <v>27.366</v>
      </c>
      <c r="G1357" s="54">
        <v>0.61404332880739221</v>
      </c>
      <c r="H1357" s="54">
        <v>0.9452054794520548</v>
      </c>
      <c r="I1357" s="54">
        <v>0.69696969696969702</v>
      </c>
      <c r="J1357" s="54">
        <v>9.3730213158152065</v>
      </c>
      <c r="K1357" s="54">
        <v>118</v>
      </c>
      <c r="L1357" s="54">
        <v>95.420289855072468</v>
      </c>
      <c r="M1357" s="54">
        <v>147.51193520886616</v>
      </c>
      <c r="N1357" s="54">
        <v>12.145449156324609</v>
      </c>
      <c r="O1357" s="54">
        <v>0.25931568557793988</v>
      </c>
      <c r="P1357" s="54">
        <v>1.8879623534148962</v>
      </c>
      <c r="Q1357" s="54">
        <v>73.611111111111057</v>
      </c>
      <c r="R1357" s="54">
        <v>0.89610706032999898</v>
      </c>
      <c r="S1357" s="54">
        <v>4.8796260869307586</v>
      </c>
      <c r="T1357" s="54">
        <v>9.6021947873799803E-3</v>
      </c>
      <c r="U1357" s="54">
        <v>0.20503238138042054</v>
      </c>
      <c r="V1357" s="54">
        <v>10.636814439214167</v>
      </c>
      <c r="W1357" s="54">
        <v>8.3953431776990044</v>
      </c>
    </row>
    <row r="1358" spans="3:23" x14ac:dyDescent="0.25">
      <c r="C1358" s="52">
        <v>0</v>
      </c>
      <c r="D1358" s="55">
        <v>38</v>
      </c>
      <c r="E1358" s="55">
        <v>42</v>
      </c>
      <c r="F1358" s="55">
        <v>20.625999999999998</v>
      </c>
      <c r="G1358" s="55">
        <v>0.52748477726821907</v>
      </c>
      <c r="H1358" s="55">
        <v>0.90476190476190477</v>
      </c>
      <c r="I1358" s="55">
        <v>0.59375</v>
      </c>
      <c r="J1358" s="55">
        <v>6.955796338302048</v>
      </c>
      <c r="K1358" s="55">
        <v>103</v>
      </c>
      <c r="L1358" s="55">
        <v>89.026315789473685</v>
      </c>
      <c r="M1358" s="55">
        <v>61.701991465149355</v>
      </c>
      <c r="N1358" s="55">
        <v>7.8550615188647219</v>
      </c>
      <c r="O1358" s="55">
        <v>-8.3368460582036244E-2</v>
      </c>
      <c r="P1358" s="55">
        <v>2.0504724402515562</v>
      </c>
      <c r="Q1358" s="55">
        <v>32.44444444444445</v>
      </c>
      <c r="R1358" s="55">
        <v>0.91324985548961102</v>
      </c>
      <c r="S1358" s="55">
        <v>4.293594289588575</v>
      </c>
      <c r="T1358" s="55">
        <v>1.5432098765432122E-2</v>
      </c>
      <c r="U1358" s="55">
        <v>0.23458042728876055</v>
      </c>
      <c r="V1358" s="55">
        <v>7.6822876709772538</v>
      </c>
      <c r="W1358" s="55">
        <v>6.5265987488178077</v>
      </c>
    </row>
    <row r="1359" spans="3:23" x14ac:dyDescent="0.25">
      <c r="C1359" s="51">
        <v>0</v>
      </c>
      <c r="D1359" s="54">
        <v>6258</v>
      </c>
      <c r="E1359" s="54">
        <v>10334</v>
      </c>
      <c r="F1359" s="54">
        <v>554.89700000000005</v>
      </c>
      <c r="G1359" s="54">
        <v>0.84223914207576034</v>
      </c>
      <c r="H1359" s="54">
        <v>0.60557383394619702</v>
      </c>
      <c r="I1359" s="54">
        <v>0.47298012243972487</v>
      </c>
      <c r="J1359" s="54">
        <v>89.263279521607586</v>
      </c>
      <c r="K1359" s="54">
        <v>240</v>
      </c>
      <c r="L1359" s="54">
        <v>120.95525727069351</v>
      </c>
      <c r="M1359" s="54">
        <v>1066.5525766398894</v>
      </c>
      <c r="N1359" s="54">
        <v>32.658116550712002</v>
      </c>
      <c r="O1359" s="54">
        <v>0.75578031451100758</v>
      </c>
      <c r="P1359" s="54">
        <v>3.0411590847080188</v>
      </c>
      <c r="Q1359" s="54">
        <v>37.585765603951117</v>
      </c>
      <c r="R1359" s="54">
        <v>0.9912218855287096</v>
      </c>
      <c r="S1359" s="54">
        <v>6.8423692172990638</v>
      </c>
      <c r="T1359" s="54">
        <v>5.8009540825342757E-4</v>
      </c>
      <c r="U1359" s="54">
        <v>0.32827953364871015</v>
      </c>
      <c r="V1359" s="54">
        <v>155.93905954198172</v>
      </c>
      <c r="W1359" s="54">
        <v>84.067385903580984</v>
      </c>
    </row>
    <row r="1360" spans="3:23" x14ac:dyDescent="0.25">
      <c r="C1360" s="52">
        <v>0</v>
      </c>
      <c r="D1360" s="55">
        <v>152</v>
      </c>
      <c r="E1360" s="55">
        <v>161</v>
      </c>
      <c r="F1360" s="55">
        <v>42.889000000000003</v>
      </c>
      <c r="G1360" s="55">
        <v>0.57037721187804391</v>
      </c>
      <c r="H1360" s="55">
        <v>0.94409937888198758</v>
      </c>
      <c r="I1360" s="55">
        <v>0.72380952380952379</v>
      </c>
      <c r="J1360" s="55">
        <v>13.911592676604096</v>
      </c>
      <c r="K1360" s="55">
        <v>123</v>
      </c>
      <c r="L1360" s="55">
        <v>97.098684210526315</v>
      </c>
      <c r="M1360" s="55">
        <v>191.85112408504708</v>
      </c>
      <c r="N1360" s="55">
        <v>13.85103332192393</v>
      </c>
      <c r="O1360" s="55">
        <v>0.22233663116481747</v>
      </c>
      <c r="P1360" s="55">
        <v>1.8192143676696901</v>
      </c>
      <c r="Q1360" s="55">
        <v>40.325892857142854</v>
      </c>
      <c r="R1360" s="55">
        <v>0.95684038102093905</v>
      </c>
      <c r="S1360" s="55">
        <v>5.3952278696135627</v>
      </c>
      <c r="T1360" s="55">
        <v>5.1419005102040609E-3</v>
      </c>
      <c r="U1360" s="55">
        <v>0.23249016608391593</v>
      </c>
      <c r="V1360" s="55">
        <v>15.518657934859837</v>
      </c>
      <c r="W1360" s="55">
        <v>12.746759954062103</v>
      </c>
    </row>
    <row r="1361" spans="3:23" x14ac:dyDescent="0.25">
      <c r="C1361" s="51">
        <v>0</v>
      </c>
      <c r="D1361" s="54">
        <v>406</v>
      </c>
      <c r="E1361" s="54">
        <v>529</v>
      </c>
      <c r="F1361" s="54">
        <v>102.261</v>
      </c>
      <c r="G1361" s="54">
        <v>0.9070317610109585</v>
      </c>
      <c r="H1361" s="54">
        <v>0.76748582230623819</v>
      </c>
      <c r="I1361" s="54">
        <v>0.41093117408906882</v>
      </c>
      <c r="J1361" s="54">
        <v>22.736210219877808</v>
      </c>
      <c r="K1361" s="54">
        <v>105</v>
      </c>
      <c r="L1361" s="54">
        <v>84.716748768472911</v>
      </c>
      <c r="M1361" s="54">
        <v>56.722039773763946</v>
      </c>
      <c r="N1361" s="54">
        <v>7.5314035726260178</v>
      </c>
      <c r="O1361" s="54">
        <v>0.93200126049321885</v>
      </c>
      <c r="P1361" s="54">
        <v>2.9590741890928691</v>
      </c>
      <c r="Q1361" s="54">
        <v>10.020467836257321</v>
      </c>
      <c r="R1361" s="54">
        <v>0.98216655164026057</v>
      </c>
      <c r="S1361" s="54">
        <v>4.5839615239444678</v>
      </c>
      <c r="T1361" s="54">
        <v>2.5743913606846038E-3</v>
      </c>
      <c r="U1361" s="54">
        <v>0.37890095609393826</v>
      </c>
      <c r="V1361" s="54">
        <v>40.104317503141019</v>
      </c>
      <c r="W1361" s="54">
        <v>16.886412550188602</v>
      </c>
    </row>
    <row r="1362" spans="3:23" x14ac:dyDescent="0.25">
      <c r="C1362" s="52">
        <v>0</v>
      </c>
      <c r="D1362" s="55">
        <v>97</v>
      </c>
      <c r="E1362" s="55">
        <v>103</v>
      </c>
      <c r="F1362" s="55">
        <v>34.006999999999998</v>
      </c>
      <c r="G1362" s="55">
        <v>0.75466468872302761</v>
      </c>
      <c r="H1362" s="55">
        <v>0.94174757281553401</v>
      </c>
      <c r="I1362" s="55">
        <v>0.69285714285714284</v>
      </c>
      <c r="J1362" s="55">
        <v>11.113245963232828</v>
      </c>
      <c r="K1362" s="55">
        <v>162</v>
      </c>
      <c r="L1362" s="55">
        <v>112.32989690721649</v>
      </c>
      <c r="M1362" s="55">
        <v>522.45253436426094</v>
      </c>
      <c r="N1362" s="55">
        <v>22.857220617657365</v>
      </c>
      <c r="O1362" s="55">
        <v>0.16301260227230294</v>
      </c>
      <c r="P1362" s="55">
        <v>2.0521142905905823</v>
      </c>
      <c r="Q1362" s="55">
        <v>258.14</v>
      </c>
      <c r="R1362" s="55">
        <v>0.8665974527901753</v>
      </c>
      <c r="S1362" s="55">
        <v>5.6432737955946424</v>
      </c>
      <c r="T1362" s="55">
        <v>7.1999999999999877E-3</v>
      </c>
      <c r="U1362" s="55">
        <v>0.11440812945595806</v>
      </c>
      <c r="V1362" s="55">
        <v>13.835603351885549</v>
      </c>
      <c r="W1362" s="55">
        <v>9.0776869461192913</v>
      </c>
    </row>
    <row r="1363" spans="3:23" x14ac:dyDescent="0.25">
      <c r="C1363" s="51">
        <v>0</v>
      </c>
      <c r="D1363" s="54">
        <v>184</v>
      </c>
      <c r="E1363" s="54">
        <v>196</v>
      </c>
      <c r="F1363" s="54">
        <v>59.833999999999996</v>
      </c>
      <c r="G1363" s="54">
        <v>0.96230711539269553</v>
      </c>
      <c r="H1363" s="54">
        <v>0.93877551020408168</v>
      </c>
      <c r="I1363" s="54">
        <v>0.8214285714285714</v>
      </c>
      <c r="J1363" s="54">
        <v>15.306079714651624</v>
      </c>
      <c r="K1363" s="54">
        <v>155</v>
      </c>
      <c r="L1363" s="54">
        <v>109.7445652173913</v>
      </c>
      <c r="M1363" s="54">
        <v>459.7977845093846</v>
      </c>
      <c r="N1363" s="54">
        <v>21.442895898394521</v>
      </c>
      <c r="O1363" s="54">
        <v>0.13645253011050598</v>
      </c>
      <c r="P1363" s="54">
        <v>2.0411141730378586</v>
      </c>
      <c r="Q1363" s="54">
        <v>341.26293103448285</v>
      </c>
      <c r="R1363" s="54">
        <v>0.82152375166523584</v>
      </c>
      <c r="S1363" s="54">
        <v>5.9577830711630195</v>
      </c>
      <c r="T1363" s="54">
        <v>5.0163495838287829E-3</v>
      </c>
      <c r="U1363" s="54">
        <v>0.11452042531644746</v>
      </c>
      <c r="V1363" s="54">
        <v>29.89372267492379</v>
      </c>
      <c r="W1363" s="54">
        <v>8.1300492792178574</v>
      </c>
    </row>
    <row r="1364" spans="3:23" x14ac:dyDescent="0.25">
      <c r="C1364" s="52">
        <v>0</v>
      </c>
      <c r="D1364" s="55">
        <v>196</v>
      </c>
      <c r="E1364" s="55">
        <v>222</v>
      </c>
      <c r="F1364" s="55">
        <v>60.190999999999995</v>
      </c>
      <c r="G1364" s="55">
        <v>0.94791304008289246</v>
      </c>
      <c r="H1364" s="55">
        <v>0.88288288288288286</v>
      </c>
      <c r="I1364" s="55">
        <v>0.42982456140350878</v>
      </c>
      <c r="J1364" s="55">
        <v>15.797308339337176</v>
      </c>
      <c r="K1364" s="55">
        <v>131</v>
      </c>
      <c r="L1364" s="55">
        <v>94.841836734693871</v>
      </c>
      <c r="M1364" s="55">
        <v>205.00562532705379</v>
      </c>
      <c r="N1364" s="55">
        <v>14.318017506870628</v>
      </c>
      <c r="O1364" s="55">
        <v>0.53245274532163922</v>
      </c>
      <c r="P1364" s="55">
        <v>2.6478674160661839</v>
      </c>
      <c r="Q1364" s="55">
        <v>62.39157894736833</v>
      </c>
      <c r="R1364" s="55">
        <v>0.96718637639162897</v>
      </c>
      <c r="S1364" s="55">
        <v>5.460545131463288</v>
      </c>
      <c r="T1364" s="55">
        <v>2.6371191135733927E-3</v>
      </c>
      <c r="U1364" s="55">
        <v>0.20093607312427661</v>
      </c>
      <c r="V1364" s="55">
        <v>28.680031836563721</v>
      </c>
      <c r="W1364" s="55">
        <v>9.1354283706773849</v>
      </c>
    </row>
    <row r="1365" spans="3:23" x14ac:dyDescent="0.25">
      <c r="C1365" s="51">
        <v>0</v>
      </c>
      <c r="D1365" s="54">
        <v>29</v>
      </c>
      <c r="E1365" s="54">
        <v>33</v>
      </c>
      <c r="F1365" s="54">
        <v>17.996000000000002</v>
      </c>
      <c r="G1365" s="54">
        <v>0</v>
      </c>
      <c r="H1365" s="54">
        <v>0.87878787878787878</v>
      </c>
      <c r="I1365" s="54">
        <v>0.59183673469387754</v>
      </c>
      <c r="J1365" s="54">
        <v>6.0765077797464979</v>
      </c>
      <c r="K1365" s="54">
        <v>91</v>
      </c>
      <c r="L1365" s="54">
        <v>84.379310344827587</v>
      </c>
      <c r="M1365" s="54">
        <v>26.315270935960594</v>
      </c>
      <c r="N1365" s="54">
        <v>5.1298412193712775</v>
      </c>
      <c r="O1365" s="54">
        <v>-0.75470934768476028</v>
      </c>
      <c r="P1365" s="54">
        <v>2.3511960049429228</v>
      </c>
      <c r="Q1365" s="54">
        <v>17.678571428571431</v>
      </c>
      <c r="R1365" s="54">
        <v>0.90382277203164041</v>
      </c>
      <c r="S1365" s="54">
        <v>3.6040317545551481</v>
      </c>
      <c r="T1365" s="54">
        <v>2.2321428571428582E-2</v>
      </c>
      <c r="U1365" s="54">
        <v>0.35339427437641713</v>
      </c>
      <c r="V1365" s="54">
        <v>6.2330229193099944</v>
      </c>
      <c r="W1365" s="54">
        <v>6.2330229193099944</v>
      </c>
    </row>
    <row r="1366" spans="3:23" x14ac:dyDescent="0.25">
      <c r="C1366" s="52">
        <v>0</v>
      </c>
      <c r="D1366" s="55">
        <v>6276</v>
      </c>
      <c r="E1366" s="55">
        <v>10414</v>
      </c>
      <c r="F1366" s="55">
        <v>562.71899999999994</v>
      </c>
      <c r="G1366" s="55">
        <v>0.82941004451047484</v>
      </c>
      <c r="H1366" s="55">
        <v>0.6026502784712886</v>
      </c>
      <c r="I1366" s="55">
        <v>0.47697218422252624</v>
      </c>
      <c r="J1366" s="55">
        <v>89.391562145192879</v>
      </c>
      <c r="K1366" s="55">
        <v>231</v>
      </c>
      <c r="L1366" s="55">
        <v>118.08875079668579</v>
      </c>
      <c r="M1366" s="55">
        <v>1024.988934789842</v>
      </c>
      <c r="N1366" s="55">
        <v>32.015448377148211</v>
      </c>
      <c r="O1366" s="55">
        <v>0.77883799853569557</v>
      </c>
      <c r="P1366" s="55">
        <v>3.1315672793097677</v>
      </c>
      <c r="Q1366" s="55">
        <v>33.836682471588389</v>
      </c>
      <c r="R1366" s="55">
        <v>0.99179893597571445</v>
      </c>
      <c r="S1366" s="55">
        <v>6.8126053390188144</v>
      </c>
      <c r="T1366" s="55">
        <v>5.9739656720521307E-4</v>
      </c>
      <c r="U1366" s="55">
        <v>0.33367688890262392</v>
      </c>
      <c r="V1366" s="55">
        <v>152.78439307916281</v>
      </c>
      <c r="W1366" s="55">
        <v>85.351518266266382</v>
      </c>
    </row>
    <row r="1367" spans="3:23" x14ac:dyDescent="0.25">
      <c r="C1367" s="51">
        <v>0</v>
      </c>
      <c r="D1367" s="54">
        <v>144</v>
      </c>
      <c r="E1367" s="54">
        <v>152</v>
      </c>
      <c r="F1367" s="54">
        <v>41.970999999999997</v>
      </c>
      <c r="G1367" s="54">
        <v>0.74028666378191643</v>
      </c>
      <c r="H1367" s="54">
        <v>0.94736842105263153</v>
      </c>
      <c r="I1367" s="54">
        <v>0.70588235294117652</v>
      </c>
      <c r="J1367" s="54">
        <v>13.540550005146152</v>
      </c>
      <c r="K1367" s="54">
        <v>122</v>
      </c>
      <c r="L1367" s="54">
        <v>90.722222222222229</v>
      </c>
      <c r="M1367" s="54">
        <v>185.61460761460756</v>
      </c>
      <c r="N1367" s="54">
        <v>13.624045200108798</v>
      </c>
      <c r="O1367" s="54">
        <v>0.5951380796356367</v>
      </c>
      <c r="P1367" s="54">
        <v>2.2547399052593211</v>
      </c>
      <c r="Q1367" s="54">
        <v>45.962962962962976</v>
      </c>
      <c r="R1367" s="54">
        <v>0.93372061952858909</v>
      </c>
      <c r="S1367" s="54">
        <v>5.2614300818671804</v>
      </c>
      <c r="T1367" s="54">
        <v>5.4441015089163455E-3</v>
      </c>
      <c r="U1367" s="54">
        <v>0.23343796952865623</v>
      </c>
      <c r="V1367" s="54">
        <v>16.692485728072928</v>
      </c>
      <c r="W1367" s="54">
        <v>11.222213717084003</v>
      </c>
    </row>
    <row r="1368" spans="3:23" x14ac:dyDescent="0.25">
      <c r="C1368" s="52">
        <v>0</v>
      </c>
      <c r="D1368" s="55">
        <v>50</v>
      </c>
      <c r="E1368" s="55">
        <v>54</v>
      </c>
      <c r="F1368" s="55">
        <v>23.628</v>
      </c>
      <c r="G1368" s="55">
        <v>0.46211778099215928</v>
      </c>
      <c r="H1368" s="55">
        <v>0.92592592592592593</v>
      </c>
      <c r="I1368" s="55">
        <v>0.61728395061728392</v>
      </c>
      <c r="J1368" s="55">
        <v>7.9788456080286538</v>
      </c>
      <c r="K1368" s="55">
        <v>80</v>
      </c>
      <c r="L1368" s="55">
        <v>76.86</v>
      </c>
      <c r="M1368" s="55">
        <v>3.8371428571428545</v>
      </c>
      <c r="N1368" s="55">
        <v>1.9588626437662378</v>
      </c>
      <c r="O1368" s="55">
        <v>-0.23009750102367466</v>
      </c>
      <c r="P1368" s="55">
        <v>2.2062541559032938</v>
      </c>
      <c r="Q1368" s="55">
        <v>8.8333333333333286</v>
      </c>
      <c r="R1368" s="55">
        <v>0.83908720177101237</v>
      </c>
      <c r="S1368" s="55">
        <v>2.8328528675001756</v>
      </c>
      <c r="T1368" s="55">
        <v>1.901234567901236E-2</v>
      </c>
      <c r="U1368" s="55">
        <v>0.3866931216931217</v>
      </c>
      <c r="V1368" s="55">
        <v>8.6043805503026736</v>
      </c>
      <c r="W1368" s="55">
        <v>7.6305243602415471</v>
      </c>
    </row>
    <row r="1369" spans="3:23" x14ac:dyDescent="0.25">
      <c r="C1369" s="51">
        <v>0</v>
      </c>
      <c r="D1369" s="54">
        <v>477</v>
      </c>
      <c r="E1369" s="54">
        <v>682</v>
      </c>
      <c r="F1369" s="54">
        <v>118.35499999999999</v>
      </c>
      <c r="G1369" s="54">
        <v>0.91608496254285621</v>
      </c>
      <c r="H1369" s="54">
        <v>0.69941348973607043</v>
      </c>
      <c r="I1369" s="54">
        <v>0.37062937062937062</v>
      </c>
      <c r="J1369" s="54">
        <v>24.644172999690465</v>
      </c>
      <c r="K1369" s="54">
        <v>109</v>
      </c>
      <c r="L1369" s="54">
        <v>82.943396226415089</v>
      </c>
      <c r="M1369" s="54">
        <v>66.011495164103422</v>
      </c>
      <c r="N1369" s="54">
        <v>8.1247458522776839</v>
      </c>
      <c r="O1369" s="54">
        <v>1.0691428902135136</v>
      </c>
      <c r="P1369" s="54">
        <v>3.4158673691049679</v>
      </c>
      <c r="Q1369" s="54">
        <v>8.7006033182503533</v>
      </c>
      <c r="R1369" s="54">
        <v>0.98440853035296372</v>
      </c>
      <c r="S1369" s="54">
        <v>4.670031607652037</v>
      </c>
      <c r="T1369" s="54">
        <v>2.6537358184949554E-3</v>
      </c>
      <c r="U1369" s="54">
        <v>0.41949836655718925</v>
      </c>
      <c r="V1369" s="54">
        <v>46.835620949210785</v>
      </c>
      <c r="W1369" s="54">
        <v>18.780344742620784</v>
      </c>
    </row>
    <row r="1370" spans="3:23" x14ac:dyDescent="0.25">
      <c r="C1370" s="52">
        <v>0</v>
      </c>
      <c r="D1370" s="55">
        <v>140</v>
      </c>
      <c r="E1370" s="55">
        <v>149</v>
      </c>
      <c r="F1370" s="55">
        <v>42.889000000000003</v>
      </c>
      <c r="G1370" s="55">
        <v>0.7840635232400498</v>
      </c>
      <c r="H1370" s="55">
        <v>0.93959731543624159</v>
      </c>
      <c r="I1370" s="55">
        <v>0.68627450980392157</v>
      </c>
      <c r="J1370" s="55">
        <v>13.351162356249091</v>
      </c>
      <c r="K1370" s="55">
        <v>183</v>
      </c>
      <c r="L1370" s="55">
        <v>122.65</v>
      </c>
      <c r="M1370" s="55">
        <v>887.25071942446061</v>
      </c>
      <c r="N1370" s="55">
        <v>29.786754093463433</v>
      </c>
      <c r="O1370" s="55">
        <v>-1.7658419194801076E-2</v>
      </c>
      <c r="P1370" s="55">
        <v>1.8028011353219171</v>
      </c>
      <c r="Q1370" s="55">
        <v>494.86574074074082</v>
      </c>
      <c r="R1370" s="55">
        <v>0.83986516544518619</v>
      </c>
      <c r="S1370" s="55">
        <v>6.1530809419421262</v>
      </c>
      <c r="T1370" s="55">
        <v>4.9725651577503674E-3</v>
      </c>
      <c r="U1370" s="55">
        <v>0.12955590512122278</v>
      </c>
      <c r="V1370" s="55">
        <v>17.185819367915322</v>
      </c>
      <c r="W1370" s="55">
        <v>10.666904459524561</v>
      </c>
    </row>
    <row r="1371" spans="3:23" x14ac:dyDescent="0.25">
      <c r="C1371" s="51">
        <v>0</v>
      </c>
      <c r="D1371" s="54">
        <v>227</v>
      </c>
      <c r="E1371" s="54">
        <v>253</v>
      </c>
      <c r="F1371" s="54">
        <v>67.906000000000006</v>
      </c>
      <c r="G1371" s="54">
        <v>0.95084682796228359</v>
      </c>
      <c r="H1371" s="54">
        <v>0.89723320158102771</v>
      </c>
      <c r="I1371" s="54">
        <v>0.68787878787878787</v>
      </c>
      <c r="J1371" s="54">
        <v>17.000746355818674</v>
      </c>
      <c r="K1371" s="54">
        <v>163</v>
      </c>
      <c r="L1371" s="54">
        <v>116.5330396475771</v>
      </c>
      <c r="M1371" s="54">
        <v>530.35620443647406</v>
      </c>
      <c r="N1371" s="54">
        <v>23.029463833022124</v>
      </c>
      <c r="O1371" s="54">
        <v>5.7749371677507461E-2</v>
      </c>
      <c r="P1371" s="54">
        <v>1.9054153408921959</v>
      </c>
      <c r="Q1371" s="54">
        <v>207.98826979472136</v>
      </c>
      <c r="R1371" s="54">
        <v>0.94090100627145512</v>
      </c>
      <c r="S1371" s="54">
        <v>6.0824213844335553</v>
      </c>
      <c r="T1371" s="54">
        <v>3.2937453238276117E-3</v>
      </c>
      <c r="U1371" s="54">
        <v>0.13163590992388255</v>
      </c>
      <c r="V1371" s="54">
        <v>31.606272404961281</v>
      </c>
      <c r="W1371" s="54">
        <v>9.7872490482795715</v>
      </c>
    </row>
    <row r="1372" spans="3:23" x14ac:dyDescent="0.25">
      <c r="C1372" s="52">
        <v>0</v>
      </c>
      <c r="D1372" s="55">
        <v>280</v>
      </c>
      <c r="E1372" s="55">
        <v>328</v>
      </c>
      <c r="F1372" s="55">
        <v>80.42</v>
      </c>
      <c r="G1372" s="55">
        <v>0.96567565959041246</v>
      </c>
      <c r="H1372" s="55">
        <v>0.85365853658536583</v>
      </c>
      <c r="I1372" s="55">
        <v>0.36458333333333331</v>
      </c>
      <c r="J1372" s="55">
        <v>18.881394877652593</v>
      </c>
      <c r="K1372" s="55">
        <v>141</v>
      </c>
      <c r="L1372" s="55">
        <v>98.035714285714292</v>
      </c>
      <c r="M1372" s="55">
        <v>300.71556579621114</v>
      </c>
      <c r="N1372" s="55">
        <v>17.341152377976819</v>
      </c>
      <c r="O1372" s="55">
        <v>0.57455449162604366</v>
      </c>
      <c r="P1372" s="55">
        <v>2.4379406392649723</v>
      </c>
      <c r="Q1372" s="55">
        <v>64.665404040403928</v>
      </c>
      <c r="R1372" s="55">
        <v>0.97241995021232297</v>
      </c>
      <c r="S1372" s="55">
        <v>5.8047037556666705</v>
      </c>
      <c r="T1372" s="55">
        <v>2.3307570656055658E-3</v>
      </c>
      <c r="U1372" s="55">
        <v>0.26769153054189915</v>
      </c>
      <c r="V1372" s="55">
        <v>38.572919414133061</v>
      </c>
      <c r="W1372" s="55">
        <v>10.019349822418194</v>
      </c>
    </row>
    <row r="1373" spans="3:23" x14ac:dyDescent="0.25">
      <c r="C1373" s="51">
        <v>0</v>
      </c>
      <c r="D1373" s="54">
        <v>6399</v>
      </c>
      <c r="E1373" s="54">
        <v>10969</v>
      </c>
      <c r="F1373" s="54">
        <v>617.93899999999996</v>
      </c>
      <c r="G1373" s="54">
        <v>0.77279598884553991</v>
      </c>
      <c r="H1373" s="54">
        <v>0.58337131917221263</v>
      </c>
      <c r="I1373" s="54">
        <v>0.48447910357359175</v>
      </c>
      <c r="J1373" s="54">
        <v>90.263280722341932</v>
      </c>
      <c r="K1373" s="54">
        <v>226</v>
      </c>
      <c r="L1373" s="54">
        <v>115.6100953273949</v>
      </c>
      <c r="M1373" s="54">
        <v>1003.2129083841578</v>
      </c>
      <c r="N1373" s="54">
        <v>31.673536404767905</v>
      </c>
      <c r="O1373" s="54">
        <v>0.75937845658171155</v>
      </c>
      <c r="P1373" s="54">
        <v>3.0203360649010724</v>
      </c>
      <c r="Q1373" s="54">
        <v>31.88106486689119</v>
      </c>
      <c r="R1373" s="54">
        <v>0.99181989087819233</v>
      </c>
      <c r="S1373" s="54">
        <v>6.7803923635680059</v>
      </c>
      <c r="T1373" s="54">
        <v>6.4216382401021202E-4</v>
      </c>
      <c r="U1373" s="54">
        <v>0.34159378328928003</v>
      </c>
      <c r="V1373" s="54">
        <v>148.10700354916619</v>
      </c>
      <c r="W1373" s="54">
        <v>93.996779230710445</v>
      </c>
    </row>
    <row r="1374" spans="3:23" x14ac:dyDescent="0.25">
      <c r="C1374" s="52">
        <v>0</v>
      </c>
      <c r="D1374" s="55">
        <v>454</v>
      </c>
      <c r="E1374" s="55">
        <v>580</v>
      </c>
      <c r="F1374" s="55">
        <v>99.482000000000014</v>
      </c>
      <c r="G1374" s="55">
        <v>0.9048356444303427</v>
      </c>
      <c r="H1374" s="55">
        <v>0.78275862068965518</v>
      </c>
      <c r="I1374" s="55">
        <v>0.50444444444444447</v>
      </c>
      <c r="J1374" s="55">
        <v>24.042686066863741</v>
      </c>
      <c r="K1374" s="55">
        <v>104</v>
      </c>
      <c r="L1374" s="55">
        <v>82.969162995594715</v>
      </c>
      <c r="M1374" s="55">
        <v>50.038782079333998</v>
      </c>
      <c r="N1374" s="55">
        <v>7.0738095874382987</v>
      </c>
      <c r="O1374" s="55">
        <v>0.59652486542084304</v>
      </c>
      <c r="P1374" s="55">
        <v>2.8482879696514427</v>
      </c>
      <c r="Q1374" s="55">
        <v>7.6794871794871931</v>
      </c>
      <c r="R1374" s="55">
        <v>0.98281702704867535</v>
      </c>
      <c r="S1374" s="55">
        <v>4.7008518425062409</v>
      </c>
      <c r="T1374" s="55">
        <v>3.0293483819124807E-3</v>
      </c>
      <c r="U1374" s="55">
        <v>0.40372998914665492</v>
      </c>
      <c r="V1374" s="55">
        <v>41.068721039173326</v>
      </c>
      <c r="W1374" s="55">
        <v>17.485461062138008</v>
      </c>
    </row>
    <row r="1375" spans="3:23" x14ac:dyDescent="0.25">
      <c r="C1375" s="51">
        <v>0</v>
      </c>
      <c r="D1375" s="54">
        <v>531</v>
      </c>
      <c r="E1375" s="54">
        <v>705</v>
      </c>
      <c r="F1375" s="54">
        <v>130.17999999999998</v>
      </c>
      <c r="G1375" s="54">
        <v>0.98232685659837371</v>
      </c>
      <c r="H1375" s="54">
        <v>0.7531914893617021</v>
      </c>
      <c r="I1375" s="54">
        <v>0.65394088669950734</v>
      </c>
      <c r="J1375" s="54">
        <v>26.001734523957655</v>
      </c>
      <c r="K1375" s="54">
        <v>183</v>
      </c>
      <c r="L1375" s="54">
        <v>118.15065913370998</v>
      </c>
      <c r="M1375" s="54">
        <v>789.70556088547903</v>
      </c>
      <c r="N1375" s="54">
        <v>28.101700320184882</v>
      </c>
      <c r="O1375" s="54">
        <v>0.33872061108104601</v>
      </c>
      <c r="P1375" s="54">
        <v>2.1132901445598193</v>
      </c>
      <c r="Q1375" s="54">
        <v>262.79418886198573</v>
      </c>
      <c r="R1375" s="54">
        <v>0.92435713285010435</v>
      </c>
      <c r="S1375" s="54">
        <v>6.5532966530849039</v>
      </c>
      <c r="T1375" s="54">
        <v>1.4246433994454005E-3</v>
      </c>
      <c r="U1375" s="54">
        <v>0.1361760575123746</v>
      </c>
      <c r="V1375" s="54">
        <v>67.79071143684007</v>
      </c>
      <c r="W1375" s="54">
        <v>12.688629743930214</v>
      </c>
    </row>
    <row r="1376" spans="3:23" x14ac:dyDescent="0.25">
      <c r="C1376" s="52">
        <v>0</v>
      </c>
      <c r="D1376" s="55">
        <v>290</v>
      </c>
      <c r="E1376" s="55">
        <v>331</v>
      </c>
      <c r="F1376" s="55">
        <v>82.313999999999993</v>
      </c>
      <c r="G1376" s="55">
        <v>0.9652308180343423</v>
      </c>
      <c r="H1376" s="55">
        <v>0.8761329305135952</v>
      </c>
      <c r="I1376" s="55">
        <v>0.36616161616161619</v>
      </c>
      <c r="J1376" s="55">
        <v>19.215604803731711</v>
      </c>
      <c r="K1376" s="55">
        <v>138</v>
      </c>
      <c r="L1376" s="55">
        <v>97.106896551724134</v>
      </c>
      <c r="M1376" s="55">
        <v>269.085419401026</v>
      </c>
      <c r="N1376" s="55">
        <v>16.403823316563308</v>
      </c>
      <c r="O1376" s="55">
        <v>0.53485432813464195</v>
      </c>
      <c r="P1376" s="55">
        <v>2.3404460865752901</v>
      </c>
      <c r="Q1376" s="55">
        <v>62.042892156862969</v>
      </c>
      <c r="R1376" s="55">
        <v>0.97373048207535939</v>
      </c>
      <c r="S1376" s="55">
        <v>5.728694331504486</v>
      </c>
      <c r="T1376" s="55">
        <v>2.6552287581699647E-3</v>
      </c>
      <c r="U1376" s="55">
        <v>0.26375031245629188</v>
      </c>
      <c r="V1376" s="55">
        <v>38.790518079537911</v>
      </c>
      <c r="W1376" s="55">
        <v>10.139804914517619</v>
      </c>
    </row>
    <row r="1377" spans="3:23" x14ac:dyDescent="0.25">
      <c r="C1377" s="51">
        <v>0</v>
      </c>
      <c r="D1377" s="54">
        <v>6052</v>
      </c>
      <c r="E1377" s="54">
        <v>10362</v>
      </c>
      <c r="F1377" s="54">
        <v>618.54399999999998</v>
      </c>
      <c r="G1377" s="54">
        <v>0.77388696188389616</v>
      </c>
      <c r="H1377" s="54">
        <v>0.58405713182783248</v>
      </c>
      <c r="I1377" s="54">
        <v>0.4903581267217631</v>
      </c>
      <c r="J1377" s="54">
        <v>87.781807481602954</v>
      </c>
      <c r="K1377" s="54">
        <v>224</v>
      </c>
      <c r="L1377" s="54">
        <v>116.82567746199604</v>
      </c>
      <c r="M1377" s="54">
        <v>1001.3897024826292</v>
      </c>
      <c r="N1377" s="54">
        <v>31.644742098532408</v>
      </c>
      <c r="O1377" s="54">
        <v>0.64799615025329205</v>
      </c>
      <c r="P1377" s="54">
        <v>2.7456641846485534</v>
      </c>
      <c r="Q1377" s="54">
        <v>32.674636925298842</v>
      </c>
      <c r="R1377" s="54">
        <v>0.99155839265712598</v>
      </c>
      <c r="S1377" s="54">
        <v>6.7963046498258004</v>
      </c>
      <c r="T1377" s="54">
        <v>6.0387042202737513E-4</v>
      </c>
      <c r="U1377" s="54">
        <v>0.3389406237790602</v>
      </c>
      <c r="V1377" s="54">
        <v>143.96882377787847</v>
      </c>
      <c r="W1377" s="54">
        <v>91.17887512077607</v>
      </c>
    </row>
    <row r="1378" spans="3:23" x14ac:dyDescent="0.25">
      <c r="C1378" s="52">
        <v>0</v>
      </c>
      <c r="D1378" s="55">
        <v>457</v>
      </c>
      <c r="E1378" s="55">
        <v>605</v>
      </c>
      <c r="F1378" s="55">
        <v>103.27</v>
      </c>
      <c r="G1378" s="55">
        <v>0.92099042398859687</v>
      </c>
      <c r="H1378" s="55">
        <v>0.75537190082644623</v>
      </c>
      <c r="I1378" s="55">
        <v>0.44585365853658537</v>
      </c>
      <c r="J1378" s="55">
        <v>24.121991458915023</v>
      </c>
      <c r="K1378" s="55">
        <v>103</v>
      </c>
      <c r="L1378" s="55">
        <v>83.126914660831517</v>
      </c>
      <c r="M1378" s="55">
        <v>49.891752082613728</v>
      </c>
      <c r="N1378" s="55">
        <v>7.0634093809302687</v>
      </c>
      <c r="O1378" s="55">
        <v>0.64891690914665401</v>
      </c>
      <c r="P1378" s="55">
        <v>2.9915153995113726</v>
      </c>
      <c r="Q1378" s="55">
        <v>8.4165103189493458</v>
      </c>
      <c r="R1378" s="55">
        <v>0.98345962023559175</v>
      </c>
      <c r="S1378" s="55">
        <v>4.6826536263908647</v>
      </c>
      <c r="T1378" s="55">
        <v>2.6910580839103319E-3</v>
      </c>
      <c r="U1378" s="55">
        <v>0.4165296762857757</v>
      </c>
      <c r="V1378" s="55">
        <v>43.725012044204789</v>
      </c>
      <c r="W1378" s="55">
        <v>17.034618171805903</v>
      </c>
    </row>
    <row r="1379" spans="3:23" x14ac:dyDescent="0.25">
      <c r="C1379" s="51">
        <v>0</v>
      </c>
      <c r="D1379" s="54">
        <v>69</v>
      </c>
      <c r="E1379" s="54">
        <v>74</v>
      </c>
      <c r="F1379" s="54">
        <v>28.474</v>
      </c>
      <c r="G1379" s="54">
        <v>0.75023854985328986</v>
      </c>
      <c r="H1379" s="54">
        <v>0.93243243243243246</v>
      </c>
      <c r="I1379" s="54">
        <v>0.71875</v>
      </c>
      <c r="J1379" s="54">
        <v>9.3730213158152065</v>
      </c>
      <c r="K1379" s="54">
        <v>85</v>
      </c>
      <c r="L1379" s="54">
        <v>77.492753623188406</v>
      </c>
      <c r="M1379" s="54">
        <v>12.341858482523449</v>
      </c>
      <c r="N1379" s="54">
        <v>3.5130981316387175</v>
      </c>
      <c r="O1379" s="54">
        <v>0.37210531369815752</v>
      </c>
      <c r="P1379" s="54">
        <v>2.1445103112086605</v>
      </c>
      <c r="Q1379" s="54">
        <v>4.4722222222222232</v>
      </c>
      <c r="R1379" s="54">
        <v>0.91772890441453825</v>
      </c>
      <c r="S1379" s="54">
        <v>3.5764935222801277</v>
      </c>
      <c r="T1379" s="54">
        <v>2.1604938271604944E-2</v>
      </c>
      <c r="U1379" s="54">
        <v>0.52633377425044103</v>
      </c>
      <c r="V1379" s="54">
        <v>11.656138904223281</v>
      </c>
      <c r="W1379" s="54">
        <v>7.7066571801184471</v>
      </c>
    </row>
    <row r="1380" spans="3:23" x14ac:dyDescent="0.25">
      <c r="C1380" s="52">
        <v>0</v>
      </c>
      <c r="D1380" s="55">
        <v>926</v>
      </c>
      <c r="E1380" s="55">
        <v>1893</v>
      </c>
      <c r="F1380" s="55">
        <v>232.26</v>
      </c>
      <c r="G1380" s="55">
        <v>0.98485067050739572</v>
      </c>
      <c r="H1380" s="55">
        <v>0.48917062863180139</v>
      </c>
      <c r="I1380" s="55">
        <v>0.2527982527982528</v>
      </c>
      <c r="J1380" s="55">
        <v>34.336858016201198</v>
      </c>
      <c r="K1380" s="55">
        <v>199</v>
      </c>
      <c r="L1380" s="55">
        <v>110.49676025917927</v>
      </c>
      <c r="M1380" s="55">
        <v>793.85025976300437</v>
      </c>
      <c r="N1380" s="55">
        <v>28.175348440844601</v>
      </c>
      <c r="O1380" s="55">
        <v>0.82643021223027835</v>
      </c>
      <c r="P1380" s="55">
        <v>2.883699908094143</v>
      </c>
      <c r="Q1380" s="55">
        <v>109.65324324324339</v>
      </c>
      <c r="R1380" s="55">
        <v>0.96177072151505216</v>
      </c>
      <c r="S1380" s="55">
        <v>6.4877032806531334</v>
      </c>
      <c r="T1380" s="55">
        <v>1.3975164353542532E-3</v>
      </c>
      <c r="U1380" s="55">
        <v>0.30853274775777423</v>
      </c>
      <c r="V1380" s="55">
        <v>115.96866695628692</v>
      </c>
      <c r="W1380" s="55">
        <v>20.109500807660364</v>
      </c>
    </row>
    <row r="1381" spans="3:23" x14ac:dyDescent="0.25">
      <c r="C1381" s="51">
        <v>0</v>
      </c>
      <c r="D1381" s="54">
        <v>5690</v>
      </c>
      <c r="E1381" s="54">
        <v>9371</v>
      </c>
      <c r="F1381" s="54">
        <v>539.86899999999991</v>
      </c>
      <c r="G1381" s="54">
        <v>0.79314827469507765</v>
      </c>
      <c r="H1381" s="54">
        <v>0.60719240209155911</v>
      </c>
      <c r="I1381" s="54">
        <v>0.48984159779614322</v>
      </c>
      <c r="J1381" s="54">
        <v>85.115997377361879</v>
      </c>
      <c r="K1381" s="54">
        <v>221</v>
      </c>
      <c r="L1381" s="54">
        <v>118.99384885764499</v>
      </c>
      <c r="M1381" s="54">
        <v>1010.7123896484379</v>
      </c>
      <c r="N1381" s="54">
        <v>31.791703157403159</v>
      </c>
      <c r="O1381" s="54">
        <v>0.60932710316638505</v>
      </c>
      <c r="P1381" s="54">
        <v>2.5950119591945295</v>
      </c>
      <c r="Q1381" s="54">
        <v>34.193746272471849</v>
      </c>
      <c r="R1381" s="54">
        <v>0.99131204305798648</v>
      </c>
      <c r="S1381" s="54">
        <v>6.8116534566843363</v>
      </c>
      <c r="T1381" s="54">
        <v>5.5563714437252315E-4</v>
      </c>
      <c r="U1381" s="54">
        <v>0.32865273600026595</v>
      </c>
      <c r="V1381" s="54">
        <v>142.253496024208</v>
      </c>
      <c r="W1381" s="54">
        <v>86.636445044695648</v>
      </c>
    </row>
    <row r="1382" spans="3:23" x14ac:dyDescent="0.25">
      <c r="C1382" s="52">
        <v>0</v>
      </c>
      <c r="D1382" s="55">
        <v>29</v>
      </c>
      <c r="E1382" s="55">
        <v>33</v>
      </c>
      <c r="F1382" s="55">
        <v>17.996000000000002</v>
      </c>
      <c r="G1382" s="55">
        <v>0</v>
      </c>
      <c r="H1382" s="55">
        <v>0.87878787878787878</v>
      </c>
      <c r="I1382" s="55">
        <v>0.59183673469387754</v>
      </c>
      <c r="J1382" s="55">
        <v>6.0765077797464979</v>
      </c>
      <c r="K1382" s="55">
        <v>92</v>
      </c>
      <c r="L1382" s="55">
        <v>82.448275862068968</v>
      </c>
      <c r="M1382" s="55">
        <v>35.541871921182263</v>
      </c>
      <c r="N1382" s="55">
        <v>5.9617004219586764</v>
      </c>
      <c r="O1382" s="55">
        <v>2.5396081901378039E-2</v>
      </c>
      <c r="P1382" s="55">
        <v>1.9126580682713747</v>
      </c>
      <c r="Q1382" s="55">
        <v>31.285714285714281</v>
      </c>
      <c r="R1382" s="55">
        <v>0.74810065261990644</v>
      </c>
      <c r="S1382" s="55">
        <v>3.7454064259382482</v>
      </c>
      <c r="T1382" s="55">
        <v>1.9770408163265318E-2</v>
      </c>
      <c r="U1382" s="55">
        <v>0.33512871057513899</v>
      </c>
      <c r="V1382" s="55">
        <v>6.2330229193099944</v>
      </c>
      <c r="W1382" s="55">
        <v>6.2330229193099944</v>
      </c>
    </row>
    <row r="1383" spans="3:23" x14ac:dyDescent="0.25">
      <c r="C1383" s="51">
        <v>0</v>
      </c>
      <c r="D1383" s="54">
        <v>426</v>
      </c>
      <c r="E1383" s="54">
        <v>553</v>
      </c>
      <c r="F1383" s="54">
        <v>97.430999999999997</v>
      </c>
      <c r="G1383" s="54">
        <v>0.92486734399704473</v>
      </c>
      <c r="H1383" s="54">
        <v>0.77034358047016271</v>
      </c>
      <c r="I1383" s="54">
        <v>0.45174973488865322</v>
      </c>
      <c r="J1383" s="54">
        <v>23.28948359361322</v>
      </c>
      <c r="K1383" s="54">
        <v>105</v>
      </c>
      <c r="L1383" s="54">
        <v>83.960093896713616</v>
      </c>
      <c r="M1383" s="54">
        <v>48.268991991162665</v>
      </c>
      <c r="N1383" s="54">
        <v>6.9475889336634378</v>
      </c>
      <c r="O1383" s="54">
        <v>0.54460679741442108</v>
      </c>
      <c r="P1383" s="54">
        <v>2.9429232029664658</v>
      </c>
      <c r="Q1383" s="54">
        <v>6.672764227642257</v>
      </c>
      <c r="R1383" s="54">
        <v>0.98679190833462682</v>
      </c>
      <c r="S1383" s="54">
        <v>4.6470340195764797</v>
      </c>
      <c r="T1383" s="54">
        <v>3.3235012228170976E-3</v>
      </c>
      <c r="U1383" s="54">
        <v>0.47276224791468563</v>
      </c>
      <c r="V1383" s="54">
        <v>42.028699297868606</v>
      </c>
      <c r="W1383" s="54">
        <v>15.983089188123826</v>
      </c>
    </row>
    <row r="1384" spans="3:23" x14ac:dyDescent="0.25">
      <c r="C1384" s="52">
        <v>0</v>
      </c>
      <c r="D1384" s="55">
        <v>122</v>
      </c>
      <c r="E1384" s="55">
        <v>131</v>
      </c>
      <c r="F1384" s="55">
        <v>38.762</v>
      </c>
      <c r="G1384" s="55">
        <v>0.73642539249018202</v>
      </c>
      <c r="H1384" s="55">
        <v>0.93129770992366412</v>
      </c>
      <c r="I1384" s="55">
        <v>0.73939393939393938</v>
      </c>
      <c r="J1384" s="55">
        <v>12.463355264843004</v>
      </c>
      <c r="K1384" s="55">
        <v>104</v>
      </c>
      <c r="L1384" s="55">
        <v>85.090163934426229</v>
      </c>
      <c r="M1384" s="55">
        <v>70.975274353068698</v>
      </c>
      <c r="N1384" s="55">
        <v>8.4246824482035336</v>
      </c>
      <c r="O1384" s="55">
        <v>0.51291903534232153</v>
      </c>
      <c r="P1384" s="55">
        <v>2.1991413619453968</v>
      </c>
      <c r="Q1384" s="55">
        <v>9.6722222222222189</v>
      </c>
      <c r="R1384" s="55">
        <v>0.96187162784435587</v>
      </c>
      <c r="S1384" s="55">
        <v>4.7170620841476723</v>
      </c>
      <c r="T1384" s="55">
        <v>8.2716049382716116E-3</v>
      </c>
      <c r="U1384" s="55">
        <v>0.37344135802469092</v>
      </c>
      <c r="V1384" s="55">
        <v>15.341385068780523</v>
      </c>
      <c r="W1384" s="55">
        <v>10.378734901647574</v>
      </c>
    </row>
    <row r="1385" spans="3:23" x14ac:dyDescent="0.25">
      <c r="C1385" s="51">
        <v>0</v>
      </c>
      <c r="D1385" s="54">
        <v>65</v>
      </c>
      <c r="E1385" s="54">
        <v>71</v>
      </c>
      <c r="F1385" s="54">
        <v>27.093</v>
      </c>
      <c r="G1385" s="54">
        <v>0.61301107885096784</v>
      </c>
      <c r="H1385" s="54">
        <v>0.91549295774647887</v>
      </c>
      <c r="I1385" s="54">
        <v>0.65656565656565657</v>
      </c>
      <c r="J1385" s="54">
        <v>9.0972836829344601</v>
      </c>
      <c r="K1385" s="54">
        <v>93</v>
      </c>
      <c r="L1385" s="54">
        <v>82.707692307692312</v>
      </c>
      <c r="M1385" s="54">
        <v>32.928846153846152</v>
      </c>
      <c r="N1385" s="54">
        <v>5.7383661571780298</v>
      </c>
      <c r="O1385" s="54">
        <v>9.3058317489858697E-2</v>
      </c>
      <c r="P1385" s="54">
        <v>1.9163668279388231</v>
      </c>
      <c r="Q1385" s="54">
        <v>25.768518518518515</v>
      </c>
      <c r="R1385" s="54">
        <v>0.83935187335504946</v>
      </c>
      <c r="S1385" s="54">
        <v>4.143306805529722</v>
      </c>
      <c r="T1385" s="54">
        <v>9.7736625514403402E-3</v>
      </c>
      <c r="U1385" s="54">
        <v>0.33521925605258945</v>
      </c>
      <c r="V1385" s="54">
        <v>10.387986917205707</v>
      </c>
      <c r="W1385" s="54">
        <v>8.2072816082858253</v>
      </c>
    </row>
    <row r="1386" spans="3:23" x14ac:dyDescent="0.25">
      <c r="C1386" s="52">
        <v>0</v>
      </c>
      <c r="D1386" s="55">
        <v>934</v>
      </c>
      <c r="E1386" s="55">
        <v>1596</v>
      </c>
      <c r="F1386" s="55">
        <v>207.30800000000002</v>
      </c>
      <c r="G1386" s="55">
        <v>0.98545591984457181</v>
      </c>
      <c r="H1386" s="55">
        <v>0.58521303258145363</v>
      </c>
      <c r="I1386" s="55">
        <v>0.33108826657213752</v>
      </c>
      <c r="J1386" s="55">
        <v>34.484862400517741</v>
      </c>
      <c r="K1386" s="55">
        <v>209</v>
      </c>
      <c r="L1386" s="55">
        <v>113.06638115631692</v>
      </c>
      <c r="M1386" s="55">
        <v>915.48969385670785</v>
      </c>
      <c r="N1386" s="55">
        <v>30.257060231567571</v>
      </c>
      <c r="O1386" s="55">
        <v>1.0221504644770214</v>
      </c>
      <c r="P1386" s="55">
        <v>3.3762266634164049</v>
      </c>
      <c r="Q1386" s="55">
        <v>107.01332398316926</v>
      </c>
      <c r="R1386" s="55">
        <v>0.97030399119381971</v>
      </c>
      <c r="S1386" s="55">
        <v>6.510058600735368</v>
      </c>
      <c r="T1386" s="55">
        <v>1.3442499444300303E-3</v>
      </c>
      <c r="U1386" s="55">
        <v>0.29232238261964216</v>
      </c>
      <c r="V1386" s="55">
        <v>106.91753784529764</v>
      </c>
      <c r="W1386" s="55">
        <v>18.168630952612808</v>
      </c>
    </row>
    <row r="1387" spans="3:23" x14ac:dyDescent="0.25">
      <c r="C1387" s="51">
        <v>0</v>
      </c>
      <c r="D1387" s="54">
        <v>29</v>
      </c>
      <c r="E1387" s="54">
        <v>33</v>
      </c>
      <c r="F1387" s="54">
        <v>17.996000000000002</v>
      </c>
      <c r="G1387" s="54">
        <v>0</v>
      </c>
      <c r="H1387" s="54">
        <v>0.87878787878787878</v>
      </c>
      <c r="I1387" s="54">
        <v>0.59183673469387754</v>
      </c>
      <c r="J1387" s="54">
        <v>6.0765077797464979</v>
      </c>
      <c r="K1387" s="54">
        <v>108</v>
      </c>
      <c r="L1387" s="54">
        <v>94.034482758620683</v>
      </c>
      <c r="M1387" s="54">
        <v>77.463054187192114</v>
      </c>
      <c r="N1387" s="54">
        <v>8.8013097995237111</v>
      </c>
      <c r="O1387" s="54">
        <v>-0.50290646154581586</v>
      </c>
      <c r="P1387" s="54">
        <v>2.4573050133833432</v>
      </c>
      <c r="Q1387" s="54">
        <v>62.660714285714278</v>
      </c>
      <c r="R1387" s="54">
        <v>0.87096809349953297</v>
      </c>
      <c r="S1387" s="54">
        <v>4.1162646156680225</v>
      </c>
      <c r="T1387" s="54">
        <v>1.8494897959183687E-2</v>
      </c>
      <c r="U1387" s="54">
        <v>0.17747901899687613</v>
      </c>
      <c r="V1387" s="54">
        <v>6.2330229193099944</v>
      </c>
      <c r="W1387" s="54">
        <v>6.2330229193099944</v>
      </c>
    </row>
    <row r="1388" spans="3:23" x14ac:dyDescent="0.25">
      <c r="C1388" s="52">
        <v>0</v>
      </c>
      <c r="D1388" s="55">
        <v>5364</v>
      </c>
      <c r="E1388" s="55">
        <v>8924</v>
      </c>
      <c r="F1388" s="55">
        <v>537.495</v>
      </c>
      <c r="G1388" s="55">
        <v>0.79480578545318892</v>
      </c>
      <c r="H1388" s="55">
        <v>0.60107575078440156</v>
      </c>
      <c r="I1388" s="55">
        <v>0.49410464259395726</v>
      </c>
      <c r="J1388" s="55">
        <v>82.641738352719884</v>
      </c>
      <c r="K1388" s="55">
        <v>231</v>
      </c>
      <c r="L1388" s="55">
        <v>120.98173005219985</v>
      </c>
      <c r="M1388" s="55">
        <v>1139.2497127624645</v>
      </c>
      <c r="N1388" s="55">
        <v>33.752773408454374</v>
      </c>
      <c r="O1388" s="55">
        <v>0.65259881266290043</v>
      </c>
      <c r="P1388" s="55">
        <v>2.5359028198657829</v>
      </c>
      <c r="Q1388" s="55">
        <v>37.063787133223897</v>
      </c>
      <c r="R1388" s="55">
        <v>0.99082165201363337</v>
      </c>
      <c r="S1388" s="55">
        <v>6.8583882863136099</v>
      </c>
      <c r="T1388" s="55">
        <v>5.1934474476829405E-4</v>
      </c>
      <c r="U1388" s="55">
        <v>0.31903949948365917</v>
      </c>
      <c r="V1388" s="55">
        <v>138.80868082223725</v>
      </c>
      <c r="W1388" s="55">
        <v>84.237973999485547</v>
      </c>
    </row>
    <row r="1389" spans="3:23" x14ac:dyDescent="0.25">
      <c r="C1389" s="51">
        <v>0</v>
      </c>
      <c r="D1389" s="54">
        <v>145</v>
      </c>
      <c r="E1389" s="54">
        <v>158</v>
      </c>
      <c r="F1389" s="54">
        <v>50.058999999999997</v>
      </c>
      <c r="G1389" s="54">
        <v>0.93951552889978762</v>
      </c>
      <c r="H1389" s="54">
        <v>0.91772151898734178</v>
      </c>
      <c r="I1389" s="54">
        <v>0.78804347826086951</v>
      </c>
      <c r="J1389" s="54">
        <v>13.587484461319491</v>
      </c>
      <c r="K1389" s="54">
        <v>157</v>
      </c>
      <c r="L1389" s="54">
        <v>108.84827586206896</v>
      </c>
      <c r="M1389" s="54">
        <v>354.06015325670501</v>
      </c>
      <c r="N1389" s="54">
        <v>18.816486209085504</v>
      </c>
      <c r="O1389" s="54">
        <v>0.1627542630686471</v>
      </c>
      <c r="P1389" s="54">
        <v>2.3873058875408026</v>
      </c>
      <c r="Q1389" s="54">
        <v>46.980676328502348</v>
      </c>
      <c r="R1389" s="54">
        <v>0.9803540410291004</v>
      </c>
      <c r="S1389" s="54">
        <v>5.7463798493231497</v>
      </c>
      <c r="T1389" s="54">
        <v>5.157646619524379E-3</v>
      </c>
      <c r="U1389" s="54">
        <v>0.24644234787031058</v>
      </c>
      <c r="V1389" s="54">
        <v>23.748431601246665</v>
      </c>
      <c r="W1389" s="54">
        <v>8.1339876263272632</v>
      </c>
    </row>
    <row r="1390" spans="3:23" x14ac:dyDescent="0.25">
      <c r="C1390" s="52">
        <v>0</v>
      </c>
      <c r="D1390" s="55">
        <v>319</v>
      </c>
      <c r="E1390" s="55">
        <v>371</v>
      </c>
      <c r="F1390" s="55">
        <v>79.757999999999996</v>
      </c>
      <c r="G1390" s="55">
        <v>0.94582512200249202</v>
      </c>
      <c r="H1390" s="55">
        <v>0.85983827493261455</v>
      </c>
      <c r="I1390" s="55">
        <v>0.44677871148459386</v>
      </c>
      <c r="J1390" s="55">
        <v>20.153496341094684</v>
      </c>
      <c r="K1390" s="55">
        <v>103</v>
      </c>
      <c r="L1390" s="55">
        <v>87.075235109717866</v>
      </c>
      <c r="M1390" s="55">
        <v>58.937718104926965</v>
      </c>
      <c r="N1390" s="55">
        <v>7.6770904713261627</v>
      </c>
      <c r="O1390" s="55">
        <v>6.9328021497992803E-2</v>
      </c>
      <c r="P1390" s="55">
        <v>1.9626606306473553</v>
      </c>
      <c r="Q1390" s="55">
        <v>7.9024064171122852</v>
      </c>
      <c r="R1390" s="55">
        <v>0.98775772955200236</v>
      </c>
      <c r="S1390" s="55">
        <v>4.7814741272597514</v>
      </c>
      <c r="T1390" s="55">
        <v>3.0312562555406151E-3</v>
      </c>
      <c r="U1390" s="55">
        <v>0.40547067311773261</v>
      </c>
      <c r="V1390" s="55">
        <v>36.663185829291166</v>
      </c>
      <c r="W1390" s="55">
        <v>11.903675358480948</v>
      </c>
    </row>
    <row r="1391" spans="3:23" x14ac:dyDescent="0.25">
      <c r="C1391" s="51">
        <v>0</v>
      </c>
      <c r="D1391" s="54">
        <v>169</v>
      </c>
      <c r="E1391" s="54">
        <v>181</v>
      </c>
      <c r="F1391" s="54">
        <v>47.205999999999996</v>
      </c>
      <c r="G1391" s="54">
        <v>0.79917456881782789</v>
      </c>
      <c r="H1391" s="54">
        <v>0.93370165745856348</v>
      </c>
      <c r="I1391" s="54">
        <v>0.74122807017543857</v>
      </c>
      <c r="J1391" s="54">
        <v>14.668929172241663</v>
      </c>
      <c r="K1391" s="54">
        <v>132</v>
      </c>
      <c r="L1391" s="54">
        <v>93.408284023668642</v>
      </c>
      <c r="M1391" s="54">
        <v>232.55255001408855</v>
      </c>
      <c r="N1391" s="54">
        <v>15.249673767464291</v>
      </c>
      <c r="O1391" s="54">
        <v>0.86323118870614735</v>
      </c>
      <c r="P1391" s="54">
        <v>2.7770666267252868</v>
      </c>
      <c r="Q1391" s="54">
        <v>33.04453441295545</v>
      </c>
      <c r="R1391" s="54">
        <v>0.94888715441713312</v>
      </c>
      <c r="S1391" s="54">
        <v>5.3980326240606447</v>
      </c>
      <c r="T1391" s="54">
        <v>5.163172646658702E-3</v>
      </c>
      <c r="U1391" s="54">
        <v>0.31666891817162585</v>
      </c>
      <c r="V1391" s="54">
        <v>19.222831358664827</v>
      </c>
      <c r="W1391" s="54">
        <v>11.554824718915754</v>
      </c>
    </row>
    <row r="1392" spans="3:23" x14ac:dyDescent="0.25">
      <c r="C1392" s="52">
        <v>0</v>
      </c>
      <c r="D1392" s="55">
        <v>53</v>
      </c>
      <c r="E1392" s="55">
        <v>57</v>
      </c>
      <c r="F1392" s="55">
        <v>24.091000000000001</v>
      </c>
      <c r="G1392" s="55">
        <v>0.30859105000220743</v>
      </c>
      <c r="H1392" s="55">
        <v>0.92982456140350878</v>
      </c>
      <c r="I1392" s="55">
        <v>0.65432098765432101</v>
      </c>
      <c r="J1392" s="55">
        <v>8.2147243332301549</v>
      </c>
      <c r="K1392" s="55">
        <v>94</v>
      </c>
      <c r="L1392" s="55">
        <v>82.132075471698116</v>
      </c>
      <c r="M1392" s="55">
        <v>33.578374455732941</v>
      </c>
      <c r="N1392" s="55">
        <v>5.794685017818737</v>
      </c>
      <c r="O1392" s="55">
        <v>0.39742732355725696</v>
      </c>
      <c r="P1392" s="55">
        <v>1.9235747418635354</v>
      </c>
      <c r="Q1392" s="55">
        <v>23.222222222222232</v>
      </c>
      <c r="R1392" s="55">
        <v>0.8379753158377683</v>
      </c>
      <c r="S1392" s="55">
        <v>4.0857400311734366</v>
      </c>
      <c r="T1392" s="55">
        <v>1.5555555555555571E-2</v>
      </c>
      <c r="U1392" s="55">
        <v>0.27997699831033157</v>
      </c>
      <c r="V1392" s="55">
        <v>8.5458402002932718</v>
      </c>
      <c r="W1392" s="55">
        <v>8.1287588334237793</v>
      </c>
    </row>
    <row r="1393" spans="3:23" x14ac:dyDescent="0.25">
      <c r="C1393" s="51">
        <v>0</v>
      </c>
      <c r="D1393" s="54">
        <v>46</v>
      </c>
      <c r="E1393" s="54">
        <v>50</v>
      </c>
      <c r="F1393" s="54">
        <v>22.222000000000001</v>
      </c>
      <c r="G1393" s="54">
        <v>0.5304053027866894</v>
      </c>
      <c r="H1393" s="54">
        <v>0.92</v>
      </c>
      <c r="I1393" s="54">
        <v>0.63888888888888884</v>
      </c>
      <c r="J1393" s="54">
        <v>7.6530398573258118</v>
      </c>
      <c r="K1393" s="54">
        <v>92</v>
      </c>
      <c r="L1393" s="54">
        <v>82.195652173913047</v>
      </c>
      <c r="M1393" s="54">
        <v>23.271980676328496</v>
      </c>
      <c r="N1393" s="54">
        <v>4.8241041319947167</v>
      </c>
      <c r="O1393" s="54">
        <v>0.1608980777321142</v>
      </c>
      <c r="P1393" s="54">
        <v>2.0635938683737689</v>
      </c>
      <c r="Q1393" s="54">
        <v>19.012500000000003</v>
      </c>
      <c r="R1393" s="54">
        <v>0.87242406014896223</v>
      </c>
      <c r="S1393" s="54">
        <v>4.004555369515117</v>
      </c>
      <c r="T1393" s="54">
        <v>1.5000000000000012E-2</v>
      </c>
      <c r="U1393" s="54">
        <v>0.32482638888888876</v>
      </c>
      <c r="V1393" s="54">
        <v>8.4302691971197312</v>
      </c>
      <c r="W1393" s="54">
        <v>7.1467117473930717</v>
      </c>
    </row>
    <row r="1394" spans="3:23" x14ac:dyDescent="0.25">
      <c r="C1394" s="52">
        <v>0</v>
      </c>
      <c r="D1394" s="55">
        <v>1083</v>
      </c>
      <c r="E1394" s="55">
        <v>1843</v>
      </c>
      <c r="F1394" s="55">
        <v>209.36700000000002</v>
      </c>
      <c r="G1394" s="55">
        <v>0.82128886694606407</v>
      </c>
      <c r="H1394" s="55">
        <v>0.58762886597938147</v>
      </c>
      <c r="I1394" s="55">
        <v>0.46282051282051284</v>
      </c>
      <c r="J1394" s="55">
        <v>37.133790904621911</v>
      </c>
      <c r="K1394" s="55">
        <v>192</v>
      </c>
      <c r="L1394" s="55">
        <v>109.95752539242844</v>
      </c>
      <c r="M1394" s="55">
        <v>1057.7671406359077</v>
      </c>
      <c r="N1394" s="55">
        <v>32.523332249877285</v>
      </c>
      <c r="O1394" s="55">
        <v>0.34369383526097735</v>
      </c>
      <c r="P1394" s="55">
        <v>2.1824088896517631</v>
      </c>
      <c r="Q1394" s="55">
        <v>126.41346153846195</v>
      </c>
      <c r="R1394" s="55">
        <v>0.97627633169774009</v>
      </c>
      <c r="S1394" s="55">
        <v>6.7995471312622238</v>
      </c>
      <c r="T1394" s="55">
        <v>1.7320136240085676E-3</v>
      </c>
      <c r="U1394" s="55">
        <v>0.28875478600737103</v>
      </c>
      <c r="V1394" s="55">
        <v>69.258228278949531</v>
      </c>
      <c r="W1394" s="55">
        <v>39.512690082360727</v>
      </c>
    </row>
    <row r="1395" spans="3:23" x14ac:dyDescent="0.25">
      <c r="C1395" s="51">
        <v>0</v>
      </c>
      <c r="D1395" s="54">
        <v>354</v>
      </c>
      <c r="E1395" s="54">
        <v>375</v>
      </c>
      <c r="F1395" s="54">
        <v>72.215000000000003</v>
      </c>
      <c r="G1395" s="54">
        <v>0.79863139550006179</v>
      </c>
      <c r="H1395" s="54">
        <v>0.94399999999999995</v>
      </c>
      <c r="I1395" s="54">
        <v>0.64130434782608692</v>
      </c>
      <c r="J1395" s="54">
        <v>21.230327337001839</v>
      </c>
      <c r="K1395" s="54">
        <v>210</v>
      </c>
      <c r="L1395" s="54">
        <v>112.2457627118644</v>
      </c>
      <c r="M1395" s="54">
        <v>1221.8969366687461</v>
      </c>
      <c r="N1395" s="54">
        <v>34.955642415334694</v>
      </c>
      <c r="O1395" s="54">
        <v>0.80067116136951899</v>
      </c>
      <c r="P1395" s="54">
        <v>2.9745639025708761</v>
      </c>
      <c r="Q1395" s="54">
        <v>114.9444444444444</v>
      </c>
      <c r="R1395" s="54">
        <v>0.97502807330170671</v>
      </c>
      <c r="S1395" s="54">
        <v>6.665961364774196</v>
      </c>
      <c r="T1395" s="54">
        <v>1.9350405092592663E-3</v>
      </c>
      <c r="U1395" s="54">
        <v>0.22691624148970826</v>
      </c>
      <c r="V1395" s="54">
        <v>27.923994385384333</v>
      </c>
      <c r="W1395" s="54">
        <v>16.805231796729021</v>
      </c>
    </row>
    <row r="1396" spans="3:23" x14ac:dyDescent="0.25">
      <c r="C1396" s="52">
        <v>0</v>
      </c>
      <c r="D1396" s="55">
        <v>358</v>
      </c>
      <c r="E1396" s="55">
        <v>417</v>
      </c>
      <c r="F1396" s="55">
        <v>82.834000000000003</v>
      </c>
      <c r="G1396" s="55">
        <v>0.89658777977412485</v>
      </c>
      <c r="H1396" s="55">
        <v>0.85851318944844124</v>
      </c>
      <c r="I1396" s="55">
        <v>0.64157706093189959</v>
      </c>
      <c r="J1396" s="55">
        <v>21.349935761383179</v>
      </c>
      <c r="K1396" s="55">
        <v>215</v>
      </c>
      <c r="L1396" s="55">
        <v>106.86033519553072</v>
      </c>
      <c r="M1396" s="55">
        <v>1788.2045287388694</v>
      </c>
      <c r="N1396" s="55">
        <v>42.287167423922703</v>
      </c>
      <c r="O1396" s="55">
        <v>0.87055791833882379</v>
      </c>
      <c r="P1396" s="55">
        <v>2.5744346229478272</v>
      </c>
      <c r="Q1396" s="55">
        <v>210.48556876061113</v>
      </c>
      <c r="R1396" s="55">
        <v>0.9554112622341786</v>
      </c>
      <c r="S1396" s="55">
        <v>6.5676939589004126</v>
      </c>
      <c r="T1396" s="55">
        <v>2.2800579959126222E-3</v>
      </c>
      <c r="U1396" s="55">
        <v>0.28439635279625253</v>
      </c>
      <c r="V1396" s="55">
        <v>34.808121141963611</v>
      </c>
      <c r="W1396" s="55">
        <v>15.41533570428567</v>
      </c>
    </row>
    <row r="1397" spans="3:23" x14ac:dyDescent="0.25">
      <c r="C1397" s="51">
        <v>0</v>
      </c>
      <c r="D1397" s="54">
        <v>1153</v>
      </c>
      <c r="E1397" s="54">
        <v>1967</v>
      </c>
      <c r="F1397" s="54">
        <v>218.39799999999997</v>
      </c>
      <c r="G1397" s="54">
        <v>0.80452076528256122</v>
      </c>
      <c r="H1397" s="54">
        <v>0.58617183528215555</v>
      </c>
      <c r="I1397" s="54">
        <v>0.48202341137123744</v>
      </c>
      <c r="J1397" s="54">
        <v>38.31507790778511</v>
      </c>
      <c r="K1397" s="54">
        <v>211</v>
      </c>
      <c r="L1397" s="54">
        <v>110.82827406764962</v>
      </c>
      <c r="M1397" s="54">
        <v>1262.0503457164878</v>
      </c>
      <c r="N1397" s="54">
        <v>35.525347932377635</v>
      </c>
      <c r="O1397" s="54">
        <v>0.50110288720985297</v>
      </c>
      <c r="P1397" s="54">
        <v>2.3088659459029128</v>
      </c>
      <c r="Q1397" s="54">
        <v>173.46440261865894</v>
      </c>
      <c r="R1397" s="54">
        <v>0.96908728901430219</v>
      </c>
      <c r="S1397" s="54">
        <v>6.8918254352023194</v>
      </c>
      <c r="T1397" s="54">
        <v>1.485986590628291E-3</v>
      </c>
      <c r="U1397" s="54">
        <v>0.27280023386452201</v>
      </c>
      <c r="V1397" s="54">
        <v>69.309560015240748</v>
      </c>
      <c r="W1397" s="54">
        <v>41.164647325201933</v>
      </c>
    </row>
    <row r="1398" spans="3:23" x14ac:dyDescent="0.25">
      <c r="C1398" s="52">
        <v>0</v>
      </c>
      <c r="D1398" s="55">
        <v>382</v>
      </c>
      <c r="E1398" s="55">
        <v>410</v>
      </c>
      <c r="F1398" s="55">
        <v>75.192000000000007</v>
      </c>
      <c r="G1398" s="55">
        <v>0.76746968522243686</v>
      </c>
      <c r="H1398" s="55">
        <v>0.93170731707317078</v>
      </c>
      <c r="I1398" s="55">
        <v>0.66319444444444442</v>
      </c>
      <c r="J1398" s="55">
        <v>22.05396803500069</v>
      </c>
      <c r="K1398" s="55">
        <v>202</v>
      </c>
      <c r="L1398" s="55">
        <v>110.74083769633508</v>
      </c>
      <c r="M1398" s="55">
        <v>1174.8749158318549</v>
      </c>
      <c r="N1398" s="55">
        <v>34.276448413332659</v>
      </c>
      <c r="O1398" s="55">
        <v>0.71024841026086993</v>
      </c>
      <c r="P1398" s="55">
        <v>2.8163862530368742</v>
      </c>
      <c r="Q1398" s="55">
        <v>92.113333333333401</v>
      </c>
      <c r="R1398" s="55">
        <v>0.98144231363420553</v>
      </c>
      <c r="S1398" s="55">
        <v>6.6190984885238286</v>
      </c>
      <c r="T1398" s="55">
        <v>3.5166666666666558E-3</v>
      </c>
      <c r="U1398" s="55">
        <v>0.25535312908056401</v>
      </c>
      <c r="V1398" s="55">
        <v>28.129744391433643</v>
      </c>
      <c r="W1398" s="55">
        <v>18.033563875495773</v>
      </c>
    </row>
    <row r="1399" spans="3:23" x14ac:dyDescent="0.25">
      <c r="C1399" s="51">
        <v>0</v>
      </c>
      <c r="D1399" s="54">
        <v>419</v>
      </c>
      <c r="E1399" s="54">
        <v>475</v>
      </c>
      <c r="F1399" s="54">
        <v>88.631</v>
      </c>
      <c r="G1399" s="54">
        <v>0.87885210957882209</v>
      </c>
      <c r="H1399" s="54">
        <v>0.88210526315789473</v>
      </c>
      <c r="I1399" s="54">
        <v>0.66826156299840511</v>
      </c>
      <c r="J1399" s="54">
        <v>23.097345502114159</v>
      </c>
      <c r="K1399" s="54">
        <v>215</v>
      </c>
      <c r="L1399" s="54">
        <v>108.31264916467781</v>
      </c>
      <c r="M1399" s="54">
        <v>1872.4690022952807</v>
      </c>
      <c r="N1399" s="54">
        <v>43.272034875832688</v>
      </c>
      <c r="O1399" s="54">
        <v>0.85477313000656885</v>
      </c>
      <c r="P1399" s="54">
        <v>2.5713277023514198</v>
      </c>
      <c r="Q1399" s="54">
        <v>266.4712121212109</v>
      </c>
      <c r="R1399" s="54">
        <v>0.95037813571081564</v>
      </c>
      <c r="S1399" s="54">
        <v>6.7479051092462221</v>
      </c>
      <c r="T1399" s="54">
        <v>4.2791551882461016E-3</v>
      </c>
      <c r="U1399" s="54">
        <v>0.2924909677614192</v>
      </c>
      <c r="V1399" s="54">
        <v>35.777509961633996</v>
      </c>
      <c r="W1399" s="54">
        <v>17.069246010760118</v>
      </c>
    </row>
    <row r="1400" spans="3:23" x14ac:dyDescent="0.25">
      <c r="C1400" s="52">
        <v>0</v>
      </c>
      <c r="D1400" s="55">
        <v>1124</v>
      </c>
      <c r="E1400" s="55">
        <v>1778</v>
      </c>
      <c r="F1400" s="55">
        <v>204.39699999999996</v>
      </c>
      <c r="G1400" s="55">
        <v>0.81809609537645389</v>
      </c>
      <c r="H1400" s="55">
        <v>0.63217097862767158</v>
      </c>
      <c r="I1400" s="55">
        <v>0.45990180032733224</v>
      </c>
      <c r="J1400" s="55">
        <v>37.830163207185919</v>
      </c>
      <c r="K1400" s="55">
        <v>236</v>
      </c>
      <c r="L1400" s="55">
        <v>114.00800711743773</v>
      </c>
      <c r="M1400" s="55">
        <v>1384.8236223828544</v>
      </c>
      <c r="N1400" s="55">
        <v>37.213218382489501</v>
      </c>
      <c r="O1400" s="55">
        <v>0.58987780886276231</v>
      </c>
      <c r="P1400" s="55">
        <v>2.5217356354822464</v>
      </c>
      <c r="Q1400" s="55">
        <v>135.5008012820513</v>
      </c>
      <c r="R1400" s="55">
        <v>0.97669539687639606</v>
      </c>
      <c r="S1400" s="55">
        <v>6.9640328476740372</v>
      </c>
      <c r="T1400" s="55">
        <v>1.4866735494739958E-3</v>
      </c>
      <c r="U1400" s="55">
        <v>0.27298058906552508</v>
      </c>
      <c r="V1400" s="55">
        <v>68.592869462560387</v>
      </c>
      <c r="W1400" s="55">
        <v>39.446493068018057</v>
      </c>
    </row>
    <row r="1401" spans="3:23" x14ac:dyDescent="0.25">
      <c r="C1401" s="51">
        <v>0</v>
      </c>
      <c r="D1401" s="54">
        <v>421</v>
      </c>
      <c r="E1401" s="54">
        <v>453</v>
      </c>
      <c r="F1401" s="54">
        <v>82.676999999999992</v>
      </c>
      <c r="G1401" s="54">
        <v>0.81787557250690257</v>
      </c>
      <c r="H1401" s="54">
        <v>0.92935982339955847</v>
      </c>
      <c r="I1401" s="54">
        <v>0.62370370370370365</v>
      </c>
      <c r="J1401" s="54">
        <v>23.152404806704283</v>
      </c>
      <c r="K1401" s="54">
        <v>194</v>
      </c>
      <c r="L1401" s="54">
        <v>109.11401425178147</v>
      </c>
      <c r="M1401" s="54">
        <v>1085.3250650378916</v>
      </c>
      <c r="N1401" s="54">
        <v>32.944272112734431</v>
      </c>
      <c r="O1401" s="54">
        <v>0.71306896107346218</v>
      </c>
      <c r="P1401" s="54">
        <v>2.7701189281559175</v>
      </c>
      <c r="Q1401" s="54">
        <v>108.7171428571431</v>
      </c>
      <c r="R1401" s="54">
        <v>0.97656945066005918</v>
      </c>
      <c r="S1401" s="54">
        <v>6.6288150541147415</v>
      </c>
      <c r="T1401" s="54">
        <v>1.9591836734694228E-3</v>
      </c>
      <c r="U1401" s="54">
        <v>0.252840154497667</v>
      </c>
      <c r="V1401" s="54">
        <v>31.2742318066141</v>
      </c>
      <c r="W1401" s="54">
        <v>17.995040465911085</v>
      </c>
    </row>
    <row r="1402" spans="3:23" x14ac:dyDescent="0.25">
      <c r="C1402" s="52">
        <v>0</v>
      </c>
      <c r="D1402" s="55">
        <v>520</v>
      </c>
      <c r="E1402" s="55">
        <v>599</v>
      </c>
      <c r="F1402" s="55">
        <v>110.58800000000001</v>
      </c>
      <c r="G1402" s="55">
        <v>0.93921519046397683</v>
      </c>
      <c r="H1402" s="55">
        <v>0.86811352253756258</v>
      </c>
      <c r="I1402" s="55">
        <v>0.59090909090909094</v>
      </c>
      <c r="J1402" s="55">
        <v>25.731003930322743</v>
      </c>
      <c r="K1402" s="55">
        <v>221</v>
      </c>
      <c r="L1402" s="55">
        <v>112.20384615384616</v>
      </c>
      <c r="M1402" s="55">
        <v>1764.5749370090407</v>
      </c>
      <c r="N1402" s="55">
        <v>42.006843930591131</v>
      </c>
      <c r="O1402" s="55">
        <v>0.86557902277150411</v>
      </c>
      <c r="P1402" s="55">
        <v>2.6685780028094248</v>
      </c>
      <c r="Q1402" s="55">
        <v>179.96428571428569</v>
      </c>
      <c r="R1402" s="55">
        <v>0.96686487330933246</v>
      </c>
      <c r="S1402" s="55">
        <v>6.8036144542580894</v>
      </c>
      <c r="T1402" s="55">
        <v>1.6795974588182097E-3</v>
      </c>
      <c r="U1402" s="55">
        <v>0.30860988197603262</v>
      </c>
      <c r="V1402" s="55">
        <v>48.341027796563907</v>
      </c>
      <c r="W1402" s="55">
        <v>16.596878405131328</v>
      </c>
    </row>
    <row r="1403" spans="3:23" x14ac:dyDescent="0.25">
      <c r="C1403" s="51">
        <v>0</v>
      </c>
      <c r="D1403" s="54">
        <v>1230</v>
      </c>
      <c r="E1403" s="54">
        <v>2164</v>
      </c>
      <c r="F1403" s="54">
        <v>224.36099999999999</v>
      </c>
      <c r="G1403" s="54">
        <v>0.77965618234348122</v>
      </c>
      <c r="H1403" s="54">
        <v>0.56839186691312382</v>
      </c>
      <c r="I1403" s="54">
        <v>0.45555555555555555</v>
      </c>
      <c r="J1403" s="54">
        <v>39.573787284315486</v>
      </c>
      <c r="K1403" s="54">
        <v>241</v>
      </c>
      <c r="L1403" s="54">
        <v>112.92926829268292</v>
      </c>
      <c r="M1403" s="54">
        <v>1484.8387683819874</v>
      </c>
      <c r="N1403" s="54">
        <v>38.533605701802514</v>
      </c>
      <c r="O1403" s="54">
        <v>0.87070505745236837</v>
      </c>
      <c r="P1403" s="54">
        <v>3.112954136762133</v>
      </c>
      <c r="Q1403" s="54">
        <v>177.29230210602771</v>
      </c>
      <c r="R1403" s="54">
        <v>0.96943532580202407</v>
      </c>
      <c r="S1403" s="54">
        <v>6.9428658885964047</v>
      </c>
      <c r="T1403" s="54">
        <v>1.4039129194269094E-3</v>
      </c>
      <c r="U1403" s="54">
        <v>0.27365744485320626</v>
      </c>
      <c r="V1403" s="54">
        <v>70.177061429429685</v>
      </c>
      <c r="W1403" s="54">
        <v>43.945424848094575</v>
      </c>
    </row>
    <row r="1404" spans="3:23" x14ac:dyDescent="0.25">
      <c r="C1404" s="52">
        <v>0</v>
      </c>
      <c r="D1404" s="55">
        <v>468</v>
      </c>
      <c r="E1404" s="55">
        <v>515</v>
      </c>
      <c r="F1404" s="55">
        <v>90.061999999999983</v>
      </c>
      <c r="G1404" s="55">
        <v>0.85462456853742119</v>
      </c>
      <c r="H1404" s="55">
        <v>0.90873786407766988</v>
      </c>
      <c r="I1404" s="55">
        <v>0.55913978494623651</v>
      </c>
      <c r="J1404" s="55">
        <v>24.410573670769317</v>
      </c>
      <c r="K1404" s="55">
        <v>186</v>
      </c>
      <c r="L1404" s="55">
        <v>110.39957264957265</v>
      </c>
      <c r="M1404" s="55">
        <v>1048.3003852559527</v>
      </c>
      <c r="N1404" s="55">
        <v>32.377467245847889</v>
      </c>
      <c r="O1404" s="55">
        <v>0.5892698052622839</v>
      </c>
      <c r="P1404" s="55">
        <v>2.3559825596637833</v>
      </c>
      <c r="Q1404" s="55">
        <v>179.92129629629591</v>
      </c>
      <c r="R1404" s="55">
        <v>0.96419742625627625</v>
      </c>
      <c r="S1404" s="55">
        <v>6.6272920227744292</v>
      </c>
      <c r="T1404" s="55">
        <v>3.0917781207132722E-3</v>
      </c>
      <c r="U1404" s="55">
        <v>0.26965453912687509</v>
      </c>
      <c r="V1404" s="55">
        <v>35.242257115498681</v>
      </c>
      <c r="W1404" s="55">
        <v>18.299415913563251</v>
      </c>
    </row>
    <row r="1405" spans="3:23" x14ac:dyDescent="0.25">
      <c r="C1405" s="51">
        <v>0</v>
      </c>
      <c r="D1405" s="54">
        <v>573</v>
      </c>
      <c r="E1405" s="54">
        <v>645</v>
      </c>
      <c r="F1405" s="54">
        <v>112.89599999999999</v>
      </c>
      <c r="G1405" s="54">
        <v>0.92569719019988372</v>
      </c>
      <c r="H1405" s="54">
        <v>0.88837209302325582</v>
      </c>
      <c r="I1405" s="54">
        <v>0.57878787878787874</v>
      </c>
      <c r="J1405" s="54">
        <v>27.010484244701136</v>
      </c>
      <c r="K1405" s="54">
        <v>223</v>
      </c>
      <c r="L1405" s="54">
        <v>115.35078534031413</v>
      </c>
      <c r="M1405" s="54">
        <v>1857.3889722842584</v>
      </c>
      <c r="N1405" s="54">
        <v>43.097435797089581</v>
      </c>
      <c r="O1405" s="54">
        <v>0.72471828863705723</v>
      </c>
      <c r="P1405" s="54">
        <v>2.3049374144425672</v>
      </c>
      <c r="Q1405" s="54">
        <v>198.18550724637745</v>
      </c>
      <c r="R1405" s="54">
        <v>0.96770071991070628</v>
      </c>
      <c r="S1405" s="54">
        <v>6.8140257328391076</v>
      </c>
      <c r="T1405" s="54">
        <v>3.3036943685966743E-3</v>
      </c>
      <c r="U1405" s="54">
        <v>0.33673029208011135</v>
      </c>
      <c r="V1405" s="54">
        <v>47.109495715055679</v>
      </c>
      <c r="W1405" s="54">
        <v>17.819892191813171</v>
      </c>
    </row>
    <row r="1406" spans="3:23" x14ac:dyDescent="0.25">
      <c r="C1406" s="52">
        <v>0</v>
      </c>
      <c r="D1406" s="55">
        <v>1256</v>
      </c>
      <c r="E1406" s="55">
        <v>2125</v>
      </c>
      <c r="F1406" s="55">
        <v>223.91499999999999</v>
      </c>
      <c r="G1406" s="55">
        <v>0.76458781843462786</v>
      </c>
      <c r="H1406" s="55">
        <v>0.59105882352941175</v>
      </c>
      <c r="I1406" s="55">
        <v>0.47396226415094339</v>
      </c>
      <c r="J1406" s="55">
        <v>39.989859566987278</v>
      </c>
      <c r="K1406" s="55">
        <v>250</v>
      </c>
      <c r="L1406" s="55">
        <v>112.76831210191082</v>
      </c>
      <c r="M1406" s="55">
        <v>1513.1630110132683</v>
      </c>
      <c r="N1406" s="55">
        <v>38.899396023759394</v>
      </c>
      <c r="O1406" s="55">
        <v>1.0819201230470716</v>
      </c>
      <c r="P1406" s="55">
        <v>3.7729122426339532</v>
      </c>
      <c r="Q1406" s="55">
        <v>137.96744358120603</v>
      </c>
      <c r="R1406" s="55">
        <v>0.9767606301577032</v>
      </c>
      <c r="S1406" s="55">
        <v>6.9551384276204624</v>
      </c>
      <c r="T1406" s="55">
        <v>1.4208462966223531E-3</v>
      </c>
      <c r="U1406" s="55">
        <v>0.27269809951806712</v>
      </c>
      <c r="V1406" s="55">
        <v>69.134184663110872</v>
      </c>
      <c r="W1406" s="55">
        <v>44.558334530961048</v>
      </c>
    </row>
    <row r="1407" spans="3:23" x14ac:dyDescent="0.25">
      <c r="C1407" s="51">
        <v>0</v>
      </c>
      <c r="D1407" s="54">
        <v>527</v>
      </c>
      <c r="E1407" s="54">
        <v>589</v>
      </c>
      <c r="F1407" s="54">
        <v>101.02</v>
      </c>
      <c r="G1407" s="54">
        <v>0.87464891294352354</v>
      </c>
      <c r="H1407" s="54">
        <v>0.89473684210526316</v>
      </c>
      <c r="I1407" s="54">
        <v>0.5146484375</v>
      </c>
      <c r="J1407" s="54">
        <v>25.903614421069328</v>
      </c>
      <c r="K1407" s="54">
        <v>192</v>
      </c>
      <c r="L1407" s="54">
        <v>108.90702087286527</v>
      </c>
      <c r="M1407" s="54">
        <v>977.9171939596398</v>
      </c>
      <c r="N1407" s="54">
        <v>31.271667591601823</v>
      </c>
      <c r="O1407" s="54">
        <v>0.63404286488517536</v>
      </c>
      <c r="P1407" s="54">
        <v>2.5949683881457899</v>
      </c>
      <c r="Q1407" s="54">
        <v>110.07575757575778</v>
      </c>
      <c r="R1407" s="54">
        <v>0.97855128990725881</v>
      </c>
      <c r="S1407" s="54">
        <v>6.6063312871569115</v>
      </c>
      <c r="T1407" s="54">
        <v>3.698203627180804E-3</v>
      </c>
      <c r="U1407" s="54">
        <v>0.31493427900801396</v>
      </c>
      <c r="V1407" s="54">
        <v>39.811044774991956</v>
      </c>
      <c r="W1407" s="54">
        <v>19.298679759136984</v>
      </c>
    </row>
    <row r="1408" spans="3:23" x14ac:dyDescent="0.25">
      <c r="C1408" s="52">
        <v>0</v>
      </c>
      <c r="D1408" s="55">
        <v>612</v>
      </c>
      <c r="E1408" s="55">
        <v>683</v>
      </c>
      <c r="F1408" s="55">
        <v>116.675</v>
      </c>
      <c r="G1408" s="55">
        <v>0.9266238847270728</v>
      </c>
      <c r="H1408" s="55">
        <v>0.89604685212298685</v>
      </c>
      <c r="I1408" s="55">
        <v>0.60474308300395252</v>
      </c>
      <c r="J1408" s="55">
        <v>27.914558950087667</v>
      </c>
      <c r="K1408" s="55">
        <v>220</v>
      </c>
      <c r="L1408" s="55">
        <v>117.83660130718954</v>
      </c>
      <c r="M1408" s="55">
        <v>1735.3284126525675</v>
      </c>
      <c r="N1408" s="55">
        <v>41.657273226323483</v>
      </c>
      <c r="O1408" s="55">
        <v>0.70401713133668564</v>
      </c>
      <c r="P1408" s="55">
        <v>2.3717690981678272</v>
      </c>
      <c r="Q1408" s="55">
        <v>165.4168241965973</v>
      </c>
      <c r="R1408" s="55">
        <v>0.97236871541657188</v>
      </c>
      <c r="S1408" s="55">
        <v>6.8643192473455468</v>
      </c>
      <c r="T1408" s="55">
        <v>1.5526674075635695E-3</v>
      </c>
      <c r="U1408" s="55">
        <v>0.32058630163280261</v>
      </c>
      <c r="V1408" s="55">
        <v>48.714619677380369</v>
      </c>
      <c r="W1408" s="55">
        <v>18.316190168751366</v>
      </c>
    </row>
    <row r="1409" spans="3:23" x14ac:dyDescent="0.25">
      <c r="C1409" s="51">
        <v>0</v>
      </c>
      <c r="D1409" s="54">
        <v>1239</v>
      </c>
      <c r="E1409" s="54">
        <v>1963</v>
      </c>
      <c r="F1409" s="54">
        <v>214.08099999999999</v>
      </c>
      <c r="G1409" s="54">
        <v>0.77043538617277196</v>
      </c>
      <c r="H1409" s="54">
        <v>0.63117677024961794</v>
      </c>
      <c r="I1409" s="54">
        <v>0.52813299232736577</v>
      </c>
      <c r="J1409" s="54">
        <v>39.718305552060841</v>
      </c>
      <c r="K1409" s="54">
        <v>255</v>
      </c>
      <c r="L1409" s="54">
        <v>113.83696529459242</v>
      </c>
      <c r="M1409" s="54">
        <v>1677.7359184083277</v>
      </c>
      <c r="N1409" s="54">
        <v>40.960174784884984</v>
      </c>
      <c r="O1409" s="54">
        <v>1.1194907824519695</v>
      </c>
      <c r="P1409" s="54">
        <v>3.7693968102915303</v>
      </c>
      <c r="Q1409" s="54">
        <v>188.21693783896578</v>
      </c>
      <c r="R1409" s="54">
        <v>0.97020836203777172</v>
      </c>
      <c r="S1409" s="54">
        <v>6.9579677312406663</v>
      </c>
      <c r="T1409" s="54">
        <v>1.2905507492766018E-3</v>
      </c>
      <c r="U1409" s="54">
        <v>0.26008655048376961</v>
      </c>
      <c r="V1409" s="54">
        <v>66.091795285417618</v>
      </c>
      <c r="W1409" s="54">
        <v>42.134715129011738</v>
      </c>
    </row>
    <row r="1410" spans="3:23" x14ac:dyDescent="0.25">
      <c r="C1410" s="52">
        <v>0</v>
      </c>
      <c r="D1410" s="55">
        <v>571</v>
      </c>
      <c r="E1410" s="55">
        <v>649</v>
      </c>
      <c r="F1410" s="55">
        <v>104.47699999999999</v>
      </c>
      <c r="G1410" s="55">
        <v>0.84036339098383606</v>
      </c>
      <c r="H1410" s="55">
        <v>0.87981510015408315</v>
      </c>
      <c r="I1410" s="55">
        <v>0.54071969696969702</v>
      </c>
      <c r="J1410" s="55">
        <v>26.96330432353902</v>
      </c>
      <c r="K1410" s="55">
        <v>186</v>
      </c>
      <c r="L1410" s="55">
        <v>106.06654991243433</v>
      </c>
      <c r="M1410" s="55">
        <v>832.12187912864567</v>
      </c>
      <c r="N1410" s="55">
        <v>28.846522825613587</v>
      </c>
      <c r="O1410" s="55">
        <v>0.5191185049360767</v>
      </c>
      <c r="P1410" s="55">
        <v>2.5451248314256945</v>
      </c>
      <c r="Q1410" s="55">
        <v>67.242647058823565</v>
      </c>
      <c r="R1410" s="55">
        <v>0.98669969596691487</v>
      </c>
      <c r="S1410" s="55">
        <v>6.5891378256725819</v>
      </c>
      <c r="T1410" s="55">
        <v>3.2574610726644627E-3</v>
      </c>
      <c r="U1410" s="55">
        <v>0.31383621923045329</v>
      </c>
      <c r="V1410" s="55">
        <v>39.273020287659307</v>
      </c>
      <c r="W1410" s="55">
        <v>21.286896163791866</v>
      </c>
    </row>
    <row r="1411" spans="3:23" x14ac:dyDescent="0.25">
      <c r="C1411" s="51">
        <v>0</v>
      </c>
      <c r="D1411" s="54">
        <v>632</v>
      </c>
      <c r="E1411" s="54">
        <v>718</v>
      </c>
      <c r="F1411" s="54">
        <v>119.032</v>
      </c>
      <c r="G1411" s="54">
        <v>0.92657548765166831</v>
      </c>
      <c r="H1411" s="54">
        <v>0.88022284122562677</v>
      </c>
      <c r="I1411" s="54">
        <v>0.56028368794326244</v>
      </c>
      <c r="J1411" s="54">
        <v>28.367012395961314</v>
      </c>
      <c r="K1411" s="54">
        <v>233</v>
      </c>
      <c r="L1411" s="54">
        <v>121.56487341772151</v>
      </c>
      <c r="M1411" s="54">
        <v>1605.9070367509883</v>
      </c>
      <c r="N1411" s="54">
        <v>40.073769934347183</v>
      </c>
      <c r="O1411" s="54">
        <v>0.6285942405715661</v>
      </c>
      <c r="P1411" s="54">
        <v>2.4883757128857025</v>
      </c>
      <c r="Q1411" s="54">
        <v>167.32255319148945</v>
      </c>
      <c r="R1411" s="54">
        <v>0.97387874117472972</v>
      </c>
      <c r="S1411" s="54">
        <v>6.9342194095482288</v>
      </c>
      <c r="T1411" s="54">
        <v>2.9211407876867834E-3</v>
      </c>
      <c r="U1411" s="54">
        <v>0.34644546542310478</v>
      </c>
      <c r="V1411" s="54">
        <v>49.664421197794418</v>
      </c>
      <c r="W1411" s="54">
        <v>18.679228252478861</v>
      </c>
    </row>
    <row r="1412" spans="3:23" x14ac:dyDescent="0.25">
      <c r="C1412" s="52">
        <v>0</v>
      </c>
      <c r="D1412" s="55">
        <v>1211</v>
      </c>
      <c r="E1412" s="55">
        <v>1991</v>
      </c>
      <c r="F1412" s="55">
        <v>217.25700000000001</v>
      </c>
      <c r="G1412" s="55">
        <v>0.75515827057639484</v>
      </c>
      <c r="H1412" s="55">
        <v>0.60823706680060274</v>
      </c>
      <c r="I1412" s="55">
        <v>0.51619778346121059</v>
      </c>
      <c r="J1412" s="55">
        <v>39.2669465157947</v>
      </c>
      <c r="K1412" s="55">
        <v>249</v>
      </c>
      <c r="L1412" s="55">
        <v>115.5309661436829</v>
      </c>
      <c r="M1412" s="55">
        <v>1839.1682551814947</v>
      </c>
      <c r="N1412" s="55">
        <v>42.885525007646748</v>
      </c>
      <c r="O1412" s="55">
        <v>1.0541959243559835</v>
      </c>
      <c r="P1412" s="55">
        <v>3.4276631295079931</v>
      </c>
      <c r="Q1412" s="55">
        <v>150.60951188986249</v>
      </c>
      <c r="R1412" s="55">
        <v>0.97695050285750618</v>
      </c>
      <c r="S1412" s="55">
        <v>7.0077366476084206</v>
      </c>
      <c r="T1412" s="55">
        <v>1.331973686340394E-3</v>
      </c>
      <c r="U1412" s="55">
        <v>0.25401970591030065</v>
      </c>
      <c r="V1412" s="55">
        <v>65.964088510176111</v>
      </c>
      <c r="W1412" s="55">
        <v>43.242264351210224</v>
      </c>
    </row>
    <row r="1413" spans="3:23" x14ac:dyDescent="0.25">
      <c r="C1413" s="51">
        <v>0</v>
      </c>
      <c r="D1413" s="54">
        <v>617</v>
      </c>
      <c r="E1413" s="54">
        <v>725</v>
      </c>
      <c r="F1413" s="54">
        <v>112.16</v>
      </c>
      <c r="G1413" s="54">
        <v>0.85435542386860641</v>
      </c>
      <c r="H1413" s="54">
        <v>0.8510344827586207</v>
      </c>
      <c r="I1413" s="54">
        <v>0.53419913419913423</v>
      </c>
      <c r="J1413" s="54">
        <v>28.028357053198739</v>
      </c>
      <c r="K1413" s="54">
        <v>182</v>
      </c>
      <c r="L1413" s="54">
        <v>104.64019448946516</v>
      </c>
      <c r="M1413" s="54">
        <v>720.54890126081261</v>
      </c>
      <c r="N1413" s="54">
        <v>26.843041952446683</v>
      </c>
      <c r="O1413" s="54">
        <v>0.42559893362776935</v>
      </c>
      <c r="P1413" s="54">
        <v>2.4407118625259945</v>
      </c>
      <c r="Q1413" s="54">
        <v>94.605042016807147</v>
      </c>
      <c r="R1413" s="54">
        <v>0.979179065076066</v>
      </c>
      <c r="S1413" s="54">
        <v>6.5201869872069214</v>
      </c>
      <c r="T1413" s="54">
        <v>2.3444671986441283E-3</v>
      </c>
      <c r="U1413" s="54">
        <v>0.30474596429762935</v>
      </c>
      <c r="V1413" s="54">
        <v>42.498010893263455</v>
      </c>
      <c r="W1413" s="54">
        <v>22.085755038359689</v>
      </c>
    </row>
    <row r="1414" spans="3:23" x14ac:dyDescent="0.25">
      <c r="C1414" s="52">
        <v>0</v>
      </c>
      <c r="D1414" s="55">
        <v>727</v>
      </c>
      <c r="E1414" s="55">
        <v>796</v>
      </c>
      <c r="F1414" s="55">
        <v>128.435</v>
      </c>
      <c r="G1414" s="55">
        <v>0.93700973980772317</v>
      </c>
      <c r="H1414" s="55">
        <v>0.91331658291457285</v>
      </c>
      <c r="I1414" s="55">
        <v>0.58253205128205132</v>
      </c>
      <c r="J1414" s="55">
        <v>30.424416987387996</v>
      </c>
      <c r="K1414" s="55">
        <v>236</v>
      </c>
      <c r="L1414" s="55">
        <v>120.767537826685</v>
      </c>
      <c r="M1414" s="55">
        <v>1469.217236766819</v>
      </c>
      <c r="N1414" s="55">
        <v>38.330369640362449</v>
      </c>
      <c r="O1414" s="55">
        <v>0.60487243581640926</v>
      </c>
      <c r="P1414" s="55">
        <v>2.700744187945086</v>
      </c>
      <c r="Q1414" s="55">
        <v>128.17461538461544</v>
      </c>
      <c r="R1414" s="55">
        <v>0.9793266314386766</v>
      </c>
      <c r="S1414" s="55">
        <v>6.9314546826584049</v>
      </c>
      <c r="T1414" s="55">
        <v>1.6390532544378143E-3</v>
      </c>
      <c r="U1414" s="55">
        <v>0.34495196244029847</v>
      </c>
      <c r="V1414" s="55">
        <v>55.667697737992583</v>
      </c>
      <c r="W1414" s="55">
        <v>19.444906707585424</v>
      </c>
    </row>
    <row r="1415" spans="3:23" x14ac:dyDescent="0.25">
      <c r="C1415" s="51">
        <v>0</v>
      </c>
      <c r="D1415" s="54">
        <v>1137</v>
      </c>
      <c r="E1415" s="54">
        <v>1984</v>
      </c>
      <c r="F1415" s="54">
        <v>221.417</v>
      </c>
      <c r="G1415" s="54">
        <v>0.75389363131408194</v>
      </c>
      <c r="H1415" s="54">
        <v>0.57308467741935487</v>
      </c>
      <c r="I1415" s="54">
        <v>0.47533444816053511</v>
      </c>
      <c r="J1415" s="54">
        <v>38.048303015560101</v>
      </c>
      <c r="K1415" s="54">
        <v>255</v>
      </c>
      <c r="L1415" s="54">
        <v>120.53122251539138</v>
      </c>
      <c r="M1415" s="54">
        <v>1963.7545260569527</v>
      </c>
      <c r="N1415" s="54">
        <v>44.314270004784603</v>
      </c>
      <c r="O1415" s="54">
        <v>0.87849546839351156</v>
      </c>
      <c r="P1415" s="54">
        <v>2.9248251837951194</v>
      </c>
      <c r="Q1415" s="54">
        <v>203.17225859247216</v>
      </c>
      <c r="R1415" s="54">
        <v>0.96955163720462445</v>
      </c>
      <c r="S1415" s="54">
        <v>7.0945649657384831</v>
      </c>
      <c r="T1415" s="54">
        <v>1.1253719988963205E-3</v>
      </c>
      <c r="U1415" s="54">
        <v>0.23682604900148335</v>
      </c>
      <c r="V1415" s="54">
        <v>66.640152972778594</v>
      </c>
      <c r="W1415" s="54">
        <v>43.782346839195696</v>
      </c>
    </row>
    <row r="1416" spans="3:23" x14ac:dyDescent="0.25">
      <c r="C1416" s="52">
        <v>0</v>
      </c>
      <c r="D1416" s="55">
        <v>632</v>
      </c>
      <c r="E1416" s="55">
        <v>751</v>
      </c>
      <c r="F1416" s="55">
        <v>121.274</v>
      </c>
      <c r="G1416" s="55">
        <v>0.85835019497210097</v>
      </c>
      <c r="H1416" s="55">
        <v>0.8415446071904128</v>
      </c>
      <c r="I1416" s="55">
        <v>0.50158730158730158</v>
      </c>
      <c r="J1416" s="55">
        <v>28.367012395961314</v>
      </c>
      <c r="K1416" s="55">
        <v>186</v>
      </c>
      <c r="L1416" s="55">
        <v>107.0617088607595</v>
      </c>
      <c r="M1416" s="55">
        <v>724.05165349355082</v>
      </c>
      <c r="N1416" s="55">
        <v>26.908207920512858</v>
      </c>
      <c r="O1416" s="55">
        <v>0.30566677849791818</v>
      </c>
      <c r="P1416" s="55">
        <v>2.3370072621376123</v>
      </c>
      <c r="Q1416" s="55">
        <v>153.66898148148115</v>
      </c>
      <c r="R1416" s="55">
        <v>0.96602457636203598</v>
      </c>
      <c r="S1416" s="55">
        <v>6.4914119181136387</v>
      </c>
      <c r="T1416" s="55">
        <v>2.2481329065691647E-3</v>
      </c>
      <c r="U1416" s="55">
        <v>0.29400213123761332</v>
      </c>
      <c r="V1416" s="55">
        <v>43.879578159314732</v>
      </c>
      <c r="W1416" s="55">
        <v>22.513043635328756</v>
      </c>
    </row>
    <row r="1417" spans="3:23" x14ac:dyDescent="0.25">
      <c r="C1417" s="51">
        <v>0</v>
      </c>
      <c r="D1417" s="54">
        <v>761</v>
      </c>
      <c r="E1417" s="54">
        <v>849</v>
      </c>
      <c r="F1417" s="54">
        <v>132.38</v>
      </c>
      <c r="G1417" s="54">
        <v>0.94145923504793072</v>
      </c>
      <c r="H1417" s="54">
        <v>0.89634864546525328</v>
      </c>
      <c r="I1417" s="54">
        <v>0.57651515151515154</v>
      </c>
      <c r="J1417" s="54">
        <v>31.127725479762553</v>
      </c>
      <c r="K1417" s="54">
        <v>224</v>
      </c>
      <c r="L1417" s="54">
        <v>122.83048620236531</v>
      </c>
      <c r="M1417" s="54">
        <v>1163.2646483159299</v>
      </c>
      <c r="N1417" s="54">
        <v>34.106665746096169</v>
      </c>
      <c r="O1417" s="54">
        <v>0.42122379938525467</v>
      </c>
      <c r="P1417" s="54">
        <v>2.8149461822699853</v>
      </c>
      <c r="Q1417" s="54">
        <v>116.57381818181804</v>
      </c>
      <c r="R1417" s="54">
        <v>0.98084659041905187</v>
      </c>
      <c r="S1417" s="54">
        <v>6.8689927266269342</v>
      </c>
      <c r="T1417" s="54">
        <v>2.9455867768595659E-3</v>
      </c>
      <c r="U1417" s="54">
        <v>0.34699265477917263</v>
      </c>
      <c r="V1417" s="54">
        <v>57.690854870584538</v>
      </c>
      <c r="W1417" s="54">
        <v>19.449135812861336</v>
      </c>
    </row>
    <row r="1418" spans="3:23" x14ac:dyDescent="0.25">
      <c r="C1418" s="52">
        <v>0</v>
      </c>
      <c r="D1418" s="55">
        <v>1213</v>
      </c>
      <c r="E1418" s="55">
        <v>2015</v>
      </c>
      <c r="F1418" s="55">
        <v>232.89599999999999</v>
      </c>
      <c r="G1418" s="55">
        <v>0.74679843130090651</v>
      </c>
      <c r="H1418" s="55">
        <v>0.60198511166253099</v>
      </c>
      <c r="I1418" s="55">
        <v>0.50604922820191911</v>
      </c>
      <c r="J1418" s="55">
        <v>39.299358363257689</v>
      </c>
      <c r="K1418" s="55">
        <v>242</v>
      </c>
      <c r="L1418" s="55">
        <v>121.86892003297609</v>
      </c>
      <c r="M1418" s="55">
        <v>1916.7229028756092</v>
      </c>
      <c r="N1418" s="55">
        <v>43.780394046600463</v>
      </c>
      <c r="O1418" s="55">
        <v>0.83830083763690622</v>
      </c>
      <c r="P1418" s="55">
        <v>2.8205544241957519</v>
      </c>
      <c r="Q1418" s="55">
        <v>181.43137254901973</v>
      </c>
      <c r="R1418" s="55">
        <v>0.97409287780750708</v>
      </c>
      <c r="S1418" s="55">
        <v>7.0912346172322982</v>
      </c>
      <c r="T1418" s="55">
        <v>1.3155997693196186E-3</v>
      </c>
      <c r="U1418" s="55">
        <v>0.26080772893652571</v>
      </c>
      <c r="V1418" s="55">
        <v>66.379667367604242</v>
      </c>
      <c r="W1418" s="55">
        <v>44.145827751555778</v>
      </c>
    </row>
    <row r="1419" spans="3:23" x14ac:dyDescent="0.25">
      <c r="C1419" s="51">
        <v>0</v>
      </c>
      <c r="D1419" s="54">
        <v>1499</v>
      </c>
      <c r="E1419" s="54">
        <v>2894</v>
      </c>
      <c r="F1419" s="54">
        <v>266.72899999999998</v>
      </c>
      <c r="G1419" s="54">
        <v>0.97240790769160435</v>
      </c>
      <c r="H1419" s="54">
        <v>0.51796821008984106</v>
      </c>
      <c r="I1419" s="54">
        <v>0.41340319911748485</v>
      </c>
      <c r="J1419" s="54">
        <v>43.687367482580235</v>
      </c>
      <c r="K1419" s="54">
        <v>212</v>
      </c>
      <c r="L1419" s="54">
        <v>117.21547698465643</v>
      </c>
      <c r="M1419" s="54">
        <v>967.86208340050302</v>
      </c>
      <c r="N1419" s="54">
        <v>31.110481889557786</v>
      </c>
      <c r="O1419" s="54">
        <v>0.41784752047197693</v>
      </c>
      <c r="P1419" s="54">
        <v>2.6949735155265344</v>
      </c>
      <c r="Q1419" s="54">
        <v>85.92883995703545</v>
      </c>
      <c r="R1419" s="54">
        <v>0.98462443618035833</v>
      </c>
      <c r="S1419" s="54">
        <v>6.8131466890452286</v>
      </c>
      <c r="T1419" s="54">
        <v>2.1071264166245157E-3</v>
      </c>
      <c r="U1419" s="54">
        <v>0.37114656093383069</v>
      </c>
      <c r="V1419" s="54">
        <v>129.7613771679485</v>
      </c>
      <c r="W1419" s="54">
        <v>30.271652599383053</v>
      </c>
    </row>
    <row r="1420" spans="3:23" x14ac:dyDescent="0.25">
      <c r="C1420" s="52">
        <v>0</v>
      </c>
      <c r="D1420" s="55">
        <v>1228</v>
      </c>
      <c r="E1420" s="55">
        <v>2042</v>
      </c>
      <c r="F1420" s="55">
        <v>235.93899999999999</v>
      </c>
      <c r="G1420" s="55">
        <v>0.73893188685359812</v>
      </c>
      <c r="H1420" s="55">
        <v>0.60137120470127325</v>
      </c>
      <c r="I1420" s="55">
        <v>0.49198717948717946</v>
      </c>
      <c r="J1420" s="55">
        <v>39.541600384086372</v>
      </c>
      <c r="K1420" s="55">
        <v>235</v>
      </c>
      <c r="L1420" s="55">
        <v>123.42671009771988</v>
      </c>
      <c r="M1420" s="55">
        <v>1818.080198784676</v>
      </c>
      <c r="N1420" s="55">
        <v>42.638951661417238</v>
      </c>
      <c r="O1420" s="55">
        <v>0.66883921410888536</v>
      </c>
      <c r="P1420" s="55">
        <v>2.4647646470163758</v>
      </c>
      <c r="Q1420" s="55">
        <v>217.59379905808433</v>
      </c>
      <c r="R1420" s="55">
        <v>0.96832551803462741</v>
      </c>
      <c r="S1420" s="55">
        <v>7.0719394078447984</v>
      </c>
      <c r="T1420" s="55">
        <v>1.2174414506776528E-3</v>
      </c>
      <c r="U1420" s="55">
        <v>0.2500409084827438</v>
      </c>
      <c r="V1420" s="55">
        <v>66.500866104701359</v>
      </c>
      <c r="W1420" s="55">
        <v>44.806962357588439</v>
      </c>
    </row>
    <row r="1421" spans="3:23" x14ac:dyDescent="0.25">
      <c r="C1421" s="51">
        <v>0</v>
      </c>
      <c r="D1421" s="54">
        <v>1571</v>
      </c>
      <c r="E1421" s="54">
        <v>2988</v>
      </c>
      <c r="F1421" s="54">
        <v>266.25700000000001</v>
      </c>
      <c r="G1421" s="54">
        <v>0.97190801452941156</v>
      </c>
      <c r="H1421" s="54">
        <v>0.52576974564926371</v>
      </c>
      <c r="I1421" s="54">
        <v>0.41104133961276818</v>
      </c>
      <c r="J1421" s="54">
        <v>44.724258795187886</v>
      </c>
      <c r="K1421" s="54">
        <v>198</v>
      </c>
      <c r="L1421" s="54">
        <v>119.62889879057924</v>
      </c>
      <c r="M1421" s="54">
        <v>879.06538088847515</v>
      </c>
      <c r="N1421" s="54">
        <v>29.649036761562343</v>
      </c>
      <c r="O1421" s="54">
        <v>0.2230805995750102</v>
      </c>
      <c r="P1421" s="54">
        <v>2.3347439930555871</v>
      </c>
      <c r="Q1421" s="54">
        <v>55.920408163265314</v>
      </c>
      <c r="R1421" s="54">
        <v>0.99030578574187</v>
      </c>
      <c r="S1421" s="54">
        <v>6.7864399697154409</v>
      </c>
      <c r="T1421" s="54">
        <v>2.6030820491462518E-3</v>
      </c>
      <c r="U1421" s="54">
        <v>0.39575201786851577</v>
      </c>
      <c r="V1421" s="54">
        <v>129.90028744096105</v>
      </c>
      <c r="W1421" s="54">
        <v>30.573464580358568</v>
      </c>
    </row>
    <row r="1422" spans="3:23" x14ac:dyDescent="0.25">
      <c r="C1422" s="52">
        <v>0</v>
      </c>
      <c r="D1422" s="55">
        <v>1312</v>
      </c>
      <c r="E1422" s="55">
        <v>2303</v>
      </c>
      <c r="F1422" s="55">
        <v>256.209</v>
      </c>
      <c r="G1422" s="55">
        <v>0.69042023124022345</v>
      </c>
      <c r="H1422" s="55">
        <v>0.56969170646982192</v>
      </c>
      <c r="I1422" s="55">
        <v>0.51491365777080067</v>
      </c>
      <c r="J1422" s="55">
        <v>40.87163175960233</v>
      </c>
      <c r="K1422" s="55">
        <v>244</v>
      </c>
      <c r="L1422" s="55">
        <v>123.8185975609756</v>
      </c>
      <c r="M1422" s="55">
        <v>1731.3873579096178</v>
      </c>
      <c r="N1422" s="55">
        <v>41.609943017380083</v>
      </c>
      <c r="O1422" s="55">
        <v>0.73832400383004204</v>
      </c>
      <c r="P1422" s="55">
        <v>2.7479638633031787</v>
      </c>
      <c r="Q1422" s="55">
        <v>187.02999999999938</v>
      </c>
      <c r="R1422" s="55">
        <v>0.97302150485750438</v>
      </c>
      <c r="S1422" s="55">
        <v>7.0975932483949942</v>
      </c>
      <c r="T1422" s="55">
        <v>1.391420118343228E-3</v>
      </c>
      <c r="U1422" s="55">
        <v>0.2510826344009886</v>
      </c>
      <c r="V1422" s="55">
        <v>67.235179690519303</v>
      </c>
      <c r="W1422" s="55">
        <v>48.638502644427966</v>
      </c>
    </row>
    <row r="1423" spans="3:23" x14ac:dyDescent="0.25">
      <c r="C1423" s="51">
        <v>0</v>
      </c>
      <c r="D1423" s="54">
        <v>1764</v>
      </c>
      <c r="E1423" s="54">
        <v>3210</v>
      </c>
      <c r="F1423" s="54">
        <v>278.17399999999998</v>
      </c>
      <c r="G1423" s="54">
        <v>0.96552708084612404</v>
      </c>
      <c r="H1423" s="54">
        <v>0.54953271028037387</v>
      </c>
      <c r="I1423" s="54">
        <v>0.41023255813953491</v>
      </c>
      <c r="J1423" s="54">
        <v>47.391925018011527</v>
      </c>
      <c r="K1423" s="54">
        <v>188</v>
      </c>
      <c r="L1423" s="54">
        <v>118.24546485260771</v>
      </c>
      <c r="M1423" s="54">
        <v>889.58974119048105</v>
      </c>
      <c r="N1423" s="54">
        <v>29.825991034506817</v>
      </c>
      <c r="O1423" s="54">
        <v>9.8923910618637756E-2</v>
      </c>
      <c r="P1423" s="54">
        <v>2.1105852116715207</v>
      </c>
      <c r="Q1423" s="54">
        <v>78.226818181817649</v>
      </c>
      <c r="R1423" s="54">
        <v>0.98618299560276435</v>
      </c>
      <c r="S1423" s="54">
        <v>6.7577050395674982</v>
      </c>
      <c r="T1423" s="54">
        <v>2.2384297520662774E-3</v>
      </c>
      <c r="U1423" s="54">
        <v>0.38528346625527432</v>
      </c>
      <c r="V1423" s="54">
        <v>130.31800261444687</v>
      </c>
      <c r="W1423" s="54">
        <v>33.922118057877896</v>
      </c>
    </row>
    <row r="1424" spans="3:23" x14ac:dyDescent="0.25">
      <c r="C1424" s="52">
        <v>0</v>
      </c>
      <c r="D1424" s="55">
        <v>1379</v>
      </c>
      <c r="E1424" s="55">
        <v>2345</v>
      </c>
      <c r="F1424" s="55">
        <v>251.66099999999997</v>
      </c>
      <c r="G1424" s="55">
        <v>0.68073501180405316</v>
      </c>
      <c r="H1424" s="55">
        <v>0.58805970149253728</v>
      </c>
      <c r="I1424" s="55">
        <v>0.52037735849056599</v>
      </c>
      <c r="J1424" s="55">
        <v>41.902235408027927</v>
      </c>
      <c r="K1424" s="55">
        <v>243</v>
      </c>
      <c r="L1424" s="55">
        <v>124.15300942712111</v>
      </c>
      <c r="M1424" s="55">
        <v>1740.045511618925</v>
      </c>
      <c r="N1424" s="55">
        <v>41.713852754437887</v>
      </c>
      <c r="O1424" s="55">
        <v>0.79584203181065338</v>
      </c>
      <c r="P1424" s="55">
        <v>2.8463034701812764</v>
      </c>
      <c r="Q1424" s="55">
        <v>228.13392526822054</v>
      </c>
      <c r="R1424" s="55">
        <v>0.96685254261982712</v>
      </c>
      <c r="S1424" s="55">
        <v>7.0723980681009708</v>
      </c>
      <c r="T1424" s="55">
        <v>1.364182163417278E-3</v>
      </c>
      <c r="U1424" s="55">
        <v>0.24601977026210048</v>
      </c>
      <c r="V1424" s="55">
        <v>66.820766149170097</v>
      </c>
      <c r="W1424" s="55">
        <v>48.948199535696752</v>
      </c>
    </row>
    <row r="1425" spans="3:23" x14ac:dyDescent="0.25">
      <c r="C1425" s="51">
        <v>0</v>
      </c>
      <c r="D1425" s="54">
        <v>1827</v>
      </c>
      <c r="E1425" s="54">
        <v>3197</v>
      </c>
      <c r="F1425" s="54">
        <v>267.87799999999999</v>
      </c>
      <c r="G1425" s="54">
        <v>0.96522000648449147</v>
      </c>
      <c r="H1425" s="54">
        <v>0.57147325617766653</v>
      </c>
      <c r="I1425" s="54">
        <v>0.42488372093023258</v>
      </c>
      <c r="J1425" s="54">
        <v>48.230785274875444</v>
      </c>
      <c r="K1425" s="54">
        <v>183</v>
      </c>
      <c r="L1425" s="54">
        <v>119.80514504652436</v>
      </c>
      <c r="M1425" s="54">
        <v>748.31359892473358</v>
      </c>
      <c r="N1425" s="54">
        <v>27.355321217721674</v>
      </c>
      <c r="O1425" s="54">
        <v>-3.8586708821556299E-2</v>
      </c>
      <c r="P1425" s="54">
        <v>2.1749490264665194</v>
      </c>
      <c r="Q1425" s="54">
        <v>53.251363636363244</v>
      </c>
      <c r="R1425" s="54">
        <v>0.99055808038377136</v>
      </c>
      <c r="S1425" s="54">
        <v>6.6697363528583775</v>
      </c>
      <c r="T1425" s="54">
        <v>1.6388429752065073E-3</v>
      </c>
      <c r="U1425" s="54">
        <v>0.36024500982609642</v>
      </c>
      <c r="V1425" s="54">
        <v>129.87917852285224</v>
      </c>
      <c r="W1425" s="54">
        <v>33.955479662810411</v>
      </c>
    </row>
    <row r="1426" spans="3:23" x14ac:dyDescent="0.25">
      <c r="C1426" s="52">
        <v>0</v>
      </c>
      <c r="D1426" s="55">
        <v>1466</v>
      </c>
      <c r="E1426" s="55">
        <v>2366</v>
      </c>
      <c r="F1426" s="55">
        <v>248.23700000000002</v>
      </c>
      <c r="G1426" s="55">
        <v>0.65501616497834869</v>
      </c>
      <c r="H1426" s="55">
        <v>0.61961115807269651</v>
      </c>
      <c r="I1426" s="55">
        <v>0.55320754716981135</v>
      </c>
      <c r="J1426" s="55">
        <v>43.203809699860358</v>
      </c>
      <c r="K1426" s="55">
        <v>248</v>
      </c>
      <c r="L1426" s="55">
        <v>124.27148703956344</v>
      </c>
      <c r="M1426" s="55">
        <v>1921.7706130773038</v>
      </c>
      <c r="N1426" s="55">
        <v>43.838004209558896</v>
      </c>
      <c r="O1426" s="55">
        <v>0.89468810372222485</v>
      </c>
      <c r="P1426" s="55">
        <v>2.9754927220138208</v>
      </c>
      <c r="Q1426" s="55">
        <v>207.69959304476507</v>
      </c>
      <c r="R1426" s="55">
        <v>0.97121619693550509</v>
      </c>
      <c r="S1426" s="55">
        <v>7.111175584766527</v>
      </c>
      <c r="T1426" s="55">
        <v>1.2270385366746506E-3</v>
      </c>
      <c r="U1426" s="55">
        <v>0.24012346048884997</v>
      </c>
      <c r="V1426" s="55">
        <v>66.033747924973497</v>
      </c>
      <c r="W1426" s="55">
        <v>49.896081497909087</v>
      </c>
    </row>
    <row r="1427" spans="3:23" x14ac:dyDescent="0.25">
      <c r="C1427" s="51">
        <v>0</v>
      </c>
      <c r="D1427" s="54">
        <v>2004</v>
      </c>
      <c r="E1427" s="54">
        <v>3616</v>
      </c>
      <c r="F1427" s="54">
        <v>285.428</v>
      </c>
      <c r="G1427" s="54">
        <v>0.95689996389628851</v>
      </c>
      <c r="H1427" s="54">
        <v>0.55420353982300885</v>
      </c>
      <c r="I1427" s="54">
        <v>0.39294117647058824</v>
      </c>
      <c r="J1427" s="54">
        <v>50.513087884718217</v>
      </c>
      <c r="K1427" s="54">
        <v>174</v>
      </c>
      <c r="L1427" s="54">
        <v>116.83532934131736</v>
      </c>
      <c r="M1427" s="54">
        <v>724.09868131933877</v>
      </c>
      <c r="N1427" s="54">
        <v>26.909081762842426</v>
      </c>
      <c r="O1427" s="54">
        <v>-0.16265164172566551</v>
      </c>
      <c r="P1427" s="54">
        <v>2.0450222375452753</v>
      </c>
      <c r="Q1427" s="54">
        <v>66.933487120337972</v>
      </c>
      <c r="R1427" s="54">
        <v>0.98755835119836821</v>
      </c>
      <c r="S1427" s="54">
        <v>6.6130923385048836</v>
      </c>
      <c r="T1427" s="54">
        <v>1.930097864054657E-3</v>
      </c>
      <c r="U1427" s="54">
        <v>0.37736554348332668</v>
      </c>
      <c r="V1427" s="54">
        <v>130.07097275450917</v>
      </c>
      <c r="W1427" s="54">
        <v>37.774916914293925</v>
      </c>
    </row>
    <row r="1428" spans="3:23" x14ac:dyDescent="0.25">
      <c r="C1428" s="52">
        <v>0</v>
      </c>
      <c r="D1428" s="55">
        <v>1391</v>
      </c>
      <c r="E1428" s="55">
        <v>2367</v>
      </c>
      <c r="F1428" s="55">
        <v>249.56</v>
      </c>
      <c r="G1428" s="55">
        <v>0.6616103822063345</v>
      </c>
      <c r="H1428" s="55">
        <v>0.58766370933671319</v>
      </c>
      <c r="I1428" s="55">
        <v>0.51461339252682203</v>
      </c>
      <c r="J1428" s="55">
        <v>42.084156243491577</v>
      </c>
      <c r="K1428" s="55">
        <v>249</v>
      </c>
      <c r="L1428" s="55">
        <v>127.87922358015815</v>
      </c>
      <c r="M1428" s="55">
        <v>1979.8933162312646</v>
      </c>
      <c r="N1428" s="55">
        <v>44.495992136722435</v>
      </c>
      <c r="O1428" s="55">
        <v>0.78771158864299873</v>
      </c>
      <c r="P1428" s="55">
        <v>2.7164254570636182</v>
      </c>
      <c r="Q1428" s="55">
        <v>247.70972423802681</v>
      </c>
      <c r="R1428" s="55">
        <v>0.96597562465161635</v>
      </c>
      <c r="S1428" s="55">
        <v>7.140010697050311</v>
      </c>
      <c r="T1428" s="55">
        <v>1.1527823711190801E-3</v>
      </c>
      <c r="U1428" s="55">
        <v>0.22913250028174811</v>
      </c>
      <c r="V1428" s="55">
        <v>67.313653575644366</v>
      </c>
      <c r="W1428" s="55">
        <v>50.4749941007152</v>
      </c>
    </row>
    <row r="1429" spans="3:23" x14ac:dyDescent="0.25">
      <c r="C1429" s="51">
        <v>0</v>
      </c>
      <c r="D1429" s="54">
        <v>2021</v>
      </c>
      <c r="E1429" s="54">
        <v>3586</v>
      </c>
      <c r="F1429" s="54">
        <v>283.46699999999998</v>
      </c>
      <c r="G1429" s="54">
        <v>0.95670380660331511</v>
      </c>
      <c r="H1429" s="54">
        <v>0.56358059118795312</v>
      </c>
      <c r="I1429" s="54">
        <v>0.39627450980392159</v>
      </c>
      <c r="J1429" s="54">
        <v>50.726887544080249</v>
      </c>
      <c r="K1429" s="54">
        <v>175</v>
      </c>
      <c r="L1429" s="54">
        <v>118.06877783275606</v>
      </c>
      <c r="M1429" s="54">
        <v>622.08388112932903</v>
      </c>
      <c r="N1429" s="54">
        <v>24.941609433421274</v>
      </c>
      <c r="O1429" s="54">
        <v>-0.21218170699780126</v>
      </c>
      <c r="P1429" s="54">
        <v>2.1158825665357366</v>
      </c>
      <c r="Q1429" s="54">
        <v>45.935793925413122</v>
      </c>
      <c r="R1429" s="54">
        <v>0.99136991057609836</v>
      </c>
      <c r="S1429" s="54">
        <v>6.5311851177387972</v>
      </c>
      <c r="T1429" s="54">
        <v>1.6645477347975897E-3</v>
      </c>
      <c r="U1429" s="54">
        <v>0.36073358020215274</v>
      </c>
      <c r="V1429" s="54">
        <v>129.69723704766781</v>
      </c>
      <c r="W1429" s="54">
        <v>37.750101766344784</v>
      </c>
    </row>
    <row r="1430" spans="3:23" x14ac:dyDescent="0.25">
      <c r="C1430" s="52">
        <v>0</v>
      </c>
      <c r="D1430" s="55">
        <v>1435</v>
      </c>
      <c r="E1430" s="55">
        <v>2503</v>
      </c>
      <c r="F1430" s="55">
        <v>255.05099999999999</v>
      </c>
      <c r="G1430" s="55">
        <v>0.60505920923649892</v>
      </c>
      <c r="H1430" s="55">
        <v>0.57331202556931682</v>
      </c>
      <c r="I1430" s="55">
        <v>0.51103988603988604</v>
      </c>
      <c r="J1430" s="55">
        <v>42.744575640599813</v>
      </c>
      <c r="K1430" s="55">
        <v>251</v>
      </c>
      <c r="L1430" s="55">
        <v>131.17491289198605</v>
      </c>
      <c r="M1430" s="55">
        <v>2207.6311693613025</v>
      </c>
      <c r="N1430" s="55">
        <v>46.985435715350164</v>
      </c>
      <c r="O1430" s="55">
        <v>0.79019301113384655</v>
      </c>
      <c r="P1430" s="55">
        <v>2.5445461205695743</v>
      </c>
      <c r="Q1430" s="55">
        <v>236.30069930069959</v>
      </c>
      <c r="R1430" s="55">
        <v>0.96964970927506566</v>
      </c>
      <c r="S1430" s="55">
        <v>7.1548571550575168</v>
      </c>
      <c r="T1430" s="55">
        <v>8.8806298596505744E-4</v>
      </c>
      <c r="U1430" s="55">
        <v>0.2211306707939393</v>
      </c>
      <c r="V1430" s="55">
        <v>67.824510049244665</v>
      </c>
      <c r="W1430" s="55">
        <v>54.0005508213181</v>
      </c>
    </row>
    <row r="1431" spans="3:23" x14ac:dyDescent="0.25">
      <c r="C1431" s="51">
        <v>0</v>
      </c>
      <c r="D1431" s="54">
        <v>2080</v>
      </c>
      <c r="E1431" s="54">
        <v>3584</v>
      </c>
      <c r="F1431" s="54">
        <v>287.46199999999999</v>
      </c>
      <c r="G1431" s="54">
        <v>0.95315483040177384</v>
      </c>
      <c r="H1431" s="54">
        <v>0.5803571428571429</v>
      </c>
      <c r="I1431" s="54">
        <v>0.39596421092708928</v>
      </c>
      <c r="J1431" s="54">
        <v>51.462007860645485</v>
      </c>
      <c r="K1431" s="54">
        <v>178</v>
      </c>
      <c r="L1431" s="54">
        <v>119.03749999999999</v>
      </c>
      <c r="M1431" s="54">
        <v>663.03274410774952</v>
      </c>
      <c r="N1431" s="54">
        <v>25.749422209202084</v>
      </c>
      <c r="O1431" s="54">
        <v>-0.21020658166680714</v>
      </c>
      <c r="P1431" s="54">
        <v>1.9938567161038572</v>
      </c>
      <c r="Q1431" s="54">
        <v>57.160754294249386</v>
      </c>
      <c r="R1431" s="54">
        <v>0.98929717310844678</v>
      </c>
      <c r="S1431" s="54">
        <v>6.5436710065355745</v>
      </c>
      <c r="T1431" s="54">
        <v>1.6543534266151264E-3</v>
      </c>
      <c r="U1431" s="54">
        <v>0.36739046717468804</v>
      </c>
      <c r="V1431" s="54">
        <v>127.71529006239328</v>
      </c>
      <c r="W1431" s="54">
        <v>38.631683815704712</v>
      </c>
    </row>
    <row r="1432" spans="3:23" x14ac:dyDescent="0.25">
      <c r="C1432" s="52">
        <v>0</v>
      </c>
      <c r="D1432" s="55">
        <v>1422</v>
      </c>
      <c r="E1432" s="55">
        <v>2402</v>
      </c>
      <c r="F1432" s="55">
        <v>248.78300000000002</v>
      </c>
      <c r="G1432" s="55">
        <v>0.63298280100830562</v>
      </c>
      <c r="H1432" s="55">
        <v>0.59200666111573685</v>
      </c>
      <c r="I1432" s="55">
        <v>0.53619909502262442</v>
      </c>
      <c r="J1432" s="55">
        <v>42.550518593941973</v>
      </c>
      <c r="K1432" s="55">
        <v>250</v>
      </c>
      <c r="L1432" s="55">
        <v>134.30168776371309</v>
      </c>
      <c r="M1432" s="55">
        <v>2255.8505108721938</v>
      </c>
      <c r="N1432" s="55">
        <v>47.495794665130028</v>
      </c>
      <c r="O1432" s="55">
        <v>0.75281518614631837</v>
      </c>
      <c r="P1432" s="55">
        <v>2.4764360338163427</v>
      </c>
      <c r="Q1432" s="55">
        <v>177.89497041420114</v>
      </c>
      <c r="R1432" s="55">
        <v>0.97808976992937802</v>
      </c>
      <c r="S1432" s="55">
        <v>7.1724093019346835</v>
      </c>
      <c r="T1432" s="55">
        <v>8.0584100696758283E-4</v>
      </c>
      <c r="U1432" s="55">
        <v>0.20954774739199075</v>
      </c>
      <c r="V1432" s="55">
        <v>66.084038145476697</v>
      </c>
      <c r="W1432" s="55">
        <v>51.160006002853457</v>
      </c>
    </row>
    <row r="1433" spans="3:23" x14ac:dyDescent="0.25">
      <c r="C1433" s="51">
        <v>0</v>
      </c>
      <c r="D1433" s="54">
        <v>2064</v>
      </c>
      <c r="E1433" s="54">
        <v>3495</v>
      </c>
      <c r="F1433" s="54">
        <v>289.65299999999996</v>
      </c>
      <c r="G1433" s="54">
        <v>0.95266327454165078</v>
      </c>
      <c r="H1433" s="54">
        <v>0.59055793991416305</v>
      </c>
      <c r="I1433" s="54">
        <v>0.38536221060492903</v>
      </c>
      <c r="J1433" s="54">
        <v>51.26369495396694</v>
      </c>
      <c r="K1433" s="54">
        <v>192</v>
      </c>
      <c r="L1433" s="54">
        <v>122.24757751937985</v>
      </c>
      <c r="M1433" s="54">
        <v>717.41177309141676</v>
      </c>
      <c r="N1433" s="54">
        <v>26.784543548311902</v>
      </c>
      <c r="O1433" s="54">
        <v>-0.11015079057631388</v>
      </c>
      <c r="P1433" s="54">
        <v>2.044001208948846</v>
      </c>
      <c r="Q1433" s="54">
        <v>40.85436893203876</v>
      </c>
      <c r="R1433" s="54">
        <v>0.99250126613389422</v>
      </c>
      <c r="S1433" s="54">
        <v>6.6075206774765425</v>
      </c>
      <c r="T1433" s="54">
        <v>1.5476491963387347E-3</v>
      </c>
      <c r="U1433" s="54">
        <v>0.37051996981063617</v>
      </c>
      <c r="V1433" s="54">
        <v>125.8016262576173</v>
      </c>
      <c r="W1433" s="54">
        <v>38.247146599616379</v>
      </c>
    </row>
    <row r="1434" spans="3:23" x14ac:dyDescent="0.25">
      <c r="C1434" s="52">
        <v>0</v>
      </c>
      <c r="D1434" s="55">
        <v>3560</v>
      </c>
      <c r="E1434" s="55">
        <v>8068</v>
      </c>
      <c r="F1434" s="55">
        <v>539.21400000000006</v>
      </c>
      <c r="G1434" s="55">
        <v>0.8289701629844114</v>
      </c>
      <c r="H1434" s="55">
        <v>0.44124938026772437</v>
      </c>
      <c r="I1434" s="55">
        <v>0.32926378098409176</v>
      </c>
      <c r="J1434" s="55">
        <v>67.325572996129637</v>
      </c>
      <c r="K1434" s="55">
        <v>255</v>
      </c>
      <c r="L1434" s="55">
        <v>129.52331460674156</v>
      </c>
      <c r="M1434" s="55">
        <v>1423.6662166023095</v>
      </c>
      <c r="N1434" s="55">
        <v>37.731501647857982</v>
      </c>
      <c r="O1434" s="55">
        <v>0.8074318719197382</v>
      </c>
      <c r="P1434" s="55">
        <v>3.3966595175251415</v>
      </c>
      <c r="Q1434" s="55">
        <v>94.508063038300534</v>
      </c>
      <c r="R1434" s="55">
        <v>0.98557463428197123</v>
      </c>
      <c r="S1434" s="55">
        <v>7.060851223352218</v>
      </c>
      <c r="T1434" s="55">
        <v>2.5689878074204981E-3</v>
      </c>
      <c r="U1434" s="55">
        <v>0.37236791300377986</v>
      </c>
      <c r="V1434" s="55">
        <v>161.13481424996749</v>
      </c>
      <c r="W1434" s="55">
        <v>90.121546157021726</v>
      </c>
    </row>
    <row r="1435" spans="3:23" x14ac:dyDescent="0.25">
      <c r="C1435" s="51">
        <v>0</v>
      </c>
      <c r="D1435" s="54">
        <v>3680</v>
      </c>
      <c r="E1435" s="54">
        <v>8123</v>
      </c>
      <c r="F1435" s="54">
        <v>542.76199999999994</v>
      </c>
      <c r="G1435" s="54">
        <v>0.83140511246590321</v>
      </c>
      <c r="H1435" s="54">
        <v>0.45303459313061678</v>
      </c>
      <c r="I1435" s="54">
        <v>0.33705806924345116</v>
      </c>
      <c r="J1435" s="54">
        <v>68.450869421983228</v>
      </c>
      <c r="K1435" s="54">
        <v>252</v>
      </c>
      <c r="L1435" s="54">
        <v>130.24972826086957</v>
      </c>
      <c r="M1435" s="54">
        <v>1374.4412883197249</v>
      </c>
      <c r="N1435" s="54">
        <v>37.073458003263262</v>
      </c>
      <c r="O1435" s="54">
        <v>0.76478810015779985</v>
      </c>
      <c r="P1435" s="54">
        <v>3.2735064010112498</v>
      </c>
      <c r="Q1435" s="54">
        <v>72.253243807277059</v>
      </c>
      <c r="R1435" s="54">
        <v>0.98911630540583528</v>
      </c>
      <c r="S1435" s="54">
        <v>7.0702160616902354</v>
      </c>
      <c r="T1435" s="54">
        <v>1.9617998620660832E-3</v>
      </c>
      <c r="U1435" s="54">
        <v>0.3550778744188624</v>
      </c>
      <c r="V1435" s="54">
        <v>161.73439823704175</v>
      </c>
      <c r="W1435" s="54">
        <v>89.870427709547982</v>
      </c>
    </row>
    <row r="1436" spans="3:23" x14ac:dyDescent="0.25">
      <c r="C1436" s="52">
        <v>0</v>
      </c>
      <c r="D1436" s="55">
        <v>3820</v>
      </c>
      <c r="E1436" s="55">
        <v>8248</v>
      </c>
      <c r="F1436" s="55">
        <v>557.30999999999995</v>
      </c>
      <c r="G1436" s="55">
        <v>0.8329502668246862</v>
      </c>
      <c r="H1436" s="55">
        <v>0.46314258001939862</v>
      </c>
      <c r="I1436" s="55">
        <v>0.33686067019400351</v>
      </c>
      <c r="J1436" s="55">
        <v>69.74077043515021</v>
      </c>
      <c r="K1436" s="55">
        <v>255</v>
      </c>
      <c r="L1436" s="55">
        <v>130.25366492146597</v>
      </c>
      <c r="M1436" s="55">
        <v>1455.7871690733418</v>
      </c>
      <c r="N1436" s="55">
        <v>38.154779111840526</v>
      </c>
      <c r="O1436" s="55">
        <v>0.68426979674451194</v>
      </c>
      <c r="P1436" s="55">
        <v>3.019264893976259</v>
      </c>
      <c r="Q1436" s="55">
        <v>95.073569244210802</v>
      </c>
      <c r="R1436" s="55">
        <v>0.98585843927527972</v>
      </c>
      <c r="S1436" s="55">
        <v>7.0947860331570798</v>
      </c>
      <c r="T1436" s="55">
        <v>1.9786465213138269E-3</v>
      </c>
      <c r="U1436" s="55">
        <v>0.35834795891758847</v>
      </c>
      <c r="V1436" s="55">
        <v>161.87774753951791</v>
      </c>
      <c r="W1436" s="55">
        <v>89.574705011490423</v>
      </c>
    </row>
    <row r="1437" spans="3:23" x14ac:dyDescent="0.25">
      <c r="C1437" s="51">
        <v>0</v>
      </c>
      <c r="D1437" s="54">
        <v>4028</v>
      </c>
      <c r="E1437" s="54">
        <v>8691</v>
      </c>
      <c r="F1437" s="54">
        <v>566.90199999999993</v>
      </c>
      <c r="G1437" s="54">
        <v>0.82965833195437411</v>
      </c>
      <c r="H1437" s="54">
        <v>0.46346795535611551</v>
      </c>
      <c r="I1437" s="54">
        <v>0.35520282186948854</v>
      </c>
      <c r="J1437" s="54">
        <v>71.614306435189576</v>
      </c>
      <c r="K1437" s="54">
        <v>253</v>
      </c>
      <c r="L1437" s="54">
        <v>127.93445878848064</v>
      </c>
      <c r="M1437" s="54">
        <v>1523.3167859746911</v>
      </c>
      <c r="N1437" s="54">
        <v>39.029691082234962</v>
      </c>
      <c r="O1437" s="54">
        <v>0.72819050309475819</v>
      </c>
      <c r="P1437" s="54">
        <v>3.0009110338593183</v>
      </c>
      <c r="Q1437" s="54">
        <v>74.879685452161979</v>
      </c>
      <c r="R1437" s="54">
        <v>0.98880317117014949</v>
      </c>
      <c r="S1437" s="54">
        <v>7.1052822619836995</v>
      </c>
      <c r="T1437" s="54">
        <v>1.8006149798809323E-3</v>
      </c>
      <c r="U1437" s="54">
        <v>0.35707236334920311</v>
      </c>
      <c r="V1437" s="54">
        <v>161.86833496618087</v>
      </c>
      <c r="W1437" s="54">
        <v>90.366475917927204</v>
      </c>
    </row>
    <row r="1438" spans="3:23" x14ac:dyDescent="0.25">
      <c r="C1438" s="52">
        <v>0</v>
      </c>
      <c r="D1438" s="55">
        <v>4080</v>
      </c>
      <c r="E1438" s="55">
        <v>8454</v>
      </c>
      <c r="F1438" s="55">
        <v>576.90100000000007</v>
      </c>
      <c r="G1438" s="55">
        <v>0.83888993470242468</v>
      </c>
      <c r="H1438" s="55">
        <v>0.48261178140525196</v>
      </c>
      <c r="I1438" s="55">
        <v>0.34991423670668953</v>
      </c>
      <c r="J1438" s="55">
        <v>72.07508128694316</v>
      </c>
      <c r="K1438" s="55">
        <v>251</v>
      </c>
      <c r="L1438" s="55">
        <v>127.86470588235294</v>
      </c>
      <c r="M1438" s="55">
        <v>1551.1584500237948</v>
      </c>
      <c r="N1438" s="55">
        <v>39.384748952148911</v>
      </c>
      <c r="O1438" s="55">
        <v>0.69490678218139235</v>
      </c>
      <c r="P1438" s="55">
        <v>2.8324748928895889</v>
      </c>
      <c r="Q1438" s="55">
        <v>93.812595614482419</v>
      </c>
      <c r="R1438" s="55">
        <v>0.9857425045795859</v>
      </c>
      <c r="S1438" s="55">
        <v>7.1076551202826588</v>
      </c>
      <c r="T1438" s="55">
        <v>1.7149821831686665E-3</v>
      </c>
      <c r="U1438" s="55">
        <v>0.36018941402659271</v>
      </c>
      <c r="V1438" s="55">
        <v>161.61703334616809</v>
      </c>
      <c r="W1438" s="55">
        <v>87.96832754349937</v>
      </c>
    </row>
    <row r="1439" spans="3:23" x14ac:dyDescent="0.25">
      <c r="C1439" s="51">
        <v>0</v>
      </c>
      <c r="D1439" s="54">
        <v>4124</v>
      </c>
      <c r="E1439" s="54">
        <v>8759</v>
      </c>
      <c r="F1439" s="54">
        <v>594.41799999999989</v>
      </c>
      <c r="G1439" s="54">
        <v>0.8359363272453586</v>
      </c>
      <c r="H1439" s="54">
        <v>0.47083000342504855</v>
      </c>
      <c r="I1439" s="54">
        <v>0.35705627705627707</v>
      </c>
      <c r="J1439" s="54">
        <v>72.4626792389559</v>
      </c>
      <c r="K1439" s="54">
        <v>253</v>
      </c>
      <c r="L1439" s="54">
        <v>127.43816682832201</v>
      </c>
      <c r="M1439" s="54">
        <v>1566.0255232940117</v>
      </c>
      <c r="N1439" s="54">
        <v>39.573040359492367</v>
      </c>
      <c r="O1439" s="54">
        <v>0.7422185616024054</v>
      </c>
      <c r="P1439" s="54">
        <v>2.814086042182586</v>
      </c>
      <c r="Q1439" s="54">
        <v>76.791505791505287</v>
      </c>
      <c r="R1439" s="54">
        <v>0.98826857442824789</v>
      </c>
      <c r="S1439" s="54">
        <v>7.1054606118411732</v>
      </c>
      <c r="T1439" s="54">
        <v>1.6901991161965867E-3</v>
      </c>
      <c r="U1439" s="54">
        <v>0.35322843397784998</v>
      </c>
      <c r="V1439" s="54">
        <v>161.85085840372028</v>
      </c>
      <c r="W1439" s="54">
        <v>88.828029772271492</v>
      </c>
    </row>
    <row r="1440" spans="3:23" x14ac:dyDescent="0.25">
      <c r="C1440" s="52">
        <v>0</v>
      </c>
      <c r="D1440" s="55">
        <v>4143</v>
      </c>
      <c r="E1440" s="55">
        <v>8646</v>
      </c>
      <c r="F1440" s="55">
        <v>591.26799999999992</v>
      </c>
      <c r="G1440" s="55">
        <v>0.83823147116421626</v>
      </c>
      <c r="H1440" s="55">
        <v>0.47918112421929215</v>
      </c>
      <c r="I1440" s="55">
        <v>0.35211626721060685</v>
      </c>
      <c r="J1440" s="55">
        <v>72.629411630810964</v>
      </c>
      <c r="K1440" s="55">
        <v>254</v>
      </c>
      <c r="L1440" s="55">
        <v>128.00651701665458</v>
      </c>
      <c r="M1440" s="55">
        <v>1664.6279150266969</v>
      </c>
      <c r="N1440" s="55">
        <v>40.799851899568175</v>
      </c>
      <c r="O1440" s="55">
        <v>0.79459505517134799</v>
      </c>
      <c r="P1440" s="55">
        <v>2.8188291189454171</v>
      </c>
      <c r="Q1440" s="55">
        <v>93.32900943396335</v>
      </c>
      <c r="R1440" s="55">
        <v>0.98566443995143338</v>
      </c>
      <c r="S1440" s="55">
        <v>7.1066173087996249</v>
      </c>
      <c r="T1440" s="55">
        <v>1.5035150318581866E-3</v>
      </c>
      <c r="U1440" s="55">
        <v>0.34131707073254586</v>
      </c>
      <c r="V1440" s="55">
        <v>161.14042331445336</v>
      </c>
      <c r="W1440" s="55">
        <v>87.872223677561706</v>
      </c>
    </row>
    <row r="1441" spans="3:23" x14ac:dyDescent="0.25">
      <c r="C1441" s="51">
        <v>0</v>
      </c>
      <c r="D1441" s="54">
        <v>4143</v>
      </c>
      <c r="E1441" s="54">
        <v>8791</v>
      </c>
      <c r="F1441" s="54">
        <v>578.13499999999988</v>
      </c>
      <c r="G1441" s="54">
        <v>0.83422824065876644</v>
      </c>
      <c r="H1441" s="54">
        <v>0.47127744283926742</v>
      </c>
      <c r="I1441" s="54">
        <v>0.35229591836734692</v>
      </c>
      <c r="J1441" s="54">
        <v>72.629411630810964</v>
      </c>
      <c r="K1441" s="54">
        <v>252</v>
      </c>
      <c r="L1441" s="54">
        <v>128.17016654598117</v>
      </c>
      <c r="M1441" s="54">
        <v>1728.4802106675722</v>
      </c>
      <c r="N1441" s="54">
        <v>41.574995017048074</v>
      </c>
      <c r="O1441" s="54">
        <v>0.78022300357457153</v>
      </c>
      <c r="P1441" s="54">
        <v>2.7306322231468734</v>
      </c>
      <c r="Q1441" s="54">
        <v>77.841635061103901</v>
      </c>
      <c r="R1441" s="54">
        <v>0.9880741376369665</v>
      </c>
      <c r="S1441" s="54">
        <v>7.120406325179176</v>
      </c>
      <c r="T1441" s="54">
        <v>1.322725869004081E-3</v>
      </c>
      <c r="U1441" s="54">
        <v>0.33713223720135427</v>
      </c>
      <c r="V1441" s="54">
        <v>160.94415460158689</v>
      </c>
      <c r="W1441" s="54">
        <v>88.747712788555319</v>
      </c>
    </row>
    <row r="1442" spans="3:23" x14ac:dyDescent="0.25">
      <c r="C1442" s="52">
        <v>0</v>
      </c>
      <c r="D1442" s="55">
        <v>2009</v>
      </c>
      <c r="E1442" s="55">
        <v>3417</v>
      </c>
      <c r="F1442" s="55">
        <v>324.71199999999999</v>
      </c>
      <c r="G1442" s="55">
        <v>0.85114542420056827</v>
      </c>
      <c r="H1442" s="55">
        <v>0.58794263974246419</v>
      </c>
      <c r="I1442" s="55">
        <v>0.39024864024864026</v>
      </c>
      <c r="J1442" s="55">
        <v>50.576063956904967</v>
      </c>
      <c r="K1442" s="55">
        <v>249</v>
      </c>
      <c r="L1442" s="55">
        <v>133.76903932304629</v>
      </c>
      <c r="M1442" s="55">
        <v>2156.0820887678792</v>
      </c>
      <c r="N1442" s="55">
        <v>46.433631009946652</v>
      </c>
      <c r="O1442" s="55">
        <v>0.65013218966707065</v>
      </c>
      <c r="P1442" s="55">
        <v>2.2325476384491361</v>
      </c>
      <c r="Q1442" s="55">
        <v>147.78078250863095</v>
      </c>
      <c r="R1442" s="55">
        <v>0.97895816294961091</v>
      </c>
      <c r="S1442" s="55">
        <v>7.1823534642869236</v>
      </c>
      <c r="T1442" s="55">
        <v>7.3722321759505066E-4</v>
      </c>
      <c r="U1442" s="55">
        <v>0.24938482200242415</v>
      </c>
      <c r="V1442" s="55">
        <v>92.235602527072899</v>
      </c>
      <c r="W1442" s="55">
        <v>48.417231492740441</v>
      </c>
    </row>
    <row r="1443" spans="3:23" x14ac:dyDescent="0.25">
      <c r="C1443" s="51">
        <v>0</v>
      </c>
      <c r="D1443" s="54">
        <v>2133</v>
      </c>
      <c r="E1443" s="54">
        <v>2784</v>
      </c>
      <c r="F1443" s="54">
        <v>248.76000000000002</v>
      </c>
      <c r="G1443" s="54">
        <v>0.95505632384552741</v>
      </c>
      <c r="H1443" s="54">
        <v>0.76616379310344829</v>
      </c>
      <c r="I1443" s="54">
        <v>0.5290178571428571</v>
      </c>
      <c r="J1443" s="54">
        <v>52.113529422982872</v>
      </c>
      <c r="K1443" s="54">
        <v>222</v>
      </c>
      <c r="L1443" s="54">
        <v>123.68588842006564</v>
      </c>
      <c r="M1443" s="54">
        <v>1307.5288673740338</v>
      </c>
      <c r="N1443" s="54">
        <v>36.159768629984811</v>
      </c>
      <c r="O1443" s="54">
        <v>0.5388978980785768</v>
      </c>
      <c r="P1443" s="54">
        <v>2.3149239175033038</v>
      </c>
      <c r="Q1443" s="54">
        <v>40.078730620154779</v>
      </c>
      <c r="R1443" s="54">
        <v>0.99272134605185969</v>
      </c>
      <c r="S1443" s="54">
        <v>6.9565451213447647</v>
      </c>
      <c r="T1443" s="54">
        <v>6.9587633705908388E-4</v>
      </c>
      <c r="U1443" s="54">
        <v>0.30214730516805255</v>
      </c>
      <c r="V1443" s="54">
        <v>104.60216217338835</v>
      </c>
      <c r="W1443" s="54">
        <v>31.006631990677892</v>
      </c>
    </row>
    <row r="1444" spans="3:23" x14ac:dyDescent="0.25">
      <c r="C1444" s="52">
        <v>0</v>
      </c>
      <c r="D1444" s="55">
        <v>64</v>
      </c>
      <c r="E1444" s="55">
        <v>68</v>
      </c>
      <c r="F1444" s="55">
        <v>27.431999999999999</v>
      </c>
      <c r="G1444" s="55">
        <v>0.76447078715643835</v>
      </c>
      <c r="H1444" s="55">
        <v>0.94117647058823528</v>
      </c>
      <c r="I1444" s="55">
        <v>0.76190476190476186</v>
      </c>
      <c r="J1444" s="55">
        <v>9.0270333367641005</v>
      </c>
      <c r="K1444" s="55">
        <v>116</v>
      </c>
      <c r="L1444" s="55">
        <v>99.03125</v>
      </c>
      <c r="M1444" s="55">
        <v>127.84027777777777</v>
      </c>
      <c r="N1444" s="55">
        <v>11.306647503914579</v>
      </c>
      <c r="O1444" s="55">
        <v>-0.61020243449460854</v>
      </c>
      <c r="P1444" s="55">
        <v>2.2955320283175453</v>
      </c>
      <c r="Q1444" s="55">
        <v>379.01098901098874</v>
      </c>
      <c r="R1444" s="55">
        <v>0.62451320983097547</v>
      </c>
      <c r="S1444" s="55">
        <v>4.8061933125951883</v>
      </c>
      <c r="T1444" s="55">
        <v>1.3404178239343055E-2</v>
      </c>
      <c r="U1444" s="55">
        <v>0.21029300285770824</v>
      </c>
      <c r="V1444" s="55">
        <v>11.328430311977622</v>
      </c>
      <c r="W1444" s="55">
        <v>7.3029674334022161</v>
      </c>
    </row>
    <row r="1445" spans="3:23" x14ac:dyDescent="0.25">
      <c r="C1445" s="51">
        <v>0</v>
      </c>
      <c r="D1445" s="54">
        <v>1944</v>
      </c>
      <c r="E1445" s="54">
        <v>3032</v>
      </c>
      <c r="F1445" s="54">
        <v>297.63499999999999</v>
      </c>
      <c r="G1445" s="54">
        <v>0.87016035655318313</v>
      </c>
      <c r="H1445" s="54">
        <v>0.64116094986807393</v>
      </c>
      <c r="I1445" s="54">
        <v>0.42669007901668132</v>
      </c>
      <c r="J1445" s="54">
        <v>49.751157523872308</v>
      </c>
      <c r="K1445" s="54">
        <v>248</v>
      </c>
      <c r="L1445" s="54">
        <v>134.29218106995884</v>
      </c>
      <c r="M1445" s="54">
        <v>2138.2007417150157</v>
      </c>
      <c r="N1445" s="54">
        <v>46.240682755718645</v>
      </c>
      <c r="O1445" s="54">
        <v>0.60793138543634173</v>
      </c>
      <c r="P1445" s="54">
        <v>2.2104952395281838</v>
      </c>
      <c r="Q1445" s="54">
        <v>131.21955440190388</v>
      </c>
      <c r="R1445" s="54">
        <v>0.9822035092979674</v>
      </c>
      <c r="S1445" s="54">
        <v>7.2031386369747805</v>
      </c>
      <c r="T1445" s="54">
        <v>6.6146896268504444E-4</v>
      </c>
      <c r="U1445" s="54">
        <v>0.24187874799282247</v>
      </c>
      <c r="V1445" s="54">
        <v>88.643097116945725</v>
      </c>
      <c r="W1445" s="54">
        <v>43.680540328930952</v>
      </c>
    </row>
    <row r="1446" spans="3:23" x14ac:dyDescent="0.25">
      <c r="C1446" s="52">
        <v>0</v>
      </c>
      <c r="D1446" s="55">
        <v>2240</v>
      </c>
      <c r="E1446" s="55">
        <v>3014</v>
      </c>
      <c r="F1446" s="55">
        <v>265.55600000000004</v>
      </c>
      <c r="G1446" s="55">
        <v>0.952719201970324</v>
      </c>
      <c r="H1446" s="55">
        <v>0.74319840743198406</v>
      </c>
      <c r="I1446" s="55">
        <v>0.47277332207682565</v>
      </c>
      <c r="J1446" s="55">
        <v>53.404649424996364</v>
      </c>
      <c r="K1446" s="55">
        <v>230</v>
      </c>
      <c r="L1446" s="55">
        <v>121.51205357142857</v>
      </c>
      <c r="M1446" s="55">
        <v>1375.5192829627385</v>
      </c>
      <c r="N1446" s="55">
        <v>37.087993784548907</v>
      </c>
      <c r="O1446" s="55">
        <v>0.65900360795245061</v>
      </c>
      <c r="P1446" s="55">
        <v>2.4793536262827063</v>
      </c>
      <c r="Q1446" s="55">
        <v>40.550712662673213</v>
      </c>
      <c r="R1446" s="55">
        <v>0.99240577999630586</v>
      </c>
      <c r="S1446" s="55">
        <v>6.9464187205164176</v>
      </c>
      <c r="T1446" s="55">
        <v>8.1573589836621968E-4</v>
      </c>
      <c r="U1446" s="55">
        <v>0.31725569583090435</v>
      </c>
      <c r="V1446" s="55">
        <v>108.97902074008294</v>
      </c>
      <c r="W1446" s="55">
        <v>33.113508526106585</v>
      </c>
    </row>
    <row r="1447" spans="3:23" x14ac:dyDescent="0.25">
      <c r="C1447" s="51">
        <v>0</v>
      </c>
      <c r="D1447" s="54">
        <v>81</v>
      </c>
      <c r="E1447" s="54">
        <v>85</v>
      </c>
      <c r="F1447" s="54">
        <v>29.971</v>
      </c>
      <c r="G1447" s="54">
        <v>0.63247358764068451</v>
      </c>
      <c r="H1447" s="54">
        <v>0.95294117647058818</v>
      </c>
      <c r="I1447" s="54">
        <v>0.75</v>
      </c>
      <c r="J1447" s="54">
        <v>10.155412503859614</v>
      </c>
      <c r="K1447" s="54">
        <v>110</v>
      </c>
      <c r="L1447" s="54">
        <v>92</v>
      </c>
      <c r="M1447" s="54">
        <v>100.85</v>
      </c>
      <c r="N1447" s="54">
        <v>10.042410069301093</v>
      </c>
      <c r="O1447" s="54">
        <v>-0.21326252895051992</v>
      </c>
      <c r="P1447" s="54">
        <v>2.3736261730668593</v>
      </c>
      <c r="Q1447" s="54">
        <v>113.62393162393164</v>
      </c>
      <c r="R1447" s="54">
        <v>0.82597338726249891</v>
      </c>
      <c r="S1447" s="54">
        <v>4.832996762782015</v>
      </c>
      <c r="T1447" s="54">
        <v>9.8619329388560384E-3</v>
      </c>
      <c r="U1447" s="54">
        <v>0.23027123892040405</v>
      </c>
      <c r="V1447" s="54">
        <v>11.620869335119558</v>
      </c>
      <c r="W1447" s="54">
        <v>9.0013153577753116</v>
      </c>
    </row>
    <row r="1448" spans="3:23" x14ac:dyDescent="0.25">
      <c r="C1448" s="52">
        <v>0</v>
      </c>
      <c r="D1448" s="55">
        <v>4222</v>
      </c>
      <c r="E1448" s="55">
        <v>9009</v>
      </c>
      <c r="F1448" s="55">
        <v>558.82499999999993</v>
      </c>
      <c r="G1448" s="55">
        <v>0.82950930324430172</v>
      </c>
      <c r="H1448" s="55">
        <v>0.46864246864246867</v>
      </c>
      <c r="I1448" s="55">
        <v>0.35301003344481607</v>
      </c>
      <c r="J1448" s="55">
        <v>73.318601717925972</v>
      </c>
      <c r="K1448" s="55">
        <v>248</v>
      </c>
      <c r="L1448" s="55">
        <v>127.40075793462813</v>
      </c>
      <c r="M1448" s="55">
        <v>1744.1828755211075</v>
      </c>
      <c r="N1448" s="55">
        <v>41.763415515509593</v>
      </c>
      <c r="O1448" s="55">
        <v>0.72691236356717193</v>
      </c>
      <c r="P1448" s="55">
        <v>2.5777578574709668</v>
      </c>
      <c r="Q1448" s="55">
        <v>69.161140583554641</v>
      </c>
      <c r="R1448" s="55">
        <v>0.98902223117143417</v>
      </c>
      <c r="S1448" s="55">
        <v>7.1266874903189965</v>
      </c>
      <c r="T1448" s="55">
        <v>1.0536065607653872E-3</v>
      </c>
      <c r="U1448" s="55">
        <v>0.33042044087350919</v>
      </c>
      <c r="V1448" s="55">
        <v>159.88909050800211</v>
      </c>
      <c r="W1448" s="55">
        <v>89.296921332418336</v>
      </c>
    </row>
    <row r="1449" spans="3:23" x14ac:dyDescent="0.25">
      <c r="C1449" s="51">
        <v>0</v>
      </c>
      <c r="D1449" s="54">
        <v>36</v>
      </c>
      <c r="E1449" s="54">
        <v>40</v>
      </c>
      <c r="F1449" s="54">
        <v>19.592000000000002</v>
      </c>
      <c r="G1449" s="54">
        <v>0.38282074674438793</v>
      </c>
      <c r="H1449" s="54">
        <v>0.9</v>
      </c>
      <c r="I1449" s="54">
        <v>0.6428571428571429</v>
      </c>
      <c r="J1449" s="54">
        <v>6.7702750025730758</v>
      </c>
      <c r="K1449" s="54">
        <v>102</v>
      </c>
      <c r="L1449" s="54">
        <v>85.527777777777771</v>
      </c>
      <c r="M1449" s="54">
        <v>86.713492063492012</v>
      </c>
      <c r="N1449" s="54">
        <v>9.312007950141151</v>
      </c>
      <c r="O1449" s="54">
        <v>0.17664051649291093</v>
      </c>
      <c r="P1449" s="54">
        <v>2.2454790152230197</v>
      </c>
      <c r="Q1449" s="54">
        <v>71.793650793650784</v>
      </c>
      <c r="R1449" s="54">
        <v>0.88729472343315186</v>
      </c>
      <c r="S1449" s="54">
        <v>4.2527152789797036</v>
      </c>
      <c r="T1449" s="54">
        <v>1.7384731670445967E-2</v>
      </c>
      <c r="U1449" s="54">
        <v>0.18644145303809173</v>
      </c>
      <c r="V1449" s="54">
        <v>7.1802197428460053</v>
      </c>
      <c r="W1449" s="54">
        <v>6.6332495807108005</v>
      </c>
    </row>
    <row r="1450" spans="3:23" x14ac:dyDescent="0.25">
      <c r="C1450" s="52">
        <v>0</v>
      </c>
      <c r="D1450" s="55">
        <v>85</v>
      </c>
      <c r="E1450" s="55">
        <v>89</v>
      </c>
      <c r="F1450" s="55">
        <v>30.731999999999999</v>
      </c>
      <c r="G1450" s="55">
        <v>0.64294572846892351</v>
      </c>
      <c r="H1450" s="55">
        <v>0.9550561797752809</v>
      </c>
      <c r="I1450" s="55">
        <v>0.70833333333333337</v>
      </c>
      <c r="J1450" s="55">
        <v>10.403141895720196</v>
      </c>
      <c r="K1450" s="55">
        <v>105</v>
      </c>
      <c r="L1450" s="55">
        <v>89.082352941176467</v>
      </c>
      <c r="M1450" s="55">
        <v>89.100280112044828</v>
      </c>
      <c r="N1450" s="55">
        <v>9.4392944710950104</v>
      </c>
      <c r="O1450" s="55">
        <v>-0.26937071107265087</v>
      </c>
      <c r="P1450" s="55">
        <v>2.0032999892275587</v>
      </c>
      <c r="Q1450" s="55">
        <v>162.83846153846162</v>
      </c>
      <c r="R1450" s="55">
        <v>0.85576094679326042</v>
      </c>
      <c r="S1450" s="55">
        <v>4.8092348365101154</v>
      </c>
      <c r="T1450" s="55">
        <v>8.757396449704127E-3</v>
      </c>
      <c r="U1450" s="55">
        <v>0.17327444160853603</v>
      </c>
      <c r="V1450" s="55">
        <v>11.976607024042236</v>
      </c>
      <c r="W1450" s="55">
        <v>9.1730238998557834</v>
      </c>
    </row>
    <row r="1451" spans="3:23" x14ac:dyDescent="0.25">
      <c r="C1451" s="51">
        <v>0</v>
      </c>
      <c r="D1451" s="54">
        <v>4301</v>
      </c>
      <c r="E1451" s="54">
        <v>9139</v>
      </c>
      <c r="F1451" s="54">
        <v>574.81100000000004</v>
      </c>
      <c r="G1451" s="54">
        <v>0.82706105126883511</v>
      </c>
      <c r="H1451" s="54">
        <v>0.47062041798883902</v>
      </c>
      <c r="I1451" s="54">
        <v>0.35997656511550052</v>
      </c>
      <c r="J1451" s="54">
        <v>74.001373513644566</v>
      </c>
      <c r="K1451" s="54">
        <v>249</v>
      </c>
      <c r="L1451" s="54">
        <v>126.80306905370844</v>
      </c>
      <c r="M1451" s="54">
        <v>1708.133999881044</v>
      </c>
      <c r="N1451" s="54">
        <v>41.329577784935623</v>
      </c>
      <c r="O1451" s="54">
        <v>0.71671520716686066</v>
      </c>
      <c r="P1451" s="54">
        <v>2.6079304168656949</v>
      </c>
      <c r="Q1451" s="54">
        <v>73.878599286365855</v>
      </c>
      <c r="R1451" s="54">
        <v>0.9881324994837285</v>
      </c>
      <c r="S1451" s="54">
        <v>7.1256260903728794</v>
      </c>
      <c r="T1451" s="54">
        <v>1.0349137070281998E-3</v>
      </c>
      <c r="U1451" s="54">
        <v>0.32716278120918268</v>
      </c>
      <c r="V1451" s="54">
        <v>159.64571943141453</v>
      </c>
      <c r="W1451" s="54">
        <v>89.738791245717266</v>
      </c>
    </row>
    <row r="1452" spans="3:23" x14ac:dyDescent="0.25">
      <c r="C1452" s="52">
        <v>0</v>
      </c>
      <c r="D1452" s="55">
        <v>29</v>
      </c>
      <c r="E1452" s="55">
        <v>33</v>
      </c>
      <c r="F1452" s="55">
        <v>17.996000000000002</v>
      </c>
      <c r="G1452" s="55">
        <v>0</v>
      </c>
      <c r="H1452" s="55">
        <v>0.87878787878787878</v>
      </c>
      <c r="I1452" s="55">
        <v>0.59183673469387754</v>
      </c>
      <c r="J1452" s="55">
        <v>6.0765077797464979</v>
      </c>
      <c r="K1452" s="55">
        <v>117</v>
      </c>
      <c r="L1452" s="55">
        <v>93.862068965517238</v>
      </c>
      <c r="M1452" s="55">
        <v>151.48029556650249</v>
      </c>
      <c r="N1452" s="55">
        <v>12.307733161167514</v>
      </c>
      <c r="O1452" s="55">
        <v>9.9261408120381901E-3</v>
      </c>
      <c r="P1452" s="55">
        <v>2.3385125103107183</v>
      </c>
      <c r="Q1452" s="55">
        <v>182.39285714285722</v>
      </c>
      <c r="R1452" s="55">
        <v>0.72077447775506387</v>
      </c>
      <c r="S1452" s="55">
        <v>4.2802262536736597</v>
      </c>
      <c r="T1452" s="55">
        <v>1.785714285714287E-2</v>
      </c>
      <c r="U1452" s="55">
        <v>0.12083914225305104</v>
      </c>
      <c r="V1452" s="55">
        <v>6.2330229193099944</v>
      </c>
      <c r="W1452" s="55">
        <v>6.2330229193099944</v>
      </c>
    </row>
    <row r="1453" spans="3:23" x14ac:dyDescent="0.25">
      <c r="C1453" s="51">
        <v>0</v>
      </c>
      <c r="D1453" s="54">
        <v>67</v>
      </c>
      <c r="E1453" s="54">
        <v>71</v>
      </c>
      <c r="F1453" s="54">
        <v>29.252000000000002</v>
      </c>
      <c r="G1453" s="54">
        <v>0.80346328521947663</v>
      </c>
      <c r="H1453" s="54">
        <v>0.94366197183098588</v>
      </c>
      <c r="I1453" s="54">
        <v>0.55371900826446285</v>
      </c>
      <c r="J1453" s="54">
        <v>9.2361815431083798</v>
      </c>
      <c r="K1453" s="54">
        <v>109</v>
      </c>
      <c r="L1453" s="54">
        <v>87.582089552238813</v>
      </c>
      <c r="M1453" s="54">
        <v>81.428765264586247</v>
      </c>
      <c r="N1453" s="54">
        <v>9.0237888530586883</v>
      </c>
      <c r="O1453" s="54">
        <v>0.23299516135990708</v>
      </c>
      <c r="P1453" s="54">
        <v>2.6581949306036918</v>
      </c>
      <c r="Q1453" s="54">
        <v>96.606060606060524</v>
      </c>
      <c r="R1453" s="54">
        <v>0.86433139041514329</v>
      </c>
      <c r="S1453" s="54">
        <v>4.7436509974110876</v>
      </c>
      <c r="T1453" s="54">
        <v>9.1827364554637227E-3</v>
      </c>
      <c r="U1453" s="54">
        <v>0.18759736179287728</v>
      </c>
      <c r="V1453" s="54">
        <v>12.114708793620622</v>
      </c>
      <c r="W1453" s="54">
        <v>7.2125440424697045</v>
      </c>
    </row>
    <row r="1454" spans="3:23" x14ac:dyDescent="0.25">
      <c r="C1454" s="52">
        <v>0</v>
      </c>
      <c r="D1454" s="55">
        <v>41</v>
      </c>
      <c r="E1454" s="55">
        <v>45</v>
      </c>
      <c r="F1454" s="55">
        <v>20.907</v>
      </c>
      <c r="G1454" s="55">
        <v>0.37986972501764632</v>
      </c>
      <c r="H1454" s="55">
        <v>0.91111111111111109</v>
      </c>
      <c r="I1454" s="55">
        <v>0.640625</v>
      </c>
      <c r="J1454" s="55">
        <v>7.2251519938435669</v>
      </c>
      <c r="K1454" s="55">
        <v>126</v>
      </c>
      <c r="L1454" s="55">
        <v>100</v>
      </c>
      <c r="M1454" s="55">
        <v>211.2</v>
      </c>
      <c r="N1454" s="55">
        <v>14.53272169966796</v>
      </c>
      <c r="O1454" s="55">
        <v>-0.15630106847325548</v>
      </c>
      <c r="P1454" s="55">
        <v>1.8801193867833161</v>
      </c>
      <c r="Q1454" s="55">
        <v>104.38888888888893</v>
      </c>
      <c r="R1454" s="55">
        <v>0.8809868661902629</v>
      </c>
      <c r="S1454" s="55">
        <v>4.8697471265693029</v>
      </c>
      <c r="T1454" s="55">
        <v>1.5046296296296321E-2</v>
      </c>
      <c r="U1454" s="55">
        <v>0.14965203611843175</v>
      </c>
      <c r="V1454" s="55">
        <v>7.6360292750506691</v>
      </c>
      <c r="W1454" s="55">
        <v>7.0636324810317683</v>
      </c>
    </row>
    <row r="1455" spans="3:23" x14ac:dyDescent="0.25">
      <c r="C1455" s="51">
        <v>0</v>
      </c>
      <c r="D1455" s="54">
        <v>4209</v>
      </c>
      <c r="E1455" s="54">
        <v>8913</v>
      </c>
      <c r="F1455" s="54">
        <v>544.02199999999993</v>
      </c>
      <c r="G1455" s="54">
        <v>0.83065124582597161</v>
      </c>
      <c r="H1455" s="54">
        <v>0.47223157186132614</v>
      </c>
      <c r="I1455" s="54">
        <v>0.3628448275862069</v>
      </c>
      <c r="J1455" s="54">
        <v>73.205636694111874</v>
      </c>
      <c r="K1455" s="54">
        <v>254</v>
      </c>
      <c r="L1455" s="54">
        <v>128.79425041577571</v>
      </c>
      <c r="M1455" s="54">
        <v>1685.1943490637054</v>
      </c>
      <c r="N1455" s="54">
        <v>41.051118730964028</v>
      </c>
      <c r="O1455" s="54">
        <v>0.66784209915245929</v>
      </c>
      <c r="P1455" s="54">
        <v>2.5818009602911567</v>
      </c>
      <c r="Q1455" s="54">
        <v>70.893589743589899</v>
      </c>
      <c r="R1455" s="54">
        <v>0.98876582262258994</v>
      </c>
      <c r="S1455" s="54">
        <v>7.1408207696132573</v>
      </c>
      <c r="T1455" s="54">
        <v>1.0059902111183381E-3</v>
      </c>
      <c r="U1455" s="54">
        <v>0.32365553543110231</v>
      </c>
      <c r="V1455" s="54">
        <v>158.05774163482585</v>
      </c>
      <c r="W1455" s="54">
        <v>88.005453074182526</v>
      </c>
    </row>
    <row r="1456" spans="3:23" x14ac:dyDescent="0.25">
      <c r="C1456" s="52">
        <v>0</v>
      </c>
      <c r="D1456" s="55">
        <v>36</v>
      </c>
      <c r="E1456" s="55">
        <v>40</v>
      </c>
      <c r="F1456" s="55">
        <v>19.592000000000002</v>
      </c>
      <c r="G1456" s="55">
        <v>0.38282074674438793</v>
      </c>
      <c r="H1456" s="55">
        <v>0.9</v>
      </c>
      <c r="I1456" s="55">
        <v>0.6428571428571429</v>
      </c>
      <c r="J1456" s="55">
        <v>6.7702750025730758</v>
      </c>
      <c r="K1456" s="55">
        <v>138</v>
      </c>
      <c r="L1456" s="55">
        <v>108.61111111111111</v>
      </c>
      <c r="M1456" s="55">
        <v>283.73015873015873</v>
      </c>
      <c r="N1456" s="55">
        <v>16.84429157697523</v>
      </c>
      <c r="O1456" s="55">
        <v>-0.45927722978454438</v>
      </c>
      <c r="P1456" s="55">
        <v>2.7244086543811443</v>
      </c>
      <c r="Q1456" s="55">
        <v>327.9682539682538</v>
      </c>
      <c r="R1456" s="55">
        <v>0.80826022942779163</v>
      </c>
      <c r="S1456" s="55">
        <v>4.6835423624332293</v>
      </c>
      <c r="T1456" s="55">
        <v>1.5873015873015893E-2</v>
      </c>
      <c r="U1456" s="55">
        <v>8.7809456662909818E-2</v>
      </c>
      <c r="V1456" s="55">
        <v>7.1802197428460053</v>
      </c>
      <c r="W1456" s="55">
        <v>6.6332495807108005</v>
      </c>
    </row>
    <row r="1457" spans="3:23" x14ac:dyDescent="0.25">
      <c r="C1457" s="51">
        <v>0</v>
      </c>
      <c r="D1457" s="54">
        <v>38</v>
      </c>
      <c r="E1457" s="54">
        <v>42</v>
      </c>
      <c r="F1457" s="54">
        <v>20.625999999999998</v>
      </c>
      <c r="G1457" s="54">
        <v>0.52748477726821907</v>
      </c>
      <c r="H1457" s="54">
        <v>0.90476190476190477</v>
      </c>
      <c r="I1457" s="54">
        <v>0.59375</v>
      </c>
      <c r="J1457" s="54">
        <v>6.955796338302048</v>
      </c>
      <c r="K1457" s="54">
        <v>96</v>
      </c>
      <c r="L1457" s="54">
        <v>84.421052631578945</v>
      </c>
      <c r="M1457" s="54">
        <v>44.142247510668568</v>
      </c>
      <c r="N1457" s="54">
        <v>6.6439632382086948</v>
      </c>
      <c r="O1457" s="54">
        <v>-0.195926660903703</v>
      </c>
      <c r="P1457" s="54">
        <v>2.2380317640329155</v>
      </c>
      <c r="Q1457" s="54">
        <v>235.11111111111103</v>
      </c>
      <c r="R1457" s="54">
        <v>0.68397554590497067</v>
      </c>
      <c r="S1457" s="54">
        <v>4.1658376324234858</v>
      </c>
      <c r="T1457" s="54">
        <v>1.5432098765432122E-2</v>
      </c>
      <c r="U1457" s="54">
        <v>0.20670310995880958</v>
      </c>
      <c r="V1457" s="54">
        <v>7.6822876709772538</v>
      </c>
      <c r="W1457" s="54">
        <v>6.5265987488178077</v>
      </c>
    </row>
    <row r="1458" spans="3:23" x14ac:dyDescent="0.25">
      <c r="C1458" s="52">
        <v>0</v>
      </c>
      <c r="D1458" s="55">
        <v>4355</v>
      </c>
      <c r="E1458" s="55">
        <v>9022</v>
      </c>
      <c r="F1458" s="55">
        <v>584.03399999999999</v>
      </c>
      <c r="G1458" s="55">
        <v>0.82147119109893607</v>
      </c>
      <c r="H1458" s="55">
        <v>0.48270893371757922</v>
      </c>
      <c r="I1458" s="55">
        <v>0.37222222222222223</v>
      </c>
      <c r="J1458" s="55">
        <v>74.46447621061759</v>
      </c>
      <c r="K1458" s="55">
        <v>255</v>
      </c>
      <c r="L1458" s="55">
        <v>128.77680826636052</v>
      </c>
      <c r="M1458" s="55">
        <v>1739.1467748357661</v>
      </c>
      <c r="N1458" s="55">
        <v>41.703078721309844</v>
      </c>
      <c r="O1458" s="55">
        <v>0.71661226120069144</v>
      </c>
      <c r="P1458" s="55">
        <v>2.6771659130386656</v>
      </c>
      <c r="Q1458" s="55">
        <v>78.834576271187046</v>
      </c>
      <c r="R1458" s="55">
        <v>0.98747813737667067</v>
      </c>
      <c r="S1458" s="55">
        <v>7.1543093577885948</v>
      </c>
      <c r="T1458" s="55">
        <v>8.631284113761712E-4</v>
      </c>
      <c r="U1458" s="55">
        <v>0.31160106161358325</v>
      </c>
      <c r="V1458" s="55">
        <v>154.317627919095</v>
      </c>
      <c r="W1458" s="55">
        <v>87.999629985666871</v>
      </c>
    </row>
    <row r="1459" spans="3:23" x14ac:dyDescent="0.25">
      <c r="C1459" s="51">
        <v>0</v>
      </c>
      <c r="D1459" s="54">
        <v>68</v>
      </c>
      <c r="E1459" s="54">
        <v>73</v>
      </c>
      <c r="F1459" s="54">
        <v>27.366</v>
      </c>
      <c r="G1459" s="54">
        <v>0.41326538920237238</v>
      </c>
      <c r="H1459" s="54">
        <v>0.93150684931506844</v>
      </c>
      <c r="I1459" s="54">
        <v>0.68</v>
      </c>
      <c r="J1459" s="54">
        <v>9.3048529833625562</v>
      </c>
      <c r="K1459" s="54">
        <v>137</v>
      </c>
      <c r="L1459" s="54">
        <v>98.485294117647058</v>
      </c>
      <c r="M1459" s="54">
        <v>298.64157155399465</v>
      </c>
      <c r="N1459" s="54">
        <v>17.281249131761125</v>
      </c>
      <c r="O1459" s="54">
        <v>0.27029382040377703</v>
      </c>
      <c r="P1459" s="54">
        <v>2.1088395937031406</v>
      </c>
      <c r="Q1459" s="54">
        <v>97.081818181818164</v>
      </c>
      <c r="R1459" s="54">
        <v>0.92140840637701193</v>
      </c>
      <c r="S1459" s="54">
        <v>5.3482766279195983</v>
      </c>
      <c r="T1459" s="54">
        <v>9.2561983471074142E-3</v>
      </c>
      <c r="U1459" s="54">
        <v>0.19168300210954001</v>
      </c>
      <c r="V1459" s="54">
        <v>9.8606028454091508</v>
      </c>
      <c r="W1459" s="54">
        <v>8.9791697617575288</v>
      </c>
    </row>
    <row r="1460" spans="3:23" x14ac:dyDescent="0.25">
      <c r="C1460" s="52">
        <v>0</v>
      </c>
      <c r="D1460" s="55">
        <v>89</v>
      </c>
      <c r="E1460" s="55">
        <v>96</v>
      </c>
      <c r="F1460" s="55">
        <v>31.773999999999997</v>
      </c>
      <c r="G1460" s="55">
        <v>0.46121947736380037</v>
      </c>
      <c r="H1460" s="55">
        <v>0.92708333333333337</v>
      </c>
      <c r="I1460" s="55">
        <v>0.6742424242424242</v>
      </c>
      <c r="J1460" s="55">
        <v>10.64510777218481</v>
      </c>
      <c r="K1460" s="55">
        <v>126</v>
      </c>
      <c r="L1460" s="55">
        <v>95.82022471910112</v>
      </c>
      <c r="M1460" s="55">
        <v>225.21731358529115</v>
      </c>
      <c r="N1460" s="55">
        <v>15.007242037939255</v>
      </c>
      <c r="O1460" s="55">
        <v>0.31572610793687206</v>
      </c>
      <c r="P1460" s="55">
        <v>1.9440793958284133</v>
      </c>
      <c r="Q1460" s="55">
        <v>84.298611111111057</v>
      </c>
      <c r="R1460" s="55">
        <v>0.91054919595955675</v>
      </c>
      <c r="S1460" s="55">
        <v>5.1522452293729062</v>
      </c>
      <c r="T1460" s="55">
        <v>7.6195987654321196E-3</v>
      </c>
      <c r="U1460" s="55">
        <v>0.20383157714652791</v>
      </c>
      <c r="V1460" s="55">
        <v>11.45310334538361</v>
      </c>
      <c r="W1460" s="55">
        <v>10.162179209487414</v>
      </c>
    </row>
    <row r="1461" spans="3:23" x14ac:dyDescent="0.25">
      <c r="C1461" s="51">
        <v>0</v>
      </c>
      <c r="D1461" s="54">
        <v>4362</v>
      </c>
      <c r="E1461" s="54">
        <v>8965</v>
      </c>
      <c r="F1461" s="54">
        <v>587.33499999999992</v>
      </c>
      <c r="G1461" s="54">
        <v>0.82242319652489471</v>
      </c>
      <c r="H1461" s="54">
        <v>0.48655883993307308</v>
      </c>
      <c r="I1461" s="54">
        <v>0.37339496661530558</v>
      </c>
      <c r="J1461" s="54">
        <v>74.524297340765173</v>
      </c>
      <c r="K1461" s="54">
        <v>253</v>
      </c>
      <c r="L1461" s="54">
        <v>129.09559834938102</v>
      </c>
      <c r="M1461" s="54">
        <v>1798.2286483577775</v>
      </c>
      <c r="N1461" s="54">
        <v>42.405526153530715</v>
      </c>
      <c r="O1461" s="54">
        <v>0.75051024701107028</v>
      </c>
      <c r="P1461" s="54">
        <v>2.7389113144683348</v>
      </c>
      <c r="Q1461" s="54">
        <v>76.81088192852971</v>
      </c>
      <c r="R1461" s="54">
        <v>0.9878468584076695</v>
      </c>
      <c r="S1461" s="54">
        <v>7.1674521219855825</v>
      </c>
      <c r="T1461" s="54">
        <v>8.1393042641719586E-4</v>
      </c>
      <c r="U1461" s="54">
        <v>0.3081802457546779</v>
      </c>
      <c r="V1461" s="54">
        <v>152.94297222074283</v>
      </c>
      <c r="W1461" s="54">
        <v>87.005610789885139</v>
      </c>
    </row>
    <row r="1462" spans="3:23" x14ac:dyDescent="0.25">
      <c r="C1462" s="52">
        <v>0</v>
      </c>
      <c r="D1462" s="55">
        <v>41</v>
      </c>
      <c r="E1462" s="55">
        <v>45</v>
      </c>
      <c r="F1462" s="55">
        <v>20.907</v>
      </c>
      <c r="G1462" s="55">
        <v>0.37986972501764632</v>
      </c>
      <c r="H1462" s="55">
        <v>0.91111111111111109</v>
      </c>
      <c r="I1462" s="55">
        <v>0.640625</v>
      </c>
      <c r="J1462" s="55">
        <v>7.2251519938435669</v>
      </c>
      <c r="K1462" s="55">
        <v>96</v>
      </c>
      <c r="L1462" s="55">
        <v>81.926829268292678</v>
      </c>
      <c r="M1462" s="55">
        <v>53.419512195121946</v>
      </c>
      <c r="N1462" s="55">
        <v>7.3088653151581573</v>
      </c>
      <c r="O1462" s="55">
        <v>0.24880805685729024</v>
      </c>
      <c r="P1462" s="55">
        <v>1.939191294147053</v>
      </c>
      <c r="Q1462" s="55">
        <v>44.402777777777764</v>
      </c>
      <c r="R1462" s="55">
        <v>0.88944782034532022</v>
      </c>
      <c r="S1462" s="55">
        <v>4.2898827970371718</v>
      </c>
      <c r="T1462" s="55">
        <v>1.5046296296296318E-2</v>
      </c>
      <c r="U1462" s="55">
        <v>0.22705993851827178</v>
      </c>
      <c r="V1462" s="55">
        <v>7.6360292750506691</v>
      </c>
      <c r="W1462" s="55">
        <v>7.0636324810317683</v>
      </c>
    </row>
    <row r="1463" spans="3:23" x14ac:dyDescent="0.25">
      <c r="C1463" s="51">
        <v>0</v>
      </c>
      <c r="D1463" s="54">
        <v>4449</v>
      </c>
      <c r="E1463" s="54">
        <v>8796</v>
      </c>
      <c r="F1463" s="54">
        <v>555.06399999999985</v>
      </c>
      <c r="G1463" s="54">
        <v>0.82020165246141674</v>
      </c>
      <c r="H1463" s="54">
        <v>0.50579809004092768</v>
      </c>
      <c r="I1463" s="54">
        <v>0.38944327731092437</v>
      </c>
      <c r="J1463" s="54">
        <v>75.263820887108423</v>
      </c>
      <c r="K1463" s="54">
        <v>255</v>
      </c>
      <c r="L1463" s="54">
        <v>128.58530006743089</v>
      </c>
      <c r="M1463" s="54">
        <v>1880.2607640792523</v>
      </c>
      <c r="N1463" s="54">
        <v>43.361973710605611</v>
      </c>
      <c r="O1463" s="54">
        <v>0.78216737658594826</v>
      </c>
      <c r="P1463" s="54">
        <v>2.8073184109934557</v>
      </c>
      <c r="Q1463" s="54">
        <v>80.985677083333073</v>
      </c>
      <c r="R1463" s="54">
        <v>0.98719836608822509</v>
      </c>
      <c r="S1463" s="54">
        <v>7.1793782222611657</v>
      </c>
      <c r="T1463" s="54">
        <v>6.9709683641987761E-4</v>
      </c>
      <c r="U1463" s="54">
        <v>0.29547890173985608</v>
      </c>
      <c r="V1463" s="54">
        <v>151.25704654996736</v>
      </c>
      <c r="W1463" s="54">
        <v>86.530301358615787</v>
      </c>
    </row>
    <row r="1464" spans="3:23" x14ac:dyDescent="0.25">
      <c r="C1464" s="52">
        <v>0</v>
      </c>
      <c r="D1464" s="55">
        <v>108</v>
      </c>
      <c r="E1464" s="55">
        <v>112</v>
      </c>
      <c r="F1464" s="55">
        <v>34.841999999999999</v>
      </c>
      <c r="G1464" s="55">
        <v>0.68684003136691651</v>
      </c>
      <c r="H1464" s="55">
        <v>0.9642857142857143</v>
      </c>
      <c r="I1464" s="55">
        <v>0.77142857142857146</v>
      </c>
      <c r="J1464" s="55">
        <v>11.726460285670079</v>
      </c>
      <c r="K1464" s="55">
        <v>116</v>
      </c>
      <c r="L1464" s="55">
        <v>89.555555555555557</v>
      </c>
      <c r="M1464" s="55">
        <v>124.99688473520247</v>
      </c>
      <c r="N1464" s="55">
        <v>11.180200567753804</v>
      </c>
      <c r="O1464" s="55">
        <v>0.51086812313651597</v>
      </c>
      <c r="P1464" s="55">
        <v>2.4986643886257469</v>
      </c>
      <c r="Q1464" s="55">
        <v>40.441558441558385</v>
      </c>
      <c r="R1464" s="55">
        <v>0.92445793825677136</v>
      </c>
      <c r="S1464" s="55">
        <v>5.0380717350591961</v>
      </c>
      <c r="T1464" s="55">
        <v>7.5054815314555372E-3</v>
      </c>
      <c r="U1464" s="55">
        <v>0.24776621286361536</v>
      </c>
      <c r="V1464" s="55">
        <v>13.851799853980488</v>
      </c>
      <c r="W1464" s="55">
        <v>10.067607547876047</v>
      </c>
    </row>
    <row r="1465" spans="3:23" x14ac:dyDescent="0.25">
      <c r="C1465" s="51">
        <v>0</v>
      </c>
      <c r="D1465" s="54">
        <v>89</v>
      </c>
      <c r="E1465" s="54">
        <v>99</v>
      </c>
      <c r="F1465" s="54">
        <v>36.471999999999994</v>
      </c>
      <c r="G1465" s="54">
        <v>0.88134020802807933</v>
      </c>
      <c r="H1465" s="54">
        <v>0.89898989898989901</v>
      </c>
      <c r="I1465" s="54">
        <v>0.48901098901098899</v>
      </c>
      <c r="J1465" s="54">
        <v>10.64510777218481</v>
      </c>
      <c r="K1465" s="54">
        <v>91</v>
      </c>
      <c r="L1465" s="54">
        <v>79.550561797752806</v>
      </c>
      <c r="M1465" s="54">
        <v>30.727528089887652</v>
      </c>
      <c r="N1465" s="54">
        <v>5.5432416589832751</v>
      </c>
      <c r="O1465" s="54">
        <v>0.11244530783781789</v>
      </c>
      <c r="P1465" s="54">
        <v>2.2461393547002051</v>
      </c>
      <c r="Q1465" s="54">
        <v>27.446153846153802</v>
      </c>
      <c r="R1465" s="54">
        <v>0.94646571097543442</v>
      </c>
      <c r="S1465" s="54">
        <v>4.2497450168171707</v>
      </c>
      <c r="T1465" s="54">
        <v>5.8645627876397289E-3</v>
      </c>
      <c r="U1465" s="54">
        <v>0.25735072619687976</v>
      </c>
      <c r="V1465" s="54">
        <v>15.909317998498567</v>
      </c>
      <c r="W1465" s="54">
        <v>7.5168697097874047</v>
      </c>
    </row>
    <row r="1466" spans="3:23" x14ac:dyDescent="0.25">
      <c r="C1466" s="52">
        <v>0</v>
      </c>
      <c r="D1466" s="55">
        <v>4437</v>
      </c>
      <c r="E1466" s="55">
        <v>9033</v>
      </c>
      <c r="F1466" s="55">
        <v>557.33799999999997</v>
      </c>
      <c r="G1466" s="55">
        <v>0.81301824609550211</v>
      </c>
      <c r="H1466" s="55">
        <v>0.49119893723015612</v>
      </c>
      <c r="I1466" s="55">
        <v>0.38118556701030926</v>
      </c>
      <c r="J1466" s="55">
        <v>75.162250232346807</v>
      </c>
      <c r="K1466" s="55">
        <v>255</v>
      </c>
      <c r="L1466" s="55">
        <v>130.25377507324768</v>
      </c>
      <c r="M1466" s="55">
        <v>1848.7813907275804</v>
      </c>
      <c r="N1466" s="55">
        <v>42.997457956576696</v>
      </c>
      <c r="O1466" s="55">
        <v>0.74684555428948285</v>
      </c>
      <c r="P1466" s="55">
        <v>2.7818645854621633</v>
      </c>
      <c r="Q1466" s="55">
        <v>71.247422680412797</v>
      </c>
      <c r="R1466" s="55">
        <v>0.98873816380969715</v>
      </c>
      <c r="S1466" s="55">
        <v>7.1849597228854138</v>
      </c>
      <c r="T1466" s="55">
        <v>7.510970263914481E-4</v>
      </c>
      <c r="U1466" s="55">
        <v>0.30829794248493808</v>
      </c>
      <c r="V1466" s="55">
        <v>149.59935535415687</v>
      </c>
      <c r="W1466" s="55">
        <v>87.10246066424456</v>
      </c>
    </row>
    <row r="1467" spans="3:23" x14ac:dyDescent="0.25">
      <c r="C1467" s="51">
        <v>0</v>
      </c>
      <c r="D1467" s="54">
        <v>101</v>
      </c>
      <c r="E1467" s="54">
        <v>109</v>
      </c>
      <c r="F1467" s="54">
        <v>35.512</v>
      </c>
      <c r="G1467" s="54">
        <v>0.63527936644469596</v>
      </c>
      <c r="H1467" s="54">
        <v>0.92660550458715596</v>
      </c>
      <c r="I1467" s="54">
        <v>0.77692307692307694</v>
      </c>
      <c r="J1467" s="54">
        <v>11.340070282773887</v>
      </c>
      <c r="K1467" s="54">
        <v>100</v>
      </c>
      <c r="L1467" s="54">
        <v>86.683168316831683</v>
      </c>
      <c r="M1467" s="54">
        <v>60.858613861386111</v>
      </c>
      <c r="N1467" s="54">
        <v>7.8011931049927297</v>
      </c>
      <c r="O1467" s="54">
        <v>-0.15249786511889812</v>
      </c>
      <c r="P1467" s="54">
        <v>2.0748478248927142</v>
      </c>
      <c r="Q1467" s="54">
        <v>19.727272727272727</v>
      </c>
      <c r="R1467" s="54">
        <v>0.92500624248278018</v>
      </c>
      <c r="S1467" s="54">
        <v>4.6480827762266523</v>
      </c>
      <c r="T1467" s="54">
        <v>8.0688542227003827E-3</v>
      </c>
      <c r="U1467" s="54">
        <v>0.2964115721108726</v>
      </c>
      <c r="V1467" s="54">
        <v>13.079151798899622</v>
      </c>
      <c r="W1467" s="54">
        <v>10.100798920905275</v>
      </c>
    </row>
    <row r="1468" spans="3:23" x14ac:dyDescent="0.25">
      <c r="C1468" s="52">
        <v>0</v>
      </c>
      <c r="D1468" s="55">
        <v>29</v>
      </c>
      <c r="E1468" s="55">
        <v>33</v>
      </c>
      <c r="F1468" s="55">
        <v>17.996000000000002</v>
      </c>
      <c r="G1468" s="55">
        <v>0</v>
      </c>
      <c r="H1468" s="55">
        <v>0.87878787878787878</v>
      </c>
      <c r="I1468" s="55">
        <v>0.59183673469387754</v>
      </c>
      <c r="J1468" s="55">
        <v>6.0765077797464979</v>
      </c>
      <c r="K1468" s="55">
        <v>158</v>
      </c>
      <c r="L1468" s="55">
        <v>114.13793103448276</v>
      </c>
      <c r="M1468" s="55">
        <v>647.12315270935972</v>
      </c>
      <c r="N1468" s="55">
        <v>25.438615385066846</v>
      </c>
      <c r="O1468" s="55">
        <v>4.0542127355456719E-3</v>
      </c>
      <c r="P1468" s="55">
        <v>1.9353422672542213</v>
      </c>
      <c r="Q1468" s="55">
        <v>418.67857142857144</v>
      </c>
      <c r="R1468" s="55">
        <v>0.8487938187692049</v>
      </c>
      <c r="S1468" s="55">
        <v>4.5560883226391757</v>
      </c>
      <c r="T1468" s="55">
        <v>1.785714285714287E-2</v>
      </c>
      <c r="U1468" s="55">
        <v>0.1456694672589513</v>
      </c>
      <c r="V1468" s="55">
        <v>6.2330229193099944</v>
      </c>
      <c r="W1468" s="55">
        <v>6.2330229193099944</v>
      </c>
    </row>
    <row r="1469" spans="3:23" x14ac:dyDescent="0.25">
      <c r="C1469" s="51">
        <v>0</v>
      </c>
      <c r="D1469" s="54">
        <v>83</v>
      </c>
      <c r="E1469" s="54">
        <v>90</v>
      </c>
      <c r="F1469" s="54">
        <v>31.683</v>
      </c>
      <c r="G1469" s="54">
        <v>0.76650471628945627</v>
      </c>
      <c r="H1469" s="54">
        <v>0.92222222222222228</v>
      </c>
      <c r="I1469" s="54">
        <v>0.62878787878787878</v>
      </c>
      <c r="J1469" s="54">
        <v>10.280023453913834</v>
      </c>
      <c r="K1469" s="54">
        <v>89</v>
      </c>
      <c r="L1469" s="54">
        <v>79.92771084337349</v>
      </c>
      <c r="M1469" s="54">
        <v>26.141052012929748</v>
      </c>
      <c r="N1469" s="54">
        <v>5.1128320931681053</v>
      </c>
      <c r="O1469" s="54">
        <v>-0.13247372775925242</v>
      </c>
      <c r="P1469" s="54">
        <v>2.0044724460443435</v>
      </c>
      <c r="Q1469" s="54">
        <v>26.888111888111901</v>
      </c>
      <c r="R1469" s="54">
        <v>0.89985572633727084</v>
      </c>
      <c r="S1469" s="54">
        <v>4.1625223063615602</v>
      </c>
      <c r="T1469" s="54">
        <v>8.3622671035258472E-3</v>
      </c>
      <c r="U1469" s="54">
        <v>0.28358611085883806</v>
      </c>
      <c r="V1469" s="54">
        <v>13.00301386590645</v>
      </c>
      <c r="W1469" s="54">
        <v>8.3510384391714059</v>
      </c>
    </row>
    <row r="1470" spans="3:23" x14ac:dyDescent="0.25">
      <c r="C1470" s="52">
        <v>0</v>
      </c>
      <c r="D1470" s="55">
        <v>4389</v>
      </c>
      <c r="E1470" s="55">
        <v>8911</v>
      </c>
      <c r="F1470" s="55">
        <v>534.74299999999994</v>
      </c>
      <c r="G1470" s="55">
        <v>0.8055070610545596</v>
      </c>
      <c r="H1470" s="55">
        <v>0.4925373134328358</v>
      </c>
      <c r="I1470" s="55">
        <v>0.39487179487179486</v>
      </c>
      <c r="J1470" s="55">
        <v>74.754587563858777</v>
      </c>
      <c r="K1470" s="55">
        <v>255</v>
      </c>
      <c r="L1470" s="55">
        <v>132.64092048302575</v>
      </c>
      <c r="M1470" s="55">
        <v>1858.6167025253421</v>
      </c>
      <c r="N1470" s="55">
        <v>43.111677101747524</v>
      </c>
      <c r="O1470" s="55">
        <v>0.75355919070296284</v>
      </c>
      <c r="P1470" s="55">
        <v>2.7713641183434046</v>
      </c>
      <c r="Q1470" s="55">
        <v>76.283140053523837</v>
      </c>
      <c r="R1470" s="55">
        <v>0.98829415436604795</v>
      </c>
      <c r="S1470" s="55">
        <v>7.201350060114696</v>
      </c>
      <c r="T1470" s="55">
        <v>6.4715380128440485E-4</v>
      </c>
      <c r="U1470" s="55">
        <v>0.30478782972555052</v>
      </c>
      <c r="V1470" s="55">
        <v>147.27941020500162</v>
      </c>
      <c r="W1470" s="55">
        <v>87.27574232355586</v>
      </c>
    </row>
    <row r="1471" spans="3:23" x14ac:dyDescent="0.25">
      <c r="C1471" s="51">
        <v>0</v>
      </c>
      <c r="D1471" s="54">
        <v>73</v>
      </c>
      <c r="E1471" s="54">
        <v>77</v>
      </c>
      <c r="F1471" s="54">
        <v>28.771999999999998</v>
      </c>
      <c r="G1471" s="54">
        <v>0.65567060404115463</v>
      </c>
      <c r="H1471" s="54">
        <v>0.94805194805194803</v>
      </c>
      <c r="I1471" s="54">
        <v>0.67592592592592593</v>
      </c>
      <c r="J1471" s="54">
        <v>9.6408758298023347</v>
      </c>
      <c r="K1471" s="54">
        <v>100</v>
      </c>
      <c r="L1471" s="54">
        <v>87.041095890410958</v>
      </c>
      <c r="M1471" s="54">
        <v>51.289954337899552</v>
      </c>
      <c r="N1471" s="54">
        <v>7.1617005199812391</v>
      </c>
      <c r="O1471" s="54">
        <v>-0.12709791880556862</v>
      </c>
      <c r="P1471" s="54">
        <v>2.0310826002024047</v>
      </c>
      <c r="Q1471" s="54">
        <v>14.18333333333333</v>
      </c>
      <c r="R1471" s="54">
        <v>0.94084735326585756</v>
      </c>
      <c r="S1471" s="54">
        <v>4.6343605174877602</v>
      </c>
      <c r="T1471" s="54">
        <v>9.7222222222222154E-3</v>
      </c>
      <c r="U1471" s="54">
        <v>0.3168749999999998</v>
      </c>
      <c r="V1471" s="54">
        <v>11.202267015206358</v>
      </c>
      <c r="W1471" s="54">
        <v>8.4582387468411362</v>
      </c>
    </row>
    <row r="1472" spans="3:23" x14ac:dyDescent="0.25">
      <c r="C1472" s="52">
        <v>0</v>
      </c>
      <c r="D1472" s="55">
        <v>41</v>
      </c>
      <c r="E1472" s="55">
        <v>45</v>
      </c>
      <c r="F1472" s="55">
        <v>20.907</v>
      </c>
      <c r="G1472" s="55">
        <v>0.37986972501764632</v>
      </c>
      <c r="H1472" s="55">
        <v>0.91111111111111109</v>
      </c>
      <c r="I1472" s="55">
        <v>0.640625</v>
      </c>
      <c r="J1472" s="55">
        <v>7.2251519938435669</v>
      </c>
      <c r="K1472" s="55">
        <v>146</v>
      </c>
      <c r="L1472" s="55">
        <v>108.46341463414635</v>
      </c>
      <c r="M1472" s="55">
        <v>398.90487804878052</v>
      </c>
      <c r="N1472" s="55">
        <v>19.97260318658488</v>
      </c>
      <c r="O1472" s="55">
        <v>8.7687393674923272E-2</v>
      </c>
      <c r="P1472" s="55">
        <v>1.9655488442997149</v>
      </c>
      <c r="Q1472" s="55">
        <v>252.13888888888877</v>
      </c>
      <c r="R1472" s="55">
        <v>0.8366808184777873</v>
      </c>
      <c r="S1472" s="55">
        <v>4.7353623703662056</v>
      </c>
      <c r="T1472" s="55">
        <v>1.3888888888888916E-2</v>
      </c>
      <c r="U1472" s="55">
        <v>0.11245651361520137</v>
      </c>
      <c r="V1472" s="55">
        <v>7.6360292750506691</v>
      </c>
      <c r="W1472" s="55">
        <v>7.0636324810317683</v>
      </c>
    </row>
    <row r="1473" spans="3:23" x14ac:dyDescent="0.25">
      <c r="C1473" s="51">
        <v>0</v>
      </c>
      <c r="D1473" s="54">
        <v>74</v>
      </c>
      <c r="E1473" s="54">
        <v>81</v>
      </c>
      <c r="F1473" s="54">
        <v>29.904999999999998</v>
      </c>
      <c r="G1473" s="54">
        <v>0.49402646752606288</v>
      </c>
      <c r="H1473" s="54">
        <v>0.9135802469135802</v>
      </c>
      <c r="I1473" s="54">
        <v>0.61157024793388426</v>
      </c>
      <c r="J1473" s="54">
        <v>9.7066846199102415</v>
      </c>
      <c r="K1473" s="54">
        <v>89</v>
      </c>
      <c r="L1473" s="54">
        <v>81.337837837837839</v>
      </c>
      <c r="M1473" s="54">
        <v>18.856904850055535</v>
      </c>
      <c r="N1473" s="54">
        <v>4.3424537821438625</v>
      </c>
      <c r="O1473" s="54">
        <v>-0.36667920289570854</v>
      </c>
      <c r="P1473" s="54">
        <v>2.329980120495073</v>
      </c>
      <c r="Q1473" s="54">
        <v>34.136363636363626</v>
      </c>
      <c r="R1473" s="54">
        <v>0.91785304300130577</v>
      </c>
      <c r="S1473" s="54">
        <v>3.912797919472967</v>
      </c>
      <c r="T1473" s="54">
        <v>1.0674931129476577E-2</v>
      </c>
      <c r="U1473" s="54">
        <v>0.26221646619373884</v>
      </c>
      <c r="V1473" s="54">
        <v>10.637976451811683</v>
      </c>
      <c r="W1473" s="54">
        <v>9.2491552657267917</v>
      </c>
    </row>
    <row r="1474" spans="3:23" x14ac:dyDescent="0.25">
      <c r="C1474" s="52">
        <v>0</v>
      </c>
      <c r="D1474" s="55">
        <v>78</v>
      </c>
      <c r="E1474" s="55">
        <v>82</v>
      </c>
      <c r="F1474" s="55">
        <v>30.061999999999998</v>
      </c>
      <c r="G1474" s="55">
        <v>0.73705078744371</v>
      </c>
      <c r="H1474" s="55">
        <v>0.95121951219512191</v>
      </c>
      <c r="I1474" s="55">
        <v>0.75</v>
      </c>
      <c r="J1474" s="55">
        <v>9.9655749703337584</v>
      </c>
      <c r="K1474" s="55">
        <v>102</v>
      </c>
      <c r="L1474" s="55">
        <v>88.461538461538467</v>
      </c>
      <c r="M1474" s="55">
        <v>59.316683316683317</v>
      </c>
      <c r="N1474" s="55">
        <v>7.7017324879979645</v>
      </c>
      <c r="O1474" s="55">
        <v>-0.11970452695620552</v>
      </c>
      <c r="P1474" s="55">
        <v>1.8980634246936121</v>
      </c>
      <c r="Q1474" s="55">
        <v>27.025641025641008</v>
      </c>
      <c r="R1474" s="55">
        <v>0.92385480486778582</v>
      </c>
      <c r="S1474" s="55">
        <v>4.6379215334261215</v>
      </c>
      <c r="T1474" s="55">
        <v>1.0592446489882413E-2</v>
      </c>
      <c r="U1474" s="55">
        <v>0.29090301910814731</v>
      </c>
      <c r="V1474" s="55">
        <v>12.207605867885851</v>
      </c>
      <c r="W1474" s="55">
        <v>8.2503561176700746</v>
      </c>
    </row>
    <row r="1475" spans="3:23" x14ac:dyDescent="0.25">
      <c r="C1475" s="51">
        <v>0</v>
      </c>
      <c r="D1475" s="54">
        <v>4268</v>
      </c>
      <c r="E1475" s="54">
        <v>8666</v>
      </c>
      <c r="F1475" s="54">
        <v>530.01299999999992</v>
      </c>
      <c r="G1475" s="54">
        <v>0.80627716928556592</v>
      </c>
      <c r="H1475" s="54">
        <v>0.49249942303254096</v>
      </c>
      <c r="I1475" s="54">
        <v>0.39562476826103077</v>
      </c>
      <c r="J1475" s="54">
        <v>73.716934125950161</v>
      </c>
      <c r="K1475" s="54">
        <v>255</v>
      </c>
      <c r="L1475" s="54">
        <v>135.311152764761</v>
      </c>
      <c r="M1475" s="54">
        <v>1905.8501966553567</v>
      </c>
      <c r="N1475" s="54">
        <v>43.656044216756023</v>
      </c>
      <c r="O1475" s="54">
        <v>0.73139205031276922</v>
      </c>
      <c r="P1475" s="54">
        <v>2.6762066040447396</v>
      </c>
      <c r="Q1475" s="54">
        <v>71.036761327084733</v>
      </c>
      <c r="R1475" s="54">
        <v>0.98926820916538283</v>
      </c>
      <c r="S1475" s="54">
        <v>7.2115495548816995</v>
      </c>
      <c r="T1475" s="54">
        <v>5.4406324880745848E-4</v>
      </c>
      <c r="U1475" s="54">
        <v>0.29630196376065993</v>
      </c>
      <c r="V1475" s="54">
        <v>145.0385688455425</v>
      </c>
      <c r="W1475" s="54">
        <v>85.795815233771336</v>
      </c>
    </row>
    <row r="1476" spans="3:23" x14ac:dyDescent="0.25">
      <c r="C1476" s="52">
        <v>0</v>
      </c>
      <c r="D1476" s="55">
        <v>53</v>
      </c>
      <c r="E1476" s="55">
        <v>58</v>
      </c>
      <c r="F1476" s="55">
        <v>25.125</v>
      </c>
      <c r="G1476" s="55">
        <v>0.72306239203331479</v>
      </c>
      <c r="H1476" s="55">
        <v>0.91379310344827591</v>
      </c>
      <c r="I1476" s="55">
        <v>0.58888888888888891</v>
      </c>
      <c r="J1476" s="55">
        <v>8.2147243332301549</v>
      </c>
      <c r="K1476" s="55">
        <v>129</v>
      </c>
      <c r="L1476" s="55">
        <v>101.47169811320755</v>
      </c>
      <c r="M1476" s="55">
        <v>199.33091436865018</v>
      </c>
      <c r="N1476" s="55">
        <v>14.118460056558938</v>
      </c>
      <c r="O1476" s="55">
        <v>-3.1391482124633163E-2</v>
      </c>
      <c r="P1476" s="55">
        <v>2.2126363390235371</v>
      </c>
      <c r="Q1476" s="55">
        <v>151.47</v>
      </c>
      <c r="R1476" s="55">
        <v>0.88844811662059742</v>
      </c>
      <c r="S1476" s="55">
        <v>4.9001034171872133</v>
      </c>
      <c r="T1476" s="55">
        <v>1.0399999999999993E-2</v>
      </c>
      <c r="U1476" s="55">
        <v>0.14745076558101869</v>
      </c>
      <c r="V1476" s="55">
        <v>10.040869221703723</v>
      </c>
      <c r="W1476" s="55">
        <v>6.9360590319069422</v>
      </c>
    </row>
    <row r="1477" spans="3:23" x14ac:dyDescent="0.25">
      <c r="C1477" s="51">
        <v>0</v>
      </c>
      <c r="D1477" s="54">
        <v>29</v>
      </c>
      <c r="E1477" s="54">
        <v>33</v>
      </c>
      <c r="F1477" s="54">
        <v>17.996000000000002</v>
      </c>
      <c r="G1477" s="54">
        <v>0</v>
      </c>
      <c r="H1477" s="54">
        <v>0.87878787878787878</v>
      </c>
      <c r="I1477" s="54">
        <v>0.59183673469387754</v>
      </c>
      <c r="J1477" s="54">
        <v>6.0765077797464979</v>
      </c>
      <c r="K1477" s="54">
        <v>159</v>
      </c>
      <c r="L1477" s="54">
        <v>115.17241379310344</v>
      </c>
      <c r="M1477" s="54">
        <v>572.93349753694588</v>
      </c>
      <c r="N1477" s="54">
        <v>23.936029276739824</v>
      </c>
      <c r="O1477" s="54">
        <v>9.2707618651509741E-2</v>
      </c>
      <c r="P1477" s="54">
        <v>1.9955431430054189</v>
      </c>
      <c r="Q1477" s="54">
        <v>396.58928571428561</v>
      </c>
      <c r="R1477" s="54">
        <v>0.82127715645867982</v>
      </c>
      <c r="S1477" s="54">
        <v>4.651084443403434</v>
      </c>
      <c r="T1477" s="54">
        <v>1.785714285714287E-2</v>
      </c>
      <c r="U1477" s="54">
        <v>0.10499287468177219</v>
      </c>
      <c r="V1477" s="54">
        <v>6.2330229193099944</v>
      </c>
      <c r="W1477" s="54">
        <v>6.2330229193099944</v>
      </c>
    </row>
    <row r="1478" spans="3:23" x14ac:dyDescent="0.25">
      <c r="C1478" s="52">
        <v>0</v>
      </c>
      <c r="D1478" s="55">
        <v>29</v>
      </c>
      <c r="E1478" s="55">
        <v>33</v>
      </c>
      <c r="F1478" s="55">
        <v>17.996000000000002</v>
      </c>
      <c r="G1478" s="55">
        <v>0</v>
      </c>
      <c r="H1478" s="55">
        <v>0.87878787878787878</v>
      </c>
      <c r="I1478" s="55">
        <v>0.59183673469387754</v>
      </c>
      <c r="J1478" s="55">
        <v>6.0765077797464979</v>
      </c>
      <c r="K1478" s="55">
        <v>92</v>
      </c>
      <c r="L1478" s="55">
        <v>83.517241379310349</v>
      </c>
      <c r="M1478" s="55">
        <v>22.33004926108373</v>
      </c>
      <c r="N1478" s="55">
        <v>4.7254681525837974</v>
      </c>
      <c r="O1478" s="55">
        <v>-0.29733533224656339</v>
      </c>
      <c r="P1478" s="55">
        <v>2.1754243788802006</v>
      </c>
      <c r="Q1478" s="55">
        <v>6.9999999999999991</v>
      </c>
      <c r="R1478" s="55">
        <v>0.98806551461687664</v>
      </c>
      <c r="S1478" s="55">
        <v>3.8833374604210062</v>
      </c>
      <c r="T1478" s="55">
        <v>2.359693877551022E-2</v>
      </c>
      <c r="U1478" s="55">
        <v>0.45265022675736949</v>
      </c>
      <c r="V1478" s="55">
        <v>6.2330229193099944</v>
      </c>
      <c r="W1478" s="55">
        <v>6.2330229193099944</v>
      </c>
    </row>
    <row r="1479" spans="3:23" x14ac:dyDescent="0.25">
      <c r="C1479" s="51">
        <v>0</v>
      </c>
      <c r="D1479" s="54">
        <v>68</v>
      </c>
      <c r="E1479" s="54">
        <v>75</v>
      </c>
      <c r="F1479" s="54">
        <v>31.219999999999995</v>
      </c>
      <c r="G1479" s="54">
        <v>0.87821698540630566</v>
      </c>
      <c r="H1479" s="54">
        <v>0.90666666666666662</v>
      </c>
      <c r="I1479" s="54">
        <v>0.52307692307692311</v>
      </c>
      <c r="J1479" s="54">
        <v>9.3048529833625562</v>
      </c>
      <c r="K1479" s="54">
        <v>99</v>
      </c>
      <c r="L1479" s="54">
        <v>85.720588235294116</v>
      </c>
      <c r="M1479" s="54">
        <v>49.338674275680404</v>
      </c>
      <c r="N1479" s="54">
        <v>7.0241493631386005</v>
      </c>
      <c r="O1479" s="54">
        <v>0.32798207505888449</v>
      </c>
      <c r="P1479" s="54">
        <v>2.0270756970699635</v>
      </c>
      <c r="Q1479" s="54">
        <v>52.735714285714351</v>
      </c>
      <c r="R1479" s="54">
        <v>0.91554986397089355</v>
      </c>
      <c r="S1479" s="54">
        <v>4.4074800330514048</v>
      </c>
      <c r="T1479" s="54">
        <v>7.6530612244897827E-3</v>
      </c>
      <c r="U1479" s="54">
        <v>0.21436186829043957</v>
      </c>
      <c r="V1479" s="54">
        <v>13.715317761436676</v>
      </c>
      <c r="W1479" s="54">
        <v>6.5595208365230855</v>
      </c>
    </row>
    <row r="1480" spans="3:23" x14ac:dyDescent="0.25">
      <c r="C1480" s="52">
        <v>0</v>
      </c>
      <c r="D1480" s="55">
        <v>4347</v>
      </c>
      <c r="E1480" s="55">
        <v>8622</v>
      </c>
      <c r="F1480" s="55">
        <v>533.78400000000011</v>
      </c>
      <c r="G1480" s="55">
        <v>0.80771232454214215</v>
      </c>
      <c r="H1480" s="55">
        <v>0.50417536534446761</v>
      </c>
      <c r="I1480" s="55">
        <v>0.40732758620689657</v>
      </c>
      <c r="J1480" s="55">
        <v>74.396050304863309</v>
      </c>
      <c r="K1480" s="55">
        <v>255</v>
      </c>
      <c r="L1480" s="55">
        <v>135.49367379802163</v>
      </c>
      <c r="M1480" s="55">
        <v>1898.3066212677106</v>
      </c>
      <c r="N1480" s="55">
        <v>43.569560719241942</v>
      </c>
      <c r="O1480" s="55">
        <v>0.686061319561723</v>
      </c>
      <c r="P1480" s="55">
        <v>2.6078125215684489</v>
      </c>
      <c r="Q1480" s="55">
        <v>74.592437755480333</v>
      </c>
      <c r="R1480" s="55">
        <v>0.98887180886497617</v>
      </c>
      <c r="S1480" s="55">
        <v>7.2222480562504563</v>
      </c>
      <c r="T1480" s="55">
        <v>5.2796520490762877E-4</v>
      </c>
      <c r="U1480" s="55">
        <v>0.29036176959955556</v>
      </c>
      <c r="V1480" s="55">
        <v>143.82015230421808</v>
      </c>
      <c r="W1480" s="55">
        <v>84.793024888613033</v>
      </c>
    </row>
    <row r="1481" spans="3:23" x14ac:dyDescent="0.25">
      <c r="C1481" s="51">
        <v>0</v>
      </c>
      <c r="D1481" s="54">
        <v>72</v>
      </c>
      <c r="E1481" s="54">
        <v>77</v>
      </c>
      <c r="F1481" s="54">
        <v>29.417000000000002</v>
      </c>
      <c r="G1481" s="54">
        <v>0.71372018752211086</v>
      </c>
      <c r="H1481" s="54">
        <v>0.93506493506493504</v>
      </c>
      <c r="I1481" s="54">
        <v>0.75</v>
      </c>
      <c r="J1481" s="54">
        <v>9.5746147296343835</v>
      </c>
      <c r="K1481" s="54">
        <v>111</v>
      </c>
      <c r="L1481" s="54">
        <v>89.763888888888886</v>
      </c>
      <c r="M1481" s="54">
        <v>106.63360719874801</v>
      </c>
      <c r="N1481" s="54">
        <v>10.326354981248127</v>
      </c>
      <c r="O1481" s="54">
        <v>0.39778944217862616</v>
      </c>
      <c r="P1481" s="54">
        <v>2.104548346605184</v>
      </c>
      <c r="Q1481" s="54">
        <v>28.601851851851844</v>
      </c>
      <c r="R1481" s="54">
        <v>0.91727012763845273</v>
      </c>
      <c r="S1481" s="54">
        <v>4.603119446574607</v>
      </c>
      <c r="T1481" s="54">
        <v>1.1316872427983554E-2</v>
      </c>
      <c r="U1481" s="54">
        <v>0.30056538112093678</v>
      </c>
      <c r="V1481" s="54">
        <v>11.546371393786901</v>
      </c>
      <c r="W1481" s="54">
        <v>8.0874357047654399</v>
      </c>
    </row>
    <row r="1482" spans="3:23" x14ac:dyDescent="0.25">
      <c r="C1482" s="52">
        <v>0</v>
      </c>
      <c r="D1482" s="55">
        <v>69</v>
      </c>
      <c r="E1482" s="55">
        <v>74</v>
      </c>
      <c r="F1482" s="55">
        <v>29.161000000000001</v>
      </c>
      <c r="G1482" s="55">
        <v>0.73880988134398007</v>
      </c>
      <c r="H1482" s="55">
        <v>0.93243243243243246</v>
      </c>
      <c r="I1482" s="55">
        <v>0.57024793388429751</v>
      </c>
      <c r="J1482" s="55">
        <v>9.3730213158152065</v>
      </c>
      <c r="K1482" s="55">
        <v>146</v>
      </c>
      <c r="L1482" s="55">
        <v>107.01449275362319</v>
      </c>
      <c r="M1482" s="55">
        <v>358.66155157715258</v>
      </c>
      <c r="N1482" s="55">
        <v>18.938361903215192</v>
      </c>
      <c r="O1482" s="55">
        <v>0.28738604691499914</v>
      </c>
      <c r="P1482" s="55">
        <v>2.2395633425248702</v>
      </c>
      <c r="Q1482" s="55">
        <v>163.18939393939399</v>
      </c>
      <c r="R1482" s="55">
        <v>0.92122449221420288</v>
      </c>
      <c r="S1482" s="55">
        <v>5.3330204712082114</v>
      </c>
      <c r="T1482" s="55">
        <v>8.0348943985307751E-3</v>
      </c>
      <c r="U1482" s="55">
        <v>0.13669581098596223</v>
      </c>
      <c r="V1482" s="55">
        <v>11.589129048448527</v>
      </c>
      <c r="W1482" s="55">
        <v>7.8100752803109295</v>
      </c>
    </row>
    <row r="1483" spans="3:23" x14ac:dyDescent="0.25">
      <c r="C1483" s="51">
        <v>0</v>
      </c>
      <c r="D1483" s="54">
        <v>60</v>
      </c>
      <c r="E1483" s="54">
        <v>66</v>
      </c>
      <c r="F1483" s="54">
        <v>26.902999999999999</v>
      </c>
      <c r="G1483" s="54">
        <v>0.74772038792419349</v>
      </c>
      <c r="H1483" s="54">
        <v>0.90909090909090906</v>
      </c>
      <c r="I1483" s="54">
        <v>0.60606060606060608</v>
      </c>
      <c r="J1483" s="54">
        <v>8.7403874447366334</v>
      </c>
      <c r="K1483" s="54">
        <v>96</v>
      </c>
      <c r="L1483" s="54">
        <v>86.033333333333331</v>
      </c>
      <c r="M1483" s="54">
        <v>31.185310734463261</v>
      </c>
      <c r="N1483" s="54">
        <v>5.5843809625117142</v>
      </c>
      <c r="O1483" s="54">
        <v>-0.34174384900541599</v>
      </c>
      <c r="P1483" s="54">
        <v>2.4779442042666084</v>
      </c>
      <c r="Q1483" s="54">
        <v>51.166666666666707</v>
      </c>
      <c r="R1483" s="54">
        <v>0.89550969372411948</v>
      </c>
      <c r="S1483" s="54">
        <v>4.0593598634344987</v>
      </c>
      <c r="T1483" s="54">
        <v>1.0973936899862841E-2</v>
      </c>
      <c r="U1483" s="54">
        <v>0.20044166224721788</v>
      </c>
      <c r="V1483" s="54">
        <v>10.885859013475521</v>
      </c>
      <c r="W1483" s="54">
        <v>7.2283597482309165</v>
      </c>
    </row>
    <row r="1484" spans="3:23" x14ac:dyDescent="0.25">
      <c r="C1484" s="52">
        <v>0</v>
      </c>
      <c r="D1484" s="55">
        <v>4060</v>
      </c>
      <c r="E1484" s="55">
        <v>8200</v>
      </c>
      <c r="F1484" s="55">
        <v>449.66699999999992</v>
      </c>
      <c r="G1484" s="55">
        <v>0.81840157070101827</v>
      </c>
      <c r="H1484" s="55">
        <v>0.49512195121951219</v>
      </c>
      <c r="I1484" s="55">
        <v>0.40118577075098816</v>
      </c>
      <c r="J1484" s="55">
        <v>71.898209655211588</v>
      </c>
      <c r="K1484" s="55">
        <v>254</v>
      </c>
      <c r="L1484" s="55">
        <v>138.98768472906403</v>
      </c>
      <c r="M1484" s="55">
        <v>1850.2984440099665</v>
      </c>
      <c r="N1484" s="55">
        <v>43.015095536450531</v>
      </c>
      <c r="O1484" s="55">
        <v>0.55977907417985739</v>
      </c>
      <c r="P1484" s="55">
        <v>2.4712214097407537</v>
      </c>
      <c r="Q1484" s="55">
        <v>79.52213949843302</v>
      </c>
      <c r="R1484" s="55">
        <v>0.98812076893095746</v>
      </c>
      <c r="S1484" s="55">
        <v>7.2365570695435073</v>
      </c>
      <c r="T1484" s="55">
        <v>4.7718274928514227E-4</v>
      </c>
      <c r="U1484" s="55">
        <v>0.28173715924925241</v>
      </c>
      <c r="V1484" s="55">
        <v>144.96686016094299</v>
      </c>
      <c r="W1484" s="55">
        <v>83.304732752076816</v>
      </c>
    </row>
    <row r="1485" spans="3:23" x14ac:dyDescent="0.25">
      <c r="C1485" s="51">
        <v>0</v>
      </c>
      <c r="D1485" s="54">
        <v>61</v>
      </c>
      <c r="E1485" s="54">
        <v>68</v>
      </c>
      <c r="F1485" s="54">
        <v>27.274999999999999</v>
      </c>
      <c r="G1485" s="54">
        <v>0.6379767172493841</v>
      </c>
      <c r="H1485" s="54">
        <v>0.8970588235294118</v>
      </c>
      <c r="I1485" s="54">
        <v>0.61616161616161613</v>
      </c>
      <c r="J1485" s="54">
        <v>8.8129230241075476</v>
      </c>
      <c r="K1485" s="54">
        <v>103</v>
      </c>
      <c r="L1485" s="54">
        <v>87.52459016393442</v>
      </c>
      <c r="M1485" s="54">
        <v>59.28688524590163</v>
      </c>
      <c r="N1485" s="54">
        <v>7.6997977405839455</v>
      </c>
      <c r="O1485" s="54">
        <v>0.32619755854784249</v>
      </c>
      <c r="P1485" s="54">
        <v>2.1360246742016971</v>
      </c>
      <c r="Q1485" s="54">
        <v>16.000000000000004</v>
      </c>
      <c r="R1485" s="54">
        <v>0.94600082074576342</v>
      </c>
      <c r="S1485" s="54">
        <v>4.4546865176070209</v>
      </c>
      <c r="T1485" s="54">
        <v>1.1735537190082621E-2</v>
      </c>
      <c r="U1485" s="54">
        <v>0.30356782106782104</v>
      </c>
      <c r="V1485" s="54">
        <v>10.218058504354225</v>
      </c>
      <c r="W1485" s="54">
        <v>7.868473710847363</v>
      </c>
    </row>
    <row r="1486" spans="3:23" x14ac:dyDescent="0.25">
      <c r="C1486" s="52">
        <v>0</v>
      </c>
      <c r="D1486" s="55">
        <v>75</v>
      </c>
      <c r="E1486" s="55">
        <v>80</v>
      </c>
      <c r="F1486" s="55">
        <v>30.848000000000003</v>
      </c>
      <c r="G1486" s="55">
        <v>0.73533543529665557</v>
      </c>
      <c r="H1486" s="55">
        <v>0.9375</v>
      </c>
      <c r="I1486" s="55">
        <v>0.56818181818181823</v>
      </c>
      <c r="J1486" s="55">
        <v>9.7720502380583998</v>
      </c>
      <c r="K1486" s="55">
        <v>136</v>
      </c>
      <c r="L1486" s="55">
        <v>105.18666666666667</v>
      </c>
      <c r="M1486" s="55">
        <v>278.55927927927928</v>
      </c>
      <c r="N1486" s="55">
        <v>16.690095244763562</v>
      </c>
      <c r="O1486" s="55">
        <v>3.0538051867642281E-2</v>
      </c>
      <c r="P1486" s="55">
        <v>1.8220643027918098</v>
      </c>
      <c r="Q1486" s="55">
        <v>110.31249999999993</v>
      </c>
      <c r="R1486" s="55">
        <v>0.93731549918714141</v>
      </c>
      <c r="S1486" s="55">
        <v>5.0903643173591586</v>
      </c>
      <c r="T1486" s="55">
        <v>7.5231481481481677E-3</v>
      </c>
      <c r="U1486" s="55">
        <v>0.1566382521540306</v>
      </c>
      <c r="V1486" s="55">
        <v>12.101043803827324</v>
      </c>
      <c r="W1486" s="55">
        <v>8.2009176296901742</v>
      </c>
    </row>
    <row r="1487" spans="3:23" x14ac:dyDescent="0.25">
      <c r="C1487" s="51">
        <v>0</v>
      </c>
      <c r="D1487" s="54">
        <v>209</v>
      </c>
      <c r="E1487" s="54">
        <v>238</v>
      </c>
      <c r="F1487" s="54">
        <v>64.929000000000002</v>
      </c>
      <c r="G1487" s="54">
        <v>0.9572223467696358</v>
      </c>
      <c r="H1487" s="54">
        <v>0.87815126050420167</v>
      </c>
      <c r="I1487" s="54">
        <v>0.48045977011494251</v>
      </c>
      <c r="J1487" s="54">
        <v>16.312788383647014</v>
      </c>
      <c r="K1487" s="54">
        <v>147</v>
      </c>
      <c r="L1487" s="54">
        <v>104.76076555023923</v>
      </c>
      <c r="M1487" s="54">
        <v>292.10595325726894</v>
      </c>
      <c r="N1487" s="54">
        <v>17.091107432149297</v>
      </c>
      <c r="O1487" s="54">
        <v>0.2912375132723819</v>
      </c>
      <c r="P1487" s="54">
        <v>2.4377451320659493</v>
      </c>
      <c r="Q1487" s="54">
        <v>147.78000000000009</v>
      </c>
      <c r="R1487" s="54">
        <v>0.93331944313630988</v>
      </c>
      <c r="S1487" s="54">
        <v>5.7494157482596346</v>
      </c>
      <c r="T1487" s="54">
        <v>2.469135802469131E-3</v>
      </c>
      <c r="U1487" s="54">
        <v>0.16773270865186563</v>
      </c>
      <c r="V1487" s="54">
        <v>31.317575513137182</v>
      </c>
      <c r="W1487" s="54">
        <v>9.0618463458495828</v>
      </c>
    </row>
    <row r="1488" spans="3:23" x14ac:dyDescent="0.25">
      <c r="C1488" s="52">
        <v>0</v>
      </c>
      <c r="D1488" s="55">
        <v>29</v>
      </c>
      <c r="E1488" s="55">
        <v>33</v>
      </c>
      <c r="F1488" s="55">
        <v>17.996000000000002</v>
      </c>
      <c r="G1488" s="55">
        <v>0</v>
      </c>
      <c r="H1488" s="55">
        <v>0.87878787878787878</v>
      </c>
      <c r="I1488" s="55">
        <v>0.59183673469387754</v>
      </c>
      <c r="J1488" s="55">
        <v>6.0765077797464979</v>
      </c>
      <c r="K1488" s="55">
        <v>155</v>
      </c>
      <c r="L1488" s="55">
        <v>113.58620689655173</v>
      </c>
      <c r="M1488" s="55">
        <v>436.25123152709369</v>
      </c>
      <c r="N1488" s="55">
        <v>20.886628055459159</v>
      </c>
      <c r="O1488" s="55">
        <v>6.5424699027885891E-2</v>
      </c>
      <c r="P1488" s="55">
        <v>2.1604337069269786</v>
      </c>
      <c r="Q1488" s="55">
        <v>321.78571428571428</v>
      </c>
      <c r="R1488" s="55">
        <v>0.88953030526424826</v>
      </c>
      <c r="S1488" s="55">
        <v>4.857980995127571</v>
      </c>
      <c r="T1488" s="55">
        <v>1.785714285714287E-2</v>
      </c>
      <c r="U1488" s="55">
        <v>8.6359104751851101E-2</v>
      </c>
      <c r="V1488" s="55">
        <v>6.2330229193099944</v>
      </c>
      <c r="W1488" s="55">
        <v>6.2330229193099944</v>
      </c>
    </row>
    <row r="1489" spans="3:23" x14ac:dyDescent="0.25">
      <c r="C1489" s="51">
        <v>0</v>
      </c>
      <c r="D1489" s="54">
        <v>29</v>
      </c>
      <c r="E1489" s="54">
        <v>33</v>
      </c>
      <c r="F1489" s="54">
        <v>17.996000000000002</v>
      </c>
      <c r="G1489" s="54">
        <v>0</v>
      </c>
      <c r="H1489" s="54">
        <v>0.87878787878787878</v>
      </c>
      <c r="I1489" s="54">
        <v>0.59183673469387754</v>
      </c>
      <c r="J1489" s="54">
        <v>6.0765077797464979</v>
      </c>
      <c r="K1489" s="54">
        <v>98</v>
      </c>
      <c r="L1489" s="54">
        <v>88.310344827586206</v>
      </c>
      <c r="M1489" s="54">
        <v>35.578817733990142</v>
      </c>
      <c r="N1489" s="54">
        <v>5.9647982140211706</v>
      </c>
      <c r="O1489" s="54">
        <v>-0.11840910178880505</v>
      </c>
      <c r="P1489" s="54">
        <v>2.08526672051075</v>
      </c>
      <c r="Q1489" s="54">
        <v>58.91071428571427</v>
      </c>
      <c r="R1489" s="54">
        <v>0.88209734539816553</v>
      </c>
      <c r="S1489" s="54">
        <v>3.8924637537482618</v>
      </c>
      <c r="T1489" s="54">
        <v>1.9132653061224504E-2</v>
      </c>
      <c r="U1489" s="54">
        <v>0.19653420954628939</v>
      </c>
      <c r="V1489" s="54">
        <v>6.2330229193099944</v>
      </c>
      <c r="W1489" s="54">
        <v>6.2330229193099944</v>
      </c>
    </row>
    <row r="1490" spans="3:23" x14ac:dyDescent="0.25">
      <c r="C1490" s="52">
        <v>0</v>
      </c>
      <c r="D1490" s="55">
        <v>36</v>
      </c>
      <c r="E1490" s="55">
        <v>40</v>
      </c>
      <c r="F1490" s="55">
        <v>19.592000000000002</v>
      </c>
      <c r="G1490" s="55">
        <v>0.38282074674438793</v>
      </c>
      <c r="H1490" s="55">
        <v>0.9</v>
      </c>
      <c r="I1490" s="55">
        <v>0.6428571428571429</v>
      </c>
      <c r="J1490" s="55">
        <v>6.7702750025730758</v>
      </c>
      <c r="K1490" s="55">
        <v>114</v>
      </c>
      <c r="L1490" s="55">
        <v>96.555555555555557</v>
      </c>
      <c r="M1490" s="55">
        <v>99.739682539682519</v>
      </c>
      <c r="N1490" s="55">
        <v>9.9869756452933505</v>
      </c>
      <c r="O1490" s="55">
        <v>-0.18961948142061272</v>
      </c>
      <c r="P1490" s="55">
        <v>2.0723472627831123</v>
      </c>
      <c r="Q1490" s="55">
        <v>497.26984126984121</v>
      </c>
      <c r="R1490" s="55">
        <v>0.31050042769926467</v>
      </c>
      <c r="S1490" s="55">
        <v>4.5724312513221186</v>
      </c>
      <c r="T1490" s="55">
        <v>1.9400352733686062E-2</v>
      </c>
      <c r="U1490" s="55">
        <v>0.11588211129457753</v>
      </c>
      <c r="V1490" s="55">
        <v>7.1802197428460053</v>
      </c>
      <c r="W1490" s="55">
        <v>6.6332495807108005</v>
      </c>
    </row>
    <row r="1491" spans="3:23" x14ac:dyDescent="0.25">
      <c r="C1491" s="51">
        <v>0</v>
      </c>
      <c r="D1491" s="54">
        <v>29</v>
      </c>
      <c r="E1491" s="54">
        <v>33</v>
      </c>
      <c r="F1491" s="54">
        <v>17.996000000000002</v>
      </c>
      <c r="G1491" s="54">
        <v>0</v>
      </c>
      <c r="H1491" s="54">
        <v>0.87878787878787878</v>
      </c>
      <c r="I1491" s="54">
        <v>0.59183673469387754</v>
      </c>
      <c r="J1491" s="54">
        <v>6.0765077797464979</v>
      </c>
      <c r="K1491" s="54">
        <v>142</v>
      </c>
      <c r="L1491" s="54">
        <v>107.82758620689656</v>
      </c>
      <c r="M1491" s="54">
        <v>382.93349753694571</v>
      </c>
      <c r="N1491" s="54">
        <v>19.568686658458859</v>
      </c>
      <c r="O1491" s="54">
        <v>9.1396350275858435E-2</v>
      </c>
      <c r="P1491" s="54">
        <v>1.806645903889248</v>
      </c>
      <c r="Q1491" s="54">
        <v>805.19642857142833</v>
      </c>
      <c r="R1491" s="54">
        <v>0.35627109103310295</v>
      </c>
      <c r="S1491" s="54">
        <v>4.3062568571965381</v>
      </c>
      <c r="T1491" s="54">
        <v>1.785714285714287E-2</v>
      </c>
      <c r="U1491" s="54">
        <v>7.9568013604875476E-2</v>
      </c>
      <c r="V1491" s="54">
        <v>6.2330229193099944</v>
      </c>
      <c r="W1491" s="54">
        <v>6.2330229193099944</v>
      </c>
    </row>
    <row r="1492" spans="3:23" x14ac:dyDescent="0.25">
      <c r="C1492" s="52">
        <v>0</v>
      </c>
      <c r="D1492" s="55">
        <v>4475</v>
      </c>
      <c r="E1492" s="55">
        <v>8352</v>
      </c>
      <c r="F1492" s="55">
        <v>543.77300000000002</v>
      </c>
      <c r="G1492" s="55">
        <v>0.82290871367423013</v>
      </c>
      <c r="H1492" s="55">
        <v>0.53579980842911878</v>
      </c>
      <c r="I1492" s="55">
        <v>0.4578005115089514</v>
      </c>
      <c r="J1492" s="55">
        <v>75.483421773856108</v>
      </c>
      <c r="K1492" s="55">
        <v>255</v>
      </c>
      <c r="L1492" s="55">
        <v>135.46279329608939</v>
      </c>
      <c r="M1492" s="55">
        <v>1756.4766551371902</v>
      </c>
      <c r="N1492" s="55">
        <v>41.910340670736502</v>
      </c>
      <c r="O1492" s="55">
        <v>0.7081352070945669</v>
      </c>
      <c r="P1492" s="55">
        <v>2.8048420692299936</v>
      </c>
      <c r="Q1492" s="55">
        <v>81.205476673427853</v>
      </c>
      <c r="R1492" s="55">
        <v>0.9879344662341053</v>
      </c>
      <c r="S1492" s="55">
        <v>7.1917022430579074</v>
      </c>
      <c r="T1492" s="55">
        <v>4.5192533192895328E-4</v>
      </c>
      <c r="U1492" s="55">
        <v>0.2767366579699399</v>
      </c>
      <c r="V1492" s="55">
        <v>143.05238709043368</v>
      </c>
      <c r="W1492" s="55">
        <v>81.278590922711686</v>
      </c>
    </row>
    <row r="1493" spans="3:23" x14ac:dyDescent="0.25">
      <c r="C1493" s="51">
        <v>0</v>
      </c>
      <c r="D1493" s="54">
        <v>55</v>
      </c>
      <c r="E1493" s="54">
        <v>60</v>
      </c>
      <c r="F1493" s="54">
        <v>24.553999999999998</v>
      </c>
      <c r="G1493" s="54">
        <v>0.60536091721412688</v>
      </c>
      <c r="H1493" s="54">
        <v>0.91666666666666663</v>
      </c>
      <c r="I1493" s="54">
        <v>0.6875</v>
      </c>
      <c r="J1493" s="54">
        <v>8.3682838718840049</v>
      </c>
      <c r="K1493" s="54">
        <v>91</v>
      </c>
      <c r="L1493" s="54">
        <v>82.818181818181813</v>
      </c>
      <c r="M1493" s="54">
        <v>20.299663299663283</v>
      </c>
      <c r="N1493" s="54">
        <v>4.5055147652253105</v>
      </c>
      <c r="O1493" s="54">
        <v>7.238770021380056E-2</v>
      </c>
      <c r="P1493" s="54">
        <v>1.7872105605788127</v>
      </c>
      <c r="Q1493" s="54">
        <v>12.277777777777771</v>
      </c>
      <c r="R1493" s="54">
        <v>0.93059921076437679</v>
      </c>
      <c r="S1493" s="54">
        <v>3.8741987500777308</v>
      </c>
      <c r="T1493" s="54">
        <v>1.2098765432098786E-2</v>
      </c>
      <c r="U1493" s="54">
        <v>0.36632275132275116</v>
      </c>
      <c r="V1493" s="54">
        <v>9.5019227365344729</v>
      </c>
      <c r="W1493" s="54">
        <v>7.563065891973956</v>
      </c>
    </row>
    <row r="1494" spans="3:23" x14ac:dyDescent="0.25">
      <c r="C1494" s="52">
        <v>0</v>
      </c>
      <c r="D1494" s="55">
        <v>29</v>
      </c>
      <c r="E1494" s="55">
        <v>33</v>
      </c>
      <c r="F1494" s="55">
        <v>17.996000000000002</v>
      </c>
      <c r="G1494" s="55">
        <v>0</v>
      </c>
      <c r="H1494" s="55">
        <v>0.87878787878787878</v>
      </c>
      <c r="I1494" s="55">
        <v>0.59183673469387754</v>
      </c>
      <c r="J1494" s="55">
        <v>6.0765077797464979</v>
      </c>
      <c r="K1494" s="55">
        <v>95</v>
      </c>
      <c r="L1494" s="55">
        <v>86.41379310344827</v>
      </c>
      <c r="M1494" s="55">
        <v>34.536945812807879</v>
      </c>
      <c r="N1494" s="55">
        <v>5.876814257130123</v>
      </c>
      <c r="O1494" s="55">
        <v>-0.35179575001630242</v>
      </c>
      <c r="P1494" s="55">
        <v>2.119695091282376</v>
      </c>
      <c r="Q1494" s="55">
        <v>31.107142857142858</v>
      </c>
      <c r="R1494" s="55">
        <v>0.88914390210164829</v>
      </c>
      <c r="S1494" s="55">
        <v>3.9353986674667625</v>
      </c>
      <c r="T1494" s="55">
        <v>1.785714285714287E-2</v>
      </c>
      <c r="U1494" s="55">
        <v>0.25259547000618426</v>
      </c>
      <c r="V1494" s="55">
        <v>6.2330229193099944</v>
      </c>
      <c r="W1494" s="55">
        <v>6.2330229193099944</v>
      </c>
    </row>
    <row r="1495" spans="3:23" x14ac:dyDescent="0.25">
      <c r="C1495" s="51">
        <v>0</v>
      </c>
      <c r="D1495" s="54">
        <v>76</v>
      </c>
      <c r="E1495" s="54">
        <v>83</v>
      </c>
      <c r="F1495" s="54">
        <v>30.922000000000001</v>
      </c>
      <c r="G1495" s="54">
        <v>0.81165528162843359</v>
      </c>
      <c r="H1495" s="54">
        <v>0.91566265060240959</v>
      </c>
      <c r="I1495" s="54">
        <v>0.6495726495726496</v>
      </c>
      <c r="J1495" s="54">
        <v>9.8369815187318714</v>
      </c>
      <c r="K1495" s="54">
        <v>147</v>
      </c>
      <c r="L1495" s="54">
        <v>104.07894736842105</v>
      </c>
      <c r="M1495" s="54">
        <v>242.6336842105263</v>
      </c>
      <c r="N1495" s="54">
        <v>15.576703252310043</v>
      </c>
      <c r="O1495" s="54">
        <v>0.33676345347919379</v>
      </c>
      <c r="P1495" s="54">
        <v>3.2236919461473938</v>
      </c>
      <c r="Q1495" s="54">
        <v>807.83333333333314</v>
      </c>
      <c r="R1495" s="54">
        <v>0.56443445407277593</v>
      </c>
      <c r="S1495" s="54">
        <v>5.2573457698232673</v>
      </c>
      <c r="T1495" s="54">
        <v>9.1962711010329986E-3</v>
      </c>
      <c r="U1495" s="54">
        <v>0.1204008245761039</v>
      </c>
      <c r="V1495" s="54">
        <v>13.056787374067621</v>
      </c>
      <c r="W1495" s="54">
        <v>7.626948907422948</v>
      </c>
    </row>
    <row r="1496" spans="3:23" x14ac:dyDescent="0.25">
      <c r="C1496" s="52">
        <v>0</v>
      </c>
      <c r="D1496" s="55">
        <v>74</v>
      </c>
      <c r="E1496" s="55">
        <v>80</v>
      </c>
      <c r="F1496" s="55">
        <v>29.788999999999998</v>
      </c>
      <c r="G1496" s="55">
        <v>0.66036457768389678</v>
      </c>
      <c r="H1496" s="55">
        <v>0.92500000000000004</v>
      </c>
      <c r="I1496" s="55">
        <v>0.68518518518518523</v>
      </c>
      <c r="J1496" s="55">
        <v>9.7066846199102415</v>
      </c>
      <c r="K1496" s="55">
        <v>138</v>
      </c>
      <c r="L1496" s="55">
        <v>110.41891891891892</v>
      </c>
      <c r="M1496" s="55">
        <v>414.8768974453908</v>
      </c>
      <c r="N1496" s="55">
        <v>20.368527129996188</v>
      </c>
      <c r="O1496" s="55">
        <v>-0.30926855262928127</v>
      </c>
      <c r="P1496" s="55">
        <v>1.7165789120757473</v>
      </c>
      <c r="Q1496" s="55">
        <v>917.29914529914424</v>
      </c>
      <c r="R1496" s="55">
        <v>0.59983037854235344</v>
      </c>
      <c r="S1496" s="55">
        <v>5.2731802235324059</v>
      </c>
      <c r="T1496" s="55">
        <v>1.0008035649061324E-2</v>
      </c>
      <c r="U1496" s="55">
        <v>0.14824594035188005</v>
      </c>
      <c r="V1496" s="55">
        <v>11.333220425065104</v>
      </c>
      <c r="W1496" s="55">
        <v>8.5106269591089081</v>
      </c>
    </row>
    <row r="1497" spans="3:23" x14ac:dyDescent="0.25">
      <c r="C1497" s="51">
        <v>0</v>
      </c>
      <c r="D1497" s="54">
        <v>50</v>
      </c>
      <c r="E1497" s="54">
        <v>55</v>
      </c>
      <c r="F1497" s="54">
        <v>24</v>
      </c>
      <c r="G1497" s="54">
        <v>0.69211022312786008</v>
      </c>
      <c r="H1497" s="54">
        <v>0.90909090909090906</v>
      </c>
      <c r="I1497" s="54">
        <v>0.625</v>
      </c>
      <c r="J1497" s="54">
        <v>7.9788456080286538</v>
      </c>
      <c r="K1497" s="54">
        <v>137</v>
      </c>
      <c r="L1497" s="54">
        <v>104.1</v>
      </c>
      <c r="M1497" s="54">
        <v>283.27551020408168</v>
      </c>
      <c r="N1497" s="54">
        <v>16.830790540081047</v>
      </c>
      <c r="O1497" s="54">
        <v>0.16587755837255636</v>
      </c>
      <c r="P1497" s="54">
        <v>1.974563492009993</v>
      </c>
      <c r="Q1497" s="54">
        <v>738.05681818181699</v>
      </c>
      <c r="R1497" s="54">
        <v>0.65965089089850293</v>
      </c>
      <c r="S1497" s="54">
        <v>5.0385629396449163</v>
      </c>
      <c r="T1497" s="54">
        <v>1.2396694214876011E-2</v>
      </c>
      <c r="U1497" s="54">
        <v>0.18678705888148231</v>
      </c>
      <c r="V1497" s="54">
        <v>9.5482503023152479</v>
      </c>
      <c r="W1497" s="54">
        <v>6.8918490139441859</v>
      </c>
    </row>
    <row r="1498" spans="3:23" x14ac:dyDescent="0.25">
      <c r="C1498" s="52">
        <v>0</v>
      </c>
      <c r="D1498" s="55">
        <v>4445</v>
      </c>
      <c r="E1498" s="55">
        <v>7955</v>
      </c>
      <c r="F1498" s="55">
        <v>528.74700000000007</v>
      </c>
      <c r="G1498" s="55">
        <v>0.83028836163861353</v>
      </c>
      <c r="H1498" s="55">
        <v>0.55876807039597742</v>
      </c>
      <c r="I1498" s="55">
        <v>0.47718733225979604</v>
      </c>
      <c r="J1498" s="55">
        <v>75.229979239315213</v>
      </c>
      <c r="K1498" s="55">
        <v>250</v>
      </c>
      <c r="L1498" s="55">
        <v>135.81664791901014</v>
      </c>
      <c r="M1498" s="55">
        <v>1607.5444572578685</v>
      </c>
      <c r="N1498" s="55">
        <v>40.094194807451473</v>
      </c>
      <c r="O1498" s="55">
        <v>0.72947773542917849</v>
      </c>
      <c r="P1498" s="55">
        <v>2.9836035085643888</v>
      </c>
      <c r="Q1498" s="55">
        <v>80.991379310344414</v>
      </c>
      <c r="R1498" s="55">
        <v>0.98768135983196348</v>
      </c>
      <c r="S1498" s="55">
        <v>7.1428268416018899</v>
      </c>
      <c r="T1498" s="55">
        <v>4.2627941819569438E-4</v>
      </c>
      <c r="U1498" s="55">
        <v>0.27477215156895624</v>
      </c>
      <c r="V1498" s="55">
        <v>141.12803979640091</v>
      </c>
      <c r="W1498" s="55">
        <v>78.655461132161179</v>
      </c>
    </row>
    <row r="1499" spans="3:23" x14ac:dyDescent="0.25">
      <c r="C1499" s="51">
        <v>0</v>
      </c>
      <c r="D1499" s="54">
        <v>91</v>
      </c>
      <c r="E1499" s="54">
        <v>98</v>
      </c>
      <c r="F1499" s="54">
        <v>32.972999999999999</v>
      </c>
      <c r="G1499" s="54">
        <v>0.68705946659319428</v>
      </c>
      <c r="H1499" s="54">
        <v>0.9285714285714286</v>
      </c>
      <c r="I1499" s="54">
        <v>0.7</v>
      </c>
      <c r="J1499" s="54">
        <v>10.764051215546115</v>
      </c>
      <c r="K1499" s="54">
        <v>159</v>
      </c>
      <c r="L1499" s="54">
        <v>106.45054945054945</v>
      </c>
      <c r="M1499" s="54">
        <v>257.27252747252754</v>
      </c>
      <c r="N1499" s="54">
        <v>16.039717188046911</v>
      </c>
      <c r="O1499" s="54">
        <v>0.51289032763551035</v>
      </c>
      <c r="P1499" s="54">
        <v>3.9733826752742294</v>
      </c>
      <c r="Q1499" s="54">
        <v>557.10714285714255</v>
      </c>
      <c r="R1499" s="54">
        <v>0.65219647419950877</v>
      </c>
      <c r="S1499" s="54">
        <v>5.2703950914720208</v>
      </c>
      <c r="T1499" s="54">
        <v>7.9591836734693791E-3</v>
      </c>
      <c r="U1499" s="54">
        <v>0.16888793684399556</v>
      </c>
      <c r="V1499" s="54">
        <v>12.776563966111759</v>
      </c>
      <c r="W1499" s="54">
        <v>9.2834665823737623</v>
      </c>
    </row>
    <row r="1500" spans="3:23" x14ac:dyDescent="0.25">
      <c r="C1500" s="52">
        <v>0</v>
      </c>
      <c r="D1500" s="55">
        <v>160</v>
      </c>
      <c r="E1500" s="55">
        <v>187</v>
      </c>
      <c r="F1500" s="55">
        <v>60.975999999999999</v>
      </c>
      <c r="G1500" s="55">
        <v>0.92897440551013166</v>
      </c>
      <c r="H1500" s="55">
        <v>0.85561497326203206</v>
      </c>
      <c r="I1500" s="55">
        <v>0.64</v>
      </c>
      <c r="J1500" s="55">
        <v>14.27299292922217</v>
      </c>
      <c r="K1500" s="55">
        <v>144</v>
      </c>
      <c r="L1500" s="55">
        <v>111.1125</v>
      </c>
      <c r="M1500" s="55">
        <v>316.51556603773577</v>
      </c>
      <c r="N1500" s="55">
        <v>17.790884352323122</v>
      </c>
      <c r="O1500" s="55">
        <v>-8.0351740626830329E-2</v>
      </c>
      <c r="P1500" s="55">
        <v>2.0814824460643861</v>
      </c>
      <c r="Q1500" s="55">
        <v>513.69615384615429</v>
      </c>
      <c r="R1500" s="55">
        <v>0.72177954945396861</v>
      </c>
      <c r="S1500" s="55">
        <v>5.8239404611930343</v>
      </c>
      <c r="T1500" s="55">
        <v>4.1420118343195216E-3</v>
      </c>
      <c r="U1500" s="55">
        <v>0.15210295453309342</v>
      </c>
      <c r="V1500" s="55">
        <v>24.752093651125239</v>
      </c>
      <c r="W1500" s="55">
        <v>9.1618380553572543</v>
      </c>
    </row>
    <row r="1501" spans="3:23" x14ac:dyDescent="0.25">
      <c r="C1501" s="51">
        <v>0</v>
      </c>
      <c r="D1501" s="54">
        <v>29</v>
      </c>
      <c r="E1501" s="54">
        <v>33</v>
      </c>
      <c r="F1501" s="54">
        <v>17.996000000000002</v>
      </c>
      <c r="G1501" s="54">
        <v>0</v>
      </c>
      <c r="H1501" s="54">
        <v>0.87878787878787878</v>
      </c>
      <c r="I1501" s="54">
        <v>0.59183673469387754</v>
      </c>
      <c r="J1501" s="54">
        <v>6.0765077797464979</v>
      </c>
      <c r="K1501" s="54">
        <v>102</v>
      </c>
      <c r="L1501" s="54">
        <v>90.275862068965523</v>
      </c>
      <c r="M1501" s="54">
        <v>65.135467980295587</v>
      </c>
      <c r="N1501" s="54">
        <v>8.0706547429744262</v>
      </c>
      <c r="O1501" s="54">
        <v>-6.5265978218406531E-2</v>
      </c>
      <c r="P1501" s="54">
        <v>1.8177822913318633</v>
      </c>
      <c r="Q1501" s="54">
        <v>45.892857142857146</v>
      </c>
      <c r="R1501" s="54">
        <v>0.89085186541912853</v>
      </c>
      <c r="S1501" s="54">
        <v>4.2541956501507823</v>
      </c>
      <c r="T1501" s="54">
        <v>1.785714285714287E-2</v>
      </c>
      <c r="U1501" s="54">
        <v>0.24841534953142089</v>
      </c>
      <c r="V1501" s="54">
        <v>6.2330229193099944</v>
      </c>
      <c r="W1501" s="54">
        <v>6.2330229193099944</v>
      </c>
    </row>
    <row r="1502" spans="3:23" x14ac:dyDescent="0.25">
      <c r="C1502" s="52">
        <v>0</v>
      </c>
      <c r="D1502" s="55">
        <v>4490</v>
      </c>
      <c r="E1502" s="55">
        <v>7990</v>
      </c>
      <c r="F1502" s="55">
        <v>527.24199999999996</v>
      </c>
      <c r="G1502" s="55">
        <v>0.83316774137729444</v>
      </c>
      <c r="H1502" s="55">
        <v>0.56195244055068838</v>
      </c>
      <c r="I1502" s="55">
        <v>0.47786292039165601</v>
      </c>
      <c r="J1502" s="55">
        <v>75.609824466539266</v>
      </c>
      <c r="K1502" s="55">
        <v>250</v>
      </c>
      <c r="L1502" s="55">
        <v>135.93830734966593</v>
      </c>
      <c r="M1502" s="55">
        <v>1598.282448459765</v>
      </c>
      <c r="N1502" s="55">
        <v>39.978524840966365</v>
      </c>
      <c r="O1502" s="55">
        <v>0.71247524519987004</v>
      </c>
      <c r="P1502" s="55">
        <v>2.9834248543437139</v>
      </c>
      <c r="Q1502" s="55">
        <v>78.633006225599416</v>
      </c>
      <c r="R1502" s="55">
        <v>0.987986634069699</v>
      </c>
      <c r="S1502" s="55">
        <v>7.143050580770808</v>
      </c>
      <c r="T1502" s="55">
        <v>4.273632316574178E-4</v>
      </c>
      <c r="U1502" s="55">
        <v>0.27587982626008217</v>
      </c>
      <c r="V1502" s="55">
        <v>141.61473597310382</v>
      </c>
      <c r="W1502" s="55">
        <v>78.315831776683623</v>
      </c>
    </row>
    <row r="1503" spans="3:23" x14ac:dyDescent="0.25">
      <c r="C1503" s="51">
        <v>0</v>
      </c>
      <c r="D1503" s="54">
        <v>146</v>
      </c>
      <c r="E1503" s="54">
        <v>158</v>
      </c>
      <c r="F1503" s="54">
        <v>45.544000000000004</v>
      </c>
      <c r="G1503" s="54">
        <v>0.80555889945858072</v>
      </c>
      <c r="H1503" s="54">
        <v>0.92405063291139244</v>
      </c>
      <c r="I1503" s="54">
        <v>0.64035087719298245</v>
      </c>
      <c r="J1503" s="54">
        <v>13.63425735166143</v>
      </c>
      <c r="K1503" s="54">
        <v>139</v>
      </c>
      <c r="L1503" s="54">
        <v>113.42465753424658</v>
      </c>
      <c r="M1503" s="54">
        <v>366.397732640529</v>
      </c>
      <c r="N1503" s="54">
        <v>19.141518556283067</v>
      </c>
      <c r="O1503" s="54">
        <v>-0.57664130353552912</v>
      </c>
      <c r="P1503" s="54">
        <v>2.1143442665937848</v>
      </c>
      <c r="Q1503" s="54">
        <v>695.80833333333351</v>
      </c>
      <c r="R1503" s="54">
        <v>0.73882093838432661</v>
      </c>
      <c r="S1503" s="54">
        <v>5.4729857137948192</v>
      </c>
      <c r="T1503" s="54">
        <v>5.65972222222223E-3</v>
      </c>
      <c r="U1503" s="54">
        <v>0.21600152076408269</v>
      </c>
      <c r="V1503" s="54">
        <v>18.15609366446369</v>
      </c>
      <c r="W1503" s="54">
        <v>10.757770619741903</v>
      </c>
    </row>
    <row r="1504" spans="3:23" x14ac:dyDescent="0.25">
      <c r="C1504" s="52">
        <v>0</v>
      </c>
      <c r="D1504" s="55">
        <v>44</v>
      </c>
      <c r="E1504" s="55">
        <v>48</v>
      </c>
      <c r="F1504" s="55">
        <v>22.312999999999999</v>
      </c>
      <c r="G1504" s="55">
        <v>0.60751669847806078</v>
      </c>
      <c r="H1504" s="55">
        <v>0.91666666666666663</v>
      </c>
      <c r="I1504" s="55">
        <v>0.61111111111111116</v>
      </c>
      <c r="J1504" s="55">
        <v>7.4848206370191104</v>
      </c>
      <c r="K1504" s="55">
        <v>105</v>
      </c>
      <c r="L1504" s="55">
        <v>91.840909090909093</v>
      </c>
      <c r="M1504" s="55">
        <v>55.392706131078221</v>
      </c>
      <c r="N1504" s="55">
        <v>7.4426276361966561</v>
      </c>
      <c r="O1504" s="55">
        <v>-0.12587889825606061</v>
      </c>
      <c r="P1504" s="55">
        <v>2.1994749558730975</v>
      </c>
      <c r="Q1504" s="55">
        <v>53.374999999999993</v>
      </c>
      <c r="R1504" s="55">
        <v>0.8817842761804342</v>
      </c>
      <c r="S1504" s="55">
        <v>4.2827398570278117</v>
      </c>
      <c r="T1504" s="55">
        <v>1.343750000000001E-2</v>
      </c>
      <c r="U1504" s="55">
        <v>0.19027332042957043</v>
      </c>
      <c r="V1504" s="55">
        <v>8.5442171759943637</v>
      </c>
      <c r="W1504" s="55">
        <v>6.7867307100684107</v>
      </c>
    </row>
    <row r="1505" spans="3:23" x14ac:dyDescent="0.25">
      <c r="C1505" s="51">
        <v>0</v>
      </c>
      <c r="D1505" s="54">
        <v>137</v>
      </c>
      <c r="E1505" s="54">
        <v>150</v>
      </c>
      <c r="F1505" s="54">
        <v>44.666999999999994</v>
      </c>
      <c r="G1505" s="54">
        <v>0.88587819282799363</v>
      </c>
      <c r="H1505" s="54">
        <v>0.91333333333333333</v>
      </c>
      <c r="I1505" s="54">
        <v>0.65550239234449759</v>
      </c>
      <c r="J1505" s="54">
        <v>13.207339536360731</v>
      </c>
      <c r="K1505" s="54">
        <v>188</v>
      </c>
      <c r="L1505" s="54">
        <v>112.95620437956204</v>
      </c>
      <c r="M1505" s="54">
        <v>519.10100901674548</v>
      </c>
      <c r="N1505" s="54">
        <v>22.783788293801045</v>
      </c>
      <c r="O1505" s="54">
        <v>0.92389184397327706</v>
      </c>
      <c r="P1505" s="54">
        <v>4.0023737190143081</v>
      </c>
      <c r="Q1505" s="54">
        <v>842.36363636363592</v>
      </c>
      <c r="R1505" s="54">
        <v>0.70120175954846697</v>
      </c>
      <c r="S1505" s="54">
        <v>5.7093306272972191</v>
      </c>
      <c r="T1505" s="54">
        <v>4.9173553719008087E-3</v>
      </c>
      <c r="U1505" s="54">
        <v>0.12264985221081658</v>
      </c>
      <c r="V1505" s="54">
        <v>19.856426228230763</v>
      </c>
      <c r="W1505" s="54">
        <v>9.2117517612852531</v>
      </c>
    </row>
    <row r="1506" spans="3:23" x14ac:dyDescent="0.25">
      <c r="C1506" s="52">
        <v>0</v>
      </c>
      <c r="D1506" s="55">
        <v>4610</v>
      </c>
      <c r="E1506" s="55">
        <v>7989</v>
      </c>
      <c r="F1506" s="55">
        <v>535.851</v>
      </c>
      <c r="G1506" s="55">
        <v>0.83525971264062315</v>
      </c>
      <c r="H1506" s="55">
        <v>0.57704343472274378</v>
      </c>
      <c r="I1506" s="55">
        <v>0.46210906174819566</v>
      </c>
      <c r="J1506" s="55">
        <v>76.61353862881613</v>
      </c>
      <c r="K1506" s="55">
        <v>249</v>
      </c>
      <c r="L1506" s="55">
        <v>135.85162689804773</v>
      </c>
      <c r="M1506" s="55">
        <v>1538.4770042955631</v>
      </c>
      <c r="N1506" s="55">
        <v>39.223424178615041</v>
      </c>
      <c r="O1506" s="55">
        <v>0.63914912806865276</v>
      </c>
      <c r="P1506" s="55">
        <v>2.8528653248981191</v>
      </c>
      <c r="Q1506" s="55">
        <v>74.472967600874682</v>
      </c>
      <c r="R1506" s="55">
        <v>0.98827594216988579</v>
      </c>
      <c r="S1506" s="55">
        <v>7.1297527841802903</v>
      </c>
      <c r="T1506" s="55">
        <v>4.2955698126198491E-4</v>
      </c>
      <c r="U1506" s="55">
        <v>0.27549041857771339</v>
      </c>
      <c r="V1506" s="55">
        <v>140.43114725302283</v>
      </c>
      <c r="W1506" s="55">
        <v>77.216856765248366</v>
      </c>
    </row>
    <row r="1507" spans="3:23" x14ac:dyDescent="0.25">
      <c r="C1507" s="51">
        <v>0</v>
      </c>
      <c r="D1507" s="54">
        <v>113</v>
      </c>
      <c r="E1507" s="54">
        <v>117</v>
      </c>
      <c r="F1507" s="54">
        <v>41.151999999999994</v>
      </c>
      <c r="G1507" s="54">
        <v>0.91622912689744085</v>
      </c>
      <c r="H1507" s="54">
        <v>0.96581196581196582</v>
      </c>
      <c r="I1507" s="54">
        <v>0.84962406015037595</v>
      </c>
      <c r="J1507" s="54">
        <v>11.994835078277374</v>
      </c>
      <c r="K1507" s="54">
        <v>173</v>
      </c>
      <c r="L1507" s="54">
        <v>123.76106194690266</v>
      </c>
      <c r="M1507" s="54">
        <v>713.3441845764853</v>
      </c>
      <c r="N1507" s="54">
        <v>26.708503974885701</v>
      </c>
      <c r="O1507" s="54">
        <v>-7.0470647426159133E-2</v>
      </c>
      <c r="P1507" s="54">
        <v>2.0407035331356411</v>
      </c>
      <c r="Q1507" s="54">
        <v>29.500000000000028</v>
      </c>
      <c r="R1507" s="54">
        <v>0.98890762525578457</v>
      </c>
      <c r="S1507" s="54">
        <v>5.878553935920432</v>
      </c>
      <c r="T1507" s="54">
        <v>7.2714681440442909E-3</v>
      </c>
      <c r="U1507" s="54">
        <v>0.29326519606124857</v>
      </c>
      <c r="V1507" s="54">
        <v>19.096092976356498</v>
      </c>
      <c r="W1507" s="54">
        <v>7.6509393643095978</v>
      </c>
    </row>
    <row r="1508" spans="3:23" x14ac:dyDescent="0.25">
      <c r="C1508" s="52">
        <v>0</v>
      </c>
      <c r="D1508" s="55">
        <v>176</v>
      </c>
      <c r="E1508" s="55">
        <v>197</v>
      </c>
      <c r="F1508" s="55">
        <v>54.210999999999999</v>
      </c>
      <c r="G1508" s="55">
        <v>0.88720190226235285</v>
      </c>
      <c r="H1508" s="55">
        <v>0.89340101522842641</v>
      </c>
      <c r="I1508" s="55">
        <v>0.5714285714285714</v>
      </c>
      <c r="J1508" s="55">
        <v>14.969641274038221</v>
      </c>
      <c r="K1508" s="55">
        <v>182</v>
      </c>
      <c r="L1508" s="55">
        <v>117.21022727272727</v>
      </c>
      <c r="M1508" s="55">
        <v>570.4069805194805</v>
      </c>
      <c r="N1508" s="55">
        <v>23.883194520823224</v>
      </c>
      <c r="O1508" s="55">
        <v>0.44882458473851683</v>
      </c>
      <c r="P1508" s="55">
        <v>2.8094315264784044</v>
      </c>
      <c r="Q1508" s="55">
        <v>465</v>
      </c>
      <c r="R1508" s="55">
        <v>0.8426719686412405</v>
      </c>
      <c r="S1508" s="55">
        <v>5.97134307386301</v>
      </c>
      <c r="T1508" s="55">
        <v>3.4142201303961795E-3</v>
      </c>
      <c r="U1508" s="55">
        <v>0.18066786021978506</v>
      </c>
      <c r="V1508" s="55">
        <v>23.254460920983973</v>
      </c>
      <c r="W1508" s="55">
        <v>10.729175442532073</v>
      </c>
    </row>
    <row r="1509" spans="3:23" x14ac:dyDescent="0.25">
      <c r="C1509" s="51">
        <v>0</v>
      </c>
      <c r="D1509" s="54">
        <v>211</v>
      </c>
      <c r="E1509" s="54">
        <v>228</v>
      </c>
      <c r="F1509" s="54">
        <v>59.445999999999998</v>
      </c>
      <c r="G1509" s="54">
        <v>0.87062655658904953</v>
      </c>
      <c r="H1509" s="54">
        <v>0.92543859649122806</v>
      </c>
      <c r="I1509" s="54">
        <v>0.62426035502958577</v>
      </c>
      <c r="J1509" s="54">
        <v>16.390654164465776</v>
      </c>
      <c r="K1509" s="54">
        <v>145</v>
      </c>
      <c r="L1509" s="54">
        <v>111.34123222748815</v>
      </c>
      <c r="M1509" s="54">
        <v>340.44491085533753</v>
      </c>
      <c r="N1509" s="54">
        <v>18.451149309875998</v>
      </c>
      <c r="O1509" s="54">
        <v>-0.13880326057948869</v>
      </c>
      <c r="P1509" s="54">
        <v>1.9099558457253274</v>
      </c>
      <c r="Q1509" s="54">
        <v>412.44444444444554</v>
      </c>
      <c r="R1509" s="54">
        <v>0.82252605119986277</v>
      </c>
      <c r="S1509" s="54">
        <v>5.9607834192619382</v>
      </c>
      <c r="T1509" s="54">
        <v>3.4334136898239655E-3</v>
      </c>
      <c r="U1509" s="54">
        <v>0.16605077180743341</v>
      </c>
      <c r="V1509" s="54">
        <v>24.454315622871189</v>
      </c>
      <c r="W1509" s="54">
        <v>12.030166267831866</v>
      </c>
    </row>
    <row r="1510" spans="3:23" x14ac:dyDescent="0.25">
      <c r="C1510" s="52">
        <v>0</v>
      </c>
      <c r="D1510" s="55">
        <v>48</v>
      </c>
      <c r="E1510" s="55">
        <v>53</v>
      </c>
      <c r="F1510" s="55">
        <v>23.718999999999998</v>
      </c>
      <c r="G1510" s="55">
        <v>0.50991301249904253</v>
      </c>
      <c r="H1510" s="55">
        <v>0.90566037735849059</v>
      </c>
      <c r="I1510" s="55">
        <v>0.59259259259259256</v>
      </c>
      <c r="J1510" s="55">
        <v>7.8176401904467179</v>
      </c>
      <c r="K1510" s="55">
        <v>112</v>
      </c>
      <c r="L1510" s="55">
        <v>96.041666666666671</v>
      </c>
      <c r="M1510" s="55">
        <v>101.18971631205673</v>
      </c>
      <c r="N1510" s="55">
        <v>10.059309932199959</v>
      </c>
      <c r="O1510" s="55">
        <v>-0.18906721377887087</v>
      </c>
      <c r="P1510" s="55">
        <v>1.8418640395897015</v>
      </c>
      <c r="Q1510" s="55">
        <v>62.444444444444457</v>
      </c>
      <c r="R1510" s="55">
        <v>0.91991332441416751</v>
      </c>
      <c r="S1510" s="55">
        <v>4.8137218755408684</v>
      </c>
      <c r="T1510" s="55">
        <v>1.1111111111111134E-2</v>
      </c>
      <c r="U1510" s="55">
        <v>0.2041191261534398</v>
      </c>
      <c r="V1510" s="55">
        <v>8.5950567188355436</v>
      </c>
      <c r="W1510" s="55">
        <v>7.393691004272946</v>
      </c>
    </row>
    <row r="1511" spans="3:23" x14ac:dyDescent="0.25">
      <c r="C1511" s="51">
        <v>0</v>
      </c>
      <c r="D1511" s="54">
        <v>4754</v>
      </c>
      <c r="E1511" s="54">
        <v>7989</v>
      </c>
      <c r="F1511" s="54">
        <v>536.56299999999999</v>
      </c>
      <c r="G1511" s="54">
        <v>0.84080123130056861</v>
      </c>
      <c r="H1511" s="54">
        <v>0.59506821880085115</v>
      </c>
      <c r="I1511" s="54">
        <v>0.48954793533106788</v>
      </c>
      <c r="J1511" s="54">
        <v>77.800904851235259</v>
      </c>
      <c r="K1511" s="54">
        <v>249</v>
      </c>
      <c r="L1511" s="54">
        <v>134.35990744636095</v>
      </c>
      <c r="M1511" s="54">
        <v>1534.8081629201106</v>
      </c>
      <c r="N1511" s="54">
        <v>39.176627763503468</v>
      </c>
      <c r="O1511" s="54">
        <v>0.6166080321077515</v>
      </c>
      <c r="P1511" s="54">
        <v>2.7621866614635953</v>
      </c>
      <c r="Q1511" s="54">
        <v>73.149275066366727</v>
      </c>
      <c r="R1511" s="54">
        <v>0.98835940567567404</v>
      </c>
      <c r="S1511" s="54">
        <v>7.1305893969415806</v>
      </c>
      <c r="T1511" s="54">
        <v>4.6794057648822187E-4</v>
      </c>
      <c r="U1511" s="54">
        <v>0.28293468083328249</v>
      </c>
      <c r="V1511" s="54">
        <v>139.49363525486996</v>
      </c>
      <c r="W1511" s="54">
        <v>75.51403773017185</v>
      </c>
    </row>
    <row r="1512" spans="3:23" x14ac:dyDescent="0.25">
      <c r="C1512" s="52">
        <v>0</v>
      </c>
      <c r="D1512" s="55">
        <v>213</v>
      </c>
      <c r="E1512" s="55">
        <v>230</v>
      </c>
      <c r="F1512" s="55">
        <v>62.215999999999994</v>
      </c>
      <c r="G1512" s="55">
        <v>0.94355911487197619</v>
      </c>
      <c r="H1512" s="55">
        <v>0.92608695652173911</v>
      </c>
      <c r="I1512" s="55">
        <v>0.73448275862068968</v>
      </c>
      <c r="J1512" s="55">
        <v>16.46815177937675</v>
      </c>
      <c r="K1512" s="55">
        <v>158</v>
      </c>
      <c r="L1512" s="55">
        <v>112.46009389671362</v>
      </c>
      <c r="M1512" s="55">
        <v>572.0420320666135</v>
      </c>
      <c r="N1512" s="55">
        <v>23.917400194557381</v>
      </c>
      <c r="O1512" s="55">
        <v>0.19177503343232419</v>
      </c>
      <c r="P1512" s="55">
        <v>1.8247183892424654</v>
      </c>
      <c r="Q1512" s="55">
        <v>26.244514106583097</v>
      </c>
      <c r="R1512" s="55">
        <v>0.99165893347807332</v>
      </c>
      <c r="S1512" s="55">
        <v>5.9846841375464219</v>
      </c>
      <c r="T1512" s="55">
        <v>5.4539558376981443E-3</v>
      </c>
      <c r="U1512" s="55">
        <v>0.37464974506510551</v>
      </c>
      <c r="V1512" s="55">
        <v>28.876176589567564</v>
      </c>
      <c r="W1512" s="55">
        <v>9.5639098610859126</v>
      </c>
    </row>
    <row r="1513" spans="3:23" x14ac:dyDescent="0.25">
      <c r="C1513" s="51">
        <v>0</v>
      </c>
      <c r="D1513" s="54">
        <v>47</v>
      </c>
      <c r="E1513" s="54">
        <v>52</v>
      </c>
      <c r="F1513" s="54">
        <v>22.776000000000003</v>
      </c>
      <c r="G1513" s="54">
        <v>0.54029913508406835</v>
      </c>
      <c r="H1513" s="54">
        <v>0.90384615384615385</v>
      </c>
      <c r="I1513" s="54">
        <v>0.65277777777777779</v>
      </c>
      <c r="J1513" s="54">
        <v>7.7357778278950491</v>
      </c>
      <c r="K1513" s="54">
        <v>144</v>
      </c>
      <c r="L1513" s="54">
        <v>108.57446808510639</v>
      </c>
      <c r="M1513" s="54">
        <v>426.90194264569857</v>
      </c>
      <c r="N1513" s="54">
        <v>20.661605519554829</v>
      </c>
      <c r="O1513" s="54">
        <v>4.1710649865526646E-2</v>
      </c>
      <c r="P1513" s="54">
        <v>1.8642430776431398</v>
      </c>
      <c r="Q1513" s="54">
        <v>140.98765432098759</v>
      </c>
      <c r="R1513" s="54">
        <v>0.92288409962892581</v>
      </c>
      <c r="S1513" s="54">
        <v>4.7990617239260001</v>
      </c>
      <c r="T1513" s="54">
        <v>1.2345679012345668E-2</v>
      </c>
      <c r="U1513" s="54">
        <v>0.19034452671143795</v>
      </c>
      <c r="V1513" s="54">
        <v>8.5656174876903961</v>
      </c>
      <c r="W1513" s="54">
        <v>7.2077360218402147</v>
      </c>
    </row>
    <row r="1514" spans="3:23" x14ac:dyDescent="0.25">
      <c r="C1514" s="52">
        <v>0</v>
      </c>
      <c r="D1514" s="55">
        <v>447</v>
      </c>
      <c r="E1514" s="55">
        <v>605</v>
      </c>
      <c r="F1514" s="55">
        <v>112.46599999999999</v>
      </c>
      <c r="G1514" s="55">
        <v>0.9693906430189545</v>
      </c>
      <c r="H1514" s="55">
        <v>0.73884297520661157</v>
      </c>
      <c r="I1514" s="55">
        <v>0.57015306122448983</v>
      </c>
      <c r="J1514" s="55">
        <v>23.856614942120721</v>
      </c>
      <c r="K1514" s="55">
        <v>199</v>
      </c>
      <c r="L1514" s="55">
        <v>115.9440715883669</v>
      </c>
      <c r="M1514" s="55">
        <v>619.23229100831668</v>
      </c>
      <c r="N1514" s="55">
        <v>24.884378453325223</v>
      </c>
      <c r="O1514" s="55">
        <v>0.58843783014396811</v>
      </c>
      <c r="P1514" s="55">
        <v>3.3200868086966526</v>
      </c>
      <c r="Q1514" s="55">
        <v>570.83249999999884</v>
      </c>
      <c r="R1514" s="55">
        <v>0.83575165846935706</v>
      </c>
      <c r="S1514" s="55">
        <v>6.3420259617250894</v>
      </c>
      <c r="T1514" s="55">
        <v>1.4968750000000171E-3</v>
      </c>
      <c r="U1514" s="55">
        <v>0.17753814587757891</v>
      </c>
      <c r="V1514" s="55">
        <v>54.636387249016117</v>
      </c>
      <c r="W1514" s="55">
        <v>13.414516154089771</v>
      </c>
    </row>
    <row r="1515" spans="3:23" x14ac:dyDescent="0.25">
      <c r="C1515" s="51">
        <v>0</v>
      </c>
      <c r="D1515" s="54">
        <v>90</v>
      </c>
      <c r="E1515" s="54">
        <v>100</v>
      </c>
      <c r="F1515" s="54">
        <v>35.347000000000001</v>
      </c>
      <c r="G1515" s="54">
        <v>0.84997090838584699</v>
      </c>
      <c r="H1515" s="54">
        <v>0.9</v>
      </c>
      <c r="I1515" s="54">
        <v>0.5357142857142857</v>
      </c>
      <c r="J1515" s="54">
        <v>10.704744696916627</v>
      </c>
      <c r="K1515" s="54">
        <v>131</v>
      </c>
      <c r="L1515" s="54">
        <v>97.9</v>
      </c>
      <c r="M1515" s="54">
        <v>182.69775280898878</v>
      </c>
      <c r="N1515" s="54">
        <v>13.516573264292573</v>
      </c>
      <c r="O1515" s="54">
        <v>0.42210208691453471</v>
      </c>
      <c r="P1515" s="54">
        <v>2.6116761291872641</v>
      </c>
      <c r="Q1515" s="54">
        <v>97.094444444444434</v>
      </c>
      <c r="R1515" s="54">
        <v>0.91230976106385442</v>
      </c>
      <c r="S1515" s="54">
        <v>5.1889821967054353</v>
      </c>
      <c r="T1515" s="54">
        <v>5.7407407407407554E-3</v>
      </c>
      <c r="U1515" s="54">
        <v>0.1568816629015678</v>
      </c>
      <c r="V1515" s="54">
        <v>15.036195071504773</v>
      </c>
      <c r="W1515" s="54">
        <v>7.921513026932006</v>
      </c>
    </row>
    <row r="1516" spans="3:23" x14ac:dyDescent="0.25">
      <c r="C1516" s="52">
        <v>0</v>
      </c>
      <c r="D1516" s="55">
        <v>5241</v>
      </c>
      <c r="E1516" s="55">
        <v>8708</v>
      </c>
      <c r="F1516" s="55">
        <v>517.25900000000001</v>
      </c>
      <c r="G1516" s="55">
        <v>0.86559122809669253</v>
      </c>
      <c r="H1516" s="55">
        <v>0.60186035829122642</v>
      </c>
      <c r="I1516" s="55">
        <v>0.49165103189493431</v>
      </c>
      <c r="J1516" s="55">
        <v>81.688729050934484</v>
      </c>
      <c r="K1516" s="55">
        <v>249</v>
      </c>
      <c r="L1516" s="55">
        <v>131.44991413852318</v>
      </c>
      <c r="M1516" s="55">
        <v>1556.0208210804165</v>
      </c>
      <c r="N1516" s="55">
        <v>39.446429763419864</v>
      </c>
      <c r="O1516" s="55">
        <v>0.6594226098185475</v>
      </c>
      <c r="P1516" s="55">
        <v>2.7780581309323886</v>
      </c>
      <c r="Q1516" s="55">
        <v>65.98882889592258</v>
      </c>
      <c r="R1516" s="55">
        <v>0.98913082922020334</v>
      </c>
      <c r="S1516" s="55">
        <v>7.1242569615551066</v>
      </c>
      <c r="T1516" s="55">
        <v>5.0182612852121204E-4</v>
      </c>
      <c r="U1516" s="55">
        <v>0.29573545288773878</v>
      </c>
      <c r="V1516" s="55">
        <v>147.97395666651195</v>
      </c>
      <c r="W1516" s="55">
        <v>74.098145462251324</v>
      </c>
    </row>
    <row r="1517" spans="3:23" x14ac:dyDescent="0.25">
      <c r="C1517" s="51">
        <v>0</v>
      </c>
      <c r="D1517" s="54">
        <v>52</v>
      </c>
      <c r="E1517" s="54">
        <v>56</v>
      </c>
      <c r="F1517" s="54">
        <v>23.147999999999996</v>
      </c>
      <c r="G1517" s="54">
        <v>0.40283323917633496</v>
      </c>
      <c r="H1517" s="54">
        <v>0.9285714285714286</v>
      </c>
      <c r="I1517" s="54">
        <v>0.72222222222222221</v>
      </c>
      <c r="J1517" s="54">
        <v>8.1368578902564384</v>
      </c>
      <c r="K1517" s="54">
        <v>111</v>
      </c>
      <c r="L1517" s="54">
        <v>90.115384615384613</v>
      </c>
      <c r="M1517" s="54">
        <v>106.22171945701359</v>
      </c>
      <c r="N1517" s="54">
        <v>10.306392164914627</v>
      </c>
      <c r="O1517" s="54">
        <v>0.190161778105158</v>
      </c>
      <c r="P1517" s="54">
        <v>1.9432162563894921</v>
      </c>
      <c r="Q1517" s="54">
        <v>52.23749999999999</v>
      </c>
      <c r="R1517" s="54">
        <v>0.87419025398923567</v>
      </c>
      <c r="S1517" s="54">
        <v>4.8397688046379495</v>
      </c>
      <c r="T1517" s="54">
        <v>1.312500000000001E-2</v>
      </c>
      <c r="U1517" s="54">
        <v>0.22709488428238417</v>
      </c>
      <c r="V1517" s="54">
        <v>8.5993440417695783</v>
      </c>
      <c r="W1517" s="54">
        <v>7.8707507868511462</v>
      </c>
    </row>
    <row r="1518" spans="3:23" x14ac:dyDescent="0.25">
      <c r="C1518" s="52">
        <v>0</v>
      </c>
      <c r="D1518" s="55">
        <v>521</v>
      </c>
      <c r="E1518" s="55">
        <v>673</v>
      </c>
      <c r="F1518" s="55">
        <v>116.05500000000001</v>
      </c>
      <c r="G1518" s="55">
        <v>0.96201482659832416</v>
      </c>
      <c r="H1518" s="55">
        <v>0.77414561664190196</v>
      </c>
      <c r="I1518" s="55">
        <v>0.55961331901181521</v>
      </c>
      <c r="J1518" s="55">
        <v>25.755733396799627</v>
      </c>
      <c r="K1518" s="55">
        <v>217</v>
      </c>
      <c r="L1518" s="55">
        <v>117.0595009596929</v>
      </c>
      <c r="M1518" s="55">
        <v>768.14837590432637</v>
      </c>
      <c r="N1518" s="55">
        <v>27.715489818950093</v>
      </c>
      <c r="O1518" s="55">
        <v>0.77689854360184196</v>
      </c>
      <c r="P1518" s="55">
        <v>3.5567689117314072</v>
      </c>
      <c r="Q1518" s="55">
        <v>349.88210526315868</v>
      </c>
      <c r="R1518" s="55">
        <v>0.90453893305403976</v>
      </c>
      <c r="S1518" s="55">
        <v>6.5189427009489016</v>
      </c>
      <c r="T1518" s="55">
        <v>1.3451523545706427E-3</v>
      </c>
      <c r="U1518" s="55">
        <v>0.18771745784380681</v>
      </c>
      <c r="V1518" s="55">
        <v>55.059328216850631</v>
      </c>
      <c r="W1518" s="55">
        <v>15.031042658647488</v>
      </c>
    </row>
    <row r="1519" spans="3:23" x14ac:dyDescent="0.25">
      <c r="C1519" s="51">
        <v>0</v>
      </c>
      <c r="D1519" s="54">
        <v>76</v>
      </c>
      <c r="E1519" s="54">
        <v>83</v>
      </c>
      <c r="F1519" s="54">
        <v>29.904999999999998</v>
      </c>
      <c r="G1519" s="54">
        <v>0.58083871862034531</v>
      </c>
      <c r="H1519" s="54">
        <v>0.91566265060240959</v>
      </c>
      <c r="I1519" s="54">
        <v>0.62809917355371903</v>
      </c>
      <c r="J1519" s="54">
        <v>9.8369815187318714</v>
      </c>
      <c r="K1519" s="54">
        <v>135</v>
      </c>
      <c r="L1519" s="54">
        <v>98.118421052631575</v>
      </c>
      <c r="M1519" s="54">
        <v>264.61245614035096</v>
      </c>
      <c r="N1519" s="54">
        <v>16.266912925947288</v>
      </c>
      <c r="O1519" s="54">
        <v>0.54664706211555791</v>
      </c>
      <c r="P1519" s="54">
        <v>2.3541246340320963</v>
      </c>
      <c r="Q1519" s="54">
        <v>86.037878787878796</v>
      </c>
      <c r="R1519" s="54">
        <v>0.91156230234872504</v>
      </c>
      <c r="S1519" s="54">
        <v>5.0304363948517343</v>
      </c>
      <c r="T1519" s="54">
        <v>7.690541781450887E-3</v>
      </c>
      <c r="U1519" s="54">
        <v>0.16180298612662122</v>
      </c>
      <c r="V1519" s="54">
        <v>11.085207258670023</v>
      </c>
      <c r="W1519" s="54">
        <v>9.0235655866000073</v>
      </c>
    </row>
    <row r="1520" spans="3:23" x14ac:dyDescent="0.25">
      <c r="C1520" s="52">
        <v>0</v>
      </c>
      <c r="D1520" s="55">
        <v>29</v>
      </c>
      <c r="E1520" s="55">
        <v>33</v>
      </c>
      <c r="F1520" s="55">
        <v>17.996000000000002</v>
      </c>
      <c r="G1520" s="55">
        <v>0</v>
      </c>
      <c r="H1520" s="55">
        <v>0.87878787878787878</v>
      </c>
      <c r="I1520" s="55">
        <v>0.59183673469387754</v>
      </c>
      <c r="J1520" s="55">
        <v>6.0765077797464979</v>
      </c>
      <c r="K1520" s="55">
        <v>137</v>
      </c>
      <c r="L1520" s="55">
        <v>94.620689655172413</v>
      </c>
      <c r="M1520" s="55">
        <v>222.10098522167485</v>
      </c>
      <c r="N1520" s="55">
        <v>14.903052882603445</v>
      </c>
      <c r="O1520" s="55">
        <v>0.98892694586555896</v>
      </c>
      <c r="P1520" s="55">
        <v>3.6823526890898903</v>
      </c>
      <c r="Q1520" s="55">
        <v>599.92857142857156</v>
      </c>
      <c r="R1520" s="55">
        <v>0.56640961293248715</v>
      </c>
      <c r="S1520" s="55">
        <v>4.4871228053977967</v>
      </c>
      <c r="T1520" s="55">
        <v>1.785714285714287E-2</v>
      </c>
      <c r="U1520" s="55">
        <v>0.18693313077956097</v>
      </c>
      <c r="V1520" s="55">
        <v>6.2330229193099944</v>
      </c>
      <c r="W1520" s="55">
        <v>6.2330229193099944</v>
      </c>
    </row>
    <row r="1521" spans="3:23" x14ac:dyDescent="0.25">
      <c r="C1521" s="51">
        <v>0</v>
      </c>
      <c r="D1521" s="54">
        <v>5319</v>
      </c>
      <c r="E1521" s="54">
        <v>8663</v>
      </c>
      <c r="F1521" s="54">
        <v>459.40099999999995</v>
      </c>
      <c r="G1521" s="54">
        <v>0.86742135939575482</v>
      </c>
      <c r="H1521" s="54">
        <v>0.61399053445688556</v>
      </c>
      <c r="I1521" s="54">
        <v>0.48336968375136313</v>
      </c>
      <c r="J1521" s="54">
        <v>82.294356662205757</v>
      </c>
      <c r="K1521" s="54">
        <v>253</v>
      </c>
      <c r="L1521" s="54">
        <v>131.48223350253807</v>
      </c>
      <c r="M1521" s="54">
        <v>1520.813853152687</v>
      </c>
      <c r="N1521" s="54">
        <v>38.997613428935459</v>
      </c>
      <c r="O1521" s="54">
        <v>0.65368670714414168</v>
      </c>
      <c r="P1521" s="54">
        <v>2.6965263127509655</v>
      </c>
      <c r="Q1521" s="54">
        <v>63.602092352092185</v>
      </c>
      <c r="R1521" s="54">
        <v>0.98949435981465506</v>
      </c>
      <c r="S1521" s="54">
        <v>7.101347818132103</v>
      </c>
      <c r="T1521" s="54">
        <v>5.3295920449598054E-4</v>
      </c>
      <c r="U1521" s="54">
        <v>0.3051356141081859</v>
      </c>
      <c r="V1521" s="54">
        <v>148.23777050126665</v>
      </c>
      <c r="W1521" s="54">
        <v>73.759305075965258</v>
      </c>
    </row>
    <row r="1522" spans="3:23" x14ac:dyDescent="0.25">
      <c r="C1522" s="52">
        <v>0</v>
      </c>
      <c r="D1522" s="55">
        <v>57</v>
      </c>
      <c r="E1522" s="55">
        <v>61</v>
      </c>
      <c r="F1522" s="55">
        <v>24.645</v>
      </c>
      <c r="G1522" s="55">
        <v>0.54591534803443797</v>
      </c>
      <c r="H1522" s="55">
        <v>0.93442622950819676</v>
      </c>
      <c r="I1522" s="55">
        <v>0.71250000000000002</v>
      </c>
      <c r="J1522" s="55">
        <v>8.5190758917798277</v>
      </c>
      <c r="K1522" s="55">
        <v>113</v>
      </c>
      <c r="L1522" s="55">
        <v>91.403508771929822</v>
      </c>
      <c r="M1522" s="55">
        <v>121.7092731829574</v>
      </c>
      <c r="N1522" s="55">
        <v>11.032192582753321</v>
      </c>
      <c r="O1522" s="55">
        <v>0.3080195990347781</v>
      </c>
      <c r="P1522" s="55">
        <v>1.9561442617138958</v>
      </c>
      <c r="Q1522" s="55">
        <v>64.215909090909065</v>
      </c>
      <c r="R1522" s="55">
        <v>0.87227792543752092</v>
      </c>
      <c r="S1522" s="55">
        <v>4.7606195671688845</v>
      </c>
      <c r="T1522" s="55">
        <v>1.136363636363634E-2</v>
      </c>
      <c r="U1522" s="55">
        <v>0.17417298610480417</v>
      </c>
      <c r="V1522" s="55">
        <v>9.3993248468658948</v>
      </c>
      <c r="W1522" s="55">
        <v>7.8751335111600422</v>
      </c>
    </row>
    <row r="1523" spans="3:23" x14ac:dyDescent="0.25">
      <c r="C1523" s="51">
        <v>0</v>
      </c>
      <c r="D1523" s="54">
        <v>585</v>
      </c>
      <c r="E1523" s="54">
        <v>772</v>
      </c>
      <c r="F1523" s="54">
        <v>121.29</v>
      </c>
      <c r="G1523" s="54">
        <v>0.95314700505807071</v>
      </c>
      <c r="H1523" s="54">
        <v>0.75777202072538863</v>
      </c>
      <c r="I1523" s="54">
        <v>0.51907719609582958</v>
      </c>
      <c r="J1523" s="54">
        <v>27.291851048803377</v>
      </c>
      <c r="K1523" s="54">
        <v>229</v>
      </c>
      <c r="L1523" s="54">
        <v>119.7948717948718</v>
      </c>
      <c r="M1523" s="54">
        <v>895.82086406743997</v>
      </c>
      <c r="N1523" s="54">
        <v>29.930266688879335</v>
      </c>
      <c r="O1523" s="54">
        <v>1.0731014876987215</v>
      </c>
      <c r="P1523" s="54">
        <v>4.2899849190701929</v>
      </c>
      <c r="Q1523" s="54">
        <v>437.61739130434813</v>
      </c>
      <c r="R1523" s="54">
        <v>0.9011458772147265</v>
      </c>
      <c r="S1523" s="54">
        <v>6.5251750170942397</v>
      </c>
      <c r="T1523" s="54">
        <v>1.2809073724007562E-3</v>
      </c>
      <c r="U1523" s="54">
        <v>0.2232497567609269</v>
      </c>
      <c r="V1523" s="54">
        <v>56.085291924371418</v>
      </c>
      <c r="W1523" s="54">
        <v>16.966221371963435</v>
      </c>
    </row>
    <row r="1524" spans="3:23" x14ac:dyDescent="0.25">
      <c r="C1524" s="52">
        <v>0</v>
      </c>
      <c r="D1524" s="55">
        <v>76</v>
      </c>
      <c r="E1524" s="55">
        <v>82</v>
      </c>
      <c r="F1524" s="55">
        <v>30.177999999999997</v>
      </c>
      <c r="G1524" s="55">
        <v>0.7238714059006337</v>
      </c>
      <c r="H1524" s="55">
        <v>0.92682926829268297</v>
      </c>
      <c r="I1524" s="55">
        <v>0.6333333333333333</v>
      </c>
      <c r="J1524" s="55">
        <v>9.8369815187318714</v>
      </c>
      <c r="K1524" s="55">
        <v>135</v>
      </c>
      <c r="L1524" s="55">
        <v>101.67105263157895</v>
      </c>
      <c r="M1524" s="55">
        <v>297.53035087719303</v>
      </c>
      <c r="N1524" s="55">
        <v>17.249068116196685</v>
      </c>
      <c r="O1524" s="55">
        <v>0.30654432076612137</v>
      </c>
      <c r="P1524" s="55">
        <v>1.9067068303391825</v>
      </c>
      <c r="Q1524" s="55">
        <v>133.33076923076925</v>
      </c>
      <c r="R1524" s="55">
        <v>0.87998455439866397</v>
      </c>
      <c r="S1524" s="55">
        <v>5.3199100790622627</v>
      </c>
      <c r="T1524" s="55">
        <v>7.6923076923076754E-3</v>
      </c>
      <c r="U1524" s="55">
        <v>0.1468878677058548</v>
      </c>
      <c r="V1524" s="55">
        <v>11.962151668790121</v>
      </c>
      <c r="W1524" s="55">
        <v>8.2531061016149998</v>
      </c>
    </row>
    <row r="1525" spans="3:23" x14ac:dyDescent="0.25">
      <c r="C1525" s="51">
        <v>0</v>
      </c>
      <c r="D1525" s="54">
        <v>36</v>
      </c>
      <c r="E1525" s="54">
        <v>40</v>
      </c>
      <c r="F1525" s="54">
        <v>19.592000000000002</v>
      </c>
      <c r="G1525" s="54">
        <v>0.38282074674438793</v>
      </c>
      <c r="H1525" s="54">
        <v>0.9</v>
      </c>
      <c r="I1525" s="54">
        <v>0.6428571428571429</v>
      </c>
      <c r="J1525" s="54">
        <v>6.7702750025730758</v>
      </c>
      <c r="K1525" s="54">
        <v>131</v>
      </c>
      <c r="L1525" s="54">
        <v>94.138888888888886</v>
      </c>
      <c r="M1525" s="54">
        <v>263.09444444444449</v>
      </c>
      <c r="N1525" s="54">
        <v>16.220186325823896</v>
      </c>
      <c r="O1525" s="54">
        <v>0.65749444939404023</v>
      </c>
      <c r="P1525" s="54">
        <v>2.3235637632813186</v>
      </c>
      <c r="Q1525" s="54">
        <v>577.4603174603177</v>
      </c>
      <c r="R1525" s="54">
        <v>0.34811318240390432</v>
      </c>
      <c r="S1525" s="54">
        <v>4.5378447930488814</v>
      </c>
      <c r="T1525" s="54">
        <v>1.7384731670445967E-2</v>
      </c>
      <c r="U1525" s="54">
        <v>0.15588140302369585</v>
      </c>
      <c r="V1525" s="54">
        <v>7.1802197428460053</v>
      </c>
      <c r="W1525" s="54">
        <v>6.6332495807108005</v>
      </c>
    </row>
    <row r="1526" spans="3:23" x14ac:dyDescent="0.25">
      <c r="C1526" s="52">
        <v>0</v>
      </c>
      <c r="D1526" s="55">
        <v>29</v>
      </c>
      <c r="E1526" s="55">
        <v>33</v>
      </c>
      <c r="F1526" s="55">
        <v>17.996000000000002</v>
      </c>
      <c r="G1526" s="55">
        <v>0</v>
      </c>
      <c r="H1526" s="55">
        <v>0.87878787878787878</v>
      </c>
      <c r="I1526" s="55">
        <v>0.59183673469387754</v>
      </c>
      <c r="J1526" s="55">
        <v>6.0765077797464979</v>
      </c>
      <c r="K1526" s="55">
        <v>108</v>
      </c>
      <c r="L1526" s="55">
        <v>94</v>
      </c>
      <c r="M1526" s="55">
        <v>89.785714285714292</v>
      </c>
      <c r="N1526" s="55">
        <v>9.4755324011748439</v>
      </c>
      <c r="O1526" s="55">
        <v>-0.1799448623170985</v>
      </c>
      <c r="P1526" s="55">
        <v>1.7382666613503757</v>
      </c>
      <c r="Q1526" s="55">
        <v>124.91071428571426</v>
      </c>
      <c r="R1526" s="55">
        <v>0.70034767201828596</v>
      </c>
      <c r="S1526" s="55">
        <v>4.3491917709150387</v>
      </c>
      <c r="T1526" s="55">
        <v>1.9770408163265321E-2</v>
      </c>
      <c r="U1526" s="55">
        <v>0.1678794647525238</v>
      </c>
      <c r="V1526" s="55">
        <v>6.2330229193099944</v>
      </c>
      <c r="W1526" s="55">
        <v>6.2330229193099944</v>
      </c>
    </row>
    <row r="1527" spans="3:23" x14ac:dyDescent="0.25">
      <c r="C1527" s="51">
        <v>0</v>
      </c>
      <c r="D1527" s="54">
        <v>5333</v>
      </c>
      <c r="E1527" s="54">
        <v>8009</v>
      </c>
      <c r="F1527" s="54">
        <v>427.577</v>
      </c>
      <c r="G1527" s="54">
        <v>0.87864973365379073</v>
      </c>
      <c r="H1527" s="54">
        <v>0.66587588962417277</v>
      </c>
      <c r="I1527" s="54">
        <v>0.49270140428677012</v>
      </c>
      <c r="J1527" s="54">
        <v>82.402587896695465</v>
      </c>
      <c r="K1527" s="54">
        <v>253</v>
      </c>
      <c r="L1527" s="54">
        <v>131.67222951434465</v>
      </c>
      <c r="M1527" s="54">
        <v>1500.9814435842197</v>
      </c>
      <c r="N1527" s="54">
        <v>38.742501772397453</v>
      </c>
      <c r="O1527" s="54">
        <v>0.63005919668753796</v>
      </c>
      <c r="P1527" s="54">
        <v>2.520252533802573</v>
      </c>
      <c r="Q1527" s="54">
        <v>60.618466898954772</v>
      </c>
      <c r="R1527" s="54">
        <v>0.989827100442494</v>
      </c>
      <c r="S1527" s="54">
        <v>7.0863627371012798</v>
      </c>
      <c r="T1527" s="54">
        <v>4.955068585527372E-4</v>
      </c>
      <c r="U1527" s="54">
        <v>0.29263462242312999</v>
      </c>
      <c r="V1527" s="54">
        <v>148.33674122451703</v>
      </c>
      <c r="W1527" s="54">
        <v>70.825884758192458</v>
      </c>
    </row>
    <row r="1528" spans="3:23" x14ac:dyDescent="0.25">
      <c r="C1528" s="52">
        <v>0</v>
      </c>
      <c r="D1528" s="55">
        <v>41</v>
      </c>
      <c r="E1528" s="55">
        <v>45</v>
      </c>
      <c r="F1528" s="55">
        <v>20.907</v>
      </c>
      <c r="G1528" s="55">
        <v>0.37986972501764632</v>
      </c>
      <c r="H1528" s="55">
        <v>0.91111111111111109</v>
      </c>
      <c r="I1528" s="55">
        <v>0.640625</v>
      </c>
      <c r="J1528" s="55">
        <v>7.2251519938435669</v>
      </c>
      <c r="K1528" s="55">
        <v>115</v>
      </c>
      <c r="L1528" s="55">
        <v>95.170731707317074</v>
      </c>
      <c r="M1528" s="55">
        <v>125.24512195121949</v>
      </c>
      <c r="N1528" s="55">
        <v>11.191296705530574</v>
      </c>
      <c r="O1528" s="55">
        <v>0.18109631353740394</v>
      </c>
      <c r="P1528" s="55">
        <v>1.8660884861475178</v>
      </c>
      <c r="Q1528" s="55">
        <v>69.263888888888872</v>
      </c>
      <c r="R1528" s="55">
        <v>0.8485485122150086</v>
      </c>
      <c r="S1528" s="55">
        <v>4.6193895044597806</v>
      </c>
      <c r="T1528" s="55">
        <v>1.4660493827160524E-2</v>
      </c>
      <c r="U1528" s="55">
        <v>0.19260829690557493</v>
      </c>
      <c r="V1528" s="55">
        <v>7.6360292750506691</v>
      </c>
      <c r="W1528" s="55">
        <v>7.0636324810317683</v>
      </c>
    </row>
    <row r="1529" spans="3:23" x14ac:dyDescent="0.25">
      <c r="C1529" s="51">
        <v>0</v>
      </c>
      <c r="D1529" s="54">
        <v>65</v>
      </c>
      <c r="E1529" s="54">
        <v>70</v>
      </c>
      <c r="F1529" s="54">
        <v>26.513999999999999</v>
      </c>
      <c r="G1529" s="54">
        <v>0.42368734512605127</v>
      </c>
      <c r="H1529" s="54">
        <v>0.9285714285714286</v>
      </c>
      <c r="I1529" s="54">
        <v>0.72222222222222221</v>
      </c>
      <c r="J1529" s="54">
        <v>9.0972836829344601</v>
      </c>
      <c r="K1529" s="54">
        <v>113</v>
      </c>
      <c r="L1529" s="54">
        <v>92.123076923076923</v>
      </c>
      <c r="M1529" s="54">
        <v>114.42211538461541</v>
      </c>
      <c r="N1529" s="54">
        <v>10.696827351351214</v>
      </c>
      <c r="O1529" s="54">
        <v>0.17404246735426349</v>
      </c>
      <c r="P1529" s="54">
        <v>1.9168880478559764</v>
      </c>
      <c r="Q1529" s="54">
        <v>54.404040404040408</v>
      </c>
      <c r="R1529" s="54">
        <v>0.88811173408820332</v>
      </c>
      <c r="S1529" s="54">
        <v>4.7935323825526526</v>
      </c>
      <c r="T1529" s="54">
        <v>1.152943577186003E-2</v>
      </c>
      <c r="U1529" s="54">
        <v>0.18508018356503197</v>
      </c>
      <c r="V1529" s="54">
        <v>9.6508675844265337</v>
      </c>
      <c r="W1529" s="54">
        <v>8.7418378632207308</v>
      </c>
    </row>
    <row r="1530" spans="3:23" x14ac:dyDescent="0.25">
      <c r="C1530" s="52">
        <v>0</v>
      </c>
      <c r="D1530" s="55">
        <v>661</v>
      </c>
      <c r="E1530" s="55">
        <v>874</v>
      </c>
      <c r="F1530" s="55">
        <v>128.51000000000002</v>
      </c>
      <c r="G1530" s="55">
        <v>0.94419910452794231</v>
      </c>
      <c r="H1530" s="55">
        <v>0.75629290617848965</v>
      </c>
      <c r="I1530" s="55">
        <v>0.50846153846153841</v>
      </c>
      <c r="J1530" s="55">
        <v>29.010538413996088</v>
      </c>
      <c r="K1530" s="55">
        <v>220</v>
      </c>
      <c r="L1530" s="55">
        <v>121.32223903177004</v>
      </c>
      <c r="M1530" s="55">
        <v>941.82782285792882</v>
      </c>
      <c r="N1530" s="55">
        <v>30.689213461050592</v>
      </c>
      <c r="O1530" s="55">
        <v>0.86754977157600799</v>
      </c>
      <c r="P1530" s="55">
        <v>3.5775677437277467</v>
      </c>
      <c r="Q1530" s="55">
        <v>263.20739064856798</v>
      </c>
      <c r="R1530" s="55">
        <v>0.94170784282468112</v>
      </c>
      <c r="S1530" s="55">
        <v>6.6493203349672223</v>
      </c>
      <c r="T1530" s="55">
        <v>1.1272405469903634E-3</v>
      </c>
      <c r="U1530" s="55">
        <v>0.23729347005232818</v>
      </c>
      <c r="V1530" s="55">
        <v>57.596452791062823</v>
      </c>
      <c r="W1530" s="55">
        <v>18.970845660864477</v>
      </c>
    </row>
    <row r="1531" spans="3:23" x14ac:dyDescent="0.25">
      <c r="C1531" s="51">
        <v>0</v>
      </c>
      <c r="D1531" s="54">
        <v>52</v>
      </c>
      <c r="E1531" s="54">
        <v>56</v>
      </c>
      <c r="F1531" s="54">
        <v>24.091000000000001</v>
      </c>
      <c r="G1531" s="54">
        <v>0.63922586392294201</v>
      </c>
      <c r="H1531" s="54">
        <v>0.9285714285714286</v>
      </c>
      <c r="I1531" s="54">
        <v>0.65</v>
      </c>
      <c r="J1531" s="54">
        <v>8.1368578902564384</v>
      </c>
      <c r="K1531" s="54">
        <v>124</v>
      </c>
      <c r="L1531" s="54">
        <v>100.76923076923077</v>
      </c>
      <c r="M1531" s="54">
        <v>169.553544494721</v>
      </c>
      <c r="N1531" s="54">
        <v>13.02127276784881</v>
      </c>
      <c r="O1531" s="54">
        <v>4.7665522175718421E-2</v>
      </c>
      <c r="P1531" s="54">
        <v>1.8926426368820717</v>
      </c>
      <c r="Q1531" s="54">
        <v>119.34090909090916</v>
      </c>
      <c r="R1531" s="54">
        <v>0.85816315692986944</v>
      </c>
      <c r="S1531" s="54">
        <v>4.8346791410515948</v>
      </c>
      <c r="T1531" s="54">
        <v>1.1621900826446256E-2</v>
      </c>
      <c r="U1531" s="54">
        <v>0.17705533679270655</v>
      </c>
      <c r="V1531" s="54">
        <v>9.408241769189468</v>
      </c>
      <c r="W1531" s="54">
        <v>7.2351171207752225</v>
      </c>
    </row>
    <row r="1532" spans="3:23" x14ac:dyDescent="0.25">
      <c r="C1532" s="52">
        <v>0</v>
      </c>
      <c r="D1532" s="55">
        <v>200</v>
      </c>
      <c r="E1532" s="55">
        <v>209</v>
      </c>
      <c r="F1532" s="55">
        <v>59.858999999999995</v>
      </c>
      <c r="G1532" s="55">
        <v>0.94649435945541738</v>
      </c>
      <c r="H1532" s="55">
        <v>0.9569377990430622</v>
      </c>
      <c r="I1532" s="55">
        <v>0.79365079365079361</v>
      </c>
      <c r="J1532" s="55">
        <v>15.957691216057308</v>
      </c>
      <c r="K1532" s="55">
        <v>153</v>
      </c>
      <c r="L1532" s="55">
        <v>112.09</v>
      </c>
      <c r="M1532" s="55">
        <v>501.32854271356786</v>
      </c>
      <c r="N1532" s="55">
        <v>22.390367185769147</v>
      </c>
      <c r="O1532" s="55">
        <v>0.14443759452978011</v>
      </c>
      <c r="P1532" s="55">
        <v>1.8596701072878232</v>
      </c>
      <c r="Q1532" s="55">
        <v>652.9999999999992</v>
      </c>
      <c r="R1532" s="55">
        <v>0.67218535713766459</v>
      </c>
      <c r="S1532" s="55">
        <v>6.0458853480147985</v>
      </c>
      <c r="T1532" s="55">
        <v>4.125012844790883E-3</v>
      </c>
      <c r="U1532" s="55">
        <v>0.11928394543169935</v>
      </c>
      <c r="V1532" s="55">
        <v>28.391450779836401</v>
      </c>
      <c r="W1532" s="55">
        <v>9.1624990740951162</v>
      </c>
    </row>
    <row r="1533" spans="3:23" x14ac:dyDescent="0.25">
      <c r="C1533" s="51">
        <v>0</v>
      </c>
      <c r="D1533" s="54">
        <v>62</v>
      </c>
      <c r="E1533" s="54">
        <v>66</v>
      </c>
      <c r="F1533" s="54">
        <v>26.141999999999996</v>
      </c>
      <c r="G1533" s="54">
        <v>0.61451404806717069</v>
      </c>
      <c r="H1533" s="54">
        <v>0.93939393939393945</v>
      </c>
      <c r="I1533" s="54">
        <v>0.70454545454545459</v>
      </c>
      <c r="J1533" s="54">
        <v>8.8848664465809541</v>
      </c>
      <c r="K1533" s="54">
        <v>120</v>
      </c>
      <c r="L1533" s="54">
        <v>97.274193548387103</v>
      </c>
      <c r="M1533" s="54">
        <v>146.43178212585934</v>
      </c>
      <c r="N1533" s="54">
        <v>12.100900054370308</v>
      </c>
      <c r="O1533" s="54">
        <v>-0.10951774392165466</v>
      </c>
      <c r="P1533" s="54">
        <v>1.8226859666335968</v>
      </c>
      <c r="Q1533" s="54">
        <v>89.5416666666667</v>
      </c>
      <c r="R1533" s="54">
        <v>0.9491647526342043</v>
      </c>
      <c r="S1533" s="54">
        <v>4.8150158187241221</v>
      </c>
      <c r="T1533" s="54">
        <v>1.2152777777777759E-2</v>
      </c>
      <c r="U1533" s="54">
        <v>0.22542938236872045</v>
      </c>
      <c r="V1533" s="54">
        <v>10.098440207460552</v>
      </c>
      <c r="W1533" s="54">
        <v>7.9667188407622263</v>
      </c>
    </row>
    <row r="1534" spans="3:23" x14ac:dyDescent="0.25">
      <c r="C1534" s="52">
        <v>0</v>
      </c>
      <c r="D1534" s="55">
        <v>5248</v>
      </c>
      <c r="E1534" s="55">
        <v>7853</v>
      </c>
      <c r="F1534" s="55">
        <v>411.77300000000002</v>
      </c>
      <c r="G1534" s="55">
        <v>0.87766328001012639</v>
      </c>
      <c r="H1534" s="55">
        <v>0.66827963835476889</v>
      </c>
      <c r="I1534" s="55">
        <v>0.49696969696969695</v>
      </c>
      <c r="J1534" s="55">
        <v>81.74326351920466</v>
      </c>
      <c r="K1534" s="55">
        <v>245</v>
      </c>
      <c r="L1534" s="55">
        <v>133.66272865853659</v>
      </c>
      <c r="M1534" s="55">
        <v>1535.5191594674357</v>
      </c>
      <c r="N1534" s="55">
        <v>39.185700956693829</v>
      </c>
      <c r="O1534" s="55">
        <v>0.56483413150383543</v>
      </c>
      <c r="P1534" s="55">
        <v>2.3392492596755017</v>
      </c>
      <c r="Q1534" s="55">
        <v>61.210808270676566</v>
      </c>
      <c r="R1534" s="55">
        <v>0.98996432632955433</v>
      </c>
      <c r="S1534" s="55">
        <v>7.1026141401566774</v>
      </c>
      <c r="T1534" s="55">
        <v>4.4978517722878218E-4</v>
      </c>
      <c r="U1534" s="55">
        <v>0.29326977468710136</v>
      </c>
      <c r="V1534" s="55">
        <v>145.95034292069272</v>
      </c>
      <c r="W1534" s="55">
        <v>69.950752770207984</v>
      </c>
    </row>
    <row r="1535" spans="3:23" x14ac:dyDescent="0.25">
      <c r="C1535" s="51">
        <v>0</v>
      </c>
      <c r="D1535" s="54">
        <v>47</v>
      </c>
      <c r="E1535" s="54">
        <v>51</v>
      </c>
      <c r="F1535" s="54">
        <v>22.776000000000003</v>
      </c>
      <c r="G1535" s="54">
        <v>0.54029913508406846</v>
      </c>
      <c r="H1535" s="54">
        <v>0.92156862745098034</v>
      </c>
      <c r="I1535" s="54">
        <v>0.65277777777777779</v>
      </c>
      <c r="J1535" s="54">
        <v>7.7357778278950491</v>
      </c>
      <c r="K1535" s="54">
        <v>105</v>
      </c>
      <c r="L1535" s="54">
        <v>91.255319148936167</v>
      </c>
      <c r="M1535" s="54">
        <v>65.716003700277483</v>
      </c>
      <c r="N1535" s="54">
        <v>8.1065407974226265</v>
      </c>
      <c r="O1535" s="54">
        <v>-0.16557963792361494</v>
      </c>
      <c r="P1535" s="54">
        <v>2.0477395188321581</v>
      </c>
      <c r="Q1535" s="54">
        <v>61.849999999999994</v>
      </c>
      <c r="R1535" s="54">
        <v>0.82289029764845945</v>
      </c>
      <c r="S1535" s="54">
        <v>4.4586361920111068</v>
      </c>
      <c r="T1535" s="54">
        <v>1.4375000000000009E-2</v>
      </c>
      <c r="U1535" s="54">
        <v>0.17999965312465313</v>
      </c>
      <c r="V1535" s="54">
        <v>8.5656174876903943</v>
      </c>
      <c r="W1535" s="54">
        <v>7.2077360218402129</v>
      </c>
    </row>
    <row r="1536" spans="3:23" x14ac:dyDescent="0.25">
      <c r="C1536" s="52">
        <v>0</v>
      </c>
      <c r="D1536" s="55">
        <v>71</v>
      </c>
      <c r="E1536" s="55">
        <v>75</v>
      </c>
      <c r="F1536" s="55">
        <v>27.828999999999997</v>
      </c>
      <c r="G1536" s="55">
        <v>0.47408509384591641</v>
      </c>
      <c r="H1536" s="55">
        <v>0.94666666666666666</v>
      </c>
      <c r="I1536" s="55">
        <v>0.71717171717171713</v>
      </c>
      <c r="J1536" s="55">
        <v>9.5078918628787825</v>
      </c>
      <c r="K1536" s="55">
        <v>139</v>
      </c>
      <c r="L1536" s="55">
        <v>102.71830985915493</v>
      </c>
      <c r="M1536" s="55">
        <v>326.94808853118724</v>
      </c>
      <c r="N1536" s="55">
        <v>18.081705907662233</v>
      </c>
      <c r="O1536" s="55">
        <v>0.40351958590942288</v>
      </c>
      <c r="P1536" s="55">
        <v>2.057481867345377</v>
      </c>
      <c r="Q1536" s="55">
        <v>102.02727272727273</v>
      </c>
      <c r="R1536" s="55">
        <v>0.89855254528054762</v>
      </c>
      <c r="S1536" s="55">
        <v>5.2782780634352839</v>
      </c>
      <c r="T1536" s="55">
        <v>9.4214876033057605E-3</v>
      </c>
      <c r="U1536" s="55">
        <v>0.17334061405071516</v>
      </c>
      <c r="V1536" s="55">
        <v>10.234410369556226</v>
      </c>
      <c r="W1536" s="55">
        <v>9.0111837236623806</v>
      </c>
    </row>
    <row r="1537" spans="3:23" x14ac:dyDescent="0.25">
      <c r="C1537" s="51">
        <v>0</v>
      </c>
      <c r="D1537" s="54">
        <v>751</v>
      </c>
      <c r="E1537" s="54">
        <v>999</v>
      </c>
      <c r="F1537" s="54">
        <v>137.16899999999998</v>
      </c>
      <c r="G1537" s="54">
        <v>0.93424288250246679</v>
      </c>
      <c r="H1537" s="54">
        <v>0.7517517517517518</v>
      </c>
      <c r="I1537" s="54">
        <v>0.52591036414565828</v>
      </c>
      <c r="J1537" s="54">
        <v>30.922530590107062</v>
      </c>
      <c r="K1537" s="54">
        <v>235</v>
      </c>
      <c r="L1537" s="54">
        <v>121.67909454061251</v>
      </c>
      <c r="M1537" s="54">
        <v>1049.4102157123843</v>
      </c>
      <c r="N1537" s="54">
        <v>32.394601644600975</v>
      </c>
      <c r="O1537" s="54">
        <v>1.0357484455080144</v>
      </c>
      <c r="P1537" s="54">
        <v>3.9617307401990631</v>
      </c>
      <c r="Q1537" s="54">
        <v>367.20123626373567</v>
      </c>
      <c r="R1537" s="54">
        <v>0.92427567825946511</v>
      </c>
      <c r="S1537" s="54">
        <v>6.6236201646478499</v>
      </c>
      <c r="T1537" s="54">
        <v>1.0821081391136349E-3</v>
      </c>
      <c r="U1537" s="54">
        <v>0.24748446243845271</v>
      </c>
      <c r="V1537" s="54">
        <v>58.770832742201875</v>
      </c>
      <c r="W1537" s="54">
        <v>20.959877101580879</v>
      </c>
    </row>
    <row r="1538" spans="3:23" x14ac:dyDescent="0.25">
      <c r="C1538" s="52">
        <v>0</v>
      </c>
      <c r="D1538" s="55">
        <v>38</v>
      </c>
      <c r="E1538" s="55">
        <v>42</v>
      </c>
      <c r="F1538" s="55">
        <v>20.625999999999998</v>
      </c>
      <c r="G1538" s="55">
        <v>0.52748477726821907</v>
      </c>
      <c r="H1538" s="55">
        <v>0.90476190476190477</v>
      </c>
      <c r="I1538" s="55">
        <v>0.59375</v>
      </c>
      <c r="J1538" s="55">
        <v>6.955796338302048</v>
      </c>
      <c r="K1538" s="55">
        <v>125</v>
      </c>
      <c r="L1538" s="55">
        <v>102</v>
      </c>
      <c r="M1538" s="55">
        <v>167.67567567567568</v>
      </c>
      <c r="N1538" s="55">
        <v>12.948964270383778</v>
      </c>
      <c r="O1538" s="55">
        <v>-1.0899281190171417E-2</v>
      </c>
      <c r="P1538" s="55">
        <v>2.0121896773405061</v>
      </c>
      <c r="Q1538" s="55">
        <v>134.31944444444443</v>
      </c>
      <c r="R1538" s="55">
        <v>0.85218808002565938</v>
      </c>
      <c r="S1538" s="55">
        <v>4.7017462633866529</v>
      </c>
      <c r="T1538" s="55">
        <v>1.427469135802472E-2</v>
      </c>
      <c r="U1538" s="55">
        <v>0.13593552381284577</v>
      </c>
      <c r="V1538" s="55">
        <v>7.6822876709772538</v>
      </c>
      <c r="W1538" s="55">
        <v>6.5265987488178077</v>
      </c>
    </row>
    <row r="1539" spans="3:23" x14ac:dyDescent="0.25">
      <c r="C1539" s="51">
        <v>0</v>
      </c>
      <c r="D1539" s="54">
        <v>243</v>
      </c>
      <c r="E1539" s="54">
        <v>252</v>
      </c>
      <c r="F1539" s="54">
        <v>63.902999999999992</v>
      </c>
      <c r="G1539" s="54">
        <v>0.93631585872753453</v>
      </c>
      <c r="H1539" s="54">
        <v>0.9642857142857143</v>
      </c>
      <c r="I1539" s="54">
        <v>0.83793103448275863</v>
      </c>
      <c r="J1539" s="54">
        <v>17.589690428505119</v>
      </c>
      <c r="K1539" s="54">
        <v>165</v>
      </c>
      <c r="L1539" s="54">
        <v>115.7119341563786</v>
      </c>
      <c r="M1539" s="54">
        <v>570.28031153283644</v>
      </c>
      <c r="N1539" s="54">
        <v>23.880542530119296</v>
      </c>
      <c r="O1539" s="54">
        <v>-3.9636844291573832E-2</v>
      </c>
      <c r="P1539" s="54">
        <v>1.8017453556410832</v>
      </c>
      <c r="Q1539" s="54">
        <v>466.92666666666491</v>
      </c>
      <c r="R1539" s="54">
        <v>0.71957275187205993</v>
      </c>
      <c r="S1539" s="54">
        <v>6.1499115557297506</v>
      </c>
      <c r="T1539" s="54">
        <v>3.8444444444444333E-3</v>
      </c>
      <c r="U1539" s="54">
        <v>0.200304217929863</v>
      </c>
      <c r="V1539" s="54">
        <v>30.000633733987037</v>
      </c>
      <c r="W1539" s="54">
        <v>10.534991234876939</v>
      </c>
    </row>
    <row r="1540" spans="3:23" x14ac:dyDescent="0.25">
      <c r="C1540" s="52">
        <v>0</v>
      </c>
      <c r="D1540" s="55">
        <v>97</v>
      </c>
      <c r="E1540" s="55">
        <v>105</v>
      </c>
      <c r="F1540" s="55">
        <v>35.966999999999999</v>
      </c>
      <c r="G1540" s="55">
        <v>0.74387897442329709</v>
      </c>
      <c r="H1540" s="55">
        <v>0.92380952380952386</v>
      </c>
      <c r="I1540" s="55">
        <v>0.64666666666666661</v>
      </c>
      <c r="J1540" s="55">
        <v>11.113245963232828</v>
      </c>
      <c r="K1540" s="55">
        <v>125</v>
      </c>
      <c r="L1540" s="55">
        <v>99</v>
      </c>
      <c r="M1540" s="55">
        <v>174.77083333333334</v>
      </c>
      <c r="N1540" s="55">
        <v>13.220092031953989</v>
      </c>
      <c r="O1540" s="55">
        <v>0.27669666886736421</v>
      </c>
      <c r="P1540" s="55">
        <v>2.0174123042365948</v>
      </c>
      <c r="Q1540" s="55">
        <v>148.41875000000002</v>
      </c>
      <c r="R1540" s="55">
        <v>0.85776615349462226</v>
      </c>
      <c r="S1540" s="55">
        <v>5.1808536618598646</v>
      </c>
      <c r="T1540" s="55">
        <v>6.9531250000000053E-3</v>
      </c>
      <c r="U1540" s="55">
        <v>0.18204451341230379</v>
      </c>
      <c r="V1540" s="55">
        <v>13.906726091665142</v>
      </c>
      <c r="W1540" s="55">
        <v>9.2940646189317597</v>
      </c>
    </row>
    <row r="1541" spans="3:23" x14ac:dyDescent="0.25">
      <c r="C1541" s="51">
        <v>0</v>
      </c>
      <c r="D1541" s="54">
        <v>5150</v>
      </c>
      <c r="E1541" s="54">
        <v>7767</v>
      </c>
      <c r="F1541" s="54">
        <v>480.67199999999997</v>
      </c>
      <c r="G1541" s="54">
        <v>0.87726483952477408</v>
      </c>
      <c r="H1541" s="54">
        <v>0.66306167117291104</v>
      </c>
      <c r="I1541" s="54">
        <v>0.49272866437045543</v>
      </c>
      <c r="J1541" s="54">
        <v>80.976438890495103</v>
      </c>
      <c r="K1541" s="54">
        <v>242</v>
      </c>
      <c r="L1541" s="54">
        <v>135.1904854368932</v>
      </c>
      <c r="M1541" s="54">
        <v>1599.2973652721732</v>
      </c>
      <c r="N1541" s="54">
        <v>39.991216101441239</v>
      </c>
      <c r="O1541" s="54">
        <v>0.53489166341755168</v>
      </c>
      <c r="P1541" s="54">
        <v>2.2465485715250932</v>
      </c>
      <c r="Q1541" s="54">
        <v>59.855270655271582</v>
      </c>
      <c r="R1541" s="54">
        <v>0.99042781678223191</v>
      </c>
      <c r="S1541" s="54">
        <v>7.1027182627854586</v>
      </c>
      <c r="T1541" s="54">
        <v>4.7600623732307792E-4</v>
      </c>
      <c r="U1541" s="54">
        <v>0.29467885970976165</v>
      </c>
      <c r="V1541" s="54">
        <v>145.12207173018388</v>
      </c>
      <c r="W1541" s="54">
        <v>69.659562105839697</v>
      </c>
    </row>
    <row r="1542" spans="3:23" x14ac:dyDescent="0.25">
      <c r="C1542" s="52">
        <v>0</v>
      </c>
      <c r="D1542" s="55">
        <v>36</v>
      </c>
      <c r="E1542" s="55">
        <v>40</v>
      </c>
      <c r="F1542" s="55">
        <v>19.592000000000002</v>
      </c>
      <c r="G1542" s="55">
        <v>0.38282074674438793</v>
      </c>
      <c r="H1542" s="55">
        <v>0.9</v>
      </c>
      <c r="I1542" s="55">
        <v>0.6428571428571429</v>
      </c>
      <c r="J1542" s="55">
        <v>6.7702750025730758</v>
      </c>
      <c r="K1542" s="55">
        <v>100</v>
      </c>
      <c r="L1542" s="55">
        <v>88.972222222222229</v>
      </c>
      <c r="M1542" s="55">
        <v>40.827777777777747</v>
      </c>
      <c r="N1542" s="55">
        <v>6.3896617889977358</v>
      </c>
      <c r="O1542" s="55">
        <v>-6.4192154088863237E-2</v>
      </c>
      <c r="P1542" s="55">
        <v>1.9533835215805999</v>
      </c>
      <c r="Q1542" s="55">
        <v>25.75</v>
      </c>
      <c r="R1542" s="55">
        <v>0.84787255151565744</v>
      </c>
      <c r="S1542" s="55">
        <v>4.148955904159993</v>
      </c>
      <c r="T1542" s="55">
        <v>1.66015625E-2</v>
      </c>
      <c r="U1542" s="55">
        <v>0.27864583333333326</v>
      </c>
      <c r="V1542" s="55">
        <v>7.1802197428460053</v>
      </c>
      <c r="W1542" s="55">
        <v>6.6332495807108005</v>
      </c>
    </row>
    <row r="1543" spans="3:23" x14ac:dyDescent="0.25">
      <c r="C1543" s="51">
        <v>0</v>
      </c>
      <c r="D1543" s="54">
        <v>70</v>
      </c>
      <c r="E1543" s="54">
        <v>74</v>
      </c>
      <c r="F1543" s="54">
        <v>28.4</v>
      </c>
      <c r="G1543" s="54">
        <v>0.54039640953410129</v>
      </c>
      <c r="H1543" s="54">
        <v>0.94594594594594594</v>
      </c>
      <c r="I1543" s="54">
        <v>0.63636363636363635</v>
      </c>
      <c r="J1543" s="54">
        <v>9.4406974388262963</v>
      </c>
      <c r="K1543" s="54">
        <v>153</v>
      </c>
      <c r="L1543" s="54">
        <v>111.44285714285714</v>
      </c>
      <c r="M1543" s="54">
        <v>416.71407867494815</v>
      </c>
      <c r="N1543" s="54">
        <v>20.413575842437506</v>
      </c>
      <c r="O1543" s="54">
        <v>0.35059345576588502</v>
      </c>
      <c r="P1543" s="54">
        <v>2.0039318359180225</v>
      </c>
      <c r="Q1543" s="54">
        <v>135.78333333333333</v>
      </c>
      <c r="R1543" s="54">
        <v>0.91092393492594748</v>
      </c>
      <c r="S1543" s="54">
        <v>5.4575751596784849</v>
      </c>
      <c r="T1543" s="54">
        <v>8.3333333333333141E-3</v>
      </c>
      <c r="U1543" s="54">
        <v>0.14034828505345229</v>
      </c>
      <c r="V1543" s="54">
        <v>10.424127959448647</v>
      </c>
      <c r="W1543" s="54">
        <v>8.7709712824419768</v>
      </c>
    </row>
    <row r="1544" spans="3:23" x14ac:dyDescent="0.25">
      <c r="C1544" s="52">
        <v>0</v>
      </c>
      <c r="D1544" s="55">
        <v>794</v>
      </c>
      <c r="E1544" s="55">
        <v>1037</v>
      </c>
      <c r="F1544" s="55">
        <v>135.10999999999999</v>
      </c>
      <c r="G1544" s="55">
        <v>0.92729309141151628</v>
      </c>
      <c r="H1544" s="55">
        <v>0.76567020250723239</v>
      </c>
      <c r="I1544" s="55">
        <v>0.54532967032967028</v>
      </c>
      <c r="J1544" s="55">
        <v>31.795474497477141</v>
      </c>
      <c r="K1544" s="55">
        <v>244</v>
      </c>
      <c r="L1544" s="55">
        <v>122.36397984886649</v>
      </c>
      <c r="M1544" s="55">
        <v>1049.0691170538178</v>
      </c>
      <c r="N1544" s="55">
        <v>32.389336471342197</v>
      </c>
      <c r="O1544" s="55">
        <v>1.1359397543415513</v>
      </c>
      <c r="P1544" s="55">
        <v>4.1864565004466101</v>
      </c>
      <c r="Q1544" s="55">
        <v>267.8456873315381</v>
      </c>
      <c r="R1544" s="55">
        <v>0.94140680030959478</v>
      </c>
      <c r="S1544" s="55">
        <v>6.6595771748494279</v>
      </c>
      <c r="T1544" s="55">
        <v>9.6446552989296551E-4</v>
      </c>
      <c r="U1544" s="55">
        <v>0.23359216714300679</v>
      </c>
      <c r="V1544" s="55">
        <v>58.425172535335342</v>
      </c>
      <c r="W1544" s="55">
        <v>21.870651763834328</v>
      </c>
    </row>
    <row r="1545" spans="3:23" x14ac:dyDescent="0.25">
      <c r="C1545" s="51">
        <v>0</v>
      </c>
      <c r="D1545" s="54">
        <v>41</v>
      </c>
      <c r="E1545" s="54">
        <v>45</v>
      </c>
      <c r="F1545" s="54">
        <v>20.907</v>
      </c>
      <c r="G1545" s="54">
        <v>0.37986972501764632</v>
      </c>
      <c r="H1545" s="54">
        <v>0.91111111111111109</v>
      </c>
      <c r="I1545" s="54">
        <v>0.640625</v>
      </c>
      <c r="J1545" s="54">
        <v>7.2251519938435669</v>
      </c>
      <c r="K1545" s="54">
        <v>117</v>
      </c>
      <c r="L1545" s="54">
        <v>97.878048780487802</v>
      </c>
      <c r="M1545" s="54">
        <v>120.60975609756102</v>
      </c>
      <c r="N1545" s="54">
        <v>10.982247315443274</v>
      </c>
      <c r="O1545" s="54">
        <v>5.5302032450029466E-2</v>
      </c>
      <c r="P1545" s="54">
        <v>1.9029324491550621</v>
      </c>
      <c r="Q1545" s="54">
        <v>79.972222222222243</v>
      </c>
      <c r="R1545" s="54">
        <v>0.88361726460191692</v>
      </c>
      <c r="S1545" s="54">
        <v>4.7169504800695368</v>
      </c>
      <c r="T1545" s="54">
        <v>1.5046296296296328E-2</v>
      </c>
      <c r="U1545" s="54">
        <v>0.18730258711876349</v>
      </c>
      <c r="V1545" s="54">
        <v>7.6360292750506691</v>
      </c>
      <c r="W1545" s="54">
        <v>7.0636324810317683</v>
      </c>
    </row>
    <row r="1546" spans="3:23" x14ac:dyDescent="0.25">
      <c r="C1546" s="52">
        <v>0</v>
      </c>
      <c r="D1546" s="55">
        <v>286</v>
      </c>
      <c r="E1546" s="55">
        <v>295</v>
      </c>
      <c r="F1546" s="55">
        <v>66.525000000000006</v>
      </c>
      <c r="G1546" s="55">
        <v>0.90478126503836065</v>
      </c>
      <c r="H1546" s="55">
        <v>0.96949152542372885</v>
      </c>
      <c r="I1546" s="55">
        <v>0.7944444444444444</v>
      </c>
      <c r="J1546" s="55">
        <v>19.082623241951211</v>
      </c>
      <c r="K1546" s="55">
        <v>166</v>
      </c>
      <c r="L1546" s="55">
        <v>117.67832167832168</v>
      </c>
      <c r="M1546" s="55">
        <v>482.65405471721243</v>
      </c>
      <c r="N1546" s="55">
        <v>21.969389038323584</v>
      </c>
      <c r="O1546" s="55">
        <v>0.13409904513139101</v>
      </c>
      <c r="P1546" s="55">
        <v>2.0809643137626259</v>
      </c>
      <c r="Q1546" s="55">
        <v>462.36559139784822</v>
      </c>
      <c r="R1546" s="55">
        <v>0.79912576646256128</v>
      </c>
      <c r="S1546" s="55">
        <v>6.1834854689667997</v>
      </c>
      <c r="T1546" s="55">
        <v>3.194010868308483E-3</v>
      </c>
      <c r="U1546" s="55">
        <v>0.1794327360093724</v>
      </c>
      <c r="V1546" s="55">
        <v>29.489080587980254</v>
      </c>
      <c r="W1546" s="55">
        <v>12.558708824266809</v>
      </c>
    </row>
    <row r="1547" spans="3:23" x14ac:dyDescent="0.25">
      <c r="C1547" s="51">
        <v>0</v>
      </c>
      <c r="D1547" s="54">
        <v>64</v>
      </c>
      <c r="E1547" s="54">
        <v>70</v>
      </c>
      <c r="F1547" s="54">
        <v>27.548000000000002</v>
      </c>
      <c r="G1547" s="54">
        <v>0.55909000675658937</v>
      </c>
      <c r="H1547" s="54">
        <v>0.91428571428571426</v>
      </c>
      <c r="I1547" s="54">
        <v>0.64646464646464652</v>
      </c>
      <c r="J1547" s="54">
        <v>9.0270333367641005</v>
      </c>
      <c r="K1547" s="54">
        <v>131</v>
      </c>
      <c r="L1547" s="54">
        <v>106.03125</v>
      </c>
      <c r="M1547" s="54">
        <v>160.95138888888889</v>
      </c>
      <c r="N1547" s="54">
        <v>12.686661849710068</v>
      </c>
      <c r="O1547" s="54">
        <v>-2.5578192541190828E-2</v>
      </c>
      <c r="P1547" s="54">
        <v>2.1258158653757322</v>
      </c>
      <c r="Q1547" s="54">
        <v>66.453703703703709</v>
      </c>
      <c r="R1547" s="54">
        <v>0.95970504531681189</v>
      </c>
      <c r="S1547" s="54">
        <v>4.9722744138934791</v>
      </c>
      <c r="T1547" s="54">
        <v>1.0459533607681761E-2</v>
      </c>
      <c r="U1547" s="54">
        <v>0.26655099445984648</v>
      </c>
      <c r="V1547" s="54">
        <v>10.082505839213701</v>
      </c>
      <c r="W1547" s="54">
        <v>8.3594758459420362</v>
      </c>
    </row>
    <row r="1548" spans="3:23" x14ac:dyDescent="0.25">
      <c r="C1548" s="52">
        <v>0</v>
      </c>
      <c r="D1548" s="55">
        <v>4979</v>
      </c>
      <c r="E1548" s="55">
        <v>7990</v>
      </c>
      <c r="F1548" s="55">
        <v>500.74500000000006</v>
      </c>
      <c r="G1548" s="55">
        <v>0.87532840741157536</v>
      </c>
      <c r="H1548" s="55">
        <v>0.62315394242803501</v>
      </c>
      <c r="I1548" s="55">
        <v>0.48255475867416164</v>
      </c>
      <c r="J1548" s="55">
        <v>79.620724018539136</v>
      </c>
      <c r="K1548" s="55">
        <v>246</v>
      </c>
      <c r="L1548" s="55">
        <v>136.911227154047</v>
      </c>
      <c r="M1548" s="55">
        <v>1638.6614629172582</v>
      </c>
      <c r="N1548" s="55">
        <v>40.480383680460072</v>
      </c>
      <c r="O1548" s="55">
        <v>0.57692610831209801</v>
      </c>
      <c r="P1548" s="55">
        <v>2.4146160353451225</v>
      </c>
      <c r="Q1548" s="55">
        <v>61.84675324675365</v>
      </c>
      <c r="R1548" s="55">
        <v>0.99019305396017543</v>
      </c>
      <c r="S1548" s="55">
        <v>7.1252339807534906</v>
      </c>
      <c r="T1548" s="55">
        <v>4.6996916645788706E-4</v>
      </c>
      <c r="U1548" s="55">
        <v>0.29232347043037871</v>
      </c>
      <c r="V1548" s="55">
        <v>145.27165956200534</v>
      </c>
      <c r="W1548" s="55">
        <v>70.243043051701747</v>
      </c>
    </row>
    <row r="1549" spans="3:23" x14ac:dyDescent="0.25">
      <c r="C1549" s="51">
        <v>0</v>
      </c>
      <c r="D1549" s="54">
        <v>65</v>
      </c>
      <c r="E1549" s="54">
        <v>70</v>
      </c>
      <c r="F1549" s="54">
        <v>26.63</v>
      </c>
      <c r="G1549" s="54">
        <v>0.54197351552721151</v>
      </c>
      <c r="H1549" s="54">
        <v>0.9285714285714286</v>
      </c>
      <c r="I1549" s="54">
        <v>0.65</v>
      </c>
      <c r="J1549" s="54">
        <v>9.0972836829344601</v>
      </c>
      <c r="K1549" s="54">
        <v>146</v>
      </c>
      <c r="L1549" s="54">
        <v>109.83076923076923</v>
      </c>
      <c r="M1549" s="54">
        <v>362.17403846153854</v>
      </c>
      <c r="N1549" s="54">
        <v>19.030870670085974</v>
      </c>
      <c r="O1549" s="54">
        <v>0.17077678261173668</v>
      </c>
      <c r="P1549" s="54">
        <v>1.9052306922394722</v>
      </c>
      <c r="Q1549" s="54">
        <v>164.92727272727268</v>
      </c>
      <c r="R1549" s="54">
        <v>0.88521272898182246</v>
      </c>
      <c r="S1549" s="54">
        <v>5.3912978128953197</v>
      </c>
      <c r="T1549" s="54">
        <v>9.0909090909090662E-3</v>
      </c>
      <c r="U1549" s="54">
        <v>0.1355486332651375</v>
      </c>
      <c r="V1549" s="54">
        <v>10.041209674369831</v>
      </c>
      <c r="W1549" s="54">
        <v>8.4385880942755289</v>
      </c>
    </row>
    <row r="1550" spans="3:23" x14ac:dyDescent="0.25">
      <c r="C1550" s="52">
        <v>0</v>
      </c>
      <c r="D1550" s="55">
        <v>848</v>
      </c>
      <c r="E1550" s="55">
        <v>1094</v>
      </c>
      <c r="F1550" s="55">
        <v>138.584</v>
      </c>
      <c r="G1550" s="55">
        <v>0.91603780522096545</v>
      </c>
      <c r="H1550" s="55">
        <v>0.77513711151736742</v>
      </c>
      <c r="I1550" s="55">
        <v>0.53333333333333333</v>
      </c>
      <c r="J1550" s="55">
        <v>32.85889733292062</v>
      </c>
      <c r="K1550" s="55">
        <v>240</v>
      </c>
      <c r="L1550" s="55">
        <v>123.75117924528301</v>
      </c>
      <c r="M1550" s="55">
        <v>1147.0112146644094</v>
      </c>
      <c r="N1550" s="55">
        <v>33.867554010651688</v>
      </c>
      <c r="O1550" s="55">
        <v>1.3365276272279534</v>
      </c>
      <c r="P1550" s="55">
        <v>4.6178471366719887</v>
      </c>
      <c r="Q1550" s="55">
        <v>351.34753086419755</v>
      </c>
      <c r="R1550" s="55">
        <v>0.92811504975272374</v>
      </c>
      <c r="S1550" s="55">
        <v>6.6474687521047588</v>
      </c>
      <c r="T1550" s="55">
        <v>9.3659503124523397E-4</v>
      </c>
      <c r="U1550" s="55">
        <v>0.23715511781366039</v>
      </c>
      <c r="V1550" s="55">
        <v>58.243031969974382</v>
      </c>
      <c r="W1550" s="55">
        <v>23.360810326590794</v>
      </c>
    </row>
    <row r="1551" spans="3:23" x14ac:dyDescent="0.25">
      <c r="C1551" s="51">
        <v>0</v>
      </c>
      <c r="D1551" s="54">
        <v>36</v>
      </c>
      <c r="E1551" s="54">
        <v>40</v>
      </c>
      <c r="F1551" s="54">
        <v>19.592000000000002</v>
      </c>
      <c r="G1551" s="54">
        <v>0.38282074674438793</v>
      </c>
      <c r="H1551" s="54">
        <v>0.9</v>
      </c>
      <c r="I1551" s="54">
        <v>0.6428571428571429</v>
      </c>
      <c r="J1551" s="54">
        <v>6.7702750025730758</v>
      </c>
      <c r="K1551" s="54">
        <v>111</v>
      </c>
      <c r="L1551" s="54">
        <v>97.944444444444443</v>
      </c>
      <c r="M1551" s="54">
        <v>63.882539682539679</v>
      </c>
      <c r="N1551" s="54">
        <v>7.992655358673967</v>
      </c>
      <c r="O1551" s="54">
        <v>-0.18190758005747976</v>
      </c>
      <c r="P1551" s="54">
        <v>1.9323452399211338</v>
      </c>
      <c r="Q1551" s="54">
        <v>68.841269841269806</v>
      </c>
      <c r="R1551" s="54">
        <v>0.84375621819223334</v>
      </c>
      <c r="S1551" s="54">
        <v>4.4403510429286888</v>
      </c>
      <c r="T1551" s="54">
        <v>1.7384731670445963E-2</v>
      </c>
      <c r="U1551" s="54">
        <v>0.22090554947697805</v>
      </c>
      <c r="V1551" s="54">
        <v>7.1802197428460053</v>
      </c>
      <c r="W1551" s="54">
        <v>6.6332495807108005</v>
      </c>
    </row>
    <row r="1552" spans="3:23" x14ac:dyDescent="0.25">
      <c r="C1552" s="52">
        <v>0</v>
      </c>
      <c r="D1552" s="55">
        <v>307</v>
      </c>
      <c r="E1552" s="55">
        <v>323</v>
      </c>
      <c r="F1552" s="55">
        <v>68.600999999999999</v>
      </c>
      <c r="G1552" s="55">
        <v>0.8754227273322257</v>
      </c>
      <c r="H1552" s="55">
        <v>0.9504643962848297</v>
      </c>
      <c r="I1552" s="55">
        <v>0.73095238095238091</v>
      </c>
      <c r="J1552" s="55">
        <v>19.770800192043186</v>
      </c>
      <c r="K1552" s="55">
        <v>154</v>
      </c>
      <c r="L1552" s="55">
        <v>118.08469055374593</v>
      </c>
      <c r="M1552" s="55">
        <v>416.31960145621724</v>
      </c>
      <c r="N1552" s="55">
        <v>20.403911425415895</v>
      </c>
      <c r="O1552" s="55">
        <v>-6.8957532855626599E-2</v>
      </c>
      <c r="P1552" s="55">
        <v>1.9016425946344846</v>
      </c>
      <c r="Q1552" s="55">
        <v>298.61059907834192</v>
      </c>
      <c r="R1552" s="55">
        <v>0.82368954725691479</v>
      </c>
      <c r="S1552" s="55">
        <v>6.0389373690074457</v>
      </c>
      <c r="T1552" s="55">
        <v>2.8669115929410411E-3</v>
      </c>
      <c r="U1552" s="55">
        <v>0.23893899877982383</v>
      </c>
      <c r="V1552" s="55">
        <v>28.777753589347906</v>
      </c>
      <c r="W1552" s="55">
        <v>13.909960167263625</v>
      </c>
    </row>
    <row r="1553" spans="3:23" x14ac:dyDescent="0.25">
      <c r="C1553" s="51">
        <v>0</v>
      </c>
      <c r="D1553" s="54">
        <v>153</v>
      </c>
      <c r="E1553" s="54">
        <v>169</v>
      </c>
      <c r="F1553" s="54">
        <v>48.586999999999996</v>
      </c>
      <c r="G1553" s="54">
        <v>0.90166118722120714</v>
      </c>
      <c r="H1553" s="54">
        <v>0.90532544378698221</v>
      </c>
      <c r="I1553" s="54">
        <v>0.72857142857142854</v>
      </c>
      <c r="J1553" s="54">
        <v>13.957279475043833</v>
      </c>
      <c r="K1553" s="54">
        <v>133</v>
      </c>
      <c r="L1553" s="54">
        <v>103.96078431372548</v>
      </c>
      <c r="M1553" s="54">
        <v>194.43266253869962</v>
      </c>
      <c r="N1553" s="54">
        <v>13.943911307043646</v>
      </c>
      <c r="O1553" s="54">
        <v>0.22139933066056955</v>
      </c>
      <c r="P1553" s="54">
        <v>2.046580782735242</v>
      </c>
      <c r="Q1553" s="54">
        <v>167.47272727272721</v>
      </c>
      <c r="R1553" s="54">
        <v>0.83326237756805088</v>
      </c>
      <c r="S1553" s="54">
        <v>5.453461663687901</v>
      </c>
      <c r="T1553" s="54">
        <v>5.1239669421487442E-3</v>
      </c>
      <c r="U1553" s="54">
        <v>0.18779630578399159</v>
      </c>
      <c r="V1553" s="54">
        <v>21.702906016808136</v>
      </c>
      <c r="W1553" s="54">
        <v>9.3852736813640654</v>
      </c>
    </row>
    <row r="1554" spans="3:23" x14ac:dyDescent="0.25">
      <c r="C1554" s="52">
        <v>0</v>
      </c>
      <c r="D1554" s="55">
        <v>4816</v>
      </c>
      <c r="E1554" s="55">
        <v>7802</v>
      </c>
      <c r="F1554" s="55">
        <v>488.86099999999999</v>
      </c>
      <c r="G1554" s="55">
        <v>0.8737077318508979</v>
      </c>
      <c r="H1554" s="55">
        <v>0.61727762112278906</v>
      </c>
      <c r="I1554" s="55">
        <v>0.46939571150097464</v>
      </c>
      <c r="J1554" s="55">
        <v>78.306587509893077</v>
      </c>
      <c r="K1554" s="55">
        <v>255</v>
      </c>
      <c r="L1554" s="55">
        <v>137.71490863787375</v>
      </c>
      <c r="M1554" s="55">
        <v>1598.9149677175119</v>
      </c>
      <c r="N1554" s="55">
        <v>39.986434796284499</v>
      </c>
      <c r="O1554" s="55">
        <v>0.6213465780898566</v>
      </c>
      <c r="P1554" s="55">
        <v>2.6022876267633896</v>
      </c>
      <c r="Q1554" s="55">
        <v>61.481133900928405</v>
      </c>
      <c r="R1554" s="55">
        <v>0.99007045012738149</v>
      </c>
      <c r="S1554" s="55">
        <v>7.1342919763267743</v>
      </c>
      <c r="T1554" s="55">
        <v>4.801517315415488E-4</v>
      </c>
      <c r="U1554" s="55">
        <v>0.29679926525472516</v>
      </c>
      <c r="V1554" s="55">
        <v>144.06210387396453</v>
      </c>
      <c r="W1554" s="55">
        <v>70.079187645933999</v>
      </c>
    </row>
    <row r="1555" spans="3:23" x14ac:dyDescent="0.25">
      <c r="C1555" s="51">
        <v>0</v>
      </c>
      <c r="D1555" s="54">
        <v>44</v>
      </c>
      <c r="E1555" s="54">
        <v>48</v>
      </c>
      <c r="F1555" s="54">
        <v>22.312999999999999</v>
      </c>
      <c r="G1555" s="54">
        <v>0.60751669847806133</v>
      </c>
      <c r="H1555" s="54">
        <v>0.91666666666666663</v>
      </c>
      <c r="I1555" s="54">
        <v>0.61111111111111116</v>
      </c>
      <c r="J1555" s="54">
        <v>7.4848206370191104</v>
      </c>
      <c r="K1555" s="54">
        <v>124</v>
      </c>
      <c r="L1555" s="54">
        <v>104.79545454545455</v>
      </c>
      <c r="M1555" s="54">
        <v>140.35253699788581</v>
      </c>
      <c r="N1555" s="54">
        <v>11.847047606804228</v>
      </c>
      <c r="O1555" s="54">
        <v>-0.10018483270977729</v>
      </c>
      <c r="P1555" s="54">
        <v>1.9247288710543533</v>
      </c>
      <c r="Q1555" s="54">
        <v>141.13749999999999</v>
      </c>
      <c r="R1555" s="54">
        <v>0.82837321471326175</v>
      </c>
      <c r="S1555" s="54">
        <v>4.6635327548042547</v>
      </c>
      <c r="T1555" s="54">
        <v>1.281250000000001E-2</v>
      </c>
      <c r="U1555" s="54">
        <v>0.15113032156182304</v>
      </c>
      <c r="V1555" s="54">
        <v>8.5442171759943655</v>
      </c>
      <c r="W1555" s="54">
        <v>6.786730710068408</v>
      </c>
    </row>
    <row r="1556" spans="3:23" x14ac:dyDescent="0.25">
      <c r="C1556" s="52">
        <v>0</v>
      </c>
      <c r="D1556" s="55">
        <v>50</v>
      </c>
      <c r="E1556" s="55">
        <v>55</v>
      </c>
      <c r="F1556" s="55">
        <v>24</v>
      </c>
      <c r="G1556" s="55">
        <v>0.69211022312786008</v>
      </c>
      <c r="H1556" s="55">
        <v>0.90909090909090906</v>
      </c>
      <c r="I1556" s="55">
        <v>0.625</v>
      </c>
      <c r="J1556" s="55">
        <v>7.9788456080286538</v>
      </c>
      <c r="K1556" s="55">
        <v>113</v>
      </c>
      <c r="L1556" s="55">
        <v>99.92</v>
      </c>
      <c r="M1556" s="55">
        <v>76.687346938775505</v>
      </c>
      <c r="N1556" s="55">
        <v>8.7571312048396024</v>
      </c>
      <c r="O1556" s="55">
        <v>-0.27892299236713314</v>
      </c>
      <c r="P1556" s="55">
        <v>1.9990502293907093</v>
      </c>
      <c r="Q1556" s="55">
        <v>35.311111111111124</v>
      </c>
      <c r="R1556" s="55">
        <v>0.9408670225895811</v>
      </c>
      <c r="S1556" s="55">
        <v>4.4483674395583765</v>
      </c>
      <c r="T1556" s="55">
        <v>1.2098765432098788E-2</v>
      </c>
      <c r="U1556" s="55">
        <v>0.25076331076331071</v>
      </c>
      <c r="V1556" s="55">
        <v>9.5482503023152479</v>
      </c>
      <c r="W1556" s="55">
        <v>6.8918490139441859</v>
      </c>
    </row>
    <row r="1557" spans="3:23" x14ac:dyDescent="0.25">
      <c r="C1557" s="51">
        <v>0</v>
      </c>
      <c r="D1557" s="54">
        <v>894</v>
      </c>
      <c r="E1557" s="54">
        <v>1151</v>
      </c>
      <c r="F1557" s="54">
        <v>139.13800000000001</v>
      </c>
      <c r="G1557" s="54">
        <v>0.90200930900848186</v>
      </c>
      <c r="H1557" s="54">
        <v>0.77671589921807127</v>
      </c>
      <c r="I1557" s="54">
        <v>0.55459057071960294</v>
      </c>
      <c r="J1557" s="54">
        <v>33.73834840345976</v>
      </c>
      <c r="K1557" s="54">
        <v>239</v>
      </c>
      <c r="L1557" s="54">
        <v>123.11409395973155</v>
      </c>
      <c r="M1557" s="54">
        <v>1264.0496779575662</v>
      </c>
      <c r="N1557" s="54">
        <v>35.553476313260369</v>
      </c>
      <c r="O1557" s="54">
        <v>1.403261866463831</v>
      </c>
      <c r="P1557" s="54">
        <v>4.5555543840629706</v>
      </c>
      <c r="Q1557" s="54">
        <v>285.95739500913038</v>
      </c>
      <c r="R1557" s="54">
        <v>0.93964309075341657</v>
      </c>
      <c r="S1557" s="54">
        <v>6.6415759122132796</v>
      </c>
      <c r="T1557" s="54">
        <v>9.2129912437687402E-4</v>
      </c>
      <c r="U1557" s="54">
        <v>0.2372573635750434</v>
      </c>
      <c r="V1557" s="54">
        <v>57.318311079516832</v>
      </c>
      <c r="W1557" s="54">
        <v>24.745265298014658</v>
      </c>
    </row>
    <row r="1558" spans="3:23" x14ac:dyDescent="0.25">
      <c r="C1558" s="52">
        <v>0</v>
      </c>
      <c r="D1558" s="55">
        <v>43</v>
      </c>
      <c r="E1558" s="55">
        <v>47</v>
      </c>
      <c r="F1558" s="55">
        <v>21.552</v>
      </c>
      <c r="G1558" s="55">
        <v>0.53810701977690156</v>
      </c>
      <c r="H1558" s="55">
        <v>0.91489361702127658</v>
      </c>
      <c r="I1558" s="55">
        <v>0.68253968253968256</v>
      </c>
      <c r="J1558" s="55">
        <v>7.399277020331918</v>
      </c>
      <c r="K1558" s="55">
        <v>120</v>
      </c>
      <c r="L1558" s="55">
        <v>98.348837209302332</v>
      </c>
      <c r="M1558" s="55">
        <v>111.23255813953492</v>
      </c>
      <c r="N1558" s="55">
        <v>10.546684698972228</v>
      </c>
      <c r="O1558" s="55">
        <v>0.23920380380127285</v>
      </c>
      <c r="P1558" s="55">
        <v>2.1883902594116096</v>
      </c>
      <c r="Q1558" s="55">
        <v>79.914285714285711</v>
      </c>
      <c r="R1558" s="55">
        <v>0.81736106270416586</v>
      </c>
      <c r="S1558" s="55">
        <v>4.5074327778572849</v>
      </c>
      <c r="T1558" s="55">
        <v>1.5102040816326545E-2</v>
      </c>
      <c r="U1558" s="55">
        <v>0.19530401321367696</v>
      </c>
      <c r="V1558" s="55">
        <v>8.1744544421237428</v>
      </c>
      <c r="W1558" s="55">
        <v>6.8900557484721601</v>
      </c>
    </row>
    <row r="1559" spans="3:23" x14ac:dyDescent="0.25">
      <c r="C1559" s="51">
        <v>0</v>
      </c>
      <c r="D1559" s="54">
        <v>370</v>
      </c>
      <c r="E1559" s="54">
        <v>390</v>
      </c>
      <c r="F1559" s="54">
        <v>74.97699999999999</v>
      </c>
      <c r="G1559" s="54">
        <v>0.8549501593453811</v>
      </c>
      <c r="H1559" s="54">
        <v>0.94871794871794868</v>
      </c>
      <c r="I1559" s="54">
        <v>0.72265625</v>
      </c>
      <c r="J1559" s="54">
        <v>21.704806646271006</v>
      </c>
      <c r="K1559" s="54">
        <v>168</v>
      </c>
      <c r="L1559" s="54">
        <v>117.47837837837838</v>
      </c>
      <c r="M1559" s="54">
        <v>507.36131985644181</v>
      </c>
      <c r="N1559" s="54">
        <v>22.524682458504088</v>
      </c>
      <c r="O1559" s="54">
        <v>0.27329082191809595</v>
      </c>
      <c r="P1559" s="54">
        <v>2.2037198848185544</v>
      </c>
      <c r="Q1559" s="54">
        <v>316.14015151514997</v>
      </c>
      <c r="R1559" s="54">
        <v>0.86264513142757837</v>
      </c>
      <c r="S1559" s="54">
        <v>6.2537422422314695</v>
      </c>
      <c r="T1559" s="54">
        <v>2.3243801652892567E-3</v>
      </c>
      <c r="U1559" s="54">
        <v>0.19519703637952665</v>
      </c>
      <c r="V1559" s="54">
        <v>30.71051483870183</v>
      </c>
      <c r="W1559" s="54">
        <v>15.929855916114624</v>
      </c>
    </row>
    <row r="1560" spans="3:23" x14ac:dyDescent="0.25">
      <c r="C1560" s="52">
        <v>0</v>
      </c>
      <c r="D1560" s="55">
        <v>166</v>
      </c>
      <c r="E1560" s="55">
        <v>178</v>
      </c>
      <c r="F1560" s="55">
        <v>48.86</v>
      </c>
      <c r="G1560" s="55">
        <v>0.88503966636646247</v>
      </c>
      <c r="H1560" s="55">
        <v>0.93258426966292129</v>
      </c>
      <c r="I1560" s="55">
        <v>0.7186147186147186</v>
      </c>
      <c r="J1560" s="55">
        <v>14.538148590038452</v>
      </c>
      <c r="K1560" s="55">
        <v>136</v>
      </c>
      <c r="L1560" s="55">
        <v>105.0421686746988</v>
      </c>
      <c r="M1560" s="55">
        <v>169.66487769258848</v>
      </c>
      <c r="N1560" s="55">
        <v>13.02554711682348</v>
      </c>
      <c r="O1560" s="55">
        <v>0.25373239874652476</v>
      </c>
      <c r="P1560" s="55">
        <v>2.6739918053328315</v>
      </c>
      <c r="Q1560" s="55">
        <v>75.008264462809876</v>
      </c>
      <c r="R1560" s="55">
        <v>0.94890705447467671</v>
      </c>
      <c r="S1560" s="55">
        <v>5.4701045354336175</v>
      </c>
      <c r="T1560" s="55">
        <v>4.7127928420189818E-3</v>
      </c>
      <c r="U1560" s="55">
        <v>0.22004733429320047</v>
      </c>
      <c r="V1560" s="55">
        <v>21.554962541447392</v>
      </c>
      <c r="W1560" s="55">
        <v>10.034171670387764</v>
      </c>
    </row>
    <row r="1561" spans="3:23" x14ac:dyDescent="0.25">
      <c r="C1561" s="51">
        <v>0</v>
      </c>
      <c r="D1561" s="54">
        <v>4753</v>
      </c>
      <c r="E1561" s="54">
        <v>7401</v>
      </c>
      <c r="F1561" s="54">
        <v>466.93599999999998</v>
      </c>
      <c r="G1561" s="54">
        <v>0.87772147899346475</v>
      </c>
      <c r="H1561" s="54">
        <v>0.64221051209296043</v>
      </c>
      <c r="I1561" s="54">
        <v>0.48293029871977239</v>
      </c>
      <c r="J1561" s="54">
        <v>77.792721742629809</v>
      </c>
      <c r="K1561" s="54">
        <v>255</v>
      </c>
      <c r="L1561" s="54">
        <v>136.62949715968861</v>
      </c>
      <c r="M1561" s="54">
        <v>1643.3591213169727</v>
      </c>
      <c r="N1561" s="54">
        <v>40.538366041528768</v>
      </c>
      <c r="O1561" s="54">
        <v>0.61492388922780628</v>
      </c>
      <c r="P1561" s="54">
        <v>2.6195415634960462</v>
      </c>
      <c r="Q1561" s="54">
        <v>59.67345703912838</v>
      </c>
      <c r="R1561" s="54">
        <v>0.99010492831309982</v>
      </c>
      <c r="S1561" s="54">
        <v>7.1232434201330603</v>
      </c>
      <c r="T1561" s="54">
        <v>4.656093842573091E-4</v>
      </c>
      <c r="U1561" s="54">
        <v>0.29114978156819221</v>
      </c>
      <c r="V1561" s="54">
        <v>143.08760126952754</v>
      </c>
      <c r="W1561" s="54">
        <v>68.563452589322466</v>
      </c>
    </row>
    <row r="1562" spans="3:23" x14ac:dyDescent="0.25">
      <c r="C1562" s="52">
        <v>0</v>
      </c>
      <c r="D1562" s="55">
        <v>68</v>
      </c>
      <c r="E1562" s="55">
        <v>73</v>
      </c>
      <c r="F1562" s="55">
        <v>27.093</v>
      </c>
      <c r="G1562" s="55">
        <v>0.60359367942513809</v>
      </c>
      <c r="H1562" s="55">
        <v>0.93150684931506844</v>
      </c>
      <c r="I1562" s="55">
        <v>0.68</v>
      </c>
      <c r="J1562" s="55">
        <v>9.3048529833625562</v>
      </c>
      <c r="K1562" s="55">
        <v>119</v>
      </c>
      <c r="L1562" s="55">
        <v>97.57352941176471</v>
      </c>
      <c r="M1562" s="55">
        <v>126.66615452151007</v>
      </c>
      <c r="N1562" s="55">
        <v>11.254605924754099</v>
      </c>
      <c r="O1562" s="55">
        <v>0.15389048790565757</v>
      </c>
      <c r="P1562" s="55">
        <v>2.0140444098622869</v>
      </c>
      <c r="Q1562" s="55">
        <v>47.190909090909059</v>
      </c>
      <c r="R1562" s="55">
        <v>0.90927468635485464</v>
      </c>
      <c r="S1562" s="55">
        <v>4.829391149755712</v>
      </c>
      <c r="T1562" s="55">
        <v>9.9173553719008028E-3</v>
      </c>
      <c r="U1562" s="55">
        <v>0.20741831400922317</v>
      </c>
      <c r="V1562" s="55">
        <v>10.526298665251318</v>
      </c>
      <c r="W1562" s="55">
        <v>8.3925346190915597</v>
      </c>
    </row>
    <row r="1563" spans="3:23" x14ac:dyDescent="0.25">
      <c r="C1563" s="51">
        <v>0</v>
      </c>
      <c r="D1563" s="54">
        <v>1013</v>
      </c>
      <c r="E1563" s="54">
        <v>1517</v>
      </c>
      <c r="F1563" s="54">
        <v>174.75700000000001</v>
      </c>
      <c r="G1563" s="54">
        <v>0.84699694154360994</v>
      </c>
      <c r="H1563" s="54">
        <v>0.66776532630191165</v>
      </c>
      <c r="I1563" s="54">
        <v>0.42832980972515855</v>
      </c>
      <c r="J1563" s="54">
        <v>35.91366952591617</v>
      </c>
      <c r="K1563" s="54">
        <v>240</v>
      </c>
      <c r="L1563" s="54">
        <v>122.14906219151037</v>
      </c>
      <c r="M1563" s="54">
        <v>1483.470841510951</v>
      </c>
      <c r="N1563" s="54">
        <v>38.515851821178131</v>
      </c>
      <c r="O1563" s="54">
        <v>1.4435325856276442</v>
      </c>
      <c r="P1563" s="54">
        <v>4.3008261850692762</v>
      </c>
      <c r="Q1563" s="54">
        <v>322.83554817275746</v>
      </c>
      <c r="R1563" s="54">
        <v>0.93628144202692132</v>
      </c>
      <c r="S1563" s="54">
        <v>6.6201303135619716</v>
      </c>
      <c r="T1563" s="54">
        <v>8.885111643359121E-4</v>
      </c>
      <c r="U1563" s="54">
        <v>0.27197099919029227</v>
      </c>
      <c r="V1563" s="54">
        <v>59.729495580024953</v>
      </c>
      <c r="W1563" s="54">
        <v>31.752066201143496</v>
      </c>
    </row>
    <row r="1564" spans="3:23" x14ac:dyDescent="0.25">
      <c r="C1564" s="52">
        <v>0</v>
      </c>
      <c r="D1564" s="55">
        <v>396</v>
      </c>
      <c r="E1564" s="55">
        <v>414</v>
      </c>
      <c r="F1564" s="55">
        <v>75.663999999999987</v>
      </c>
      <c r="G1564" s="55">
        <v>0.8106533345897281</v>
      </c>
      <c r="H1564" s="55">
        <v>0.95652173913043481</v>
      </c>
      <c r="I1564" s="55">
        <v>0.70967741935483875</v>
      </c>
      <c r="J1564" s="55">
        <v>22.454461911057329</v>
      </c>
      <c r="K1564" s="55">
        <v>165</v>
      </c>
      <c r="L1564" s="55">
        <v>116.97727272727273</v>
      </c>
      <c r="M1564" s="55">
        <v>536.71593785960852</v>
      </c>
      <c r="N1564" s="55">
        <v>23.167130548680571</v>
      </c>
      <c r="O1564" s="55">
        <v>0.17736760506664384</v>
      </c>
      <c r="P1564" s="55">
        <v>1.8524094412715446</v>
      </c>
      <c r="Q1564" s="55">
        <v>224.43576388888937</v>
      </c>
      <c r="R1564" s="55">
        <v>0.87666614671144527</v>
      </c>
      <c r="S1564" s="55">
        <v>6.2307962316625582</v>
      </c>
      <c r="T1564" s="55">
        <v>2.2665895061728361E-3</v>
      </c>
      <c r="U1564" s="55">
        <v>0.23553758598747013</v>
      </c>
      <c r="V1564" s="55">
        <v>29.824924475803712</v>
      </c>
      <c r="W1564" s="55">
        <v>17.463280811950035</v>
      </c>
    </row>
    <row r="1565" spans="3:23" x14ac:dyDescent="0.25">
      <c r="C1565" s="51">
        <v>0</v>
      </c>
      <c r="D1565" s="54">
        <v>172</v>
      </c>
      <c r="E1565" s="54">
        <v>182</v>
      </c>
      <c r="F1565" s="54">
        <v>49.902000000000001</v>
      </c>
      <c r="G1565" s="54">
        <v>0.89802987796618861</v>
      </c>
      <c r="H1565" s="54">
        <v>0.94505494505494503</v>
      </c>
      <c r="I1565" s="54">
        <v>0.71074380165289253</v>
      </c>
      <c r="J1565" s="54">
        <v>14.798554040663836</v>
      </c>
      <c r="K1565" s="54">
        <v>157</v>
      </c>
      <c r="L1565" s="54">
        <v>102.69767441860465</v>
      </c>
      <c r="M1565" s="54">
        <v>258.72677818577455</v>
      </c>
      <c r="N1565" s="54">
        <v>16.084986110835612</v>
      </c>
      <c r="O1565" s="54">
        <v>1.0845599441411751</v>
      </c>
      <c r="P1565" s="54">
        <v>4.3317130252466232</v>
      </c>
      <c r="Q1565" s="54">
        <v>156.50988142292479</v>
      </c>
      <c r="R1565" s="54">
        <v>0.83803931625014827</v>
      </c>
      <c r="S1565" s="54">
        <v>5.4336106480865052</v>
      </c>
      <c r="T1565" s="54">
        <v>4.6087268977800036E-3</v>
      </c>
      <c r="U1565" s="54">
        <v>0.18339779920913343</v>
      </c>
      <c r="V1565" s="54">
        <v>22.451037625776134</v>
      </c>
      <c r="W1565" s="54">
        <v>9.8769853486914041</v>
      </c>
    </row>
    <row r="1566" spans="3:23" x14ac:dyDescent="0.25">
      <c r="C1566" s="52">
        <v>0</v>
      </c>
      <c r="D1566" s="55">
        <v>4534</v>
      </c>
      <c r="E1566" s="55">
        <v>7153</v>
      </c>
      <c r="F1566" s="55">
        <v>465.87799999999999</v>
      </c>
      <c r="G1566" s="55">
        <v>0.87820045200941899</v>
      </c>
      <c r="H1566" s="55">
        <v>0.63385991891514049</v>
      </c>
      <c r="I1566" s="55">
        <v>0.46416871416871419</v>
      </c>
      <c r="J1566" s="55">
        <v>75.979392573442084</v>
      </c>
      <c r="K1566" s="55">
        <v>251</v>
      </c>
      <c r="L1566" s="55">
        <v>138.54565505072785</v>
      </c>
      <c r="M1566" s="55">
        <v>1663.9241229659142</v>
      </c>
      <c r="N1566" s="55">
        <v>40.791226053722802</v>
      </c>
      <c r="O1566" s="55">
        <v>0.52152164370762244</v>
      </c>
      <c r="P1566" s="55">
        <v>2.4708172055387374</v>
      </c>
      <c r="Q1566" s="55">
        <v>62.10922576711971</v>
      </c>
      <c r="R1566" s="55">
        <v>0.98962181090691359</v>
      </c>
      <c r="S1566" s="55">
        <v>7.1375705901987549</v>
      </c>
      <c r="T1566" s="55">
        <v>4.5849395040291655E-4</v>
      </c>
      <c r="U1566" s="55">
        <v>0.2839232605370296</v>
      </c>
      <c r="V1566" s="55">
        <v>141.81697759847762</v>
      </c>
      <c r="W1566" s="55">
        <v>67.830033900556685</v>
      </c>
    </row>
    <row r="1567" spans="3:23" x14ac:dyDescent="0.25">
      <c r="C1567" s="51">
        <v>0</v>
      </c>
      <c r="D1567" s="54">
        <v>73</v>
      </c>
      <c r="E1567" s="54">
        <v>78</v>
      </c>
      <c r="F1567" s="54">
        <v>28.292000000000002</v>
      </c>
      <c r="G1567" s="54">
        <v>0.6132864752963908</v>
      </c>
      <c r="H1567" s="54">
        <v>0.9358974358974359</v>
      </c>
      <c r="I1567" s="54">
        <v>0.73737373737373735</v>
      </c>
      <c r="J1567" s="54">
        <v>9.6408758298023347</v>
      </c>
      <c r="K1567" s="54">
        <v>141</v>
      </c>
      <c r="L1567" s="54">
        <v>105.27397260273973</v>
      </c>
      <c r="M1567" s="54">
        <v>267.84056316590585</v>
      </c>
      <c r="N1567" s="54">
        <v>16.365835241927186</v>
      </c>
      <c r="O1567" s="54">
        <v>0.51178267236567121</v>
      </c>
      <c r="P1567" s="54">
        <v>2.1461128368266866</v>
      </c>
      <c r="Q1567" s="54">
        <v>58.399999999999977</v>
      </c>
      <c r="R1567" s="54">
        <v>0.92469887907363923</v>
      </c>
      <c r="S1567" s="54">
        <v>5.2393577371642088</v>
      </c>
      <c r="T1567" s="54">
        <v>9.7520661157024548E-3</v>
      </c>
      <c r="U1567" s="54">
        <v>0.19475624123351401</v>
      </c>
      <c r="V1567" s="54">
        <v>10.948690305132084</v>
      </c>
      <c r="W1567" s="54">
        <v>8.6479386208511677</v>
      </c>
    </row>
    <row r="1568" spans="3:23" x14ac:dyDescent="0.25">
      <c r="C1568" s="52">
        <v>0</v>
      </c>
      <c r="D1568" s="55">
        <v>29</v>
      </c>
      <c r="E1568" s="55">
        <v>33</v>
      </c>
      <c r="F1568" s="55">
        <v>17.996000000000002</v>
      </c>
      <c r="G1568" s="55">
        <v>0</v>
      </c>
      <c r="H1568" s="55">
        <v>0.87878787878787878</v>
      </c>
      <c r="I1568" s="55">
        <v>0.59183673469387754</v>
      </c>
      <c r="J1568" s="55">
        <v>6.0765077797464979</v>
      </c>
      <c r="K1568" s="55">
        <v>122</v>
      </c>
      <c r="L1568" s="55">
        <v>103.31034482758621</v>
      </c>
      <c r="M1568" s="55">
        <v>144.36453201970446</v>
      </c>
      <c r="N1568" s="55">
        <v>12.015179233773605</v>
      </c>
      <c r="O1568" s="55">
        <v>-0.18580724050458888</v>
      </c>
      <c r="P1568" s="55">
        <v>2.061400466383537</v>
      </c>
      <c r="Q1568" s="55">
        <v>90.982142857142847</v>
      </c>
      <c r="R1568" s="55">
        <v>0.84773990296212987</v>
      </c>
      <c r="S1568" s="55">
        <v>4.2112607364322798</v>
      </c>
      <c r="T1568" s="55">
        <v>1.785714285714287E-2</v>
      </c>
      <c r="U1568" s="55">
        <v>0.16643696814390083</v>
      </c>
      <c r="V1568" s="55">
        <v>6.2330229193099944</v>
      </c>
      <c r="W1568" s="55">
        <v>6.2330229193099944</v>
      </c>
    </row>
    <row r="1569" spans="3:23" x14ac:dyDescent="0.25">
      <c r="C1569" s="51">
        <v>0</v>
      </c>
      <c r="D1569" s="54">
        <v>1042</v>
      </c>
      <c r="E1569" s="54">
        <v>1607</v>
      </c>
      <c r="F1569" s="54">
        <v>189.24600000000001</v>
      </c>
      <c r="G1569" s="54">
        <v>0.85287791236293931</v>
      </c>
      <c r="H1569" s="54">
        <v>0.6484131922837586</v>
      </c>
      <c r="I1569" s="54">
        <v>0.4305785123966942</v>
      </c>
      <c r="J1569" s="54">
        <v>36.424107478619696</v>
      </c>
      <c r="K1569" s="54">
        <v>245</v>
      </c>
      <c r="L1569" s="54">
        <v>125.65642994241843</v>
      </c>
      <c r="M1569" s="54">
        <v>1734.3871296055584</v>
      </c>
      <c r="N1569" s="54">
        <v>41.645973750238547</v>
      </c>
      <c r="O1569" s="54">
        <v>1.2509622285006368</v>
      </c>
      <c r="P1569" s="54">
        <v>3.6163266482523078</v>
      </c>
      <c r="Q1569" s="54">
        <v>267.23254870129858</v>
      </c>
      <c r="R1569" s="54">
        <v>0.94952901522519362</v>
      </c>
      <c r="S1569" s="54">
        <v>6.7598380247085625</v>
      </c>
      <c r="T1569" s="54">
        <v>8.6406592595718367E-4</v>
      </c>
      <c r="U1569" s="54">
        <v>0.26592079730355223</v>
      </c>
      <c r="V1569" s="54">
        <v>61.913244955747501</v>
      </c>
      <c r="W1569" s="54">
        <v>32.325548900316676</v>
      </c>
    </row>
    <row r="1570" spans="3:23" x14ac:dyDescent="0.25">
      <c r="C1570" s="52">
        <v>0</v>
      </c>
      <c r="D1570" s="55">
        <v>413</v>
      </c>
      <c r="E1570" s="55">
        <v>433</v>
      </c>
      <c r="F1570" s="55">
        <v>77.74799999999999</v>
      </c>
      <c r="G1570" s="55">
        <v>0.82480858240652022</v>
      </c>
      <c r="H1570" s="55">
        <v>0.95381062355658197</v>
      </c>
      <c r="I1570" s="55">
        <v>0.67927631578947367</v>
      </c>
      <c r="J1570" s="55">
        <v>22.931374402238131</v>
      </c>
      <c r="K1570" s="55">
        <v>157</v>
      </c>
      <c r="L1570" s="55">
        <v>115.87893462469734</v>
      </c>
      <c r="M1570" s="55">
        <v>478.67948235736617</v>
      </c>
      <c r="N1570" s="55">
        <v>21.878744990455147</v>
      </c>
      <c r="O1570" s="55">
        <v>0.11257602152815602</v>
      </c>
      <c r="P1570" s="55">
        <v>1.7291069481274679</v>
      </c>
      <c r="Q1570" s="55">
        <v>259.75438596491227</v>
      </c>
      <c r="R1570" s="55">
        <v>0.87533794931051911</v>
      </c>
      <c r="S1570" s="55">
        <v>6.1015086049496006</v>
      </c>
      <c r="T1570" s="55">
        <v>2.0171495870312242E-3</v>
      </c>
      <c r="U1570" s="55">
        <v>0.23521193521286821</v>
      </c>
      <c r="V1570" s="55">
        <v>30.941957061951161</v>
      </c>
      <c r="W1570" s="55">
        <v>17.494955814034434</v>
      </c>
    </row>
    <row r="1571" spans="3:23" x14ac:dyDescent="0.25">
      <c r="C1571" s="51">
        <v>0</v>
      </c>
      <c r="D1571" s="54">
        <v>119</v>
      </c>
      <c r="E1571" s="54">
        <v>126</v>
      </c>
      <c r="F1571" s="54">
        <v>39.730000000000004</v>
      </c>
      <c r="G1571" s="54">
        <v>0.85737379362393296</v>
      </c>
      <c r="H1571" s="54">
        <v>0.94444444444444442</v>
      </c>
      <c r="I1571" s="54">
        <v>0.63636363636363635</v>
      </c>
      <c r="J1571" s="54">
        <v>12.309163489997374</v>
      </c>
      <c r="K1571" s="54">
        <v>126</v>
      </c>
      <c r="L1571" s="54">
        <v>99.327731092436977</v>
      </c>
      <c r="M1571" s="54">
        <v>131.20524141860142</v>
      </c>
      <c r="N1571" s="54">
        <v>11.454485646182521</v>
      </c>
      <c r="O1571" s="54">
        <v>0.17514056015259746</v>
      </c>
      <c r="P1571" s="54">
        <v>2.2290044977020691</v>
      </c>
      <c r="Q1571" s="54">
        <v>67.429292929292998</v>
      </c>
      <c r="R1571" s="54">
        <v>0.91478001280784327</v>
      </c>
      <c r="S1571" s="54">
        <v>5.2061709949222941</v>
      </c>
      <c r="T1571" s="54">
        <v>5.4586266707478725E-3</v>
      </c>
      <c r="U1571" s="54">
        <v>0.18864038310339559</v>
      </c>
      <c r="V1571" s="54">
        <v>17.26365563374344</v>
      </c>
      <c r="W1571" s="54">
        <v>8.8855044064632303</v>
      </c>
    </row>
    <row r="1572" spans="3:23" x14ac:dyDescent="0.25">
      <c r="C1572" s="52">
        <v>0</v>
      </c>
      <c r="D1572" s="55">
        <v>4634</v>
      </c>
      <c r="E1572" s="55">
        <v>7145</v>
      </c>
      <c r="F1572" s="55">
        <v>424.16199999999998</v>
      </c>
      <c r="G1572" s="55">
        <v>0.88886346921560389</v>
      </c>
      <c r="H1572" s="55">
        <v>0.64856543037088876</v>
      </c>
      <c r="I1572" s="55">
        <v>0.4817047817047817</v>
      </c>
      <c r="J1572" s="55">
        <v>76.812707609501331</v>
      </c>
      <c r="K1572" s="55">
        <v>247</v>
      </c>
      <c r="L1572" s="55">
        <v>135.87268018990073</v>
      </c>
      <c r="M1572" s="55">
        <v>1559.189052733009</v>
      </c>
      <c r="N1572" s="55">
        <v>39.486568003980913</v>
      </c>
      <c r="O1572" s="55">
        <v>0.53735008470970202</v>
      </c>
      <c r="P1572" s="55">
        <v>2.4839387338171011</v>
      </c>
      <c r="Q1572" s="55">
        <v>59.355477615018515</v>
      </c>
      <c r="R1572" s="55">
        <v>0.98961876358541001</v>
      </c>
      <c r="S1572" s="55">
        <v>7.0991909701421099</v>
      </c>
      <c r="T1572" s="55">
        <v>4.5487225800220379E-4</v>
      </c>
      <c r="U1572" s="55">
        <v>0.28267569256128811</v>
      </c>
      <c r="V1572" s="55">
        <v>142.95395777972678</v>
      </c>
      <c r="W1572" s="55">
        <v>65.497524380118833</v>
      </c>
    </row>
    <row r="1573" spans="3:23" x14ac:dyDescent="0.25">
      <c r="C1573" s="51">
        <v>0</v>
      </c>
      <c r="D1573" s="54">
        <v>29</v>
      </c>
      <c r="E1573" s="54">
        <v>33</v>
      </c>
      <c r="F1573" s="54">
        <v>17.996000000000002</v>
      </c>
      <c r="G1573" s="54">
        <v>0</v>
      </c>
      <c r="H1573" s="54">
        <v>0.87878787878787878</v>
      </c>
      <c r="I1573" s="54">
        <v>0.59183673469387754</v>
      </c>
      <c r="J1573" s="54">
        <v>6.0765077797464979</v>
      </c>
      <c r="K1573" s="54">
        <v>111</v>
      </c>
      <c r="L1573" s="54">
        <v>95.758620689655174</v>
      </c>
      <c r="M1573" s="54">
        <v>78.975369458128071</v>
      </c>
      <c r="N1573" s="54">
        <v>8.886808733067685</v>
      </c>
      <c r="O1573" s="54">
        <v>-5.7862027910377152E-2</v>
      </c>
      <c r="P1573" s="54">
        <v>2.0795119155401776</v>
      </c>
      <c r="Q1573" s="54">
        <v>50.73214285714284</v>
      </c>
      <c r="R1573" s="54">
        <v>0.82915116787184573</v>
      </c>
      <c r="S1573" s="54">
        <v>4.3491917709150378</v>
      </c>
      <c r="T1573" s="54">
        <v>1.785714285714287E-2</v>
      </c>
      <c r="U1573" s="54">
        <v>0.21796918359418352</v>
      </c>
      <c r="V1573" s="54">
        <v>6.2330229193099944</v>
      </c>
      <c r="W1573" s="54">
        <v>6.2330229193099944</v>
      </c>
    </row>
    <row r="1574" spans="3:23" x14ac:dyDescent="0.25">
      <c r="C1574" s="52">
        <v>0</v>
      </c>
      <c r="D1574" s="55">
        <v>131</v>
      </c>
      <c r="E1574" s="55">
        <v>143</v>
      </c>
      <c r="F1574" s="55">
        <v>41.391999999999996</v>
      </c>
      <c r="G1574" s="55">
        <v>0.77252938350578393</v>
      </c>
      <c r="H1574" s="55">
        <v>0.91608391608391604</v>
      </c>
      <c r="I1574" s="55">
        <v>0.70053475935828879</v>
      </c>
      <c r="J1574" s="55">
        <v>12.914889870235298</v>
      </c>
      <c r="K1574" s="55">
        <v>155</v>
      </c>
      <c r="L1574" s="55">
        <v>106.73282442748092</v>
      </c>
      <c r="M1574" s="55">
        <v>394.39729888432191</v>
      </c>
      <c r="N1574" s="55">
        <v>19.859438533964699</v>
      </c>
      <c r="O1574" s="55">
        <v>0.65875951988843429</v>
      </c>
      <c r="P1574" s="55">
        <v>2.388457375952576</v>
      </c>
      <c r="Q1574" s="55">
        <v>52.196078431372591</v>
      </c>
      <c r="R1574" s="55">
        <v>0.9571033521938378</v>
      </c>
      <c r="S1574" s="55">
        <v>5.6074134138442009</v>
      </c>
      <c r="T1574" s="55">
        <v>5.9111880046136241E-3</v>
      </c>
      <c r="U1574" s="55">
        <v>0.26616725608143355</v>
      </c>
      <c r="V1574" s="55">
        <v>16.522154090382074</v>
      </c>
      <c r="W1574" s="55">
        <v>10.491221157697771</v>
      </c>
    </row>
    <row r="1575" spans="3:23" x14ac:dyDescent="0.25">
      <c r="C1575" s="51">
        <v>0</v>
      </c>
      <c r="D1575" s="54">
        <v>954</v>
      </c>
      <c r="E1575" s="54">
        <v>1333</v>
      </c>
      <c r="F1575" s="54">
        <v>178.78399999999996</v>
      </c>
      <c r="G1575" s="54">
        <v>0.89874552249497341</v>
      </c>
      <c r="H1575" s="54">
        <v>0.71567891972993247</v>
      </c>
      <c r="I1575" s="54">
        <v>0.5482758620689655</v>
      </c>
      <c r="J1575" s="54">
        <v>34.8521236896311</v>
      </c>
      <c r="K1575" s="54">
        <v>249</v>
      </c>
      <c r="L1575" s="54">
        <v>134.11740041928721</v>
      </c>
      <c r="M1575" s="54">
        <v>2243.0649015247031</v>
      </c>
      <c r="N1575" s="54">
        <v>47.361006128720526</v>
      </c>
      <c r="O1575" s="54">
        <v>0.91651536909185649</v>
      </c>
      <c r="P1575" s="54">
        <v>2.6226240510057539</v>
      </c>
      <c r="Q1575" s="54">
        <v>542.83436970039384</v>
      </c>
      <c r="R1575" s="54">
        <v>0.91180594330785036</v>
      </c>
      <c r="S1575" s="54">
        <v>6.9471549005993189</v>
      </c>
      <c r="T1575" s="54">
        <v>8.3563385624095651E-4</v>
      </c>
      <c r="U1575" s="54">
        <v>0.20831734074665889</v>
      </c>
      <c r="V1575" s="54">
        <v>59.70932095947019</v>
      </c>
      <c r="W1575" s="54">
        <v>26.180783062042586</v>
      </c>
    </row>
    <row r="1576" spans="3:23" x14ac:dyDescent="0.25">
      <c r="C1576" s="52">
        <v>0</v>
      </c>
      <c r="D1576" s="55">
        <v>443</v>
      </c>
      <c r="E1576" s="55">
        <v>465</v>
      </c>
      <c r="F1576" s="55">
        <v>80.716999999999999</v>
      </c>
      <c r="G1576" s="55">
        <v>0.79716623938324738</v>
      </c>
      <c r="H1576" s="55">
        <v>0.95268817204301071</v>
      </c>
      <c r="I1576" s="55">
        <v>0.67121212121212126</v>
      </c>
      <c r="J1576" s="55">
        <v>23.749634067026737</v>
      </c>
      <c r="K1576" s="55">
        <v>159</v>
      </c>
      <c r="L1576" s="55">
        <v>116.14446952595937</v>
      </c>
      <c r="M1576" s="55">
        <v>475.18270124510997</v>
      </c>
      <c r="N1576" s="55">
        <v>21.798685768759317</v>
      </c>
      <c r="O1576" s="55">
        <v>0.11598590707401168</v>
      </c>
      <c r="P1576" s="55">
        <v>1.7920741336839274</v>
      </c>
      <c r="Q1576" s="55">
        <v>204.65882352941145</v>
      </c>
      <c r="R1576" s="55">
        <v>0.88399212097139279</v>
      </c>
      <c r="S1576" s="55">
        <v>6.1669646499886754</v>
      </c>
      <c r="T1576" s="55">
        <v>1.9766435986158953E-3</v>
      </c>
      <c r="U1576" s="55">
        <v>0.25475913026866154</v>
      </c>
      <c r="V1576" s="55">
        <v>31.070979458175536</v>
      </c>
      <c r="W1576" s="55">
        <v>18.759410677077788</v>
      </c>
    </row>
    <row r="1577" spans="3:23" x14ac:dyDescent="0.25">
      <c r="C1577" s="51">
        <v>0</v>
      </c>
      <c r="D1577" s="54">
        <v>43</v>
      </c>
      <c r="E1577" s="54">
        <v>47</v>
      </c>
      <c r="F1577" s="54">
        <v>21.552</v>
      </c>
      <c r="G1577" s="54">
        <v>0.53810701977690156</v>
      </c>
      <c r="H1577" s="54">
        <v>0.91489361702127658</v>
      </c>
      <c r="I1577" s="54">
        <v>0.68253968253968256</v>
      </c>
      <c r="J1577" s="54">
        <v>7.399277020331918</v>
      </c>
      <c r="K1577" s="54">
        <v>133</v>
      </c>
      <c r="L1577" s="54">
        <v>111.55813953488372</v>
      </c>
      <c r="M1577" s="54">
        <v>213.39534883720933</v>
      </c>
      <c r="N1577" s="54">
        <v>14.608057668191529</v>
      </c>
      <c r="O1577" s="54">
        <v>-0.41465801083851928</v>
      </c>
      <c r="P1577" s="54">
        <v>2.1160364081898009</v>
      </c>
      <c r="Q1577" s="54">
        <v>342.55714285714276</v>
      </c>
      <c r="R1577" s="54">
        <v>0.63778868500151009</v>
      </c>
      <c r="S1577" s="54">
        <v>4.737668464598916</v>
      </c>
      <c r="T1577" s="54">
        <v>1.6734693877551037E-2</v>
      </c>
      <c r="U1577" s="54">
        <v>0.2215472886636301</v>
      </c>
      <c r="V1577" s="54">
        <v>8.1744544421237428</v>
      </c>
      <c r="W1577" s="54">
        <v>6.8900557484721601</v>
      </c>
    </row>
    <row r="1578" spans="3:23" x14ac:dyDescent="0.25">
      <c r="C1578" s="52">
        <v>0</v>
      </c>
      <c r="D1578" s="55">
        <v>36</v>
      </c>
      <c r="E1578" s="55">
        <v>40</v>
      </c>
      <c r="F1578" s="55">
        <v>19.592000000000002</v>
      </c>
      <c r="G1578" s="55">
        <v>0.38282074674438793</v>
      </c>
      <c r="H1578" s="55">
        <v>0.9</v>
      </c>
      <c r="I1578" s="55">
        <v>0.6428571428571429</v>
      </c>
      <c r="J1578" s="55">
        <v>6.7702750025730758</v>
      </c>
      <c r="K1578" s="55">
        <v>141</v>
      </c>
      <c r="L1578" s="55">
        <v>104.77777777777777</v>
      </c>
      <c r="M1578" s="55">
        <v>327.2063492063491</v>
      </c>
      <c r="N1578" s="55">
        <v>18.088845988795114</v>
      </c>
      <c r="O1578" s="55">
        <v>0.43689021390009469</v>
      </c>
      <c r="P1578" s="55">
        <v>2.1182572132646249</v>
      </c>
      <c r="Q1578" s="55">
        <v>314.95238095238091</v>
      </c>
      <c r="R1578" s="55">
        <v>0.6367204560982942</v>
      </c>
      <c r="S1578" s="55">
        <v>4.7045114597155475</v>
      </c>
      <c r="T1578" s="55">
        <v>1.6880826404635944E-2</v>
      </c>
      <c r="U1578" s="55">
        <v>0.10607150283313434</v>
      </c>
      <c r="V1578" s="55">
        <v>7.1802197428460053</v>
      </c>
      <c r="W1578" s="55">
        <v>6.6332495807108005</v>
      </c>
    </row>
    <row r="1579" spans="3:23" x14ac:dyDescent="0.25">
      <c r="C1579" s="51">
        <v>0</v>
      </c>
      <c r="D1579" s="54">
        <v>109</v>
      </c>
      <c r="E1579" s="54">
        <v>118</v>
      </c>
      <c r="F1579" s="54">
        <v>38.969000000000001</v>
      </c>
      <c r="G1579" s="54">
        <v>0.87511198674979995</v>
      </c>
      <c r="H1579" s="54">
        <v>0.92372881355932202</v>
      </c>
      <c r="I1579" s="54">
        <v>0.64117647058823535</v>
      </c>
      <c r="J1579" s="54">
        <v>11.780624362746346</v>
      </c>
      <c r="K1579" s="54">
        <v>120</v>
      </c>
      <c r="L1579" s="54">
        <v>96.9908256880734</v>
      </c>
      <c r="M1579" s="54">
        <v>91.249915052667419</v>
      </c>
      <c r="N1579" s="54">
        <v>9.5524821409237628</v>
      </c>
      <c r="O1579" s="54">
        <v>0.33891072811225414</v>
      </c>
      <c r="P1579" s="54">
        <v>2.593431632704168</v>
      </c>
      <c r="Q1579" s="54">
        <v>62.788888888888941</v>
      </c>
      <c r="R1579" s="54">
        <v>0.89414413779973378</v>
      </c>
      <c r="S1579" s="54">
        <v>4.9520228076171202</v>
      </c>
      <c r="T1579" s="54">
        <v>6.4197530864197683E-3</v>
      </c>
      <c r="U1579" s="54">
        <v>0.18429017877547271</v>
      </c>
      <c r="V1579" s="54">
        <v>17.140266364446767</v>
      </c>
      <c r="W1579" s="54">
        <v>8.2945255666078541</v>
      </c>
    </row>
    <row r="1580" spans="3:23" x14ac:dyDescent="0.25">
      <c r="C1580" s="52">
        <v>0</v>
      </c>
      <c r="D1580" s="55">
        <v>4662</v>
      </c>
      <c r="E1580" s="55">
        <v>7260</v>
      </c>
      <c r="F1580" s="55">
        <v>418.64599999999996</v>
      </c>
      <c r="G1580" s="55">
        <v>0.88822299200314447</v>
      </c>
      <c r="H1580" s="55">
        <v>0.64214876033057855</v>
      </c>
      <c r="I1580" s="55">
        <v>0.48186046511627906</v>
      </c>
      <c r="J1580" s="55">
        <v>77.04442067765406</v>
      </c>
      <c r="K1580" s="55">
        <v>248</v>
      </c>
      <c r="L1580" s="55">
        <v>135.23530673530672</v>
      </c>
      <c r="M1580" s="55">
        <v>1492.827905709383</v>
      </c>
      <c r="N1580" s="55">
        <v>38.637131178561681</v>
      </c>
      <c r="O1580" s="55">
        <v>0.51023175272449284</v>
      </c>
      <c r="P1580" s="55">
        <v>2.4428964355795948</v>
      </c>
      <c r="Q1580" s="55">
        <v>58.735692307692084</v>
      </c>
      <c r="R1580" s="55">
        <v>0.98946749167701542</v>
      </c>
      <c r="S1580" s="55">
        <v>7.0761437772604028</v>
      </c>
      <c r="T1580" s="55">
        <v>4.6655621301781278E-4</v>
      </c>
      <c r="U1580" s="55">
        <v>0.28430720815591937</v>
      </c>
      <c r="V1580" s="55">
        <v>141.55004667326776</v>
      </c>
      <c r="W1580" s="55">
        <v>65.029871804632847</v>
      </c>
    </row>
    <row r="1581" spans="3:23" x14ac:dyDescent="0.25">
      <c r="C1581" s="51">
        <v>0</v>
      </c>
      <c r="D1581" s="54">
        <v>29</v>
      </c>
      <c r="E1581" s="54">
        <v>33</v>
      </c>
      <c r="F1581" s="54">
        <v>17.996000000000002</v>
      </c>
      <c r="G1581" s="54">
        <v>0</v>
      </c>
      <c r="H1581" s="54">
        <v>0.87878787878787878</v>
      </c>
      <c r="I1581" s="54">
        <v>0.59183673469387754</v>
      </c>
      <c r="J1581" s="54">
        <v>6.0765077797464979</v>
      </c>
      <c r="K1581" s="54">
        <v>93</v>
      </c>
      <c r="L1581" s="54">
        <v>85.724137931034477</v>
      </c>
      <c r="M1581" s="54">
        <v>17.635467980295569</v>
      </c>
      <c r="N1581" s="54">
        <v>4.1994604391868693</v>
      </c>
      <c r="O1581" s="54">
        <v>9.6812594509538927E-2</v>
      </c>
      <c r="P1581" s="54">
        <v>1.7364486907399892</v>
      </c>
      <c r="Q1581" s="54">
        <v>13.5</v>
      </c>
      <c r="R1581" s="54">
        <v>0.71321304709973044</v>
      </c>
      <c r="S1581" s="54">
        <v>3.7623107361338706</v>
      </c>
      <c r="T1581" s="54">
        <v>2.0408163265306135E-2</v>
      </c>
      <c r="U1581" s="54">
        <v>0.3087443310657596</v>
      </c>
      <c r="V1581" s="54">
        <v>6.2330229193099944</v>
      </c>
      <c r="W1581" s="54">
        <v>6.2330229193099944</v>
      </c>
    </row>
    <row r="1582" spans="3:23" x14ac:dyDescent="0.25">
      <c r="C1582" s="52">
        <v>0</v>
      </c>
      <c r="D1582" s="55">
        <v>134</v>
      </c>
      <c r="E1582" s="55">
        <v>142</v>
      </c>
      <c r="F1582" s="55">
        <v>39.829000000000001</v>
      </c>
      <c r="G1582" s="55">
        <v>0.68597860936552135</v>
      </c>
      <c r="H1582" s="55">
        <v>0.94366197183098588</v>
      </c>
      <c r="I1582" s="55">
        <v>0.69791666666666663</v>
      </c>
      <c r="J1582" s="55">
        <v>13.061933202803932</v>
      </c>
      <c r="K1582" s="55">
        <v>155</v>
      </c>
      <c r="L1582" s="55">
        <v>110.34328358208955</v>
      </c>
      <c r="M1582" s="55">
        <v>397.27976658063091</v>
      </c>
      <c r="N1582" s="55">
        <v>19.931878149854089</v>
      </c>
      <c r="O1582" s="55">
        <v>0.36830815981449028</v>
      </c>
      <c r="P1582" s="55">
        <v>2.1226129140757775</v>
      </c>
      <c r="Q1582" s="55">
        <v>62.889423076923052</v>
      </c>
      <c r="R1582" s="55">
        <v>0.95784233223420312</v>
      </c>
      <c r="S1582" s="55">
        <v>5.6889056570150434</v>
      </c>
      <c r="T1582" s="55">
        <v>4.9926035502958696E-3</v>
      </c>
      <c r="U1582" s="55">
        <v>0.23157418512264877</v>
      </c>
      <c r="V1582" s="55">
        <v>15.50636960091825</v>
      </c>
      <c r="W1582" s="55">
        <v>11.282771107687998</v>
      </c>
    </row>
    <row r="1583" spans="3:23" x14ac:dyDescent="0.25">
      <c r="C1583" s="51">
        <v>0</v>
      </c>
      <c r="D1583" s="54">
        <v>1482</v>
      </c>
      <c r="E1583" s="54">
        <v>2035</v>
      </c>
      <c r="F1583" s="54">
        <v>265.00900000000001</v>
      </c>
      <c r="G1583" s="54">
        <v>0.96775490083992133</v>
      </c>
      <c r="H1583" s="54">
        <v>0.72825552825552831</v>
      </c>
      <c r="I1583" s="54">
        <v>0.54565537555228272</v>
      </c>
      <c r="J1583" s="54">
        <v>43.438934209963193</v>
      </c>
      <c r="K1583" s="54">
        <v>252</v>
      </c>
      <c r="L1583" s="54">
        <v>128.89541160593791</v>
      </c>
      <c r="M1583" s="54">
        <v>1784.4488783247255</v>
      </c>
      <c r="N1583" s="54">
        <v>42.242737580851994</v>
      </c>
      <c r="O1583" s="54">
        <v>1.2271028972663116</v>
      </c>
      <c r="P1583" s="54">
        <v>3.7793683798585738</v>
      </c>
      <c r="Q1583" s="54">
        <v>381.07543731778554</v>
      </c>
      <c r="R1583" s="54">
        <v>0.92055496932225944</v>
      </c>
      <c r="S1583" s="54">
        <v>6.8727883693853196</v>
      </c>
      <c r="T1583" s="54">
        <v>6.7228578228458282E-4</v>
      </c>
      <c r="U1583" s="54">
        <v>0.22193246952985718</v>
      </c>
      <c r="V1583" s="54">
        <v>100.70199966359708</v>
      </c>
      <c r="W1583" s="54">
        <v>25.366202451046718</v>
      </c>
    </row>
    <row r="1584" spans="3:23" x14ac:dyDescent="0.25">
      <c r="C1584" s="52">
        <v>0</v>
      </c>
      <c r="D1584" s="55">
        <v>194</v>
      </c>
      <c r="E1584" s="55">
        <v>215</v>
      </c>
      <c r="F1584" s="55">
        <v>62.215999999999994</v>
      </c>
      <c r="G1584" s="55">
        <v>0.95861494427551219</v>
      </c>
      <c r="H1584" s="55">
        <v>0.9023255813953488</v>
      </c>
      <c r="I1584" s="55">
        <v>0.74329501915708818</v>
      </c>
      <c r="J1584" s="55">
        <v>15.716503163191918</v>
      </c>
      <c r="K1584" s="55">
        <v>123</v>
      </c>
      <c r="L1584" s="55">
        <v>99.907216494845358</v>
      </c>
      <c r="M1584" s="55">
        <v>127.87735697879383</v>
      </c>
      <c r="N1584" s="55">
        <v>11.308287093047905</v>
      </c>
      <c r="O1584" s="55">
        <v>7.7873982306678483E-2</v>
      </c>
      <c r="P1584" s="55">
        <v>1.9486648432703619</v>
      </c>
      <c r="Q1584" s="55">
        <v>70.766666666666694</v>
      </c>
      <c r="R1584" s="55">
        <v>0.88442484225631091</v>
      </c>
      <c r="S1584" s="55">
        <v>5.2894226484709002</v>
      </c>
      <c r="T1584" s="55">
        <v>4.6090534979423749E-3</v>
      </c>
      <c r="U1584" s="55">
        <v>0.22479188672429123</v>
      </c>
      <c r="V1584" s="55">
        <v>29.969967924341169</v>
      </c>
      <c r="W1584" s="55">
        <v>8.5326234863946038</v>
      </c>
    </row>
    <row r="1585" spans="3:23" x14ac:dyDescent="0.25">
      <c r="C1585" s="51">
        <v>0</v>
      </c>
      <c r="D1585" s="54">
        <v>76</v>
      </c>
      <c r="E1585" s="54">
        <v>83</v>
      </c>
      <c r="F1585" s="54">
        <v>30.640999999999998</v>
      </c>
      <c r="G1585" s="54">
        <v>0.75337298306164546</v>
      </c>
      <c r="H1585" s="54">
        <v>0.91566265060240959</v>
      </c>
      <c r="I1585" s="54">
        <v>0.6495726495726496</v>
      </c>
      <c r="J1585" s="54">
        <v>9.8369815187318714</v>
      </c>
      <c r="K1585" s="54">
        <v>108</v>
      </c>
      <c r="L1585" s="54">
        <v>92.815789473684205</v>
      </c>
      <c r="M1585" s="54">
        <v>54.178947368421042</v>
      </c>
      <c r="N1585" s="54">
        <v>7.3606349840500203</v>
      </c>
      <c r="O1585" s="54">
        <v>-5.1492779367572648E-2</v>
      </c>
      <c r="P1585" s="54">
        <v>2.3816571770580897</v>
      </c>
      <c r="Q1585" s="54">
        <v>57.293650793650706</v>
      </c>
      <c r="R1585" s="54">
        <v>0.83079177380478697</v>
      </c>
      <c r="S1585" s="54">
        <v>4.6707632520887463</v>
      </c>
      <c r="T1585" s="54">
        <v>9.7001763668430226E-3</v>
      </c>
      <c r="U1585" s="54">
        <v>0.17815299779585483</v>
      </c>
      <c r="V1585" s="54">
        <v>12.323290919758708</v>
      </c>
      <c r="W1585" s="54">
        <v>8.1037154185434943</v>
      </c>
    </row>
    <row r="1586" spans="3:23" x14ac:dyDescent="0.25">
      <c r="C1586" s="52">
        <v>0</v>
      </c>
      <c r="D1586" s="55">
        <v>56</v>
      </c>
      <c r="E1586" s="55">
        <v>61</v>
      </c>
      <c r="F1586" s="55">
        <v>25.497</v>
      </c>
      <c r="G1586" s="55">
        <v>0.53161016922461646</v>
      </c>
      <c r="H1586" s="55">
        <v>0.91803278688524592</v>
      </c>
      <c r="I1586" s="55">
        <v>0.62222222222222223</v>
      </c>
      <c r="J1586" s="55">
        <v>8.4440164912895046</v>
      </c>
      <c r="K1586" s="55">
        <v>119</v>
      </c>
      <c r="L1586" s="55">
        <v>96.857142857142861</v>
      </c>
      <c r="M1586" s="55">
        <v>122.96103896103897</v>
      </c>
      <c r="N1586" s="55">
        <v>11.088779868003465</v>
      </c>
      <c r="O1586" s="55">
        <v>0.11639690712244695</v>
      </c>
      <c r="P1586" s="55">
        <v>2.0462656413732763</v>
      </c>
      <c r="Q1586" s="55">
        <v>74.260000000000005</v>
      </c>
      <c r="R1586" s="55">
        <v>0.88786493925572363</v>
      </c>
      <c r="S1586" s="55">
        <v>5.0169145201559919</v>
      </c>
      <c r="T1586" s="55">
        <v>1.0599999999999995E-2</v>
      </c>
      <c r="U1586" s="55">
        <v>0.18189260533068591</v>
      </c>
      <c r="V1586" s="55">
        <v>9.3370441015361418</v>
      </c>
      <c r="W1586" s="55">
        <v>7.908375089840856</v>
      </c>
    </row>
    <row r="1587" spans="3:23" x14ac:dyDescent="0.25">
      <c r="C1587" s="51">
        <v>0</v>
      </c>
      <c r="D1587" s="54">
        <v>4785</v>
      </c>
      <c r="E1587" s="54">
        <v>7018</v>
      </c>
      <c r="F1587" s="54">
        <v>407.6049999999999</v>
      </c>
      <c r="G1587" s="54">
        <v>0.88668503293050704</v>
      </c>
      <c r="H1587" s="54">
        <v>0.68181818181818177</v>
      </c>
      <c r="I1587" s="54">
        <v>0.51319176319176318</v>
      </c>
      <c r="J1587" s="54">
        <v>78.054155696911835</v>
      </c>
      <c r="K1587" s="54">
        <v>243</v>
      </c>
      <c r="L1587" s="54">
        <v>132.56927899686519</v>
      </c>
      <c r="M1587" s="54">
        <v>1436.0964222434172</v>
      </c>
      <c r="N1587" s="54">
        <v>37.895862864479248</v>
      </c>
      <c r="O1587" s="54">
        <v>0.50299251035270831</v>
      </c>
      <c r="P1587" s="54">
        <v>2.3273512205025479</v>
      </c>
      <c r="Q1587" s="54">
        <v>57.911257714407384</v>
      </c>
      <c r="R1587" s="54">
        <v>0.98910998684070761</v>
      </c>
      <c r="S1587" s="54">
        <v>7.0223011993937154</v>
      </c>
      <c r="T1587" s="54">
        <v>4.5447132530497845E-4</v>
      </c>
      <c r="U1587" s="54">
        <v>0.28180734780952732</v>
      </c>
      <c r="V1587" s="54">
        <v>136.96157948747432</v>
      </c>
      <c r="W1587" s="54">
        <v>63.327463949303144</v>
      </c>
    </row>
    <row r="1588" spans="3:23" x14ac:dyDescent="0.25">
      <c r="C1588" s="52">
        <v>0</v>
      </c>
      <c r="D1588" s="55">
        <v>43</v>
      </c>
      <c r="E1588" s="55">
        <v>47</v>
      </c>
      <c r="F1588" s="55">
        <v>21.552</v>
      </c>
      <c r="G1588" s="55">
        <v>0.53810701977690156</v>
      </c>
      <c r="H1588" s="55">
        <v>0.91489361702127658</v>
      </c>
      <c r="I1588" s="55">
        <v>0.68253968253968256</v>
      </c>
      <c r="J1588" s="55">
        <v>7.399277020331918</v>
      </c>
      <c r="K1588" s="55">
        <v>103</v>
      </c>
      <c r="L1588" s="55">
        <v>90.20930232558139</v>
      </c>
      <c r="M1588" s="55">
        <v>47.740863787375417</v>
      </c>
      <c r="N1588" s="55">
        <v>6.9094763757737399</v>
      </c>
      <c r="O1588" s="55">
        <v>0.32146478678573553</v>
      </c>
      <c r="P1588" s="55">
        <v>1.8887189573628802</v>
      </c>
      <c r="Q1588" s="55">
        <v>19.874999999999996</v>
      </c>
      <c r="R1588" s="55">
        <v>0.94168179642146577</v>
      </c>
      <c r="S1588" s="55">
        <v>4.2839527668238713</v>
      </c>
      <c r="T1588" s="55">
        <v>1.5817901234567933E-2</v>
      </c>
      <c r="U1588" s="55">
        <v>0.30233285233285201</v>
      </c>
      <c r="V1588" s="55">
        <v>8.1744544421237428</v>
      </c>
      <c r="W1588" s="55">
        <v>6.8900557484721601</v>
      </c>
    </row>
    <row r="1589" spans="3:23" x14ac:dyDescent="0.25">
      <c r="C1589" s="51">
        <v>0</v>
      </c>
      <c r="D1589" s="54">
        <v>171</v>
      </c>
      <c r="E1589" s="54">
        <v>177</v>
      </c>
      <c r="F1589" s="54">
        <v>44.410999999999994</v>
      </c>
      <c r="G1589" s="54">
        <v>0.58163751893603843</v>
      </c>
      <c r="H1589" s="54">
        <v>0.96610169491525422</v>
      </c>
      <c r="I1589" s="54">
        <v>0.71848739495798319</v>
      </c>
      <c r="J1589" s="54">
        <v>14.755472278097805</v>
      </c>
      <c r="K1589" s="54">
        <v>154</v>
      </c>
      <c r="L1589" s="54">
        <v>109.28070175438596</v>
      </c>
      <c r="M1589" s="54">
        <v>372.68544891640869</v>
      </c>
      <c r="N1589" s="54">
        <v>19.305062779395687</v>
      </c>
      <c r="O1589" s="54">
        <v>0.35323020491012302</v>
      </c>
      <c r="P1589" s="54">
        <v>2.2837520844606161</v>
      </c>
      <c r="Q1589" s="54">
        <v>68.345098039215728</v>
      </c>
      <c r="R1589" s="54">
        <v>0.95933993057742173</v>
      </c>
      <c r="S1589" s="54">
        <v>5.7788172989034212</v>
      </c>
      <c r="T1589" s="54">
        <v>4.2906574394463671E-3</v>
      </c>
      <c r="U1589" s="54">
        <v>0.20939179211488418</v>
      </c>
      <c r="V1589" s="54">
        <v>16.486896087547141</v>
      </c>
      <c r="W1589" s="54">
        <v>13.411234147049578</v>
      </c>
    </row>
    <row r="1590" spans="3:23" x14ac:dyDescent="0.25">
      <c r="C1590" s="52">
        <v>0</v>
      </c>
      <c r="D1590" s="55">
        <v>52</v>
      </c>
      <c r="E1590" s="55">
        <v>56</v>
      </c>
      <c r="F1590" s="55">
        <v>23.147999999999996</v>
      </c>
      <c r="G1590" s="55">
        <v>0.40283323917633496</v>
      </c>
      <c r="H1590" s="55">
        <v>0.9285714285714286</v>
      </c>
      <c r="I1590" s="55">
        <v>0.72222222222222221</v>
      </c>
      <c r="J1590" s="55">
        <v>8.1368578902564384</v>
      </c>
      <c r="K1590" s="55">
        <v>93</v>
      </c>
      <c r="L1590" s="55">
        <v>86.5</v>
      </c>
      <c r="M1590" s="55">
        <v>15</v>
      </c>
      <c r="N1590" s="55">
        <v>3.872983346207417</v>
      </c>
      <c r="O1590" s="55">
        <v>-0.2801440072572049</v>
      </c>
      <c r="P1590" s="55">
        <v>2.0460797129309238</v>
      </c>
      <c r="Q1590" s="55">
        <v>12.629629629629623</v>
      </c>
      <c r="R1590" s="55">
        <v>0.82540715995077174</v>
      </c>
      <c r="S1590" s="55">
        <v>3.6019894204725591</v>
      </c>
      <c r="T1590" s="55">
        <v>1.7222984301173597E-2</v>
      </c>
      <c r="U1590" s="55">
        <v>0.38438218160440396</v>
      </c>
      <c r="V1590" s="55">
        <v>8.5993440417695783</v>
      </c>
      <c r="W1590" s="55">
        <v>7.8707507868511462</v>
      </c>
    </row>
    <row r="1591" spans="3:23" x14ac:dyDescent="0.25">
      <c r="C1591" s="51">
        <v>0</v>
      </c>
      <c r="D1591" s="54">
        <v>1638</v>
      </c>
      <c r="E1591" s="54">
        <v>2050</v>
      </c>
      <c r="F1591" s="54">
        <v>255.96099999999998</v>
      </c>
      <c r="G1591" s="54">
        <v>0.96457419142766354</v>
      </c>
      <c r="H1591" s="54">
        <v>0.79902439024390248</v>
      </c>
      <c r="I1591" s="54">
        <v>0.69230769230769229</v>
      </c>
      <c r="J1591" s="54">
        <v>45.66800164531174</v>
      </c>
      <c r="K1591" s="54">
        <v>255</v>
      </c>
      <c r="L1591" s="54">
        <v>129.63431013431014</v>
      </c>
      <c r="M1591" s="54">
        <v>1858.8527500124924</v>
      </c>
      <c r="N1591" s="54">
        <v>43.114414643045919</v>
      </c>
      <c r="O1591" s="54">
        <v>1.2388737615139507</v>
      </c>
      <c r="P1591" s="54">
        <v>3.6297874501079157</v>
      </c>
      <c r="Q1591" s="54">
        <v>499.10200668896783</v>
      </c>
      <c r="R1591" s="54">
        <v>0.90467494234362011</v>
      </c>
      <c r="S1591" s="54">
        <v>6.8819028072287312</v>
      </c>
      <c r="T1591" s="54">
        <v>7.4174226239082054E-4</v>
      </c>
      <c r="U1591" s="54">
        <v>0.19929592020736647</v>
      </c>
      <c r="V1591" s="54">
        <v>98.290870358610505</v>
      </c>
      <c r="W1591" s="54">
        <v>25.93028461698125</v>
      </c>
    </row>
    <row r="1592" spans="3:23" x14ac:dyDescent="0.25">
      <c r="C1592" s="52">
        <v>0</v>
      </c>
      <c r="D1592" s="55">
        <v>303</v>
      </c>
      <c r="E1592" s="55">
        <v>363</v>
      </c>
      <c r="F1592" s="55">
        <v>83.395999999999987</v>
      </c>
      <c r="G1592" s="55">
        <v>0.96725885460843708</v>
      </c>
      <c r="H1592" s="55">
        <v>0.83471074380165289</v>
      </c>
      <c r="I1592" s="55">
        <v>0.61336032388663964</v>
      </c>
      <c r="J1592" s="55">
        <v>19.641577891166339</v>
      </c>
      <c r="K1592" s="55">
        <v>135</v>
      </c>
      <c r="L1592" s="55">
        <v>100.36303630363037</v>
      </c>
      <c r="M1592" s="55">
        <v>172.51015233973735</v>
      </c>
      <c r="N1592" s="55">
        <v>13.134312023845686</v>
      </c>
      <c r="O1592" s="55">
        <v>0.50773478080569168</v>
      </c>
      <c r="P1592" s="55">
        <v>2.5920271978869898</v>
      </c>
      <c r="Q1592" s="55">
        <v>64.410256410256309</v>
      </c>
      <c r="R1592" s="55">
        <v>0.93112428020787852</v>
      </c>
      <c r="S1592" s="55">
        <v>5.4917704129873446</v>
      </c>
      <c r="T1592" s="55">
        <v>2.517029826997984E-3</v>
      </c>
      <c r="U1592" s="55">
        <v>0.18812955614639224</v>
      </c>
      <c r="V1592" s="55">
        <v>41.307898415300677</v>
      </c>
      <c r="W1592" s="55">
        <v>10.483608369826795</v>
      </c>
    </row>
    <row r="1593" spans="3:23" x14ac:dyDescent="0.25">
      <c r="C1593" s="51">
        <v>0</v>
      </c>
      <c r="D1593" s="54">
        <v>4611</v>
      </c>
      <c r="E1593" s="54">
        <v>6544</v>
      </c>
      <c r="F1593" s="54">
        <v>360.03500000000003</v>
      </c>
      <c r="G1593" s="54">
        <v>0.88217605097124219</v>
      </c>
      <c r="H1593" s="54">
        <v>0.7046149144254279</v>
      </c>
      <c r="I1593" s="54">
        <v>0.51774084886593308</v>
      </c>
      <c r="J1593" s="54">
        <v>76.621847672669944</v>
      </c>
      <c r="K1593" s="54">
        <v>248</v>
      </c>
      <c r="L1593" s="54">
        <v>133.70180004337453</v>
      </c>
      <c r="M1593" s="54">
        <v>1380.4414262602406</v>
      </c>
      <c r="N1593" s="54">
        <v>37.154292164704749</v>
      </c>
      <c r="O1593" s="54">
        <v>0.46180039150922886</v>
      </c>
      <c r="P1593" s="54">
        <v>2.3363130081974464</v>
      </c>
      <c r="Q1593" s="54">
        <v>59.199799532242764</v>
      </c>
      <c r="R1593" s="54">
        <v>0.98885753332038229</v>
      </c>
      <c r="S1593" s="54">
        <v>7.0310721904301303</v>
      </c>
      <c r="T1593" s="54">
        <v>4.3093460789660572E-4</v>
      </c>
      <c r="U1593" s="54">
        <v>0.2769007524442636</v>
      </c>
      <c r="V1593" s="54">
        <v>132.9387460997969</v>
      </c>
      <c r="W1593" s="54">
        <v>62.603481664778151</v>
      </c>
    </row>
    <row r="1594" spans="3:23" x14ac:dyDescent="0.25">
      <c r="C1594" s="52">
        <v>0</v>
      </c>
      <c r="D1594" s="55">
        <v>60</v>
      </c>
      <c r="E1594" s="55">
        <v>64</v>
      </c>
      <c r="F1594" s="55">
        <v>26.050999999999998</v>
      </c>
      <c r="G1594" s="55">
        <v>0.64933805931390753</v>
      </c>
      <c r="H1594" s="55">
        <v>0.9375</v>
      </c>
      <c r="I1594" s="55">
        <v>0.68181818181818177</v>
      </c>
      <c r="J1594" s="55">
        <v>8.7403874447366334</v>
      </c>
      <c r="K1594" s="55">
        <v>103</v>
      </c>
      <c r="L1594" s="55">
        <v>91.35</v>
      </c>
      <c r="M1594" s="55">
        <v>48.773728813559295</v>
      </c>
      <c r="N1594" s="55">
        <v>6.98381907079209</v>
      </c>
      <c r="O1594" s="55">
        <v>-4.9230489942745578E-2</v>
      </c>
      <c r="P1594" s="55">
        <v>1.7649927212097318</v>
      </c>
      <c r="Q1594" s="55">
        <v>20.848484848484851</v>
      </c>
      <c r="R1594" s="55">
        <v>0.93793904556836771</v>
      </c>
      <c r="S1594" s="55">
        <v>4.3444138295776105</v>
      </c>
      <c r="T1594" s="55">
        <v>1.3774104683195607E-2</v>
      </c>
      <c r="U1594" s="55">
        <v>0.28538232250353468</v>
      </c>
      <c r="V1594" s="55">
        <v>10.141189961334099</v>
      </c>
      <c r="W1594" s="55">
        <v>7.7123738636415231</v>
      </c>
    </row>
    <row r="1595" spans="3:23" x14ac:dyDescent="0.25">
      <c r="C1595" s="51">
        <v>0</v>
      </c>
      <c r="D1595" s="54">
        <v>53</v>
      </c>
      <c r="E1595" s="54">
        <v>57</v>
      </c>
      <c r="F1595" s="54">
        <v>23.908999999999999</v>
      </c>
      <c r="G1595" s="54">
        <v>0.55069650178299145</v>
      </c>
      <c r="H1595" s="54">
        <v>0.92982456140350878</v>
      </c>
      <c r="I1595" s="54">
        <v>0.65432098765432101</v>
      </c>
      <c r="J1595" s="54">
        <v>8.2147243332301549</v>
      </c>
      <c r="K1595" s="54">
        <v>100</v>
      </c>
      <c r="L1595" s="54">
        <v>88.188679245283012</v>
      </c>
      <c r="M1595" s="54">
        <v>25.732946298984025</v>
      </c>
      <c r="N1595" s="54">
        <v>5.0727651531471496</v>
      </c>
      <c r="O1595" s="54">
        <v>-0.10497046367963711</v>
      </c>
      <c r="P1595" s="54">
        <v>2.2651844551139817</v>
      </c>
      <c r="Q1595" s="54">
        <v>12.33333333333333</v>
      </c>
      <c r="R1595" s="54">
        <v>0.92089098026538407</v>
      </c>
      <c r="S1595" s="54">
        <v>3.9113039463085961</v>
      </c>
      <c r="T1595" s="54">
        <v>1.7283950617283966E-2</v>
      </c>
      <c r="U1595" s="54">
        <v>0.41283068783068783</v>
      </c>
      <c r="V1595" s="54">
        <v>9.113730583858505</v>
      </c>
      <c r="W1595" s="54">
        <v>7.6072815417141593</v>
      </c>
    </row>
    <row r="1596" spans="3:23" x14ac:dyDescent="0.25">
      <c r="C1596" s="52">
        <v>0</v>
      </c>
      <c r="D1596" s="55">
        <v>177</v>
      </c>
      <c r="E1596" s="55">
        <v>187</v>
      </c>
      <c r="F1596" s="55">
        <v>46.578000000000003</v>
      </c>
      <c r="G1596" s="55">
        <v>0.60682244318913714</v>
      </c>
      <c r="H1596" s="55">
        <v>0.946524064171123</v>
      </c>
      <c r="I1596" s="55">
        <v>0.65555555555555556</v>
      </c>
      <c r="J1596" s="55">
        <v>15.012108426804136</v>
      </c>
      <c r="K1596" s="55">
        <v>146</v>
      </c>
      <c r="L1596" s="55">
        <v>112.19209039548022</v>
      </c>
      <c r="M1596" s="55">
        <v>325.12198253723687</v>
      </c>
      <c r="N1596" s="55">
        <v>18.031139246792947</v>
      </c>
      <c r="O1596" s="55">
        <v>-7.2336508020889026E-3</v>
      </c>
      <c r="P1596" s="55">
        <v>1.8742348404324418</v>
      </c>
      <c r="Q1596" s="55">
        <v>69.753472222222257</v>
      </c>
      <c r="R1596" s="55">
        <v>0.96158950228123263</v>
      </c>
      <c r="S1596" s="55">
        <v>5.7753499750224524</v>
      </c>
      <c r="T1596" s="55">
        <v>3.7374614197530995E-3</v>
      </c>
      <c r="U1596" s="55">
        <v>0.2115844983225979</v>
      </c>
      <c r="V1596" s="55">
        <v>16.97172881805799</v>
      </c>
      <c r="W1596" s="55">
        <v>13.489765127571321</v>
      </c>
    </row>
    <row r="1597" spans="3:23" x14ac:dyDescent="0.25">
      <c r="C1597" s="51">
        <v>0</v>
      </c>
      <c r="D1597" s="54">
        <v>36</v>
      </c>
      <c r="E1597" s="54">
        <v>40</v>
      </c>
      <c r="F1597" s="54">
        <v>19.592000000000002</v>
      </c>
      <c r="G1597" s="54">
        <v>0.38282074674438793</v>
      </c>
      <c r="H1597" s="54">
        <v>0.9</v>
      </c>
      <c r="I1597" s="54">
        <v>0.6428571428571429</v>
      </c>
      <c r="J1597" s="54">
        <v>6.7702750025730758</v>
      </c>
      <c r="K1597" s="54">
        <v>116</v>
      </c>
      <c r="L1597" s="54">
        <v>91.055555555555557</v>
      </c>
      <c r="M1597" s="54">
        <v>94.396825396825406</v>
      </c>
      <c r="N1597" s="54">
        <v>9.7158028693888916</v>
      </c>
      <c r="O1597" s="54">
        <v>1.1172281867452143</v>
      </c>
      <c r="P1597" s="54">
        <v>3.1759176656282437</v>
      </c>
      <c r="Q1597" s="54">
        <v>20.25</v>
      </c>
      <c r="R1597" s="54">
        <v>0.93706938114318672</v>
      </c>
      <c r="S1597" s="54">
        <v>4.2390979179887855</v>
      </c>
      <c r="T1597" s="54">
        <v>1.66015625E-2</v>
      </c>
      <c r="U1597" s="54">
        <v>0.31787067099567096</v>
      </c>
      <c r="V1597" s="54">
        <v>7.1802197428460053</v>
      </c>
      <c r="W1597" s="54">
        <v>6.6332495807108005</v>
      </c>
    </row>
    <row r="1598" spans="3:23" x14ac:dyDescent="0.25">
      <c r="C1598" s="52">
        <v>0</v>
      </c>
      <c r="D1598" s="55">
        <v>1753</v>
      </c>
      <c r="E1598" s="55">
        <v>2107</v>
      </c>
      <c r="F1598" s="55">
        <v>251.94200000000001</v>
      </c>
      <c r="G1598" s="55">
        <v>0.96352857353547572</v>
      </c>
      <c r="H1598" s="55">
        <v>0.83198860939724728</v>
      </c>
      <c r="I1598" s="55">
        <v>0.69812823576264438</v>
      </c>
      <c r="J1598" s="55">
        <v>47.243930000802642</v>
      </c>
      <c r="K1598" s="55">
        <v>253</v>
      </c>
      <c r="L1598" s="55">
        <v>130.46035367940672</v>
      </c>
      <c r="M1598" s="55">
        <v>1913.5156932538366</v>
      </c>
      <c r="N1598" s="55">
        <v>43.743750333662938</v>
      </c>
      <c r="O1598" s="55">
        <v>1.2113088570010599</v>
      </c>
      <c r="P1598" s="55">
        <v>3.5760545593622783</v>
      </c>
      <c r="Q1598" s="55">
        <v>434.86761229314538</v>
      </c>
      <c r="R1598" s="55">
        <v>0.91671222950620579</v>
      </c>
      <c r="S1598" s="55">
        <v>6.9095605757618515</v>
      </c>
      <c r="T1598" s="55">
        <v>6.9301231214614423E-4</v>
      </c>
      <c r="U1598" s="55">
        <v>0.21444438604580829</v>
      </c>
      <c r="V1598" s="55">
        <v>99.144221531747803</v>
      </c>
      <c r="W1598" s="55">
        <v>26.531536076138938</v>
      </c>
    </row>
    <row r="1599" spans="3:23" x14ac:dyDescent="0.25">
      <c r="C1599" s="51">
        <v>0</v>
      </c>
      <c r="D1599" s="54">
        <v>354</v>
      </c>
      <c r="E1599" s="54">
        <v>439</v>
      </c>
      <c r="F1599" s="54">
        <v>92.667000000000002</v>
      </c>
      <c r="G1599" s="54">
        <v>0.96562682818057211</v>
      </c>
      <c r="H1599" s="54">
        <v>0.806378132118451</v>
      </c>
      <c r="I1599" s="54">
        <v>0.55312499999999998</v>
      </c>
      <c r="J1599" s="54">
        <v>21.230327337001839</v>
      </c>
      <c r="K1599" s="54">
        <v>135</v>
      </c>
      <c r="L1599" s="54">
        <v>102.22598870056497</v>
      </c>
      <c r="M1599" s="54">
        <v>216.15275043613266</v>
      </c>
      <c r="N1599" s="54">
        <v>14.702134213648462</v>
      </c>
      <c r="O1599" s="54">
        <v>0.40812486515161323</v>
      </c>
      <c r="P1599" s="54">
        <v>2.1824486171553406</v>
      </c>
      <c r="Q1599" s="54">
        <v>69.952743902439096</v>
      </c>
      <c r="R1599" s="54">
        <v>0.93531577287967393</v>
      </c>
      <c r="S1599" s="54">
        <v>5.6716454697888361</v>
      </c>
      <c r="T1599" s="54">
        <v>1.9937908982748513E-3</v>
      </c>
      <c r="U1599" s="54">
        <v>0.22938852809138005</v>
      </c>
      <c r="V1599" s="54">
        <v>43.945813189384118</v>
      </c>
      <c r="W1599" s="54">
        <v>11.422938674306728</v>
      </c>
    </row>
    <row r="1600" spans="3:23" x14ac:dyDescent="0.25">
      <c r="C1600" s="52">
        <v>0</v>
      </c>
      <c r="D1600" s="55">
        <v>4517</v>
      </c>
      <c r="E1600" s="55">
        <v>6471</v>
      </c>
      <c r="F1600" s="55">
        <v>358.57099999999997</v>
      </c>
      <c r="G1600" s="55">
        <v>0.88369598081995615</v>
      </c>
      <c r="H1600" s="55">
        <v>0.69803739762015149</v>
      </c>
      <c r="I1600" s="55">
        <v>0.51137778784105059</v>
      </c>
      <c r="J1600" s="55">
        <v>75.836818390335509</v>
      </c>
      <c r="K1600" s="55">
        <v>247</v>
      </c>
      <c r="L1600" s="55">
        <v>133.44077927828204</v>
      </c>
      <c r="M1600" s="55">
        <v>1425.3532791091591</v>
      </c>
      <c r="N1600" s="55">
        <v>37.753851182484141</v>
      </c>
      <c r="O1600" s="55">
        <v>0.52775677166047685</v>
      </c>
      <c r="P1600" s="55">
        <v>2.4189286020124801</v>
      </c>
      <c r="Q1600" s="55">
        <v>61.650011228385694</v>
      </c>
      <c r="R1600" s="55">
        <v>0.98825797497478696</v>
      </c>
      <c r="S1600" s="55">
        <v>7.0434078279996886</v>
      </c>
      <c r="T1600" s="55">
        <v>4.3365320321143454E-4</v>
      </c>
      <c r="U1600" s="55">
        <v>0.27294723447729691</v>
      </c>
      <c r="V1600" s="55">
        <v>131.48290450722811</v>
      </c>
      <c r="W1600" s="55">
        <v>61.542063835898063</v>
      </c>
    </row>
    <row r="1601" spans="3:23" x14ac:dyDescent="0.25">
      <c r="C1601" s="51">
        <v>0</v>
      </c>
      <c r="D1601" s="54">
        <v>93</v>
      </c>
      <c r="E1601" s="54">
        <v>97</v>
      </c>
      <c r="F1601" s="54">
        <v>32.046999999999997</v>
      </c>
      <c r="G1601" s="54">
        <v>0.58586511664457985</v>
      </c>
      <c r="H1601" s="54">
        <v>0.95876288659793818</v>
      </c>
      <c r="I1601" s="54">
        <v>0.7153846153846154</v>
      </c>
      <c r="J1601" s="54">
        <v>10.881694613449236</v>
      </c>
      <c r="K1601" s="54">
        <v>105</v>
      </c>
      <c r="L1601" s="54">
        <v>91.602150537634415</v>
      </c>
      <c r="M1601" s="54">
        <v>60.611734455352966</v>
      </c>
      <c r="N1601" s="54">
        <v>7.7853538426556419</v>
      </c>
      <c r="O1601" s="54">
        <v>6.4015898636137752E-3</v>
      </c>
      <c r="P1601" s="54">
        <v>1.7514049976379311</v>
      </c>
      <c r="Q1601" s="54">
        <v>19.146853146853157</v>
      </c>
      <c r="R1601" s="54">
        <v>0.94981041481050454</v>
      </c>
      <c r="S1601" s="54">
        <v>4.619345977975498</v>
      </c>
      <c r="T1601" s="54">
        <v>9.4381143332192257E-3</v>
      </c>
      <c r="U1601" s="54">
        <v>0.28356920856920848</v>
      </c>
      <c r="V1601" s="54">
        <v>12.177228684232281</v>
      </c>
      <c r="W1601" s="54">
        <v>9.868530595515848</v>
      </c>
    </row>
    <row r="1602" spans="3:23" x14ac:dyDescent="0.25">
      <c r="C1602" s="52">
        <v>0</v>
      </c>
      <c r="D1602" s="55">
        <v>182</v>
      </c>
      <c r="E1602" s="55">
        <v>190</v>
      </c>
      <c r="F1602" s="55">
        <v>46.585999999999991</v>
      </c>
      <c r="G1602" s="55">
        <v>0.45857833365571854</v>
      </c>
      <c r="H1602" s="55">
        <v>0.95789473684210524</v>
      </c>
      <c r="I1602" s="55">
        <v>0.66911764705882348</v>
      </c>
      <c r="J1602" s="55">
        <v>15.222667215103916</v>
      </c>
      <c r="K1602" s="55">
        <v>141</v>
      </c>
      <c r="L1602" s="55">
        <v>112.95604395604396</v>
      </c>
      <c r="M1602" s="55">
        <v>313.77706271628932</v>
      </c>
      <c r="N1602" s="55">
        <v>17.713753490333136</v>
      </c>
      <c r="O1602" s="55">
        <v>-0.22146450215604327</v>
      </c>
      <c r="P1602" s="55">
        <v>1.7585967443307546</v>
      </c>
      <c r="Q1602" s="55">
        <v>74.190311418685013</v>
      </c>
      <c r="R1602" s="55">
        <v>0.96213466580118001</v>
      </c>
      <c r="S1602" s="55">
        <v>5.6918724398716254</v>
      </c>
      <c r="T1602" s="55">
        <v>3.8672908609810844E-3</v>
      </c>
      <c r="U1602" s="55">
        <v>0.19545656470182707</v>
      </c>
      <c r="V1602" s="55">
        <v>16.276034336588481</v>
      </c>
      <c r="W1602" s="55">
        <v>14.463762835892073</v>
      </c>
    </row>
    <row r="1603" spans="3:23" x14ac:dyDescent="0.25">
      <c r="C1603" s="51">
        <v>0</v>
      </c>
      <c r="D1603" s="54">
        <v>1840</v>
      </c>
      <c r="E1603" s="54">
        <v>2249</v>
      </c>
      <c r="F1603" s="54">
        <v>245.88799999999998</v>
      </c>
      <c r="G1603" s="54">
        <v>0.95830948444038933</v>
      </c>
      <c r="H1603" s="54">
        <v>0.81814139617607828</v>
      </c>
      <c r="I1603" s="54">
        <v>0.65248226950354615</v>
      </c>
      <c r="J1603" s="54">
        <v>48.402073946399227</v>
      </c>
      <c r="K1603" s="54">
        <v>247</v>
      </c>
      <c r="L1603" s="54">
        <v>131.72445652173914</v>
      </c>
      <c r="M1603" s="54">
        <v>1830.9011960068099</v>
      </c>
      <c r="N1603" s="54">
        <v>42.789031258101765</v>
      </c>
      <c r="O1603" s="54">
        <v>1.0782058041409306</v>
      </c>
      <c r="P1603" s="54">
        <v>3.2354208101834891</v>
      </c>
      <c r="Q1603" s="54">
        <v>418.82491228070137</v>
      </c>
      <c r="R1603" s="54">
        <v>0.92462837966023692</v>
      </c>
      <c r="S1603" s="54">
        <v>6.9687708805675284</v>
      </c>
      <c r="T1603" s="54">
        <v>6.7860880270854181E-4</v>
      </c>
      <c r="U1603" s="54">
        <v>0.21781999598061141</v>
      </c>
      <c r="V1603" s="54">
        <v>97.687376259703058</v>
      </c>
      <c r="W1603" s="54">
        <v>27.912436095911833</v>
      </c>
    </row>
    <row r="1604" spans="3:23" x14ac:dyDescent="0.25">
      <c r="C1604" s="52">
        <v>0</v>
      </c>
      <c r="D1604" s="55">
        <v>47</v>
      </c>
      <c r="E1604" s="55">
        <v>52</v>
      </c>
      <c r="F1604" s="55">
        <v>22.776000000000003</v>
      </c>
      <c r="G1604" s="55">
        <v>0.54029913508406713</v>
      </c>
      <c r="H1604" s="55">
        <v>0.90384615384615385</v>
      </c>
      <c r="I1604" s="55">
        <v>0.65277777777777779</v>
      </c>
      <c r="J1604" s="55">
        <v>7.7357778278950491</v>
      </c>
      <c r="K1604" s="55">
        <v>122</v>
      </c>
      <c r="L1604" s="55">
        <v>93.021276595744681</v>
      </c>
      <c r="M1604" s="55">
        <v>138.62997224791863</v>
      </c>
      <c r="N1604" s="55">
        <v>11.77412299272938</v>
      </c>
      <c r="O1604" s="55">
        <v>0.93467552645522822</v>
      </c>
      <c r="P1604" s="55">
        <v>2.850418995548071</v>
      </c>
      <c r="Q1604" s="55">
        <v>38.500000000000014</v>
      </c>
      <c r="R1604" s="55">
        <v>0.89997206945612407</v>
      </c>
      <c r="S1604" s="55">
        <v>4.6071564045929403</v>
      </c>
      <c r="T1604" s="55">
        <v>1.375000000000001E-2</v>
      </c>
      <c r="U1604" s="55">
        <v>0.30396455260425836</v>
      </c>
      <c r="V1604" s="55">
        <v>8.5656174876903926</v>
      </c>
      <c r="W1604" s="55">
        <v>7.2077360218402182</v>
      </c>
    </row>
    <row r="1605" spans="3:23" x14ac:dyDescent="0.25">
      <c r="C1605" s="51">
        <v>0</v>
      </c>
      <c r="D1605" s="54">
        <v>4751</v>
      </c>
      <c r="E1605" s="54">
        <v>7163</v>
      </c>
      <c r="F1605" s="54">
        <v>451.44500000000005</v>
      </c>
      <c r="G1605" s="54">
        <v>0.82160704553827257</v>
      </c>
      <c r="H1605" s="54">
        <v>0.66326957978500634</v>
      </c>
      <c r="I1605" s="54">
        <v>0.46918822832312856</v>
      </c>
      <c r="J1605" s="54">
        <v>77.776352942502754</v>
      </c>
      <c r="K1605" s="54">
        <v>236</v>
      </c>
      <c r="L1605" s="54">
        <v>131.24878972847822</v>
      </c>
      <c r="M1605" s="54">
        <v>1276.5700906401955</v>
      </c>
      <c r="N1605" s="54">
        <v>35.729121044887115</v>
      </c>
      <c r="O1605" s="54">
        <v>0.57248574780325867</v>
      </c>
      <c r="P1605" s="54">
        <v>2.5031790509206098</v>
      </c>
      <c r="Q1605" s="54">
        <v>55.322264668430272</v>
      </c>
      <c r="R1605" s="54">
        <v>0.98804571588502632</v>
      </c>
      <c r="S1605" s="54">
        <v>6.9621961322471826</v>
      </c>
      <c r="T1605" s="54">
        <v>4.6247646923928466E-4</v>
      </c>
      <c r="U1605" s="54">
        <v>0.28514804557507362</v>
      </c>
      <c r="V1605" s="54">
        <v>125.41058607932202</v>
      </c>
      <c r="W1605" s="54">
        <v>71.490839215159767</v>
      </c>
    </row>
    <row r="1606" spans="3:23" x14ac:dyDescent="0.25">
      <c r="C1606" s="52">
        <v>0</v>
      </c>
      <c r="D1606" s="55">
        <v>88</v>
      </c>
      <c r="E1606" s="55">
        <v>92</v>
      </c>
      <c r="F1606" s="55">
        <v>31.377000000000002</v>
      </c>
      <c r="G1606" s="55">
        <v>0.5978841988278697</v>
      </c>
      <c r="H1606" s="55">
        <v>0.95652173913043481</v>
      </c>
      <c r="I1606" s="55">
        <v>0.73333333333333328</v>
      </c>
      <c r="J1606" s="55">
        <v>10.585134856802455</v>
      </c>
      <c r="K1606" s="55">
        <v>106</v>
      </c>
      <c r="L1606" s="55">
        <v>93.147727272727266</v>
      </c>
      <c r="M1606" s="55">
        <v>48.173328108672919</v>
      </c>
      <c r="N1606" s="55">
        <v>6.9407008369957079</v>
      </c>
      <c r="O1606" s="55">
        <v>0.19179381903109799</v>
      </c>
      <c r="P1606" s="55">
        <v>2.0151015079430294</v>
      </c>
      <c r="Q1606" s="55">
        <v>15.651515151515163</v>
      </c>
      <c r="R1606" s="55">
        <v>0.93524334422653244</v>
      </c>
      <c r="S1606" s="55">
        <v>4.4878723922315142</v>
      </c>
      <c r="T1606" s="55">
        <v>9.6418732782369131E-3</v>
      </c>
      <c r="U1606" s="55">
        <v>0.28878968253968251</v>
      </c>
      <c r="V1606" s="55">
        <v>11.926639483733009</v>
      </c>
      <c r="W1606" s="55">
        <v>9.5601853487941231</v>
      </c>
    </row>
    <row r="1607" spans="3:23" x14ac:dyDescent="0.25">
      <c r="C1607" s="51">
        <v>0</v>
      </c>
      <c r="D1607" s="54">
        <v>29</v>
      </c>
      <c r="E1607" s="54">
        <v>33</v>
      </c>
      <c r="F1607" s="54">
        <v>17.996000000000002</v>
      </c>
      <c r="G1607" s="54">
        <v>0</v>
      </c>
      <c r="H1607" s="54">
        <v>0.87878787878787878</v>
      </c>
      <c r="I1607" s="54">
        <v>0.59183673469387754</v>
      </c>
      <c r="J1607" s="54">
        <v>6.0765077797464979</v>
      </c>
      <c r="K1607" s="54">
        <v>98</v>
      </c>
      <c r="L1607" s="54">
        <v>89.58620689655173</v>
      </c>
      <c r="M1607" s="54">
        <v>27.179802955665025</v>
      </c>
      <c r="N1607" s="54">
        <v>5.2134252613483421</v>
      </c>
      <c r="O1607" s="54">
        <v>-0.14036175081931554</v>
      </c>
      <c r="P1607" s="54">
        <v>1.9937196369667796</v>
      </c>
      <c r="Q1607" s="54">
        <v>21.821428571428573</v>
      </c>
      <c r="R1607" s="54">
        <v>0.86503415367426628</v>
      </c>
      <c r="S1607" s="54">
        <v>3.8538632199977876</v>
      </c>
      <c r="T1607" s="54">
        <v>1.9770408163265318E-2</v>
      </c>
      <c r="U1607" s="54">
        <v>0.3509656514120798</v>
      </c>
      <c r="V1607" s="54">
        <v>6.2330229193099944</v>
      </c>
      <c r="W1607" s="54">
        <v>6.2330229193099944</v>
      </c>
    </row>
    <row r="1608" spans="3:23" x14ac:dyDescent="0.25">
      <c r="C1608" s="52">
        <v>0</v>
      </c>
      <c r="D1608" s="55">
        <v>192</v>
      </c>
      <c r="E1608" s="55">
        <v>200</v>
      </c>
      <c r="F1608" s="55">
        <v>47.710999999999999</v>
      </c>
      <c r="G1608" s="55">
        <v>0.5099766170313953</v>
      </c>
      <c r="H1608" s="55">
        <v>0.96</v>
      </c>
      <c r="I1608" s="55">
        <v>0.66666666666666663</v>
      </c>
      <c r="J1608" s="55">
        <v>15.635280380893436</v>
      </c>
      <c r="K1608" s="55">
        <v>158</v>
      </c>
      <c r="L1608" s="55">
        <v>117.74479166666667</v>
      </c>
      <c r="M1608" s="55">
        <v>460.01306173647487</v>
      </c>
      <c r="N1608" s="55">
        <v>21.447915090667319</v>
      </c>
      <c r="O1608" s="55">
        <v>3.6595880713125521E-2</v>
      </c>
      <c r="P1608" s="55">
        <v>1.9737260401327694</v>
      </c>
      <c r="Q1608" s="55">
        <v>83.186274509804079</v>
      </c>
      <c r="R1608" s="55">
        <v>0.96627290536593746</v>
      </c>
      <c r="S1608" s="55">
        <v>6.0239358267190726</v>
      </c>
      <c r="T1608" s="55">
        <v>3.567004143705429E-3</v>
      </c>
      <c r="U1608" s="55">
        <v>0.2150509286709428</v>
      </c>
      <c r="V1608" s="55">
        <v>17.043475754430954</v>
      </c>
      <c r="W1608" s="55">
        <v>14.660597827256874</v>
      </c>
    </row>
    <row r="1609" spans="3:23" x14ac:dyDescent="0.25">
      <c r="C1609" s="51">
        <v>0</v>
      </c>
      <c r="D1609" s="54">
        <v>1961</v>
      </c>
      <c r="E1609" s="54">
        <v>2334</v>
      </c>
      <c r="F1609" s="54">
        <v>260.31099999999998</v>
      </c>
      <c r="G1609" s="54">
        <v>0.95618336631722967</v>
      </c>
      <c r="H1609" s="54">
        <v>0.84018851756640955</v>
      </c>
      <c r="I1609" s="54">
        <v>0.62531887755102045</v>
      </c>
      <c r="J1609" s="54">
        <v>49.968217370901421</v>
      </c>
      <c r="K1609" s="54">
        <v>251</v>
      </c>
      <c r="L1609" s="54">
        <v>133.92962774094849</v>
      </c>
      <c r="M1609" s="54">
        <v>1724.6266778715608</v>
      </c>
      <c r="N1609" s="54">
        <v>41.528624801112315</v>
      </c>
      <c r="O1609" s="54">
        <v>1.0362839494485403</v>
      </c>
      <c r="P1609" s="54">
        <v>3.2919107225957691</v>
      </c>
      <c r="Q1609" s="54">
        <v>338.04419191919214</v>
      </c>
      <c r="R1609" s="54">
        <v>0.93910219395632966</v>
      </c>
      <c r="S1609" s="54">
        <v>6.9869461527468948</v>
      </c>
      <c r="T1609" s="54">
        <v>6.4904888531783201E-4</v>
      </c>
      <c r="U1609" s="54">
        <v>0.23704471885221101</v>
      </c>
      <c r="V1609" s="54">
        <v>98.196189902139807</v>
      </c>
      <c r="W1609" s="54">
        <v>28.748747095527872</v>
      </c>
    </row>
    <row r="1610" spans="3:23" x14ac:dyDescent="0.25">
      <c r="C1610" s="52">
        <v>0</v>
      </c>
      <c r="D1610" s="55">
        <v>47</v>
      </c>
      <c r="E1610" s="55">
        <v>51</v>
      </c>
      <c r="F1610" s="55">
        <v>22.776000000000003</v>
      </c>
      <c r="G1610" s="55">
        <v>0.54029913508406824</v>
      </c>
      <c r="H1610" s="55">
        <v>0.92156862745098034</v>
      </c>
      <c r="I1610" s="55">
        <v>0.65277777777777779</v>
      </c>
      <c r="J1610" s="55">
        <v>7.7357778278950491</v>
      </c>
      <c r="K1610" s="55">
        <v>109</v>
      </c>
      <c r="L1610" s="55">
        <v>91.468085106382972</v>
      </c>
      <c r="M1610" s="55">
        <v>63.906567992599449</v>
      </c>
      <c r="N1610" s="55">
        <v>7.9941583667450224</v>
      </c>
      <c r="O1610" s="55">
        <v>0.36332972077873754</v>
      </c>
      <c r="P1610" s="55">
        <v>2.1028399182131059</v>
      </c>
      <c r="Q1610" s="55">
        <v>13.444444444444446</v>
      </c>
      <c r="R1610" s="55">
        <v>0.94359752362062232</v>
      </c>
      <c r="S1610" s="55">
        <v>4.5646032131035783</v>
      </c>
      <c r="T1610" s="55">
        <v>1.32601737540009E-2</v>
      </c>
      <c r="U1610" s="55">
        <v>0.36832745443856552</v>
      </c>
      <c r="V1610" s="55">
        <v>8.5656174876903961</v>
      </c>
      <c r="W1610" s="55">
        <v>7.2077360218402156</v>
      </c>
    </row>
    <row r="1611" spans="3:23" x14ac:dyDescent="0.25">
      <c r="C1611" s="51">
        <v>0</v>
      </c>
      <c r="D1611" s="54">
        <v>4678</v>
      </c>
      <c r="E1611" s="54">
        <v>6917</v>
      </c>
      <c r="F1611" s="54">
        <v>437.08000000000004</v>
      </c>
      <c r="G1611" s="54">
        <v>0.82172441017809983</v>
      </c>
      <c r="H1611" s="54">
        <v>0.67630475639728205</v>
      </c>
      <c r="I1611" s="54">
        <v>0.47362559481623973</v>
      </c>
      <c r="J1611" s="54">
        <v>77.17651579509851</v>
      </c>
      <c r="K1611" s="54">
        <v>234</v>
      </c>
      <c r="L1611" s="54">
        <v>130.35100470286446</v>
      </c>
      <c r="M1611" s="54">
        <v>1219.4080928539422</v>
      </c>
      <c r="N1611" s="54">
        <v>34.920024239022837</v>
      </c>
      <c r="O1611" s="54">
        <v>0.61529589448154298</v>
      </c>
      <c r="P1611" s="54">
        <v>2.6507284366438713</v>
      </c>
      <c r="Q1611" s="54">
        <v>54.649096385542201</v>
      </c>
      <c r="R1611" s="54">
        <v>0.98771159521740592</v>
      </c>
      <c r="S1611" s="54">
        <v>6.9356543974684479</v>
      </c>
      <c r="T1611" s="54">
        <v>4.667061821583425E-4</v>
      </c>
      <c r="U1611" s="54">
        <v>0.28397429407608638</v>
      </c>
      <c r="V1611" s="54">
        <v>124.1264067470823</v>
      </c>
      <c r="W1611" s="54">
        <v>70.737786075073856</v>
      </c>
    </row>
    <row r="1612" spans="3:23" x14ac:dyDescent="0.25">
      <c r="C1612" s="52">
        <v>0</v>
      </c>
      <c r="D1612" s="55">
        <v>29</v>
      </c>
      <c r="E1612" s="55">
        <v>33</v>
      </c>
      <c r="F1612" s="55">
        <v>17.996000000000002</v>
      </c>
      <c r="G1612" s="55">
        <v>0</v>
      </c>
      <c r="H1612" s="55">
        <v>0.87878787878787878</v>
      </c>
      <c r="I1612" s="55">
        <v>0.59183673469387754</v>
      </c>
      <c r="J1612" s="55">
        <v>6.0765077797464979</v>
      </c>
      <c r="K1612" s="55">
        <v>100</v>
      </c>
      <c r="L1612" s="55">
        <v>90.827586206896555</v>
      </c>
      <c r="M1612" s="55">
        <v>29.076354679802961</v>
      </c>
      <c r="N1612" s="55">
        <v>5.3922495008857814</v>
      </c>
      <c r="O1612" s="55">
        <v>-0.14969711519625509</v>
      </c>
      <c r="P1612" s="55">
        <v>2.1251607899867979</v>
      </c>
      <c r="Q1612" s="55">
        <v>22.910714285714278</v>
      </c>
      <c r="R1612" s="55">
        <v>0.79231279094891893</v>
      </c>
      <c r="S1612" s="55">
        <v>3.7623107361338706</v>
      </c>
      <c r="T1612" s="55">
        <v>1.785714285714287E-2</v>
      </c>
      <c r="U1612" s="55">
        <v>0.26410920428777546</v>
      </c>
      <c r="V1612" s="55">
        <v>6.2330229193099944</v>
      </c>
      <c r="W1612" s="55">
        <v>6.2330229193099944</v>
      </c>
    </row>
    <row r="1613" spans="3:23" x14ac:dyDescent="0.25">
      <c r="C1613" s="51">
        <v>0</v>
      </c>
      <c r="D1613" s="54">
        <v>91</v>
      </c>
      <c r="E1613" s="54">
        <v>97</v>
      </c>
      <c r="F1613" s="54">
        <v>32.808</v>
      </c>
      <c r="G1613" s="54">
        <v>0.63093054292923523</v>
      </c>
      <c r="H1613" s="54">
        <v>0.93814432989690721</v>
      </c>
      <c r="I1613" s="54">
        <v>0.63636363636363635</v>
      </c>
      <c r="J1613" s="54">
        <v>10.764051215546115</v>
      </c>
      <c r="K1613" s="54">
        <v>115</v>
      </c>
      <c r="L1613" s="54">
        <v>94.142857142857139</v>
      </c>
      <c r="M1613" s="54">
        <v>101.43492063492067</v>
      </c>
      <c r="N1613" s="54">
        <v>10.071490487257616</v>
      </c>
      <c r="O1613" s="54">
        <v>0.49365138506283651</v>
      </c>
      <c r="P1613" s="54">
        <v>2.0621289159029597</v>
      </c>
      <c r="Q1613" s="54">
        <v>22.769230769230745</v>
      </c>
      <c r="R1613" s="54">
        <v>0.95501154756207374</v>
      </c>
      <c r="S1613" s="54">
        <v>4.8855648715966993</v>
      </c>
      <c r="T1613" s="54">
        <v>8.0539119000657359E-3</v>
      </c>
      <c r="U1613" s="54">
        <v>0.2756618381618377</v>
      </c>
      <c r="V1613" s="54">
        <v>12.38092977845043</v>
      </c>
      <c r="W1613" s="54">
        <v>9.6056121366180101</v>
      </c>
    </row>
    <row r="1614" spans="3:23" x14ac:dyDescent="0.25">
      <c r="C1614" s="52">
        <v>0</v>
      </c>
      <c r="D1614" s="55">
        <v>77</v>
      </c>
      <c r="E1614" s="55">
        <v>87</v>
      </c>
      <c r="F1614" s="55">
        <v>32.626000000000005</v>
      </c>
      <c r="G1614" s="55">
        <v>0.85491006158029825</v>
      </c>
      <c r="H1614" s="55">
        <v>0.88505747126436785</v>
      </c>
      <c r="I1614" s="55">
        <v>0.53846153846153844</v>
      </c>
      <c r="J1614" s="55">
        <v>9.9014870067383072</v>
      </c>
      <c r="K1614" s="55">
        <v>133</v>
      </c>
      <c r="L1614" s="55">
        <v>104.75324675324676</v>
      </c>
      <c r="M1614" s="55">
        <v>223.74094326725898</v>
      </c>
      <c r="N1614" s="55">
        <v>14.957972565399997</v>
      </c>
      <c r="O1614" s="55">
        <v>9.5996974872282731E-2</v>
      </c>
      <c r="P1614" s="55">
        <v>1.9382687018315874</v>
      </c>
      <c r="Q1614" s="55">
        <v>68.67948717948714</v>
      </c>
      <c r="R1614" s="55">
        <v>0.93349971016206901</v>
      </c>
      <c r="S1614" s="55">
        <v>5.165565923558912</v>
      </c>
      <c r="T1614" s="55">
        <v>7.0677186061801336E-3</v>
      </c>
      <c r="U1614" s="55">
        <v>0.19820057602863</v>
      </c>
      <c r="V1614" s="55">
        <v>14.016926496995616</v>
      </c>
      <c r="W1614" s="55">
        <v>7.2716484166353341</v>
      </c>
    </row>
    <row r="1615" spans="3:23" x14ac:dyDescent="0.25">
      <c r="C1615" s="51">
        <v>0</v>
      </c>
      <c r="D1615" s="54">
        <v>29</v>
      </c>
      <c r="E1615" s="54">
        <v>33</v>
      </c>
      <c r="F1615" s="54">
        <v>17.996000000000002</v>
      </c>
      <c r="G1615" s="54">
        <v>0</v>
      </c>
      <c r="H1615" s="54">
        <v>0.87878787878787878</v>
      </c>
      <c r="I1615" s="54">
        <v>0.59183673469387754</v>
      </c>
      <c r="J1615" s="54">
        <v>6.0765077797464979</v>
      </c>
      <c r="K1615" s="54">
        <v>96</v>
      </c>
      <c r="L1615" s="54">
        <v>89.310344827586206</v>
      </c>
      <c r="M1615" s="54">
        <v>27.078817733990149</v>
      </c>
      <c r="N1615" s="54">
        <v>5.2037311358284208</v>
      </c>
      <c r="O1615" s="54">
        <v>-0.31153477255163681</v>
      </c>
      <c r="P1615" s="54">
        <v>1.7027324411890001</v>
      </c>
      <c r="Q1615" s="54">
        <v>31.339285714285712</v>
      </c>
      <c r="R1615" s="54">
        <v>0.68722021018727475</v>
      </c>
      <c r="S1615" s="54">
        <v>3.0952425303426154</v>
      </c>
      <c r="T1615" s="54">
        <v>2.423469387755103E-2</v>
      </c>
      <c r="U1615" s="54">
        <v>0.23823007349793068</v>
      </c>
      <c r="V1615" s="54">
        <v>6.2330229193099944</v>
      </c>
      <c r="W1615" s="54">
        <v>6.2330229193099944</v>
      </c>
    </row>
    <row r="1616" spans="3:23" x14ac:dyDescent="0.25">
      <c r="C1616" s="52">
        <v>0</v>
      </c>
      <c r="D1616" s="55">
        <v>226</v>
      </c>
      <c r="E1616" s="55">
        <v>238</v>
      </c>
      <c r="F1616" s="55">
        <v>52.192999999999998</v>
      </c>
      <c r="G1616" s="55">
        <v>0.62063060176360385</v>
      </c>
      <c r="H1616" s="55">
        <v>0.94957983193277307</v>
      </c>
      <c r="I1616" s="55">
        <v>0.70625000000000004</v>
      </c>
      <c r="J1616" s="55">
        <v>16.963258446128407</v>
      </c>
      <c r="K1616" s="55">
        <v>179</v>
      </c>
      <c r="L1616" s="55">
        <v>121.3141592920354</v>
      </c>
      <c r="M1616" s="55">
        <v>767.44308751229073</v>
      </c>
      <c r="N1616" s="55">
        <v>27.702763174677912</v>
      </c>
      <c r="O1616" s="55">
        <v>0.4552283605243741</v>
      </c>
      <c r="P1616" s="55">
        <v>2.1248734428981444</v>
      </c>
      <c r="Q1616" s="55">
        <v>78.664705882352976</v>
      </c>
      <c r="R1616" s="55">
        <v>0.97333899612768959</v>
      </c>
      <c r="S1616" s="55">
        <v>6.2287267399677031</v>
      </c>
      <c r="T1616" s="55">
        <v>3.2525951557093131E-3</v>
      </c>
      <c r="U1616" s="55">
        <v>0.1912033379708416</v>
      </c>
      <c r="V1616" s="55">
        <v>19.314575649367406</v>
      </c>
      <c r="W1616" s="55">
        <v>15.144618453720479</v>
      </c>
    </row>
    <row r="1617" spans="3:23" x14ac:dyDescent="0.25">
      <c r="C1617" s="51">
        <v>0</v>
      </c>
      <c r="D1617" s="54">
        <v>2032</v>
      </c>
      <c r="E1617" s="54">
        <v>2417</v>
      </c>
      <c r="F1617" s="54">
        <v>239.214</v>
      </c>
      <c r="G1617" s="54">
        <v>0.95356786051214781</v>
      </c>
      <c r="H1617" s="54">
        <v>0.84071162598262306</v>
      </c>
      <c r="I1617" s="54">
        <v>0.62254901960784315</v>
      </c>
      <c r="J1617" s="54">
        <v>50.864749629796172</v>
      </c>
      <c r="K1617" s="54">
        <v>250</v>
      </c>
      <c r="L1617" s="54">
        <v>135.71062992125985</v>
      </c>
      <c r="M1617" s="54">
        <v>1650.1505910357962</v>
      </c>
      <c r="N1617" s="54">
        <v>40.62204562839981</v>
      </c>
      <c r="O1617" s="54">
        <v>0.92310612329097153</v>
      </c>
      <c r="P1617" s="54">
        <v>3.0877586872585061</v>
      </c>
      <c r="Q1617" s="54">
        <v>324.42935112189605</v>
      </c>
      <c r="R1617" s="54">
        <v>0.94367100260651182</v>
      </c>
      <c r="S1617" s="54">
        <v>7.0343958453215896</v>
      </c>
      <c r="T1617" s="54">
        <v>5.867532411175288E-4</v>
      </c>
      <c r="U1617" s="54">
        <v>0.21900640338564581</v>
      </c>
      <c r="V1617" s="54">
        <v>97.589023494296384</v>
      </c>
      <c r="W1617" s="54">
        <v>29.391690849472432</v>
      </c>
    </row>
    <row r="1618" spans="3:23" x14ac:dyDescent="0.25">
      <c r="C1618" s="52">
        <v>0</v>
      </c>
      <c r="D1618" s="55">
        <v>49</v>
      </c>
      <c r="E1618" s="55">
        <v>53</v>
      </c>
      <c r="F1618" s="55">
        <v>22.685000000000002</v>
      </c>
      <c r="G1618" s="55">
        <v>0.439195930413946</v>
      </c>
      <c r="H1618" s="55">
        <v>0.92452830188679247</v>
      </c>
      <c r="I1618" s="55">
        <v>0.68055555555555558</v>
      </c>
      <c r="J1618" s="55">
        <v>7.8986541696685881</v>
      </c>
      <c r="K1618" s="55">
        <v>111</v>
      </c>
      <c r="L1618" s="55">
        <v>97.020408163265301</v>
      </c>
      <c r="M1618" s="55">
        <v>85.02040816326533</v>
      </c>
      <c r="N1618" s="55">
        <v>9.2206511789171017</v>
      </c>
      <c r="O1618" s="55">
        <v>-0.15940720364816996</v>
      </c>
      <c r="P1618" s="55">
        <v>1.8630840554027757</v>
      </c>
      <c r="Q1618" s="55">
        <v>41.675000000000011</v>
      </c>
      <c r="R1618" s="55">
        <v>0.85397508817276724</v>
      </c>
      <c r="S1618" s="55">
        <v>4.6805376500168965</v>
      </c>
      <c r="T1618" s="55">
        <v>1.3437500000000008E-2</v>
      </c>
      <c r="U1618" s="55">
        <v>0.22095265845265838</v>
      </c>
      <c r="V1618" s="55">
        <v>8.4402427849180874</v>
      </c>
      <c r="W1618" s="55">
        <v>7.5826407197637087</v>
      </c>
    </row>
    <row r="1619" spans="3:23" x14ac:dyDescent="0.25">
      <c r="C1619" s="51">
        <v>0</v>
      </c>
      <c r="D1619" s="54">
        <v>4468</v>
      </c>
      <c r="E1619" s="54">
        <v>6556</v>
      </c>
      <c r="F1619" s="54">
        <v>411.49099999999993</v>
      </c>
      <c r="G1619" s="54">
        <v>0.85617841007596263</v>
      </c>
      <c r="H1619" s="54">
        <v>0.68151311775472845</v>
      </c>
      <c r="I1619" s="54">
        <v>0.45619767204410866</v>
      </c>
      <c r="J1619" s="54">
        <v>75.424361355444745</v>
      </c>
      <c r="K1619" s="54">
        <v>241</v>
      </c>
      <c r="L1619" s="54">
        <v>131.60116383169202</v>
      </c>
      <c r="M1619" s="54">
        <v>1205.2628775348353</v>
      </c>
      <c r="N1619" s="54">
        <v>34.716896139125616</v>
      </c>
      <c r="O1619" s="54">
        <v>0.65626378257593831</v>
      </c>
      <c r="P1619" s="54">
        <v>2.8020548163218786</v>
      </c>
      <c r="Q1619" s="54">
        <v>52.418143160879083</v>
      </c>
      <c r="R1619" s="54">
        <v>0.98818652474068103</v>
      </c>
      <c r="S1619" s="54">
        <v>6.9395889835328237</v>
      </c>
      <c r="T1619" s="54">
        <v>4.8718094565788656E-4</v>
      </c>
      <c r="U1619" s="54">
        <v>0.29077920735094392</v>
      </c>
      <c r="V1619" s="54">
        <v>124.33810707848387</v>
      </c>
      <c r="W1619" s="54">
        <v>64.24305019140651</v>
      </c>
    </row>
    <row r="1620" spans="3:23" x14ac:dyDescent="0.25">
      <c r="C1620" s="52">
        <v>0</v>
      </c>
      <c r="D1620" s="55">
        <v>143</v>
      </c>
      <c r="E1620" s="55">
        <v>151</v>
      </c>
      <c r="F1620" s="55">
        <v>41.300999999999995</v>
      </c>
      <c r="G1620" s="55">
        <v>0.66090487671939324</v>
      </c>
      <c r="H1620" s="55">
        <v>0.94701986754966883</v>
      </c>
      <c r="I1620" s="55">
        <v>0.73333333333333328</v>
      </c>
      <c r="J1620" s="55">
        <v>13.493452297211721</v>
      </c>
      <c r="K1620" s="55">
        <v>117</v>
      </c>
      <c r="L1620" s="55">
        <v>96.92307692307692</v>
      </c>
      <c r="M1620" s="55">
        <v>97.141928494041224</v>
      </c>
      <c r="N1620" s="55">
        <v>9.8560604956565285</v>
      </c>
      <c r="O1620" s="55">
        <v>0.19914650999068581</v>
      </c>
      <c r="P1620" s="55">
        <v>1.9158998284571986</v>
      </c>
      <c r="Q1620" s="55">
        <v>33.764423076923059</v>
      </c>
      <c r="R1620" s="55">
        <v>0.90808628622114973</v>
      </c>
      <c r="S1620" s="55">
        <v>5.0057276349064113</v>
      </c>
      <c r="T1620" s="55">
        <v>6.8879437869822568E-3</v>
      </c>
      <c r="U1620" s="55">
        <v>0.29521967749131178</v>
      </c>
      <c r="V1620" s="55">
        <v>15.716829926163461</v>
      </c>
      <c r="W1620" s="55">
        <v>11.795004360163688</v>
      </c>
    </row>
    <row r="1621" spans="3:23" x14ac:dyDescent="0.25">
      <c r="C1621" s="51">
        <v>0</v>
      </c>
      <c r="D1621" s="54">
        <v>114</v>
      </c>
      <c r="E1621" s="54">
        <v>129</v>
      </c>
      <c r="F1621" s="54">
        <v>41.226999999999997</v>
      </c>
      <c r="G1621" s="54">
        <v>0.83738262556089837</v>
      </c>
      <c r="H1621" s="54">
        <v>0.88372093023255816</v>
      </c>
      <c r="I1621" s="54">
        <v>0.6705882352941176</v>
      </c>
      <c r="J1621" s="54">
        <v>12.047792665040703</v>
      </c>
      <c r="K1621" s="54">
        <v>101</v>
      </c>
      <c r="L1621" s="54">
        <v>89.28947368421052</v>
      </c>
      <c r="M1621" s="54">
        <v>24.880065207265943</v>
      </c>
      <c r="N1621" s="54">
        <v>4.9879921017645907</v>
      </c>
      <c r="O1621" s="54">
        <v>0.39369571111618806</v>
      </c>
      <c r="P1621" s="54">
        <v>2.4044579829688262</v>
      </c>
      <c r="Q1621" s="54">
        <v>9.0748663101604308</v>
      </c>
      <c r="R1621" s="54">
        <v>0.95857782377549217</v>
      </c>
      <c r="S1621" s="54">
        <v>4.0827316543010967</v>
      </c>
      <c r="T1621" s="54">
        <v>8.4360433526838082E-3</v>
      </c>
      <c r="U1621" s="54">
        <v>0.43996477378830351</v>
      </c>
      <c r="V1621" s="54">
        <v>16.873080269466801</v>
      </c>
      <c r="W1621" s="54">
        <v>9.2231155075439712</v>
      </c>
    </row>
    <row r="1622" spans="3:23" x14ac:dyDescent="0.25">
      <c r="C1622" s="52">
        <v>0</v>
      </c>
      <c r="D1622" s="55">
        <v>248</v>
      </c>
      <c r="E1622" s="55">
        <v>262</v>
      </c>
      <c r="F1622" s="55">
        <v>56.228999999999999</v>
      </c>
      <c r="G1622" s="55">
        <v>0.65981189430156917</v>
      </c>
      <c r="H1622" s="55">
        <v>0.94656488549618323</v>
      </c>
      <c r="I1622" s="55">
        <v>0.66310160427807485</v>
      </c>
      <c r="J1622" s="55">
        <v>17.769732893161908</v>
      </c>
      <c r="K1622" s="55">
        <v>200</v>
      </c>
      <c r="L1622" s="55">
        <v>123.83870967741936</v>
      </c>
      <c r="M1622" s="55">
        <v>893.43946715423783</v>
      </c>
      <c r="N1622" s="55">
        <v>29.890457794323556</v>
      </c>
      <c r="O1622" s="55">
        <v>0.6617392260122209</v>
      </c>
      <c r="P1622" s="55">
        <v>2.5855824017122293</v>
      </c>
      <c r="Q1622" s="55">
        <v>81.035353535353536</v>
      </c>
      <c r="R1622" s="55">
        <v>0.97547709775255553</v>
      </c>
      <c r="S1622" s="55">
        <v>6.274772424514115</v>
      </c>
      <c r="T1622" s="55">
        <v>2.9461279461279579E-3</v>
      </c>
      <c r="U1622" s="55">
        <v>0.20648611159157768</v>
      </c>
      <c r="V1622" s="55">
        <v>20.696823719655015</v>
      </c>
      <c r="W1622" s="55">
        <v>15.552231038541724</v>
      </c>
    </row>
    <row r="1623" spans="3:23" x14ac:dyDescent="0.25">
      <c r="C1623" s="51">
        <v>0</v>
      </c>
      <c r="D1623" s="54">
        <v>2082</v>
      </c>
      <c r="E1623" s="54">
        <v>2389</v>
      </c>
      <c r="F1623" s="54">
        <v>231.61400000000003</v>
      </c>
      <c r="G1623" s="54">
        <v>0.95007110854449084</v>
      </c>
      <c r="H1623" s="54">
        <v>0.87149434910004187</v>
      </c>
      <c r="I1623" s="54">
        <v>0.66411483253588521</v>
      </c>
      <c r="J1623" s="54">
        <v>51.486743265996232</v>
      </c>
      <c r="K1623" s="54">
        <v>245</v>
      </c>
      <c r="L1623" s="54">
        <v>137.87079731027859</v>
      </c>
      <c r="M1623" s="54">
        <v>1621.6089593832082</v>
      </c>
      <c r="N1623" s="54">
        <v>40.269206093281852</v>
      </c>
      <c r="O1623" s="54">
        <v>0.82890170082208359</v>
      </c>
      <c r="P1623" s="54">
        <v>2.9365289202957432</v>
      </c>
      <c r="Q1623" s="54">
        <v>295.16161616161617</v>
      </c>
      <c r="R1623" s="54">
        <v>0.94610643620305335</v>
      </c>
      <c r="S1623" s="54">
        <v>7.0592195594174179</v>
      </c>
      <c r="T1623" s="54">
        <v>5.4383003009896263E-4</v>
      </c>
      <c r="U1623" s="54">
        <v>0.21295293143998573</v>
      </c>
      <c r="V1623" s="54">
        <v>96.227984077530721</v>
      </c>
      <c r="W1623" s="54">
        <v>30.026352138822197</v>
      </c>
    </row>
    <row r="1624" spans="3:23" x14ac:dyDescent="0.25">
      <c r="C1624" s="52">
        <v>0</v>
      </c>
      <c r="D1624" s="55">
        <v>58</v>
      </c>
      <c r="E1624" s="55">
        <v>62</v>
      </c>
      <c r="F1624" s="55">
        <v>24.462999999999997</v>
      </c>
      <c r="G1624" s="55">
        <v>0.35223150850765261</v>
      </c>
      <c r="H1624" s="55">
        <v>0.93548387096774188</v>
      </c>
      <c r="I1624" s="55">
        <v>0.71604938271604934</v>
      </c>
      <c r="J1624" s="55">
        <v>8.5934797139831218</v>
      </c>
      <c r="K1624" s="55">
        <v>112</v>
      </c>
      <c r="L1624" s="55">
        <v>95.689655172413794</v>
      </c>
      <c r="M1624" s="55">
        <v>61.305505142165742</v>
      </c>
      <c r="N1624" s="55">
        <v>7.8297832116965882</v>
      </c>
      <c r="O1624" s="55">
        <v>-8.9916001737152459E-2</v>
      </c>
      <c r="P1624" s="55">
        <v>2.1002126322545087</v>
      </c>
      <c r="Q1624" s="55">
        <v>33.455555555555563</v>
      </c>
      <c r="R1624" s="55">
        <v>0.85785830145379294</v>
      </c>
      <c r="S1624" s="55">
        <v>4.5469620293119206</v>
      </c>
      <c r="T1624" s="55">
        <v>1.1604938271604963E-2</v>
      </c>
      <c r="U1624" s="55">
        <v>0.2317384159050824</v>
      </c>
      <c r="V1624" s="55">
        <v>8.9724994915818588</v>
      </c>
      <c r="W1624" s="55">
        <v>8.3974780578967678</v>
      </c>
    </row>
    <row r="1625" spans="3:23" x14ac:dyDescent="0.25">
      <c r="C1625" s="51">
        <v>0</v>
      </c>
      <c r="D1625" s="54">
        <v>49</v>
      </c>
      <c r="E1625" s="54">
        <v>54</v>
      </c>
      <c r="F1625" s="54">
        <v>23.718999999999998</v>
      </c>
      <c r="G1625" s="54">
        <v>0.64332794464301479</v>
      </c>
      <c r="H1625" s="54">
        <v>0.90740740740740744</v>
      </c>
      <c r="I1625" s="54">
        <v>0.60493827160493829</v>
      </c>
      <c r="J1625" s="54">
        <v>7.8986541696685881</v>
      </c>
      <c r="K1625" s="54">
        <v>122</v>
      </c>
      <c r="L1625" s="54">
        <v>95.775510204081627</v>
      </c>
      <c r="M1625" s="54">
        <v>80.469387755102034</v>
      </c>
      <c r="N1625" s="54">
        <v>8.9704731065369145</v>
      </c>
      <c r="O1625" s="54">
        <v>0.71870649365803674</v>
      </c>
      <c r="P1625" s="54">
        <v>3.3672843484239583</v>
      </c>
      <c r="Q1625" s="54">
        <v>55.699999999999996</v>
      </c>
      <c r="R1625" s="54">
        <v>0.85940215617871718</v>
      </c>
      <c r="S1625" s="54">
        <v>4.4918618847549254</v>
      </c>
      <c r="T1625" s="54">
        <v>1.3580246913580271E-2</v>
      </c>
      <c r="U1625" s="54">
        <v>0.24809062669356774</v>
      </c>
      <c r="V1625" s="54">
        <v>9.1657500769087168</v>
      </c>
      <c r="W1625" s="54">
        <v>7.0172132311973021</v>
      </c>
    </row>
    <row r="1626" spans="3:23" x14ac:dyDescent="0.25">
      <c r="C1626" s="52">
        <v>0</v>
      </c>
      <c r="D1626" s="55">
        <v>183</v>
      </c>
      <c r="E1626" s="55">
        <v>200</v>
      </c>
      <c r="F1626" s="55">
        <v>50.803999999999995</v>
      </c>
      <c r="G1626" s="55">
        <v>0.7307093808378714</v>
      </c>
      <c r="H1626" s="55">
        <v>0.91500000000000004</v>
      </c>
      <c r="I1626" s="55">
        <v>0.63541666666666663</v>
      </c>
      <c r="J1626" s="55">
        <v>15.26443044094783</v>
      </c>
      <c r="K1626" s="55">
        <v>118</v>
      </c>
      <c r="L1626" s="55">
        <v>93.546448087431699</v>
      </c>
      <c r="M1626" s="55">
        <v>90.743709842070473</v>
      </c>
      <c r="N1626" s="55">
        <v>9.525949288237392</v>
      </c>
      <c r="O1626" s="55">
        <v>0.80245125671743334</v>
      </c>
      <c r="P1626" s="55">
        <v>2.6426132422100901</v>
      </c>
      <c r="Q1626" s="55">
        <v>16.822368421052651</v>
      </c>
      <c r="R1626" s="55">
        <v>0.96005344187053698</v>
      </c>
      <c r="S1626" s="55">
        <v>4.8797412510677445</v>
      </c>
      <c r="T1626" s="55">
        <v>5.0207756232686813E-3</v>
      </c>
      <c r="U1626" s="55">
        <v>0.31881135129490362</v>
      </c>
      <c r="V1626" s="55">
        <v>18.771745783279194</v>
      </c>
      <c r="W1626" s="55">
        <v>12.815257895772145</v>
      </c>
    </row>
    <row r="1627" spans="3:23" x14ac:dyDescent="0.25">
      <c r="C1627" s="51">
        <v>0</v>
      </c>
      <c r="D1627" s="54">
        <v>4348</v>
      </c>
      <c r="E1627" s="54">
        <v>6132</v>
      </c>
      <c r="F1627" s="54">
        <v>358.53800000000001</v>
      </c>
      <c r="G1627" s="54">
        <v>0.88018253734015084</v>
      </c>
      <c r="H1627" s="54">
        <v>0.70906718851924333</v>
      </c>
      <c r="I1627" s="54">
        <v>0.51177024482109224</v>
      </c>
      <c r="J1627" s="54">
        <v>74.404606984436697</v>
      </c>
      <c r="K1627" s="54">
        <v>241</v>
      </c>
      <c r="L1627" s="54">
        <v>132.31301747930084</v>
      </c>
      <c r="M1627" s="54">
        <v>1223.418215599417</v>
      </c>
      <c r="N1627" s="54">
        <v>34.977395780695524</v>
      </c>
      <c r="O1627" s="54">
        <v>0.71012091421240109</v>
      </c>
      <c r="P1627" s="54">
        <v>2.8935184872166784</v>
      </c>
      <c r="Q1627" s="54">
        <v>54.682656395892117</v>
      </c>
      <c r="R1627" s="54">
        <v>0.98851280777319084</v>
      </c>
      <c r="S1627" s="54">
        <v>6.9586496467491408</v>
      </c>
      <c r="T1627" s="54">
        <v>4.4761913479986556E-4</v>
      </c>
      <c r="U1627" s="54">
        <v>0.28045118764030746</v>
      </c>
      <c r="V1627" s="54">
        <v>125.64889752820046</v>
      </c>
      <c r="W1627" s="54">
        <v>59.63740653505797</v>
      </c>
    </row>
    <row r="1628" spans="3:23" x14ac:dyDescent="0.25">
      <c r="C1628" s="52">
        <v>0</v>
      </c>
      <c r="D1628" s="55">
        <v>80</v>
      </c>
      <c r="E1628" s="55">
        <v>89</v>
      </c>
      <c r="F1628" s="55">
        <v>32.600999999999999</v>
      </c>
      <c r="G1628" s="55">
        <v>0.8134417326107507</v>
      </c>
      <c r="H1628" s="55">
        <v>0.898876404494382</v>
      </c>
      <c r="I1628" s="55">
        <v>0.7142857142857143</v>
      </c>
      <c r="J1628" s="55">
        <v>10.09253008808064</v>
      </c>
      <c r="K1628" s="55">
        <v>101</v>
      </c>
      <c r="L1628" s="55">
        <v>89.424999999999997</v>
      </c>
      <c r="M1628" s="55">
        <v>25.412025316455701</v>
      </c>
      <c r="N1628" s="55">
        <v>5.0410341514867465</v>
      </c>
      <c r="O1628" s="55">
        <v>0.37648936826297658</v>
      </c>
      <c r="P1628" s="55">
        <v>2.3775975047139686</v>
      </c>
      <c r="Q1628" s="55">
        <v>5.761904761904761</v>
      </c>
      <c r="R1628" s="55">
        <v>0.95787350548536565</v>
      </c>
      <c r="S1628" s="55">
        <v>4.0523670017293849</v>
      </c>
      <c r="T1628" s="55">
        <v>1.0959939531368097E-2</v>
      </c>
      <c r="U1628" s="55">
        <v>0.43486394557823083</v>
      </c>
      <c r="V1628" s="55">
        <v>13.499839621794148</v>
      </c>
      <c r="W1628" s="55">
        <v>7.8521332676224747</v>
      </c>
    </row>
    <row r="1629" spans="3:23" x14ac:dyDescent="0.25">
      <c r="C1629" s="51">
        <v>0</v>
      </c>
      <c r="D1629" s="54">
        <v>253</v>
      </c>
      <c r="E1629" s="54">
        <v>269</v>
      </c>
      <c r="F1629" s="54">
        <v>57.518999999999998</v>
      </c>
      <c r="G1629" s="54">
        <v>0.71972626961125474</v>
      </c>
      <c r="H1629" s="54">
        <v>0.94052044609665431</v>
      </c>
      <c r="I1629" s="54">
        <v>0.6875</v>
      </c>
      <c r="J1629" s="54">
        <v>17.94796937867892</v>
      </c>
      <c r="K1629" s="54">
        <v>210</v>
      </c>
      <c r="L1629" s="54">
        <v>127.7707509881423</v>
      </c>
      <c r="M1629" s="54">
        <v>1153.5345379258415</v>
      </c>
      <c r="N1629" s="54">
        <v>33.963723852455303</v>
      </c>
      <c r="O1629" s="54">
        <v>0.60519678908805974</v>
      </c>
      <c r="P1629" s="54">
        <v>2.3212480920395255</v>
      </c>
      <c r="Q1629" s="54">
        <v>82.191815856777509</v>
      </c>
      <c r="R1629" s="54">
        <v>0.97764500122073217</v>
      </c>
      <c r="S1629" s="54">
        <v>6.4949619189213186</v>
      </c>
      <c r="T1629" s="54">
        <v>2.8976785866131416E-3</v>
      </c>
      <c r="U1629" s="54">
        <v>0.19225161470932955</v>
      </c>
      <c r="V1629" s="54">
        <v>21.848567511444038</v>
      </c>
      <c r="W1629" s="54">
        <v>15.168541623164426</v>
      </c>
    </row>
    <row r="1630" spans="3:23" x14ac:dyDescent="0.25">
      <c r="C1630" s="52">
        <v>0</v>
      </c>
      <c r="D1630" s="55">
        <v>2186</v>
      </c>
      <c r="E1630" s="55">
        <v>2502</v>
      </c>
      <c r="F1630" s="55">
        <v>236.45999999999998</v>
      </c>
      <c r="G1630" s="55">
        <v>0.9496623504158952</v>
      </c>
      <c r="H1630" s="55">
        <v>0.87370103916866504</v>
      </c>
      <c r="I1630" s="55">
        <v>0.66282595512431774</v>
      </c>
      <c r="J1630" s="55">
        <v>52.757005646559072</v>
      </c>
      <c r="K1630" s="55">
        <v>245</v>
      </c>
      <c r="L1630" s="55">
        <v>135.97072278133578</v>
      </c>
      <c r="M1630" s="55">
        <v>1672.9291195688829</v>
      </c>
      <c r="N1630" s="55">
        <v>40.901456203525115</v>
      </c>
      <c r="O1630" s="55">
        <v>0.81052188220879329</v>
      </c>
      <c r="P1630" s="55">
        <v>2.7652279655985108</v>
      </c>
      <c r="Q1630" s="55">
        <v>197.25990396158574</v>
      </c>
      <c r="R1630" s="55">
        <v>0.9618632580125055</v>
      </c>
      <c r="S1630" s="55">
        <v>7.0389905933331409</v>
      </c>
      <c r="T1630" s="55">
        <v>5.3160519910246606E-4</v>
      </c>
      <c r="U1630" s="55">
        <v>0.21783760030005778</v>
      </c>
      <c r="V1630" s="55">
        <v>98.378552383866563</v>
      </c>
      <c r="W1630" s="55">
        <v>30.819571549885545</v>
      </c>
    </row>
    <row r="1631" spans="3:23" x14ac:dyDescent="0.25">
      <c r="C1631" s="51">
        <v>0</v>
      </c>
      <c r="D1631" s="54">
        <v>72</v>
      </c>
      <c r="E1631" s="54">
        <v>76</v>
      </c>
      <c r="F1631" s="54">
        <v>28.010999999999999</v>
      </c>
      <c r="G1631" s="54">
        <v>0.56922593726839898</v>
      </c>
      <c r="H1631" s="54">
        <v>0.94736842105263153</v>
      </c>
      <c r="I1631" s="54">
        <v>0.72727272727272729</v>
      </c>
      <c r="J1631" s="54">
        <v>9.5746147296343835</v>
      </c>
      <c r="K1631" s="54">
        <v>111</v>
      </c>
      <c r="L1631" s="54">
        <v>95.791666666666671</v>
      </c>
      <c r="M1631" s="54">
        <v>57.096830985915496</v>
      </c>
      <c r="N1631" s="54">
        <v>7.5562445027881076</v>
      </c>
      <c r="O1631" s="54">
        <v>0.19229425791041144</v>
      </c>
      <c r="P1631" s="54">
        <v>2.0833753529067285</v>
      </c>
      <c r="Q1631" s="54">
        <v>42.962962962962983</v>
      </c>
      <c r="R1631" s="54">
        <v>0.8543649326270607</v>
      </c>
      <c r="S1631" s="54">
        <v>4.4789721408609999</v>
      </c>
      <c r="T1631" s="54">
        <v>1.0116598079561051E-2</v>
      </c>
      <c r="U1631" s="54">
        <v>0.23436725311725315</v>
      </c>
      <c r="V1631" s="54">
        <v>10.647278640640341</v>
      </c>
      <c r="W1631" s="54">
        <v>8.7539917254250881</v>
      </c>
    </row>
    <row r="1632" spans="3:23" x14ac:dyDescent="0.25">
      <c r="C1632" s="52">
        <v>0</v>
      </c>
      <c r="D1632" s="55">
        <v>4694</v>
      </c>
      <c r="E1632" s="55">
        <v>6924</v>
      </c>
      <c r="F1632" s="55">
        <v>446.459</v>
      </c>
      <c r="G1632" s="55">
        <v>0.81576160999089853</v>
      </c>
      <c r="H1632" s="55">
        <v>0.67793183131138068</v>
      </c>
      <c r="I1632" s="55">
        <v>0.47606490872210955</v>
      </c>
      <c r="J1632" s="55">
        <v>77.308385204884814</v>
      </c>
      <c r="K1632" s="55">
        <v>238</v>
      </c>
      <c r="L1632" s="55">
        <v>128.17128248828291</v>
      </c>
      <c r="M1632" s="55">
        <v>1250.6525226676802</v>
      </c>
      <c r="N1632" s="55">
        <v>35.364565919401301</v>
      </c>
      <c r="O1632" s="55">
        <v>0.77198159788472098</v>
      </c>
      <c r="P1632" s="55">
        <v>2.9294638898194578</v>
      </c>
      <c r="Q1632" s="55">
        <v>46.496732026145331</v>
      </c>
      <c r="R1632" s="55">
        <v>0.98954516830478556</v>
      </c>
      <c r="S1632" s="55">
        <v>6.9190218296419292</v>
      </c>
      <c r="T1632" s="55">
        <v>4.9087477354711653E-4</v>
      </c>
      <c r="U1632" s="55">
        <v>0.29612999402638535</v>
      </c>
      <c r="V1632" s="55">
        <v>120.49032339691307</v>
      </c>
      <c r="W1632" s="55">
        <v>69.690190200361968</v>
      </c>
    </row>
    <row r="1633" spans="3:23" x14ac:dyDescent="0.25">
      <c r="C1633" s="51">
        <v>0</v>
      </c>
      <c r="D1633" s="54">
        <v>41</v>
      </c>
      <c r="E1633" s="54">
        <v>45</v>
      </c>
      <c r="F1633" s="54">
        <v>20.907</v>
      </c>
      <c r="G1633" s="54">
        <v>0.37986972501764593</v>
      </c>
      <c r="H1633" s="54">
        <v>0.91111111111111109</v>
      </c>
      <c r="I1633" s="54">
        <v>0.640625</v>
      </c>
      <c r="J1633" s="54">
        <v>7.2251519938435669</v>
      </c>
      <c r="K1633" s="54">
        <v>96</v>
      </c>
      <c r="L1633" s="54">
        <v>87.951219512195124</v>
      </c>
      <c r="M1633" s="54">
        <v>18.847560975609753</v>
      </c>
      <c r="N1633" s="54">
        <v>4.3413777738881185</v>
      </c>
      <c r="O1633" s="54">
        <v>0.1114607528436185</v>
      </c>
      <c r="P1633" s="54">
        <v>1.9925146539022669</v>
      </c>
      <c r="Q1633" s="54">
        <v>12.444444444444441</v>
      </c>
      <c r="R1633" s="54">
        <v>0.85269984985876124</v>
      </c>
      <c r="S1633" s="54">
        <v>3.8091631398531076</v>
      </c>
      <c r="T1633" s="54">
        <v>1.8132716049382745E-2</v>
      </c>
      <c r="U1633" s="54">
        <v>0.31921296296296281</v>
      </c>
      <c r="V1633" s="54">
        <v>7.6360292750506709</v>
      </c>
      <c r="W1633" s="54">
        <v>7.063632481031771</v>
      </c>
    </row>
    <row r="1634" spans="3:23" x14ac:dyDescent="0.25">
      <c r="C1634" s="52">
        <v>0</v>
      </c>
      <c r="D1634" s="55">
        <v>141</v>
      </c>
      <c r="E1634" s="55">
        <v>167</v>
      </c>
      <c r="F1634" s="55">
        <v>48.43</v>
      </c>
      <c r="G1634" s="55">
        <v>0.88868674151482319</v>
      </c>
      <c r="H1634" s="55">
        <v>0.84431137724550898</v>
      </c>
      <c r="I1634" s="55">
        <v>0.64090909090909087</v>
      </c>
      <c r="J1634" s="55">
        <v>13.398760233979035</v>
      </c>
      <c r="K1634" s="55">
        <v>97</v>
      </c>
      <c r="L1634" s="55">
        <v>88.191489361702125</v>
      </c>
      <c r="M1634" s="55">
        <v>20.498784194528874</v>
      </c>
      <c r="N1634" s="55">
        <v>4.527558303824355</v>
      </c>
      <c r="O1634" s="55">
        <v>2.6139599224821874E-4</v>
      </c>
      <c r="P1634" s="55">
        <v>2.090928844383475</v>
      </c>
      <c r="Q1634" s="55">
        <v>6.9916666666666609</v>
      </c>
      <c r="R1634" s="55">
        <v>0.9577714081371772</v>
      </c>
      <c r="S1634" s="55">
        <v>4.0239736605183243</v>
      </c>
      <c r="T1634" s="55">
        <v>8.1249999999999916E-3</v>
      </c>
      <c r="U1634" s="55">
        <v>0.44639880952380917</v>
      </c>
      <c r="V1634" s="55">
        <v>20.76278810144915</v>
      </c>
      <c r="W1634" s="55">
        <v>9.520046848186146</v>
      </c>
    </row>
    <row r="1635" spans="3:23" x14ac:dyDescent="0.25">
      <c r="C1635" s="51">
        <v>0</v>
      </c>
      <c r="D1635" s="54">
        <v>43</v>
      </c>
      <c r="E1635" s="54">
        <v>47</v>
      </c>
      <c r="F1635" s="54">
        <v>21.552</v>
      </c>
      <c r="G1635" s="54">
        <v>0.53810701977690156</v>
      </c>
      <c r="H1635" s="54">
        <v>0.91489361702127658</v>
      </c>
      <c r="I1635" s="54">
        <v>0.68253968253968256</v>
      </c>
      <c r="J1635" s="54">
        <v>7.399277020331918</v>
      </c>
      <c r="K1635" s="54">
        <v>115</v>
      </c>
      <c r="L1635" s="54">
        <v>97.348837209302332</v>
      </c>
      <c r="M1635" s="54">
        <v>91.423034330011077</v>
      </c>
      <c r="N1635" s="54">
        <v>9.5615393284769308</v>
      </c>
      <c r="O1635" s="54">
        <v>0.13186873857944284</v>
      </c>
      <c r="P1635" s="54">
        <v>2.2147040081023825</v>
      </c>
      <c r="Q1635" s="54">
        <v>76.01428571428572</v>
      </c>
      <c r="R1635" s="54">
        <v>0.81815586147282993</v>
      </c>
      <c r="S1635" s="54">
        <v>4.3152313242179732</v>
      </c>
      <c r="T1635" s="54">
        <v>1.6326530612244903E-2</v>
      </c>
      <c r="U1635" s="54">
        <v>0.21073416429508859</v>
      </c>
      <c r="V1635" s="54">
        <v>8.1744544421237428</v>
      </c>
      <c r="W1635" s="54">
        <v>6.8900557484721601</v>
      </c>
    </row>
    <row r="1636" spans="3:23" x14ac:dyDescent="0.25">
      <c r="C1636" s="52">
        <v>0</v>
      </c>
      <c r="D1636" s="55">
        <v>275</v>
      </c>
      <c r="E1636" s="55">
        <v>291</v>
      </c>
      <c r="F1636" s="55">
        <v>61.074999999999996</v>
      </c>
      <c r="G1636" s="55">
        <v>0.78438680028666841</v>
      </c>
      <c r="H1636" s="55">
        <v>0.94501718213058417</v>
      </c>
      <c r="I1636" s="55">
        <v>0.6875</v>
      </c>
      <c r="J1636" s="55">
        <v>18.712051592547777</v>
      </c>
      <c r="K1636" s="55">
        <v>215</v>
      </c>
      <c r="L1636" s="55">
        <v>127.40363636363637</v>
      </c>
      <c r="M1636" s="55">
        <v>1250.2707896483075</v>
      </c>
      <c r="N1636" s="55">
        <v>35.359168395881532</v>
      </c>
      <c r="O1636" s="55">
        <v>0.71604274762076559</v>
      </c>
      <c r="P1636" s="55">
        <v>2.5251604555054623</v>
      </c>
      <c r="Q1636" s="55">
        <v>67.64941176470586</v>
      </c>
      <c r="R1636" s="55">
        <v>0.98243916915575036</v>
      </c>
      <c r="S1636" s="55">
        <v>6.5024167671565483</v>
      </c>
      <c r="T1636" s="55">
        <v>2.7737024221453047E-3</v>
      </c>
      <c r="U1636" s="55">
        <v>0.20688327962330869</v>
      </c>
      <c r="V1636" s="55">
        <v>24.085544457488769</v>
      </c>
      <c r="W1636" s="55">
        <v>14.939588706546385</v>
      </c>
    </row>
    <row r="1637" spans="3:23" x14ac:dyDescent="0.25">
      <c r="C1637" s="51">
        <v>0</v>
      </c>
      <c r="D1637" s="54">
        <v>2311</v>
      </c>
      <c r="E1637" s="54">
        <v>2774</v>
      </c>
      <c r="F1637" s="54">
        <v>265.447</v>
      </c>
      <c r="G1637" s="54">
        <v>0.94571379577934955</v>
      </c>
      <c r="H1637" s="54">
        <v>0.83309300648882478</v>
      </c>
      <c r="I1637" s="54">
        <v>0.64842873176206506</v>
      </c>
      <c r="J1637" s="54">
        <v>54.244415269066735</v>
      </c>
      <c r="K1637" s="54">
        <v>246</v>
      </c>
      <c r="L1637" s="54">
        <v>135.52747728256165</v>
      </c>
      <c r="M1637" s="54">
        <v>1773.6658031136669</v>
      </c>
      <c r="N1637" s="54">
        <v>42.114911885384103</v>
      </c>
      <c r="O1637" s="54">
        <v>0.81655225476970716</v>
      </c>
      <c r="P1637" s="54">
        <v>2.6909212399922655</v>
      </c>
      <c r="Q1637" s="54">
        <v>229.52166666666591</v>
      </c>
      <c r="R1637" s="54">
        <v>0.95829826784797845</v>
      </c>
      <c r="S1637" s="54">
        <v>7.0564827984913805</v>
      </c>
      <c r="T1637" s="54">
        <v>5.285493827160494E-4</v>
      </c>
      <c r="U1637" s="54">
        <v>0.21950434804670305</v>
      </c>
      <c r="V1637" s="54">
        <v>100.07225303196981</v>
      </c>
      <c r="W1637" s="54">
        <v>32.52354635433143</v>
      </c>
    </row>
    <row r="1638" spans="3:23" x14ac:dyDescent="0.25">
      <c r="C1638" s="52">
        <v>0</v>
      </c>
      <c r="D1638" s="55">
        <v>68</v>
      </c>
      <c r="E1638" s="55">
        <v>73</v>
      </c>
      <c r="F1638" s="55">
        <v>28.217999999999996</v>
      </c>
      <c r="G1638" s="55">
        <v>0.50847363244099741</v>
      </c>
      <c r="H1638" s="55">
        <v>0.93150684931506844</v>
      </c>
      <c r="I1638" s="55">
        <v>0.61818181818181817</v>
      </c>
      <c r="J1638" s="55">
        <v>9.3048529833625562</v>
      </c>
      <c r="K1638" s="55">
        <v>116</v>
      </c>
      <c r="L1638" s="55">
        <v>96.17647058823529</v>
      </c>
      <c r="M1638" s="55">
        <v>91.938542581211564</v>
      </c>
      <c r="N1638" s="55">
        <v>9.5884588220011437</v>
      </c>
      <c r="O1638" s="55">
        <v>0.21546937557328341</v>
      </c>
      <c r="P1638" s="55">
        <v>2.0683679288759054</v>
      </c>
      <c r="Q1638" s="55">
        <v>56.616666666666667</v>
      </c>
      <c r="R1638" s="55">
        <v>0.87932658505401651</v>
      </c>
      <c r="S1638" s="55">
        <v>4.8626950101452779</v>
      </c>
      <c r="T1638" s="55">
        <v>8.7499999999999852E-3</v>
      </c>
      <c r="U1638" s="55">
        <v>0.18902519457666508</v>
      </c>
      <c r="V1638" s="55">
        <v>10.199354902262675</v>
      </c>
      <c r="W1638" s="55">
        <v>8.7824356374143626</v>
      </c>
    </row>
    <row r="1639" spans="3:23" x14ac:dyDescent="0.25">
      <c r="C1639" s="51">
        <v>0</v>
      </c>
      <c r="D1639" s="54">
        <v>433</v>
      </c>
      <c r="E1639" s="54">
        <v>576</v>
      </c>
      <c r="F1639" s="54">
        <v>105.627</v>
      </c>
      <c r="G1639" s="54">
        <v>0.87629875743835384</v>
      </c>
      <c r="H1639" s="54">
        <v>0.75173611111111116</v>
      </c>
      <c r="I1639" s="54">
        <v>0.52294685990338163</v>
      </c>
      <c r="J1639" s="54">
        <v>23.480049464818542</v>
      </c>
      <c r="K1639" s="54">
        <v>121</v>
      </c>
      <c r="L1639" s="54">
        <v>91.09237875288683</v>
      </c>
      <c r="M1639" s="54">
        <v>49.440520485843756</v>
      </c>
      <c r="N1639" s="54">
        <v>7.0313953441577839</v>
      </c>
      <c r="O1639" s="54">
        <v>0.97064987401693392</v>
      </c>
      <c r="P1639" s="54">
        <v>4.1541204902922342</v>
      </c>
      <c r="Q1639" s="54">
        <v>28.263219741480615</v>
      </c>
      <c r="R1639" s="54">
        <v>0.93756890481671251</v>
      </c>
      <c r="S1639" s="54">
        <v>4.598116637294801</v>
      </c>
      <c r="T1639" s="54">
        <v>2.6746718107265523E-3</v>
      </c>
      <c r="U1639" s="54">
        <v>0.32793243469141997</v>
      </c>
      <c r="V1639" s="54">
        <v>37.928317619260909</v>
      </c>
      <c r="W1639" s="54">
        <v>18.272652946208275</v>
      </c>
    </row>
    <row r="1640" spans="3:23" x14ac:dyDescent="0.25">
      <c r="C1640" s="52">
        <v>0</v>
      </c>
      <c r="D1640" s="55">
        <v>287</v>
      </c>
      <c r="E1640" s="55">
        <v>361</v>
      </c>
      <c r="F1640" s="55">
        <v>82.461999999999989</v>
      </c>
      <c r="G1640" s="55">
        <v>0.86187403943084562</v>
      </c>
      <c r="H1640" s="55">
        <v>0.79501385041551242</v>
      </c>
      <c r="I1640" s="55">
        <v>0.50617283950617287</v>
      </c>
      <c r="J1640" s="55">
        <v>19.115955360352558</v>
      </c>
      <c r="K1640" s="55">
        <v>105</v>
      </c>
      <c r="L1640" s="55">
        <v>90.620209059233446</v>
      </c>
      <c r="M1640" s="55">
        <v>36.746862893204359</v>
      </c>
      <c r="N1640" s="55">
        <v>6.0619190767614475</v>
      </c>
      <c r="O1640" s="55">
        <v>0.31946460290172057</v>
      </c>
      <c r="P1640" s="55">
        <v>2.2159387613818748</v>
      </c>
      <c r="Q1640" s="55">
        <v>14.589225589225633</v>
      </c>
      <c r="R1640" s="55">
        <v>0.96640033693676219</v>
      </c>
      <c r="S1640" s="55">
        <v>4.4623793408533299</v>
      </c>
      <c r="T1640" s="55">
        <v>3.8034667664297189E-3</v>
      </c>
      <c r="U1640" s="55">
        <v>0.37914225224831399</v>
      </c>
      <c r="V1640" s="55">
        <v>29.614068378992719</v>
      </c>
      <c r="W1640" s="55">
        <v>15.017957768040636</v>
      </c>
    </row>
    <row r="1641" spans="3:23" x14ac:dyDescent="0.25">
      <c r="C1641" s="51">
        <v>0</v>
      </c>
      <c r="D1641" s="54">
        <v>4545</v>
      </c>
      <c r="E1641" s="54">
        <v>7561</v>
      </c>
      <c r="F1641" s="54">
        <v>420.51399999999995</v>
      </c>
      <c r="G1641" s="54">
        <v>0.85520298068813649</v>
      </c>
      <c r="H1641" s="54">
        <v>0.60111096415818011</v>
      </c>
      <c r="I1641" s="54">
        <v>0.38412778904665312</v>
      </c>
      <c r="J1641" s="54">
        <v>76.071504065723019</v>
      </c>
      <c r="K1641" s="54">
        <v>244</v>
      </c>
      <c r="L1641" s="54">
        <v>131.80836083608361</v>
      </c>
      <c r="M1641" s="54">
        <v>1299.9824124754059</v>
      </c>
      <c r="N1641" s="54">
        <v>36.055268858731395</v>
      </c>
      <c r="O1641" s="54">
        <v>0.69834317666142776</v>
      </c>
      <c r="P1641" s="54">
        <v>2.7970572483379703</v>
      </c>
      <c r="Q1641" s="54">
        <v>44.966901290430883</v>
      </c>
      <c r="R1641" s="54">
        <v>0.99084614496148427</v>
      </c>
      <c r="S1641" s="54">
        <v>6.9756734580375062</v>
      </c>
      <c r="T1641" s="54">
        <v>6.4245029692241756E-4</v>
      </c>
      <c r="U1641" s="54">
        <v>0.31135613877255663</v>
      </c>
      <c r="V1641" s="54">
        <v>128.74579972595518</v>
      </c>
      <c r="W1641" s="54">
        <v>66.728075092020774</v>
      </c>
    </row>
    <row r="1642" spans="3:23" x14ac:dyDescent="0.25">
      <c r="C1642" s="52">
        <v>0</v>
      </c>
      <c r="D1642" s="55">
        <v>54</v>
      </c>
      <c r="E1642" s="55">
        <v>59</v>
      </c>
      <c r="F1642" s="55">
        <v>25.033999999999999</v>
      </c>
      <c r="G1642" s="55">
        <v>0.70178215009987577</v>
      </c>
      <c r="H1642" s="55">
        <v>0.9152542372881356</v>
      </c>
      <c r="I1642" s="55">
        <v>0.6</v>
      </c>
      <c r="J1642" s="55">
        <v>8.291859587312052</v>
      </c>
      <c r="K1642" s="55">
        <v>121</v>
      </c>
      <c r="L1642" s="55">
        <v>100.16666666666667</v>
      </c>
      <c r="M1642" s="55">
        <v>129.87735849056602</v>
      </c>
      <c r="N1642" s="55">
        <v>11.396374795985169</v>
      </c>
      <c r="O1642" s="55">
        <v>0.19214539029151589</v>
      </c>
      <c r="P1642" s="55">
        <v>1.9828370598854521</v>
      </c>
      <c r="Q1642" s="55">
        <v>87.858585858585855</v>
      </c>
      <c r="R1642" s="55">
        <v>0.87853959249136981</v>
      </c>
      <c r="S1642" s="55">
        <v>4.6570317148459832</v>
      </c>
      <c r="T1642" s="55">
        <v>1.0509131721252951E-2</v>
      </c>
      <c r="U1642" s="55">
        <v>0.16257698899245954</v>
      </c>
      <c r="V1642" s="55">
        <v>9.9585625540423681</v>
      </c>
      <c r="W1642" s="55">
        <v>7.0943964656978684</v>
      </c>
    </row>
    <row r="1643" spans="3:23" x14ac:dyDescent="0.25">
      <c r="C1643" s="51">
        <v>0</v>
      </c>
      <c r="D1643" s="54">
        <v>2408</v>
      </c>
      <c r="E1643" s="54">
        <v>2869</v>
      </c>
      <c r="F1643" s="54">
        <v>258.01199999999994</v>
      </c>
      <c r="G1643" s="54">
        <v>0.94267419394694174</v>
      </c>
      <c r="H1643" s="54">
        <v>0.83931683513419308</v>
      </c>
      <c r="I1643" s="54">
        <v>0.67564534231200901</v>
      </c>
      <c r="J1643" s="54">
        <v>55.371119039823199</v>
      </c>
      <c r="K1643" s="54">
        <v>242</v>
      </c>
      <c r="L1643" s="54">
        <v>135.05564784053155</v>
      </c>
      <c r="M1643" s="54">
        <v>1788.5328388821642</v>
      </c>
      <c r="N1643" s="54">
        <v>42.291049157973895</v>
      </c>
      <c r="O1643" s="54">
        <v>0.81459649324577776</v>
      </c>
      <c r="P1643" s="54">
        <v>2.5434818919671938</v>
      </c>
      <c r="Q1643" s="54">
        <v>181.11166666666637</v>
      </c>
      <c r="R1643" s="54">
        <v>0.96478090005489892</v>
      </c>
      <c r="S1643" s="54">
        <v>7.0139889718034807</v>
      </c>
      <c r="T1643" s="54">
        <v>5.4506172839505662E-4</v>
      </c>
      <c r="U1643" s="54">
        <v>0.22692891553141628</v>
      </c>
      <c r="V1643" s="54">
        <v>101.26601364055513</v>
      </c>
      <c r="W1643" s="54">
        <v>33.793936586543808</v>
      </c>
    </row>
    <row r="1644" spans="3:23" x14ac:dyDescent="0.25">
      <c r="C1644" s="52">
        <v>0</v>
      </c>
      <c r="D1644" s="55">
        <v>55</v>
      </c>
      <c r="E1644" s="55">
        <v>59</v>
      </c>
      <c r="F1644" s="55">
        <v>23.818000000000001</v>
      </c>
      <c r="G1644" s="55">
        <v>0.49054763299991205</v>
      </c>
      <c r="H1644" s="55">
        <v>0.93220338983050843</v>
      </c>
      <c r="I1644" s="55">
        <v>0.67901234567901236</v>
      </c>
      <c r="J1644" s="55">
        <v>8.3682838718840049</v>
      </c>
      <c r="K1644" s="55">
        <v>99</v>
      </c>
      <c r="L1644" s="55">
        <v>92.163636363636357</v>
      </c>
      <c r="M1644" s="55">
        <v>20.287542087542082</v>
      </c>
      <c r="N1644" s="55">
        <v>4.5041694115055311</v>
      </c>
      <c r="O1644" s="55">
        <v>-0.57329303972379819</v>
      </c>
      <c r="P1644" s="55">
        <v>2.3649968934852725</v>
      </c>
      <c r="Q1644" s="55">
        <v>35.544444444444458</v>
      </c>
      <c r="R1644" s="55">
        <v>0.85551837721111845</v>
      </c>
      <c r="S1644" s="55">
        <v>3.8624178977731334</v>
      </c>
      <c r="T1644" s="55">
        <v>1.2839506172839523E-2</v>
      </c>
      <c r="U1644" s="55">
        <v>0.26983134149800814</v>
      </c>
      <c r="V1644" s="55">
        <v>9.0667557927883227</v>
      </c>
      <c r="W1644" s="55">
        <v>7.9009013678340798</v>
      </c>
    </row>
    <row r="1645" spans="3:23" x14ac:dyDescent="0.25">
      <c r="C1645" s="51">
        <v>0</v>
      </c>
      <c r="D1645" s="54">
        <v>773</v>
      </c>
      <c r="E1645" s="54">
        <v>1040</v>
      </c>
      <c r="F1645" s="54">
        <v>172.375</v>
      </c>
      <c r="G1645" s="54">
        <v>0.95513992835789441</v>
      </c>
      <c r="H1645" s="54">
        <v>0.74326923076923079</v>
      </c>
      <c r="I1645" s="54">
        <v>0.36037296037296035</v>
      </c>
      <c r="J1645" s="54">
        <v>31.372187811504009</v>
      </c>
      <c r="K1645" s="54">
        <v>111</v>
      </c>
      <c r="L1645" s="54">
        <v>93.151358344113845</v>
      </c>
      <c r="M1645" s="54">
        <v>56.620843359765239</v>
      </c>
      <c r="N1645" s="54">
        <v>7.5246822763333494</v>
      </c>
      <c r="O1645" s="54">
        <v>0.2982473012417779</v>
      </c>
      <c r="P1645" s="54">
        <v>2.2685390362195124</v>
      </c>
      <c r="Q1645" s="54">
        <v>39.529304029304235</v>
      </c>
      <c r="R1645" s="54">
        <v>0.98467160004610133</v>
      </c>
      <c r="S1645" s="54">
        <v>4.7905050806254499</v>
      </c>
      <c r="T1645" s="54">
        <v>1.2298065182680369E-3</v>
      </c>
      <c r="U1645" s="54">
        <v>0.30657999710900852</v>
      </c>
      <c r="V1645" s="54">
        <v>64.74121491175589</v>
      </c>
      <c r="W1645" s="54">
        <v>19.173427204194809</v>
      </c>
    </row>
    <row r="1646" spans="3:23" x14ac:dyDescent="0.25">
      <c r="C1646" s="52">
        <v>0</v>
      </c>
      <c r="D1646" s="55">
        <v>4420</v>
      </c>
      <c r="E1646" s="55">
        <v>7645</v>
      </c>
      <c r="F1646" s="55">
        <v>438.40300000000002</v>
      </c>
      <c r="G1646" s="55">
        <v>0.85740473840593945</v>
      </c>
      <c r="H1646" s="55">
        <v>0.57815565729234797</v>
      </c>
      <c r="I1646" s="55">
        <v>0.37315322921063743</v>
      </c>
      <c r="J1646" s="55">
        <v>75.018123061893647</v>
      </c>
      <c r="K1646" s="55">
        <v>244</v>
      </c>
      <c r="L1646" s="55">
        <v>131.57760180995476</v>
      </c>
      <c r="M1646" s="55">
        <v>1333.8706455259453</v>
      </c>
      <c r="N1646" s="55">
        <v>36.522193876134345</v>
      </c>
      <c r="O1646" s="55">
        <v>0.77225367035382841</v>
      </c>
      <c r="P1646" s="55">
        <v>2.8847590859099137</v>
      </c>
      <c r="Q1646" s="55">
        <v>46.339052561098924</v>
      </c>
      <c r="R1646" s="55">
        <v>0.99025879488764401</v>
      </c>
      <c r="S1646" s="55">
        <v>6.9669795367518832</v>
      </c>
      <c r="T1646" s="55">
        <v>6.0842828688859366E-4</v>
      </c>
      <c r="U1646" s="55">
        <v>0.30911854312145043</v>
      </c>
      <c r="V1646" s="55">
        <v>129.52901874472894</v>
      </c>
      <c r="W1646" s="55">
        <v>66.661164677080876</v>
      </c>
    </row>
    <row r="1647" spans="3:23" x14ac:dyDescent="0.25">
      <c r="C1647" s="51">
        <v>0</v>
      </c>
      <c r="D1647" s="54">
        <v>57</v>
      </c>
      <c r="E1647" s="54">
        <v>61</v>
      </c>
      <c r="F1647" s="54">
        <v>24.645</v>
      </c>
      <c r="G1647" s="54">
        <v>0.54591534803443809</v>
      </c>
      <c r="H1647" s="54">
        <v>0.93442622950819676</v>
      </c>
      <c r="I1647" s="54">
        <v>0.71250000000000002</v>
      </c>
      <c r="J1647" s="54">
        <v>8.5190758917798277</v>
      </c>
      <c r="K1647" s="54">
        <v>132</v>
      </c>
      <c r="L1647" s="54">
        <v>103.14035087719299</v>
      </c>
      <c r="M1647" s="54">
        <v>215.22994987468675</v>
      </c>
      <c r="N1647" s="54">
        <v>14.670717428765601</v>
      </c>
      <c r="O1647" s="54">
        <v>0.32184689327646038</v>
      </c>
      <c r="P1647" s="54">
        <v>1.9883480167592213</v>
      </c>
      <c r="Q1647" s="54">
        <v>123.15909090909101</v>
      </c>
      <c r="R1647" s="54">
        <v>0.83966446663515382</v>
      </c>
      <c r="S1647" s="54">
        <v>4.981498347270338</v>
      </c>
      <c r="T1647" s="54">
        <v>1.136363636363634E-2</v>
      </c>
      <c r="U1647" s="54">
        <v>0.13136808298731317</v>
      </c>
      <c r="V1647" s="54">
        <v>9.3993248468658948</v>
      </c>
      <c r="W1647" s="54">
        <v>7.8751335111600413</v>
      </c>
    </row>
    <row r="1648" spans="3:23" x14ac:dyDescent="0.25">
      <c r="C1648" s="52">
        <v>0</v>
      </c>
      <c r="D1648" s="55">
        <v>2461</v>
      </c>
      <c r="E1648" s="55">
        <v>2929</v>
      </c>
      <c r="F1648" s="55">
        <v>269.74700000000001</v>
      </c>
      <c r="G1648" s="55">
        <v>0.93871610486686718</v>
      </c>
      <c r="H1648" s="55">
        <v>0.84021850460908165</v>
      </c>
      <c r="I1648" s="55">
        <v>0.69284909909909909</v>
      </c>
      <c r="J1648" s="55">
        <v>55.977160696066349</v>
      </c>
      <c r="K1648" s="55">
        <v>249</v>
      </c>
      <c r="L1648" s="55">
        <v>135.15318976026006</v>
      </c>
      <c r="M1648" s="55">
        <v>1810.1818079107234</v>
      </c>
      <c r="N1648" s="55">
        <v>42.546231418431447</v>
      </c>
      <c r="O1648" s="55">
        <v>0.90852415993230073</v>
      </c>
      <c r="P1648" s="55">
        <v>2.7736537122085361</v>
      </c>
      <c r="Q1648" s="55">
        <v>228.53803287823874</v>
      </c>
      <c r="R1648" s="55">
        <v>0.95684908621540277</v>
      </c>
      <c r="S1648" s="55">
        <v>7.0129971373911673</v>
      </c>
      <c r="T1648" s="55">
        <v>5.632361226343797E-4</v>
      </c>
      <c r="U1648" s="55">
        <v>0.22467845522530822</v>
      </c>
      <c r="V1648" s="55">
        <v>100.88572303380785</v>
      </c>
      <c r="W1648" s="55">
        <v>34.774428414373524</v>
      </c>
    </row>
    <row r="1649" spans="3:23" x14ac:dyDescent="0.25">
      <c r="C1649" s="51">
        <v>0</v>
      </c>
      <c r="D1649" s="54">
        <v>5260</v>
      </c>
      <c r="E1649" s="54">
        <v>9187</v>
      </c>
      <c r="F1649" s="54">
        <v>596.88499999999988</v>
      </c>
      <c r="G1649" s="54">
        <v>0.66406722147402752</v>
      </c>
      <c r="H1649" s="54">
        <v>0.57254816588657886</v>
      </c>
      <c r="I1649" s="54">
        <v>0.38436244062842528</v>
      </c>
      <c r="J1649" s="54">
        <v>81.836666631204835</v>
      </c>
      <c r="K1649" s="54">
        <v>251</v>
      </c>
      <c r="L1649" s="54">
        <v>123.99182509505704</v>
      </c>
      <c r="M1649" s="54">
        <v>1186.585025381075</v>
      </c>
      <c r="N1649" s="54">
        <v>34.446843474853758</v>
      </c>
      <c r="O1649" s="54">
        <v>0.96657356142564566</v>
      </c>
      <c r="P1649" s="54">
        <v>3.3052269757505668</v>
      </c>
      <c r="Q1649" s="54">
        <v>43.454433497537309</v>
      </c>
      <c r="R1649" s="54">
        <v>0.98952175940594977</v>
      </c>
      <c r="S1649" s="54">
        <v>6.7987089997273742</v>
      </c>
      <c r="T1649" s="54">
        <v>5.7284577116846393E-4</v>
      </c>
      <c r="U1649" s="54">
        <v>0.30742021296122041</v>
      </c>
      <c r="V1649" s="54">
        <v>121.17832261139051</v>
      </c>
      <c r="W1649" s="54">
        <v>90.601744640030873</v>
      </c>
    </row>
    <row r="1650" spans="3:23" x14ac:dyDescent="0.25">
      <c r="C1650" s="52">
        <v>0</v>
      </c>
      <c r="D1650" s="55">
        <v>62</v>
      </c>
      <c r="E1650" s="55">
        <v>67</v>
      </c>
      <c r="F1650" s="55">
        <v>26.513999999999999</v>
      </c>
      <c r="G1650" s="55">
        <v>0.68988421208119599</v>
      </c>
      <c r="H1650" s="55">
        <v>0.92537313432835822</v>
      </c>
      <c r="I1650" s="55">
        <v>0.70454545454545459</v>
      </c>
      <c r="J1650" s="55">
        <v>8.8848664465809541</v>
      </c>
      <c r="K1650" s="55">
        <v>121</v>
      </c>
      <c r="L1650" s="55">
        <v>102.2741935483871</v>
      </c>
      <c r="M1650" s="55">
        <v>108.66129032258071</v>
      </c>
      <c r="N1650" s="55">
        <v>10.424072636094815</v>
      </c>
      <c r="O1650" s="55">
        <v>-7.3723432571867184E-2</v>
      </c>
      <c r="P1650" s="55">
        <v>2.0812645267829648</v>
      </c>
      <c r="Q1650" s="55">
        <v>94.354166666666771</v>
      </c>
      <c r="R1650" s="55">
        <v>0.86732674817241251</v>
      </c>
      <c r="S1650" s="55">
        <v>4.9361412220197183</v>
      </c>
      <c r="T1650" s="55">
        <v>1.2152777777777761E-2</v>
      </c>
      <c r="U1650" s="55">
        <v>0.12637428101582507</v>
      </c>
      <c r="V1650" s="55">
        <v>10.564055011090126</v>
      </c>
      <c r="W1650" s="55">
        <v>7.6475278399352833</v>
      </c>
    </row>
    <row r="1651" spans="3:23" x14ac:dyDescent="0.25">
      <c r="C1651" s="51">
        <v>0</v>
      </c>
      <c r="D1651" s="54">
        <v>2513</v>
      </c>
      <c r="E1651" s="54">
        <v>3017</v>
      </c>
      <c r="F1651" s="54">
        <v>288.51300000000003</v>
      </c>
      <c r="G1651" s="54">
        <v>0.93228599102749166</v>
      </c>
      <c r="H1651" s="54">
        <v>0.83294663573085848</v>
      </c>
      <c r="I1651" s="54">
        <v>0.69612188365650973</v>
      </c>
      <c r="J1651" s="54">
        <v>56.565457444623078</v>
      </c>
      <c r="K1651" s="54">
        <v>248</v>
      </c>
      <c r="L1651" s="54">
        <v>136.15479506565856</v>
      </c>
      <c r="M1651" s="54">
        <v>1828.6993569743088</v>
      </c>
      <c r="N1651" s="54">
        <v>42.763294505619051</v>
      </c>
      <c r="O1651" s="54">
        <v>0.79965341534955969</v>
      </c>
      <c r="P1651" s="54">
        <v>2.5068082631819077</v>
      </c>
      <c r="Q1651" s="54">
        <v>179.48930921052627</v>
      </c>
      <c r="R1651" s="54">
        <v>0.9649412467669346</v>
      </c>
      <c r="S1651" s="54">
        <v>7.040794899543183</v>
      </c>
      <c r="T1651" s="54">
        <v>5.1067395737150576E-4</v>
      </c>
      <c r="U1651" s="54">
        <v>0.222273529936136</v>
      </c>
      <c r="V1651" s="54">
        <v>99.860461452916383</v>
      </c>
      <c r="W1651" s="54">
        <v>36.12172937824927</v>
      </c>
    </row>
    <row r="1652" spans="3:23" x14ac:dyDescent="0.25">
      <c r="C1652" s="52">
        <v>0</v>
      </c>
      <c r="D1652" s="55">
        <v>5362</v>
      </c>
      <c r="E1652" s="55">
        <v>9209</v>
      </c>
      <c r="F1652" s="55">
        <v>617.62699999999995</v>
      </c>
      <c r="G1652" s="55">
        <v>0.66152348923334048</v>
      </c>
      <c r="H1652" s="55">
        <v>0.58225648821804754</v>
      </c>
      <c r="I1652" s="55">
        <v>0.38843813387423937</v>
      </c>
      <c r="J1652" s="55">
        <v>82.626330179125972</v>
      </c>
      <c r="K1652" s="55">
        <v>239</v>
      </c>
      <c r="L1652" s="55">
        <v>122.05333830660201</v>
      </c>
      <c r="M1652" s="55">
        <v>1070.423194412293</v>
      </c>
      <c r="N1652" s="55">
        <v>32.717322543452312</v>
      </c>
      <c r="O1652" s="55">
        <v>1.0046595040753703</v>
      </c>
      <c r="P1652" s="55">
        <v>3.4606063953382393</v>
      </c>
      <c r="Q1652" s="55">
        <v>40.341377576672961</v>
      </c>
      <c r="R1652" s="55">
        <v>0.98986354594497517</v>
      </c>
      <c r="S1652" s="55">
        <v>6.7547276704037458</v>
      </c>
      <c r="T1652" s="55">
        <v>5.8340490803071706E-4</v>
      </c>
      <c r="U1652" s="55">
        <v>0.31428815082686284</v>
      </c>
      <c r="V1652" s="55">
        <v>121.3583731326946</v>
      </c>
      <c r="W1652" s="55">
        <v>91.009610616343366</v>
      </c>
    </row>
    <row r="1653" spans="3:23" x14ac:dyDescent="0.25">
      <c r="C1653" s="51">
        <v>0</v>
      </c>
      <c r="D1653" s="54">
        <v>43</v>
      </c>
      <c r="E1653" s="54">
        <v>47</v>
      </c>
      <c r="F1653" s="54">
        <v>21.552</v>
      </c>
      <c r="G1653" s="54">
        <v>0.53810701977690156</v>
      </c>
      <c r="H1653" s="54">
        <v>0.91489361702127658</v>
      </c>
      <c r="I1653" s="54">
        <v>0.68253968253968256</v>
      </c>
      <c r="J1653" s="54">
        <v>7.399277020331918</v>
      </c>
      <c r="K1653" s="54">
        <v>110</v>
      </c>
      <c r="L1653" s="54">
        <v>96.069767441860463</v>
      </c>
      <c r="M1653" s="54">
        <v>64.923588039867099</v>
      </c>
      <c r="N1653" s="54">
        <v>8.0575174861657661</v>
      </c>
      <c r="O1653" s="54">
        <v>4.3209629262231763E-2</v>
      </c>
      <c r="P1653" s="54">
        <v>1.818764853479202</v>
      </c>
      <c r="Q1653" s="54">
        <v>64.842857142857113</v>
      </c>
      <c r="R1653" s="54">
        <v>0.77191747608013539</v>
      </c>
      <c r="S1653" s="54">
        <v>4.3213862662293785</v>
      </c>
      <c r="T1653" s="54">
        <v>1.5102040816326545E-2</v>
      </c>
      <c r="U1653" s="54">
        <v>0.21992825801649329</v>
      </c>
      <c r="V1653" s="54">
        <v>8.1744544421237428</v>
      </c>
      <c r="W1653" s="54">
        <v>6.8900557484721601</v>
      </c>
    </row>
    <row r="1654" spans="3:23" x14ac:dyDescent="0.25">
      <c r="C1654" s="52">
        <v>0</v>
      </c>
      <c r="D1654" s="55">
        <v>52</v>
      </c>
      <c r="E1654" s="55">
        <v>57</v>
      </c>
      <c r="F1654" s="55">
        <v>24.273</v>
      </c>
      <c r="G1654" s="55">
        <v>0.58332524634212968</v>
      </c>
      <c r="H1654" s="55">
        <v>0.91228070175438591</v>
      </c>
      <c r="I1654" s="55">
        <v>0.65</v>
      </c>
      <c r="J1654" s="55">
        <v>8.1368578902564384</v>
      </c>
      <c r="K1654" s="55">
        <v>115</v>
      </c>
      <c r="L1654" s="55">
        <v>98.07692307692308</v>
      </c>
      <c r="M1654" s="55">
        <v>105.56259426847662</v>
      </c>
      <c r="N1654" s="55">
        <v>10.274365881575203</v>
      </c>
      <c r="O1654" s="55">
        <v>-0.17364891663073728</v>
      </c>
      <c r="P1654" s="55">
        <v>1.8728873806334052</v>
      </c>
      <c r="Q1654" s="55">
        <v>94.784090909090963</v>
      </c>
      <c r="R1654" s="55">
        <v>0.81979124609248588</v>
      </c>
      <c r="S1654" s="55">
        <v>4.5269868333592873</v>
      </c>
      <c r="T1654" s="55">
        <v>1.2138429752066093E-2</v>
      </c>
      <c r="U1654" s="55">
        <v>0.15262628599861208</v>
      </c>
      <c r="V1654" s="55">
        <v>9.149406441002025</v>
      </c>
      <c r="W1654" s="55">
        <v>7.4315017185714121</v>
      </c>
    </row>
    <row r="1655" spans="3:23" x14ac:dyDescent="0.25">
      <c r="C1655" s="51">
        <v>0</v>
      </c>
      <c r="D1655" s="54">
        <v>2580</v>
      </c>
      <c r="E1655" s="54">
        <v>3077</v>
      </c>
      <c r="F1655" s="54">
        <v>272.94799999999998</v>
      </c>
      <c r="G1655" s="54">
        <v>0.92837977985830322</v>
      </c>
      <c r="H1655" s="54">
        <v>0.83847903802404944</v>
      </c>
      <c r="I1655" s="54">
        <v>0.71468144044321325</v>
      </c>
      <c r="J1655" s="54">
        <v>57.314553347441517</v>
      </c>
      <c r="K1655" s="54">
        <v>247</v>
      </c>
      <c r="L1655" s="54">
        <v>134.85968992248061</v>
      </c>
      <c r="M1655" s="54">
        <v>1839.2715035874153</v>
      </c>
      <c r="N1655" s="54">
        <v>42.886728758293224</v>
      </c>
      <c r="O1655" s="54">
        <v>0.81363805881770457</v>
      </c>
      <c r="P1655" s="54">
        <v>2.552463185341546</v>
      </c>
      <c r="Q1655" s="54">
        <v>218.10827850877314</v>
      </c>
      <c r="R1655" s="54">
        <v>0.95932729129029026</v>
      </c>
      <c r="S1655" s="54">
        <v>7.0497619520577031</v>
      </c>
      <c r="T1655" s="54">
        <v>5.4764446752849402E-4</v>
      </c>
      <c r="U1655" s="54">
        <v>0.23285087493265327</v>
      </c>
      <c r="V1655" s="54">
        <v>99.601999984603694</v>
      </c>
      <c r="W1655" s="54">
        <v>37.015376346283212</v>
      </c>
    </row>
    <row r="1656" spans="3:23" x14ac:dyDescent="0.25">
      <c r="C1656" s="52">
        <v>0</v>
      </c>
      <c r="D1656" s="55">
        <v>5465</v>
      </c>
      <c r="E1656" s="55">
        <v>9090</v>
      </c>
      <c r="F1656" s="55">
        <v>622.9609999999999</v>
      </c>
      <c r="G1656" s="55">
        <v>0.6630989242181472</v>
      </c>
      <c r="H1656" s="55">
        <v>0.60121012101210125</v>
      </c>
      <c r="I1656" s="55">
        <v>0.3926005747126437</v>
      </c>
      <c r="J1656" s="55">
        <v>83.416150186745398</v>
      </c>
      <c r="K1656" s="55">
        <v>241</v>
      </c>
      <c r="L1656" s="55">
        <v>121.18462946020128</v>
      </c>
      <c r="M1656" s="55">
        <v>999.31235521131896</v>
      </c>
      <c r="N1656" s="55">
        <v>31.611902113149075</v>
      </c>
      <c r="O1656" s="55">
        <v>0.98388686868788855</v>
      </c>
      <c r="P1656" s="55">
        <v>3.4188423700174426</v>
      </c>
      <c r="Q1656" s="55">
        <v>40.358048433048943</v>
      </c>
      <c r="R1656" s="55">
        <v>0.98968895594609052</v>
      </c>
      <c r="S1656" s="55">
        <v>6.7160078058396504</v>
      </c>
      <c r="T1656" s="55">
        <v>5.8873304599799125E-4</v>
      </c>
      <c r="U1656" s="55">
        <v>0.31502791247385137</v>
      </c>
      <c r="V1656" s="55">
        <v>121.238925721157</v>
      </c>
      <c r="W1656" s="55">
        <v>90.751188148976723</v>
      </c>
    </row>
    <row r="1657" spans="3:23" x14ac:dyDescent="0.25">
      <c r="C1657" s="51">
        <v>0</v>
      </c>
      <c r="D1657" s="54">
        <v>43</v>
      </c>
      <c r="E1657" s="54">
        <v>47</v>
      </c>
      <c r="F1657" s="54">
        <v>21.552</v>
      </c>
      <c r="G1657" s="54">
        <v>0.53810701977690156</v>
      </c>
      <c r="H1657" s="54">
        <v>0.91489361702127658</v>
      </c>
      <c r="I1657" s="54">
        <v>0.68253968253968256</v>
      </c>
      <c r="J1657" s="54">
        <v>7.399277020331918</v>
      </c>
      <c r="K1657" s="54">
        <v>116</v>
      </c>
      <c r="L1657" s="54">
        <v>97.79069767441861</v>
      </c>
      <c r="M1657" s="54">
        <v>107.93133997785162</v>
      </c>
      <c r="N1657" s="54">
        <v>10.389000913362729</v>
      </c>
      <c r="O1657" s="54">
        <v>8.8299128003651167E-2</v>
      </c>
      <c r="P1657" s="54">
        <v>1.872375798233189</v>
      </c>
      <c r="Q1657" s="54">
        <v>84.35714285714289</v>
      </c>
      <c r="R1657" s="54">
        <v>0.78428600034073159</v>
      </c>
      <c r="S1657" s="54">
        <v>4.5363888824581347</v>
      </c>
      <c r="T1657" s="54">
        <v>1.5510204081632676E-2</v>
      </c>
      <c r="U1657" s="54">
        <v>0.20284267436578363</v>
      </c>
      <c r="V1657" s="54">
        <v>8.1744544421237428</v>
      </c>
      <c r="W1657" s="54">
        <v>6.8900557484721601</v>
      </c>
    </row>
    <row r="1658" spans="3:23" x14ac:dyDescent="0.25">
      <c r="C1658" s="52">
        <v>0</v>
      </c>
      <c r="D1658" s="55">
        <v>36</v>
      </c>
      <c r="E1658" s="55">
        <v>40</v>
      </c>
      <c r="F1658" s="55">
        <v>19.592000000000002</v>
      </c>
      <c r="G1658" s="55">
        <v>0.38282074674438793</v>
      </c>
      <c r="H1658" s="55">
        <v>0.9</v>
      </c>
      <c r="I1658" s="55">
        <v>0.6428571428571429</v>
      </c>
      <c r="J1658" s="55">
        <v>6.7702750025730758</v>
      </c>
      <c r="K1658" s="55">
        <v>112</v>
      </c>
      <c r="L1658" s="55">
        <v>96.805555555555557</v>
      </c>
      <c r="M1658" s="55">
        <v>80.389682539682525</v>
      </c>
      <c r="N1658" s="55">
        <v>8.9660293630838908</v>
      </c>
      <c r="O1658" s="55">
        <v>4.8103981168548582E-2</v>
      </c>
      <c r="P1658" s="55">
        <v>1.8502178450480398</v>
      </c>
      <c r="Q1658" s="55">
        <v>72.49206349206348</v>
      </c>
      <c r="R1658" s="55">
        <v>0.76065628574510313</v>
      </c>
      <c r="S1658" s="55">
        <v>4.4267336819377707</v>
      </c>
      <c r="T1658" s="55">
        <v>1.5873015873015893E-2</v>
      </c>
      <c r="U1658" s="55">
        <v>0.20266681264580425</v>
      </c>
      <c r="V1658" s="55">
        <v>7.1802197428460053</v>
      </c>
      <c r="W1658" s="55">
        <v>6.6332495807108005</v>
      </c>
    </row>
    <row r="1659" spans="3:23" x14ac:dyDescent="0.25">
      <c r="C1659" s="51">
        <v>0</v>
      </c>
      <c r="D1659" s="54">
        <v>2590</v>
      </c>
      <c r="E1659" s="54">
        <v>3038</v>
      </c>
      <c r="F1659" s="54">
        <v>261.01400000000001</v>
      </c>
      <c r="G1659" s="54">
        <v>0.92233080709735693</v>
      </c>
      <c r="H1659" s="54">
        <v>0.85253456221198154</v>
      </c>
      <c r="I1659" s="54">
        <v>0.70649208947081288</v>
      </c>
      <c r="J1659" s="54">
        <v>57.425520640774963</v>
      </c>
      <c r="K1659" s="54">
        <v>245</v>
      </c>
      <c r="L1659" s="54">
        <v>135.16293436293435</v>
      </c>
      <c r="M1659" s="54">
        <v>1890.2569492849984</v>
      </c>
      <c r="N1659" s="54">
        <v>43.47708533566847</v>
      </c>
      <c r="O1659" s="54">
        <v>0.79983701377692662</v>
      </c>
      <c r="P1659" s="54">
        <v>2.4751482332424914</v>
      </c>
      <c r="Q1659" s="54">
        <v>171.36248313090388</v>
      </c>
      <c r="R1659" s="54">
        <v>0.96624801412292116</v>
      </c>
      <c r="S1659" s="54">
        <v>7.0294056922944499</v>
      </c>
      <c r="T1659" s="54">
        <v>5.3289041143291102E-4</v>
      </c>
      <c r="U1659" s="54">
        <v>0.23423639469930876</v>
      </c>
      <c r="V1659" s="54">
        <v>97.150739640378347</v>
      </c>
      <c r="W1659" s="54">
        <v>37.539161739022092</v>
      </c>
    </row>
    <row r="1660" spans="3:23" x14ac:dyDescent="0.25">
      <c r="C1660" s="52">
        <v>0</v>
      </c>
      <c r="D1660" s="55">
        <v>8188</v>
      </c>
      <c r="E1660" s="55">
        <v>14422</v>
      </c>
      <c r="F1660" s="55">
        <v>893.02300000000002</v>
      </c>
      <c r="G1660" s="55">
        <v>0.81695675369434395</v>
      </c>
      <c r="H1660" s="55">
        <v>0.56774372486478986</v>
      </c>
      <c r="I1660" s="55">
        <v>0.46134775749380214</v>
      </c>
      <c r="J1660" s="55">
        <v>102.10428684581029</v>
      </c>
      <c r="K1660" s="55">
        <v>245</v>
      </c>
      <c r="L1660" s="55">
        <v>125.12591597459698</v>
      </c>
      <c r="M1660" s="55">
        <v>1254.4154367448659</v>
      </c>
      <c r="N1660" s="55">
        <v>35.41772771854324</v>
      </c>
      <c r="O1660" s="55">
        <v>1.0411271751422271</v>
      </c>
      <c r="P1660" s="55">
        <v>3.530040151465514</v>
      </c>
      <c r="Q1660" s="55">
        <v>69.21138483883729</v>
      </c>
      <c r="R1660" s="55">
        <v>0.98541204970742591</v>
      </c>
      <c r="S1660" s="55">
        <v>6.85980768158855</v>
      </c>
      <c r="T1660" s="55">
        <v>5.2659451137575426E-4</v>
      </c>
      <c r="U1660" s="55">
        <v>0.31721911582845902</v>
      </c>
      <c r="V1660" s="55">
        <v>187.7155299643841</v>
      </c>
      <c r="W1660" s="55">
        <v>108.25534637015973</v>
      </c>
    </row>
    <row r="1661" spans="3:23" x14ac:dyDescent="0.25">
      <c r="C1661" s="51">
        <v>0</v>
      </c>
      <c r="D1661" s="54">
        <v>60</v>
      </c>
      <c r="E1661" s="54">
        <v>64</v>
      </c>
      <c r="F1661" s="54">
        <v>25.405999999999999</v>
      </c>
      <c r="G1661" s="54">
        <v>0.59203031074345458</v>
      </c>
      <c r="H1661" s="54">
        <v>0.9375</v>
      </c>
      <c r="I1661" s="54">
        <v>0.66666666666666663</v>
      </c>
      <c r="J1661" s="54">
        <v>8.7403874447366334</v>
      </c>
      <c r="K1661" s="54">
        <v>119</v>
      </c>
      <c r="L1661" s="54">
        <v>98.533333333333331</v>
      </c>
      <c r="M1661" s="54">
        <v>128.08361581920906</v>
      </c>
      <c r="N1661" s="54">
        <v>11.31740322773776</v>
      </c>
      <c r="O1661" s="54">
        <v>0.17719553480700426</v>
      </c>
      <c r="P1661" s="54">
        <v>1.8130905510453956</v>
      </c>
      <c r="Q1661" s="54">
        <v>62.797979797979806</v>
      </c>
      <c r="R1661" s="54">
        <v>0.90916640655065672</v>
      </c>
      <c r="S1661" s="54">
        <v>4.9854870536894467</v>
      </c>
      <c r="T1661" s="54">
        <v>1.0509131721252951E-2</v>
      </c>
      <c r="U1661" s="54">
        <v>0.17838026171359514</v>
      </c>
      <c r="V1661" s="54">
        <v>9.8375882074045951</v>
      </c>
      <c r="W1661" s="54">
        <v>7.928266759960179</v>
      </c>
    </row>
    <row r="1662" spans="3:23" x14ac:dyDescent="0.25">
      <c r="C1662" s="52">
        <v>0</v>
      </c>
      <c r="D1662" s="55">
        <v>8075</v>
      </c>
      <c r="E1662" s="55">
        <v>14157</v>
      </c>
      <c r="F1662" s="55">
        <v>839.02</v>
      </c>
      <c r="G1662" s="55">
        <v>0.83029382156023634</v>
      </c>
      <c r="H1662" s="55">
        <v>0.5703892067528431</v>
      </c>
      <c r="I1662" s="55">
        <v>0.46402712331915874</v>
      </c>
      <c r="J1662" s="55">
        <v>101.39728459745082</v>
      </c>
      <c r="K1662" s="55">
        <v>248</v>
      </c>
      <c r="L1662" s="55">
        <v>125.19938080495356</v>
      </c>
      <c r="M1662" s="55">
        <v>1233.2188502482043</v>
      </c>
      <c r="N1662" s="55">
        <v>35.117215866981887</v>
      </c>
      <c r="O1662" s="55">
        <v>0.98126342100190767</v>
      </c>
      <c r="P1662" s="55">
        <v>3.4085813596978514</v>
      </c>
      <c r="Q1662" s="55">
        <v>58.34062428799264</v>
      </c>
      <c r="R1662" s="55">
        <v>0.98775303867726794</v>
      </c>
      <c r="S1662" s="55">
        <v>6.8654173993846621</v>
      </c>
      <c r="T1662" s="55">
        <v>5.4325393840455843E-4</v>
      </c>
      <c r="U1662" s="55">
        <v>0.31542161316954009</v>
      </c>
      <c r="V1662" s="55">
        <v>187.92338135289208</v>
      </c>
      <c r="W1662" s="55">
        <v>104.73456950955483</v>
      </c>
    </row>
    <row r="1663" spans="3:23" x14ac:dyDescent="0.25">
      <c r="C1663" s="51">
        <v>0</v>
      </c>
      <c r="D1663" s="54">
        <v>29</v>
      </c>
      <c r="E1663" s="54">
        <v>33</v>
      </c>
      <c r="F1663" s="54">
        <v>17.996000000000002</v>
      </c>
      <c r="G1663" s="54">
        <v>0</v>
      </c>
      <c r="H1663" s="54">
        <v>0.87878787878787878</v>
      </c>
      <c r="I1663" s="54">
        <v>0.59183673469387754</v>
      </c>
      <c r="J1663" s="54">
        <v>6.0765077797464979</v>
      </c>
      <c r="K1663" s="54">
        <v>112</v>
      </c>
      <c r="L1663" s="54">
        <v>97.310344827586206</v>
      </c>
      <c r="M1663" s="54">
        <v>64.578817733990149</v>
      </c>
      <c r="N1663" s="54">
        <v>8.0360946817462366</v>
      </c>
      <c r="O1663" s="54">
        <v>-1.3543018140877078E-2</v>
      </c>
      <c r="P1663" s="54">
        <v>2.1837004094407564</v>
      </c>
      <c r="Q1663" s="54">
        <v>66.946428571428569</v>
      </c>
      <c r="R1663" s="54">
        <v>0.8073736929933456</v>
      </c>
      <c r="S1663" s="54">
        <v>4.2541956501507805</v>
      </c>
      <c r="T1663" s="54">
        <v>1.8494897959183687E-2</v>
      </c>
      <c r="U1663" s="54">
        <v>0.1774900840289495</v>
      </c>
      <c r="V1663" s="54">
        <v>6.2330229193099944</v>
      </c>
      <c r="W1663" s="54">
        <v>6.2330229193099944</v>
      </c>
    </row>
    <row r="1664" spans="3:23" x14ac:dyDescent="0.25">
      <c r="C1664" s="52">
        <v>0</v>
      </c>
      <c r="D1664" s="55">
        <v>8147</v>
      </c>
      <c r="E1664" s="55">
        <v>13862</v>
      </c>
      <c r="F1664" s="55">
        <v>766.05200000000002</v>
      </c>
      <c r="G1664" s="55">
        <v>0.84270905596579515</v>
      </c>
      <c r="H1664" s="55">
        <v>0.58772182946183815</v>
      </c>
      <c r="I1664" s="55">
        <v>0.46514416214673138</v>
      </c>
      <c r="J1664" s="55">
        <v>101.84833121341444</v>
      </c>
      <c r="K1664" s="55">
        <v>252</v>
      </c>
      <c r="L1664" s="55">
        <v>124.38063090708236</v>
      </c>
      <c r="M1664" s="55">
        <v>1199.0015545736737</v>
      </c>
      <c r="N1664" s="55">
        <v>34.626601834047676</v>
      </c>
      <c r="O1664" s="55">
        <v>1.0060079788509371</v>
      </c>
      <c r="P1664" s="55">
        <v>3.6579909574591496</v>
      </c>
      <c r="Q1664" s="55">
        <v>58.706281833616288</v>
      </c>
      <c r="R1664" s="55">
        <v>0.98779133184250256</v>
      </c>
      <c r="S1664" s="55">
        <v>6.8655672329051578</v>
      </c>
      <c r="T1664" s="55">
        <v>6.3522627149506571E-4</v>
      </c>
      <c r="U1664" s="55">
        <v>0.33420575940677566</v>
      </c>
      <c r="V1664" s="55">
        <v>188.66757261737624</v>
      </c>
      <c r="W1664" s="55">
        <v>101.57281915715993</v>
      </c>
    </row>
    <row r="1665" spans="3:23" x14ac:dyDescent="0.25">
      <c r="C1665" s="51">
        <v>0</v>
      </c>
      <c r="D1665" s="54">
        <v>43</v>
      </c>
      <c r="E1665" s="54">
        <v>47</v>
      </c>
      <c r="F1665" s="54">
        <v>21.552</v>
      </c>
      <c r="G1665" s="54">
        <v>0.53810701977690156</v>
      </c>
      <c r="H1665" s="54">
        <v>0.91489361702127658</v>
      </c>
      <c r="I1665" s="54">
        <v>0.68253968253968256</v>
      </c>
      <c r="J1665" s="54">
        <v>7.399277020331918</v>
      </c>
      <c r="K1665" s="54">
        <v>127</v>
      </c>
      <c r="L1665" s="54">
        <v>101.69767441860465</v>
      </c>
      <c r="M1665" s="54">
        <v>193.78737541528238</v>
      </c>
      <c r="N1665" s="54">
        <v>13.920753406884355</v>
      </c>
      <c r="O1665" s="54">
        <v>7.9321231985017365E-2</v>
      </c>
      <c r="P1665" s="54">
        <v>1.898413365679626</v>
      </c>
      <c r="Q1665" s="54">
        <v>85.694444444444485</v>
      </c>
      <c r="R1665" s="54">
        <v>0.89828697988330586</v>
      </c>
      <c r="S1665" s="54">
        <v>4.786502545299145</v>
      </c>
      <c r="T1665" s="54">
        <v>1.3888888888888916E-2</v>
      </c>
      <c r="U1665" s="54">
        <v>0.17455594741133948</v>
      </c>
      <c r="V1665" s="54">
        <v>8.1744544421237428</v>
      </c>
      <c r="W1665" s="54">
        <v>6.8900557484721601</v>
      </c>
    </row>
    <row r="1666" spans="3:23" x14ac:dyDescent="0.25">
      <c r="C1666" s="52">
        <v>0</v>
      </c>
      <c r="D1666" s="55">
        <v>8098</v>
      </c>
      <c r="E1666" s="55">
        <v>13636</v>
      </c>
      <c r="F1666" s="55">
        <v>756.18499999999995</v>
      </c>
      <c r="G1666" s="55">
        <v>0.84817524131234368</v>
      </c>
      <c r="H1666" s="55">
        <v>0.5938691698445292</v>
      </c>
      <c r="I1666" s="55">
        <v>0.46765996765996765</v>
      </c>
      <c r="J1666" s="55">
        <v>101.54158671827689</v>
      </c>
      <c r="K1666" s="55">
        <v>249</v>
      </c>
      <c r="L1666" s="55">
        <v>123.64571499135589</v>
      </c>
      <c r="M1666" s="55">
        <v>1162.0309443386757</v>
      </c>
      <c r="N1666" s="55">
        <v>34.088574982516882</v>
      </c>
      <c r="O1666" s="55">
        <v>0.99377613720697655</v>
      </c>
      <c r="P1666" s="55">
        <v>3.5875080375186092</v>
      </c>
      <c r="Q1666" s="55">
        <v>50.991643772893781</v>
      </c>
      <c r="R1666" s="55">
        <v>0.98926568695689232</v>
      </c>
      <c r="S1666" s="55">
        <v>6.8429432565360937</v>
      </c>
      <c r="T1666" s="55">
        <v>6.4997376231069382E-4</v>
      </c>
      <c r="U1666" s="55">
        <v>0.3236860923831838</v>
      </c>
      <c r="V1666" s="55">
        <v>186.19782162804836</v>
      </c>
      <c r="W1666" s="55">
        <v>98.63191595986703</v>
      </c>
    </row>
    <row r="1667" spans="3:23" x14ac:dyDescent="0.25">
      <c r="C1667" s="51">
        <v>0</v>
      </c>
      <c r="D1667" s="54">
        <v>87</v>
      </c>
      <c r="E1667" s="54">
        <v>95</v>
      </c>
      <c r="F1667" s="54">
        <v>32.146000000000001</v>
      </c>
      <c r="G1667" s="54">
        <v>0.60914317136200991</v>
      </c>
      <c r="H1667" s="54">
        <v>0.91578947368421049</v>
      </c>
      <c r="I1667" s="54">
        <v>0.65909090909090906</v>
      </c>
      <c r="J1667" s="54">
        <v>10.524820207108489</v>
      </c>
      <c r="K1667" s="54">
        <v>100</v>
      </c>
      <c r="L1667" s="54">
        <v>90.011494252873561</v>
      </c>
      <c r="M1667" s="54">
        <v>28.313819834268912</v>
      </c>
      <c r="N1667" s="54">
        <v>5.3210731844496291</v>
      </c>
      <c r="O1667" s="54">
        <v>-0.27565170033293523</v>
      </c>
      <c r="P1667" s="54">
        <v>2.24224893552468</v>
      </c>
      <c r="Q1667" s="54">
        <v>14.076388888888896</v>
      </c>
      <c r="R1667" s="54">
        <v>0.94755050945651342</v>
      </c>
      <c r="S1667" s="54">
        <v>4.2246583301262133</v>
      </c>
      <c r="T1667" s="54">
        <v>9.5486111111111292E-3</v>
      </c>
      <c r="U1667" s="54">
        <v>0.34770998677248655</v>
      </c>
      <c r="V1667" s="54">
        <v>12.038338054027204</v>
      </c>
      <c r="W1667" s="54">
        <v>9.5471276649000547</v>
      </c>
    </row>
    <row r="1668" spans="3:23" x14ac:dyDescent="0.25">
      <c r="C1668" s="52">
        <v>0</v>
      </c>
      <c r="D1668" s="55">
        <v>36</v>
      </c>
      <c r="E1668" s="55">
        <v>40</v>
      </c>
      <c r="F1668" s="55">
        <v>19.592000000000002</v>
      </c>
      <c r="G1668" s="55">
        <v>0.38282074674438793</v>
      </c>
      <c r="H1668" s="55">
        <v>0.9</v>
      </c>
      <c r="I1668" s="55">
        <v>0.6428571428571429</v>
      </c>
      <c r="J1668" s="55">
        <v>6.7702750025730758</v>
      </c>
      <c r="K1668" s="55">
        <v>108</v>
      </c>
      <c r="L1668" s="55">
        <v>93.222222222222229</v>
      </c>
      <c r="M1668" s="55">
        <v>65.834920634920621</v>
      </c>
      <c r="N1668" s="55">
        <v>8.1138721110774608</v>
      </c>
      <c r="O1668" s="55">
        <v>-3.5397613604832019E-2</v>
      </c>
      <c r="P1668" s="55">
        <v>1.9296083497624146</v>
      </c>
      <c r="Q1668" s="55">
        <v>49.046875</v>
      </c>
      <c r="R1668" s="55">
        <v>0.83208066207618481</v>
      </c>
      <c r="S1668" s="55">
        <v>4.4477027792200889</v>
      </c>
      <c r="T1668" s="55">
        <v>1.66015625E-2</v>
      </c>
      <c r="U1668" s="55">
        <v>0.21465442109973359</v>
      </c>
      <c r="V1668" s="55">
        <v>7.1802197428460053</v>
      </c>
      <c r="W1668" s="55">
        <v>6.6332495807108005</v>
      </c>
    </row>
    <row r="1669" spans="3:23" x14ac:dyDescent="0.25">
      <c r="C1669" s="51">
        <v>0</v>
      </c>
      <c r="D1669" s="54">
        <v>7909</v>
      </c>
      <c r="E1669" s="54">
        <v>13267</v>
      </c>
      <c r="F1669" s="54">
        <v>726.7589999999999</v>
      </c>
      <c r="G1669" s="54">
        <v>0.8512901105171965</v>
      </c>
      <c r="H1669" s="54">
        <v>0.59614080048239992</v>
      </c>
      <c r="I1669" s="54">
        <v>0.46812666469369635</v>
      </c>
      <c r="J1669" s="54">
        <v>100.3496465330616</v>
      </c>
      <c r="K1669" s="54">
        <v>242</v>
      </c>
      <c r="L1669" s="54">
        <v>123.59628271589328</v>
      </c>
      <c r="M1669" s="54">
        <v>1146.0644828922384</v>
      </c>
      <c r="N1669" s="54">
        <v>33.85357415240285</v>
      </c>
      <c r="O1669" s="54">
        <v>0.95167320673847822</v>
      </c>
      <c r="P1669" s="54">
        <v>3.4265659235484551</v>
      </c>
      <c r="Q1669" s="54">
        <v>44.532961876832317</v>
      </c>
      <c r="R1669" s="54">
        <v>0.9905272155260415</v>
      </c>
      <c r="S1669" s="54">
        <v>6.835898495463927</v>
      </c>
      <c r="T1669" s="54">
        <v>6.2258150514697133E-4</v>
      </c>
      <c r="U1669" s="54">
        <v>0.32888517463392086</v>
      </c>
      <c r="V1669" s="54">
        <v>183.62612664653358</v>
      </c>
      <c r="W1669" s="54">
        <v>96.347763840174423</v>
      </c>
    </row>
    <row r="1670" spans="3:23" x14ac:dyDescent="0.25">
      <c r="C1670" s="52">
        <v>0</v>
      </c>
      <c r="D1670" s="55">
        <v>89</v>
      </c>
      <c r="E1670" s="55">
        <v>98</v>
      </c>
      <c r="F1670" s="55">
        <v>33.088999999999999</v>
      </c>
      <c r="G1670" s="55">
        <v>0.56773458683484912</v>
      </c>
      <c r="H1670" s="55">
        <v>0.90816326530612246</v>
      </c>
      <c r="I1670" s="55">
        <v>0.61805555555555558</v>
      </c>
      <c r="J1670" s="55">
        <v>10.64510777218481</v>
      </c>
      <c r="K1670" s="55">
        <v>104</v>
      </c>
      <c r="L1670" s="55">
        <v>92.224719101123597</v>
      </c>
      <c r="M1670" s="55">
        <v>44.608018386108263</v>
      </c>
      <c r="N1670" s="55">
        <v>6.6789234451450525</v>
      </c>
      <c r="O1670" s="55">
        <v>-0.10308295541953556</v>
      </c>
      <c r="P1670" s="55">
        <v>1.941556554766166</v>
      </c>
      <c r="Q1670" s="55">
        <v>21.0128205128205</v>
      </c>
      <c r="R1670" s="55">
        <v>0.94280317467528385</v>
      </c>
      <c r="S1670" s="55">
        <v>4.4928383532691507</v>
      </c>
      <c r="T1670" s="55">
        <v>7.971729125575271E-3</v>
      </c>
      <c r="U1670" s="55">
        <v>0.31673419173419137</v>
      </c>
      <c r="V1670" s="55">
        <v>12.032275325566911</v>
      </c>
      <c r="W1670" s="55">
        <v>9.9051093571372206</v>
      </c>
    </row>
    <row r="1671" spans="3:23" x14ac:dyDescent="0.25">
      <c r="C1671" s="51">
        <v>0</v>
      </c>
      <c r="D1671" s="54">
        <v>113</v>
      </c>
      <c r="E1671" s="54">
        <v>129</v>
      </c>
      <c r="F1671" s="54">
        <v>40.953999999999994</v>
      </c>
      <c r="G1671" s="54">
        <v>0.85922183458040768</v>
      </c>
      <c r="H1671" s="54">
        <v>0.87596899224806202</v>
      </c>
      <c r="I1671" s="54">
        <v>0.58854166666666663</v>
      </c>
      <c r="J1671" s="54">
        <v>11.994835078277374</v>
      </c>
      <c r="K1671" s="54">
        <v>102</v>
      </c>
      <c r="L1671" s="54">
        <v>88.486725663716811</v>
      </c>
      <c r="M1671" s="54">
        <v>35.519911504424797</v>
      </c>
      <c r="N1671" s="54">
        <v>5.9598583460032666</v>
      </c>
      <c r="O1671" s="54">
        <v>0.39649357950816955</v>
      </c>
      <c r="P1671" s="54">
        <v>2.1141189756659267</v>
      </c>
      <c r="Q1671" s="54">
        <v>10.975961538461537</v>
      </c>
      <c r="R1671" s="54">
        <v>0.95530689834811311</v>
      </c>
      <c r="S1671" s="54">
        <v>4.3746120964492592</v>
      </c>
      <c r="T1671" s="54">
        <v>6.8417159763313681E-3</v>
      </c>
      <c r="U1671" s="54">
        <v>0.36121222527472474</v>
      </c>
      <c r="V1671" s="54">
        <v>17.433849567139042</v>
      </c>
      <c r="W1671" s="54">
        <v>8.9192133074594651</v>
      </c>
    </row>
    <row r="1672" spans="3:23" x14ac:dyDescent="0.25">
      <c r="C1672" s="52">
        <v>0</v>
      </c>
      <c r="D1672" s="55">
        <v>29</v>
      </c>
      <c r="E1672" s="55">
        <v>33</v>
      </c>
      <c r="F1672" s="55">
        <v>17.996000000000002</v>
      </c>
      <c r="G1672" s="55">
        <v>0</v>
      </c>
      <c r="H1672" s="55">
        <v>0.87878787878787878</v>
      </c>
      <c r="I1672" s="55">
        <v>0.59183673469387754</v>
      </c>
      <c r="J1672" s="55">
        <v>6.0765077797464979</v>
      </c>
      <c r="K1672" s="55">
        <v>113</v>
      </c>
      <c r="L1672" s="55">
        <v>98.862068965517238</v>
      </c>
      <c r="M1672" s="55">
        <v>86.33743842364531</v>
      </c>
      <c r="N1672" s="55">
        <v>9.2917941444935863</v>
      </c>
      <c r="O1672" s="55">
        <v>-0.22887175957147096</v>
      </c>
      <c r="P1672" s="55">
        <v>1.9434127902055593</v>
      </c>
      <c r="Q1672" s="55">
        <v>68.607142857142847</v>
      </c>
      <c r="R1672" s="55">
        <v>0.87187486709846274</v>
      </c>
      <c r="S1672" s="55">
        <v>4.159199529386524</v>
      </c>
      <c r="T1672" s="55">
        <v>1.9132653061224504E-2</v>
      </c>
      <c r="U1672" s="55">
        <v>0.20314737345987335</v>
      </c>
      <c r="V1672" s="55">
        <v>6.2330229193099944</v>
      </c>
      <c r="W1672" s="55">
        <v>6.2330229193099944</v>
      </c>
    </row>
    <row r="1673" spans="3:23" x14ac:dyDescent="0.25">
      <c r="C1673" s="51">
        <v>0</v>
      </c>
      <c r="D1673" s="54">
        <v>29</v>
      </c>
      <c r="E1673" s="54">
        <v>33</v>
      </c>
      <c r="F1673" s="54">
        <v>17.996000000000002</v>
      </c>
      <c r="G1673" s="54">
        <v>0</v>
      </c>
      <c r="H1673" s="54">
        <v>0.87878787878787878</v>
      </c>
      <c r="I1673" s="54">
        <v>0.59183673469387754</v>
      </c>
      <c r="J1673" s="54">
        <v>6.0765077797464979</v>
      </c>
      <c r="K1673" s="54">
        <v>105</v>
      </c>
      <c r="L1673" s="54">
        <v>92.896551724137936</v>
      </c>
      <c r="M1673" s="54">
        <v>43.381773399014797</v>
      </c>
      <c r="N1673" s="54">
        <v>6.5864841455069785</v>
      </c>
      <c r="O1673" s="54">
        <v>-0.17147047838861779</v>
      </c>
      <c r="P1673" s="54">
        <v>2.3574527882701632</v>
      </c>
      <c r="Q1673" s="54">
        <v>41.321428571428569</v>
      </c>
      <c r="R1673" s="54">
        <v>0.80454225447139971</v>
      </c>
      <c r="S1673" s="54">
        <v>4.0733297019495218</v>
      </c>
      <c r="T1673" s="54">
        <v>1.8494897959183687E-2</v>
      </c>
      <c r="U1673" s="54">
        <v>0.1864538239538239</v>
      </c>
      <c r="V1673" s="54">
        <v>6.2330229193099944</v>
      </c>
      <c r="W1673" s="54">
        <v>6.2330229193099944</v>
      </c>
    </row>
    <row r="1674" spans="3:23" x14ac:dyDescent="0.25">
      <c r="C1674" s="52">
        <v>0</v>
      </c>
      <c r="D1674" s="55">
        <v>7997</v>
      </c>
      <c r="E1674" s="55">
        <v>13068</v>
      </c>
      <c r="F1674" s="55">
        <v>702.51899999999989</v>
      </c>
      <c r="G1674" s="55">
        <v>0.85154184867314098</v>
      </c>
      <c r="H1674" s="55">
        <v>0.61195286195286192</v>
      </c>
      <c r="I1674" s="55">
        <v>0.47771804062126644</v>
      </c>
      <c r="J1674" s="55">
        <v>100.90637561248097</v>
      </c>
      <c r="K1674" s="55">
        <v>235</v>
      </c>
      <c r="L1674" s="55">
        <v>122.19732399649868</v>
      </c>
      <c r="M1674" s="55">
        <v>1091.5420988911387</v>
      </c>
      <c r="N1674" s="55">
        <v>33.038494198300548</v>
      </c>
      <c r="O1674" s="55">
        <v>0.92024029039051336</v>
      </c>
      <c r="P1674" s="55">
        <v>3.303171753956351</v>
      </c>
      <c r="Q1674" s="55">
        <v>43.587866232612782</v>
      </c>
      <c r="R1674" s="55">
        <v>0.99066405433290983</v>
      </c>
      <c r="S1674" s="55">
        <v>6.8145286241447627</v>
      </c>
      <c r="T1674" s="55">
        <v>6.400586601032147E-4</v>
      </c>
      <c r="U1674" s="55">
        <v>0.32474718843556333</v>
      </c>
      <c r="V1674" s="55">
        <v>180.50723246011472</v>
      </c>
      <c r="W1674" s="55">
        <v>94.637530243122384</v>
      </c>
    </row>
    <row r="1675" spans="3:23" x14ac:dyDescent="0.25">
      <c r="C1675" s="51">
        <v>0</v>
      </c>
      <c r="D1675" s="54">
        <v>66</v>
      </c>
      <c r="E1675" s="54">
        <v>71</v>
      </c>
      <c r="F1675" s="54">
        <v>27.754999999999999</v>
      </c>
      <c r="G1675" s="54">
        <v>0.6893972977197822</v>
      </c>
      <c r="H1675" s="54">
        <v>0.92957746478873238</v>
      </c>
      <c r="I1675" s="54">
        <v>0.6</v>
      </c>
      <c r="J1675" s="54">
        <v>9.1669956884750814</v>
      </c>
      <c r="K1675" s="54">
        <v>103</v>
      </c>
      <c r="L1675" s="54">
        <v>90.106060606060609</v>
      </c>
      <c r="M1675" s="54">
        <v>50.988578088578095</v>
      </c>
      <c r="N1675" s="54">
        <v>7.1406286900088913</v>
      </c>
      <c r="O1675" s="54">
        <v>3.2035578389625612E-2</v>
      </c>
      <c r="P1675" s="54">
        <v>1.9208937180352754</v>
      </c>
      <c r="Q1675" s="54">
        <v>16.380165289256198</v>
      </c>
      <c r="R1675" s="54">
        <v>0.93018686761618008</v>
      </c>
      <c r="S1675" s="54">
        <v>4.4957123101377796</v>
      </c>
      <c r="T1675" s="54">
        <v>8.8108735742094216E-3</v>
      </c>
      <c r="U1675" s="54">
        <v>0.32927384828211248</v>
      </c>
      <c r="V1675" s="54">
        <v>10.904861684789715</v>
      </c>
      <c r="W1675" s="54">
        <v>7.8993012030196539</v>
      </c>
    </row>
    <row r="1676" spans="3:23" x14ac:dyDescent="0.25">
      <c r="C1676" s="52">
        <v>0</v>
      </c>
      <c r="D1676" s="55">
        <v>156</v>
      </c>
      <c r="E1676" s="55">
        <v>177</v>
      </c>
      <c r="F1676" s="55">
        <v>48.091000000000001</v>
      </c>
      <c r="G1676" s="55">
        <v>0.85146687145580169</v>
      </c>
      <c r="H1676" s="55">
        <v>0.88135593220338981</v>
      </c>
      <c r="I1676" s="55">
        <v>0.63157894736842102</v>
      </c>
      <c r="J1676" s="55">
        <v>14.093451279891855</v>
      </c>
      <c r="K1676" s="55">
        <v>98</v>
      </c>
      <c r="L1676" s="55">
        <v>86.897435897435898</v>
      </c>
      <c r="M1676" s="55">
        <v>24.079735318444996</v>
      </c>
      <c r="N1676" s="55">
        <v>4.9071106894429226</v>
      </c>
      <c r="O1676" s="55">
        <v>0.15176055127071716</v>
      </c>
      <c r="P1676" s="55">
        <v>2.0914113715543787</v>
      </c>
      <c r="Q1676" s="55">
        <v>10.357142857142859</v>
      </c>
      <c r="R1676" s="55">
        <v>0.9512979896357705</v>
      </c>
      <c r="S1676" s="55">
        <v>4.1978373123562314</v>
      </c>
      <c r="T1676" s="55">
        <v>6.5860139069478076E-3</v>
      </c>
      <c r="U1676" s="55">
        <v>0.37926512710347288</v>
      </c>
      <c r="V1676" s="55">
        <v>20.169006842334042</v>
      </c>
      <c r="W1676" s="55">
        <v>10.576796546677359</v>
      </c>
    </row>
    <row r="1677" spans="3:23" x14ac:dyDescent="0.25">
      <c r="C1677" s="51">
        <v>0</v>
      </c>
      <c r="D1677" s="54">
        <v>86</v>
      </c>
      <c r="E1677" s="54">
        <v>90</v>
      </c>
      <c r="F1677" s="54">
        <v>30.367999999999999</v>
      </c>
      <c r="G1677" s="54">
        <v>0.39895224719086436</v>
      </c>
      <c r="H1677" s="54">
        <v>0.9555555555555556</v>
      </c>
      <c r="I1677" s="54">
        <v>0.71074380165289253</v>
      </c>
      <c r="J1677" s="54">
        <v>10.464157913908982</v>
      </c>
      <c r="K1677" s="54">
        <v>126</v>
      </c>
      <c r="L1677" s="54">
        <v>99.20930232558139</v>
      </c>
      <c r="M1677" s="54">
        <v>185.53214774281813</v>
      </c>
      <c r="N1677" s="54">
        <v>13.621018601515017</v>
      </c>
      <c r="O1677" s="54">
        <v>0.18651466656807289</v>
      </c>
      <c r="P1677" s="54">
        <v>1.9287972739814665</v>
      </c>
      <c r="Q1677" s="54">
        <v>67.212121212121204</v>
      </c>
      <c r="R1677" s="54">
        <v>0.91709664894513443</v>
      </c>
      <c r="S1677" s="54">
        <v>5.1498178069018961</v>
      </c>
      <c r="T1677" s="54">
        <v>7.9201101928374797E-3</v>
      </c>
      <c r="U1677" s="54">
        <v>0.19853057914555236</v>
      </c>
      <c r="V1677" s="54">
        <v>11.020253659879097</v>
      </c>
      <c r="W1677" s="54">
        <v>10.105260768146399</v>
      </c>
    </row>
    <row r="1678" spans="3:23" x14ac:dyDescent="0.25">
      <c r="C1678" s="52">
        <v>0</v>
      </c>
      <c r="D1678" s="55">
        <v>7750</v>
      </c>
      <c r="E1678" s="55">
        <v>12678</v>
      </c>
      <c r="F1678" s="55">
        <v>671.745</v>
      </c>
      <c r="G1678" s="55">
        <v>0.85321942413017571</v>
      </c>
      <c r="H1678" s="55">
        <v>0.61129515696482095</v>
      </c>
      <c r="I1678" s="55">
        <v>0.47339808197422273</v>
      </c>
      <c r="J1678" s="55">
        <v>99.335826727810101</v>
      </c>
      <c r="K1678" s="55">
        <v>228</v>
      </c>
      <c r="L1678" s="55">
        <v>122.01935483870967</v>
      </c>
      <c r="M1678" s="55">
        <v>1023.8016643146415</v>
      </c>
      <c r="N1678" s="55">
        <v>31.996900854842824</v>
      </c>
      <c r="O1678" s="55">
        <v>0.83987537255324407</v>
      </c>
      <c r="P1678" s="55">
        <v>3.0344809823525303</v>
      </c>
      <c r="Q1678" s="55">
        <v>39.210784313725327</v>
      </c>
      <c r="R1678" s="55">
        <v>0.99133530984548457</v>
      </c>
      <c r="S1678" s="55">
        <v>6.7926800712158943</v>
      </c>
      <c r="T1678" s="55">
        <v>5.9168794246946892E-4</v>
      </c>
      <c r="U1678" s="55">
        <v>0.32354081597770884</v>
      </c>
      <c r="V1678" s="55">
        <v>176.99504871560552</v>
      </c>
      <c r="W1678" s="55">
        <v>92.312142956777535</v>
      </c>
    </row>
    <row r="1679" spans="3:23" x14ac:dyDescent="0.25">
      <c r="C1679" s="51">
        <v>0</v>
      </c>
      <c r="D1679" s="54">
        <v>122</v>
      </c>
      <c r="E1679" s="54">
        <v>133</v>
      </c>
      <c r="F1679" s="54">
        <v>39.730000000000004</v>
      </c>
      <c r="G1679" s="54">
        <v>0.70784976859634174</v>
      </c>
      <c r="H1679" s="54">
        <v>0.91729323308270672</v>
      </c>
      <c r="I1679" s="54">
        <v>0.69318181818181823</v>
      </c>
      <c r="J1679" s="54">
        <v>12.463355264843004</v>
      </c>
      <c r="K1679" s="54">
        <v>100</v>
      </c>
      <c r="L1679" s="54">
        <v>86.56557377049181</v>
      </c>
      <c r="M1679" s="54">
        <v>32.016325701124501</v>
      </c>
      <c r="N1679" s="54">
        <v>5.6582970672389141</v>
      </c>
      <c r="O1679" s="54">
        <v>0.5599553806465114</v>
      </c>
      <c r="P1679" s="54">
        <v>2.5639999341307655</v>
      </c>
      <c r="Q1679" s="54">
        <v>9.1614583333333393</v>
      </c>
      <c r="R1679" s="54">
        <v>0.9338675102362739</v>
      </c>
      <c r="S1679" s="54">
        <v>4.2754648877088428</v>
      </c>
      <c r="T1679" s="54">
        <v>8.8975694444444597E-3</v>
      </c>
      <c r="U1679" s="54">
        <v>0.43001818783068774</v>
      </c>
      <c r="V1679" s="54">
        <v>15.063509173152678</v>
      </c>
      <c r="W1679" s="54">
        <v>10.640305714851133</v>
      </c>
    </row>
    <row r="1680" spans="3:23" x14ac:dyDescent="0.25">
      <c r="C1680" s="52">
        <v>0</v>
      </c>
      <c r="D1680" s="55">
        <v>107</v>
      </c>
      <c r="E1680" s="55">
        <v>112</v>
      </c>
      <c r="F1680" s="55">
        <v>34.585999999999999</v>
      </c>
      <c r="G1680" s="55">
        <v>0.61016925604613637</v>
      </c>
      <c r="H1680" s="55">
        <v>0.9553571428571429</v>
      </c>
      <c r="I1680" s="55">
        <v>0.69480519480519476</v>
      </c>
      <c r="J1680" s="55">
        <v>11.672044863118991</v>
      </c>
      <c r="K1680" s="55">
        <v>131</v>
      </c>
      <c r="L1680" s="55">
        <v>102.71962616822429</v>
      </c>
      <c r="M1680" s="55">
        <v>214.07159231176152</v>
      </c>
      <c r="N1680" s="55">
        <v>14.631185608547296</v>
      </c>
      <c r="O1680" s="55">
        <v>0.11421626993875844</v>
      </c>
      <c r="P1680" s="55">
        <v>1.9125561958242532</v>
      </c>
      <c r="Q1680" s="55">
        <v>46.291666666666664</v>
      </c>
      <c r="R1680" s="55">
        <v>0.95491402103681688</v>
      </c>
      <c r="S1680" s="55">
        <v>5.2805345101880441</v>
      </c>
      <c r="T1680" s="55">
        <v>6.4484126984126902E-3</v>
      </c>
      <c r="U1680" s="55">
        <v>0.20057388048459449</v>
      </c>
      <c r="V1680" s="55">
        <v>13.187570083823502</v>
      </c>
      <c r="W1680" s="55">
        <v>10.448130515826358</v>
      </c>
    </row>
    <row r="1681" spans="3:23" x14ac:dyDescent="0.25">
      <c r="C1681" s="51">
        <v>0</v>
      </c>
      <c r="D1681" s="54">
        <v>7911</v>
      </c>
      <c r="E1681" s="54">
        <v>12675</v>
      </c>
      <c r="F1681" s="54">
        <v>672.67200000000003</v>
      </c>
      <c r="G1681" s="54">
        <v>0.84026292748341735</v>
      </c>
      <c r="H1681" s="54">
        <v>0.6241420118343195</v>
      </c>
      <c r="I1681" s="54">
        <v>0.47875816993464054</v>
      </c>
      <c r="J1681" s="54">
        <v>100.36233376321952</v>
      </c>
      <c r="K1681" s="54">
        <v>214</v>
      </c>
      <c r="L1681" s="54">
        <v>119.87485779294653</v>
      </c>
      <c r="M1681" s="54">
        <v>931.45816804235642</v>
      </c>
      <c r="N1681" s="54">
        <v>30.51979960685123</v>
      </c>
      <c r="O1681" s="54">
        <v>0.69952470224812735</v>
      </c>
      <c r="P1681" s="54">
        <v>2.8315123569804674</v>
      </c>
      <c r="Q1681" s="54">
        <v>34.110391557234628</v>
      </c>
      <c r="R1681" s="54">
        <v>0.99215458500759612</v>
      </c>
      <c r="S1681" s="54">
        <v>6.7714115377183903</v>
      </c>
      <c r="T1681" s="54">
        <v>6.081244918669992E-4</v>
      </c>
      <c r="U1681" s="54">
        <v>0.33364998433319959</v>
      </c>
      <c r="V1681" s="54">
        <v>174.27205220071147</v>
      </c>
      <c r="W1681" s="54">
        <v>94.486670238442741</v>
      </c>
    </row>
    <row r="1682" spans="3:23" x14ac:dyDescent="0.25">
      <c r="C1682" s="52">
        <v>0</v>
      </c>
      <c r="D1682" s="55">
        <v>168</v>
      </c>
      <c r="E1682" s="55">
        <v>183</v>
      </c>
      <c r="F1682" s="55">
        <v>47.602999999999994</v>
      </c>
      <c r="G1682" s="55">
        <v>0.57639394791083276</v>
      </c>
      <c r="H1682" s="55">
        <v>0.91803278688524592</v>
      </c>
      <c r="I1682" s="55">
        <v>0.61764705882352944</v>
      </c>
      <c r="J1682" s="55">
        <v>14.625465582862903</v>
      </c>
      <c r="K1682" s="55">
        <v>90</v>
      </c>
      <c r="L1682" s="55">
        <v>79.785714285714292</v>
      </c>
      <c r="M1682" s="55">
        <v>14.07356715141146</v>
      </c>
      <c r="N1682" s="55">
        <v>3.7514753299750567</v>
      </c>
      <c r="O1682" s="55">
        <v>0.60547118964364544</v>
      </c>
      <c r="P1682" s="55">
        <v>2.4210542066277512</v>
      </c>
      <c r="Q1682" s="55">
        <v>5.6332179930795867</v>
      </c>
      <c r="R1682" s="55">
        <v>0.95939807944340394</v>
      </c>
      <c r="S1682" s="55">
        <v>3.6991456433162089</v>
      </c>
      <c r="T1682" s="55">
        <v>9.5425102668789865E-3</v>
      </c>
      <c r="U1682" s="55">
        <v>0.45297413082880239</v>
      </c>
      <c r="V1682" s="55">
        <v>16.561964968367278</v>
      </c>
      <c r="W1682" s="55">
        <v>13.533973421282516</v>
      </c>
    </row>
    <row r="1683" spans="3:23" x14ac:dyDescent="0.25">
      <c r="C1683" s="51">
        <v>0</v>
      </c>
      <c r="D1683" s="54">
        <v>112</v>
      </c>
      <c r="E1683" s="54">
        <v>119</v>
      </c>
      <c r="F1683" s="54">
        <v>37.009</v>
      </c>
      <c r="G1683" s="54">
        <v>0.72499050856026326</v>
      </c>
      <c r="H1683" s="54">
        <v>0.94117647058823528</v>
      </c>
      <c r="I1683" s="54">
        <v>0.67878787878787883</v>
      </c>
      <c r="J1683" s="54">
        <v>11.941642642883693</v>
      </c>
      <c r="K1683" s="54">
        <v>118</v>
      </c>
      <c r="L1683" s="54">
        <v>93.857142857142861</v>
      </c>
      <c r="M1683" s="54">
        <v>131.51093951093949</v>
      </c>
      <c r="N1683" s="54">
        <v>11.467821916603846</v>
      </c>
      <c r="O1683" s="54">
        <v>0.29893191256230406</v>
      </c>
      <c r="P1683" s="54">
        <v>1.9728413006941627</v>
      </c>
      <c r="Q1683" s="54">
        <v>32.944444444444478</v>
      </c>
      <c r="R1683" s="54">
        <v>0.95272617918101443</v>
      </c>
      <c r="S1683" s="54">
        <v>5.0697064631069546</v>
      </c>
      <c r="T1683" s="54">
        <v>6.6049382716049524E-3</v>
      </c>
      <c r="U1683" s="54">
        <v>0.2558100541433872</v>
      </c>
      <c r="V1683" s="54">
        <v>14.605142094930372</v>
      </c>
      <c r="W1683" s="54">
        <v>10.059420969282122</v>
      </c>
    </row>
    <row r="1684" spans="3:23" x14ac:dyDescent="0.25">
      <c r="C1684" s="52">
        <v>0</v>
      </c>
      <c r="D1684" s="55">
        <v>7909</v>
      </c>
      <c r="E1684" s="55">
        <v>12593</v>
      </c>
      <c r="F1684" s="55">
        <v>697.23399999999992</v>
      </c>
      <c r="G1684" s="55">
        <v>0.82671887847926173</v>
      </c>
      <c r="H1684" s="55">
        <v>0.62804732788056861</v>
      </c>
      <c r="I1684" s="55">
        <v>0.48052737104319826</v>
      </c>
      <c r="J1684" s="55">
        <v>100.3496465330616</v>
      </c>
      <c r="K1684" s="55">
        <v>212</v>
      </c>
      <c r="L1684" s="55">
        <v>118.34188898722974</v>
      </c>
      <c r="M1684" s="55">
        <v>885.55836269328847</v>
      </c>
      <c r="N1684" s="55">
        <v>29.758332659833087</v>
      </c>
      <c r="O1684" s="55">
        <v>0.64483506511566624</v>
      </c>
      <c r="P1684" s="55">
        <v>2.7487640104446687</v>
      </c>
      <c r="Q1684" s="55">
        <v>32.533835039133237</v>
      </c>
      <c r="R1684" s="55">
        <v>0.99218466563976326</v>
      </c>
      <c r="S1684" s="55">
        <v>6.750063026468121</v>
      </c>
      <c r="T1684" s="55">
        <v>5.9526894753420294E-4</v>
      </c>
      <c r="U1684" s="55">
        <v>0.3387353769678233</v>
      </c>
      <c r="V1684" s="55">
        <v>170.78434059625013</v>
      </c>
      <c r="W1684" s="55">
        <v>96.085870903776083</v>
      </c>
    </row>
    <row r="1685" spans="3:23" x14ac:dyDescent="0.25">
      <c r="C1685" s="51">
        <v>0</v>
      </c>
      <c r="D1685" s="54">
        <v>201</v>
      </c>
      <c r="E1685" s="54">
        <v>216</v>
      </c>
      <c r="F1685" s="54">
        <v>50.811999999999998</v>
      </c>
      <c r="G1685" s="54">
        <v>0.64991837130390429</v>
      </c>
      <c r="H1685" s="54">
        <v>0.93055555555555558</v>
      </c>
      <c r="I1685" s="54">
        <v>0.65686274509803921</v>
      </c>
      <c r="J1685" s="54">
        <v>15.997535700593629</v>
      </c>
      <c r="K1685" s="54">
        <v>89</v>
      </c>
      <c r="L1685" s="54">
        <v>80.009950248756212</v>
      </c>
      <c r="M1685" s="54">
        <v>16.369900497512425</v>
      </c>
      <c r="N1685" s="54">
        <v>4.0459733683642094</v>
      </c>
      <c r="O1685" s="54">
        <v>0.22615368726107157</v>
      </c>
      <c r="P1685" s="54">
        <v>2.0897265055677807</v>
      </c>
      <c r="Q1685" s="54">
        <v>8.2006172839506153</v>
      </c>
      <c r="R1685" s="54">
        <v>0.95684330024791475</v>
      </c>
      <c r="S1685" s="54">
        <v>3.8200720293908725</v>
      </c>
      <c r="T1685" s="54">
        <v>7.3921658283798222E-3</v>
      </c>
      <c r="U1685" s="54">
        <v>0.40914168136390394</v>
      </c>
      <c r="V1685" s="54">
        <v>18.764515995903228</v>
      </c>
      <c r="W1685" s="54">
        <v>14.261107593024803</v>
      </c>
    </row>
    <row r="1686" spans="3:23" x14ac:dyDescent="0.25">
      <c r="C1686" s="52">
        <v>0</v>
      </c>
      <c r="D1686" s="55">
        <v>58</v>
      </c>
      <c r="E1686" s="55">
        <v>63</v>
      </c>
      <c r="F1686" s="55">
        <v>25.959999999999997</v>
      </c>
      <c r="G1686" s="55">
        <v>0.71857352637163452</v>
      </c>
      <c r="H1686" s="55">
        <v>0.92063492063492058</v>
      </c>
      <c r="I1686" s="55">
        <v>0.65909090909090906</v>
      </c>
      <c r="J1686" s="55">
        <v>8.5934797139831218</v>
      </c>
      <c r="K1686" s="55">
        <v>105</v>
      </c>
      <c r="L1686" s="55">
        <v>90.465517241379317</v>
      </c>
      <c r="M1686" s="55">
        <v>77.305807622504545</v>
      </c>
      <c r="N1686" s="55">
        <v>8.7923721271625297</v>
      </c>
      <c r="O1686" s="55">
        <v>-3.3135681016761988E-2</v>
      </c>
      <c r="P1686" s="55">
        <v>1.741450593913243</v>
      </c>
      <c r="Q1686" s="55">
        <v>15.13131313131313</v>
      </c>
      <c r="R1686" s="55">
        <v>0.96222311586007836</v>
      </c>
      <c r="S1686" s="55">
        <v>4.6074753914554893</v>
      </c>
      <c r="T1686" s="55">
        <v>1.2345679012345694E-2</v>
      </c>
      <c r="U1686" s="55">
        <v>0.31418550585217253</v>
      </c>
      <c r="V1686" s="55">
        <v>10.439760067337025</v>
      </c>
      <c r="W1686" s="55">
        <v>7.2603415320301989</v>
      </c>
    </row>
    <row r="1687" spans="3:23" x14ac:dyDescent="0.25">
      <c r="C1687" s="51">
        <v>0</v>
      </c>
      <c r="D1687" s="54">
        <v>44</v>
      </c>
      <c r="E1687" s="54">
        <v>48</v>
      </c>
      <c r="F1687" s="54">
        <v>22.312999999999999</v>
      </c>
      <c r="G1687" s="54">
        <v>0.60751669847806078</v>
      </c>
      <c r="H1687" s="54">
        <v>0.91666666666666663</v>
      </c>
      <c r="I1687" s="54">
        <v>0.61111111111111116</v>
      </c>
      <c r="J1687" s="54">
        <v>7.4848206370191104</v>
      </c>
      <c r="K1687" s="54">
        <v>83</v>
      </c>
      <c r="L1687" s="54">
        <v>79.340909090909093</v>
      </c>
      <c r="M1687" s="54">
        <v>6.4624735729386886</v>
      </c>
      <c r="N1687" s="54">
        <v>2.5421395659834825</v>
      </c>
      <c r="O1687" s="54">
        <v>-0.11304503110242861</v>
      </c>
      <c r="P1687" s="54">
        <v>1.8896003143929636</v>
      </c>
      <c r="Q1687" s="54">
        <v>10.135802469135797</v>
      </c>
      <c r="R1687" s="54">
        <v>0.85944079503222737</v>
      </c>
      <c r="S1687" s="54">
        <v>3.0506262341058901</v>
      </c>
      <c r="T1687" s="54">
        <v>2.0576131687242788E-2</v>
      </c>
      <c r="U1687" s="54">
        <v>0.46747991377621012</v>
      </c>
      <c r="V1687" s="54">
        <v>8.5442171759943601</v>
      </c>
      <c r="W1687" s="54">
        <v>6.786730710068408</v>
      </c>
    </row>
    <row r="1688" spans="3:23" x14ac:dyDescent="0.25">
      <c r="C1688" s="52">
        <v>0</v>
      </c>
      <c r="D1688" s="55">
        <v>7853</v>
      </c>
      <c r="E1688" s="55">
        <v>12203</v>
      </c>
      <c r="F1688" s="55">
        <v>679.81700000000001</v>
      </c>
      <c r="G1688" s="55">
        <v>0.81895400145941344</v>
      </c>
      <c r="H1688" s="55">
        <v>0.64353027943948204</v>
      </c>
      <c r="I1688" s="55">
        <v>0.4958954281384188</v>
      </c>
      <c r="J1688" s="55">
        <v>99.993750528746702</v>
      </c>
      <c r="K1688" s="55">
        <v>209</v>
      </c>
      <c r="L1688" s="55">
        <v>117.21927925633516</v>
      </c>
      <c r="M1688" s="55">
        <v>872.17274593995944</v>
      </c>
      <c r="N1688" s="55">
        <v>29.532570933461912</v>
      </c>
      <c r="O1688" s="55">
        <v>0.67597206026107726</v>
      </c>
      <c r="P1688" s="55">
        <v>2.8358053337668352</v>
      </c>
      <c r="Q1688" s="55">
        <v>31.382882882882921</v>
      </c>
      <c r="R1688" s="55">
        <v>0.99230413447427224</v>
      </c>
      <c r="S1688" s="55">
        <v>6.7411832770907774</v>
      </c>
      <c r="T1688" s="55">
        <v>5.6621780689601533E-4</v>
      </c>
      <c r="U1688" s="55">
        <v>0.33099067840158941</v>
      </c>
      <c r="V1688" s="55">
        <v>167.33241956547172</v>
      </c>
      <c r="W1688" s="55">
        <v>96.025242895725043</v>
      </c>
    </row>
    <row r="1689" spans="3:23" x14ac:dyDescent="0.25">
      <c r="C1689" s="51">
        <v>0</v>
      </c>
      <c r="D1689" s="54">
        <v>184</v>
      </c>
      <c r="E1689" s="54">
        <v>227</v>
      </c>
      <c r="F1689" s="54">
        <v>63.175999999999995</v>
      </c>
      <c r="G1689" s="54">
        <v>0.71676988020352006</v>
      </c>
      <c r="H1689" s="54">
        <v>0.81057268722466957</v>
      </c>
      <c r="I1689" s="54">
        <v>0.57499999999999996</v>
      </c>
      <c r="J1689" s="54">
        <v>15.306079714651624</v>
      </c>
      <c r="K1689" s="54">
        <v>104</v>
      </c>
      <c r="L1689" s="54">
        <v>81.483695652173907</v>
      </c>
      <c r="M1689" s="54">
        <v>49.114486813970053</v>
      </c>
      <c r="N1689" s="54">
        <v>7.0081728584539107</v>
      </c>
      <c r="O1689" s="54">
        <v>1.3817738837388172</v>
      </c>
      <c r="P1689" s="54">
        <v>4.3505085601570901</v>
      </c>
      <c r="Q1689" s="54">
        <v>11.852941176470599</v>
      </c>
      <c r="R1689" s="54">
        <v>0.95862290741299039</v>
      </c>
      <c r="S1689" s="54">
        <v>4.2504543914517301</v>
      </c>
      <c r="T1689" s="54">
        <v>6.1764705882352755E-3</v>
      </c>
      <c r="U1689" s="54">
        <v>0.3687640056022406</v>
      </c>
      <c r="V1689" s="54">
        <v>20.209493415208225</v>
      </c>
      <c r="W1689" s="54">
        <v>14.092277545650827</v>
      </c>
    </row>
    <row r="1690" spans="3:23" x14ac:dyDescent="0.25">
      <c r="C1690" s="52">
        <v>0</v>
      </c>
      <c r="D1690" s="55">
        <v>105</v>
      </c>
      <c r="E1690" s="55">
        <v>113</v>
      </c>
      <c r="F1690" s="55">
        <v>37.009</v>
      </c>
      <c r="G1690" s="55">
        <v>0.8195366543436895</v>
      </c>
      <c r="H1690" s="55">
        <v>0.92920353982300885</v>
      </c>
      <c r="I1690" s="55">
        <v>0.65625</v>
      </c>
      <c r="J1690" s="55">
        <v>11.562445770562215</v>
      </c>
      <c r="K1690" s="55">
        <v>106</v>
      </c>
      <c r="L1690" s="55">
        <v>88.314285714285717</v>
      </c>
      <c r="M1690" s="55">
        <v>89.352197802197821</v>
      </c>
      <c r="N1690" s="55">
        <v>9.4526291476074427</v>
      </c>
      <c r="O1690" s="55">
        <v>0.12228391337699927</v>
      </c>
      <c r="P1690" s="55">
        <v>1.7195721973616918</v>
      </c>
      <c r="Q1690" s="55">
        <v>14.829545454545471</v>
      </c>
      <c r="R1690" s="55">
        <v>0.96633490211565543</v>
      </c>
      <c r="S1690" s="55">
        <v>4.9095101660117502</v>
      </c>
      <c r="T1690" s="55">
        <v>7.6188016528925488E-3</v>
      </c>
      <c r="U1690" s="55">
        <v>0.30704160107569189</v>
      </c>
      <c r="V1690" s="55">
        <v>15.469280174430564</v>
      </c>
      <c r="W1690" s="55">
        <v>8.8643115587758032</v>
      </c>
    </row>
    <row r="1691" spans="3:23" x14ac:dyDescent="0.25">
      <c r="C1691" s="51">
        <v>0</v>
      </c>
      <c r="D1691" s="54">
        <v>7532</v>
      </c>
      <c r="E1691" s="54">
        <v>11912</v>
      </c>
      <c r="F1691" s="54">
        <v>626.13599999999997</v>
      </c>
      <c r="G1691" s="54">
        <v>0.81009674941789522</v>
      </c>
      <c r="H1691" s="54">
        <v>0.63230355943586303</v>
      </c>
      <c r="I1691" s="54">
        <v>0.49344863731656186</v>
      </c>
      <c r="J1691" s="54">
        <v>97.928750890355204</v>
      </c>
      <c r="K1691" s="54">
        <v>217</v>
      </c>
      <c r="L1691" s="54">
        <v>117.38183749336166</v>
      </c>
      <c r="M1691" s="54">
        <v>899.77211995339997</v>
      </c>
      <c r="N1691" s="54">
        <v>29.996201758779392</v>
      </c>
      <c r="O1691" s="54">
        <v>0.65328733666182437</v>
      </c>
      <c r="P1691" s="54">
        <v>2.7677604067334736</v>
      </c>
      <c r="Q1691" s="54">
        <v>33.184125129802595</v>
      </c>
      <c r="R1691" s="54">
        <v>0.99181893037108448</v>
      </c>
      <c r="S1691" s="54">
        <v>6.7569505282182725</v>
      </c>
      <c r="T1691" s="54">
        <v>5.7235172838426113E-4</v>
      </c>
      <c r="U1691" s="54">
        <v>0.32940807634851238</v>
      </c>
      <c r="V1691" s="54">
        <v>163.89169633827197</v>
      </c>
      <c r="W1691" s="54">
        <v>96.089081912226874</v>
      </c>
    </row>
    <row r="1692" spans="3:23" x14ac:dyDescent="0.25">
      <c r="C1692" s="52">
        <v>0</v>
      </c>
      <c r="D1692" s="55">
        <v>217</v>
      </c>
      <c r="E1692" s="55">
        <v>250</v>
      </c>
      <c r="F1692" s="55">
        <v>57.908000000000001</v>
      </c>
      <c r="G1692" s="55">
        <v>0.78858924681443465</v>
      </c>
      <c r="H1692" s="55">
        <v>0.86799999999999999</v>
      </c>
      <c r="I1692" s="55">
        <v>0.68888888888888888</v>
      </c>
      <c r="J1692" s="55">
        <v>16.622063085174783</v>
      </c>
      <c r="K1692" s="55">
        <v>94</v>
      </c>
      <c r="L1692" s="55">
        <v>82.47004608294931</v>
      </c>
      <c r="M1692" s="55">
        <v>34.046552312681357</v>
      </c>
      <c r="N1692" s="55">
        <v>5.8349423572715233</v>
      </c>
      <c r="O1692" s="55">
        <v>0.20754303400928875</v>
      </c>
      <c r="P1692" s="55">
        <v>1.9127370020330732</v>
      </c>
      <c r="Q1692" s="55">
        <v>8.9702380952381002</v>
      </c>
      <c r="R1692" s="55">
        <v>0.97356623472144088</v>
      </c>
      <c r="S1692" s="55">
        <v>4.3655052701243484</v>
      </c>
      <c r="T1692" s="55">
        <v>6.0232426303854798E-3</v>
      </c>
      <c r="U1692" s="55">
        <v>0.39415745464852553</v>
      </c>
      <c r="V1692" s="55">
        <v>22.243490559276996</v>
      </c>
      <c r="W1692" s="55">
        <v>13.67797433009078</v>
      </c>
    </row>
    <row r="1693" spans="3:23" x14ac:dyDescent="0.25">
      <c r="C1693" s="51">
        <v>0</v>
      </c>
      <c r="D1693" s="54">
        <v>118</v>
      </c>
      <c r="E1693" s="54">
        <v>128</v>
      </c>
      <c r="F1693" s="54">
        <v>40.837999999999994</v>
      </c>
      <c r="G1693" s="54">
        <v>0.85446108691302569</v>
      </c>
      <c r="H1693" s="54">
        <v>0.921875</v>
      </c>
      <c r="I1693" s="54">
        <v>0.63101604278074863</v>
      </c>
      <c r="J1693" s="54">
        <v>12.257335203001881</v>
      </c>
      <c r="K1693" s="54">
        <v>104</v>
      </c>
      <c r="L1693" s="54">
        <v>87.550847457627114</v>
      </c>
      <c r="M1693" s="54">
        <v>61.548674489352443</v>
      </c>
      <c r="N1693" s="54">
        <v>7.8452963289701456</v>
      </c>
      <c r="O1693" s="54">
        <v>-4.669761519644583E-2</v>
      </c>
      <c r="P1693" s="54">
        <v>2.1607039840872111</v>
      </c>
      <c r="Q1693" s="54">
        <v>14.647058823529424</v>
      </c>
      <c r="R1693" s="54">
        <v>0.9646184113426608</v>
      </c>
      <c r="S1693" s="54">
        <v>4.780014024814192</v>
      </c>
      <c r="T1693" s="54">
        <v>5.9111880046136206E-3</v>
      </c>
      <c r="U1693" s="54">
        <v>0.32918028322440018</v>
      </c>
      <c r="V1693" s="54">
        <v>17.302409600287476</v>
      </c>
      <c r="W1693" s="54">
        <v>8.9888682463597451</v>
      </c>
    </row>
    <row r="1694" spans="3:23" x14ac:dyDescent="0.25">
      <c r="C1694" s="52">
        <v>0</v>
      </c>
      <c r="D1694" s="55">
        <v>7092</v>
      </c>
      <c r="E1694" s="55">
        <v>11265</v>
      </c>
      <c r="F1694" s="55">
        <v>588.16799999999989</v>
      </c>
      <c r="G1694" s="55">
        <v>0.81679742431813662</v>
      </c>
      <c r="H1694" s="55">
        <v>0.62956058588548602</v>
      </c>
      <c r="I1694" s="55">
        <v>0.50962920379419374</v>
      </c>
      <c r="J1694" s="55">
        <v>95.025337943423139</v>
      </c>
      <c r="K1694" s="55">
        <v>217</v>
      </c>
      <c r="L1694" s="55">
        <v>118.89664410603497</v>
      </c>
      <c r="M1694" s="55">
        <v>915.99255960085918</v>
      </c>
      <c r="N1694" s="55">
        <v>30.265368981739826</v>
      </c>
      <c r="O1694" s="55">
        <v>0.64561564616402378</v>
      </c>
      <c r="P1694" s="55">
        <v>2.7573782405592562</v>
      </c>
      <c r="Q1694" s="55">
        <v>36.619078104993193</v>
      </c>
      <c r="R1694" s="55">
        <v>0.99082170144991633</v>
      </c>
      <c r="S1694" s="55">
        <v>6.7771753016238048</v>
      </c>
      <c r="T1694" s="55">
        <v>4.5549360259646005E-4</v>
      </c>
      <c r="U1694" s="55">
        <v>0.30491789062572078</v>
      </c>
      <c r="V1694" s="55">
        <v>161.52240412402062</v>
      </c>
      <c r="W1694" s="55">
        <v>93.186244686560585</v>
      </c>
    </row>
    <row r="1695" spans="3:23" x14ac:dyDescent="0.25">
      <c r="C1695" s="51">
        <v>0</v>
      </c>
      <c r="D1695" s="54">
        <v>178</v>
      </c>
      <c r="E1695" s="54">
        <v>206</v>
      </c>
      <c r="F1695" s="54">
        <v>52.499000000000002</v>
      </c>
      <c r="G1695" s="54">
        <v>0.84123304241788577</v>
      </c>
      <c r="H1695" s="54">
        <v>0.86407766990291257</v>
      </c>
      <c r="I1695" s="54">
        <v>0.60544217687074831</v>
      </c>
      <c r="J1695" s="54">
        <v>15.054455784347004</v>
      </c>
      <c r="K1695" s="54">
        <v>109</v>
      </c>
      <c r="L1695" s="54">
        <v>86.30898876404494</v>
      </c>
      <c r="M1695" s="54">
        <v>72.192122135466292</v>
      </c>
      <c r="N1695" s="54">
        <v>8.496594737626733</v>
      </c>
      <c r="O1695" s="54">
        <v>0.65596024334673053</v>
      </c>
      <c r="P1695" s="54">
        <v>2.714987324763142</v>
      </c>
      <c r="Q1695" s="54">
        <v>12.971428571428547</v>
      </c>
      <c r="R1695" s="54">
        <v>0.97144011575745759</v>
      </c>
      <c r="S1695" s="54">
        <v>4.8359211723408304</v>
      </c>
      <c r="T1695" s="54">
        <v>5.0894431846812659E-3</v>
      </c>
      <c r="U1695" s="54">
        <v>0.33525951121189196</v>
      </c>
      <c r="V1695" s="54">
        <v>21.598812772635601</v>
      </c>
      <c r="W1695" s="54">
        <v>11.677888414961233</v>
      </c>
    </row>
    <row r="1696" spans="3:23" x14ac:dyDescent="0.25">
      <c r="C1696" s="52">
        <v>0</v>
      </c>
      <c r="D1696" s="55">
        <v>68</v>
      </c>
      <c r="E1696" s="55">
        <v>74</v>
      </c>
      <c r="F1696" s="55">
        <v>28.771999999999998</v>
      </c>
      <c r="G1696" s="55">
        <v>0.76964755012518193</v>
      </c>
      <c r="H1696" s="55">
        <v>0.91891891891891897</v>
      </c>
      <c r="I1696" s="55">
        <v>0.62962962962962965</v>
      </c>
      <c r="J1696" s="55">
        <v>9.3048529833625562</v>
      </c>
      <c r="K1696" s="55">
        <v>108</v>
      </c>
      <c r="L1696" s="55">
        <v>90.044117647058826</v>
      </c>
      <c r="M1696" s="55">
        <v>87.386084284460082</v>
      </c>
      <c r="N1696" s="55">
        <v>9.3480524326974166</v>
      </c>
      <c r="O1696" s="55">
        <v>0.26829941869507246</v>
      </c>
      <c r="P1696" s="55">
        <v>1.9945141277111798</v>
      </c>
      <c r="Q1696" s="55">
        <v>23.916666666666668</v>
      </c>
      <c r="R1696" s="55">
        <v>0.94684058166725193</v>
      </c>
      <c r="S1696" s="55">
        <v>4.8515937233487554</v>
      </c>
      <c r="T1696" s="55">
        <v>8.7499999999999835E-3</v>
      </c>
      <c r="U1696" s="55">
        <v>0.25183201058201038</v>
      </c>
      <c r="V1696" s="55">
        <v>11.795272279825072</v>
      </c>
      <c r="W1696" s="55">
        <v>7.5309155552092202</v>
      </c>
    </row>
    <row r="1697" spans="3:23" x14ac:dyDescent="0.25">
      <c r="C1697" s="51">
        <v>0</v>
      </c>
      <c r="D1697" s="54">
        <v>111</v>
      </c>
      <c r="E1697" s="54">
        <v>119</v>
      </c>
      <c r="F1697" s="54">
        <v>36.826999999999998</v>
      </c>
      <c r="G1697" s="54">
        <v>0.73577400176379282</v>
      </c>
      <c r="H1697" s="54">
        <v>0.9327731092436975</v>
      </c>
      <c r="I1697" s="54">
        <v>0.67272727272727273</v>
      </c>
      <c r="J1697" s="54">
        <v>11.888212206450683</v>
      </c>
      <c r="K1697" s="54">
        <v>112</v>
      </c>
      <c r="L1697" s="54">
        <v>93.126126126126124</v>
      </c>
      <c r="M1697" s="54">
        <v>117.00212940212947</v>
      </c>
      <c r="N1697" s="54">
        <v>10.816752257592363</v>
      </c>
      <c r="O1697" s="54">
        <v>7.4148807833749428E-2</v>
      </c>
      <c r="P1697" s="54">
        <v>1.8670208120515634</v>
      </c>
      <c r="Q1697" s="54">
        <v>23.888888888888893</v>
      </c>
      <c r="R1697" s="54">
        <v>0.95829355597648291</v>
      </c>
      <c r="S1697" s="54">
        <v>5.0611383089091291</v>
      </c>
      <c r="T1697" s="54">
        <v>6.1728395061728548E-3</v>
      </c>
      <c r="U1697" s="54">
        <v>0.28139630431297075</v>
      </c>
      <c r="V1697" s="54">
        <v>14.631898528329135</v>
      </c>
      <c r="W1697" s="54">
        <v>9.9091190002641145</v>
      </c>
    </row>
    <row r="1698" spans="3:23" x14ac:dyDescent="0.25">
      <c r="C1698" s="52">
        <v>0</v>
      </c>
      <c r="D1698" s="55">
        <v>7098</v>
      </c>
      <c r="E1698" s="55">
        <v>11172</v>
      </c>
      <c r="F1698" s="55">
        <v>586.23199999999997</v>
      </c>
      <c r="G1698" s="55">
        <v>0.81786250748587963</v>
      </c>
      <c r="H1698" s="55">
        <v>0.63533834586466165</v>
      </c>
      <c r="I1698" s="55">
        <v>0.52437943262411346</v>
      </c>
      <c r="J1698" s="55">
        <v>95.065526288608865</v>
      </c>
      <c r="K1698" s="55">
        <v>222</v>
      </c>
      <c r="L1698" s="55">
        <v>118.30107072414765</v>
      </c>
      <c r="M1698" s="55">
        <v>948.60386245777863</v>
      </c>
      <c r="N1698" s="55">
        <v>30.799413346000254</v>
      </c>
      <c r="O1698" s="55">
        <v>0.64074068730555633</v>
      </c>
      <c r="P1698" s="55">
        <v>2.7260177228444511</v>
      </c>
      <c r="Q1698" s="55">
        <v>36.768662718432644</v>
      </c>
      <c r="R1698" s="55">
        <v>0.99079099334352572</v>
      </c>
      <c r="S1698" s="55">
        <v>6.788689551617729</v>
      </c>
      <c r="T1698" s="55">
        <v>4.492828621080944E-4</v>
      </c>
      <c r="U1698" s="55">
        <v>0.30708097523139349</v>
      </c>
      <c r="V1698" s="55">
        <v>161.11068665617307</v>
      </c>
      <c r="W1698" s="55">
        <v>92.705295296572572</v>
      </c>
    </row>
    <row r="1699" spans="3:23" x14ac:dyDescent="0.25">
      <c r="C1699" s="51">
        <v>0</v>
      </c>
      <c r="D1699" s="54">
        <v>84</v>
      </c>
      <c r="E1699" s="54">
        <v>93</v>
      </c>
      <c r="F1699" s="54">
        <v>33.361999999999995</v>
      </c>
      <c r="G1699" s="54">
        <v>0.80412023332228799</v>
      </c>
      <c r="H1699" s="54">
        <v>0.90322580645161288</v>
      </c>
      <c r="I1699" s="54">
        <v>0.6</v>
      </c>
      <c r="J1699" s="54">
        <v>10.34176589165282</v>
      </c>
      <c r="K1699" s="54">
        <v>105</v>
      </c>
      <c r="L1699" s="54">
        <v>87.892857142857139</v>
      </c>
      <c r="M1699" s="54">
        <v>70.675129087779666</v>
      </c>
      <c r="N1699" s="54">
        <v>8.4068501287806754</v>
      </c>
      <c r="O1699" s="54">
        <v>0.18503731285678551</v>
      </c>
      <c r="P1699" s="54">
        <v>2.091912511662696</v>
      </c>
      <c r="Q1699" s="54">
        <v>18.03896103896103</v>
      </c>
      <c r="R1699" s="54">
        <v>0.95859809699297471</v>
      </c>
      <c r="S1699" s="54">
        <v>4.7807191029300151</v>
      </c>
      <c r="T1699" s="54">
        <v>7.5898127846179605E-3</v>
      </c>
      <c r="U1699" s="54">
        <v>0.27835240156668695</v>
      </c>
      <c r="V1699" s="54">
        <v>13.637246670899588</v>
      </c>
      <c r="W1699" s="54">
        <v>8.106888944703428</v>
      </c>
    </row>
    <row r="1700" spans="3:23" x14ac:dyDescent="0.25">
      <c r="C1700" s="52">
        <v>0</v>
      </c>
      <c r="D1700" s="55">
        <v>194</v>
      </c>
      <c r="E1700" s="55">
        <v>210</v>
      </c>
      <c r="F1700" s="55">
        <v>52.855000000000004</v>
      </c>
      <c r="G1700" s="55">
        <v>0.8408138283900326</v>
      </c>
      <c r="H1700" s="55">
        <v>0.92380952380952386</v>
      </c>
      <c r="I1700" s="55">
        <v>0.61587301587301591</v>
      </c>
      <c r="J1700" s="55">
        <v>15.716503163191918</v>
      </c>
      <c r="K1700" s="55">
        <v>101</v>
      </c>
      <c r="L1700" s="55">
        <v>84.154639175257728</v>
      </c>
      <c r="M1700" s="55">
        <v>46.970781475348552</v>
      </c>
      <c r="N1700" s="55">
        <v>6.8535232891811608</v>
      </c>
      <c r="O1700" s="55">
        <v>0.22965721276768172</v>
      </c>
      <c r="P1700" s="55">
        <v>2.0863376414613191</v>
      </c>
      <c r="Q1700" s="55">
        <v>10.404761904761909</v>
      </c>
      <c r="R1700" s="55">
        <v>0.97512929255199654</v>
      </c>
      <c r="S1700" s="55">
        <v>4.6110337232317891</v>
      </c>
      <c r="T1700" s="55">
        <v>4.5705782312925221E-3</v>
      </c>
      <c r="U1700" s="55">
        <v>0.34583805744519946</v>
      </c>
      <c r="V1700" s="55">
        <v>21.763393709090153</v>
      </c>
      <c r="W1700" s="55">
        <v>11.781056040586916</v>
      </c>
    </row>
    <row r="1701" spans="3:23" x14ac:dyDescent="0.25">
      <c r="C1701" s="51">
        <v>0</v>
      </c>
      <c r="D1701" s="54">
        <v>114</v>
      </c>
      <c r="E1701" s="54">
        <v>121</v>
      </c>
      <c r="F1701" s="54">
        <v>36.735999999999997</v>
      </c>
      <c r="G1701" s="54">
        <v>0.7288370816017733</v>
      </c>
      <c r="H1701" s="54">
        <v>0.94214876033057848</v>
      </c>
      <c r="I1701" s="54">
        <v>0.69090909090909092</v>
      </c>
      <c r="J1701" s="54">
        <v>12.047792665040703</v>
      </c>
      <c r="K1701" s="54">
        <v>125</v>
      </c>
      <c r="L1701" s="54">
        <v>95.44736842105263</v>
      </c>
      <c r="M1701" s="54">
        <v>233.25826734979037</v>
      </c>
      <c r="N1701" s="54">
        <v>15.272795007783952</v>
      </c>
      <c r="O1701" s="54">
        <v>0.33373119246020633</v>
      </c>
      <c r="P1701" s="54">
        <v>1.9043361976325033</v>
      </c>
      <c r="Q1701" s="54">
        <v>33.966666666666683</v>
      </c>
      <c r="R1701" s="54">
        <v>0.95806277114626037</v>
      </c>
      <c r="S1701" s="54">
        <v>5.3118606593086106</v>
      </c>
      <c r="T1701" s="54">
        <v>6.2345679012345825E-3</v>
      </c>
      <c r="U1701" s="54">
        <v>0.26745376537043197</v>
      </c>
      <c r="V1701" s="54">
        <v>14.727604952615188</v>
      </c>
      <c r="W1701" s="54">
        <v>10.083802023808531</v>
      </c>
    </row>
    <row r="1702" spans="3:23" x14ac:dyDescent="0.25">
      <c r="C1702" s="52">
        <v>0</v>
      </c>
      <c r="D1702" s="55">
        <v>6950</v>
      </c>
      <c r="E1702" s="55">
        <v>10808</v>
      </c>
      <c r="F1702" s="55">
        <v>641.05600000000004</v>
      </c>
      <c r="G1702" s="55">
        <v>0.81800737901349352</v>
      </c>
      <c r="H1702" s="55">
        <v>0.64304219096965209</v>
      </c>
      <c r="I1702" s="55">
        <v>0.53576934936786924</v>
      </c>
      <c r="J1702" s="55">
        <v>94.069202377342279</v>
      </c>
      <c r="K1702" s="55">
        <v>219</v>
      </c>
      <c r="L1702" s="55">
        <v>119.77525179856116</v>
      </c>
      <c r="M1702" s="55">
        <v>1084.4105545127838</v>
      </c>
      <c r="N1702" s="55">
        <v>32.930389528713199</v>
      </c>
      <c r="O1702" s="55">
        <v>0.67740317268278372</v>
      </c>
      <c r="P1702" s="55">
        <v>2.679878985910725</v>
      </c>
      <c r="Q1702" s="55">
        <v>38.642028985507068</v>
      </c>
      <c r="R1702" s="55">
        <v>0.99068730922278314</v>
      </c>
      <c r="S1702" s="55">
        <v>6.8544458574867182</v>
      </c>
      <c r="T1702" s="55">
        <v>4.3747647233029137E-4</v>
      </c>
      <c r="U1702" s="55">
        <v>0.29748660876108501</v>
      </c>
      <c r="V1702" s="55">
        <v>158.3300423338608</v>
      </c>
      <c r="W1702" s="55">
        <v>91.072663584862127</v>
      </c>
    </row>
    <row r="1703" spans="3:23" x14ac:dyDescent="0.25">
      <c r="C1703" s="51">
        <v>0</v>
      </c>
      <c r="D1703" s="54">
        <v>209</v>
      </c>
      <c r="E1703" s="54">
        <v>222</v>
      </c>
      <c r="F1703" s="54">
        <v>54.028999999999996</v>
      </c>
      <c r="G1703" s="54">
        <v>0.81708998822520107</v>
      </c>
      <c r="H1703" s="54">
        <v>0.94144144144144148</v>
      </c>
      <c r="I1703" s="54">
        <v>0.6785714285714286</v>
      </c>
      <c r="J1703" s="54">
        <v>16.312788383647014</v>
      </c>
      <c r="K1703" s="54">
        <v>114</v>
      </c>
      <c r="L1703" s="54">
        <v>88.263157894736835</v>
      </c>
      <c r="M1703" s="54">
        <v>95.598684210526272</v>
      </c>
      <c r="N1703" s="54">
        <v>9.7774579626059381</v>
      </c>
      <c r="O1703" s="54">
        <v>0.55692913997254678</v>
      </c>
      <c r="P1703" s="54">
        <v>2.7025086072391447</v>
      </c>
      <c r="Q1703" s="54">
        <v>14.554545454545471</v>
      </c>
      <c r="R1703" s="54">
        <v>0.97369089273086673</v>
      </c>
      <c r="S1703" s="54">
        <v>5.0589399190235156</v>
      </c>
      <c r="T1703" s="54">
        <v>4.4444444444444427E-3</v>
      </c>
      <c r="U1703" s="54">
        <v>0.34524170274170313</v>
      </c>
      <c r="V1703" s="54">
        <v>21.892498542990268</v>
      </c>
      <c r="W1703" s="54">
        <v>12.621247582612019</v>
      </c>
    </row>
    <row r="1704" spans="3:23" x14ac:dyDescent="0.25">
      <c r="C1704" s="52">
        <v>0</v>
      </c>
      <c r="D1704" s="55">
        <v>114</v>
      </c>
      <c r="E1704" s="55">
        <v>121</v>
      </c>
      <c r="F1704" s="55">
        <v>37.769999999999996</v>
      </c>
      <c r="G1704" s="55">
        <v>0.75299005437820676</v>
      </c>
      <c r="H1704" s="55">
        <v>0.94214876033057848</v>
      </c>
      <c r="I1704" s="55">
        <v>0.64772727272727271</v>
      </c>
      <c r="J1704" s="55">
        <v>12.047792665040703</v>
      </c>
      <c r="K1704" s="55">
        <v>131</v>
      </c>
      <c r="L1704" s="55">
        <v>97.377192982456137</v>
      </c>
      <c r="M1704" s="55">
        <v>279.72372302437515</v>
      </c>
      <c r="N1704" s="55">
        <v>16.724943139645504</v>
      </c>
      <c r="O1704" s="55">
        <v>0.37811366169475602</v>
      </c>
      <c r="P1704" s="55">
        <v>1.9626370641958522</v>
      </c>
      <c r="Q1704" s="55">
        <v>32.328124999999964</v>
      </c>
      <c r="R1704" s="55">
        <v>0.9641362166204247</v>
      </c>
      <c r="S1704" s="55">
        <v>5.4654551768904263</v>
      </c>
      <c r="T1704" s="55">
        <v>6.5104166666666522E-3</v>
      </c>
      <c r="U1704" s="55">
        <v>0.24738067199004668</v>
      </c>
      <c r="V1704" s="55">
        <v>14.964596187172269</v>
      </c>
      <c r="W1704" s="55">
        <v>9.8471816230023688</v>
      </c>
    </row>
    <row r="1705" spans="3:23" x14ac:dyDescent="0.25">
      <c r="C1705" s="51">
        <v>0</v>
      </c>
      <c r="D1705" s="54">
        <v>304</v>
      </c>
      <c r="E1705" s="54">
        <v>365</v>
      </c>
      <c r="F1705" s="54">
        <v>81.891000000000005</v>
      </c>
      <c r="G1705" s="54">
        <v>0.82787770924934545</v>
      </c>
      <c r="H1705" s="54">
        <v>0.83287671232876714</v>
      </c>
      <c r="I1705" s="54">
        <v>0.5567765567765568</v>
      </c>
      <c r="J1705" s="54">
        <v>19.673963037463743</v>
      </c>
      <c r="K1705" s="54">
        <v>189</v>
      </c>
      <c r="L1705" s="54">
        <v>106.54934210526316</v>
      </c>
      <c r="M1705" s="54">
        <v>1137.9909566614551</v>
      </c>
      <c r="N1705" s="54">
        <v>33.734121548685025</v>
      </c>
      <c r="O1705" s="54">
        <v>0.52598966532741198</v>
      </c>
      <c r="P1705" s="54">
        <v>2.3028425433334947</v>
      </c>
      <c r="Q1705" s="54">
        <v>172.0828924162258</v>
      </c>
      <c r="R1705" s="54">
        <v>0.96725315846619309</v>
      </c>
      <c r="S1705" s="54">
        <v>6.6319759764832211</v>
      </c>
      <c r="T1705" s="54">
        <v>6.7218474037992375E-3</v>
      </c>
      <c r="U1705" s="54">
        <v>0.29107413560586826</v>
      </c>
      <c r="V1705" s="54">
        <v>29.949792429813542</v>
      </c>
      <c r="W1705" s="54">
        <v>16.799097236006048</v>
      </c>
    </row>
    <row r="1706" spans="3:23" x14ac:dyDescent="0.25">
      <c r="C1706" s="52">
        <v>0</v>
      </c>
      <c r="D1706" s="55">
        <v>319</v>
      </c>
      <c r="E1706" s="55">
        <v>340</v>
      </c>
      <c r="F1706" s="55">
        <v>65.822000000000003</v>
      </c>
      <c r="G1706" s="55">
        <v>0.72050378262971349</v>
      </c>
      <c r="H1706" s="55">
        <v>0.93823529411764706</v>
      </c>
      <c r="I1706" s="55">
        <v>0.72335600907029474</v>
      </c>
      <c r="J1706" s="55">
        <v>20.153496341094684</v>
      </c>
      <c r="K1706" s="55">
        <v>188</v>
      </c>
      <c r="L1706" s="55">
        <v>99.670846394984324</v>
      </c>
      <c r="M1706" s="55">
        <v>1122.5548392184696</v>
      </c>
      <c r="N1706" s="55">
        <v>33.504549530152907</v>
      </c>
      <c r="O1706" s="55">
        <v>0.91426000489997572</v>
      </c>
      <c r="P1706" s="55">
        <v>3.0781644772151786</v>
      </c>
      <c r="Q1706" s="55">
        <v>111.37229437229435</v>
      </c>
      <c r="R1706" s="55">
        <v>0.96980226958782467</v>
      </c>
      <c r="S1706" s="55">
        <v>6.4942899888556331</v>
      </c>
      <c r="T1706" s="55">
        <v>2.445606341710236E-3</v>
      </c>
      <c r="U1706" s="55">
        <v>0.21822921156625055</v>
      </c>
      <c r="V1706" s="55">
        <v>24.495773660504891</v>
      </c>
      <c r="W1706" s="55">
        <v>16.986618914010354</v>
      </c>
    </row>
    <row r="1707" spans="3:23" x14ac:dyDescent="0.25">
      <c r="C1707" s="51">
        <v>0</v>
      </c>
      <c r="D1707" s="54">
        <v>682</v>
      </c>
      <c r="E1707" s="54">
        <v>845</v>
      </c>
      <c r="F1707" s="54">
        <v>139.71599999999998</v>
      </c>
      <c r="G1707" s="54">
        <v>0.95147463573359459</v>
      </c>
      <c r="H1707" s="54">
        <v>0.80710059171597637</v>
      </c>
      <c r="I1707" s="54">
        <v>0.43137254901960786</v>
      </c>
      <c r="J1707" s="54">
        <v>29.467768315727287</v>
      </c>
      <c r="K1707" s="54">
        <v>206</v>
      </c>
      <c r="L1707" s="54">
        <v>102.3357771260997</v>
      </c>
      <c r="M1707" s="54">
        <v>1033.9825360324869</v>
      </c>
      <c r="N1707" s="54">
        <v>32.15559882870302</v>
      </c>
      <c r="O1707" s="54">
        <v>0.62912896725434575</v>
      </c>
      <c r="P1707" s="54">
        <v>3.006067472215169</v>
      </c>
      <c r="Q1707" s="54">
        <v>122.21898263027312</v>
      </c>
      <c r="R1707" s="54">
        <v>0.97092783847421671</v>
      </c>
      <c r="S1707" s="54">
        <v>6.7374931536740181</v>
      </c>
      <c r="T1707" s="54">
        <v>1.5508684863523344E-3</v>
      </c>
      <c r="U1707" s="54">
        <v>0.25688650537729657</v>
      </c>
      <c r="V1707" s="54">
        <v>58.900199891708233</v>
      </c>
      <c r="W1707" s="54">
        <v>18.125192437546314</v>
      </c>
    </row>
    <row r="1708" spans="3:23" x14ac:dyDescent="0.25">
      <c r="C1708" s="52">
        <v>0</v>
      </c>
      <c r="D1708" s="55">
        <v>359</v>
      </c>
      <c r="E1708" s="55">
        <v>401</v>
      </c>
      <c r="F1708" s="55">
        <v>85.074999999999989</v>
      </c>
      <c r="G1708" s="55">
        <v>0.93455570788222153</v>
      </c>
      <c r="H1708" s="55">
        <v>0.89526184538653364</v>
      </c>
      <c r="I1708" s="55">
        <v>0.73265306122448981</v>
      </c>
      <c r="J1708" s="55">
        <v>21.379733313582829</v>
      </c>
      <c r="K1708" s="55">
        <v>186</v>
      </c>
      <c r="L1708" s="55">
        <v>103.75766016713092</v>
      </c>
      <c r="M1708" s="55">
        <v>1159.7595431132409</v>
      </c>
      <c r="N1708" s="55">
        <v>34.055242520252897</v>
      </c>
      <c r="O1708" s="55">
        <v>0.53782871535029764</v>
      </c>
      <c r="P1708" s="55">
        <v>2.3523184252810907</v>
      </c>
      <c r="Q1708" s="55">
        <v>168.46476190476204</v>
      </c>
      <c r="R1708" s="55">
        <v>0.95420530785715907</v>
      </c>
      <c r="S1708" s="55">
        <v>6.5816120853050686</v>
      </c>
      <c r="T1708" s="55">
        <v>2.3691609977324374E-3</v>
      </c>
      <c r="U1708" s="55">
        <v>0.28873540952910692</v>
      </c>
      <c r="V1708" s="55">
        <v>37.117357189495742</v>
      </c>
      <c r="W1708" s="55">
        <v>13.206981017477938</v>
      </c>
    </row>
    <row r="1709" spans="3:23" x14ac:dyDescent="0.25">
      <c r="C1709" s="51">
        <v>0</v>
      </c>
      <c r="D1709" s="54">
        <v>1026</v>
      </c>
      <c r="E1709" s="54">
        <v>1955</v>
      </c>
      <c r="F1709" s="54">
        <v>226.40400000000002</v>
      </c>
      <c r="G1709" s="54">
        <v>0.83867518946302011</v>
      </c>
      <c r="H1709" s="54">
        <v>0.5248081841432225</v>
      </c>
      <c r="I1709" s="54">
        <v>0.35874125874125873</v>
      </c>
      <c r="J1709" s="54">
        <v>36.143377995122101</v>
      </c>
      <c r="K1709" s="54">
        <v>215</v>
      </c>
      <c r="L1709" s="54">
        <v>105.85769980506822</v>
      </c>
      <c r="M1709" s="54">
        <v>1188.1202187039403</v>
      </c>
      <c r="N1709" s="54">
        <v>34.469119784293014</v>
      </c>
      <c r="O1709" s="54">
        <v>0.79221829102866259</v>
      </c>
      <c r="P1709" s="54">
        <v>3.1563856324846657</v>
      </c>
      <c r="Q1709" s="54">
        <v>152.29811320754692</v>
      </c>
      <c r="R1709" s="54">
        <v>0.96697233462204224</v>
      </c>
      <c r="S1709" s="54">
        <v>6.8434850949816415</v>
      </c>
      <c r="T1709" s="54">
        <v>2.4792800002353338E-3</v>
      </c>
      <c r="U1709" s="54">
        <v>0.31149743140728781</v>
      </c>
      <c r="V1709" s="54">
        <v>74.422358543834974</v>
      </c>
      <c r="W1709" s="54">
        <v>40.532791908253145</v>
      </c>
    </row>
    <row r="1710" spans="3:23" x14ac:dyDescent="0.25">
      <c r="C1710" s="52">
        <v>0</v>
      </c>
      <c r="D1710" s="55">
        <v>328</v>
      </c>
      <c r="E1710" s="55">
        <v>343</v>
      </c>
      <c r="F1710" s="55">
        <v>65.632000000000005</v>
      </c>
      <c r="G1710" s="55">
        <v>0.70985850421027474</v>
      </c>
      <c r="H1710" s="55">
        <v>0.95626822157434399</v>
      </c>
      <c r="I1710" s="55">
        <v>0.74376417233560088</v>
      </c>
      <c r="J1710" s="55">
        <v>20.435815879801165</v>
      </c>
      <c r="K1710" s="55">
        <v>186</v>
      </c>
      <c r="L1710" s="55">
        <v>99.859756097560975</v>
      </c>
      <c r="M1710" s="55">
        <v>1007.8212500932344</v>
      </c>
      <c r="N1710" s="55">
        <v>31.74620056153546</v>
      </c>
      <c r="O1710" s="55">
        <v>0.84193171212075235</v>
      </c>
      <c r="P1710" s="55">
        <v>2.9423603376199683</v>
      </c>
      <c r="Q1710" s="55">
        <v>91.911255411255453</v>
      </c>
      <c r="R1710" s="55">
        <v>0.97330133613432246</v>
      </c>
      <c r="S1710" s="55">
        <v>6.436141838458548</v>
      </c>
      <c r="T1710" s="55">
        <v>2.4549764809505079E-3</v>
      </c>
      <c r="U1710" s="55">
        <v>0.21123582742920044</v>
      </c>
      <c r="V1710" s="55">
        <v>24.563768422950769</v>
      </c>
      <c r="W1710" s="55">
        <v>17.301350468044944</v>
      </c>
    </row>
    <row r="1711" spans="3:23" x14ac:dyDescent="0.25">
      <c r="C1711" s="51">
        <v>0</v>
      </c>
      <c r="D1711" s="54">
        <v>399</v>
      </c>
      <c r="E1711" s="54">
        <v>461</v>
      </c>
      <c r="F1711" s="54">
        <v>88.003000000000014</v>
      </c>
      <c r="G1711" s="54">
        <v>0.90908706720997023</v>
      </c>
      <c r="H1711" s="54">
        <v>0.86550976138828628</v>
      </c>
      <c r="I1711" s="54">
        <v>0.71250000000000002</v>
      </c>
      <c r="J1711" s="54">
        <v>22.539356209735224</v>
      </c>
      <c r="K1711" s="54">
        <v>195</v>
      </c>
      <c r="L1711" s="54">
        <v>108.85964912280701</v>
      </c>
      <c r="M1711" s="54">
        <v>1289.6737194745654</v>
      </c>
      <c r="N1711" s="54">
        <v>35.912027504369135</v>
      </c>
      <c r="O1711" s="54">
        <v>0.50289597313105572</v>
      </c>
      <c r="P1711" s="54">
        <v>2.2650379516812569</v>
      </c>
      <c r="Q1711" s="54">
        <v>219.69747899159918</v>
      </c>
      <c r="R1711" s="54">
        <v>0.95369244151565458</v>
      </c>
      <c r="S1711" s="54">
        <v>6.6769448154957374</v>
      </c>
      <c r="T1711" s="54">
        <v>5.4035731939834014E-3</v>
      </c>
      <c r="U1711" s="54">
        <v>0.30665092704686159</v>
      </c>
      <c r="V1711" s="54">
        <v>36.389913102671073</v>
      </c>
      <c r="W1711" s="54">
        <v>15.16026247062374</v>
      </c>
    </row>
    <row r="1712" spans="3:23" x14ac:dyDescent="0.25">
      <c r="C1712" s="52">
        <v>0</v>
      </c>
      <c r="D1712" s="55">
        <v>1031</v>
      </c>
      <c r="E1712" s="55">
        <v>1831</v>
      </c>
      <c r="F1712" s="55">
        <v>209.57399999999998</v>
      </c>
      <c r="G1712" s="55">
        <v>0.81327419910927778</v>
      </c>
      <c r="H1712" s="55">
        <v>0.5630802839978154</v>
      </c>
      <c r="I1712" s="55">
        <v>0.42116013071895425</v>
      </c>
      <c r="J1712" s="55">
        <v>36.23133961947795</v>
      </c>
      <c r="K1712" s="55">
        <v>234</v>
      </c>
      <c r="L1712" s="55">
        <v>107.65373423860329</v>
      </c>
      <c r="M1712" s="55">
        <v>1278.8091098283344</v>
      </c>
      <c r="N1712" s="55">
        <v>35.760440570948425</v>
      </c>
      <c r="O1712" s="55">
        <v>0.89236958885910067</v>
      </c>
      <c r="P1712" s="55">
        <v>3.3548593393851247</v>
      </c>
      <c r="Q1712" s="55">
        <v>140.4185674269709</v>
      </c>
      <c r="R1712" s="55">
        <v>0.9726526677566707</v>
      </c>
      <c r="S1712" s="55">
        <v>6.8601441225752104</v>
      </c>
      <c r="T1712" s="55">
        <v>2.4363486891357013E-3</v>
      </c>
      <c r="U1712" s="55">
        <v>0.30537272408800531</v>
      </c>
      <c r="V1712" s="55">
        <v>69.035731275317332</v>
      </c>
      <c r="W1712" s="55">
        <v>40.170555370185937</v>
      </c>
    </row>
    <row r="1713" spans="3:23" x14ac:dyDescent="0.25">
      <c r="C1713" s="51">
        <v>0</v>
      </c>
      <c r="D1713" s="54">
        <v>363</v>
      </c>
      <c r="E1713" s="54">
        <v>384</v>
      </c>
      <c r="F1713" s="54">
        <v>71.661000000000001</v>
      </c>
      <c r="G1713" s="54">
        <v>0.78185612457378828</v>
      </c>
      <c r="H1713" s="54">
        <v>0.9453125</v>
      </c>
      <c r="I1713" s="54">
        <v>0.6875</v>
      </c>
      <c r="J1713" s="54">
        <v>21.498510523728477</v>
      </c>
      <c r="K1713" s="54">
        <v>188</v>
      </c>
      <c r="L1713" s="54">
        <v>98.393939393939391</v>
      </c>
      <c r="M1713" s="54">
        <v>866.20626151012948</v>
      </c>
      <c r="N1713" s="54">
        <v>29.431382256192613</v>
      </c>
      <c r="O1713" s="54">
        <v>0.91777283178222879</v>
      </c>
      <c r="P1713" s="54">
        <v>3.214951764435984</v>
      </c>
      <c r="Q1713" s="54">
        <v>110.36000000000018</v>
      </c>
      <c r="R1713" s="54">
        <v>0.96551445772215316</v>
      </c>
      <c r="S1713" s="54">
        <v>6.4059229435881226</v>
      </c>
      <c r="T1713" s="54">
        <v>2.1619834710744014E-3</v>
      </c>
      <c r="U1713" s="54">
        <v>0.20861895562878466</v>
      </c>
      <c r="V1713" s="54">
        <v>27.506389354313495</v>
      </c>
      <c r="W1713" s="54">
        <v>17.149103260339832</v>
      </c>
    </row>
    <row r="1714" spans="3:23" x14ac:dyDescent="0.25">
      <c r="C1714" s="52">
        <v>0</v>
      </c>
      <c r="D1714" s="55">
        <v>428</v>
      </c>
      <c r="E1714" s="55">
        <v>479</v>
      </c>
      <c r="F1714" s="55">
        <v>89.64</v>
      </c>
      <c r="G1714" s="55">
        <v>0.91389814568027194</v>
      </c>
      <c r="H1714" s="55">
        <v>0.89352818371607512</v>
      </c>
      <c r="I1714" s="55">
        <v>0.74305555555555558</v>
      </c>
      <c r="J1714" s="55">
        <v>23.344089726237982</v>
      </c>
      <c r="K1714" s="55">
        <v>195</v>
      </c>
      <c r="L1714" s="55">
        <v>115.32710280373831</v>
      </c>
      <c r="M1714" s="55">
        <v>1231.9255400643478</v>
      </c>
      <c r="N1714" s="55">
        <v>35.098796846392723</v>
      </c>
      <c r="O1714" s="55">
        <v>0.38758295382445007</v>
      </c>
      <c r="P1714" s="55">
        <v>2.2339281012809455</v>
      </c>
      <c r="Q1714" s="55">
        <v>189.25490196078474</v>
      </c>
      <c r="R1714" s="55">
        <v>0.95769264519342789</v>
      </c>
      <c r="S1714" s="55">
        <v>6.7631272204964032</v>
      </c>
      <c r="T1714" s="55">
        <v>2.0077747874748882E-3</v>
      </c>
      <c r="U1714" s="55">
        <v>0.27667827081253554</v>
      </c>
      <c r="V1714" s="55">
        <v>37.949965433053158</v>
      </c>
      <c r="W1714" s="55">
        <v>15.405544322962234</v>
      </c>
    </row>
    <row r="1715" spans="3:23" x14ac:dyDescent="0.25">
      <c r="C1715" s="51">
        <v>0</v>
      </c>
      <c r="D1715" s="54">
        <v>1048</v>
      </c>
      <c r="E1715" s="54">
        <v>1905</v>
      </c>
      <c r="F1715" s="54">
        <v>211.97300000000001</v>
      </c>
      <c r="G1715" s="54">
        <v>0.79169954884325444</v>
      </c>
      <c r="H1715" s="54">
        <v>0.55013123359580052</v>
      </c>
      <c r="I1715" s="54">
        <v>0.41936774709883956</v>
      </c>
      <c r="J1715" s="54">
        <v>36.528824822083322</v>
      </c>
      <c r="K1715" s="54">
        <v>234</v>
      </c>
      <c r="L1715" s="54">
        <v>107.67461832061069</v>
      </c>
      <c r="M1715" s="54">
        <v>1495.4097849544671</v>
      </c>
      <c r="N1715" s="54">
        <v>38.670528635570356</v>
      </c>
      <c r="O1715" s="54">
        <v>1.0123099402225699</v>
      </c>
      <c r="P1715" s="54">
        <v>3.509929477692999</v>
      </c>
      <c r="Q1715" s="54">
        <v>177.12705882352932</v>
      </c>
      <c r="R1715" s="54">
        <v>0.96622735684260552</v>
      </c>
      <c r="S1715" s="54">
        <v>6.9247163611282572</v>
      </c>
      <c r="T1715" s="54">
        <v>2.1806997308728296E-3</v>
      </c>
      <c r="U1715" s="54">
        <v>0.29324116572864367</v>
      </c>
      <c r="V1715" s="54">
        <v>67.757272395107691</v>
      </c>
      <c r="W1715" s="54">
        <v>41.393639436357837</v>
      </c>
    </row>
    <row r="1716" spans="3:23" x14ac:dyDescent="0.25">
      <c r="C1716" s="52">
        <v>0</v>
      </c>
      <c r="D1716" s="55">
        <v>427</v>
      </c>
      <c r="E1716" s="55">
        <v>458</v>
      </c>
      <c r="F1716" s="55">
        <v>80.170999999999992</v>
      </c>
      <c r="G1716" s="55">
        <v>0.80886023404214147</v>
      </c>
      <c r="H1716" s="55">
        <v>0.93231441048034935</v>
      </c>
      <c r="I1716" s="55">
        <v>0.65692307692307694</v>
      </c>
      <c r="J1716" s="55">
        <v>23.316802645343863</v>
      </c>
      <c r="K1716" s="55">
        <v>179</v>
      </c>
      <c r="L1716" s="55">
        <v>97.583138173302103</v>
      </c>
      <c r="M1716" s="55">
        <v>790.29530186583929</v>
      </c>
      <c r="N1716" s="55">
        <v>28.112191338738416</v>
      </c>
      <c r="O1716" s="55">
        <v>0.59685165264711848</v>
      </c>
      <c r="P1716" s="55">
        <v>2.5661129027584648</v>
      </c>
      <c r="Q1716" s="55">
        <v>75.047407407407405</v>
      </c>
      <c r="R1716" s="55">
        <v>0.97997210038853755</v>
      </c>
      <c r="S1716" s="55">
        <v>6.4527339201562253</v>
      </c>
      <c r="T1716" s="55">
        <v>3.2899862825788388E-3</v>
      </c>
      <c r="U1716" s="55">
        <v>0.2690946700515075</v>
      </c>
      <c r="V1716" s="55">
        <v>30.953097688978051</v>
      </c>
      <c r="W1716" s="55">
        <v>18.200450967225869</v>
      </c>
    </row>
    <row r="1717" spans="3:23" x14ac:dyDescent="0.25">
      <c r="C1717" s="51">
        <v>0</v>
      </c>
      <c r="D1717" s="54">
        <v>488</v>
      </c>
      <c r="E1717" s="54">
        <v>548</v>
      </c>
      <c r="F1717" s="54">
        <v>93.964999999999989</v>
      </c>
      <c r="G1717" s="54">
        <v>0.89232523712045941</v>
      </c>
      <c r="H1717" s="54">
        <v>0.89051094890510951</v>
      </c>
      <c r="I1717" s="54">
        <v>0.73273273273273276</v>
      </c>
      <c r="J1717" s="54">
        <v>24.926710529686009</v>
      </c>
      <c r="K1717" s="54">
        <v>185</v>
      </c>
      <c r="L1717" s="54">
        <v>114.44467213114754</v>
      </c>
      <c r="M1717" s="54">
        <v>1225.3521686807821</v>
      </c>
      <c r="N1717" s="54">
        <v>35.005030619623547</v>
      </c>
      <c r="O1717" s="54">
        <v>0.17430160920075349</v>
      </c>
      <c r="P1717" s="54">
        <v>1.9847739406700655</v>
      </c>
      <c r="Q1717" s="54">
        <v>248.29729729729826</v>
      </c>
      <c r="R1717" s="54">
        <v>0.94970614841167267</v>
      </c>
      <c r="S1717" s="54">
        <v>6.7598308336731421</v>
      </c>
      <c r="T1717" s="54">
        <v>4.4212064126714504E-3</v>
      </c>
      <c r="U1717" s="54">
        <v>0.31761298065490007</v>
      </c>
      <c r="V1717" s="54">
        <v>38.321647957956252</v>
      </c>
      <c r="W1717" s="54">
        <v>17.29812494192208</v>
      </c>
    </row>
    <row r="1718" spans="3:23" x14ac:dyDescent="0.25">
      <c r="C1718" s="52">
        <v>0</v>
      </c>
      <c r="D1718" s="55">
        <v>1048</v>
      </c>
      <c r="E1718" s="55">
        <v>1925</v>
      </c>
      <c r="F1718" s="55">
        <v>216.30599999999998</v>
      </c>
      <c r="G1718" s="55">
        <v>0.77229456791263906</v>
      </c>
      <c r="H1718" s="55">
        <v>0.54441558441558446</v>
      </c>
      <c r="I1718" s="55">
        <v>0.41936774709883956</v>
      </c>
      <c r="J1718" s="55">
        <v>36.528824822083322</v>
      </c>
      <c r="K1718" s="55">
        <v>243</v>
      </c>
      <c r="L1718" s="55">
        <v>108.09732824427481</v>
      </c>
      <c r="M1718" s="55">
        <v>1577.8548925683726</v>
      </c>
      <c r="N1718" s="55">
        <v>39.722221646936774</v>
      </c>
      <c r="O1718" s="55">
        <v>1.1738648121648787</v>
      </c>
      <c r="P1718" s="55">
        <v>3.9734301939188859</v>
      </c>
      <c r="Q1718" s="55">
        <v>145.69686274509752</v>
      </c>
      <c r="R1718" s="55">
        <v>0.97247981293246633</v>
      </c>
      <c r="S1718" s="55">
        <v>6.8973931298847564</v>
      </c>
      <c r="T1718" s="55">
        <v>2.0232218377546629E-3</v>
      </c>
      <c r="U1718" s="55">
        <v>0.29082128075930075</v>
      </c>
      <c r="V1718" s="55">
        <v>67.675172822824536</v>
      </c>
      <c r="W1718" s="55">
        <v>42.991640973185689</v>
      </c>
    </row>
    <row r="1719" spans="3:23" x14ac:dyDescent="0.25">
      <c r="C1719" s="51">
        <v>0</v>
      </c>
      <c r="D1719" s="54">
        <v>464</v>
      </c>
      <c r="E1719" s="54">
        <v>494</v>
      </c>
      <c r="F1719" s="54">
        <v>82.204999999999998</v>
      </c>
      <c r="G1719" s="54">
        <v>0.8047207851039071</v>
      </c>
      <c r="H1719" s="54">
        <v>0.93927125506072873</v>
      </c>
      <c r="I1719" s="54">
        <v>0.66096866096866091</v>
      </c>
      <c r="J1719" s="54">
        <v>24.306031118985992</v>
      </c>
      <c r="K1719" s="54">
        <v>161</v>
      </c>
      <c r="L1719" s="54">
        <v>96.864224137931032</v>
      </c>
      <c r="M1719" s="54">
        <v>674.65323136218171</v>
      </c>
      <c r="N1719" s="54">
        <v>25.974087690661662</v>
      </c>
      <c r="O1719" s="54">
        <v>0.42530370236179599</v>
      </c>
      <c r="P1719" s="54">
        <v>2.2265883281751258</v>
      </c>
      <c r="Q1719" s="54">
        <v>101.2184065934068</v>
      </c>
      <c r="R1719" s="54">
        <v>0.96929507567885853</v>
      </c>
      <c r="S1719" s="54">
        <v>6.4105384388620958</v>
      </c>
      <c r="T1719" s="54">
        <v>2.0302499698103792E-3</v>
      </c>
      <c r="U1719" s="54">
        <v>0.24334174811940174</v>
      </c>
      <c r="V1719" s="54">
        <v>32.011113333875251</v>
      </c>
      <c r="W1719" s="54">
        <v>19.003508929237636</v>
      </c>
    </row>
    <row r="1720" spans="3:23" x14ac:dyDescent="0.25">
      <c r="C1720" s="52">
        <v>0</v>
      </c>
      <c r="D1720" s="55">
        <v>560</v>
      </c>
      <c r="E1720" s="55">
        <v>619</v>
      </c>
      <c r="F1720" s="55">
        <v>103.66599999999998</v>
      </c>
      <c r="G1720" s="55">
        <v>0.9141096191567637</v>
      </c>
      <c r="H1720" s="55">
        <v>0.90468497576736673</v>
      </c>
      <c r="I1720" s="55">
        <v>0.70175438596491224</v>
      </c>
      <c r="J1720" s="55">
        <v>26.702324712498182</v>
      </c>
      <c r="K1720" s="55">
        <v>189</v>
      </c>
      <c r="L1720" s="55">
        <v>114.55178571428571</v>
      </c>
      <c r="M1720" s="55">
        <v>1114.9847910810136</v>
      </c>
      <c r="N1720" s="55">
        <v>33.391387977755784</v>
      </c>
      <c r="O1720" s="55">
        <v>0.14224642351589084</v>
      </c>
      <c r="P1720" s="55">
        <v>2.0900929653236449</v>
      </c>
      <c r="Q1720" s="55">
        <v>186.16071428571379</v>
      </c>
      <c r="R1720" s="55">
        <v>0.95985816623745768</v>
      </c>
      <c r="S1720" s="55">
        <v>6.7808251784095095</v>
      </c>
      <c r="T1720" s="55">
        <v>1.6383219954648309E-3</v>
      </c>
      <c r="U1720" s="55">
        <v>0.29121234051000489</v>
      </c>
      <c r="V1720" s="55">
        <v>43.784241153412857</v>
      </c>
      <c r="W1720" s="55">
        <v>17.753071174971158</v>
      </c>
    </row>
    <row r="1721" spans="3:23" x14ac:dyDescent="0.25">
      <c r="C1721" s="51">
        <v>0</v>
      </c>
      <c r="D1721" s="54">
        <v>1015</v>
      </c>
      <c r="E1721" s="54">
        <v>1855</v>
      </c>
      <c r="F1721" s="54">
        <v>211.16199999999998</v>
      </c>
      <c r="G1721" s="54">
        <v>0.78005528047376582</v>
      </c>
      <c r="H1721" s="54">
        <v>0.54716981132075471</v>
      </c>
      <c r="I1721" s="54">
        <v>0.43191489361702129</v>
      </c>
      <c r="J1721" s="54">
        <v>35.949104827605794</v>
      </c>
      <c r="K1721" s="54">
        <v>242</v>
      </c>
      <c r="L1721" s="54">
        <v>112.27389162561576</v>
      </c>
      <c r="M1721" s="54">
        <v>1808.1122861223628</v>
      </c>
      <c r="N1721" s="54">
        <v>42.52190360417044</v>
      </c>
      <c r="O1721" s="54">
        <v>1.1062194095550064</v>
      </c>
      <c r="P1721" s="54">
        <v>3.6017875288580674</v>
      </c>
      <c r="Q1721" s="54">
        <v>197.61041666666657</v>
      </c>
      <c r="R1721" s="54">
        <v>0.96584918006233289</v>
      </c>
      <c r="S1721" s="54">
        <v>6.9801039878064284</v>
      </c>
      <c r="T1721" s="54">
        <v>1.8006944444445138E-3</v>
      </c>
      <c r="U1721" s="54">
        <v>0.26387398623907454</v>
      </c>
      <c r="V1721" s="54">
        <v>66.54461117452648</v>
      </c>
      <c r="W1721" s="54">
        <v>41.637668821549539</v>
      </c>
    </row>
    <row r="1722" spans="3:23" x14ac:dyDescent="0.25">
      <c r="C1722" s="52">
        <v>0</v>
      </c>
      <c r="D1722" s="55">
        <v>494</v>
      </c>
      <c r="E1722" s="55">
        <v>539</v>
      </c>
      <c r="F1722" s="55">
        <v>88.317000000000007</v>
      </c>
      <c r="G1722" s="55">
        <v>0.80084724229276616</v>
      </c>
      <c r="H1722" s="55">
        <v>0.91651205936920221</v>
      </c>
      <c r="I1722" s="55">
        <v>0.63010204081632648</v>
      </c>
      <c r="J1722" s="55">
        <v>25.079480359432697</v>
      </c>
      <c r="K1722" s="55">
        <v>151</v>
      </c>
      <c r="L1722" s="55">
        <v>95.431174089068833</v>
      </c>
      <c r="M1722" s="55">
        <v>544.14839740167963</v>
      </c>
      <c r="N1722" s="55">
        <v>23.32698860551185</v>
      </c>
      <c r="O1722" s="55">
        <v>0.35812703215710628</v>
      </c>
      <c r="P1722" s="55">
        <v>2.2529211416206936</v>
      </c>
      <c r="Q1722" s="55">
        <v>54.66379310344827</v>
      </c>
      <c r="R1722" s="55">
        <v>0.98444410426916984</v>
      </c>
      <c r="S1722" s="55">
        <v>6.3392649811780082</v>
      </c>
      <c r="T1722" s="55">
        <v>3.1243175034579656E-3</v>
      </c>
      <c r="U1722" s="55">
        <v>0.30338314926131982</v>
      </c>
      <c r="V1722" s="55">
        <v>33.448232250990166</v>
      </c>
      <c r="W1722" s="55">
        <v>20.031098658144867</v>
      </c>
    </row>
    <row r="1723" spans="3:23" x14ac:dyDescent="0.25">
      <c r="C1723" s="51">
        <v>0</v>
      </c>
      <c r="D1723" s="54">
        <v>587</v>
      </c>
      <c r="E1723" s="54">
        <v>658</v>
      </c>
      <c r="F1723" s="54">
        <v>107.52800000000001</v>
      </c>
      <c r="G1723" s="54">
        <v>0.92110316561377781</v>
      </c>
      <c r="H1723" s="54">
        <v>0.89209726443769</v>
      </c>
      <c r="I1723" s="54">
        <v>0.63528138528138534</v>
      </c>
      <c r="J1723" s="54">
        <v>27.338463979520512</v>
      </c>
      <c r="K1723" s="54">
        <v>195</v>
      </c>
      <c r="L1723" s="54">
        <v>118.49914821124361</v>
      </c>
      <c r="M1723" s="54">
        <v>1015.3152723107601</v>
      </c>
      <c r="N1723" s="54">
        <v>31.864012181625213</v>
      </c>
      <c r="O1723" s="54">
        <v>-0.16267221165082366</v>
      </c>
      <c r="P1723" s="54">
        <v>2.2555474335887169</v>
      </c>
      <c r="Q1723" s="54">
        <v>166.91632231405083</v>
      </c>
      <c r="R1723" s="54">
        <v>0.96843615929257609</v>
      </c>
      <c r="S1723" s="54">
        <v>6.76795899503177</v>
      </c>
      <c r="T1723" s="54">
        <v>3.4001263574892715E-3</v>
      </c>
      <c r="U1723" s="54">
        <v>0.32467327089945514</v>
      </c>
      <c r="V1723" s="54">
        <v>45.752551039567351</v>
      </c>
      <c r="W1723" s="54">
        <v>17.812318293947015</v>
      </c>
    </row>
    <row r="1724" spans="3:23" x14ac:dyDescent="0.25">
      <c r="C1724" s="52">
        <v>0</v>
      </c>
      <c r="D1724" s="55">
        <v>1033</v>
      </c>
      <c r="E1724" s="55">
        <v>1874</v>
      </c>
      <c r="F1724" s="55">
        <v>218.38200000000001</v>
      </c>
      <c r="G1724" s="55">
        <v>0.76529500025929686</v>
      </c>
      <c r="H1724" s="55">
        <v>0.55122732123799356</v>
      </c>
      <c r="I1724" s="55">
        <v>0.44854537559704732</v>
      </c>
      <c r="J1724" s="55">
        <v>36.266464532835606</v>
      </c>
      <c r="K1724" s="55">
        <v>240</v>
      </c>
      <c r="L1724" s="55">
        <v>115.1703775411423</v>
      </c>
      <c r="M1724" s="55">
        <v>1802.0407108069396</v>
      </c>
      <c r="N1724" s="55">
        <v>42.450450066011548</v>
      </c>
      <c r="O1724" s="55">
        <v>1.0377195561195904</v>
      </c>
      <c r="P1724" s="55">
        <v>3.3714498828752797</v>
      </c>
      <c r="Q1724" s="55">
        <v>167.94047619047566</v>
      </c>
      <c r="R1724" s="55">
        <v>0.97252258832595739</v>
      </c>
      <c r="S1724" s="55">
        <v>6.9737233828332741</v>
      </c>
      <c r="T1724" s="55">
        <v>1.6887494793837061E-3</v>
      </c>
      <c r="U1724" s="55">
        <v>0.26536243944651788</v>
      </c>
      <c r="V1724" s="55">
        <v>65.325051242533078</v>
      </c>
      <c r="W1724" s="55">
        <v>42.048409710327618</v>
      </c>
    </row>
    <row r="1725" spans="3:23" x14ac:dyDescent="0.25">
      <c r="C1725" s="51">
        <v>0</v>
      </c>
      <c r="D1725" s="54">
        <v>526</v>
      </c>
      <c r="E1725" s="54">
        <v>578</v>
      </c>
      <c r="F1725" s="54">
        <v>94.858999999999995</v>
      </c>
      <c r="G1725" s="54">
        <v>0.86911442537435968</v>
      </c>
      <c r="H1725" s="54">
        <v>0.91003460207612452</v>
      </c>
      <c r="I1725" s="54">
        <v>0.56559139784946233</v>
      </c>
      <c r="J1725" s="54">
        <v>25.879026267050612</v>
      </c>
      <c r="K1725" s="54">
        <v>158</v>
      </c>
      <c r="L1725" s="54">
        <v>95.123574144486696</v>
      </c>
      <c r="M1725" s="54">
        <v>518.22660510592107</v>
      </c>
      <c r="N1725" s="54">
        <v>22.764591037528458</v>
      </c>
      <c r="O1725" s="54">
        <v>0.46599445598494704</v>
      </c>
      <c r="P1725" s="54">
        <v>2.5418999357297767</v>
      </c>
      <c r="Q1725" s="54">
        <v>78.289583333333226</v>
      </c>
      <c r="R1725" s="54">
        <v>0.97651284111612979</v>
      </c>
      <c r="S1725" s="54">
        <v>6.232644985145587</v>
      </c>
      <c r="T1725" s="54">
        <v>2.7408854166667126E-3</v>
      </c>
      <c r="U1725" s="54">
        <v>0.32322738552995428</v>
      </c>
      <c r="V1725" s="54">
        <v>37.83135107252118</v>
      </c>
      <c r="W1725" s="54">
        <v>18.711805226259443</v>
      </c>
    </row>
    <row r="1726" spans="3:23" x14ac:dyDescent="0.25">
      <c r="C1726" s="52">
        <v>0</v>
      </c>
      <c r="D1726" s="55">
        <v>644</v>
      </c>
      <c r="E1726" s="55">
        <v>692</v>
      </c>
      <c r="F1726" s="55">
        <v>112.639</v>
      </c>
      <c r="G1726" s="55">
        <v>0.91623930497715966</v>
      </c>
      <c r="H1726" s="55">
        <v>0.93063583815028905</v>
      </c>
      <c r="I1726" s="55">
        <v>0.65050505050505047</v>
      </c>
      <c r="J1726" s="55">
        <v>28.635053113438513</v>
      </c>
      <c r="K1726" s="55">
        <v>190</v>
      </c>
      <c r="L1726" s="55">
        <v>118.14285714285714</v>
      </c>
      <c r="M1726" s="55">
        <v>884.48655854254559</v>
      </c>
      <c r="N1726" s="55">
        <v>29.740318736397995</v>
      </c>
      <c r="O1726" s="55">
        <v>-0.19889490191019066</v>
      </c>
      <c r="P1726" s="55">
        <v>2.1726287012058556</v>
      </c>
      <c r="Q1726" s="55">
        <v>141.11497584541081</v>
      </c>
      <c r="R1726" s="55">
        <v>0.97102772222570266</v>
      </c>
      <c r="S1726" s="55">
        <v>6.6255309393324389</v>
      </c>
      <c r="T1726" s="55">
        <v>1.4758804172792682E-3</v>
      </c>
      <c r="U1726" s="55">
        <v>0.31402228236049179</v>
      </c>
      <c r="V1726" s="55">
        <v>47.314380912142717</v>
      </c>
      <c r="W1726" s="55">
        <v>18.955627689420059</v>
      </c>
    </row>
    <row r="1727" spans="3:23" x14ac:dyDescent="0.25">
      <c r="C1727" s="51">
        <v>0</v>
      </c>
      <c r="D1727" s="54">
        <v>1059</v>
      </c>
      <c r="E1727" s="54">
        <v>1757</v>
      </c>
      <c r="F1727" s="54">
        <v>203.77699999999999</v>
      </c>
      <c r="G1727" s="54">
        <v>0.77819680874273911</v>
      </c>
      <c r="H1727" s="54">
        <v>0.60273192942515652</v>
      </c>
      <c r="I1727" s="54">
        <v>0.51658536585365855</v>
      </c>
      <c r="J1727" s="54">
        <v>36.720031016797044</v>
      </c>
      <c r="K1727" s="54">
        <v>232</v>
      </c>
      <c r="L1727" s="54">
        <v>116.4985835694051</v>
      </c>
      <c r="M1727" s="54">
        <v>1750.4959809785953</v>
      </c>
      <c r="N1727" s="54">
        <v>41.838929013283732</v>
      </c>
      <c r="O1727" s="54">
        <v>0.77947797926688278</v>
      </c>
      <c r="P1727" s="54">
        <v>2.6823035067180085</v>
      </c>
      <c r="Q1727" s="54">
        <v>233.25619047619074</v>
      </c>
      <c r="R1727" s="54">
        <v>0.9619817074197764</v>
      </c>
      <c r="S1727" s="54">
        <v>7.0429922045948947</v>
      </c>
      <c r="T1727" s="54">
        <v>1.3705215419501991E-3</v>
      </c>
      <c r="U1727" s="54">
        <v>0.23300633633928106</v>
      </c>
      <c r="V1727" s="54">
        <v>63.554922522463492</v>
      </c>
      <c r="W1727" s="54">
        <v>39.913793129215435</v>
      </c>
    </row>
    <row r="1728" spans="3:23" x14ac:dyDescent="0.25">
      <c r="C1728" s="52">
        <v>0</v>
      </c>
      <c r="D1728" s="55">
        <v>558</v>
      </c>
      <c r="E1728" s="55">
        <v>656</v>
      </c>
      <c r="F1728" s="55">
        <v>108.27299999999998</v>
      </c>
      <c r="G1728" s="55">
        <v>0.83957123164970171</v>
      </c>
      <c r="H1728" s="55">
        <v>0.85060975609756095</v>
      </c>
      <c r="I1728" s="55">
        <v>0.58125000000000004</v>
      </c>
      <c r="J1728" s="55">
        <v>26.654599339742862</v>
      </c>
      <c r="K1728" s="55">
        <v>150</v>
      </c>
      <c r="L1728" s="55">
        <v>93.811827956989248</v>
      </c>
      <c r="M1728" s="55">
        <v>395.59289395957586</v>
      </c>
      <c r="N1728" s="55">
        <v>19.889517187694022</v>
      </c>
      <c r="O1728" s="55">
        <v>0.40671682090422318</v>
      </c>
      <c r="P1728" s="55">
        <v>2.7315386800888808</v>
      </c>
      <c r="Q1728" s="55">
        <v>45.397979797979836</v>
      </c>
      <c r="R1728" s="55">
        <v>0.98638681330696898</v>
      </c>
      <c r="S1728" s="55">
        <v>6.1443457538743074</v>
      </c>
      <c r="T1728" s="55">
        <v>3.1813080297929458E-3</v>
      </c>
      <c r="U1728" s="55">
        <v>0.31577894881992369</v>
      </c>
      <c r="V1728" s="55">
        <v>38.313228238434093</v>
      </c>
      <c r="W1728" s="55">
        <v>20.813646588269258</v>
      </c>
    </row>
    <row r="1729" spans="3:23" x14ac:dyDescent="0.25">
      <c r="C1729" s="51">
        <v>0</v>
      </c>
      <c r="D1729" s="54">
        <v>29</v>
      </c>
      <c r="E1729" s="54">
        <v>33</v>
      </c>
      <c r="F1729" s="54">
        <v>17.996000000000002</v>
      </c>
      <c r="G1729" s="54">
        <v>0</v>
      </c>
      <c r="H1729" s="54">
        <v>0.87878787878787878</v>
      </c>
      <c r="I1729" s="54">
        <v>0.59183673469387754</v>
      </c>
      <c r="J1729" s="54">
        <v>6.0765077797464979</v>
      </c>
      <c r="K1729" s="54">
        <v>94</v>
      </c>
      <c r="L1729" s="54">
        <v>81.172413793103445</v>
      </c>
      <c r="M1729" s="54">
        <v>87.790640394088655</v>
      </c>
      <c r="N1729" s="54">
        <v>9.3696659702514822</v>
      </c>
      <c r="O1729" s="54">
        <v>-0.60980021381810601</v>
      </c>
      <c r="P1729" s="54">
        <v>2.1864755249019336</v>
      </c>
      <c r="Q1729" s="54">
        <v>101.37500000000001</v>
      </c>
      <c r="R1729" s="54">
        <v>0.81590388222538879</v>
      </c>
      <c r="S1729" s="54">
        <v>4.1422952191909008</v>
      </c>
      <c r="T1729" s="54">
        <v>1.9132653061224504E-2</v>
      </c>
      <c r="U1729" s="54">
        <v>0.16439595828209827</v>
      </c>
      <c r="V1729" s="54">
        <v>6.2330229193099944</v>
      </c>
      <c r="W1729" s="54">
        <v>6.2330229193099944</v>
      </c>
    </row>
    <row r="1730" spans="3:23" x14ac:dyDescent="0.25">
      <c r="C1730" s="52">
        <v>0</v>
      </c>
      <c r="D1730" s="55">
        <v>685</v>
      </c>
      <c r="E1730" s="55">
        <v>754</v>
      </c>
      <c r="F1730" s="55">
        <v>117.60099999999998</v>
      </c>
      <c r="G1730" s="55">
        <v>0.92267740836191914</v>
      </c>
      <c r="H1730" s="55">
        <v>0.90848806366047741</v>
      </c>
      <c r="I1730" s="55">
        <v>0.62047101449275366</v>
      </c>
      <c r="J1730" s="55">
        <v>29.532509005223147</v>
      </c>
      <c r="K1730" s="55">
        <v>177</v>
      </c>
      <c r="L1730" s="55">
        <v>118.69489051094891</v>
      </c>
      <c r="M1730" s="55">
        <v>765.93454987834616</v>
      </c>
      <c r="N1730" s="55">
        <v>27.675522576427461</v>
      </c>
      <c r="O1730" s="55">
        <v>-0.46062108620539821</v>
      </c>
      <c r="P1730" s="55">
        <v>2.3974449432798624</v>
      </c>
      <c r="Q1730" s="55">
        <v>145.95225694444403</v>
      </c>
      <c r="R1730" s="55">
        <v>0.97116293601637993</v>
      </c>
      <c r="S1730" s="55">
        <v>6.5693407187817909</v>
      </c>
      <c r="T1730" s="55">
        <v>2.9944902584877354E-3</v>
      </c>
      <c r="U1730" s="55">
        <v>0.35395181799373499</v>
      </c>
      <c r="V1730" s="55">
        <v>50.227792497664005</v>
      </c>
      <c r="W1730" s="55">
        <v>19.366471633202007</v>
      </c>
    </row>
    <row r="1731" spans="3:23" x14ac:dyDescent="0.25">
      <c r="C1731" s="51">
        <v>0</v>
      </c>
      <c r="D1731" s="54">
        <v>1129</v>
      </c>
      <c r="E1731" s="54">
        <v>1946</v>
      </c>
      <c r="F1731" s="54">
        <v>220.78799999999998</v>
      </c>
      <c r="G1731" s="54">
        <v>0.7461973622407041</v>
      </c>
      <c r="H1731" s="54">
        <v>0.5801644398766701</v>
      </c>
      <c r="I1731" s="54">
        <v>0.47041666666666665</v>
      </c>
      <c r="J1731" s="54">
        <v>37.914211662726132</v>
      </c>
      <c r="K1731" s="54">
        <v>235</v>
      </c>
      <c r="L1731" s="54">
        <v>117.63241806908769</v>
      </c>
      <c r="M1731" s="54">
        <v>1773.9808984917304</v>
      </c>
      <c r="N1731" s="54">
        <v>42.118652619614153</v>
      </c>
      <c r="O1731" s="54">
        <v>0.7975148812128493</v>
      </c>
      <c r="P1731" s="54">
        <v>2.6954498175105397</v>
      </c>
      <c r="Q1731" s="54">
        <v>184.23510204081623</v>
      </c>
      <c r="R1731" s="54">
        <v>0.97073905536897853</v>
      </c>
      <c r="S1731" s="54">
        <v>7.0460444133710016</v>
      </c>
      <c r="T1731" s="54">
        <v>1.4553935860056925E-3</v>
      </c>
      <c r="U1731" s="54">
        <v>0.24442301698090052</v>
      </c>
      <c r="V1731" s="54">
        <v>65.532056633023984</v>
      </c>
      <c r="W1731" s="54">
        <v>43.626314668070478</v>
      </c>
    </row>
    <row r="1732" spans="3:23" x14ac:dyDescent="0.25">
      <c r="C1732" s="52">
        <v>0</v>
      </c>
      <c r="D1732" s="55">
        <v>566</v>
      </c>
      <c r="E1732" s="55">
        <v>631</v>
      </c>
      <c r="F1732" s="55">
        <v>105.089</v>
      </c>
      <c r="G1732" s="55">
        <v>0.89754152654161545</v>
      </c>
      <c r="H1732" s="55">
        <v>0.89698890649762286</v>
      </c>
      <c r="I1732" s="55">
        <v>0.52165898617511519</v>
      </c>
      <c r="J1732" s="55">
        <v>26.844991754889811</v>
      </c>
      <c r="K1732" s="55">
        <v>156</v>
      </c>
      <c r="L1732" s="55">
        <v>94.007067137809187</v>
      </c>
      <c r="M1732" s="55">
        <v>391.38048094061696</v>
      </c>
      <c r="N1732" s="55">
        <v>19.78333846802953</v>
      </c>
      <c r="O1732" s="55">
        <v>0.5336651330510328</v>
      </c>
      <c r="P1732" s="55">
        <v>3.1012202970631408</v>
      </c>
      <c r="Q1732" s="55">
        <v>81.274193548387174</v>
      </c>
      <c r="R1732" s="55">
        <v>0.97410170216000613</v>
      </c>
      <c r="S1732" s="55">
        <v>6.1177896575348409</v>
      </c>
      <c r="T1732" s="55">
        <v>2.7331354941484134E-3</v>
      </c>
      <c r="U1732" s="55">
        <v>0.30936618061579135</v>
      </c>
      <c r="V1732" s="55">
        <v>41.57793305790748</v>
      </c>
      <c r="W1732" s="55">
        <v>18.332955346788914</v>
      </c>
    </row>
    <row r="1733" spans="3:23" x14ac:dyDescent="0.25">
      <c r="C1733" s="51">
        <v>0</v>
      </c>
      <c r="D1733" s="54">
        <v>793</v>
      </c>
      <c r="E1733" s="54">
        <v>877</v>
      </c>
      <c r="F1733" s="54">
        <v>132.97499999999999</v>
      </c>
      <c r="G1733" s="54">
        <v>0.94209729594519587</v>
      </c>
      <c r="H1733" s="54">
        <v>0.90421892816419613</v>
      </c>
      <c r="I1733" s="54">
        <v>0.61568322981366463</v>
      </c>
      <c r="J1733" s="54">
        <v>31.775445850136926</v>
      </c>
      <c r="K1733" s="54">
        <v>178</v>
      </c>
      <c r="L1733" s="54">
        <v>118.65069356872635</v>
      </c>
      <c r="M1733" s="54">
        <v>710.33616429108235</v>
      </c>
      <c r="N1733" s="54">
        <v>26.652132452977987</v>
      </c>
      <c r="O1733" s="54">
        <v>-0.4291282982511766</v>
      </c>
      <c r="P1733" s="54">
        <v>2.2155637814410212</v>
      </c>
      <c r="Q1733" s="54">
        <v>123.63020833333323</v>
      </c>
      <c r="R1733" s="54">
        <v>0.97588681092480167</v>
      </c>
      <c r="S1733" s="54">
        <v>6.4987158109326915</v>
      </c>
      <c r="T1733" s="54">
        <v>1.7505048894558243E-3</v>
      </c>
      <c r="U1733" s="54">
        <v>0.34921006349348555</v>
      </c>
      <c r="V1733" s="54">
        <v>58.558006006683677</v>
      </c>
      <c r="W1733" s="54">
        <v>19.636821597884197</v>
      </c>
    </row>
    <row r="1734" spans="3:23" x14ac:dyDescent="0.25">
      <c r="C1734" s="52">
        <v>0</v>
      </c>
      <c r="D1734" s="55">
        <v>1230</v>
      </c>
      <c r="E1734" s="55">
        <v>2093</v>
      </c>
      <c r="F1734" s="55">
        <v>223.30199999999999</v>
      </c>
      <c r="G1734" s="55">
        <v>0.69435359199908109</v>
      </c>
      <c r="H1734" s="55">
        <v>0.58767319636884852</v>
      </c>
      <c r="I1734" s="55">
        <v>0.52340425531914891</v>
      </c>
      <c r="J1734" s="55">
        <v>39.573787284315486</v>
      </c>
      <c r="K1734" s="55">
        <v>232</v>
      </c>
      <c r="L1734" s="55">
        <v>118.20406504065041</v>
      </c>
      <c r="M1734" s="55">
        <v>1837.2919281324639</v>
      </c>
      <c r="N1734" s="55">
        <v>42.863643430446551</v>
      </c>
      <c r="O1734" s="55">
        <v>0.74128627055338092</v>
      </c>
      <c r="P1734" s="55">
        <v>2.4567407641782348</v>
      </c>
      <c r="Q1734" s="55">
        <v>241.79458333333267</v>
      </c>
      <c r="R1734" s="55">
        <v>0.96318469864373535</v>
      </c>
      <c r="S1734" s="55">
        <v>7.0383811399485436</v>
      </c>
      <c r="T1734" s="55">
        <v>1.3184027777778536E-3</v>
      </c>
      <c r="U1734" s="55">
        <v>0.24077730087994817</v>
      </c>
      <c r="V1734" s="55">
        <v>64.282314040429867</v>
      </c>
      <c r="W1734" s="55">
        <v>46.259738573235076</v>
      </c>
    </row>
    <row r="1735" spans="3:23" x14ac:dyDescent="0.25">
      <c r="C1735" s="51">
        <v>0</v>
      </c>
      <c r="D1735" s="54">
        <v>565</v>
      </c>
      <c r="E1735" s="54">
        <v>654</v>
      </c>
      <c r="F1735" s="54">
        <v>110.092</v>
      </c>
      <c r="G1735" s="54">
        <v>0.91885315164312587</v>
      </c>
      <c r="H1735" s="54">
        <v>0.86391437308868502</v>
      </c>
      <c r="I1735" s="54">
        <v>0.47478991596638653</v>
      </c>
      <c r="J1735" s="54">
        <v>26.821266613927222</v>
      </c>
      <c r="K1735" s="54">
        <v>153</v>
      </c>
      <c r="L1735" s="54">
        <v>95.017699115044252</v>
      </c>
      <c r="M1735" s="54">
        <v>368.25145923554868</v>
      </c>
      <c r="N1735" s="54">
        <v>19.189879083400935</v>
      </c>
      <c r="O1735" s="54">
        <v>0.62137409672735922</v>
      </c>
      <c r="P1735" s="54">
        <v>3.1013742288368831</v>
      </c>
      <c r="Q1735" s="54">
        <v>46.365196078431474</v>
      </c>
      <c r="R1735" s="54">
        <v>0.98567320977275574</v>
      </c>
      <c r="S1735" s="54">
        <v>6.0812108960900435</v>
      </c>
      <c r="T1735" s="54">
        <v>3.1504976718355966E-3</v>
      </c>
      <c r="U1735" s="54">
        <v>0.32587977323293466</v>
      </c>
      <c r="V1735" s="54">
        <v>44.451553621673341</v>
      </c>
      <c r="W1735" s="54">
        <v>17.540567610078131</v>
      </c>
    </row>
    <row r="1736" spans="3:23" x14ac:dyDescent="0.25">
      <c r="C1736" s="52">
        <v>0</v>
      </c>
      <c r="D1736" s="55">
        <v>830</v>
      </c>
      <c r="E1736" s="55">
        <v>919</v>
      </c>
      <c r="F1736" s="55">
        <v>136.43199999999999</v>
      </c>
      <c r="G1736" s="55">
        <v>0.93940060551128846</v>
      </c>
      <c r="H1736" s="55">
        <v>0.90315560391730143</v>
      </c>
      <c r="I1736" s="55">
        <v>0.63310450038138821</v>
      </c>
      <c r="J1736" s="55">
        <v>32.5082885143187</v>
      </c>
      <c r="K1736" s="55">
        <v>196</v>
      </c>
      <c r="L1736" s="55">
        <v>120.94096385542169</v>
      </c>
      <c r="M1736" s="55">
        <v>635.17745142209424</v>
      </c>
      <c r="N1736" s="55">
        <v>25.202727063198822</v>
      </c>
      <c r="O1736" s="55">
        <v>-0.31014483636855267</v>
      </c>
      <c r="P1736" s="55">
        <v>2.7000612346788291</v>
      </c>
      <c r="Q1736" s="55">
        <v>81.994883040936188</v>
      </c>
      <c r="R1736" s="55">
        <v>0.98354907618565213</v>
      </c>
      <c r="S1736" s="55">
        <v>6.476021828605047</v>
      </c>
      <c r="T1736" s="55">
        <v>1.5025990903184071E-3</v>
      </c>
      <c r="U1736" s="55">
        <v>0.3305772871225775</v>
      </c>
      <c r="V1736" s="55">
        <v>60.003432366716247</v>
      </c>
      <c r="W1736" s="55">
        <v>20.570459819490772</v>
      </c>
    </row>
    <row r="1737" spans="3:23" x14ac:dyDescent="0.25">
      <c r="C1737" s="51">
        <v>0</v>
      </c>
      <c r="D1737" s="54">
        <v>29</v>
      </c>
      <c r="E1737" s="54">
        <v>33</v>
      </c>
      <c r="F1737" s="54">
        <v>17.996000000000002</v>
      </c>
      <c r="G1737" s="54">
        <v>0</v>
      </c>
      <c r="H1737" s="54">
        <v>0.87878787878787878</v>
      </c>
      <c r="I1737" s="54">
        <v>0.59183673469387754</v>
      </c>
      <c r="J1737" s="54">
        <v>6.0765077797464979</v>
      </c>
      <c r="K1737" s="54">
        <v>113</v>
      </c>
      <c r="L1737" s="54">
        <v>86.724137931034477</v>
      </c>
      <c r="M1737" s="54">
        <v>216.70689655172413</v>
      </c>
      <c r="N1737" s="54">
        <v>14.720967921700126</v>
      </c>
      <c r="O1737" s="54">
        <v>-6.3390177590678304E-2</v>
      </c>
      <c r="P1737" s="54">
        <v>2.1034410496159595</v>
      </c>
      <c r="Q1737" s="54">
        <v>171.28571428571425</v>
      </c>
      <c r="R1737" s="54">
        <v>0.82170013714403412</v>
      </c>
      <c r="S1737" s="54">
        <v>4.2802262536736588</v>
      </c>
      <c r="T1737" s="54">
        <v>1.785714285714287E-2</v>
      </c>
      <c r="U1737" s="54">
        <v>0.12688932856814561</v>
      </c>
      <c r="V1737" s="54">
        <v>6.2330229193099944</v>
      </c>
      <c r="W1737" s="54">
        <v>6.2330229193099944</v>
      </c>
    </row>
    <row r="1738" spans="3:23" x14ac:dyDescent="0.25">
      <c r="C1738" s="52">
        <v>0</v>
      </c>
      <c r="D1738" s="55">
        <v>1235</v>
      </c>
      <c r="E1738" s="55">
        <v>1995</v>
      </c>
      <c r="F1738" s="55">
        <v>217.49600000000001</v>
      </c>
      <c r="G1738" s="55">
        <v>0.70479714097290502</v>
      </c>
      <c r="H1738" s="55">
        <v>0.61904761904761907</v>
      </c>
      <c r="I1738" s="55">
        <v>0.52553191489361706</v>
      </c>
      <c r="J1738" s="55">
        <v>39.654140234632827</v>
      </c>
      <c r="K1738" s="55">
        <v>245</v>
      </c>
      <c r="L1738" s="55">
        <v>121.33765182186235</v>
      </c>
      <c r="M1738" s="55">
        <v>1991.4021063130224</v>
      </c>
      <c r="N1738" s="55">
        <v>44.625128641977298</v>
      </c>
      <c r="O1738" s="55">
        <v>0.78721461072184706</v>
      </c>
      <c r="P1738" s="55">
        <v>2.6207626177619368</v>
      </c>
      <c r="Q1738" s="55">
        <v>202.97166666666638</v>
      </c>
      <c r="R1738" s="55">
        <v>0.97115127947842472</v>
      </c>
      <c r="S1738" s="55">
        <v>7.1020017058614835</v>
      </c>
      <c r="T1738" s="55">
        <v>1.2937500000000774E-3</v>
      </c>
      <c r="U1738" s="55">
        <v>0.23968444863963592</v>
      </c>
      <c r="V1738" s="55">
        <v>64.001579035920642</v>
      </c>
      <c r="W1738" s="55">
        <v>45.403289902901982</v>
      </c>
    </row>
    <row r="1739" spans="3:23" x14ac:dyDescent="0.25">
      <c r="C1739" s="51">
        <v>0</v>
      </c>
      <c r="D1739" s="54">
        <v>1593</v>
      </c>
      <c r="E1739" s="54">
        <v>2903</v>
      </c>
      <c r="F1739" s="54">
        <v>274.75899999999996</v>
      </c>
      <c r="G1739" s="54">
        <v>0.97276809364950734</v>
      </c>
      <c r="H1739" s="54">
        <v>0.54874267998622117</v>
      </c>
      <c r="I1739" s="54">
        <v>0.4425</v>
      </c>
      <c r="J1739" s="54">
        <v>45.036325280412413</v>
      </c>
      <c r="K1739" s="54">
        <v>186</v>
      </c>
      <c r="L1739" s="54">
        <v>108.4601381042059</v>
      </c>
      <c r="M1739" s="54">
        <v>734.66062736785113</v>
      </c>
      <c r="N1739" s="54">
        <v>27.10462372673436</v>
      </c>
      <c r="O1739" s="54">
        <v>0.30773136682302499</v>
      </c>
      <c r="P1739" s="54">
        <v>2.3928011129015503</v>
      </c>
      <c r="Q1739" s="54">
        <v>67.703783783783905</v>
      </c>
      <c r="R1739" s="54">
        <v>0.9849917603406142</v>
      </c>
      <c r="S1739" s="54">
        <v>6.6430073066585305</v>
      </c>
      <c r="T1739" s="54">
        <v>1.6238130021913539E-3</v>
      </c>
      <c r="U1739" s="54">
        <v>0.36301278881887855</v>
      </c>
      <c r="V1739" s="54">
        <v>128.92479795835888</v>
      </c>
      <c r="W1739" s="54">
        <v>29.882264089056996</v>
      </c>
    </row>
    <row r="1740" spans="3:23" x14ac:dyDescent="0.25">
      <c r="C1740" s="52">
        <v>0</v>
      </c>
      <c r="D1740" s="55">
        <v>1339</v>
      </c>
      <c r="E1740" s="55">
        <v>2147</v>
      </c>
      <c r="F1740" s="55">
        <v>223.36100000000002</v>
      </c>
      <c r="G1740" s="55">
        <v>0.6543303441144136</v>
      </c>
      <c r="H1740" s="55">
        <v>0.62366092221704705</v>
      </c>
      <c r="I1740" s="55">
        <v>0.5586149353358365</v>
      </c>
      <c r="J1740" s="55">
        <v>41.290044204388821</v>
      </c>
      <c r="K1740" s="55">
        <v>250</v>
      </c>
      <c r="L1740" s="55">
        <v>122.84391336818521</v>
      </c>
      <c r="M1740" s="55">
        <v>1987.3650058998085</v>
      </c>
      <c r="N1740" s="55">
        <v>44.579872205960939</v>
      </c>
      <c r="O1740" s="55">
        <v>0.84550848541631951</v>
      </c>
      <c r="P1740" s="55">
        <v>2.7762031413004133</v>
      </c>
      <c r="Q1740" s="55">
        <v>263.39583333333252</v>
      </c>
      <c r="R1740" s="55">
        <v>0.96326526799293133</v>
      </c>
      <c r="S1740" s="55">
        <v>7.1226233933561733</v>
      </c>
      <c r="T1740" s="55">
        <v>1.1747618437353939E-3</v>
      </c>
      <c r="U1740" s="55">
        <v>0.23210287633471674</v>
      </c>
      <c r="V1740" s="55">
        <v>63.27386051613157</v>
      </c>
      <c r="W1740" s="55">
        <v>47.848252289919579</v>
      </c>
    </row>
    <row r="1741" spans="3:23" x14ac:dyDescent="0.25">
      <c r="C1741" s="51">
        <v>0</v>
      </c>
      <c r="D1741" s="54">
        <v>1632</v>
      </c>
      <c r="E1741" s="54">
        <v>2829</v>
      </c>
      <c r="F1741" s="54">
        <v>264.892</v>
      </c>
      <c r="G1741" s="54">
        <v>0.97294147501127459</v>
      </c>
      <c r="H1741" s="54">
        <v>0.5768822905620361</v>
      </c>
      <c r="I1741" s="54">
        <v>0.45333333333333331</v>
      </c>
      <c r="J1741" s="54">
        <v>45.584283881704067</v>
      </c>
      <c r="K1741" s="54">
        <v>188</v>
      </c>
      <c r="L1741" s="54">
        <v>110.12745098039215</v>
      </c>
      <c r="M1741" s="54">
        <v>689.79367884492922</v>
      </c>
      <c r="N1741" s="54">
        <v>26.263923523436652</v>
      </c>
      <c r="O1741" s="54">
        <v>0.36468954930610054</v>
      </c>
      <c r="P1741" s="54">
        <v>2.5704175001569856</v>
      </c>
      <c r="Q1741" s="54">
        <v>51.689459459459677</v>
      </c>
      <c r="R1741" s="54">
        <v>0.98846412848463128</v>
      </c>
      <c r="S1741" s="54">
        <v>6.6266816488717222</v>
      </c>
      <c r="T1741" s="54">
        <v>1.3992695398100548E-3</v>
      </c>
      <c r="U1741" s="54">
        <v>0.35806485083376438</v>
      </c>
      <c r="V1741" s="54">
        <v>126.96112122150487</v>
      </c>
      <c r="W1741" s="54">
        <v>29.334582378358228</v>
      </c>
    </row>
    <row r="1742" spans="3:23" x14ac:dyDescent="0.25">
      <c r="C1742" s="52">
        <v>0</v>
      </c>
      <c r="D1742" s="55">
        <v>29</v>
      </c>
      <c r="E1742" s="55">
        <v>33</v>
      </c>
      <c r="F1742" s="55">
        <v>17.996000000000002</v>
      </c>
      <c r="G1742" s="55">
        <v>0</v>
      </c>
      <c r="H1742" s="55">
        <v>0.87878787878787878</v>
      </c>
      <c r="I1742" s="55">
        <v>0.59183673469387754</v>
      </c>
      <c r="J1742" s="55">
        <v>6.0765077797464979</v>
      </c>
      <c r="K1742" s="55">
        <v>119</v>
      </c>
      <c r="L1742" s="55">
        <v>89.620689655172413</v>
      </c>
      <c r="M1742" s="55">
        <v>211.60098522167488</v>
      </c>
      <c r="N1742" s="55">
        <v>14.546511101349179</v>
      </c>
      <c r="O1742" s="55">
        <v>0.22984313034824413</v>
      </c>
      <c r="P1742" s="55">
        <v>2.4967677203207179</v>
      </c>
      <c r="Q1742" s="55">
        <v>211.14285714285714</v>
      </c>
      <c r="R1742" s="55">
        <v>0.79605142825353192</v>
      </c>
      <c r="S1742" s="55">
        <v>4.582118926162055</v>
      </c>
      <c r="T1742" s="55">
        <v>1.785714285714287E-2</v>
      </c>
      <c r="U1742" s="55">
        <v>0.12255125100448326</v>
      </c>
      <c r="V1742" s="55">
        <v>6.2330229193099944</v>
      </c>
      <c r="W1742" s="55">
        <v>6.2330229193099944</v>
      </c>
    </row>
    <row r="1743" spans="3:23" x14ac:dyDescent="0.25">
      <c r="C1743" s="51">
        <v>0</v>
      </c>
      <c r="D1743" s="54">
        <v>1379</v>
      </c>
      <c r="E1743" s="54">
        <v>2227</v>
      </c>
      <c r="F1743" s="54">
        <v>228.86799999999999</v>
      </c>
      <c r="G1743" s="54">
        <v>0.62495922032109286</v>
      </c>
      <c r="H1743" s="54">
        <v>0.61921867983834755</v>
      </c>
      <c r="I1743" s="54">
        <v>0.56285714285714283</v>
      </c>
      <c r="J1743" s="54">
        <v>41.902235408027927</v>
      </c>
      <c r="K1743" s="54">
        <v>252</v>
      </c>
      <c r="L1743" s="54">
        <v>125.15663524292965</v>
      </c>
      <c r="M1743" s="54">
        <v>2083.6155056513226</v>
      </c>
      <c r="N1743" s="54">
        <v>45.646637396979443</v>
      </c>
      <c r="O1743" s="54">
        <v>0.8608979345425668</v>
      </c>
      <c r="P1743" s="54">
        <v>2.7566292682094722</v>
      </c>
      <c r="Q1743" s="54">
        <v>234.45919999999936</v>
      </c>
      <c r="R1743" s="54">
        <v>0.96882659205142019</v>
      </c>
      <c r="S1743" s="54">
        <v>7.1389161530397365</v>
      </c>
      <c r="T1743" s="54">
        <v>1.1235199999999651E-3</v>
      </c>
      <c r="U1743" s="54">
        <v>0.22579802414585884</v>
      </c>
      <c r="V1743" s="54">
        <v>63.591707176356394</v>
      </c>
      <c r="W1743" s="54">
        <v>49.643336653928181</v>
      </c>
    </row>
    <row r="1744" spans="3:23" x14ac:dyDescent="0.25">
      <c r="C1744" s="52">
        <v>0</v>
      </c>
      <c r="D1744" s="55">
        <v>1726</v>
      </c>
      <c r="E1744" s="55">
        <v>2968</v>
      </c>
      <c r="F1744" s="55">
        <v>276.02500000000003</v>
      </c>
      <c r="G1744" s="55">
        <v>0.96990818999679929</v>
      </c>
      <c r="H1744" s="55">
        <v>0.58153638814016173</v>
      </c>
      <c r="I1744" s="55">
        <v>0.4453044375644995</v>
      </c>
      <c r="J1744" s="55">
        <v>46.878688699801437</v>
      </c>
      <c r="K1744" s="55">
        <v>191</v>
      </c>
      <c r="L1744" s="55">
        <v>109.70509849362688</v>
      </c>
      <c r="M1744" s="55">
        <v>722.86892471493206</v>
      </c>
      <c r="N1744" s="55">
        <v>26.886221837865804</v>
      </c>
      <c r="O1744" s="55">
        <v>0.30957688627580565</v>
      </c>
      <c r="P1744" s="55">
        <v>2.6013233138216871</v>
      </c>
      <c r="Q1744" s="55">
        <v>63.377325289091303</v>
      </c>
      <c r="R1744" s="55">
        <v>0.98601157093853686</v>
      </c>
      <c r="S1744" s="55">
        <v>6.6134889049311969</v>
      </c>
      <c r="T1744" s="55">
        <v>1.6205267735744432E-3</v>
      </c>
      <c r="U1744" s="55">
        <v>0.35547113728933083</v>
      </c>
      <c r="V1744" s="55">
        <v>125.88177977104505</v>
      </c>
      <c r="W1744" s="55">
        <v>30.648556374954371</v>
      </c>
    </row>
    <row r="1745" spans="3:23" x14ac:dyDescent="0.25">
      <c r="C1745" s="51">
        <v>0</v>
      </c>
      <c r="D1745" s="54">
        <v>1386</v>
      </c>
      <c r="E1745" s="54">
        <v>2296</v>
      </c>
      <c r="F1745" s="54">
        <v>233.85499999999996</v>
      </c>
      <c r="G1745" s="54">
        <v>0.62103604003721824</v>
      </c>
      <c r="H1745" s="54">
        <v>0.60365853658536583</v>
      </c>
      <c r="I1745" s="54">
        <v>0.53287197231833905</v>
      </c>
      <c r="J1745" s="54">
        <v>42.008451637770889</v>
      </c>
      <c r="K1745" s="54">
        <v>255</v>
      </c>
      <c r="L1745" s="54">
        <v>126.21356421356421</v>
      </c>
      <c r="M1745" s="54">
        <v>2102.5247545074271</v>
      </c>
      <c r="N1745" s="54">
        <v>45.853296004839471</v>
      </c>
      <c r="O1745" s="54">
        <v>0.84291358048357401</v>
      </c>
      <c r="P1745" s="54">
        <v>2.7373851756680128</v>
      </c>
      <c r="Q1745" s="54">
        <v>268.3838612368034</v>
      </c>
      <c r="R1745" s="54">
        <v>0.96397097117027797</v>
      </c>
      <c r="S1745" s="54">
        <v>7.1551918777779733</v>
      </c>
      <c r="T1745" s="54">
        <v>1.0692291767618268E-3</v>
      </c>
      <c r="U1745" s="54">
        <v>0.22712666646064522</v>
      </c>
      <c r="V1745" s="54">
        <v>63.839430783766083</v>
      </c>
      <c r="W1745" s="54">
        <v>50.036197286352582</v>
      </c>
    </row>
    <row r="1746" spans="3:23" x14ac:dyDescent="0.25">
      <c r="C1746" s="52">
        <v>0</v>
      </c>
      <c r="D1746" s="55">
        <v>65</v>
      </c>
      <c r="E1746" s="55">
        <v>75</v>
      </c>
      <c r="F1746" s="55">
        <v>30.731999999999999</v>
      </c>
      <c r="G1746" s="55">
        <v>0.84939024005879193</v>
      </c>
      <c r="H1746" s="55">
        <v>0.8666666666666667</v>
      </c>
      <c r="I1746" s="55">
        <v>0.7142857142857143</v>
      </c>
      <c r="J1746" s="55">
        <v>9.0972836829344601</v>
      </c>
      <c r="K1746" s="55">
        <v>115</v>
      </c>
      <c r="L1746" s="55">
        <v>86.553846153846152</v>
      </c>
      <c r="M1746" s="55">
        <v>209.03221153846155</v>
      </c>
      <c r="N1746" s="55">
        <v>14.457946311231812</v>
      </c>
      <c r="O1746" s="55">
        <v>0.3087277896148391</v>
      </c>
      <c r="P1746" s="55">
        <v>1.8753432240766663</v>
      </c>
      <c r="Q1746" s="55">
        <v>82.224489795918359</v>
      </c>
      <c r="R1746" s="55">
        <v>0.86571913474442175</v>
      </c>
      <c r="S1746" s="55">
        <v>4.8606789668080399</v>
      </c>
      <c r="T1746" s="55">
        <v>1.1037067888379845E-2</v>
      </c>
      <c r="U1746" s="55">
        <v>0.16488897857721699</v>
      </c>
      <c r="V1746" s="55">
        <v>12.869645341001272</v>
      </c>
      <c r="W1746" s="55">
        <v>6.7921523343733492</v>
      </c>
    </row>
    <row r="1747" spans="3:23" x14ac:dyDescent="0.25">
      <c r="C1747" s="51">
        <v>0</v>
      </c>
      <c r="D1747" s="54">
        <v>1672</v>
      </c>
      <c r="E1747" s="54">
        <v>2458</v>
      </c>
      <c r="F1747" s="54">
        <v>242.42200000000003</v>
      </c>
      <c r="G1747" s="54">
        <v>0.97556023520296986</v>
      </c>
      <c r="H1747" s="54">
        <v>0.68022782750203414</v>
      </c>
      <c r="I1747" s="54">
        <v>0.61561119293078059</v>
      </c>
      <c r="J1747" s="54">
        <v>46.139533144551777</v>
      </c>
      <c r="K1747" s="54">
        <v>187</v>
      </c>
      <c r="L1747" s="54">
        <v>112.23744019138756</v>
      </c>
      <c r="M1747" s="54">
        <v>684.59050642969567</v>
      </c>
      <c r="N1747" s="54">
        <v>26.164680514573377</v>
      </c>
      <c r="O1747" s="54">
        <v>0.28145724771812514</v>
      </c>
      <c r="P1747" s="54">
        <v>2.6534580774393519</v>
      </c>
      <c r="Q1747" s="54">
        <v>59.123355847849517</v>
      </c>
      <c r="R1747" s="54">
        <v>0.98644352805812074</v>
      </c>
      <c r="S1747" s="54">
        <v>6.6134382747925899</v>
      </c>
      <c r="T1747" s="54">
        <v>9.5299248613254334E-4</v>
      </c>
      <c r="U1747" s="54">
        <v>0.31760687984602365</v>
      </c>
      <c r="V1747" s="54">
        <v>121.07695642417195</v>
      </c>
      <c r="W1747" s="54">
        <v>26.604502635967282</v>
      </c>
    </row>
    <row r="1748" spans="3:23" x14ac:dyDescent="0.25">
      <c r="C1748" s="52">
        <v>0</v>
      </c>
      <c r="D1748" s="55">
        <v>1438</v>
      </c>
      <c r="E1748" s="55">
        <v>2521</v>
      </c>
      <c r="F1748" s="55">
        <v>250.59400000000002</v>
      </c>
      <c r="G1748" s="55">
        <v>0.57545849196463406</v>
      </c>
      <c r="H1748" s="55">
        <v>0.5704085680285601</v>
      </c>
      <c r="I1748" s="55">
        <v>0.54223227752639513</v>
      </c>
      <c r="J1748" s="55">
        <v>42.789233053762061</v>
      </c>
      <c r="K1748" s="55">
        <v>254</v>
      </c>
      <c r="L1748" s="55">
        <v>128.87065368567454</v>
      </c>
      <c r="M1748" s="55">
        <v>2266.4662084798415</v>
      </c>
      <c r="N1748" s="55">
        <v>47.607417578354756</v>
      </c>
      <c r="O1748" s="55">
        <v>0.87602781599297308</v>
      </c>
      <c r="P1748" s="55">
        <v>2.72247990558441</v>
      </c>
      <c r="Q1748" s="55">
        <v>240.83425823159499</v>
      </c>
      <c r="R1748" s="55">
        <v>0.96977073513185064</v>
      </c>
      <c r="S1748" s="55">
        <v>7.1681683369620304</v>
      </c>
      <c r="T1748" s="55">
        <v>1.3154564836564107E-3</v>
      </c>
      <c r="U1748" s="55">
        <v>0.23004999949470664</v>
      </c>
      <c r="V1748" s="55">
        <v>65.492186570415214</v>
      </c>
      <c r="W1748" s="55">
        <v>53.56153961283588</v>
      </c>
    </row>
    <row r="1749" spans="3:23" x14ac:dyDescent="0.25">
      <c r="C1749" s="51">
        <v>0</v>
      </c>
      <c r="D1749" s="54">
        <v>1672</v>
      </c>
      <c r="E1749" s="54">
        <v>2427</v>
      </c>
      <c r="F1749" s="54">
        <v>236.10399999999998</v>
      </c>
      <c r="G1749" s="54">
        <v>0.97362832634073759</v>
      </c>
      <c r="H1749" s="54">
        <v>0.68891635764318093</v>
      </c>
      <c r="I1749" s="54">
        <v>0.60057471264367812</v>
      </c>
      <c r="J1749" s="54">
        <v>46.139533144551777</v>
      </c>
      <c r="K1749" s="54">
        <v>179</v>
      </c>
      <c r="L1749" s="54">
        <v>116.35227272727273</v>
      </c>
      <c r="M1749" s="54">
        <v>658.03441733311729</v>
      </c>
      <c r="N1749" s="54">
        <v>25.652181531657639</v>
      </c>
      <c r="O1749" s="54">
        <v>3.5168093415547941E-2</v>
      </c>
      <c r="P1749" s="54">
        <v>2.4352088028150263</v>
      </c>
      <c r="Q1749" s="54">
        <v>52.431944444444731</v>
      </c>
      <c r="R1749" s="54">
        <v>0.98880330532809846</v>
      </c>
      <c r="S1749" s="54">
        <v>6.5728232743623431</v>
      </c>
      <c r="T1749" s="54">
        <v>1.0122492283950756E-3</v>
      </c>
      <c r="U1749" s="54">
        <v>0.32511106431022246</v>
      </c>
      <c r="V1749" s="54">
        <v>117.76634147925797</v>
      </c>
      <c r="W1749" s="54">
        <v>26.867218964464396</v>
      </c>
    </row>
    <row r="1750" spans="3:23" x14ac:dyDescent="0.25">
      <c r="C1750" s="52">
        <v>0</v>
      </c>
      <c r="D1750" s="55">
        <v>1369</v>
      </c>
      <c r="E1750" s="55">
        <v>2431</v>
      </c>
      <c r="F1750" s="55">
        <v>254.001</v>
      </c>
      <c r="G1750" s="55">
        <v>0.67043013159705878</v>
      </c>
      <c r="H1750" s="55">
        <v>0.56314273961332784</v>
      </c>
      <c r="I1750" s="55">
        <v>0.52653846153846151</v>
      </c>
      <c r="J1750" s="55">
        <v>41.750029182533964</v>
      </c>
      <c r="K1750" s="55">
        <v>255</v>
      </c>
      <c r="L1750" s="55">
        <v>133.5317750182615</v>
      </c>
      <c r="M1750" s="55">
        <v>2493.0284121247882</v>
      </c>
      <c r="N1750" s="55">
        <v>49.93023545032397</v>
      </c>
      <c r="O1750" s="55">
        <v>0.79938324320301468</v>
      </c>
      <c r="P1750" s="55">
        <v>2.5213071251854595</v>
      </c>
      <c r="Q1750" s="55">
        <v>176.05886792452858</v>
      </c>
      <c r="R1750" s="55">
        <v>0.97914000125933687</v>
      </c>
      <c r="S1750" s="55">
        <v>7.2087306015336257</v>
      </c>
      <c r="T1750" s="55">
        <v>1.1824848700604531E-3</v>
      </c>
      <c r="U1750" s="55">
        <v>0.22917229743619211</v>
      </c>
      <c r="V1750" s="55">
        <v>66.958961866444241</v>
      </c>
      <c r="W1750" s="55">
        <v>49.681719518830285</v>
      </c>
    </row>
    <row r="1751" spans="3:23" x14ac:dyDescent="0.25">
      <c r="C1751" s="51">
        <v>0</v>
      </c>
      <c r="D1751" s="54">
        <v>1710</v>
      </c>
      <c r="E1751" s="54">
        <v>2560</v>
      </c>
      <c r="F1751" s="54">
        <v>240.60300000000001</v>
      </c>
      <c r="G1751" s="54">
        <v>0.96931177454654138</v>
      </c>
      <c r="H1751" s="54">
        <v>0.66796875</v>
      </c>
      <c r="I1751" s="54">
        <v>0.53977272727272729</v>
      </c>
      <c r="J1751" s="54">
        <v>46.660900350262509</v>
      </c>
      <c r="K1751" s="54">
        <v>185</v>
      </c>
      <c r="L1751" s="54">
        <v>118.40409356725146</v>
      </c>
      <c r="M1751" s="54">
        <v>661.62654847573367</v>
      </c>
      <c r="N1751" s="54">
        <v>25.722102333902136</v>
      </c>
      <c r="O1751" s="54">
        <v>7.1849126841059905E-3</v>
      </c>
      <c r="P1751" s="54">
        <v>2.2986347833858058</v>
      </c>
      <c r="Q1751" s="54">
        <v>44.161764705882419</v>
      </c>
      <c r="R1751" s="54">
        <v>0.99102477007278567</v>
      </c>
      <c r="S1751" s="54">
        <v>6.6109051226420519</v>
      </c>
      <c r="T1751" s="54">
        <v>9.4239595347947274E-4</v>
      </c>
      <c r="U1751" s="54">
        <v>0.30858122191228365</v>
      </c>
      <c r="V1751" s="54">
        <v>116.24137126078162</v>
      </c>
      <c r="W1751" s="54">
        <v>28.576158849051549</v>
      </c>
    </row>
    <row r="1752" spans="3:23" x14ac:dyDescent="0.25">
      <c r="C1752" s="52">
        <v>0</v>
      </c>
      <c r="D1752" s="55">
        <v>1366</v>
      </c>
      <c r="E1752" s="55">
        <v>2383</v>
      </c>
      <c r="F1752" s="55">
        <v>248.93099999999995</v>
      </c>
      <c r="G1752" s="55">
        <v>0.70909589954950158</v>
      </c>
      <c r="H1752" s="55">
        <v>0.57322702475870746</v>
      </c>
      <c r="I1752" s="55">
        <v>0.50536440991490938</v>
      </c>
      <c r="J1752" s="55">
        <v>41.704258992436635</v>
      </c>
      <c r="K1752" s="55">
        <v>254</v>
      </c>
      <c r="L1752" s="55">
        <v>136.22913616398242</v>
      </c>
      <c r="M1752" s="55">
        <v>2665.3225497294316</v>
      </c>
      <c r="N1752" s="55">
        <v>51.626761952784058</v>
      </c>
      <c r="O1752" s="55">
        <v>0.71514278568559686</v>
      </c>
      <c r="P1752" s="55">
        <v>2.2644561384780864</v>
      </c>
      <c r="Q1752" s="55">
        <v>244.41975308641966</v>
      </c>
      <c r="R1752" s="55">
        <v>0.97153046639471641</v>
      </c>
      <c r="S1752" s="55">
        <v>7.1971299384067278</v>
      </c>
      <c r="T1752" s="55">
        <v>9.3743621873829477E-4</v>
      </c>
      <c r="U1752" s="55">
        <v>0.2224682298113054</v>
      </c>
      <c r="V1752" s="55">
        <v>67.8663509129928</v>
      </c>
      <c r="W1752" s="55">
        <v>47.853381923522292</v>
      </c>
    </row>
    <row r="1753" spans="3:23" x14ac:dyDescent="0.25">
      <c r="C1753" s="51">
        <v>0</v>
      </c>
      <c r="D1753" s="54">
        <v>1719</v>
      </c>
      <c r="E1753" s="54">
        <v>2609</v>
      </c>
      <c r="F1753" s="54">
        <v>240.81</v>
      </c>
      <c r="G1753" s="54">
        <v>0.96600678594391176</v>
      </c>
      <c r="H1753" s="54">
        <v>0.65887313146799542</v>
      </c>
      <c r="I1753" s="54">
        <v>0.52249240121580542</v>
      </c>
      <c r="J1753" s="54">
        <v>46.783531048861036</v>
      </c>
      <c r="K1753" s="54">
        <v>197</v>
      </c>
      <c r="L1753" s="54">
        <v>121.77777777777777</v>
      </c>
      <c r="M1753" s="54">
        <v>713.5606001810927</v>
      </c>
      <c r="N1753" s="54">
        <v>26.712555103941156</v>
      </c>
      <c r="O1753" s="54">
        <v>5.8675839541774868E-2</v>
      </c>
      <c r="P1753" s="54">
        <v>2.4156675436522432</v>
      </c>
      <c r="Q1753" s="54">
        <v>48.957151300236404</v>
      </c>
      <c r="R1753" s="54">
        <v>0.99092692570865881</v>
      </c>
      <c r="S1753" s="54">
        <v>6.6602109424019167</v>
      </c>
      <c r="T1753" s="54">
        <v>1.1898923595392444E-3</v>
      </c>
      <c r="U1753" s="54">
        <v>0.31995377785963708</v>
      </c>
      <c r="V1753" s="54">
        <v>113.15112632851228</v>
      </c>
      <c r="W1753" s="54">
        <v>29.251456946495278</v>
      </c>
    </row>
    <row r="1754" spans="3:23" x14ac:dyDescent="0.25">
      <c r="C1754" s="52">
        <v>0</v>
      </c>
      <c r="D1754" s="55">
        <v>1281</v>
      </c>
      <c r="E1754" s="55">
        <v>2064</v>
      </c>
      <c r="F1754" s="55">
        <v>224.22</v>
      </c>
      <c r="G1754" s="55">
        <v>0.82200912045904329</v>
      </c>
      <c r="H1754" s="55">
        <v>0.62063953488372092</v>
      </c>
      <c r="I1754" s="55">
        <v>0.47391786903440619</v>
      </c>
      <c r="J1754" s="55">
        <v>40.385886851791966</v>
      </c>
      <c r="K1754" s="55">
        <v>255</v>
      </c>
      <c r="L1754" s="55">
        <v>139.89149102263858</v>
      </c>
      <c r="M1754" s="55">
        <v>2648.5030603532355</v>
      </c>
      <c r="N1754" s="55">
        <v>51.463609087910221</v>
      </c>
      <c r="O1754" s="55">
        <v>0.57920231539049438</v>
      </c>
      <c r="P1754" s="55">
        <v>2.0801842790576393</v>
      </c>
      <c r="Q1754" s="55">
        <v>184.5297748729119</v>
      </c>
      <c r="R1754" s="55">
        <v>0.97859570299076171</v>
      </c>
      <c r="S1754" s="55">
        <v>7.2707005396579154</v>
      </c>
      <c r="T1754" s="55">
        <v>9.8912046595987162E-4</v>
      </c>
      <c r="U1754" s="55">
        <v>0.2239662878123658</v>
      </c>
      <c r="V1754" s="55">
        <v>69.615842737224895</v>
      </c>
      <c r="W1754" s="55">
        <v>39.644434993894912</v>
      </c>
    </row>
    <row r="1755" spans="3:23" x14ac:dyDescent="0.25">
      <c r="C1755" s="51">
        <v>0</v>
      </c>
      <c r="D1755" s="54">
        <v>1769</v>
      </c>
      <c r="E1755" s="54">
        <v>2617</v>
      </c>
      <c r="F1755" s="54">
        <v>241.33100000000002</v>
      </c>
      <c r="G1755" s="54">
        <v>0.96438298261147548</v>
      </c>
      <c r="H1755" s="54">
        <v>0.67596484524264422</v>
      </c>
      <c r="I1755" s="54">
        <v>0.53768996960486326</v>
      </c>
      <c r="J1755" s="54">
        <v>47.459042917409356</v>
      </c>
      <c r="K1755" s="54">
        <v>194</v>
      </c>
      <c r="L1755" s="54">
        <v>121.60655737704919</v>
      </c>
      <c r="M1755" s="54">
        <v>770.669775981008</v>
      </c>
      <c r="N1755" s="54">
        <v>27.760939753203743</v>
      </c>
      <c r="O1755" s="54">
        <v>0.12593198588454194</v>
      </c>
      <c r="P1755" s="54">
        <v>2.2843453133205105</v>
      </c>
      <c r="Q1755" s="54">
        <v>48.709810874704445</v>
      </c>
      <c r="R1755" s="54">
        <v>0.99079019822614711</v>
      </c>
      <c r="S1755" s="54">
        <v>6.7007714304515593</v>
      </c>
      <c r="T1755" s="54">
        <v>9.4119036042227607E-4</v>
      </c>
      <c r="U1755" s="54">
        <v>0.31277368939825995</v>
      </c>
      <c r="V1755" s="54">
        <v>111.97570941968061</v>
      </c>
      <c r="W1755" s="54">
        <v>29.618678547244887</v>
      </c>
    </row>
    <row r="1756" spans="3:23" x14ac:dyDescent="0.25">
      <c r="C1756" s="52">
        <v>0</v>
      </c>
      <c r="D1756" s="55">
        <v>29</v>
      </c>
      <c r="E1756" s="55">
        <v>33</v>
      </c>
      <c r="F1756" s="55">
        <v>17.996000000000002</v>
      </c>
      <c r="G1756" s="55">
        <v>0</v>
      </c>
      <c r="H1756" s="55">
        <v>0.87878787878787878</v>
      </c>
      <c r="I1756" s="55">
        <v>0.59183673469387754</v>
      </c>
      <c r="J1756" s="55">
        <v>6.0765077797464979</v>
      </c>
      <c r="K1756" s="55">
        <v>117</v>
      </c>
      <c r="L1756" s="55">
        <v>98</v>
      </c>
      <c r="M1756" s="55">
        <v>158.28571428571428</v>
      </c>
      <c r="N1756" s="55">
        <v>12.581165060745141</v>
      </c>
      <c r="O1756" s="55">
        <v>-0.32546135397107118</v>
      </c>
      <c r="P1756" s="55">
        <v>2.3480365963325474</v>
      </c>
      <c r="Q1756" s="55">
        <v>236.10714285714289</v>
      </c>
      <c r="R1756" s="55">
        <v>0.6806872900317984</v>
      </c>
      <c r="S1756" s="55">
        <v>4.3491917709150396</v>
      </c>
      <c r="T1756" s="55">
        <v>1.8494897959183687E-2</v>
      </c>
      <c r="U1756" s="55">
        <v>0.1549223605171883</v>
      </c>
      <c r="V1756" s="55">
        <v>6.2330229193099944</v>
      </c>
      <c r="W1756" s="55">
        <v>6.2330229193099944</v>
      </c>
    </row>
    <row r="1757" spans="3:23" x14ac:dyDescent="0.25">
      <c r="C1757" s="51">
        <v>0</v>
      </c>
      <c r="D1757" s="54">
        <v>1409</v>
      </c>
      <c r="E1757" s="54">
        <v>2451</v>
      </c>
      <c r="F1757" s="54">
        <v>258.43400000000003</v>
      </c>
      <c r="G1757" s="54">
        <v>0.84279749905327839</v>
      </c>
      <c r="H1757" s="54">
        <v>0.57486740106079148</v>
      </c>
      <c r="I1757" s="54">
        <v>0.40442020665901263</v>
      </c>
      <c r="J1757" s="54">
        <v>42.355572461387467</v>
      </c>
      <c r="K1757" s="54">
        <v>245</v>
      </c>
      <c r="L1757" s="54">
        <v>137.43789921930448</v>
      </c>
      <c r="M1757" s="54">
        <v>2550.1085342199549</v>
      </c>
      <c r="N1757" s="54">
        <v>50.498599329287885</v>
      </c>
      <c r="O1757" s="54">
        <v>0.58053626664143809</v>
      </c>
      <c r="P1757" s="54">
        <v>1.9815004333282371</v>
      </c>
      <c r="Q1757" s="54">
        <v>212.19230769230765</v>
      </c>
      <c r="R1757" s="54">
        <v>0.97343973089396774</v>
      </c>
      <c r="S1757" s="54">
        <v>7.1893325610401524</v>
      </c>
      <c r="T1757" s="54">
        <v>1.024369894146365E-3</v>
      </c>
      <c r="U1757" s="54">
        <v>0.23913160782218557</v>
      </c>
      <c r="V1757" s="54">
        <v>76.765108307368635</v>
      </c>
      <c r="W1757" s="54">
        <v>41.317344338571793</v>
      </c>
    </row>
    <row r="1758" spans="3:23" x14ac:dyDescent="0.25">
      <c r="C1758" s="52">
        <v>0</v>
      </c>
      <c r="D1758" s="55">
        <v>29</v>
      </c>
      <c r="E1758" s="55">
        <v>33</v>
      </c>
      <c r="F1758" s="55">
        <v>17.996000000000002</v>
      </c>
      <c r="G1758" s="55">
        <v>0</v>
      </c>
      <c r="H1758" s="55">
        <v>0.87878787878787878</v>
      </c>
      <c r="I1758" s="55">
        <v>0.59183673469387754</v>
      </c>
      <c r="J1758" s="55">
        <v>6.0765077797464979</v>
      </c>
      <c r="K1758" s="55">
        <v>92</v>
      </c>
      <c r="L1758" s="55">
        <v>79.551724137931032</v>
      </c>
      <c r="M1758" s="55">
        <v>36.04187192118227</v>
      </c>
      <c r="N1758" s="55">
        <v>6.0034883127380425</v>
      </c>
      <c r="O1758" s="55">
        <v>0.36732889872896984</v>
      </c>
      <c r="P1758" s="55">
        <v>2.1759113331391702</v>
      </c>
      <c r="Q1758" s="55">
        <v>59.910714285714292</v>
      </c>
      <c r="R1758" s="55">
        <v>0.91901809938564938</v>
      </c>
      <c r="S1758" s="55">
        <v>3.853863219997788</v>
      </c>
      <c r="T1758" s="55">
        <v>1.8494897959183687E-2</v>
      </c>
      <c r="U1758" s="55">
        <v>0.18016009832960292</v>
      </c>
      <c r="V1758" s="55">
        <v>6.2330229193099944</v>
      </c>
      <c r="W1758" s="55">
        <v>6.2330229193099944</v>
      </c>
    </row>
    <row r="1759" spans="3:23" x14ac:dyDescent="0.25">
      <c r="C1759" s="51">
        <v>0</v>
      </c>
      <c r="D1759" s="54">
        <v>1847</v>
      </c>
      <c r="E1759" s="54">
        <v>2762</v>
      </c>
      <c r="F1759" s="54">
        <v>249.25399999999996</v>
      </c>
      <c r="G1759" s="54">
        <v>0.9612137693976921</v>
      </c>
      <c r="H1759" s="54">
        <v>0.66871832005792908</v>
      </c>
      <c r="I1759" s="54">
        <v>0.52831807780320361</v>
      </c>
      <c r="J1759" s="54">
        <v>48.494055709188167</v>
      </c>
      <c r="K1759" s="54">
        <v>199</v>
      </c>
      <c r="L1759" s="54">
        <v>121.76231727125068</v>
      </c>
      <c r="M1759" s="54">
        <v>844.08377967609817</v>
      </c>
      <c r="N1759" s="54">
        <v>29.053119964576922</v>
      </c>
      <c r="O1759" s="54">
        <v>0.12848052229170417</v>
      </c>
      <c r="P1759" s="54">
        <v>2.2184396713857804</v>
      </c>
      <c r="Q1759" s="54">
        <v>47.18896321070217</v>
      </c>
      <c r="R1759" s="54">
        <v>0.99163016549562222</v>
      </c>
      <c r="S1759" s="54">
        <v>6.7467323490693918</v>
      </c>
      <c r="T1759" s="54">
        <v>1.1726192473611665E-3</v>
      </c>
      <c r="U1759" s="54">
        <v>0.33002283738169447</v>
      </c>
      <c r="V1759" s="54">
        <v>112.2279980108692</v>
      </c>
      <c r="W1759" s="54">
        <v>30.952980224392665</v>
      </c>
    </row>
    <row r="1760" spans="3:23" x14ac:dyDescent="0.25">
      <c r="C1760" s="52">
        <v>0</v>
      </c>
      <c r="D1760" s="55">
        <v>1235</v>
      </c>
      <c r="E1760" s="55">
        <v>1639</v>
      </c>
      <c r="F1760" s="55">
        <v>183.71299999999999</v>
      </c>
      <c r="G1760" s="55">
        <v>0.91439312339240286</v>
      </c>
      <c r="H1760" s="55">
        <v>0.75350823672971323</v>
      </c>
      <c r="I1760" s="55">
        <v>0.43242296918767509</v>
      </c>
      <c r="J1760" s="55">
        <v>39.654140234632827</v>
      </c>
      <c r="K1760" s="55">
        <v>250</v>
      </c>
      <c r="L1760" s="55">
        <v>145.92307692307693</v>
      </c>
      <c r="M1760" s="55">
        <v>2548.6658770726913</v>
      </c>
      <c r="N1760" s="55">
        <v>50.48431317818131</v>
      </c>
      <c r="O1760" s="55">
        <v>0.28324216136174013</v>
      </c>
      <c r="P1760" s="55">
        <v>1.762494739289828</v>
      </c>
      <c r="Q1760" s="55">
        <v>167.03680770553837</v>
      </c>
      <c r="R1760" s="55">
        <v>0.9804890958717698</v>
      </c>
      <c r="S1760" s="55">
        <v>7.2744209162823781</v>
      </c>
      <c r="T1760" s="55">
        <v>9.9507150279235044E-4</v>
      </c>
      <c r="U1760" s="55">
        <v>0.23243591226326635</v>
      </c>
      <c r="V1760" s="55">
        <v>72.992659551010561</v>
      </c>
      <c r="W1760" s="55">
        <v>29.54942787308714</v>
      </c>
    </row>
    <row r="1761" spans="3:23" x14ac:dyDescent="0.25">
      <c r="C1761" s="51">
        <v>0</v>
      </c>
      <c r="D1761" s="54">
        <v>74</v>
      </c>
      <c r="E1761" s="54">
        <v>80</v>
      </c>
      <c r="F1761" s="54">
        <v>29.88</v>
      </c>
      <c r="G1761" s="54">
        <v>0.76154791607994776</v>
      </c>
      <c r="H1761" s="54">
        <v>0.92500000000000004</v>
      </c>
      <c r="I1761" s="54">
        <v>0.71153846153846156</v>
      </c>
      <c r="J1761" s="54">
        <v>9.7066846199102415</v>
      </c>
      <c r="K1761" s="54">
        <v>128</v>
      </c>
      <c r="L1761" s="54">
        <v>97.324324324324323</v>
      </c>
      <c r="M1761" s="54">
        <v>236.87967419474271</v>
      </c>
      <c r="N1761" s="54">
        <v>15.390895821710401</v>
      </c>
      <c r="O1761" s="54">
        <v>0.18179965911413354</v>
      </c>
      <c r="P1761" s="54">
        <v>2.0794473170175323</v>
      </c>
      <c r="Q1761" s="54">
        <v>134.30357142857144</v>
      </c>
      <c r="R1761" s="54">
        <v>0.84088130602642774</v>
      </c>
      <c r="S1761" s="54">
        <v>5.3206096154827716</v>
      </c>
      <c r="T1761" s="54">
        <v>9.2474489795918297E-3</v>
      </c>
      <c r="U1761" s="54">
        <v>0.15223484328046569</v>
      </c>
      <c r="V1761" s="54">
        <v>12.180326775598443</v>
      </c>
      <c r="W1761" s="54">
        <v>7.8941746667618853</v>
      </c>
    </row>
    <row r="1762" spans="3:23" x14ac:dyDescent="0.25">
      <c r="C1762" s="52">
        <v>0</v>
      </c>
      <c r="D1762" s="55">
        <v>1901</v>
      </c>
      <c r="E1762" s="55">
        <v>2773</v>
      </c>
      <c r="F1762" s="55">
        <v>253.26599999999996</v>
      </c>
      <c r="G1762" s="55">
        <v>0.9598797873969932</v>
      </c>
      <c r="H1762" s="55">
        <v>0.68553912729895417</v>
      </c>
      <c r="I1762" s="55">
        <v>0.5321948488241881</v>
      </c>
      <c r="J1762" s="55">
        <v>49.197849287764029</v>
      </c>
      <c r="K1762" s="55">
        <v>202</v>
      </c>
      <c r="L1762" s="55">
        <v>122.27354024197791</v>
      </c>
      <c r="M1762" s="55">
        <v>908.72408372324696</v>
      </c>
      <c r="N1762" s="55">
        <v>30.145050733466132</v>
      </c>
      <c r="O1762" s="55">
        <v>0.19910079488090504</v>
      </c>
      <c r="P1762" s="55">
        <v>2.2003891548877963</v>
      </c>
      <c r="Q1762" s="55">
        <v>45.804691762138582</v>
      </c>
      <c r="R1762" s="55">
        <v>0.99180621029629912</v>
      </c>
      <c r="S1762" s="55">
        <v>6.8032277476998342</v>
      </c>
      <c r="T1762" s="55">
        <v>9.5836499360544398E-4</v>
      </c>
      <c r="U1762" s="55">
        <v>0.32395452901259353</v>
      </c>
      <c r="V1762" s="55">
        <v>111.77112608263788</v>
      </c>
      <c r="W1762" s="55">
        <v>31.341945875005344</v>
      </c>
    </row>
    <row r="1763" spans="3:23" x14ac:dyDescent="0.25">
      <c r="C1763" s="51">
        <v>0</v>
      </c>
      <c r="D1763" s="54">
        <v>153</v>
      </c>
      <c r="E1763" s="54">
        <v>177</v>
      </c>
      <c r="F1763" s="54">
        <v>54.649000000000001</v>
      </c>
      <c r="G1763" s="54">
        <v>0.9561761569285927</v>
      </c>
      <c r="H1763" s="54">
        <v>0.86440677966101698</v>
      </c>
      <c r="I1763" s="54">
        <v>0.61199999999999999</v>
      </c>
      <c r="J1763" s="54">
        <v>13.957279475043833</v>
      </c>
      <c r="K1763" s="54">
        <v>133</v>
      </c>
      <c r="L1763" s="54">
        <v>98.777777777777771</v>
      </c>
      <c r="M1763" s="54">
        <v>254.80555555555557</v>
      </c>
      <c r="N1763" s="54">
        <v>15.962629969887656</v>
      </c>
      <c r="O1763" s="54">
        <v>0.10001682905319066</v>
      </c>
      <c r="P1763" s="54">
        <v>2.0617545766856979</v>
      </c>
      <c r="Q1763" s="54">
        <v>214.09615384615398</v>
      </c>
      <c r="R1763" s="54">
        <v>0.89104693271718716</v>
      </c>
      <c r="S1763" s="54">
        <v>5.6723109673177285</v>
      </c>
      <c r="T1763" s="54">
        <v>4.201183431952661E-3</v>
      </c>
      <c r="U1763" s="54">
        <v>0.10762374722380265</v>
      </c>
      <c r="V1763" s="54">
        <v>26.540054433014109</v>
      </c>
      <c r="W1763" s="54">
        <v>7.7707156926623471</v>
      </c>
    </row>
    <row r="1764" spans="3:23" x14ac:dyDescent="0.25">
      <c r="C1764" s="52">
        <v>0</v>
      </c>
      <c r="D1764" s="55">
        <v>44</v>
      </c>
      <c r="E1764" s="55">
        <v>49</v>
      </c>
      <c r="F1764" s="55">
        <v>22.312999999999999</v>
      </c>
      <c r="G1764" s="55">
        <v>0.60751669847806089</v>
      </c>
      <c r="H1764" s="55">
        <v>0.89795918367346939</v>
      </c>
      <c r="I1764" s="55">
        <v>0.61111111111111116</v>
      </c>
      <c r="J1764" s="55">
        <v>7.4848206370191104</v>
      </c>
      <c r="K1764" s="55">
        <v>119</v>
      </c>
      <c r="L1764" s="55">
        <v>96.477272727272734</v>
      </c>
      <c r="M1764" s="55">
        <v>188.44133192389012</v>
      </c>
      <c r="N1764" s="55">
        <v>13.727393486160805</v>
      </c>
      <c r="O1764" s="55">
        <v>-0.20821630349593984</v>
      </c>
      <c r="P1764" s="55">
        <v>2.0538553508528254</v>
      </c>
      <c r="Q1764" s="55">
        <v>196.42499999999995</v>
      </c>
      <c r="R1764" s="55">
        <v>0.81939674318755806</v>
      </c>
      <c r="S1764" s="55">
        <v>4.6806892889443326</v>
      </c>
      <c r="T1764" s="55">
        <v>1.2500000000000009E-2</v>
      </c>
      <c r="U1764" s="55">
        <v>0.12004657684136331</v>
      </c>
      <c r="V1764" s="55">
        <v>8.5442171759943637</v>
      </c>
      <c r="W1764" s="55">
        <v>6.7867307100684098</v>
      </c>
    </row>
    <row r="1765" spans="3:23" x14ac:dyDescent="0.25">
      <c r="C1765" s="51">
        <v>0</v>
      </c>
      <c r="D1765" s="54">
        <v>1481</v>
      </c>
      <c r="E1765" s="54">
        <v>2440</v>
      </c>
      <c r="F1765" s="54">
        <v>247.60000000000002</v>
      </c>
      <c r="G1765" s="54">
        <v>0.91837583635435627</v>
      </c>
      <c r="H1765" s="54">
        <v>0.6069672131147541</v>
      </c>
      <c r="I1765" s="54">
        <v>0.37974358974358974</v>
      </c>
      <c r="J1765" s="54">
        <v>43.424276226009525</v>
      </c>
      <c r="K1765" s="54">
        <v>255</v>
      </c>
      <c r="L1765" s="54">
        <v>139.40378122889939</v>
      </c>
      <c r="M1765" s="54">
        <v>2452.29360731427</v>
      </c>
      <c r="N1765" s="54">
        <v>49.520638195748951</v>
      </c>
      <c r="O1765" s="54">
        <v>0.4675273185344625</v>
      </c>
      <c r="P1765" s="54">
        <v>1.9290818921285879</v>
      </c>
      <c r="Q1765" s="54">
        <v>176.29908906882599</v>
      </c>
      <c r="R1765" s="54">
        <v>0.97725856341421524</v>
      </c>
      <c r="S1765" s="54">
        <v>7.2489280627609327</v>
      </c>
      <c r="T1765" s="54">
        <v>9.5925908472526366E-4</v>
      </c>
      <c r="U1765" s="54">
        <v>0.26395442412878556</v>
      </c>
      <c r="V1765" s="54">
        <v>88.988947438891941</v>
      </c>
      <c r="W1765" s="54">
        <v>35.213751073401397</v>
      </c>
    </row>
    <row r="1766" spans="3:23" x14ac:dyDescent="0.25">
      <c r="C1766" s="52">
        <v>0</v>
      </c>
      <c r="D1766" s="55">
        <v>1926</v>
      </c>
      <c r="E1766" s="55">
        <v>2808</v>
      </c>
      <c r="F1766" s="55">
        <v>250.05699999999996</v>
      </c>
      <c r="G1766" s="55">
        <v>0.95919435770351202</v>
      </c>
      <c r="H1766" s="55">
        <v>0.6858974358974359</v>
      </c>
      <c r="I1766" s="55">
        <v>0.5253682487725041</v>
      </c>
      <c r="J1766" s="55">
        <v>49.520292438150278</v>
      </c>
      <c r="K1766" s="55">
        <v>207</v>
      </c>
      <c r="L1766" s="55">
        <v>123.43873312564901</v>
      </c>
      <c r="M1766" s="55">
        <v>994.51754312147182</v>
      </c>
      <c r="N1766" s="55">
        <v>31.535972208281002</v>
      </c>
      <c r="O1766" s="55">
        <v>0.30745615857493591</v>
      </c>
      <c r="P1766" s="55">
        <v>2.2039379769785197</v>
      </c>
      <c r="Q1766" s="55">
        <v>47.297872340425144</v>
      </c>
      <c r="R1766" s="55">
        <v>0.99177621320260889</v>
      </c>
      <c r="S1766" s="55">
        <v>6.8392268098679398</v>
      </c>
      <c r="T1766" s="55">
        <v>9.482514712540088E-4</v>
      </c>
      <c r="U1766" s="55">
        <v>0.31299516260374843</v>
      </c>
      <c r="V1766" s="55">
        <v>111.94345622410988</v>
      </c>
      <c r="W1766" s="55">
        <v>31.651739395101341</v>
      </c>
    </row>
    <row r="1767" spans="3:23" x14ac:dyDescent="0.25">
      <c r="C1767" s="51">
        <v>0</v>
      </c>
      <c r="D1767" s="54">
        <v>96</v>
      </c>
      <c r="E1767" s="54">
        <v>103</v>
      </c>
      <c r="F1767" s="54">
        <v>34.47</v>
      </c>
      <c r="G1767" s="54">
        <v>0.79217600663073218</v>
      </c>
      <c r="H1767" s="54">
        <v>0.93203883495145634</v>
      </c>
      <c r="I1767" s="54">
        <v>0.71111111111111114</v>
      </c>
      <c r="J1767" s="54">
        <v>11.055812783082734</v>
      </c>
      <c r="K1767" s="54">
        <v>124</v>
      </c>
      <c r="L1767" s="54">
        <v>98.25</v>
      </c>
      <c r="M1767" s="54">
        <v>227.26315789473685</v>
      </c>
      <c r="N1767" s="54">
        <v>15.075249845184551</v>
      </c>
      <c r="O1767" s="54">
        <v>-0.13001620450590701</v>
      </c>
      <c r="P1767" s="54">
        <v>1.9157090679579283</v>
      </c>
      <c r="Q1767" s="54">
        <v>174.31944444444454</v>
      </c>
      <c r="R1767" s="54">
        <v>0.86154275504201105</v>
      </c>
      <c r="S1767" s="54">
        <v>5.277430797880827</v>
      </c>
      <c r="T1767" s="54">
        <v>7.4266975308642192E-3</v>
      </c>
      <c r="U1767" s="54">
        <v>0.1073558396992111</v>
      </c>
      <c r="V1767" s="54">
        <v>14.25842701884029</v>
      </c>
      <c r="W1767" s="54">
        <v>8.7018138628656487</v>
      </c>
    </row>
    <row r="1768" spans="3:23" x14ac:dyDescent="0.25">
      <c r="C1768" s="52">
        <v>0</v>
      </c>
      <c r="D1768" s="55">
        <v>1513</v>
      </c>
      <c r="E1768" s="55">
        <v>2396</v>
      </c>
      <c r="F1768" s="55">
        <v>232.01900000000001</v>
      </c>
      <c r="G1768" s="55">
        <v>0.92659647316152527</v>
      </c>
      <c r="H1768" s="55">
        <v>0.63146911519198667</v>
      </c>
      <c r="I1768" s="55">
        <v>0.37358024691358027</v>
      </c>
      <c r="J1768" s="55">
        <v>43.890903740801477</v>
      </c>
      <c r="K1768" s="55">
        <v>248</v>
      </c>
      <c r="L1768" s="55">
        <v>139.1883674818242</v>
      </c>
      <c r="M1768" s="55">
        <v>2325.570975706135</v>
      </c>
      <c r="N1768" s="55">
        <v>48.224174183765292</v>
      </c>
      <c r="O1768" s="55">
        <v>0.45789428232361123</v>
      </c>
      <c r="P1768" s="55">
        <v>1.9861606257268005</v>
      </c>
      <c r="Q1768" s="55">
        <v>121.83187134502877</v>
      </c>
      <c r="R1768" s="55">
        <v>0.98385458927767555</v>
      </c>
      <c r="S1768" s="55">
        <v>7.2449692691575942</v>
      </c>
      <c r="T1768" s="55">
        <v>8.4617679133943975E-4</v>
      </c>
      <c r="U1768" s="55">
        <v>0.25085500587705428</v>
      </c>
      <c r="V1768" s="55">
        <v>91.09515634565156</v>
      </c>
      <c r="W1768" s="55">
        <v>34.256984372536792</v>
      </c>
    </row>
    <row r="1769" spans="3:23" x14ac:dyDescent="0.25">
      <c r="C1769" s="51">
        <v>0</v>
      </c>
      <c r="D1769" s="54">
        <v>1970</v>
      </c>
      <c r="E1769" s="54">
        <v>2807</v>
      </c>
      <c r="F1769" s="54">
        <v>244.119</v>
      </c>
      <c r="G1769" s="54">
        <v>0.95823035121367772</v>
      </c>
      <c r="H1769" s="54">
        <v>0.70181688635553974</v>
      </c>
      <c r="I1769" s="54">
        <v>0.54314860766473672</v>
      </c>
      <c r="J1769" s="54">
        <v>50.082750554739611</v>
      </c>
      <c r="K1769" s="54">
        <v>204</v>
      </c>
      <c r="L1769" s="54">
        <v>122.80710659898477</v>
      </c>
      <c r="M1769" s="54">
        <v>1070.849517779387</v>
      </c>
      <c r="N1769" s="54">
        <v>32.723837149383733</v>
      </c>
      <c r="O1769" s="54">
        <v>0.40109197224722465</v>
      </c>
      <c r="P1769" s="54">
        <v>2.1559959936046238</v>
      </c>
      <c r="Q1769" s="54">
        <v>43.017473118279462</v>
      </c>
      <c r="R1769" s="54">
        <v>0.99245835414257821</v>
      </c>
      <c r="S1769" s="54">
        <v>6.8580887191614499</v>
      </c>
      <c r="T1769" s="54">
        <v>8.2032604925423114E-4</v>
      </c>
      <c r="U1769" s="54">
        <v>0.31017103197945156</v>
      </c>
      <c r="V1769" s="54">
        <v>109.68985893030708</v>
      </c>
      <c r="W1769" s="54">
        <v>31.371030033109651</v>
      </c>
    </row>
    <row r="1770" spans="3:23" x14ac:dyDescent="0.25">
      <c r="C1770" s="52">
        <v>0</v>
      </c>
      <c r="D1770" s="55">
        <v>29</v>
      </c>
      <c r="E1770" s="55">
        <v>33</v>
      </c>
      <c r="F1770" s="55">
        <v>17.996000000000002</v>
      </c>
      <c r="G1770" s="55">
        <v>0</v>
      </c>
      <c r="H1770" s="55">
        <v>0.87878787878787878</v>
      </c>
      <c r="I1770" s="55">
        <v>0.59183673469387754</v>
      </c>
      <c r="J1770" s="55">
        <v>6.0765077797464979</v>
      </c>
      <c r="K1770" s="55">
        <v>98</v>
      </c>
      <c r="L1770" s="55">
        <v>86.758620689655174</v>
      </c>
      <c r="M1770" s="55">
        <v>52.189655172413779</v>
      </c>
      <c r="N1770" s="55">
        <v>7.224240802493628</v>
      </c>
      <c r="O1770" s="55">
        <v>-0.2630229561405158</v>
      </c>
      <c r="P1770" s="55">
        <v>2.2042337161644272</v>
      </c>
      <c r="Q1770" s="55">
        <v>109.62499999999996</v>
      </c>
      <c r="R1770" s="55">
        <v>0.55106541669435671</v>
      </c>
      <c r="S1770" s="55">
        <v>4.3231611673921604</v>
      </c>
      <c r="T1770" s="55">
        <v>1.9132653061224501E-2</v>
      </c>
      <c r="U1770" s="55">
        <v>0.18177822644209196</v>
      </c>
      <c r="V1770" s="55">
        <v>6.2330229193099944</v>
      </c>
      <c r="W1770" s="55">
        <v>6.2330229193099944</v>
      </c>
    </row>
    <row r="1771" spans="3:23" x14ac:dyDescent="0.25">
      <c r="C1771" s="51">
        <v>0</v>
      </c>
      <c r="D1771" s="54">
        <v>76</v>
      </c>
      <c r="E1771" s="54">
        <v>81</v>
      </c>
      <c r="F1771" s="54">
        <v>29.971</v>
      </c>
      <c r="G1771" s="54">
        <v>0.7495019577760581</v>
      </c>
      <c r="H1771" s="54">
        <v>0.93827160493827155</v>
      </c>
      <c r="I1771" s="54">
        <v>0.73076923076923073</v>
      </c>
      <c r="J1771" s="54">
        <v>9.8369815187318714</v>
      </c>
      <c r="K1771" s="54">
        <v>118</v>
      </c>
      <c r="L1771" s="54">
        <v>93.34210526315789</v>
      </c>
      <c r="M1771" s="54">
        <v>152.5747368421053</v>
      </c>
      <c r="N1771" s="54">
        <v>12.352114670861232</v>
      </c>
      <c r="O1771" s="54">
        <v>-2.4593654667998059E-2</v>
      </c>
      <c r="P1771" s="54">
        <v>2.1544304745261265</v>
      </c>
      <c r="Q1771" s="54">
        <v>130.16071428571428</v>
      </c>
      <c r="R1771" s="54">
        <v>0.83483576699156103</v>
      </c>
      <c r="S1771" s="54">
        <v>5.0718212241639273</v>
      </c>
      <c r="T1771" s="54">
        <v>9.7257653061224355E-3</v>
      </c>
      <c r="U1771" s="54">
        <v>0.12059909386555499</v>
      </c>
      <c r="V1771" s="54">
        <v>12.19770134301274</v>
      </c>
      <c r="W1771" s="54">
        <v>8.074904225637658</v>
      </c>
    </row>
    <row r="1772" spans="3:23" x14ac:dyDescent="0.25">
      <c r="C1772" s="52">
        <v>0</v>
      </c>
      <c r="D1772" s="55">
        <v>1681</v>
      </c>
      <c r="E1772" s="55">
        <v>2742</v>
      </c>
      <c r="F1772" s="55">
        <v>271.137</v>
      </c>
      <c r="G1772" s="55">
        <v>0.91862252049780657</v>
      </c>
      <c r="H1772" s="55">
        <v>0.61305616338439095</v>
      </c>
      <c r="I1772" s="55">
        <v>0.34111201298701299</v>
      </c>
      <c r="J1772" s="55">
        <v>46.263545850916017</v>
      </c>
      <c r="K1772" s="55">
        <v>242</v>
      </c>
      <c r="L1772" s="55">
        <v>137.41225461035097</v>
      </c>
      <c r="M1772" s="55">
        <v>2101.0531592589459</v>
      </c>
      <c r="N1772" s="55">
        <v>45.837246418812569</v>
      </c>
      <c r="O1772" s="55">
        <v>0.50984721535266064</v>
      </c>
      <c r="P1772" s="55">
        <v>2.1144154914218989</v>
      </c>
      <c r="Q1772" s="55">
        <v>139.81430288461567</v>
      </c>
      <c r="R1772" s="55">
        <v>0.98054227080328982</v>
      </c>
      <c r="S1772" s="55">
        <v>7.2155865414182978</v>
      </c>
      <c r="T1772" s="55">
        <v>8.8659483378543435E-4</v>
      </c>
      <c r="U1772" s="55">
        <v>0.26366613072569423</v>
      </c>
      <c r="V1772" s="55">
        <v>96.805284709974813</v>
      </c>
      <c r="W1772" s="55">
        <v>38.251278254796226</v>
      </c>
    </row>
    <row r="1773" spans="3:23" x14ac:dyDescent="0.25">
      <c r="C1773" s="51">
        <v>0</v>
      </c>
      <c r="D1773" s="54">
        <v>2046</v>
      </c>
      <c r="E1773" s="54">
        <v>2862</v>
      </c>
      <c r="F1773" s="54">
        <v>245.75599999999997</v>
      </c>
      <c r="G1773" s="54">
        <v>0.95568365022125334</v>
      </c>
      <c r="H1773" s="54">
        <v>0.71488469601677151</v>
      </c>
      <c r="I1773" s="54">
        <v>0.54414893617021276</v>
      </c>
      <c r="J1773" s="54">
        <v>51.039671908508019</v>
      </c>
      <c r="K1773" s="54">
        <v>212</v>
      </c>
      <c r="L1773" s="54">
        <v>121.98435972629521</v>
      </c>
      <c r="M1773" s="54">
        <v>1135.3288506167521</v>
      </c>
      <c r="N1773" s="54">
        <v>33.694641274492774</v>
      </c>
      <c r="O1773" s="54">
        <v>0.48861264537829391</v>
      </c>
      <c r="P1773" s="54">
        <v>2.2256636056556038</v>
      </c>
      <c r="Q1773" s="54">
        <v>42.119097042034205</v>
      </c>
      <c r="R1773" s="54">
        <v>0.99262949375293619</v>
      </c>
      <c r="S1773" s="54">
        <v>6.8784756678150671</v>
      </c>
      <c r="T1773" s="54">
        <v>1.3751811380032263E-3</v>
      </c>
      <c r="U1773" s="54">
        <v>0.33062729769366134</v>
      </c>
      <c r="V1773" s="54">
        <v>108.81555761602299</v>
      </c>
      <c r="W1773" s="54">
        <v>32.034819784400014</v>
      </c>
    </row>
    <row r="1774" spans="3:23" x14ac:dyDescent="0.25">
      <c r="C1774" s="52">
        <v>0</v>
      </c>
      <c r="D1774" s="55">
        <v>43</v>
      </c>
      <c r="E1774" s="55">
        <v>47</v>
      </c>
      <c r="F1774" s="55">
        <v>21.552</v>
      </c>
      <c r="G1774" s="55">
        <v>0.53810701977690156</v>
      </c>
      <c r="H1774" s="55">
        <v>0.91489361702127658</v>
      </c>
      <c r="I1774" s="55">
        <v>0.68253968253968256</v>
      </c>
      <c r="J1774" s="55">
        <v>7.399277020331918</v>
      </c>
      <c r="K1774" s="55">
        <v>111</v>
      </c>
      <c r="L1774" s="55">
        <v>91.069767441860463</v>
      </c>
      <c r="M1774" s="55">
        <v>104.06644518272431</v>
      </c>
      <c r="N1774" s="55">
        <v>10.201296250120585</v>
      </c>
      <c r="O1774" s="55">
        <v>2.0699954815782608E-2</v>
      </c>
      <c r="P1774" s="55">
        <v>2.3237083575154589</v>
      </c>
      <c r="Q1774" s="55">
        <v>151.99999999999989</v>
      </c>
      <c r="R1774" s="55">
        <v>0.66343620441637652</v>
      </c>
      <c r="S1774" s="55">
        <v>4.6934792894851913</v>
      </c>
      <c r="T1774" s="55">
        <v>1.4693877551020428E-2</v>
      </c>
      <c r="U1774" s="55">
        <v>0.15375590505200817</v>
      </c>
      <c r="V1774" s="55">
        <v>8.1744544421237428</v>
      </c>
      <c r="W1774" s="55">
        <v>6.8900557484721601</v>
      </c>
    </row>
    <row r="1775" spans="3:23" x14ac:dyDescent="0.25">
      <c r="C1775" s="51">
        <v>0</v>
      </c>
      <c r="D1775" s="54">
        <v>51</v>
      </c>
      <c r="E1775" s="54">
        <v>56</v>
      </c>
      <c r="F1775" s="54">
        <v>24.273</v>
      </c>
      <c r="G1775" s="54">
        <v>0.66329250215502256</v>
      </c>
      <c r="H1775" s="54">
        <v>0.9107142857142857</v>
      </c>
      <c r="I1775" s="54">
        <v>0.63749999999999996</v>
      </c>
      <c r="J1775" s="54">
        <v>8.0582390620713973</v>
      </c>
      <c r="K1775" s="54">
        <v>116</v>
      </c>
      <c r="L1775" s="54">
        <v>95.254901960784309</v>
      </c>
      <c r="M1775" s="54">
        <v>125.67372549019606</v>
      </c>
      <c r="N1775" s="54">
        <v>11.210429317835962</v>
      </c>
      <c r="O1775" s="54">
        <v>-8.8073454563933284E-2</v>
      </c>
      <c r="P1775" s="54">
        <v>2.4073887009802695</v>
      </c>
      <c r="Q1775" s="54">
        <v>132.54545454545462</v>
      </c>
      <c r="R1775" s="54">
        <v>0.82421350739185417</v>
      </c>
      <c r="S1775" s="54">
        <v>4.7800768124748894</v>
      </c>
      <c r="T1775" s="54">
        <v>1.136363636363634E-2</v>
      </c>
      <c r="U1775" s="54">
        <v>0.11777083025411896</v>
      </c>
      <c r="V1775" s="54">
        <v>9.4504139575120956</v>
      </c>
      <c r="W1775" s="54">
        <v>7.0723141064165906</v>
      </c>
    </row>
    <row r="1776" spans="3:23" x14ac:dyDescent="0.25">
      <c r="C1776" s="52">
        <v>0</v>
      </c>
      <c r="D1776" s="55">
        <v>3762</v>
      </c>
      <c r="E1776" s="55">
        <v>8828</v>
      </c>
      <c r="F1776" s="55">
        <v>516.04199999999992</v>
      </c>
      <c r="G1776" s="55">
        <v>0.83366745293590139</v>
      </c>
      <c r="H1776" s="55">
        <v>0.42614408699592204</v>
      </c>
      <c r="I1776" s="55">
        <v>0.32297390109890112</v>
      </c>
      <c r="J1776" s="55">
        <v>69.209299716827658</v>
      </c>
      <c r="K1776" s="55">
        <v>240</v>
      </c>
      <c r="L1776" s="55">
        <v>130.07416267942583</v>
      </c>
      <c r="M1776" s="55">
        <v>1621.7272822686571</v>
      </c>
      <c r="N1776" s="55">
        <v>40.270675214958302</v>
      </c>
      <c r="O1776" s="55">
        <v>0.64518991401079873</v>
      </c>
      <c r="P1776" s="55">
        <v>2.5326025847279485</v>
      </c>
      <c r="Q1776" s="55">
        <v>74.014210347176274</v>
      </c>
      <c r="R1776" s="55">
        <v>0.98864930491660452</v>
      </c>
      <c r="S1776" s="55">
        <v>7.1273282228537758</v>
      </c>
      <c r="T1776" s="55">
        <v>1.6801595348573753E-3</v>
      </c>
      <c r="U1776" s="55">
        <v>0.35008998484422738</v>
      </c>
      <c r="V1776" s="55">
        <v>165.29966053115194</v>
      </c>
      <c r="W1776" s="55">
        <v>91.28950850653041</v>
      </c>
    </row>
    <row r="1777" spans="3:23" x14ac:dyDescent="0.25">
      <c r="C1777" s="51">
        <v>0</v>
      </c>
      <c r="D1777" s="54">
        <v>42</v>
      </c>
      <c r="E1777" s="54">
        <v>47</v>
      </c>
      <c r="F1777" s="54">
        <v>22.404</v>
      </c>
      <c r="G1777" s="54">
        <v>0.67375875313591982</v>
      </c>
      <c r="H1777" s="54">
        <v>0.8936170212765957</v>
      </c>
      <c r="I1777" s="54">
        <v>0.58333333333333337</v>
      </c>
      <c r="J1777" s="54">
        <v>7.3127327914314515</v>
      </c>
      <c r="K1777" s="54">
        <v>117</v>
      </c>
      <c r="L1777" s="54">
        <v>97.5</v>
      </c>
      <c r="M1777" s="54">
        <v>160.30487804878049</v>
      </c>
      <c r="N1777" s="54">
        <v>12.661156268239505</v>
      </c>
      <c r="O1777" s="54">
        <v>-0.32346608165588014</v>
      </c>
      <c r="P1777" s="54">
        <v>2.0490682834944693</v>
      </c>
      <c r="Q1777" s="54">
        <v>243.77500000000003</v>
      </c>
      <c r="R1777" s="54">
        <v>0.75486885991243169</v>
      </c>
      <c r="S1777" s="54">
        <v>4.7013757559060503</v>
      </c>
      <c r="T1777" s="54">
        <v>1.2500000000000009E-2</v>
      </c>
      <c r="U1777" s="54">
        <v>8.5446646292322861E-2</v>
      </c>
      <c r="V1777" s="54">
        <v>8.6761950389428613</v>
      </c>
      <c r="W1777" s="54">
        <v>6.4112863005153402</v>
      </c>
    </row>
    <row r="1778" spans="3:23" x14ac:dyDescent="0.25">
      <c r="C1778" s="52">
        <v>0</v>
      </c>
      <c r="D1778" s="55">
        <v>43</v>
      </c>
      <c r="E1778" s="55">
        <v>47</v>
      </c>
      <c r="F1778" s="55">
        <v>21.552</v>
      </c>
      <c r="G1778" s="55">
        <v>0.53810701977690156</v>
      </c>
      <c r="H1778" s="55">
        <v>0.91489361702127658</v>
      </c>
      <c r="I1778" s="55">
        <v>0.68253968253968256</v>
      </c>
      <c r="J1778" s="55">
        <v>7.399277020331918</v>
      </c>
      <c r="K1778" s="55">
        <v>117</v>
      </c>
      <c r="L1778" s="55">
        <v>98.325581395348834</v>
      </c>
      <c r="M1778" s="55">
        <v>162.08194905869328</v>
      </c>
      <c r="N1778" s="55">
        <v>12.731140917399873</v>
      </c>
      <c r="O1778" s="55">
        <v>-0.49442168512386492</v>
      </c>
      <c r="P1778" s="55">
        <v>2.2564952135658776</v>
      </c>
      <c r="Q1778" s="55">
        <v>181.71428571428561</v>
      </c>
      <c r="R1778" s="55">
        <v>0.75226475464676557</v>
      </c>
      <c r="S1778" s="55">
        <v>4.8795258011130986</v>
      </c>
      <c r="T1778" s="55">
        <v>1.4285714285714304E-2</v>
      </c>
      <c r="U1778" s="55">
        <v>0.10050146362065865</v>
      </c>
      <c r="V1778" s="55">
        <v>8.1744544421237428</v>
      </c>
      <c r="W1778" s="55">
        <v>6.8900557484721601</v>
      </c>
    </row>
    <row r="1779" spans="3:23" x14ac:dyDescent="0.25">
      <c r="C1779" s="51">
        <v>0</v>
      </c>
      <c r="D1779" s="54">
        <v>3802</v>
      </c>
      <c r="E1779" s="54">
        <v>8842</v>
      </c>
      <c r="F1779" s="54">
        <v>504.06700000000001</v>
      </c>
      <c r="G1779" s="54">
        <v>0.82946548652412111</v>
      </c>
      <c r="H1779" s="54">
        <v>0.42999321420493103</v>
      </c>
      <c r="I1779" s="54">
        <v>0.32666036601082565</v>
      </c>
      <c r="J1779" s="54">
        <v>69.57626570234342</v>
      </c>
      <c r="K1779" s="54">
        <v>244</v>
      </c>
      <c r="L1779" s="54">
        <v>130.79247764334562</v>
      </c>
      <c r="M1779" s="54">
        <v>1765.3752341122295</v>
      </c>
      <c r="N1779" s="54">
        <v>42.016368644996312</v>
      </c>
      <c r="O1779" s="54">
        <v>0.64352400427593437</v>
      </c>
      <c r="P1779" s="54">
        <v>2.4659421686370293</v>
      </c>
      <c r="Q1779" s="54">
        <v>71.810083461079785</v>
      </c>
      <c r="R1779" s="54">
        <v>0.98912764026683087</v>
      </c>
      <c r="S1779" s="54">
        <v>7.1544958069371001</v>
      </c>
      <c r="T1779" s="54">
        <v>1.4502457465614539E-3</v>
      </c>
      <c r="U1779" s="54">
        <v>0.34663188973538211</v>
      </c>
      <c r="V1779" s="54">
        <v>164.35740248637185</v>
      </c>
      <c r="W1779" s="54">
        <v>91.803137207136899</v>
      </c>
    </row>
    <row r="1780" spans="3:23" x14ac:dyDescent="0.25">
      <c r="C1780" s="52">
        <v>0</v>
      </c>
      <c r="D1780" s="55">
        <v>36</v>
      </c>
      <c r="E1780" s="55">
        <v>40</v>
      </c>
      <c r="F1780" s="55">
        <v>19.592000000000002</v>
      </c>
      <c r="G1780" s="55">
        <v>0.38282074674438793</v>
      </c>
      <c r="H1780" s="55">
        <v>0.9</v>
      </c>
      <c r="I1780" s="55">
        <v>0.6428571428571429</v>
      </c>
      <c r="J1780" s="55">
        <v>6.7702750025730758</v>
      </c>
      <c r="K1780" s="55">
        <v>118</v>
      </c>
      <c r="L1780" s="55">
        <v>95.25</v>
      </c>
      <c r="M1780" s="55">
        <v>181.05</v>
      </c>
      <c r="N1780" s="55">
        <v>13.45548215412588</v>
      </c>
      <c r="O1780" s="55">
        <v>-2.9024414297602604E-2</v>
      </c>
      <c r="P1780" s="55">
        <v>2.0345299187156805</v>
      </c>
      <c r="Q1780" s="55">
        <v>207.90476190476178</v>
      </c>
      <c r="R1780" s="55">
        <v>0.68571673038231307</v>
      </c>
      <c r="S1780" s="55">
        <v>4.5168756957665632</v>
      </c>
      <c r="T1780" s="55">
        <v>1.6376921138825919E-2</v>
      </c>
      <c r="U1780" s="55">
        <v>0.11230744252856759</v>
      </c>
      <c r="V1780" s="55">
        <v>7.1802197428460053</v>
      </c>
      <c r="W1780" s="55">
        <v>6.6332495807108005</v>
      </c>
    </row>
    <row r="1781" spans="3:23" x14ac:dyDescent="0.25">
      <c r="C1781" s="51">
        <v>0</v>
      </c>
      <c r="D1781" s="54">
        <v>52</v>
      </c>
      <c r="E1781" s="54">
        <v>57</v>
      </c>
      <c r="F1781" s="54">
        <v>24.273</v>
      </c>
      <c r="G1781" s="54">
        <v>0.58332524634213023</v>
      </c>
      <c r="H1781" s="54">
        <v>0.91228070175438591</v>
      </c>
      <c r="I1781" s="54">
        <v>0.65</v>
      </c>
      <c r="J1781" s="54">
        <v>8.1368578902564384</v>
      </c>
      <c r="K1781" s="54">
        <v>118</v>
      </c>
      <c r="L1781" s="54">
        <v>95.865384615384613</v>
      </c>
      <c r="M1781" s="54">
        <v>158.3148567119155</v>
      </c>
      <c r="N1781" s="54">
        <v>12.58232318421028</v>
      </c>
      <c r="O1781" s="54">
        <v>-0.21145456023906983</v>
      </c>
      <c r="P1781" s="54">
        <v>2.1720036630545052</v>
      </c>
      <c r="Q1781" s="54">
        <v>159.62499999999986</v>
      </c>
      <c r="R1781" s="54">
        <v>0.84770558400549834</v>
      </c>
      <c r="S1781" s="54">
        <v>4.8876577468624314</v>
      </c>
      <c r="T1781" s="54">
        <v>1.1621900826446256E-2</v>
      </c>
      <c r="U1781" s="54">
        <v>0.11754243758711809</v>
      </c>
      <c r="V1781" s="54">
        <v>9.1494064410020286</v>
      </c>
      <c r="W1781" s="54">
        <v>7.4315017185714121</v>
      </c>
    </row>
    <row r="1782" spans="3:23" x14ac:dyDescent="0.25">
      <c r="C1782" s="52">
        <v>0</v>
      </c>
      <c r="D1782" s="55">
        <v>29</v>
      </c>
      <c r="E1782" s="55">
        <v>33</v>
      </c>
      <c r="F1782" s="55">
        <v>17.996000000000002</v>
      </c>
      <c r="G1782" s="55">
        <v>0</v>
      </c>
      <c r="H1782" s="55">
        <v>0.87878787878787878</v>
      </c>
      <c r="I1782" s="55">
        <v>0.59183673469387754</v>
      </c>
      <c r="J1782" s="55">
        <v>6.0765077797464979</v>
      </c>
      <c r="K1782" s="55">
        <v>96</v>
      </c>
      <c r="L1782" s="55">
        <v>83.448275862068968</v>
      </c>
      <c r="M1782" s="55">
        <v>36.327586206896548</v>
      </c>
      <c r="N1782" s="55">
        <v>6.0272370292611317</v>
      </c>
      <c r="O1782" s="55">
        <v>0.44993639119522516</v>
      </c>
      <c r="P1782" s="55">
        <v>2.5125063277180648</v>
      </c>
      <c r="Q1782" s="55">
        <v>95.285714285714306</v>
      </c>
      <c r="R1782" s="55">
        <v>0.73582050729485471</v>
      </c>
      <c r="S1782" s="55">
        <v>4.0472990984266435</v>
      </c>
      <c r="T1782" s="55">
        <v>2.1045918367346952E-2</v>
      </c>
      <c r="U1782" s="55">
        <v>0.31040039584294227</v>
      </c>
      <c r="V1782" s="55">
        <v>6.2330229193099944</v>
      </c>
      <c r="W1782" s="55">
        <v>6.2330229193099944</v>
      </c>
    </row>
    <row r="1783" spans="3:23" x14ac:dyDescent="0.25">
      <c r="C1783" s="51">
        <v>0</v>
      </c>
      <c r="D1783" s="54">
        <v>3833</v>
      </c>
      <c r="E1783" s="54">
        <v>8823</v>
      </c>
      <c r="F1783" s="54">
        <v>533.80700000000002</v>
      </c>
      <c r="G1783" s="54">
        <v>0.82563345666034715</v>
      </c>
      <c r="H1783" s="54">
        <v>0.43443273263062449</v>
      </c>
      <c r="I1783" s="54">
        <v>0.32643501958780446</v>
      </c>
      <c r="J1783" s="54">
        <v>69.859338495077935</v>
      </c>
      <c r="K1783" s="54">
        <v>250</v>
      </c>
      <c r="L1783" s="54">
        <v>132.12183668145056</v>
      </c>
      <c r="M1783" s="54">
        <v>1871.3110914065101</v>
      </c>
      <c r="N1783" s="54">
        <v>43.25865337023923</v>
      </c>
      <c r="O1783" s="54">
        <v>0.67882439376511106</v>
      </c>
      <c r="P1783" s="54">
        <v>2.4552255187981222</v>
      </c>
      <c r="Q1783" s="54">
        <v>83.187842971719078</v>
      </c>
      <c r="R1783" s="54">
        <v>0.98764466349674562</v>
      </c>
      <c r="S1783" s="54">
        <v>7.1728066710980922</v>
      </c>
      <c r="T1783" s="54">
        <v>1.2618526090038417E-3</v>
      </c>
      <c r="U1783" s="54">
        <v>0.33299239864701552</v>
      </c>
      <c r="V1783" s="54">
        <v>161.79332480181887</v>
      </c>
      <c r="W1783" s="54">
        <v>91.284905816072978</v>
      </c>
    </row>
    <row r="1784" spans="3:23" x14ac:dyDescent="0.25">
      <c r="C1784" s="52">
        <v>0</v>
      </c>
      <c r="D1784" s="55">
        <v>61</v>
      </c>
      <c r="E1784" s="55">
        <v>65</v>
      </c>
      <c r="F1784" s="55">
        <v>26.050999999999998</v>
      </c>
      <c r="G1784" s="55">
        <v>0.575280698213815</v>
      </c>
      <c r="H1784" s="55">
        <v>0.93846153846153846</v>
      </c>
      <c r="I1784" s="55">
        <v>0.67777777777777781</v>
      </c>
      <c r="J1784" s="55">
        <v>8.8129230241075476</v>
      </c>
      <c r="K1784" s="55">
        <v>156</v>
      </c>
      <c r="L1784" s="55">
        <v>107.78688524590164</v>
      </c>
      <c r="M1784" s="55">
        <v>511.90382513661183</v>
      </c>
      <c r="N1784" s="55">
        <v>22.625291713845634</v>
      </c>
      <c r="O1784" s="55">
        <v>0.40266546019334798</v>
      </c>
      <c r="P1784" s="55">
        <v>2.1439563771861594</v>
      </c>
      <c r="Q1784" s="55">
        <v>220.29292929292936</v>
      </c>
      <c r="R1784" s="55">
        <v>0.86719828339954741</v>
      </c>
      <c r="S1784" s="55">
        <v>5.3609850834290569</v>
      </c>
      <c r="T1784" s="55">
        <v>1.0101010101010119E-2</v>
      </c>
      <c r="U1784" s="55">
        <v>0.13575508661022231</v>
      </c>
      <c r="V1784" s="55">
        <v>9.8581068700962806</v>
      </c>
      <c r="W1784" s="55">
        <v>8.0634982676108997</v>
      </c>
    </row>
    <row r="1785" spans="3:23" x14ac:dyDescent="0.25">
      <c r="C1785" s="51">
        <v>0</v>
      </c>
      <c r="D1785" s="54">
        <v>3866</v>
      </c>
      <c r="E1785" s="54">
        <v>8962</v>
      </c>
      <c r="F1785" s="54">
        <v>538.96799999999996</v>
      </c>
      <c r="G1785" s="54">
        <v>0.82412811071370007</v>
      </c>
      <c r="H1785" s="54">
        <v>0.43137692479357287</v>
      </c>
      <c r="I1785" s="54">
        <v>0.32324414715719063</v>
      </c>
      <c r="J1785" s="54">
        <v>70.159419039400106</v>
      </c>
      <c r="K1785" s="54">
        <v>251</v>
      </c>
      <c r="L1785" s="54">
        <v>132.27444386963271</v>
      </c>
      <c r="M1785" s="54">
        <v>1910.9298357191042</v>
      </c>
      <c r="N1785" s="54">
        <v>43.714183461653541</v>
      </c>
      <c r="O1785" s="54">
        <v>0.67836697280248015</v>
      </c>
      <c r="P1785" s="54">
        <v>2.4480640490487628</v>
      </c>
      <c r="Q1785" s="54">
        <v>77.312914456232861</v>
      </c>
      <c r="R1785" s="54">
        <v>0.98844333106577986</v>
      </c>
      <c r="S1785" s="54">
        <v>7.1802822960073707</v>
      </c>
      <c r="T1785" s="54">
        <v>1.2358243875284544E-3</v>
      </c>
      <c r="U1785" s="54">
        <v>0.33511378486521204</v>
      </c>
      <c r="V1785" s="54">
        <v>161.55660379993441</v>
      </c>
      <c r="W1785" s="54">
        <v>91.506216188021156</v>
      </c>
    </row>
    <row r="1786" spans="3:23" x14ac:dyDescent="0.25">
      <c r="C1786" s="52">
        <v>0</v>
      </c>
      <c r="D1786" s="55">
        <v>54</v>
      </c>
      <c r="E1786" s="55">
        <v>58</v>
      </c>
      <c r="F1786" s="55">
        <v>24.273</v>
      </c>
      <c r="G1786" s="55">
        <v>0.50028663442978794</v>
      </c>
      <c r="H1786" s="55">
        <v>0.93103448275862066</v>
      </c>
      <c r="I1786" s="55">
        <v>0.66666666666666663</v>
      </c>
      <c r="J1786" s="55">
        <v>8.291859587312052</v>
      </c>
      <c r="K1786" s="55">
        <v>133</v>
      </c>
      <c r="L1786" s="55">
        <v>103.4074074074074</v>
      </c>
      <c r="M1786" s="55">
        <v>225.71767994409504</v>
      </c>
      <c r="N1786" s="55">
        <v>15.023903618703597</v>
      </c>
      <c r="O1786" s="55">
        <v>8.2267906697581494E-3</v>
      </c>
      <c r="P1786" s="55">
        <v>2.1272558364879401</v>
      </c>
      <c r="Q1786" s="55">
        <v>152.8111111111111</v>
      </c>
      <c r="R1786" s="55">
        <v>0.85253061336823033</v>
      </c>
      <c r="S1786" s="55">
        <v>4.9582291686698783</v>
      </c>
      <c r="T1786" s="55">
        <v>1.1111111111111134E-2</v>
      </c>
      <c r="U1786" s="55">
        <v>0.15336747293892711</v>
      </c>
      <c r="V1786" s="55">
        <v>9.0184995056457886</v>
      </c>
      <c r="W1786" s="55">
        <v>7.8087566477697203</v>
      </c>
    </row>
    <row r="1787" spans="3:23" x14ac:dyDescent="0.25">
      <c r="C1787" s="51">
        <v>0</v>
      </c>
      <c r="D1787" s="54">
        <v>3883</v>
      </c>
      <c r="E1787" s="54">
        <v>8932</v>
      </c>
      <c r="F1787" s="54">
        <v>533.19500000000005</v>
      </c>
      <c r="G1787" s="54">
        <v>0.82669604906112248</v>
      </c>
      <c r="H1787" s="54">
        <v>0.43472906403940886</v>
      </c>
      <c r="I1787" s="54">
        <v>0.32186671087533159</v>
      </c>
      <c r="J1787" s="54">
        <v>70.313506186270047</v>
      </c>
      <c r="K1787" s="54">
        <v>255</v>
      </c>
      <c r="L1787" s="54">
        <v>133.52304918877158</v>
      </c>
      <c r="M1787" s="54">
        <v>1926.3906973460987</v>
      </c>
      <c r="N1787" s="54">
        <v>43.890667542725964</v>
      </c>
      <c r="O1787" s="54">
        <v>0.69622577035319388</v>
      </c>
      <c r="P1787" s="54">
        <v>2.4789621285913772</v>
      </c>
      <c r="Q1787" s="54">
        <v>79.90524326101206</v>
      </c>
      <c r="R1787" s="54">
        <v>0.98808507567054416</v>
      </c>
      <c r="S1787" s="54">
        <v>7.1806711546848181</v>
      </c>
      <c r="T1787" s="54">
        <v>1.2019028148975576E-3</v>
      </c>
      <c r="U1787" s="54">
        <v>0.33883409581967605</v>
      </c>
      <c r="V1787" s="54">
        <v>161.08351097702206</v>
      </c>
      <c r="W1787" s="54">
        <v>90.633439903148371</v>
      </c>
    </row>
    <row r="1788" spans="3:23" x14ac:dyDescent="0.25">
      <c r="C1788" s="52">
        <v>0</v>
      </c>
      <c r="D1788" s="55">
        <v>4016</v>
      </c>
      <c r="E1788" s="55">
        <v>8950</v>
      </c>
      <c r="F1788" s="55">
        <v>541.50699999999995</v>
      </c>
      <c r="G1788" s="55">
        <v>0.82536291354257885</v>
      </c>
      <c r="H1788" s="55">
        <v>0.4487150837988827</v>
      </c>
      <c r="I1788" s="55">
        <v>0.33325035266782838</v>
      </c>
      <c r="J1788" s="55">
        <v>71.507552130221967</v>
      </c>
      <c r="K1788" s="55">
        <v>255</v>
      </c>
      <c r="L1788" s="55">
        <v>132.39940239043824</v>
      </c>
      <c r="M1788" s="55">
        <v>1920.6663408631953</v>
      </c>
      <c r="N1788" s="55">
        <v>43.825407480857443</v>
      </c>
      <c r="O1788" s="55">
        <v>0.7543703226286943</v>
      </c>
      <c r="P1788" s="55">
        <v>2.6641123862734477</v>
      </c>
      <c r="Q1788" s="55">
        <v>75.363830837584416</v>
      </c>
      <c r="R1788" s="55">
        <v>0.98865970504568168</v>
      </c>
      <c r="S1788" s="55">
        <v>7.1875257422634649</v>
      </c>
      <c r="T1788" s="55">
        <v>1.0501103319207198E-3</v>
      </c>
      <c r="U1788" s="55">
        <v>0.33335668449350409</v>
      </c>
      <c r="V1788" s="55">
        <v>158.99158862650035</v>
      </c>
      <c r="W1788" s="55">
        <v>89.767059391729759</v>
      </c>
    </row>
    <row r="1789" spans="3:23" x14ac:dyDescent="0.25">
      <c r="C1789" s="51">
        <v>0</v>
      </c>
      <c r="D1789" s="54">
        <v>4056</v>
      </c>
      <c r="E1789" s="54">
        <v>9015</v>
      </c>
      <c r="F1789" s="54">
        <v>542.83799999999997</v>
      </c>
      <c r="G1789" s="54">
        <v>0.82497689801101481</v>
      </c>
      <c r="H1789" s="54">
        <v>0.44991680532445921</v>
      </c>
      <c r="I1789" s="54">
        <v>0.33656957928802589</v>
      </c>
      <c r="J1789" s="54">
        <v>71.86278309003778</v>
      </c>
      <c r="K1789" s="54">
        <v>254</v>
      </c>
      <c r="L1789" s="54">
        <v>132.04018737672584</v>
      </c>
      <c r="M1789" s="54">
        <v>1932.9890134297673</v>
      </c>
      <c r="N1789" s="54">
        <v>43.965770929551176</v>
      </c>
      <c r="O1789" s="54">
        <v>0.77042216614433934</v>
      </c>
      <c r="P1789" s="54">
        <v>2.7339848685935522</v>
      </c>
      <c r="Q1789" s="54">
        <v>78.616833964126826</v>
      </c>
      <c r="R1789" s="54">
        <v>0.98797226482230871</v>
      </c>
      <c r="S1789" s="54">
        <v>7.1869715073779714</v>
      </c>
      <c r="T1789" s="54">
        <v>9.5954693007940328E-4</v>
      </c>
      <c r="U1789" s="54">
        <v>0.33070957232306392</v>
      </c>
      <c r="V1789" s="54">
        <v>157.31755794636669</v>
      </c>
      <c r="W1789" s="54">
        <v>88.910605961902476</v>
      </c>
    </row>
    <row r="1790" spans="3:23" x14ac:dyDescent="0.25">
      <c r="C1790" s="52">
        <v>0</v>
      </c>
      <c r="D1790" s="55">
        <v>4156</v>
      </c>
      <c r="E1790" s="55">
        <v>8777</v>
      </c>
      <c r="F1790" s="55">
        <v>545.62600000000009</v>
      </c>
      <c r="G1790" s="55">
        <v>0.82710590382626292</v>
      </c>
      <c r="H1790" s="55">
        <v>0.47351031104021873</v>
      </c>
      <c r="I1790" s="55">
        <v>0.35637111987652204</v>
      </c>
      <c r="J1790" s="55">
        <v>72.74327149585271</v>
      </c>
      <c r="K1790" s="55">
        <v>255</v>
      </c>
      <c r="L1790" s="55">
        <v>132.32892204042349</v>
      </c>
      <c r="M1790" s="55">
        <v>1913.9969587414505</v>
      </c>
      <c r="N1790" s="55">
        <v>43.749250950632863</v>
      </c>
      <c r="O1790" s="55">
        <v>0.73497505366229887</v>
      </c>
      <c r="P1790" s="55">
        <v>2.7534891432985193</v>
      </c>
      <c r="Q1790" s="55">
        <v>78.396938775510179</v>
      </c>
      <c r="R1790" s="55">
        <v>0.98820396603283056</v>
      </c>
      <c r="S1790" s="55">
        <v>7.1935022104777175</v>
      </c>
      <c r="T1790" s="55">
        <v>8.2224131149040034E-4</v>
      </c>
      <c r="U1790" s="55">
        <v>0.31553276305169592</v>
      </c>
      <c r="V1790" s="55">
        <v>154.22777730429453</v>
      </c>
      <c r="W1790" s="55">
        <v>86.683121476907118</v>
      </c>
    </row>
    <row r="1791" spans="3:23" x14ac:dyDescent="0.25">
      <c r="C1791" s="51">
        <v>0</v>
      </c>
      <c r="D1791" s="54">
        <v>4163</v>
      </c>
      <c r="E1791" s="54">
        <v>8780</v>
      </c>
      <c r="F1791" s="54">
        <v>545.47699999999998</v>
      </c>
      <c r="G1791" s="54">
        <v>0.82283200733018469</v>
      </c>
      <c r="H1791" s="54">
        <v>0.47414578587699319</v>
      </c>
      <c r="I1791" s="54">
        <v>0.36137152777777776</v>
      </c>
      <c r="J1791" s="54">
        <v>72.804506898491411</v>
      </c>
      <c r="K1791" s="54">
        <v>255</v>
      </c>
      <c r="L1791" s="54">
        <v>134.20297862118665</v>
      </c>
      <c r="M1791" s="54">
        <v>1853.4813750757089</v>
      </c>
      <c r="N1791" s="54">
        <v>43.052077476885003</v>
      </c>
      <c r="O1791" s="54">
        <v>0.67660357004464311</v>
      </c>
      <c r="P1791" s="54">
        <v>2.7015906463856423</v>
      </c>
      <c r="Q1791" s="54">
        <v>82.128787878788529</v>
      </c>
      <c r="R1791" s="54">
        <v>0.98783327712659685</v>
      </c>
      <c r="S1791" s="54">
        <v>7.1958963569408301</v>
      </c>
      <c r="T1791" s="54">
        <v>8.3703239665625887E-4</v>
      </c>
      <c r="U1791" s="54">
        <v>0.31069277131263723</v>
      </c>
      <c r="V1791" s="54">
        <v>152.26754220854019</v>
      </c>
      <c r="W1791" s="54">
        <v>86.531312863570164</v>
      </c>
    </row>
    <row r="1792" spans="3:23" x14ac:dyDescent="0.25">
      <c r="C1792" s="52">
        <v>0</v>
      </c>
      <c r="D1792" s="55">
        <v>4048</v>
      </c>
      <c r="E1792" s="55">
        <v>8429</v>
      </c>
      <c r="F1792" s="55">
        <v>526.49699999999996</v>
      </c>
      <c r="G1792" s="55">
        <v>0.81958345007350153</v>
      </c>
      <c r="H1792" s="55">
        <v>0.48024676711353659</v>
      </c>
      <c r="I1792" s="55">
        <v>0.36733212341197824</v>
      </c>
      <c r="J1792" s="55">
        <v>71.791877514715679</v>
      </c>
      <c r="K1792" s="55">
        <v>255</v>
      </c>
      <c r="L1792" s="55">
        <v>136.42193675889328</v>
      </c>
      <c r="M1792" s="55">
        <v>1885.6786093441569</v>
      </c>
      <c r="N1792" s="55">
        <v>43.424401082158369</v>
      </c>
      <c r="O1792" s="55">
        <v>0.61842728660970392</v>
      </c>
      <c r="P1792" s="55">
        <v>2.6030724097040316</v>
      </c>
      <c r="Q1792" s="55">
        <v>86.997750787224433</v>
      </c>
      <c r="R1792" s="55">
        <v>0.98730366425067273</v>
      </c>
      <c r="S1792" s="55">
        <v>7.2416780075209592</v>
      </c>
      <c r="T1792" s="55">
        <v>7.4140042887826116E-4</v>
      </c>
      <c r="U1792" s="55">
        <v>0.29857081969751276</v>
      </c>
      <c r="V1792" s="55">
        <v>149.37162840389209</v>
      </c>
      <c r="W1792" s="55">
        <v>85.5839430220271</v>
      </c>
    </row>
    <row r="1793" spans="3:23" x14ac:dyDescent="0.25">
      <c r="C1793" s="51">
        <v>0</v>
      </c>
      <c r="D1793" s="54">
        <v>44</v>
      </c>
      <c r="E1793" s="54">
        <v>48</v>
      </c>
      <c r="F1793" s="54">
        <v>21.187999999999999</v>
      </c>
      <c r="G1793" s="54">
        <v>0</v>
      </c>
      <c r="H1793" s="54">
        <v>0.91666666666666663</v>
      </c>
      <c r="I1793" s="54">
        <v>0.6875</v>
      </c>
      <c r="J1793" s="54">
        <v>7.4848206370191104</v>
      </c>
      <c r="K1793" s="54">
        <v>122</v>
      </c>
      <c r="L1793" s="54">
        <v>94.795454545454547</v>
      </c>
      <c r="M1793" s="54">
        <v>157.56183932346727</v>
      </c>
      <c r="N1793" s="54">
        <v>12.552363893843552</v>
      </c>
      <c r="O1793" s="54">
        <v>0.19329626179385864</v>
      </c>
      <c r="P1793" s="54">
        <v>2.1543858423212905</v>
      </c>
      <c r="Q1793" s="54">
        <v>36.875</v>
      </c>
      <c r="R1793" s="54">
        <v>0.962689938003643</v>
      </c>
      <c r="S1793" s="54">
        <v>4.7261438343988784</v>
      </c>
      <c r="T1793" s="54">
        <v>1.4274691358024717E-2</v>
      </c>
      <c r="U1793" s="54">
        <v>0.2821876618751617</v>
      </c>
      <c r="V1793" s="54">
        <v>7.5958521376452364</v>
      </c>
      <c r="W1793" s="54">
        <v>7.5958521376452364</v>
      </c>
    </row>
    <row r="1794" spans="3:23" x14ac:dyDescent="0.25">
      <c r="C1794" s="52">
        <v>0</v>
      </c>
      <c r="D1794" s="55">
        <v>3697</v>
      </c>
      <c r="E1794" s="55">
        <v>8319</v>
      </c>
      <c r="F1794" s="55">
        <v>455.45599999999996</v>
      </c>
      <c r="G1794" s="55">
        <v>0.82365139474714488</v>
      </c>
      <c r="H1794" s="55">
        <v>0.44440437552590456</v>
      </c>
      <c r="I1794" s="55">
        <v>0.34642053973013492</v>
      </c>
      <c r="J1794" s="55">
        <v>68.608793874297902</v>
      </c>
      <c r="K1794" s="55">
        <v>255</v>
      </c>
      <c r="L1794" s="55">
        <v>141.69624019475251</v>
      </c>
      <c r="M1794" s="55">
        <v>1892.2142526349301</v>
      </c>
      <c r="N1794" s="55">
        <v>43.499589108805729</v>
      </c>
      <c r="O1794" s="55">
        <v>0.5675417462125445</v>
      </c>
      <c r="P1794" s="55">
        <v>2.4662978051381406</v>
      </c>
      <c r="Q1794" s="55">
        <v>85.564659977702547</v>
      </c>
      <c r="R1794" s="55">
        <v>0.98784225339219811</v>
      </c>
      <c r="S1794" s="55">
        <v>7.2485584477747436</v>
      </c>
      <c r="T1794" s="55">
        <v>6.8454574416470224E-4</v>
      </c>
      <c r="U1794" s="55">
        <v>0.29142818100627388</v>
      </c>
      <c r="V1794" s="55">
        <v>149.95991788865967</v>
      </c>
      <c r="W1794" s="55">
        <v>85.041736591511992</v>
      </c>
    </row>
    <row r="1795" spans="3:23" x14ac:dyDescent="0.25">
      <c r="C1795" s="51">
        <v>0</v>
      </c>
      <c r="D1795" s="54">
        <v>41</v>
      </c>
      <c r="E1795" s="54">
        <v>45</v>
      </c>
      <c r="F1795" s="54">
        <v>20.907</v>
      </c>
      <c r="G1795" s="54">
        <v>0.37986972501764632</v>
      </c>
      <c r="H1795" s="54">
        <v>0.91111111111111109</v>
      </c>
      <c r="I1795" s="54">
        <v>0.640625</v>
      </c>
      <c r="J1795" s="54">
        <v>7.2251519938435669</v>
      </c>
      <c r="K1795" s="54">
        <v>145</v>
      </c>
      <c r="L1795" s="54">
        <v>111.8780487804878</v>
      </c>
      <c r="M1795" s="54">
        <v>354.85975609756099</v>
      </c>
      <c r="N1795" s="54">
        <v>18.837721627032316</v>
      </c>
      <c r="O1795" s="54">
        <v>-0.15130820101354148</v>
      </c>
      <c r="P1795" s="54">
        <v>2.0402736412929334</v>
      </c>
      <c r="Q1795" s="54">
        <v>268.02777777777783</v>
      </c>
      <c r="R1795" s="54">
        <v>0.82023289763032048</v>
      </c>
      <c r="S1795" s="54">
        <v>4.9304843215857179</v>
      </c>
      <c r="T1795" s="54">
        <v>1.3888888888888916E-2</v>
      </c>
      <c r="U1795" s="54">
        <v>0.11358976790230157</v>
      </c>
      <c r="V1795" s="54">
        <v>7.6360292750506691</v>
      </c>
      <c r="W1795" s="54">
        <v>7.0636324810317683</v>
      </c>
    </row>
    <row r="1796" spans="3:23" x14ac:dyDescent="0.25">
      <c r="C1796" s="52">
        <v>0</v>
      </c>
      <c r="D1796" s="55">
        <v>120</v>
      </c>
      <c r="E1796" s="55">
        <v>146</v>
      </c>
      <c r="F1796" s="55">
        <v>49.405999999999999</v>
      </c>
      <c r="G1796" s="55">
        <v>0.92933956181267929</v>
      </c>
      <c r="H1796" s="55">
        <v>0.82191780821917804</v>
      </c>
      <c r="I1796" s="55">
        <v>0.54545454545454541</v>
      </c>
      <c r="J1796" s="55">
        <v>12.360774464742066</v>
      </c>
      <c r="K1796" s="55">
        <v>186</v>
      </c>
      <c r="L1796" s="55">
        <v>116.675</v>
      </c>
      <c r="M1796" s="55">
        <v>687.68340336134429</v>
      </c>
      <c r="N1796" s="55">
        <v>26.223718335913851</v>
      </c>
      <c r="O1796" s="55">
        <v>0.82929924430053892</v>
      </c>
      <c r="P1796" s="55">
        <v>3.0170741543481441</v>
      </c>
      <c r="Q1796" s="55">
        <v>272.64502164502159</v>
      </c>
      <c r="R1796" s="55">
        <v>0.91346683443793431</v>
      </c>
      <c r="S1796" s="55">
        <v>5.7360281500750405</v>
      </c>
      <c r="T1796" s="55">
        <v>4.5164071138097074E-3</v>
      </c>
      <c r="U1796" s="55">
        <v>0.11188661523586778</v>
      </c>
      <c r="V1796" s="55">
        <v>21.684562849420491</v>
      </c>
      <c r="W1796" s="55">
        <v>8.0065085070820547</v>
      </c>
    </row>
    <row r="1797" spans="3:23" x14ac:dyDescent="0.25">
      <c r="C1797" s="51">
        <v>0</v>
      </c>
      <c r="D1797" s="54">
        <v>3722</v>
      </c>
      <c r="E1797" s="54">
        <v>8274</v>
      </c>
      <c r="F1797" s="54">
        <v>452.72699999999998</v>
      </c>
      <c r="G1797" s="54">
        <v>0.82382659154440441</v>
      </c>
      <c r="H1797" s="54">
        <v>0.44984288131496253</v>
      </c>
      <c r="I1797" s="54">
        <v>0.35259568018188708</v>
      </c>
      <c r="J1797" s="54">
        <v>68.84037758106993</v>
      </c>
      <c r="K1797" s="54">
        <v>255</v>
      </c>
      <c r="L1797" s="54">
        <v>141.21278882321332</v>
      </c>
      <c r="M1797" s="54">
        <v>1889.0769877054577</v>
      </c>
      <c r="N1797" s="54">
        <v>43.46351329224845</v>
      </c>
      <c r="O1797" s="54">
        <v>0.58810962567773806</v>
      </c>
      <c r="P1797" s="54">
        <v>2.4460020007162626</v>
      </c>
      <c r="Q1797" s="54">
        <v>81.759838452146525</v>
      </c>
      <c r="R1797" s="54">
        <v>0.98825353211694511</v>
      </c>
      <c r="S1797" s="54">
        <v>7.2410125713819165</v>
      </c>
      <c r="T1797" s="54">
        <v>7.2641152468604423E-4</v>
      </c>
      <c r="U1797" s="54">
        <v>0.30107833860512351</v>
      </c>
      <c r="V1797" s="54">
        <v>149.5699857104841</v>
      </c>
      <c r="W1797" s="54">
        <v>84.782535868472067</v>
      </c>
    </row>
    <row r="1798" spans="3:23" x14ac:dyDescent="0.25">
      <c r="C1798" s="52">
        <v>0</v>
      </c>
      <c r="D1798" s="55">
        <v>81</v>
      </c>
      <c r="E1798" s="55">
        <v>88</v>
      </c>
      <c r="F1798" s="55">
        <v>33.470000000000006</v>
      </c>
      <c r="G1798" s="55">
        <v>0.84824201300622903</v>
      </c>
      <c r="H1798" s="55">
        <v>0.92045454545454541</v>
      </c>
      <c r="I1798" s="55">
        <v>0.51923076923076927</v>
      </c>
      <c r="J1798" s="55">
        <v>10.155412503859614</v>
      </c>
      <c r="K1798" s="55">
        <v>141</v>
      </c>
      <c r="L1798" s="55">
        <v>107.25925925925925</v>
      </c>
      <c r="M1798" s="55">
        <v>319.8944444444445</v>
      </c>
      <c r="N1798" s="55">
        <v>17.885593209184997</v>
      </c>
      <c r="O1798" s="55">
        <v>-2.4158907211898014E-3</v>
      </c>
      <c r="P1798" s="55">
        <v>1.8301632988038534</v>
      </c>
      <c r="Q1798" s="55">
        <v>123.70414201183428</v>
      </c>
      <c r="R1798" s="55">
        <v>0.94064088202161766</v>
      </c>
      <c r="S1798" s="55">
        <v>5.3703521632181932</v>
      </c>
      <c r="T1798" s="55">
        <v>6.1272364413010949E-3</v>
      </c>
      <c r="U1798" s="55">
        <v>0.17081906807326197</v>
      </c>
      <c r="V1798" s="55">
        <v>14.233527079461505</v>
      </c>
      <c r="W1798" s="55">
        <v>7.5382012814319461</v>
      </c>
    </row>
    <row r="1799" spans="3:23" x14ac:dyDescent="0.25">
      <c r="C1799" s="51">
        <v>0</v>
      </c>
      <c r="D1799" s="54">
        <v>89</v>
      </c>
      <c r="E1799" s="54">
        <v>96</v>
      </c>
      <c r="F1799" s="54">
        <v>34.866999999999997</v>
      </c>
      <c r="G1799" s="54">
        <v>0.87000829194743556</v>
      </c>
      <c r="H1799" s="54">
        <v>0.92708333333333337</v>
      </c>
      <c r="I1799" s="54">
        <v>0.59333333333333338</v>
      </c>
      <c r="J1799" s="54">
        <v>10.64510777218481</v>
      </c>
      <c r="K1799" s="54">
        <v>150</v>
      </c>
      <c r="L1799" s="54">
        <v>113.11235955056179</v>
      </c>
      <c r="M1799" s="54">
        <v>364.39632277834528</v>
      </c>
      <c r="N1799" s="54">
        <v>19.089167681655095</v>
      </c>
      <c r="O1799" s="54">
        <v>0.12617573440157615</v>
      </c>
      <c r="P1799" s="54">
        <v>1.973524418529039</v>
      </c>
      <c r="Q1799" s="54">
        <v>233.69375000000008</v>
      </c>
      <c r="R1799" s="54">
        <v>0.87620334585869275</v>
      </c>
      <c r="S1799" s="54">
        <v>5.5583318524074734</v>
      </c>
      <c r="T1799" s="54">
        <v>6.4062500000000048E-3</v>
      </c>
      <c r="U1799" s="54">
        <v>0.12756876656594776</v>
      </c>
      <c r="V1799" s="54">
        <v>15.403729790341826</v>
      </c>
      <c r="W1799" s="54">
        <v>7.5946101082745487</v>
      </c>
    </row>
    <row r="1800" spans="3:23" x14ac:dyDescent="0.25">
      <c r="C1800" s="52">
        <v>0</v>
      </c>
      <c r="D1800" s="55">
        <v>3863</v>
      </c>
      <c r="E1800" s="55">
        <v>8361</v>
      </c>
      <c r="F1800" s="55">
        <v>479.53899999999993</v>
      </c>
      <c r="G1800" s="55">
        <v>0.82287325891217666</v>
      </c>
      <c r="H1800" s="55">
        <v>0.46202607343619184</v>
      </c>
      <c r="I1800" s="55">
        <v>0.35975041907245298</v>
      </c>
      <c r="J1800" s="55">
        <v>70.132192046961805</v>
      </c>
      <c r="K1800" s="55">
        <v>252</v>
      </c>
      <c r="L1800" s="55">
        <v>139.14858917939426</v>
      </c>
      <c r="M1800" s="55">
        <v>1848.972736874952</v>
      </c>
      <c r="N1800" s="55">
        <v>42.999682985749466</v>
      </c>
      <c r="O1800" s="55">
        <v>0.59257529726980096</v>
      </c>
      <c r="P1800" s="55">
        <v>2.3742006693682947</v>
      </c>
      <c r="Q1800" s="55">
        <v>78.441130298273791</v>
      </c>
      <c r="R1800" s="55">
        <v>0.98839126805092403</v>
      </c>
      <c r="S1800" s="55">
        <v>7.2013425187520825</v>
      </c>
      <c r="T1800" s="55">
        <v>7.3047680894953136E-4</v>
      </c>
      <c r="U1800" s="55">
        <v>0.30057987589980312</v>
      </c>
      <c r="V1800" s="55">
        <v>148.69340528697771</v>
      </c>
      <c r="W1800" s="55">
        <v>84.49130356495229</v>
      </c>
    </row>
    <row r="1801" spans="3:23" x14ac:dyDescent="0.25">
      <c r="C1801" s="51">
        <v>0</v>
      </c>
      <c r="D1801" s="54">
        <v>49</v>
      </c>
      <c r="E1801" s="54">
        <v>53</v>
      </c>
      <c r="F1801" s="54">
        <v>23.718999999999998</v>
      </c>
      <c r="G1801" s="54">
        <v>0.64332794464301479</v>
      </c>
      <c r="H1801" s="54">
        <v>0.92452830188679247</v>
      </c>
      <c r="I1801" s="54">
        <v>0.60493827160493829</v>
      </c>
      <c r="J1801" s="54">
        <v>7.8986541696685881</v>
      </c>
      <c r="K1801" s="54">
        <v>144</v>
      </c>
      <c r="L1801" s="54">
        <v>117.20408163265306</v>
      </c>
      <c r="M1801" s="54">
        <v>301.33248299319729</v>
      </c>
      <c r="N1801" s="54">
        <v>17.358930928867633</v>
      </c>
      <c r="O1801" s="54">
        <v>-0.36234440846000204</v>
      </c>
      <c r="P1801" s="54">
        <v>2.1743073792016272</v>
      </c>
      <c r="Q1801" s="54">
        <v>187.35555555555553</v>
      </c>
      <c r="R1801" s="54">
        <v>0.90107463136108312</v>
      </c>
      <c r="S1801" s="54">
        <v>4.8492042317820072</v>
      </c>
      <c r="T1801" s="54">
        <v>1.1111111111111134E-2</v>
      </c>
      <c r="U1801" s="54">
        <v>0.11988880312864024</v>
      </c>
      <c r="V1801" s="54">
        <v>9.1657500769087168</v>
      </c>
      <c r="W1801" s="54">
        <v>7.0172132311973021</v>
      </c>
    </row>
    <row r="1802" spans="3:23" x14ac:dyDescent="0.25">
      <c r="C1802" s="52">
        <v>0</v>
      </c>
      <c r="D1802" s="55">
        <v>36</v>
      </c>
      <c r="E1802" s="55">
        <v>40</v>
      </c>
      <c r="F1802" s="55">
        <v>19.592000000000002</v>
      </c>
      <c r="G1802" s="55">
        <v>0.38282074674438793</v>
      </c>
      <c r="H1802" s="55">
        <v>0.9</v>
      </c>
      <c r="I1802" s="55">
        <v>0.6428571428571429</v>
      </c>
      <c r="J1802" s="55">
        <v>6.7702750025730758</v>
      </c>
      <c r="K1802" s="55">
        <v>123</v>
      </c>
      <c r="L1802" s="55">
        <v>103.94444444444444</v>
      </c>
      <c r="M1802" s="55">
        <v>181.59682539682535</v>
      </c>
      <c r="N1802" s="55">
        <v>13.475786633693239</v>
      </c>
      <c r="O1802" s="55">
        <v>-0.38611796755142452</v>
      </c>
      <c r="P1802" s="55">
        <v>2.0998408261803418</v>
      </c>
      <c r="Q1802" s="55">
        <v>278.8888888888888</v>
      </c>
      <c r="R1802" s="55">
        <v>0.73994744898362586</v>
      </c>
      <c r="S1802" s="55">
        <v>4.5934003486044368</v>
      </c>
      <c r="T1802" s="55">
        <v>1.6376921138825919E-2</v>
      </c>
      <c r="U1802" s="55">
        <v>0.11300298642645877</v>
      </c>
      <c r="V1802" s="55">
        <v>7.1802197428460053</v>
      </c>
      <c r="W1802" s="55">
        <v>6.6332495807108005</v>
      </c>
    </row>
    <row r="1803" spans="3:23" x14ac:dyDescent="0.25">
      <c r="C1803" s="51">
        <v>0</v>
      </c>
      <c r="D1803" s="54">
        <v>29</v>
      </c>
      <c r="E1803" s="54">
        <v>33</v>
      </c>
      <c r="F1803" s="54">
        <v>17.996000000000002</v>
      </c>
      <c r="G1803" s="54">
        <v>0</v>
      </c>
      <c r="H1803" s="54">
        <v>0.87878787878787878</v>
      </c>
      <c r="I1803" s="54">
        <v>0.59183673469387754</v>
      </c>
      <c r="J1803" s="54">
        <v>6.0765077797464979</v>
      </c>
      <c r="K1803" s="54">
        <v>112</v>
      </c>
      <c r="L1803" s="54">
        <v>99.448275862068968</v>
      </c>
      <c r="M1803" s="54">
        <v>82.470443349753694</v>
      </c>
      <c r="N1803" s="54">
        <v>9.0813238764925508</v>
      </c>
      <c r="O1803" s="54">
        <v>-0.84001631056101556</v>
      </c>
      <c r="P1803" s="54">
        <v>2.8756288560573071</v>
      </c>
      <c r="Q1803" s="54">
        <v>159.98214285714295</v>
      </c>
      <c r="R1803" s="54">
        <v>0.7687082626632199</v>
      </c>
      <c r="S1803" s="54">
        <v>4.2541956501507805</v>
      </c>
      <c r="T1803" s="54">
        <v>1.785714285714287E-2</v>
      </c>
      <c r="U1803" s="54">
        <v>0.1103247814430643</v>
      </c>
      <c r="V1803" s="54">
        <v>6.2330229193099944</v>
      </c>
      <c r="W1803" s="54">
        <v>6.2330229193099944</v>
      </c>
    </row>
    <row r="1804" spans="3:23" x14ac:dyDescent="0.25">
      <c r="C1804" s="52">
        <v>0</v>
      </c>
      <c r="D1804" s="55">
        <v>4086</v>
      </c>
      <c r="E1804" s="55">
        <v>8383</v>
      </c>
      <c r="F1804" s="55">
        <v>498.07199999999995</v>
      </c>
      <c r="G1804" s="55">
        <v>0.82359735266972434</v>
      </c>
      <c r="H1804" s="55">
        <v>0.48741500656089704</v>
      </c>
      <c r="I1804" s="55">
        <v>0.37959866220735788</v>
      </c>
      <c r="J1804" s="55">
        <v>72.128058200591227</v>
      </c>
      <c r="K1804" s="55">
        <v>255</v>
      </c>
      <c r="L1804" s="55">
        <v>136.59618208516886</v>
      </c>
      <c r="M1804" s="55">
        <v>1876.4934395203318</v>
      </c>
      <c r="N1804" s="55">
        <v>43.318511510904109</v>
      </c>
      <c r="O1804" s="55">
        <v>0.63787584270558506</v>
      </c>
      <c r="P1804" s="55">
        <v>2.4641162407277721</v>
      </c>
      <c r="Q1804" s="55">
        <v>79.942243920412793</v>
      </c>
      <c r="R1804" s="55">
        <v>0.98804830665376631</v>
      </c>
      <c r="S1804" s="55">
        <v>7.1985407271308608</v>
      </c>
      <c r="T1804" s="55">
        <v>7.3693664608691031E-4</v>
      </c>
      <c r="U1804" s="55">
        <v>0.3039106686482887</v>
      </c>
      <c r="V1804" s="55">
        <v>147.86865909507304</v>
      </c>
      <c r="W1804" s="55">
        <v>83.867396300387355</v>
      </c>
    </row>
    <row r="1805" spans="3:23" x14ac:dyDescent="0.25">
      <c r="C1805" s="51">
        <v>0</v>
      </c>
      <c r="D1805" s="54">
        <v>56</v>
      </c>
      <c r="E1805" s="54">
        <v>60</v>
      </c>
      <c r="F1805" s="54">
        <v>24.553999999999998</v>
      </c>
      <c r="G1805" s="54">
        <v>0.44437560077418869</v>
      </c>
      <c r="H1805" s="54">
        <v>0.93333333333333335</v>
      </c>
      <c r="I1805" s="54">
        <v>0.69135802469135799</v>
      </c>
      <c r="J1805" s="54">
        <v>8.4440164912895046</v>
      </c>
      <c r="K1805" s="54">
        <v>142</v>
      </c>
      <c r="L1805" s="54">
        <v>110.33928571428571</v>
      </c>
      <c r="M1805" s="54">
        <v>313.06461038961021</v>
      </c>
      <c r="N1805" s="54">
        <v>17.693631916302831</v>
      </c>
      <c r="O1805" s="54">
        <v>-8.0169275247976055E-2</v>
      </c>
      <c r="P1805" s="54">
        <v>1.9859403523820696</v>
      </c>
      <c r="Q1805" s="54">
        <v>137.60000000000005</v>
      </c>
      <c r="R1805" s="54">
        <v>0.90944519171083404</v>
      </c>
      <c r="S1805" s="54">
        <v>4.9367319309475439</v>
      </c>
      <c r="T1805" s="54">
        <v>1.1358024691358047E-2</v>
      </c>
      <c r="U1805" s="54">
        <v>0.14308666412897575</v>
      </c>
      <c r="V1805" s="54">
        <v>9.0308772275627227</v>
      </c>
      <c r="W1805" s="54">
        <v>8.0902261959755872</v>
      </c>
    </row>
    <row r="1806" spans="3:23" x14ac:dyDescent="0.25">
      <c r="C1806" s="52">
        <v>0</v>
      </c>
      <c r="D1806" s="55">
        <v>43</v>
      </c>
      <c r="E1806" s="55">
        <v>47</v>
      </c>
      <c r="F1806" s="55">
        <v>21.552</v>
      </c>
      <c r="G1806" s="55">
        <v>0.53810701977690156</v>
      </c>
      <c r="H1806" s="55">
        <v>0.91489361702127658</v>
      </c>
      <c r="I1806" s="55">
        <v>0.68253968253968256</v>
      </c>
      <c r="J1806" s="55">
        <v>7.399277020331918</v>
      </c>
      <c r="K1806" s="55">
        <v>143</v>
      </c>
      <c r="L1806" s="55">
        <v>110.76744186046511</v>
      </c>
      <c r="M1806" s="55">
        <v>304.99224806201551</v>
      </c>
      <c r="N1806" s="55">
        <v>17.464027257823879</v>
      </c>
      <c r="O1806" s="55">
        <v>8.3067356634034126E-2</v>
      </c>
      <c r="P1806" s="55">
        <v>1.9877952044137348</v>
      </c>
      <c r="Q1806" s="55">
        <v>289.04285714285714</v>
      </c>
      <c r="R1806" s="55">
        <v>0.81290772848272708</v>
      </c>
      <c r="S1806" s="55">
        <v>5.0076601035393074</v>
      </c>
      <c r="T1806" s="55">
        <v>1.4285714285714304E-2</v>
      </c>
      <c r="U1806" s="55">
        <v>9.8326754376047737E-2</v>
      </c>
      <c r="V1806" s="55">
        <v>8.1744544421237428</v>
      </c>
      <c r="W1806" s="55">
        <v>6.8900557484721601</v>
      </c>
    </row>
    <row r="1807" spans="3:23" x14ac:dyDescent="0.25">
      <c r="C1807" s="51">
        <v>0</v>
      </c>
      <c r="D1807" s="54">
        <v>41</v>
      </c>
      <c r="E1807" s="54">
        <v>45</v>
      </c>
      <c r="F1807" s="54">
        <v>20.907</v>
      </c>
      <c r="G1807" s="54">
        <v>0.37986972501764654</v>
      </c>
      <c r="H1807" s="54">
        <v>0.91111111111111109</v>
      </c>
      <c r="I1807" s="54">
        <v>0.640625</v>
      </c>
      <c r="J1807" s="54">
        <v>7.2251519938435669</v>
      </c>
      <c r="K1807" s="54">
        <v>134</v>
      </c>
      <c r="L1807" s="54">
        <v>106.60975609756098</v>
      </c>
      <c r="M1807" s="54">
        <v>208.64390243902432</v>
      </c>
      <c r="N1807" s="54">
        <v>14.444511152649795</v>
      </c>
      <c r="O1807" s="54">
        <v>-0.26050741979154923</v>
      </c>
      <c r="P1807" s="54">
        <v>2.3950930356826952</v>
      </c>
      <c r="Q1807" s="54">
        <v>542.81944444444446</v>
      </c>
      <c r="R1807" s="54">
        <v>0.50751961560213277</v>
      </c>
      <c r="S1807" s="54">
        <v>4.6074327972482436</v>
      </c>
      <c r="T1807" s="54">
        <v>1.5046296296296325E-2</v>
      </c>
      <c r="U1807" s="54">
        <v>0.11405428739166737</v>
      </c>
      <c r="V1807" s="54">
        <v>7.6360292750506709</v>
      </c>
      <c r="W1807" s="54">
        <v>7.0636324810317692</v>
      </c>
    </row>
    <row r="1808" spans="3:23" x14ac:dyDescent="0.25">
      <c r="C1808" s="52">
        <v>0</v>
      </c>
      <c r="D1808" s="55">
        <v>4319</v>
      </c>
      <c r="E1808" s="55">
        <v>7999</v>
      </c>
      <c r="F1808" s="55">
        <v>506.82199999999995</v>
      </c>
      <c r="G1808" s="55">
        <v>0.83607984548638337</v>
      </c>
      <c r="H1808" s="55">
        <v>0.53994249281160145</v>
      </c>
      <c r="I1808" s="55">
        <v>0.43207282913165268</v>
      </c>
      <c r="J1808" s="55">
        <v>74.156062420487018</v>
      </c>
      <c r="K1808" s="55">
        <v>254</v>
      </c>
      <c r="L1808" s="55">
        <v>133.86269969900439</v>
      </c>
      <c r="M1808" s="55">
        <v>1851.4399214732559</v>
      </c>
      <c r="N1808" s="55">
        <v>43.028361826512246</v>
      </c>
      <c r="O1808" s="55">
        <v>0.690726074066638</v>
      </c>
      <c r="P1808" s="55">
        <v>2.6315506713504893</v>
      </c>
      <c r="Q1808" s="55">
        <v>79.714682539683096</v>
      </c>
      <c r="R1808" s="55">
        <v>0.98767920805714693</v>
      </c>
      <c r="S1808" s="55">
        <v>7.188996844148865</v>
      </c>
      <c r="T1808" s="55">
        <v>5.3715120307378384E-4</v>
      </c>
      <c r="U1808" s="55">
        <v>0.29345784190205992</v>
      </c>
      <c r="V1808" s="55">
        <v>145.47541427108305</v>
      </c>
      <c r="W1808" s="55">
        <v>79.808943497048134</v>
      </c>
    </row>
    <row r="1809" spans="3:23" x14ac:dyDescent="0.25">
      <c r="C1809" s="51">
        <v>0</v>
      </c>
      <c r="D1809" s="54">
        <v>46</v>
      </c>
      <c r="E1809" s="54">
        <v>50</v>
      </c>
      <c r="F1809" s="54">
        <v>22.404</v>
      </c>
      <c r="G1809" s="54">
        <v>0.38729086380422101</v>
      </c>
      <c r="H1809" s="54">
        <v>0.92</v>
      </c>
      <c r="I1809" s="54">
        <v>0.63888888888888884</v>
      </c>
      <c r="J1809" s="54">
        <v>7.6530398573258118</v>
      </c>
      <c r="K1809" s="54">
        <v>118</v>
      </c>
      <c r="L1809" s="54">
        <v>98.478260869565219</v>
      </c>
      <c r="M1809" s="54">
        <v>128.38840579710148</v>
      </c>
      <c r="N1809" s="54">
        <v>11.330860770351981</v>
      </c>
      <c r="O1809" s="54">
        <v>-0.29261693368730007</v>
      </c>
      <c r="P1809" s="54">
        <v>2.290054547652336</v>
      </c>
      <c r="Q1809" s="54">
        <v>145.84999999999991</v>
      </c>
      <c r="R1809" s="54">
        <v>0.81455356354742725</v>
      </c>
      <c r="S1809" s="54">
        <v>4.762267390651493</v>
      </c>
      <c r="T1809" s="54">
        <v>1.312500000000001E-2</v>
      </c>
      <c r="U1809" s="54">
        <v>0.1086342900090965</v>
      </c>
      <c r="V1809" s="54">
        <v>8.0829037686547611</v>
      </c>
      <c r="W1809" s="54">
        <v>7.4520944307736059</v>
      </c>
    </row>
    <row r="1810" spans="3:23" x14ac:dyDescent="0.25">
      <c r="C1810" s="52">
        <v>0</v>
      </c>
      <c r="D1810" s="55">
        <v>69</v>
      </c>
      <c r="E1810" s="55">
        <v>73</v>
      </c>
      <c r="F1810" s="55">
        <v>27.919999999999998</v>
      </c>
      <c r="G1810" s="55">
        <v>0.53788289738016426</v>
      </c>
      <c r="H1810" s="55">
        <v>0.9452054794520548</v>
      </c>
      <c r="I1810" s="55">
        <v>0.69</v>
      </c>
      <c r="J1810" s="55">
        <v>9.3730213158152065</v>
      </c>
      <c r="K1810" s="55">
        <v>160</v>
      </c>
      <c r="L1810" s="55">
        <v>113.89855072463769</v>
      </c>
      <c r="M1810" s="55">
        <v>447.09249786871283</v>
      </c>
      <c r="N1810" s="55">
        <v>21.144561898244966</v>
      </c>
      <c r="O1810" s="55">
        <v>4.7799249895562543E-2</v>
      </c>
      <c r="P1810" s="55">
        <v>2.2893360630566724</v>
      </c>
      <c r="Q1810" s="55">
        <v>842.24545454545455</v>
      </c>
      <c r="R1810" s="55">
        <v>0.65231134074003039</v>
      </c>
      <c r="S1810" s="55">
        <v>5.3330204712082114</v>
      </c>
      <c r="T1810" s="55">
        <v>9.2561983471074142E-3</v>
      </c>
      <c r="U1810" s="55">
        <v>0.12443645871534265</v>
      </c>
      <c r="V1810" s="55">
        <v>10.313913495574942</v>
      </c>
      <c r="W1810" s="55">
        <v>8.6948308790891993</v>
      </c>
    </row>
    <row r="1811" spans="3:23" x14ac:dyDescent="0.25">
      <c r="C1811" s="51">
        <v>0</v>
      </c>
      <c r="D1811" s="54">
        <v>4534</v>
      </c>
      <c r="E1811" s="54">
        <v>7987</v>
      </c>
      <c r="F1811" s="54">
        <v>501.03400000000005</v>
      </c>
      <c r="G1811" s="54">
        <v>0.8379946452436019</v>
      </c>
      <c r="H1811" s="54">
        <v>0.56767246776011016</v>
      </c>
      <c r="I1811" s="54">
        <v>0.44824518042511124</v>
      </c>
      <c r="J1811" s="54">
        <v>75.979392573442084</v>
      </c>
      <c r="K1811" s="54">
        <v>255</v>
      </c>
      <c r="L1811" s="54">
        <v>130.85244816938686</v>
      </c>
      <c r="M1811" s="54">
        <v>1842.1209547375497</v>
      </c>
      <c r="N1811" s="54">
        <v>42.919936564929237</v>
      </c>
      <c r="O1811" s="54">
        <v>0.7098880029213267</v>
      </c>
      <c r="P1811" s="54">
        <v>2.6533012116728392</v>
      </c>
      <c r="Q1811" s="54">
        <v>76.698725490195827</v>
      </c>
      <c r="R1811" s="54">
        <v>0.98768989745941194</v>
      </c>
      <c r="S1811" s="54">
        <v>7.1866419573635953</v>
      </c>
      <c r="T1811" s="54">
        <v>5.1643598615917178E-4</v>
      </c>
      <c r="U1811" s="54">
        <v>0.2865481226685242</v>
      </c>
      <c r="V1811" s="54">
        <v>144.81136024658997</v>
      </c>
      <c r="W1811" s="54">
        <v>79.020439099156135</v>
      </c>
    </row>
    <row r="1812" spans="3:23" x14ac:dyDescent="0.25">
      <c r="C1812" s="52">
        <v>0</v>
      </c>
      <c r="D1812" s="55">
        <v>52</v>
      </c>
      <c r="E1812" s="55">
        <v>57</v>
      </c>
      <c r="F1812" s="55">
        <v>24.091000000000001</v>
      </c>
      <c r="G1812" s="55">
        <v>0.63922586392294201</v>
      </c>
      <c r="H1812" s="55">
        <v>0.91228070175438591</v>
      </c>
      <c r="I1812" s="55">
        <v>0.65</v>
      </c>
      <c r="J1812" s="55">
        <v>8.1368578902564384</v>
      </c>
      <c r="K1812" s="55">
        <v>122</v>
      </c>
      <c r="L1812" s="55">
        <v>98.019230769230774</v>
      </c>
      <c r="M1812" s="55">
        <v>174.68589743589743</v>
      </c>
      <c r="N1812" s="55">
        <v>13.216879262363618</v>
      </c>
      <c r="O1812" s="55">
        <v>-7.4992608764563165E-2</v>
      </c>
      <c r="P1812" s="55">
        <v>2.1244541632910856</v>
      </c>
      <c r="Q1812" s="55">
        <v>178.77272727272717</v>
      </c>
      <c r="R1812" s="55">
        <v>0.84033774354539081</v>
      </c>
      <c r="S1812" s="55">
        <v>5.0269868333592882</v>
      </c>
      <c r="T1812" s="55">
        <v>1.2138429752066094E-2</v>
      </c>
      <c r="U1812" s="55">
        <v>0.14593128144685918</v>
      </c>
      <c r="V1812" s="55">
        <v>9.408241769189468</v>
      </c>
      <c r="W1812" s="55">
        <v>7.2351171207752225</v>
      </c>
    </row>
    <row r="1813" spans="3:23" x14ac:dyDescent="0.25">
      <c r="C1813" s="51">
        <v>0</v>
      </c>
      <c r="D1813" s="54">
        <v>36</v>
      </c>
      <c r="E1813" s="54">
        <v>40</v>
      </c>
      <c r="F1813" s="54">
        <v>19.592000000000002</v>
      </c>
      <c r="G1813" s="54">
        <v>0.38282074674438793</v>
      </c>
      <c r="H1813" s="54">
        <v>0.9</v>
      </c>
      <c r="I1813" s="54">
        <v>0.6428571428571429</v>
      </c>
      <c r="J1813" s="54">
        <v>6.7702750025730758</v>
      </c>
      <c r="K1813" s="54">
        <v>89</v>
      </c>
      <c r="L1813" s="54">
        <v>81.027777777777771</v>
      </c>
      <c r="M1813" s="54">
        <v>24.256349206349192</v>
      </c>
      <c r="N1813" s="54">
        <v>4.9250735229384333</v>
      </c>
      <c r="O1813" s="54">
        <v>-0.17991512745652308</v>
      </c>
      <c r="P1813" s="54">
        <v>1.9403427793372927</v>
      </c>
      <c r="Q1813" s="54">
        <v>21.761904761904763</v>
      </c>
      <c r="R1813" s="54">
        <v>0.86635575882318938</v>
      </c>
      <c r="S1813" s="54">
        <v>3.6734165853054446</v>
      </c>
      <c r="T1813" s="54">
        <v>1.8896447467876047E-2</v>
      </c>
      <c r="U1813" s="54">
        <v>0.25927815570672724</v>
      </c>
      <c r="V1813" s="54">
        <v>7.1802197428460053</v>
      </c>
      <c r="W1813" s="54">
        <v>6.6332495807108005</v>
      </c>
    </row>
    <row r="1814" spans="3:23" x14ac:dyDescent="0.25">
      <c r="C1814" s="52">
        <v>0</v>
      </c>
      <c r="D1814" s="55">
        <v>29</v>
      </c>
      <c r="E1814" s="55">
        <v>33</v>
      </c>
      <c r="F1814" s="55">
        <v>17.996000000000002</v>
      </c>
      <c r="G1814" s="55">
        <v>0</v>
      </c>
      <c r="H1814" s="55">
        <v>0.87878787878787878</v>
      </c>
      <c r="I1814" s="55">
        <v>0.59183673469387754</v>
      </c>
      <c r="J1814" s="55">
        <v>6.0765077797464979</v>
      </c>
      <c r="K1814" s="55">
        <v>99</v>
      </c>
      <c r="L1814" s="55">
        <v>83.517241379310349</v>
      </c>
      <c r="M1814" s="55">
        <v>59.472906403940897</v>
      </c>
      <c r="N1814" s="55">
        <v>7.7118678933148805</v>
      </c>
      <c r="O1814" s="55">
        <v>0.27205452783811046</v>
      </c>
      <c r="P1814" s="55">
        <v>1.9812565034036798</v>
      </c>
      <c r="Q1814" s="55">
        <v>35.535714285714285</v>
      </c>
      <c r="R1814" s="55">
        <v>0.86961702918339367</v>
      </c>
      <c r="S1814" s="55">
        <v>4.0472990984266435</v>
      </c>
      <c r="T1814" s="55">
        <v>1.8494897959183687E-2</v>
      </c>
      <c r="U1814" s="55">
        <v>0.24058976737548152</v>
      </c>
      <c r="V1814" s="55">
        <v>6.2330229193099944</v>
      </c>
      <c r="W1814" s="55">
        <v>6.2330229193099944</v>
      </c>
    </row>
    <row r="1815" spans="3:23" x14ac:dyDescent="0.25">
      <c r="C1815" s="51">
        <v>0</v>
      </c>
      <c r="D1815" s="54">
        <v>114</v>
      </c>
      <c r="E1815" s="54">
        <v>120</v>
      </c>
      <c r="F1815" s="54">
        <v>38.017999999999994</v>
      </c>
      <c r="G1815" s="54">
        <v>0.72175575234878075</v>
      </c>
      <c r="H1815" s="54">
        <v>0.95</v>
      </c>
      <c r="I1815" s="54">
        <v>0.6785714285714286</v>
      </c>
      <c r="J1815" s="54">
        <v>12.047792665040703</v>
      </c>
      <c r="K1815" s="54">
        <v>174</v>
      </c>
      <c r="L1815" s="54">
        <v>116.97368421052632</v>
      </c>
      <c r="M1815" s="54">
        <v>584.89310666045651</v>
      </c>
      <c r="N1815" s="54">
        <v>24.184563396109851</v>
      </c>
      <c r="O1815" s="54">
        <v>0.2075948078537698</v>
      </c>
      <c r="P1815" s="54">
        <v>2.3335853418328392</v>
      </c>
      <c r="Q1815" s="54">
        <v>525.43888888888887</v>
      </c>
      <c r="R1815" s="54">
        <v>0.78594362615228952</v>
      </c>
      <c r="S1815" s="54">
        <v>5.8601369177649101</v>
      </c>
      <c r="T1815" s="54">
        <v>6.0493827160493967E-3</v>
      </c>
      <c r="U1815" s="54">
        <v>0.15355507555242279</v>
      </c>
      <c r="V1815" s="54">
        <v>14.772335424735868</v>
      </c>
      <c r="W1815" s="54">
        <v>10.224640072364622</v>
      </c>
    </row>
    <row r="1816" spans="3:23" x14ac:dyDescent="0.25">
      <c r="C1816" s="52">
        <v>0</v>
      </c>
      <c r="D1816" s="55">
        <v>4718</v>
      </c>
      <c r="E1816" s="55">
        <v>8444</v>
      </c>
      <c r="F1816" s="55">
        <v>541.78</v>
      </c>
      <c r="G1816" s="55">
        <v>0.84661466893190818</v>
      </c>
      <c r="H1816" s="55">
        <v>0.55873993368072006</v>
      </c>
      <c r="I1816" s="55">
        <v>0.43705419175544236</v>
      </c>
      <c r="J1816" s="55">
        <v>77.505768637311746</v>
      </c>
      <c r="K1816" s="55">
        <v>251</v>
      </c>
      <c r="L1816" s="55">
        <v>129.39126748622297</v>
      </c>
      <c r="M1816" s="55">
        <v>1820.3599152470622</v>
      </c>
      <c r="N1816" s="55">
        <v>42.665676078635649</v>
      </c>
      <c r="O1816" s="55">
        <v>0.71770514993549683</v>
      </c>
      <c r="P1816" s="55">
        <v>2.6550406572579561</v>
      </c>
      <c r="Q1816" s="55">
        <v>71.644117647058891</v>
      </c>
      <c r="R1816" s="55">
        <v>0.98796702907778289</v>
      </c>
      <c r="S1816" s="55">
        <v>7.1594359791087285</v>
      </c>
      <c r="T1816" s="55">
        <v>5.3276721993940552E-4</v>
      </c>
      <c r="U1816" s="55">
        <v>0.29242044580800913</v>
      </c>
      <c r="V1816" s="55">
        <v>147.77709136175991</v>
      </c>
      <c r="W1816" s="55">
        <v>78.647906874990866</v>
      </c>
    </row>
    <row r="1817" spans="3:23" x14ac:dyDescent="0.25">
      <c r="C1817" s="51">
        <v>0</v>
      </c>
      <c r="D1817" s="54">
        <v>58</v>
      </c>
      <c r="E1817" s="54">
        <v>64</v>
      </c>
      <c r="F1817" s="54">
        <v>26.232999999999997</v>
      </c>
      <c r="G1817" s="54">
        <v>0.71905052650205359</v>
      </c>
      <c r="H1817" s="54">
        <v>0.90625</v>
      </c>
      <c r="I1817" s="54">
        <v>0.65909090909090906</v>
      </c>
      <c r="J1817" s="54">
        <v>8.5934797139831218</v>
      </c>
      <c r="K1817" s="54">
        <v>119</v>
      </c>
      <c r="L1817" s="54">
        <v>94.137931034482762</v>
      </c>
      <c r="M1817" s="54">
        <v>165.52450090744105</v>
      </c>
      <c r="N1817" s="54">
        <v>12.865632549837612</v>
      </c>
      <c r="O1817" s="54">
        <v>6.7792057814567722E-2</v>
      </c>
      <c r="P1817" s="54">
        <v>2.00662832360306</v>
      </c>
      <c r="Q1817" s="54">
        <v>168.6874999999998</v>
      </c>
      <c r="R1817" s="54">
        <v>0.85949290790811839</v>
      </c>
      <c r="S1817" s="54">
        <v>5.0128163398059522</v>
      </c>
      <c r="T1817" s="54">
        <v>1.0633680555555533E-2</v>
      </c>
      <c r="U1817" s="54">
        <v>0.11601035516862634</v>
      </c>
      <c r="V1817" s="54">
        <v>10.441559236909823</v>
      </c>
      <c r="W1817" s="54">
        <v>7.2564430099820303</v>
      </c>
    </row>
    <row r="1818" spans="3:23" x14ac:dyDescent="0.25">
      <c r="C1818" s="52">
        <v>0</v>
      </c>
      <c r="D1818" s="55">
        <v>29</v>
      </c>
      <c r="E1818" s="55">
        <v>33</v>
      </c>
      <c r="F1818" s="55">
        <v>17.996000000000002</v>
      </c>
      <c r="G1818" s="55">
        <v>0</v>
      </c>
      <c r="H1818" s="55">
        <v>0.87878787878787878</v>
      </c>
      <c r="I1818" s="55">
        <v>0.59183673469387754</v>
      </c>
      <c r="J1818" s="55">
        <v>6.0765077797464979</v>
      </c>
      <c r="K1818" s="55">
        <v>83</v>
      </c>
      <c r="L1818" s="55">
        <v>78.379310344827587</v>
      </c>
      <c r="M1818" s="55">
        <v>9.1724137931034502</v>
      </c>
      <c r="N1818" s="55">
        <v>3.0285993120753774</v>
      </c>
      <c r="O1818" s="55">
        <v>-0.29940456207433774</v>
      </c>
      <c r="P1818" s="55">
        <v>1.926531001625591</v>
      </c>
      <c r="Q1818" s="55">
        <v>11.660714285714286</v>
      </c>
      <c r="R1818" s="55">
        <v>0.82023988656783964</v>
      </c>
      <c r="S1818" s="55">
        <v>3.2592041683482518</v>
      </c>
      <c r="T1818" s="55">
        <v>2.5510204081632664E-2</v>
      </c>
      <c r="U1818" s="55">
        <v>0.31364795918367344</v>
      </c>
      <c r="V1818" s="55">
        <v>6.2330229193099944</v>
      </c>
      <c r="W1818" s="55">
        <v>6.2330229193099944</v>
      </c>
    </row>
    <row r="1819" spans="3:23" x14ac:dyDescent="0.25">
      <c r="C1819" s="51">
        <v>0</v>
      </c>
      <c r="D1819" s="54">
        <v>29</v>
      </c>
      <c r="E1819" s="54">
        <v>33</v>
      </c>
      <c r="F1819" s="54">
        <v>17.996000000000002</v>
      </c>
      <c r="G1819" s="54">
        <v>0</v>
      </c>
      <c r="H1819" s="54">
        <v>0.87878787878787878</v>
      </c>
      <c r="I1819" s="54">
        <v>0.59183673469387754</v>
      </c>
      <c r="J1819" s="54">
        <v>6.0765077797464979</v>
      </c>
      <c r="K1819" s="54">
        <v>151</v>
      </c>
      <c r="L1819" s="54">
        <v>122.58620689655173</v>
      </c>
      <c r="M1819" s="54">
        <v>325.10837438423641</v>
      </c>
      <c r="N1819" s="54">
        <v>18.030761891396505</v>
      </c>
      <c r="O1819" s="54">
        <v>-0.71120838224347993</v>
      </c>
      <c r="P1819" s="54">
        <v>3.5752594583489832</v>
      </c>
      <c r="Q1819" s="54">
        <v>93.678571428571431</v>
      </c>
      <c r="R1819" s="54">
        <v>0.9515299638712289</v>
      </c>
      <c r="S1819" s="54">
        <v>4.4441878916792961</v>
      </c>
      <c r="T1819" s="54">
        <v>1.785714285714287E-2</v>
      </c>
      <c r="U1819" s="54">
        <v>0.17320427404184585</v>
      </c>
      <c r="V1819" s="54">
        <v>6.2330229193099944</v>
      </c>
      <c r="W1819" s="54">
        <v>6.2330229193099944</v>
      </c>
    </row>
    <row r="1820" spans="3:23" x14ac:dyDescent="0.25">
      <c r="C1820" s="52">
        <v>0</v>
      </c>
      <c r="D1820" s="55">
        <v>131</v>
      </c>
      <c r="E1820" s="55">
        <v>137</v>
      </c>
      <c r="F1820" s="55">
        <v>40.647999999999996</v>
      </c>
      <c r="G1820" s="55">
        <v>0.74751486522452226</v>
      </c>
      <c r="H1820" s="55">
        <v>0.95620437956204385</v>
      </c>
      <c r="I1820" s="55">
        <v>0.67179487179487174</v>
      </c>
      <c r="J1820" s="55">
        <v>12.914889870235298</v>
      </c>
      <c r="K1820" s="55">
        <v>192</v>
      </c>
      <c r="L1820" s="55">
        <v>121.69465648854961</v>
      </c>
      <c r="M1820" s="55">
        <v>747.53681738109208</v>
      </c>
      <c r="N1820" s="55">
        <v>27.34111953415756</v>
      </c>
      <c r="O1820" s="55">
        <v>0.43958450374115637</v>
      </c>
      <c r="P1820" s="55">
        <v>2.6366524872484862</v>
      </c>
      <c r="Q1820" s="55">
        <v>817.14423076923015</v>
      </c>
      <c r="R1820" s="55">
        <v>0.77602295719158321</v>
      </c>
      <c r="S1820" s="55">
        <v>6.0169457840101899</v>
      </c>
      <c r="T1820" s="55">
        <v>5.2237426035503069E-3</v>
      </c>
      <c r="U1820" s="55">
        <v>0.12419406158789327</v>
      </c>
      <c r="V1820" s="55">
        <v>16.11841860902716</v>
      </c>
      <c r="W1820" s="55">
        <v>10.706580257991865</v>
      </c>
    </row>
    <row r="1821" spans="3:23" x14ac:dyDescent="0.25">
      <c r="C1821" s="51">
        <v>0</v>
      </c>
      <c r="D1821" s="54">
        <v>4991</v>
      </c>
      <c r="E1821" s="54">
        <v>8441</v>
      </c>
      <c r="F1821" s="54">
        <v>534.70199999999988</v>
      </c>
      <c r="G1821" s="54">
        <v>0.8575207853180693</v>
      </c>
      <c r="H1821" s="54">
        <v>0.59128065395095364</v>
      </c>
      <c r="I1821" s="54">
        <v>0.45873161764705883</v>
      </c>
      <c r="J1821" s="54">
        <v>79.716614126373912</v>
      </c>
      <c r="K1821" s="54">
        <v>255</v>
      </c>
      <c r="L1821" s="54">
        <v>129.17491484672411</v>
      </c>
      <c r="M1821" s="54">
        <v>1671.511482833422</v>
      </c>
      <c r="N1821" s="54">
        <v>40.884122625212612</v>
      </c>
      <c r="O1821" s="54">
        <v>0.74270976749012363</v>
      </c>
      <c r="P1821" s="54">
        <v>2.7610080294894552</v>
      </c>
      <c r="Q1821" s="54">
        <v>67.375376196989833</v>
      </c>
      <c r="R1821" s="54">
        <v>0.98872747856750487</v>
      </c>
      <c r="S1821" s="54">
        <v>7.1230077608457005</v>
      </c>
      <c r="T1821" s="54">
        <v>5.1569798111926295E-4</v>
      </c>
      <c r="U1821" s="54">
        <v>0.29784893174888621</v>
      </c>
      <c r="V1821" s="54">
        <v>147.57442464703527</v>
      </c>
      <c r="W1821" s="54">
        <v>75.919562394574939</v>
      </c>
    </row>
    <row r="1822" spans="3:23" x14ac:dyDescent="0.25">
      <c r="C1822" s="52">
        <v>0</v>
      </c>
      <c r="D1822" s="55">
        <v>84</v>
      </c>
      <c r="E1822" s="55">
        <v>89</v>
      </c>
      <c r="F1822" s="55">
        <v>31.930999999999997</v>
      </c>
      <c r="G1822" s="55">
        <v>0.79252866010742051</v>
      </c>
      <c r="H1822" s="55">
        <v>0.9438202247191011</v>
      </c>
      <c r="I1822" s="55">
        <v>0.75</v>
      </c>
      <c r="J1822" s="55">
        <v>10.34176589165282</v>
      </c>
      <c r="K1822" s="55">
        <v>152</v>
      </c>
      <c r="L1822" s="55">
        <v>110.1547619047619</v>
      </c>
      <c r="M1822" s="55">
        <v>473.55407343660323</v>
      </c>
      <c r="N1822" s="55">
        <v>21.761297604614555</v>
      </c>
      <c r="O1822" s="55">
        <v>8.1971556653466129E-2</v>
      </c>
      <c r="P1822" s="55">
        <v>1.8722974107749286</v>
      </c>
      <c r="Q1822" s="55">
        <v>112.9285714285714</v>
      </c>
      <c r="R1822" s="55">
        <v>0.94163706149289383</v>
      </c>
      <c r="S1822" s="55">
        <v>5.5019128094517233</v>
      </c>
      <c r="T1822" s="55">
        <v>8.3144368858654467E-3</v>
      </c>
      <c r="U1822" s="55">
        <v>0.16884469396287619</v>
      </c>
      <c r="V1822" s="55">
        <v>13.325779928885082</v>
      </c>
      <c r="W1822" s="55">
        <v>8.126522585477451</v>
      </c>
    </row>
    <row r="1823" spans="3:23" x14ac:dyDescent="0.25">
      <c r="C1823" s="51">
        <v>0</v>
      </c>
      <c r="D1823" s="54">
        <v>179</v>
      </c>
      <c r="E1823" s="54">
        <v>187</v>
      </c>
      <c r="F1823" s="54">
        <v>49.248999999999995</v>
      </c>
      <c r="G1823" s="54">
        <v>0.7604481191769038</v>
      </c>
      <c r="H1823" s="54">
        <v>0.95721925133689845</v>
      </c>
      <c r="I1823" s="54">
        <v>0.65808823529411764</v>
      </c>
      <c r="J1823" s="54">
        <v>15.09668435477122</v>
      </c>
      <c r="K1823" s="54">
        <v>184</v>
      </c>
      <c r="L1823" s="54">
        <v>123.57541899441341</v>
      </c>
      <c r="M1823" s="54">
        <v>732.79624631222134</v>
      </c>
      <c r="N1823" s="54">
        <v>27.0702095727429</v>
      </c>
      <c r="O1823" s="54">
        <v>0.13086872535454061</v>
      </c>
      <c r="P1823" s="54">
        <v>2.2706388797706003</v>
      </c>
      <c r="Q1823" s="54">
        <v>451.22222222222319</v>
      </c>
      <c r="R1823" s="54">
        <v>0.88475639754753355</v>
      </c>
      <c r="S1823" s="54">
        <v>6.1591964901237706</v>
      </c>
      <c r="T1823" s="54">
        <v>4.0509259259259396E-3</v>
      </c>
      <c r="U1823" s="54">
        <v>0.16783583848949132</v>
      </c>
      <c r="V1823" s="54">
        <v>19.228575483757545</v>
      </c>
      <c r="W1823" s="54">
        <v>12.487011721821231</v>
      </c>
    </row>
    <row r="1824" spans="3:23" x14ac:dyDescent="0.25">
      <c r="C1824" s="52">
        <v>0</v>
      </c>
      <c r="D1824" s="55">
        <v>5118</v>
      </c>
      <c r="E1824" s="55">
        <v>8840</v>
      </c>
      <c r="F1824" s="55">
        <v>579.16199999999992</v>
      </c>
      <c r="G1824" s="55">
        <v>0.86410279775072341</v>
      </c>
      <c r="H1824" s="55">
        <v>0.5789592760180996</v>
      </c>
      <c r="I1824" s="55">
        <v>0.45778175313059033</v>
      </c>
      <c r="J1824" s="55">
        <v>80.724469586083771</v>
      </c>
      <c r="K1824" s="55">
        <v>255</v>
      </c>
      <c r="L1824" s="55">
        <v>130.92106291520125</v>
      </c>
      <c r="M1824" s="55">
        <v>1613.3144634390796</v>
      </c>
      <c r="N1824" s="55">
        <v>40.16608598605395</v>
      </c>
      <c r="O1824" s="55">
        <v>0.6902394381646576</v>
      </c>
      <c r="P1824" s="55">
        <v>2.6838012192225311</v>
      </c>
      <c r="Q1824" s="55">
        <v>62.736463696077358</v>
      </c>
      <c r="R1824" s="55">
        <v>0.98982577902837676</v>
      </c>
      <c r="S1824" s="55">
        <v>7.1150988944706617</v>
      </c>
      <c r="T1824" s="55">
        <v>5.2518557034795339E-4</v>
      </c>
      <c r="U1824" s="55">
        <v>0.30306884123639077</v>
      </c>
      <c r="V1824" s="55">
        <v>149.93572418608906</v>
      </c>
      <c r="W1824" s="55">
        <v>75.464953488219422</v>
      </c>
    </row>
    <row r="1825" spans="3:23" x14ac:dyDescent="0.25">
      <c r="C1825" s="51">
        <v>0</v>
      </c>
      <c r="D1825" s="54">
        <v>99</v>
      </c>
      <c r="E1825" s="54">
        <v>103</v>
      </c>
      <c r="F1825" s="54">
        <v>34.652000000000001</v>
      </c>
      <c r="G1825" s="54">
        <v>0.78776739798688189</v>
      </c>
      <c r="H1825" s="54">
        <v>0.96116504854368934</v>
      </c>
      <c r="I1825" s="54">
        <v>0.73333333333333328</v>
      </c>
      <c r="J1825" s="54">
        <v>11.227230955528665</v>
      </c>
      <c r="K1825" s="54">
        <v>160</v>
      </c>
      <c r="L1825" s="54">
        <v>114.45454545454545</v>
      </c>
      <c r="M1825" s="54">
        <v>517.65862708719862</v>
      </c>
      <c r="N1825" s="54">
        <v>22.752112585146872</v>
      </c>
      <c r="O1825" s="54">
        <v>0.2405275247848172</v>
      </c>
      <c r="P1825" s="54">
        <v>2.0627482698198558</v>
      </c>
      <c r="Q1825" s="54">
        <v>111.83333333333339</v>
      </c>
      <c r="R1825" s="54">
        <v>0.95019868434196941</v>
      </c>
      <c r="S1825" s="54">
        <v>5.6897652058507866</v>
      </c>
      <c r="T1825" s="54">
        <v>6.9333333333333209E-3</v>
      </c>
      <c r="U1825" s="54">
        <v>0.20946133821608312</v>
      </c>
      <c r="V1825" s="54">
        <v>14.378777743307563</v>
      </c>
      <c r="W1825" s="54">
        <v>8.856936411142037</v>
      </c>
    </row>
    <row r="1826" spans="3:23" x14ac:dyDescent="0.25">
      <c r="C1826" s="52">
        <v>0</v>
      </c>
      <c r="D1826" s="55">
        <v>233</v>
      </c>
      <c r="E1826" s="55">
        <v>252</v>
      </c>
      <c r="F1826" s="55">
        <v>60.951000000000001</v>
      </c>
      <c r="G1826" s="55">
        <v>0.8227887426175744</v>
      </c>
      <c r="H1826" s="55">
        <v>0.92460317460317465</v>
      </c>
      <c r="I1826" s="55">
        <v>0.58250000000000002</v>
      </c>
      <c r="J1826" s="55">
        <v>17.223960459873705</v>
      </c>
      <c r="K1826" s="55">
        <v>193</v>
      </c>
      <c r="L1826" s="55">
        <v>127.11587982832619</v>
      </c>
      <c r="M1826" s="55">
        <v>769.1373760544617</v>
      </c>
      <c r="N1826" s="55">
        <v>27.733326090724525</v>
      </c>
      <c r="O1826" s="55">
        <v>6.1513514291883148E-2</v>
      </c>
      <c r="P1826" s="55">
        <v>2.1062034980472979</v>
      </c>
      <c r="Q1826" s="55">
        <v>529.09761904762001</v>
      </c>
      <c r="R1826" s="55">
        <v>0.89468980115977415</v>
      </c>
      <c r="S1826" s="55">
        <v>6.3528570851043069</v>
      </c>
      <c r="T1826" s="55">
        <v>3.0839002267573747E-3</v>
      </c>
      <c r="U1826" s="55">
        <v>0.21660971925176228</v>
      </c>
      <c r="V1826" s="55">
        <v>23.868334971536193</v>
      </c>
      <c r="W1826" s="55">
        <v>13.565504400200076</v>
      </c>
    </row>
    <row r="1827" spans="3:23" x14ac:dyDescent="0.25">
      <c r="C1827" s="51">
        <v>0</v>
      </c>
      <c r="D1827" s="54">
        <v>5269</v>
      </c>
      <c r="E1827" s="54">
        <v>8912</v>
      </c>
      <c r="F1827" s="54">
        <v>561.20799999999997</v>
      </c>
      <c r="G1827" s="54">
        <v>0.86532365302800762</v>
      </c>
      <c r="H1827" s="54">
        <v>0.59122531418312385</v>
      </c>
      <c r="I1827" s="54">
        <v>0.46057692307692305</v>
      </c>
      <c r="J1827" s="54">
        <v>81.906649065930978</v>
      </c>
      <c r="K1827" s="54">
        <v>238</v>
      </c>
      <c r="L1827" s="54">
        <v>130.67527044980073</v>
      </c>
      <c r="M1827" s="54">
        <v>1584.0097546962008</v>
      </c>
      <c r="N1827" s="54">
        <v>39.799620032058108</v>
      </c>
      <c r="O1827" s="54">
        <v>0.65043083285805214</v>
      </c>
      <c r="P1827" s="54">
        <v>2.4876720344987659</v>
      </c>
      <c r="Q1827" s="54">
        <v>60.874219292158187</v>
      </c>
      <c r="R1827" s="54">
        <v>0.99019377853198509</v>
      </c>
      <c r="S1827" s="54">
        <v>7.090705282330326</v>
      </c>
      <c r="T1827" s="54">
        <v>5.5948019750713023E-4</v>
      </c>
      <c r="U1827" s="54">
        <v>0.30695577403940777</v>
      </c>
      <c r="V1827" s="54">
        <v>150.94147468938084</v>
      </c>
      <c r="W1827" s="54">
        <v>75.653905265114759</v>
      </c>
    </row>
    <row r="1828" spans="3:23" x14ac:dyDescent="0.25">
      <c r="C1828" s="52">
        <v>0</v>
      </c>
      <c r="D1828" s="55">
        <v>114</v>
      </c>
      <c r="E1828" s="55">
        <v>120</v>
      </c>
      <c r="F1828" s="55">
        <v>37.562999999999995</v>
      </c>
      <c r="G1828" s="55">
        <v>0.81237473136135496</v>
      </c>
      <c r="H1828" s="55">
        <v>0.95</v>
      </c>
      <c r="I1828" s="55">
        <v>0.71250000000000002</v>
      </c>
      <c r="J1828" s="55">
        <v>12.047792665040703</v>
      </c>
      <c r="K1828" s="55">
        <v>165</v>
      </c>
      <c r="L1828" s="55">
        <v>115.86842105263158</v>
      </c>
      <c r="M1828" s="55">
        <v>654.4161620866322</v>
      </c>
      <c r="N1828" s="55">
        <v>25.581559023770076</v>
      </c>
      <c r="O1828" s="55">
        <v>0.16850321880374053</v>
      </c>
      <c r="P1828" s="55">
        <v>1.8522069608294016</v>
      </c>
      <c r="Q1828" s="55">
        <v>122.02840909090894</v>
      </c>
      <c r="R1828" s="55">
        <v>0.95275689455784129</v>
      </c>
      <c r="S1828" s="55">
        <v>5.8653131499209001</v>
      </c>
      <c r="T1828" s="55">
        <v>6.0692148760330446E-3</v>
      </c>
      <c r="U1828" s="55">
        <v>0.20352718759234373</v>
      </c>
      <c r="V1828" s="55">
        <v>15.862023378703643</v>
      </c>
      <c r="W1828" s="55">
        <v>9.2497128031314979</v>
      </c>
    </row>
    <row r="1829" spans="3:23" x14ac:dyDescent="0.25">
      <c r="C1829" s="51">
        <v>0</v>
      </c>
      <c r="D1829" s="54">
        <v>321</v>
      </c>
      <c r="E1829" s="54">
        <v>401</v>
      </c>
      <c r="F1829" s="54">
        <v>81.825000000000003</v>
      </c>
      <c r="G1829" s="54">
        <v>0.86890604310758113</v>
      </c>
      <c r="H1829" s="54">
        <v>0.80049875311720697</v>
      </c>
      <c r="I1829" s="54">
        <v>0.49844720496894412</v>
      </c>
      <c r="J1829" s="54">
        <v>20.21657473114541</v>
      </c>
      <c r="K1829" s="54">
        <v>201</v>
      </c>
      <c r="L1829" s="54">
        <v>124.34267912772586</v>
      </c>
      <c r="M1829" s="54">
        <v>766.60720404984409</v>
      </c>
      <c r="N1829" s="54">
        <v>27.687672420227816</v>
      </c>
      <c r="O1829" s="54">
        <v>0.19598855033555079</v>
      </c>
      <c r="P1829" s="54">
        <v>2.3281613490880471</v>
      </c>
      <c r="Q1829" s="54">
        <v>298.38380809595145</v>
      </c>
      <c r="R1829" s="54">
        <v>0.93953715901816703</v>
      </c>
      <c r="S1829" s="54">
        <v>6.4889628372122843</v>
      </c>
      <c r="T1829" s="54">
        <v>3.3918572947409954E-3</v>
      </c>
      <c r="U1829" s="54">
        <v>0.26501328551949505</v>
      </c>
      <c r="V1829" s="54">
        <v>32.414848830342187</v>
      </c>
      <c r="W1829" s="54">
        <v>16.044606519537535</v>
      </c>
    </row>
    <row r="1830" spans="3:23" x14ac:dyDescent="0.25">
      <c r="C1830" s="52">
        <v>0</v>
      </c>
      <c r="D1830" s="55">
        <v>74</v>
      </c>
      <c r="E1830" s="55">
        <v>78</v>
      </c>
      <c r="F1830" s="55">
        <v>29.88</v>
      </c>
      <c r="G1830" s="55">
        <v>0.76154791607994776</v>
      </c>
      <c r="H1830" s="55">
        <v>0.94871794871794868</v>
      </c>
      <c r="I1830" s="55">
        <v>0.71153846153846156</v>
      </c>
      <c r="J1830" s="55">
        <v>9.7066846199102415</v>
      </c>
      <c r="K1830" s="55">
        <v>112</v>
      </c>
      <c r="L1830" s="55">
        <v>96.202702702702709</v>
      </c>
      <c r="M1830" s="55">
        <v>103.31451314328022</v>
      </c>
      <c r="N1830" s="55">
        <v>10.164374704982114</v>
      </c>
      <c r="O1830" s="55">
        <v>-0.19078046625476922</v>
      </c>
      <c r="P1830" s="55">
        <v>1.880065836533928</v>
      </c>
      <c r="Q1830" s="55">
        <v>423.14285714285717</v>
      </c>
      <c r="R1830" s="55">
        <v>0.60502771575361847</v>
      </c>
      <c r="S1830" s="55">
        <v>4.8256205549004632</v>
      </c>
      <c r="T1830" s="55">
        <v>1.0363520408163256E-2</v>
      </c>
      <c r="U1830" s="55">
        <v>0.15971319326833461</v>
      </c>
      <c r="V1830" s="55">
        <v>12.180326775598443</v>
      </c>
      <c r="W1830" s="55">
        <v>7.8941746667618853</v>
      </c>
    </row>
    <row r="1831" spans="3:23" x14ac:dyDescent="0.25">
      <c r="C1831" s="51">
        <v>0</v>
      </c>
      <c r="D1831" s="54">
        <v>57</v>
      </c>
      <c r="E1831" s="54">
        <v>61</v>
      </c>
      <c r="F1831" s="54">
        <v>25.471999999999998</v>
      </c>
      <c r="G1831" s="54">
        <v>0.71204260390783725</v>
      </c>
      <c r="H1831" s="54">
        <v>0.93442622950819676</v>
      </c>
      <c r="I1831" s="54">
        <v>0.74025974025974028</v>
      </c>
      <c r="J1831" s="54">
        <v>8.5190758917798277</v>
      </c>
      <c r="K1831" s="54">
        <v>127</v>
      </c>
      <c r="L1831" s="54">
        <v>100.66666666666667</v>
      </c>
      <c r="M1831" s="54">
        <v>141.40476190476193</v>
      </c>
      <c r="N1831" s="54">
        <v>11.891373423821234</v>
      </c>
      <c r="O1831" s="54">
        <v>-3.2980657093884584E-2</v>
      </c>
      <c r="P1831" s="54">
        <v>2.4894674617663246</v>
      </c>
      <c r="Q1831" s="54">
        <v>622.28571428571388</v>
      </c>
      <c r="R1831" s="54">
        <v>0.44455506522962313</v>
      </c>
      <c r="S1831" s="54">
        <v>4.9027224701532672</v>
      </c>
      <c r="T1831" s="54">
        <v>1.2188208616780058E-2</v>
      </c>
      <c r="U1831" s="54">
        <v>0.11176208730210131</v>
      </c>
      <c r="V1831" s="54">
        <v>10.256363022833209</v>
      </c>
      <c r="W1831" s="54">
        <v>7.2013643931415547</v>
      </c>
    </row>
    <row r="1832" spans="3:23" x14ac:dyDescent="0.25">
      <c r="C1832" s="52">
        <v>0</v>
      </c>
      <c r="D1832" s="55">
        <v>5247</v>
      </c>
      <c r="E1832" s="55">
        <v>8821</v>
      </c>
      <c r="F1832" s="55">
        <v>481.58199999999999</v>
      </c>
      <c r="G1832" s="55">
        <v>0.86799993665568198</v>
      </c>
      <c r="H1832" s="55">
        <v>0.59483051808185017</v>
      </c>
      <c r="I1832" s="55">
        <v>0.45515267175572521</v>
      </c>
      <c r="J1832" s="55">
        <v>81.735475108580587</v>
      </c>
      <c r="K1832" s="55">
        <v>247</v>
      </c>
      <c r="L1832" s="55">
        <v>133.18334286258815</v>
      </c>
      <c r="M1832" s="55">
        <v>1636.4646633942446</v>
      </c>
      <c r="N1832" s="55">
        <v>40.45324045604066</v>
      </c>
      <c r="O1832" s="55">
        <v>0.60846569699600939</v>
      </c>
      <c r="P1832" s="55">
        <v>2.4144456845413593</v>
      </c>
      <c r="Q1832" s="55">
        <v>61.782024793388771</v>
      </c>
      <c r="R1832" s="55">
        <v>0.99033372319855018</v>
      </c>
      <c r="S1832" s="55">
        <v>7.1155337994963022</v>
      </c>
      <c r="T1832" s="55">
        <v>6.1242946937441699E-4</v>
      </c>
      <c r="U1832" s="55">
        <v>0.30459624239908178</v>
      </c>
      <c r="V1832" s="55">
        <v>150.51646358886259</v>
      </c>
      <c r="W1832" s="55">
        <v>74.741103279405493</v>
      </c>
    </row>
    <row r="1833" spans="3:23" x14ac:dyDescent="0.25">
      <c r="C1833" s="51">
        <v>0</v>
      </c>
      <c r="D1833" s="54">
        <v>120</v>
      </c>
      <c r="E1833" s="54">
        <v>127</v>
      </c>
      <c r="F1833" s="54">
        <v>38.812000000000005</v>
      </c>
      <c r="G1833" s="54">
        <v>0.77228263886566784</v>
      </c>
      <c r="H1833" s="54">
        <v>0.94488188976377951</v>
      </c>
      <c r="I1833" s="54">
        <v>0.625</v>
      </c>
      <c r="J1833" s="54">
        <v>12.360774464742066</v>
      </c>
      <c r="K1833" s="54">
        <v>160</v>
      </c>
      <c r="L1833" s="54">
        <v>117.6</v>
      </c>
      <c r="M1833" s="54">
        <v>610.86386554621868</v>
      </c>
      <c r="N1833" s="54">
        <v>24.715660329965264</v>
      </c>
      <c r="O1833" s="54">
        <v>3.3333749769453754E-2</v>
      </c>
      <c r="P1833" s="54">
        <v>1.7494239791506518</v>
      </c>
      <c r="Q1833" s="54">
        <v>110.4278846153846</v>
      </c>
      <c r="R1833" s="54">
        <v>0.95970320582033131</v>
      </c>
      <c r="S1833" s="54">
        <v>5.7964040875570095</v>
      </c>
      <c r="T1833" s="54">
        <v>5.4086538461538573E-3</v>
      </c>
      <c r="U1833" s="54">
        <v>0.17658238656407685</v>
      </c>
      <c r="V1833" s="54">
        <v>15.656160179368698</v>
      </c>
      <c r="W1833" s="54">
        <v>9.946031234961934</v>
      </c>
    </row>
    <row r="1834" spans="3:23" x14ac:dyDescent="0.25">
      <c r="C1834" s="52">
        <v>0</v>
      </c>
      <c r="D1834" s="55">
        <v>375</v>
      </c>
      <c r="E1834" s="55">
        <v>456</v>
      </c>
      <c r="F1834" s="55">
        <v>85.835999999999999</v>
      </c>
      <c r="G1834" s="55">
        <v>0.85439255634693445</v>
      </c>
      <c r="H1834" s="55">
        <v>0.82236842105263153</v>
      </c>
      <c r="I1834" s="55">
        <v>0.51724137931034486</v>
      </c>
      <c r="J1834" s="55">
        <v>21.85096861184158</v>
      </c>
      <c r="K1834" s="55">
        <v>213</v>
      </c>
      <c r="L1834" s="55">
        <v>124.02933333333333</v>
      </c>
      <c r="M1834" s="55">
        <v>842.92159714795014</v>
      </c>
      <c r="N1834" s="55">
        <v>29.033112081689591</v>
      </c>
      <c r="O1834" s="55">
        <v>0.4413291079615988</v>
      </c>
      <c r="P1834" s="55">
        <v>2.6790738406596866</v>
      </c>
      <c r="Q1834" s="55">
        <v>433.37066666666817</v>
      </c>
      <c r="R1834" s="55">
        <v>0.91542177671948899</v>
      </c>
      <c r="S1834" s="55">
        <v>6.5220656748889487</v>
      </c>
      <c r="T1834" s="55">
        <v>2.2257777777777805E-3</v>
      </c>
      <c r="U1834" s="55">
        <v>0.26818337131435271</v>
      </c>
      <c r="V1834" s="55">
        <v>33.74417767071678</v>
      </c>
      <c r="W1834" s="55">
        <v>17.534422843031269</v>
      </c>
    </row>
    <row r="1835" spans="3:23" x14ac:dyDescent="0.25">
      <c r="C1835" s="51">
        <v>0</v>
      </c>
      <c r="D1835" s="54">
        <v>82</v>
      </c>
      <c r="E1835" s="54">
        <v>87</v>
      </c>
      <c r="F1835" s="54">
        <v>31.286000000000001</v>
      </c>
      <c r="G1835" s="54">
        <v>0.67430169746032442</v>
      </c>
      <c r="H1835" s="54">
        <v>0.94252873563218387</v>
      </c>
      <c r="I1835" s="54">
        <v>0.70085470085470081</v>
      </c>
      <c r="J1835" s="54">
        <v>10.217907939900583</v>
      </c>
      <c r="K1835" s="54">
        <v>114</v>
      </c>
      <c r="L1835" s="54">
        <v>95.292682926829272</v>
      </c>
      <c r="M1835" s="54">
        <v>97.789822342667847</v>
      </c>
      <c r="N1835" s="54">
        <v>9.8888736640058177</v>
      </c>
      <c r="O1835" s="54">
        <v>7.186781341142999E-2</v>
      </c>
      <c r="P1835" s="54">
        <v>2.073043536514922</v>
      </c>
      <c r="Q1835" s="54">
        <v>252.89682539682534</v>
      </c>
      <c r="R1835" s="54">
        <v>0.65113098566933236</v>
      </c>
      <c r="S1835" s="54">
        <v>4.9847663335170029</v>
      </c>
      <c r="T1835" s="54">
        <v>9.1962711010329951E-3</v>
      </c>
      <c r="U1835" s="54">
        <v>0.19768596196429808</v>
      </c>
      <c r="V1835" s="54">
        <v>12.05787696152772</v>
      </c>
      <c r="W1835" s="54">
        <v>8.9042112373462228</v>
      </c>
    </row>
    <row r="1836" spans="3:23" x14ac:dyDescent="0.25">
      <c r="C1836" s="52">
        <v>0</v>
      </c>
      <c r="D1836" s="55">
        <v>65</v>
      </c>
      <c r="E1836" s="55">
        <v>70</v>
      </c>
      <c r="F1836" s="55">
        <v>28.101999999999997</v>
      </c>
      <c r="G1836" s="55">
        <v>0.74423697426102098</v>
      </c>
      <c r="H1836" s="55">
        <v>0.9285714285714286</v>
      </c>
      <c r="I1836" s="55">
        <v>0.67708333333333337</v>
      </c>
      <c r="J1836" s="55">
        <v>9.0972836829344601</v>
      </c>
      <c r="K1836" s="55">
        <v>135</v>
      </c>
      <c r="L1836" s="55">
        <v>106.72307692307692</v>
      </c>
      <c r="M1836" s="55">
        <v>329.17211538461544</v>
      </c>
      <c r="N1836" s="55">
        <v>18.143101041018745</v>
      </c>
      <c r="O1836" s="55">
        <v>-9.1245928715185137E-2</v>
      </c>
      <c r="P1836" s="55">
        <v>1.7079395564343767</v>
      </c>
      <c r="Q1836" s="55">
        <v>524.69230769230808</v>
      </c>
      <c r="R1836" s="55">
        <v>0.51100617858230313</v>
      </c>
      <c r="S1836" s="55">
        <v>5.2914481975772727</v>
      </c>
      <c r="T1836" s="55">
        <v>1.0909763313609464E-2</v>
      </c>
      <c r="U1836" s="55">
        <v>0.16228851946806361</v>
      </c>
      <c r="V1836" s="55">
        <v>11.244706933442565</v>
      </c>
      <c r="W1836" s="55">
        <v>7.5105158299727179</v>
      </c>
    </row>
    <row r="1837" spans="3:23" x14ac:dyDescent="0.25">
      <c r="C1837" s="51">
        <v>0</v>
      </c>
      <c r="D1837" s="54">
        <v>5218</v>
      </c>
      <c r="E1837" s="54">
        <v>8871</v>
      </c>
      <c r="F1837" s="54">
        <v>485.92399999999998</v>
      </c>
      <c r="G1837" s="54">
        <v>0.86859103466993082</v>
      </c>
      <c r="H1837" s="54">
        <v>0.58820877014992667</v>
      </c>
      <c r="I1837" s="54">
        <v>0.43922558922558924</v>
      </c>
      <c r="J1837" s="54">
        <v>81.509287473441205</v>
      </c>
      <c r="K1837" s="54">
        <v>246</v>
      </c>
      <c r="L1837" s="54">
        <v>134.7115753162131</v>
      </c>
      <c r="M1837" s="54">
        <v>1639.0256700883463</v>
      </c>
      <c r="N1837" s="54">
        <v>40.484881994249982</v>
      </c>
      <c r="O1837" s="54">
        <v>0.6523658900799949</v>
      </c>
      <c r="P1837" s="54">
        <v>2.4717147535613231</v>
      </c>
      <c r="Q1837" s="54">
        <v>60.842272347535612</v>
      </c>
      <c r="R1837" s="54">
        <v>0.99063842497122889</v>
      </c>
      <c r="S1837" s="54">
        <v>7.1035815626039422</v>
      </c>
      <c r="T1837" s="54">
        <v>7.1602006966745176E-4</v>
      </c>
      <c r="U1837" s="54">
        <v>0.31122713710777039</v>
      </c>
      <c r="V1837" s="54">
        <v>149.82834098339455</v>
      </c>
      <c r="W1837" s="54">
        <v>74.244382413811707</v>
      </c>
    </row>
    <row r="1838" spans="3:23" x14ac:dyDescent="0.25">
      <c r="C1838" s="52">
        <v>0</v>
      </c>
      <c r="D1838" s="55">
        <v>126</v>
      </c>
      <c r="E1838" s="55">
        <v>133</v>
      </c>
      <c r="F1838" s="55">
        <v>38.969000000000001</v>
      </c>
      <c r="G1838" s="55">
        <v>0.74404894269535515</v>
      </c>
      <c r="H1838" s="55">
        <v>0.94736842105263153</v>
      </c>
      <c r="I1838" s="55">
        <v>0.71590909090909094</v>
      </c>
      <c r="J1838" s="55">
        <v>12.666024736934256</v>
      </c>
      <c r="K1838" s="55">
        <v>167</v>
      </c>
      <c r="L1838" s="55">
        <v>121.42857142857143</v>
      </c>
      <c r="M1838" s="55">
        <v>708.69485714285736</v>
      </c>
      <c r="N1838" s="55">
        <v>26.621323354462628</v>
      </c>
      <c r="O1838" s="55">
        <v>0.11705226803173348</v>
      </c>
      <c r="P1838" s="55">
        <v>1.7100703107328983</v>
      </c>
      <c r="Q1838" s="55">
        <v>117.21354166666644</v>
      </c>
      <c r="R1838" s="55">
        <v>0.95577089285196337</v>
      </c>
      <c r="S1838" s="55">
        <v>5.8359026415306721</v>
      </c>
      <c r="T1838" s="55">
        <v>5.4253472222222082E-3</v>
      </c>
      <c r="U1838" s="55">
        <v>0.18547791745417805</v>
      </c>
      <c r="V1838" s="55">
        <v>15.597279573298341</v>
      </c>
      <c r="W1838" s="55">
        <v>10.420934227041414</v>
      </c>
    </row>
    <row r="1839" spans="3:23" x14ac:dyDescent="0.25">
      <c r="C1839" s="51">
        <v>0</v>
      </c>
      <c r="D1839" s="54">
        <v>514</v>
      </c>
      <c r="E1839" s="54">
        <v>745</v>
      </c>
      <c r="F1839" s="54">
        <v>117.461</v>
      </c>
      <c r="G1839" s="54">
        <v>0.91210991405546726</v>
      </c>
      <c r="H1839" s="54">
        <v>0.68993288590604029</v>
      </c>
      <c r="I1839" s="54">
        <v>0.4597495527728086</v>
      </c>
      <c r="J1839" s="54">
        <v>25.582125126616702</v>
      </c>
      <c r="K1839" s="54">
        <v>210</v>
      </c>
      <c r="L1839" s="54">
        <v>115.87937743190662</v>
      </c>
      <c r="M1839" s="54">
        <v>772.51173762334906</v>
      </c>
      <c r="N1839" s="54">
        <v>27.794095373358513</v>
      </c>
      <c r="O1839" s="54">
        <v>0.8193466589284728</v>
      </c>
      <c r="P1839" s="54">
        <v>3.1153269436018189</v>
      </c>
      <c r="Q1839" s="54">
        <v>235.71678321678283</v>
      </c>
      <c r="R1839" s="54">
        <v>0.94353302240650971</v>
      </c>
      <c r="S1839" s="54">
        <v>6.4041234140205416</v>
      </c>
      <c r="T1839" s="54">
        <v>1.5556995452100002E-3</v>
      </c>
      <c r="U1839" s="54">
        <v>0.29503706083400116</v>
      </c>
      <c r="V1839" s="54">
        <v>49.645667973156023</v>
      </c>
      <c r="W1839" s="54">
        <v>20.352029788512596</v>
      </c>
    </row>
    <row r="1840" spans="3:23" x14ac:dyDescent="0.25">
      <c r="C1840" s="52">
        <v>0</v>
      </c>
      <c r="D1840" s="55">
        <v>145</v>
      </c>
      <c r="E1840" s="55">
        <v>151</v>
      </c>
      <c r="F1840" s="55">
        <v>44.823999999999998</v>
      </c>
      <c r="G1840" s="55">
        <v>0.88461316545428625</v>
      </c>
      <c r="H1840" s="55">
        <v>0.96026490066225167</v>
      </c>
      <c r="I1840" s="55">
        <v>0.80555555555555558</v>
      </c>
      <c r="J1840" s="55">
        <v>13.587484461319491</v>
      </c>
      <c r="K1840" s="55">
        <v>134</v>
      </c>
      <c r="L1840" s="55">
        <v>106.78620689655172</v>
      </c>
      <c r="M1840" s="55">
        <v>258.48869731800778</v>
      </c>
      <c r="N1840" s="55">
        <v>16.077583690281564</v>
      </c>
      <c r="O1840" s="55">
        <v>7.1652594927714086E-2</v>
      </c>
      <c r="P1840" s="55">
        <v>1.9820016496443222</v>
      </c>
      <c r="Q1840" s="55">
        <v>532.20105820105789</v>
      </c>
      <c r="R1840" s="55">
        <v>0.64579667567367693</v>
      </c>
      <c r="S1840" s="55">
        <v>5.5297597835699266</v>
      </c>
      <c r="T1840" s="55">
        <v>7.2506368802665068E-3</v>
      </c>
      <c r="U1840" s="55">
        <v>0.20723167689316288</v>
      </c>
      <c r="V1840" s="55">
        <v>20.065322519519462</v>
      </c>
      <c r="W1840" s="55">
        <v>9.35697318208158</v>
      </c>
    </row>
    <row r="1841" spans="3:23" x14ac:dyDescent="0.25">
      <c r="C1841" s="51">
        <v>0</v>
      </c>
      <c r="D1841" s="54">
        <v>5212</v>
      </c>
      <c r="E1841" s="54">
        <v>8117</v>
      </c>
      <c r="F1841" s="54">
        <v>431.94499999999999</v>
      </c>
      <c r="G1841" s="54">
        <v>0.87417831409578917</v>
      </c>
      <c r="H1841" s="54">
        <v>0.64210915362818777</v>
      </c>
      <c r="I1841" s="54">
        <v>0.48746726524504302</v>
      </c>
      <c r="J1841" s="54">
        <v>81.462411621309542</v>
      </c>
      <c r="K1841" s="54">
        <v>248</v>
      </c>
      <c r="L1841" s="54">
        <v>135.92555640828857</v>
      </c>
      <c r="M1841" s="54">
        <v>1675.2264662994448</v>
      </c>
      <c r="N1841" s="54">
        <v>40.929530492047483</v>
      </c>
      <c r="O1841" s="54">
        <v>0.63276075243899488</v>
      </c>
      <c r="P1841" s="54">
        <v>2.4303025898363568</v>
      </c>
      <c r="Q1841" s="54">
        <v>60.626195117423215</v>
      </c>
      <c r="R1841" s="54">
        <v>0.99075284672802255</v>
      </c>
      <c r="S1841" s="54">
        <v>7.1392816957306975</v>
      </c>
      <c r="T1841" s="54">
        <v>5.0898033508877728E-4</v>
      </c>
      <c r="U1841" s="54">
        <v>0.29959287113876398</v>
      </c>
      <c r="V1841" s="54">
        <v>147.44795084956559</v>
      </c>
      <c r="W1841" s="54">
        <v>71.601471150813325</v>
      </c>
    </row>
    <row r="1842" spans="3:23" x14ac:dyDescent="0.25">
      <c r="C1842" s="52">
        <v>0</v>
      </c>
      <c r="D1842" s="55">
        <v>52</v>
      </c>
      <c r="E1842" s="55">
        <v>56</v>
      </c>
      <c r="F1842" s="55">
        <v>23.147999999999996</v>
      </c>
      <c r="G1842" s="55">
        <v>0.40283323917633496</v>
      </c>
      <c r="H1842" s="55">
        <v>0.9285714285714286</v>
      </c>
      <c r="I1842" s="55">
        <v>0.72222222222222221</v>
      </c>
      <c r="J1842" s="55">
        <v>8.1368578902564384</v>
      </c>
      <c r="K1842" s="55">
        <v>110</v>
      </c>
      <c r="L1842" s="55">
        <v>90.057692307692307</v>
      </c>
      <c r="M1842" s="55">
        <v>87.859351432880828</v>
      </c>
      <c r="N1842" s="55">
        <v>9.3733319280222247</v>
      </c>
      <c r="O1842" s="55">
        <v>0.45197024604139097</v>
      </c>
      <c r="P1842" s="55">
        <v>2.1456514151487571</v>
      </c>
      <c r="Q1842" s="55">
        <v>37.1111111111111</v>
      </c>
      <c r="R1842" s="55">
        <v>0.89968064439727979</v>
      </c>
      <c r="S1842" s="55">
        <v>4.4505605169931899</v>
      </c>
      <c r="T1842" s="55">
        <v>1.3565005334552646E-2</v>
      </c>
      <c r="U1842" s="55">
        <v>0.23358911321874298</v>
      </c>
      <c r="V1842" s="55">
        <v>8.5993440417695783</v>
      </c>
      <c r="W1842" s="55">
        <v>7.8707507868511462</v>
      </c>
    </row>
    <row r="1843" spans="3:23" x14ac:dyDescent="0.25">
      <c r="C1843" s="51">
        <v>0</v>
      </c>
      <c r="D1843" s="54">
        <v>131</v>
      </c>
      <c r="E1843" s="54">
        <v>138</v>
      </c>
      <c r="F1843" s="54">
        <v>39.639000000000003</v>
      </c>
      <c r="G1843" s="54">
        <v>0.6956937133163551</v>
      </c>
      <c r="H1843" s="54">
        <v>0.94927536231884058</v>
      </c>
      <c r="I1843" s="54">
        <v>0.68229166666666663</v>
      </c>
      <c r="J1843" s="54">
        <v>12.914889870235298</v>
      </c>
      <c r="K1843" s="54">
        <v>170</v>
      </c>
      <c r="L1843" s="54">
        <v>123.7175572519084</v>
      </c>
      <c r="M1843" s="54">
        <v>698.2196124486203</v>
      </c>
      <c r="N1843" s="54">
        <v>26.423845527262309</v>
      </c>
      <c r="O1843" s="54">
        <v>9.6543099110199038E-2</v>
      </c>
      <c r="P1843" s="54">
        <v>1.8652469360713084</v>
      </c>
      <c r="Q1843" s="54">
        <v>118.19230769230766</v>
      </c>
      <c r="R1843" s="54">
        <v>0.95828180496304516</v>
      </c>
      <c r="S1843" s="54">
        <v>6.0111832839936747</v>
      </c>
      <c r="T1843" s="54">
        <v>4.9463757396449809E-3</v>
      </c>
      <c r="U1843" s="54">
        <v>0.19535433025091353</v>
      </c>
      <c r="V1843" s="54">
        <v>15.355573459052568</v>
      </c>
      <c r="W1843" s="54">
        <v>11.030500210917568</v>
      </c>
    </row>
    <row r="1844" spans="3:23" x14ac:dyDescent="0.25">
      <c r="C1844" s="52">
        <v>0</v>
      </c>
      <c r="D1844" s="55">
        <v>560</v>
      </c>
      <c r="E1844" s="55">
        <v>831</v>
      </c>
      <c r="F1844" s="55">
        <v>124.127</v>
      </c>
      <c r="G1844" s="55">
        <v>0.89274764080820368</v>
      </c>
      <c r="H1844" s="55">
        <v>0.67388688327316482</v>
      </c>
      <c r="I1844" s="55">
        <v>0.45454545454545453</v>
      </c>
      <c r="J1844" s="55">
        <v>26.702324712498182</v>
      </c>
      <c r="K1844" s="55">
        <v>223</v>
      </c>
      <c r="L1844" s="55">
        <v>115.10892857142858</v>
      </c>
      <c r="M1844" s="55">
        <v>891.19920457449496</v>
      </c>
      <c r="N1844" s="55">
        <v>29.852959728886095</v>
      </c>
      <c r="O1844" s="55">
        <v>1.2041842959897264</v>
      </c>
      <c r="P1844" s="55">
        <v>4.1883456545011581</v>
      </c>
      <c r="Q1844" s="55">
        <v>354.27698412698447</v>
      </c>
      <c r="R1844" s="55">
        <v>0.91662334198887763</v>
      </c>
      <c r="S1844" s="55">
        <v>6.3919441860849959</v>
      </c>
      <c r="T1844" s="55">
        <v>1.6301335348954268E-3</v>
      </c>
      <c r="U1844" s="55">
        <v>0.32916375652286728</v>
      </c>
      <c r="V1844" s="55">
        <v>49.428965887498435</v>
      </c>
      <c r="W1844" s="55">
        <v>22.270568754593192</v>
      </c>
    </row>
    <row r="1845" spans="3:23" x14ac:dyDescent="0.25">
      <c r="C1845" s="51">
        <v>0</v>
      </c>
      <c r="D1845" s="54">
        <v>208</v>
      </c>
      <c r="E1845" s="54">
        <v>225</v>
      </c>
      <c r="F1845" s="54">
        <v>64.382999999999996</v>
      </c>
      <c r="G1845" s="54">
        <v>0.94347279302547027</v>
      </c>
      <c r="H1845" s="54">
        <v>0.9244444444444444</v>
      </c>
      <c r="I1845" s="54">
        <v>0.71724137931034482</v>
      </c>
      <c r="J1845" s="54">
        <v>16.273715780512877</v>
      </c>
      <c r="K1845" s="54">
        <v>146</v>
      </c>
      <c r="L1845" s="54">
        <v>109.35096153846153</v>
      </c>
      <c r="M1845" s="54">
        <v>299.0114966555185</v>
      </c>
      <c r="N1845" s="54">
        <v>17.291948896972791</v>
      </c>
      <c r="O1845" s="54">
        <v>7.5066148711511391E-2</v>
      </c>
      <c r="P1845" s="54">
        <v>1.9656195257618623</v>
      </c>
      <c r="Q1845" s="54">
        <v>441.17333333333198</v>
      </c>
      <c r="R1845" s="54">
        <v>0.6703505062011943</v>
      </c>
      <c r="S1845" s="54">
        <v>5.7971952792493573</v>
      </c>
      <c r="T1845" s="54">
        <v>3.8888888888888801E-3</v>
      </c>
      <c r="U1845" s="54">
        <v>0.18054874769547541</v>
      </c>
      <c r="V1845" s="54">
        <v>29.04454813690511</v>
      </c>
      <c r="W1845" s="54">
        <v>9.6268148806280216</v>
      </c>
    </row>
    <row r="1846" spans="3:23" x14ac:dyDescent="0.25">
      <c r="C1846" s="52">
        <v>0</v>
      </c>
      <c r="D1846" s="55">
        <v>5031</v>
      </c>
      <c r="E1846" s="55">
        <v>7704</v>
      </c>
      <c r="F1846" s="55">
        <v>428.46199999999999</v>
      </c>
      <c r="G1846" s="55">
        <v>0.87547171604211194</v>
      </c>
      <c r="H1846" s="55">
        <v>0.6530373831775701</v>
      </c>
      <c r="I1846" s="55">
        <v>0.50921052631578945</v>
      </c>
      <c r="J1846" s="55">
        <v>80.035418094507406</v>
      </c>
      <c r="K1846" s="55">
        <v>248</v>
      </c>
      <c r="L1846" s="55">
        <v>138.81375472073145</v>
      </c>
      <c r="M1846" s="55">
        <v>1766.3666974499736</v>
      </c>
      <c r="N1846" s="55">
        <v>42.028165525632609</v>
      </c>
      <c r="O1846" s="55">
        <v>0.51164790326938347</v>
      </c>
      <c r="P1846" s="55">
        <v>2.2028534065815206</v>
      </c>
      <c r="Q1846" s="55">
        <v>64.957814383285907</v>
      </c>
      <c r="R1846" s="55">
        <v>0.99037984321761774</v>
      </c>
      <c r="S1846" s="55">
        <v>7.166835187241392</v>
      </c>
      <c r="T1846" s="55">
        <v>4.8362655063559405E-4</v>
      </c>
      <c r="U1846" s="55">
        <v>0.28152518257673503</v>
      </c>
      <c r="V1846" s="55">
        <v>145.93895018785457</v>
      </c>
      <c r="W1846" s="55">
        <v>70.527823070771504</v>
      </c>
    </row>
    <row r="1847" spans="3:23" x14ac:dyDescent="0.25">
      <c r="C1847" s="51">
        <v>0</v>
      </c>
      <c r="D1847" s="54">
        <v>664</v>
      </c>
      <c r="E1847" s="54">
        <v>990</v>
      </c>
      <c r="F1847" s="54">
        <v>138.27699999999999</v>
      </c>
      <c r="G1847" s="54">
        <v>0.87768002504498488</v>
      </c>
      <c r="H1847" s="54">
        <v>0.6707070707070707</v>
      </c>
      <c r="I1847" s="54">
        <v>0.42158730158730157</v>
      </c>
      <c r="J1847" s="54">
        <v>29.076297180076903</v>
      </c>
      <c r="K1847" s="54">
        <v>227</v>
      </c>
      <c r="L1847" s="54">
        <v>118.75602409638554</v>
      </c>
      <c r="M1847" s="54">
        <v>871.00524269021912</v>
      </c>
      <c r="N1847" s="54">
        <v>29.512797947504385</v>
      </c>
      <c r="O1847" s="54">
        <v>1.1577043714317807</v>
      </c>
      <c r="P1847" s="54">
        <v>4.071371720941964</v>
      </c>
      <c r="Q1847" s="54">
        <v>194.83209876543347</v>
      </c>
      <c r="R1847" s="54">
        <v>0.95007283921217878</v>
      </c>
      <c r="S1847" s="54">
        <v>6.4755136203849855</v>
      </c>
      <c r="T1847" s="54">
        <v>1.3473555860387101E-3</v>
      </c>
      <c r="U1847" s="54">
        <v>0.3075549141238384</v>
      </c>
      <c r="V1847" s="54">
        <v>53.390012098789093</v>
      </c>
      <c r="W1847" s="54">
        <v>25.587007953660837</v>
      </c>
    </row>
    <row r="1848" spans="3:23" x14ac:dyDescent="0.25">
      <c r="C1848" s="52">
        <v>0</v>
      </c>
      <c r="D1848" s="55">
        <v>43</v>
      </c>
      <c r="E1848" s="55">
        <v>47</v>
      </c>
      <c r="F1848" s="55">
        <v>21.552</v>
      </c>
      <c r="G1848" s="55">
        <v>0.53810701977690156</v>
      </c>
      <c r="H1848" s="55">
        <v>0.91489361702127658</v>
      </c>
      <c r="I1848" s="55">
        <v>0.68253968253968256</v>
      </c>
      <c r="J1848" s="55">
        <v>7.399277020331918</v>
      </c>
      <c r="K1848" s="55">
        <v>111</v>
      </c>
      <c r="L1848" s="55">
        <v>94.465116279069761</v>
      </c>
      <c r="M1848" s="55">
        <v>80.397563676633425</v>
      </c>
      <c r="N1848" s="55">
        <v>8.966468852153195</v>
      </c>
      <c r="O1848" s="55">
        <v>0.11837085424997852</v>
      </c>
      <c r="P1848" s="55">
        <v>1.9161186976866309</v>
      </c>
      <c r="Q1848" s="55">
        <v>45.319444444444443</v>
      </c>
      <c r="R1848" s="55">
        <v>0.90631654957977559</v>
      </c>
      <c r="S1848" s="55">
        <v>4.5943010916598341</v>
      </c>
      <c r="T1848" s="55">
        <v>1.4660493827160521E-2</v>
      </c>
      <c r="U1848" s="55">
        <v>0.17984773713940377</v>
      </c>
      <c r="V1848" s="55">
        <v>8.1744544421237428</v>
      </c>
      <c r="W1848" s="55">
        <v>6.8900557484721601</v>
      </c>
    </row>
    <row r="1849" spans="3:23" x14ac:dyDescent="0.25">
      <c r="C1849" s="51">
        <v>0</v>
      </c>
      <c r="D1849" s="54">
        <v>61</v>
      </c>
      <c r="E1849" s="54">
        <v>65</v>
      </c>
      <c r="F1849" s="54">
        <v>25.314999999999998</v>
      </c>
      <c r="G1849" s="54">
        <v>0.41854944641388964</v>
      </c>
      <c r="H1849" s="54">
        <v>0.93846153846153846</v>
      </c>
      <c r="I1849" s="54">
        <v>0.67777777777777781</v>
      </c>
      <c r="J1849" s="54">
        <v>8.8129230241075476</v>
      </c>
      <c r="K1849" s="54">
        <v>109</v>
      </c>
      <c r="L1849" s="54">
        <v>92.721311475409834</v>
      </c>
      <c r="M1849" s="54">
        <v>67.204371584699459</v>
      </c>
      <c r="N1849" s="54">
        <v>8.1978272477955674</v>
      </c>
      <c r="O1849" s="54">
        <v>0.110590132104497</v>
      </c>
      <c r="P1849" s="54">
        <v>1.9459624479495508</v>
      </c>
      <c r="Q1849" s="54">
        <v>40.849999999999987</v>
      </c>
      <c r="R1849" s="54">
        <v>0.87904389865809707</v>
      </c>
      <c r="S1849" s="54">
        <v>4.5895318043149338</v>
      </c>
      <c r="T1849" s="54">
        <v>1.1399999999999987E-2</v>
      </c>
      <c r="U1849" s="54">
        <v>0.25434744422244432</v>
      </c>
      <c r="V1849" s="54">
        <v>9.3398469176701404</v>
      </c>
      <c r="W1849" s="54">
        <v>8.4823930306358619</v>
      </c>
    </row>
    <row r="1850" spans="3:23" x14ac:dyDescent="0.25">
      <c r="C1850" s="52">
        <v>0</v>
      </c>
      <c r="D1850" s="55">
        <v>261</v>
      </c>
      <c r="E1850" s="55">
        <v>284</v>
      </c>
      <c r="F1850" s="55">
        <v>68.327999999999989</v>
      </c>
      <c r="G1850" s="55">
        <v>0.92261275640349705</v>
      </c>
      <c r="H1850" s="55">
        <v>0.91901408450704225</v>
      </c>
      <c r="I1850" s="55">
        <v>0.72499999999999998</v>
      </c>
      <c r="J1850" s="55">
        <v>18.229523339239492</v>
      </c>
      <c r="K1850" s="55">
        <v>129</v>
      </c>
      <c r="L1850" s="55">
        <v>104.07279693486591</v>
      </c>
      <c r="M1850" s="55">
        <v>190.12160330091362</v>
      </c>
      <c r="N1850" s="55">
        <v>13.788459061871766</v>
      </c>
      <c r="O1850" s="55">
        <v>4.498080254537265E-2</v>
      </c>
      <c r="P1850" s="55">
        <v>1.9447308904374476</v>
      </c>
      <c r="Q1850" s="55">
        <v>371.05645161290244</v>
      </c>
      <c r="R1850" s="55">
        <v>0.73835055131050198</v>
      </c>
      <c r="S1850" s="55">
        <v>5.5467701737960198</v>
      </c>
      <c r="T1850" s="55">
        <v>3.3963463984275737E-3</v>
      </c>
      <c r="U1850" s="55">
        <v>0.18110510463141991</v>
      </c>
      <c r="V1850" s="55">
        <v>30.229115210314699</v>
      </c>
      <c r="W1850" s="55">
        <v>11.660200937965248</v>
      </c>
    </row>
    <row r="1851" spans="3:23" x14ac:dyDescent="0.25">
      <c r="C1851" s="51">
        <v>0</v>
      </c>
      <c r="D1851" s="54">
        <v>4546</v>
      </c>
      <c r="E1851" s="54">
        <v>7433</v>
      </c>
      <c r="F1851" s="54">
        <v>429.82799999999997</v>
      </c>
      <c r="G1851" s="54">
        <v>0.87448609882607209</v>
      </c>
      <c r="H1851" s="54">
        <v>0.6115969325978744</v>
      </c>
      <c r="I1851" s="54">
        <v>0.46987080103359175</v>
      </c>
      <c r="J1851" s="54">
        <v>76.07987230776645</v>
      </c>
      <c r="K1851" s="54">
        <v>253</v>
      </c>
      <c r="L1851" s="54">
        <v>144.40673119225693</v>
      </c>
      <c r="M1851" s="54">
        <v>1789.2032902146523</v>
      </c>
      <c r="N1851" s="54">
        <v>42.298975049221376</v>
      </c>
      <c r="O1851" s="54">
        <v>0.43801206422049555</v>
      </c>
      <c r="P1851" s="54">
        <v>2.2039661515814286</v>
      </c>
      <c r="Q1851" s="54">
        <v>64.668307692307735</v>
      </c>
      <c r="R1851" s="54">
        <v>0.99065566493599266</v>
      </c>
      <c r="S1851" s="54">
        <v>7.2246847680615316</v>
      </c>
      <c r="T1851" s="54">
        <v>4.6891255752800904E-4</v>
      </c>
      <c r="U1851" s="54">
        <v>0.27733923940645977</v>
      </c>
      <c r="V1851" s="54">
        <v>147.57953990972095</v>
      </c>
      <c r="W1851" s="54">
        <v>71.583541094908327</v>
      </c>
    </row>
    <row r="1852" spans="3:23" x14ac:dyDescent="0.25">
      <c r="C1852" s="52">
        <v>0</v>
      </c>
      <c r="D1852" s="55">
        <v>87</v>
      </c>
      <c r="E1852" s="55">
        <v>92</v>
      </c>
      <c r="F1852" s="55">
        <v>33.18</v>
      </c>
      <c r="G1852" s="55">
        <v>0.80269915338311459</v>
      </c>
      <c r="H1852" s="55">
        <v>0.94565217391304346</v>
      </c>
      <c r="I1852" s="55">
        <v>0.62142857142857144</v>
      </c>
      <c r="J1852" s="55">
        <v>10.524820207108489</v>
      </c>
      <c r="K1852" s="55">
        <v>154</v>
      </c>
      <c r="L1852" s="55">
        <v>107.70114942528735</v>
      </c>
      <c r="M1852" s="55">
        <v>387.00267308206355</v>
      </c>
      <c r="N1852" s="55">
        <v>19.67238351298753</v>
      </c>
      <c r="O1852" s="55">
        <v>0.66479182225786726</v>
      </c>
      <c r="P1852" s="55">
        <v>2.2879140327296912</v>
      </c>
      <c r="Q1852" s="55">
        <v>154.33999999999989</v>
      </c>
      <c r="R1852" s="55">
        <v>0.89175592607173382</v>
      </c>
      <c r="S1852" s="55">
        <v>5.3793880359294066</v>
      </c>
      <c r="T1852" s="55">
        <v>6.7555555555555442E-3</v>
      </c>
      <c r="U1852" s="55">
        <v>0.14534898024215789</v>
      </c>
      <c r="V1852" s="55">
        <v>13.790211016610796</v>
      </c>
      <c r="W1852" s="55">
        <v>8.224263446420002</v>
      </c>
    </row>
    <row r="1853" spans="3:23" x14ac:dyDescent="0.25">
      <c r="C1853" s="51">
        <v>0</v>
      </c>
      <c r="D1853" s="54">
        <v>701</v>
      </c>
      <c r="E1853" s="54">
        <v>1027</v>
      </c>
      <c r="F1853" s="54">
        <v>139.90699999999998</v>
      </c>
      <c r="G1853" s="54">
        <v>0.87714124610481969</v>
      </c>
      <c r="H1853" s="54">
        <v>0.68257059396299902</v>
      </c>
      <c r="I1853" s="54">
        <v>0.42613981762917935</v>
      </c>
      <c r="J1853" s="54">
        <v>29.875423358663038</v>
      </c>
      <c r="K1853" s="54">
        <v>234</v>
      </c>
      <c r="L1853" s="54">
        <v>117.36519258202567</v>
      </c>
      <c r="M1853" s="54">
        <v>1003.4607295700018</v>
      </c>
      <c r="N1853" s="54">
        <v>31.677448280598643</v>
      </c>
      <c r="O1853" s="54">
        <v>1.5526948969506682</v>
      </c>
      <c r="P1853" s="54">
        <v>5.0011433545400035</v>
      </c>
      <c r="Q1853" s="54">
        <v>265.44621749409146</v>
      </c>
      <c r="R1853" s="54">
        <v>0.93075326192195817</v>
      </c>
      <c r="S1853" s="54">
        <v>6.3518999734666455</v>
      </c>
      <c r="T1853" s="54">
        <v>1.2022925294390338E-3</v>
      </c>
      <c r="U1853" s="54">
        <v>0.29310063128752106</v>
      </c>
      <c r="V1853" s="54">
        <v>54.172050281369636</v>
      </c>
      <c r="W1853" s="54">
        <v>26.015178027064948</v>
      </c>
    </row>
    <row r="1854" spans="3:23" x14ac:dyDescent="0.25">
      <c r="C1854" s="52">
        <v>0</v>
      </c>
      <c r="D1854" s="55">
        <v>29</v>
      </c>
      <c r="E1854" s="55">
        <v>33</v>
      </c>
      <c r="F1854" s="55">
        <v>17.996000000000002</v>
      </c>
      <c r="G1854" s="55">
        <v>0</v>
      </c>
      <c r="H1854" s="55">
        <v>0.87878787878787878</v>
      </c>
      <c r="I1854" s="55">
        <v>0.59183673469387754</v>
      </c>
      <c r="J1854" s="55">
        <v>6.0765077797464979</v>
      </c>
      <c r="K1854" s="55">
        <v>110</v>
      </c>
      <c r="L1854" s="55">
        <v>96.310344827586206</v>
      </c>
      <c r="M1854" s="55">
        <v>73.078817733990135</v>
      </c>
      <c r="N1854" s="55">
        <v>8.5486149599797816</v>
      </c>
      <c r="O1854" s="55">
        <v>9.3695604821258296E-3</v>
      </c>
      <c r="P1854" s="55">
        <v>1.8069671543704722</v>
      </c>
      <c r="Q1854" s="55">
        <v>51.750000000000007</v>
      </c>
      <c r="R1854" s="55">
        <v>0.90545577473096717</v>
      </c>
      <c r="S1854" s="55">
        <v>3.9783335811852636</v>
      </c>
      <c r="T1854" s="55">
        <v>1.785714285714287E-2</v>
      </c>
      <c r="U1854" s="55">
        <v>0.20229889158460576</v>
      </c>
      <c r="V1854" s="55">
        <v>6.2330229193099944</v>
      </c>
      <c r="W1854" s="55">
        <v>6.2330229193099944</v>
      </c>
    </row>
    <row r="1855" spans="3:23" x14ac:dyDescent="0.25">
      <c r="C1855" s="51">
        <v>0</v>
      </c>
      <c r="D1855" s="54">
        <v>63</v>
      </c>
      <c r="E1855" s="54">
        <v>67</v>
      </c>
      <c r="F1855" s="54">
        <v>26.050999999999998</v>
      </c>
      <c r="G1855" s="54">
        <v>0.51317805089436996</v>
      </c>
      <c r="H1855" s="54">
        <v>0.94029850746268662</v>
      </c>
      <c r="I1855" s="54">
        <v>0.7</v>
      </c>
      <c r="J1855" s="54">
        <v>8.9562319821627696</v>
      </c>
      <c r="K1855" s="54">
        <v>110</v>
      </c>
      <c r="L1855" s="54">
        <v>95.174603174603178</v>
      </c>
      <c r="M1855" s="54">
        <v>63.598054275473622</v>
      </c>
      <c r="N1855" s="54">
        <v>7.9748388244198152</v>
      </c>
      <c r="O1855" s="54">
        <v>0.112814817353737</v>
      </c>
      <c r="P1855" s="54">
        <v>1.9686313145456105</v>
      </c>
      <c r="Q1855" s="54">
        <v>40.599999999999994</v>
      </c>
      <c r="R1855" s="54">
        <v>0.89357431718999569</v>
      </c>
      <c r="S1855" s="54">
        <v>4.5205428201536089</v>
      </c>
      <c r="T1855" s="54">
        <v>1.1199999999999989E-2</v>
      </c>
      <c r="U1855" s="54">
        <v>0.21726212676212683</v>
      </c>
      <c r="V1855" s="54">
        <v>9.7646107364017993</v>
      </c>
      <c r="W1855" s="54">
        <v>8.3807913190095142</v>
      </c>
    </row>
    <row r="1856" spans="3:23" x14ac:dyDescent="0.25">
      <c r="C1856" s="52">
        <v>0</v>
      </c>
      <c r="D1856" s="55">
        <v>269</v>
      </c>
      <c r="E1856" s="55">
        <v>296</v>
      </c>
      <c r="F1856" s="55">
        <v>70.66</v>
      </c>
      <c r="G1856" s="55">
        <v>0.93367116047352927</v>
      </c>
      <c r="H1856" s="55">
        <v>0.90878378378378377</v>
      </c>
      <c r="I1856" s="55">
        <v>0.7231182795698925</v>
      </c>
      <c r="J1856" s="55">
        <v>18.506794361362498</v>
      </c>
      <c r="K1856" s="55">
        <v>129</v>
      </c>
      <c r="L1856" s="55">
        <v>104.95539033457248</v>
      </c>
      <c r="M1856" s="55">
        <v>139.04277867169708</v>
      </c>
      <c r="N1856" s="55">
        <v>11.791640202774891</v>
      </c>
      <c r="O1856" s="55">
        <v>-7.6266708203720876E-2</v>
      </c>
      <c r="P1856" s="55">
        <v>2.0860769224575328</v>
      </c>
      <c r="Q1856" s="55">
        <v>270.86979166666737</v>
      </c>
      <c r="R1856" s="55">
        <v>0.71355123098482276</v>
      </c>
      <c r="S1856" s="55">
        <v>5.3455081543655734</v>
      </c>
      <c r="T1856" s="55">
        <v>3.4179687500000156E-3</v>
      </c>
      <c r="U1856" s="55">
        <v>0.2042645075716176</v>
      </c>
      <c r="V1856" s="55">
        <v>31.737820019009376</v>
      </c>
      <c r="W1856" s="55">
        <v>11.366312771447754</v>
      </c>
    </row>
    <row r="1857" spans="3:23" x14ac:dyDescent="0.25">
      <c r="C1857" s="51">
        <v>0</v>
      </c>
      <c r="D1857" s="54">
        <v>4417</v>
      </c>
      <c r="E1857" s="54">
        <v>7191</v>
      </c>
      <c r="F1857" s="54">
        <v>430.779</v>
      </c>
      <c r="G1857" s="54">
        <v>0.87312668424983553</v>
      </c>
      <c r="H1857" s="54">
        <v>0.61424002225003471</v>
      </c>
      <c r="I1857" s="54">
        <v>0.4637270341207349</v>
      </c>
      <c r="J1857" s="54">
        <v>74.992660101474016</v>
      </c>
      <c r="K1857" s="54">
        <v>255</v>
      </c>
      <c r="L1857" s="54">
        <v>146.27077201720624</v>
      </c>
      <c r="M1857" s="54">
        <v>1838.9547456221596</v>
      </c>
      <c r="N1857" s="54">
        <v>42.883035639074805</v>
      </c>
      <c r="O1857" s="54">
        <v>0.45449659667110454</v>
      </c>
      <c r="P1857" s="54">
        <v>2.20451228479084</v>
      </c>
      <c r="Q1857" s="54">
        <v>65.731145833332633</v>
      </c>
      <c r="R1857" s="54">
        <v>0.99066828026956988</v>
      </c>
      <c r="S1857" s="54">
        <v>7.2331943714303879</v>
      </c>
      <c r="T1857" s="54">
        <v>4.3988715277782129E-4</v>
      </c>
      <c r="U1857" s="54">
        <v>0.27902157976152142</v>
      </c>
      <c r="V1857" s="54">
        <v>145.44514079490185</v>
      </c>
      <c r="W1857" s="54">
        <v>70.903542948630303</v>
      </c>
    </row>
    <row r="1858" spans="3:23" x14ac:dyDescent="0.25">
      <c r="C1858" s="52">
        <v>0</v>
      </c>
      <c r="D1858" s="55">
        <v>91</v>
      </c>
      <c r="E1858" s="55">
        <v>97</v>
      </c>
      <c r="F1858" s="55">
        <v>33.452999999999996</v>
      </c>
      <c r="G1858" s="55">
        <v>0.77101959845862011</v>
      </c>
      <c r="H1858" s="55">
        <v>0.93814432989690721</v>
      </c>
      <c r="I1858" s="55">
        <v>0.65</v>
      </c>
      <c r="J1858" s="55">
        <v>10.764051215546115</v>
      </c>
      <c r="K1858" s="55">
        <v>140</v>
      </c>
      <c r="L1858" s="55">
        <v>106.54945054945055</v>
      </c>
      <c r="M1858" s="55">
        <v>265.5836385836385</v>
      </c>
      <c r="N1858" s="55">
        <v>16.296737053276601</v>
      </c>
      <c r="O1858" s="55">
        <v>0.4329498266574458</v>
      </c>
      <c r="P1858" s="55">
        <v>1.9979132232433416</v>
      </c>
      <c r="Q1858" s="55">
        <v>136.32666666666671</v>
      </c>
      <c r="R1858" s="55">
        <v>0.89793611950758456</v>
      </c>
      <c r="S1858" s="55">
        <v>5.4275335135635512</v>
      </c>
      <c r="T1858" s="55">
        <v>6.7555555555555459E-3</v>
      </c>
      <c r="U1858" s="55">
        <v>0.14155970070819981</v>
      </c>
      <c r="V1858" s="55">
        <v>13.616526480014944</v>
      </c>
      <c r="W1858" s="55">
        <v>8.6711595006656559</v>
      </c>
    </row>
    <row r="1859" spans="3:23" x14ac:dyDescent="0.25">
      <c r="C1859" s="51">
        <v>0</v>
      </c>
      <c r="D1859" s="54">
        <v>734</v>
      </c>
      <c r="E1859" s="54">
        <v>1144</v>
      </c>
      <c r="F1859" s="54">
        <v>153.88299999999998</v>
      </c>
      <c r="G1859" s="54">
        <v>0.86700738351381235</v>
      </c>
      <c r="H1859" s="54">
        <v>0.64160839160839156</v>
      </c>
      <c r="I1859" s="54">
        <v>0.38090295796574986</v>
      </c>
      <c r="J1859" s="54">
        <v>30.570538527078799</v>
      </c>
      <c r="K1859" s="54">
        <v>240</v>
      </c>
      <c r="L1859" s="54">
        <v>117.01907356948229</v>
      </c>
      <c r="M1859" s="54">
        <v>1130.0814910914416</v>
      </c>
      <c r="N1859" s="54">
        <v>33.616684712973132</v>
      </c>
      <c r="O1859" s="54">
        <v>1.5745148619692408</v>
      </c>
      <c r="P1859" s="54">
        <v>5.0951280433445429</v>
      </c>
      <c r="Q1859" s="54">
        <v>198.29787234042573</v>
      </c>
      <c r="R1859" s="54">
        <v>0.94524686296646265</v>
      </c>
      <c r="S1859" s="54">
        <v>6.3609100134619982</v>
      </c>
      <c r="T1859" s="54">
        <v>9.8699506964397164E-4</v>
      </c>
      <c r="U1859" s="54">
        <v>0.29436730271691741</v>
      </c>
      <c r="V1859" s="54">
        <v>57.011884897641224</v>
      </c>
      <c r="W1859" s="54">
        <v>28.408753769794128</v>
      </c>
    </row>
    <row r="1860" spans="3:23" x14ac:dyDescent="0.25">
      <c r="C1860" s="52">
        <v>0</v>
      </c>
      <c r="D1860" s="55">
        <v>55</v>
      </c>
      <c r="E1860" s="55">
        <v>59</v>
      </c>
      <c r="F1860" s="55">
        <v>24.553999999999998</v>
      </c>
      <c r="G1860" s="55">
        <v>0.60536091721412721</v>
      </c>
      <c r="H1860" s="55">
        <v>0.93220338983050843</v>
      </c>
      <c r="I1860" s="55">
        <v>0.6875</v>
      </c>
      <c r="J1860" s="55">
        <v>8.3682838718840049</v>
      </c>
      <c r="K1860" s="55">
        <v>115</v>
      </c>
      <c r="L1860" s="55">
        <v>96.781818181818181</v>
      </c>
      <c r="M1860" s="55">
        <v>79.988552188552205</v>
      </c>
      <c r="N1860" s="55">
        <v>8.9436319349888382</v>
      </c>
      <c r="O1860" s="55">
        <v>0.29253765302498819</v>
      </c>
      <c r="P1860" s="55">
        <v>1.9888281184647243</v>
      </c>
      <c r="Q1860" s="55">
        <v>51.863636363636331</v>
      </c>
      <c r="R1860" s="55">
        <v>0.81738761815382655</v>
      </c>
      <c r="S1860" s="55">
        <v>4.6945517587825245</v>
      </c>
      <c r="T1860" s="55">
        <v>1.1621900826446256E-2</v>
      </c>
      <c r="U1860" s="55">
        <v>0.19612392027164743</v>
      </c>
      <c r="V1860" s="55">
        <v>9.5019227365344694</v>
      </c>
      <c r="W1860" s="55">
        <v>7.5630658919739506</v>
      </c>
    </row>
    <row r="1861" spans="3:23" x14ac:dyDescent="0.25">
      <c r="C1861" s="51">
        <v>0</v>
      </c>
      <c r="D1861" s="54">
        <v>279</v>
      </c>
      <c r="E1861" s="54">
        <v>316</v>
      </c>
      <c r="F1861" s="54">
        <v>69.552000000000007</v>
      </c>
      <c r="G1861" s="54">
        <v>0.89680965314940109</v>
      </c>
      <c r="H1861" s="54">
        <v>0.88291139240506333</v>
      </c>
      <c r="I1861" s="54">
        <v>0.64137931034482754</v>
      </c>
      <c r="J1861" s="54">
        <v>18.847647942942654</v>
      </c>
      <c r="K1861" s="54">
        <v>125</v>
      </c>
      <c r="L1861" s="54">
        <v>101.75627240143369</v>
      </c>
      <c r="M1861" s="54">
        <v>109.76052706222113</v>
      </c>
      <c r="N1861" s="54">
        <v>10.47666583709823</v>
      </c>
      <c r="O1861" s="54">
        <v>9.7788744774746403E-2</v>
      </c>
      <c r="P1861" s="54">
        <v>2.2359596123071004</v>
      </c>
      <c r="Q1861" s="54">
        <v>276.72222222222166</v>
      </c>
      <c r="R1861" s="54">
        <v>0.7395886177750618</v>
      </c>
      <c r="S1861" s="54">
        <v>5.2540905077228581</v>
      </c>
      <c r="T1861" s="54">
        <v>3.516049382716047E-3</v>
      </c>
      <c r="U1861" s="54">
        <v>0.28375082011736968</v>
      </c>
      <c r="V1861" s="54">
        <v>29.530718649106159</v>
      </c>
      <c r="W1861" s="54">
        <v>13.064880075631061</v>
      </c>
    </row>
    <row r="1862" spans="3:23" x14ac:dyDescent="0.25">
      <c r="C1862" s="52">
        <v>0</v>
      </c>
      <c r="D1862" s="55">
        <v>4637</v>
      </c>
      <c r="E1862" s="55">
        <v>7427</v>
      </c>
      <c r="F1862" s="55">
        <v>480.84700000000004</v>
      </c>
      <c r="G1862" s="55">
        <v>0.86750087946170951</v>
      </c>
      <c r="H1862" s="55">
        <v>0.62434361114851222</v>
      </c>
      <c r="I1862" s="55">
        <v>0.46810014132848776</v>
      </c>
      <c r="J1862" s="55">
        <v>76.837567432454222</v>
      </c>
      <c r="K1862" s="55">
        <v>254</v>
      </c>
      <c r="L1862" s="55">
        <v>143.09036014664653</v>
      </c>
      <c r="M1862" s="55">
        <v>1902.5822129203059</v>
      </c>
      <c r="N1862" s="55">
        <v>43.618599392005997</v>
      </c>
      <c r="O1862" s="55">
        <v>0.48372589798654486</v>
      </c>
      <c r="P1862" s="55">
        <v>2.2152181703435261</v>
      </c>
      <c r="Q1862" s="55">
        <v>63.006310096153996</v>
      </c>
      <c r="R1862" s="55">
        <v>0.99099511791021233</v>
      </c>
      <c r="S1862" s="55">
        <v>7.2347735676877596</v>
      </c>
      <c r="T1862" s="55">
        <v>4.609538723496309E-4</v>
      </c>
      <c r="U1862" s="55">
        <v>0.28581232810932794</v>
      </c>
      <c r="V1862" s="55">
        <v>143.76739831034504</v>
      </c>
      <c r="W1862" s="55">
        <v>71.515028973303757</v>
      </c>
    </row>
    <row r="1863" spans="3:23" x14ac:dyDescent="0.25">
      <c r="C1863" s="51">
        <v>0</v>
      </c>
      <c r="D1863" s="54">
        <v>29</v>
      </c>
      <c r="E1863" s="54">
        <v>33</v>
      </c>
      <c r="F1863" s="54">
        <v>17.996000000000002</v>
      </c>
      <c r="G1863" s="54">
        <v>0</v>
      </c>
      <c r="H1863" s="54">
        <v>0.87878787878787878</v>
      </c>
      <c r="I1863" s="54">
        <v>0.59183673469387754</v>
      </c>
      <c r="J1863" s="54">
        <v>6.0765077797464979</v>
      </c>
      <c r="K1863" s="54">
        <v>99</v>
      </c>
      <c r="L1863" s="54">
        <v>88.206896551724142</v>
      </c>
      <c r="M1863" s="54">
        <v>36.955665024630541</v>
      </c>
      <c r="N1863" s="54">
        <v>6.0791171254245908</v>
      </c>
      <c r="O1863" s="54">
        <v>0.31928092324123669</v>
      </c>
      <c r="P1863" s="54">
        <v>1.893878472361159</v>
      </c>
      <c r="Q1863" s="54">
        <v>27.339285714285705</v>
      </c>
      <c r="R1863" s="54">
        <v>0.80181411178825424</v>
      </c>
      <c r="S1863" s="54">
        <v>3.8234982365068828</v>
      </c>
      <c r="T1863" s="54">
        <v>2.0408163265306135E-2</v>
      </c>
      <c r="U1863" s="54">
        <v>0.32499484642341775</v>
      </c>
      <c r="V1863" s="54">
        <v>6.2330229193099944</v>
      </c>
      <c r="W1863" s="54">
        <v>6.2330229193099944</v>
      </c>
    </row>
    <row r="1864" spans="3:23" x14ac:dyDescent="0.25">
      <c r="C1864" s="52">
        <v>0</v>
      </c>
      <c r="D1864" s="55">
        <v>812</v>
      </c>
      <c r="E1864" s="55">
        <v>1281</v>
      </c>
      <c r="F1864" s="55">
        <v>160.69799999999998</v>
      </c>
      <c r="G1864" s="55">
        <v>0.86775009684477555</v>
      </c>
      <c r="H1864" s="55">
        <v>0.63387978142076506</v>
      </c>
      <c r="I1864" s="55">
        <v>0.37662337662337664</v>
      </c>
      <c r="J1864" s="55">
        <v>32.153856849916963</v>
      </c>
      <c r="K1864" s="55">
        <v>242</v>
      </c>
      <c r="L1864" s="55">
        <v>116.62931034482759</v>
      </c>
      <c r="M1864" s="55">
        <v>1316.35440494919</v>
      </c>
      <c r="N1864" s="55">
        <v>36.281598709940965</v>
      </c>
      <c r="O1864" s="55">
        <v>1.4167775357457859</v>
      </c>
      <c r="P1864" s="55">
        <v>4.4670582305945521</v>
      </c>
      <c r="Q1864" s="55">
        <v>268.33832199546305</v>
      </c>
      <c r="R1864" s="55">
        <v>0.92959137547027526</v>
      </c>
      <c r="S1864" s="55">
        <v>6.4684498498750926</v>
      </c>
      <c r="T1864" s="55">
        <v>9.4096595554324597E-4</v>
      </c>
      <c r="U1864" s="55">
        <v>0.29049365853513787</v>
      </c>
      <c r="V1864" s="55">
        <v>60.999277503732564</v>
      </c>
      <c r="W1864" s="55">
        <v>30.316688137047631</v>
      </c>
    </row>
    <row r="1865" spans="3:23" x14ac:dyDescent="0.25">
      <c r="C1865" s="51">
        <v>0</v>
      </c>
      <c r="D1865" s="54">
        <v>55</v>
      </c>
      <c r="E1865" s="54">
        <v>60</v>
      </c>
      <c r="F1865" s="54">
        <v>25.588000000000001</v>
      </c>
      <c r="G1865" s="54">
        <v>0.67599047057551875</v>
      </c>
      <c r="H1865" s="54">
        <v>0.91666666666666663</v>
      </c>
      <c r="I1865" s="54">
        <v>0.61111111111111116</v>
      </c>
      <c r="J1865" s="54">
        <v>8.3682838718840049</v>
      </c>
      <c r="K1865" s="54">
        <v>100</v>
      </c>
      <c r="L1865" s="54">
        <v>90.345454545454544</v>
      </c>
      <c r="M1865" s="54">
        <v>33.045117845117858</v>
      </c>
      <c r="N1865" s="54">
        <v>5.7484883095573798</v>
      </c>
      <c r="O1865" s="54">
        <v>-7.4043949159087644E-2</v>
      </c>
      <c r="P1865" s="54">
        <v>1.8159916895201278</v>
      </c>
      <c r="Q1865" s="54">
        <v>22.54545454545454</v>
      </c>
      <c r="R1865" s="54">
        <v>0.8706489820417076</v>
      </c>
      <c r="S1865" s="54">
        <v>4.1495668778545793</v>
      </c>
      <c r="T1865" s="54">
        <v>1.1733496581981447E-2</v>
      </c>
      <c r="U1865" s="54">
        <v>0.30635332680787236</v>
      </c>
      <c r="V1865" s="54">
        <v>9.915511572520149</v>
      </c>
      <c r="W1865" s="54">
        <v>7.3068432362348119</v>
      </c>
    </row>
    <row r="1866" spans="3:23" x14ac:dyDescent="0.25">
      <c r="C1866" s="52">
        <v>0</v>
      </c>
      <c r="D1866" s="55">
        <v>342</v>
      </c>
      <c r="E1866" s="55">
        <v>358</v>
      </c>
      <c r="F1866" s="55">
        <v>76.820999999999984</v>
      </c>
      <c r="G1866" s="55">
        <v>0.90202208089582725</v>
      </c>
      <c r="H1866" s="55">
        <v>0.95530726256983245</v>
      </c>
      <c r="I1866" s="55">
        <v>0.82211538461538458</v>
      </c>
      <c r="J1866" s="55">
        <v>20.867389014906145</v>
      </c>
      <c r="K1866" s="55">
        <v>132</v>
      </c>
      <c r="L1866" s="55">
        <v>98.807017543859644</v>
      </c>
      <c r="M1866" s="55">
        <v>117.20018521376758</v>
      </c>
      <c r="N1866" s="55">
        <v>10.825903436377381</v>
      </c>
      <c r="O1866" s="55">
        <v>0.69414687379279216</v>
      </c>
      <c r="P1866" s="55">
        <v>3.4956138319023178</v>
      </c>
      <c r="Q1866" s="55">
        <v>243.7668997669002</v>
      </c>
      <c r="R1866" s="55">
        <v>0.59256983714104738</v>
      </c>
      <c r="S1866" s="55">
        <v>5.2243582739767689</v>
      </c>
      <c r="T1866" s="55">
        <v>4.5913682277318813E-3</v>
      </c>
      <c r="U1866" s="55">
        <v>0.3211428143948834</v>
      </c>
      <c r="V1866" s="55">
        <v>32.406918073355243</v>
      </c>
      <c r="W1866" s="55">
        <v>13.989739065286811</v>
      </c>
    </row>
    <row r="1867" spans="3:23" x14ac:dyDescent="0.25">
      <c r="C1867" s="51">
        <v>0</v>
      </c>
      <c r="D1867" s="54">
        <v>4522</v>
      </c>
      <c r="E1867" s="54">
        <v>6989</v>
      </c>
      <c r="F1867" s="54">
        <v>466.76299999999998</v>
      </c>
      <c r="G1867" s="54">
        <v>0.87693716442303549</v>
      </c>
      <c r="H1867" s="54">
        <v>0.64701674059235947</v>
      </c>
      <c r="I1867" s="54">
        <v>0.48498498498498499</v>
      </c>
      <c r="J1867" s="54">
        <v>75.878779782574298</v>
      </c>
      <c r="K1867" s="54">
        <v>255</v>
      </c>
      <c r="L1867" s="54">
        <v>142.72490048651039</v>
      </c>
      <c r="M1867" s="54">
        <v>1961.1864136706979</v>
      </c>
      <c r="N1867" s="54">
        <v>44.285284391891373</v>
      </c>
      <c r="O1867" s="54">
        <v>0.47533841664448195</v>
      </c>
      <c r="P1867" s="54">
        <v>2.2132740547173975</v>
      </c>
      <c r="Q1867" s="54">
        <v>63.530964034900897</v>
      </c>
      <c r="R1867" s="54">
        <v>0.99064449631942153</v>
      </c>
      <c r="S1867" s="54">
        <v>7.2409591234035648</v>
      </c>
      <c r="T1867" s="54">
        <v>4.4208488709163868E-4</v>
      </c>
      <c r="U1867" s="54">
        <v>0.27744435909449211</v>
      </c>
      <c r="V1867" s="54">
        <v>142.5977991499912</v>
      </c>
      <c r="W1867" s="54">
        <v>68.533221732900984</v>
      </c>
    </row>
    <row r="1868" spans="3:23" x14ac:dyDescent="0.25">
      <c r="C1868" s="52">
        <v>0</v>
      </c>
      <c r="D1868" s="55">
        <v>117</v>
      </c>
      <c r="E1868" s="55">
        <v>132</v>
      </c>
      <c r="F1868" s="55">
        <v>42.335000000000001</v>
      </c>
      <c r="G1868" s="55">
        <v>0.89031281306593857</v>
      </c>
      <c r="H1868" s="55">
        <v>0.88636363636363635</v>
      </c>
      <c r="I1868" s="55">
        <v>0.65</v>
      </c>
      <c r="J1868" s="55">
        <v>12.205286835384658</v>
      </c>
      <c r="K1868" s="55">
        <v>100</v>
      </c>
      <c r="L1868" s="55">
        <v>87.606837606837601</v>
      </c>
      <c r="M1868" s="55">
        <v>27.309608016504576</v>
      </c>
      <c r="N1868" s="55">
        <v>5.2258595481035055</v>
      </c>
      <c r="O1868" s="55">
        <v>0.38337524141637591</v>
      </c>
      <c r="P1868" s="55">
        <v>2.2406004437942562</v>
      </c>
      <c r="Q1868" s="55">
        <v>10.297979797979803</v>
      </c>
      <c r="R1868" s="55">
        <v>0.96356746418439643</v>
      </c>
      <c r="S1868" s="55">
        <v>4.2328130972229907</v>
      </c>
      <c r="T1868" s="55">
        <v>7.040097949188852E-3</v>
      </c>
      <c r="U1868" s="55">
        <v>0.39121572871572863</v>
      </c>
      <c r="V1868" s="55">
        <v>18.61003037739043</v>
      </c>
      <c r="W1868" s="55">
        <v>8.4740665507120081</v>
      </c>
    </row>
    <row r="1869" spans="3:23" x14ac:dyDescent="0.25">
      <c r="C1869" s="51">
        <v>0</v>
      </c>
      <c r="D1869" s="54">
        <v>93</v>
      </c>
      <c r="E1869" s="54">
        <v>100</v>
      </c>
      <c r="F1869" s="54">
        <v>32.906999999999996</v>
      </c>
      <c r="G1869" s="54">
        <v>0.69051475279366259</v>
      </c>
      <c r="H1869" s="54">
        <v>0.93</v>
      </c>
      <c r="I1869" s="54">
        <v>0.64583333333333337</v>
      </c>
      <c r="J1869" s="54">
        <v>10.881694613449236</v>
      </c>
      <c r="K1869" s="54">
        <v>115</v>
      </c>
      <c r="L1869" s="54">
        <v>96.677419354838705</v>
      </c>
      <c r="M1869" s="54">
        <v>76.133941093969185</v>
      </c>
      <c r="N1869" s="54">
        <v>8.7254765539750991</v>
      </c>
      <c r="O1869" s="54">
        <v>-2.4849259076660121E-2</v>
      </c>
      <c r="P1869" s="54">
        <v>2.0179809685049426</v>
      </c>
      <c r="Q1869" s="54">
        <v>31.974358974358946</v>
      </c>
      <c r="R1869" s="54">
        <v>0.92519022558836805</v>
      </c>
      <c r="S1869" s="54">
        <v>4.8245554572757632</v>
      </c>
      <c r="T1869" s="54">
        <v>7.3142669296515353E-3</v>
      </c>
      <c r="U1869" s="54">
        <v>0.24536843142612341</v>
      </c>
      <c r="V1869" s="54">
        <v>12.947128645467087</v>
      </c>
      <c r="W1869" s="54">
        <v>9.3648951985999105</v>
      </c>
    </row>
    <row r="1870" spans="3:23" x14ac:dyDescent="0.25">
      <c r="C1870" s="52">
        <v>0</v>
      </c>
      <c r="D1870" s="55">
        <v>29</v>
      </c>
      <c r="E1870" s="55">
        <v>33</v>
      </c>
      <c r="F1870" s="55">
        <v>17.996000000000002</v>
      </c>
      <c r="G1870" s="55">
        <v>0</v>
      </c>
      <c r="H1870" s="55">
        <v>0.87878787878787878</v>
      </c>
      <c r="I1870" s="55">
        <v>0.59183673469387754</v>
      </c>
      <c r="J1870" s="55">
        <v>6.0765077797464979</v>
      </c>
      <c r="K1870" s="55">
        <v>126</v>
      </c>
      <c r="L1870" s="55">
        <v>106.41379310344827</v>
      </c>
      <c r="M1870" s="55">
        <v>160.03694581280783</v>
      </c>
      <c r="N1870" s="55">
        <v>12.650570967857847</v>
      </c>
      <c r="O1870" s="55">
        <v>-0.17972016388664713</v>
      </c>
      <c r="P1870" s="55">
        <v>2.2377031003578058</v>
      </c>
      <c r="Q1870" s="55">
        <v>154.16071428571431</v>
      </c>
      <c r="R1870" s="55">
        <v>0.73895053344008454</v>
      </c>
      <c r="S1870" s="55">
        <v>4.3752223744379179</v>
      </c>
      <c r="T1870" s="55">
        <v>1.785714285714287E-2</v>
      </c>
      <c r="U1870" s="55">
        <v>0.13229255361911768</v>
      </c>
      <c r="V1870" s="55">
        <v>6.2330229193099944</v>
      </c>
      <c r="W1870" s="55">
        <v>6.2330229193099944</v>
      </c>
    </row>
    <row r="1871" spans="3:23" x14ac:dyDescent="0.25">
      <c r="C1871" s="51">
        <v>0</v>
      </c>
      <c r="D1871" s="54">
        <v>283</v>
      </c>
      <c r="E1871" s="54">
        <v>304</v>
      </c>
      <c r="F1871" s="54">
        <v>61.769999999999989</v>
      </c>
      <c r="G1871" s="54">
        <v>0.76049707571642589</v>
      </c>
      <c r="H1871" s="54">
        <v>0.93092105263157898</v>
      </c>
      <c r="I1871" s="54">
        <v>0.62888888888888894</v>
      </c>
      <c r="J1871" s="54">
        <v>18.982275710779543</v>
      </c>
      <c r="K1871" s="54">
        <v>170</v>
      </c>
      <c r="L1871" s="54">
        <v>116.90106007067138</v>
      </c>
      <c r="M1871" s="54">
        <v>655.61428965240725</v>
      </c>
      <c r="N1871" s="54">
        <v>25.604966113088437</v>
      </c>
      <c r="O1871" s="54">
        <v>0.34750127181484092</v>
      </c>
      <c r="P1871" s="54">
        <v>1.9241311899201732</v>
      </c>
      <c r="Q1871" s="54">
        <v>47.528421052631536</v>
      </c>
      <c r="R1871" s="54">
        <v>0.98290461135592821</v>
      </c>
      <c r="S1871" s="54">
        <v>6.2321988273885172</v>
      </c>
      <c r="T1871" s="54">
        <v>2.4243767313019311E-3</v>
      </c>
      <c r="U1871" s="54">
        <v>0.20556347053992535</v>
      </c>
      <c r="V1871" s="54">
        <v>23.839474277401326</v>
      </c>
      <c r="W1871" s="54">
        <v>15.479956575915411</v>
      </c>
    </row>
    <row r="1872" spans="3:23" x14ac:dyDescent="0.25">
      <c r="C1872" s="52">
        <v>0</v>
      </c>
      <c r="D1872" s="55">
        <v>627</v>
      </c>
      <c r="E1872" s="55">
        <v>828</v>
      </c>
      <c r="F1872" s="55">
        <v>140.87399999999997</v>
      </c>
      <c r="G1872" s="55">
        <v>0.95978001091217224</v>
      </c>
      <c r="H1872" s="55">
        <v>0.75724637681159424</v>
      </c>
      <c r="I1872" s="55">
        <v>0.43063186813186816</v>
      </c>
      <c r="J1872" s="55">
        <v>28.254578293596015</v>
      </c>
      <c r="K1872" s="55">
        <v>242</v>
      </c>
      <c r="L1872" s="55">
        <v>120.29027113237639</v>
      </c>
      <c r="M1872" s="55">
        <v>1608.5354163800441</v>
      </c>
      <c r="N1872" s="55">
        <v>40.106550791361308</v>
      </c>
      <c r="O1872" s="55">
        <v>1.2860030422996709</v>
      </c>
      <c r="P1872" s="55">
        <v>3.7674247935357643</v>
      </c>
      <c r="Q1872" s="55">
        <v>356.86099865047129</v>
      </c>
      <c r="R1872" s="55">
        <v>0.89678840599526455</v>
      </c>
      <c r="S1872" s="55">
        <v>6.5588407981684647</v>
      </c>
      <c r="T1872" s="55">
        <v>1.1874386474855165E-3</v>
      </c>
      <c r="U1872" s="55">
        <v>0.23865071721913217</v>
      </c>
      <c r="V1872" s="55">
        <v>61.629452331580453</v>
      </c>
      <c r="W1872" s="55">
        <v>17.302662811043025</v>
      </c>
    </row>
    <row r="1873" spans="3:23" x14ac:dyDescent="0.25">
      <c r="C1873" s="51">
        <v>0</v>
      </c>
      <c r="D1873" s="54">
        <v>378</v>
      </c>
      <c r="E1873" s="54">
        <v>423</v>
      </c>
      <c r="F1873" s="54">
        <v>79.707999999999998</v>
      </c>
      <c r="G1873" s="54">
        <v>0.81499707909146624</v>
      </c>
      <c r="H1873" s="54">
        <v>0.8936170212765957</v>
      </c>
      <c r="I1873" s="54">
        <v>0.59062499999999996</v>
      </c>
      <c r="J1873" s="54">
        <v>21.938198374294355</v>
      </c>
      <c r="K1873" s="54">
        <v>138</v>
      </c>
      <c r="L1873" s="54">
        <v>96.896825396825392</v>
      </c>
      <c r="M1873" s="54">
        <v>164.49065302513563</v>
      </c>
      <c r="N1873" s="54">
        <v>12.825390950186884</v>
      </c>
      <c r="O1873" s="54">
        <v>0.92205342804188606</v>
      </c>
      <c r="P1873" s="54">
        <v>3.3585682048137717</v>
      </c>
      <c r="Q1873" s="54">
        <v>211.39242424242312</v>
      </c>
      <c r="R1873" s="54">
        <v>0.79395251515807719</v>
      </c>
      <c r="S1873" s="54">
        <v>5.3415018937218788</v>
      </c>
      <c r="T1873" s="54">
        <v>2.7915518824609842E-3</v>
      </c>
      <c r="U1873" s="54">
        <v>0.29067984104040212</v>
      </c>
      <c r="V1873" s="54">
        <v>30.611313129179937</v>
      </c>
      <c r="W1873" s="54">
        <v>17.738186539375917</v>
      </c>
    </row>
    <row r="1874" spans="3:23" x14ac:dyDescent="0.25">
      <c r="C1874" s="52">
        <v>0</v>
      </c>
      <c r="D1874" s="55">
        <v>100</v>
      </c>
      <c r="E1874" s="55">
        <v>126</v>
      </c>
      <c r="F1874" s="55">
        <v>45.088999999999999</v>
      </c>
      <c r="G1874" s="55">
        <v>0.90548637110544761</v>
      </c>
      <c r="H1874" s="55">
        <v>0.79365079365079361</v>
      </c>
      <c r="I1874" s="55">
        <v>0.65359477124183007</v>
      </c>
      <c r="J1874" s="55">
        <v>11.283791670955125</v>
      </c>
      <c r="K1874" s="55">
        <v>108</v>
      </c>
      <c r="L1874" s="55">
        <v>91.12</v>
      </c>
      <c r="M1874" s="55">
        <v>58.066262626262564</v>
      </c>
      <c r="N1874" s="55">
        <v>7.6201222185908914</v>
      </c>
      <c r="O1874" s="55">
        <v>0.34856696769633927</v>
      </c>
      <c r="P1874" s="55">
        <v>2.3041769428032288</v>
      </c>
      <c r="Q1874" s="55">
        <v>25.469135802469125</v>
      </c>
      <c r="R1874" s="55">
        <v>0.87120714430071544</v>
      </c>
      <c r="S1874" s="55">
        <v>4.685979129983104</v>
      </c>
      <c r="T1874" s="55">
        <v>7.696997408931555E-3</v>
      </c>
      <c r="U1874" s="55">
        <v>0.27138550145086099</v>
      </c>
      <c r="V1874" s="55">
        <v>18.650183362031424</v>
      </c>
      <c r="W1874" s="55">
        <v>7.9146779611853262</v>
      </c>
    </row>
    <row r="1875" spans="3:23" x14ac:dyDescent="0.25">
      <c r="C1875" s="51">
        <v>0</v>
      </c>
      <c r="D1875" s="54">
        <v>67</v>
      </c>
      <c r="E1875" s="54">
        <v>75</v>
      </c>
      <c r="F1875" s="54">
        <v>30.367999999999999</v>
      </c>
      <c r="G1875" s="54">
        <v>0.83567186256346959</v>
      </c>
      <c r="H1875" s="54">
        <v>0.89333333333333331</v>
      </c>
      <c r="I1875" s="54">
        <v>0.73626373626373631</v>
      </c>
      <c r="J1875" s="54">
        <v>9.2361815431083798</v>
      </c>
      <c r="K1875" s="54">
        <v>125</v>
      </c>
      <c r="L1875" s="54">
        <v>97.447761194029852</v>
      </c>
      <c r="M1875" s="54">
        <v>185.76616915422886</v>
      </c>
      <c r="N1875" s="54">
        <v>13.629606346267996</v>
      </c>
      <c r="O1875" s="54">
        <v>0.40412762114005224</v>
      </c>
      <c r="P1875" s="54">
        <v>2.0971266609578985</v>
      </c>
      <c r="Q1875" s="54">
        <v>57.979591836734691</v>
      </c>
      <c r="R1875" s="54">
        <v>0.94901955163809726</v>
      </c>
      <c r="S1875" s="54">
        <v>5.0094625110626785</v>
      </c>
      <c r="T1875" s="54">
        <v>1.166180758017493E-2</v>
      </c>
      <c r="U1875" s="54">
        <v>0.20120288708223882</v>
      </c>
      <c r="V1875" s="54">
        <v>12.757425762330902</v>
      </c>
      <c r="W1875" s="54">
        <v>7.0067487013010599</v>
      </c>
    </row>
    <row r="1876" spans="3:23" x14ac:dyDescent="0.25">
      <c r="C1876" s="52">
        <v>0</v>
      </c>
      <c r="D1876" s="55">
        <v>137</v>
      </c>
      <c r="E1876" s="55">
        <v>150</v>
      </c>
      <c r="F1876" s="55">
        <v>44.757999999999996</v>
      </c>
      <c r="G1876" s="55">
        <v>0.85117185807901852</v>
      </c>
      <c r="H1876" s="55">
        <v>0.91333333333333333</v>
      </c>
      <c r="I1876" s="55">
        <v>0.72105263157894739</v>
      </c>
      <c r="J1876" s="55">
        <v>13.207339536360731</v>
      </c>
      <c r="K1876" s="55">
        <v>140</v>
      </c>
      <c r="L1876" s="55">
        <v>109.54744525547446</v>
      </c>
      <c r="M1876" s="55">
        <v>238.33780592528976</v>
      </c>
      <c r="N1876" s="55">
        <v>15.438193091333252</v>
      </c>
      <c r="O1876" s="55">
        <v>-5.8674386482293034E-2</v>
      </c>
      <c r="P1876" s="55">
        <v>2.199235142236569</v>
      </c>
      <c r="Q1876" s="55">
        <v>52.180000000000007</v>
      </c>
      <c r="R1876" s="55">
        <v>0.97170478350127198</v>
      </c>
      <c r="S1876" s="55">
        <v>5.5271296892059034</v>
      </c>
      <c r="T1876" s="55">
        <v>6.0499999999999851E-3</v>
      </c>
      <c r="U1876" s="55">
        <v>0.20894360500610509</v>
      </c>
      <c r="V1876" s="55">
        <v>18.56403180685334</v>
      </c>
      <c r="W1876" s="55">
        <v>9.7440208241445294</v>
      </c>
    </row>
    <row r="1877" spans="3:23" x14ac:dyDescent="0.25">
      <c r="C1877" s="51">
        <v>0</v>
      </c>
      <c r="D1877" s="54">
        <v>4492</v>
      </c>
      <c r="E1877" s="54">
        <v>6891</v>
      </c>
      <c r="F1877" s="54">
        <v>387.84899999999999</v>
      </c>
      <c r="G1877" s="54">
        <v>0.88183502234066069</v>
      </c>
      <c r="H1877" s="54">
        <v>0.65186475112465536</v>
      </c>
      <c r="I1877" s="54">
        <v>0.48562162162162165</v>
      </c>
      <c r="J1877" s="54">
        <v>75.626662196280691</v>
      </c>
      <c r="K1877" s="54">
        <v>254</v>
      </c>
      <c r="L1877" s="54">
        <v>141.97284060552093</v>
      </c>
      <c r="M1877" s="54">
        <v>2008.6173873422097</v>
      </c>
      <c r="N1877" s="54">
        <v>44.817601311786085</v>
      </c>
      <c r="O1877" s="54">
        <v>0.46626212594308813</v>
      </c>
      <c r="P1877" s="54">
        <v>2.2178593584656299</v>
      </c>
      <c r="Q1877" s="54">
        <v>61.608322608322737</v>
      </c>
      <c r="R1877" s="54">
        <v>0.99077530053382856</v>
      </c>
      <c r="S1877" s="54">
        <v>7.2518885664160644</v>
      </c>
      <c r="T1877" s="54">
        <v>4.2361721898407056E-4</v>
      </c>
      <c r="U1877" s="54">
        <v>0.2764145641752157</v>
      </c>
      <c r="V1877" s="54">
        <v>140.25683835281609</v>
      </c>
      <c r="W1877" s="54">
        <v>66.139241022337202</v>
      </c>
    </row>
    <row r="1878" spans="3:23" x14ac:dyDescent="0.25">
      <c r="C1878" s="52">
        <v>0</v>
      </c>
      <c r="D1878" s="55">
        <v>129</v>
      </c>
      <c r="E1878" s="55">
        <v>140</v>
      </c>
      <c r="F1878" s="55">
        <v>42.426000000000002</v>
      </c>
      <c r="G1878" s="55">
        <v>0.83813691292998749</v>
      </c>
      <c r="H1878" s="55">
        <v>0.92142857142857137</v>
      </c>
      <c r="I1878" s="55">
        <v>0.65151515151515149</v>
      </c>
      <c r="J1878" s="55">
        <v>12.815923738491735</v>
      </c>
      <c r="K1878" s="55">
        <v>110</v>
      </c>
      <c r="L1878" s="55">
        <v>89.201550387596896</v>
      </c>
      <c r="M1878" s="55">
        <v>48.037185077519361</v>
      </c>
      <c r="N1878" s="55">
        <v>6.9308863125519062</v>
      </c>
      <c r="O1878" s="55">
        <v>0.77758364125547286</v>
      </c>
      <c r="P1878" s="55">
        <v>3.4597827564646102</v>
      </c>
      <c r="Q1878" s="55">
        <v>12.79166666666667</v>
      </c>
      <c r="R1878" s="55">
        <v>0.95253500677035308</v>
      </c>
      <c r="S1878" s="55">
        <v>4.528886215176926</v>
      </c>
      <c r="T1878" s="55">
        <v>6.1299725651577644E-3</v>
      </c>
      <c r="U1878" s="55">
        <v>0.38433658676714244</v>
      </c>
      <c r="V1878" s="55">
        <v>17.688356202456468</v>
      </c>
      <c r="W1878" s="55">
        <v>9.6482892108899954</v>
      </c>
    </row>
    <row r="1879" spans="3:23" x14ac:dyDescent="0.25">
      <c r="C1879" s="51">
        <v>0</v>
      </c>
      <c r="D1879" s="54">
        <v>110</v>
      </c>
      <c r="E1879" s="54">
        <v>118</v>
      </c>
      <c r="F1879" s="54">
        <v>37.009</v>
      </c>
      <c r="G1879" s="54">
        <v>0.58276735688822812</v>
      </c>
      <c r="H1879" s="54">
        <v>0.93220338983050843</v>
      </c>
      <c r="I1879" s="54">
        <v>0.7142857142857143</v>
      </c>
      <c r="J1879" s="54">
        <v>11.834540545406394</v>
      </c>
      <c r="K1879" s="54">
        <v>123</v>
      </c>
      <c r="L1879" s="54">
        <v>99.1</v>
      </c>
      <c r="M1879" s="54">
        <v>152.09082568807344</v>
      </c>
      <c r="N1879" s="54">
        <v>12.332510923898402</v>
      </c>
      <c r="O1879" s="54">
        <v>0.20230143811751261</v>
      </c>
      <c r="P1879" s="54">
        <v>1.9755963762598461</v>
      </c>
      <c r="Q1879" s="54">
        <v>31.464285714285705</v>
      </c>
      <c r="R1879" s="54">
        <v>0.93973698576051168</v>
      </c>
      <c r="S1879" s="54">
        <v>5.1907425597907677</v>
      </c>
      <c r="T1879" s="54">
        <v>6.5901360544217595E-3</v>
      </c>
      <c r="U1879" s="54">
        <v>0.28685542301613698</v>
      </c>
      <c r="V1879" s="54">
        <v>13.32558129134698</v>
      </c>
      <c r="W1879" s="54">
        <v>10.828887575033603</v>
      </c>
    </row>
    <row r="1880" spans="3:23" x14ac:dyDescent="0.25">
      <c r="C1880" s="52">
        <v>0</v>
      </c>
      <c r="D1880" s="55">
        <v>310</v>
      </c>
      <c r="E1880" s="55">
        <v>329</v>
      </c>
      <c r="F1880" s="55">
        <v>64.375</v>
      </c>
      <c r="G1880" s="55">
        <v>0.78325393436253599</v>
      </c>
      <c r="H1880" s="55">
        <v>0.94224924012158051</v>
      </c>
      <c r="I1880" s="55">
        <v>0.66239316239316237</v>
      </c>
      <c r="J1880" s="55">
        <v>19.867165345562018</v>
      </c>
      <c r="K1880" s="55">
        <v>187</v>
      </c>
      <c r="L1880" s="55">
        <v>120.84838709677419</v>
      </c>
      <c r="M1880" s="55">
        <v>838.35557991439566</v>
      </c>
      <c r="N1880" s="55">
        <v>28.954370653053324</v>
      </c>
      <c r="O1880" s="55">
        <v>0.47469835946005234</v>
      </c>
      <c r="P1880" s="55">
        <v>2.2345975809769909</v>
      </c>
      <c r="Q1880" s="55">
        <v>49.222672064777321</v>
      </c>
      <c r="R1880" s="55">
        <v>0.98440654531837124</v>
      </c>
      <c r="S1880" s="55">
        <v>6.4031052952591168</v>
      </c>
      <c r="T1880" s="55">
        <v>2.3685030077529711E-3</v>
      </c>
      <c r="U1880" s="55">
        <v>0.20159141915214809</v>
      </c>
      <c r="V1880" s="55">
        <v>25.404189410930929</v>
      </c>
      <c r="W1880" s="55">
        <v>15.793833270993122</v>
      </c>
    </row>
    <row r="1881" spans="3:23" x14ac:dyDescent="0.25">
      <c r="C1881" s="51">
        <v>0</v>
      </c>
      <c r="D1881" s="54">
        <v>1278</v>
      </c>
      <c r="E1881" s="54">
        <v>2098</v>
      </c>
      <c r="F1881" s="54">
        <v>276.42099999999999</v>
      </c>
      <c r="G1881" s="54">
        <v>0.97728255714973977</v>
      </c>
      <c r="H1881" s="54">
        <v>0.60915157292659672</v>
      </c>
      <c r="I1881" s="54">
        <v>0.49824561403508771</v>
      </c>
      <c r="J1881" s="54">
        <v>40.338568866179898</v>
      </c>
      <c r="K1881" s="54">
        <v>233</v>
      </c>
      <c r="L1881" s="54">
        <v>109.46635367762129</v>
      </c>
      <c r="M1881" s="54">
        <v>1066.6797597557854</v>
      </c>
      <c r="N1881" s="54">
        <v>32.6600636826658</v>
      </c>
      <c r="O1881" s="54">
        <v>1.8868061208367639</v>
      </c>
      <c r="P1881" s="54">
        <v>6.3210513015357996</v>
      </c>
      <c r="Q1881" s="54">
        <v>315.53973765432102</v>
      </c>
      <c r="R1881" s="54">
        <v>0.88711933902910134</v>
      </c>
      <c r="S1881" s="54">
        <v>6.2827477601938213</v>
      </c>
      <c r="T1881" s="54">
        <v>9.838558337143925E-4</v>
      </c>
      <c r="U1881" s="54">
        <v>0.27057733660710637</v>
      </c>
      <c r="V1881" s="54">
        <v>108.08659495459716</v>
      </c>
      <c r="W1881" s="54">
        <v>22.907934105178889</v>
      </c>
    </row>
    <row r="1882" spans="3:23" x14ac:dyDescent="0.25">
      <c r="C1882" s="52">
        <v>0</v>
      </c>
      <c r="D1882" s="55">
        <v>282</v>
      </c>
      <c r="E1882" s="55">
        <v>336</v>
      </c>
      <c r="F1882" s="55">
        <v>82.478000000000009</v>
      </c>
      <c r="G1882" s="55">
        <v>0.96658927104181469</v>
      </c>
      <c r="H1882" s="55">
        <v>0.8392857142857143</v>
      </c>
      <c r="I1882" s="55">
        <v>0.71212121212121215</v>
      </c>
      <c r="J1882" s="55">
        <v>18.948708441878455</v>
      </c>
      <c r="K1882" s="55">
        <v>144</v>
      </c>
      <c r="L1882" s="55">
        <v>106.00709219858156</v>
      </c>
      <c r="M1882" s="55">
        <v>247.60849044698543</v>
      </c>
      <c r="N1882" s="55">
        <v>15.735580397525395</v>
      </c>
      <c r="O1882" s="55">
        <v>0.17550588457790262</v>
      </c>
      <c r="P1882" s="55">
        <v>2.2275364868108904</v>
      </c>
      <c r="Q1882" s="55">
        <v>194.62407862407855</v>
      </c>
      <c r="R1882" s="55">
        <v>0.83203898065274706</v>
      </c>
      <c r="S1882" s="55">
        <v>5.7438859728983189</v>
      </c>
      <c r="T1882" s="55">
        <v>3.0848360086689459E-3</v>
      </c>
      <c r="U1882" s="55">
        <v>0.18424286473578869</v>
      </c>
      <c r="V1882" s="55">
        <v>39.494736783046925</v>
      </c>
      <c r="W1882" s="55">
        <v>10.123694523881653</v>
      </c>
    </row>
    <row r="1883" spans="3:23" x14ac:dyDescent="0.25">
      <c r="C1883" s="51">
        <v>0</v>
      </c>
      <c r="D1883" s="54">
        <v>4666</v>
      </c>
      <c r="E1883" s="54">
        <v>7195</v>
      </c>
      <c r="F1883" s="54">
        <v>418.57299999999998</v>
      </c>
      <c r="G1883" s="54">
        <v>0.89104924483624581</v>
      </c>
      <c r="H1883" s="54">
        <v>0.6485059068797776</v>
      </c>
      <c r="I1883" s="54">
        <v>0.50443243243243241</v>
      </c>
      <c r="J1883" s="54">
        <v>77.07746568053642</v>
      </c>
      <c r="K1883" s="54">
        <v>255</v>
      </c>
      <c r="L1883" s="54">
        <v>140.10137162451778</v>
      </c>
      <c r="M1883" s="54">
        <v>1992.9922939382018</v>
      </c>
      <c r="N1883" s="54">
        <v>44.642942263455282</v>
      </c>
      <c r="O1883" s="54">
        <v>0.51482512185640028</v>
      </c>
      <c r="P1883" s="54">
        <v>2.2599890140053791</v>
      </c>
      <c r="Q1883" s="54">
        <v>60.297940797941052</v>
      </c>
      <c r="R1883" s="54">
        <v>0.99085735626700022</v>
      </c>
      <c r="S1883" s="54">
        <v>7.2401557975311039</v>
      </c>
      <c r="T1883" s="54">
        <v>4.2177680530324673E-4</v>
      </c>
      <c r="U1883" s="54">
        <v>0.27119535697759878</v>
      </c>
      <c r="V1883" s="54">
        <v>142.14601109190221</v>
      </c>
      <c r="W1883" s="54">
        <v>64.521019136031271</v>
      </c>
    </row>
    <row r="1884" spans="3:23" x14ac:dyDescent="0.25">
      <c r="C1884" s="52">
        <v>0</v>
      </c>
      <c r="D1884" s="55">
        <v>125</v>
      </c>
      <c r="E1884" s="55">
        <v>134</v>
      </c>
      <c r="F1884" s="55">
        <v>39.92</v>
      </c>
      <c r="G1884" s="55">
        <v>0.70630679922254402</v>
      </c>
      <c r="H1884" s="55">
        <v>0.93283582089552242</v>
      </c>
      <c r="I1884" s="55">
        <v>0.71022727272727271</v>
      </c>
      <c r="J1884" s="55">
        <v>12.6156626101008</v>
      </c>
      <c r="K1884" s="55">
        <v>103</v>
      </c>
      <c r="L1884" s="55">
        <v>89.736000000000004</v>
      </c>
      <c r="M1884" s="55">
        <v>37.195870967741939</v>
      </c>
      <c r="N1884" s="55">
        <v>6.098841772643552</v>
      </c>
      <c r="O1884" s="55">
        <v>0.10722939534423978</v>
      </c>
      <c r="P1884" s="55">
        <v>2.2176970505501008</v>
      </c>
      <c r="Q1884" s="55">
        <v>12.75520833333335</v>
      </c>
      <c r="R1884" s="55">
        <v>0.94399140999016806</v>
      </c>
      <c r="S1884" s="55">
        <v>4.4667285841947795</v>
      </c>
      <c r="T1884" s="55">
        <v>7.0529513888888742E-3</v>
      </c>
      <c r="U1884" s="55">
        <v>0.35403645833333314</v>
      </c>
      <c r="V1884" s="55">
        <v>15.254017360149099</v>
      </c>
      <c r="W1884" s="55">
        <v>10.798408264320116</v>
      </c>
    </row>
    <row r="1885" spans="3:23" x14ac:dyDescent="0.25">
      <c r="C1885" s="51">
        <v>0</v>
      </c>
      <c r="D1885" s="54">
        <v>315</v>
      </c>
      <c r="E1885" s="54">
        <v>332</v>
      </c>
      <c r="F1885" s="54">
        <v>65.218999999999994</v>
      </c>
      <c r="G1885" s="54">
        <v>0.79272434469945641</v>
      </c>
      <c r="H1885" s="54">
        <v>0.9487951807228916</v>
      </c>
      <c r="I1885" s="54">
        <v>0.64814814814814814</v>
      </c>
      <c r="J1885" s="54">
        <v>20.026743534373637</v>
      </c>
      <c r="K1885" s="54">
        <v>196</v>
      </c>
      <c r="L1885" s="54">
        <v>124.43809523809524</v>
      </c>
      <c r="M1885" s="54">
        <v>944.91574158325739</v>
      </c>
      <c r="N1885" s="54">
        <v>30.739481804078242</v>
      </c>
      <c r="O1885" s="54">
        <v>0.42044651052277049</v>
      </c>
      <c r="P1885" s="54">
        <v>2.2154774158076775</v>
      </c>
      <c r="Q1885" s="54">
        <v>57.738791423002013</v>
      </c>
      <c r="R1885" s="54">
        <v>0.98382614624769127</v>
      </c>
      <c r="S1885" s="54">
        <v>6.5287704655818866</v>
      </c>
      <c r="T1885" s="54">
        <v>2.192507476184517E-3</v>
      </c>
      <c r="U1885" s="54">
        <v>0.20530494772094043</v>
      </c>
      <c r="V1885" s="54">
        <v>25.810940060829001</v>
      </c>
      <c r="W1885" s="54">
        <v>15.733839975257807</v>
      </c>
    </row>
    <row r="1886" spans="3:23" x14ac:dyDescent="0.25">
      <c r="C1886" s="52">
        <v>0</v>
      </c>
      <c r="D1886" s="55">
        <v>1337</v>
      </c>
      <c r="E1886" s="55">
        <v>2104</v>
      </c>
      <c r="F1886" s="55">
        <v>274.90799999999996</v>
      </c>
      <c r="G1886" s="55">
        <v>0.97468608279978874</v>
      </c>
      <c r="H1886" s="55">
        <v>0.63545627376425851</v>
      </c>
      <c r="I1886" s="55">
        <v>0.52124756335282652</v>
      </c>
      <c r="J1886" s="55">
        <v>41.259196202918361</v>
      </c>
      <c r="K1886" s="55">
        <v>239</v>
      </c>
      <c r="L1886" s="55">
        <v>110.40463724756918</v>
      </c>
      <c r="M1886" s="55">
        <v>1094.2994694978029</v>
      </c>
      <c r="N1886" s="55">
        <v>33.08019754321009</v>
      </c>
      <c r="O1886" s="55">
        <v>1.8146575027063476</v>
      </c>
      <c r="P1886" s="55">
        <v>6.0722091170372678</v>
      </c>
      <c r="Q1886" s="55">
        <v>274.10763888888795</v>
      </c>
      <c r="R1886" s="55">
        <v>0.89561762319228244</v>
      </c>
      <c r="S1886" s="55">
        <v>6.3225560154625162</v>
      </c>
      <c r="T1886" s="55">
        <v>1.002610120408493E-3</v>
      </c>
      <c r="U1886" s="55">
        <v>0.27510964421521006</v>
      </c>
      <c r="V1886" s="55">
        <v>106.25096256915394</v>
      </c>
      <c r="W1886" s="55">
        <v>23.7553582040359</v>
      </c>
    </row>
    <row r="1887" spans="3:23" x14ac:dyDescent="0.25">
      <c r="C1887" s="51">
        <v>0</v>
      </c>
      <c r="D1887" s="54">
        <v>346</v>
      </c>
      <c r="E1887" s="54">
        <v>398</v>
      </c>
      <c r="F1887" s="54">
        <v>83.370999999999981</v>
      </c>
      <c r="G1887" s="54">
        <v>0.95253651554307928</v>
      </c>
      <c r="H1887" s="54">
        <v>0.8693467336683417</v>
      </c>
      <c r="I1887" s="54">
        <v>0.73931623931623935</v>
      </c>
      <c r="J1887" s="54">
        <v>20.989065783840079</v>
      </c>
      <c r="K1887" s="54">
        <v>149</v>
      </c>
      <c r="L1887" s="54">
        <v>106.33815028901734</v>
      </c>
      <c r="M1887" s="54">
        <v>263.4360475831449</v>
      </c>
      <c r="N1887" s="54">
        <v>16.230713095337027</v>
      </c>
      <c r="O1887" s="54">
        <v>0.27104563134148674</v>
      </c>
      <c r="P1887" s="54">
        <v>2.2202032575780448</v>
      </c>
      <c r="Q1887" s="54">
        <v>89.536382536382646</v>
      </c>
      <c r="R1887" s="54">
        <v>0.92584054881045397</v>
      </c>
      <c r="S1887" s="54">
        <v>5.809743034421091</v>
      </c>
      <c r="T1887" s="54">
        <v>2.6149610349194439E-3</v>
      </c>
      <c r="U1887" s="54">
        <v>0.18976670462738579</v>
      </c>
      <c r="V1887" s="54">
        <v>39.829582498275229</v>
      </c>
      <c r="W1887" s="54">
        <v>12.125094872980771</v>
      </c>
    </row>
    <row r="1888" spans="3:23" x14ac:dyDescent="0.25">
      <c r="C1888" s="52">
        <v>0</v>
      </c>
      <c r="D1888" s="55">
        <v>4708</v>
      </c>
      <c r="E1888" s="55">
        <v>7047</v>
      </c>
      <c r="F1888" s="55">
        <v>417.298</v>
      </c>
      <c r="G1888" s="55">
        <v>0.88879535081749783</v>
      </c>
      <c r="H1888" s="55">
        <v>0.66808571023130414</v>
      </c>
      <c r="I1888" s="55">
        <v>0.49164578111946533</v>
      </c>
      <c r="J1888" s="55">
        <v>77.423586694321685</v>
      </c>
      <c r="K1888" s="55">
        <v>255</v>
      </c>
      <c r="L1888" s="55">
        <v>140.47217502124045</v>
      </c>
      <c r="M1888" s="55">
        <v>1873.0408657165435</v>
      </c>
      <c r="N1888" s="55">
        <v>43.278642142707568</v>
      </c>
      <c r="O1888" s="55">
        <v>0.46066746508764606</v>
      </c>
      <c r="P1888" s="55">
        <v>2.2580539882391335</v>
      </c>
      <c r="Q1888" s="55">
        <v>56.577807708246368</v>
      </c>
      <c r="R1888" s="55">
        <v>0.99097713812443933</v>
      </c>
      <c r="S1888" s="55">
        <v>7.2093826886097059</v>
      </c>
      <c r="T1888" s="55">
        <v>4.0723003883683372E-4</v>
      </c>
      <c r="U1888" s="55">
        <v>0.27896386464255851</v>
      </c>
      <c r="V1888" s="55">
        <v>138.69221229516916</v>
      </c>
      <c r="W1888" s="55">
        <v>63.563236207180665</v>
      </c>
    </row>
    <row r="1889" spans="3:23" x14ac:dyDescent="0.25">
      <c r="C1889" s="51">
        <v>0</v>
      </c>
      <c r="D1889" s="54">
        <v>129</v>
      </c>
      <c r="E1889" s="54">
        <v>137</v>
      </c>
      <c r="F1889" s="54">
        <v>39.267000000000003</v>
      </c>
      <c r="G1889" s="54">
        <v>0.51191571181170703</v>
      </c>
      <c r="H1889" s="54">
        <v>0.94160583941605835</v>
      </c>
      <c r="I1889" s="54">
        <v>0.66153846153846152</v>
      </c>
      <c r="J1889" s="54">
        <v>12.815923738491735</v>
      </c>
      <c r="K1889" s="54">
        <v>106</v>
      </c>
      <c r="L1889" s="54">
        <v>92.403100775193792</v>
      </c>
      <c r="M1889" s="54">
        <v>52.539365310077478</v>
      </c>
      <c r="N1889" s="54">
        <v>7.2484043285455231</v>
      </c>
      <c r="O1889" s="54">
        <v>-0.12470122629776319</v>
      </c>
      <c r="P1889" s="54">
        <v>1.9733840334712707</v>
      </c>
      <c r="Q1889" s="54">
        <v>19.771428571428583</v>
      </c>
      <c r="R1889" s="54">
        <v>0.94081149700962674</v>
      </c>
      <c r="S1889" s="54">
        <v>4.6558888653922095</v>
      </c>
      <c r="T1889" s="54">
        <v>6.3945578231292379E-3</v>
      </c>
      <c r="U1889" s="54">
        <v>0.30399711399711343</v>
      </c>
      <c r="V1889" s="54">
        <v>13.978685451775846</v>
      </c>
      <c r="W1889" s="54">
        <v>12.008189599081836</v>
      </c>
    </row>
    <row r="1890" spans="3:23" x14ac:dyDescent="0.25">
      <c r="C1890" s="52">
        <v>0</v>
      </c>
      <c r="D1890" s="55">
        <v>334</v>
      </c>
      <c r="E1890" s="55">
        <v>351</v>
      </c>
      <c r="F1890" s="55">
        <v>67.096000000000004</v>
      </c>
      <c r="G1890" s="55">
        <v>0.79587453381978668</v>
      </c>
      <c r="H1890" s="55">
        <v>0.95156695156695159</v>
      </c>
      <c r="I1890" s="55">
        <v>0.66269841269841268</v>
      </c>
      <c r="J1890" s="55">
        <v>20.621881774987084</v>
      </c>
      <c r="K1890" s="55">
        <v>197</v>
      </c>
      <c r="L1890" s="55">
        <v>129.79041916167665</v>
      </c>
      <c r="M1890" s="55">
        <v>1052.4964845084601</v>
      </c>
      <c r="N1890" s="55">
        <v>32.442202214221837</v>
      </c>
      <c r="O1890" s="55">
        <v>0.26399495262321065</v>
      </c>
      <c r="P1890" s="55">
        <v>1.9946709296073679</v>
      </c>
      <c r="Q1890" s="55">
        <v>65.180451127819651</v>
      </c>
      <c r="R1890" s="55">
        <v>0.98380526771499244</v>
      </c>
      <c r="S1890" s="55">
        <v>6.5856246681118504</v>
      </c>
      <c r="T1890" s="55">
        <v>2.2330261744586987E-3</v>
      </c>
      <c r="U1890" s="55">
        <v>0.19778129690524318</v>
      </c>
      <c r="V1890" s="55">
        <v>26.729443581557849</v>
      </c>
      <c r="W1890" s="55">
        <v>16.183651177868683</v>
      </c>
    </row>
    <row r="1891" spans="3:23" x14ac:dyDescent="0.25">
      <c r="C1891" s="51">
        <v>0</v>
      </c>
      <c r="D1891" s="54">
        <v>1459</v>
      </c>
      <c r="E1891" s="54">
        <v>2092</v>
      </c>
      <c r="F1891" s="54">
        <v>257.73099999999999</v>
      </c>
      <c r="G1891" s="54">
        <v>0.9741425659114894</v>
      </c>
      <c r="H1891" s="54">
        <v>0.69741873804971322</v>
      </c>
      <c r="I1891" s="54">
        <v>0.54278273809523814</v>
      </c>
      <c r="J1891" s="54">
        <v>43.100539390692113</v>
      </c>
      <c r="K1891" s="54">
        <v>227</v>
      </c>
      <c r="L1891" s="54">
        <v>110.98560657984922</v>
      </c>
      <c r="M1891" s="54">
        <v>1068.250135622892</v>
      </c>
      <c r="N1891" s="54">
        <v>32.684096065562102</v>
      </c>
      <c r="O1891" s="54">
        <v>1.7233094436064307</v>
      </c>
      <c r="P1891" s="54">
        <v>5.3894582648858274</v>
      </c>
      <c r="Q1891" s="54">
        <v>316.47201767305108</v>
      </c>
      <c r="R1891" s="54">
        <v>0.88699612678999418</v>
      </c>
      <c r="S1891" s="54">
        <v>6.3016489718909954</v>
      </c>
      <c r="T1891" s="54">
        <v>1.0112983443988696E-3</v>
      </c>
      <c r="U1891" s="54">
        <v>0.27891792169310126</v>
      </c>
      <c r="V1891" s="54">
        <v>104.53907097524301</v>
      </c>
      <c r="W1891" s="54">
        <v>23.618951034019204</v>
      </c>
    </row>
    <row r="1892" spans="3:23" x14ac:dyDescent="0.25">
      <c r="C1892" s="52">
        <v>0</v>
      </c>
      <c r="D1892" s="55">
        <v>4944</v>
      </c>
      <c r="E1892" s="55">
        <v>7642</v>
      </c>
      <c r="F1892" s="55">
        <v>456.38400000000001</v>
      </c>
      <c r="G1892" s="55">
        <v>0.81729792849722149</v>
      </c>
      <c r="H1892" s="55">
        <v>0.64695105993195501</v>
      </c>
      <c r="I1892" s="55">
        <v>0.4844209288653733</v>
      </c>
      <c r="J1892" s="55">
        <v>79.340382587750639</v>
      </c>
      <c r="K1892" s="55">
        <v>255</v>
      </c>
      <c r="L1892" s="55">
        <v>138.22148058252426</v>
      </c>
      <c r="M1892" s="55">
        <v>1737.5137525312839</v>
      </c>
      <c r="N1892" s="55">
        <v>41.683494965409075</v>
      </c>
      <c r="O1892" s="55">
        <v>0.53741780809875705</v>
      </c>
      <c r="P1892" s="55">
        <v>2.4097042627849707</v>
      </c>
      <c r="Q1892" s="55">
        <v>61.017983863127832</v>
      </c>
      <c r="R1892" s="55">
        <v>0.98968380606665385</v>
      </c>
      <c r="S1892" s="55">
        <v>7.1579112292864133</v>
      </c>
      <c r="T1892" s="55">
        <v>4.1878669338808272E-4</v>
      </c>
      <c r="U1892" s="55">
        <v>0.27979167040107483</v>
      </c>
      <c r="V1892" s="55">
        <v>129.36228854060786</v>
      </c>
      <c r="W1892" s="55">
        <v>74.540532607630567</v>
      </c>
    </row>
    <row r="1893" spans="3:23" x14ac:dyDescent="0.25">
      <c r="C1893" s="51">
        <v>0</v>
      </c>
      <c r="D1893" s="54">
        <v>99</v>
      </c>
      <c r="E1893" s="54">
        <v>105</v>
      </c>
      <c r="F1893" s="54">
        <v>34.379000000000005</v>
      </c>
      <c r="G1893" s="54">
        <v>0.63951296259199464</v>
      </c>
      <c r="H1893" s="54">
        <v>0.94285714285714284</v>
      </c>
      <c r="I1893" s="54">
        <v>0.69230769230769229</v>
      </c>
      <c r="J1893" s="54">
        <v>11.227230955528665</v>
      </c>
      <c r="K1893" s="54">
        <v>122</v>
      </c>
      <c r="L1893" s="54">
        <v>95.353535353535349</v>
      </c>
      <c r="M1893" s="54">
        <v>133.7410843125129</v>
      </c>
      <c r="N1893" s="54">
        <v>11.564648041013307</v>
      </c>
      <c r="O1893" s="54">
        <v>0.66583307217251875</v>
      </c>
      <c r="P1893" s="54">
        <v>2.4460192292597003</v>
      </c>
      <c r="Q1893" s="54">
        <v>38.83116883116881</v>
      </c>
      <c r="R1893" s="54">
        <v>0.92387245830981524</v>
      </c>
      <c r="S1893" s="54">
        <v>4.8919480407827889</v>
      </c>
      <c r="T1893" s="54">
        <v>7.2524877719682716E-3</v>
      </c>
      <c r="U1893" s="54">
        <v>0.27345032312564782</v>
      </c>
      <c r="V1893" s="54">
        <v>12.973845006371141</v>
      </c>
      <c r="W1893" s="54">
        <v>9.9740366334218375</v>
      </c>
    </row>
    <row r="1894" spans="3:23" x14ac:dyDescent="0.25">
      <c r="C1894" s="52">
        <v>0</v>
      </c>
      <c r="D1894" s="55">
        <v>29</v>
      </c>
      <c r="E1894" s="55">
        <v>33</v>
      </c>
      <c r="F1894" s="55">
        <v>17.996000000000002</v>
      </c>
      <c r="G1894" s="55">
        <v>0</v>
      </c>
      <c r="H1894" s="55">
        <v>0.87878787878787878</v>
      </c>
      <c r="I1894" s="55">
        <v>0.59183673469387754</v>
      </c>
      <c r="J1894" s="55">
        <v>6.0765077797464979</v>
      </c>
      <c r="K1894" s="55">
        <v>120</v>
      </c>
      <c r="L1894" s="55">
        <v>101.89655172413794</v>
      </c>
      <c r="M1894" s="55">
        <v>133.38177339901478</v>
      </c>
      <c r="N1894" s="55">
        <v>11.549102709691986</v>
      </c>
      <c r="O1894" s="55">
        <v>-0.37945063839161408</v>
      </c>
      <c r="P1894" s="55">
        <v>2.0982862816183045</v>
      </c>
      <c r="Q1894" s="55">
        <v>90.982142857142833</v>
      </c>
      <c r="R1894" s="55">
        <v>0.9008008459461645</v>
      </c>
      <c r="S1894" s="55">
        <v>4.1591995293865232</v>
      </c>
      <c r="T1894" s="55">
        <v>1.9132653061224504E-2</v>
      </c>
      <c r="U1894" s="55">
        <v>0.16880548179890284</v>
      </c>
      <c r="V1894" s="55">
        <v>6.2330229193099944</v>
      </c>
      <c r="W1894" s="55">
        <v>6.2330229193099944</v>
      </c>
    </row>
    <row r="1895" spans="3:23" x14ac:dyDescent="0.25">
      <c r="C1895" s="51">
        <v>0</v>
      </c>
      <c r="D1895" s="54">
        <v>128</v>
      </c>
      <c r="E1895" s="54">
        <v>141</v>
      </c>
      <c r="F1895" s="54">
        <v>41.482999999999997</v>
      </c>
      <c r="G1895" s="54">
        <v>0.80639672839549004</v>
      </c>
      <c r="H1895" s="54">
        <v>0.90780141843971629</v>
      </c>
      <c r="I1895" s="54">
        <v>0.68449197860962563</v>
      </c>
      <c r="J1895" s="54">
        <v>12.766152972845846</v>
      </c>
      <c r="K1895" s="54">
        <v>129</v>
      </c>
      <c r="L1895" s="54">
        <v>99.5</v>
      </c>
      <c r="M1895" s="54">
        <v>194.48818897637796</v>
      </c>
      <c r="N1895" s="54">
        <v>13.945902228840483</v>
      </c>
      <c r="O1895" s="54">
        <v>0.46609366341677738</v>
      </c>
      <c r="P1895" s="54">
        <v>2.0891297742955959</v>
      </c>
      <c r="Q1895" s="54">
        <v>24.794117647058805</v>
      </c>
      <c r="R1895" s="54">
        <v>0.95716407071612541</v>
      </c>
      <c r="S1895" s="54">
        <v>5.3223255904566775</v>
      </c>
      <c r="T1895" s="54">
        <v>6.199538638985023E-3</v>
      </c>
      <c r="U1895" s="54">
        <v>0.32542940447352159</v>
      </c>
      <c r="V1895" s="54">
        <v>16.968767091561819</v>
      </c>
      <c r="W1895" s="54">
        <v>10.034903574349643</v>
      </c>
    </row>
    <row r="1896" spans="3:23" x14ac:dyDescent="0.25">
      <c r="C1896" s="52">
        <v>0</v>
      </c>
      <c r="D1896" s="55">
        <v>345</v>
      </c>
      <c r="E1896" s="55">
        <v>362</v>
      </c>
      <c r="F1896" s="55">
        <v>69.452999999999989</v>
      </c>
      <c r="G1896" s="55">
        <v>0.81102269735903831</v>
      </c>
      <c r="H1896" s="55">
        <v>0.95303867403314912</v>
      </c>
      <c r="I1896" s="55">
        <v>0.63888888888888884</v>
      </c>
      <c r="J1896" s="55">
        <v>20.958712816717327</v>
      </c>
      <c r="K1896" s="55">
        <v>210</v>
      </c>
      <c r="L1896" s="55">
        <v>134.89855072463769</v>
      </c>
      <c r="M1896" s="55">
        <v>1213.7832827772168</v>
      </c>
      <c r="N1896" s="55">
        <v>34.839392686687532</v>
      </c>
      <c r="O1896" s="55">
        <v>0.30695269199835379</v>
      </c>
      <c r="P1896" s="55">
        <v>2.1611272844757954</v>
      </c>
      <c r="Q1896" s="55">
        <v>70.752631578947287</v>
      </c>
      <c r="R1896" s="55">
        <v>0.98545145539616419</v>
      </c>
      <c r="S1896" s="55">
        <v>6.6759935161488375</v>
      </c>
      <c r="T1896" s="55">
        <v>2.0375500153893334E-3</v>
      </c>
      <c r="U1896" s="55">
        <v>0.20694154594794154</v>
      </c>
      <c r="V1896" s="55">
        <v>27.667891488183677</v>
      </c>
      <c r="W1896" s="55">
        <v>16.186122887488033</v>
      </c>
    </row>
    <row r="1897" spans="3:23" x14ac:dyDescent="0.25">
      <c r="C1897" s="51">
        <v>0</v>
      </c>
      <c r="D1897" s="54">
        <v>1567</v>
      </c>
      <c r="E1897" s="54">
        <v>2210</v>
      </c>
      <c r="F1897" s="54">
        <v>263.69399999999996</v>
      </c>
      <c r="G1897" s="54">
        <v>0.9678176357944821</v>
      </c>
      <c r="H1897" s="54">
        <v>0.70904977375565614</v>
      </c>
      <c r="I1897" s="54">
        <v>0.58296130952380953</v>
      </c>
      <c r="J1897" s="54">
        <v>44.667285193976141</v>
      </c>
      <c r="K1897" s="54">
        <v>241</v>
      </c>
      <c r="L1897" s="54">
        <v>112.41863433312061</v>
      </c>
      <c r="M1897" s="54">
        <v>1133.4019003048995</v>
      </c>
      <c r="N1897" s="54">
        <v>33.666034817080842</v>
      </c>
      <c r="O1897" s="54">
        <v>1.5812469653036398</v>
      </c>
      <c r="P1897" s="54">
        <v>4.9232304803968168</v>
      </c>
      <c r="Q1897" s="54">
        <v>303.61340206185798</v>
      </c>
      <c r="R1897" s="54">
        <v>0.88802639596366117</v>
      </c>
      <c r="S1897" s="54">
        <v>6.3918058373730204</v>
      </c>
      <c r="T1897" s="54">
        <v>1.1078190442932144E-3</v>
      </c>
      <c r="U1897" s="54">
        <v>0.28128322859687593</v>
      </c>
      <c r="V1897" s="54">
        <v>101.14283717908715</v>
      </c>
      <c r="W1897" s="54">
        <v>25.45285649224564</v>
      </c>
    </row>
    <row r="1898" spans="3:23" x14ac:dyDescent="0.25">
      <c r="C1898" s="52">
        <v>0</v>
      </c>
      <c r="D1898" s="55">
        <v>29</v>
      </c>
      <c r="E1898" s="55">
        <v>33</v>
      </c>
      <c r="F1898" s="55">
        <v>17.996000000000002</v>
      </c>
      <c r="G1898" s="55">
        <v>0</v>
      </c>
      <c r="H1898" s="55">
        <v>0.87878787878787878</v>
      </c>
      <c r="I1898" s="55">
        <v>0.59183673469387754</v>
      </c>
      <c r="J1898" s="55">
        <v>6.0765077797464979</v>
      </c>
      <c r="K1898" s="55">
        <v>91</v>
      </c>
      <c r="L1898" s="55">
        <v>85.379310344827587</v>
      </c>
      <c r="M1898" s="55">
        <v>10.100985221674875</v>
      </c>
      <c r="N1898" s="55">
        <v>3.1782047167661927</v>
      </c>
      <c r="O1898" s="55">
        <v>0.17614386703015611</v>
      </c>
      <c r="P1898" s="55">
        <v>2.418204509507289</v>
      </c>
      <c r="Q1898" s="55">
        <v>8.053571428571427</v>
      </c>
      <c r="R1898" s="55">
        <v>0.8331196365207959</v>
      </c>
      <c r="S1898" s="55">
        <v>3.3155997553620353</v>
      </c>
      <c r="T1898" s="55">
        <v>2.1683673469387765E-2</v>
      </c>
      <c r="U1898" s="55">
        <v>0.40693027210884353</v>
      </c>
      <c r="V1898" s="55">
        <v>6.2330229193099944</v>
      </c>
      <c r="W1898" s="55">
        <v>6.2330229193099944</v>
      </c>
    </row>
    <row r="1899" spans="3:23" x14ac:dyDescent="0.25">
      <c r="C1899" s="51">
        <v>0</v>
      </c>
      <c r="D1899" s="54">
        <v>4952</v>
      </c>
      <c r="E1899" s="54">
        <v>7435</v>
      </c>
      <c r="F1899" s="54">
        <v>463.18999999999994</v>
      </c>
      <c r="G1899" s="54">
        <v>0.81591803293136056</v>
      </c>
      <c r="H1899" s="54">
        <v>0.66603900470746469</v>
      </c>
      <c r="I1899" s="54">
        <v>0.49519999999999997</v>
      </c>
      <c r="J1899" s="54">
        <v>79.404547889453568</v>
      </c>
      <c r="K1899" s="54">
        <v>255</v>
      </c>
      <c r="L1899" s="54">
        <v>136.32956381260098</v>
      </c>
      <c r="M1899" s="54">
        <v>1741.9656941744752</v>
      </c>
      <c r="N1899" s="54">
        <v>41.736862533909701</v>
      </c>
      <c r="O1899" s="54">
        <v>0.5859473625341528</v>
      </c>
      <c r="P1899" s="54">
        <v>2.5092045550806912</v>
      </c>
      <c r="Q1899" s="54">
        <v>56.454265873015935</v>
      </c>
      <c r="R1899" s="54">
        <v>0.9901798146441888</v>
      </c>
      <c r="S1899" s="54">
        <v>7.1487524130240967</v>
      </c>
      <c r="T1899" s="54">
        <v>4.3444113756616639E-4</v>
      </c>
      <c r="U1899" s="54">
        <v>0.27689167168713619</v>
      </c>
      <c r="V1899" s="54">
        <v>127.83457968056105</v>
      </c>
      <c r="W1899" s="54">
        <v>73.909811008562329</v>
      </c>
    </row>
    <row r="1900" spans="3:23" x14ac:dyDescent="0.25">
      <c r="C1900" s="52">
        <v>0</v>
      </c>
      <c r="D1900" s="55">
        <v>92</v>
      </c>
      <c r="E1900" s="55">
        <v>98</v>
      </c>
      <c r="F1900" s="55">
        <v>32.237000000000002</v>
      </c>
      <c r="G1900" s="55">
        <v>0.59094492468281468</v>
      </c>
      <c r="H1900" s="55">
        <v>0.93877551020408168</v>
      </c>
      <c r="I1900" s="55">
        <v>0.69696969696969702</v>
      </c>
      <c r="J1900" s="55">
        <v>10.823032759612019</v>
      </c>
      <c r="K1900" s="55">
        <v>102</v>
      </c>
      <c r="L1900" s="55">
        <v>88.347826086956516</v>
      </c>
      <c r="M1900" s="55">
        <v>42.712852365026265</v>
      </c>
      <c r="N1900" s="55">
        <v>6.5355070472784487</v>
      </c>
      <c r="O1900" s="55">
        <v>0.28705664674719938</v>
      </c>
      <c r="P1900" s="55">
        <v>2.0118114779285814</v>
      </c>
      <c r="Q1900" s="55">
        <v>18.270833333333321</v>
      </c>
      <c r="R1900" s="55">
        <v>0.91401460873798623</v>
      </c>
      <c r="S1900" s="55">
        <v>4.387055370053436</v>
      </c>
      <c r="T1900" s="55">
        <v>9.066358024691374E-3</v>
      </c>
      <c r="U1900" s="55">
        <v>0.27632901434984741</v>
      </c>
      <c r="V1900" s="55">
        <v>12.198495087018369</v>
      </c>
      <c r="W1900" s="55">
        <v>9.8406711971017522</v>
      </c>
    </row>
    <row r="1901" spans="3:23" x14ac:dyDescent="0.25">
      <c r="C1901" s="51">
        <v>0</v>
      </c>
      <c r="D1901" s="54">
        <v>127</v>
      </c>
      <c r="E1901" s="54">
        <v>136</v>
      </c>
      <c r="F1901" s="54">
        <v>39.986000000000004</v>
      </c>
      <c r="G1901" s="54">
        <v>0.71642656553774287</v>
      </c>
      <c r="H1901" s="54">
        <v>0.93382352941176472</v>
      </c>
      <c r="I1901" s="54">
        <v>0.76969696969696966</v>
      </c>
      <c r="J1901" s="54">
        <v>12.716187407449043</v>
      </c>
      <c r="K1901" s="54">
        <v>124</v>
      </c>
      <c r="L1901" s="54">
        <v>98.543307086614178</v>
      </c>
      <c r="M1901" s="54">
        <v>172.93263342082233</v>
      </c>
      <c r="N1901" s="54">
        <v>13.150385295527364</v>
      </c>
      <c r="O1901" s="54">
        <v>0.26984130782246901</v>
      </c>
      <c r="P1901" s="54">
        <v>1.9142086641047185</v>
      </c>
      <c r="Q1901" s="54">
        <v>26.666666666666686</v>
      </c>
      <c r="R1901" s="54">
        <v>0.94901878765774672</v>
      </c>
      <c r="S1901" s="54">
        <v>5.1929967459402544</v>
      </c>
      <c r="T1901" s="54">
        <v>7.2222222222222358E-3</v>
      </c>
      <c r="U1901" s="54">
        <v>0.37847703993537268</v>
      </c>
      <c r="V1901" s="54">
        <v>15.454318356947004</v>
      </c>
      <c r="W1901" s="54">
        <v>10.781898516775572</v>
      </c>
    </row>
    <row r="1902" spans="3:23" x14ac:dyDescent="0.25">
      <c r="C1902" s="52">
        <v>0</v>
      </c>
      <c r="D1902" s="55">
        <v>360</v>
      </c>
      <c r="E1902" s="55">
        <v>381</v>
      </c>
      <c r="F1902" s="55">
        <v>71.777000000000001</v>
      </c>
      <c r="G1902" s="55">
        <v>0.81645638517931918</v>
      </c>
      <c r="H1902" s="55">
        <v>0.94488188976377951</v>
      </c>
      <c r="I1902" s="55">
        <v>0.64516129032258063</v>
      </c>
      <c r="J1902" s="55">
        <v>21.409489393833255</v>
      </c>
      <c r="K1902" s="55">
        <v>218</v>
      </c>
      <c r="L1902" s="55">
        <v>134.16944444444445</v>
      </c>
      <c r="M1902" s="55">
        <v>1496.6982281027549</v>
      </c>
      <c r="N1902" s="55">
        <v>38.687184287600395</v>
      </c>
      <c r="O1902" s="55">
        <v>0.40304582722949645</v>
      </c>
      <c r="P1902" s="55">
        <v>2.0654532585948018</v>
      </c>
      <c r="Q1902" s="55">
        <v>58.88624787775904</v>
      </c>
      <c r="R1902" s="55">
        <v>0.98836269278916511</v>
      </c>
      <c r="S1902" s="55">
        <v>6.7851648109629474</v>
      </c>
      <c r="T1902" s="55">
        <v>2.0206329394876531E-3</v>
      </c>
      <c r="U1902" s="55">
        <v>0.23498907093030827</v>
      </c>
      <c r="V1902" s="55">
        <v>28.49202031913881</v>
      </c>
      <c r="W1902" s="55">
        <v>16.451495120931348</v>
      </c>
    </row>
    <row r="1903" spans="3:23" x14ac:dyDescent="0.25">
      <c r="C1903" s="51">
        <v>0</v>
      </c>
      <c r="D1903" s="54">
        <v>1739</v>
      </c>
      <c r="E1903" s="54">
        <v>2503</v>
      </c>
      <c r="F1903" s="54">
        <v>281.73900000000003</v>
      </c>
      <c r="G1903" s="54">
        <v>0.96367826359514164</v>
      </c>
      <c r="H1903" s="54">
        <v>0.69476628046344391</v>
      </c>
      <c r="I1903" s="54">
        <v>0.54326772883473917</v>
      </c>
      <c r="J1903" s="54">
        <v>47.054899514231757</v>
      </c>
      <c r="K1903" s="54">
        <v>216</v>
      </c>
      <c r="L1903" s="54">
        <v>112.43128234617596</v>
      </c>
      <c r="M1903" s="54">
        <v>1156.872576663043</v>
      </c>
      <c r="N1903" s="54">
        <v>34.012829589186531</v>
      </c>
      <c r="O1903" s="54">
        <v>1.3876088898226784</v>
      </c>
      <c r="P1903" s="54">
        <v>4.0069987659159949</v>
      </c>
      <c r="Q1903" s="54">
        <v>302.49412492269812</v>
      </c>
      <c r="R1903" s="54">
        <v>0.89834689877578444</v>
      </c>
      <c r="S1903" s="54">
        <v>6.4050109012746219</v>
      </c>
      <c r="T1903" s="54">
        <v>9.6110856778763344E-4</v>
      </c>
      <c r="U1903" s="54">
        <v>0.26911034341035434</v>
      </c>
      <c r="V1903" s="54">
        <v>103.36050124621461</v>
      </c>
      <c r="W1903" s="54">
        <v>27.604067095510288</v>
      </c>
    </row>
    <row r="1904" spans="3:23" x14ac:dyDescent="0.25">
      <c r="C1904" s="52">
        <v>0</v>
      </c>
      <c r="D1904" s="55">
        <v>187</v>
      </c>
      <c r="E1904" s="55">
        <v>202</v>
      </c>
      <c r="F1904" s="55">
        <v>54.823</v>
      </c>
      <c r="G1904" s="55">
        <v>0.9229521186129257</v>
      </c>
      <c r="H1904" s="55">
        <v>0.92574257425742579</v>
      </c>
      <c r="I1904" s="55">
        <v>0.53125</v>
      </c>
      <c r="J1904" s="55">
        <v>15.430353037616328</v>
      </c>
      <c r="K1904" s="55">
        <v>101</v>
      </c>
      <c r="L1904" s="55">
        <v>89.278074866310163</v>
      </c>
      <c r="M1904" s="55">
        <v>37.685699499741226</v>
      </c>
      <c r="N1904" s="55">
        <v>6.1388679330753835</v>
      </c>
      <c r="O1904" s="55">
        <v>0.12798306068491191</v>
      </c>
      <c r="P1904" s="55">
        <v>1.9571599820639349</v>
      </c>
      <c r="Q1904" s="55">
        <v>13.427807486630995</v>
      </c>
      <c r="R1904" s="55">
        <v>0.97244717153472748</v>
      </c>
      <c r="S1904" s="55">
        <v>4.436065193656253</v>
      </c>
      <c r="T1904" s="55">
        <v>4.1894249192141568E-3</v>
      </c>
      <c r="U1904" s="55">
        <v>0.36439705570721692</v>
      </c>
      <c r="V1904" s="55">
        <v>25.224935691353139</v>
      </c>
      <c r="W1904" s="55">
        <v>9.7094505356314293</v>
      </c>
    </row>
    <row r="1905" spans="3:23" x14ac:dyDescent="0.25">
      <c r="C1905" s="51">
        <v>0</v>
      </c>
      <c r="D1905" s="54">
        <v>5017</v>
      </c>
      <c r="E1905" s="54">
        <v>7474</v>
      </c>
      <c r="F1905" s="54">
        <v>512.27399999999989</v>
      </c>
      <c r="G1905" s="54">
        <v>0.8380232814958215</v>
      </c>
      <c r="H1905" s="54">
        <v>0.6712603692801713</v>
      </c>
      <c r="I1905" s="54">
        <v>0.52124675324675329</v>
      </c>
      <c r="J1905" s="54">
        <v>79.923981356888817</v>
      </c>
      <c r="K1905" s="54">
        <v>254</v>
      </c>
      <c r="L1905" s="54">
        <v>135.12218457245365</v>
      </c>
      <c r="M1905" s="54">
        <v>1726.4079148439068</v>
      </c>
      <c r="N1905" s="54">
        <v>41.550065160525399</v>
      </c>
      <c r="O1905" s="54">
        <v>0.655261805613231</v>
      </c>
      <c r="P1905" s="54">
        <v>2.6138281489520496</v>
      </c>
      <c r="Q1905" s="54">
        <v>54.880643166357018</v>
      </c>
      <c r="R1905" s="54">
        <v>0.99033577280094953</v>
      </c>
      <c r="S1905" s="54">
        <v>7.1191852995660474</v>
      </c>
      <c r="T1905" s="54">
        <v>4.4400861610857819E-4</v>
      </c>
      <c r="U1905" s="54">
        <v>0.27450835396158241</v>
      </c>
      <c r="V1905" s="54">
        <v>130.04316652248369</v>
      </c>
      <c r="W1905" s="54">
        <v>70.956034816858036</v>
      </c>
    </row>
    <row r="1906" spans="3:23" x14ac:dyDescent="0.25">
      <c r="C1906" s="52">
        <v>0</v>
      </c>
      <c r="D1906" s="55">
        <v>29</v>
      </c>
      <c r="E1906" s="55">
        <v>33</v>
      </c>
      <c r="F1906" s="55">
        <v>17.996000000000002</v>
      </c>
      <c r="G1906" s="55">
        <v>0</v>
      </c>
      <c r="H1906" s="55">
        <v>0.87878787878787878</v>
      </c>
      <c r="I1906" s="55">
        <v>0.59183673469387754</v>
      </c>
      <c r="J1906" s="55">
        <v>6.0765077797464979</v>
      </c>
      <c r="K1906" s="55">
        <v>130</v>
      </c>
      <c r="L1906" s="55">
        <v>104.34482758620689</v>
      </c>
      <c r="M1906" s="55">
        <v>232.4482758620689</v>
      </c>
      <c r="N1906" s="55">
        <v>15.246254486334305</v>
      </c>
      <c r="O1906" s="55">
        <v>-8.4592186632741387E-2</v>
      </c>
      <c r="P1906" s="55">
        <v>1.8747065233679603</v>
      </c>
      <c r="Q1906" s="55">
        <v>97.678571428571431</v>
      </c>
      <c r="R1906" s="55">
        <v>0.90810808834569745</v>
      </c>
      <c r="S1906" s="55">
        <v>4.6510844434034349</v>
      </c>
      <c r="T1906" s="55">
        <v>1.785714285714287E-2</v>
      </c>
      <c r="U1906" s="55">
        <v>0.15760131811588571</v>
      </c>
      <c r="V1906" s="55">
        <v>6.2330229193099944</v>
      </c>
      <c r="W1906" s="55">
        <v>6.2330229193099944</v>
      </c>
    </row>
    <row r="1907" spans="3:23" x14ac:dyDescent="0.25">
      <c r="C1907" s="51">
        <v>0</v>
      </c>
      <c r="D1907" s="54">
        <v>370</v>
      </c>
      <c r="E1907" s="54">
        <v>394</v>
      </c>
      <c r="F1907" s="54">
        <v>74.960999999999999</v>
      </c>
      <c r="G1907" s="54">
        <v>0.84439552607226054</v>
      </c>
      <c r="H1907" s="54">
        <v>0.93908629441624369</v>
      </c>
      <c r="I1907" s="54">
        <v>0.62289562289562295</v>
      </c>
      <c r="J1907" s="54">
        <v>21.704806646271006</v>
      </c>
      <c r="K1907" s="54">
        <v>220</v>
      </c>
      <c r="L1907" s="54">
        <v>135.05135135135134</v>
      </c>
      <c r="M1907" s="54">
        <v>1407.7615835347528</v>
      </c>
      <c r="N1907" s="54">
        <v>37.520149034015745</v>
      </c>
      <c r="O1907" s="54">
        <v>0.46560655965980696</v>
      </c>
      <c r="P1907" s="54">
        <v>2.1534668782721833</v>
      </c>
      <c r="Q1907" s="54">
        <v>52.714513556618897</v>
      </c>
      <c r="R1907" s="54">
        <v>0.98910073685327848</v>
      </c>
      <c r="S1907" s="54">
        <v>6.7344546801252854</v>
      </c>
      <c r="T1907" s="54">
        <v>2.0222369756492131E-3</v>
      </c>
      <c r="U1907" s="54">
        <v>0.21651928900029135</v>
      </c>
      <c r="V1907" s="54">
        <v>30.049551947142522</v>
      </c>
      <c r="W1907" s="54">
        <v>16.098153742032341</v>
      </c>
    </row>
    <row r="1908" spans="3:23" x14ac:dyDescent="0.25">
      <c r="C1908" s="52">
        <v>0</v>
      </c>
      <c r="D1908" s="55">
        <v>1833</v>
      </c>
      <c r="E1908" s="55">
        <v>2506</v>
      </c>
      <c r="F1908" s="55">
        <v>283.80699999999996</v>
      </c>
      <c r="G1908" s="55">
        <v>0.95880579497661034</v>
      </c>
      <c r="H1908" s="55">
        <v>0.73144453312051072</v>
      </c>
      <c r="I1908" s="55">
        <v>0.54995499549954996</v>
      </c>
      <c r="J1908" s="55">
        <v>48.309917051259291</v>
      </c>
      <c r="K1908" s="55">
        <v>239</v>
      </c>
      <c r="L1908" s="55">
        <v>116.16912165848336</v>
      </c>
      <c r="M1908" s="55">
        <v>1339.4997665315905</v>
      </c>
      <c r="N1908" s="55">
        <v>36.599177129159479</v>
      </c>
      <c r="O1908" s="55">
        <v>1.36383907002172</v>
      </c>
      <c r="P1908" s="55">
        <v>3.9116164732625331</v>
      </c>
      <c r="Q1908" s="55">
        <v>301.82382650029746</v>
      </c>
      <c r="R1908" s="55">
        <v>0.90704303890135063</v>
      </c>
      <c r="S1908" s="55">
        <v>6.5323196144036544</v>
      </c>
      <c r="T1908" s="55">
        <v>8.6143317767515735E-4</v>
      </c>
      <c r="U1908" s="55">
        <v>0.27427460470139958</v>
      </c>
      <c r="V1908" s="55">
        <v>100.9182396694451</v>
      </c>
      <c r="W1908" s="55">
        <v>28.667077439862791</v>
      </c>
    </row>
    <row r="1909" spans="3:23" x14ac:dyDescent="0.25">
      <c r="C1909" s="51">
        <v>0</v>
      </c>
      <c r="D1909" s="54">
        <v>207</v>
      </c>
      <c r="E1909" s="54">
        <v>226</v>
      </c>
      <c r="F1909" s="54">
        <v>58.123000000000005</v>
      </c>
      <c r="G1909" s="54">
        <v>0.91793003303047616</v>
      </c>
      <c r="H1909" s="54">
        <v>0.91592920353982299</v>
      </c>
      <c r="I1909" s="54">
        <v>0.5</v>
      </c>
      <c r="J1909" s="54">
        <v>16.234549139418029</v>
      </c>
      <c r="K1909" s="54">
        <v>127</v>
      </c>
      <c r="L1909" s="54">
        <v>96.067632850241552</v>
      </c>
      <c r="M1909" s="54">
        <v>142.63618029173116</v>
      </c>
      <c r="N1909" s="54">
        <v>11.943038988956335</v>
      </c>
      <c r="O1909" s="54">
        <v>0.81878667159138419</v>
      </c>
      <c r="P1909" s="54">
        <v>2.7894453896366742</v>
      </c>
      <c r="Q1909" s="54">
        <v>23.372997711670497</v>
      </c>
      <c r="R1909" s="54">
        <v>0.97161746329523901</v>
      </c>
      <c r="S1909" s="54">
        <v>5.1293302665576244</v>
      </c>
      <c r="T1909" s="54">
        <v>3.1156889338059992E-3</v>
      </c>
      <c r="U1909" s="54">
        <v>0.3060199843380626</v>
      </c>
      <c r="V1909" s="54">
        <v>26.2969831347935</v>
      </c>
      <c r="W1909" s="54">
        <v>10.433125633315992</v>
      </c>
    </row>
    <row r="1910" spans="3:23" x14ac:dyDescent="0.25">
      <c r="C1910" s="52">
        <v>0</v>
      </c>
      <c r="D1910" s="55">
        <v>4954</v>
      </c>
      <c r="E1910" s="55">
        <v>7309</v>
      </c>
      <c r="F1910" s="55">
        <v>535.77800000000002</v>
      </c>
      <c r="G1910" s="55">
        <v>0.83920014943173138</v>
      </c>
      <c r="H1910" s="55">
        <v>0.67779449993159124</v>
      </c>
      <c r="I1910" s="55">
        <v>0.51733500417710943</v>
      </c>
      <c r="J1910" s="55">
        <v>79.420581114834434</v>
      </c>
      <c r="K1910" s="55">
        <v>255</v>
      </c>
      <c r="L1910" s="55">
        <v>135.34033104561971</v>
      </c>
      <c r="M1910" s="55">
        <v>1715.1363217963344</v>
      </c>
      <c r="N1910" s="55">
        <v>41.414204348222533</v>
      </c>
      <c r="O1910" s="55">
        <v>0.70932322535965575</v>
      </c>
      <c r="P1910" s="55">
        <v>2.6594708140126095</v>
      </c>
      <c r="Q1910" s="55">
        <v>53.853191048486948</v>
      </c>
      <c r="R1910" s="55">
        <v>0.99041148393710754</v>
      </c>
      <c r="S1910" s="55">
        <v>7.1125964583975403</v>
      </c>
      <c r="T1910" s="55">
        <v>4.5929039226501735E-4</v>
      </c>
      <c r="U1910" s="55">
        <v>0.27198944775017286</v>
      </c>
      <c r="V1910" s="55">
        <v>128.60547670583188</v>
      </c>
      <c r="W1910" s="55">
        <v>69.938575230848315</v>
      </c>
    </row>
    <row r="1911" spans="3:23" x14ac:dyDescent="0.25">
      <c r="C1911" s="51">
        <v>0</v>
      </c>
      <c r="D1911" s="54">
        <v>405</v>
      </c>
      <c r="E1911" s="54">
        <v>441</v>
      </c>
      <c r="F1911" s="54">
        <v>81.733999999999995</v>
      </c>
      <c r="G1911" s="54">
        <v>0.88522267293441104</v>
      </c>
      <c r="H1911" s="54">
        <v>0.91836734693877553</v>
      </c>
      <c r="I1911" s="54">
        <v>0.68067226890756305</v>
      </c>
      <c r="J1911" s="54">
        <v>22.708192698181442</v>
      </c>
      <c r="K1911" s="54">
        <v>214</v>
      </c>
      <c r="L1911" s="54">
        <v>131.47407407407408</v>
      </c>
      <c r="M1911" s="54">
        <v>1269.1558855885587</v>
      </c>
      <c r="N1911" s="54">
        <v>35.62521418305522</v>
      </c>
      <c r="O1911" s="54">
        <v>0.50585044020152636</v>
      </c>
      <c r="P1911" s="54">
        <v>2.242254970374348</v>
      </c>
      <c r="Q1911" s="54">
        <v>44.149206349206253</v>
      </c>
      <c r="R1911" s="54">
        <v>0.98870188285768135</v>
      </c>
      <c r="S1911" s="54">
        <v>6.7212498707807837</v>
      </c>
      <c r="T1911" s="54">
        <v>1.9400352733685898E-3</v>
      </c>
      <c r="U1911" s="54">
        <v>0.23899720908824545</v>
      </c>
      <c r="V1911" s="54">
        <v>33.831060352537591</v>
      </c>
      <c r="W1911" s="54">
        <v>15.737110358064179</v>
      </c>
    </row>
    <row r="1912" spans="3:23" x14ac:dyDescent="0.25">
      <c r="C1912" s="52">
        <v>0</v>
      </c>
      <c r="D1912" s="55">
        <v>1948</v>
      </c>
      <c r="E1912" s="55">
        <v>2690</v>
      </c>
      <c r="F1912" s="55">
        <v>281.97999999999996</v>
      </c>
      <c r="G1912" s="55">
        <v>0.95169220788944231</v>
      </c>
      <c r="H1912" s="55">
        <v>0.72416356877323418</v>
      </c>
      <c r="I1912" s="55">
        <v>0.5305010893246187</v>
      </c>
      <c r="J1912" s="55">
        <v>49.802315539983645</v>
      </c>
      <c r="K1912" s="55">
        <v>239</v>
      </c>
      <c r="L1912" s="55">
        <v>120.36909650924025</v>
      </c>
      <c r="M1912" s="55">
        <v>1467.1544014431729</v>
      </c>
      <c r="N1912" s="55">
        <v>38.303451560442603</v>
      </c>
      <c r="O1912" s="55">
        <v>1.1863178381857211</v>
      </c>
      <c r="P1912" s="55">
        <v>3.3392739193310539</v>
      </c>
      <c r="Q1912" s="55">
        <v>301.5636461704438</v>
      </c>
      <c r="R1912" s="55">
        <v>0.92127785563254816</v>
      </c>
      <c r="S1912" s="55">
        <v>6.6522532431385004</v>
      </c>
      <c r="T1912" s="55">
        <v>7.7764162503535413E-4</v>
      </c>
      <c r="U1912" s="55">
        <v>0.26744359723402883</v>
      </c>
      <c r="V1912" s="55">
        <v>100.10925142820619</v>
      </c>
      <c r="W1912" s="55">
        <v>30.738910636422045</v>
      </c>
    </row>
    <row r="1913" spans="3:23" x14ac:dyDescent="0.25">
      <c r="C1913" s="51">
        <v>0</v>
      </c>
      <c r="D1913" s="54">
        <v>232</v>
      </c>
      <c r="E1913" s="54">
        <v>264</v>
      </c>
      <c r="F1913" s="54">
        <v>64.664999999999992</v>
      </c>
      <c r="G1913" s="54">
        <v>0.93265616081066516</v>
      </c>
      <c r="H1913" s="54">
        <v>0.87878787878787878</v>
      </c>
      <c r="I1913" s="54">
        <v>0.45849802371541504</v>
      </c>
      <c r="J1913" s="54">
        <v>17.186959427966244</v>
      </c>
      <c r="K1913" s="54">
        <v>139</v>
      </c>
      <c r="L1913" s="54">
        <v>100.42241379310344</v>
      </c>
      <c r="M1913" s="54">
        <v>238.48746081504703</v>
      </c>
      <c r="N1913" s="54">
        <v>15.443039235042013</v>
      </c>
      <c r="O1913" s="54">
        <v>0.67142505167623956</v>
      </c>
      <c r="P1913" s="54">
        <v>2.402858891550351</v>
      </c>
      <c r="Q1913" s="54">
        <v>35.638941398865768</v>
      </c>
      <c r="R1913" s="54">
        <v>0.97276316890614156</v>
      </c>
      <c r="S1913" s="54">
        <v>5.4265172820072483</v>
      </c>
      <c r="T1913" s="54">
        <v>2.6336383875128961E-3</v>
      </c>
      <c r="U1913" s="54">
        <v>0.25739960431338788</v>
      </c>
      <c r="V1913" s="54">
        <v>29.628261004902988</v>
      </c>
      <c r="W1913" s="54">
        <v>10.688884770335488</v>
      </c>
    </row>
    <row r="1914" spans="3:23" x14ac:dyDescent="0.25">
      <c r="C1914" s="52">
        <v>0</v>
      </c>
      <c r="D1914" s="55">
        <v>387</v>
      </c>
      <c r="E1914" s="55">
        <v>557</v>
      </c>
      <c r="F1914" s="55">
        <v>110.97799999999999</v>
      </c>
      <c r="G1914" s="55">
        <v>0.97036247909784601</v>
      </c>
      <c r="H1914" s="55">
        <v>0.69479353680430878</v>
      </c>
      <c r="I1914" s="55">
        <v>0.29097744360902256</v>
      </c>
      <c r="J1914" s="55">
        <v>22.197831060995753</v>
      </c>
      <c r="K1914" s="55">
        <v>160</v>
      </c>
      <c r="L1914" s="55">
        <v>102.65633074935401</v>
      </c>
      <c r="M1914" s="55">
        <v>270.69764764161692</v>
      </c>
      <c r="N1914" s="55">
        <v>16.452891771406538</v>
      </c>
      <c r="O1914" s="55">
        <v>0.91628860722581496</v>
      </c>
      <c r="P1914" s="55">
        <v>3.4694714776857682</v>
      </c>
      <c r="Q1914" s="55">
        <v>63.493772893773205</v>
      </c>
      <c r="R1914" s="55">
        <v>0.9785194244271086</v>
      </c>
      <c r="S1914" s="55">
        <v>5.6644850873864501</v>
      </c>
      <c r="T1914" s="55">
        <v>1.2059735136658121E-3</v>
      </c>
      <c r="U1914" s="55">
        <v>0.21894526468572567</v>
      </c>
      <c r="V1914" s="55">
        <v>51.328435156663396</v>
      </c>
      <c r="W1914" s="55">
        <v>12.403722035011697</v>
      </c>
    </row>
    <row r="1915" spans="3:23" x14ac:dyDescent="0.25">
      <c r="C1915" s="51">
        <v>0</v>
      </c>
      <c r="D1915" s="54">
        <v>4267</v>
      </c>
      <c r="E1915" s="54">
        <v>5842</v>
      </c>
      <c r="F1915" s="54">
        <v>354.33799999999997</v>
      </c>
      <c r="G1915" s="54">
        <v>0.87313454636164123</v>
      </c>
      <c r="H1915" s="54">
        <v>0.7304005477576172</v>
      </c>
      <c r="I1915" s="54">
        <v>0.47793458781362008</v>
      </c>
      <c r="J1915" s="54">
        <v>73.708297615566579</v>
      </c>
      <c r="K1915" s="54">
        <v>254</v>
      </c>
      <c r="L1915" s="54">
        <v>140.55284743379423</v>
      </c>
      <c r="M1915" s="54">
        <v>1720.40478971019</v>
      </c>
      <c r="N1915" s="54">
        <v>41.477762592866434</v>
      </c>
      <c r="O1915" s="54">
        <v>0.53920861946187948</v>
      </c>
      <c r="P1915" s="54">
        <v>2.3786417450658623</v>
      </c>
      <c r="Q1915" s="54">
        <v>55.105888888888671</v>
      </c>
      <c r="R1915" s="54">
        <v>0.99032398922374298</v>
      </c>
      <c r="S1915" s="54">
        <v>7.1651682870535627</v>
      </c>
      <c r="T1915" s="54">
        <v>4.5390123456792779E-4</v>
      </c>
      <c r="U1915" s="54">
        <v>0.26586647063054064</v>
      </c>
      <c r="V1915" s="54">
        <v>125.92179971536703</v>
      </c>
      <c r="W1915" s="54">
        <v>61.384270266122016</v>
      </c>
    </row>
    <row r="1916" spans="3:23" x14ac:dyDescent="0.25">
      <c r="C1916" s="52">
        <v>0</v>
      </c>
      <c r="D1916" s="55">
        <v>38</v>
      </c>
      <c r="E1916" s="55">
        <v>42</v>
      </c>
      <c r="F1916" s="55">
        <v>20.625999999999998</v>
      </c>
      <c r="G1916" s="55">
        <v>0.52748477726821907</v>
      </c>
      <c r="H1916" s="55">
        <v>0.90476190476190477</v>
      </c>
      <c r="I1916" s="55">
        <v>0.59375</v>
      </c>
      <c r="J1916" s="55">
        <v>6.955796338302048</v>
      </c>
      <c r="K1916" s="55">
        <v>99</v>
      </c>
      <c r="L1916" s="55">
        <v>90.921052631578945</v>
      </c>
      <c r="M1916" s="55">
        <v>24.993598862019915</v>
      </c>
      <c r="N1916" s="55">
        <v>4.9993598452221777</v>
      </c>
      <c r="O1916" s="55">
        <v>-5.9175637216587064E-2</v>
      </c>
      <c r="P1916" s="55">
        <v>2.127586740667446</v>
      </c>
      <c r="Q1916" s="55">
        <v>18.333333333333332</v>
      </c>
      <c r="R1916" s="55">
        <v>0.86587216494446684</v>
      </c>
      <c r="S1916" s="55">
        <v>3.8629488165201455</v>
      </c>
      <c r="T1916" s="55">
        <v>1.6203703703703731E-2</v>
      </c>
      <c r="U1916" s="55">
        <v>0.33576940035273362</v>
      </c>
      <c r="V1916" s="55">
        <v>7.6822876709772538</v>
      </c>
      <c r="W1916" s="55">
        <v>6.5265987488178077</v>
      </c>
    </row>
    <row r="1917" spans="3:23" x14ac:dyDescent="0.25">
      <c r="C1917" s="51">
        <v>0</v>
      </c>
      <c r="D1917" s="54">
        <v>420</v>
      </c>
      <c r="E1917" s="54">
        <v>459</v>
      </c>
      <c r="F1917" s="54">
        <v>84.917999999999992</v>
      </c>
      <c r="G1917" s="54">
        <v>0.90635837320085555</v>
      </c>
      <c r="H1917" s="54">
        <v>0.91503267973856206</v>
      </c>
      <c r="I1917" s="54">
        <v>0.66772655007949122</v>
      </c>
      <c r="J1917" s="54">
        <v>23.12489154112443</v>
      </c>
      <c r="K1917" s="54">
        <v>215</v>
      </c>
      <c r="L1917" s="54">
        <v>133.65</v>
      </c>
      <c r="M1917" s="54">
        <v>1268.8676610978496</v>
      </c>
      <c r="N1917" s="54">
        <v>35.621168721672362</v>
      </c>
      <c r="O1917" s="54">
        <v>0.40582248957061501</v>
      </c>
      <c r="P1917" s="54">
        <v>2.1257820885149186</v>
      </c>
      <c r="Q1917" s="54">
        <v>40.343843843843871</v>
      </c>
      <c r="R1917" s="54">
        <v>0.98962837761810474</v>
      </c>
      <c r="S1917" s="54">
        <v>6.7043844859172923</v>
      </c>
      <c r="T1917" s="54">
        <v>1.9433848262676932E-3</v>
      </c>
      <c r="U1917" s="54">
        <v>0.2708617046529832</v>
      </c>
      <c r="V1917" s="54">
        <v>36.006208334722665</v>
      </c>
      <c r="W1917" s="54">
        <v>15.212974528658421</v>
      </c>
    </row>
    <row r="1918" spans="3:23" x14ac:dyDescent="0.25">
      <c r="C1918" s="52">
        <v>0</v>
      </c>
      <c r="D1918" s="55">
        <v>1881</v>
      </c>
      <c r="E1918" s="55">
        <v>2411</v>
      </c>
      <c r="F1918" s="55">
        <v>270.70700000000005</v>
      </c>
      <c r="G1918" s="55">
        <v>0.92909682160282459</v>
      </c>
      <c r="H1918" s="55">
        <v>0.78017420157610951</v>
      </c>
      <c r="I1918" s="55">
        <v>0.53804347826086951</v>
      </c>
      <c r="J1918" s="55">
        <v>48.938365150941046</v>
      </c>
      <c r="K1918" s="55">
        <v>241</v>
      </c>
      <c r="L1918" s="55">
        <v>126.47421584263689</v>
      </c>
      <c r="M1918" s="55">
        <v>1639.607978440619</v>
      </c>
      <c r="N1918" s="55">
        <v>40.492073032145676</v>
      </c>
      <c r="O1918" s="55">
        <v>1.0397912929618547</v>
      </c>
      <c r="P1918" s="55">
        <v>2.9784443246636836</v>
      </c>
      <c r="Q1918" s="55">
        <v>270.94312393887736</v>
      </c>
      <c r="R1918" s="55">
        <v>0.93487226456791384</v>
      </c>
      <c r="S1918" s="55">
        <v>6.7919741087451948</v>
      </c>
      <c r="T1918" s="55">
        <v>7.6546405537729042E-4</v>
      </c>
      <c r="U1918" s="55">
        <v>0.2850237496499024</v>
      </c>
      <c r="V1918" s="55">
        <v>90.931597202042639</v>
      </c>
      <c r="W1918" s="55">
        <v>33.629830945445399</v>
      </c>
    </row>
    <row r="1919" spans="3:23" x14ac:dyDescent="0.25">
      <c r="C1919" s="51">
        <v>0</v>
      </c>
      <c r="D1919" s="54">
        <v>105</v>
      </c>
      <c r="E1919" s="54">
        <v>110</v>
      </c>
      <c r="F1919" s="54">
        <v>34.288000000000004</v>
      </c>
      <c r="G1919" s="54">
        <v>0.66773756741947843</v>
      </c>
      <c r="H1919" s="54">
        <v>0.95454545454545459</v>
      </c>
      <c r="I1919" s="54">
        <v>0.73426573426573427</v>
      </c>
      <c r="J1919" s="54">
        <v>11.562445770562215</v>
      </c>
      <c r="K1919" s="54">
        <v>117</v>
      </c>
      <c r="L1919" s="54">
        <v>99.685714285714283</v>
      </c>
      <c r="M1919" s="54">
        <v>91.063736263736246</v>
      </c>
      <c r="N1919" s="54">
        <v>9.5427321173622097</v>
      </c>
      <c r="O1919" s="54">
        <v>-0.1087149782795933</v>
      </c>
      <c r="P1919" s="54">
        <v>1.9581278379322589</v>
      </c>
      <c r="Q1919" s="54">
        <v>36.858974358974343</v>
      </c>
      <c r="R1919" s="54">
        <v>0.91390337849487946</v>
      </c>
      <c r="S1919" s="54">
        <v>4.8904625469641312</v>
      </c>
      <c r="T1919" s="54">
        <v>8.6291913214990145E-3</v>
      </c>
      <c r="U1919" s="54">
        <v>0.24610024946563377</v>
      </c>
      <c r="V1919" s="54">
        <v>13.48261798276973</v>
      </c>
      <c r="W1919" s="54">
        <v>10.036417185782293</v>
      </c>
    </row>
    <row r="1920" spans="3:23" x14ac:dyDescent="0.25">
      <c r="C1920" s="52">
        <v>0</v>
      </c>
      <c r="D1920" s="55">
        <v>724</v>
      </c>
      <c r="E1920" s="55">
        <v>1043</v>
      </c>
      <c r="F1920" s="55">
        <v>183.20999999999998</v>
      </c>
      <c r="G1920" s="55">
        <v>0.69785722945434014</v>
      </c>
      <c r="H1920" s="55">
        <v>0.69415148609779487</v>
      </c>
      <c r="I1920" s="55">
        <v>0.43172331544424569</v>
      </c>
      <c r="J1920" s="55">
        <v>30.361578193306382</v>
      </c>
      <c r="K1920" s="55">
        <v>151</v>
      </c>
      <c r="L1920" s="55">
        <v>99.466850828729278</v>
      </c>
      <c r="M1920" s="55">
        <v>224.26307665268251</v>
      </c>
      <c r="N1920" s="55">
        <v>14.97541574223175</v>
      </c>
      <c r="O1920" s="55">
        <v>0.87168856408188855</v>
      </c>
      <c r="P1920" s="55">
        <v>3.288956432941085</v>
      </c>
      <c r="Q1920" s="55">
        <v>63.432400932400775</v>
      </c>
      <c r="R1920" s="55">
        <v>0.97920755923584302</v>
      </c>
      <c r="S1920" s="55">
        <v>5.6113588359101225</v>
      </c>
      <c r="T1920" s="55">
        <v>1.0758472296933943E-3</v>
      </c>
      <c r="U1920" s="55">
        <v>0.24045797538547375</v>
      </c>
      <c r="V1920" s="55">
        <v>45.09650412410668</v>
      </c>
      <c r="W1920" s="55">
        <v>32.299780011731002</v>
      </c>
    </row>
    <row r="1921" spans="3:23" x14ac:dyDescent="0.25">
      <c r="C1921" s="51">
        <v>0</v>
      </c>
      <c r="D1921" s="54">
        <v>46</v>
      </c>
      <c r="E1921" s="54">
        <v>50</v>
      </c>
      <c r="F1921" s="54">
        <v>22.404</v>
      </c>
      <c r="G1921" s="54">
        <v>0.38729086380422145</v>
      </c>
      <c r="H1921" s="54">
        <v>0.92</v>
      </c>
      <c r="I1921" s="54">
        <v>0.63888888888888884</v>
      </c>
      <c r="J1921" s="54">
        <v>7.6530398573258118</v>
      </c>
      <c r="K1921" s="54">
        <v>103</v>
      </c>
      <c r="L1921" s="54">
        <v>91.586956521739125</v>
      </c>
      <c r="M1921" s="54">
        <v>38.47004830917875</v>
      </c>
      <c r="N1921" s="54">
        <v>6.202422777365209</v>
      </c>
      <c r="O1921" s="54">
        <v>-0.14582270934861985</v>
      </c>
      <c r="P1921" s="54">
        <v>2.0955263487263767</v>
      </c>
      <c r="Q1921" s="54">
        <v>30.6</v>
      </c>
      <c r="R1921" s="54">
        <v>0.85787183697906921</v>
      </c>
      <c r="S1921" s="54">
        <v>4.1891254781167051</v>
      </c>
      <c r="T1921" s="54">
        <v>1.4375000000000011E-2</v>
      </c>
      <c r="U1921" s="54">
        <v>0.21648809523809528</v>
      </c>
      <c r="V1921" s="54">
        <v>8.0829037686547611</v>
      </c>
      <c r="W1921" s="54">
        <v>7.4520944307736041</v>
      </c>
    </row>
    <row r="1922" spans="3:23" x14ac:dyDescent="0.25">
      <c r="C1922" s="52">
        <v>0</v>
      </c>
      <c r="D1922" s="55">
        <v>4169</v>
      </c>
      <c r="E1922" s="55">
        <v>5743</v>
      </c>
      <c r="F1922" s="55">
        <v>389.71800000000002</v>
      </c>
      <c r="G1922" s="55">
        <v>0.87545848872782173</v>
      </c>
      <c r="H1922" s="55">
        <v>0.72592721574090202</v>
      </c>
      <c r="I1922" s="55">
        <v>0.46695788530465948</v>
      </c>
      <c r="J1922" s="55">
        <v>72.856953422448925</v>
      </c>
      <c r="K1922" s="55">
        <v>254</v>
      </c>
      <c r="L1922" s="55">
        <v>139.63516430798754</v>
      </c>
      <c r="M1922" s="55">
        <v>1671.9981009866738</v>
      </c>
      <c r="N1922" s="55">
        <v>40.890073379570666</v>
      </c>
      <c r="O1922" s="55">
        <v>0.53561286936428543</v>
      </c>
      <c r="P1922" s="55">
        <v>2.409802799157883</v>
      </c>
      <c r="Q1922" s="55">
        <v>52.84533333333318</v>
      </c>
      <c r="R1922" s="55">
        <v>0.99039030062226729</v>
      </c>
      <c r="S1922" s="55">
        <v>7.1622270152836158</v>
      </c>
      <c r="T1922" s="55">
        <v>4.5101234567903703E-4</v>
      </c>
      <c r="U1922" s="55">
        <v>0.27326818687158422</v>
      </c>
      <c r="V1922" s="55">
        <v>125.4926700643252</v>
      </c>
      <c r="W1922" s="55">
        <v>60.649769327333409</v>
      </c>
    </row>
    <row r="1923" spans="3:23" x14ac:dyDescent="0.25">
      <c r="C1923" s="51">
        <v>0</v>
      </c>
      <c r="D1923" s="54">
        <v>38</v>
      </c>
      <c r="E1923" s="54">
        <v>42</v>
      </c>
      <c r="F1923" s="54">
        <v>20.625999999999998</v>
      </c>
      <c r="G1923" s="54">
        <v>0.52748477726821907</v>
      </c>
      <c r="H1923" s="54">
        <v>0.90476190476190477</v>
      </c>
      <c r="I1923" s="54">
        <v>0.59375</v>
      </c>
      <c r="J1923" s="54">
        <v>6.955796338302048</v>
      </c>
      <c r="K1923" s="54">
        <v>98</v>
      </c>
      <c r="L1923" s="54">
        <v>89.21052631578948</v>
      </c>
      <c r="M1923" s="54">
        <v>26.062588904694149</v>
      </c>
      <c r="N1923" s="54">
        <v>5.1051531715213159</v>
      </c>
      <c r="O1923" s="54">
        <v>-4.7222497586185054E-2</v>
      </c>
      <c r="P1923" s="54">
        <v>2.0464340911812293</v>
      </c>
      <c r="Q1923" s="54">
        <v>19.388888888888889</v>
      </c>
      <c r="R1923" s="54">
        <v>0.85013144693734988</v>
      </c>
      <c r="S1923" s="54">
        <v>3.8725416580096272</v>
      </c>
      <c r="T1923" s="54">
        <v>1.6203703703703727E-2</v>
      </c>
      <c r="U1923" s="54">
        <v>0.31762014991181636</v>
      </c>
      <c r="V1923" s="54">
        <v>7.6822876709772538</v>
      </c>
      <c r="W1923" s="54">
        <v>6.5265987488178077</v>
      </c>
    </row>
    <row r="1924" spans="3:23" x14ac:dyDescent="0.25">
      <c r="C1924" s="52">
        <v>0</v>
      </c>
      <c r="D1924" s="55">
        <v>2681</v>
      </c>
      <c r="E1924" s="55">
        <v>4046</v>
      </c>
      <c r="F1924" s="55">
        <v>410.911</v>
      </c>
      <c r="G1924" s="55">
        <v>0.86885797039531454</v>
      </c>
      <c r="H1924" s="55">
        <v>0.66262975778546718</v>
      </c>
      <c r="I1924" s="55">
        <v>0.39824717765894235</v>
      </c>
      <c r="J1924" s="55">
        <v>58.425638374218657</v>
      </c>
      <c r="K1924" s="55">
        <v>237</v>
      </c>
      <c r="L1924" s="55">
        <v>125.01529280119358</v>
      </c>
      <c r="M1924" s="55">
        <v>1564.3001391772777</v>
      </c>
      <c r="N1924" s="55">
        <v>39.551234357188875</v>
      </c>
      <c r="O1924" s="55">
        <v>1.005362002515535</v>
      </c>
      <c r="P1924" s="55">
        <v>2.9262634498625277</v>
      </c>
      <c r="Q1924" s="55">
        <v>110.60282436010561</v>
      </c>
      <c r="R1924" s="55">
        <v>0.97732440600083592</v>
      </c>
      <c r="S1924" s="55">
        <v>6.7977138879620052</v>
      </c>
      <c r="T1924" s="55">
        <v>6.6388527300784226E-4</v>
      </c>
      <c r="U1924" s="55">
        <v>0.30700412005404076</v>
      </c>
      <c r="V1924" s="55">
        <v>104.52416143638098</v>
      </c>
      <c r="W1924" s="55">
        <v>51.745881654394474</v>
      </c>
    </row>
    <row r="1925" spans="3:23" x14ac:dyDescent="0.25">
      <c r="C1925" s="51">
        <v>0</v>
      </c>
      <c r="D1925" s="54">
        <v>7767</v>
      </c>
      <c r="E1925" s="54">
        <v>14848</v>
      </c>
      <c r="F1925" s="54">
        <v>875.17599999999993</v>
      </c>
      <c r="G1925" s="54">
        <v>0.75679890563735386</v>
      </c>
      <c r="H1925" s="54">
        <v>0.52310075431034486</v>
      </c>
      <c r="I1925" s="54">
        <v>0.41933916423712342</v>
      </c>
      <c r="J1925" s="54">
        <v>99.444716018288318</v>
      </c>
      <c r="K1925" s="54">
        <v>253</v>
      </c>
      <c r="L1925" s="54">
        <v>128.88927513840608</v>
      </c>
      <c r="M1925" s="54">
        <v>1638.4402236182025</v>
      </c>
      <c r="N1925" s="54">
        <v>40.477650915266842</v>
      </c>
      <c r="O1925" s="54">
        <v>0.84923816538263508</v>
      </c>
      <c r="P1925" s="54">
        <v>2.7637313534343133</v>
      </c>
      <c r="Q1925" s="54">
        <v>74.853714714228374</v>
      </c>
      <c r="R1925" s="54">
        <v>0.98543039509585884</v>
      </c>
      <c r="S1925" s="54">
        <v>6.9961487803885589</v>
      </c>
      <c r="T1925" s="54">
        <v>6.0430969119611426E-4</v>
      </c>
      <c r="U1925" s="54">
        <v>0.313200243172508</v>
      </c>
      <c r="V1925" s="54">
        <v>178.45240746360525</v>
      </c>
      <c r="W1925" s="54">
        <v>116.645019445581</v>
      </c>
    </row>
    <row r="1926" spans="3:23" x14ac:dyDescent="0.25">
      <c r="C1926" s="52">
        <v>0</v>
      </c>
      <c r="D1926" s="55">
        <v>36</v>
      </c>
      <c r="E1926" s="55">
        <v>40</v>
      </c>
      <c r="F1926" s="55">
        <v>19.592000000000002</v>
      </c>
      <c r="G1926" s="55">
        <v>0.38282074674438793</v>
      </c>
      <c r="H1926" s="55">
        <v>0.9</v>
      </c>
      <c r="I1926" s="55">
        <v>0.6428571428571429</v>
      </c>
      <c r="J1926" s="55">
        <v>6.7702750025730758</v>
      </c>
      <c r="K1926" s="55">
        <v>109</v>
      </c>
      <c r="L1926" s="55">
        <v>94.472222222222229</v>
      </c>
      <c r="M1926" s="55">
        <v>58.827777777777747</v>
      </c>
      <c r="N1926" s="55">
        <v>7.6699268430525303</v>
      </c>
      <c r="O1926" s="55">
        <v>5.5893379087939073E-2</v>
      </c>
      <c r="P1926" s="55">
        <v>2.141219666850315</v>
      </c>
      <c r="Q1926" s="55">
        <v>53.904761904761926</v>
      </c>
      <c r="R1926" s="55">
        <v>0.79618978298295906</v>
      </c>
      <c r="S1926" s="55">
        <v>4.3638263900908152</v>
      </c>
      <c r="T1926" s="55">
        <v>1.5873015873015893E-2</v>
      </c>
      <c r="U1926" s="55">
        <v>0.21767575458051641</v>
      </c>
      <c r="V1926" s="55">
        <v>7.1802197428460053</v>
      </c>
      <c r="W1926" s="55">
        <v>6.6332495807108005</v>
      </c>
    </row>
    <row r="1927" spans="3:23" x14ac:dyDescent="0.25">
      <c r="C1927" s="51">
        <v>0</v>
      </c>
      <c r="D1927" s="54">
        <v>52</v>
      </c>
      <c r="E1927" s="54">
        <v>56</v>
      </c>
      <c r="F1927" s="54">
        <v>24.091000000000001</v>
      </c>
      <c r="G1927" s="54">
        <v>0.63922586392294245</v>
      </c>
      <c r="H1927" s="54">
        <v>0.9285714285714286</v>
      </c>
      <c r="I1927" s="54">
        <v>0.65</v>
      </c>
      <c r="J1927" s="54">
        <v>8.1368578902564384</v>
      </c>
      <c r="K1927" s="54">
        <v>103</v>
      </c>
      <c r="L1927" s="54">
        <v>89.865384615384613</v>
      </c>
      <c r="M1927" s="54">
        <v>50.785444947209662</v>
      </c>
      <c r="N1927" s="54">
        <v>7.1263907377584665</v>
      </c>
      <c r="O1927" s="54">
        <v>0.23704860185856261</v>
      </c>
      <c r="P1927" s="54">
        <v>1.894201990171466</v>
      </c>
      <c r="Q1927" s="54">
        <v>14.4</v>
      </c>
      <c r="R1927" s="54">
        <v>0.92114228005833865</v>
      </c>
      <c r="S1927" s="54">
        <v>4.3900749972292141</v>
      </c>
      <c r="T1927" s="54">
        <v>1.6790123456790148E-2</v>
      </c>
      <c r="U1927" s="54">
        <v>0.37732363315696621</v>
      </c>
      <c r="V1927" s="54">
        <v>9.4082417691894715</v>
      </c>
      <c r="W1927" s="54">
        <v>7.2351171207752216</v>
      </c>
    </row>
    <row r="1928" spans="3:23" x14ac:dyDescent="0.25">
      <c r="C1928" s="52">
        <v>0</v>
      </c>
      <c r="D1928" s="55">
        <v>29</v>
      </c>
      <c r="E1928" s="55">
        <v>33</v>
      </c>
      <c r="F1928" s="55">
        <v>17.996000000000002</v>
      </c>
      <c r="G1928" s="55">
        <v>0</v>
      </c>
      <c r="H1928" s="55">
        <v>0.87878787878787878</v>
      </c>
      <c r="I1928" s="55">
        <v>0.59183673469387754</v>
      </c>
      <c r="J1928" s="55">
        <v>6.0765077797464979</v>
      </c>
      <c r="K1928" s="55">
        <v>102</v>
      </c>
      <c r="L1928" s="55">
        <v>92.448275862068968</v>
      </c>
      <c r="M1928" s="55">
        <v>33.327586206896555</v>
      </c>
      <c r="N1928" s="55">
        <v>5.7730049546918423</v>
      </c>
      <c r="O1928" s="55">
        <v>-0.12063228795295627</v>
      </c>
      <c r="P1928" s="55">
        <v>1.9561009448349249</v>
      </c>
      <c r="Q1928" s="55">
        <v>34.51785714285716</v>
      </c>
      <c r="R1928" s="55">
        <v>0.86144245388999197</v>
      </c>
      <c r="S1928" s="55">
        <v>4.0178248580034248</v>
      </c>
      <c r="T1928" s="55">
        <v>1.9770408163265318E-2</v>
      </c>
      <c r="U1928" s="55">
        <v>0.2888541022469594</v>
      </c>
      <c r="V1928" s="55">
        <v>6.2330229193099944</v>
      </c>
      <c r="W1928" s="55">
        <v>6.2330229193099944</v>
      </c>
    </row>
    <row r="1929" spans="3:23" x14ac:dyDescent="0.25">
      <c r="C1929" s="51">
        <v>0</v>
      </c>
      <c r="D1929" s="54">
        <v>98</v>
      </c>
      <c r="E1929" s="54">
        <v>104</v>
      </c>
      <c r="F1929" s="54">
        <v>32.906999999999996</v>
      </c>
      <c r="G1929" s="54">
        <v>0.62367920246372555</v>
      </c>
      <c r="H1929" s="54">
        <v>0.94230769230769229</v>
      </c>
      <c r="I1929" s="54">
        <v>0.68531468531468531</v>
      </c>
      <c r="J1929" s="54">
        <v>11.170383851240114</v>
      </c>
      <c r="K1929" s="54">
        <v>112</v>
      </c>
      <c r="L1929" s="54">
        <v>94.551020408163268</v>
      </c>
      <c r="M1929" s="54">
        <v>79.095308226383338</v>
      </c>
      <c r="N1929" s="54">
        <v>8.8935543078334742</v>
      </c>
      <c r="O1929" s="54">
        <v>7.9589795686476797E-2</v>
      </c>
      <c r="P1929" s="54">
        <v>1.962605234345254</v>
      </c>
      <c r="Q1929" s="54">
        <v>23.647435897435884</v>
      </c>
      <c r="R1929" s="54">
        <v>0.93843690686855152</v>
      </c>
      <c r="S1929" s="54">
        <v>4.8709952127721303</v>
      </c>
      <c r="T1929" s="54">
        <v>7.2320841551610678E-3</v>
      </c>
      <c r="U1929" s="54">
        <v>0.26989052614052572</v>
      </c>
      <c r="V1929" s="54">
        <v>12.740949993194928</v>
      </c>
      <c r="W1929" s="54">
        <v>9.9593509251202104</v>
      </c>
    </row>
    <row r="1930" spans="3:23" x14ac:dyDescent="0.25">
      <c r="C1930" s="52">
        <v>0</v>
      </c>
      <c r="D1930" s="55">
        <v>8003</v>
      </c>
      <c r="E1930" s="55">
        <v>14970</v>
      </c>
      <c r="F1930" s="55">
        <v>812.58799999999997</v>
      </c>
      <c r="G1930" s="55">
        <v>0.75233823180961956</v>
      </c>
      <c r="H1930" s="55">
        <v>0.53460253841015359</v>
      </c>
      <c r="I1930" s="55">
        <v>0.42916130416130416</v>
      </c>
      <c r="J1930" s="55">
        <v>100.94422260097656</v>
      </c>
      <c r="K1930" s="55">
        <v>248</v>
      </c>
      <c r="L1930" s="55">
        <v>126.89129076596276</v>
      </c>
      <c r="M1930" s="55">
        <v>1586.6532645546508</v>
      </c>
      <c r="N1930" s="55">
        <v>39.832816427597116</v>
      </c>
      <c r="O1930" s="55">
        <v>0.85590417636744842</v>
      </c>
      <c r="P1930" s="55">
        <v>2.7494143552166843</v>
      </c>
      <c r="Q1930" s="55">
        <v>62.094807405830686</v>
      </c>
      <c r="R1930" s="55">
        <v>0.98762655665369437</v>
      </c>
      <c r="S1930" s="55">
        <v>6.9749187442602381</v>
      </c>
      <c r="T1930" s="55">
        <v>5.9777018750534921E-4</v>
      </c>
      <c r="U1930" s="55">
        <v>0.31179372006083311</v>
      </c>
      <c r="V1930" s="55">
        <v>179.47435052986705</v>
      </c>
      <c r="W1930" s="55">
        <v>118.23358092482387</v>
      </c>
    </row>
    <row r="1931" spans="3:23" x14ac:dyDescent="0.25">
      <c r="C1931" s="51">
        <v>0</v>
      </c>
      <c r="D1931" s="54">
        <v>59</v>
      </c>
      <c r="E1931" s="54">
        <v>64</v>
      </c>
      <c r="F1931" s="54">
        <v>26.050999999999998</v>
      </c>
      <c r="G1931" s="54">
        <v>0.70223003844690157</v>
      </c>
      <c r="H1931" s="54">
        <v>0.921875</v>
      </c>
      <c r="I1931" s="54">
        <v>0.67045454545454541</v>
      </c>
      <c r="J1931" s="54">
        <v>8.6672448413192171</v>
      </c>
      <c r="K1931" s="54">
        <v>107</v>
      </c>
      <c r="L1931" s="54">
        <v>91.983050847457633</v>
      </c>
      <c r="M1931" s="54">
        <v>55.223845704266516</v>
      </c>
      <c r="N1931" s="54">
        <v>7.4312748370832384</v>
      </c>
      <c r="O1931" s="54">
        <v>5.0079673349100157E-2</v>
      </c>
      <c r="P1931" s="54">
        <v>2.1172252761172192</v>
      </c>
      <c r="Q1931" s="54">
        <v>45.0520833333333</v>
      </c>
      <c r="R1931" s="54">
        <v>0.81948722031797272</v>
      </c>
      <c r="S1931" s="54">
        <v>4.6177415157501338</v>
      </c>
      <c r="T1931" s="54">
        <v>1.0633680555555533E-2</v>
      </c>
      <c r="U1931" s="54">
        <v>0.21063973642098627</v>
      </c>
      <c r="V1931" s="54">
        <v>10.398107319583756</v>
      </c>
      <c r="W1931" s="54">
        <v>7.4029337520142526</v>
      </c>
    </row>
    <row r="1932" spans="3:23" x14ac:dyDescent="0.25">
      <c r="C1932" s="52">
        <v>0</v>
      </c>
      <c r="D1932" s="55">
        <v>58</v>
      </c>
      <c r="E1932" s="55">
        <v>62</v>
      </c>
      <c r="F1932" s="55">
        <v>25.678999999999998</v>
      </c>
      <c r="G1932" s="55">
        <v>0.33985558959652151</v>
      </c>
      <c r="H1932" s="55">
        <v>0.93548387096774188</v>
      </c>
      <c r="I1932" s="55">
        <v>0.64444444444444449</v>
      </c>
      <c r="J1932" s="55">
        <v>8.5934797139831218</v>
      </c>
      <c r="K1932" s="55">
        <v>126</v>
      </c>
      <c r="L1932" s="55">
        <v>98.603448275862064</v>
      </c>
      <c r="M1932" s="55">
        <v>199.2610405323654</v>
      </c>
      <c r="N1932" s="55">
        <v>14.115985283796714</v>
      </c>
      <c r="O1932" s="55">
        <v>0.37541688427712305</v>
      </c>
      <c r="P1932" s="55">
        <v>1.9415235971837084</v>
      </c>
      <c r="Q1932" s="55">
        <v>50.509999999999991</v>
      </c>
      <c r="R1932" s="55">
        <v>0.92148025294899649</v>
      </c>
      <c r="S1932" s="55">
        <v>4.8471328833501461</v>
      </c>
      <c r="T1932" s="55">
        <v>1.1199999999999988E-2</v>
      </c>
      <c r="U1932" s="55">
        <v>0.22028576978576986</v>
      </c>
      <c r="V1932" s="55">
        <v>8.9927327248866717</v>
      </c>
      <c r="W1932" s="55">
        <v>8.4574639875264133</v>
      </c>
    </row>
    <row r="1933" spans="3:23" x14ac:dyDescent="0.25">
      <c r="C1933" s="51">
        <v>0</v>
      </c>
      <c r="D1933" s="54">
        <v>80</v>
      </c>
      <c r="E1933" s="54">
        <v>85</v>
      </c>
      <c r="F1933" s="54">
        <v>29.788999999999998</v>
      </c>
      <c r="G1933" s="54">
        <v>0.62533803680914135</v>
      </c>
      <c r="H1933" s="54">
        <v>0.94117647058823528</v>
      </c>
      <c r="I1933" s="54">
        <v>0.7407407407407407</v>
      </c>
      <c r="J1933" s="54">
        <v>10.09253008808064</v>
      </c>
      <c r="K1933" s="54">
        <v>102</v>
      </c>
      <c r="L1933" s="54">
        <v>88.325000000000003</v>
      </c>
      <c r="M1933" s="54">
        <v>46.956329113924056</v>
      </c>
      <c r="N1933" s="54">
        <v>6.8524688334879755</v>
      </c>
      <c r="O1933" s="54">
        <v>0.28267556960047135</v>
      </c>
      <c r="P1933" s="54">
        <v>1.9968639807155302</v>
      </c>
      <c r="Q1933" s="54">
        <v>12.908333333333328</v>
      </c>
      <c r="R1933" s="54">
        <v>0.93284693999657831</v>
      </c>
      <c r="S1933" s="54">
        <v>4.5264415777150493</v>
      </c>
      <c r="T1933" s="54">
        <v>1.0138888888888887E-2</v>
      </c>
      <c r="U1933" s="54">
        <v>0.30933531746031723</v>
      </c>
      <c r="V1933" s="54">
        <v>11.513779267556851</v>
      </c>
      <c r="W1933" s="54">
        <v>8.984823517723914</v>
      </c>
    </row>
    <row r="1934" spans="3:23" x14ac:dyDescent="0.25">
      <c r="C1934" s="52">
        <v>0</v>
      </c>
      <c r="D1934" s="55">
        <v>7849</v>
      </c>
      <c r="E1934" s="55">
        <v>14948</v>
      </c>
      <c r="F1934" s="55">
        <v>919.26599999999996</v>
      </c>
      <c r="G1934" s="55">
        <v>0.75891598394578752</v>
      </c>
      <c r="H1934" s="55">
        <v>0.52508696815627509</v>
      </c>
      <c r="I1934" s="55">
        <v>0.41154572147651008</v>
      </c>
      <c r="J1934" s="55">
        <v>99.968280902625764</v>
      </c>
      <c r="K1934" s="55">
        <v>243</v>
      </c>
      <c r="L1934" s="55">
        <v>127.37329596126895</v>
      </c>
      <c r="M1934" s="55">
        <v>1532.5604284956055</v>
      </c>
      <c r="N1934" s="55">
        <v>39.147930066551481</v>
      </c>
      <c r="O1934" s="55">
        <v>0.85140172174220219</v>
      </c>
      <c r="P1934" s="55">
        <v>2.7532389002146238</v>
      </c>
      <c r="Q1934" s="55">
        <v>68.654804640757234</v>
      </c>
      <c r="R1934" s="55">
        <v>0.98611058902671289</v>
      </c>
      <c r="S1934" s="55">
        <v>6.9566677896576197</v>
      </c>
      <c r="T1934" s="55">
        <v>6.5284899810521299E-4</v>
      </c>
      <c r="U1934" s="55">
        <v>0.32317382919383736</v>
      </c>
      <c r="V1934" s="55">
        <v>180.48827019881696</v>
      </c>
      <c r="W1934" s="55">
        <v>117.53189519289336</v>
      </c>
    </row>
    <row r="1935" spans="3:23" x14ac:dyDescent="0.25">
      <c r="C1935" s="51">
        <v>0</v>
      </c>
      <c r="D1935" s="54">
        <v>38</v>
      </c>
      <c r="E1935" s="54">
        <v>42</v>
      </c>
      <c r="F1935" s="54">
        <v>20.625999999999998</v>
      </c>
      <c r="G1935" s="54">
        <v>0.52748477726821907</v>
      </c>
      <c r="H1935" s="54">
        <v>0.90476190476190477</v>
      </c>
      <c r="I1935" s="54">
        <v>0.59375</v>
      </c>
      <c r="J1935" s="54">
        <v>6.955796338302048</v>
      </c>
      <c r="K1935" s="54">
        <v>102</v>
      </c>
      <c r="L1935" s="54">
        <v>91</v>
      </c>
      <c r="M1935" s="54">
        <v>41.945945945945944</v>
      </c>
      <c r="N1935" s="54">
        <v>6.4765689949189875</v>
      </c>
      <c r="O1935" s="54">
        <v>-3.9320481734892193E-2</v>
      </c>
      <c r="P1935" s="54">
        <v>2.1203734456371555</v>
      </c>
      <c r="Q1935" s="54">
        <v>35.458333333333329</v>
      </c>
      <c r="R1935" s="54">
        <v>0.83518556388954845</v>
      </c>
      <c r="S1935" s="54">
        <v>4.1356995527464688</v>
      </c>
      <c r="T1935" s="54">
        <v>1.6975308641975332E-2</v>
      </c>
      <c r="U1935" s="54">
        <v>0.22021805355138677</v>
      </c>
      <c r="V1935" s="54">
        <v>7.6822876709772538</v>
      </c>
      <c r="W1935" s="54">
        <v>6.5265987488178077</v>
      </c>
    </row>
    <row r="1936" spans="3:23" x14ac:dyDescent="0.25">
      <c r="C1936" s="52">
        <v>0</v>
      </c>
      <c r="D1936" s="55">
        <v>86</v>
      </c>
      <c r="E1936" s="55">
        <v>90</v>
      </c>
      <c r="F1936" s="55">
        <v>30.367999999999999</v>
      </c>
      <c r="G1936" s="55">
        <v>0.24584303802067481</v>
      </c>
      <c r="H1936" s="55">
        <v>0.9555555555555556</v>
      </c>
      <c r="I1936" s="55">
        <v>0.71074380165289253</v>
      </c>
      <c r="J1936" s="55">
        <v>10.464157913908982</v>
      </c>
      <c r="K1936" s="55">
        <v>132</v>
      </c>
      <c r="L1936" s="55">
        <v>99.976744186046517</v>
      </c>
      <c r="M1936" s="55">
        <v>222.18768809849527</v>
      </c>
      <c r="N1936" s="55">
        <v>14.905961495270786</v>
      </c>
      <c r="O1936" s="55">
        <v>0.54960029283125966</v>
      </c>
      <c r="P1936" s="55">
        <v>2.2133829049131477</v>
      </c>
      <c r="Q1936" s="55">
        <v>51.765151515151558</v>
      </c>
      <c r="R1936" s="55">
        <v>0.92283017730029049</v>
      </c>
      <c r="S1936" s="55">
        <v>5.1093068364906866</v>
      </c>
      <c r="T1936" s="55">
        <v>8.8383838383838415E-3</v>
      </c>
      <c r="U1936" s="55">
        <v>0.2217377845218754</v>
      </c>
      <c r="V1936" s="55">
        <v>10.726978018133662</v>
      </c>
      <c r="W1936" s="55">
        <v>10.397763325322245</v>
      </c>
    </row>
    <row r="1937" spans="3:23" x14ac:dyDescent="0.25">
      <c r="C1937" s="51">
        <v>0</v>
      </c>
      <c r="D1937" s="54">
        <v>8142</v>
      </c>
      <c r="E1937" s="54">
        <v>15017</v>
      </c>
      <c r="F1937" s="54">
        <v>947.06299999999999</v>
      </c>
      <c r="G1937" s="54">
        <v>0.76796169505272494</v>
      </c>
      <c r="H1937" s="54">
        <v>0.5421855230738496</v>
      </c>
      <c r="I1937" s="54">
        <v>0.42077519379844963</v>
      </c>
      <c r="J1937" s="54">
        <v>101.81707309304119</v>
      </c>
      <c r="K1937" s="54">
        <v>250</v>
      </c>
      <c r="L1937" s="54">
        <v>125.67096536477524</v>
      </c>
      <c r="M1937" s="54">
        <v>1501.4545530293879</v>
      </c>
      <c r="N1937" s="54">
        <v>38.748607110828999</v>
      </c>
      <c r="O1937" s="54">
        <v>0.92420389072040632</v>
      </c>
      <c r="P1937" s="54">
        <v>2.9815932066616631</v>
      </c>
      <c r="Q1937" s="54">
        <v>60.405743589744283</v>
      </c>
      <c r="R1937" s="54">
        <v>0.98760987331868821</v>
      </c>
      <c r="S1937" s="54">
        <v>6.9467754172176193</v>
      </c>
      <c r="T1937" s="54">
        <v>6.8661143984229697E-4</v>
      </c>
      <c r="U1937" s="54">
        <v>0.3239281172419381</v>
      </c>
      <c r="V1937" s="54">
        <v>183.06192250532052</v>
      </c>
      <c r="W1937" s="54">
        <v>117.2503875191649</v>
      </c>
    </row>
    <row r="1938" spans="3:23" x14ac:dyDescent="0.25">
      <c r="C1938" s="52">
        <v>0</v>
      </c>
      <c r="D1938" s="55">
        <v>110</v>
      </c>
      <c r="E1938" s="55">
        <v>119</v>
      </c>
      <c r="F1938" s="55">
        <v>37.678999999999995</v>
      </c>
      <c r="G1938" s="55">
        <v>0.73603936503257772</v>
      </c>
      <c r="H1938" s="55">
        <v>0.92436974789915971</v>
      </c>
      <c r="I1938" s="55">
        <v>0.65476190476190477</v>
      </c>
      <c r="J1938" s="55">
        <v>11.834540545406394</v>
      </c>
      <c r="K1938" s="55">
        <v>126</v>
      </c>
      <c r="L1938" s="55">
        <v>98.75454545454545</v>
      </c>
      <c r="M1938" s="55">
        <v>152.86580483736455</v>
      </c>
      <c r="N1938" s="55">
        <v>12.363891168938869</v>
      </c>
      <c r="O1938" s="55">
        <v>0.28358746929491757</v>
      </c>
      <c r="P1938" s="55">
        <v>2.197655607978378</v>
      </c>
      <c r="Q1938" s="55">
        <v>35.299999999999983</v>
      </c>
      <c r="R1938" s="55">
        <v>0.94814504495006147</v>
      </c>
      <c r="S1938" s="55">
        <v>5.1274559368952195</v>
      </c>
      <c r="T1938" s="55">
        <v>6.5432098765432238E-3</v>
      </c>
      <c r="U1938" s="55">
        <v>0.24511125448625437</v>
      </c>
      <c r="V1938" s="55">
        <v>14.693611707751755</v>
      </c>
      <c r="W1938" s="55">
        <v>9.9466749456757473</v>
      </c>
    </row>
    <row r="1939" spans="3:23" x14ac:dyDescent="0.25">
      <c r="C1939" s="51">
        <v>0</v>
      </c>
      <c r="D1939" s="54">
        <v>8194</v>
      </c>
      <c r="E1939" s="54">
        <v>15165</v>
      </c>
      <c r="F1939" s="54">
        <v>936.77199999999993</v>
      </c>
      <c r="G1939" s="54">
        <v>0.7691278870558329</v>
      </c>
      <c r="H1939" s="54">
        <v>0.54032311242993736</v>
      </c>
      <c r="I1939" s="54">
        <v>0.40800677189662898</v>
      </c>
      <c r="J1939" s="54">
        <v>102.14168996820017</v>
      </c>
      <c r="K1939" s="54">
        <v>251</v>
      </c>
      <c r="L1939" s="54">
        <v>125.1835489382475</v>
      </c>
      <c r="M1939" s="54">
        <v>1443.5098184299754</v>
      </c>
      <c r="N1939" s="54">
        <v>37.993549695046596</v>
      </c>
      <c r="O1939" s="54">
        <v>0.96246202074792198</v>
      </c>
      <c r="P1939" s="54">
        <v>3.1840745864614108</v>
      </c>
      <c r="Q1939" s="54">
        <v>65.175990906395015</v>
      </c>
      <c r="R1939" s="54">
        <v>0.98656102466839812</v>
      </c>
      <c r="S1939" s="54">
        <v>6.9348489827377549</v>
      </c>
      <c r="T1939" s="54">
        <v>7.2895760503552821E-4</v>
      </c>
      <c r="U1939" s="54">
        <v>0.33477421698779886</v>
      </c>
      <c r="V1939" s="54">
        <v>183.55832871644358</v>
      </c>
      <c r="W1939" s="54">
        <v>117.31119204353196</v>
      </c>
    </row>
    <row r="1940" spans="3:23" x14ac:dyDescent="0.25">
      <c r="C1940" s="52">
        <v>0</v>
      </c>
      <c r="D1940" s="55">
        <v>168</v>
      </c>
      <c r="E1940" s="55">
        <v>202</v>
      </c>
      <c r="F1940" s="55">
        <v>53.135999999999996</v>
      </c>
      <c r="G1940" s="55">
        <v>0.82132630887560287</v>
      </c>
      <c r="H1940" s="55">
        <v>0.83168316831683164</v>
      </c>
      <c r="I1940" s="55">
        <v>0.55263157894736847</v>
      </c>
      <c r="J1940" s="55">
        <v>14.625465582862903</v>
      </c>
      <c r="K1940" s="55">
        <v>122</v>
      </c>
      <c r="L1940" s="55">
        <v>98.404761904761898</v>
      </c>
      <c r="M1940" s="55">
        <v>145.57171371542617</v>
      </c>
      <c r="N1940" s="55">
        <v>12.065310344762217</v>
      </c>
      <c r="O1940" s="55">
        <v>0.18177111361896089</v>
      </c>
      <c r="P1940" s="55">
        <v>1.9788562388473259</v>
      </c>
      <c r="Q1940" s="55">
        <v>25.201238390092932</v>
      </c>
      <c r="R1940" s="55">
        <v>0.97485538183083853</v>
      </c>
      <c r="S1940" s="55">
        <v>5.3217549247678413</v>
      </c>
      <c r="T1940" s="55">
        <v>3.7860997421618257E-3</v>
      </c>
      <c r="U1940" s="55">
        <v>0.26512906598045921</v>
      </c>
      <c r="V1940" s="55">
        <v>20.720791479723374</v>
      </c>
      <c r="W1940" s="55">
        <v>11.820355151968842</v>
      </c>
    </row>
    <row r="1941" spans="3:23" x14ac:dyDescent="0.25">
      <c r="C1941" s="51">
        <v>0</v>
      </c>
      <c r="D1941" s="54">
        <v>8350</v>
      </c>
      <c r="E1941" s="54">
        <v>15077</v>
      </c>
      <c r="F1941" s="54">
        <v>788.81699999999989</v>
      </c>
      <c r="G1941" s="54">
        <v>0.78082425879083728</v>
      </c>
      <c r="H1941" s="54">
        <v>0.55382370498109701</v>
      </c>
      <c r="I1941" s="54">
        <v>0.41934511852149459</v>
      </c>
      <c r="J1941" s="54">
        <v>103.10940887493541</v>
      </c>
      <c r="K1941" s="54">
        <v>246</v>
      </c>
      <c r="L1941" s="54">
        <v>124.44574850299401</v>
      </c>
      <c r="M1941" s="54">
        <v>1425.4407622555875</v>
      </c>
      <c r="N1941" s="54">
        <v>37.755009763680206</v>
      </c>
      <c r="O1941" s="54">
        <v>1.0304806963993529</v>
      </c>
      <c r="P1941" s="54">
        <v>3.3922179108188582</v>
      </c>
      <c r="Q1941" s="54">
        <v>57.317334529502794</v>
      </c>
      <c r="R1941" s="54">
        <v>0.98813560019666202</v>
      </c>
      <c r="S1941" s="54">
        <v>6.913831179368179</v>
      </c>
      <c r="T1941" s="54">
        <v>7.0050459740943248E-4</v>
      </c>
      <c r="U1941" s="54">
        <v>0.33518346977833691</v>
      </c>
      <c r="V1941" s="54">
        <v>185.34494775544297</v>
      </c>
      <c r="W1941" s="54">
        <v>115.79439174551287</v>
      </c>
    </row>
    <row r="1942" spans="3:23" x14ac:dyDescent="0.25">
      <c r="C1942" s="52">
        <v>0</v>
      </c>
      <c r="D1942" s="55">
        <v>202</v>
      </c>
      <c r="E1942" s="55">
        <v>245</v>
      </c>
      <c r="F1942" s="55">
        <v>60.537999999999997</v>
      </c>
      <c r="G1942" s="55">
        <v>0.79149585197633754</v>
      </c>
      <c r="H1942" s="55">
        <v>0.82448979591836735</v>
      </c>
      <c r="I1942" s="55">
        <v>0.51010101010101006</v>
      </c>
      <c r="J1942" s="55">
        <v>16.037281192162929</v>
      </c>
      <c r="K1942" s="55">
        <v>134</v>
      </c>
      <c r="L1942" s="55">
        <v>100.45049504950495</v>
      </c>
      <c r="M1942" s="55">
        <v>194.1990296044531</v>
      </c>
      <c r="N1942" s="55">
        <v>13.935531192044783</v>
      </c>
      <c r="O1942" s="55">
        <v>0.3544389642917784</v>
      </c>
      <c r="P1942" s="55">
        <v>2.3191349575663307</v>
      </c>
      <c r="Q1942" s="55">
        <v>36.669856459330212</v>
      </c>
      <c r="R1942" s="55">
        <v>0.97215649116829617</v>
      </c>
      <c r="S1942" s="55">
        <v>5.4783142711864921</v>
      </c>
      <c r="T1942" s="55">
        <v>2.9990155903024257E-3</v>
      </c>
      <c r="U1942" s="55">
        <v>0.26567965527295684</v>
      </c>
      <c r="V1942" s="55">
        <v>22.065733896861332</v>
      </c>
      <c r="W1942" s="55">
        <v>13.48601472735146</v>
      </c>
    </row>
    <row r="1943" spans="3:23" x14ac:dyDescent="0.25">
      <c r="C1943" s="51">
        <v>0</v>
      </c>
      <c r="D1943" s="54">
        <v>8211</v>
      </c>
      <c r="E1943" s="54">
        <v>14952</v>
      </c>
      <c r="F1943" s="54">
        <v>817.92099999999994</v>
      </c>
      <c r="G1943" s="54">
        <v>0.78754990619578269</v>
      </c>
      <c r="H1943" s="54">
        <v>0.5491573033707865</v>
      </c>
      <c r="I1943" s="54">
        <v>0.4070090215128383</v>
      </c>
      <c r="J1943" s="54">
        <v>102.24759117857212</v>
      </c>
      <c r="K1943" s="54">
        <v>243</v>
      </c>
      <c r="L1943" s="54">
        <v>125.74034831323834</v>
      </c>
      <c r="M1943" s="54">
        <v>1364.8794668213902</v>
      </c>
      <c r="N1943" s="54">
        <v>36.944275156259195</v>
      </c>
      <c r="O1943" s="54">
        <v>0.98888966396435829</v>
      </c>
      <c r="P1943" s="54">
        <v>3.3301983372475235</v>
      </c>
      <c r="Q1943" s="54">
        <v>66.256493506493257</v>
      </c>
      <c r="R1943" s="54">
        <v>0.98647981673593066</v>
      </c>
      <c r="S1943" s="54">
        <v>6.9180776476470038</v>
      </c>
      <c r="T1943" s="54">
        <v>6.836087689635848E-4</v>
      </c>
      <c r="U1943" s="54">
        <v>0.34120130099068724</v>
      </c>
      <c r="V1943" s="54">
        <v>185.63530352247966</v>
      </c>
      <c r="W1943" s="54">
        <v>114.39791887619043</v>
      </c>
    </row>
    <row r="1944" spans="3:23" x14ac:dyDescent="0.25">
      <c r="C1944" s="52">
        <v>0</v>
      </c>
      <c r="D1944" s="55">
        <v>269</v>
      </c>
      <c r="E1944" s="55">
        <v>316</v>
      </c>
      <c r="F1944" s="55">
        <v>66.88900000000001</v>
      </c>
      <c r="G1944" s="55">
        <v>0.80194933924616851</v>
      </c>
      <c r="H1944" s="55">
        <v>0.85126582278481011</v>
      </c>
      <c r="I1944" s="55">
        <v>0.59777777777777774</v>
      </c>
      <c r="J1944" s="55">
        <v>18.506794361362498</v>
      </c>
      <c r="K1944" s="55">
        <v>156</v>
      </c>
      <c r="L1944" s="55">
        <v>105.25650557620818</v>
      </c>
      <c r="M1944" s="55">
        <v>340.20634744493123</v>
      </c>
      <c r="N1944" s="55">
        <v>18.444683446590545</v>
      </c>
      <c r="O1944" s="55">
        <v>0.78269890323089819</v>
      </c>
      <c r="P1944" s="55">
        <v>2.870393488750886</v>
      </c>
      <c r="Q1944" s="55">
        <v>35.814736842105255</v>
      </c>
      <c r="R1944" s="55">
        <v>0.97877368538641907</v>
      </c>
      <c r="S1944" s="55">
        <v>5.8482256996991904</v>
      </c>
      <c r="T1944" s="55">
        <v>2.6725761772853E-3</v>
      </c>
      <c r="U1944" s="55">
        <v>0.29610674271322918</v>
      </c>
      <c r="V1944" s="55">
        <v>25.484532207372219</v>
      </c>
      <c r="W1944" s="55">
        <v>15.224256850762115</v>
      </c>
    </row>
    <row r="1945" spans="3:23" x14ac:dyDescent="0.25">
      <c r="C1945" s="51">
        <v>0</v>
      </c>
      <c r="D1945" s="54">
        <v>8198</v>
      </c>
      <c r="E1945" s="54">
        <v>14765</v>
      </c>
      <c r="F1945" s="54">
        <v>748.74199999999996</v>
      </c>
      <c r="G1945" s="54">
        <v>0.79819493945059927</v>
      </c>
      <c r="H1945" s="54">
        <v>0.55523196749068748</v>
      </c>
      <c r="I1945" s="54">
        <v>0.40949050949050947</v>
      </c>
      <c r="J1945" s="54">
        <v>102.16661777576306</v>
      </c>
      <c r="K1945" s="54">
        <v>255</v>
      </c>
      <c r="L1945" s="54">
        <v>125.54635276896803</v>
      </c>
      <c r="M1945" s="54">
        <v>1360.7112219040807</v>
      </c>
      <c r="N1945" s="54">
        <v>36.887819424629598</v>
      </c>
      <c r="O1945" s="54">
        <v>0.99846598321694791</v>
      </c>
      <c r="P1945" s="54">
        <v>3.3822787883574845</v>
      </c>
      <c r="Q1945" s="54">
        <v>50.45960146723548</v>
      </c>
      <c r="R1945" s="54">
        <v>0.98972040671096828</v>
      </c>
      <c r="S1945" s="54">
        <v>6.9140383353846682</v>
      </c>
      <c r="T1945" s="54">
        <v>6.4210379316292367E-4</v>
      </c>
      <c r="U1945" s="54">
        <v>0.33441850810008361</v>
      </c>
      <c r="V1945" s="54">
        <v>186.09004594119338</v>
      </c>
      <c r="W1945" s="54">
        <v>112.10050136348791</v>
      </c>
    </row>
    <row r="1946" spans="3:23" x14ac:dyDescent="0.25">
      <c r="C1946" s="52">
        <v>0</v>
      </c>
      <c r="D1946" s="55">
        <v>51</v>
      </c>
      <c r="E1946" s="55">
        <v>56</v>
      </c>
      <c r="F1946" s="55">
        <v>24.273</v>
      </c>
      <c r="G1946" s="55">
        <v>0.66329250215502256</v>
      </c>
      <c r="H1946" s="55">
        <v>0.9107142857142857</v>
      </c>
      <c r="I1946" s="55">
        <v>0.63749999999999996</v>
      </c>
      <c r="J1946" s="55">
        <v>8.0582390620713973</v>
      </c>
      <c r="K1946" s="55">
        <v>106</v>
      </c>
      <c r="L1946" s="55">
        <v>92.294117647058826</v>
      </c>
      <c r="M1946" s="55">
        <v>47.571764705882359</v>
      </c>
      <c r="N1946" s="55">
        <v>6.8972287700120809</v>
      </c>
      <c r="O1946" s="55">
        <v>0.13167594217825168</v>
      </c>
      <c r="P1946" s="55">
        <v>2.1647250650959244</v>
      </c>
      <c r="Q1946" s="55">
        <v>51.284090909090864</v>
      </c>
      <c r="R1946" s="55">
        <v>0.88442221123130649</v>
      </c>
      <c r="S1946" s="55">
        <v>4.3287130868150099</v>
      </c>
      <c r="T1946" s="55">
        <v>1.1880165289256176E-2</v>
      </c>
      <c r="U1946" s="55">
        <v>0.20661325732348446</v>
      </c>
      <c r="V1946" s="55">
        <v>9.4504139575120956</v>
      </c>
      <c r="W1946" s="55">
        <v>7.0723141064165906</v>
      </c>
    </row>
    <row r="1947" spans="3:23" x14ac:dyDescent="0.25">
      <c r="C1947" s="51">
        <v>0</v>
      </c>
      <c r="D1947" s="54">
        <v>335</v>
      </c>
      <c r="E1947" s="54">
        <v>377</v>
      </c>
      <c r="F1947" s="54">
        <v>72.728000000000009</v>
      </c>
      <c r="G1947" s="54">
        <v>0.77580641111113857</v>
      </c>
      <c r="H1947" s="54">
        <v>0.8885941644562334</v>
      </c>
      <c r="I1947" s="54">
        <v>0.65302144249512672</v>
      </c>
      <c r="J1947" s="54">
        <v>20.652729782919241</v>
      </c>
      <c r="K1947" s="54">
        <v>156</v>
      </c>
      <c r="L1947" s="54">
        <v>105.3044776119403</v>
      </c>
      <c r="M1947" s="54">
        <v>383.30222539994634</v>
      </c>
      <c r="N1947" s="54">
        <v>19.578105766389822</v>
      </c>
      <c r="O1947" s="54">
        <v>0.863863676918181</v>
      </c>
      <c r="P1947" s="54">
        <v>2.8257847879288329</v>
      </c>
      <c r="Q1947" s="54">
        <v>33.096296296296288</v>
      </c>
      <c r="R1947" s="54">
        <v>0.97749764386317095</v>
      </c>
      <c r="S1947" s="54">
        <v>5.8466565959733288</v>
      </c>
      <c r="T1947" s="54">
        <v>2.4485596707819112E-3</v>
      </c>
      <c r="U1947" s="54">
        <v>0.27778459195125793</v>
      </c>
      <c r="V1947" s="54">
        <v>26.954463449417823</v>
      </c>
      <c r="W1947" s="54">
        <v>17.007484963002483</v>
      </c>
    </row>
    <row r="1948" spans="3:23" x14ac:dyDescent="0.25">
      <c r="C1948" s="52">
        <v>0</v>
      </c>
      <c r="D1948" s="55">
        <v>8233</v>
      </c>
      <c r="E1948" s="55">
        <v>14385</v>
      </c>
      <c r="F1948" s="55">
        <v>755.89499999999998</v>
      </c>
      <c r="G1948" s="55">
        <v>0.80554003492832249</v>
      </c>
      <c r="H1948" s="55">
        <v>0.57233229058046575</v>
      </c>
      <c r="I1948" s="55">
        <v>0.41442665861270511</v>
      </c>
      <c r="J1948" s="55">
        <v>102.38447720140292</v>
      </c>
      <c r="K1948" s="55">
        <v>245</v>
      </c>
      <c r="L1948" s="55">
        <v>125.69379327098262</v>
      </c>
      <c r="M1948" s="55">
        <v>1343.4751036001169</v>
      </c>
      <c r="N1948" s="55">
        <v>36.653445998979642</v>
      </c>
      <c r="O1948" s="55">
        <v>0.90498907096972248</v>
      </c>
      <c r="P1948" s="55">
        <v>3.0898369648631654</v>
      </c>
      <c r="Q1948" s="55">
        <v>45.087112887112909</v>
      </c>
      <c r="R1948" s="55">
        <v>0.99092445587765432</v>
      </c>
      <c r="S1948" s="55">
        <v>6.9099566988643035</v>
      </c>
      <c r="T1948" s="55">
        <v>6.7515900682724368E-4</v>
      </c>
      <c r="U1948" s="55">
        <v>0.33966925461143116</v>
      </c>
      <c r="V1948" s="55">
        <v>183.93449833123762</v>
      </c>
      <c r="W1948" s="55">
        <v>108.98879605642075</v>
      </c>
    </row>
    <row r="1949" spans="3:23" x14ac:dyDescent="0.25">
      <c r="C1949" s="51">
        <v>0</v>
      </c>
      <c r="D1949" s="54">
        <v>387</v>
      </c>
      <c r="E1949" s="54">
        <v>416</v>
      </c>
      <c r="F1949" s="54">
        <v>74.108999999999995</v>
      </c>
      <c r="G1949" s="54">
        <v>0.81865322514837024</v>
      </c>
      <c r="H1949" s="54">
        <v>0.93028846153846156</v>
      </c>
      <c r="I1949" s="54">
        <v>0.67894736842105263</v>
      </c>
      <c r="J1949" s="54">
        <v>22.197831060995753</v>
      </c>
      <c r="K1949" s="54">
        <v>164</v>
      </c>
      <c r="L1949" s="54">
        <v>107.28682170542636</v>
      </c>
      <c r="M1949" s="54">
        <v>456.18954090854345</v>
      </c>
      <c r="N1949" s="54">
        <v>21.358594076121758</v>
      </c>
      <c r="O1949" s="54">
        <v>0.7345111083213306</v>
      </c>
      <c r="P1949" s="54">
        <v>2.5704153388330151</v>
      </c>
      <c r="Q1949" s="54">
        <v>30.988333333333397</v>
      </c>
      <c r="R1949" s="54">
        <v>0.98177946574873709</v>
      </c>
      <c r="S1949" s="54">
        <v>6.0099073330116406</v>
      </c>
      <c r="T1949" s="54">
        <v>2.1777777777777702E-3</v>
      </c>
      <c r="U1949" s="54">
        <v>0.26100637556887518</v>
      </c>
      <c r="V1949" s="54">
        <v>29.636217352188133</v>
      </c>
      <c r="W1949" s="54">
        <v>17.019728893504251</v>
      </c>
    </row>
    <row r="1950" spans="3:23" x14ac:dyDescent="0.25">
      <c r="C1950" s="52">
        <v>0</v>
      </c>
      <c r="D1950" s="55">
        <v>8052</v>
      </c>
      <c r="E1950" s="55">
        <v>14125</v>
      </c>
      <c r="F1950" s="55">
        <v>724.75699999999995</v>
      </c>
      <c r="G1950" s="55">
        <v>0.80507603324023158</v>
      </c>
      <c r="H1950" s="55">
        <v>0.57005309734513276</v>
      </c>
      <c r="I1950" s="55">
        <v>0.40584677419354837</v>
      </c>
      <c r="J1950" s="55">
        <v>101.25277682220636</v>
      </c>
      <c r="K1950" s="55">
        <v>248</v>
      </c>
      <c r="L1950" s="55">
        <v>126.15772478887233</v>
      </c>
      <c r="M1950" s="55">
        <v>1386.8055756450183</v>
      </c>
      <c r="N1950" s="55">
        <v>37.239838555571346</v>
      </c>
      <c r="O1950" s="55">
        <v>0.87032221280061839</v>
      </c>
      <c r="P1950" s="55">
        <v>2.9265840993608068</v>
      </c>
      <c r="Q1950" s="55">
        <v>45.222555638909249</v>
      </c>
      <c r="R1950" s="55">
        <v>0.99104958437171509</v>
      </c>
      <c r="S1950" s="55">
        <v>6.919294645998102</v>
      </c>
      <c r="T1950" s="55">
        <v>6.7297894741248773E-4</v>
      </c>
      <c r="U1950" s="55">
        <v>0.34458013650828079</v>
      </c>
      <c r="V1950" s="55">
        <v>182.00056907136948</v>
      </c>
      <c r="W1950" s="55">
        <v>107.95757392018611</v>
      </c>
    </row>
    <row r="1951" spans="3:23" x14ac:dyDescent="0.25">
      <c r="C1951" s="51">
        <v>0</v>
      </c>
      <c r="D1951" s="54">
        <v>436</v>
      </c>
      <c r="E1951" s="54">
        <v>484</v>
      </c>
      <c r="F1951" s="54">
        <v>86.763000000000005</v>
      </c>
      <c r="G1951" s="54">
        <v>0.86696663826979381</v>
      </c>
      <c r="H1951" s="54">
        <v>0.90082644628099173</v>
      </c>
      <c r="I1951" s="54">
        <v>0.58918918918918917</v>
      </c>
      <c r="J1951" s="54">
        <v>23.561248725492693</v>
      </c>
      <c r="K1951" s="54">
        <v>162</v>
      </c>
      <c r="L1951" s="54">
        <v>107.50458715596331</v>
      </c>
      <c r="M1951" s="54">
        <v>390.88043867974153</v>
      </c>
      <c r="N1951" s="54">
        <v>19.77069646420534</v>
      </c>
      <c r="O1951" s="54">
        <v>0.74725077433927745</v>
      </c>
      <c r="P1951" s="54">
        <v>2.8225562577042411</v>
      </c>
      <c r="Q1951" s="54">
        <v>24.505791505791514</v>
      </c>
      <c r="R1951" s="54">
        <v>0.98582054045871426</v>
      </c>
      <c r="S1951" s="54">
        <v>5.9613065079001055</v>
      </c>
      <c r="T1951" s="54">
        <v>1.9694266798513911E-3</v>
      </c>
      <c r="U1951" s="54">
        <v>0.29411079053935951</v>
      </c>
      <c r="V1951" s="54">
        <v>34.280556592820844</v>
      </c>
      <c r="W1951" s="54">
        <v>17.084269994769375</v>
      </c>
    </row>
    <row r="1952" spans="3:23" x14ac:dyDescent="0.25">
      <c r="C1952" s="52">
        <v>0</v>
      </c>
      <c r="D1952" s="55">
        <v>7508</v>
      </c>
      <c r="E1952" s="55">
        <v>12677</v>
      </c>
      <c r="F1952" s="55">
        <v>714.23799999999994</v>
      </c>
      <c r="G1952" s="55">
        <v>0.84829534803413309</v>
      </c>
      <c r="H1952" s="55">
        <v>0.59225368778102072</v>
      </c>
      <c r="I1952" s="55">
        <v>0.44850657108721625</v>
      </c>
      <c r="J1952" s="55">
        <v>97.772606091233953</v>
      </c>
      <c r="K1952" s="55">
        <v>248</v>
      </c>
      <c r="L1952" s="55">
        <v>128.15676611614279</v>
      </c>
      <c r="M1952" s="55">
        <v>1413.2050734356314</v>
      </c>
      <c r="N1952" s="55">
        <v>37.592619933114946</v>
      </c>
      <c r="O1952" s="55">
        <v>0.79191843850143429</v>
      </c>
      <c r="P1952" s="55">
        <v>2.8116138457902529</v>
      </c>
      <c r="Q1952" s="55">
        <v>45.982953536548713</v>
      </c>
      <c r="R1952" s="55">
        <v>0.99107497866890171</v>
      </c>
      <c r="S1952" s="55">
        <v>6.9687583842975629</v>
      </c>
      <c r="T1952" s="55">
        <v>5.1210228102281435E-4</v>
      </c>
      <c r="U1952" s="55">
        <v>0.31617588864815083</v>
      </c>
      <c r="V1952" s="55">
        <v>182.14578147929464</v>
      </c>
      <c r="W1952" s="55">
        <v>96.450448578098033</v>
      </c>
    </row>
    <row r="1953" spans="3:23" x14ac:dyDescent="0.25">
      <c r="C1953" s="51">
        <v>0</v>
      </c>
      <c r="D1953" s="54">
        <v>174</v>
      </c>
      <c r="E1953" s="54">
        <v>202</v>
      </c>
      <c r="F1953" s="54">
        <v>52.192999999999998</v>
      </c>
      <c r="G1953" s="54">
        <v>0.87436003733395951</v>
      </c>
      <c r="H1953" s="54">
        <v>0.86138613861386137</v>
      </c>
      <c r="I1953" s="54">
        <v>0.69047619047619047</v>
      </c>
      <c r="J1953" s="54">
        <v>14.88434347843123</v>
      </c>
      <c r="K1953" s="54">
        <v>126</v>
      </c>
      <c r="L1953" s="54">
        <v>95.074712643678154</v>
      </c>
      <c r="M1953" s="54">
        <v>140.15045511926141</v>
      </c>
      <c r="N1953" s="54">
        <v>11.838515748152782</v>
      </c>
      <c r="O1953" s="54">
        <v>0.78295552587570683</v>
      </c>
      <c r="P1953" s="54">
        <v>2.682026113788023</v>
      </c>
      <c r="Q1953" s="54">
        <v>42.628787878787854</v>
      </c>
      <c r="R1953" s="54">
        <v>0.91787958232458278</v>
      </c>
      <c r="S1953" s="54">
        <v>5.159015106385259</v>
      </c>
      <c r="T1953" s="54">
        <v>4.7061524334251464E-3</v>
      </c>
      <c r="U1953" s="54">
        <v>0.24577753895935706</v>
      </c>
      <c r="V1953" s="54">
        <v>22.221981663563383</v>
      </c>
      <c r="W1953" s="54">
        <v>10.783833959841829</v>
      </c>
    </row>
    <row r="1954" spans="3:23" x14ac:dyDescent="0.25">
      <c r="C1954" s="52">
        <v>0</v>
      </c>
      <c r="D1954" s="55">
        <v>501</v>
      </c>
      <c r="E1954" s="55">
        <v>574</v>
      </c>
      <c r="F1954" s="55">
        <v>98.597999999999999</v>
      </c>
      <c r="G1954" s="55">
        <v>0.88163564467918987</v>
      </c>
      <c r="H1954" s="55">
        <v>0.87282229965156799</v>
      </c>
      <c r="I1954" s="55">
        <v>0.55543237250554323</v>
      </c>
      <c r="J1954" s="55">
        <v>25.256543942359109</v>
      </c>
      <c r="K1954" s="55">
        <v>136</v>
      </c>
      <c r="L1954" s="55">
        <v>103.83433133732535</v>
      </c>
      <c r="M1954" s="55">
        <v>230.23849900199593</v>
      </c>
      <c r="N1954" s="55">
        <v>15.173611929992013</v>
      </c>
      <c r="O1954" s="55">
        <v>0.13666822023570127</v>
      </c>
      <c r="P1954" s="55">
        <v>1.9095596636432581</v>
      </c>
      <c r="Q1954" s="55">
        <v>18.474019088016931</v>
      </c>
      <c r="R1954" s="55">
        <v>0.98722629839362175</v>
      </c>
      <c r="S1954" s="55">
        <v>5.7249360555498603</v>
      </c>
      <c r="T1954" s="55">
        <v>1.7576629268068022E-3</v>
      </c>
      <c r="U1954" s="55">
        <v>0.3157044234191636</v>
      </c>
      <c r="V1954" s="55">
        <v>38.323031692733501</v>
      </c>
      <c r="W1954" s="55">
        <v>18.085815352686449</v>
      </c>
    </row>
    <row r="1955" spans="3:23" x14ac:dyDescent="0.25">
      <c r="C1955" s="51">
        <v>0</v>
      </c>
      <c r="D1955" s="54">
        <v>7890</v>
      </c>
      <c r="E1955" s="54">
        <v>12321</v>
      </c>
      <c r="F1955" s="54">
        <v>716.72899999999993</v>
      </c>
      <c r="G1955" s="54">
        <v>0.80733450188751921</v>
      </c>
      <c r="H1955" s="54">
        <v>0.64037009982955928</v>
      </c>
      <c r="I1955" s="54">
        <v>0.47882024517538535</v>
      </c>
      <c r="J1955" s="54">
        <v>100.22903774835132</v>
      </c>
      <c r="K1955" s="54">
        <v>249</v>
      </c>
      <c r="L1955" s="54">
        <v>126.3640050697085</v>
      </c>
      <c r="M1955" s="54">
        <v>1327.0323966839533</v>
      </c>
      <c r="N1955" s="54">
        <v>36.428455864666475</v>
      </c>
      <c r="O1955" s="54">
        <v>0.89423874572689188</v>
      </c>
      <c r="P1955" s="54">
        <v>3.091811932171483</v>
      </c>
      <c r="Q1955" s="54">
        <v>45.472162097161984</v>
      </c>
      <c r="R1955" s="54">
        <v>0.99090455544420952</v>
      </c>
      <c r="S1955" s="54">
        <v>6.9244246116151436</v>
      </c>
      <c r="T1955" s="54">
        <v>4.5547841964390284E-4</v>
      </c>
      <c r="U1955" s="54">
        <v>0.31208075422762699</v>
      </c>
      <c r="V1955" s="54">
        <v>173.1970218057202</v>
      </c>
      <c r="W1955" s="54">
        <v>102.20253413161919</v>
      </c>
    </row>
    <row r="1956" spans="3:23" x14ac:dyDescent="0.25">
      <c r="C1956" s="52">
        <v>0</v>
      </c>
      <c r="D1956" s="55">
        <v>161</v>
      </c>
      <c r="E1956" s="55">
        <v>191</v>
      </c>
      <c r="F1956" s="55">
        <v>51.085000000000001</v>
      </c>
      <c r="G1956" s="55">
        <v>0.8840745470771938</v>
      </c>
      <c r="H1956" s="55">
        <v>0.84293193717277481</v>
      </c>
      <c r="I1956" s="55">
        <v>0.63888888888888884</v>
      </c>
      <c r="J1956" s="55">
        <v>14.317526556719256</v>
      </c>
      <c r="K1956" s="55">
        <v>122</v>
      </c>
      <c r="L1956" s="55">
        <v>95.447204968944106</v>
      </c>
      <c r="M1956" s="55">
        <v>126.36125776397503</v>
      </c>
      <c r="N1956" s="55">
        <v>11.241052342373246</v>
      </c>
      <c r="O1956" s="55">
        <v>0.62631337428831946</v>
      </c>
      <c r="P1956" s="55">
        <v>2.4088472462006729</v>
      </c>
      <c r="Q1956" s="55">
        <v>44.874999999999936</v>
      </c>
      <c r="R1956" s="55">
        <v>0.922686397489896</v>
      </c>
      <c r="S1956" s="55">
        <v>5.0036467151056332</v>
      </c>
      <c r="T1956" s="55">
        <v>4.9357208448117373E-3</v>
      </c>
      <c r="U1956" s="55">
        <v>0.21549970967584592</v>
      </c>
      <c r="V1956" s="55">
        <v>21.974201584821483</v>
      </c>
      <c r="W1956" s="55">
        <v>10.269553133128268</v>
      </c>
    </row>
    <row r="1957" spans="3:23" x14ac:dyDescent="0.25">
      <c r="C1957" s="51">
        <v>0</v>
      </c>
      <c r="D1957" s="54">
        <v>7954</v>
      </c>
      <c r="E1957" s="54">
        <v>11838</v>
      </c>
      <c r="F1957" s="54">
        <v>730.28399999999999</v>
      </c>
      <c r="G1957" s="54">
        <v>0.80191860683676752</v>
      </c>
      <c r="H1957" s="54">
        <v>0.67190403784423047</v>
      </c>
      <c r="I1957" s="54">
        <v>0.50472745732597246</v>
      </c>
      <c r="J1957" s="54">
        <v>100.63472233192421</v>
      </c>
      <c r="K1957" s="54">
        <v>244</v>
      </c>
      <c r="L1957" s="54">
        <v>125.33102841337691</v>
      </c>
      <c r="M1957" s="54">
        <v>1222.8838679979729</v>
      </c>
      <c r="N1957" s="54">
        <v>34.969756476103356</v>
      </c>
      <c r="O1957" s="54">
        <v>0.94229779175276485</v>
      </c>
      <c r="P1957" s="54">
        <v>3.3404015335589992</v>
      </c>
      <c r="Q1957" s="54">
        <v>43.393225238814274</v>
      </c>
      <c r="R1957" s="54">
        <v>0.99113496197741935</v>
      </c>
      <c r="S1957" s="54">
        <v>6.8895342266224722</v>
      </c>
      <c r="T1957" s="54">
        <v>4.4862442276157304E-4</v>
      </c>
      <c r="U1957" s="54">
        <v>0.31631132247224236</v>
      </c>
      <c r="V1957" s="54">
        <v>167.94098986336999</v>
      </c>
      <c r="W1957" s="54">
        <v>100.33353978778517</v>
      </c>
    </row>
    <row r="1958" spans="3:23" x14ac:dyDescent="0.25">
      <c r="C1958" s="52">
        <v>0</v>
      </c>
      <c r="D1958" s="55">
        <v>152</v>
      </c>
      <c r="E1958" s="55">
        <v>175</v>
      </c>
      <c r="F1958" s="55">
        <v>48.819000000000003</v>
      </c>
      <c r="G1958" s="55">
        <v>0.86662897305699027</v>
      </c>
      <c r="H1958" s="55">
        <v>0.86857142857142855</v>
      </c>
      <c r="I1958" s="55">
        <v>0.6333333333333333</v>
      </c>
      <c r="J1958" s="55">
        <v>13.911592676604096</v>
      </c>
      <c r="K1958" s="55">
        <v>124</v>
      </c>
      <c r="L1958" s="55">
        <v>95.440789473684205</v>
      </c>
      <c r="M1958" s="55">
        <v>130.18190135935873</v>
      </c>
      <c r="N1958" s="55">
        <v>11.409728364836681</v>
      </c>
      <c r="O1958" s="55">
        <v>0.68561565444613848</v>
      </c>
      <c r="P1958" s="55">
        <v>2.5868518446483453</v>
      </c>
      <c r="Q1958" s="55">
        <v>49.65476190476182</v>
      </c>
      <c r="R1958" s="55">
        <v>0.91419961602578714</v>
      </c>
      <c r="S1958" s="55">
        <v>5.1222707058754686</v>
      </c>
      <c r="T1958" s="55">
        <v>4.7241118669690213E-3</v>
      </c>
      <c r="U1958" s="55">
        <v>0.20481098487050842</v>
      </c>
      <c r="V1958" s="55">
        <v>20.270814363080735</v>
      </c>
      <c r="W1958" s="55">
        <v>10.114186215633879</v>
      </c>
    </row>
    <row r="1959" spans="3:23" x14ac:dyDescent="0.25">
      <c r="C1959" s="51">
        <v>0</v>
      </c>
      <c r="D1959" s="54">
        <v>7900</v>
      </c>
      <c r="E1959" s="54">
        <v>11517</v>
      </c>
      <c r="F1959" s="54">
        <v>705.36400000000003</v>
      </c>
      <c r="G1959" s="54">
        <v>0.79510028112561171</v>
      </c>
      <c r="H1959" s="54">
        <v>0.68594251975340803</v>
      </c>
      <c r="I1959" s="54">
        <v>0.51799881974952466</v>
      </c>
      <c r="J1959" s="54">
        <v>100.29253413593548</v>
      </c>
      <c r="K1959" s="54">
        <v>241</v>
      </c>
      <c r="L1959" s="54">
        <v>125.60126582278481</v>
      </c>
      <c r="M1959" s="54">
        <v>1120.4215707484248</v>
      </c>
      <c r="N1959" s="54">
        <v>33.472698886531767</v>
      </c>
      <c r="O1959" s="54">
        <v>0.92477912893497605</v>
      </c>
      <c r="P1959" s="54">
        <v>3.365520724806307</v>
      </c>
      <c r="Q1959" s="54">
        <v>42.778470328528535</v>
      </c>
      <c r="R1959" s="54">
        <v>0.99124887457391864</v>
      </c>
      <c r="S1959" s="54">
        <v>6.8658491165983895</v>
      </c>
      <c r="T1959" s="54">
        <v>4.4993372526055378E-4</v>
      </c>
      <c r="U1959" s="54">
        <v>0.31913195660040972</v>
      </c>
      <c r="V1959" s="54">
        <v>163.96689468380683</v>
      </c>
      <c r="W1959" s="54">
        <v>99.442311443625584</v>
      </c>
    </row>
    <row r="1960" spans="3:23" x14ac:dyDescent="0.25">
      <c r="C1960" s="52">
        <v>0</v>
      </c>
      <c r="D1960" s="55">
        <v>57</v>
      </c>
      <c r="E1960" s="55">
        <v>61</v>
      </c>
      <c r="F1960" s="55">
        <v>24.645</v>
      </c>
      <c r="G1960" s="55">
        <v>0.5459153480344382</v>
      </c>
      <c r="H1960" s="55">
        <v>0.93442622950819676</v>
      </c>
      <c r="I1960" s="55">
        <v>0.71250000000000002</v>
      </c>
      <c r="J1960" s="55">
        <v>8.5190758917798277</v>
      </c>
      <c r="K1960" s="55">
        <v>125</v>
      </c>
      <c r="L1960" s="55">
        <v>100.07017543859649</v>
      </c>
      <c r="M1960" s="55">
        <v>190.38784461152881</v>
      </c>
      <c r="N1960" s="55">
        <v>13.798110182613009</v>
      </c>
      <c r="O1960" s="55">
        <v>0.19366544887226744</v>
      </c>
      <c r="P1960" s="55">
        <v>1.877178810643038</v>
      </c>
      <c r="Q1960" s="55">
        <v>54.966666666666661</v>
      </c>
      <c r="R1960" s="55">
        <v>0.92353110392893212</v>
      </c>
      <c r="S1960" s="55">
        <v>4.8894788297644345</v>
      </c>
      <c r="T1960" s="55">
        <v>1.2345679012345701E-2</v>
      </c>
      <c r="U1960" s="55">
        <v>0.23623814457147782</v>
      </c>
      <c r="V1960" s="55">
        <v>9.3993248468658894</v>
      </c>
      <c r="W1960" s="55">
        <v>7.8751335111600369</v>
      </c>
    </row>
    <row r="1961" spans="3:23" x14ac:dyDescent="0.25">
      <c r="C1961" s="51">
        <v>0</v>
      </c>
      <c r="D1961" s="54">
        <v>141</v>
      </c>
      <c r="E1961" s="54">
        <v>161</v>
      </c>
      <c r="F1961" s="54">
        <v>47.875999999999998</v>
      </c>
      <c r="G1961" s="54">
        <v>0.89575714114924498</v>
      </c>
      <c r="H1961" s="54">
        <v>0.87577639751552794</v>
      </c>
      <c r="I1961" s="54">
        <v>0.70499999999999996</v>
      </c>
      <c r="J1961" s="54">
        <v>13.398760233979035</v>
      </c>
      <c r="K1961" s="54">
        <v>130</v>
      </c>
      <c r="L1961" s="54">
        <v>97.758865248226954</v>
      </c>
      <c r="M1961" s="54">
        <v>175.0557244174266</v>
      </c>
      <c r="N1961" s="54">
        <v>13.230862572690663</v>
      </c>
      <c r="O1961" s="54">
        <v>0.71085647927182538</v>
      </c>
      <c r="P1961" s="54">
        <v>2.5966800820618974</v>
      </c>
      <c r="Q1961" s="54">
        <v>62.657142857142851</v>
      </c>
      <c r="R1961" s="54">
        <v>0.90507725283260854</v>
      </c>
      <c r="S1961" s="54">
        <v>5.1637946609191223</v>
      </c>
      <c r="T1961" s="54">
        <v>5.3061224489795748E-3</v>
      </c>
      <c r="U1961" s="54">
        <v>0.195463233365157</v>
      </c>
      <c r="V1961" s="54">
        <v>20.967079673795688</v>
      </c>
      <c r="W1961" s="54">
        <v>9.3207841873845538</v>
      </c>
    </row>
    <row r="1962" spans="3:23" x14ac:dyDescent="0.25">
      <c r="C1962" s="52">
        <v>0</v>
      </c>
      <c r="D1962" s="55">
        <v>7775</v>
      </c>
      <c r="E1962" s="55">
        <v>11243</v>
      </c>
      <c r="F1962" s="55">
        <v>685.81499999999994</v>
      </c>
      <c r="G1962" s="55">
        <v>0.7891586239165933</v>
      </c>
      <c r="H1962" s="55">
        <v>0.69154140353998039</v>
      </c>
      <c r="I1962" s="55">
        <v>0.52181208053691275</v>
      </c>
      <c r="J1962" s="55">
        <v>99.495916802228081</v>
      </c>
      <c r="K1962" s="55">
        <v>232</v>
      </c>
      <c r="L1962" s="55">
        <v>125.12977491961415</v>
      </c>
      <c r="M1962" s="55">
        <v>1077.7674372403053</v>
      </c>
      <c r="N1962" s="55">
        <v>32.829368517233242</v>
      </c>
      <c r="O1962" s="55">
        <v>0.82537994319072416</v>
      </c>
      <c r="P1962" s="55">
        <v>3.1518893122338385</v>
      </c>
      <c r="Q1962" s="55">
        <v>37.799189314905178</v>
      </c>
      <c r="R1962" s="55">
        <v>0.99222627857973389</v>
      </c>
      <c r="S1962" s="55">
        <v>6.8570451941168082</v>
      </c>
      <c r="T1962" s="55">
        <v>4.6493523950403854E-4</v>
      </c>
      <c r="U1962" s="55">
        <v>0.322897606412897</v>
      </c>
      <c r="V1962" s="55">
        <v>160.64270229376513</v>
      </c>
      <c r="W1962" s="55">
        <v>98.665051112184429</v>
      </c>
    </row>
    <row r="1963" spans="3:23" x14ac:dyDescent="0.25">
      <c r="C1963" s="51">
        <v>0</v>
      </c>
      <c r="D1963" s="54">
        <v>69</v>
      </c>
      <c r="E1963" s="54">
        <v>75</v>
      </c>
      <c r="F1963" s="54">
        <v>27.738</v>
      </c>
      <c r="G1963" s="54">
        <v>0.56883747829151721</v>
      </c>
      <c r="H1963" s="54">
        <v>0.92</v>
      </c>
      <c r="I1963" s="54">
        <v>0.69696969696969702</v>
      </c>
      <c r="J1963" s="54">
        <v>9.3730213158152065</v>
      </c>
      <c r="K1963" s="54">
        <v>143</v>
      </c>
      <c r="L1963" s="54">
        <v>109.08695652173913</v>
      </c>
      <c r="M1963" s="54">
        <v>327.96291560102304</v>
      </c>
      <c r="N1963" s="54">
        <v>18.109746425641166</v>
      </c>
      <c r="O1963" s="54">
        <v>0.14926585950944857</v>
      </c>
      <c r="P1963" s="54">
        <v>1.9160933601810064</v>
      </c>
      <c r="Q1963" s="54">
        <v>72.472727272727283</v>
      </c>
      <c r="R1963" s="54">
        <v>0.94656290671235943</v>
      </c>
      <c r="S1963" s="54">
        <v>5.1118447476018343</v>
      </c>
      <c r="T1963" s="54">
        <v>9.917355371900801E-3</v>
      </c>
      <c r="U1963" s="54">
        <v>0.19117136983165695</v>
      </c>
      <c r="V1963" s="54">
        <v>10.469627810492266</v>
      </c>
      <c r="W1963" s="54">
        <v>8.6107448885814684</v>
      </c>
    </row>
    <row r="1964" spans="3:23" x14ac:dyDescent="0.25">
      <c r="C1964" s="52">
        <v>0</v>
      </c>
      <c r="D1964" s="55">
        <v>153</v>
      </c>
      <c r="E1964" s="55">
        <v>174</v>
      </c>
      <c r="F1964" s="55">
        <v>49.744999999999997</v>
      </c>
      <c r="G1964" s="55">
        <v>0.89440250426271839</v>
      </c>
      <c r="H1964" s="55">
        <v>0.87931034482758619</v>
      </c>
      <c r="I1964" s="55">
        <v>0.66233766233766234</v>
      </c>
      <c r="J1964" s="55">
        <v>13.957279475043833</v>
      </c>
      <c r="K1964" s="55">
        <v>116</v>
      </c>
      <c r="L1964" s="55">
        <v>93.464052287581694</v>
      </c>
      <c r="M1964" s="55">
        <v>93.237186102511174</v>
      </c>
      <c r="N1964" s="55">
        <v>9.6559404566572997</v>
      </c>
      <c r="O1964" s="55">
        <v>0.32226613396167009</v>
      </c>
      <c r="P1964" s="55">
        <v>2.3169582461162559</v>
      </c>
      <c r="Q1964" s="55">
        <v>59.578512396694236</v>
      </c>
      <c r="R1964" s="55">
        <v>0.87382641368743141</v>
      </c>
      <c r="S1964" s="55">
        <v>5.0305016738642161</v>
      </c>
      <c r="T1964" s="55">
        <v>4.9859982241650027E-3</v>
      </c>
      <c r="U1964" s="55">
        <v>0.1964857760130001</v>
      </c>
      <c r="V1964" s="55">
        <v>21.558556722131151</v>
      </c>
      <c r="W1964" s="55">
        <v>9.6423440129038163</v>
      </c>
    </row>
    <row r="1965" spans="3:23" x14ac:dyDescent="0.25">
      <c r="C1965" s="51">
        <v>0</v>
      </c>
      <c r="D1965" s="54">
        <v>7570</v>
      </c>
      <c r="E1965" s="54">
        <v>10770</v>
      </c>
      <c r="F1965" s="54">
        <v>667.40499999999997</v>
      </c>
      <c r="G1965" s="54">
        <v>0.77572938290439664</v>
      </c>
      <c r="H1965" s="54">
        <v>0.70287836583101204</v>
      </c>
      <c r="I1965" s="54">
        <v>0.5461760461760462</v>
      </c>
      <c r="J1965" s="54">
        <v>98.175472260871672</v>
      </c>
      <c r="K1965" s="54">
        <v>222</v>
      </c>
      <c r="L1965" s="54">
        <v>126.14676354029062</v>
      </c>
      <c r="M1965" s="54">
        <v>1045.6184364786272</v>
      </c>
      <c r="N1965" s="54">
        <v>32.33602381986114</v>
      </c>
      <c r="O1965" s="54">
        <v>0.67704133780048215</v>
      </c>
      <c r="P1965" s="54">
        <v>2.8557412730843064</v>
      </c>
      <c r="Q1965" s="54">
        <v>35.838071428572285</v>
      </c>
      <c r="R1965" s="54">
        <v>0.99250786754452458</v>
      </c>
      <c r="S1965" s="54">
        <v>6.8582329872629639</v>
      </c>
      <c r="T1965" s="54">
        <v>4.5132653061223644E-4</v>
      </c>
      <c r="U1965" s="54">
        <v>0.31215650545705831</v>
      </c>
      <c r="V1965" s="54">
        <v>156.20793392090681</v>
      </c>
      <c r="W1965" s="54">
        <v>98.577470004760244</v>
      </c>
    </row>
    <row r="1966" spans="3:23" x14ac:dyDescent="0.25">
      <c r="C1966" s="52">
        <v>0</v>
      </c>
      <c r="D1966" s="55">
        <v>89</v>
      </c>
      <c r="E1966" s="55">
        <v>95</v>
      </c>
      <c r="F1966" s="55">
        <v>32.328000000000003</v>
      </c>
      <c r="G1966" s="55">
        <v>0.64173837790896016</v>
      </c>
      <c r="H1966" s="55">
        <v>0.93684210526315792</v>
      </c>
      <c r="I1966" s="55">
        <v>0.68461538461538463</v>
      </c>
      <c r="J1966" s="55">
        <v>10.64510777218481</v>
      </c>
      <c r="K1966" s="55">
        <v>136</v>
      </c>
      <c r="L1966" s="55">
        <v>102.26966292134831</v>
      </c>
      <c r="M1966" s="55">
        <v>249.04009193054137</v>
      </c>
      <c r="N1966" s="55">
        <v>15.781004148359552</v>
      </c>
      <c r="O1966" s="55">
        <v>0.23511108658589094</v>
      </c>
      <c r="P1966" s="55">
        <v>1.9653620053994711</v>
      </c>
      <c r="Q1966" s="55">
        <v>56.867132867132831</v>
      </c>
      <c r="R1966" s="55">
        <v>0.94489303268984515</v>
      </c>
      <c r="S1966" s="55">
        <v>5.1999033745435383</v>
      </c>
      <c r="T1966" s="55">
        <v>7.482028461049452E-3</v>
      </c>
      <c r="U1966" s="55">
        <v>0.21344325152428809</v>
      </c>
      <c r="V1966" s="55">
        <v>12.316805226276742</v>
      </c>
      <c r="W1966" s="55">
        <v>9.4460489746723209</v>
      </c>
    </row>
    <row r="1967" spans="3:23" x14ac:dyDescent="0.25">
      <c r="C1967" s="51">
        <v>0</v>
      </c>
      <c r="D1967" s="54">
        <v>125</v>
      </c>
      <c r="E1967" s="54">
        <v>168</v>
      </c>
      <c r="F1967" s="54">
        <v>55.03</v>
      </c>
      <c r="G1967" s="54">
        <v>0.91820650786554714</v>
      </c>
      <c r="H1967" s="54">
        <v>0.74404761904761907</v>
      </c>
      <c r="I1967" s="54">
        <v>0.56818181818181823</v>
      </c>
      <c r="J1967" s="54">
        <v>12.6156626101008</v>
      </c>
      <c r="K1967" s="54">
        <v>118</v>
      </c>
      <c r="L1967" s="54">
        <v>95.063999999999993</v>
      </c>
      <c r="M1967" s="54">
        <v>96.834580645161267</v>
      </c>
      <c r="N1967" s="54">
        <v>9.8404563230147648</v>
      </c>
      <c r="O1967" s="54">
        <v>0.29754308791670642</v>
      </c>
      <c r="P1967" s="54">
        <v>2.2353974354624317</v>
      </c>
      <c r="Q1967" s="54">
        <v>55.424242424242458</v>
      </c>
      <c r="R1967" s="54">
        <v>0.89886278700296773</v>
      </c>
      <c r="S1967" s="54">
        <v>5.0472264379327356</v>
      </c>
      <c r="T1967" s="54">
        <v>5.2285376960701487E-3</v>
      </c>
      <c r="U1967" s="54">
        <v>0.17975231238218256</v>
      </c>
      <c r="V1967" s="54">
        <v>22.796938169418379</v>
      </c>
      <c r="W1967" s="54">
        <v>9.0299132203129169</v>
      </c>
    </row>
    <row r="1968" spans="3:23" x14ac:dyDescent="0.25">
      <c r="C1968" s="52">
        <v>0</v>
      </c>
      <c r="D1968" s="55">
        <v>29</v>
      </c>
      <c r="E1968" s="55">
        <v>33</v>
      </c>
      <c r="F1968" s="55">
        <v>17.996000000000002</v>
      </c>
      <c r="G1968" s="55">
        <v>0</v>
      </c>
      <c r="H1968" s="55">
        <v>0.87878787878787878</v>
      </c>
      <c r="I1968" s="55">
        <v>0.59183673469387754</v>
      </c>
      <c r="J1968" s="55">
        <v>6.0765077797464979</v>
      </c>
      <c r="K1968" s="55">
        <v>96</v>
      </c>
      <c r="L1968" s="55">
        <v>87.862068965517238</v>
      </c>
      <c r="M1968" s="55">
        <v>24.40886699507389</v>
      </c>
      <c r="N1968" s="55">
        <v>4.9405330679061228</v>
      </c>
      <c r="O1968" s="55">
        <v>-0.20347920203496161</v>
      </c>
      <c r="P1968" s="55">
        <v>1.769018685831413</v>
      </c>
      <c r="Q1968" s="55">
        <v>28.446428571428587</v>
      </c>
      <c r="R1968" s="55">
        <v>0.91769101066476233</v>
      </c>
      <c r="S1968" s="55">
        <v>3.7159321855150296</v>
      </c>
      <c r="T1968" s="55">
        <v>1.9770408163265321E-2</v>
      </c>
      <c r="U1968" s="55">
        <v>0.24089491857348999</v>
      </c>
      <c r="V1968" s="55">
        <v>6.2330229193099944</v>
      </c>
      <c r="W1968" s="55">
        <v>6.2330229193099944</v>
      </c>
    </row>
    <row r="1969" spans="3:23" x14ac:dyDescent="0.25">
      <c r="C1969" s="51">
        <v>0</v>
      </c>
      <c r="D1969" s="54">
        <v>7408</v>
      </c>
      <c r="E1969" s="54">
        <v>10625</v>
      </c>
      <c r="F1969" s="54">
        <v>666.62799999999993</v>
      </c>
      <c r="G1969" s="54">
        <v>0.76527104788279088</v>
      </c>
      <c r="H1969" s="54">
        <v>0.69722352941176469</v>
      </c>
      <c r="I1969" s="54">
        <v>0.53069704133533924</v>
      </c>
      <c r="J1969" s="54">
        <v>97.119300591582132</v>
      </c>
      <c r="K1969" s="54">
        <v>228</v>
      </c>
      <c r="L1969" s="54">
        <v>126.03199244060475</v>
      </c>
      <c r="M1969" s="54">
        <v>1040.2329442138</v>
      </c>
      <c r="N1969" s="54">
        <v>32.252642437694931</v>
      </c>
      <c r="O1969" s="54">
        <v>0.65261410763390282</v>
      </c>
      <c r="P1969" s="54">
        <v>2.7780895423585199</v>
      </c>
      <c r="Q1969" s="54">
        <v>35.886453900709206</v>
      </c>
      <c r="R1969" s="54">
        <v>0.9925787457118449</v>
      </c>
      <c r="S1969" s="54">
        <v>6.8635999871588007</v>
      </c>
      <c r="T1969" s="54">
        <v>4.5390070921989156E-4</v>
      </c>
      <c r="U1969" s="54">
        <v>0.31386517051533197</v>
      </c>
      <c r="V1969" s="54">
        <v>152.86012209404424</v>
      </c>
      <c r="W1969" s="54">
        <v>98.397311257672399</v>
      </c>
    </row>
    <row r="1970" spans="3:23" x14ac:dyDescent="0.25">
      <c r="C1970" s="52">
        <v>0</v>
      </c>
      <c r="D1970" s="55">
        <v>80</v>
      </c>
      <c r="E1970" s="55">
        <v>85</v>
      </c>
      <c r="F1970" s="55">
        <v>29.904999999999998</v>
      </c>
      <c r="G1970" s="55">
        <v>0.50223510247725134</v>
      </c>
      <c r="H1970" s="55">
        <v>0.94117647058823528</v>
      </c>
      <c r="I1970" s="55">
        <v>0.66666666666666663</v>
      </c>
      <c r="J1970" s="55">
        <v>10.09253008808064</v>
      </c>
      <c r="K1970" s="55">
        <v>137</v>
      </c>
      <c r="L1970" s="55">
        <v>102.9</v>
      </c>
      <c r="M1970" s="55">
        <v>288.29367088607603</v>
      </c>
      <c r="N1970" s="55">
        <v>16.979212905375679</v>
      </c>
      <c r="O1970" s="55">
        <v>0.3065329915308323</v>
      </c>
      <c r="P1970" s="55">
        <v>1.980045866694206</v>
      </c>
      <c r="Q1970" s="55">
        <v>70.01515151515153</v>
      </c>
      <c r="R1970" s="55">
        <v>0.93241609904441036</v>
      </c>
      <c r="S1970" s="55">
        <v>5.340311532225102</v>
      </c>
      <c r="T1970" s="55">
        <v>7.9201101928374814E-3</v>
      </c>
      <c r="U1970" s="55">
        <v>0.19030970358721558</v>
      </c>
      <c r="V1970" s="55">
        <v>10.963991631790154</v>
      </c>
      <c r="W1970" s="55">
        <v>9.4809047123522046</v>
      </c>
    </row>
    <row r="1971" spans="3:23" x14ac:dyDescent="0.25">
      <c r="C1971" s="51">
        <v>0</v>
      </c>
      <c r="D1971" s="54">
        <v>73</v>
      </c>
      <c r="E1971" s="54">
        <v>77</v>
      </c>
      <c r="F1971" s="54">
        <v>28.680999999999997</v>
      </c>
      <c r="G1971" s="54">
        <v>0.65863358083687595</v>
      </c>
      <c r="H1971" s="54">
        <v>0.94805194805194803</v>
      </c>
      <c r="I1971" s="54">
        <v>0.66363636363636369</v>
      </c>
      <c r="J1971" s="54">
        <v>9.6408758298023347</v>
      </c>
      <c r="K1971" s="54">
        <v>117</v>
      </c>
      <c r="L1971" s="54">
        <v>97.054794520547944</v>
      </c>
      <c r="M1971" s="54">
        <v>136.3858447488584</v>
      </c>
      <c r="N1971" s="54">
        <v>11.678435029954073</v>
      </c>
      <c r="O1971" s="54">
        <v>0.10845215755614512</v>
      </c>
      <c r="P1971" s="54">
        <v>1.8508828273098956</v>
      </c>
      <c r="Q1971" s="54">
        <v>55.25</v>
      </c>
      <c r="R1971" s="54">
        <v>0.93340325883342334</v>
      </c>
      <c r="S1971" s="54">
        <v>4.8899087645021941</v>
      </c>
      <c r="T1971" s="54">
        <v>9.4444444444444359E-3</v>
      </c>
      <c r="U1971" s="54">
        <v>0.203881512006512</v>
      </c>
      <c r="V1971" s="54">
        <v>11.227459955313691</v>
      </c>
      <c r="W1971" s="54">
        <v>8.4482574500311749</v>
      </c>
    </row>
    <row r="1972" spans="3:23" x14ac:dyDescent="0.25">
      <c r="C1972" s="52">
        <v>0</v>
      </c>
      <c r="D1972" s="55">
        <v>46</v>
      </c>
      <c r="E1972" s="55">
        <v>50</v>
      </c>
      <c r="F1972" s="55">
        <v>22.222000000000001</v>
      </c>
      <c r="G1972" s="55">
        <v>0.5304053027866894</v>
      </c>
      <c r="H1972" s="55">
        <v>0.92</v>
      </c>
      <c r="I1972" s="55">
        <v>0.63888888888888884</v>
      </c>
      <c r="J1972" s="55">
        <v>7.6530398573258118</v>
      </c>
      <c r="K1972" s="55">
        <v>100</v>
      </c>
      <c r="L1972" s="55">
        <v>91.086956521739125</v>
      </c>
      <c r="M1972" s="55">
        <v>29.947826086956503</v>
      </c>
      <c r="N1972" s="55">
        <v>5.4724606976164303</v>
      </c>
      <c r="O1972" s="55">
        <v>-0.32649722650523161</v>
      </c>
      <c r="P1972" s="55">
        <v>2.3364449958125317</v>
      </c>
      <c r="Q1972" s="55">
        <v>43.91249999999998</v>
      </c>
      <c r="R1972" s="55">
        <v>0.82770785864766649</v>
      </c>
      <c r="S1972" s="55">
        <v>3.9717341737688794</v>
      </c>
      <c r="T1972" s="55">
        <v>1.5312500000000012E-2</v>
      </c>
      <c r="U1972" s="55">
        <v>0.20314994033744038</v>
      </c>
      <c r="V1972" s="55">
        <v>8.4302691971197312</v>
      </c>
      <c r="W1972" s="55">
        <v>7.1467117473930717</v>
      </c>
    </row>
    <row r="1973" spans="3:23" x14ac:dyDescent="0.25">
      <c r="C1973" s="51">
        <v>0</v>
      </c>
      <c r="D1973" s="54">
        <v>7404</v>
      </c>
      <c r="E1973" s="54">
        <v>10442</v>
      </c>
      <c r="F1973" s="54">
        <v>423.27800000000002</v>
      </c>
      <c r="G1973" s="54">
        <v>0.74912940023959096</v>
      </c>
      <c r="H1973" s="54">
        <v>0.70905956713273322</v>
      </c>
      <c r="I1973" s="54">
        <v>0.54747116237799465</v>
      </c>
      <c r="J1973" s="54">
        <v>97.093076937643417</v>
      </c>
      <c r="K1973" s="54">
        <v>239</v>
      </c>
      <c r="L1973" s="54">
        <v>124.48406266882766</v>
      </c>
      <c r="M1973" s="54">
        <v>1089.2304632439448</v>
      </c>
      <c r="N1973" s="54">
        <v>33.003491682607539</v>
      </c>
      <c r="O1973" s="54">
        <v>0.73021924909664715</v>
      </c>
      <c r="P1973" s="54">
        <v>2.9663257465582231</v>
      </c>
      <c r="Q1973" s="54">
        <v>35.537842190016256</v>
      </c>
      <c r="R1973" s="54">
        <v>0.99257914707560291</v>
      </c>
      <c r="S1973" s="54">
        <v>6.8860255918156916</v>
      </c>
      <c r="T1973" s="54">
        <v>4.5895466388997991E-4</v>
      </c>
      <c r="U1973" s="54">
        <v>0.3159792795005999</v>
      </c>
      <c r="V1973" s="54">
        <v>148.78033435451295</v>
      </c>
      <c r="W1973" s="54">
        <v>98.555617703364248</v>
      </c>
    </row>
    <row r="1974" spans="3:23" x14ac:dyDescent="0.25">
      <c r="C1974" s="52">
        <v>0</v>
      </c>
      <c r="D1974" s="55">
        <v>121</v>
      </c>
      <c r="E1974" s="55">
        <v>138</v>
      </c>
      <c r="F1974" s="55">
        <v>44.393999999999998</v>
      </c>
      <c r="G1974" s="55">
        <v>0.91203414280807482</v>
      </c>
      <c r="H1974" s="55">
        <v>0.87681159420289856</v>
      </c>
      <c r="I1974" s="55">
        <v>0.70760233918128657</v>
      </c>
      <c r="J1974" s="55">
        <v>12.412170838050638</v>
      </c>
      <c r="K1974" s="55">
        <v>127</v>
      </c>
      <c r="L1974" s="55">
        <v>94.669421487603302</v>
      </c>
      <c r="M1974" s="55">
        <v>161.40647382920108</v>
      </c>
      <c r="N1974" s="55">
        <v>12.704584756268151</v>
      </c>
      <c r="O1974" s="55">
        <v>0.6449578773742346</v>
      </c>
      <c r="P1974" s="55">
        <v>2.5209236956484191</v>
      </c>
      <c r="Q1974" s="55">
        <v>45.884210526315762</v>
      </c>
      <c r="R1974" s="55">
        <v>0.94644385455151114</v>
      </c>
      <c r="S1974" s="55">
        <v>5.2145139159778253</v>
      </c>
      <c r="T1974" s="55">
        <v>5.9833795013850269E-3</v>
      </c>
      <c r="U1974" s="55">
        <v>0.24674637196309027</v>
      </c>
      <c r="V1974" s="55">
        <v>20.181919980217867</v>
      </c>
      <c r="W1974" s="55">
        <v>8.2768935741366256</v>
      </c>
    </row>
    <row r="1975" spans="3:23" x14ac:dyDescent="0.25">
      <c r="C1975" s="51">
        <v>0</v>
      </c>
      <c r="D1975" s="54">
        <v>63</v>
      </c>
      <c r="E1975" s="54">
        <v>67</v>
      </c>
      <c r="F1975" s="54">
        <v>26.050999999999998</v>
      </c>
      <c r="G1975" s="54">
        <v>0.51317805089436985</v>
      </c>
      <c r="H1975" s="54">
        <v>0.94029850746268662</v>
      </c>
      <c r="I1975" s="54">
        <v>0.7</v>
      </c>
      <c r="J1975" s="54">
        <v>8.9562319821627696</v>
      </c>
      <c r="K1975" s="54">
        <v>104</v>
      </c>
      <c r="L1975" s="54">
        <v>90.111111111111114</v>
      </c>
      <c r="M1975" s="54">
        <v>60.648745519713245</v>
      </c>
      <c r="N1975" s="54">
        <v>7.7877304472942077</v>
      </c>
      <c r="O1975" s="54">
        <v>3.826149066648632E-2</v>
      </c>
      <c r="P1975" s="54">
        <v>1.8254030370839209</v>
      </c>
      <c r="Q1975" s="54">
        <v>32.585858585858588</v>
      </c>
      <c r="R1975" s="54">
        <v>0.92958213297746728</v>
      </c>
      <c r="S1975" s="54">
        <v>4.6495221379166694</v>
      </c>
      <c r="T1975" s="54">
        <v>1.0917253341495785E-2</v>
      </c>
      <c r="U1975" s="54">
        <v>0.22579365079365088</v>
      </c>
      <c r="V1975" s="54">
        <v>9.7646107364017976</v>
      </c>
      <c r="W1975" s="54">
        <v>8.3807913190095142</v>
      </c>
    </row>
    <row r="1976" spans="3:23" x14ac:dyDescent="0.25">
      <c r="C1976" s="52">
        <v>0</v>
      </c>
      <c r="D1976" s="55">
        <v>36</v>
      </c>
      <c r="E1976" s="55">
        <v>40</v>
      </c>
      <c r="F1976" s="55">
        <v>19.592000000000002</v>
      </c>
      <c r="G1976" s="55">
        <v>0.38282074674438793</v>
      </c>
      <c r="H1976" s="55">
        <v>0.9</v>
      </c>
      <c r="I1976" s="55">
        <v>0.6428571428571429</v>
      </c>
      <c r="J1976" s="55">
        <v>6.7702750025730758</v>
      </c>
      <c r="K1976" s="55">
        <v>98</v>
      </c>
      <c r="L1976" s="55">
        <v>88.222222222222229</v>
      </c>
      <c r="M1976" s="55">
        <v>40.006349206349199</v>
      </c>
      <c r="N1976" s="55">
        <v>6.3250572492546819</v>
      </c>
      <c r="O1976" s="55">
        <v>-0.2874141604780367</v>
      </c>
      <c r="P1976" s="55">
        <v>2.0795893447887734</v>
      </c>
      <c r="Q1976" s="55">
        <v>40.031746031746032</v>
      </c>
      <c r="R1976" s="55">
        <v>0.86470584932304384</v>
      </c>
      <c r="S1976" s="55">
        <v>4.0378447930488823</v>
      </c>
      <c r="T1976" s="55">
        <v>1.7384731670445963E-2</v>
      </c>
      <c r="U1976" s="55">
        <v>0.2136873267825648</v>
      </c>
      <c r="V1976" s="55">
        <v>7.1802197428460053</v>
      </c>
      <c r="W1976" s="55">
        <v>6.6332495807108005</v>
      </c>
    </row>
    <row r="1977" spans="3:23" x14ac:dyDescent="0.25">
      <c r="C1977" s="51">
        <v>0</v>
      </c>
      <c r="D1977" s="54">
        <v>36</v>
      </c>
      <c r="E1977" s="54">
        <v>40</v>
      </c>
      <c r="F1977" s="54">
        <v>19.592000000000002</v>
      </c>
      <c r="G1977" s="54">
        <v>0.38282074674438793</v>
      </c>
      <c r="H1977" s="54">
        <v>0.9</v>
      </c>
      <c r="I1977" s="54">
        <v>0.6428571428571429</v>
      </c>
      <c r="J1977" s="54">
        <v>6.7702750025730758</v>
      </c>
      <c r="K1977" s="54">
        <v>87</v>
      </c>
      <c r="L1977" s="54">
        <v>82.083333333333329</v>
      </c>
      <c r="M1977" s="54">
        <v>10.364285714285716</v>
      </c>
      <c r="N1977" s="54">
        <v>3.2193610723691299</v>
      </c>
      <c r="O1977" s="54">
        <v>-0.27938457802110317</v>
      </c>
      <c r="P1977" s="54">
        <v>1.9859651439321986</v>
      </c>
      <c r="Q1977" s="54">
        <v>9.21875</v>
      </c>
      <c r="R1977" s="54">
        <v>0.8259969329418072</v>
      </c>
      <c r="S1977" s="54">
        <v>3.3956388075276673</v>
      </c>
      <c r="T1977" s="54">
        <v>2.44140625E-2</v>
      </c>
      <c r="U1977" s="54">
        <v>0.47829241071428569</v>
      </c>
      <c r="V1977" s="54">
        <v>7.1802197428460053</v>
      </c>
      <c r="W1977" s="54">
        <v>6.6332495807108005</v>
      </c>
    </row>
    <row r="1978" spans="3:23" x14ac:dyDescent="0.25">
      <c r="C1978" s="52">
        <v>0</v>
      </c>
      <c r="D1978" s="55">
        <v>7403</v>
      </c>
      <c r="E1978" s="55">
        <v>10395</v>
      </c>
      <c r="F1978" s="55">
        <v>431.31700000000001</v>
      </c>
      <c r="G1978" s="55">
        <v>0.75445645697700692</v>
      </c>
      <c r="H1978" s="55">
        <v>0.71216931216931212</v>
      </c>
      <c r="I1978" s="55">
        <v>0.54513991163475695</v>
      </c>
      <c r="J1978" s="55">
        <v>97.086519917413924</v>
      </c>
      <c r="K1978" s="55">
        <v>245</v>
      </c>
      <c r="L1978" s="55">
        <v>124.15790895582872</v>
      </c>
      <c r="M1978" s="55">
        <v>1094.7544453432242</v>
      </c>
      <c r="N1978" s="55">
        <v>33.0870736896333</v>
      </c>
      <c r="O1978" s="55">
        <v>0.8181112585152287</v>
      </c>
      <c r="P1978" s="55">
        <v>3.2341426898348598</v>
      </c>
      <c r="Q1978" s="55">
        <v>34.944241982507407</v>
      </c>
      <c r="R1978" s="55">
        <v>0.99273919202948124</v>
      </c>
      <c r="S1978" s="55">
        <v>6.8854313326996115</v>
      </c>
      <c r="T1978" s="55">
        <v>4.491325893122852E-4</v>
      </c>
      <c r="U1978" s="55">
        <v>0.31033896549202505</v>
      </c>
      <c r="V1978" s="55">
        <v>148.71989815145213</v>
      </c>
      <c r="W1978" s="55">
        <v>97.61232010931009</v>
      </c>
    </row>
    <row r="1979" spans="3:23" x14ac:dyDescent="0.25">
      <c r="C1979" s="51">
        <v>0</v>
      </c>
      <c r="D1979" s="54">
        <v>122</v>
      </c>
      <c r="E1979" s="54">
        <v>144</v>
      </c>
      <c r="F1979" s="54">
        <v>45.155000000000001</v>
      </c>
      <c r="G1979" s="54">
        <v>0.91386159801256983</v>
      </c>
      <c r="H1979" s="54">
        <v>0.84722222222222221</v>
      </c>
      <c r="I1979" s="54">
        <v>0.64210526315789473</v>
      </c>
      <c r="J1979" s="54">
        <v>12.463355264843004</v>
      </c>
      <c r="K1979" s="54">
        <v>116</v>
      </c>
      <c r="L1979" s="54">
        <v>93.352459016393439</v>
      </c>
      <c r="M1979" s="54">
        <v>124.52763853136432</v>
      </c>
      <c r="N1979" s="54">
        <v>11.159195245687044</v>
      </c>
      <c r="O1979" s="54">
        <v>0.26224001730142227</v>
      </c>
      <c r="P1979" s="54">
        <v>1.9587688362372861</v>
      </c>
      <c r="Q1979" s="54">
        <v>39.842105263157904</v>
      </c>
      <c r="R1979" s="54">
        <v>0.95340119396346257</v>
      </c>
      <c r="S1979" s="54">
        <v>5.0682559416673207</v>
      </c>
      <c r="T1979" s="54">
        <v>5.7462054440145698E-3</v>
      </c>
      <c r="U1979" s="54">
        <v>0.27131710855676516</v>
      </c>
      <c r="V1979" s="54">
        <v>20.488367043094769</v>
      </c>
      <c r="W1979" s="54">
        <v>8.3188063614488392</v>
      </c>
    </row>
    <row r="1980" spans="3:23" x14ac:dyDescent="0.25">
      <c r="C1980" s="52">
        <v>0</v>
      </c>
      <c r="D1980" s="55">
        <v>60</v>
      </c>
      <c r="E1980" s="55">
        <v>65</v>
      </c>
      <c r="F1980" s="55">
        <v>26.141999999999996</v>
      </c>
      <c r="G1980" s="55">
        <v>0.59979312786119254</v>
      </c>
      <c r="H1980" s="55">
        <v>0.92307692307692313</v>
      </c>
      <c r="I1980" s="55">
        <v>0.66666666666666663</v>
      </c>
      <c r="J1980" s="55">
        <v>8.7403874447366334</v>
      </c>
      <c r="K1980" s="55">
        <v>98</v>
      </c>
      <c r="L1980" s="55">
        <v>87.333333333333329</v>
      </c>
      <c r="M1980" s="55">
        <v>34.293785310734464</v>
      </c>
      <c r="N1980" s="55">
        <v>5.8560895921027765</v>
      </c>
      <c r="O1980" s="55">
        <v>3.8677221643081267E-2</v>
      </c>
      <c r="P1980" s="55">
        <v>1.9814139813108458</v>
      </c>
      <c r="Q1980" s="55">
        <v>29.868686868686869</v>
      </c>
      <c r="R1980" s="55">
        <v>0.92773795237093482</v>
      </c>
      <c r="S1980" s="55">
        <v>4.3001634623767178</v>
      </c>
      <c r="T1980" s="55">
        <v>1.1937557392102862E-2</v>
      </c>
      <c r="U1980" s="55">
        <v>0.23397503170230446</v>
      </c>
      <c r="V1980" s="55">
        <v>9.9105094530528746</v>
      </c>
      <c r="W1980" s="55">
        <v>7.9299448045476169</v>
      </c>
    </row>
    <row r="1981" spans="3:23" x14ac:dyDescent="0.25">
      <c r="C1981" s="51">
        <v>0</v>
      </c>
      <c r="D1981" s="54">
        <v>29</v>
      </c>
      <c r="E1981" s="54">
        <v>33</v>
      </c>
      <c r="F1981" s="54">
        <v>17.996000000000002</v>
      </c>
      <c r="G1981" s="54">
        <v>0</v>
      </c>
      <c r="H1981" s="54">
        <v>0.87878787878787878</v>
      </c>
      <c r="I1981" s="54">
        <v>0.59183673469387754</v>
      </c>
      <c r="J1981" s="54">
        <v>6.0765077797464979</v>
      </c>
      <c r="K1981" s="54">
        <v>101</v>
      </c>
      <c r="L1981" s="54">
        <v>89.241379310344826</v>
      </c>
      <c r="M1981" s="54">
        <v>48.403940886699502</v>
      </c>
      <c r="N1981" s="54">
        <v>6.9572940779227883</v>
      </c>
      <c r="O1981" s="54">
        <v>-7.9310985873365158E-2</v>
      </c>
      <c r="P1981" s="54">
        <v>2.1508075854697712</v>
      </c>
      <c r="Q1981" s="54">
        <v>53.446428571428562</v>
      </c>
      <c r="R1981" s="54">
        <v>0.87188337024891738</v>
      </c>
      <c r="S1981" s="54">
        <v>4.2112607364322798</v>
      </c>
      <c r="T1981" s="54">
        <v>1.8494897959183687E-2</v>
      </c>
      <c r="U1981" s="54">
        <v>0.17537725171653742</v>
      </c>
      <c r="V1981" s="54">
        <v>6.2330229193099944</v>
      </c>
      <c r="W1981" s="54">
        <v>6.2330229193099944</v>
      </c>
    </row>
    <row r="1982" spans="3:23" x14ac:dyDescent="0.25">
      <c r="C1982" s="52">
        <v>0</v>
      </c>
      <c r="D1982" s="55">
        <v>29</v>
      </c>
      <c r="E1982" s="55">
        <v>33</v>
      </c>
      <c r="F1982" s="55">
        <v>17.996000000000002</v>
      </c>
      <c r="G1982" s="55">
        <v>0</v>
      </c>
      <c r="H1982" s="55">
        <v>0.87878787878787878</v>
      </c>
      <c r="I1982" s="55">
        <v>0.59183673469387754</v>
      </c>
      <c r="J1982" s="55">
        <v>6.0765077797464979</v>
      </c>
      <c r="K1982" s="55">
        <v>86</v>
      </c>
      <c r="L1982" s="55">
        <v>80.862068965517238</v>
      </c>
      <c r="M1982" s="55">
        <v>7.5517241379310329</v>
      </c>
      <c r="N1982" s="55">
        <v>2.7480400539167968</v>
      </c>
      <c r="O1982" s="55">
        <v>-1.1258300128645442E-2</v>
      </c>
      <c r="P1982" s="55">
        <v>2.1821531014357336</v>
      </c>
      <c r="Q1982" s="55">
        <v>35.178571428571423</v>
      </c>
      <c r="R1982" s="55">
        <v>0.75124350478836976</v>
      </c>
      <c r="S1982" s="55">
        <v>3.3055827189670932</v>
      </c>
      <c r="T1982" s="55">
        <v>2.2321428571428586E-2</v>
      </c>
      <c r="U1982" s="55">
        <v>0.3856210753532181</v>
      </c>
      <c r="V1982" s="55">
        <v>6.2330229193099944</v>
      </c>
      <c r="W1982" s="55">
        <v>6.2330229193099944</v>
      </c>
    </row>
    <row r="1983" spans="3:23" x14ac:dyDescent="0.25">
      <c r="C1983" s="51">
        <v>0</v>
      </c>
      <c r="D1983" s="54">
        <v>7405</v>
      </c>
      <c r="E1983" s="54">
        <v>10270</v>
      </c>
      <c r="F1983" s="54">
        <v>433.43299999999994</v>
      </c>
      <c r="G1983" s="54">
        <v>0.75317939857892857</v>
      </c>
      <c r="H1983" s="54">
        <v>0.72103213242453745</v>
      </c>
      <c r="I1983" s="54">
        <v>0.55493105515587526</v>
      </c>
      <c r="J1983" s="54">
        <v>97.099633515085316</v>
      </c>
      <c r="K1983" s="54">
        <v>255</v>
      </c>
      <c r="L1983" s="54">
        <v>124.925320729237</v>
      </c>
      <c r="M1983" s="54">
        <v>1204.4286469966526</v>
      </c>
      <c r="N1983" s="54">
        <v>34.704879296673148</v>
      </c>
      <c r="O1983" s="54">
        <v>0.91027046429184677</v>
      </c>
      <c r="P1983" s="54">
        <v>3.5855595413342725</v>
      </c>
      <c r="Q1983" s="54">
        <v>35.277163835941025</v>
      </c>
      <c r="R1983" s="54">
        <v>0.99299449152464181</v>
      </c>
      <c r="S1983" s="54">
        <v>6.930843915950339</v>
      </c>
      <c r="T1983" s="54">
        <v>4.4476828589961204E-4</v>
      </c>
      <c r="U1983" s="54">
        <v>0.30964437408597684</v>
      </c>
      <c r="V1983" s="54">
        <v>147.21977219958549</v>
      </c>
      <c r="W1983" s="54">
        <v>96.843398992767064</v>
      </c>
    </row>
    <row r="1984" spans="3:23" x14ac:dyDescent="0.25">
      <c r="C1984" s="52">
        <v>0</v>
      </c>
      <c r="D1984" s="55">
        <v>52</v>
      </c>
      <c r="E1984" s="55">
        <v>56</v>
      </c>
      <c r="F1984" s="55">
        <v>23.147999999999996</v>
      </c>
      <c r="G1984" s="55">
        <v>0.40283323917633496</v>
      </c>
      <c r="H1984" s="55">
        <v>0.9285714285714286</v>
      </c>
      <c r="I1984" s="55">
        <v>0.72222222222222221</v>
      </c>
      <c r="J1984" s="55">
        <v>8.1368578902564384</v>
      </c>
      <c r="K1984" s="55">
        <v>102</v>
      </c>
      <c r="L1984" s="55">
        <v>89.17307692307692</v>
      </c>
      <c r="M1984" s="55">
        <v>56.224358974358992</v>
      </c>
      <c r="N1984" s="55">
        <v>7.4982904034425735</v>
      </c>
      <c r="O1984" s="55">
        <v>-3.0062870720686675E-2</v>
      </c>
      <c r="P1984" s="55">
        <v>1.8509313620232126</v>
      </c>
      <c r="Q1984" s="55">
        <v>36.44444444444445</v>
      </c>
      <c r="R1984" s="55">
        <v>0.90071050978540179</v>
      </c>
      <c r="S1984" s="55">
        <v>4.3112314304963322</v>
      </c>
      <c r="T1984" s="55">
        <v>1.4174668495656136E-2</v>
      </c>
      <c r="U1984" s="55">
        <v>0.23501429982911465</v>
      </c>
      <c r="V1984" s="55">
        <v>8.5993440417695783</v>
      </c>
      <c r="W1984" s="55">
        <v>7.8707507868511462</v>
      </c>
    </row>
    <row r="1985" spans="3:23" x14ac:dyDescent="0.25">
      <c r="C1985" s="51">
        <v>0</v>
      </c>
      <c r="D1985" s="54">
        <v>36</v>
      </c>
      <c r="E1985" s="54">
        <v>40</v>
      </c>
      <c r="F1985" s="54">
        <v>19.592000000000002</v>
      </c>
      <c r="G1985" s="54">
        <v>0.38282074674438793</v>
      </c>
      <c r="H1985" s="54">
        <v>0.9</v>
      </c>
      <c r="I1985" s="54">
        <v>0.6428571428571429</v>
      </c>
      <c r="J1985" s="54">
        <v>6.7702750025730758</v>
      </c>
      <c r="K1985" s="54">
        <v>93</v>
      </c>
      <c r="L1985" s="54">
        <v>85.222222222222229</v>
      </c>
      <c r="M1985" s="54">
        <v>22.749206349206354</v>
      </c>
      <c r="N1985" s="54">
        <v>4.7696128091498533</v>
      </c>
      <c r="O1985" s="54">
        <v>-0.27912794207330793</v>
      </c>
      <c r="P1985" s="54">
        <v>2.185489686037946</v>
      </c>
      <c r="Q1985" s="54">
        <v>23.1875</v>
      </c>
      <c r="R1985" s="54">
        <v>0.87593148017530298</v>
      </c>
      <c r="S1985" s="54">
        <v>4.0021722231837638</v>
      </c>
      <c r="T1985" s="54">
        <v>1.611328125E-2</v>
      </c>
      <c r="U1985" s="54">
        <v>0.25955481150793647</v>
      </c>
      <c r="V1985" s="54">
        <v>7.1802197428460053</v>
      </c>
      <c r="W1985" s="54">
        <v>6.6332495807108005</v>
      </c>
    </row>
    <row r="1986" spans="3:23" x14ac:dyDescent="0.25">
      <c r="C1986" s="52">
        <v>0</v>
      </c>
      <c r="D1986" s="55">
        <v>7076</v>
      </c>
      <c r="E1986" s="55">
        <v>10036</v>
      </c>
      <c r="F1986" s="55">
        <v>431.43199999999996</v>
      </c>
      <c r="G1986" s="55">
        <v>0.76037659688285308</v>
      </c>
      <c r="H1986" s="55">
        <v>0.70506177760063771</v>
      </c>
      <c r="I1986" s="55">
        <v>0.53585762968572515</v>
      </c>
      <c r="J1986" s="55">
        <v>94.918085834818712</v>
      </c>
      <c r="K1986" s="55">
        <v>255</v>
      </c>
      <c r="L1986" s="55">
        <v>127.51582815149803</v>
      </c>
      <c r="M1986" s="55">
        <v>1342.1121169253772</v>
      </c>
      <c r="N1986" s="55">
        <v>36.634848395010145</v>
      </c>
      <c r="O1986" s="55">
        <v>0.94617749458870148</v>
      </c>
      <c r="P1986" s="55">
        <v>3.4917828000113276</v>
      </c>
      <c r="Q1986" s="55">
        <v>37.235461630695234</v>
      </c>
      <c r="R1986" s="55">
        <v>0.99306719765994045</v>
      </c>
      <c r="S1986" s="55">
        <v>6.9655566828531503</v>
      </c>
      <c r="T1986" s="55">
        <v>4.642531478413857E-4</v>
      </c>
      <c r="U1986" s="55">
        <v>0.30758700078100309</v>
      </c>
      <c r="V1986" s="55">
        <v>145.99478497946703</v>
      </c>
      <c r="W1986" s="55">
        <v>94.821048169202243</v>
      </c>
    </row>
    <row r="1987" spans="3:23" x14ac:dyDescent="0.25">
      <c r="C1987" s="51">
        <v>0</v>
      </c>
      <c r="D1987" s="54">
        <v>29</v>
      </c>
      <c r="E1987" s="54">
        <v>33</v>
      </c>
      <c r="F1987" s="54">
        <v>17.996000000000002</v>
      </c>
      <c r="G1987" s="54">
        <v>0</v>
      </c>
      <c r="H1987" s="54">
        <v>0.87878787878787878</v>
      </c>
      <c r="I1987" s="54">
        <v>0.59183673469387754</v>
      </c>
      <c r="J1987" s="54">
        <v>6.0765077797464979</v>
      </c>
      <c r="K1987" s="54">
        <v>99</v>
      </c>
      <c r="L1987" s="54">
        <v>90.137931034482762</v>
      </c>
      <c r="M1987" s="54">
        <v>33.194581280788171</v>
      </c>
      <c r="N1987" s="54">
        <v>5.7614738809429804</v>
      </c>
      <c r="O1987" s="54">
        <v>-0.35171541963432079</v>
      </c>
      <c r="P1987" s="54">
        <v>2.0668517700114739</v>
      </c>
      <c r="Q1987" s="54">
        <v>31.839285714285719</v>
      </c>
      <c r="R1987" s="54">
        <v>0.87791031937070485</v>
      </c>
      <c r="S1987" s="54">
        <v>3.8404025467025056</v>
      </c>
      <c r="T1987" s="54">
        <v>1.8494897959183687E-2</v>
      </c>
      <c r="U1987" s="54">
        <v>0.25017626222983363</v>
      </c>
      <c r="V1987" s="54">
        <v>6.2330229193099944</v>
      </c>
      <c r="W1987" s="54">
        <v>6.2330229193099944</v>
      </c>
    </row>
    <row r="1988" spans="3:23" x14ac:dyDescent="0.25">
      <c r="C1988" s="52">
        <v>0</v>
      </c>
      <c r="D1988" s="55">
        <v>6849</v>
      </c>
      <c r="E1988" s="55">
        <v>9683</v>
      </c>
      <c r="F1988" s="55">
        <v>420.08500000000004</v>
      </c>
      <c r="G1988" s="55">
        <v>0.76815591950490836</v>
      </c>
      <c r="H1988" s="55">
        <v>0.70732211091603847</v>
      </c>
      <c r="I1988" s="55">
        <v>0.54339892097746745</v>
      </c>
      <c r="J1988" s="55">
        <v>93.383176439287652</v>
      </c>
      <c r="K1988" s="55">
        <v>255</v>
      </c>
      <c r="L1988" s="55">
        <v>131.44970068623158</v>
      </c>
      <c r="M1988" s="55">
        <v>1500.4843635932252</v>
      </c>
      <c r="N1988" s="55">
        <v>38.736086064459649</v>
      </c>
      <c r="O1988" s="55">
        <v>0.86104306917808371</v>
      </c>
      <c r="P1988" s="55">
        <v>3.0839160488734532</v>
      </c>
      <c r="Q1988" s="55">
        <v>42.84012243936845</v>
      </c>
      <c r="R1988" s="55">
        <v>0.99257243921711535</v>
      </c>
      <c r="S1988" s="55">
        <v>7.0285652505894562</v>
      </c>
      <c r="T1988" s="55">
        <v>4.3315262401752994E-4</v>
      </c>
      <c r="U1988" s="55">
        <v>0.30049262528273851</v>
      </c>
      <c r="V1988" s="55">
        <v>144.23095063145618</v>
      </c>
      <c r="W1988" s="55">
        <v>92.345715706913381</v>
      </c>
    </row>
    <row r="1989" spans="3:23" x14ac:dyDescent="0.25">
      <c r="C1989" s="51">
        <v>0</v>
      </c>
      <c r="D1989" s="54">
        <v>6843</v>
      </c>
      <c r="E1989" s="54">
        <v>9532</v>
      </c>
      <c r="F1989" s="54">
        <v>412.19499999999999</v>
      </c>
      <c r="G1989" s="54">
        <v>0.76957136721103947</v>
      </c>
      <c r="H1989" s="54">
        <v>0.71789760805707092</v>
      </c>
      <c r="I1989" s="54">
        <v>0.54691496163682862</v>
      </c>
      <c r="J1989" s="54">
        <v>93.342263764185191</v>
      </c>
      <c r="K1989" s="54">
        <v>255</v>
      </c>
      <c r="L1989" s="54">
        <v>132.17799210872425</v>
      </c>
      <c r="M1989" s="54">
        <v>1596.6295243513009</v>
      </c>
      <c r="N1989" s="54">
        <v>39.957846843283498</v>
      </c>
      <c r="O1989" s="54">
        <v>0.85214074946116558</v>
      </c>
      <c r="P1989" s="54">
        <v>2.9684881125884037</v>
      </c>
      <c r="Q1989" s="54">
        <v>44.283206831118804</v>
      </c>
      <c r="R1989" s="54">
        <v>0.99265173212743818</v>
      </c>
      <c r="S1989" s="54">
        <v>7.0510359530384044</v>
      </c>
      <c r="T1989" s="54">
        <v>4.5260447734621248E-4</v>
      </c>
      <c r="U1989" s="54">
        <v>0.30603078303818321</v>
      </c>
      <c r="V1989" s="54">
        <v>143.11895472611198</v>
      </c>
      <c r="W1989" s="54">
        <v>91.390155958951851</v>
      </c>
    </row>
    <row r="1990" spans="3:23" x14ac:dyDescent="0.25">
      <c r="C1990" s="52">
        <v>0</v>
      </c>
      <c r="D1990" s="55">
        <v>410</v>
      </c>
      <c r="E1990" s="55">
        <v>504</v>
      </c>
      <c r="F1990" s="55">
        <v>98.918999999999997</v>
      </c>
      <c r="G1990" s="55">
        <v>0.91857817193634161</v>
      </c>
      <c r="H1990" s="55">
        <v>0.81349206349206349</v>
      </c>
      <c r="I1990" s="55">
        <v>0.52767052767052769</v>
      </c>
      <c r="J1990" s="55">
        <v>22.847936741452536</v>
      </c>
      <c r="K1990" s="55">
        <v>186</v>
      </c>
      <c r="L1990" s="55">
        <v>93.990243902439019</v>
      </c>
      <c r="M1990" s="55">
        <v>843.27618820442501</v>
      </c>
      <c r="N1990" s="55">
        <v>29.039218105941231</v>
      </c>
      <c r="O1990" s="55">
        <v>0.84095683882832872</v>
      </c>
      <c r="P1990" s="55">
        <v>3.0709364508752168</v>
      </c>
      <c r="Q1990" s="55">
        <v>177.23308270676694</v>
      </c>
      <c r="R1990" s="55">
        <v>0.95587167236515758</v>
      </c>
      <c r="S1990" s="55">
        <v>6.4441396430498372</v>
      </c>
      <c r="T1990" s="55">
        <v>2.4685774586842872E-3</v>
      </c>
      <c r="U1990" s="55">
        <v>0.26713803812790621</v>
      </c>
      <c r="V1990" s="55">
        <v>41.329672294472282</v>
      </c>
      <c r="W1990" s="55">
        <v>16.3351127220743</v>
      </c>
    </row>
    <row r="1991" spans="3:23" x14ac:dyDescent="0.25">
      <c r="C1991" s="51">
        <v>0</v>
      </c>
      <c r="D1991" s="54">
        <v>594</v>
      </c>
      <c r="E1991" s="54">
        <v>702</v>
      </c>
      <c r="F1991" s="54">
        <v>114.28500000000001</v>
      </c>
      <c r="G1991" s="54">
        <v>0.89635144415257251</v>
      </c>
      <c r="H1991" s="54">
        <v>0.84615384615384615</v>
      </c>
      <c r="I1991" s="54">
        <v>0.54395604395604391</v>
      </c>
      <c r="J1991" s="54">
        <v>27.500987065425246</v>
      </c>
      <c r="K1991" s="54">
        <v>133</v>
      </c>
      <c r="L1991" s="54">
        <v>83.742424242424249</v>
      </c>
      <c r="M1991" s="54">
        <v>376.30622413000174</v>
      </c>
      <c r="N1991" s="54">
        <v>19.398613974457085</v>
      </c>
      <c r="O1991" s="54">
        <v>0.29055539343542458</v>
      </c>
      <c r="P1991" s="54">
        <v>2.0572624605828116</v>
      </c>
      <c r="Q1991" s="54">
        <v>45.325396825396787</v>
      </c>
      <c r="R1991" s="54">
        <v>0.98313583524709969</v>
      </c>
      <c r="S1991" s="54">
        <v>6.1040494570336437</v>
      </c>
      <c r="T1991" s="54">
        <v>3.0560921213478804E-3</v>
      </c>
      <c r="U1991" s="54">
        <v>0.36305835532860953</v>
      </c>
      <c r="V1991" s="54">
        <v>45.854116403003168</v>
      </c>
      <c r="W1991" s="54">
        <v>20.329157013234138</v>
      </c>
    </row>
    <row r="1992" spans="3:23" x14ac:dyDescent="0.25">
      <c r="C1992" s="52">
        <v>0</v>
      </c>
      <c r="D1992" s="55">
        <v>712</v>
      </c>
      <c r="E1992" s="55">
        <v>928</v>
      </c>
      <c r="F1992" s="55">
        <v>142.13100000000003</v>
      </c>
      <c r="G1992" s="55">
        <v>0.95133559470585061</v>
      </c>
      <c r="H1992" s="55">
        <v>0.76724137931034486</v>
      </c>
      <c r="I1992" s="55">
        <v>0.4564102564102564</v>
      </c>
      <c r="J1992" s="55">
        <v>30.108911568694008</v>
      </c>
      <c r="K1992" s="55">
        <v>198</v>
      </c>
      <c r="L1992" s="55">
        <v>99.112359550561791</v>
      </c>
      <c r="M1992" s="55">
        <v>1103.9873575751824</v>
      </c>
      <c r="N1992" s="55">
        <v>33.226305204990553</v>
      </c>
      <c r="O1992" s="55">
        <v>0.48601657910106771</v>
      </c>
      <c r="P1992" s="55">
        <v>2.3061853920708866</v>
      </c>
      <c r="Q1992" s="55">
        <v>128.83207547169863</v>
      </c>
      <c r="R1992" s="55">
        <v>0.96797785861752317</v>
      </c>
      <c r="S1992" s="55">
        <v>6.7341006565727728</v>
      </c>
      <c r="T1992" s="55">
        <v>1.4152921166093299E-3</v>
      </c>
      <c r="U1992" s="55">
        <v>0.23890514600148152</v>
      </c>
      <c r="V1992" s="55">
        <v>59.80208808371475</v>
      </c>
      <c r="W1992" s="55">
        <v>18.428417463693595</v>
      </c>
    </row>
    <row r="1993" spans="3:23" x14ac:dyDescent="0.25">
      <c r="C1993" s="51">
        <v>0</v>
      </c>
      <c r="D1993" s="54">
        <v>453</v>
      </c>
      <c r="E1993" s="54">
        <v>528</v>
      </c>
      <c r="F1993" s="54">
        <v>109.199</v>
      </c>
      <c r="G1993" s="54">
        <v>0.96023877399516533</v>
      </c>
      <c r="H1993" s="54">
        <v>0.85795454545454541</v>
      </c>
      <c r="I1993" s="54">
        <v>0.59215686274509804</v>
      </c>
      <c r="J1993" s="54">
        <v>24.016192740836935</v>
      </c>
      <c r="K1993" s="54">
        <v>166</v>
      </c>
      <c r="L1993" s="54">
        <v>93.863134657836639</v>
      </c>
      <c r="M1993" s="54">
        <v>627.36175740881799</v>
      </c>
      <c r="N1993" s="54">
        <v>25.047190609104607</v>
      </c>
      <c r="O1993" s="54">
        <v>0.54349681450386</v>
      </c>
      <c r="P1993" s="54">
        <v>3.1065836381219825</v>
      </c>
      <c r="Q1993" s="54">
        <v>108.71234567901267</v>
      </c>
      <c r="R1993" s="54">
        <v>0.96673675847819118</v>
      </c>
      <c r="S1993" s="54">
        <v>6.3875470608233087</v>
      </c>
      <c r="T1993" s="54">
        <v>2.3807346441091243E-3</v>
      </c>
      <c r="U1993" s="54">
        <v>0.35280396655340995</v>
      </c>
      <c r="V1993" s="54">
        <v>48.891102371353227</v>
      </c>
      <c r="W1993" s="54">
        <v>13.649420106726426</v>
      </c>
    </row>
    <row r="1994" spans="3:23" x14ac:dyDescent="0.25">
      <c r="C1994" s="52">
        <v>0</v>
      </c>
      <c r="D1994" s="55">
        <v>464</v>
      </c>
      <c r="E1994" s="55">
        <v>542</v>
      </c>
      <c r="F1994" s="55">
        <v>99.382000000000005</v>
      </c>
      <c r="G1994" s="55">
        <v>0.90981607475175696</v>
      </c>
      <c r="H1994" s="55">
        <v>0.85608856088560881</v>
      </c>
      <c r="I1994" s="55">
        <v>0.55502392344497609</v>
      </c>
      <c r="J1994" s="55">
        <v>24.306031118985992</v>
      </c>
      <c r="K1994" s="55">
        <v>213</v>
      </c>
      <c r="L1994" s="55">
        <v>97.825431034482762</v>
      </c>
      <c r="M1994" s="55">
        <v>1078.6325268116475</v>
      </c>
      <c r="N1994" s="55">
        <v>32.842541418283197</v>
      </c>
      <c r="O1994" s="55">
        <v>1.113494237126158</v>
      </c>
      <c r="P1994" s="55">
        <v>3.8793726700077293</v>
      </c>
      <c r="Q1994" s="55">
        <v>294.07342657342639</v>
      </c>
      <c r="R1994" s="55">
        <v>0.9332955010881635</v>
      </c>
      <c r="S1994" s="55">
        <v>6.5245697901865105</v>
      </c>
      <c r="T1994" s="55">
        <v>2.4885759151493337E-3</v>
      </c>
      <c r="U1994" s="55">
        <v>0.25824589066642051</v>
      </c>
      <c r="V1994" s="55">
        <v>41.496764973386732</v>
      </c>
      <c r="W1994" s="55">
        <v>17.221642925431826</v>
      </c>
    </row>
    <row r="1995" spans="3:23" x14ac:dyDescent="0.25">
      <c r="C1995" s="51">
        <v>0</v>
      </c>
      <c r="D1995" s="54">
        <v>1132</v>
      </c>
      <c r="E1995" s="54">
        <v>1940</v>
      </c>
      <c r="F1995" s="54">
        <v>228.07400000000001</v>
      </c>
      <c r="G1995" s="54">
        <v>0.98406486602506549</v>
      </c>
      <c r="H1995" s="54">
        <v>0.58350515463917529</v>
      </c>
      <c r="I1995" s="54">
        <v>0.47844463229078615</v>
      </c>
      <c r="J1995" s="54">
        <v>37.964551421559086</v>
      </c>
      <c r="K1995" s="54">
        <v>173</v>
      </c>
      <c r="L1995" s="54">
        <v>90.712897526501763</v>
      </c>
      <c r="M1995" s="54">
        <v>597.49574862609597</v>
      </c>
      <c r="N1995" s="54">
        <v>24.443726160839226</v>
      </c>
      <c r="O1995" s="54">
        <v>0.55342347968119576</v>
      </c>
      <c r="P1995" s="54">
        <v>2.8112301366939505</v>
      </c>
      <c r="Q1995" s="54">
        <v>66.958078958079525</v>
      </c>
      <c r="R1995" s="54">
        <v>0.98043025765424241</v>
      </c>
      <c r="S1995" s="54">
        <v>6.4667905200531326</v>
      </c>
      <c r="T1995" s="54">
        <v>3.7951918293800029E-3</v>
      </c>
      <c r="U1995" s="54">
        <v>0.39801264225185029</v>
      </c>
      <c r="V1995" s="54">
        <v>118.92687940536094</v>
      </c>
      <c r="W1995" s="54">
        <v>21.146369483791297</v>
      </c>
    </row>
    <row r="1996" spans="3:23" x14ac:dyDescent="0.25">
      <c r="C1996" s="52">
        <v>0</v>
      </c>
      <c r="D1996" s="55">
        <v>710</v>
      </c>
      <c r="E1996" s="55">
        <v>928</v>
      </c>
      <c r="F1996" s="55">
        <v>138.19399999999999</v>
      </c>
      <c r="G1996" s="55">
        <v>0.9542895020998996</v>
      </c>
      <c r="H1996" s="55">
        <v>0.76508620689655171</v>
      </c>
      <c r="I1996" s="55">
        <v>0.44654088050314467</v>
      </c>
      <c r="J1996" s="55">
        <v>30.066594033278289</v>
      </c>
      <c r="K1996" s="55">
        <v>192</v>
      </c>
      <c r="L1996" s="55">
        <v>99.840845070422532</v>
      </c>
      <c r="M1996" s="55">
        <v>1021.8603885655255</v>
      </c>
      <c r="N1996" s="55">
        <v>31.966551089623753</v>
      </c>
      <c r="O1996" s="55">
        <v>0.49068197089837023</v>
      </c>
      <c r="P1996" s="55">
        <v>2.4644839253383712</v>
      </c>
      <c r="Q1996" s="55">
        <v>124.706790123457</v>
      </c>
      <c r="R1996" s="55">
        <v>0.96878587652962933</v>
      </c>
      <c r="S1996" s="55">
        <v>6.7318480971097578</v>
      </c>
      <c r="T1996" s="55">
        <v>1.385459533607679E-3</v>
      </c>
      <c r="U1996" s="55">
        <v>0.23324509172863306</v>
      </c>
      <c r="V1996" s="55">
        <v>59.99772299858855</v>
      </c>
      <c r="W1996" s="55">
        <v>17.932349476610245</v>
      </c>
    </row>
    <row r="1997" spans="3:23" x14ac:dyDescent="0.25">
      <c r="C1997" s="51">
        <v>0</v>
      </c>
      <c r="D1997" s="54">
        <v>479</v>
      </c>
      <c r="E1997" s="54">
        <v>531</v>
      </c>
      <c r="F1997" s="54">
        <v>96.032999999999987</v>
      </c>
      <c r="G1997" s="54">
        <v>0.89761341156870944</v>
      </c>
      <c r="H1997" s="54">
        <v>0.90207156308851222</v>
      </c>
      <c r="I1997" s="54">
        <v>0.58845208845208841</v>
      </c>
      <c r="J1997" s="54">
        <v>24.695783889727878</v>
      </c>
      <c r="K1997" s="54">
        <v>229</v>
      </c>
      <c r="L1997" s="54">
        <v>104.70563674321504</v>
      </c>
      <c r="M1997" s="54">
        <v>1316.1412024702784</v>
      </c>
      <c r="N1997" s="54">
        <v>36.278660428277647</v>
      </c>
      <c r="O1997" s="54">
        <v>1.0094062836905351</v>
      </c>
      <c r="P1997" s="54">
        <v>3.557131012199835</v>
      </c>
      <c r="Q1997" s="54">
        <v>198.63995215310985</v>
      </c>
      <c r="R1997" s="54">
        <v>0.9630482127574016</v>
      </c>
      <c r="S1997" s="54">
        <v>6.7199214713594877</v>
      </c>
      <c r="T1997" s="54">
        <v>2.9417824683501469E-3</v>
      </c>
      <c r="U1997" s="54">
        <v>0.26866767900095501</v>
      </c>
      <c r="V1997" s="54">
        <v>40.091900581198757</v>
      </c>
      <c r="W1997" s="54">
        <v>17.67185142054112</v>
      </c>
    </row>
    <row r="1998" spans="3:23" x14ac:dyDescent="0.25">
      <c r="C1998" s="52">
        <v>0</v>
      </c>
      <c r="D1998" s="55">
        <v>1215</v>
      </c>
      <c r="E1998" s="55">
        <v>2050</v>
      </c>
      <c r="F1998" s="55">
        <v>227.602</v>
      </c>
      <c r="G1998" s="55">
        <v>0.98256477992644153</v>
      </c>
      <c r="H1998" s="55">
        <v>0.59268292682926826</v>
      </c>
      <c r="I1998" s="55">
        <v>0.47166149068322982</v>
      </c>
      <c r="J1998" s="55">
        <v>39.33174350131484</v>
      </c>
      <c r="K1998" s="55">
        <v>163</v>
      </c>
      <c r="L1998" s="55">
        <v>93.293004115226339</v>
      </c>
      <c r="M1998" s="55">
        <v>606.44455563013219</v>
      </c>
      <c r="N1998" s="55">
        <v>24.626095013828973</v>
      </c>
      <c r="O1998" s="55">
        <v>0.49209670374431097</v>
      </c>
      <c r="P1998" s="55">
        <v>2.5957582627891469</v>
      </c>
      <c r="Q1998" s="55">
        <v>62.349700149925596</v>
      </c>
      <c r="R1998" s="55">
        <v>0.98253286728932165</v>
      </c>
      <c r="S1998" s="55">
        <v>6.4901000735203622</v>
      </c>
      <c r="T1998" s="55">
        <v>3.3109382340314381E-3</v>
      </c>
      <c r="U1998" s="55">
        <v>0.39715696999707628</v>
      </c>
      <c r="V1998" s="55">
        <v>118.46101045648074</v>
      </c>
      <c r="W1998" s="55">
        <v>22.024336961763296</v>
      </c>
    </row>
    <row r="1999" spans="3:23" x14ac:dyDescent="0.25">
      <c r="C1999" s="51">
        <v>0</v>
      </c>
      <c r="D1999" s="54">
        <v>702</v>
      </c>
      <c r="E1999" s="54">
        <v>935</v>
      </c>
      <c r="F1999" s="54">
        <v>145.34799999999998</v>
      </c>
      <c r="G1999" s="54">
        <v>0.95717911250674481</v>
      </c>
      <c r="H1999" s="54">
        <v>0.7508021390374332</v>
      </c>
      <c r="I1999" s="54">
        <v>0.4567338972023422</v>
      </c>
      <c r="J1999" s="54">
        <v>29.896724911001275</v>
      </c>
      <c r="K1999" s="54">
        <v>189</v>
      </c>
      <c r="L1999" s="54">
        <v>97.707977207977208</v>
      </c>
      <c r="M1999" s="54">
        <v>884.94313170846658</v>
      </c>
      <c r="N1999" s="54">
        <v>29.747993742578114</v>
      </c>
      <c r="O1999" s="54">
        <v>0.58433363135901872</v>
      </c>
      <c r="P1999" s="54">
        <v>2.7935988248837886</v>
      </c>
      <c r="Q1999" s="54">
        <v>120.15261813537683</v>
      </c>
      <c r="R1999" s="54">
        <v>0.96793291066074605</v>
      </c>
      <c r="S1999" s="54">
        <v>6.6243897669615324</v>
      </c>
      <c r="T1999" s="54">
        <v>1.2844790886804135E-3</v>
      </c>
      <c r="U1999" s="54">
        <v>0.23817525917242421</v>
      </c>
      <c r="V1999" s="54">
        <v>61.387152671743415</v>
      </c>
      <c r="W1999" s="54">
        <v>17.771357686853648</v>
      </c>
    </row>
    <row r="2000" spans="3:23" x14ac:dyDescent="0.25">
      <c r="C2000" s="52">
        <v>0</v>
      </c>
      <c r="D2000" s="55">
        <v>536</v>
      </c>
      <c r="E2000" s="55">
        <v>591</v>
      </c>
      <c r="F2000" s="55">
        <v>98.174999999999997</v>
      </c>
      <c r="G2000" s="55">
        <v>0.88180068199992478</v>
      </c>
      <c r="H2000" s="55">
        <v>0.9069373942470389</v>
      </c>
      <c r="I2000" s="55">
        <v>0.57945945945945943</v>
      </c>
      <c r="J2000" s="55">
        <v>26.123866405607863</v>
      </c>
      <c r="K2000" s="55">
        <v>228</v>
      </c>
      <c r="L2000" s="55">
        <v>108.01305970149254</v>
      </c>
      <c r="M2000" s="55">
        <v>1725.1493618356833</v>
      </c>
      <c r="N2000" s="55">
        <v>41.534917380869835</v>
      </c>
      <c r="O2000" s="55">
        <v>0.96360224226795843</v>
      </c>
      <c r="P2000" s="55">
        <v>3.0147758226183505</v>
      </c>
      <c r="Q2000" s="55">
        <v>341.22000000000043</v>
      </c>
      <c r="R2000" s="55">
        <v>0.9429598471656917</v>
      </c>
      <c r="S2000" s="55">
        <v>6.8338182015234938</v>
      </c>
      <c r="T2000" s="55">
        <v>2.3689750692521146E-3</v>
      </c>
      <c r="U2000" s="55">
        <v>0.25266575745397796</v>
      </c>
      <c r="V2000" s="55">
        <v>40.553729352214404</v>
      </c>
      <c r="W2000" s="55">
        <v>19.126041535682241</v>
      </c>
    </row>
    <row r="2001" spans="3:23" x14ac:dyDescent="0.25">
      <c r="C2001" s="51">
        <v>0</v>
      </c>
      <c r="D2001" s="54">
        <v>1265</v>
      </c>
      <c r="E2001" s="54">
        <v>2249</v>
      </c>
      <c r="F2001" s="54">
        <v>237.44399999999999</v>
      </c>
      <c r="G2001" s="54">
        <v>0.98111341012175213</v>
      </c>
      <c r="H2001" s="54">
        <v>0.56247220987105384</v>
      </c>
      <c r="I2001" s="54">
        <v>0.42054521276595747</v>
      </c>
      <c r="J2001" s="54">
        <v>40.132879588810724</v>
      </c>
      <c r="K2001" s="54">
        <v>158</v>
      </c>
      <c r="L2001" s="54">
        <v>96.042687747035572</v>
      </c>
      <c r="M2001" s="54">
        <v>583.34153074498408</v>
      </c>
      <c r="N2001" s="54">
        <v>24.152464278929884</v>
      </c>
      <c r="O2001" s="54">
        <v>0.25235419848619789</v>
      </c>
      <c r="P2001" s="54">
        <v>2.3691913255165522</v>
      </c>
      <c r="Q2001" s="54">
        <v>74.201482914248942</v>
      </c>
      <c r="R2001" s="54">
        <v>0.97985407659792956</v>
      </c>
      <c r="S2001" s="54">
        <v>6.4950877839676764</v>
      </c>
      <c r="T2001" s="54">
        <v>3.6248737841396549E-3</v>
      </c>
      <c r="U2001" s="54">
        <v>0.40276738900425285</v>
      </c>
      <c r="V2001" s="54">
        <v>120.02423983758439</v>
      </c>
      <c r="W2001" s="54">
        <v>23.216695628820862</v>
      </c>
    </row>
    <row r="2002" spans="3:23" x14ac:dyDescent="0.25">
      <c r="C2002" s="52">
        <v>0</v>
      </c>
      <c r="D2002" s="55">
        <v>663</v>
      </c>
      <c r="E2002" s="55">
        <v>843</v>
      </c>
      <c r="F2002" s="55">
        <v>133.81099999999998</v>
      </c>
      <c r="G2002" s="55">
        <v>0.96412049225130325</v>
      </c>
      <c r="H2002" s="55">
        <v>0.78647686832740216</v>
      </c>
      <c r="I2002" s="55">
        <v>0.47222222222222221</v>
      </c>
      <c r="J2002" s="55">
        <v>29.054394128245264</v>
      </c>
      <c r="K2002" s="55">
        <v>198</v>
      </c>
      <c r="L2002" s="55">
        <v>95.630467571644047</v>
      </c>
      <c r="M2002" s="55">
        <v>975.04299781730015</v>
      </c>
      <c r="N2002" s="55">
        <v>31.225678500511403</v>
      </c>
      <c r="O2002" s="55">
        <v>0.79384202181630503</v>
      </c>
      <c r="P2002" s="55">
        <v>3.2133576514803703</v>
      </c>
      <c r="Q2002" s="55">
        <v>124.03986013986</v>
      </c>
      <c r="R2002" s="55">
        <v>0.96639671083855794</v>
      </c>
      <c r="S2002" s="55">
        <v>6.5872720464725854</v>
      </c>
      <c r="T2002" s="55">
        <v>1.2567851728690585E-3</v>
      </c>
      <c r="U2002" s="55">
        <v>0.2309832275271867</v>
      </c>
      <c r="V2002" s="55">
        <v>60.560386275242124</v>
      </c>
      <c r="W2002" s="55">
        <v>16.076664105573002</v>
      </c>
    </row>
    <row r="2003" spans="3:23" x14ac:dyDescent="0.25">
      <c r="C2003" s="51">
        <v>0</v>
      </c>
      <c r="D2003" s="54">
        <v>550</v>
      </c>
      <c r="E2003" s="54">
        <v>621</v>
      </c>
      <c r="F2003" s="54">
        <v>100.209</v>
      </c>
      <c r="G2003" s="54">
        <v>0.86302490738767201</v>
      </c>
      <c r="H2003" s="54">
        <v>0.88566827697262485</v>
      </c>
      <c r="I2003" s="54">
        <v>0.58201058201058198</v>
      </c>
      <c r="J2003" s="54">
        <v>26.462837142006137</v>
      </c>
      <c r="K2003" s="54">
        <v>227</v>
      </c>
      <c r="L2003" s="54">
        <v>110.51636363636364</v>
      </c>
      <c r="M2003" s="54">
        <v>1954.1918993210797</v>
      </c>
      <c r="N2003" s="54">
        <v>44.206242764128689</v>
      </c>
      <c r="O2003" s="54">
        <v>0.93876533263742723</v>
      </c>
      <c r="P2003" s="54">
        <v>2.9049819911344406</v>
      </c>
      <c r="Q2003" s="54">
        <v>245.55864197530897</v>
      </c>
      <c r="R2003" s="54">
        <v>0.96115458355785888</v>
      </c>
      <c r="S2003" s="54">
        <v>6.8750786926661061</v>
      </c>
      <c r="T2003" s="54">
        <v>1.898846720520231E-3</v>
      </c>
      <c r="U2003" s="54">
        <v>0.23393986078421219</v>
      </c>
      <c r="V2003" s="54">
        <v>39.76558004453598</v>
      </c>
      <c r="W2003" s="54">
        <v>20.088034873999284</v>
      </c>
    </row>
    <row r="2004" spans="3:23" x14ac:dyDescent="0.25">
      <c r="C2004" s="52">
        <v>0</v>
      </c>
      <c r="D2004" s="55">
        <v>1320</v>
      </c>
      <c r="E2004" s="55">
        <v>2304</v>
      </c>
      <c r="F2004" s="55">
        <v>236.79899999999998</v>
      </c>
      <c r="G2004" s="55">
        <v>0.9791145282882554</v>
      </c>
      <c r="H2004" s="55">
        <v>0.57291666666666663</v>
      </c>
      <c r="I2004" s="55">
        <v>0.42553191489361702</v>
      </c>
      <c r="J2004" s="55">
        <v>40.996051017755534</v>
      </c>
      <c r="K2004" s="55">
        <v>162</v>
      </c>
      <c r="L2004" s="55">
        <v>96.771212121212116</v>
      </c>
      <c r="M2004" s="55">
        <v>556.78461414754167</v>
      </c>
      <c r="N2004" s="55">
        <v>23.596283905469981</v>
      </c>
      <c r="O2004" s="55">
        <v>0.25645267338808947</v>
      </c>
      <c r="P2004" s="55">
        <v>2.2568010634764488</v>
      </c>
      <c r="Q2004" s="55">
        <v>59.928973717146725</v>
      </c>
      <c r="R2004" s="55">
        <v>0.98354721039037118</v>
      </c>
      <c r="S2004" s="55">
        <v>6.4609894151681297</v>
      </c>
      <c r="T2004" s="55">
        <v>2.297341326219662E-3</v>
      </c>
      <c r="U2004" s="55">
        <v>0.38108216361003155</v>
      </c>
      <c r="V2004" s="55">
        <v>119.1778449061577</v>
      </c>
      <c r="W2004" s="55">
        <v>24.229984455237471</v>
      </c>
    </row>
    <row r="2005" spans="3:23" x14ac:dyDescent="0.25">
      <c r="C2005" s="51">
        <v>0</v>
      </c>
      <c r="D2005" s="54">
        <v>577</v>
      </c>
      <c r="E2005" s="54">
        <v>723</v>
      </c>
      <c r="F2005" s="54">
        <v>129.55199999999999</v>
      </c>
      <c r="G2005" s="54">
        <v>0.96660043192597145</v>
      </c>
      <c r="H2005" s="54">
        <v>0.79806362378976492</v>
      </c>
      <c r="I2005" s="54">
        <v>0.50437062937062938</v>
      </c>
      <c r="J2005" s="54">
        <v>27.104597715372734</v>
      </c>
      <c r="K2005" s="54">
        <v>202</v>
      </c>
      <c r="L2005" s="54">
        <v>98.922010398613523</v>
      </c>
      <c r="M2005" s="54">
        <v>971.44008761794635</v>
      </c>
      <c r="N2005" s="54">
        <v>31.167933643697754</v>
      </c>
      <c r="O2005" s="54">
        <v>0.80952033137916901</v>
      </c>
      <c r="P2005" s="54">
        <v>3.2853293289179377</v>
      </c>
      <c r="Q2005" s="54">
        <v>147.39108061749593</v>
      </c>
      <c r="R2005" s="54">
        <v>0.96005694894489424</v>
      </c>
      <c r="S2005" s="54">
        <v>6.612525266543777</v>
      </c>
      <c r="T2005" s="54">
        <v>1.1518466322828762E-3</v>
      </c>
      <c r="U2005" s="54">
        <v>0.20028494432260097</v>
      </c>
      <c r="V2005" s="54">
        <v>56.863065443539924</v>
      </c>
      <c r="W2005" s="54">
        <v>14.573328644430363</v>
      </c>
    </row>
    <row r="2006" spans="3:23" x14ac:dyDescent="0.25">
      <c r="C2006" s="52">
        <v>0</v>
      </c>
      <c r="D2006" s="55">
        <v>552</v>
      </c>
      <c r="E2006" s="55">
        <v>585</v>
      </c>
      <c r="F2006" s="55">
        <v>93.775000000000006</v>
      </c>
      <c r="G2006" s="55">
        <v>0.85358599983325112</v>
      </c>
      <c r="H2006" s="55">
        <v>0.94358974358974357</v>
      </c>
      <c r="I2006" s="55">
        <v>0.64941176470588236</v>
      </c>
      <c r="J2006" s="55">
        <v>26.510907730475953</v>
      </c>
      <c r="K2006" s="55">
        <v>238</v>
      </c>
      <c r="L2006" s="55">
        <v>113.25181159420291</v>
      </c>
      <c r="M2006" s="55">
        <v>2250.4029005234197</v>
      </c>
      <c r="N2006" s="55">
        <v>47.438411656835854</v>
      </c>
      <c r="O2006" s="55">
        <v>0.84738996515209652</v>
      </c>
      <c r="P2006" s="55">
        <v>2.5698557823628971</v>
      </c>
      <c r="Q2006" s="55">
        <v>399.51771428571431</v>
      </c>
      <c r="R2006" s="55">
        <v>0.94142596398637568</v>
      </c>
      <c r="S2006" s="55">
        <v>6.8965351672400645</v>
      </c>
      <c r="T2006" s="55">
        <v>1.8429387755101694E-3</v>
      </c>
      <c r="U2006" s="55">
        <v>0.2049788202842272</v>
      </c>
      <c r="V2006" s="55">
        <v>37.955598116355333</v>
      </c>
      <c r="W2006" s="55">
        <v>19.773043095473014</v>
      </c>
    </row>
    <row r="2007" spans="3:23" x14ac:dyDescent="0.25">
      <c r="C2007" s="51">
        <v>0</v>
      </c>
      <c r="D2007" s="54">
        <v>1312</v>
      </c>
      <c r="E2007" s="54">
        <v>2298</v>
      </c>
      <c r="F2007" s="54">
        <v>237.833</v>
      </c>
      <c r="G2007" s="54">
        <v>0.97984796491485537</v>
      </c>
      <c r="H2007" s="54">
        <v>0.57093124456048738</v>
      </c>
      <c r="I2007" s="54">
        <v>0.41850079744816587</v>
      </c>
      <c r="J2007" s="54">
        <v>40.87163175960233</v>
      </c>
      <c r="K2007" s="54">
        <v>159</v>
      </c>
      <c r="L2007" s="54">
        <v>98.669207317073173</v>
      </c>
      <c r="M2007" s="54">
        <v>503.97439815073238</v>
      </c>
      <c r="N2007" s="54">
        <v>22.449374114899783</v>
      </c>
      <c r="O2007" s="54">
        <v>0.25942312168547216</v>
      </c>
      <c r="P2007" s="54">
        <v>2.3570673302296759</v>
      </c>
      <c r="Q2007" s="54">
        <v>53.383900928793025</v>
      </c>
      <c r="R2007" s="54">
        <v>0.98528798567741138</v>
      </c>
      <c r="S2007" s="54">
        <v>6.4034141364103432</v>
      </c>
      <c r="T2007" s="54">
        <v>1.8190531875126384E-3</v>
      </c>
      <c r="U2007" s="54">
        <v>0.37814313916748626</v>
      </c>
      <c r="V2007" s="54">
        <v>119.74819027745336</v>
      </c>
      <c r="W2007" s="54">
        <v>23.919072479695075</v>
      </c>
    </row>
    <row r="2008" spans="3:23" x14ac:dyDescent="0.25">
      <c r="C2008" s="52">
        <v>0</v>
      </c>
      <c r="D2008" s="55">
        <v>519</v>
      </c>
      <c r="E2008" s="55">
        <v>669</v>
      </c>
      <c r="F2008" s="55">
        <v>123.25</v>
      </c>
      <c r="G2008" s="55">
        <v>0.9716573486498824</v>
      </c>
      <c r="H2008" s="55">
        <v>0.77578475336322872</v>
      </c>
      <c r="I2008" s="55">
        <v>0.49903846153846154</v>
      </c>
      <c r="J2008" s="55">
        <v>25.706250674058818</v>
      </c>
      <c r="K2008" s="55">
        <v>192</v>
      </c>
      <c r="L2008" s="55">
        <v>102.06358381502891</v>
      </c>
      <c r="M2008" s="55">
        <v>934.35695315463977</v>
      </c>
      <c r="N2008" s="55">
        <v>30.56725295401338</v>
      </c>
      <c r="O2008" s="55">
        <v>0.53155369223254634</v>
      </c>
      <c r="P2008" s="55">
        <v>2.6789473158674268</v>
      </c>
      <c r="Q2008" s="55">
        <v>160.42924528301867</v>
      </c>
      <c r="R2008" s="55">
        <v>0.95532935356604032</v>
      </c>
      <c r="S2008" s="55">
        <v>6.6307515537633206</v>
      </c>
      <c r="T2008" s="55">
        <v>1.1819152723389328E-3</v>
      </c>
      <c r="U2008" s="55">
        <v>0.17570363354533833</v>
      </c>
      <c r="V2008" s="55">
        <v>57.259364208495946</v>
      </c>
      <c r="W2008" s="55">
        <v>13.535754831806031</v>
      </c>
    </row>
    <row r="2009" spans="3:23" x14ac:dyDescent="0.25">
      <c r="C2009" s="51">
        <v>0</v>
      </c>
      <c r="D2009" s="54">
        <v>1131</v>
      </c>
      <c r="E2009" s="54">
        <v>1962</v>
      </c>
      <c r="F2009" s="54">
        <v>219.50599999999997</v>
      </c>
      <c r="G2009" s="54">
        <v>0.75181539841626543</v>
      </c>
      <c r="H2009" s="54">
        <v>0.57645259938837923</v>
      </c>
      <c r="I2009" s="54">
        <v>0.49173913043478262</v>
      </c>
      <c r="J2009" s="54">
        <v>37.947778921769178</v>
      </c>
      <c r="K2009" s="54">
        <v>234</v>
      </c>
      <c r="L2009" s="54">
        <v>108.07957559681698</v>
      </c>
      <c r="M2009" s="54">
        <v>1704.1812727400811</v>
      </c>
      <c r="N2009" s="54">
        <v>41.281730495947976</v>
      </c>
      <c r="O2009" s="54">
        <v>0.99780687887423536</v>
      </c>
      <c r="P2009" s="54">
        <v>3.306870242903198</v>
      </c>
      <c r="Q2009" s="54">
        <v>203.89021276595741</v>
      </c>
      <c r="R2009" s="54">
        <v>0.96216928991696882</v>
      </c>
      <c r="S2009" s="54">
        <v>6.9514745856871833</v>
      </c>
      <c r="T2009" s="54">
        <v>1.6086917157085031E-3</v>
      </c>
      <c r="U2009" s="54">
        <v>0.25531481953900975</v>
      </c>
      <c r="V2009" s="54">
        <v>66.437923577371137</v>
      </c>
      <c r="W2009" s="54">
        <v>43.807415985755441</v>
      </c>
    </row>
    <row r="2010" spans="3:23" x14ac:dyDescent="0.25">
      <c r="C2010" s="52">
        <v>0</v>
      </c>
      <c r="D2010" s="55">
        <v>1414</v>
      </c>
      <c r="E2010" s="55">
        <v>2324</v>
      </c>
      <c r="F2010" s="55">
        <v>237.63399999999999</v>
      </c>
      <c r="G2010" s="55">
        <v>0.97899441069813942</v>
      </c>
      <c r="H2010" s="55">
        <v>0.60843373493975905</v>
      </c>
      <c r="I2010" s="55">
        <v>0.44633838383838381</v>
      </c>
      <c r="J2010" s="55">
        <v>42.430657740076576</v>
      </c>
      <c r="K2010" s="55">
        <v>160</v>
      </c>
      <c r="L2010" s="55">
        <v>97.854314002828858</v>
      </c>
      <c r="M2010" s="55">
        <v>539.74946120635741</v>
      </c>
      <c r="N2010" s="55">
        <v>23.232508715297136</v>
      </c>
      <c r="O2010" s="55">
        <v>0.204553657406811</v>
      </c>
      <c r="P2010" s="55">
        <v>2.2343354974166463</v>
      </c>
      <c r="Q2010" s="55">
        <v>51.077818627450753</v>
      </c>
      <c r="R2010" s="55">
        <v>0.98604551467201118</v>
      </c>
      <c r="S2010" s="55">
        <v>6.4383075247287387</v>
      </c>
      <c r="T2010" s="55">
        <v>2.0340358876392902E-3</v>
      </c>
      <c r="U2010" s="55">
        <v>0.39322756411740617</v>
      </c>
      <c r="V2010" s="55">
        <v>118.88373250930992</v>
      </c>
      <c r="W2010" s="55">
        <v>24.238857789529376</v>
      </c>
    </row>
    <row r="2011" spans="3:23" x14ac:dyDescent="0.25">
      <c r="C2011" s="51">
        <v>0</v>
      </c>
      <c r="D2011" s="54">
        <v>1141</v>
      </c>
      <c r="E2011" s="54">
        <v>1992</v>
      </c>
      <c r="F2011" s="54">
        <v>227.53699999999998</v>
      </c>
      <c r="G2011" s="54">
        <v>0.75827771798259092</v>
      </c>
      <c r="H2011" s="54">
        <v>0.57279116465863456</v>
      </c>
      <c r="I2011" s="54">
        <v>0.4863597612958227</v>
      </c>
      <c r="J2011" s="54">
        <v>38.115171789496372</v>
      </c>
      <c r="K2011" s="54">
        <v>231</v>
      </c>
      <c r="L2011" s="54">
        <v>111.42944785276073</v>
      </c>
      <c r="M2011" s="54">
        <v>1690.9540092562665</v>
      </c>
      <c r="N2011" s="54">
        <v>41.121211184208406</v>
      </c>
      <c r="O2011" s="54">
        <v>0.91860588495449269</v>
      </c>
      <c r="P2011" s="54">
        <v>3.0615561494765351</v>
      </c>
      <c r="Q2011" s="54">
        <v>249.56236962870295</v>
      </c>
      <c r="R2011" s="54">
        <v>0.9554778213950802</v>
      </c>
      <c r="S2011" s="54">
        <v>6.9803486879745194</v>
      </c>
      <c r="T2011" s="54">
        <v>1.516114305724698E-3</v>
      </c>
      <c r="U2011" s="54">
        <v>0.25189662928005585</v>
      </c>
      <c r="V2011" s="54">
        <v>66.59523778117736</v>
      </c>
      <c r="W2011" s="54">
        <v>43.415544583903134</v>
      </c>
    </row>
    <row r="2012" spans="3:23" x14ac:dyDescent="0.25">
      <c r="C2012" s="52">
        <v>0</v>
      </c>
      <c r="D2012" s="55">
        <v>1438</v>
      </c>
      <c r="E2012" s="55">
        <v>2299</v>
      </c>
      <c r="F2012" s="55">
        <v>235.40899999999996</v>
      </c>
      <c r="G2012" s="55">
        <v>0.97924073411470269</v>
      </c>
      <c r="H2012" s="55">
        <v>0.62548934319269245</v>
      </c>
      <c r="I2012" s="55">
        <v>0.45391414141414144</v>
      </c>
      <c r="J2012" s="55">
        <v>42.789233053762061</v>
      </c>
      <c r="K2012" s="55">
        <v>164</v>
      </c>
      <c r="L2012" s="55">
        <v>99.692628650904027</v>
      </c>
      <c r="M2012" s="55">
        <v>523.31116344029192</v>
      </c>
      <c r="N2012" s="55">
        <v>22.87599535408879</v>
      </c>
      <c r="O2012" s="55">
        <v>0.30381158434710381</v>
      </c>
      <c r="P2012" s="55">
        <v>2.581280057804118</v>
      </c>
      <c r="Q2012" s="55">
        <v>34.955882352941174</v>
      </c>
      <c r="R2012" s="55">
        <v>0.99046730075688105</v>
      </c>
      <c r="S2012" s="55">
        <v>6.4369480391999412</v>
      </c>
      <c r="T2012" s="55">
        <v>1.6236618728372708E-3</v>
      </c>
      <c r="U2012" s="55">
        <v>0.37863753727544558</v>
      </c>
      <c r="V2012" s="55">
        <v>118.74361523507518</v>
      </c>
      <c r="W2012" s="55">
        <v>24.069417112546944</v>
      </c>
    </row>
    <row r="2013" spans="3:23" x14ac:dyDescent="0.25">
      <c r="C2013" s="51">
        <v>0</v>
      </c>
      <c r="D2013" s="54">
        <v>1205</v>
      </c>
      <c r="E2013" s="54">
        <v>2048</v>
      </c>
      <c r="F2013" s="54">
        <v>224.68299999999996</v>
      </c>
      <c r="G2013" s="54">
        <v>0.73361188140870726</v>
      </c>
      <c r="H2013" s="54">
        <v>0.58837890625</v>
      </c>
      <c r="I2013" s="54">
        <v>0.51276595744680853</v>
      </c>
      <c r="J2013" s="54">
        <v>39.16955005365611</v>
      </c>
      <c r="K2013" s="54">
        <v>247</v>
      </c>
      <c r="L2013" s="54">
        <v>113.38423236514522</v>
      </c>
      <c r="M2013" s="54">
        <v>1684.369684730013</v>
      </c>
      <c r="N2013" s="54">
        <v>41.041073143011417</v>
      </c>
      <c r="O2013" s="54">
        <v>0.91361467860844414</v>
      </c>
      <c r="P2013" s="54">
        <v>3.1142641815853209</v>
      </c>
      <c r="Q2013" s="54">
        <v>206.870833333333</v>
      </c>
      <c r="R2013" s="54">
        <v>0.96498563344992139</v>
      </c>
      <c r="S2013" s="54">
        <v>7.0084617166250718</v>
      </c>
      <c r="T2013" s="54">
        <v>1.6256944444445216E-3</v>
      </c>
      <c r="U2013" s="54">
        <v>0.247036551780629</v>
      </c>
      <c r="V2013" s="54">
        <v>65.958092476537928</v>
      </c>
      <c r="W2013" s="54">
        <v>44.823054646110236</v>
      </c>
    </row>
    <row r="2014" spans="3:23" x14ac:dyDescent="0.25">
      <c r="C2014" s="52">
        <v>0</v>
      </c>
      <c r="D2014" s="55">
        <v>1507</v>
      </c>
      <c r="E2014" s="55">
        <v>2421</v>
      </c>
      <c r="F2014" s="55">
        <v>240.33799999999999</v>
      </c>
      <c r="G2014" s="55">
        <v>0.97717141719314593</v>
      </c>
      <c r="H2014" s="55">
        <v>0.62247005369681951</v>
      </c>
      <c r="I2014" s="55">
        <v>0.4393586005830904</v>
      </c>
      <c r="J2014" s="55">
        <v>43.803789720934994</v>
      </c>
      <c r="K2014" s="55">
        <v>164</v>
      </c>
      <c r="L2014" s="55">
        <v>100.53881884538819</v>
      </c>
      <c r="M2014" s="55">
        <v>569.36286792665646</v>
      </c>
      <c r="N2014" s="55">
        <v>23.86132577889704</v>
      </c>
      <c r="O2014" s="55">
        <v>0.26234829606185234</v>
      </c>
      <c r="P2014" s="55">
        <v>2.3534655770541213</v>
      </c>
      <c r="Q2014" s="55">
        <v>44.331065759636729</v>
      </c>
      <c r="R2014" s="55">
        <v>0.98812193228167788</v>
      </c>
      <c r="S2014" s="55">
        <v>6.4568684049795131</v>
      </c>
      <c r="T2014" s="55">
        <v>1.7646325347977782E-3</v>
      </c>
      <c r="U2014" s="55">
        <v>0.39886164439705502</v>
      </c>
      <c r="V2014" s="55">
        <v>117.98802679768899</v>
      </c>
      <c r="W2014" s="55">
        <v>25.066839229786915</v>
      </c>
    </row>
    <row r="2015" spans="3:23" x14ac:dyDescent="0.25">
      <c r="C2015" s="51">
        <v>0</v>
      </c>
      <c r="D2015" s="54">
        <v>1269</v>
      </c>
      <c r="E2015" s="54">
        <v>2172</v>
      </c>
      <c r="F2015" s="54">
        <v>233.971</v>
      </c>
      <c r="G2015" s="54">
        <v>0.70985223712095846</v>
      </c>
      <c r="H2015" s="54">
        <v>0.58425414364640882</v>
      </c>
      <c r="I2015" s="54">
        <v>0.56399999999999995</v>
      </c>
      <c r="J2015" s="54">
        <v>40.196280701937106</v>
      </c>
      <c r="K2015" s="54">
        <v>240</v>
      </c>
      <c r="L2015" s="54">
        <v>115.34988179669031</v>
      </c>
      <c r="M2015" s="54">
        <v>1722.2970445443821</v>
      </c>
      <c r="N2015" s="54">
        <v>41.500566797868942</v>
      </c>
      <c r="O2015" s="54">
        <v>0.86197675917492478</v>
      </c>
      <c r="P2015" s="54">
        <v>2.8845090919479777</v>
      </c>
      <c r="Q2015" s="54">
        <v>259.28478260869554</v>
      </c>
      <c r="R2015" s="54">
        <v>0.95655201173636295</v>
      </c>
      <c r="S2015" s="54">
        <v>7.007006466178531</v>
      </c>
      <c r="T2015" s="54">
        <v>1.1410207939509306E-3</v>
      </c>
      <c r="U2015" s="54">
        <v>0.23164652498278049</v>
      </c>
      <c r="V2015" s="54">
        <v>65.447280607434308</v>
      </c>
      <c r="W2015" s="54">
        <v>46.097832931473427</v>
      </c>
    </row>
    <row r="2016" spans="3:23" x14ac:dyDescent="0.25">
      <c r="C2016" s="52">
        <v>0</v>
      </c>
      <c r="D2016" s="55">
        <v>1563</v>
      </c>
      <c r="E2016" s="55">
        <v>2507</v>
      </c>
      <c r="F2016" s="55">
        <v>242.869</v>
      </c>
      <c r="G2016" s="55">
        <v>0.97666825160340953</v>
      </c>
      <c r="H2016" s="55">
        <v>0.62345432788193056</v>
      </c>
      <c r="I2016" s="55">
        <v>0.43105350248207391</v>
      </c>
      <c r="J2016" s="55">
        <v>44.610238829455504</v>
      </c>
      <c r="K2016" s="55">
        <v>171</v>
      </c>
      <c r="L2016" s="55">
        <v>101.8637236084453</v>
      </c>
      <c r="M2016" s="55">
        <v>569.25734515275133</v>
      </c>
      <c r="N2016" s="55">
        <v>23.859114508982753</v>
      </c>
      <c r="O2016" s="55">
        <v>0.24986245466987944</v>
      </c>
      <c r="P2016" s="55">
        <v>2.3146624099943485</v>
      </c>
      <c r="Q2016" s="55">
        <v>32.041621911922867</v>
      </c>
      <c r="R2016" s="55">
        <v>0.99154397329999799</v>
      </c>
      <c r="S2016" s="55">
        <v>6.4792993067800539</v>
      </c>
      <c r="T2016" s="55">
        <v>1.9780539272070551E-3</v>
      </c>
      <c r="U2016" s="55">
        <v>0.39200420476964914</v>
      </c>
      <c r="V2016" s="55">
        <v>118.86780992296964</v>
      </c>
      <c r="W2016" s="55">
        <v>25.527294975106241</v>
      </c>
    </row>
    <row r="2017" spans="3:23" x14ac:dyDescent="0.25">
      <c r="C2017" s="51">
        <v>0</v>
      </c>
      <c r="D2017" s="54">
        <v>1375</v>
      </c>
      <c r="E2017" s="54">
        <v>2397</v>
      </c>
      <c r="F2017" s="54">
        <v>247.84000000000003</v>
      </c>
      <c r="G2017" s="54">
        <v>0.65377418853219915</v>
      </c>
      <c r="H2017" s="54">
        <v>0.57363370880266995</v>
      </c>
      <c r="I2017" s="54">
        <v>0.52884615384615385</v>
      </c>
      <c r="J2017" s="54">
        <v>41.841419359420023</v>
      </c>
      <c r="K2017" s="54">
        <v>244</v>
      </c>
      <c r="L2017" s="54">
        <v>115.95927272727273</v>
      </c>
      <c r="M2017" s="54">
        <v>1822.1832017996571</v>
      </c>
      <c r="N2017" s="54">
        <v>42.687037866308515</v>
      </c>
      <c r="O2017" s="54">
        <v>0.92263458379566043</v>
      </c>
      <c r="P2017" s="54">
        <v>3.0367835523428193</v>
      </c>
      <c r="Q2017" s="54">
        <v>217.58898944193157</v>
      </c>
      <c r="R2017" s="54">
        <v>0.96460973672637518</v>
      </c>
      <c r="S2017" s="54">
        <v>7.0577266169853523</v>
      </c>
      <c r="T2017" s="54">
        <v>1.0291330826332581E-3</v>
      </c>
      <c r="U2017" s="54">
        <v>0.23298194647187373</v>
      </c>
      <c r="V2017" s="54">
        <v>66.756740245739536</v>
      </c>
      <c r="W2017" s="54">
        <v>50.514138116661641</v>
      </c>
    </row>
    <row r="2018" spans="3:23" x14ac:dyDescent="0.25">
      <c r="C2018" s="52">
        <v>0</v>
      </c>
      <c r="D2018" s="55">
        <v>1617</v>
      </c>
      <c r="E2018" s="55">
        <v>2579</v>
      </c>
      <c r="F2018" s="55">
        <v>245.672</v>
      </c>
      <c r="G2018" s="55">
        <v>0.97432629227078937</v>
      </c>
      <c r="H2018" s="55">
        <v>0.62698720434276856</v>
      </c>
      <c r="I2018" s="55">
        <v>0.42982456140350878</v>
      </c>
      <c r="J2018" s="55">
        <v>45.37431370100002</v>
      </c>
      <c r="K2018" s="55">
        <v>164</v>
      </c>
      <c r="L2018" s="55">
        <v>103.04452690166976</v>
      </c>
      <c r="M2018" s="55">
        <v>613.04380820735082</v>
      </c>
      <c r="N2018" s="55">
        <v>24.759721488888982</v>
      </c>
      <c r="O2018" s="55">
        <v>0.1892416691342067</v>
      </c>
      <c r="P2018" s="55">
        <v>2.0580643743604266</v>
      </c>
      <c r="Q2018" s="55">
        <v>41.327635327635114</v>
      </c>
      <c r="R2018" s="55">
        <v>0.98915355079759781</v>
      </c>
      <c r="S2018" s="55">
        <v>6.5097463314934956</v>
      </c>
      <c r="T2018" s="55">
        <v>1.3473245796477777E-3</v>
      </c>
      <c r="U2018" s="55">
        <v>0.37320613198109515</v>
      </c>
      <c r="V2018" s="55">
        <v>118.56138039492248</v>
      </c>
      <c r="W2018" s="55">
        <v>26.692976743650203</v>
      </c>
    </row>
    <row r="2019" spans="3:23" x14ac:dyDescent="0.25">
      <c r="C2019" s="51">
        <v>0</v>
      </c>
      <c r="D2019" s="54">
        <v>1398</v>
      </c>
      <c r="E2019" s="54">
        <v>2367</v>
      </c>
      <c r="F2019" s="54">
        <v>242.84499999999997</v>
      </c>
      <c r="G2019" s="54">
        <v>0.66842870027835388</v>
      </c>
      <c r="H2019" s="54">
        <v>0.59062103929024079</v>
      </c>
      <c r="I2019" s="54">
        <v>0.49768600925596296</v>
      </c>
      <c r="J2019" s="54">
        <v>42.189914476563679</v>
      </c>
      <c r="K2019" s="54">
        <v>239</v>
      </c>
      <c r="L2019" s="54">
        <v>117.81974248927038</v>
      </c>
      <c r="M2019" s="54">
        <v>1888.3139406637747</v>
      </c>
      <c r="N2019" s="54">
        <v>43.454734387219247</v>
      </c>
      <c r="O2019" s="54">
        <v>0.85931566421860806</v>
      </c>
      <c r="P2019" s="54">
        <v>2.7917509402983649</v>
      </c>
      <c r="Q2019" s="54">
        <v>257.8972746331238</v>
      </c>
      <c r="R2019" s="54">
        <v>0.9581484882829524</v>
      </c>
      <c r="S2019" s="54">
        <v>7.0782606091684341</v>
      </c>
      <c r="T2019" s="54">
        <v>8.8462471938859826E-4</v>
      </c>
      <c r="U2019" s="54">
        <v>0.22637012797696099</v>
      </c>
      <c r="V2019" s="54">
        <v>66.801490618831551</v>
      </c>
      <c r="W2019" s="54">
        <v>49.685360506471234</v>
      </c>
    </row>
    <row r="2020" spans="3:23" x14ac:dyDescent="0.25">
      <c r="C2020" s="52">
        <v>0</v>
      </c>
      <c r="D2020" s="55">
        <v>1680</v>
      </c>
      <c r="E2020" s="55">
        <v>2594</v>
      </c>
      <c r="F2020" s="55">
        <v>253.21500000000003</v>
      </c>
      <c r="G2020" s="55">
        <v>0.97381443141461066</v>
      </c>
      <c r="H2020" s="55">
        <v>0.64764841942945262</v>
      </c>
      <c r="I2020" s="55">
        <v>0.44210526315789472</v>
      </c>
      <c r="J2020" s="55">
        <v>46.249783082248861</v>
      </c>
      <c r="K2020" s="55">
        <v>163</v>
      </c>
      <c r="L2020" s="55">
        <v>102.87797619047619</v>
      </c>
      <c r="M2020" s="55">
        <v>620.9017183555959</v>
      </c>
      <c r="N2020" s="55">
        <v>24.917899557458608</v>
      </c>
      <c r="O2020" s="55">
        <v>0.16766893629015503</v>
      </c>
      <c r="P2020" s="55">
        <v>2.0036209818141417</v>
      </c>
      <c r="Q2020" s="55">
        <v>37.804358974359005</v>
      </c>
      <c r="R2020" s="55">
        <v>0.98992788880704696</v>
      </c>
      <c r="S2020" s="55">
        <v>6.4874058128714793</v>
      </c>
      <c r="T2020" s="55">
        <v>1.1964497041420425E-3</v>
      </c>
      <c r="U2020" s="55">
        <v>0.35947299040688468</v>
      </c>
      <c r="V2020" s="55">
        <v>118.12125160588701</v>
      </c>
      <c r="W2020" s="55">
        <v>26.854199087439294</v>
      </c>
    </row>
    <row r="2021" spans="3:23" x14ac:dyDescent="0.25">
      <c r="C2021" s="51">
        <v>0</v>
      </c>
      <c r="D2021" s="54">
        <v>1472</v>
      </c>
      <c r="E2021" s="54">
        <v>2447</v>
      </c>
      <c r="F2021" s="54">
        <v>254.82799999999997</v>
      </c>
      <c r="G2021" s="54">
        <v>0.61774354214963512</v>
      </c>
      <c r="H2021" s="54">
        <v>0.60155292194523902</v>
      </c>
      <c r="I2021" s="54">
        <v>0.58903561424569828</v>
      </c>
      <c r="J2021" s="54">
        <v>43.292131038448076</v>
      </c>
      <c r="K2021" s="54">
        <v>250</v>
      </c>
      <c r="L2021" s="54">
        <v>118.14809782608695</v>
      </c>
      <c r="M2021" s="54">
        <v>2000.9528991664931</v>
      </c>
      <c r="N2021" s="54">
        <v>44.732012017865834</v>
      </c>
      <c r="O2021" s="54">
        <v>0.96011582392206118</v>
      </c>
      <c r="P2021" s="54">
        <v>2.9781389895541177</v>
      </c>
      <c r="Q2021" s="54">
        <v>232.3219607843138</v>
      </c>
      <c r="R2021" s="54">
        <v>0.96511499582150606</v>
      </c>
      <c r="S2021" s="54">
        <v>7.0734507879817086</v>
      </c>
      <c r="T2021" s="54">
        <v>8.962706651288177E-4</v>
      </c>
      <c r="U2021" s="54">
        <v>0.22219006864808027</v>
      </c>
      <c r="V2021" s="54">
        <v>65.631726777059114</v>
      </c>
      <c r="W2021" s="54">
        <v>51.611452754362823</v>
      </c>
    </row>
    <row r="2022" spans="3:23" x14ac:dyDescent="0.25">
      <c r="C2022" s="52">
        <v>0</v>
      </c>
      <c r="D2022" s="55">
        <v>1697</v>
      </c>
      <c r="E2022" s="55">
        <v>2583</v>
      </c>
      <c r="F2022" s="55">
        <v>255.92</v>
      </c>
      <c r="G2022" s="55">
        <v>0.9734778382625342</v>
      </c>
      <c r="H2022" s="55">
        <v>0.65698799845141309</v>
      </c>
      <c r="I2022" s="55">
        <v>0.43082000507743085</v>
      </c>
      <c r="J2022" s="55">
        <v>46.483195968172957</v>
      </c>
      <c r="K2022" s="55">
        <v>165</v>
      </c>
      <c r="L2022" s="55">
        <v>102.66823806717737</v>
      </c>
      <c r="M2022" s="55">
        <v>629.84800591498811</v>
      </c>
      <c r="N2022" s="55">
        <v>25.096772818730859</v>
      </c>
      <c r="O2022" s="55">
        <v>0.24208067046359943</v>
      </c>
      <c r="P2022" s="55">
        <v>2.1293102160033941</v>
      </c>
      <c r="Q2022" s="55">
        <v>43.677227722772194</v>
      </c>
      <c r="R2022" s="55">
        <v>0.98823893709931387</v>
      </c>
      <c r="S2022" s="55">
        <v>6.5245232420466515</v>
      </c>
      <c r="T2022" s="55">
        <v>1.2749975492599309E-3</v>
      </c>
      <c r="U2022" s="55">
        <v>0.36245325383289351</v>
      </c>
      <c r="V2022" s="55">
        <v>116.81061145626214</v>
      </c>
      <c r="W2022" s="55">
        <v>26.724087418556337</v>
      </c>
    </row>
    <row r="2023" spans="3:23" x14ac:dyDescent="0.25">
      <c r="C2023" s="51">
        <v>0</v>
      </c>
      <c r="D2023" s="54">
        <v>1478</v>
      </c>
      <c r="E2023" s="54">
        <v>2377</v>
      </c>
      <c r="F2023" s="54">
        <v>239.76</v>
      </c>
      <c r="G2023" s="54">
        <v>0.62664960928680269</v>
      </c>
      <c r="H2023" s="54">
        <v>0.62179217501051742</v>
      </c>
      <c r="I2023" s="54">
        <v>0.55731523378582204</v>
      </c>
      <c r="J2023" s="54">
        <v>43.380272556988047</v>
      </c>
      <c r="K2023" s="54">
        <v>244</v>
      </c>
      <c r="L2023" s="54">
        <v>118.44857916102842</v>
      </c>
      <c r="M2023" s="54">
        <v>2088.4140771944808</v>
      </c>
      <c r="N2023" s="54">
        <v>45.699169327182311</v>
      </c>
      <c r="O2023" s="54">
        <v>0.94933458460130005</v>
      </c>
      <c r="P2023" s="54">
        <v>2.9091187456981791</v>
      </c>
      <c r="Q2023" s="54">
        <v>267.75036982248537</v>
      </c>
      <c r="R2023" s="54">
        <v>0.96007960226882605</v>
      </c>
      <c r="S2023" s="54">
        <v>7.0895282761418343</v>
      </c>
      <c r="T2023" s="54">
        <v>9.3385648261619229E-4</v>
      </c>
      <c r="U2023" s="54">
        <v>0.22286621152549441</v>
      </c>
      <c r="V2023" s="54">
        <v>65.387674387211305</v>
      </c>
      <c r="W2023" s="54">
        <v>50.95668920765155</v>
      </c>
    </row>
    <row r="2024" spans="3:23" x14ac:dyDescent="0.25">
      <c r="C2024" s="52">
        <v>0</v>
      </c>
      <c r="D2024" s="55">
        <v>1714</v>
      </c>
      <c r="E2024" s="55">
        <v>2497</v>
      </c>
      <c r="F2024" s="55">
        <v>250.79300000000001</v>
      </c>
      <c r="G2024" s="55">
        <v>0.97315277267720546</v>
      </c>
      <c r="H2024" s="55">
        <v>0.68642370845014011</v>
      </c>
      <c r="I2024" s="55">
        <v>0.44658676393955182</v>
      </c>
      <c r="J2024" s="55">
        <v>46.715442625282584</v>
      </c>
      <c r="K2024" s="55">
        <v>171</v>
      </c>
      <c r="L2024" s="55">
        <v>103.38448074679113</v>
      </c>
      <c r="M2024" s="55">
        <v>655.80363525269195</v>
      </c>
      <c r="N2024" s="55">
        <v>25.608663285159807</v>
      </c>
      <c r="O2024" s="55">
        <v>0.30081031831826738</v>
      </c>
      <c r="P2024" s="55">
        <v>2.2315568462206432</v>
      </c>
      <c r="Q2024" s="55">
        <v>35.79233307946167</v>
      </c>
      <c r="R2024" s="55">
        <v>0.99036971853865097</v>
      </c>
      <c r="S2024" s="55">
        <v>6.5505321212260892</v>
      </c>
      <c r="T2024" s="55">
        <v>1.1327220952219396E-3</v>
      </c>
      <c r="U2024" s="55">
        <v>0.34213301348150221</v>
      </c>
      <c r="V2024" s="55">
        <v>114.85799319130996</v>
      </c>
      <c r="W2024" s="55">
        <v>26.435729543841532</v>
      </c>
    </row>
    <row r="2025" spans="3:23" x14ac:dyDescent="0.25">
      <c r="C2025" s="51">
        <v>0</v>
      </c>
      <c r="D2025" s="54">
        <v>1547</v>
      </c>
      <c r="E2025" s="54">
        <v>2589</v>
      </c>
      <c r="F2025" s="54">
        <v>254.22499999999999</v>
      </c>
      <c r="G2025" s="54">
        <v>0.57777832257550832</v>
      </c>
      <c r="H2025" s="54">
        <v>0.5975280030899961</v>
      </c>
      <c r="I2025" s="54">
        <v>0.57211538461538458</v>
      </c>
      <c r="J2025" s="54">
        <v>44.381320121254809</v>
      </c>
      <c r="K2025" s="54">
        <v>249</v>
      </c>
      <c r="L2025" s="54">
        <v>122.52230122818358</v>
      </c>
      <c r="M2025" s="54">
        <v>2241.4618244551311</v>
      </c>
      <c r="N2025" s="54">
        <v>47.344079085511119</v>
      </c>
      <c r="O2025" s="54">
        <v>0.95940853191193354</v>
      </c>
      <c r="P2025" s="54">
        <v>2.8749231789172893</v>
      </c>
      <c r="Q2025" s="54">
        <v>248.58272859216294</v>
      </c>
      <c r="R2025" s="54">
        <v>0.96583308487431963</v>
      </c>
      <c r="S2025" s="54">
        <v>7.1192627431514115</v>
      </c>
      <c r="T2025" s="54">
        <v>1.0440342854013103E-3</v>
      </c>
      <c r="U2025" s="54">
        <v>0.22123496830400369</v>
      </c>
      <c r="V2025" s="54">
        <v>65.835688024303693</v>
      </c>
      <c r="W2025" s="54">
        <v>53.734675980171453</v>
      </c>
    </row>
    <row r="2026" spans="3:23" x14ac:dyDescent="0.25">
      <c r="C2026" s="52">
        <v>0</v>
      </c>
      <c r="D2026" s="55">
        <v>1706</v>
      </c>
      <c r="E2026" s="55">
        <v>2620</v>
      </c>
      <c r="F2026" s="55">
        <v>256.64800000000002</v>
      </c>
      <c r="G2026" s="55">
        <v>0.96984442462233189</v>
      </c>
      <c r="H2026" s="55">
        <v>0.65114503816793889</v>
      </c>
      <c r="I2026" s="55">
        <v>0.39674418604651163</v>
      </c>
      <c r="J2026" s="55">
        <v>46.606294245715212</v>
      </c>
      <c r="K2026" s="55">
        <v>184</v>
      </c>
      <c r="L2026" s="55">
        <v>105.79601406799532</v>
      </c>
      <c r="M2026" s="55">
        <v>722.05337999745541</v>
      </c>
      <c r="N2026" s="55">
        <v>26.871050965629451</v>
      </c>
      <c r="O2026" s="55">
        <v>0.37932592578369162</v>
      </c>
      <c r="P2026" s="55">
        <v>2.4114042194492478</v>
      </c>
      <c r="Q2026" s="55">
        <v>46.074090909090607</v>
      </c>
      <c r="R2026" s="55">
        <v>0.98802204913141889</v>
      </c>
      <c r="S2026" s="55">
        <v>6.601789873812514</v>
      </c>
      <c r="T2026" s="55">
        <v>1.1482438016528285E-3</v>
      </c>
      <c r="U2026" s="55">
        <v>0.35400746940410244</v>
      </c>
      <c r="V2026" s="55">
        <v>113.5298565205364</v>
      </c>
      <c r="W2026" s="55">
        <v>27.670044810475474</v>
      </c>
    </row>
    <row r="2027" spans="3:23" x14ac:dyDescent="0.25">
      <c r="C2027" s="51">
        <v>0</v>
      </c>
      <c r="D2027" s="54">
        <v>29</v>
      </c>
      <c r="E2027" s="54">
        <v>33</v>
      </c>
      <c r="F2027" s="54">
        <v>17.996000000000002</v>
      </c>
      <c r="G2027" s="54">
        <v>0</v>
      </c>
      <c r="H2027" s="54">
        <v>0.87878787878787878</v>
      </c>
      <c r="I2027" s="54">
        <v>0.59183673469387754</v>
      </c>
      <c r="J2027" s="54">
        <v>6.0765077797464979</v>
      </c>
      <c r="K2027" s="54">
        <v>120</v>
      </c>
      <c r="L2027" s="54">
        <v>94.620689655172413</v>
      </c>
      <c r="M2027" s="54">
        <v>221.95812807881779</v>
      </c>
      <c r="N2027" s="54">
        <v>14.898259229816677</v>
      </c>
      <c r="O2027" s="54">
        <v>-0.27730762742188164</v>
      </c>
      <c r="P2027" s="54">
        <v>2.4600981429805371</v>
      </c>
      <c r="Q2027" s="54">
        <v>231.33928571428564</v>
      </c>
      <c r="R2027" s="54">
        <v>0.82279041052155932</v>
      </c>
      <c r="S2027" s="54">
        <v>4.5131534089206751</v>
      </c>
      <c r="T2027" s="54">
        <v>1.8494897959183687E-2</v>
      </c>
      <c r="U2027" s="54">
        <v>0.13333767281287129</v>
      </c>
      <c r="V2027" s="54">
        <v>6.2330229193099944</v>
      </c>
      <c r="W2027" s="54">
        <v>6.2330229193099944</v>
      </c>
    </row>
    <row r="2028" spans="3:23" x14ac:dyDescent="0.25">
      <c r="C2028" s="52">
        <v>0</v>
      </c>
      <c r="D2028" s="55">
        <v>1577</v>
      </c>
      <c r="E2028" s="55">
        <v>2856</v>
      </c>
      <c r="F2028" s="55">
        <v>272.45999999999998</v>
      </c>
      <c r="G2028" s="55">
        <v>0.50892307829465033</v>
      </c>
      <c r="H2028" s="55">
        <v>0.55217086834733897</v>
      </c>
      <c r="I2028" s="55">
        <v>0.48597842835130972</v>
      </c>
      <c r="J2028" s="55">
        <v>44.809583372838354</v>
      </c>
      <c r="K2028" s="55">
        <v>253</v>
      </c>
      <c r="L2028" s="55">
        <v>124.15028535193406</v>
      </c>
      <c r="M2028" s="55">
        <v>2368.6531614033092</v>
      </c>
      <c r="N2028" s="55">
        <v>48.668810971743589</v>
      </c>
      <c r="O2028" s="55">
        <v>0.94802940160116145</v>
      </c>
      <c r="P2028" s="55">
        <v>2.8482118504494105</v>
      </c>
      <c r="Q2028" s="55">
        <v>253.01151515151483</v>
      </c>
      <c r="R2028" s="55">
        <v>0.96464220103765885</v>
      </c>
      <c r="S2028" s="55">
        <v>7.1796218330167276</v>
      </c>
      <c r="T2028" s="55">
        <v>9.9485766758489083E-4</v>
      </c>
      <c r="U2028" s="55">
        <v>0.22598338427788953</v>
      </c>
      <c r="V2028" s="55">
        <v>66.945710162501442</v>
      </c>
      <c r="W2028" s="55">
        <v>57.627670696653162</v>
      </c>
    </row>
    <row r="2029" spans="3:23" x14ac:dyDescent="0.25">
      <c r="C2029" s="51">
        <v>0</v>
      </c>
      <c r="D2029" s="54">
        <v>29</v>
      </c>
      <c r="E2029" s="54">
        <v>33</v>
      </c>
      <c r="F2029" s="54">
        <v>17.996000000000002</v>
      </c>
      <c r="G2029" s="54">
        <v>0</v>
      </c>
      <c r="H2029" s="54">
        <v>0.87878787878787878</v>
      </c>
      <c r="I2029" s="54">
        <v>0.59183673469387754</v>
      </c>
      <c r="J2029" s="54">
        <v>6.0765077797464979</v>
      </c>
      <c r="K2029" s="54">
        <v>132</v>
      </c>
      <c r="L2029" s="54">
        <v>90.137931034482762</v>
      </c>
      <c r="M2029" s="54">
        <v>477.12315270935949</v>
      </c>
      <c r="N2029" s="54">
        <v>21.843148873487987</v>
      </c>
      <c r="O2029" s="54">
        <v>0.51095554489881656</v>
      </c>
      <c r="P2029" s="54">
        <v>1.9777123611891456</v>
      </c>
      <c r="Q2029" s="54">
        <v>190.625</v>
      </c>
      <c r="R2029" s="54">
        <v>0.87923212441017828</v>
      </c>
      <c r="S2029" s="54">
        <v>4.5821189261620541</v>
      </c>
      <c r="T2029" s="54">
        <v>1.785714285714287E-2</v>
      </c>
      <c r="U2029" s="54">
        <v>0.18386652684722621</v>
      </c>
      <c r="V2029" s="54">
        <v>6.2330229193099944</v>
      </c>
      <c r="W2029" s="54">
        <v>6.2330229193099944</v>
      </c>
    </row>
    <row r="2030" spans="3:23" x14ac:dyDescent="0.25">
      <c r="C2030" s="52">
        <v>0</v>
      </c>
      <c r="D2030" s="55">
        <v>1723</v>
      </c>
      <c r="E2030" s="55">
        <v>2449</v>
      </c>
      <c r="F2030" s="55">
        <v>251.07399999999998</v>
      </c>
      <c r="G2030" s="55">
        <v>0.96860658441769432</v>
      </c>
      <c r="H2030" s="55">
        <v>0.70355247039608004</v>
      </c>
      <c r="I2030" s="55">
        <v>0.4351010101010101</v>
      </c>
      <c r="J2030" s="55">
        <v>46.837930521946475</v>
      </c>
      <c r="K2030" s="55">
        <v>197</v>
      </c>
      <c r="L2030" s="55">
        <v>105.63900174114916</v>
      </c>
      <c r="M2030" s="55">
        <v>844.29353024564205</v>
      </c>
      <c r="N2030" s="55">
        <v>29.056729517370705</v>
      </c>
      <c r="O2030" s="55">
        <v>0.48378503968480829</v>
      </c>
      <c r="P2030" s="55">
        <v>2.4172315314703066</v>
      </c>
      <c r="Q2030" s="55">
        <v>34.73367824587335</v>
      </c>
      <c r="R2030" s="55">
        <v>0.99113982833526804</v>
      </c>
      <c r="S2030" s="55">
        <v>6.6389581352503981</v>
      </c>
      <c r="T2030" s="55">
        <v>1.0626093405102718E-3</v>
      </c>
      <c r="U2030" s="55">
        <v>0.34643158314660993</v>
      </c>
      <c r="V2030" s="55">
        <v>109.33794142433817</v>
      </c>
      <c r="W2030" s="55">
        <v>27.181263717240263</v>
      </c>
    </row>
    <row r="2031" spans="3:23" x14ac:dyDescent="0.25">
      <c r="C2031" s="51">
        <v>0</v>
      </c>
      <c r="D2031" s="54">
        <v>29</v>
      </c>
      <c r="E2031" s="54">
        <v>33</v>
      </c>
      <c r="F2031" s="54">
        <v>17.996000000000002</v>
      </c>
      <c r="G2031" s="54">
        <v>0</v>
      </c>
      <c r="H2031" s="54">
        <v>0.87878787878787878</v>
      </c>
      <c r="I2031" s="54">
        <v>0.59183673469387754</v>
      </c>
      <c r="J2031" s="54">
        <v>6.0765077797464979</v>
      </c>
      <c r="K2031" s="54">
        <v>103</v>
      </c>
      <c r="L2031" s="54">
        <v>82.793103448275858</v>
      </c>
      <c r="M2031" s="54">
        <v>114.59852216748767</v>
      </c>
      <c r="N2031" s="54">
        <v>10.705069928192327</v>
      </c>
      <c r="O2031" s="54">
        <v>0.23269057893482345</v>
      </c>
      <c r="P2031" s="54">
        <v>1.7805524002313893</v>
      </c>
      <c r="Q2031" s="54">
        <v>128.30357142857142</v>
      </c>
      <c r="R2031" s="54">
        <v>0.75947439304365016</v>
      </c>
      <c r="S2031" s="54">
        <v>4.2372913399551582</v>
      </c>
      <c r="T2031" s="54">
        <v>1.9132653061224504E-2</v>
      </c>
      <c r="U2031" s="54">
        <v>0.15235138369729156</v>
      </c>
      <c r="V2031" s="54">
        <v>6.2330229193099944</v>
      </c>
      <c r="W2031" s="54">
        <v>6.2330229193099944</v>
      </c>
    </row>
    <row r="2032" spans="3:23" x14ac:dyDescent="0.25">
      <c r="C2032" s="52">
        <v>0</v>
      </c>
      <c r="D2032" s="55">
        <v>1787</v>
      </c>
      <c r="E2032" s="55">
        <v>3383</v>
      </c>
      <c r="F2032" s="55">
        <v>326.99299999999999</v>
      </c>
      <c r="G2032" s="55">
        <v>0.73225336119978035</v>
      </c>
      <c r="H2032" s="55">
        <v>0.52822938220514337</v>
      </c>
      <c r="I2032" s="55">
        <v>0.43788287184513602</v>
      </c>
      <c r="J2032" s="55">
        <v>47.699885392333343</v>
      </c>
      <c r="K2032" s="55">
        <v>254</v>
      </c>
      <c r="L2032" s="55">
        <v>122.6099608282037</v>
      </c>
      <c r="M2032" s="55">
        <v>2420.2772355527704</v>
      </c>
      <c r="N2032" s="55">
        <v>49.196313231305965</v>
      </c>
      <c r="O2032" s="55">
        <v>1.0382228214871525</v>
      </c>
      <c r="P2032" s="55">
        <v>2.9951519490290663</v>
      </c>
      <c r="Q2032" s="55">
        <v>197.93783260764354</v>
      </c>
      <c r="R2032" s="55">
        <v>0.97103777317046225</v>
      </c>
      <c r="S2032" s="55">
        <v>7.1237512339783926</v>
      </c>
      <c r="T2032" s="55">
        <v>1.0695170894529482E-3</v>
      </c>
      <c r="U2032" s="55">
        <v>0.24773614542678862</v>
      </c>
      <c r="V2032" s="55">
        <v>84.645235083179173</v>
      </c>
      <c r="W2032" s="55">
        <v>57.646140460669081</v>
      </c>
    </row>
    <row r="2033" spans="3:23" x14ac:dyDescent="0.25">
      <c r="C2033" s="51">
        <v>0</v>
      </c>
      <c r="D2033" s="54">
        <v>1559</v>
      </c>
      <c r="E2033" s="54">
        <v>2047</v>
      </c>
      <c r="F2033" s="54">
        <v>217.64600000000002</v>
      </c>
      <c r="G2033" s="54">
        <v>0.96828689375326726</v>
      </c>
      <c r="H2033" s="54">
        <v>0.76160234489496825</v>
      </c>
      <c r="I2033" s="54">
        <v>0.5308137555328567</v>
      </c>
      <c r="J2033" s="54">
        <v>44.553119422124851</v>
      </c>
      <c r="K2033" s="54">
        <v>193</v>
      </c>
      <c r="L2033" s="54">
        <v>107.40346375881975</v>
      </c>
      <c r="M2033" s="54">
        <v>871.6888455043063</v>
      </c>
      <c r="N2033" s="54">
        <v>29.524377139989021</v>
      </c>
      <c r="O2033" s="54">
        <v>0.5375389052837064</v>
      </c>
      <c r="P2033" s="54">
        <v>2.4863140216850592</v>
      </c>
      <c r="Q2033" s="54">
        <v>30.823859881030938</v>
      </c>
      <c r="R2033" s="54">
        <v>0.99223817976811879</v>
      </c>
      <c r="S2033" s="54">
        <v>6.6847529980027023</v>
      </c>
      <c r="T2033" s="54">
        <v>9.708763311053123E-4</v>
      </c>
      <c r="U2033" s="54">
        <v>0.34867129498709021</v>
      </c>
      <c r="V2033" s="54">
        <v>98.410479859017101</v>
      </c>
      <c r="W2033" s="54">
        <v>24.586966022894558</v>
      </c>
    </row>
    <row r="2034" spans="3:23" x14ac:dyDescent="0.25">
      <c r="C2034" s="52">
        <v>0</v>
      </c>
      <c r="D2034" s="55">
        <v>1753</v>
      </c>
      <c r="E2034" s="55">
        <v>3311</v>
      </c>
      <c r="F2034" s="55">
        <v>323.88299999999998</v>
      </c>
      <c r="G2034" s="55">
        <v>0.7442065151113707</v>
      </c>
      <c r="H2034" s="55">
        <v>0.52944729688915737</v>
      </c>
      <c r="I2034" s="55">
        <v>0.44357287449392713</v>
      </c>
      <c r="J2034" s="55">
        <v>47.243930000802642</v>
      </c>
      <c r="K2034" s="55">
        <v>255</v>
      </c>
      <c r="L2034" s="55">
        <v>126.46263548203081</v>
      </c>
      <c r="M2034" s="55">
        <v>2369.8754581187613</v>
      </c>
      <c r="N2034" s="55">
        <v>48.681366641855497</v>
      </c>
      <c r="O2034" s="55">
        <v>0.93208739252045225</v>
      </c>
      <c r="P2034" s="55">
        <v>2.748968139199707</v>
      </c>
      <c r="Q2034" s="55">
        <v>144.56518481518469</v>
      </c>
      <c r="R2034" s="55">
        <v>0.97984826182949247</v>
      </c>
      <c r="S2034" s="55">
        <v>7.1490925273039023</v>
      </c>
      <c r="T2034" s="55">
        <v>1.1556874693737396E-3</v>
      </c>
      <c r="U2034" s="55">
        <v>0.25642623312885199</v>
      </c>
      <c r="V2034" s="55">
        <v>84.920584286526903</v>
      </c>
      <c r="W2034" s="55">
        <v>56.722669970670161</v>
      </c>
    </row>
    <row r="2035" spans="3:23" x14ac:dyDescent="0.25">
      <c r="C2035" s="51">
        <v>0</v>
      </c>
      <c r="D2035" s="54">
        <v>1486</v>
      </c>
      <c r="E2035" s="54">
        <v>1943</v>
      </c>
      <c r="F2035" s="54">
        <v>210.476</v>
      </c>
      <c r="G2035" s="54">
        <v>0.96542012418312373</v>
      </c>
      <c r="H2035" s="54">
        <v>0.76479670612454964</v>
      </c>
      <c r="I2035" s="54">
        <v>0.52976827094474155</v>
      </c>
      <c r="J2035" s="54">
        <v>43.497516750688781</v>
      </c>
      <c r="K2035" s="54">
        <v>188</v>
      </c>
      <c r="L2035" s="54">
        <v>108.44885598923284</v>
      </c>
      <c r="M2035" s="54">
        <v>809.0152276465883</v>
      </c>
      <c r="N2035" s="54">
        <v>28.443192993167774</v>
      </c>
      <c r="O2035" s="54">
        <v>0.60495841624498692</v>
      </c>
      <c r="P2035" s="54">
        <v>2.5621868639655396</v>
      </c>
      <c r="Q2035" s="54">
        <v>28.47024221453265</v>
      </c>
      <c r="R2035" s="54">
        <v>0.9924806569660356</v>
      </c>
      <c r="S2035" s="54">
        <v>6.6384215588084832</v>
      </c>
      <c r="T2035" s="54">
        <v>1.0105242992780284E-3</v>
      </c>
      <c r="U2035" s="54">
        <v>0.33618951362300309</v>
      </c>
      <c r="V2035" s="54">
        <v>93.586137656284365</v>
      </c>
      <c r="W2035" s="54">
        <v>24.397815232928249</v>
      </c>
    </row>
    <row r="2036" spans="3:23" x14ac:dyDescent="0.25">
      <c r="C2036" s="52">
        <v>0</v>
      </c>
      <c r="D2036" s="55">
        <v>1844</v>
      </c>
      <c r="E2036" s="55">
        <v>3270</v>
      </c>
      <c r="F2036" s="55">
        <v>307.49199999999996</v>
      </c>
      <c r="G2036" s="55">
        <v>0.78683485580167078</v>
      </c>
      <c r="H2036" s="55">
        <v>0.56391437308868497</v>
      </c>
      <c r="I2036" s="55">
        <v>0.45779543197616684</v>
      </c>
      <c r="J2036" s="55">
        <v>48.454656334470478</v>
      </c>
      <c r="K2036" s="55">
        <v>255</v>
      </c>
      <c r="L2036" s="55">
        <v>126.98644251626898</v>
      </c>
      <c r="M2036" s="55">
        <v>2375.131123745472</v>
      </c>
      <c r="N2036" s="55">
        <v>48.735317006719796</v>
      </c>
      <c r="O2036" s="55">
        <v>0.8411560877862696</v>
      </c>
      <c r="P2036" s="55">
        <v>2.5416829364475526</v>
      </c>
      <c r="Q2036" s="55">
        <v>205.84685126194643</v>
      </c>
      <c r="R2036" s="55">
        <v>0.97163456824390448</v>
      </c>
      <c r="S2036" s="55">
        <v>7.1632742451564955</v>
      </c>
      <c r="T2036" s="55">
        <v>9.8261371164338552E-4</v>
      </c>
      <c r="U2036" s="55">
        <v>0.24591616921459394</v>
      </c>
      <c r="V2036" s="55">
        <v>86.728215498102884</v>
      </c>
      <c r="W2036" s="55">
        <v>53.525497735667102</v>
      </c>
    </row>
    <row r="2037" spans="3:23" x14ac:dyDescent="0.25">
      <c r="C2037" s="51">
        <v>0</v>
      </c>
      <c r="D2037" s="54">
        <v>1483</v>
      </c>
      <c r="E2037" s="54">
        <v>1931</v>
      </c>
      <c r="F2037" s="54">
        <v>210.52600000000001</v>
      </c>
      <c r="G2037" s="54">
        <v>0.96628244413965858</v>
      </c>
      <c r="H2037" s="54">
        <v>0.76799585706887619</v>
      </c>
      <c r="I2037" s="54">
        <v>0.53499278499278502</v>
      </c>
      <c r="J2037" s="54">
        <v>43.453587249411825</v>
      </c>
      <c r="K2037" s="54">
        <v>194</v>
      </c>
      <c r="L2037" s="54">
        <v>108.86109238031018</v>
      </c>
      <c r="M2037" s="54">
        <v>833.19931513518293</v>
      </c>
      <c r="N2037" s="54">
        <v>28.865192102862974</v>
      </c>
      <c r="O2037" s="54">
        <v>0.58664047341175807</v>
      </c>
      <c r="P2037" s="54">
        <v>2.5362525806678327</v>
      </c>
      <c r="Q2037" s="54">
        <v>28.54831932773104</v>
      </c>
      <c r="R2037" s="54">
        <v>0.99234145932437479</v>
      </c>
      <c r="S2037" s="54">
        <v>6.6523617382897138</v>
      </c>
      <c r="T2037" s="54">
        <v>9.2144701017662629E-4</v>
      </c>
      <c r="U2037" s="54">
        <v>0.32420818250381833</v>
      </c>
      <c r="V2037" s="54">
        <v>93.452139746420883</v>
      </c>
      <c r="W2037" s="54">
        <v>24.06247210629699</v>
      </c>
    </row>
    <row r="2038" spans="3:23" x14ac:dyDescent="0.25">
      <c r="C2038" s="52">
        <v>0</v>
      </c>
      <c r="D2038" s="55">
        <v>1747</v>
      </c>
      <c r="E2038" s="55">
        <v>3030</v>
      </c>
      <c r="F2038" s="55">
        <v>309.45299999999997</v>
      </c>
      <c r="G2038" s="55">
        <v>0.83425657508225637</v>
      </c>
      <c r="H2038" s="55">
        <v>0.57656765676567656</v>
      </c>
      <c r="I2038" s="55">
        <v>0.44543600203977562</v>
      </c>
      <c r="J2038" s="55">
        <v>47.163009707315425</v>
      </c>
      <c r="K2038" s="55">
        <v>252</v>
      </c>
      <c r="L2038" s="55">
        <v>131.03205495134517</v>
      </c>
      <c r="M2038" s="55">
        <v>2241.8867153051106</v>
      </c>
      <c r="N2038" s="55">
        <v>47.348566137794613</v>
      </c>
      <c r="O2038" s="55">
        <v>0.72823731591272278</v>
      </c>
      <c r="P2038" s="55">
        <v>2.4195483957447084</v>
      </c>
      <c r="Q2038" s="55">
        <v>147.02817610062982</v>
      </c>
      <c r="R2038" s="55">
        <v>0.97983838058471107</v>
      </c>
      <c r="S2038" s="55">
        <v>7.2155310145943208</v>
      </c>
      <c r="T2038" s="55">
        <v>9.9217594240734127E-4</v>
      </c>
      <c r="U2038" s="55">
        <v>0.23949733527649056</v>
      </c>
      <c r="V2038" s="55">
        <v>86.573001840399726</v>
      </c>
      <c r="W2038" s="55">
        <v>47.734312639878674</v>
      </c>
    </row>
    <row r="2039" spans="3:23" x14ac:dyDescent="0.25">
      <c r="C2039" s="51">
        <v>0</v>
      </c>
      <c r="D2039" s="54">
        <v>1462</v>
      </c>
      <c r="E2039" s="54">
        <v>1891</v>
      </c>
      <c r="F2039" s="54">
        <v>209.82300000000001</v>
      </c>
      <c r="G2039" s="54">
        <v>0.96547613168305313</v>
      </c>
      <c r="H2039" s="54">
        <v>0.77313590692755152</v>
      </c>
      <c r="I2039" s="54">
        <v>0.52741702741702745</v>
      </c>
      <c r="J2039" s="54">
        <v>43.144828362189685</v>
      </c>
      <c r="K2039" s="54">
        <v>187</v>
      </c>
      <c r="L2039" s="54">
        <v>109.7311901504788</v>
      </c>
      <c r="M2039" s="54">
        <v>882.86472123828787</v>
      </c>
      <c r="N2039" s="54">
        <v>29.713039582619075</v>
      </c>
      <c r="O2039" s="54">
        <v>0.61989387858724909</v>
      </c>
      <c r="P2039" s="54">
        <v>2.4957052211812822</v>
      </c>
      <c r="Q2039" s="54">
        <v>26.548669467787132</v>
      </c>
      <c r="R2039" s="54">
        <v>0.99296726961239079</v>
      </c>
      <c r="S2039" s="54">
        <v>6.6407914756965933</v>
      </c>
      <c r="T2039" s="54">
        <v>9.5773603559071347E-4</v>
      </c>
      <c r="U2039" s="54">
        <v>0.32750846253533966</v>
      </c>
      <c r="V2039" s="54">
        <v>91.697558424807141</v>
      </c>
      <c r="W2039" s="54">
        <v>23.886437634310706</v>
      </c>
    </row>
    <row r="2040" spans="3:23" x14ac:dyDescent="0.25">
      <c r="C2040" s="52">
        <v>0</v>
      </c>
      <c r="D2040" s="55">
        <v>1744</v>
      </c>
      <c r="E2040" s="55">
        <v>2852</v>
      </c>
      <c r="F2040" s="55">
        <v>278.75400000000002</v>
      </c>
      <c r="G2040" s="55">
        <v>0.86296282615979847</v>
      </c>
      <c r="H2040" s="55">
        <v>0.61150070126227207</v>
      </c>
      <c r="I2040" s="55">
        <v>0.44241501775748349</v>
      </c>
      <c r="J2040" s="55">
        <v>47.122497450985385</v>
      </c>
      <c r="K2040" s="55">
        <v>244</v>
      </c>
      <c r="L2040" s="55">
        <v>130.90481651376146</v>
      </c>
      <c r="M2040" s="55">
        <v>2242.5199079410709</v>
      </c>
      <c r="N2040" s="55">
        <v>47.355252168487823</v>
      </c>
      <c r="O2040" s="55">
        <v>0.63790271901590268</v>
      </c>
      <c r="P2040" s="55">
        <v>2.2930328151054811</v>
      </c>
      <c r="Q2040" s="55">
        <v>189.99724724724777</v>
      </c>
      <c r="R2040" s="55">
        <v>0.97354202215147634</v>
      </c>
      <c r="S2040" s="55">
        <v>7.2201155686693852</v>
      </c>
      <c r="T2040" s="55">
        <v>9.8897696495294971E-4</v>
      </c>
      <c r="U2040" s="55">
        <v>0.24090536314837707</v>
      </c>
      <c r="V2040" s="55">
        <v>86.9860536240909</v>
      </c>
      <c r="W2040" s="55">
        <v>43.951218456170196</v>
      </c>
    </row>
    <row r="2041" spans="3:23" x14ac:dyDescent="0.25">
      <c r="C2041" s="51">
        <v>0</v>
      </c>
      <c r="D2041" s="54">
        <v>1524</v>
      </c>
      <c r="E2041" s="54">
        <v>1934</v>
      </c>
      <c r="F2041" s="54">
        <v>207.821</v>
      </c>
      <c r="G2041" s="54">
        <v>0.96544434744676655</v>
      </c>
      <c r="H2041" s="54">
        <v>0.78800413650465362</v>
      </c>
      <c r="I2041" s="54">
        <v>0.49625529143601432</v>
      </c>
      <c r="J2041" s="54">
        <v>44.050165336538619</v>
      </c>
      <c r="K2041" s="54">
        <v>205</v>
      </c>
      <c r="L2041" s="54">
        <v>107.70538057742782</v>
      </c>
      <c r="M2041" s="54">
        <v>1047.0208246088423</v>
      </c>
      <c r="N2041" s="54">
        <v>32.35770116384726</v>
      </c>
      <c r="O2041" s="54">
        <v>0.76667109156538227</v>
      </c>
      <c r="P2041" s="54">
        <v>2.7585727633810526</v>
      </c>
      <c r="Q2041" s="54">
        <v>26.165187064045586</v>
      </c>
      <c r="R2041" s="54">
        <v>0.99346274619111719</v>
      </c>
      <c r="S2041" s="54">
        <v>6.7100225665197106</v>
      </c>
      <c r="T2041" s="54">
        <v>9.9661067927551907E-4</v>
      </c>
      <c r="U2041" s="54">
        <v>0.34267068800312672</v>
      </c>
      <c r="V2041" s="54">
        <v>92.34899981095505</v>
      </c>
      <c r="W2041" s="54">
        <v>24.067009035658721</v>
      </c>
    </row>
    <row r="2042" spans="3:23" x14ac:dyDescent="0.25">
      <c r="C2042" s="52">
        <v>0</v>
      </c>
      <c r="D2042" s="55">
        <v>52</v>
      </c>
      <c r="E2042" s="55">
        <v>61</v>
      </c>
      <c r="F2042" s="55">
        <v>28.027999999999999</v>
      </c>
      <c r="G2042" s="55">
        <v>0.80657307782010534</v>
      </c>
      <c r="H2042" s="55">
        <v>0.85245901639344257</v>
      </c>
      <c r="I2042" s="55">
        <v>0.59090909090909094</v>
      </c>
      <c r="J2042" s="55">
        <v>8.1368578902564384</v>
      </c>
      <c r="K2042" s="55">
        <v>119</v>
      </c>
      <c r="L2042" s="55">
        <v>99.384615384615387</v>
      </c>
      <c r="M2042" s="55">
        <v>230.04524886877826</v>
      </c>
      <c r="N2042" s="55">
        <v>15.167242625763533</v>
      </c>
      <c r="O2042" s="55">
        <v>-0.67901030110713312</v>
      </c>
      <c r="P2042" s="55">
        <v>2.4071074214409571</v>
      </c>
      <c r="Q2042" s="55">
        <v>322.26041666666703</v>
      </c>
      <c r="R2042" s="55">
        <v>0.76944954441638092</v>
      </c>
      <c r="S2042" s="55">
        <v>5.0175594295963428</v>
      </c>
      <c r="T2042" s="55">
        <v>1.1067708333333315E-2</v>
      </c>
      <c r="U2042" s="55">
        <v>8.0434332465806793E-2</v>
      </c>
      <c r="V2042" s="55">
        <v>10.885389686353665</v>
      </c>
      <c r="W2042" s="55">
        <v>6.4347282206524588</v>
      </c>
    </row>
    <row r="2043" spans="3:23" x14ac:dyDescent="0.25">
      <c r="C2043" s="51">
        <v>0</v>
      </c>
      <c r="D2043" s="54">
        <v>1775</v>
      </c>
      <c r="E2043" s="54">
        <v>2927</v>
      </c>
      <c r="F2043" s="54">
        <v>299.04899999999992</v>
      </c>
      <c r="G2043" s="54">
        <v>0.86627813626165429</v>
      </c>
      <c r="H2043" s="54">
        <v>0.6064229586607448</v>
      </c>
      <c r="I2043" s="54">
        <v>0.43859649122807015</v>
      </c>
      <c r="J2043" s="54">
        <v>47.539459314393909</v>
      </c>
      <c r="K2043" s="54">
        <v>243</v>
      </c>
      <c r="L2043" s="54">
        <v>131.13183098591549</v>
      </c>
      <c r="M2043" s="54">
        <v>2168.7751699826963</v>
      </c>
      <c r="N2043" s="54">
        <v>46.570110263802214</v>
      </c>
      <c r="O2043" s="54">
        <v>0.61799898963756994</v>
      </c>
      <c r="P2043" s="54">
        <v>2.2035213156335041</v>
      </c>
      <c r="Q2043" s="54">
        <v>140.30165692007634</v>
      </c>
      <c r="R2043" s="54">
        <v>0.98035541905625756</v>
      </c>
      <c r="S2043" s="54">
        <v>7.1980774509008167</v>
      </c>
      <c r="T2043" s="54">
        <v>9.2027366445139591E-4</v>
      </c>
      <c r="U2043" s="54">
        <v>0.23654023449895933</v>
      </c>
      <c r="V2043" s="54">
        <v>88.572748686577455</v>
      </c>
      <c r="W2043" s="54">
        <v>44.247579372188738</v>
      </c>
    </row>
    <row r="2044" spans="3:23" x14ac:dyDescent="0.25">
      <c r="C2044" s="52">
        <v>0</v>
      </c>
      <c r="D2044" s="55">
        <v>1416</v>
      </c>
      <c r="E2044" s="55">
        <v>1882</v>
      </c>
      <c r="F2044" s="55">
        <v>206.30799999999999</v>
      </c>
      <c r="G2044" s="55">
        <v>0.9643148447241503</v>
      </c>
      <c r="H2044" s="55">
        <v>0.75239107332624866</v>
      </c>
      <c r="I2044" s="55">
        <v>0.44824311490978158</v>
      </c>
      <c r="J2044" s="55">
        <v>42.460654674003678</v>
      </c>
      <c r="K2044" s="55">
        <v>213</v>
      </c>
      <c r="L2044" s="55">
        <v>112.13983050847457</v>
      </c>
      <c r="M2044" s="55">
        <v>1113.5450979217812</v>
      </c>
      <c r="N2044" s="55">
        <v>33.369823162878482</v>
      </c>
      <c r="O2044" s="55">
        <v>0.725374979802064</v>
      </c>
      <c r="P2044" s="55">
        <v>2.795433835972883</v>
      </c>
      <c r="Q2044" s="55">
        <v>29.517592592592713</v>
      </c>
      <c r="R2044" s="55">
        <v>0.99308297959550784</v>
      </c>
      <c r="S2044" s="55">
        <v>6.7708414725477413</v>
      </c>
      <c r="T2044" s="55">
        <v>1.2126581313824788E-3</v>
      </c>
      <c r="U2044" s="55">
        <v>0.36103768663434532</v>
      </c>
      <c r="V2044" s="55">
        <v>90.166301238088238</v>
      </c>
      <c r="W2044" s="55">
        <v>23.872263491817638</v>
      </c>
    </row>
    <row r="2045" spans="3:23" x14ac:dyDescent="0.25">
      <c r="C2045" s="51">
        <v>0</v>
      </c>
      <c r="D2045" s="54">
        <v>95</v>
      </c>
      <c r="E2045" s="54">
        <v>107</v>
      </c>
      <c r="F2045" s="54">
        <v>39.366000000000007</v>
      </c>
      <c r="G2045" s="54">
        <v>0.9255920453417833</v>
      </c>
      <c r="H2045" s="54">
        <v>0.88785046728971961</v>
      </c>
      <c r="I2045" s="54">
        <v>0.50802139037433158</v>
      </c>
      <c r="J2045" s="54">
        <v>10.99807968464679</v>
      </c>
      <c r="K2045" s="54">
        <v>120</v>
      </c>
      <c r="L2045" s="54">
        <v>95.694736842105257</v>
      </c>
      <c r="M2045" s="54">
        <v>219.25688689809627</v>
      </c>
      <c r="N2045" s="54">
        <v>14.807325447159466</v>
      </c>
      <c r="O2045" s="54">
        <v>-0.35380141706573304</v>
      </c>
      <c r="P2045" s="54">
        <v>2.0013263846722658</v>
      </c>
      <c r="Q2045" s="54">
        <v>246.34848484848476</v>
      </c>
      <c r="R2045" s="54">
        <v>0.87488399352861268</v>
      </c>
      <c r="S2045" s="54">
        <v>5.3035002133435984</v>
      </c>
      <c r="T2045" s="54">
        <v>5.3565962656871649E-3</v>
      </c>
      <c r="U2045" s="54">
        <v>0.1313354525537789</v>
      </c>
      <c r="V2045" s="54">
        <v>18.236675609272609</v>
      </c>
      <c r="W2045" s="54">
        <v>6.9029940329356432</v>
      </c>
    </row>
    <row r="2046" spans="3:23" x14ac:dyDescent="0.25">
      <c r="C2046" s="52">
        <v>0</v>
      </c>
      <c r="D2046" s="55">
        <v>1833</v>
      </c>
      <c r="E2046" s="55">
        <v>2967</v>
      </c>
      <c r="F2046" s="55">
        <v>294.27699999999999</v>
      </c>
      <c r="G2046" s="55">
        <v>0.87300927909227988</v>
      </c>
      <c r="H2046" s="55">
        <v>0.61779575328614766</v>
      </c>
      <c r="I2046" s="55">
        <v>0.41734972677595628</v>
      </c>
      <c r="J2046" s="55">
        <v>48.309917051259291</v>
      </c>
      <c r="K2046" s="55">
        <v>245</v>
      </c>
      <c r="L2046" s="55">
        <v>133.62847790507365</v>
      </c>
      <c r="M2046" s="55">
        <v>2160.1986863828342</v>
      </c>
      <c r="N2046" s="55">
        <v>46.47793763048049</v>
      </c>
      <c r="O2046" s="55">
        <v>0.58663043596021158</v>
      </c>
      <c r="P2046" s="55">
        <v>2.2108825290415712</v>
      </c>
      <c r="Q2046" s="55">
        <v>171.77318661576496</v>
      </c>
      <c r="R2046" s="55">
        <v>0.97637444658021055</v>
      </c>
      <c r="S2046" s="55">
        <v>7.2256496665177901</v>
      </c>
      <c r="T2046" s="55">
        <v>8.4678112979704422E-4</v>
      </c>
      <c r="U2046" s="55">
        <v>0.24944548326283142</v>
      </c>
      <c r="V2046" s="55">
        <v>89.240242933748718</v>
      </c>
      <c r="W2046" s="55">
        <v>43.522787484363789</v>
      </c>
    </row>
    <row r="2047" spans="3:23" x14ac:dyDescent="0.25">
      <c r="C2047" s="51">
        <v>0</v>
      </c>
      <c r="D2047" s="54">
        <v>36</v>
      </c>
      <c r="E2047" s="54">
        <v>40</v>
      </c>
      <c r="F2047" s="54">
        <v>19.592000000000002</v>
      </c>
      <c r="G2047" s="54">
        <v>0.38282074674438793</v>
      </c>
      <c r="H2047" s="54">
        <v>0.9</v>
      </c>
      <c r="I2047" s="54">
        <v>0.6428571428571429</v>
      </c>
      <c r="J2047" s="54">
        <v>6.7702750025730758</v>
      </c>
      <c r="K2047" s="54">
        <v>117</v>
      </c>
      <c r="L2047" s="54">
        <v>90.861111111111114</v>
      </c>
      <c r="M2047" s="54">
        <v>173.15158730158728</v>
      </c>
      <c r="N2047" s="54">
        <v>13.158707660769247</v>
      </c>
      <c r="O2047" s="54">
        <v>0.15322601010574269</v>
      </c>
      <c r="P2047" s="54">
        <v>2.1547292977240868</v>
      </c>
      <c r="Q2047" s="54">
        <v>52.650793650793659</v>
      </c>
      <c r="R2047" s="54">
        <v>0.97831939805720858</v>
      </c>
      <c r="S2047" s="54">
        <v>4.6699250014423113</v>
      </c>
      <c r="T2047" s="54">
        <v>1.6376921138825915E-2</v>
      </c>
      <c r="U2047" s="54">
        <v>0.17383410240553093</v>
      </c>
      <c r="V2047" s="54">
        <v>7.1802197428460053</v>
      </c>
      <c r="W2047" s="54">
        <v>6.6332495807108005</v>
      </c>
    </row>
    <row r="2048" spans="3:23" x14ac:dyDescent="0.25">
      <c r="C2048" s="52">
        <v>0</v>
      </c>
      <c r="D2048" s="55">
        <v>1369</v>
      </c>
      <c r="E2048" s="55">
        <v>1780</v>
      </c>
      <c r="F2048" s="55">
        <v>197.55800000000002</v>
      </c>
      <c r="G2048" s="55">
        <v>0.96162588124946047</v>
      </c>
      <c r="H2048" s="55">
        <v>0.76910112359550564</v>
      </c>
      <c r="I2048" s="55">
        <v>0.45587745587745587</v>
      </c>
      <c r="J2048" s="55">
        <v>41.750029182533964</v>
      </c>
      <c r="K2048" s="55">
        <v>227</v>
      </c>
      <c r="L2048" s="55">
        <v>114.21621621621621</v>
      </c>
      <c r="M2048" s="55">
        <v>1212.352339181283</v>
      </c>
      <c r="N2048" s="55">
        <v>34.818850342613025</v>
      </c>
      <c r="O2048" s="55">
        <v>0.89154359983478604</v>
      </c>
      <c r="P2048" s="55">
        <v>3.2087726939238119</v>
      </c>
      <c r="Q2048" s="55">
        <v>31.938636363636267</v>
      </c>
      <c r="R2048" s="55">
        <v>0.99272605091267396</v>
      </c>
      <c r="S2048" s="55">
        <v>6.8076807399486983</v>
      </c>
      <c r="T2048" s="55">
        <v>1.1346770113003851E-3</v>
      </c>
      <c r="U2048" s="55">
        <v>0.34882345424123723</v>
      </c>
      <c r="V2048" s="55">
        <v>86.166109742831594</v>
      </c>
      <c r="W2048" s="55">
        <v>23.64088795759611</v>
      </c>
    </row>
    <row r="2049" spans="3:23" x14ac:dyDescent="0.25">
      <c r="C2049" s="51">
        <v>0</v>
      </c>
      <c r="D2049" s="54">
        <v>29</v>
      </c>
      <c r="E2049" s="54">
        <v>33</v>
      </c>
      <c r="F2049" s="54">
        <v>17.996000000000002</v>
      </c>
      <c r="G2049" s="54">
        <v>0</v>
      </c>
      <c r="H2049" s="54">
        <v>0.87878787878787878</v>
      </c>
      <c r="I2049" s="54">
        <v>0.59183673469387754</v>
      </c>
      <c r="J2049" s="54">
        <v>6.0765077797464979</v>
      </c>
      <c r="K2049" s="54">
        <v>141</v>
      </c>
      <c r="L2049" s="54">
        <v>110.75862068965517</v>
      </c>
      <c r="M2049" s="54">
        <v>369.47536945812806</v>
      </c>
      <c r="N2049" s="54">
        <v>19.221742102580819</v>
      </c>
      <c r="O2049" s="54">
        <v>-0.35127158677416426</v>
      </c>
      <c r="P2049" s="54">
        <v>2.1312869401996677</v>
      </c>
      <c r="Q2049" s="54">
        <v>356.91071428571433</v>
      </c>
      <c r="R2049" s="54">
        <v>0.78230394285909344</v>
      </c>
      <c r="S2049" s="54">
        <v>4.2541956501507805</v>
      </c>
      <c r="T2049" s="54">
        <v>1.785714285714287E-2</v>
      </c>
      <c r="U2049" s="54">
        <v>0.1247465441202502</v>
      </c>
      <c r="V2049" s="54">
        <v>6.2330229193099944</v>
      </c>
      <c r="W2049" s="54">
        <v>6.2330229193099944</v>
      </c>
    </row>
    <row r="2050" spans="3:23" x14ac:dyDescent="0.25">
      <c r="C2050" s="52">
        <v>0</v>
      </c>
      <c r="D2050" s="55">
        <v>66</v>
      </c>
      <c r="E2050" s="55">
        <v>73</v>
      </c>
      <c r="F2050" s="55">
        <v>28.498999999999999</v>
      </c>
      <c r="G2050" s="55">
        <v>0.79421920595072437</v>
      </c>
      <c r="H2050" s="55">
        <v>0.90410958904109584</v>
      </c>
      <c r="I2050" s="55">
        <v>0.61111111111111116</v>
      </c>
      <c r="J2050" s="55">
        <v>9.1669956884750814</v>
      </c>
      <c r="K2050" s="55">
        <v>123</v>
      </c>
      <c r="L2050" s="55">
        <v>97.424242424242422</v>
      </c>
      <c r="M2050" s="55">
        <v>224.64801864801871</v>
      </c>
      <c r="N2050" s="55">
        <v>14.988262696123881</v>
      </c>
      <c r="O2050" s="55">
        <v>-0.33430420042911113</v>
      </c>
      <c r="P2050" s="55">
        <v>2.0896827792835029</v>
      </c>
      <c r="Q2050" s="55">
        <v>251.32478632478649</v>
      </c>
      <c r="R2050" s="55">
        <v>0.83675566034571836</v>
      </c>
      <c r="S2050" s="55">
        <v>5.0766016499504678</v>
      </c>
      <c r="T2050" s="55">
        <v>8.8392139674191243E-3</v>
      </c>
      <c r="U2050" s="55">
        <v>0.10485833074649072</v>
      </c>
      <c r="V2050" s="55">
        <v>11.929177765966058</v>
      </c>
      <c r="W2050" s="55">
        <v>7.2485423451322228</v>
      </c>
    </row>
    <row r="2051" spans="3:23" x14ac:dyDescent="0.25">
      <c r="C2051" s="51">
        <v>0</v>
      </c>
      <c r="D2051" s="54">
        <v>36</v>
      </c>
      <c r="E2051" s="54">
        <v>40</v>
      </c>
      <c r="F2051" s="54">
        <v>19.592000000000002</v>
      </c>
      <c r="G2051" s="54">
        <v>0.38282074674438793</v>
      </c>
      <c r="H2051" s="54">
        <v>0.9</v>
      </c>
      <c r="I2051" s="54">
        <v>0.6428571428571429</v>
      </c>
      <c r="J2051" s="54">
        <v>6.7702750025730758</v>
      </c>
      <c r="K2051" s="54">
        <v>116</v>
      </c>
      <c r="L2051" s="54">
        <v>98.277777777777771</v>
      </c>
      <c r="M2051" s="54">
        <v>203.12063492063498</v>
      </c>
      <c r="N2051" s="54">
        <v>14.25203967580202</v>
      </c>
      <c r="O2051" s="54">
        <v>-0.60741574091008488</v>
      </c>
      <c r="P2051" s="54">
        <v>2.1598459564467132</v>
      </c>
      <c r="Q2051" s="54">
        <v>478.8730158730155</v>
      </c>
      <c r="R2051" s="54">
        <v>0.46035669806473667</v>
      </c>
      <c r="S2051" s="54">
        <v>4.4403510429286888</v>
      </c>
      <c r="T2051" s="54">
        <v>1.7888636936255996E-2</v>
      </c>
      <c r="U2051" s="54">
        <v>0.15946962468485745</v>
      </c>
      <c r="V2051" s="54">
        <v>7.1802197428460053</v>
      </c>
      <c r="W2051" s="54">
        <v>6.6332495807108005</v>
      </c>
    </row>
    <row r="2052" spans="3:23" x14ac:dyDescent="0.25">
      <c r="C2052" s="52">
        <v>0</v>
      </c>
      <c r="D2052" s="55">
        <v>3171</v>
      </c>
      <c r="E2052" s="55">
        <v>7264</v>
      </c>
      <c r="F2052" s="55">
        <v>453.41299999999995</v>
      </c>
      <c r="G2052" s="55">
        <v>0.86601278852945318</v>
      </c>
      <c r="H2052" s="55">
        <v>0.43653634361233479</v>
      </c>
      <c r="I2052" s="55">
        <v>0.32173295454545453</v>
      </c>
      <c r="J2052" s="55">
        <v>63.540873430849224</v>
      </c>
      <c r="K2052" s="55">
        <v>250</v>
      </c>
      <c r="L2052" s="55">
        <v>127.01513718070009</v>
      </c>
      <c r="M2052" s="55">
        <v>1812.5846288376449</v>
      </c>
      <c r="N2052" s="55">
        <v>42.574459818506739</v>
      </c>
      <c r="O2052" s="55">
        <v>0.79657250079043207</v>
      </c>
      <c r="P2052" s="55">
        <v>2.7457682203461311</v>
      </c>
      <c r="Q2052" s="55">
        <v>83.20032180209185</v>
      </c>
      <c r="R2052" s="55">
        <v>0.98647046728615329</v>
      </c>
      <c r="S2052" s="55">
        <v>7.1379128564777785</v>
      </c>
      <c r="T2052" s="55">
        <v>1.3484200177468519E-3</v>
      </c>
      <c r="U2052" s="55">
        <v>0.34427046851095011</v>
      </c>
      <c r="V2052" s="55">
        <v>154.43514462443846</v>
      </c>
      <c r="W2052" s="55">
        <v>77.220946662375837</v>
      </c>
    </row>
    <row r="2053" spans="3:23" x14ac:dyDescent="0.25">
      <c r="C2053" s="51">
        <v>0</v>
      </c>
      <c r="D2053" s="54">
        <v>52</v>
      </c>
      <c r="E2053" s="54">
        <v>56</v>
      </c>
      <c r="F2053" s="54">
        <v>24.091000000000001</v>
      </c>
      <c r="G2053" s="54">
        <v>0.63922586392294212</v>
      </c>
      <c r="H2053" s="54">
        <v>0.9285714285714286</v>
      </c>
      <c r="I2053" s="54">
        <v>0.65</v>
      </c>
      <c r="J2053" s="54">
        <v>8.1368578902564384</v>
      </c>
      <c r="K2053" s="54">
        <v>130</v>
      </c>
      <c r="L2053" s="54">
        <v>96</v>
      </c>
      <c r="M2053" s="54">
        <v>236.27450980392157</v>
      </c>
      <c r="N2053" s="54">
        <v>15.371223432242521</v>
      </c>
      <c r="O2053" s="54">
        <v>7.3530692944702353E-2</v>
      </c>
      <c r="P2053" s="54">
        <v>2.1666615932921265</v>
      </c>
      <c r="Q2053" s="54">
        <v>193.55681818181816</v>
      </c>
      <c r="R2053" s="54">
        <v>0.81633610661357625</v>
      </c>
      <c r="S2053" s="54">
        <v>5.0925620167096159</v>
      </c>
      <c r="T2053" s="54">
        <v>1.2138429752066093E-2</v>
      </c>
      <c r="U2053" s="54">
        <v>0.13387286011134344</v>
      </c>
      <c r="V2053" s="54">
        <v>9.4082417691894697</v>
      </c>
      <c r="W2053" s="54">
        <v>7.2351171207752225</v>
      </c>
    </row>
    <row r="2054" spans="3:23" x14ac:dyDescent="0.25">
      <c r="C2054" s="52">
        <v>0</v>
      </c>
      <c r="D2054" s="55">
        <v>133</v>
      </c>
      <c r="E2054" s="55">
        <v>146</v>
      </c>
      <c r="F2054" s="55">
        <v>46.717999999999996</v>
      </c>
      <c r="G2054" s="55">
        <v>0.92142750816274122</v>
      </c>
      <c r="H2054" s="55">
        <v>0.91095890410958902</v>
      </c>
      <c r="I2054" s="55">
        <v>0.70370370370370372</v>
      </c>
      <c r="J2054" s="55">
        <v>13.013103375051497</v>
      </c>
      <c r="K2054" s="55">
        <v>122</v>
      </c>
      <c r="L2054" s="55">
        <v>95.503759398496243</v>
      </c>
      <c r="M2054" s="55">
        <v>187.88824333561166</v>
      </c>
      <c r="N2054" s="55">
        <v>13.707233248749059</v>
      </c>
      <c r="O2054" s="55">
        <v>-0.2187860299986075</v>
      </c>
      <c r="P2054" s="55">
        <v>2.0358767418499739</v>
      </c>
      <c r="Q2054" s="55">
        <v>220.66161616161602</v>
      </c>
      <c r="R2054" s="55">
        <v>0.76501821477063647</v>
      </c>
      <c r="S2054" s="55">
        <v>5.407353654094611</v>
      </c>
      <c r="T2054" s="55">
        <v>5.3565962656871658E-3</v>
      </c>
      <c r="U2054" s="55">
        <v>0.11014431244692026</v>
      </c>
      <c r="V2054" s="55">
        <v>21.207392369468995</v>
      </c>
      <c r="W2054" s="55">
        <v>8.2401389831497731</v>
      </c>
    </row>
    <row r="2055" spans="3:23" x14ac:dyDescent="0.25">
      <c r="C2055" s="51">
        <v>0</v>
      </c>
      <c r="D2055" s="54">
        <v>75</v>
      </c>
      <c r="E2055" s="54">
        <v>80</v>
      </c>
      <c r="F2055" s="54">
        <v>29.053000000000001</v>
      </c>
      <c r="G2055" s="54">
        <v>0.66835350769243074</v>
      </c>
      <c r="H2055" s="54">
        <v>0.9375</v>
      </c>
      <c r="I2055" s="54">
        <v>0.69444444444444442</v>
      </c>
      <c r="J2055" s="54">
        <v>9.7720502380583998</v>
      </c>
      <c r="K2055" s="54">
        <v>117</v>
      </c>
      <c r="L2055" s="54">
        <v>95.36</v>
      </c>
      <c r="M2055" s="54">
        <v>209.23351351351351</v>
      </c>
      <c r="N2055" s="54">
        <v>14.464906273927721</v>
      </c>
      <c r="O2055" s="54">
        <v>-0.21519882795172193</v>
      </c>
      <c r="P2055" s="54">
        <v>1.8249604104963832</v>
      </c>
      <c r="Q2055" s="54">
        <v>414.38461538461553</v>
      </c>
      <c r="R2055" s="54">
        <v>0.71037587963819093</v>
      </c>
      <c r="S2055" s="54">
        <v>5.2984928570183172</v>
      </c>
      <c r="T2055" s="54">
        <v>8.6931112572138508E-3</v>
      </c>
      <c r="U2055" s="54">
        <v>0.17098357380696011</v>
      </c>
      <c r="V2055" s="54">
        <v>11.436446937101444</v>
      </c>
      <c r="W2055" s="54">
        <v>8.5069300709856979</v>
      </c>
    </row>
    <row r="2056" spans="3:23" x14ac:dyDescent="0.25">
      <c r="C2056" s="52">
        <v>0</v>
      </c>
      <c r="D2056" s="55">
        <v>3326</v>
      </c>
      <c r="E2056" s="55">
        <v>7332</v>
      </c>
      <c r="F2056" s="55">
        <v>452.15499999999997</v>
      </c>
      <c r="G2056" s="55">
        <v>0.8662684005589073</v>
      </c>
      <c r="H2056" s="55">
        <v>0.45362793235133658</v>
      </c>
      <c r="I2056" s="55">
        <v>0.3383175668802767</v>
      </c>
      <c r="J2056" s="55">
        <v>65.075300427959235</v>
      </c>
      <c r="K2056" s="55">
        <v>254</v>
      </c>
      <c r="L2056" s="55">
        <v>124.84515935057125</v>
      </c>
      <c r="M2056" s="55">
        <v>1902.8358667866346</v>
      </c>
      <c r="N2056" s="55">
        <v>43.621506929342026</v>
      </c>
      <c r="O2056" s="55">
        <v>0.8592788830541217</v>
      </c>
      <c r="P2056" s="55">
        <v>2.8584914739689311</v>
      </c>
      <c r="Q2056" s="55">
        <v>77.231599112724311</v>
      </c>
      <c r="R2056" s="55">
        <v>0.98746704398129403</v>
      </c>
      <c r="S2056" s="55">
        <v>7.1479203843730232</v>
      </c>
      <c r="T2056" s="55">
        <v>1.2368003635052781E-3</v>
      </c>
      <c r="U2056" s="55">
        <v>0.33276088270815385</v>
      </c>
      <c r="V2056" s="55">
        <v>154.58195958476762</v>
      </c>
      <c r="W2056" s="55">
        <v>77.225882369232593</v>
      </c>
    </row>
    <row r="2057" spans="3:23" x14ac:dyDescent="0.25">
      <c r="C2057" s="51">
        <v>0</v>
      </c>
      <c r="D2057" s="54">
        <v>38</v>
      </c>
      <c r="E2057" s="54">
        <v>42</v>
      </c>
      <c r="F2057" s="54">
        <v>20.625999999999998</v>
      </c>
      <c r="G2057" s="54">
        <v>0.52748477726821907</v>
      </c>
      <c r="H2057" s="54">
        <v>0.90476190476190477</v>
      </c>
      <c r="I2057" s="54">
        <v>0.59375</v>
      </c>
      <c r="J2057" s="54">
        <v>6.955796338302048</v>
      </c>
      <c r="K2057" s="54">
        <v>131</v>
      </c>
      <c r="L2057" s="54">
        <v>97.578947368421055</v>
      </c>
      <c r="M2057" s="54">
        <v>279.49359886202001</v>
      </c>
      <c r="N2057" s="54">
        <v>16.718062054616858</v>
      </c>
      <c r="O2057" s="54">
        <v>0.25463381620526399</v>
      </c>
      <c r="P2057" s="54">
        <v>2.1468978519533866</v>
      </c>
      <c r="Q2057" s="54">
        <v>112.73611111111114</v>
      </c>
      <c r="R2057" s="54">
        <v>0.91448450675704807</v>
      </c>
      <c r="S2057" s="54">
        <v>4.5964831054919149</v>
      </c>
      <c r="T2057" s="54">
        <v>1.3888888888888916E-2</v>
      </c>
      <c r="U2057" s="54">
        <v>0.15382913768330433</v>
      </c>
      <c r="V2057" s="54">
        <v>7.6822876709772538</v>
      </c>
      <c r="W2057" s="54">
        <v>6.5265987488178077</v>
      </c>
    </row>
    <row r="2058" spans="3:23" x14ac:dyDescent="0.25">
      <c r="C2058" s="52">
        <v>0</v>
      </c>
      <c r="D2058" s="55">
        <v>128</v>
      </c>
      <c r="E2058" s="55">
        <v>151</v>
      </c>
      <c r="F2058" s="55">
        <v>48.330999999999996</v>
      </c>
      <c r="G2058" s="55">
        <v>0.93203939599289387</v>
      </c>
      <c r="H2058" s="55">
        <v>0.84768211920529801</v>
      </c>
      <c r="I2058" s="55">
        <v>0.60952380952380958</v>
      </c>
      <c r="J2058" s="55">
        <v>12.766152972845846</v>
      </c>
      <c r="K2058" s="55">
        <v>118</v>
      </c>
      <c r="L2058" s="55">
        <v>93.4140625</v>
      </c>
      <c r="M2058" s="55">
        <v>190.89019438976379</v>
      </c>
      <c r="N2058" s="55">
        <v>13.816301762402405</v>
      </c>
      <c r="O2058" s="55">
        <v>-0.310355483406762</v>
      </c>
      <c r="P2058" s="55">
        <v>1.9395905541131284</v>
      </c>
      <c r="Q2058" s="55">
        <v>197.23636363636385</v>
      </c>
      <c r="R2058" s="55">
        <v>0.88043184777131822</v>
      </c>
      <c r="S2058" s="55">
        <v>5.3783496418370653</v>
      </c>
      <c r="T2058" s="55">
        <v>5.0826446280991576E-3</v>
      </c>
      <c r="U2058" s="55">
        <v>0.11177826774890999</v>
      </c>
      <c r="V2058" s="55">
        <v>21.98473170381472</v>
      </c>
      <c r="W2058" s="55">
        <v>7.9663204815931499</v>
      </c>
    </row>
    <row r="2059" spans="3:23" x14ac:dyDescent="0.25">
      <c r="C2059" s="51">
        <v>0</v>
      </c>
      <c r="D2059" s="54">
        <v>94</v>
      </c>
      <c r="E2059" s="54">
        <v>99</v>
      </c>
      <c r="F2059" s="54">
        <v>32.882000000000005</v>
      </c>
      <c r="G2059" s="54">
        <v>0.68737688772539285</v>
      </c>
      <c r="H2059" s="54">
        <v>0.9494949494949495</v>
      </c>
      <c r="I2059" s="54">
        <v>0.72307692307692306</v>
      </c>
      <c r="J2059" s="54">
        <v>10.940041919714261</v>
      </c>
      <c r="K2059" s="54">
        <v>114</v>
      </c>
      <c r="L2059" s="54">
        <v>92.61702127659575</v>
      </c>
      <c r="M2059" s="54">
        <v>176.97002974147793</v>
      </c>
      <c r="N2059" s="54">
        <v>13.303008296677783</v>
      </c>
      <c r="O2059" s="54">
        <v>-0.2565446855980768</v>
      </c>
      <c r="P2059" s="54">
        <v>1.9098608639121575</v>
      </c>
      <c r="Q2059" s="54">
        <v>241.33571428571466</v>
      </c>
      <c r="R2059" s="54">
        <v>0.7716764584247997</v>
      </c>
      <c r="S2059" s="54">
        <v>5.2670056763904203</v>
      </c>
      <c r="T2059" s="54">
        <v>7.5510204081632552E-3</v>
      </c>
      <c r="U2059" s="54">
        <v>0.15712075438532985</v>
      </c>
      <c r="V2059" s="54">
        <v>12.921822070713132</v>
      </c>
      <c r="W2059" s="54">
        <v>9.3851311497584753</v>
      </c>
    </row>
    <row r="2060" spans="3:23" x14ac:dyDescent="0.25">
      <c r="C2060" s="52">
        <v>0</v>
      </c>
      <c r="D2060" s="55">
        <v>3604</v>
      </c>
      <c r="E2060" s="55">
        <v>7456</v>
      </c>
      <c r="F2060" s="55">
        <v>537.83500000000004</v>
      </c>
      <c r="G2060" s="55">
        <v>0.85704785510498971</v>
      </c>
      <c r="H2060" s="55">
        <v>0.48336909871244638</v>
      </c>
      <c r="I2060" s="55">
        <v>0.36337971365194593</v>
      </c>
      <c r="J2060" s="55">
        <v>67.740352222479075</v>
      </c>
      <c r="K2060" s="55">
        <v>254</v>
      </c>
      <c r="L2060" s="55">
        <v>121.47114317425083</v>
      </c>
      <c r="M2060" s="55">
        <v>1865.6547318596074</v>
      </c>
      <c r="N2060" s="55">
        <v>43.1932255320161</v>
      </c>
      <c r="O2060" s="55">
        <v>0.96637032158612945</v>
      </c>
      <c r="P2060" s="55">
        <v>3.1370305963967451</v>
      </c>
      <c r="Q2060" s="55">
        <v>81.681059470265353</v>
      </c>
      <c r="R2060" s="55">
        <v>0.98651334301589633</v>
      </c>
      <c r="S2060" s="55">
        <v>7.0972668002491437</v>
      </c>
      <c r="T2060" s="55">
        <v>1.1455042094147142E-3</v>
      </c>
      <c r="U2060" s="55">
        <v>0.33203181563284828</v>
      </c>
      <c r="V2060" s="55">
        <v>151.41021789194693</v>
      </c>
      <c r="W2060" s="55">
        <v>78.012118208904937</v>
      </c>
    </row>
    <row r="2061" spans="3:23" x14ac:dyDescent="0.25">
      <c r="C2061" s="51">
        <v>0</v>
      </c>
      <c r="D2061" s="54">
        <v>96</v>
      </c>
      <c r="E2061" s="54">
        <v>105</v>
      </c>
      <c r="F2061" s="54">
        <v>36.091000000000001</v>
      </c>
      <c r="G2061" s="54">
        <v>0.84948425859071652</v>
      </c>
      <c r="H2061" s="54">
        <v>0.91428571428571426</v>
      </c>
      <c r="I2061" s="54">
        <v>0.5714285714285714</v>
      </c>
      <c r="J2061" s="54">
        <v>11.055812783082734</v>
      </c>
      <c r="K2061" s="54">
        <v>112</v>
      </c>
      <c r="L2061" s="54">
        <v>86.75</v>
      </c>
      <c r="M2061" s="54">
        <v>142.16842105263157</v>
      </c>
      <c r="N2061" s="54">
        <v>11.923439984024391</v>
      </c>
      <c r="O2061" s="54">
        <v>0.17837407644440295</v>
      </c>
      <c r="P2061" s="54">
        <v>2.1311929877258757</v>
      </c>
      <c r="Q2061" s="54">
        <v>228.28888888888858</v>
      </c>
      <c r="R2061" s="54">
        <v>0.80218232397275291</v>
      </c>
      <c r="S2061" s="54">
        <v>5.0091875695004822</v>
      </c>
      <c r="T2061" s="54">
        <v>6.1111111111111253E-3</v>
      </c>
      <c r="U2061" s="54">
        <v>0.19504535377490478</v>
      </c>
      <c r="V2061" s="54">
        <v>15.461275287802284</v>
      </c>
      <c r="W2061" s="54">
        <v>8.1575847342835903</v>
      </c>
    </row>
    <row r="2062" spans="3:23" x14ac:dyDescent="0.25">
      <c r="C2062" s="52">
        <v>0</v>
      </c>
      <c r="D2062" s="55">
        <v>3663</v>
      </c>
      <c r="E2062" s="55">
        <v>7416</v>
      </c>
      <c r="F2062" s="55">
        <v>521.44299999999998</v>
      </c>
      <c r="G2062" s="55">
        <v>0.8622620168800631</v>
      </c>
      <c r="H2062" s="55">
        <v>0.49393203883495146</v>
      </c>
      <c r="I2062" s="55">
        <v>0.37037411526794745</v>
      </c>
      <c r="J2062" s="55">
        <v>68.292579775294044</v>
      </c>
      <c r="K2062" s="55">
        <v>253</v>
      </c>
      <c r="L2062" s="55">
        <v>121.03603603603604</v>
      </c>
      <c r="M2062" s="55">
        <v>1849.6349653859218</v>
      </c>
      <c r="N2062" s="55">
        <v>43.007382684673125</v>
      </c>
      <c r="O2062" s="55">
        <v>0.98632321490177821</v>
      </c>
      <c r="P2062" s="55">
        <v>3.2219517247737839</v>
      </c>
      <c r="Q2062" s="55">
        <v>74.980052125100741</v>
      </c>
      <c r="R2062" s="55">
        <v>0.98750840280700758</v>
      </c>
      <c r="S2062" s="55">
        <v>7.0914673751832238</v>
      </c>
      <c r="T2062" s="55">
        <v>1.0405486399113679E-3</v>
      </c>
      <c r="U2062" s="55">
        <v>0.32852911398533424</v>
      </c>
      <c r="V2062" s="55">
        <v>152.83428849700354</v>
      </c>
      <c r="W2062" s="55">
        <v>77.40482834495937</v>
      </c>
    </row>
    <row r="2063" spans="3:23" x14ac:dyDescent="0.25">
      <c r="C2063" s="51">
        <v>0</v>
      </c>
      <c r="D2063" s="54">
        <v>47</v>
      </c>
      <c r="E2063" s="54">
        <v>51</v>
      </c>
      <c r="F2063" s="54">
        <v>22.776000000000003</v>
      </c>
      <c r="G2063" s="54">
        <v>0.54029913508406824</v>
      </c>
      <c r="H2063" s="54">
        <v>0.92156862745098034</v>
      </c>
      <c r="I2063" s="54">
        <v>0.65277777777777779</v>
      </c>
      <c r="J2063" s="54">
        <v>7.7357778278950491</v>
      </c>
      <c r="K2063" s="54">
        <v>100</v>
      </c>
      <c r="L2063" s="54">
        <v>85.234042553191486</v>
      </c>
      <c r="M2063" s="54">
        <v>66.096207215541156</v>
      </c>
      <c r="N2063" s="54">
        <v>8.1299573932180706</v>
      </c>
      <c r="O2063" s="54">
        <v>-0.28021290955301548</v>
      </c>
      <c r="P2063" s="54">
        <v>2.6037725841939521</v>
      </c>
      <c r="Q2063" s="54">
        <v>125.66250000000001</v>
      </c>
      <c r="R2063" s="54">
        <v>0.77180826131176095</v>
      </c>
      <c r="S2063" s="54">
        <v>4.4104518833623754</v>
      </c>
      <c r="T2063" s="54">
        <v>1.281250000000001E-2</v>
      </c>
      <c r="U2063" s="54">
        <v>0.25924280863889149</v>
      </c>
      <c r="V2063" s="54">
        <v>8.5656174876903943</v>
      </c>
      <c r="W2063" s="54">
        <v>7.2077360218402147</v>
      </c>
    </row>
    <row r="2064" spans="3:23" x14ac:dyDescent="0.25">
      <c r="C2064" s="52">
        <v>0</v>
      </c>
      <c r="D2064" s="55">
        <v>80</v>
      </c>
      <c r="E2064" s="55">
        <v>88</v>
      </c>
      <c r="F2064" s="55">
        <v>33.750999999999998</v>
      </c>
      <c r="G2064" s="55">
        <v>0.87347908771986971</v>
      </c>
      <c r="H2064" s="55">
        <v>0.90909090909090906</v>
      </c>
      <c r="I2064" s="55">
        <v>0.51282051282051277</v>
      </c>
      <c r="J2064" s="55">
        <v>10.09253008808064</v>
      </c>
      <c r="K2064" s="55">
        <v>107</v>
      </c>
      <c r="L2064" s="55">
        <v>85.862499999999997</v>
      </c>
      <c r="M2064" s="55">
        <v>142.01882911392406</v>
      </c>
      <c r="N2064" s="55">
        <v>11.917165313694531</v>
      </c>
      <c r="O2064" s="55">
        <v>0.22992488006653589</v>
      </c>
      <c r="P2064" s="55">
        <v>1.7148425812761392</v>
      </c>
      <c r="Q2064" s="55">
        <v>160.69642857142856</v>
      </c>
      <c r="R2064" s="55">
        <v>0.81302205648698267</v>
      </c>
      <c r="S2064" s="55">
        <v>5.1120032508939719</v>
      </c>
      <c r="T2064" s="55">
        <v>6.4484126984126911E-3</v>
      </c>
      <c r="U2064" s="55">
        <v>0.21486736234502773</v>
      </c>
      <c r="V2064" s="55">
        <v>14.757722724880027</v>
      </c>
      <c r="W2064" s="55">
        <v>7.1849694948709768</v>
      </c>
    </row>
    <row r="2065" spans="3:23" x14ac:dyDescent="0.25">
      <c r="C2065" s="51">
        <v>0</v>
      </c>
      <c r="D2065" s="54">
        <v>3755</v>
      </c>
      <c r="E2065" s="54">
        <v>7427</v>
      </c>
      <c r="F2065" s="54">
        <v>504.16699999999997</v>
      </c>
      <c r="G2065" s="54">
        <v>0.85816714634403568</v>
      </c>
      <c r="H2065" s="54">
        <v>0.5055877204793322</v>
      </c>
      <c r="I2065" s="54">
        <v>0.37207689258818866</v>
      </c>
      <c r="J2065" s="54">
        <v>69.144880435796082</v>
      </c>
      <c r="K2065" s="54">
        <v>248</v>
      </c>
      <c r="L2065" s="54">
        <v>121.81198402130492</v>
      </c>
      <c r="M2065" s="54">
        <v>1734.0216464355497</v>
      </c>
      <c r="N2065" s="54">
        <v>41.641585541806037</v>
      </c>
      <c r="O2065" s="54">
        <v>0.96969502726258072</v>
      </c>
      <c r="P2065" s="54">
        <v>3.2141085652508403</v>
      </c>
      <c r="Q2065" s="54">
        <v>78.158365261813117</v>
      </c>
      <c r="R2065" s="54">
        <v>0.98677519707202221</v>
      </c>
      <c r="S2065" s="54">
        <v>7.0702736792626624</v>
      </c>
      <c r="T2065" s="54">
        <v>9.4343281974325918E-4</v>
      </c>
      <c r="U2065" s="54">
        <v>0.32358737181671698</v>
      </c>
      <c r="V2065" s="54">
        <v>152.07876114022116</v>
      </c>
      <c r="W2065" s="54">
        <v>78.072731674115431</v>
      </c>
    </row>
    <row r="2066" spans="3:23" x14ac:dyDescent="0.25">
      <c r="C2066" s="52">
        <v>0</v>
      </c>
      <c r="D2066" s="55">
        <v>91</v>
      </c>
      <c r="E2066" s="55">
        <v>104</v>
      </c>
      <c r="F2066" s="55">
        <v>35.81</v>
      </c>
      <c r="G2066" s="55">
        <v>0.6297123935606691</v>
      </c>
      <c r="H2066" s="55">
        <v>0.875</v>
      </c>
      <c r="I2066" s="55">
        <v>0.63636363636363635</v>
      </c>
      <c r="J2066" s="55">
        <v>10.764051215546115</v>
      </c>
      <c r="K2066" s="55">
        <v>121</v>
      </c>
      <c r="L2066" s="55">
        <v>94.043956043956044</v>
      </c>
      <c r="M2066" s="55">
        <v>188.57582417582424</v>
      </c>
      <c r="N2066" s="55">
        <v>13.732291293728961</v>
      </c>
      <c r="O2066" s="55">
        <v>-0.16107681016058584</v>
      </c>
      <c r="P2066" s="55">
        <v>2.0371301075251611</v>
      </c>
      <c r="Q2066" s="55">
        <v>114.57692307692301</v>
      </c>
      <c r="R2066" s="55">
        <v>0.88892843755885498</v>
      </c>
      <c r="S2066" s="55">
        <v>5.3497278491519502</v>
      </c>
      <c r="T2066" s="55">
        <v>6.7389875082182671E-3</v>
      </c>
      <c r="U2066" s="55">
        <v>0.19577908060269905</v>
      </c>
      <c r="V2066" s="55">
        <v>12.724403074802447</v>
      </c>
      <c r="W2066" s="55">
        <v>9.884677176638359</v>
      </c>
    </row>
    <row r="2067" spans="3:23" x14ac:dyDescent="0.25">
      <c r="C2067" s="51">
        <v>0</v>
      </c>
      <c r="D2067" s="54">
        <v>52</v>
      </c>
      <c r="E2067" s="54">
        <v>57</v>
      </c>
      <c r="F2067" s="54">
        <v>25.033999999999999</v>
      </c>
      <c r="G2067" s="54">
        <v>0.73619932524552056</v>
      </c>
      <c r="H2067" s="54">
        <v>0.91228070175438591</v>
      </c>
      <c r="I2067" s="54">
        <v>0.57777777777777772</v>
      </c>
      <c r="J2067" s="54">
        <v>8.1368578902564384</v>
      </c>
      <c r="K2067" s="54">
        <v>103</v>
      </c>
      <c r="L2067" s="54">
        <v>85.730769230769226</v>
      </c>
      <c r="M2067" s="54">
        <v>91.102564102564102</v>
      </c>
      <c r="N2067" s="54">
        <v>9.5447663199558797</v>
      </c>
      <c r="O2067" s="54">
        <v>-4.9142171163369483E-2</v>
      </c>
      <c r="P2067" s="54">
        <v>2.1781114652199705</v>
      </c>
      <c r="Q2067" s="54">
        <v>106.72727272727278</v>
      </c>
      <c r="R2067" s="54">
        <v>0.85928038080256075</v>
      </c>
      <c r="S2067" s="54">
        <v>4.6423714487439023</v>
      </c>
      <c r="T2067" s="54">
        <v>1.0509131721252951E-2</v>
      </c>
      <c r="U2067" s="54">
        <v>0.17490547162748721</v>
      </c>
      <c r="V2067" s="54">
        <v>10.040155833983436</v>
      </c>
      <c r="W2067" s="54">
        <v>6.7948237507449303</v>
      </c>
    </row>
    <row r="2068" spans="3:23" x14ac:dyDescent="0.25">
      <c r="C2068" s="52">
        <v>0</v>
      </c>
      <c r="D2068" s="55">
        <v>3700</v>
      </c>
      <c r="E2068" s="55">
        <v>7412</v>
      </c>
      <c r="F2068" s="55">
        <v>488.8839999999999</v>
      </c>
      <c r="G2068" s="55">
        <v>0.85677841076027228</v>
      </c>
      <c r="H2068" s="55">
        <v>0.49919050188882891</v>
      </c>
      <c r="I2068" s="55">
        <v>0.36349346694174278</v>
      </c>
      <c r="J2068" s="55">
        <v>68.636625175776985</v>
      </c>
      <c r="K2068" s="55">
        <v>253</v>
      </c>
      <c r="L2068" s="55">
        <v>124.44189189189188</v>
      </c>
      <c r="M2068" s="55">
        <v>1639.3561791718605</v>
      </c>
      <c r="N2068" s="55">
        <v>40.488963671250715</v>
      </c>
      <c r="O2068" s="55">
        <v>0.94172870725143443</v>
      </c>
      <c r="P2068" s="55">
        <v>3.200199972535732</v>
      </c>
      <c r="Q2068" s="55">
        <v>77.973212546269195</v>
      </c>
      <c r="R2068" s="55">
        <v>0.98674737797274603</v>
      </c>
      <c r="S2068" s="55">
        <v>7.0776290793777985</v>
      </c>
      <c r="T2068" s="55">
        <v>8.4929649807241993E-4</v>
      </c>
      <c r="U2068" s="55">
        <v>0.32014787849980675</v>
      </c>
      <c r="V2068" s="55">
        <v>152.48431721928827</v>
      </c>
      <c r="W2068" s="55">
        <v>78.633836039087527</v>
      </c>
    </row>
    <row r="2069" spans="3:23" x14ac:dyDescent="0.25">
      <c r="C2069" s="51">
        <v>0</v>
      </c>
      <c r="D2069" s="54">
        <v>36</v>
      </c>
      <c r="E2069" s="54">
        <v>40</v>
      </c>
      <c r="F2069" s="54">
        <v>19.592000000000002</v>
      </c>
      <c r="G2069" s="54">
        <v>0.38282074674438793</v>
      </c>
      <c r="H2069" s="54">
        <v>0.9</v>
      </c>
      <c r="I2069" s="54">
        <v>0.6428571428571429</v>
      </c>
      <c r="J2069" s="54">
        <v>6.7702750025730758</v>
      </c>
      <c r="K2069" s="54">
        <v>109</v>
      </c>
      <c r="L2069" s="54">
        <v>92.472222222222229</v>
      </c>
      <c r="M2069" s="54">
        <v>123.68492063492057</v>
      </c>
      <c r="N2069" s="54">
        <v>11.121372246036932</v>
      </c>
      <c r="O2069" s="54">
        <v>-0.24784747392097964</v>
      </c>
      <c r="P2069" s="54">
        <v>1.9789835916043992</v>
      </c>
      <c r="Q2069" s="54">
        <v>151.06349206349202</v>
      </c>
      <c r="R2069" s="54">
        <v>0.77687267763081336</v>
      </c>
      <c r="S2069" s="54">
        <v>4.5378447930488814</v>
      </c>
      <c r="T2069" s="54">
        <v>1.6376921138825915E-2</v>
      </c>
      <c r="U2069" s="54">
        <v>0.17597008950392404</v>
      </c>
      <c r="V2069" s="54">
        <v>7.1802197428460053</v>
      </c>
      <c r="W2069" s="54">
        <v>6.6332495807108005</v>
      </c>
    </row>
    <row r="2070" spans="3:23" x14ac:dyDescent="0.25">
      <c r="C2070" s="52">
        <v>0</v>
      </c>
      <c r="D2070" s="55">
        <v>29</v>
      </c>
      <c r="E2070" s="55">
        <v>33</v>
      </c>
      <c r="F2070" s="55">
        <v>17.996000000000002</v>
      </c>
      <c r="G2070" s="55">
        <v>0</v>
      </c>
      <c r="H2070" s="55">
        <v>0.87878787878787878</v>
      </c>
      <c r="I2070" s="55">
        <v>0.59183673469387754</v>
      </c>
      <c r="J2070" s="55">
        <v>6.0765077797464979</v>
      </c>
      <c r="K2070" s="55">
        <v>153</v>
      </c>
      <c r="L2070" s="55">
        <v>118.37931034482759</v>
      </c>
      <c r="M2070" s="55">
        <v>512.38669950738915</v>
      </c>
      <c r="N2070" s="55">
        <v>22.635960317764059</v>
      </c>
      <c r="O2070" s="55">
        <v>-4.759637315572534E-2</v>
      </c>
      <c r="P2070" s="55">
        <v>1.903482301640727</v>
      </c>
      <c r="Q2070" s="55">
        <v>355.91071428571428</v>
      </c>
      <c r="R2070" s="55">
        <v>0.86529285026033342</v>
      </c>
      <c r="S2070" s="55">
        <v>4.4181572881564177</v>
      </c>
      <c r="T2070" s="55">
        <v>1.785714285714287E-2</v>
      </c>
      <c r="U2070" s="55">
        <v>0.16239376392368407</v>
      </c>
      <c r="V2070" s="55">
        <v>6.2330229193099944</v>
      </c>
      <c r="W2070" s="55">
        <v>6.2330229193099944</v>
      </c>
    </row>
    <row r="2071" spans="3:23" x14ac:dyDescent="0.25">
      <c r="C2071" s="51">
        <v>0</v>
      </c>
      <c r="D2071" s="54">
        <v>3781</v>
      </c>
      <c r="E2071" s="54">
        <v>7469</v>
      </c>
      <c r="F2071" s="54">
        <v>496.07799999999997</v>
      </c>
      <c r="G2071" s="54">
        <v>0.85595193648838619</v>
      </c>
      <c r="H2071" s="54">
        <v>0.50622573302985674</v>
      </c>
      <c r="I2071" s="54">
        <v>0.36830313656730956</v>
      </c>
      <c r="J2071" s="54">
        <v>69.383850560801605</v>
      </c>
      <c r="K2071" s="54">
        <v>253</v>
      </c>
      <c r="L2071" s="54">
        <v>124.80031737635547</v>
      </c>
      <c r="M2071" s="54">
        <v>1596.9884231796602</v>
      </c>
      <c r="N2071" s="54">
        <v>39.962337559002478</v>
      </c>
      <c r="O2071" s="54">
        <v>0.98829797594148772</v>
      </c>
      <c r="P2071" s="54">
        <v>3.3938033215786847</v>
      </c>
      <c r="Q2071" s="54">
        <v>83.045880421134783</v>
      </c>
      <c r="R2071" s="54">
        <v>0.98588884763484741</v>
      </c>
      <c r="S2071" s="54">
        <v>7.0536985803775814</v>
      </c>
      <c r="T2071" s="54">
        <v>8.1042419065962136E-4</v>
      </c>
      <c r="U2071" s="54">
        <v>0.31565902341410806</v>
      </c>
      <c r="V2071" s="54">
        <v>151.52929774824867</v>
      </c>
      <c r="W2071" s="54">
        <v>78.349041036567186</v>
      </c>
    </row>
    <row r="2072" spans="3:23" x14ac:dyDescent="0.25">
      <c r="C2072" s="52">
        <v>0</v>
      </c>
      <c r="D2072" s="55">
        <v>29</v>
      </c>
      <c r="E2072" s="55">
        <v>33</v>
      </c>
      <c r="F2072" s="55">
        <v>17.996000000000002</v>
      </c>
      <c r="G2072" s="55">
        <v>0</v>
      </c>
      <c r="H2072" s="55">
        <v>0.87878787878787878</v>
      </c>
      <c r="I2072" s="55">
        <v>0.59183673469387754</v>
      </c>
      <c r="J2072" s="55">
        <v>6.0765077797464979</v>
      </c>
      <c r="K2072" s="55">
        <v>155</v>
      </c>
      <c r="L2072" s="55">
        <v>118.55172413793103</v>
      </c>
      <c r="M2072" s="55">
        <v>564.39901477832507</v>
      </c>
      <c r="N2072" s="55">
        <v>23.757083465323035</v>
      </c>
      <c r="O2072" s="55">
        <v>-0.16884952164685818</v>
      </c>
      <c r="P2072" s="55">
        <v>2.1346920056991316</v>
      </c>
      <c r="Q2072" s="55">
        <v>366.98214285714289</v>
      </c>
      <c r="R2072" s="55">
        <v>0.86904400486471445</v>
      </c>
      <c r="S2072" s="55">
        <v>4.5821189261620558</v>
      </c>
      <c r="T2072" s="55">
        <v>1.785714285714287E-2</v>
      </c>
      <c r="U2072" s="55">
        <v>0.14615301673091721</v>
      </c>
      <c r="V2072" s="55">
        <v>6.2330229193099944</v>
      </c>
      <c r="W2072" s="55">
        <v>6.2330229193099944</v>
      </c>
    </row>
    <row r="2073" spans="3:23" x14ac:dyDescent="0.25">
      <c r="C2073" s="51">
        <v>0</v>
      </c>
      <c r="D2073" s="54">
        <v>3963</v>
      </c>
      <c r="E2073" s="54">
        <v>7598</v>
      </c>
      <c r="F2073" s="54">
        <v>539.99299999999994</v>
      </c>
      <c r="G2073" s="54">
        <v>0.85829429079132091</v>
      </c>
      <c r="H2073" s="54">
        <v>0.5215846275335615</v>
      </c>
      <c r="I2073" s="54">
        <v>0.37418562930790294</v>
      </c>
      <c r="J2073" s="54">
        <v>71.034134863356016</v>
      </c>
      <c r="K2073" s="54">
        <v>255</v>
      </c>
      <c r="L2073" s="54">
        <v>124.22710068130205</v>
      </c>
      <c r="M2073" s="54">
        <v>1554.4224152919944</v>
      </c>
      <c r="N2073" s="54">
        <v>39.42616409558498</v>
      </c>
      <c r="O2073" s="54">
        <v>0.98800788717482935</v>
      </c>
      <c r="P2073" s="54">
        <v>3.4676506330379775</v>
      </c>
      <c r="Q2073" s="54">
        <v>80.65037453183588</v>
      </c>
      <c r="R2073" s="54">
        <v>0.98612493566388737</v>
      </c>
      <c r="S2073" s="54">
        <v>7.0498955608650107</v>
      </c>
      <c r="T2073" s="54">
        <v>7.9738809634013238E-4</v>
      </c>
      <c r="U2073" s="54">
        <v>0.30775208039020818</v>
      </c>
      <c r="V2073" s="54">
        <v>150.11875192923787</v>
      </c>
      <c r="W2073" s="54">
        <v>77.034605947438905</v>
      </c>
    </row>
    <row r="2074" spans="3:23" x14ac:dyDescent="0.25">
      <c r="C2074" s="52">
        <v>0</v>
      </c>
      <c r="D2074" s="55">
        <v>36</v>
      </c>
      <c r="E2074" s="55">
        <v>40</v>
      </c>
      <c r="F2074" s="55">
        <v>19.592000000000002</v>
      </c>
      <c r="G2074" s="55">
        <v>0.38282074674438793</v>
      </c>
      <c r="H2074" s="55">
        <v>0.9</v>
      </c>
      <c r="I2074" s="55">
        <v>0.6428571428571429</v>
      </c>
      <c r="J2074" s="55">
        <v>6.7702750025730758</v>
      </c>
      <c r="K2074" s="55">
        <v>170</v>
      </c>
      <c r="L2074" s="55">
        <v>101.02777777777777</v>
      </c>
      <c r="M2074" s="55">
        <v>544.42777777777781</v>
      </c>
      <c r="N2074" s="55">
        <v>23.332976187742911</v>
      </c>
      <c r="O2074" s="55">
        <v>1.2608826231353596</v>
      </c>
      <c r="P2074" s="55">
        <v>3.9086661760727752</v>
      </c>
      <c r="Q2074" s="55">
        <v>92.09375</v>
      </c>
      <c r="R2074" s="55">
        <v>0.98115586125560916</v>
      </c>
      <c r="S2074" s="55">
        <v>4.7600670152711029</v>
      </c>
      <c r="T2074" s="55">
        <v>1.5625E-2</v>
      </c>
      <c r="U2074" s="55">
        <v>0.17043562468412499</v>
      </c>
      <c r="V2074" s="55">
        <v>7.1802197428460053</v>
      </c>
      <c r="W2074" s="55">
        <v>6.6332495807108005</v>
      </c>
    </row>
    <row r="2075" spans="3:23" x14ac:dyDescent="0.25">
      <c r="C2075" s="51">
        <v>0</v>
      </c>
      <c r="D2075" s="54">
        <v>4006</v>
      </c>
      <c r="E2075" s="54">
        <v>8070</v>
      </c>
      <c r="F2075" s="54">
        <v>556.76599999999996</v>
      </c>
      <c r="G2075" s="54">
        <v>0.85706033010440508</v>
      </c>
      <c r="H2075" s="54">
        <v>0.49640644361833952</v>
      </c>
      <c r="I2075" s="54">
        <v>0.36684981684981682</v>
      </c>
      <c r="J2075" s="54">
        <v>71.418468313238563</v>
      </c>
      <c r="K2075" s="54">
        <v>255</v>
      </c>
      <c r="L2075" s="54">
        <v>125.46380429355966</v>
      </c>
      <c r="M2075" s="54">
        <v>1614.8175409794098</v>
      </c>
      <c r="N2075" s="54">
        <v>40.184792409310887</v>
      </c>
      <c r="O2075" s="54">
        <v>0.94814910054979884</v>
      </c>
      <c r="P2075" s="54">
        <v>3.3472460946118159</v>
      </c>
      <c r="Q2075" s="54">
        <v>84.447370811007062</v>
      </c>
      <c r="R2075" s="54">
        <v>0.98570201033405358</v>
      </c>
      <c r="S2075" s="54">
        <v>7.0880112537165756</v>
      </c>
      <c r="T2075" s="54">
        <v>7.3117328589122248E-4</v>
      </c>
      <c r="U2075" s="54">
        <v>0.30193396758405594</v>
      </c>
      <c r="V2075" s="54">
        <v>151.08294048022535</v>
      </c>
      <c r="W2075" s="54">
        <v>77.84035763232049</v>
      </c>
    </row>
    <row r="2076" spans="3:23" x14ac:dyDescent="0.25">
      <c r="C2076" s="52">
        <v>0</v>
      </c>
      <c r="D2076" s="55">
        <v>109</v>
      </c>
      <c r="E2076" s="55">
        <v>115</v>
      </c>
      <c r="F2076" s="55">
        <v>37.537999999999997</v>
      </c>
      <c r="G2076" s="55">
        <v>0.83467761801089524</v>
      </c>
      <c r="H2076" s="55">
        <v>0.94782608695652171</v>
      </c>
      <c r="I2076" s="55">
        <v>0.75694444444444442</v>
      </c>
      <c r="J2076" s="55">
        <v>11.780624362746346</v>
      </c>
      <c r="K2076" s="55">
        <v>167</v>
      </c>
      <c r="L2076" s="55">
        <v>114.97247706422019</v>
      </c>
      <c r="M2076" s="55">
        <v>762.65664288141386</v>
      </c>
      <c r="N2076" s="55">
        <v>27.616238753338838</v>
      </c>
      <c r="O2076" s="55">
        <v>0.31249360081167615</v>
      </c>
      <c r="P2076" s="55">
        <v>1.7992883519752452</v>
      </c>
      <c r="Q2076" s="55">
        <v>70.112500000000026</v>
      </c>
      <c r="R2076" s="55">
        <v>0.97970320259777677</v>
      </c>
      <c r="S2076" s="55">
        <v>5.8678268432409837</v>
      </c>
      <c r="T2076" s="55">
        <v>6.4062500000000048E-3</v>
      </c>
      <c r="U2076" s="55">
        <v>0.23354608841450936</v>
      </c>
      <c r="V2076" s="55">
        <v>16.056135435951024</v>
      </c>
      <c r="W2076" s="55">
        <v>8.8427374647475467</v>
      </c>
    </row>
    <row r="2077" spans="3:23" x14ac:dyDescent="0.25">
      <c r="C2077" s="51">
        <v>0</v>
      </c>
      <c r="D2077" s="54">
        <v>4183</v>
      </c>
      <c r="E2077" s="54">
        <v>8303</v>
      </c>
      <c r="F2077" s="54">
        <v>574.84399999999994</v>
      </c>
      <c r="G2077" s="54">
        <v>0.85940202563257684</v>
      </c>
      <c r="H2077" s="54">
        <v>0.50379380946645791</v>
      </c>
      <c r="I2077" s="54">
        <v>0.40532945736434106</v>
      </c>
      <c r="J2077" s="54">
        <v>72.979182070143722</v>
      </c>
      <c r="K2077" s="54">
        <v>255</v>
      </c>
      <c r="L2077" s="54">
        <v>127.57446808510639</v>
      </c>
      <c r="M2077" s="54">
        <v>1634.8370524130746</v>
      </c>
      <c r="N2077" s="54">
        <v>40.433118262299217</v>
      </c>
      <c r="O2077" s="54">
        <v>0.89005392558506624</v>
      </c>
      <c r="P2077" s="54">
        <v>3.2471794717653011</v>
      </c>
      <c r="Q2077" s="54">
        <v>84.608206803766492</v>
      </c>
      <c r="R2077" s="54">
        <v>0.9862330016560249</v>
      </c>
      <c r="S2077" s="54">
        <v>7.1114901300397877</v>
      </c>
      <c r="T2077" s="54">
        <v>6.3948012074370496E-4</v>
      </c>
      <c r="U2077" s="54">
        <v>0.28556690443617372</v>
      </c>
      <c r="V2077" s="54">
        <v>151.85620757240824</v>
      </c>
      <c r="W2077" s="54">
        <v>77.644148480076069</v>
      </c>
    </row>
    <row r="2078" spans="3:23" x14ac:dyDescent="0.25">
      <c r="C2078" s="52">
        <v>0</v>
      </c>
      <c r="D2078" s="55">
        <v>29</v>
      </c>
      <c r="E2078" s="55">
        <v>33</v>
      </c>
      <c r="F2078" s="55">
        <v>17.996000000000002</v>
      </c>
      <c r="G2078" s="55">
        <v>0</v>
      </c>
      <c r="H2078" s="55">
        <v>0.87878787878787878</v>
      </c>
      <c r="I2078" s="55">
        <v>0.59183673469387754</v>
      </c>
      <c r="J2078" s="55">
        <v>6.0765077797464979</v>
      </c>
      <c r="K2078" s="55">
        <v>169</v>
      </c>
      <c r="L2078" s="55">
        <v>122.20689655172414</v>
      </c>
      <c r="M2078" s="55">
        <v>628.31280788177344</v>
      </c>
      <c r="N2078" s="55">
        <v>25.066168591984166</v>
      </c>
      <c r="O2078" s="55">
        <v>-3.0102706723459792E-2</v>
      </c>
      <c r="P2078" s="55">
        <v>2.1535075382985602</v>
      </c>
      <c r="Q2078" s="55">
        <v>518.82142857142844</v>
      </c>
      <c r="R2078" s="55">
        <v>0.83009646676271842</v>
      </c>
      <c r="S2078" s="55">
        <v>4.651084443403434</v>
      </c>
      <c r="T2078" s="55">
        <v>1.785714285714287E-2</v>
      </c>
      <c r="U2078" s="55">
        <v>8.5347811572849694E-2</v>
      </c>
      <c r="V2078" s="55">
        <v>6.2330229193099944</v>
      </c>
      <c r="W2078" s="55">
        <v>6.2330229193099944</v>
      </c>
    </row>
    <row r="2079" spans="3:23" x14ac:dyDescent="0.25">
      <c r="C2079" s="51">
        <v>0</v>
      </c>
      <c r="D2079" s="54">
        <v>4294</v>
      </c>
      <c r="E2079" s="54">
        <v>8361</v>
      </c>
      <c r="F2079" s="54">
        <v>558.81700000000001</v>
      </c>
      <c r="G2079" s="54">
        <v>0.86622777128485118</v>
      </c>
      <c r="H2079" s="54">
        <v>0.51357493122832198</v>
      </c>
      <c r="I2079" s="54">
        <v>0.41407907425265189</v>
      </c>
      <c r="J2079" s="54">
        <v>73.94112931983652</v>
      </c>
      <c r="K2079" s="54">
        <v>255</v>
      </c>
      <c r="L2079" s="54">
        <v>128.34885887284582</v>
      </c>
      <c r="M2079" s="54">
        <v>1646.549128676558</v>
      </c>
      <c r="N2079" s="54">
        <v>40.577692500640765</v>
      </c>
      <c r="O2079" s="54">
        <v>0.81104371708160594</v>
      </c>
      <c r="P2079" s="54">
        <v>3.0866644433964923</v>
      </c>
      <c r="Q2079" s="54">
        <v>82.3346724055462</v>
      </c>
      <c r="R2079" s="54">
        <v>0.98671490093793912</v>
      </c>
      <c r="S2079" s="54">
        <v>7.1263834944814306</v>
      </c>
      <c r="T2079" s="54">
        <v>6.2741621592927348E-4</v>
      </c>
      <c r="U2079" s="54">
        <v>0.28751974137773006</v>
      </c>
      <c r="V2079" s="54">
        <v>153.77921700956799</v>
      </c>
      <c r="W2079" s="54">
        <v>76.835682021243599</v>
      </c>
    </row>
    <row r="2080" spans="3:23" x14ac:dyDescent="0.25">
      <c r="C2080" s="52">
        <v>0</v>
      </c>
      <c r="D2080" s="55">
        <v>54</v>
      </c>
      <c r="E2080" s="55">
        <v>58</v>
      </c>
      <c r="F2080" s="55">
        <v>25.033999999999999</v>
      </c>
      <c r="G2080" s="55">
        <v>0.70178215009987577</v>
      </c>
      <c r="H2080" s="55">
        <v>0.93103448275862066</v>
      </c>
      <c r="I2080" s="55">
        <v>0.6</v>
      </c>
      <c r="J2080" s="55">
        <v>8.291859587312052</v>
      </c>
      <c r="K2080" s="55">
        <v>136</v>
      </c>
      <c r="L2080" s="55">
        <v>106.96296296296296</v>
      </c>
      <c r="M2080" s="55">
        <v>348.48916841369686</v>
      </c>
      <c r="N2080" s="55">
        <v>18.667864591690634</v>
      </c>
      <c r="O2080" s="55">
        <v>-0.2684173734204337</v>
      </c>
      <c r="P2080" s="55">
        <v>2.0420516230083097</v>
      </c>
      <c r="Q2080" s="55">
        <v>217.35353535353542</v>
      </c>
      <c r="R2080" s="55">
        <v>0.88289579665896056</v>
      </c>
      <c r="S2080" s="55">
        <v>5.2964636595308132</v>
      </c>
      <c r="T2080" s="55">
        <v>1.0305070911131536E-2</v>
      </c>
      <c r="U2080" s="55">
        <v>0.12174113704477242</v>
      </c>
      <c r="V2080" s="55">
        <v>9.9585625540423628</v>
      </c>
      <c r="W2080" s="55">
        <v>7.0943964656978649</v>
      </c>
    </row>
    <row r="2081" spans="3:23" x14ac:dyDescent="0.25">
      <c r="C2081" s="51">
        <v>0</v>
      </c>
      <c r="D2081" s="54">
        <v>29</v>
      </c>
      <c r="E2081" s="54">
        <v>33</v>
      </c>
      <c r="F2081" s="54">
        <v>17.996000000000002</v>
      </c>
      <c r="G2081" s="54">
        <v>0</v>
      </c>
      <c r="H2081" s="54">
        <v>0.87878787878787878</v>
      </c>
      <c r="I2081" s="54">
        <v>0.59183673469387754</v>
      </c>
      <c r="J2081" s="54">
        <v>6.0765077797464979</v>
      </c>
      <c r="K2081" s="54">
        <v>175</v>
      </c>
      <c r="L2081" s="54">
        <v>126.31034482758621</v>
      </c>
      <c r="M2081" s="54">
        <v>674.86453201970437</v>
      </c>
      <c r="N2081" s="54">
        <v>25.978154900217689</v>
      </c>
      <c r="O2081" s="54">
        <v>8.1503166145253964E-2</v>
      </c>
      <c r="P2081" s="54">
        <v>2.007328992284561</v>
      </c>
      <c r="Q2081" s="54">
        <v>602.21428571428544</v>
      </c>
      <c r="R2081" s="54">
        <v>0.81650665454131421</v>
      </c>
      <c r="S2081" s="54">
        <v>4.5821189261620541</v>
      </c>
      <c r="T2081" s="54">
        <v>1.785714285714287E-2</v>
      </c>
      <c r="U2081" s="54">
        <v>6.4515426399260709E-2</v>
      </c>
      <c r="V2081" s="54">
        <v>6.2330229193099944</v>
      </c>
      <c r="W2081" s="54">
        <v>6.2330229193099944</v>
      </c>
    </row>
    <row r="2082" spans="3:23" x14ac:dyDescent="0.25">
      <c r="C2082" s="52">
        <v>0</v>
      </c>
      <c r="D2082" s="55">
        <v>38</v>
      </c>
      <c r="E2082" s="55">
        <v>42</v>
      </c>
      <c r="F2082" s="55">
        <v>20.625999999999998</v>
      </c>
      <c r="G2082" s="55">
        <v>0.52748477726821907</v>
      </c>
      <c r="H2082" s="55">
        <v>0.90476190476190477</v>
      </c>
      <c r="I2082" s="55">
        <v>0.59375</v>
      </c>
      <c r="J2082" s="55">
        <v>6.955796338302048</v>
      </c>
      <c r="K2082" s="55">
        <v>115</v>
      </c>
      <c r="L2082" s="55">
        <v>93.263157894736835</v>
      </c>
      <c r="M2082" s="55">
        <v>134.73968705547651</v>
      </c>
      <c r="N2082" s="55">
        <v>11.607742547777173</v>
      </c>
      <c r="O2082" s="55">
        <v>0.21388764696095641</v>
      </c>
      <c r="P2082" s="55">
        <v>2.0096385898512117</v>
      </c>
      <c r="Q2082" s="55">
        <v>66.027777777777771</v>
      </c>
      <c r="R2082" s="55">
        <v>0.87586698004081742</v>
      </c>
      <c r="S2082" s="55">
        <v>4.2935942895885741</v>
      </c>
      <c r="T2082" s="55">
        <v>1.4660493827160524E-2</v>
      </c>
      <c r="U2082" s="55">
        <v>0.19516505870672526</v>
      </c>
      <c r="V2082" s="55">
        <v>7.6822876709772538</v>
      </c>
      <c r="W2082" s="55">
        <v>6.5265987488178077</v>
      </c>
    </row>
    <row r="2083" spans="3:23" x14ac:dyDescent="0.25">
      <c r="C2083" s="51">
        <v>0</v>
      </c>
      <c r="D2083" s="54">
        <v>4533</v>
      </c>
      <c r="E2083" s="54">
        <v>8956</v>
      </c>
      <c r="F2083" s="54">
        <v>566.87200000000007</v>
      </c>
      <c r="G2083" s="54">
        <v>0.86154937561004619</v>
      </c>
      <c r="H2083" s="54">
        <v>0.50614113443501563</v>
      </c>
      <c r="I2083" s="54">
        <v>0.40386671418389164</v>
      </c>
      <c r="J2083" s="54">
        <v>75.971013263510528</v>
      </c>
      <c r="K2083" s="54">
        <v>254</v>
      </c>
      <c r="L2083" s="54">
        <v>127.60379439664682</v>
      </c>
      <c r="M2083" s="54">
        <v>1629.3676996329179</v>
      </c>
      <c r="N2083" s="54">
        <v>40.365427033947228</v>
      </c>
      <c r="O2083" s="54">
        <v>0.8562872874819899</v>
      </c>
      <c r="P2083" s="54">
        <v>3.2134150138637465</v>
      </c>
      <c r="Q2083" s="54">
        <v>79.059384941675447</v>
      </c>
      <c r="R2083" s="54">
        <v>0.9869704988275344</v>
      </c>
      <c r="S2083" s="54">
        <v>7.1155074466342976</v>
      </c>
      <c r="T2083" s="54">
        <v>5.997257860909655E-4</v>
      </c>
      <c r="U2083" s="54">
        <v>0.28689294112220393</v>
      </c>
      <c r="V2083" s="54">
        <v>154.66597958870557</v>
      </c>
      <c r="W2083" s="54">
        <v>78.519863483269887</v>
      </c>
    </row>
    <row r="2084" spans="3:23" x14ac:dyDescent="0.25">
      <c r="C2084" s="52">
        <v>0</v>
      </c>
      <c r="D2084" s="55">
        <v>68</v>
      </c>
      <c r="E2084" s="55">
        <v>73</v>
      </c>
      <c r="F2084" s="55">
        <v>29.252000000000002</v>
      </c>
      <c r="G2084" s="55">
        <v>0.80504907828047412</v>
      </c>
      <c r="H2084" s="55">
        <v>0.93150684931506844</v>
      </c>
      <c r="I2084" s="55">
        <v>0.56198347107438018</v>
      </c>
      <c r="J2084" s="55">
        <v>9.3048529833625562</v>
      </c>
      <c r="K2084" s="55">
        <v>137</v>
      </c>
      <c r="L2084" s="55">
        <v>104.70588235294117</v>
      </c>
      <c r="M2084" s="55">
        <v>306.89727831431077</v>
      </c>
      <c r="N2084" s="55">
        <v>17.518483904559513</v>
      </c>
      <c r="O2084" s="55">
        <v>-4.9774279911040296E-2</v>
      </c>
      <c r="P2084" s="55">
        <v>1.9659407109164475</v>
      </c>
      <c r="Q2084" s="55">
        <v>180.38636363636371</v>
      </c>
      <c r="R2084" s="55">
        <v>0.90560095599878587</v>
      </c>
      <c r="S2084" s="55">
        <v>5.3116556721008763</v>
      </c>
      <c r="T2084" s="55">
        <v>8.0348943985307751E-3</v>
      </c>
      <c r="U2084" s="55">
        <v>0.12907547154615104</v>
      </c>
      <c r="V2084" s="55">
        <v>12.242638613183855</v>
      </c>
      <c r="W2084" s="55">
        <v>7.2624337492535576</v>
      </c>
    </row>
    <row r="2085" spans="3:23" x14ac:dyDescent="0.25">
      <c r="C2085" s="51">
        <v>0</v>
      </c>
      <c r="D2085" s="54">
        <v>36</v>
      </c>
      <c r="E2085" s="54">
        <v>40</v>
      </c>
      <c r="F2085" s="54">
        <v>19.592000000000002</v>
      </c>
      <c r="G2085" s="54">
        <v>0.38282074674438793</v>
      </c>
      <c r="H2085" s="54">
        <v>0.9</v>
      </c>
      <c r="I2085" s="54">
        <v>0.6428571428571429</v>
      </c>
      <c r="J2085" s="54">
        <v>6.7702750025730758</v>
      </c>
      <c r="K2085" s="54">
        <v>111</v>
      </c>
      <c r="L2085" s="54">
        <v>94.277777777777771</v>
      </c>
      <c r="M2085" s="54">
        <v>134.43492063492064</v>
      </c>
      <c r="N2085" s="54">
        <v>11.594607394600329</v>
      </c>
      <c r="O2085" s="54">
        <v>-0.39105682538022352</v>
      </c>
      <c r="P2085" s="54">
        <v>2.108621644156782</v>
      </c>
      <c r="Q2085" s="54">
        <v>170.7777777777778</v>
      </c>
      <c r="R2085" s="54">
        <v>0.72866512522076299</v>
      </c>
      <c r="S2085" s="54">
        <v>4.5378447930488814</v>
      </c>
      <c r="T2085" s="54">
        <v>1.6880826404635944E-2</v>
      </c>
      <c r="U2085" s="54">
        <v>0.12127479960837328</v>
      </c>
      <c r="V2085" s="54">
        <v>7.1802197428460053</v>
      </c>
      <c r="W2085" s="54">
        <v>6.6332495807108005</v>
      </c>
    </row>
    <row r="2086" spans="3:23" x14ac:dyDescent="0.25">
      <c r="C2086" s="52">
        <v>0</v>
      </c>
      <c r="D2086" s="55">
        <v>29</v>
      </c>
      <c r="E2086" s="55">
        <v>33</v>
      </c>
      <c r="F2086" s="55">
        <v>17.996000000000002</v>
      </c>
      <c r="G2086" s="55">
        <v>0</v>
      </c>
      <c r="H2086" s="55">
        <v>0.87878787878787878</v>
      </c>
      <c r="I2086" s="55">
        <v>0.59183673469387754</v>
      </c>
      <c r="J2086" s="55">
        <v>6.0765077797464979</v>
      </c>
      <c r="K2086" s="55">
        <v>162</v>
      </c>
      <c r="L2086" s="55">
        <v>120.10344827586206</v>
      </c>
      <c r="M2086" s="55">
        <v>652.31034482758616</v>
      </c>
      <c r="N2086" s="55">
        <v>25.540366967363372</v>
      </c>
      <c r="O2086" s="55">
        <v>-0.11732657069150911</v>
      </c>
      <c r="P2086" s="55">
        <v>2.0128297519943352</v>
      </c>
      <c r="Q2086" s="55">
        <v>531.75</v>
      </c>
      <c r="R2086" s="55">
        <v>0.82005462460675393</v>
      </c>
      <c r="S2086" s="55">
        <v>4.720049960644813</v>
      </c>
      <c r="T2086" s="55">
        <v>1.785714285714287E-2</v>
      </c>
      <c r="U2086" s="55">
        <v>9.0541390508010217E-2</v>
      </c>
      <c r="V2086" s="55">
        <v>6.2330229193099944</v>
      </c>
      <c r="W2086" s="55">
        <v>6.2330229193099944</v>
      </c>
    </row>
    <row r="2087" spans="3:23" x14ac:dyDescent="0.25">
      <c r="C2087" s="51">
        <v>0</v>
      </c>
      <c r="D2087" s="54">
        <v>4624</v>
      </c>
      <c r="E2087" s="54">
        <v>9176</v>
      </c>
      <c r="F2087" s="54">
        <v>571.678</v>
      </c>
      <c r="G2087" s="54">
        <v>0.86142804974639364</v>
      </c>
      <c r="H2087" s="54">
        <v>0.50392327811682647</v>
      </c>
      <c r="I2087" s="54">
        <v>0.4053295932678822</v>
      </c>
      <c r="J2087" s="54">
        <v>76.729783362494857</v>
      </c>
      <c r="K2087" s="54">
        <v>255</v>
      </c>
      <c r="L2087" s="54">
        <v>127.2037197231834</v>
      </c>
      <c r="M2087" s="54">
        <v>1584.4361012374618</v>
      </c>
      <c r="N2087" s="54">
        <v>39.804975835157364</v>
      </c>
      <c r="O2087" s="54">
        <v>0.88845095335064661</v>
      </c>
      <c r="P2087" s="54">
        <v>3.381071600207032</v>
      </c>
      <c r="Q2087" s="54">
        <v>75.214869565216802</v>
      </c>
      <c r="R2087" s="54">
        <v>0.98741181538525236</v>
      </c>
      <c r="S2087" s="54">
        <v>7.1031996597197935</v>
      </c>
      <c r="T2087" s="54">
        <v>6.1796597353502532E-4</v>
      </c>
      <c r="U2087" s="54">
        <v>0.29051522096664795</v>
      </c>
      <c r="V2087" s="54">
        <v>155.56877114814188</v>
      </c>
      <c r="W2087" s="54">
        <v>79.010209400538031</v>
      </c>
    </row>
    <row r="2088" spans="3:23" x14ac:dyDescent="0.25">
      <c r="C2088" s="52">
        <v>0</v>
      </c>
      <c r="D2088" s="55">
        <v>132</v>
      </c>
      <c r="E2088" s="55">
        <v>171</v>
      </c>
      <c r="F2088" s="55">
        <v>51.655999999999999</v>
      </c>
      <c r="G2088" s="55">
        <v>0.8887118285604253</v>
      </c>
      <c r="H2088" s="55">
        <v>0.77192982456140347</v>
      </c>
      <c r="I2088" s="55">
        <v>0.53441295546558709</v>
      </c>
      <c r="J2088" s="55">
        <v>12.964089628857147</v>
      </c>
      <c r="K2088" s="55">
        <v>137</v>
      </c>
      <c r="L2088" s="55">
        <v>93.954545454545453</v>
      </c>
      <c r="M2088" s="55">
        <v>251.89104788341436</v>
      </c>
      <c r="N2088" s="55">
        <v>15.871075826276376</v>
      </c>
      <c r="O2088" s="55">
        <v>0.76464816409077652</v>
      </c>
      <c r="P2088" s="55">
        <v>2.8840106071611156</v>
      </c>
      <c r="Q2088" s="55">
        <v>111.66917293233107</v>
      </c>
      <c r="R2088" s="55">
        <v>0.91107569472664274</v>
      </c>
      <c r="S2088" s="55">
        <v>5.3712259199443722</v>
      </c>
      <c r="T2088" s="55">
        <v>4.1268584996325477E-3</v>
      </c>
      <c r="U2088" s="55">
        <v>0.16502580512150539</v>
      </c>
      <c r="V2088" s="55">
        <v>20.996510120687695</v>
      </c>
      <c r="W2088" s="55">
        <v>9.6261908777201199</v>
      </c>
    </row>
    <row r="2089" spans="3:23" x14ac:dyDescent="0.25">
      <c r="C2089" s="51">
        <v>0</v>
      </c>
      <c r="D2089" s="54">
        <v>41</v>
      </c>
      <c r="E2089" s="54">
        <v>45</v>
      </c>
      <c r="F2089" s="54">
        <v>20.907</v>
      </c>
      <c r="G2089" s="54">
        <v>0.37986972501764654</v>
      </c>
      <c r="H2089" s="54">
        <v>0.91111111111111109</v>
      </c>
      <c r="I2089" s="54">
        <v>0.640625</v>
      </c>
      <c r="J2089" s="54">
        <v>7.2251519938435669</v>
      </c>
      <c r="K2089" s="54">
        <v>150</v>
      </c>
      <c r="L2089" s="54">
        <v>104.58536585365853</v>
      </c>
      <c r="M2089" s="54">
        <v>387.79878048780495</v>
      </c>
      <c r="N2089" s="54">
        <v>19.692607254698522</v>
      </c>
      <c r="O2089" s="54">
        <v>0.27580731585401513</v>
      </c>
      <c r="P2089" s="54">
        <v>2.3590814827008226</v>
      </c>
      <c r="Q2089" s="54">
        <v>798.70833333333292</v>
      </c>
      <c r="R2089" s="54">
        <v>0.63188112092690751</v>
      </c>
      <c r="S2089" s="54">
        <v>5.0648690777888135</v>
      </c>
      <c r="T2089" s="54">
        <v>1.3888888888888916E-2</v>
      </c>
      <c r="U2089" s="54">
        <v>0.12752955624021045</v>
      </c>
      <c r="V2089" s="54">
        <v>7.6360292750506709</v>
      </c>
      <c r="W2089" s="54">
        <v>7.0636324810317692</v>
      </c>
    </row>
    <row r="2090" spans="3:23" x14ac:dyDescent="0.25">
      <c r="C2090" s="52">
        <v>0</v>
      </c>
      <c r="D2090" s="55">
        <v>4735</v>
      </c>
      <c r="E2090" s="55">
        <v>9423</v>
      </c>
      <c r="F2090" s="55">
        <v>574.69799999999998</v>
      </c>
      <c r="G2090" s="55">
        <v>0.85679617530432228</v>
      </c>
      <c r="H2090" s="55">
        <v>0.50249389790937071</v>
      </c>
      <c r="I2090" s="55">
        <v>0.39776545698924731</v>
      </c>
      <c r="J2090" s="55">
        <v>77.645278313114403</v>
      </c>
      <c r="K2090" s="55">
        <v>255</v>
      </c>
      <c r="L2090" s="55">
        <v>126.58732840549102</v>
      </c>
      <c r="M2090" s="55">
        <v>1562.0903336933516</v>
      </c>
      <c r="N2090" s="55">
        <v>39.523288497964735</v>
      </c>
      <c r="O2090" s="55">
        <v>0.91261407324712784</v>
      </c>
      <c r="P2090" s="55">
        <v>3.4550833363612945</v>
      </c>
      <c r="Q2090" s="55">
        <v>74.744833333332721</v>
      </c>
      <c r="R2090" s="55">
        <v>0.98716160691658039</v>
      </c>
      <c r="S2090" s="55">
        <v>7.0863626335522705</v>
      </c>
      <c r="T2090" s="55">
        <v>6.0490277777772118E-4</v>
      </c>
      <c r="U2090" s="55">
        <v>0.29536111784682861</v>
      </c>
      <c r="V2090" s="55">
        <v>155.61770046704939</v>
      </c>
      <c r="W2090" s="55">
        <v>80.245080788034372</v>
      </c>
    </row>
    <row r="2091" spans="3:23" x14ac:dyDescent="0.25">
      <c r="C2091" s="51">
        <v>0</v>
      </c>
      <c r="D2091" s="54">
        <v>145</v>
      </c>
      <c r="E2091" s="54">
        <v>179</v>
      </c>
      <c r="F2091" s="54">
        <v>51.266999999999996</v>
      </c>
      <c r="G2091" s="54">
        <v>0.87909305426305495</v>
      </c>
      <c r="H2091" s="54">
        <v>0.81005586592178769</v>
      </c>
      <c r="I2091" s="54">
        <v>0.54511278195488722</v>
      </c>
      <c r="J2091" s="54">
        <v>13.587484461319491</v>
      </c>
      <c r="K2091" s="54">
        <v>139</v>
      </c>
      <c r="L2091" s="54">
        <v>96.786206896551718</v>
      </c>
      <c r="M2091" s="54">
        <v>258.69703065134109</v>
      </c>
      <c r="N2091" s="54">
        <v>16.084061385462974</v>
      </c>
      <c r="O2091" s="54">
        <v>0.71065731426223999</v>
      </c>
      <c r="P2091" s="54">
        <v>2.8888127948496769</v>
      </c>
      <c r="Q2091" s="54">
        <v>113.18947368421037</v>
      </c>
      <c r="R2091" s="54">
        <v>0.91330340712238389</v>
      </c>
      <c r="S2091" s="54">
        <v>5.6143436629250356</v>
      </c>
      <c r="T2091" s="54">
        <v>3.8534933825792681E-3</v>
      </c>
      <c r="U2091" s="54">
        <v>0.15749035381398982</v>
      </c>
      <c r="V2091" s="54">
        <v>21.425985807755104</v>
      </c>
      <c r="W2091" s="54">
        <v>10.212700168431692</v>
      </c>
    </row>
    <row r="2092" spans="3:23" x14ac:dyDescent="0.25">
      <c r="C2092" s="52">
        <v>0</v>
      </c>
      <c r="D2092" s="55">
        <v>36</v>
      </c>
      <c r="E2092" s="55">
        <v>40</v>
      </c>
      <c r="F2092" s="55">
        <v>19.592000000000002</v>
      </c>
      <c r="G2092" s="55">
        <v>0.38282074674438793</v>
      </c>
      <c r="H2092" s="55">
        <v>0.9</v>
      </c>
      <c r="I2092" s="55">
        <v>0.6428571428571429</v>
      </c>
      <c r="J2092" s="55">
        <v>6.7702750025730758</v>
      </c>
      <c r="K2092" s="55">
        <v>143</v>
      </c>
      <c r="L2092" s="55">
        <v>115.41666666666667</v>
      </c>
      <c r="M2092" s="55">
        <v>394.25</v>
      </c>
      <c r="N2092" s="55">
        <v>19.855729651664781</v>
      </c>
      <c r="O2092" s="55">
        <v>-0.46533058783598485</v>
      </c>
      <c r="P2092" s="55">
        <v>2.1160201727692658</v>
      </c>
      <c r="Q2092" s="55">
        <v>646.921875</v>
      </c>
      <c r="R2092" s="55">
        <v>0.586172137282993</v>
      </c>
      <c r="S2092" s="55">
        <v>4.8365916681089773</v>
      </c>
      <c r="T2092" s="55">
        <v>1.953125E-2</v>
      </c>
      <c r="U2092" s="55">
        <v>0.19581169499607951</v>
      </c>
      <c r="V2092" s="55">
        <v>7.1802197428460053</v>
      </c>
      <c r="W2092" s="55">
        <v>6.6332495807108005</v>
      </c>
    </row>
    <row r="2093" spans="3:23" x14ac:dyDescent="0.25">
      <c r="C2093" s="51">
        <v>0</v>
      </c>
      <c r="D2093" s="54">
        <v>4662</v>
      </c>
      <c r="E2093" s="54">
        <v>9219</v>
      </c>
      <c r="F2093" s="54">
        <v>553.19399999999996</v>
      </c>
      <c r="G2093" s="54">
        <v>0.85802954568840073</v>
      </c>
      <c r="H2093" s="54">
        <v>0.50569476082004561</v>
      </c>
      <c r="I2093" s="54">
        <v>0.38947368421052631</v>
      </c>
      <c r="J2093" s="54">
        <v>77.04442067765406</v>
      </c>
      <c r="K2093" s="54">
        <v>255</v>
      </c>
      <c r="L2093" s="54">
        <v>128.22543972543971</v>
      </c>
      <c r="M2093" s="54">
        <v>1580.2488871161895</v>
      </c>
      <c r="N2093" s="54">
        <v>39.752344422891454</v>
      </c>
      <c r="O2093" s="54">
        <v>0.95234152283030138</v>
      </c>
      <c r="P2093" s="54">
        <v>3.5131524151416826</v>
      </c>
      <c r="Q2093" s="54">
        <v>71.316618317447677</v>
      </c>
      <c r="R2093" s="54">
        <v>0.98779928413811313</v>
      </c>
      <c r="S2093" s="54">
        <v>7.0945460658292863</v>
      </c>
      <c r="T2093" s="54">
        <v>5.9115486652038245E-4</v>
      </c>
      <c r="U2093" s="54">
        <v>0.29622257690191245</v>
      </c>
      <c r="V2093" s="54">
        <v>155.11731380761344</v>
      </c>
      <c r="W2093" s="54">
        <v>79.668303522498178</v>
      </c>
    </row>
    <row r="2094" spans="3:23" x14ac:dyDescent="0.25">
      <c r="C2094" s="52">
        <v>0</v>
      </c>
      <c r="D2094" s="55">
        <v>148</v>
      </c>
      <c r="E2094" s="55">
        <v>184</v>
      </c>
      <c r="F2094" s="55">
        <v>53.532999999999994</v>
      </c>
      <c r="G2094" s="55">
        <v>0.88008974514448057</v>
      </c>
      <c r="H2094" s="55">
        <v>0.80434782608695654</v>
      </c>
      <c r="I2094" s="55">
        <v>0.56923076923076921</v>
      </c>
      <c r="J2094" s="55">
        <v>13.727325035155394</v>
      </c>
      <c r="K2094" s="55">
        <v>144</v>
      </c>
      <c r="L2094" s="55">
        <v>96.939189189189193</v>
      </c>
      <c r="M2094" s="55">
        <v>289.40444015444007</v>
      </c>
      <c r="N2094" s="55">
        <v>17.011891139859792</v>
      </c>
      <c r="O2094" s="55">
        <v>0.94784226472680089</v>
      </c>
      <c r="P2094" s="55">
        <v>3.3511993216077864</v>
      </c>
      <c r="Q2094" s="55">
        <v>105.32500000000012</v>
      </c>
      <c r="R2094" s="55">
        <v>0.92232993250365702</v>
      </c>
      <c r="S2094" s="55">
        <v>5.5875257079914382</v>
      </c>
      <c r="T2094" s="55">
        <v>3.7500000000000155E-3</v>
      </c>
      <c r="U2094" s="55">
        <v>0.17800539813680857</v>
      </c>
      <c r="V2094" s="55">
        <v>21.615428274610522</v>
      </c>
      <c r="W2094" s="55">
        <v>10.263164693403118</v>
      </c>
    </row>
    <row r="2095" spans="3:23" x14ac:dyDescent="0.25">
      <c r="C2095" s="51">
        <v>0</v>
      </c>
      <c r="D2095" s="54">
        <v>82</v>
      </c>
      <c r="E2095" s="54">
        <v>87</v>
      </c>
      <c r="F2095" s="54">
        <v>31.286000000000001</v>
      </c>
      <c r="G2095" s="54">
        <v>0.68807943817363515</v>
      </c>
      <c r="H2095" s="54">
        <v>0.94252873563218387</v>
      </c>
      <c r="I2095" s="54">
        <v>0.68333333333333335</v>
      </c>
      <c r="J2095" s="54">
        <v>10.217907939900583</v>
      </c>
      <c r="K2095" s="54">
        <v>165</v>
      </c>
      <c r="L2095" s="54">
        <v>120.57317073170732</v>
      </c>
      <c r="M2095" s="54">
        <v>642.44519722975019</v>
      </c>
      <c r="N2095" s="54">
        <v>25.346502662689979</v>
      </c>
      <c r="O2095" s="54">
        <v>-0.18371474162844809</v>
      </c>
      <c r="P2095" s="54">
        <v>1.7533651334307978</v>
      </c>
      <c r="Q2095" s="54">
        <v>735.2651515151515</v>
      </c>
      <c r="R2095" s="54">
        <v>0.76717075466640194</v>
      </c>
      <c r="S2095" s="54">
        <v>5.4350063888651032</v>
      </c>
      <c r="T2095" s="54">
        <v>8.4940312213039569E-3</v>
      </c>
      <c r="U2095" s="54">
        <v>0.18684936341710276</v>
      </c>
      <c r="V2095" s="54">
        <v>12.161939603807102</v>
      </c>
      <c r="W2095" s="54">
        <v>8.8251335155621682</v>
      </c>
    </row>
    <row r="2096" spans="3:23" x14ac:dyDescent="0.25">
      <c r="C2096" s="52">
        <v>0</v>
      </c>
      <c r="D2096" s="55">
        <v>4870</v>
      </c>
      <c r="E2096" s="55">
        <v>9183</v>
      </c>
      <c r="F2096" s="55">
        <v>610.45699999999999</v>
      </c>
      <c r="G2096" s="55">
        <v>0.85770868221069563</v>
      </c>
      <c r="H2096" s="55">
        <v>0.5303277795927257</v>
      </c>
      <c r="I2096" s="55">
        <v>0.41117865585950691</v>
      </c>
      <c r="J2096" s="55">
        <v>78.744374928373404</v>
      </c>
      <c r="K2096" s="55">
        <v>255</v>
      </c>
      <c r="L2096" s="55">
        <v>127.05728952772074</v>
      </c>
      <c r="M2096" s="55">
        <v>1631.1827924053791</v>
      </c>
      <c r="N2096" s="55">
        <v>40.387904035804816</v>
      </c>
      <c r="O2096" s="55">
        <v>0.97799882494704049</v>
      </c>
      <c r="P2096" s="55">
        <v>3.4269632396810281</v>
      </c>
      <c r="Q2096" s="55">
        <v>69.633104372591347</v>
      </c>
      <c r="R2096" s="55">
        <v>0.98816657065539582</v>
      </c>
      <c r="S2096" s="55">
        <v>7.0888895901120375</v>
      </c>
      <c r="T2096" s="55">
        <v>5.5819758538573942E-4</v>
      </c>
      <c r="U2096" s="55">
        <v>0.29593749616419646</v>
      </c>
      <c r="V2096" s="55">
        <v>151.77206189338494</v>
      </c>
      <c r="W2096" s="55">
        <v>78.031479332370225</v>
      </c>
    </row>
    <row r="2097" spans="3:23" x14ac:dyDescent="0.25">
      <c r="C2097" s="51">
        <v>0</v>
      </c>
      <c r="D2097" s="54">
        <v>148</v>
      </c>
      <c r="E2097" s="54">
        <v>164</v>
      </c>
      <c r="F2097" s="54">
        <v>49.339999999999996</v>
      </c>
      <c r="G2097" s="54">
        <v>0.86334202102070701</v>
      </c>
      <c r="H2097" s="54">
        <v>0.90243902439024393</v>
      </c>
      <c r="I2097" s="54">
        <v>0.64912280701754388</v>
      </c>
      <c r="J2097" s="54">
        <v>13.727325035155394</v>
      </c>
      <c r="K2097" s="54">
        <v>174</v>
      </c>
      <c r="L2097" s="54">
        <v>118.08783783783784</v>
      </c>
      <c r="M2097" s="54">
        <v>712.08066740209551</v>
      </c>
      <c r="N2097" s="54">
        <v>26.684839654794548</v>
      </c>
      <c r="O2097" s="54">
        <v>-0.22884592056409847</v>
      </c>
      <c r="P2097" s="54">
        <v>1.9855612849246387</v>
      </c>
      <c r="Q2097" s="54">
        <v>365.1295546558697</v>
      </c>
      <c r="R2097" s="54">
        <v>0.86485561585026904</v>
      </c>
      <c r="S2097" s="54">
        <v>5.8982887136988653</v>
      </c>
      <c r="T2097" s="54">
        <v>4.5403137242046258E-3</v>
      </c>
      <c r="U2097" s="54">
        <v>0.24015673530125586</v>
      </c>
      <c r="V2097" s="54">
        <v>20.18683800411246</v>
      </c>
      <c r="W2097" s="54">
        <v>10.186666398826013</v>
      </c>
    </row>
    <row r="2098" spans="3:23" x14ac:dyDescent="0.25">
      <c r="C2098" s="52">
        <v>0</v>
      </c>
      <c r="D2098" s="55">
        <v>36</v>
      </c>
      <c r="E2098" s="55">
        <v>40</v>
      </c>
      <c r="F2098" s="55">
        <v>19.592000000000002</v>
      </c>
      <c r="G2098" s="55">
        <v>0.38282074674438793</v>
      </c>
      <c r="H2098" s="55">
        <v>0.9</v>
      </c>
      <c r="I2098" s="55">
        <v>0.6428571428571429</v>
      </c>
      <c r="J2098" s="55">
        <v>6.7702750025730758</v>
      </c>
      <c r="K2098" s="55">
        <v>100</v>
      </c>
      <c r="L2098" s="55">
        <v>88.722222222222229</v>
      </c>
      <c r="M2098" s="55">
        <v>48.206349206349195</v>
      </c>
      <c r="N2098" s="55">
        <v>6.9430792308851839</v>
      </c>
      <c r="O2098" s="55">
        <v>-0.47436294451928052</v>
      </c>
      <c r="P2098" s="55">
        <v>2.4478453762394228</v>
      </c>
      <c r="Q2098" s="55">
        <v>399.73015873015873</v>
      </c>
      <c r="R2098" s="55">
        <v>0.48799698121392077</v>
      </c>
      <c r="S2098" s="55">
        <v>4.1943856825877637</v>
      </c>
      <c r="T2098" s="55">
        <v>1.6880826404635937E-2</v>
      </c>
      <c r="U2098" s="55">
        <v>0.22832134593419656</v>
      </c>
      <c r="V2098" s="55">
        <v>7.1802197428460053</v>
      </c>
      <c r="W2098" s="55">
        <v>6.6332495807108005</v>
      </c>
    </row>
    <row r="2099" spans="3:23" x14ac:dyDescent="0.25">
      <c r="C2099" s="51">
        <v>0</v>
      </c>
      <c r="D2099" s="54">
        <v>4886</v>
      </c>
      <c r="E2099" s="54">
        <v>9085</v>
      </c>
      <c r="F2099" s="54">
        <v>598.19200000000001</v>
      </c>
      <c r="G2099" s="54">
        <v>0.85987897301196492</v>
      </c>
      <c r="H2099" s="54">
        <v>0.53780957622454595</v>
      </c>
      <c r="I2099" s="54">
        <v>0.40928128664767965</v>
      </c>
      <c r="J2099" s="54">
        <v>78.873623066117645</v>
      </c>
      <c r="K2099" s="54">
        <v>255</v>
      </c>
      <c r="L2099" s="54">
        <v>128.37965616045847</v>
      </c>
      <c r="M2099" s="54">
        <v>1644.9053710997625</v>
      </c>
      <c r="N2099" s="54">
        <v>40.557432994455681</v>
      </c>
      <c r="O2099" s="54">
        <v>0.95600712288037915</v>
      </c>
      <c r="P2099" s="54">
        <v>3.3607846487471158</v>
      </c>
      <c r="Q2099" s="54">
        <v>68.13821476063859</v>
      </c>
      <c r="R2099" s="54">
        <v>0.98852520070928573</v>
      </c>
      <c r="S2099" s="54">
        <v>7.0918836001652394</v>
      </c>
      <c r="T2099" s="54">
        <v>5.6433343088643903E-4</v>
      </c>
      <c r="U2099" s="54">
        <v>0.30197984423293156</v>
      </c>
      <c r="V2099" s="54">
        <v>151.19468820929143</v>
      </c>
      <c r="W2099" s="54">
        <v>77.184577614306903</v>
      </c>
    </row>
    <row r="2100" spans="3:23" x14ac:dyDescent="0.25">
      <c r="C2100" s="52">
        <v>0</v>
      </c>
      <c r="D2100" s="55">
        <v>171</v>
      </c>
      <c r="E2100" s="55">
        <v>185</v>
      </c>
      <c r="F2100" s="55">
        <v>49.720000000000006</v>
      </c>
      <c r="G2100" s="55">
        <v>0.8278931763997267</v>
      </c>
      <c r="H2100" s="55">
        <v>0.92432432432432432</v>
      </c>
      <c r="I2100" s="55">
        <v>0.6428571428571429</v>
      </c>
      <c r="J2100" s="55">
        <v>14.755472278097805</v>
      </c>
      <c r="K2100" s="55">
        <v>194</v>
      </c>
      <c r="L2100" s="55">
        <v>122.32163742690058</v>
      </c>
      <c r="M2100" s="55">
        <v>894.40770553835523</v>
      </c>
      <c r="N2100" s="55">
        <v>29.906649854812478</v>
      </c>
      <c r="O2100" s="55">
        <v>6.4553818252976708E-2</v>
      </c>
      <c r="P2100" s="55">
        <v>2.098912446307299</v>
      </c>
      <c r="Q2100" s="55">
        <v>559.12280701754321</v>
      </c>
      <c r="R2100" s="55">
        <v>0.84471032823725534</v>
      </c>
      <c r="S2100" s="55">
        <v>6.1978722376784559</v>
      </c>
      <c r="T2100" s="55">
        <v>4.3705755617112979E-3</v>
      </c>
      <c r="U2100" s="55">
        <v>0.21466659125635251</v>
      </c>
      <c r="V2100" s="55">
        <v>20.462714207384884</v>
      </c>
      <c r="W2100" s="55">
        <v>11.477245971194955</v>
      </c>
    </row>
    <row r="2101" spans="3:23" x14ac:dyDescent="0.25">
      <c r="C2101" s="51">
        <v>0</v>
      </c>
      <c r="D2101" s="54">
        <v>4814</v>
      </c>
      <c r="E2101" s="54">
        <v>8983</v>
      </c>
      <c r="F2101" s="54">
        <v>593.66</v>
      </c>
      <c r="G2101" s="54">
        <v>0.86471655578476558</v>
      </c>
      <c r="H2101" s="54">
        <v>0.53590114661026378</v>
      </c>
      <c r="I2101" s="54">
        <v>0.40440188172043012</v>
      </c>
      <c r="J2101" s="54">
        <v>78.290326147967178</v>
      </c>
      <c r="K2101" s="54">
        <v>255</v>
      </c>
      <c r="L2101" s="54">
        <v>130.84732031574575</v>
      </c>
      <c r="M2101" s="54">
        <v>1670.8038189137906</v>
      </c>
      <c r="N2101" s="54">
        <v>40.875467201168362</v>
      </c>
      <c r="O2101" s="54">
        <v>0.89181278326602287</v>
      </c>
      <c r="P2101" s="54">
        <v>3.2641620741364537</v>
      </c>
      <c r="Q2101" s="54">
        <v>66.092023005752182</v>
      </c>
      <c r="R2101" s="54">
        <v>0.98904145247035313</v>
      </c>
      <c r="S2101" s="54">
        <v>7.1299730887882005</v>
      </c>
      <c r="T2101" s="54">
        <v>5.7161215924266147E-4</v>
      </c>
      <c r="U2101" s="54">
        <v>0.30579682431764738</v>
      </c>
      <c r="V2101" s="54">
        <v>151.33141643094865</v>
      </c>
      <c r="W2101" s="54">
        <v>76.00774291030362</v>
      </c>
    </row>
    <row r="2102" spans="3:23" x14ac:dyDescent="0.25">
      <c r="C2102" s="52">
        <v>0</v>
      </c>
      <c r="D2102" s="55">
        <v>215</v>
      </c>
      <c r="E2102" s="55">
        <v>236</v>
      </c>
      <c r="F2102" s="55">
        <v>57.833000000000006</v>
      </c>
      <c r="G2102" s="55">
        <v>0.83183994592727428</v>
      </c>
      <c r="H2102" s="55">
        <v>0.91101694915254239</v>
      </c>
      <c r="I2102" s="55">
        <v>0.63988095238095233</v>
      </c>
      <c r="J2102" s="55">
        <v>16.545286401814263</v>
      </c>
      <c r="K2102" s="55">
        <v>195</v>
      </c>
      <c r="L2102" s="55">
        <v>126.73953488372094</v>
      </c>
      <c r="M2102" s="55">
        <v>910.61408389480584</v>
      </c>
      <c r="N2102" s="55">
        <v>30.176382882890486</v>
      </c>
      <c r="O2102" s="55">
        <v>4.8765306729799042E-2</v>
      </c>
      <c r="P2102" s="55">
        <v>2.1771538099632459</v>
      </c>
      <c r="Q2102" s="55">
        <v>360.7815126050433</v>
      </c>
      <c r="R2102" s="55">
        <v>0.90515540880945033</v>
      </c>
      <c r="S2102" s="55">
        <v>6.424092575316231</v>
      </c>
      <c r="T2102" s="55">
        <v>3.2405118910309428E-3</v>
      </c>
      <c r="U2102" s="55">
        <v>0.19242360171758244</v>
      </c>
      <c r="V2102" s="55">
        <v>23.46264548325923</v>
      </c>
      <c r="W2102" s="55">
        <v>13.022134009294582</v>
      </c>
    </row>
    <row r="2103" spans="3:23" x14ac:dyDescent="0.25">
      <c r="C2103" s="51">
        <v>0</v>
      </c>
      <c r="D2103" s="54">
        <v>4762</v>
      </c>
      <c r="E2103" s="54">
        <v>8761</v>
      </c>
      <c r="F2103" s="54">
        <v>575.43299999999988</v>
      </c>
      <c r="G2103" s="54">
        <v>0.87172865682631617</v>
      </c>
      <c r="H2103" s="54">
        <v>0.5435452573907088</v>
      </c>
      <c r="I2103" s="54">
        <v>0.40565635914473125</v>
      </c>
      <c r="J2103" s="54">
        <v>77.86633876091031</v>
      </c>
      <c r="K2103" s="54">
        <v>255</v>
      </c>
      <c r="L2103" s="54">
        <v>132.03191936161278</v>
      </c>
      <c r="M2103" s="54">
        <v>1698.7282394994804</v>
      </c>
      <c r="N2103" s="54">
        <v>41.215631009357125</v>
      </c>
      <c r="O2103" s="54">
        <v>0.84931949281480701</v>
      </c>
      <c r="P2103" s="54">
        <v>3.0950456517746305</v>
      </c>
      <c r="Q2103" s="54">
        <v>64.977092138630169</v>
      </c>
      <c r="R2103" s="54">
        <v>0.98932088514643535</v>
      </c>
      <c r="S2103" s="54">
        <v>7.1404605762846449</v>
      </c>
      <c r="T2103" s="54">
        <v>5.5853243576756389E-4</v>
      </c>
      <c r="U2103" s="54">
        <v>0.30144806688890358</v>
      </c>
      <c r="V2103" s="54">
        <v>150.41390820822454</v>
      </c>
      <c r="W2103" s="54">
        <v>73.701149532595167</v>
      </c>
    </row>
    <row r="2104" spans="3:23" x14ac:dyDescent="0.25">
      <c r="C2104" s="52">
        <v>0</v>
      </c>
      <c r="D2104" s="55">
        <v>258</v>
      </c>
      <c r="E2104" s="55">
        <v>285</v>
      </c>
      <c r="F2104" s="55">
        <v>64.225999999999999</v>
      </c>
      <c r="G2104" s="55">
        <v>0.85552198690391645</v>
      </c>
      <c r="H2104" s="55">
        <v>0.90526315789473688</v>
      </c>
      <c r="I2104" s="55">
        <v>0.59038901601830662</v>
      </c>
      <c r="J2104" s="55">
        <v>18.124453165314311</v>
      </c>
      <c r="K2104" s="55">
        <v>216</v>
      </c>
      <c r="L2104" s="55">
        <v>133.51937984496124</v>
      </c>
      <c r="M2104" s="55">
        <v>1259.1455373571025</v>
      </c>
      <c r="N2104" s="55">
        <v>35.48444077841868</v>
      </c>
      <c r="O2104" s="55">
        <v>0.23549620538780958</v>
      </c>
      <c r="P2104" s="55">
        <v>2.15711167108641</v>
      </c>
      <c r="Q2104" s="55">
        <v>506.42391304347711</v>
      </c>
      <c r="R2104" s="55">
        <v>0.90520922990731356</v>
      </c>
      <c r="S2104" s="55">
        <v>6.5734892617904004</v>
      </c>
      <c r="T2104" s="55">
        <v>2.6370510396975361E-3</v>
      </c>
      <c r="U2104" s="55">
        <v>0.220771482661892</v>
      </c>
      <c r="V2104" s="55">
        <v>26.584613344364172</v>
      </c>
      <c r="W2104" s="55">
        <v>13.764621727702441</v>
      </c>
    </row>
    <row r="2105" spans="3:23" x14ac:dyDescent="0.25">
      <c r="C2105" s="51">
        <v>0</v>
      </c>
      <c r="D2105" s="54">
        <v>29</v>
      </c>
      <c r="E2105" s="54">
        <v>33</v>
      </c>
      <c r="F2105" s="54">
        <v>17.996000000000002</v>
      </c>
      <c r="G2105" s="54">
        <v>0</v>
      </c>
      <c r="H2105" s="54">
        <v>0.87878787878787878</v>
      </c>
      <c r="I2105" s="54">
        <v>0.59183673469387754</v>
      </c>
      <c r="J2105" s="54">
        <v>6.0765077797464979</v>
      </c>
      <c r="K2105" s="54">
        <v>94</v>
      </c>
      <c r="L2105" s="54">
        <v>86.551724137931032</v>
      </c>
      <c r="M2105" s="54">
        <v>27.684729064039409</v>
      </c>
      <c r="N2105" s="54">
        <v>5.2616279860932211</v>
      </c>
      <c r="O2105" s="54">
        <v>-0.72757254778805003</v>
      </c>
      <c r="P2105" s="54">
        <v>2.5524894568204544</v>
      </c>
      <c r="Q2105" s="54">
        <v>219.73214285714286</v>
      </c>
      <c r="R2105" s="54">
        <v>0.59826352277651795</v>
      </c>
      <c r="S2105" s="54">
        <v>3.866433150225383</v>
      </c>
      <c r="T2105" s="54">
        <v>1.9132653061224504E-2</v>
      </c>
      <c r="U2105" s="54">
        <v>0.20550004818469417</v>
      </c>
      <c r="V2105" s="54">
        <v>6.2330229193099944</v>
      </c>
      <c r="W2105" s="54">
        <v>6.2330229193099944</v>
      </c>
    </row>
    <row r="2106" spans="3:23" x14ac:dyDescent="0.25">
      <c r="C2106" s="52">
        <v>0</v>
      </c>
      <c r="D2106" s="55">
        <v>57</v>
      </c>
      <c r="E2106" s="55">
        <v>61</v>
      </c>
      <c r="F2106" s="55">
        <v>25.471999999999998</v>
      </c>
      <c r="G2106" s="55">
        <v>0.71204260390783725</v>
      </c>
      <c r="H2106" s="55">
        <v>0.93442622950819676</v>
      </c>
      <c r="I2106" s="55">
        <v>0.74025974025974028</v>
      </c>
      <c r="J2106" s="55">
        <v>8.5190758917798277</v>
      </c>
      <c r="K2106" s="55">
        <v>157</v>
      </c>
      <c r="L2106" s="55">
        <v>112.87719298245614</v>
      </c>
      <c r="M2106" s="55">
        <v>536.64536340852158</v>
      </c>
      <c r="N2106" s="55">
        <v>23.165607339513496</v>
      </c>
      <c r="O2106" s="55">
        <v>8.4187521061957912E-2</v>
      </c>
      <c r="P2106" s="55">
        <v>1.9549394627683525</v>
      </c>
      <c r="Q2106" s="55">
        <v>1312.8095238095241</v>
      </c>
      <c r="R2106" s="55">
        <v>0.58915081601527763</v>
      </c>
      <c r="S2106" s="55">
        <v>5.2099115053168976</v>
      </c>
      <c r="T2106" s="55">
        <v>1.2188208616780058E-2</v>
      </c>
      <c r="U2106" s="55">
        <v>9.8825001677194602E-2</v>
      </c>
      <c r="V2106" s="55">
        <v>10.256363022833209</v>
      </c>
      <c r="W2106" s="55">
        <v>7.2013643931415547</v>
      </c>
    </row>
    <row r="2107" spans="3:23" x14ac:dyDescent="0.25">
      <c r="C2107" s="51">
        <v>0</v>
      </c>
      <c r="D2107" s="54">
        <v>36</v>
      </c>
      <c r="E2107" s="54">
        <v>40</v>
      </c>
      <c r="F2107" s="54">
        <v>19.592000000000002</v>
      </c>
      <c r="G2107" s="54">
        <v>0.38282074674438793</v>
      </c>
      <c r="H2107" s="54">
        <v>0.9</v>
      </c>
      <c r="I2107" s="54">
        <v>0.6428571428571429</v>
      </c>
      <c r="J2107" s="54">
        <v>6.7702750025730758</v>
      </c>
      <c r="K2107" s="54">
        <v>113</v>
      </c>
      <c r="L2107" s="54">
        <v>94.25</v>
      </c>
      <c r="M2107" s="54">
        <v>97.221428571428575</v>
      </c>
      <c r="N2107" s="54">
        <v>9.8600927263098583</v>
      </c>
      <c r="O2107" s="54">
        <v>-7.2353958851332348E-2</v>
      </c>
      <c r="P2107" s="54">
        <v>2.2509738821724388</v>
      </c>
      <c r="Q2107" s="54">
        <v>31.063492063492056</v>
      </c>
      <c r="R2107" s="54">
        <v>0.92403791339934793</v>
      </c>
      <c r="S2107" s="54">
        <v>4.3082708345352589</v>
      </c>
      <c r="T2107" s="54">
        <v>1.6376921138825919E-2</v>
      </c>
      <c r="U2107" s="54">
        <v>0.2678935702745226</v>
      </c>
      <c r="V2107" s="54">
        <v>7.1802197428460053</v>
      </c>
      <c r="W2107" s="54">
        <v>6.6332495807108005</v>
      </c>
    </row>
    <row r="2108" spans="3:23" x14ac:dyDescent="0.25">
      <c r="C2108" s="52">
        <v>0</v>
      </c>
      <c r="D2108" s="55">
        <v>4780</v>
      </c>
      <c r="E2108" s="55">
        <v>8653</v>
      </c>
      <c r="F2108" s="55">
        <v>563.94399999999996</v>
      </c>
      <c r="G2108" s="55">
        <v>0.8716558927292849</v>
      </c>
      <c r="H2108" s="55">
        <v>0.55240956893562931</v>
      </c>
      <c r="I2108" s="55">
        <v>0.41493055555555558</v>
      </c>
      <c r="J2108" s="55">
        <v>78.01336439248135</v>
      </c>
      <c r="K2108" s="55">
        <v>255</v>
      </c>
      <c r="L2108" s="55">
        <v>131.86610878661088</v>
      </c>
      <c r="M2108" s="55">
        <v>1723.943986110793</v>
      </c>
      <c r="N2108" s="55">
        <v>41.520404455048279</v>
      </c>
      <c r="O2108" s="55">
        <v>0.80548890686807217</v>
      </c>
      <c r="P2108" s="55">
        <v>2.9541055346486034</v>
      </c>
      <c r="Q2108" s="55">
        <v>63.916279069767683</v>
      </c>
      <c r="R2108" s="55">
        <v>0.98942484933891284</v>
      </c>
      <c r="S2108" s="55">
        <v>7.1385400259416736</v>
      </c>
      <c r="T2108" s="55">
        <v>5.5716915160454277E-4</v>
      </c>
      <c r="U2108" s="55">
        <v>0.29837287279550639</v>
      </c>
      <c r="V2108" s="55">
        <v>149.19861867963311</v>
      </c>
      <c r="W2108" s="55">
        <v>73.124981975991048</v>
      </c>
    </row>
    <row r="2109" spans="3:23" x14ac:dyDescent="0.25">
      <c r="C2109" s="51">
        <v>0</v>
      </c>
      <c r="D2109" s="54">
        <v>308</v>
      </c>
      <c r="E2109" s="54">
        <v>331</v>
      </c>
      <c r="F2109" s="54">
        <v>68.600999999999999</v>
      </c>
      <c r="G2109" s="54">
        <v>0.82178525577768358</v>
      </c>
      <c r="H2109" s="54">
        <v>0.93051359516616317</v>
      </c>
      <c r="I2109" s="54">
        <v>0.64166666666666672</v>
      </c>
      <c r="J2109" s="54">
        <v>19.802974013476614</v>
      </c>
      <c r="K2109" s="54">
        <v>230</v>
      </c>
      <c r="L2109" s="54">
        <v>136.1103896103896</v>
      </c>
      <c r="M2109" s="54">
        <v>1398.7825627141585</v>
      </c>
      <c r="N2109" s="54">
        <v>37.400301639347219</v>
      </c>
      <c r="O2109" s="54">
        <v>0.15754559208782623</v>
      </c>
      <c r="P2109" s="54">
        <v>1.983563446704647</v>
      </c>
      <c r="Q2109" s="54">
        <v>379.87301587301721</v>
      </c>
      <c r="R2109" s="54">
        <v>0.9323470054643076</v>
      </c>
      <c r="S2109" s="54">
        <v>6.7605813480191497</v>
      </c>
      <c r="T2109" s="54">
        <v>2.3069412950365402E-3</v>
      </c>
      <c r="U2109" s="54">
        <v>0.18790630957148818</v>
      </c>
      <c r="V2109" s="54">
        <v>27.51578959061538</v>
      </c>
      <c r="W2109" s="54">
        <v>15.678423347680308</v>
      </c>
    </row>
    <row r="2110" spans="3:23" x14ac:dyDescent="0.25">
      <c r="C2110" s="52">
        <v>0</v>
      </c>
      <c r="D2110" s="55">
        <v>99</v>
      </c>
      <c r="E2110" s="55">
        <v>103</v>
      </c>
      <c r="F2110" s="55">
        <v>37.231999999999992</v>
      </c>
      <c r="G2110" s="55">
        <v>0.89283426508564967</v>
      </c>
      <c r="H2110" s="55">
        <v>0.96116504854368934</v>
      </c>
      <c r="I2110" s="55">
        <v>0.83193277310924374</v>
      </c>
      <c r="J2110" s="55">
        <v>11.227230955528665</v>
      </c>
      <c r="K2110" s="55">
        <v>163</v>
      </c>
      <c r="L2110" s="55">
        <v>115.08080808080808</v>
      </c>
      <c r="M2110" s="55">
        <v>639.09544423830164</v>
      </c>
      <c r="N2110" s="55">
        <v>25.280337106895978</v>
      </c>
      <c r="O2110" s="55">
        <v>0.31436095093812438</v>
      </c>
      <c r="P2110" s="55">
        <v>1.9275805190430748</v>
      </c>
      <c r="Q2110" s="55">
        <v>816.80158730158723</v>
      </c>
      <c r="R2110" s="55">
        <v>0.65978722744927165</v>
      </c>
      <c r="S2110" s="55">
        <v>5.6013319987582255</v>
      </c>
      <c r="T2110" s="55">
        <v>8.692365835222966E-3</v>
      </c>
      <c r="U2110" s="55">
        <v>0.11412086089818067</v>
      </c>
      <c r="V2110" s="55">
        <v>16.847503786566836</v>
      </c>
      <c r="W2110" s="55">
        <v>7.5878691063932804</v>
      </c>
    </row>
    <row r="2111" spans="3:23" x14ac:dyDescent="0.25">
      <c r="C2111" s="51">
        <v>0</v>
      </c>
      <c r="D2111" s="54">
        <v>66</v>
      </c>
      <c r="E2111" s="54">
        <v>71</v>
      </c>
      <c r="F2111" s="54">
        <v>27.093</v>
      </c>
      <c r="G2111" s="54">
        <v>0.63731798731823874</v>
      </c>
      <c r="H2111" s="54">
        <v>0.92957746478873238</v>
      </c>
      <c r="I2111" s="54">
        <v>0.66</v>
      </c>
      <c r="J2111" s="54">
        <v>9.1669956884750814</v>
      </c>
      <c r="K2111" s="54">
        <v>112</v>
      </c>
      <c r="L2111" s="54">
        <v>92.36363636363636</v>
      </c>
      <c r="M2111" s="54">
        <v>101.21958041958041</v>
      </c>
      <c r="N2111" s="54">
        <v>10.060794224094856</v>
      </c>
      <c r="O2111" s="54">
        <v>0.14981789655316533</v>
      </c>
      <c r="P2111" s="54">
        <v>1.8139209507853933</v>
      </c>
      <c r="Q2111" s="54">
        <v>29.527272727272724</v>
      </c>
      <c r="R2111" s="54">
        <v>0.92191768971318144</v>
      </c>
      <c r="S2111" s="54">
        <v>4.8922865433386411</v>
      </c>
      <c r="T2111" s="54">
        <v>1.0909090909090884E-2</v>
      </c>
      <c r="U2111" s="54">
        <v>0.29240358126721772</v>
      </c>
      <c r="V2111" s="54">
        <v>10.558485598559702</v>
      </c>
      <c r="W2111" s="54">
        <v>8.1363787512411445</v>
      </c>
    </row>
    <row r="2112" spans="3:23" x14ac:dyDescent="0.25">
      <c r="C2112" s="52">
        <v>0</v>
      </c>
      <c r="D2112" s="55">
        <v>4508</v>
      </c>
      <c r="E2112" s="55">
        <v>8385</v>
      </c>
      <c r="F2112" s="55">
        <v>487.86899999999997</v>
      </c>
      <c r="G2112" s="55">
        <v>0.8730835608654266</v>
      </c>
      <c r="H2112" s="55">
        <v>0.53762671437090037</v>
      </c>
      <c r="I2112" s="55">
        <v>0.40656565656565657</v>
      </c>
      <c r="J2112" s="55">
        <v>75.761229317284148</v>
      </c>
      <c r="K2112" s="55">
        <v>255</v>
      </c>
      <c r="L2112" s="55">
        <v>134.00643300798581</v>
      </c>
      <c r="M2112" s="55">
        <v>1734.9218578750299</v>
      </c>
      <c r="N2112" s="55">
        <v>41.652393183045675</v>
      </c>
      <c r="O2112" s="55">
        <v>0.69834412230322984</v>
      </c>
      <c r="P2112" s="55">
        <v>2.7354290579458151</v>
      </c>
      <c r="Q2112" s="55">
        <v>63.662043664996453</v>
      </c>
      <c r="R2112" s="55">
        <v>0.98958892209509308</v>
      </c>
      <c r="S2112" s="55">
        <v>7.1580313552586947</v>
      </c>
      <c r="T2112" s="55">
        <v>5.2128461694942645E-4</v>
      </c>
      <c r="U2112" s="55">
        <v>0.29342048855217401</v>
      </c>
      <c r="V2112" s="55">
        <v>148.64770462333439</v>
      </c>
      <c r="W2112" s="55">
        <v>72.476251410193044</v>
      </c>
    </row>
    <row r="2113" spans="3:23" x14ac:dyDescent="0.25">
      <c r="C2113" s="51">
        <v>0</v>
      </c>
      <c r="D2113" s="54">
        <v>218</v>
      </c>
      <c r="E2113" s="54">
        <v>256</v>
      </c>
      <c r="F2113" s="54">
        <v>66.51700000000001</v>
      </c>
      <c r="G2113" s="54">
        <v>0.95380877338289893</v>
      </c>
      <c r="H2113" s="54">
        <v>0.8515625</v>
      </c>
      <c r="I2113" s="54">
        <v>0.48660714285714285</v>
      </c>
      <c r="J2113" s="54">
        <v>16.660318747018781</v>
      </c>
      <c r="K2113" s="54">
        <v>147</v>
      </c>
      <c r="L2113" s="54">
        <v>107.96330275229357</v>
      </c>
      <c r="M2113" s="54">
        <v>344.24749503234261</v>
      </c>
      <c r="N2113" s="54">
        <v>18.553907810279284</v>
      </c>
      <c r="O2113" s="54">
        <v>0.18680589716958482</v>
      </c>
      <c r="P2113" s="54">
        <v>2.0612790506187268</v>
      </c>
      <c r="Q2113" s="54">
        <v>151.60775862068965</v>
      </c>
      <c r="R2113" s="54">
        <v>0.9457550507737561</v>
      </c>
      <c r="S2113" s="54">
        <v>5.8907630277697187</v>
      </c>
      <c r="T2113" s="54">
        <v>2.4431480380499504E-3</v>
      </c>
      <c r="U2113" s="54">
        <v>0.17162303189261843</v>
      </c>
      <c r="V2113" s="54">
        <v>31.350340787990426</v>
      </c>
      <c r="W2113" s="54">
        <v>9.4180944484810905</v>
      </c>
    </row>
    <row r="2114" spans="3:23" x14ac:dyDescent="0.25">
      <c r="C2114" s="52">
        <v>0</v>
      </c>
      <c r="D2114" s="55">
        <v>384</v>
      </c>
      <c r="E2114" s="55">
        <v>422</v>
      </c>
      <c r="F2114" s="55">
        <v>79.658000000000001</v>
      </c>
      <c r="G2114" s="55">
        <v>0.83238844055020345</v>
      </c>
      <c r="H2114" s="55">
        <v>0.90995260663507105</v>
      </c>
      <c r="I2114" s="55">
        <v>0.59076923076923082</v>
      </c>
      <c r="J2114" s="55">
        <v>22.111625566165468</v>
      </c>
      <c r="K2114" s="55">
        <v>231</v>
      </c>
      <c r="L2114" s="55">
        <v>135.35677083333334</v>
      </c>
      <c r="M2114" s="55">
        <v>1473.4050193102689</v>
      </c>
      <c r="N2114" s="55">
        <v>38.38495824291423</v>
      </c>
      <c r="O2114" s="55">
        <v>0.32964171684376797</v>
      </c>
      <c r="P2114" s="55">
        <v>2.0505111425535851</v>
      </c>
      <c r="Q2114" s="55">
        <v>508.18934911242769</v>
      </c>
      <c r="R2114" s="55">
        <v>0.91853812464609119</v>
      </c>
      <c r="S2114" s="55">
        <v>6.84350248090165</v>
      </c>
      <c r="T2114" s="55">
        <v>1.8819369069710259E-3</v>
      </c>
      <c r="U2114" s="55">
        <v>0.21353279734073369</v>
      </c>
      <c r="V2114" s="55">
        <v>31.507375432898531</v>
      </c>
      <c r="W2114" s="55">
        <v>17.461155622030624</v>
      </c>
    </row>
    <row r="2115" spans="3:23" x14ac:dyDescent="0.25">
      <c r="C2115" s="51">
        <v>0</v>
      </c>
      <c r="D2115" s="54">
        <v>29</v>
      </c>
      <c r="E2115" s="54">
        <v>33</v>
      </c>
      <c r="F2115" s="54">
        <v>17.996000000000002</v>
      </c>
      <c r="G2115" s="54">
        <v>0</v>
      </c>
      <c r="H2115" s="54">
        <v>0.87878787878787878</v>
      </c>
      <c r="I2115" s="54">
        <v>0.59183673469387754</v>
      </c>
      <c r="J2115" s="54">
        <v>6.0765077797464979</v>
      </c>
      <c r="K2115" s="54">
        <v>103</v>
      </c>
      <c r="L2115" s="54">
        <v>92.241379310344826</v>
      </c>
      <c r="M2115" s="54">
        <v>59.118226600985217</v>
      </c>
      <c r="N2115" s="54">
        <v>7.6888377926046285</v>
      </c>
      <c r="O2115" s="54">
        <v>-0.42540059015852183</v>
      </c>
      <c r="P2115" s="54">
        <v>2.3648186926149899</v>
      </c>
      <c r="Q2115" s="54">
        <v>78.482142857142847</v>
      </c>
      <c r="R2115" s="54">
        <v>0.80009841160432571</v>
      </c>
      <c r="S2115" s="54">
        <v>4.2112607364322798</v>
      </c>
      <c r="T2115" s="54">
        <v>1.8494897959183687E-2</v>
      </c>
      <c r="U2115" s="54">
        <v>0.13473837670266239</v>
      </c>
      <c r="V2115" s="54">
        <v>6.2330229193099944</v>
      </c>
      <c r="W2115" s="54">
        <v>6.2330229193099944</v>
      </c>
    </row>
    <row r="2116" spans="3:23" x14ac:dyDescent="0.25">
      <c r="C2116" s="52">
        <v>0</v>
      </c>
      <c r="D2116" s="55">
        <v>165</v>
      </c>
      <c r="E2116" s="55">
        <v>176</v>
      </c>
      <c r="F2116" s="55">
        <v>49.811</v>
      </c>
      <c r="G2116" s="55">
        <v>0.89693789464710316</v>
      </c>
      <c r="H2116" s="55">
        <v>0.9375</v>
      </c>
      <c r="I2116" s="55">
        <v>0.75</v>
      </c>
      <c r="J2116" s="55">
        <v>14.494292838262302</v>
      </c>
      <c r="K2116" s="55">
        <v>163</v>
      </c>
      <c r="L2116" s="55">
        <v>110.78181818181818</v>
      </c>
      <c r="M2116" s="55">
        <v>785.5618625277159</v>
      </c>
      <c r="N2116" s="55">
        <v>28.02787652548291</v>
      </c>
      <c r="O2116" s="55">
        <v>0.31158365718198583</v>
      </c>
      <c r="P2116" s="55">
        <v>1.6517407552831438</v>
      </c>
      <c r="Q2116" s="55">
        <v>820.95652173912936</v>
      </c>
      <c r="R2116" s="55">
        <v>0.75495234681069567</v>
      </c>
      <c r="S2116" s="55">
        <v>5.7302171737289314</v>
      </c>
      <c r="T2116" s="55">
        <v>5.5198487712665696E-3</v>
      </c>
      <c r="U2116" s="55">
        <v>0.26497250244572096</v>
      </c>
      <c r="V2116" s="55">
        <v>21.949576925002969</v>
      </c>
      <c r="W2116" s="55">
        <v>9.7051491683514133</v>
      </c>
    </row>
    <row r="2117" spans="3:23" x14ac:dyDescent="0.25">
      <c r="C2117" s="51">
        <v>0</v>
      </c>
      <c r="D2117" s="54">
        <v>4957</v>
      </c>
      <c r="E2117" s="54">
        <v>8641</v>
      </c>
      <c r="F2117" s="54">
        <v>605.72699999999998</v>
      </c>
      <c r="G2117" s="54">
        <v>0.87452705383677798</v>
      </c>
      <c r="H2117" s="54">
        <v>0.57366045596574466</v>
      </c>
      <c r="I2117" s="54">
        <v>0.45581609195402301</v>
      </c>
      <c r="J2117" s="54">
        <v>79.444624885842359</v>
      </c>
      <c r="K2117" s="54">
        <v>252</v>
      </c>
      <c r="L2117" s="54">
        <v>131.48436554367561</v>
      </c>
      <c r="M2117" s="54">
        <v>1655.9273685088015</v>
      </c>
      <c r="N2117" s="54">
        <v>40.693087478204468</v>
      </c>
      <c r="O2117" s="54">
        <v>0.69696597932522131</v>
      </c>
      <c r="P2117" s="54">
        <v>2.6224713883449708</v>
      </c>
      <c r="Q2117" s="54">
        <v>62.854406130268238</v>
      </c>
      <c r="R2117" s="54">
        <v>0.98946064996044825</v>
      </c>
      <c r="S2117" s="54">
        <v>7.0992650058541127</v>
      </c>
      <c r="T2117" s="54">
        <v>4.7672607109909429E-4</v>
      </c>
      <c r="U2117" s="54">
        <v>0.29000448522644773</v>
      </c>
      <c r="V2117" s="54">
        <v>147.9356522687514</v>
      </c>
      <c r="W2117" s="54">
        <v>71.74534941635558</v>
      </c>
    </row>
    <row r="2118" spans="3:23" x14ac:dyDescent="0.25">
      <c r="C2118" s="52">
        <v>0</v>
      </c>
      <c r="D2118" s="55">
        <v>464</v>
      </c>
      <c r="E2118" s="55">
        <v>523</v>
      </c>
      <c r="F2118" s="55">
        <v>88.813000000000002</v>
      </c>
      <c r="G2118" s="55">
        <v>0.83019775999035994</v>
      </c>
      <c r="H2118" s="55">
        <v>0.88718929254302104</v>
      </c>
      <c r="I2118" s="55">
        <v>0.59487179487179487</v>
      </c>
      <c r="J2118" s="55">
        <v>24.306031118985992</v>
      </c>
      <c r="K2118" s="55">
        <v>219</v>
      </c>
      <c r="L2118" s="55">
        <v>132.70905172413794</v>
      </c>
      <c r="M2118" s="55">
        <v>1339.0663541744257</v>
      </c>
      <c r="N2118" s="55">
        <v>36.59325558315939</v>
      </c>
      <c r="O2118" s="55">
        <v>0.44534873159573379</v>
      </c>
      <c r="P2118" s="55">
        <v>2.2235689561341858</v>
      </c>
      <c r="Q2118" s="55">
        <v>337.90074441687358</v>
      </c>
      <c r="R2118" s="55">
        <v>0.94199297939461457</v>
      </c>
      <c r="S2118" s="55">
        <v>6.7721538873525366</v>
      </c>
      <c r="T2118" s="55">
        <v>1.7579075051259762E-3</v>
      </c>
      <c r="U2118" s="55">
        <v>0.22705511796728903</v>
      </c>
      <c r="V2118" s="55">
        <v>35.041206813187955</v>
      </c>
      <c r="W2118" s="55">
        <v>19.534386311813233</v>
      </c>
    </row>
    <row r="2119" spans="3:23" x14ac:dyDescent="0.25">
      <c r="C2119" s="51">
        <v>0</v>
      </c>
      <c r="D2119" s="54">
        <v>175</v>
      </c>
      <c r="E2119" s="54">
        <v>183</v>
      </c>
      <c r="F2119" s="54">
        <v>49.968000000000004</v>
      </c>
      <c r="G2119" s="54">
        <v>0.88069261614168437</v>
      </c>
      <c r="H2119" s="54">
        <v>0.95628415300546443</v>
      </c>
      <c r="I2119" s="54">
        <v>0.79545454545454541</v>
      </c>
      <c r="J2119" s="54">
        <v>14.927053303604616</v>
      </c>
      <c r="K2119" s="54">
        <v>162</v>
      </c>
      <c r="L2119" s="54">
        <v>114.09714285714286</v>
      </c>
      <c r="M2119" s="54">
        <v>638.76637110016327</v>
      </c>
      <c r="N2119" s="54">
        <v>25.273827788844397</v>
      </c>
      <c r="O2119" s="54">
        <v>0.22254445287810465</v>
      </c>
      <c r="P2119" s="54">
        <v>1.7989620131109656</v>
      </c>
      <c r="Q2119" s="54">
        <v>537.26521739130396</v>
      </c>
      <c r="R2119" s="54">
        <v>0.77378570763259713</v>
      </c>
      <c r="S2119" s="54">
        <v>6.0871688803025776</v>
      </c>
      <c r="T2119" s="54">
        <v>4.8015122873346222E-3</v>
      </c>
      <c r="U2119" s="54">
        <v>0.20992172911419116</v>
      </c>
      <c r="V2119" s="54">
        <v>21.8149669341609</v>
      </c>
      <c r="W2119" s="54">
        <v>10.33349253648557</v>
      </c>
    </row>
    <row r="2120" spans="3:23" x14ac:dyDescent="0.25">
      <c r="C2120" s="52">
        <v>0</v>
      </c>
      <c r="D2120" s="55">
        <v>4758</v>
      </c>
      <c r="E2120" s="55">
        <v>8131</v>
      </c>
      <c r="F2120" s="55">
        <v>499.71099999999996</v>
      </c>
      <c r="G2120" s="55">
        <v>0.87650563931587178</v>
      </c>
      <c r="H2120" s="55">
        <v>0.58516787603000864</v>
      </c>
      <c r="I2120" s="55">
        <v>0.45142314990512333</v>
      </c>
      <c r="J2120" s="55">
        <v>77.833628682272689</v>
      </c>
      <c r="K2120" s="55">
        <v>255</v>
      </c>
      <c r="L2120" s="55">
        <v>135.26754939050022</v>
      </c>
      <c r="M2120" s="55">
        <v>1587.0238405772363</v>
      </c>
      <c r="N2120" s="55">
        <v>39.837467798257919</v>
      </c>
      <c r="O2120" s="55">
        <v>0.62219614738196249</v>
      </c>
      <c r="P2120" s="55">
        <v>2.4989828153230471</v>
      </c>
      <c r="Q2120" s="55">
        <v>63.474541176471604</v>
      </c>
      <c r="R2120" s="55">
        <v>0.98947969968899696</v>
      </c>
      <c r="S2120" s="55">
        <v>7.0948362889412531</v>
      </c>
      <c r="T2120" s="55">
        <v>4.571415916954351E-4</v>
      </c>
      <c r="U2120" s="55">
        <v>0.28844223497001203</v>
      </c>
      <c r="V2120" s="55">
        <v>145.1711067994284</v>
      </c>
      <c r="W2120" s="55">
        <v>69.88415012398562</v>
      </c>
    </row>
    <row r="2121" spans="3:23" x14ac:dyDescent="0.25">
      <c r="C2121" s="51">
        <v>0</v>
      </c>
      <c r="D2121" s="54">
        <v>553</v>
      </c>
      <c r="E2121" s="54">
        <v>661</v>
      </c>
      <c r="F2121" s="54">
        <v>102.93</v>
      </c>
      <c r="G2121" s="54">
        <v>0.83536573861087993</v>
      </c>
      <c r="H2121" s="54">
        <v>0.83661119515885018</v>
      </c>
      <c r="I2121" s="54">
        <v>0.54482758620689653</v>
      </c>
      <c r="J2121" s="54">
        <v>26.534910368014152</v>
      </c>
      <c r="K2121" s="54">
        <v>244</v>
      </c>
      <c r="L2121" s="54">
        <v>131.36528028933091</v>
      </c>
      <c r="M2121" s="54">
        <v>1463.0800967057164</v>
      </c>
      <c r="N2121" s="54">
        <v>38.250230021605311</v>
      </c>
      <c r="O2121" s="54">
        <v>0.74899705279836259</v>
      </c>
      <c r="P2121" s="54">
        <v>2.7169107599055105</v>
      </c>
      <c r="Q2121" s="54">
        <v>466.57854406130275</v>
      </c>
      <c r="R2121" s="54">
        <v>0.926152179104893</v>
      </c>
      <c r="S2121" s="54">
        <v>6.7719015801191187</v>
      </c>
      <c r="T2121" s="54">
        <v>1.7505615008588072E-3</v>
      </c>
      <c r="U2121" s="54">
        <v>0.2418826438281399</v>
      </c>
      <c r="V2121" s="54">
        <v>39.936363674097436</v>
      </c>
      <c r="W2121" s="54">
        <v>21.952800893796695</v>
      </c>
    </row>
    <row r="2122" spans="3:23" x14ac:dyDescent="0.25">
      <c r="C2122" s="52">
        <v>0</v>
      </c>
      <c r="D2122" s="55">
        <v>171</v>
      </c>
      <c r="E2122" s="55">
        <v>182</v>
      </c>
      <c r="F2122" s="55">
        <v>47.875999999999998</v>
      </c>
      <c r="G2122" s="55">
        <v>0.82149218468974083</v>
      </c>
      <c r="H2122" s="55">
        <v>0.93956043956043955</v>
      </c>
      <c r="I2122" s="55">
        <v>0.65769230769230769</v>
      </c>
      <c r="J2122" s="55">
        <v>14.755472278097805</v>
      </c>
      <c r="K2122" s="55">
        <v>165</v>
      </c>
      <c r="L2122" s="55">
        <v>121.94736842105263</v>
      </c>
      <c r="M2122" s="55">
        <v>649.63839009287892</v>
      </c>
      <c r="N2122" s="55">
        <v>25.488004827621932</v>
      </c>
      <c r="O2122" s="55">
        <v>-2.6250594336725049E-2</v>
      </c>
      <c r="P2122" s="55">
        <v>1.748332689046082</v>
      </c>
      <c r="Q2122" s="55">
        <v>659.75457875457948</v>
      </c>
      <c r="R2122" s="55">
        <v>0.81046699758811136</v>
      </c>
      <c r="S2122" s="55">
        <v>5.9651221262177518</v>
      </c>
      <c r="T2122" s="55">
        <v>4.0655315380590277E-3</v>
      </c>
      <c r="U2122" s="55">
        <v>0.19873523022012807</v>
      </c>
      <c r="V2122" s="55">
        <v>19.760010774408727</v>
      </c>
      <c r="W2122" s="55">
        <v>11.267548875128494</v>
      </c>
    </row>
    <row r="2123" spans="3:23" x14ac:dyDescent="0.25">
      <c r="C2123" s="51">
        <v>0</v>
      </c>
      <c r="D2123" s="54">
        <v>4740</v>
      </c>
      <c r="E2123" s="54">
        <v>7743</v>
      </c>
      <c r="F2123" s="54">
        <v>472.48499999999996</v>
      </c>
      <c r="G2123" s="54">
        <v>0.87731483515053132</v>
      </c>
      <c r="H2123" s="54">
        <v>0.61216582719876012</v>
      </c>
      <c r="I2123" s="54">
        <v>0.47782258064516131</v>
      </c>
      <c r="J2123" s="54">
        <v>77.686262891483409</v>
      </c>
      <c r="K2123" s="54">
        <v>255</v>
      </c>
      <c r="L2123" s="54">
        <v>137.11181434599155</v>
      </c>
      <c r="M2123" s="54">
        <v>1574.3647897017481</v>
      </c>
      <c r="N2123" s="54">
        <v>39.678265961376738</v>
      </c>
      <c r="O2123" s="54">
        <v>0.58558889996130392</v>
      </c>
      <c r="P2123" s="54">
        <v>2.4463755808420702</v>
      </c>
      <c r="Q2123" s="54">
        <v>70.724399999999704</v>
      </c>
      <c r="R2123" s="54">
        <v>0.98823566421638698</v>
      </c>
      <c r="S2123" s="54">
        <v>7.1028962743429922</v>
      </c>
      <c r="T2123" s="54">
        <v>3.8521999999997558E-4</v>
      </c>
      <c r="U2123" s="54">
        <v>0.26863553564780573</v>
      </c>
      <c r="V2123" s="54">
        <v>143.3853758842157</v>
      </c>
      <c r="W2123" s="54">
        <v>68.812833419991762</v>
      </c>
    </row>
    <row r="2124" spans="3:23" x14ac:dyDescent="0.25">
      <c r="C2124" s="52">
        <v>0</v>
      </c>
      <c r="D2124" s="55">
        <v>54</v>
      </c>
      <c r="E2124" s="55">
        <v>58</v>
      </c>
      <c r="F2124" s="55">
        <v>24.182000000000002</v>
      </c>
      <c r="G2124" s="55">
        <v>0.57784691467431337</v>
      </c>
      <c r="H2124" s="55">
        <v>0.93103448275862066</v>
      </c>
      <c r="I2124" s="55">
        <v>0.67500000000000004</v>
      </c>
      <c r="J2124" s="55">
        <v>8.291859587312052</v>
      </c>
      <c r="K2124" s="55">
        <v>112</v>
      </c>
      <c r="L2124" s="55">
        <v>99.611111111111114</v>
      </c>
      <c r="M2124" s="55">
        <v>104.88364779874216</v>
      </c>
      <c r="N2124" s="55">
        <v>10.241271786196389</v>
      </c>
      <c r="O2124" s="55">
        <v>-0.59203115761097047</v>
      </c>
      <c r="P2124" s="55">
        <v>2.0952846931934288</v>
      </c>
      <c r="Q2124" s="55">
        <v>24.122222222222231</v>
      </c>
      <c r="R2124" s="55">
        <v>0.95792402412555422</v>
      </c>
      <c r="S2124" s="55">
        <v>4.418980733877957</v>
      </c>
      <c r="T2124" s="55">
        <v>1.2345679012345697E-2</v>
      </c>
      <c r="U2124" s="55">
        <v>0.26049502966169624</v>
      </c>
      <c r="V2124" s="55">
        <v>9.2776114422880465</v>
      </c>
      <c r="W2124" s="55">
        <v>7.5718777944003648</v>
      </c>
    </row>
    <row r="2125" spans="3:23" x14ac:dyDescent="0.25">
      <c r="C2125" s="51">
        <v>0</v>
      </c>
      <c r="D2125" s="54">
        <v>580</v>
      </c>
      <c r="E2125" s="54">
        <v>685</v>
      </c>
      <c r="F2125" s="54">
        <v>106.536</v>
      </c>
      <c r="G2125" s="54">
        <v>0.84144556328504383</v>
      </c>
      <c r="H2125" s="54">
        <v>0.84671532846715325</v>
      </c>
      <c r="I2125" s="54">
        <v>0.54054054054054057</v>
      </c>
      <c r="J2125" s="54">
        <v>27.174968922638982</v>
      </c>
      <c r="K2125" s="54">
        <v>243</v>
      </c>
      <c r="L2125" s="54">
        <v>134.26034482758621</v>
      </c>
      <c r="M2125" s="54">
        <v>1456.1894437496273</v>
      </c>
      <c r="N2125" s="54">
        <v>38.160050363562512</v>
      </c>
      <c r="O2125" s="54">
        <v>0.78098154935537101</v>
      </c>
      <c r="P2125" s="54">
        <v>2.8622192322136937</v>
      </c>
      <c r="Q2125" s="54">
        <v>323.94101633393734</v>
      </c>
      <c r="R2125" s="54">
        <v>0.94793767044361221</v>
      </c>
      <c r="S2125" s="54">
        <v>6.8407247046661794</v>
      </c>
      <c r="T2125" s="54">
        <v>1.6551328882315767E-3</v>
      </c>
      <c r="U2125" s="54">
        <v>0.2627873260641449</v>
      </c>
      <c r="V2125" s="54">
        <v>40.752181380235868</v>
      </c>
      <c r="W2125" s="54">
        <v>22.02011093258233</v>
      </c>
    </row>
    <row r="2126" spans="3:23" x14ac:dyDescent="0.25">
      <c r="C2126" s="52">
        <v>0</v>
      </c>
      <c r="D2126" s="55">
        <v>205</v>
      </c>
      <c r="E2126" s="55">
        <v>212</v>
      </c>
      <c r="F2126" s="55">
        <v>51.332999999999998</v>
      </c>
      <c r="G2126" s="55">
        <v>0.78864566808545722</v>
      </c>
      <c r="H2126" s="55">
        <v>0.96698113207547165</v>
      </c>
      <c r="I2126" s="55">
        <v>0.69727891156462585</v>
      </c>
      <c r="J2126" s="55">
        <v>16.155931006002358</v>
      </c>
      <c r="K2126" s="55">
        <v>164</v>
      </c>
      <c r="L2126" s="55">
        <v>119.31219512195122</v>
      </c>
      <c r="M2126" s="55">
        <v>635.4510760401721</v>
      </c>
      <c r="N2126" s="55">
        <v>25.208154951129846</v>
      </c>
      <c r="O2126" s="55">
        <v>0.16578735884498538</v>
      </c>
      <c r="P2126" s="55">
        <v>1.7779229414792479</v>
      </c>
      <c r="Q2126" s="55">
        <v>390.56818181818221</v>
      </c>
      <c r="R2126" s="55">
        <v>0.8575041990962825</v>
      </c>
      <c r="S2126" s="55">
        <v>6.0954634997556436</v>
      </c>
      <c r="T2126" s="55">
        <v>3.5419126328217103E-3</v>
      </c>
      <c r="U2126" s="55">
        <v>0.21108106127395931</v>
      </c>
      <c r="V2126" s="55">
        <v>20.761300631110348</v>
      </c>
      <c r="W2126" s="55">
        <v>12.765043277413469</v>
      </c>
    </row>
    <row r="2127" spans="3:23" x14ac:dyDescent="0.25">
      <c r="C2127" s="51">
        <v>0</v>
      </c>
      <c r="D2127" s="54">
        <v>4792</v>
      </c>
      <c r="E2127" s="54">
        <v>7705</v>
      </c>
      <c r="F2127" s="54">
        <v>507.79899999999998</v>
      </c>
      <c r="G2127" s="54">
        <v>0.8773964097326703</v>
      </c>
      <c r="H2127" s="54">
        <v>0.62193380921479557</v>
      </c>
      <c r="I2127" s="54">
        <v>0.47710075667064916</v>
      </c>
      <c r="J2127" s="54">
        <v>78.111227735652065</v>
      </c>
      <c r="K2127" s="54">
        <v>251</v>
      </c>
      <c r="L2127" s="54">
        <v>136.58493322203674</v>
      </c>
      <c r="M2127" s="54">
        <v>1691.7861473969181</v>
      </c>
      <c r="N2127" s="54">
        <v>41.131328052919933</v>
      </c>
      <c r="O2127" s="54">
        <v>0.65103715643179394</v>
      </c>
      <c r="P2127" s="54">
        <v>2.461293280679242</v>
      </c>
      <c r="Q2127" s="54">
        <v>81.655407407407864</v>
      </c>
      <c r="R2127" s="54">
        <v>0.98633540569061873</v>
      </c>
      <c r="S2127" s="54">
        <v>7.1266061601889401</v>
      </c>
      <c r="T2127" s="54">
        <v>3.7281146166745282E-4</v>
      </c>
      <c r="U2127" s="54">
        <v>0.26223613544584401</v>
      </c>
      <c r="V2127" s="54">
        <v>143.39399870904589</v>
      </c>
      <c r="W2127" s="54">
        <v>68.795583929433391</v>
      </c>
    </row>
    <row r="2128" spans="3:23" x14ac:dyDescent="0.25">
      <c r="C2128" s="52">
        <v>0</v>
      </c>
      <c r="D2128" s="55">
        <v>87</v>
      </c>
      <c r="E2128" s="55">
        <v>91</v>
      </c>
      <c r="F2128" s="55">
        <v>31.286000000000001</v>
      </c>
      <c r="G2128" s="55">
        <v>0.67414194500821123</v>
      </c>
      <c r="H2128" s="55">
        <v>0.95604395604395609</v>
      </c>
      <c r="I2128" s="55">
        <v>0.74358974358974361</v>
      </c>
      <c r="J2128" s="55">
        <v>10.524820207108489</v>
      </c>
      <c r="K2128" s="55">
        <v>122</v>
      </c>
      <c r="L2128" s="55">
        <v>103.74712643678161</v>
      </c>
      <c r="M2128" s="55">
        <v>119.35391606522319</v>
      </c>
      <c r="N2128" s="55">
        <v>10.924921787602106</v>
      </c>
      <c r="O2128" s="55">
        <v>-0.39138094223312458</v>
      </c>
      <c r="P2128" s="55">
        <v>2.2065235195385915</v>
      </c>
      <c r="Q2128" s="55">
        <v>45.58461538461539</v>
      </c>
      <c r="R2128" s="55">
        <v>0.93627158447664649</v>
      </c>
      <c r="S2128" s="55">
        <v>5.0351542784343026</v>
      </c>
      <c r="T2128" s="55">
        <v>8.0473372781064943E-3</v>
      </c>
      <c r="U2128" s="55">
        <v>0.19867319646165782</v>
      </c>
      <c r="V2128" s="55">
        <v>12.341424322744841</v>
      </c>
      <c r="W2128" s="55">
        <v>9.1153983782248336</v>
      </c>
    </row>
    <row r="2129" spans="3:23" x14ac:dyDescent="0.25">
      <c r="C2129" s="51">
        <v>0</v>
      </c>
      <c r="D2129" s="54">
        <v>694</v>
      </c>
      <c r="E2129" s="54">
        <v>928</v>
      </c>
      <c r="F2129" s="54">
        <v>127.41000000000001</v>
      </c>
      <c r="G2129" s="54">
        <v>0.81198690790187389</v>
      </c>
      <c r="H2129" s="54">
        <v>0.74784482758620685</v>
      </c>
      <c r="I2129" s="54">
        <v>0.46828609986504721</v>
      </c>
      <c r="J2129" s="54">
        <v>29.72588508432008</v>
      </c>
      <c r="K2129" s="54">
        <v>243</v>
      </c>
      <c r="L2129" s="54">
        <v>133.12247838616716</v>
      </c>
      <c r="M2129" s="54">
        <v>1702.3529427664896</v>
      </c>
      <c r="N2129" s="54">
        <v>41.259580011998302</v>
      </c>
      <c r="O2129" s="54">
        <v>0.88526587442469062</v>
      </c>
      <c r="P2129" s="54">
        <v>2.938498551078002</v>
      </c>
      <c r="Q2129" s="54">
        <v>398.2210526315792</v>
      </c>
      <c r="R2129" s="54">
        <v>0.93758241404651099</v>
      </c>
      <c r="S2129" s="54">
        <v>6.9220433135718684</v>
      </c>
      <c r="T2129" s="54">
        <v>1.1738227146814478E-3</v>
      </c>
      <c r="U2129" s="54">
        <v>0.26824337246604329</v>
      </c>
      <c r="V2129" s="54">
        <v>45.562309551880084</v>
      </c>
      <c r="W2129" s="54">
        <v>26.593610525831306</v>
      </c>
    </row>
    <row r="2130" spans="3:23" x14ac:dyDescent="0.25">
      <c r="C2130" s="52">
        <v>0</v>
      </c>
      <c r="D2130" s="55">
        <v>221</v>
      </c>
      <c r="E2130" s="55">
        <v>228</v>
      </c>
      <c r="F2130" s="55">
        <v>54.393000000000001</v>
      </c>
      <c r="G2130" s="55">
        <v>0.70739463586925011</v>
      </c>
      <c r="H2130" s="55">
        <v>0.9692982456140351</v>
      </c>
      <c r="I2130" s="55">
        <v>0.68421052631578949</v>
      </c>
      <c r="J2130" s="55">
        <v>16.774562271083887</v>
      </c>
      <c r="K2130" s="55">
        <v>160</v>
      </c>
      <c r="L2130" s="55">
        <v>121.07692307692308</v>
      </c>
      <c r="M2130" s="55">
        <v>608.98951048951017</v>
      </c>
      <c r="N2130" s="55">
        <v>24.677712829383321</v>
      </c>
      <c r="O2130" s="55">
        <v>-2.6430128768284687E-2</v>
      </c>
      <c r="P2130" s="55">
        <v>1.6513112183434904</v>
      </c>
      <c r="Q2130" s="55">
        <v>270.94705882352912</v>
      </c>
      <c r="R2130" s="55">
        <v>0.89794559970823817</v>
      </c>
      <c r="S2130" s="55">
        <v>6.1502097050160192</v>
      </c>
      <c r="T2130" s="55">
        <v>3.2006920415224667E-3</v>
      </c>
      <c r="U2130" s="55">
        <v>0.23970225328786499</v>
      </c>
      <c r="V2130" s="55">
        <v>20.479451813366286</v>
      </c>
      <c r="W2130" s="55">
        <v>14.475261745306309</v>
      </c>
    </row>
    <row r="2131" spans="3:23" x14ac:dyDescent="0.25">
      <c r="C2131" s="51">
        <v>0</v>
      </c>
      <c r="D2131" s="54">
        <v>4776</v>
      </c>
      <c r="E2131" s="54">
        <v>7652</v>
      </c>
      <c r="F2131" s="54">
        <v>493.51600000000008</v>
      </c>
      <c r="G2131" s="54">
        <v>0.87758215201794321</v>
      </c>
      <c r="H2131" s="54">
        <v>0.62415054887611077</v>
      </c>
      <c r="I2131" s="54">
        <v>0.47170370370370368</v>
      </c>
      <c r="J2131" s="54">
        <v>77.980715985781615</v>
      </c>
      <c r="K2131" s="54">
        <v>254</v>
      </c>
      <c r="L2131" s="54">
        <v>135.89886934673368</v>
      </c>
      <c r="M2131" s="54">
        <v>1714.7489327527617</v>
      </c>
      <c r="N2131" s="54">
        <v>41.409527077144475</v>
      </c>
      <c r="O2131" s="54">
        <v>0.65895093340741118</v>
      </c>
      <c r="P2131" s="54">
        <v>2.4782763454987031</v>
      </c>
      <c r="Q2131" s="54">
        <v>71.859004507153557</v>
      </c>
      <c r="R2131" s="54">
        <v>0.98753861263869025</v>
      </c>
      <c r="S2131" s="54">
        <v>7.1253246337518963</v>
      </c>
      <c r="T2131" s="54">
        <v>3.807322632124533E-4</v>
      </c>
      <c r="U2131" s="54">
        <v>0.27041333711231325</v>
      </c>
      <c r="V2131" s="54">
        <v>144.69257958194362</v>
      </c>
      <c r="W2131" s="54">
        <v>69.369426455982506</v>
      </c>
    </row>
    <row r="2132" spans="3:23" x14ac:dyDescent="0.25">
      <c r="C2132" s="52">
        <v>0</v>
      </c>
      <c r="D2132" s="55">
        <v>125</v>
      </c>
      <c r="E2132" s="55">
        <v>133</v>
      </c>
      <c r="F2132" s="55">
        <v>39.432000000000002</v>
      </c>
      <c r="G2132" s="55">
        <v>0.69849148214745072</v>
      </c>
      <c r="H2132" s="55">
        <v>0.93984962406015038</v>
      </c>
      <c r="I2132" s="55">
        <v>0.71022727272727271</v>
      </c>
      <c r="J2132" s="55">
        <v>12.6156626101008</v>
      </c>
      <c r="K2132" s="55">
        <v>124</v>
      </c>
      <c r="L2132" s="55">
        <v>100.288</v>
      </c>
      <c r="M2132" s="55">
        <v>122.36799999999997</v>
      </c>
      <c r="N2132" s="55">
        <v>11.062007051163906</v>
      </c>
      <c r="O2132" s="55">
        <v>5.9631001892369861E-2</v>
      </c>
      <c r="P2132" s="55">
        <v>2.4649241414263714</v>
      </c>
      <c r="Q2132" s="55">
        <v>35.338541666666679</v>
      </c>
      <c r="R2132" s="55">
        <v>0.9504570170868879</v>
      </c>
      <c r="S2132" s="55">
        <v>5.1074327374153796</v>
      </c>
      <c r="T2132" s="55">
        <v>5.8051215277777624E-3</v>
      </c>
      <c r="U2132" s="55">
        <v>0.29115066790848043</v>
      </c>
      <c r="V2132" s="55">
        <v>15.140862271693157</v>
      </c>
      <c r="W2132" s="55">
        <v>10.835079156899837</v>
      </c>
    </row>
    <row r="2133" spans="3:23" x14ac:dyDescent="0.25">
      <c r="C2133" s="51">
        <v>0</v>
      </c>
      <c r="D2133" s="54">
        <v>767</v>
      </c>
      <c r="E2133" s="54">
        <v>1037</v>
      </c>
      <c r="F2133" s="54">
        <v>137.32599999999999</v>
      </c>
      <c r="G2133" s="54">
        <v>0.82813375340514273</v>
      </c>
      <c r="H2133" s="54">
        <v>0.73963355834136935</v>
      </c>
      <c r="I2133" s="54">
        <v>0.45873205741626794</v>
      </c>
      <c r="J2133" s="54">
        <v>31.250195692377186</v>
      </c>
      <c r="K2133" s="54">
        <v>246</v>
      </c>
      <c r="L2133" s="54">
        <v>135.57887874837027</v>
      </c>
      <c r="M2133" s="54">
        <v>1688.4816943025128</v>
      </c>
      <c r="N2133" s="54">
        <v>41.091138878139077</v>
      </c>
      <c r="O2133" s="54">
        <v>0.86797648345128053</v>
      </c>
      <c r="P2133" s="54">
        <v>2.9147758223030689</v>
      </c>
      <c r="Q2133" s="54">
        <v>306.78011695906361</v>
      </c>
      <c r="R2133" s="54">
        <v>0.95106762086041441</v>
      </c>
      <c r="S2133" s="54">
        <v>6.9137769837130234</v>
      </c>
      <c r="T2133" s="54">
        <v>1.0143291953079508E-3</v>
      </c>
      <c r="U2133" s="54">
        <v>0.26049852497946085</v>
      </c>
      <c r="V2133" s="54">
        <v>49.238490924078704</v>
      </c>
      <c r="W2133" s="54">
        <v>27.599677915173736</v>
      </c>
    </row>
    <row r="2134" spans="3:23" x14ac:dyDescent="0.25">
      <c r="C2134" s="52">
        <v>0</v>
      </c>
      <c r="D2134" s="55">
        <v>275</v>
      </c>
      <c r="E2134" s="55">
        <v>286</v>
      </c>
      <c r="F2134" s="55">
        <v>62.348999999999997</v>
      </c>
      <c r="G2134" s="55">
        <v>0.77204547130274082</v>
      </c>
      <c r="H2134" s="55">
        <v>0.96153846153846156</v>
      </c>
      <c r="I2134" s="55">
        <v>0.65789473684210531</v>
      </c>
      <c r="J2134" s="55">
        <v>18.712051592547777</v>
      </c>
      <c r="K2134" s="55">
        <v>167</v>
      </c>
      <c r="L2134" s="55">
        <v>121.71636363636364</v>
      </c>
      <c r="M2134" s="55">
        <v>677.89005972130064</v>
      </c>
      <c r="N2134" s="55">
        <v>26.036321931511385</v>
      </c>
      <c r="O2134" s="55">
        <v>1.9807143496291202E-2</v>
      </c>
      <c r="P2134" s="55">
        <v>1.6444233211528458</v>
      </c>
      <c r="Q2134" s="55">
        <v>318.65675057208227</v>
      </c>
      <c r="R2134" s="55">
        <v>0.89217879478836049</v>
      </c>
      <c r="S2134" s="55">
        <v>6.2654184837853677</v>
      </c>
      <c r="T2134" s="55">
        <v>2.6758269666804445E-3</v>
      </c>
      <c r="U2134" s="55">
        <v>0.23470472909946</v>
      </c>
      <c r="V2134" s="55">
        <v>24.150768810841569</v>
      </c>
      <c r="W2134" s="55">
        <v>15.349438876853531</v>
      </c>
    </row>
    <row r="2135" spans="3:23" x14ac:dyDescent="0.25">
      <c r="C2135" s="51">
        <v>0</v>
      </c>
      <c r="D2135" s="54">
        <v>4888</v>
      </c>
      <c r="E2135" s="54">
        <v>7711</v>
      </c>
      <c r="F2135" s="54">
        <v>532.43600000000004</v>
      </c>
      <c r="G2135" s="54">
        <v>0.87418744455839814</v>
      </c>
      <c r="H2135" s="54">
        <v>0.63389962391388921</v>
      </c>
      <c r="I2135" s="54">
        <v>0.46927803379416283</v>
      </c>
      <c r="J2135" s="54">
        <v>78.889764194510519</v>
      </c>
      <c r="K2135" s="54">
        <v>249</v>
      </c>
      <c r="L2135" s="54">
        <v>134.70703764320785</v>
      </c>
      <c r="M2135" s="54">
        <v>1700.0823568457261</v>
      </c>
      <c r="N2135" s="54">
        <v>41.23205496753377</v>
      </c>
      <c r="O2135" s="54">
        <v>0.65587457835647944</v>
      </c>
      <c r="P2135" s="54">
        <v>2.4180593421360421</v>
      </c>
      <c r="Q2135" s="54">
        <v>88.368000000000549</v>
      </c>
      <c r="R2135" s="54">
        <v>0.98435133995912127</v>
      </c>
      <c r="S2135" s="54">
        <v>7.106677572508401</v>
      </c>
      <c r="T2135" s="54">
        <v>3.8505215419497882E-4</v>
      </c>
      <c r="U2135" s="54">
        <v>0.26799094122877232</v>
      </c>
      <c r="V2135" s="54">
        <v>144.26605407045307</v>
      </c>
      <c r="W2135" s="54">
        <v>70.05395468869105</v>
      </c>
    </row>
    <row r="2136" spans="3:23" x14ac:dyDescent="0.25">
      <c r="C2136" s="52">
        <v>0</v>
      </c>
      <c r="D2136" s="55">
        <v>232</v>
      </c>
      <c r="E2136" s="55">
        <v>253</v>
      </c>
      <c r="F2136" s="55">
        <v>61.39</v>
      </c>
      <c r="G2136" s="55">
        <v>0.89434430686492072</v>
      </c>
      <c r="H2136" s="55">
        <v>0.91699604743083007</v>
      </c>
      <c r="I2136" s="55">
        <v>0.59487179487179487</v>
      </c>
      <c r="J2136" s="55">
        <v>17.186959427966244</v>
      </c>
      <c r="K2136" s="55">
        <v>129</v>
      </c>
      <c r="L2136" s="55">
        <v>96.025862068965523</v>
      </c>
      <c r="M2136" s="55">
        <v>133.36729362591424</v>
      </c>
      <c r="N2136" s="55">
        <v>11.548475813972779</v>
      </c>
      <c r="O2136" s="55">
        <v>0.67345049246628785</v>
      </c>
      <c r="P2136" s="55">
        <v>2.9046369705124078</v>
      </c>
      <c r="Q2136" s="55">
        <v>25.283653846153843</v>
      </c>
      <c r="R2136" s="55">
        <v>0.96343993376614545</v>
      </c>
      <c r="S2136" s="55">
        <v>5.2537466189524906</v>
      </c>
      <c r="T2136" s="55">
        <v>3.4555288461538269E-3</v>
      </c>
      <c r="U2136" s="55">
        <v>0.31547359989809054</v>
      </c>
      <c r="V2136" s="55">
        <v>26.136195516655228</v>
      </c>
      <c r="W2136" s="55">
        <v>11.692793518265553</v>
      </c>
    </row>
    <row r="2137" spans="3:23" x14ac:dyDescent="0.25">
      <c r="C2137" s="51">
        <v>0</v>
      </c>
      <c r="D2137" s="54">
        <v>91</v>
      </c>
      <c r="E2137" s="54">
        <v>99</v>
      </c>
      <c r="F2137" s="54">
        <v>33.825000000000003</v>
      </c>
      <c r="G2137" s="54">
        <v>0.74243630763778401</v>
      </c>
      <c r="H2137" s="54">
        <v>0.91919191919191923</v>
      </c>
      <c r="I2137" s="54">
        <v>0.65</v>
      </c>
      <c r="J2137" s="54">
        <v>10.764051215546115</v>
      </c>
      <c r="K2137" s="54">
        <v>96</v>
      </c>
      <c r="L2137" s="54">
        <v>85.384615384615387</v>
      </c>
      <c r="M2137" s="54">
        <v>21.261538461538454</v>
      </c>
      <c r="N2137" s="54">
        <v>4.6110235806747353</v>
      </c>
      <c r="O2137" s="54">
        <v>0.46837690187311443</v>
      </c>
      <c r="P2137" s="54">
        <v>2.2766639269803783</v>
      </c>
      <c r="Q2137" s="54">
        <v>8.7207792207792156</v>
      </c>
      <c r="R2137" s="54">
        <v>0.90441541908500511</v>
      </c>
      <c r="S2137" s="54">
        <v>4.0511906871358496</v>
      </c>
      <c r="T2137" s="54">
        <v>9.5294316073536688E-3</v>
      </c>
      <c r="U2137" s="54">
        <v>0.4193104514533082</v>
      </c>
      <c r="V2137" s="54">
        <v>13.307780488069223</v>
      </c>
      <c r="W2137" s="54">
        <v>8.9151038342883719</v>
      </c>
    </row>
    <row r="2138" spans="3:23" x14ac:dyDescent="0.25">
      <c r="C2138" s="52">
        <v>0</v>
      </c>
      <c r="D2138" s="55">
        <v>865</v>
      </c>
      <c r="E2138" s="55">
        <v>1237</v>
      </c>
      <c r="F2138" s="55">
        <v>151.93100000000001</v>
      </c>
      <c r="G2138" s="55">
        <v>0.84730006698941696</v>
      </c>
      <c r="H2138" s="55">
        <v>0.69927243330638644</v>
      </c>
      <c r="I2138" s="55">
        <v>0.430562468889995</v>
      </c>
      <c r="J2138" s="55">
        <v>33.186626918020991</v>
      </c>
      <c r="K2138" s="55">
        <v>239</v>
      </c>
      <c r="L2138" s="55">
        <v>137.63005780346822</v>
      </c>
      <c r="M2138" s="55">
        <v>1764.6430769642466</v>
      </c>
      <c r="N2138" s="55">
        <v>42.007654980541901</v>
      </c>
      <c r="O2138" s="55">
        <v>0.74767635427567392</v>
      </c>
      <c r="P2138" s="55">
        <v>2.5970946178548027</v>
      </c>
      <c r="Q2138" s="55">
        <v>365.13317073170464</v>
      </c>
      <c r="R2138" s="55">
        <v>0.94308162141526142</v>
      </c>
      <c r="S2138" s="55">
        <v>6.9863838788491481</v>
      </c>
      <c r="T2138" s="55">
        <v>8.9232599643069969E-4</v>
      </c>
      <c r="U2138" s="55">
        <v>0.25152314560980987</v>
      </c>
      <c r="V2138" s="55">
        <v>54.630827976978829</v>
      </c>
      <c r="W2138" s="55">
        <v>29.015224081695699</v>
      </c>
    </row>
    <row r="2139" spans="3:23" x14ac:dyDescent="0.25">
      <c r="C2139" s="51">
        <v>0</v>
      </c>
      <c r="D2139" s="54">
        <v>311</v>
      </c>
      <c r="E2139" s="54">
        <v>325</v>
      </c>
      <c r="F2139" s="54">
        <v>65.533000000000001</v>
      </c>
      <c r="G2139" s="54">
        <v>0.71330156531248146</v>
      </c>
      <c r="H2139" s="54">
        <v>0.95692307692307688</v>
      </c>
      <c r="I2139" s="54">
        <v>0.67608695652173911</v>
      </c>
      <c r="J2139" s="54">
        <v>19.899183360445612</v>
      </c>
      <c r="K2139" s="54">
        <v>157</v>
      </c>
      <c r="L2139" s="54">
        <v>120.78135048231512</v>
      </c>
      <c r="M2139" s="54">
        <v>525.75203817031377</v>
      </c>
      <c r="N2139" s="54">
        <v>22.929283420340763</v>
      </c>
      <c r="O2139" s="54">
        <v>-0.19581823239301488</v>
      </c>
      <c r="P2139" s="54">
        <v>1.8436344453555622</v>
      </c>
      <c r="Q2139" s="54">
        <v>221.10833333333304</v>
      </c>
      <c r="R2139" s="54">
        <v>0.90505103861818803</v>
      </c>
      <c r="S2139" s="54">
        <v>6.0831095930533499</v>
      </c>
      <c r="T2139" s="54">
        <v>2.5954861111111031E-3</v>
      </c>
      <c r="U2139" s="54">
        <v>0.26623578616498539</v>
      </c>
      <c r="V2139" s="54">
        <v>24.64016113672826</v>
      </c>
      <c r="W2139" s="54">
        <v>17.269235434010117</v>
      </c>
    </row>
    <row r="2140" spans="3:23" x14ac:dyDescent="0.25">
      <c r="C2140" s="52">
        <v>0</v>
      </c>
      <c r="D2140" s="55">
        <v>29</v>
      </c>
      <c r="E2140" s="55">
        <v>33</v>
      </c>
      <c r="F2140" s="55">
        <v>17.996000000000002</v>
      </c>
      <c r="G2140" s="55">
        <v>0</v>
      </c>
      <c r="H2140" s="55">
        <v>0.87878787878787878</v>
      </c>
      <c r="I2140" s="55">
        <v>0.59183673469387754</v>
      </c>
      <c r="J2140" s="55">
        <v>6.0765077797464979</v>
      </c>
      <c r="K2140" s="55">
        <v>151</v>
      </c>
      <c r="L2140" s="55">
        <v>111.41379310344827</v>
      </c>
      <c r="M2140" s="55">
        <v>273.67980295566502</v>
      </c>
      <c r="N2140" s="55">
        <v>16.543270624506661</v>
      </c>
      <c r="O2140" s="55">
        <v>0.22904354815488523</v>
      </c>
      <c r="P2140" s="55">
        <v>2.6537047248824024</v>
      </c>
      <c r="Q2140" s="55">
        <v>423.66071428571422</v>
      </c>
      <c r="R2140" s="55">
        <v>0.69173609442041895</v>
      </c>
      <c r="S2140" s="55">
        <v>4.5821189261620541</v>
      </c>
      <c r="T2140" s="55">
        <v>1.8494897959183687E-2</v>
      </c>
      <c r="U2140" s="55">
        <v>0.11888630652483424</v>
      </c>
      <c r="V2140" s="55">
        <v>6.2330229193099944</v>
      </c>
      <c r="W2140" s="55">
        <v>6.2330229193099944</v>
      </c>
    </row>
    <row r="2141" spans="3:23" x14ac:dyDescent="0.25">
      <c r="C2141" s="51">
        <v>0</v>
      </c>
      <c r="D2141" s="54">
        <v>5097</v>
      </c>
      <c r="E2141" s="54">
        <v>8972</v>
      </c>
      <c r="F2141" s="54">
        <v>646.04499999999996</v>
      </c>
      <c r="G2141" s="54">
        <v>0.88066650827043835</v>
      </c>
      <c r="H2141" s="54">
        <v>0.56810075791350867</v>
      </c>
      <c r="I2141" s="54">
        <v>0.51615189873417722</v>
      </c>
      <c r="J2141" s="54">
        <v>80.558686431167217</v>
      </c>
      <c r="K2141" s="54">
        <v>250</v>
      </c>
      <c r="L2141" s="54">
        <v>132.67784971551893</v>
      </c>
      <c r="M2141" s="54">
        <v>1657.483718452296</v>
      </c>
      <c r="N2141" s="54">
        <v>40.712206013090174</v>
      </c>
      <c r="O2141" s="54">
        <v>0.76411204496451435</v>
      </c>
      <c r="P2141" s="54">
        <v>2.6540980950368955</v>
      </c>
      <c r="Q2141" s="54">
        <v>80.420735382759858</v>
      </c>
      <c r="R2141" s="54">
        <v>0.98509435668577106</v>
      </c>
      <c r="S2141" s="54">
        <v>7.0649361095245933</v>
      </c>
      <c r="T2141" s="54">
        <v>3.8202656067622988E-4</v>
      </c>
      <c r="U2141" s="54">
        <v>0.26172786812639254</v>
      </c>
      <c r="V2141" s="54">
        <v>151.63448584369235</v>
      </c>
      <c r="W2141" s="54">
        <v>71.834827376852701</v>
      </c>
    </row>
    <row r="2142" spans="3:23" x14ac:dyDescent="0.25">
      <c r="C2142" s="52">
        <v>0</v>
      </c>
      <c r="D2142" s="55">
        <v>59</v>
      </c>
      <c r="E2142" s="55">
        <v>64</v>
      </c>
      <c r="F2142" s="55">
        <v>25.959999999999997</v>
      </c>
      <c r="G2142" s="55">
        <v>0.53013352590062857</v>
      </c>
      <c r="H2142" s="55">
        <v>0.921875</v>
      </c>
      <c r="I2142" s="55">
        <v>0.65555555555555556</v>
      </c>
      <c r="J2142" s="55">
        <v>8.6672448413192171</v>
      </c>
      <c r="K2142" s="55">
        <v>153</v>
      </c>
      <c r="L2142" s="55">
        <v>108.69491525423729</v>
      </c>
      <c r="M2142" s="55">
        <v>427.76738749269447</v>
      </c>
      <c r="N2142" s="55">
        <v>20.682538226549816</v>
      </c>
      <c r="O2142" s="55">
        <v>0.4480265168343483</v>
      </c>
      <c r="P2142" s="55">
        <v>2.0712224306069786</v>
      </c>
      <c r="Q2142" s="55">
        <v>159.7373737373737</v>
      </c>
      <c r="R2142" s="55">
        <v>0.86269560908718868</v>
      </c>
      <c r="S2142" s="55">
        <v>5.314680761152907</v>
      </c>
      <c r="T2142" s="55">
        <v>1.0917253341495787E-2</v>
      </c>
      <c r="U2142" s="55">
        <v>0.16820500451234702</v>
      </c>
      <c r="V2142" s="55">
        <v>9.5668091396084982</v>
      </c>
      <c r="W2142" s="55">
        <v>8.1118330595321826</v>
      </c>
    </row>
    <row r="2143" spans="3:23" x14ac:dyDescent="0.25">
      <c r="C2143" s="51">
        <v>0</v>
      </c>
      <c r="D2143" s="54">
        <v>58</v>
      </c>
      <c r="E2143" s="54">
        <v>63</v>
      </c>
      <c r="F2143" s="54">
        <v>25.405999999999999</v>
      </c>
      <c r="G2143" s="54">
        <v>0.63766685837758652</v>
      </c>
      <c r="H2143" s="54">
        <v>0.92063492063492058</v>
      </c>
      <c r="I2143" s="54">
        <v>0.64444444444444449</v>
      </c>
      <c r="J2143" s="54">
        <v>8.5934797139831218</v>
      </c>
      <c r="K2143" s="54">
        <v>113</v>
      </c>
      <c r="L2143" s="54">
        <v>92.758620689655174</v>
      </c>
      <c r="M2143" s="54">
        <v>88.747731397459134</v>
      </c>
      <c r="N2143" s="54">
        <v>9.4206014350177849</v>
      </c>
      <c r="O2143" s="54">
        <v>0.41191504097899839</v>
      </c>
      <c r="P2143" s="54">
        <v>2.1563841882003971</v>
      </c>
      <c r="Q2143" s="54">
        <v>43.878787878787882</v>
      </c>
      <c r="R2143" s="54">
        <v>0.83704269819076138</v>
      </c>
      <c r="S2143" s="54">
        <v>4.6272210298645691</v>
      </c>
      <c r="T2143" s="54">
        <v>1.11213141516172E-2</v>
      </c>
      <c r="U2143" s="54">
        <v>0.21555796319610954</v>
      </c>
      <c r="V2143" s="54">
        <v>9.9101706455625891</v>
      </c>
      <c r="W2143" s="54">
        <v>7.6339259458146618</v>
      </c>
    </row>
    <row r="2144" spans="3:23" x14ac:dyDescent="0.25">
      <c r="C2144" s="52">
        <v>0</v>
      </c>
      <c r="D2144" s="55">
        <v>1376</v>
      </c>
      <c r="E2144" s="55">
        <v>2679</v>
      </c>
      <c r="F2144" s="55">
        <v>250.941</v>
      </c>
      <c r="G2144" s="55">
        <v>0.94621570219432216</v>
      </c>
      <c r="H2144" s="55">
        <v>0.51362448674878691</v>
      </c>
      <c r="I2144" s="55">
        <v>0.37209302325581395</v>
      </c>
      <c r="J2144" s="55">
        <v>41.85663165563593</v>
      </c>
      <c r="K2144" s="55">
        <v>237</v>
      </c>
      <c r="L2144" s="55">
        <v>133.86046511627907</v>
      </c>
      <c r="M2144" s="55">
        <v>1424.5463340380556</v>
      </c>
      <c r="N2144" s="55">
        <v>37.743162745563012</v>
      </c>
      <c r="O2144" s="55">
        <v>0.76277809552174858</v>
      </c>
      <c r="P2144" s="55">
        <v>2.9729341529088398</v>
      </c>
      <c r="Q2144" s="55">
        <v>231.99866345896666</v>
      </c>
      <c r="R2144" s="55">
        <v>0.95503445609629811</v>
      </c>
      <c r="S2144" s="55">
        <v>6.9380551612842245</v>
      </c>
      <c r="T2144" s="55">
        <v>7.080344872601739E-4</v>
      </c>
      <c r="U2144" s="55">
        <v>0.2693442879005119</v>
      </c>
      <c r="V2144" s="55">
        <v>108.57192168161086</v>
      </c>
      <c r="W2144" s="55">
        <v>35.126975862653353</v>
      </c>
    </row>
    <row r="2145" spans="3:23" x14ac:dyDescent="0.25">
      <c r="C2145" s="51">
        <v>0</v>
      </c>
      <c r="D2145" s="54">
        <v>5330</v>
      </c>
      <c r="E2145" s="54">
        <v>8978</v>
      </c>
      <c r="F2145" s="54">
        <v>599.94599999999991</v>
      </c>
      <c r="G2145" s="54">
        <v>0.87867166187214685</v>
      </c>
      <c r="H2145" s="54">
        <v>0.59367342392515032</v>
      </c>
      <c r="I2145" s="54">
        <v>0.53974683544303792</v>
      </c>
      <c r="J2145" s="54">
        <v>82.379407459864723</v>
      </c>
      <c r="K2145" s="54">
        <v>255</v>
      </c>
      <c r="L2145" s="54">
        <v>130.76529080675422</v>
      </c>
      <c r="M2145" s="54">
        <v>1684.2869917056221</v>
      </c>
      <c r="N2145" s="54">
        <v>41.040065688368749</v>
      </c>
      <c r="O2145" s="54">
        <v>0.82566847632448515</v>
      </c>
      <c r="P2145" s="54">
        <v>2.7706805783409214</v>
      </c>
      <c r="Q2145" s="54">
        <v>69.794052642153659</v>
      </c>
      <c r="R2145" s="54">
        <v>0.98692874667723185</v>
      </c>
      <c r="S2145" s="54">
        <v>7.0600091353188033</v>
      </c>
      <c r="T2145" s="54">
        <v>3.8265230427661723E-4</v>
      </c>
      <c r="U2145" s="54">
        <v>0.26307716649257706</v>
      </c>
      <c r="V2145" s="54">
        <v>150.00893923311327</v>
      </c>
      <c r="W2145" s="54">
        <v>71.618250323758815</v>
      </c>
    </row>
    <row r="2146" spans="3:23" x14ac:dyDescent="0.25">
      <c r="C2146" s="52">
        <v>0</v>
      </c>
      <c r="D2146" s="55">
        <v>82</v>
      </c>
      <c r="E2146" s="55">
        <v>87</v>
      </c>
      <c r="F2146" s="55">
        <v>31.839999999999996</v>
      </c>
      <c r="G2146" s="55">
        <v>0.80411194428553878</v>
      </c>
      <c r="H2146" s="55">
        <v>0.94252873563218387</v>
      </c>
      <c r="I2146" s="55">
        <v>0.7321428571428571</v>
      </c>
      <c r="J2146" s="55">
        <v>10.217907939900583</v>
      </c>
      <c r="K2146" s="55">
        <v>157</v>
      </c>
      <c r="L2146" s="55">
        <v>113.97560975609755</v>
      </c>
      <c r="M2146" s="55">
        <v>421.67841011743468</v>
      </c>
      <c r="N2146" s="55">
        <v>20.534809717098298</v>
      </c>
      <c r="O2146" s="55">
        <v>7.3842354590903977E-2</v>
      </c>
      <c r="P2146" s="55">
        <v>2.0743139465724179</v>
      </c>
      <c r="Q2146" s="55">
        <v>223.76666666666651</v>
      </c>
      <c r="R2146" s="55">
        <v>0.86236310916071213</v>
      </c>
      <c r="S2146" s="55">
        <v>5.564630663049134</v>
      </c>
      <c r="T2146" s="55">
        <v>8.6111111111110954E-3</v>
      </c>
      <c r="U2146" s="55">
        <v>0.10731390379608788</v>
      </c>
      <c r="V2146" s="55">
        <v>13.341793114975763</v>
      </c>
      <c r="W2146" s="55">
        <v>7.9314012370372744</v>
      </c>
    </row>
    <row r="2147" spans="3:23" x14ac:dyDescent="0.25">
      <c r="C2147" s="51">
        <v>0</v>
      </c>
      <c r="D2147" s="54">
        <v>106</v>
      </c>
      <c r="E2147" s="54">
        <v>111</v>
      </c>
      <c r="F2147" s="54">
        <v>35.486999999999995</v>
      </c>
      <c r="G2147" s="54">
        <v>0.78323418506630926</v>
      </c>
      <c r="H2147" s="54">
        <v>0.95495495495495497</v>
      </c>
      <c r="I2147" s="54">
        <v>0.78518518518518521</v>
      </c>
      <c r="J2147" s="54">
        <v>11.617374563210367</v>
      </c>
      <c r="K2147" s="54">
        <v>134</v>
      </c>
      <c r="L2147" s="54">
        <v>102.24528301886792</v>
      </c>
      <c r="M2147" s="54">
        <v>215.46307277628023</v>
      </c>
      <c r="N2147" s="54">
        <v>14.678660455786837</v>
      </c>
      <c r="O2147" s="54">
        <v>0.31030686425534093</v>
      </c>
      <c r="P2147" s="54">
        <v>2.1672701346027163</v>
      </c>
      <c r="Q2147" s="54">
        <v>75.729166666666657</v>
      </c>
      <c r="R2147" s="54">
        <v>0.91456346542600886</v>
      </c>
      <c r="S2147" s="54">
        <v>5.3760315399768963</v>
      </c>
      <c r="T2147" s="54">
        <v>7.233796296296318E-3</v>
      </c>
      <c r="U2147" s="54">
        <v>0.19197783765798448</v>
      </c>
      <c r="V2147" s="54">
        <v>14.832241829800875</v>
      </c>
      <c r="W2147" s="54">
        <v>9.2216022199104977</v>
      </c>
    </row>
    <row r="2148" spans="3:23" x14ac:dyDescent="0.25">
      <c r="C2148" s="52">
        <v>0</v>
      </c>
      <c r="D2148" s="55">
        <v>36</v>
      </c>
      <c r="E2148" s="55">
        <v>40</v>
      </c>
      <c r="F2148" s="55">
        <v>19.592000000000002</v>
      </c>
      <c r="G2148" s="55">
        <v>0.38282074674438793</v>
      </c>
      <c r="H2148" s="55">
        <v>0.9</v>
      </c>
      <c r="I2148" s="55">
        <v>0.6428571428571429</v>
      </c>
      <c r="J2148" s="55">
        <v>6.7702750025730758</v>
      </c>
      <c r="K2148" s="55">
        <v>107</v>
      </c>
      <c r="L2148" s="55">
        <v>94.527777777777771</v>
      </c>
      <c r="M2148" s="55">
        <v>51.513492063492045</v>
      </c>
      <c r="N2148" s="55">
        <v>7.1772900222501841</v>
      </c>
      <c r="O2148" s="55">
        <v>-0.15541397661784614</v>
      </c>
      <c r="P2148" s="55">
        <v>2.1297079655525066</v>
      </c>
      <c r="Q2148" s="55">
        <v>41.412698412698404</v>
      </c>
      <c r="R2148" s="55">
        <v>0.78818623855762027</v>
      </c>
      <c r="S2148" s="55">
        <v>4.1416041678685929</v>
      </c>
      <c r="T2148" s="55">
        <v>1.6880826404635941E-2</v>
      </c>
      <c r="U2148" s="55">
        <v>0.22714882119644014</v>
      </c>
      <c r="V2148" s="55">
        <v>7.1802197428460053</v>
      </c>
      <c r="W2148" s="55">
        <v>6.6332495807108005</v>
      </c>
    </row>
    <row r="2149" spans="3:23" x14ac:dyDescent="0.25">
      <c r="C2149" s="51">
        <v>0</v>
      </c>
      <c r="D2149" s="54">
        <v>1535</v>
      </c>
      <c r="E2149" s="54">
        <v>2853</v>
      </c>
      <c r="F2149" s="54">
        <v>252.04099999999997</v>
      </c>
      <c r="G2149" s="54">
        <v>0.93948044824725085</v>
      </c>
      <c r="H2149" s="54">
        <v>0.5380301437083771</v>
      </c>
      <c r="I2149" s="54">
        <v>0.38355822088955521</v>
      </c>
      <c r="J2149" s="54">
        <v>44.208853198974467</v>
      </c>
      <c r="K2149" s="54">
        <v>232</v>
      </c>
      <c r="L2149" s="54">
        <v>132.34918566775244</v>
      </c>
      <c r="M2149" s="54">
        <v>1386.4790329087921</v>
      </c>
      <c r="N2149" s="54">
        <v>37.235453977476787</v>
      </c>
      <c r="O2149" s="54">
        <v>0.73012897092092399</v>
      </c>
      <c r="P2149" s="54">
        <v>2.8063556834044867</v>
      </c>
      <c r="Q2149" s="54">
        <v>264.22282608695599</v>
      </c>
      <c r="R2149" s="54">
        <v>0.94867622408109331</v>
      </c>
      <c r="S2149" s="54">
        <v>6.9323053590211812</v>
      </c>
      <c r="T2149" s="54">
        <v>6.7824934774794884E-4</v>
      </c>
      <c r="U2149" s="54">
        <v>0.271485556345409</v>
      </c>
      <c r="V2149" s="54">
        <v>108.4776913429004</v>
      </c>
      <c r="W2149" s="54">
        <v>37.164730520889826</v>
      </c>
    </row>
    <row r="2150" spans="3:23" x14ac:dyDescent="0.25">
      <c r="C2150" s="52">
        <v>0</v>
      </c>
      <c r="D2150" s="55">
        <v>249</v>
      </c>
      <c r="E2150" s="55">
        <v>304</v>
      </c>
      <c r="F2150" s="55">
        <v>76.99499999999999</v>
      </c>
      <c r="G2150" s="55">
        <v>0.96225318193245846</v>
      </c>
      <c r="H2150" s="55">
        <v>0.81907894736842102</v>
      </c>
      <c r="I2150" s="55">
        <v>0.66577540106951871</v>
      </c>
      <c r="J2150" s="55">
        <v>17.805522925178455</v>
      </c>
      <c r="K2150" s="55">
        <v>157</v>
      </c>
      <c r="L2150" s="55">
        <v>107.56224899598394</v>
      </c>
      <c r="M2150" s="55">
        <v>278.57776266355734</v>
      </c>
      <c r="N2150" s="55">
        <v>16.690648958730076</v>
      </c>
      <c r="O2150" s="55">
        <v>0.36251930556040418</v>
      </c>
      <c r="P2150" s="55">
        <v>2.9466945931124342</v>
      </c>
      <c r="Q2150" s="55">
        <v>209.74025974025989</v>
      </c>
      <c r="R2150" s="55">
        <v>0.82930719001353292</v>
      </c>
      <c r="S2150" s="55">
        <v>5.6571044548570093</v>
      </c>
      <c r="T2150" s="55">
        <v>3.1101366166301145E-3</v>
      </c>
      <c r="U2150" s="55">
        <v>0.17086750218990562</v>
      </c>
      <c r="V2150" s="55">
        <v>36.665123746487929</v>
      </c>
      <c r="W2150" s="55">
        <v>9.9786284016658175</v>
      </c>
    </row>
    <row r="2151" spans="3:23" x14ac:dyDescent="0.25">
      <c r="C2151" s="51">
        <v>0</v>
      </c>
      <c r="D2151" s="54">
        <v>5288</v>
      </c>
      <c r="E2151" s="54">
        <v>8934</v>
      </c>
      <c r="F2151" s="54">
        <v>604.87399999999991</v>
      </c>
      <c r="G2151" s="54">
        <v>0.87687474042415525</v>
      </c>
      <c r="H2151" s="54">
        <v>0.59189612715468998</v>
      </c>
      <c r="I2151" s="54">
        <v>0.52880000000000005</v>
      </c>
      <c r="J2151" s="54">
        <v>82.054193753637847</v>
      </c>
      <c r="K2151" s="54">
        <v>255</v>
      </c>
      <c r="L2151" s="54">
        <v>131.60041603630862</v>
      </c>
      <c r="M2151" s="54">
        <v>1654.07729886225</v>
      </c>
      <c r="N2151" s="54">
        <v>40.670349136222697</v>
      </c>
      <c r="O2151" s="54">
        <v>0.82667127452918177</v>
      </c>
      <c r="P2151" s="54">
        <v>2.7690037929945399</v>
      </c>
      <c r="Q2151" s="54">
        <v>78.688888888889622</v>
      </c>
      <c r="R2151" s="54">
        <v>0.98512123142008201</v>
      </c>
      <c r="S2151" s="54">
        <v>7.0434257997737459</v>
      </c>
      <c r="T2151" s="54">
        <v>3.7076404635931633E-4</v>
      </c>
      <c r="U2151" s="54">
        <v>0.26099477676815092</v>
      </c>
      <c r="V2151" s="54">
        <v>148.91285448359187</v>
      </c>
      <c r="W2151" s="54">
        <v>71.585228062191646</v>
      </c>
    </row>
    <row r="2152" spans="3:23" x14ac:dyDescent="0.25">
      <c r="C2152" s="52">
        <v>0</v>
      </c>
      <c r="D2152" s="55">
        <v>1553</v>
      </c>
      <c r="E2152" s="55">
        <v>2971</v>
      </c>
      <c r="F2152" s="55">
        <v>253.62900000000005</v>
      </c>
      <c r="G2152" s="55">
        <v>0.93293201674766602</v>
      </c>
      <c r="H2152" s="55">
        <v>0.52271962302255137</v>
      </c>
      <c r="I2152" s="55">
        <v>0.37188697318007663</v>
      </c>
      <c r="J2152" s="55">
        <v>44.467302740032565</v>
      </c>
      <c r="K2152" s="55">
        <v>230</v>
      </c>
      <c r="L2152" s="55">
        <v>134.00128783000645</v>
      </c>
      <c r="M2152" s="55">
        <v>1348.0386581342407</v>
      </c>
      <c r="N2152" s="55">
        <v>36.715645958286515</v>
      </c>
      <c r="O2152" s="55">
        <v>0.68510889657034524</v>
      </c>
      <c r="P2152" s="55">
        <v>2.7559030023700721</v>
      </c>
      <c r="Q2152" s="55">
        <v>219.77059659090656</v>
      </c>
      <c r="R2152" s="55">
        <v>0.95753818255783663</v>
      </c>
      <c r="S2152" s="55">
        <v>6.9409718301122592</v>
      </c>
      <c r="T2152" s="55">
        <v>7.0125975665742842E-4</v>
      </c>
      <c r="U2152" s="55">
        <v>0.27638749760041376</v>
      </c>
      <c r="V2152" s="55">
        <v>106.79650478976458</v>
      </c>
      <c r="W2152" s="55">
        <v>38.452355862856145</v>
      </c>
    </row>
    <row r="2153" spans="3:23" x14ac:dyDescent="0.25">
      <c r="C2153" s="51">
        <v>0</v>
      </c>
      <c r="D2153" s="54">
        <v>5655</v>
      </c>
      <c r="E2153" s="54">
        <v>8700</v>
      </c>
      <c r="F2153" s="54">
        <v>670.76300000000003</v>
      </c>
      <c r="G2153" s="54">
        <v>0.8365191577343809</v>
      </c>
      <c r="H2153" s="54">
        <v>0.65</v>
      </c>
      <c r="I2153" s="54">
        <v>0.57006048387096775</v>
      </c>
      <c r="J2153" s="54">
        <v>84.853813264209563</v>
      </c>
      <c r="K2153" s="54">
        <v>251</v>
      </c>
      <c r="L2153" s="54">
        <v>129.62811671087533</v>
      </c>
      <c r="M2153" s="54">
        <v>1604.7932312421274</v>
      </c>
      <c r="N2153" s="54">
        <v>40.059870584440574</v>
      </c>
      <c r="O2153" s="54">
        <v>0.83873730464444729</v>
      </c>
      <c r="P2153" s="54">
        <v>2.7633780134102071</v>
      </c>
      <c r="Q2153" s="54">
        <v>65.73379999999959</v>
      </c>
      <c r="R2153" s="54">
        <v>0.9872964450402304</v>
      </c>
      <c r="S2153" s="54">
        <v>7.0097419098774285</v>
      </c>
      <c r="T2153" s="54">
        <v>3.8581999999998139E-4</v>
      </c>
      <c r="U2153" s="54">
        <v>0.26654455012259021</v>
      </c>
      <c r="V2153" s="54">
        <v>140.92153301266137</v>
      </c>
      <c r="W2153" s="54">
        <v>77.21621754975277</v>
      </c>
    </row>
    <row r="2154" spans="3:23" x14ac:dyDescent="0.25">
      <c r="C2154" s="52">
        <v>0</v>
      </c>
      <c r="D2154" s="55">
        <v>1804</v>
      </c>
      <c r="E2154" s="55">
        <v>3310</v>
      </c>
      <c r="F2154" s="55">
        <v>275.16500000000002</v>
      </c>
      <c r="G2154" s="55">
        <v>0.9215107680660678</v>
      </c>
      <c r="H2154" s="55">
        <v>0.5450151057401813</v>
      </c>
      <c r="I2154" s="55">
        <v>0.41471264367816091</v>
      </c>
      <c r="J2154" s="55">
        <v>47.926236433734637</v>
      </c>
      <c r="K2154" s="55">
        <v>232</v>
      </c>
      <c r="L2154" s="55">
        <v>129.32705099778269</v>
      </c>
      <c r="M2154" s="55">
        <v>1309.4015751033317</v>
      </c>
      <c r="N2154" s="55">
        <v>36.185654272146742</v>
      </c>
      <c r="O2154" s="55">
        <v>0.7311946811824338</v>
      </c>
      <c r="P2154" s="55">
        <v>2.7285755862548431</v>
      </c>
      <c r="Q2154" s="55">
        <v>231.9945454545425</v>
      </c>
      <c r="R2154" s="55">
        <v>0.95424266918026845</v>
      </c>
      <c r="S2154" s="55">
        <v>6.9121519411591983</v>
      </c>
      <c r="T2154" s="55">
        <v>6.5712809917356898E-4</v>
      </c>
      <c r="U2154" s="55">
        <v>0.27544614643110116</v>
      </c>
      <c r="V2154" s="55">
        <v>108.49025755408158</v>
      </c>
      <c r="W2154" s="55">
        <v>42.132496281448773</v>
      </c>
    </row>
    <row r="2155" spans="3:23" x14ac:dyDescent="0.25">
      <c r="C2155" s="51">
        <v>0</v>
      </c>
      <c r="D2155" s="54">
        <v>69</v>
      </c>
      <c r="E2155" s="54">
        <v>73</v>
      </c>
      <c r="F2155" s="54">
        <v>27.366</v>
      </c>
      <c r="G2155" s="54">
        <v>0.53530538146551332</v>
      </c>
      <c r="H2155" s="54">
        <v>0.9452054794520548</v>
      </c>
      <c r="I2155" s="54">
        <v>0.69696969696969702</v>
      </c>
      <c r="J2155" s="54">
        <v>9.3730213158152065</v>
      </c>
      <c r="K2155" s="54">
        <v>118</v>
      </c>
      <c r="L2155" s="54">
        <v>96.20289855072464</v>
      </c>
      <c r="M2155" s="54">
        <v>126.6935208866155</v>
      </c>
      <c r="N2155" s="54">
        <v>11.255821644225511</v>
      </c>
      <c r="O2155" s="54">
        <v>0.2892773514842365</v>
      </c>
      <c r="P2155" s="54">
        <v>2.0090888437359222</v>
      </c>
      <c r="Q2155" s="54">
        <v>49.601851851851862</v>
      </c>
      <c r="R2155" s="54">
        <v>0.91778522055489453</v>
      </c>
      <c r="S2155" s="54">
        <v>4.782670203801878</v>
      </c>
      <c r="T2155" s="54">
        <v>1.0288065843621415E-2</v>
      </c>
      <c r="U2155" s="54">
        <v>0.21562437048548144</v>
      </c>
      <c r="V2155" s="54">
        <v>10.300444986665434</v>
      </c>
      <c r="W2155" s="54">
        <v>8.7003594297416065</v>
      </c>
    </row>
    <row r="2156" spans="3:23" x14ac:dyDescent="0.25">
      <c r="C2156" s="52">
        <v>0</v>
      </c>
      <c r="D2156" s="55">
        <v>5049</v>
      </c>
      <c r="E2156" s="55">
        <v>7778</v>
      </c>
      <c r="F2156" s="55">
        <v>538.64499999999998</v>
      </c>
      <c r="G2156" s="55">
        <v>0.82579445680912844</v>
      </c>
      <c r="H2156" s="55">
        <v>0.64913859604011315</v>
      </c>
      <c r="I2156" s="55">
        <v>0.51092896174863389</v>
      </c>
      <c r="J2156" s="55">
        <v>80.178466319628711</v>
      </c>
      <c r="K2156" s="55">
        <v>249</v>
      </c>
      <c r="L2156" s="55">
        <v>132.04159239453358</v>
      </c>
      <c r="M2156" s="55">
        <v>1580.1563521389035</v>
      </c>
      <c r="N2156" s="55">
        <v>39.751180512519419</v>
      </c>
      <c r="O2156" s="55">
        <v>0.66046356193118072</v>
      </c>
      <c r="P2156" s="55">
        <v>2.4130274510451168</v>
      </c>
      <c r="Q2156" s="55">
        <v>68.028706212987714</v>
      </c>
      <c r="R2156" s="55">
        <v>0.98631895881269549</v>
      </c>
      <c r="S2156" s="55">
        <v>7.0392371928348787</v>
      </c>
      <c r="T2156" s="55">
        <v>3.9055475851836481E-4</v>
      </c>
      <c r="U2156" s="55">
        <v>0.26773547560074717</v>
      </c>
      <c r="V2156" s="55">
        <v>130.46234240297898</v>
      </c>
      <c r="W2156" s="55">
        <v>73.577003877762195</v>
      </c>
    </row>
    <row r="2157" spans="3:23" x14ac:dyDescent="0.25">
      <c r="C2157" s="51">
        <v>0</v>
      </c>
      <c r="D2157" s="54">
        <v>555</v>
      </c>
      <c r="E2157" s="54">
        <v>681</v>
      </c>
      <c r="F2157" s="54">
        <v>113.40899999999999</v>
      </c>
      <c r="G2157" s="54">
        <v>0.94419359908959466</v>
      </c>
      <c r="H2157" s="54">
        <v>0.81497797356828194</v>
      </c>
      <c r="I2157" s="54">
        <v>0.50271739130434778</v>
      </c>
      <c r="J2157" s="54">
        <v>26.582850624566497</v>
      </c>
      <c r="K2157" s="54">
        <v>129</v>
      </c>
      <c r="L2157" s="54">
        <v>100.6036036036036</v>
      </c>
      <c r="M2157" s="54">
        <v>177.82092561875953</v>
      </c>
      <c r="N2157" s="54">
        <v>13.334951279204567</v>
      </c>
      <c r="O2157" s="54">
        <v>0.16207411449030271</v>
      </c>
      <c r="P2157" s="54">
        <v>2.0705053119836019</v>
      </c>
      <c r="Q2157" s="54">
        <v>32.916521739130431</v>
      </c>
      <c r="R2157" s="54">
        <v>0.9840990122632518</v>
      </c>
      <c r="S2157" s="54">
        <v>5.563504873412616</v>
      </c>
      <c r="T2157" s="54">
        <v>1.5712665406427222E-3</v>
      </c>
      <c r="U2157" s="54">
        <v>0.31946336277279341</v>
      </c>
      <c r="V2157" s="54">
        <v>48.817417936986097</v>
      </c>
      <c r="W2157" s="54">
        <v>16.080019338615092</v>
      </c>
    </row>
    <row r="2158" spans="3:23" x14ac:dyDescent="0.25">
      <c r="C2158" s="52">
        <v>0</v>
      </c>
      <c r="D2158" s="55">
        <v>1927</v>
      </c>
      <c r="E2158" s="55">
        <v>3419</v>
      </c>
      <c r="F2158" s="55">
        <v>275.31299999999999</v>
      </c>
      <c r="G2158" s="55">
        <v>0.91518840128543166</v>
      </c>
      <c r="H2158" s="55">
        <v>0.5636150921322024</v>
      </c>
      <c r="I2158" s="55">
        <v>0.43795454545454543</v>
      </c>
      <c r="J2158" s="55">
        <v>49.53314650519043</v>
      </c>
      <c r="K2158" s="55">
        <v>233</v>
      </c>
      <c r="L2158" s="55">
        <v>126.71873378308251</v>
      </c>
      <c r="M2158" s="55">
        <v>1207.0973799119579</v>
      </c>
      <c r="N2158" s="55">
        <v>34.743306980078309</v>
      </c>
      <c r="O2158" s="55">
        <v>0.8242570514421429</v>
      </c>
      <c r="P2158" s="55">
        <v>2.977620410870454</v>
      </c>
      <c r="Q2158" s="55">
        <v>188.06224719101093</v>
      </c>
      <c r="R2158" s="55">
        <v>0.95978587206369437</v>
      </c>
      <c r="S2158" s="55">
        <v>6.8639641715956738</v>
      </c>
      <c r="T2158" s="55">
        <v>6.3608130286583455E-4</v>
      </c>
      <c r="U2158" s="55">
        <v>0.27461126564504784</v>
      </c>
      <c r="V2158" s="55">
        <v>107.47924989703886</v>
      </c>
      <c r="W2158" s="55">
        <v>43.316963300844748</v>
      </c>
    </row>
    <row r="2159" spans="3:23" x14ac:dyDescent="0.25">
      <c r="C2159" s="51">
        <v>0</v>
      </c>
      <c r="D2159" s="54">
        <v>119</v>
      </c>
      <c r="E2159" s="54">
        <v>124</v>
      </c>
      <c r="F2159" s="54">
        <v>36.338999999999999</v>
      </c>
      <c r="G2159" s="54">
        <v>0.42951148281910101</v>
      </c>
      <c r="H2159" s="54">
        <v>0.95967741935483875</v>
      </c>
      <c r="I2159" s="54">
        <v>0.76282051282051277</v>
      </c>
      <c r="J2159" s="54">
        <v>12.309163489997374</v>
      </c>
      <c r="K2159" s="54">
        <v>116</v>
      </c>
      <c r="L2159" s="54">
        <v>95.848739495798313</v>
      </c>
      <c r="M2159" s="54">
        <v>123.82438399088441</v>
      </c>
      <c r="N2159" s="54">
        <v>11.127640540154252</v>
      </c>
      <c r="O2159" s="54">
        <v>8.8241793638834165E-2</v>
      </c>
      <c r="P2159" s="54">
        <v>1.7761856665242601</v>
      </c>
      <c r="Q2159" s="54">
        <v>26.96449704142011</v>
      </c>
      <c r="R2159" s="54">
        <v>0.94937205427891935</v>
      </c>
      <c r="S2159" s="54">
        <v>5.0523928738270873</v>
      </c>
      <c r="T2159" s="54">
        <v>6.9675431532509541E-3</v>
      </c>
      <c r="U2159" s="54">
        <v>0.29956714882750396</v>
      </c>
      <c r="V2159" s="54">
        <v>13.058338982193211</v>
      </c>
      <c r="W2159" s="54">
        <v>11.792481839239791</v>
      </c>
    </row>
    <row r="2160" spans="3:23" x14ac:dyDescent="0.25">
      <c r="C2160" s="52">
        <v>0</v>
      </c>
      <c r="D2160" s="55">
        <v>5164</v>
      </c>
      <c r="E2160" s="55">
        <v>7700</v>
      </c>
      <c r="F2160" s="55">
        <v>449.7</v>
      </c>
      <c r="G2160" s="55">
        <v>0.82032232126146154</v>
      </c>
      <c r="H2160" s="55">
        <v>0.67064935064935061</v>
      </c>
      <c r="I2160" s="55">
        <v>0.5225662821291237</v>
      </c>
      <c r="J2160" s="55">
        <v>81.086429253065404</v>
      </c>
      <c r="K2160" s="55">
        <v>235</v>
      </c>
      <c r="L2160" s="55">
        <v>130.48625096824168</v>
      </c>
      <c r="M2160" s="55">
        <v>1556.3548370750964</v>
      </c>
      <c r="N2160" s="55">
        <v>39.45066332870838</v>
      </c>
      <c r="O2160" s="55">
        <v>0.58717413067759772</v>
      </c>
      <c r="P2160" s="55">
        <v>2.2910353240299317</v>
      </c>
      <c r="Q2160" s="55">
        <v>60.04516711833692</v>
      </c>
      <c r="R2160" s="55">
        <v>0.98772773464218577</v>
      </c>
      <c r="S2160" s="55">
        <v>7.0557926401963504</v>
      </c>
      <c r="T2160" s="55">
        <v>4.0909167795174557E-4</v>
      </c>
      <c r="U2160" s="55">
        <v>0.26488744885286658</v>
      </c>
      <c r="V2160" s="55">
        <v>128.41830804908059</v>
      </c>
      <c r="W2160" s="55">
        <v>73.44261890702461</v>
      </c>
    </row>
    <row r="2161" spans="3:23" x14ac:dyDescent="0.25">
      <c r="C2161" s="51">
        <v>0</v>
      </c>
      <c r="D2161" s="54">
        <v>550</v>
      </c>
      <c r="E2161" s="54">
        <v>661</v>
      </c>
      <c r="F2161" s="54">
        <v>114.46799999999999</v>
      </c>
      <c r="G2161" s="54">
        <v>0.93203692886417311</v>
      </c>
      <c r="H2161" s="54">
        <v>0.83207261724659609</v>
      </c>
      <c r="I2161" s="54">
        <v>0.47008547008547008</v>
      </c>
      <c r="J2161" s="54">
        <v>26.462837142006137</v>
      </c>
      <c r="K2161" s="54">
        <v>128</v>
      </c>
      <c r="L2161" s="54">
        <v>99.00181818181818</v>
      </c>
      <c r="M2161" s="54">
        <v>173.87795661533394</v>
      </c>
      <c r="N2161" s="54">
        <v>13.18627910425583</v>
      </c>
      <c r="O2161" s="54">
        <v>0.13027335658889544</v>
      </c>
      <c r="P2161" s="54">
        <v>2.1491478840770193</v>
      </c>
      <c r="Q2161" s="54">
        <v>34.127572016460803</v>
      </c>
      <c r="R2161" s="54">
        <v>0.98676041920097046</v>
      </c>
      <c r="S2161" s="54">
        <v>5.5617741158035265</v>
      </c>
      <c r="T2161" s="54">
        <v>1.5180612711476677E-3</v>
      </c>
      <c r="U2161" s="54">
        <v>0.30583052986246384</v>
      </c>
      <c r="V2161" s="54">
        <v>46.75107996833048</v>
      </c>
      <c r="W2161" s="54">
        <v>16.94087574790818</v>
      </c>
    </row>
    <row r="2162" spans="3:23" x14ac:dyDescent="0.25">
      <c r="C2162" s="52">
        <v>0</v>
      </c>
      <c r="D2162" s="55">
        <v>2079</v>
      </c>
      <c r="E2162" s="55">
        <v>3550</v>
      </c>
      <c r="F2162" s="55">
        <v>277.02499999999998</v>
      </c>
      <c r="G2162" s="55">
        <v>0.91095645554465055</v>
      </c>
      <c r="H2162" s="55">
        <v>0.58563380281690136</v>
      </c>
      <c r="I2162" s="55">
        <v>0.44922212618841834</v>
      </c>
      <c r="J2162" s="55">
        <v>51.449635698461492</v>
      </c>
      <c r="K2162" s="55">
        <v>232</v>
      </c>
      <c r="L2162" s="55">
        <v>124.25348725348725</v>
      </c>
      <c r="M2162" s="55">
        <v>1044.3279173327303</v>
      </c>
      <c r="N2162" s="55">
        <v>32.316062837739537</v>
      </c>
      <c r="O2162" s="55">
        <v>0.80259479999654892</v>
      </c>
      <c r="P2162" s="55">
        <v>3.0912890054582092</v>
      </c>
      <c r="Q2162" s="55">
        <v>190.1670940170934</v>
      </c>
      <c r="R2162" s="55">
        <v>0.95681876993471637</v>
      </c>
      <c r="S2162" s="55">
        <v>6.8156804898674244</v>
      </c>
      <c r="T2162" s="55">
        <v>5.9966031119881283E-4</v>
      </c>
      <c r="U2162" s="55">
        <v>0.27244003380978959</v>
      </c>
      <c r="V2162" s="55">
        <v>107.30198688590623</v>
      </c>
      <c r="W2162" s="55">
        <v>44.262340914257713</v>
      </c>
    </row>
    <row r="2163" spans="3:23" x14ac:dyDescent="0.25">
      <c r="C2163" s="51">
        <v>0</v>
      </c>
      <c r="D2163" s="54">
        <v>144</v>
      </c>
      <c r="E2163" s="54">
        <v>150</v>
      </c>
      <c r="F2163" s="54">
        <v>40.928999999999995</v>
      </c>
      <c r="G2163" s="54">
        <v>0.38876941887247218</v>
      </c>
      <c r="H2163" s="54">
        <v>0.96</v>
      </c>
      <c r="I2163" s="54">
        <v>0.73469387755102045</v>
      </c>
      <c r="J2163" s="54">
        <v>13.540550005146152</v>
      </c>
      <c r="K2163" s="54">
        <v>125</v>
      </c>
      <c r="L2163" s="54">
        <v>100.72222222222223</v>
      </c>
      <c r="M2163" s="54">
        <v>206.29992229992232</v>
      </c>
      <c r="N2163" s="54">
        <v>14.363144582573913</v>
      </c>
      <c r="O2163" s="54">
        <v>-6.575897623332197E-2</v>
      </c>
      <c r="P2163" s="54">
        <v>1.6368025622544995</v>
      </c>
      <c r="Q2163" s="54">
        <v>46.395238095238149</v>
      </c>
      <c r="R2163" s="54">
        <v>0.94417712653353769</v>
      </c>
      <c r="S2163" s="54">
        <v>5.4458408913251191</v>
      </c>
      <c r="T2163" s="54">
        <v>5.8956916099773089E-3</v>
      </c>
      <c r="U2163" s="54">
        <v>0.3163386387966215</v>
      </c>
      <c r="V2163" s="54">
        <v>14.230126550647956</v>
      </c>
      <c r="W2163" s="54">
        <v>13.110714855855736</v>
      </c>
    </row>
    <row r="2164" spans="3:23" x14ac:dyDescent="0.25">
      <c r="C2164" s="52">
        <v>0</v>
      </c>
      <c r="D2164" s="55">
        <v>67</v>
      </c>
      <c r="E2164" s="55">
        <v>72</v>
      </c>
      <c r="F2164" s="55">
        <v>28.010999999999999</v>
      </c>
      <c r="G2164" s="55">
        <v>0.72407299588783691</v>
      </c>
      <c r="H2164" s="55">
        <v>0.93055555555555558</v>
      </c>
      <c r="I2164" s="55">
        <v>0.69791666666666663</v>
      </c>
      <c r="J2164" s="55">
        <v>9.2361815431083798</v>
      </c>
      <c r="K2164" s="55">
        <v>120</v>
      </c>
      <c r="L2164" s="55">
        <v>98.940298507462686</v>
      </c>
      <c r="M2164" s="55">
        <v>149.08729081863419</v>
      </c>
      <c r="N2164" s="55">
        <v>12.210130663454597</v>
      </c>
      <c r="O2164" s="55">
        <v>-0.20191774555469724</v>
      </c>
      <c r="P2164" s="55">
        <v>2.0513128281608353</v>
      </c>
      <c r="Q2164" s="55">
        <v>366.04807692307685</v>
      </c>
      <c r="R2164" s="55">
        <v>0.60463454344290768</v>
      </c>
      <c r="S2164" s="55">
        <v>5.0578970259557607</v>
      </c>
      <c r="T2164" s="55">
        <v>1.0170118343195263E-2</v>
      </c>
      <c r="U2164" s="55">
        <v>0.16890427560748184</v>
      </c>
      <c r="V2164" s="55">
        <v>11.239619296219638</v>
      </c>
      <c r="W2164" s="55">
        <v>7.7522278500092447</v>
      </c>
    </row>
    <row r="2165" spans="3:23" x14ac:dyDescent="0.25">
      <c r="C2165" s="51">
        <v>0</v>
      </c>
      <c r="D2165" s="54">
        <v>578</v>
      </c>
      <c r="E2165" s="54">
        <v>731</v>
      </c>
      <c r="F2165" s="54">
        <v>126.88999999999999</v>
      </c>
      <c r="G2165" s="54">
        <v>0.96206300048107762</v>
      </c>
      <c r="H2165" s="54">
        <v>0.79069767441860461</v>
      </c>
      <c r="I2165" s="54">
        <v>0.43622641509433963</v>
      </c>
      <c r="J2165" s="54">
        <v>27.12807506729742</v>
      </c>
      <c r="K2165" s="54">
        <v>131</v>
      </c>
      <c r="L2165" s="54">
        <v>97.773356401384078</v>
      </c>
      <c r="M2165" s="54">
        <v>151.96760777917035</v>
      </c>
      <c r="N2165" s="54">
        <v>12.327514257917951</v>
      </c>
      <c r="O2165" s="54">
        <v>0.15864875134055001</v>
      </c>
      <c r="P2165" s="54">
        <v>2.3253568417708737</v>
      </c>
      <c r="Q2165" s="54">
        <v>27.727140783744535</v>
      </c>
      <c r="R2165" s="54">
        <v>0.98821843278417898</v>
      </c>
      <c r="S2165" s="54">
        <v>5.4913732770918484</v>
      </c>
      <c r="T2165" s="54">
        <v>1.4576983112186159E-3</v>
      </c>
      <c r="U2165" s="54">
        <v>0.318903326469059</v>
      </c>
      <c r="V2165" s="54">
        <v>55.062572355145498</v>
      </c>
      <c r="W2165" s="54">
        <v>15.022577737969963</v>
      </c>
    </row>
    <row r="2166" spans="3:23" x14ac:dyDescent="0.25">
      <c r="C2166" s="52">
        <v>0</v>
      </c>
      <c r="D2166" s="55">
        <v>5098</v>
      </c>
      <c r="E2166" s="55">
        <v>7404</v>
      </c>
      <c r="F2166" s="55">
        <v>418.512</v>
      </c>
      <c r="G2166" s="55">
        <v>0.82594903975836431</v>
      </c>
      <c r="H2166" s="55">
        <v>0.68854673149648837</v>
      </c>
      <c r="I2166" s="55">
        <v>0.52665289256198344</v>
      </c>
      <c r="J2166" s="55">
        <v>80.566588602595431</v>
      </c>
      <c r="K2166" s="55">
        <v>232</v>
      </c>
      <c r="L2166" s="55">
        <v>130.11612397018439</v>
      </c>
      <c r="M2166" s="55">
        <v>1497.5140778123648</v>
      </c>
      <c r="N2166" s="55">
        <v>38.697727036770061</v>
      </c>
      <c r="O2166" s="55">
        <v>0.5807287189669017</v>
      </c>
      <c r="P2166" s="55">
        <v>2.3135041411241053</v>
      </c>
      <c r="Q2166" s="55">
        <v>59.890778688524598</v>
      </c>
      <c r="R2166" s="55">
        <v>0.98739300411726816</v>
      </c>
      <c r="S2166" s="55">
        <v>7.0294854440866388</v>
      </c>
      <c r="T2166" s="55">
        <v>4.3723545417898404E-4</v>
      </c>
      <c r="U2166" s="55">
        <v>0.26404739809804756</v>
      </c>
      <c r="V2166" s="55">
        <v>126.57587833457949</v>
      </c>
      <c r="W2166" s="55">
        <v>71.356491442249904</v>
      </c>
    </row>
    <row r="2167" spans="3:23" x14ac:dyDescent="0.25">
      <c r="C2167" s="51">
        <v>0</v>
      </c>
      <c r="D2167" s="54">
        <v>2229</v>
      </c>
      <c r="E2167" s="54">
        <v>3793</v>
      </c>
      <c r="F2167" s="54">
        <v>295.70799999999997</v>
      </c>
      <c r="G2167" s="54">
        <v>0.90900269472214601</v>
      </c>
      <c r="H2167" s="54">
        <v>0.58766148167677301</v>
      </c>
      <c r="I2167" s="54">
        <v>0.44867149758454106</v>
      </c>
      <c r="J2167" s="54">
        <v>53.273360558675833</v>
      </c>
      <c r="K2167" s="54">
        <v>246</v>
      </c>
      <c r="L2167" s="54">
        <v>122.84656796769852</v>
      </c>
      <c r="M2167" s="54">
        <v>1085.3400028029409</v>
      </c>
      <c r="N2167" s="54">
        <v>32.944498824582851</v>
      </c>
      <c r="O2167" s="54">
        <v>0.98436945411380883</v>
      </c>
      <c r="P2167" s="54">
        <v>3.7989511580123887</v>
      </c>
      <c r="Q2167" s="54">
        <v>183.92393468737512</v>
      </c>
      <c r="R2167" s="54">
        <v>0.95720461245305566</v>
      </c>
      <c r="S2167" s="54">
        <v>6.8051857063884356</v>
      </c>
      <c r="T2167" s="54">
        <v>6.196550391341074E-4</v>
      </c>
      <c r="U2167" s="54">
        <v>0.27556159993132012</v>
      </c>
      <c r="V2167" s="54">
        <v>109.20612995115425</v>
      </c>
      <c r="W2167" s="54">
        <v>45.516048696334963</v>
      </c>
    </row>
    <row r="2168" spans="3:23" x14ac:dyDescent="0.25">
      <c r="C2168" s="52">
        <v>0</v>
      </c>
      <c r="D2168" s="55">
        <v>174</v>
      </c>
      <c r="E2168" s="55">
        <v>181</v>
      </c>
      <c r="F2168" s="55">
        <v>45.999000000000002</v>
      </c>
      <c r="G2168" s="55">
        <v>0.55052267398502674</v>
      </c>
      <c r="H2168" s="55">
        <v>0.96132596685082872</v>
      </c>
      <c r="I2168" s="55">
        <v>0.6796875</v>
      </c>
      <c r="J2168" s="55">
        <v>14.88434347843123</v>
      </c>
      <c r="K2168" s="55">
        <v>124</v>
      </c>
      <c r="L2168" s="55">
        <v>97.936781609195407</v>
      </c>
      <c r="M2168" s="55">
        <v>195.05378380174071</v>
      </c>
      <c r="N2168" s="55">
        <v>13.966165680019005</v>
      </c>
      <c r="O2168" s="55">
        <v>4.1749080296339149E-2</v>
      </c>
      <c r="P2168" s="55">
        <v>1.7169625472247039</v>
      </c>
      <c r="Q2168" s="55">
        <v>46.10294117647058</v>
      </c>
      <c r="R2168" s="55">
        <v>0.94453533537733725</v>
      </c>
      <c r="S2168" s="55">
        <v>5.381984827546928</v>
      </c>
      <c r="T2168" s="55">
        <v>4.2171280276816865E-3</v>
      </c>
      <c r="U2168" s="55">
        <v>0.26927479329349946</v>
      </c>
      <c r="V2168" s="55">
        <v>16.500893086466533</v>
      </c>
      <c r="W2168" s="55">
        <v>13.775279055389364</v>
      </c>
    </row>
    <row r="2169" spans="3:23" x14ac:dyDescent="0.25">
      <c r="C2169" s="51">
        <v>0</v>
      </c>
      <c r="D2169" s="54">
        <v>75</v>
      </c>
      <c r="E2169" s="54">
        <v>80</v>
      </c>
      <c r="F2169" s="54">
        <v>29.88</v>
      </c>
      <c r="G2169" s="54">
        <v>0.72171949612453012</v>
      </c>
      <c r="H2169" s="54">
        <v>0.9375</v>
      </c>
      <c r="I2169" s="54">
        <v>0.69444444444444442</v>
      </c>
      <c r="J2169" s="54">
        <v>9.7720502380583998</v>
      </c>
      <c r="K2169" s="54">
        <v>121</v>
      </c>
      <c r="L2169" s="54">
        <v>100.2</v>
      </c>
      <c r="M2169" s="54">
        <v>160.027027027027</v>
      </c>
      <c r="N2169" s="54">
        <v>12.650178932609096</v>
      </c>
      <c r="O2169" s="54">
        <v>-0.19773203966629074</v>
      </c>
      <c r="P2169" s="54">
        <v>1.7941714331874214</v>
      </c>
      <c r="Q2169" s="54">
        <v>188.03418803418808</v>
      </c>
      <c r="R2169" s="54">
        <v>0.65603717647806103</v>
      </c>
      <c r="S2169" s="54">
        <v>4.8984928570183159</v>
      </c>
      <c r="T2169" s="54">
        <v>1.0884651910292959E-2</v>
      </c>
      <c r="U2169" s="54">
        <v>0.2788972461929502</v>
      </c>
      <c r="V2169" s="54">
        <v>11.883004236210219</v>
      </c>
      <c r="W2169" s="54">
        <v>8.2252449669693473</v>
      </c>
    </row>
    <row r="2170" spans="3:23" x14ac:dyDescent="0.25">
      <c r="C2170" s="52">
        <v>0</v>
      </c>
      <c r="D2170" s="55">
        <v>5681</v>
      </c>
      <c r="E2170" s="55">
        <v>7793</v>
      </c>
      <c r="F2170" s="55">
        <v>445.11799999999999</v>
      </c>
      <c r="G2170" s="55">
        <v>0.82384620614349935</v>
      </c>
      <c r="H2170" s="55">
        <v>0.72898755293211859</v>
      </c>
      <c r="I2170" s="55">
        <v>0.58688016528925624</v>
      </c>
      <c r="J2170" s="55">
        <v>85.048655801490824</v>
      </c>
      <c r="K2170" s="55">
        <v>231</v>
      </c>
      <c r="L2170" s="55">
        <v>126.51029748283753</v>
      </c>
      <c r="M2170" s="55">
        <v>1394.5612055629229</v>
      </c>
      <c r="N2170" s="55">
        <v>37.343824195747857</v>
      </c>
      <c r="O2170" s="55">
        <v>0.67762507857958321</v>
      </c>
      <c r="P2170" s="55">
        <v>2.4190916337753556</v>
      </c>
      <c r="Q2170" s="55">
        <v>57.165368852459196</v>
      </c>
      <c r="R2170" s="55">
        <v>0.98775802418031289</v>
      </c>
      <c r="S2170" s="55">
        <v>6.9596908279888714</v>
      </c>
      <c r="T2170" s="55">
        <v>4.3706748857833992E-4</v>
      </c>
      <c r="U2170" s="55">
        <v>0.26755893355728677</v>
      </c>
      <c r="V2170" s="55">
        <v>129.41171195629997</v>
      </c>
      <c r="W2170" s="55">
        <v>73.352292248676449</v>
      </c>
    </row>
    <row r="2171" spans="3:23" x14ac:dyDescent="0.25">
      <c r="C2171" s="51">
        <v>0</v>
      </c>
      <c r="D2171" s="54">
        <v>2517</v>
      </c>
      <c r="E2171" s="54">
        <v>4425</v>
      </c>
      <c r="F2171" s="54">
        <v>348.678</v>
      </c>
      <c r="G2171" s="54">
        <v>0.92544923282858382</v>
      </c>
      <c r="H2171" s="54">
        <v>0.56881355932203392</v>
      </c>
      <c r="I2171" s="54">
        <v>0.39781887150308204</v>
      </c>
      <c r="J2171" s="54">
        <v>56.610457815658094</v>
      </c>
      <c r="K2171" s="54">
        <v>248</v>
      </c>
      <c r="L2171" s="54">
        <v>120.65673420738975</v>
      </c>
      <c r="M2171" s="54">
        <v>1141.2279087262277</v>
      </c>
      <c r="N2171" s="54">
        <v>33.782064897312416</v>
      </c>
      <c r="O2171" s="54">
        <v>1.2349739980655765</v>
      </c>
      <c r="P2171" s="54">
        <v>4.3904387890864998</v>
      </c>
      <c r="Q2171" s="54">
        <v>153.5332080200501</v>
      </c>
      <c r="R2171" s="54">
        <v>0.96451828932825268</v>
      </c>
      <c r="S2171" s="54">
        <v>6.7845877980874132</v>
      </c>
      <c r="T2171" s="54">
        <v>7.3810976375781017E-4</v>
      </c>
      <c r="U2171" s="54">
        <v>0.29962705917398669</v>
      </c>
      <c r="V2171" s="54">
        <v>121.39702307508195</v>
      </c>
      <c r="W2171" s="54">
        <v>45.993888880839158</v>
      </c>
    </row>
    <row r="2172" spans="3:23" x14ac:dyDescent="0.25">
      <c r="C2172" s="52">
        <v>0</v>
      </c>
      <c r="D2172" s="55">
        <v>199</v>
      </c>
      <c r="E2172" s="55">
        <v>217</v>
      </c>
      <c r="F2172" s="55">
        <v>51.820999999999998</v>
      </c>
      <c r="G2172" s="55">
        <v>0.55840223339689521</v>
      </c>
      <c r="H2172" s="55">
        <v>0.91705069124423966</v>
      </c>
      <c r="I2172" s="55">
        <v>0.65032679738562094</v>
      </c>
      <c r="J2172" s="55">
        <v>15.91774699517169</v>
      </c>
      <c r="K2172" s="55">
        <v>137</v>
      </c>
      <c r="L2172" s="55">
        <v>101.57286432160804</v>
      </c>
      <c r="M2172" s="55">
        <v>267.36713872392266</v>
      </c>
      <c r="N2172" s="55">
        <v>16.351365041608076</v>
      </c>
      <c r="O2172" s="55">
        <v>0.23953255113554656</v>
      </c>
      <c r="P2172" s="55">
        <v>1.9994402486367493</v>
      </c>
      <c r="Q2172" s="55">
        <v>51.21296296296299</v>
      </c>
      <c r="R2172" s="55">
        <v>0.95156059813929861</v>
      </c>
      <c r="S2172" s="55">
        <v>5.6198405484271543</v>
      </c>
      <c r="T2172" s="55">
        <v>3.4865112025606062E-3</v>
      </c>
      <c r="U2172" s="55">
        <v>0.27678708081256542</v>
      </c>
      <c r="V2172" s="55">
        <v>17.959660419822477</v>
      </c>
      <c r="W2172" s="55">
        <v>14.898801565356129</v>
      </c>
    </row>
    <row r="2173" spans="3:23" x14ac:dyDescent="0.25">
      <c r="C2173" s="51">
        <v>0</v>
      </c>
      <c r="D2173" s="54">
        <v>29</v>
      </c>
      <c r="E2173" s="54">
        <v>33</v>
      </c>
      <c r="F2173" s="54">
        <v>17.996000000000002</v>
      </c>
      <c r="G2173" s="54">
        <v>0</v>
      </c>
      <c r="H2173" s="54">
        <v>0.87878787878787878</v>
      </c>
      <c r="I2173" s="54">
        <v>0.59183673469387754</v>
      </c>
      <c r="J2173" s="54">
        <v>6.0765077797464979</v>
      </c>
      <c r="K2173" s="54">
        <v>96</v>
      </c>
      <c r="L2173" s="54">
        <v>85.758620689655174</v>
      </c>
      <c r="M2173" s="54">
        <v>28.546798029556662</v>
      </c>
      <c r="N2173" s="54">
        <v>5.3429203652643622</v>
      </c>
      <c r="O2173" s="54">
        <v>0.18068428835237421</v>
      </c>
      <c r="P2173" s="54">
        <v>1.9812847200250716</v>
      </c>
      <c r="Q2173" s="54">
        <v>42.142857142857139</v>
      </c>
      <c r="R2173" s="54">
        <v>0.67177148934765452</v>
      </c>
      <c r="S2173" s="54">
        <v>4.0733297019495209</v>
      </c>
      <c r="T2173" s="54">
        <v>1.9132653061224504E-2</v>
      </c>
      <c r="U2173" s="54">
        <v>0.21570133735312297</v>
      </c>
      <c r="V2173" s="54">
        <v>6.2330229193099944</v>
      </c>
      <c r="W2173" s="54">
        <v>6.2330229193099944</v>
      </c>
    </row>
    <row r="2174" spans="3:23" x14ac:dyDescent="0.25">
      <c r="C2174" s="52">
        <v>0</v>
      </c>
      <c r="D2174" s="55">
        <v>5401</v>
      </c>
      <c r="E2174" s="55">
        <v>7347</v>
      </c>
      <c r="F2174" s="55">
        <v>441.43800000000005</v>
      </c>
      <c r="G2174" s="55">
        <v>0.82318084742266784</v>
      </c>
      <c r="H2174" s="55">
        <v>0.7351299850279025</v>
      </c>
      <c r="I2174" s="55">
        <v>0.57213983050847461</v>
      </c>
      <c r="J2174" s="55">
        <v>82.926273165472793</v>
      </c>
      <c r="K2174" s="55">
        <v>243</v>
      </c>
      <c r="L2174" s="55">
        <v>128.95186076652473</v>
      </c>
      <c r="M2174" s="55">
        <v>1375.1380525554177</v>
      </c>
      <c r="N2174" s="55">
        <v>37.082853889033643</v>
      </c>
      <c r="O2174" s="55">
        <v>0.63022814748533496</v>
      </c>
      <c r="P2174" s="55">
        <v>2.3870774333499849</v>
      </c>
      <c r="Q2174" s="55">
        <v>57.765966386555753</v>
      </c>
      <c r="R2174" s="55">
        <v>0.98787392802136031</v>
      </c>
      <c r="S2174" s="55">
        <v>6.9687588710583084</v>
      </c>
      <c r="T2174" s="55">
        <v>4.3881523197519763E-4</v>
      </c>
      <c r="U2174" s="55">
        <v>0.26593904042513994</v>
      </c>
      <c r="V2174" s="55">
        <v>125.37433815329574</v>
      </c>
      <c r="W2174" s="55">
        <v>71.184949419980001</v>
      </c>
    </row>
    <row r="2175" spans="3:23" x14ac:dyDescent="0.25">
      <c r="C2175" s="51">
        <v>0</v>
      </c>
      <c r="D2175" s="54">
        <v>2494</v>
      </c>
      <c r="E2175" s="54">
        <v>4198</v>
      </c>
      <c r="F2175" s="54">
        <v>328.44999999999993</v>
      </c>
      <c r="G2175" s="54">
        <v>0.89957495109518248</v>
      </c>
      <c r="H2175" s="54">
        <v>0.59409242496426873</v>
      </c>
      <c r="I2175" s="54">
        <v>0.44032485875706212</v>
      </c>
      <c r="J2175" s="54">
        <v>56.351214934280662</v>
      </c>
      <c r="K2175" s="54">
        <v>244</v>
      </c>
      <c r="L2175" s="54">
        <v>122.85404971932638</v>
      </c>
      <c r="M2175" s="54">
        <v>1197.6971015234008</v>
      </c>
      <c r="N2175" s="54">
        <v>34.607760712351798</v>
      </c>
      <c r="O2175" s="54">
        <v>1.1999875092653889</v>
      </c>
      <c r="P2175" s="54">
        <v>4.1029964946379751</v>
      </c>
      <c r="Q2175" s="54">
        <v>142.99563166171671</v>
      </c>
      <c r="R2175" s="54">
        <v>0.96819157541709444</v>
      </c>
      <c r="S2175" s="54">
        <v>6.7829020918368874</v>
      </c>
      <c r="T2175" s="54">
        <v>6.579299086802643E-4</v>
      </c>
      <c r="U2175" s="54">
        <v>0.29260077177089588</v>
      </c>
      <c r="V2175" s="54">
        <v>112.31917568768996</v>
      </c>
      <c r="W2175" s="54">
        <v>49.057244483940984</v>
      </c>
    </row>
    <row r="2176" spans="3:23" x14ac:dyDescent="0.25">
      <c r="C2176" s="52">
        <v>0</v>
      </c>
      <c r="D2176" s="55">
        <v>257</v>
      </c>
      <c r="E2176" s="55">
        <v>321</v>
      </c>
      <c r="F2176" s="55">
        <v>72.819000000000003</v>
      </c>
      <c r="G2176" s="55">
        <v>0.82374725031684892</v>
      </c>
      <c r="H2176" s="55">
        <v>0.80062305295950154</v>
      </c>
      <c r="I2176" s="55">
        <v>0.54914529914529919</v>
      </c>
      <c r="J2176" s="55">
        <v>18.089294154193436</v>
      </c>
      <c r="K2176" s="55">
        <v>157</v>
      </c>
      <c r="L2176" s="55">
        <v>104.58365758754864</v>
      </c>
      <c r="M2176" s="55">
        <v>381.72832563229576</v>
      </c>
      <c r="N2176" s="55">
        <v>19.537869014616096</v>
      </c>
      <c r="O2176" s="55">
        <v>0.74104827138589335</v>
      </c>
      <c r="P2176" s="55">
        <v>2.6538716329451035</v>
      </c>
      <c r="Q2176" s="55">
        <v>53.053497942386855</v>
      </c>
      <c r="R2176" s="55">
        <v>0.96569372649291563</v>
      </c>
      <c r="S2176" s="55">
        <v>5.8519643271045396</v>
      </c>
      <c r="T2176" s="55">
        <v>2.675743873731983E-3</v>
      </c>
      <c r="U2176" s="55">
        <v>0.25888078862718605</v>
      </c>
      <c r="V2176" s="55">
        <v>26.948796446846139</v>
      </c>
      <c r="W2176" s="55">
        <v>15.278814199774688</v>
      </c>
    </row>
    <row r="2177" spans="3:23" x14ac:dyDescent="0.25">
      <c r="C2177" s="51">
        <v>0</v>
      </c>
      <c r="D2177" s="54">
        <v>112</v>
      </c>
      <c r="E2177" s="54">
        <v>118</v>
      </c>
      <c r="F2177" s="54">
        <v>36.157000000000004</v>
      </c>
      <c r="G2177" s="54">
        <v>0.45104761291483175</v>
      </c>
      <c r="H2177" s="54">
        <v>0.94915254237288138</v>
      </c>
      <c r="I2177" s="54">
        <v>0.71794871794871795</v>
      </c>
      <c r="J2177" s="54">
        <v>11.941642642883693</v>
      </c>
      <c r="K2177" s="54">
        <v>127</v>
      </c>
      <c r="L2177" s="54">
        <v>103.91071428571429</v>
      </c>
      <c r="M2177" s="54">
        <v>208.98294723294728</v>
      </c>
      <c r="N2177" s="54">
        <v>14.456242500489099</v>
      </c>
      <c r="O2177" s="54">
        <v>-0.1906539572065053</v>
      </c>
      <c r="P2177" s="54">
        <v>1.7348288675885479</v>
      </c>
      <c r="Q2177" s="54">
        <v>178.96428571428547</v>
      </c>
      <c r="R2177" s="54">
        <v>0.73174260267143376</v>
      </c>
      <c r="S2177" s="54">
        <v>5.4065169489363463</v>
      </c>
      <c r="T2177" s="54">
        <v>6.8027210884353652E-3</v>
      </c>
      <c r="U2177" s="54">
        <v>0.31530862663882842</v>
      </c>
      <c r="V2177" s="54">
        <v>12.797920820224711</v>
      </c>
      <c r="W2177" s="54">
        <v>11.42214290444657</v>
      </c>
    </row>
    <row r="2178" spans="3:23" x14ac:dyDescent="0.25">
      <c r="C2178" s="52">
        <v>0</v>
      </c>
      <c r="D2178" s="55">
        <v>5391</v>
      </c>
      <c r="E2178" s="55">
        <v>7186</v>
      </c>
      <c r="F2178" s="55">
        <v>416.87600000000003</v>
      </c>
      <c r="G2178" s="55">
        <v>0.82052564004575712</v>
      </c>
      <c r="H2178" s="55">
        <v>0.75020873921514053</v>
      </c>
      <c r="I2178" s="55">
        <v>0.58325219084712754</v>
      </c>
      <c r="J2178" s="55">
        <v>82.849468228029451</v>
      </c>
      <c r="K2178" s="55">
        <v>239</v>
      </c>
      <c r="L2178" s="55">
        <v>128.30402522723057</v>
      </c>
      <c r="M2178" s="55">
        <v>1403.8880709930618</v>
      </c>
      <c r="N2178" s="55">
        <v>37.468494378518358</v>
      </c>
      <c r="O2178" s="55">
        <v>0.62724665937175206</v>
      </c>
      <c r="P2178" s="55">
        <v>2.3678606745099873</v>
      </c>
      <c r="Q2178" s="55">
        <v>58.37642136880428</v>
      </c>
      <c r="R2178" s="55">
        <v>0.98795891826584059</v>
      </c>
      <c r="S2178" s="55">
        <v>6.9600179690608046</v>
      </c>
      <c r="T2178" s="55">
        <v>4.5081867041081331E-4</v>
      </c>
      <c r="U2178" s="55">
        <v>0.26833881891540728</v>
      </c>
      <c r="V2178" s="55">
        <v>123.35517944599587</v>
      </c>
      <c r="W2178" s="55">
        <v>70.51101980261015</v>
      </c>
    </row>
    <row r="2179" spans="3:23" x14ac:dyDescent="0.25">
      <c r="C2179" s="51">
        <v>0</v>
      </c>
      <c r="D2179" s="54">
        <v>2760</v>
      </c>
      <c r="E2179" s="54">
        <v>4615</v>
      </c>
      <c r="F2179" s="54">
        <v>352.40799999999996</v>
      </c>
      <c r="G2179" s="54">
        <v>0.92050346596321486</v>
      </c>
      <c r="H2179" s="54">
        <v>0.59804983748645724</v>
      </c>
      <c r="I2179" s="54">
        <v>0.39746543778801846</v>
      </c>
      <c r="J2179" s="54">
        <v>59.280191830568917</v>
      </c>
      <c r="K2179" s="54">
        <v>242</v>
      </c>
      <c r="L2179" s="54">
        <v>122.59891304347826</v>
      </c>
      <c r="M2179" s="54">
        <v>1273.8720539105213</v>
      </c>
      <c r="N2179" s="54">
        <v>35.691344243535035</v>
      </c>
      <c r="O2179" s="54">
        <v>1.28012149744411</v>
      </c>
      <c r="P2179" s="54">
        <v>4.070594607099836</v>
      </c>
      <c r="Q2179" s="54">
        <v>98.796031972593994</v>
      </c>
      <c r="R2179" s="54">
        <v>0.97806694109464687</v>
      </c>
      <c r="S2179" s="54">
        <v>6.7752162253054058</v>
      </c>
      <c r="T2179" s="54">
        <v>6.8780000079860231E-4</v>
      </c>
      <c r="U2179" s="54">
        <v>0.31034146381823557</v>
      </c>
      <c r="V2179" s="54">
        <v>123.02114737595601</v>
      </c>
      <c r="W2179" s="54">
        <v>48.068593861924612</v>
      </c>
    </row>
    <row r="2180" spans="3:23" x14ac:dyDescent="0.25">
      <c r="C2180" s="52">
        <v>0</v>
      </c>
      <c r="D2180" s="55">
        <v>284</v>
      </c>
      <c r="E2180" s="55">
        <v>357</v>
      </c>
      <c r="F2180" s="55">
        <v>75.034999999999982</v>
      </c>
      <c r="G2180" s="55">
        <v>0.82573761853975025</v>
      </c>
      <c r="H2180" s="55">
        <v>0.79551820728291311</v>
      </c>
      <c r="I2180" s="55">
        <v>0.5536062378167641</v>
      </c>
      <c r="J2180" s="55">
        <v>19.015783725757565</v>
      </c>
      <c r="K2180" s="55">
        <v>161</v>
      </c>
      <c r="L2180" s="55">
        <v>103.33098591549296</v>
      </c>
      <c r="M2180" s="55">
        <v>452.35649231075473</v>
      </c>
      <c r="N2180" s="55">
        <v>21.268673966910931</v>
      </c>
      <c r="O2180" s="55">
        <v>0.98343484268745163</v>
      </c>
      <c r="P2180" s="55">
        <v>2.9803381639467106</v>
      </c>
      <c r="Q2180" s="55">
        <v>51.922932330827102</v>
      </c>
      <c r="R2180" s="55">
        <v>0.96476357660229606</v>
      </c>
      <c r="S2180" s="55">
        <v>5.7575640533568047</v>
      </c>
      <c r="T2180" s="55">
        <v>2.5156877155294334E-3</v>
      </c>
      <c r="U2180" s="55">
        <v>0.26655023421271434</v>
      </c>
      <c r="V2180" s="55">
        <v>28.220746409229495</v>
      </c>
      <c r="W2180" s="55">
        <v>15.918036662939942</v>
      </c>
    </row>
    <row r="2181" spans="3:23" x14ac:dyDescent="0.25">
      <c r="C2181" s="51">
        <v>0</v>
      </c>
      <c r="D2181" s="54">
        <v>5453</v>
      </c>
      <c r="E2181" s="54">
        <v>7077</v>
      </c>
      <c r="F2181" s="54">
        <v>393.85199999999998</v>
      </c>
      <c r="G2181" s="54">
        <v>0.81812990976362032</v>
      </c>
      <c r="H2181" s="54">
        <v>0.7705242334322453</v>
      </c>
      <c r="I2181" s="54">
        <v>0.5876077586206897</v>
      </c>
      <c r="J2181" s="54">
        <v>83.324517625011438</v>
      </c>
      <c r="K2181" s="54">
        <v>236</v>
      </c>
      <c r="L2181" s="54">
        <v>125.23308270676692</v>
      </c>
      <c r="M2181" s="54">
        <v>1431.700064541403</v>
      </c>
      <c r="N2181" s="54">
        <v>37.837812628921917</v>
      </c>
      <c r="O2181" s="54">
        <v>0.66848142378936071</v>
      </c>
      <c r="P2181" s="54">
        <v>2.3849079471885313</v>
      </c>
      <c r="Q2181" s="54">
        <v>55.493910256410842</v>
      </c>
      <c r="R2181" s="54">
        <v>0.98820441594309949</v>
      </c>
      <c r="S2181" s="54">
        <v>6.9438598819134665</v>
      </c>
      <c r="T2181" s="54">
        <v>4.6353367667467145E-4</v>
      </c>
      <c r="U2181" s="54">
        <v>0.27824791310745284</v>
      </c>
      <c r="V2181" s="54">
        <v>122.33722385323382</v>
      </c>
      <c r="W2181" s="54">
        <v>70.34799399497868</v>
      </c>
    </row>
    <row r="2182" spans="3:23" x14ac:dyDescent="0.25">
      <c r="C2182" s="52">
        <v>0</v>
      </c>
      <c r="D2182" s="55">
        <v>3265</v>
      </c>
      <c r="E2182" s="55">
        <v>4654</v>
      </c>
      <c r="F2182" s="55">
        <v>365.18600000000004</v>
      </c>
      <c r="G2182" s="55">
        <v>0.9043332353173984</v>
      </c>
      <c r="H2182" s="55">
        <v>0.70154705629565961</v>
      </c>
      <c r="I2182" s="55">
        <v>0.4596002252252252</v>
      </c>
      <c r="J2182" s="55">
        <v>64.475787033275566</v>
      </c>
      <c r="K2182" s="55">
        <v>237</v>
      </c>
      <c r="L2182" s="55">
        <v>119.34732006125574</v>
      </c>
      <c r="M2182" s="55">
        <v>1213.5270033855786</v>
      </c>
      <c r="N2182" s="55">
        <v>34.835714480767848</v>
      </c>
      <c r="O2182" s="55">
        <v>1.2026160787706588</v>
      </c>
      <c r="P2182" s="55">
        <v>3.7902357834858957</v>
      </c>
      <c r="Q2182" s="55">
        <v>114.64048549107154</v>
      </c>
      <c r="R2182" s="55">
        <v>0.97456919840714828</v>
      </c>
      <c r="S2182" s="55">
        <v>6.7559152500435422</v>
      </c>
      <c r="T2182" s="55">
        <v>6.4121946996569857E-4</v>
      </c>
      <c r="U2182" s="55">
        <v>0.31259408355567653</v>
      </c>
      <c r="V2182" s="55">
        <v>115.23445033486767</v>
      </c>
      <c r="W2182" s="55">
        <v>49.185189794057479</v>
      </c>
    </row>
    <row r="2183" spans="3:23" x14ac:dyDescent="0.25">
      <c r="C2183" s="51">
        <v>0</v>
      </c>
      <c r="D2183" s="54">
        <v>5405</v>
      </c>
      <c r="E2183" s="54">
        <v>7012</v>
      </c>
      <c r="F2183" s="54">
        <v>405.11600000000004</v>
      </c>
      <c r="G2183" s="54">
        <v>0.81010678327882013</v>
      </c>
      <c r="H2183" s="54">
        <v>0.77082144894466631</v>
      </c>
      <c r="I2183" s="54">
        <v>0.59265350877192979</v>
      </c>
      <c r="J2183" s="54">
        <v>82.956975229895846</v>
      </c>
      <c r="K2183" s="54">
        <v>233</v>
      </c>
      <c r="L2183" s="54">
        <v>124.55707678075856</v>
      </c>
      <c r="M2183" s="54">
        <v>1417.815255701908</v>
      </c>
      <c r="N2183" s="54">
        <v>37.653887657211548</v>
      </c>
      <c r="O2183" s="54">
        <v>0.74600310423610616</v>
      </c>
      <c r="P2183" s="54">
        <v>2.5177186654793697</v>
      </c>
      <c r="Q2183" s="54">
        <v>55.179347826087117</v>
      </c>
      <c r="R2183" s="54">
        <v>0.98822561192509906</v>
      </c>
      <c r="S2183" s="54">
        <v>6.9279782842903499</v>
      </c>
      <c r="T2183" s="54">
        <v>4.5517485822309576E-4</v>
      </c>
      <c r="U2183" s="54">
        <v>0.27880778036703957</v>
      </c>
      <c r="V2183" s="54">
        <v>120.33550576796017</v>
      </c>
      <c r="W2183" s="54">
        <v>70.550583701626252</v>
      </c>
    </row>
    <row r="2184" spans="3:23" x14ac:dyDescent="0.25">
      <c r="C2184" s="52">
        <v>0</v>
      </c>
      <c r="D2184" s="55">
        <v>3384</v>
      </c>
      <c r="E2184" s="55">
        <v>4725</v>
      </c>
      <c r="F2184" s="55">
        <v>330.85699999999997</v>
      </c>
      <c r="G2184" s="55">
        <v>0.89974157635978969</v>
      </c>
      <c r="H2184" s="55">
        <v>0.71619047619047616</v>
      </c>
      <c r="I2184" s="55">
        <v>0.46191646191646191</v>
      </c>
      <c r="J2184" s="55">
        <v>65.640251518285567</v>
      </c>
      <c r="K2184" s="55">
        <v>238</v>
      </c>
      <c r="L2184" s="55">
        <v>119.57180851063829</v>
      </c>
      <c r="M2184" s="55">
        <v>1308.2514190162331</v>
      </c>
      <c r="N2184" s="55">
        <v>36.169758348878048</v>
      </c>
      <c r="O2184" s="55">
        <v>1.1640629805067686</v>
      </c>
      <c r="P2184" s="55">
        <v>3.6167558683528878</v>
      </c>
      <c r="Q2184" s="55">
        <v>84.664637445888189</v>
      </c>
      <c r="R2184" s="55">
        <v>0.98131425494290214</v>
      </c>
      <c r="S2184" s="55">
        <v>6.7761264064885314</v>
      </c>
      <c r="T2184" s="55">
        <v>6.0898584640472066E-4</v>
      </c>
      <c r="U2184" s="55">
        <v>0.30895858591395775</v>
      </c>
      <c r="V2184" s="55">
        <v>114.23046416022542</v>
      </c>
      <c r="W2184" s="55">
        <v>49.852809822484069</v>
      </c>
    </row>
    <row r="2185" spans="3:23" x14ac:dyDescent="0.25">
      <c r="C2185" s="51">
        <v>0</v>
      </c>
      <c r="D2185" s="54">
        <v>110</v>
      </c>
      <c r="E2185" s="54">
        <v>121</v>
      </c>
      <c r="F2185" s="54">
        <v>38.894999999999996</v>
      </c>
      <c r="G2185" s="54">
        <v>0.79495188617811474</v>
      </c>
      <c r="H2185" s="54">
        <v>0.90909090909090906</v>
      </c>
      <c r="I2185" s="54">
        <v>0.56122448979591832</v>
      </c>
      <c r="J2185" s="54">
        <v>11.834540545406394</v>
      </c>
      <c r="K2185" s="54">
        <v>121</v>
      </c>
      <c r="L2185" s="54">
        <v>94.209090909090904</v>
      </c>
      <c r="M2185" s="54">
        <v>149.50633861551299</v>
      </c>
      <c r="N2185" s="54">
        <v>12.227278463154137</v>
      </c>
      <c r="O2185" s="54">
        <v>0.51387797122248657</v>
      </c>
      <c r="P2185" s="54">
        <v>2.1691846759585514</v>
      </c>
      <c r="Q2185" s="54">
        <v>43.409523809523812</v>
      </c>
      <c r="R2185" s="54">
        <v>0.94389978863273027</v>
      </c>
      <c r="S2185" s="54">
        <v>5.1141111094010325</v>
      </c>
      <c r="T2185" s="54">
        <v>5.5328798185940832E-3</v>
      </c>
      <c r="U2185" s="54">
        <v>0.255542459694383</v>
      </c>
      <c r="V2185" s="54">
        <v>15.622261661759987</v>
      </c>
      <c r="W2185" s="54">
        <v>9.477596234207633</v>
      </c>
    </row>
    <row r="2186" spans="3:23" x14ac:dyDescent="0.25">
      <c r="C2186" s="52">
        <v>0</v>
      </c>
      <c r="D2186" s="55">
        <v>29</v>
      </c>
      <c r="E2186" s="55">
        <v>33</v>
      </c>
      <c r="F2186" s="55">
        <v>17.996000000000002</v>
      </c>
      <c r="G2186" s="55">
        <v>0</v>
      </c>
      <c r="H2186" s="55">
        <v>0.87878787878787878</v>
      </c>
      <c r="I2186" s="55">
        <v>0.59183673469387754</v>
      </c>
      <c r="J2186" s="55">
        <v>6.0765077797464979</v>
      </c>
      <c r="K2186" s="55">
        <v>140</v>
      </c>
      <c r="L2186" s="55">
        <v>111.31034482758621</v>
      </c>
      <c r="M2186" s="55">
        <v>250.1502463054187</v>
      </c>
      <c r="N2186" s="55">
        <v>15.816138792556757</v>
      </c>
      <c r="O2186" s="55">
        <v>-0.13937198093596251</v>
      </c>
      <c r="P2186" s="55">
        <v>2.0278152660399447</v>
      </c>
      <c r="Q2186" s="55">
        <v>133.74999999999997</v>
      </c>
      <c r="R2186" s="55">
        <v>0.94598929498034623</v>
      </c>
      <c r="S2186" s="55">
        <v>4.5560883226391757</v>
      </c>
      <c r="T2186" s="55">
        <v>1.785714285714287E-2</v>
      </c>
      <c r="U2186" s="55">
        <v>0.12331418264246054</v>
      </c>
      <c r="V2186" s="55">
        <v>6.2330229193099944</v>
      </c>
      <c r="W2186" s="55">
        <v>6.2330229193099944</v>
      </c>
    </row>
    <row r="2187" spans="3:23" x14ac:dyDescent="0.25">
      <c r="C2187" s="51">
        <v>0</v>
      </c>
      <c r="D2187" s="54">
        <v>8801</v>
      </c>
      <c r="E2187" s="54">
        <v>14989</v>
      </c>
      <c r="F2187" s="54">
        <v>786.50400000000013</v>
      </c>
      <c r="G2187" s="54">
        <v>0.75084628350740767</v>
      </c>
      <c r="H2187" s="54">
        <v>0.58716392020815267</v>
      </c>
      <c r="I2187" s="54">
        <v>0.50919925943068733</v>
      </c>
      <c r="J2187" s="54">
        <v>105.85736267834262</v>
      </c>
      <c r="K2187" s="54">
        <v>238</v>
      </c>
      <c r="L2187" s="54">
        <v>122.44915350528349</v>
      </c>
      <c r="M2187" s="54">
        <v>1388.2060791128858</v>
      </c>
      <c r="N2187" s="54">
        <v>37.258637644348802</v>
      </c>
      <c r="O2187" s="54">
        <v>0.8729030880535853</v>
      </c>
      <c r="P2187" s="54">
        <v>2.7459687434017681</v>
      </c>
      <c r="Q2187" s="54">
        <v>73.613663741183046</v>
      </c>
      <c r="R2187" s="54">
        <v>0.9843796367267259</v>
      </c>
      <c r="S2187" s="54">
        <v>6.8833252042435262</v>
      </c>
      <c r="T2187" s="54">
        <v>4.6835326026955007E-4</v>
      </c>
      <c r="U2187" s="54">
        <v>0.29856387313665089</v>
      </c>
      <c r="V2187" s="54">
        <v>178.06336641517547</v>
      </c>
      <c r="W2187" s="54">
        <v>117.60675684850673</v>
      </c>
    </row>
    <row r="2188" spans="3:23" x14ac:dyDescent="0.25">
      <c r="C2188" s="52">
        <v>0</v>
      </c>
      <c r="D2188" s="55">
        <v>43</v>
      </c>
      <c r="E2188" s="55">
        <v>47</v>
      </c>
      <c r="F2188" s="55">
        <v>21.552</v>
      </c>
      <c r="G2188" s="55">
        <v>0.53810701977690156</v>
      </c>
      <c r="H2188" s="55">
        <v>0.91489361702127658</v>
      </c>
      <c r="I2188" s="55">
        <v>0.68253968253968256</v>
      </c>
      <c r="J2188" s="55">
        <v>7.399277020331918</v>
      </c>
      <c r="K2188" s="55">
        <v>152</v>
      </c>
      <c r="L2188" s="55">
        <v>114.53488372093024</v>
      </c>
      <c r="M2188" s="55">
        <v>353.58803986710961</v>
      </c>
      <c r="N2188" s="55">
        <v>18.803936818313062</v>
      </c>
      <c r="O2188" s="55">
        <v>-4.4327602188923058E-2</v>
      </c>
      <c r="P2188" s="55">
        <v>2.1560013166309906</v>
      </c>
      <c r="Q2188" s="55">
        <v>151.62499999999994</v>
      </c>
      <c r="R2188" s="55">
        <v>0.91426837521437154</v>
      </c>
      <c r="S2188" s="55">
        <v>4.8970813244192266</v>
      </c>
      <c r="T2188" s="55">
        <v>1.427469135802472E-2</v>
      </c>
      <c r="U2188" s="55">
        <v>0.15213913979651392</v>
      </c>
      <c r="V2188" s="55">
        <v>8.1744544421237428</v>
      </c>
      <c r="W2188" s="55">
        <v>6.8900557484721601</v>
      </c>
    </row>
    <row r="2189" spans="3:23" x14ac:dyDescent="0.25">
      <c r="C2189" s="51">
        <v>0</v>
      </c>
      <c r="D2189" s="54">
        <v>8200</v>
      </c>
      <c r="E2189" s="54">
        <v>14629</v>
      </c>
      <c r="F2189" s="54">
        <v>813.92099999999994</v>
      </c>
      <c r="G2189" s="54">
        <v>0.75344466412034627</v>
      </c>
      <c r="H2189" s="54">
        <v>0.56053045320937867</v>
      </c>
      <c r="I2189" s="54">
        <v>0.47953216374269003</v>
      </c>
      <c r="J2189" s="54">
        <v>102.17907939900581</v>
      </c>
      <c r="K2189" s="54">
        <v>248</v>
      </c>
      <c r="L2189" s="54">
        <v>125.25756097560975</v>
      </c>
      <c r="M2189" s="54">
        <v>1352.1878315915915</v>
      </c>
      <c r="N2189" s="54">
        <v>36.772106705920336</v>
      </c>
      <c r="O2189" s="54">
        <v>0.82213663107473955</v>
      </c>
      <c r="P2189" s="54">
        <v>2.6932935599177368</v>
      </c>
      <c r="Q2189" s="54">
        <v>68.387246376810992</v>
      </c>
      <c r="R2189" s="54">
        <v>0.98543297246750083</v>
      </c>
      <c r="S2189" s="54">
        <v>6.8761546308059636</v>
      </c>
      <c r="T2189" s="54">
        <v>4.3279647132953919E-4</v>
      </c>
      <c r="U2189" s="54">
        <v>0.28847830364338017</v>
      </c>
      <c r="V2189" s="54">
        <v>175.94309190924866</v>
      </c>
      <c r="W2189" s="54">
        <v>115.68457489786228</v>
      </c>
    </row>
    <row r="2190" spans="3:23" x14ac:dyDescent="0.25">
      <c r="C2190" s="52">
        <v>0</v>
      </c>
      <c r="D2190" s="55">
        <v>79</v>
      </c>
      <c r="E2190" s="55">
        <v>84</v>
      </c>
      <c r="F2190" s="55">
        <v>28.962</v>
      </c>
      <c r="G2190" s="55">
        <v>0.41781572481381318</v>
      </c>
      <c r="H2190" s="55">
        <v>0.94047619047619047</v>
      </c>
      <c r="I2190" s="55">
        <v>0.71818181818181814</v>
      </c>
      <c r="J2190" s="55">
        <v>10.029253413593549</v>
      </c>
      <c r="K2190" s="55">
        <v>133</v>
      </c>
      <c r="L2190" s="55">
        <v>101.0253164556962</v>
      </c>
      <c r="M2190" s="55">
        <v>221.76858162934104</v>
      </c>
      <c r="N2190" s="55">
        <v>14.891896508817842</v>
      </c>
      <c r="O2190" s="55">
        <v>0.42897578273024034</v>
      </c>
      <c r="P2190" s="55">
        <v>2.0829654137223113</v>
      </c>
      <c r="Q2190" s="55">
        <v>63.314049586776896</v>
      </c>
      <c r="R2190" s="55">
        <v>0.89518464686144739</v>
      </c>
      <c r="S2190" s="55">
        <v>5.1291733112217717</v>
      </c>
      <c r="T2190" s="55">
        <v>8.947476265282436E-3</v>
      </c>
      <c r="U2190" s="55">
        <v>0.20525738373331964</v>
      </c>
      <c r="V2190" s="55">
        <v>10.611406455509941</v>
      </c>
      <c r="W2190" s="55">
        <v>9.6408001403220958</v>
      </c>
    </row>
    <row r="2191" spans="3:23" x14ac:dyDescent="0.25">
      <c r="C2191" s="51">
        <v>0</v>
      </c>
      <c r="D2191" s="54">
        <v>74</v>
      </c>
      <c r="E2191" s="54">
        <v>79</v>
      </c>
      <c r="F2191" s="54">
        <v>29.995999999999999</v>
      </c>
      <c r="G2191" s="54">
        <v>0.74979539034340104</v>
      </c>
      <c r="H2191" s="54">
        <v>0.93670886075949367</v>
      </c>
      <c r="I2191" s="54">
        <v>0.6166666666666667</v>
      </c>
      <c r="J2191" s="54">
        <v>9.7066846199102415</v>
      </c>
      <c r="K2191" s="54">
        <v>155</v>
      </c>
      <c r="L2191" s="54">
        <v>109.32432432432432</v>
      </c>
      <c r="M2191" s="54">
        <v>377.12624953720859</v>
      </c>
      <c r="N2191" s="54">
        <v>19.419738657798888</v>
      </c>
      <c r="O2191" s="54">
        <v>0.32185258848433529</v>
      </c>
      <c r="P2191" s="54">
        <v>2.3598369597063753</v>
      </c>
      <c r="Q2191" s="54">
        <v>108.92424242424235</v>
      </c>
      <c r="R2191" s="54">
        <v>0.95037656573932261</v>
      </c>
      <c r="S2191" s="54">
        <v>5.3644624870751585</v>
      </c>
      <c r="T2191" s="54">
        <v>7.8053259871441851E-3</v>
      </c>
      <c r="U2191" s="54">
        <v>0.17093653008871365</v>
      </c>
      <c r="V2191" s="54">
        <v>12.095452610353281</v>
      </c>
      <c r="W2191" s="54">
        <v>8.0031952378609077</v>
      </c>
    </row>
    <row r="2192" spans="3:23" x14ac:dyDescent="0.25">
      <c r="C2192" s="52">
        <v>0</v>
      </c>
      <c r="D2192" s="55">
        <v>8376</v>
      </c>
      <c r="E2192" s="55">
        <v>14557</v>
      </c>
      <c r="F2192" s="55">
        <v>819.83299999999997</v>
      </c>
      <c r="G2192" s="55">
        <v>0.77758546248185145</v>
      </c>
      <c r="H2192" s="55">
        <v>0.57539328158274372</v>
      </c>
      <c r="I2192" s="55">
        <v>0.48234955369997123</v>
      </c>
      <c r="J2192" s="55">
        <v>103.26981372454259</v>
      </c>
      <c r="K2192" s="55">
        <v>248</v>
      </c>
      <c r="L2192" s="55">
        <v>123.80241165234001</v>
      </c>
      <c r="M2192" s="55">
        <v>1330.7933123921912</v>
      </c>
      <c r="N2192" s="55">
        <v>36.480039917634286</v>
      </c>
      <c r="O2192" s="55">
        <v>0.85543691095129926</v>
      </c>
      <c r="P2192" s="55">
        <v>2.8294886060911018</v>
      </c>
      <c r="Q2192" s="55">
        <v>78.300867778031531</v>
      </c>
      <c r="R2192" s="55">
        <v>0.98336039093127148</v>
      </c>
      <c r="S2192" s="55">
        <v>6.8740662584171952</v>
      </c>
      <c r="T2192" s="55">
        <v>4.6259209796421211E-4</v>
      </c>
      <c r="U2192" s="55">
        <v>0.29709962208247992</v>
      </c>
      <c r="V2192" s="55">
        <v>178.63879010576133</v>
      </c>
      <c r="W2192" s="55">
        <v>112.32400980253905</v>
      </c>
    </row>
    <row r="2193" spans="3:23" x14ac:dyDescent="0.25">
      <c r="C2193" s="51">
        <v>0</v>
      </c>
      <c r="D2193" s="54">
        <v>41</v>
      </c>
      <c r="E2193" s="54">
        <v>45</v>
      </c>
      <c r="F2193" s="54">
        <v>20.907</v>
      </c>
      <c r="G2193" s="54">
        <v>0.37986972501764632</v>
      </c>
      <c r="H2193" s="54">
        <v>0.91111111111111109</v>
      </c>
      <c r="I2193" s="54">
        <v>0.640625</v>
      </c>
      <c r="J2193" s="54">
        <v>7.2251519938435669</v>
      </c>
      <c r="K2193" s="54">
        <v>101</v>
      </c>
      <c r="L2193" s="54">
        <v>89.536585365853654</v>
      </c>
      <c r="M2193" s="54">
        <v>40.704878048780486</v>
      </c>
      <c r="N2193" s="54">
        <v>6.3800374645279696</v>
      </c>
      <c r="O2193" s="54">
        <v>-1.8842327103130781E-2</v>
      </c>
      <c r="P2193" s="54">
        <v>1.9469333275686327</v>
      </c>
      <c r="Q2193" s="54">
        <v>29.69444444444445</v>
      </c>
      <c r="R2193" s="54">
        <v>0.90217540432323173</v>
      </c>
      <c r="S2193" s="54">
        <v>4.1714741879573349</v>
      </c>
      <c r="T2193" s="54">
        <v>1.5432098765432126E-2</v>
      </c>
      <c r="U2193" s="54">
        <v>0.23267161079661056</v>
      </c>
      <c r="V2193" s="54">
        <v>7.6360292750506691</v>
      </c>
      <c r="W2193" s="54">
        <v>7.0636324810317683</v>
      </c>
    </row>
    <row r="2194" spans="3:23" x14ac:dyDescent="0.25">
      <c r="C2194" s="52">
        <v>0</v>
      </c>
      <c r="D2194" s="55">
        <v>92</v>
      </c>
      <c r="E2194" s="55">
        <v>97</v>
      </c>
      <c r="F2194" s="55">
        <v>32.51</v>
      </c>
      <c r="G2194" s="55">
        <v>0.70649929992897254</v>
      </c>
      <c r="H2194" s="55">
        <v>0.94845360824742264</v>
      </c>
      <c r="I2194" s="55">
        <v>0.70769230769230773</v>
      </c>
      <c r="J2194" s="55">
        <v>10.823032759612019</v>
      </c>
      <c r="K2194" s="55">
        <v>130</v>
      </c>
      <c r="L2194" s="55">
        <v>104.1304347826087</v>
      </c>
      <c r="M2194" s="55">
        <v>223.03774486383182</v>
      </c>
      <c r="N2194" s="55">
        <v>14.934448261112019</v>
      </c>
      <c r="O2194" s="55">
        <v>-1.6294762666516645E-2</v>
      </c>
      <c r="P2194" s="55">
        <v>1.8067308275876734</v>
      </c>
      <c r="Q2194" s="55">
        <v>67.510489510489521</v>
      </c>
      <c r="R2194" s="55">
        <v>0.94973180169142346</v>
      </c>
      <c r="S2194" s="55">
        <v>5.2800442604710565</v>
      </c>
      <c r="T2194" s="55">
        <v>7.7754413418749209E-3</v>
      </c>
      <c r="U2194" s="55">
        <v>0.19541532556752619</v>
      </c>
      <c r="V2194" s="55">
        <v>12.98557509054648</v>
      </c>
      <c r="W2194" s="55">
        <v>9.1900699263639112</v>
      </c>
    </row>
    <row r="2195" spans="3:23" x14ac:dyDescent="0.25">
      <c r="C2195" s="51">
        <v>0</v>
      </c>
      <c r="D2195" s="54">
        <v>8465</v>
      </c>
      <c r="E2195" s="54">
        <v>14448</v>
      </c>
      <c r="F2195" s="54">
        <v>795.76600000000008</v>
      </c>
      <c r="G2195" s="54">
        <v>0.78616111256773058</v>
      </c>
      <c r="H2195" s="54">
        <v>0.58589424141749724</v>
      </c>
      <c r="I2195" s="54">
        <v>0.48426773455377575</v>
      </c>
      <c r="J2195" s="54">
        <v>103.81701568713653</v>
      </c>
      <c r="K2195" s="54">
        <v>246</v>
      </c>
      <c r="L2195" s="54">
        <v>123.44075605434141</v>
      </c>
      <c r="M2195" s="54">
        <v>1271.7625873300199</v>
      </c>
      <c r="N2195" s="54">
        <v>35.661780484575075</v>
      </c>
      <c r="O2195" s="54">
        <v>0.8742548681283242</v>
      </c>
      <c r="P2195" s="54">
        <v>2.8951878720262516</v>
      </c>
      <c r="Q2195" s="54">
        <v>67.055580762251026</v>
      </c>
      <c r="R2195" s="54">
        <v>0.98559489050187588</v>
      </c>
      <c r="S2195" s="54">
        <v>6.8565788584391401</v>
      </c>
      <c r="T2195" s="54">
        <v>4.5364330980458221E-4</v>
      </c>
      <c r="U2195" s="54">
        <v>0.30009758822735955</v>
      </c>
      <c r="V2195" s="54">
        <v>179.64365070389479</v>
      </c>
      <c r="W2195" s="54">
        <v>111.02365745809026</v>
      </c>
    </row>
    <row r="2196" spans="3:23" x14ac:dyDescent="0.25">
      <c r="C2196" s="52">
        <v>0</v>
      </c>
      <c r="D2196" s="55">
        <v>44</v>
      </c>
      <c r="E2196" s="55">
        <v>48</v>
      </c>
      <c r="F2196" s="55">
        <v>21.187999999999999</v>
      </c>
      <c r="G2196" s="55">
        <v>0</v>
      </c>
      <c r="H2196" s="55">
        <v>0.91666666666666663</v>
      </c>
      <c r="I2196" s="55">
        <v>0.6875</v>
      </c>
      <c r="J2196" s="55">
        <v>7.4848206370191104</v>
      </c>
      <c r="K2196" s="55">
        <v>98</v>
      </c>
      <c r="L2196" s="55">
        <v>89.63636363636364</v>
      </c>
      <c r="M2196" s="55">
        <v>33.91120507399576</v>
      </c>
      <c r="N2196" s="55">
        <v>5.8233328149776709</v>
      </c>
      <c r="O2196" s="55">
        <v>-0.38110279453904666</v>
      </c>
      <c r="P2196" s="55">
        <v>2.2536849895212119</v>
      </c>
      <c r="Q2196" s="55">
        <v>35.249999999999993</v>
      </c>
      <c r="R2196" s="55">
        <v>0.8542308609191458</v>
      </c>
      <c r="S2196" s="55">
        <v>4.0643389371542487</v>
      </c>
      <c r="T2196" s="55">
        <v>1.5046296296296325E-2</v>
      </c>
      <c r="U2196" s="55">
        <v>0.23493316097482747</v>
      </c>
      <c r="V2196" s="55">
        <v>7.5958521376452364</v>
      </c>
      <c r="W2196" s="55">
        <v>7.5958521376452364</v>
      </c>
    </row>
    <row r="2197" spans="3:23" x14ac:dyDescent="0.25">
      <c r="C2197" s="51">
        <v>0</v>
      </c>
      <c r="D2197" s="54">
        <v>96</v>
      </c>
      <c r="E2197" s="54">
        <v>107</v>
      </c>
      <c r="F2197" s="54">
        <v>35.992000000000004</v>
      </c>
      <c r="G2197" s="54">
        <v>0.7777012873371234</v>
      </c>
      <c r="H2197" s="54">
        <v>0.89719626168224298</v>
      </c>
      <c r="I2197" s="54">
        <v>0.62337662337662336</v>
      </c>
      <c r="J2197" s="54">
        <v>11.055812783082734</v>
      </c>
      <c r="K2197" s="54">
        <v>128</v>
      </c>
      <c r="L2197" s="54">
        <v>103.23958333333333</v>
      </c>
      <c r="M2197" s="54">
        <v>181.57357456140355</v>
      </c>
      <c r="N2197" s="54">
        <v>13.474923916720403</v>
      </c>
      <c r="O2197" s="54">
        <v>-9.9118646941296906E-2</v>
      </c>
      <c r="P2197" s="54">
        <v>2.1636294961324176</v>
      </c>
      <c r="Q2197" s="54">
        <v>64.297619047619008</v>
      </c>
      <c r="R2197" s="54">
        <v>0.96141970461788462</v>
      </c>
      <c r="S2197" s="54">
        <v>5.4191978861562111</v>
      </c>
      <c r="T2197" s="54">
        <v>6.094104308390017E-3</v>
      </c>
      <c r="U2197" s="54">
        <v>0.19936370915887686</v>
      </c>
      <c r="V2197" s="54">
        <v>14.220107592391219</v>
      </c>
      <c r="W2197" s="54">
        <v>8.9392431356684448</v>
      </c>
    </row>
    <row r="2198" spans="3:23" x14ac:dyDescent="0.25">
      <c r="C2198" s="52">
        <v>0</v>
      </c>
      <c r="D2198" s="55">
        <v>8555</v>
      </c>
      <c r="E2198" s="55">
        <v>14371</v>
      </c>
      <c r="F2198" s="55">
        <v>811.28899999999999</v>
      </c>
      <c r="G2198" s="55">
        <v>0.79467565871025214</v>
      </c>
      <c r="H2198" s="55">
        <v>0.5952960823881428</v>
      </c>
      <c r="I2198" s="55">
        <v>0.47889610389610388</v>
      </c>
      <c r="J2198" s="55">
        <v>104.36744849429498</v>
      </c>
      <c r="K2198" s="55">
        <v>240</v>
      </c>
      <c r="L2198" s="55">
        <v>123.58410286382232</v>
      </c>
      <c r="M2198" s="55">
        <v>1279.8966843569656</v>
      </c>
      <c r="N2198" s="55">
        <v>35.775643730853616</v>
      </c>
      <c r="O2198" s="55">
        <v>0.89571543242616114</v>
      </c>
      <c r="P2198" s="55">
        <v>2.9514654981273027</v>
      </c>
      <c r="Q2198" s="55">
        <v>73.382894882895272</v>
      </c>
      <c r="R2198" s="55">
        <v>0.98447771545328011</v>
      </c>
      <c r="S2198" s="55">
        <v>6.8711303945266735</v>
      </c>
      <c r="T2198" s="55">
        <v>4.7524040198030487E-4</v>
      </c>
      <c r="U2198" s="55">
        <v>0.30029620192789352</v>
      </c>
      <c r="V2198" s="55">
        <v>179.21409551491996</v>
      </c>
      <c r="W2198" s="55">
        <v>108.78909653735261</v>
      </c>
    </row>
    <row r="2199" spans="3:23" x14ac:dyDescent="0.25">
      <c r="C2199" s="51">
        <v>0</v>
      </c>
      <c r="D2199" s="54">
        <v>55</v>
      </c>
      <c r="E2199" s="54">
        <v>60</v>
      </c>
      <c r="F2199" s="54">
        <v>24.553999999999998</v>
      </c>
      <c r="G2199" s="54">
        <v>0.60536091721412633</v>
      </c>
      <c r="H2199" s="54">
        <v>0.91666666666666663</v>
      </c>
      <c r="I2199" s="54">
        <v>0.6875</v>
      </c>
      <c r="J2199" s="54">
        <v>8.3682838718840049</v>
      </c>
      <c r="K2199" s="54">
        <v>112</v>
      </c>
      <c r="L2199" s="54">
        <v>93.709090909090904</v>
      </c>
      <c r="M2199" s="54">
        <v>76.913804713804723</v>
      </c>
      <c r="N2199" s="54">
        <v>8.7700515798827965</v>
      </c>
      <c r="O2199" s="54">
        <v>0.246813522889195</v>
      </c>
      <c r="P2199" s="54">
        <v>2.133833067144097</v>
      </c>
      <c r="Q2199" s="54">
        <v>47.488636363636367</v>
      </c>
      <c r="R2199" s="54">
        <v>0.88593816108834667</v>
      </c>
      <c r="S2199" s="54">
        <v>4.7947294861339236</v>
      </c>
      <c r="T2199" s="54">
        <v>1.1621900826446258E-2</v>
      </c>
      <c r="U2199" s="54">
        <v>0.20743170970443683</v>
      </c>
      <c r="V2199" s="54">
        <v>9.5019227365344676</v>
      </c>
      <c r="W2199" s="54">
        <v>7.563065891973956</v>
      </c>
    </row>
    <row r="2200" spans="3:23" x14ac:dyDescent="0.25">
      <c r="C2200" s="52">
        <v>0</v>
      </c>
      <c r="D2200" s="55">
        <v>103</v>
      </c>
      <c r="E2200" s="55">
        <v>109</v>
      </c>
      <c r="F2200" s="55">
        <v>36.082999999999998</v>
      </c>
      <c r="G2200" s="55">
        <v>0.75002079893418361</v>
      </c>
      <c r="H2200" s="55">
        <v>0.94495412844036697</v>
      </c>
      <c r="I2200" s="55">
        <v>0.61309523809523814</v>
      </c>
      <c r="J2200" s="55">
        <v>11.45179781116143</v>
      </c>
      <c r="K2200" s="55">
        <v>126</v>
      </c>
      <c r="L2200" s="55">
        <v>100.02912621359224</v>
      </c>
      <c r="M2200" s="55">
        <v>146.98933942509049</v>
      </c>
      <c r="N2200" s="55">
        <v>12.123916010311623</v>
      </c>
      <c r="O2200" s="55">
        <v>3.5762060020555965E-2</v>
      </c>
      <c r="P2200" s="55">
        <v>2.0835696450452179</v>
      </c>
      <c r="Q2200" s="55">
        <v>44.208791208791176</v>
      </c>
      <c r="R2200" s="55">
        <v>0.95919407764483788</v>
      </c>
      <c r="S2200" s="55">
        <v>5.0931691297224946</v>
      </c>
      <c r="T2200" s="55">
        <v>6.2794348508634374E-3</v>
      </c>
      <c r="U2200" s="55">
        <v>0.1972592578361807</v>
      </c>
      <c r="V2200" s="55">
        <v>14.225124652669741</v>
      </c>
      <c r="W2200" s="55">
        <v>9.4087000571981534</v>
      </c>
    </row>
    <row r="2201" spans="3:23" x14ac:dyDescent="0.25">
      <c r="C2201" s="51">
        <v>0</v>
      </c>
      <c r="D2201" s="54">
        <v>8522</v>
      </c>
      <c r="E2201" s="54">
        <v>14027</v>
      </c>
      <c r="F2201" s="54">
        <v>768.37499999999989</v>
      </c>
      <c r="G2201" s="54">
        <v>0.81141385389106224</v>
      </c>
      <c r="H2201" s="54">
        <v>0.60754259642118769</v>
      </c>
      <c r="I2201" s="54">
        <v>0.48119706380575944</v>
      </c>
      <c r="J2201" s="54">
        <v>104.16596085206076</v>
      </c>
      <c r="K2201" s="54">
        <v>233</v>
      </c>
      <c r="L2201" s="54">
        <v>123.48685754517719</v>
      </c>
      <c r="M2201" s="54">
        <v>1246.374020425427</v>
      </c>
      <c r="N2201" s="54">
        <v>35.304022722990467</v>
      </c>
      <c r="O2201" s="54">
        <v>0.87722333563978272</v>
      </c>
      <c r="P2201" s="54">
        <v>2.8878992832176098</v>
      </c>
      <c r="Q2201" s="54">
        <v>55.396047917599653</v>
      </c>
      <c r="R2201" s="54">
        <v>0.98823932712249041</v>
      </c>
      <c r="S2201" s="54">
        <v>6.8514502331375979</v>
      </c>
      <c r="T2201" s="54">
        <v>4.9495100464493947E-4</v>
      </c>
      <c r="U2201" s="54">
        <v>0.3023746320533014</v>
      </c>
      <c r="V2201" s="54">
        <v>180.50135453247071</v>
      </c>
      <c r="W2201" s="54">
        <v>105.49799369758684</v>
      </c>
    </row>
    <row r="2202" spans="3:23" x14ac:dyDescent="0.25">
      <c r="C2202" s="52">
        <v>0</v>
      </c>
      <c r="D2202" s="55">
        <v>66</v>
      </c>
      <c r="E2202" s="55">
        <v>73</v>
      </c>
      <c r="F2202" s="55">
        <v>28.498999999999999</v>
      </c>
      <c r="G2202" s="55">
        <v>0.79421920595072437</v>
      </c>
      <c r="H2202" s="55">
        <v>0.90410958904109584</v>
      </c>
      <c r="I2202" s="55">
        <v>0.61111111111111116</v>
      </c>
      <c r="J2202" s="55">
        <v>9.1669956884750814</v>
      </c>
      <c r="K2202" s="55">
        <v>105</v>
      </c>
      <c r="L2202" s="55">
        <v>89.63636363636364</v>
      </c>
      <c r="M2202" s="55">
        <v>60.665734265734265</v>
      </c>
      <c r="N2202" s="55">
        <v>7.7888211088542958</v>
      </c>
      <c r="O2202" s="55">
        <v>0.2197818885421991</v>
      </c>
      <c r="P2202" s="55">
        <v>1.9613588295414079</v>
      </c>
      <c r="Q2202" s="55">
        <v>48.205128205128226</v>
      </c>
      <c r="R2202" s="55">
        <v>0.88413282996337395</v>
      </c>
      <c r="S2202" s="55">
        <v>4.4421425138758117</v>
      </c>
      <c r="T2202" s="55">
        <v>8.9853166776244012E-3</v>
      </c>
      <c r="U2202" s="55">
        <v>0.20119677331215788</v>
      </c>
      <c r="V2202" s="55">
        <v>11.929177765966058</v>
      </c>
      <c r="W2202" s="55">
        <v>7.2485423451322237</v>
      </c>
    </row>
    <row r="2203" spans="3:23" x14ac:dyDescent="0.25">
      <c r="C2203" s="51">
        <v>0</v>
      </c>
      <c r="D2203" s="54">
        <v>44</v>
      </c>
      <c r="E2203" s="54">
        <v>48</v>
      </c>
      <c r="F2203" s="54">
        <v>22.312999999999999</v>
      </c>
      <c r="G2203" s="54">
        <v>0.60751669847806089</v>
      </c>
      <c r="H2203" s="54">
        <v>0.91666666666666663</v>
      </c>
      <c r="I2203" s="54">
        <v>0.61111111111111116</v>
      </c>
      <c r="J2203" s="54">
        <v>7.4848206370191104</v>
      </c>
      <c r="K2203" s="54">
        <v>104</v>
      </c>
      <c r="L2203" s="54">
        <v>91.431818181818187</v>
      </c>
      <c r="M2203" s="54">
        <v>50.576638477801268</v>
      </c>
      <c r="N2203" s="54">
        <v>7.1117254219915766</v>
      </c>
      <c r="O2203" s="54">
        <v>4.2388340198365182E-2</v>
      </c>
      <c r="P2203" s="54">
        <v>1.940283899734857</v>
      </c>
      <c r="Q2203" s="54">
        <v>31.850000000000009</v>
      </c>
      <c r="R2203" s="54">
        <v>0.82752608692537588</v>
      </c>
      <c r="S2203" s="54">
        <v>4.3453509366224354</v>
      </c>
      <c r="T2203" s="54">
        <v>1.500000000000001E-2</v>
      </c>
      <c r="U2203" s="54">
        <v>0.29545197857697847</v>
      </c>
      <c r="V2203" s="54">
        <v>8.5442171759943637</v>
      </c>
      <c r="W2203" s="54">
        <v>6.7867307100684098</v>
      </c>
    </row>
    <row r="2204" spans="3:23" x14ac:dyDescent="0.25">
      <c r="C2204" s="52">
        <v>0</v>
      </c>
      <c r="D2204" s="55">
        <v>131</v>
      </c>
      <c r="E2204" s="55">
        <v>143</v>
      </c>
      <c r="F2204" s="55">
        <v>43.584000000000003</v>
      </c>
      <c r="G2204" s="55">
        <v>0.86315249297140439</v>
      </c>
      <c r="H2204" s="55">
        <v>0.91608391608391604</v>
      </c>
      <c r="I2204" s="55">
        <v>0.59276018099547512</v>
      </c>
      <c r="J2204" s="55">
        <v>12.914889870235298</v>
      </c>
      <c r="K2204" s="55">
        <v>147</v>
      </c>
      <c r="L2204" s="55">
        <v>102.40458015267176</v>
      </c>
      <c r="M2204" s="55">
        <v>233.8735173223715</v>
      </c>
      <c r="N2204" s="55">
        <v>15.292923766316614</v>
      </c>
      <c r="O2204" s="55">
        <v>0.7618838469408431</v>
      </c>
      <c r="P2204" s="55">
        <v>3.3487247983552444</v>
      </c>
      <c r="Q2204" s="55">
        <v>36.504201680672239</v>
      </c>
      <c r="R2204" s="55">
        <v>0.97964870298444495</v>
      </c>
      <c r="S2204" s="55">
        <v>5.3855012280159809</v>
      </c>
      <c r="T2204" s="55">
        <v>4.5547630817032916E-3</v>
      </c>
      <c r="U2204" s="55">
        <v>0.23220458346508732</v>
      </c>
      <c r="V2204" s="55">
        <v>18.489373712135706</v>
      </c>
      <c r="W2204" s="55">
        <v>9.3360860666752998</v>
      </c>
    </row>
    <row r="2205" spans="3:23" x14ac:dyDescent="0.25">
      <c r="C2205" s="51">
        <v>0</v>
      </c>
      <c r="D2205" s="54">
        <v>8464</v>
      </c>
      <c r="E2205" s="54">
        <v>13984</v>
      </c>
      <c r="F2205" s="54">
        <v>809.46899999999994</v>
      </c>
      <c r="G2205" s="54">
        <v>0.81554990614682144</v>
      </c>
      <c r="H2205" s="54">
        <v>0.60526315789473684</v>
      </c>
      <c r="I2205" s="54">
        <v>0.48211437685121894</v>
      </c>
      <c r="J2205" s="54">
        <v>103.81088337278716</v>
      </c>
      <c r="K2205" s="54">
        <v>231</v>
      </c>
      <c r="L2205" s="54">
        <v>122.9444706994329</v>
      </c>
      <c r="M2205" s="54">
        <v>1218.327295430551</v>
      </c>
      <c r="N2205" s="54">
        <v>34.904545483798394</v>
      </c>
      <c r="O2205" s="54">
        <v>0.84638738511953571</v>
      </c>
      <c r="P2205" s="54">
        <v>2.8347682314670339</v>
      </c>
      <c r="Q2205" s="54">
        <v>47.372388481084542</v>
      </c>
      <c r="R2205" s="54">
        <v>0.98991771275267693</v>
      </c>
      <c r="S2205" s="54">
        <v>6.8428706638384691</v>
      </c>
      <c r="T2205" s="54">
        <v>5.2039238104586852E-4</v>
      </c>
      <c r="U2205" s="54">
        <v>0.3133555572208585</v>
      </c>
      <c r="V2205" s="54">
        <v>179.8035390365371</v>
      </c>
      <c r="W2205" s="54">
        <v>104.04992501566174</v>
      </c>
    </row>
    <row r="2206" spans="3:23" x14ac:dyDescent="0.25">
      <c r="C2206" s="52">
        <v>0</v>
      </c>
      <c r="D2206" s="55">
        <v>53</v>
      </c>
      <c r="E2206" s="55">
        <v>58</v>
      </c>
      <c r="F2206" s="55">
        <v>24.091000000000001</v>
      </c>
      <c r="G2206" s="55">
        <v>0.30859105000220621</v>
      </c>
      <c r="H2206" s="55">
        <v>0.91379310344827591</v>
      </c>
      <c r="I2206" s="55">
        <v>0.65432098765432101</v>
      </c>
      <c r="J2206" s="55">
        <v>8.2147243332301549</v>
      </c>
      <c r="K2206" s="55">
        <v>110</v>
      </c>
      <c r="L2206" s="55">
        <v>93.811320754716988</v>
      </c>
      <c r="M2206" s="55">
        <v>69.425253991291726</v>
      </c>
      <c r="N2206" s="55">
        <v>8.332181826586103</v>
      </c>
      <c r="O2206" s="55">
        <v>0.13491583041502311</v>
      </c>
      <c r="P2206" s="55">
        <v>2.0122260533791327</v>
      </c>
      <c r="Q2206" s="55">
        <v>49.244444444444454</v>
      </c>
      <c r="R2206" s="55">
        <v>0.86860776385765914</v>
      </c>
      <c r="S2206" s="55">
        <v>4.5462376152596002</v>
      </c>
      <c r="T2206" s="55">
        <v>1.1358024691358047E-2</v>
      </c>
      <c r="U2206" s="55">
        <v>0.25671859005192327</v>
      </c>
      <c r="V2206" s="55">
        <v>8.5458402002932701</v>
      </c>
      <c r="W2206" s="55">
        <v>8.128758833423781</v>
      </c>
    </row>
    <row r="2207" spans="3:23" x14ac:dyDescent="0.25">
      <c r="C2207" s="51">
        <v>0</v>
      </c>
      <c r="D2207" s="54">
        <v>149</v>
      </c>
      <c r="E2207" s="54">
        <v>159</v>
      </c>
      <c r="F2207" s="54">
        <v>45.634999999999998</v>
      </c>
      <c r="G2207" s="54">
        <v>0.85457644770499552</v>
      </c>
      <c r="H2207" s="54">
        <v>0.93710691823899372</v>
      </c>
      <c r="I2207" s="54">
        <v>0.60323886639676116</v>
      </c>
      <c r="J2207" s="54">
        <v>13.773623058786646</v>
      </c>
      <c r="K2207" s="54">
        <v>149</v>
      </c>
      <c r="L2207" s="54">
        <v>107.35570469798658</v>
      </c>
      <c r="M2207" s="54">
        <v>298.37937602031542</v>
      </c>
      <c r="N2207" s="54">
        <v>17.273661338011564</v>
      </c>
      <c r="O2207" s="54">
        <v>0.24044981589192513</v>
      </c>
      <c r="P2207" s="54">
        <v>2.1328096997894641</v>
      </c>
      <c r="Q2207" s="54">
        <v>43.007518796992429</v>
      </c>
      <c r="R2207" s="54">
        <v>0.97847159253575544</v>
      </c>
      <c r="S2207" s="54">
        <v>5.6764722795204925</v>
      </c>
      <c r="T2207" s="54">
        <v>4.4095200407032664E-3</v>
      </c>
      <c r="U2207" s="54">
        <v>0.2087982141083643</v>
      </c>
      <c r="V2207" s="54">
        <v>19.416173930761136</v>
      </c>
      <c r="W2207" s="54">
        <v>10.083316479368511</v>
      </c>
    </row>
    <row r="2208" spans="3:23" x14ac:dyDescent="0.25">
      <c r="C2208" s="52">
        <v>0</v>
      </c>
      <c r="D2208" s="55">
        <v>8084</v>
      </c>
      <c r="E2208" s="55">
        <v>13562</v>
      </c>
      <c r="F2208" s="55">
        <v>772.64399999999989</v>
      </c>
      <c r="G2208" s="55">
        <v>0.8299502035338131</v>
      </c>
      <c r="H2208" s="55">
        <v>0.59607727473823924</v>
      </c>
      <c r="I2208" s="55">
        <v>0.45858860903108689</v>
      </c>
      <c r="J2208" s="55">
        <v>101.4537750881605</v>
      </c>
      <c r="K2208" s="55">
        <v>233</v>
      </c>
      <c r="L2208" s="55">
        <v>124.09475507174666</v>
      </c>
      <c r="M2208" s="55">
        <v>1199.1554395168921</v>
      </c>
      <c r="N2208" s="55">
        <v>34.628823825202211</v>
      </c>
      <c r="O2208" s="55">
        <v>0.78932336148569515</v>
      </c>
      <c r="P2208" s="55">
        <v>2.7593299262095279</v>
      </c>
      <c r="Q2208" s="55">
        <v>48.17628205128203</v>
      </c>
      <c r="R2208" s="55">
        <v>0.98981759464008789</v>
      </c>
      <c r="S2208" s="55">
        <v>6.8641225361222178</v>
      </c>
      <c r="T2208" s="55">
        <v>5.0867191422270897E-4</v>
      </c>
      <c r="U2208" s="55">
        <v>0.30630494245847023</v>
      </c>
      <c r="V2208" s="55">
        <v>179.11986062731393</v>
      </c>
      <c r="W2208" s="55">
        <v>99.919772563171136</v>
      </c>
    </row>
    <row r="2209" spans="3:23" x14ac:dyDescent="0.25">
      <c r="C2209" s="51">
        <v>0</v>
      </c>
      <c r="D2209" s="54">
        <v>49</v>
      </c>
      <c r="E2209" s="54">
        <v>53</v>
      </c>
      <c r="F2209" s="54">
        <v>22.685000000000002</v>
      </c>
      <c r="G2209" s="54">
        <v>0.43919593041394589</v>
      </c>
      <c r="H2209" s="54">
        <v>0.92452830188679247</v>
      </c>
      <c r="I2209" s="54">
        <v>0.68055555555555558</v>
      </c>
      <c r="J2209" s="54">
        <v>7.8986541696685881</v>
      </c>
      <c r="K2209" s="54">
        <v>104</v>
      </c>
      <c r="L2209" s="54">
        <v>91.979591836734699</v>
      </c>
      <c r="M2209" s="54">
        <v>44.145408163265323</v>
      </c>
      <c r="N2209" s="54">
        <v>6.6442010929279771</v>
      </c>
      <c r="O2209" s="54">
        <v>-2.9944772809464133E-2</v>
      </c>
      <c r="P2209" s="54">
        <v>1.9897777747352927</v>
      </c>
      <c r="Q2209" s="54">
        <v>36.000000000000021</v>
      </c>
      <c r="R2209" s="54">
        <v>0.88292322389361877</v>
      </c>
      <c r="S2209" s="54">
        <v>4.0454475382053898</v>
      </c>
      <c r="T2209" s="54">
        <v>1.5937500000000007E-2</v>
      </c>
      <c r="U2209" s="54">
        <v>0.22534406565656562</v>
      </c>
      <c r="V2209" s="54">
        <v>8.4402427849180857</v>
      </c>
      <c r="W2209" s="54">
        <v>7.5826407197637069</v>
      </c>
    </row>
    <row r="2210" spans="3:23" x14ac:dyDescent="0.25">
      <c r="C2210" s="52">
        <v>0</v>
      </c>
      <c r="D2210" s="55">
        <v>58</v>
      </c>
      <c r="E2210" s="55">
        <v>64</v>
      </c>
      <c r="F2210" s="55">
        <v>26.232999999999997</v>
      </c>
      <c r="G2210" s="55">
        <v>0.71905052650205326</v>
      </c>
      <c r="H2210" s="55">
        <v>0.90625</v>
      </c>
      <c r="I2210" s="55">
        <v>0.65909090909090906</v>
      </c>
      <c r="J2210" s="55">
        <v>8.5934797139831218</v>
      </c>
      <c r="K2210" s="55">
        <v>146</v>
      </c>
      <c r="L2210" s="55">
        <v>103.63793103448276</v>
      </c>
      <c r="M2210" s="55">
        <v>304.69116757410774</v>
      </c>
      <c r="N2210" s="55">
        <v>17.455405110569842</v>
      </c>
      <c r="O2210" s="55">
        <v>0.58101433201874531</v>
      </c>
      <c r="P2210" s="55">
        <v>2.4583266624147315</v>
      </c>
      <c r="Q2210" s="55">
        <v>46.505050505050505</v>
      </c>
      <c r="R2210" s="55">
        <v>0.97481926997672563</v>
      </c>
      <c r="S2210" s="55">
        <v>5.0930753403586007</v>
      </c>
      <c r="T2210" s="55">
        <v>1.0101010101010119E-2</v>
      </c>
      <c r="U2210" s="55">
        <v>0.21339914294459755</v>
      </c>
      <c r="V2210" s="55">
        <v>10.44155923690982</v>
      </c>
      <c r="W2210" s="55">
        <v>7.2564430099820303</v>
      </c>
    </row>
    <row r="2211" spans="3:23" x14ac:dyDescent="0.25">
      <c r="C2211" s="51">
        <v>0</v>
      </c>
      <c r="D2211" s="54">
        <v>38</v>
      </c>
      <c r="E2211" s="54">
        <v>42</v>
      </c>
      <c r="F2211" s="54">
        <v>20.625999999999998</v>
      </c>
      <c r="G2211" s="54">
        <v>0.52748477726821907</v>
      </c>
      <c r="H2211" s="54">
        <v>0.90476190476190477</v>
      </c>
      <c r="I2211" s="54">
        <v>0.59375</v>
      </c>
      <c r="J2211" s="54">
        <v>6.955796338302048</v>
      </c>
      <c r="K2211" s="54">
        <v>99</v>
      </c>
      <c r="L2211" s="54">
        <v>89.631578947368425</v>
      </c>
      <c r="M2211" s="54">
        <v>29.752489331436696</v>
      </c>
      <c r="N2211" s="54">
        <v>5.4545842491831307</v>
      </c>
      <c r="O2211" s="54">
        <v>-0.18757140533192698</v>
      </c>
      <c r="P2211" s="54">
        <v>2.1346213200204049</v>
      </c>
      <c r="Q2211" s="54">
        <v>31.625000000000014</v>
      </c>
      <c r="R2211" s="54">
        <v>0.87933736019380104</v>
      </c>
      <c r="S2211" s="54">
        <v>3.9907054736852339</v>
      </c>
      <c r="T2211" s="54">
        <v>1.5432098765432122E-2</v>
      </c>
      <c r="U2211" s="54">
        <v>0.24265422077922069</v>
      </c>
      <c r="V2211" s="54">
        <v>7.6822876709772538</v>
      </c>
      <c r="W2211" s="54">
        <v>6.5265987488178077</v>
      </c>
    </row>
    <row r="2212" spans="3:23" x14ac:dyDescent="0.25">
      <c r="C2212" s="52">
        <v>0</v>
      </c>
      <c r="D2212" s="55">
        <v>194</v>
      </c>
      <c r="E2212" s="55">
        <v>215</v>
      </c>
      <c r="F2212" s="55">
        <v>57.61</v>
      </c>
      <c r="G2212" s="55">
        <v>0.91884448864807944</v>
      </c>
      <c r="H2212" s="55">
        <v>0.9023255813953488</v>
      </c>
      <c r="I2212" s="55">
        <v>0.53888888888888886</v>
      </c>
      <c r="J2212" s="55">
        <v>15.716503163191918</v>
      </c>
      <c r="K2212" s="55">
        <v>153</v>
      </c>
      <c r="L2212" s="55">
        <v>108.43298969072166</v>
      </c>
      <c r="M2212" s="55">
        <v>337.83227391699165</v>
      </c>
      <c r="N2212" s="55">
        <v>18.38021419671141</v>
      </c>
      <c r="O2212" s="55">
        <v>0.39708403790319724</v>
      </c>
      <c r="P2212" s="55">
        <v>2.244578111724898</v>
      </c>
      <c r="Q2212" s="55">
        <v>36.447916666666643</v>
      </c>
      <c r="R2212" s="55">
        <v>0.98613400534584061</v>
      </c>
      <c r="S2212" s="55">
        <v>5.8383043096498044</v>
      </c>
      <c r="T2212" s="55">
        <v>3.3501519097222459E-3</v>
      </c>
      <c r="U2212" s="55">
        <v>0.26701774426383917</v>
      </c>
      <c r="V2212" s="55">
        <v>25.961931420114901</v>
      </c>
      <c r="W2212" s="55">
        <v>10.245092813865654</v>
      </c>
    </row>
    <row r="2213" spans="3:23" x14ac:dyDescent="0.25">
      <c r="C2213" s="51">
        <v>0</v>
      </c>
      <c r="D2213" s="54">
        <v>7585</v>
      </c>
      <c r="E2213" s="54">
        <v>12966</v>
      </c>
      <c r="F2213" s="54">
        <v>721.49199999999996</v>
      </c>
      <c r="G2213" s="54">
        <v>0.83533945368947937</v>
      </c>
      <c r="H2213" s="54">
        <v>0.58499151627333024</v>
      </c>
      <c r="I2213" s="54">
        <v>0.43412316849816851</v>
      </c>
      <c r="J2213" s="54">
        <v>98.272691765394356</v>
      </c>
      <c r="K2213" s="54">
        <v>228</v>
      </c>
      <c r="L2213" s="54">
        <v>126.02135794330917</v>
      </c>
      <c r="M2213" s="54">
        <v>1162.7374129763709</v>
      </c>
      <c r="N2213" s="54">
        <v>34.098935657529999</v>
      </c>
      <c r="O2213" s="54">
        <v>0.6508718356310379</v>
      </c>
      <c r="P2213" s="54">
        <v>2.4583769985963762</v>
      </c>
      <c r="Q2213" s="54">
        <v>42.043510324484046</v>
      </c>
      <c r="R2213" s="54">
        <v>0.99113814981276038</v>
      </c>
      <c r="S2213" s="54">
        <v>6.8658858751088703</v>
      </c>
      <c r="T2213" s="54">
        <v>5.4140613909763567E-4</v>
      </c>
      <c r="U2213" s="54">
        <v>0.31516976192204099</v>
      </c>
      <c r="V2213" s="54">
        <v>176.27323778710516</v>
      </c>
      <c r="W2213" s="54">
        <v>96.903476489780076</v>
      </c>
    </row>
    <row r="2214" spans="3:23" x14ac:dyDescent="0.25">
      <c r="C2214" s="52">
        <v>0</v>
      </c>
      <c r="D2214" s="55">
        <v>68</v>
      </c>
      <c r="E2214" s="55">
        <v>73</v>
      </c>
      <c r="F2214" s="55">
        <v>27.093</v>
      </c>
      <c r="G2214" s="55">
        <v>0.60359367942513809</v>
      </c>
      <c r="H2214" s="55">
        <v>0.93150684931506844</v>
      </c>
      <c r="I2214" s="55">
        <v>0.68</v>
      </c>
      <c r="J2214" s="55">
        <v>9.3048529833625562</v>
      </c>
      <c r="K2214" s="55">
        <v>106</v>
      </c>
      <c r="L2214" s="55">
        <v>91.161764705882348</v>
      </c>
      <c r="M2214" s="55">
        <v>56.406277436347686</v>
      </c>
      <c r="N2214" s="55">
        <v>7.5104112694544023</v>
      </c>
      <c r="O2214" s="55">
        <v>0.21064361536809068</v>
      </c>
      <c r="P2214" s="55">
        <v>1.9266687437499237</v>
      </c>
      <c r="Q2214" s="55">
        <v>26.309090909090898</v>
      </c>
      <c r="R2214" s="55">
        <v>0.90325876273167083</v>
      </c>
      <c r="S2214" s="55">
        <v>4.5794431729564522</v>
      </c>
      <c r="T2214" s="55">
        <v>1.0082644628099149E-2</v>
      </c>
      <c r="U2214" s="55">
        <v>0.26045192181555826</v>
      </c>
      <c r="V2214" s="55">
        <v>10.526298665251318</v>
      </c>
      <c r="W2214" s="55">
        <v>8.3925346190915597</v>
      </c>
    </row>
    <row r="2215" spans="3:23" x14ac:dyDescent="0.25">
      <c r="C2215" s="51">
        <v>0</v>
      </c>
      <c r="D2215" s="54">
        <v>66</v>
      </c>
      <c r="E2215" s="54">
        <v>72</v>
      </c>
      <c r="F2215" s="54">
        <v>28.010999999999999</v>
      </c>
      <c r="G2215" s="54">
        <v>0.75399661271086227</v>
      </c>
      <c r="H2215" s="54">
        <v>0.91666666666666663</v>
      </c>
      <c r="I2215" s="54">
        <v>0.6875</v>
      </c>
      <c r="J2215" s="54">
        <v>9.1669956884750814</v>
      </c>
      <c r="K2215" s="54">
        <v>146</v>
      </c>
      <c r="L2215" s="54">
        <v>110.74242424242425</v>
      </c>
      <c r="M2215" s="54">
        <v>367.73263403263405</v>
      </c>
      <c r="N2215" s="54">
        <v>19.176356119780266</v>
      </c>
      <c r="O2215" s="54">
        <v>0.13316568585517224</v>
      </c>
      <c r="P2215" s="54">
        <v>1.816871509773029</v>
      </c>
      <c r="Q2215" s="54">
        <v>66.981481481481495</v>
      </c>
      <c r="R2215" s="54">
        <v>0.95594331907742303</v>
      </c>
      <c r="S2215" s="54">
        <v>5.2713706343788536</v>
      </c>
      <c r="T2215" s="54">
        <v>9.6021947873799734E-3</v>
      </c>
      <c r="U2215" s="54">
        <v>0.19023560408364334</v>
      </c>
      <c r="V2215" s="54">
        <v>11.44196911233904</v>
      </c>
      <c r="W2215" s="54">
        <v>7.5159812802153407</v>
      </c>
    </row>
    <row r="2216" spans="3:23" x14ac:dyDescent="0.25">
      <c r="C2216" s="52">
        <v>0</v>
      </c>
      <c r="D2216" s="55">
        <v>198</v>
      </c>
      <c r="E2216" s="55">
        <v>216</v>
      </c>
      <c r="F2216" s="55">
        <v>54.914000000000001</v>
      </c>
      <c r="G2216" s="55">
        <v>0.90076567009194153</v>
      </c>
      <c r="H2216" s="55">
        <v>0.91666666666666663</v>
      </c>
      <c r="I2216" s="55">
        <v>0.57391304347826089</v>
      </c>
      <c r="J2216" s="55">
        <v>15.87770228520368</v>
      </c>
      <c r="K2216" s="55">
        <v>142</v>
      </c>
      <c r="L2216" s="55">
        <v>107.8080808080808</v>
      </c>
      <c r="M2216" s="55">
        <v>283.31323386145698</v>
      </c>
      <c r="N2216" s="55">
        <v>16.831911176733822</v>
      </c>
      <c r="O2216" s="55">
        <v>0.14482754804877956</v>
      </c>
      <c r="P2216" s="55">
        <v>2.036539954412075</v>
      </c>
      <c r="Q2216" s="55">
        <v>41.483695652173942</v>
      </c>
      <c r="R2216" s="55">
        <v>0.98206073537481775</v>
      </c>
      <c r="S2216" s="55">
        <v>5.7447957949603152</v>
      </c>
      <c r="T2216" s="55">
        <v>3.1604442344045514E-3</v>
      </c>
      <c r="U2216" s="55">
        <v>0.24377018774597103</v>
      </c>
      <c r="V2216" s="55">
        <v>24.546144579513303</v>
      </c>
      <c r="W2216" s="55">
        <v>10.66052390629863</v>
      </c>
    </row>
    <row r="2217" spans="3:23" x14ac:dyDescent="0.25">
      <c r="C2217" s="51">
        <v>0</v>
      </c>
      <c r="D2217" s="54">
        <v>71</v>
      </c>
      <c r="E2217" s="54">
        <v>75</v>
      </c>
      <c r="F2217" s="54">
        <v>29.714999999999996</v>
      </c>
      <c r="G2217" s="54">
        <v>0.77536077106263324</v>
      </c>
      <c r="H2217" s="54">
        <v>0.94666666666666666</v>
      </c>
      <c r="I2217" s="54">
        <v>0.58677685950413228</v>
      </c>
      <c r="J2217" s="54">
        <v>9.5078918628787825</v>
      </c>
      <c r="K2217" s="54">
        <v>103</v>
      </c>
      <c r="L2217" s="54">
        <v>89.957746478873233</v>
      </c>
      <c r="M2217" s="54">
        <v>45.098189134808834</v>
      </c>
      <c r="N2217" s="54">
        <v>6.7155185305982767</v>
      </c>
      <c r="O2217" s="54">
        <v>0.28166801696032318</v>
      </c>
      <c r="P2217" s="54">
        <v>2.0466584198678106</v>
      </c>
      <c r="Q2217" s="54">
        <v>36.553030303030319</v>
      </c>
      <c r="R2217" s="54">
        <v>0.93016145340115142</v>
      </c>
      <c r="S2217" s="54">
        <v>4.4459740644240044</v>
      </c>
      <c r="T2217" s="54">
        <v>9.0679522497704324E-3</v>
      </c>
      <c r="U2217" s="54">
        <v>0.25719440492167761</v>
      </c>
      <c r="V2217" s="54">
        <v>12.132508355558992</v>
      </c>
      <c r="W2217" s="54">
        <v>7.6619040432898258</v>
      </c>
    </row>
    <row r="2218" spans="3:23" x14ac:dyDescent="0.25">
      <c r="C2218" s="52">
        <v>0</v>
      </c>
      <c r="D2218" s="55">
        <v>7347</v>
      </c>
      <c r="E2218" s="55">
        <v>12717</v>
      </c>
      <c r="F2218" s="55">
        <v>707.44899999999996</v>
      </c>
      <c r="G2218" s="55">
        <v>0.84201062409809035</v>
      </c>
      <c r="H2218" s="55">
        <v>0.57773059683887706</v>
      </c>
      <c r="I2218" s="55">
        <v>0.42660550458715596</v>
      </c>
      <c r="J2218" s="55">
        <v>96.718617314192613</v>
      </c>
      <c r="K2218" s="55">
        <v>238</v>
      </c>
      <c r="L2218" s="55">
        <v>127.30325302844699</v>
      </c>
      <c r="M2218" s="55">
        <v>1157.5050847063208</v>
      </c>
      <c r="N2218" s="55">
        <v>34.022126398952793</v>
      </c>
      <c r="O2218" s="55">
        <v>0.61712115232632281</v>
      </c>
      <c r="P2218" s="55">
        <v>2.3850067870711129</v>
      </c>
      <c r="Q2218" s="55">
        <v>43.007364787111761</v>
      </c>
      <c r="R2218" s="55">
        <v>0.99122771080922556</v>
      </c>
      <c r="S2218" s="55">
        <v>6.8622329090869947</v>
      </c>
      <c r="T2218" s="55">
        <v>5.3342929520987313E-4</v>
      </c>
      <c r="U2218" s="55">
        <v>0.309663201262594</v>
      </c>
      <c r="V2218" s="55">
        <v>174.62865476043243</v>
      </c>
      <c r="W2218" s="55">
        <v>94.205338753027448</v>
      </c>
    </row>
    <row r="2219" spans="3:23" x14ac:dyDescent="0.25">
      <c r="C2219" s="51">
        <v>0</v>
      </c>
      <c r="D2219" s="54">
        <v>63</v>
      </c>
      <c r="E2219" s="54">
        <v>68</v>
      </c>
      <c r="F2219" s="54">
        <v>26.811999999999998</v>
      </c>
      <c r="G2219" s="54">
        <v>0.70566680106482882</v>
      </c>
      <c r="H2219" s="54">
        <v>0.92647058823529416</v>
      </c>
      <c r="I2219" s="54">
        <v>0.63636363636363635</v>
      </c>
      <c r="J2219" s="54">
        <v>8.9562319821627696</v>
      </c>
      <c r="K2219" s="54">
        <v>106</v>
      </c>
      <c r="L2219" s="54">
        <v>91.936507936507937</v>
      </c>
      <c r="M2219" s="54">
        <v>57.931387608806979</v>
      </c>
      <c r="N2219" s="54">
        <v>7.6112671486952141</v>
      </c>
      <c r="O2219" s="54">
        <v>0.22662905106100001</v>
      </c>
      <c r="P2219" s="54">
        <v>2.0124525777562261</v>
      </c>
      <c r="Q2219" s="54">
        <v>28.763636363636358</v>
      </c>
      <c r="R2219" s="54">
        <v>0.9029004134270231</v>
      </c>
      <c r="S2219" s="54">
        <v>4.6313436136670392</v>
      </c>
      <c r="T2219" s="54">
        <v>1.0082644628099151E-2</v>
      </c>
      <c r="U2219" s="54">
        <v>0.31217847808756916</v>
      </c>
      <c r="V2219" s="54">
        <v>10.759370360405148</v>
      </c>
      <c r="W2219" s="54">
        <v>7.6234855355126081</v>
      </c>
    </row>
    <row r="2220" spans="3:23" x14ac:dyDescent="0.25">
      <c r="C2220" s="52">
        <v>0</v>
      </c>
      <c r="D2220" s="55">
        <v>85</v>
      </c>
      <c r="E2220" s="55">
        <v>92</v>
      </c>
      <c r="F2220" s="55">
        <v>33.088999999999999</v>
      </c>
      <c r="G2220" s="55">
        <v>0.83563524228211927</v>
      </c>
      <c r="H2220" s="55">
        <v>0.92391304347826086</v>
      </c>
      <c r="I2220" s="55">
        <v>0.6071428571428571</v>
      </c>
      <c r="J2220" s="55">
        <v>10.403141895720196</v>
      </c>
      <c r="K2220" s="55">
        <v>146</v>
      </c>
      <c r="L2220" s="55">
        <v>109.82352941176471</v>
      </c>
      <c r="M2220" s="55">
        <v>264.78991596638662</v>
      </c>
      <c r="N2220" s="55">
        <v>16.272366636921213</v>
      </c>
      <c r="O2220" s="55">
        <v>0.31842886738866072</v>
      </c>
      <c r="P2220" s="55">
        <v>2.2362990846024591</v>
      </c>
      <c r="Q2220" s="55">
        <v>63.577922077922032</v>
      </c>
      <c r="R2220" s="55">
        <v>0.97118571180815305</v>
      </c>
      <c r="S2220" s="55">
        <v>5.466579577462201</v>
      </c>
      <c r="T2220" s="55">
        <v>6.4935064935064714E-3</v>
      </c>
      <c r="U2220" s="55">
        <v>0.18247504023860012</v>
      </c>
      <c r="V2220" s="55">
        <v>14.215275663424167</v>
      </c>
      <c r="W2220" s="55">
        <v>7.8082342072036273</v>
      </c>
    </row>
    <row r="2221" spans="3:23" x14ac:dyDescent="0.25">
      <c r="C2221" s="51">
        <v>0</v>
      </c>
      <c r="D2221" s="54">
        <v>171</v>
      </c>
      <c r="E2221" s="54">
        <v>183</v>
      </c>
      <c r="F2221" s="54">
        <v>50.232999999999997</v>
      </c>
      <c r="G2221" s="54">
        <v>0.89567305330709834</v>
      </c>
      <c r="H2221" s="54">
        <v>0.93442622950819676</v>
      </c>
      <c r="I2221" s="54">
        <v>0.56999999999999995</v>
      </c>
      <c r="J2221" s="54">
        <v>14.755472278097805</v>
      </c>
      <c r="K2221" s="54">
        <v>140</v>
      </c>
      <c r="L2221" s="54">
        <v>107.23391812865498</v>
      </c>
      <c r="M2221" s="54">
        <v>284.41554867561052</v>
      </c>
      <c r="N2221" s="54">
        <v>16.864624178309178</v>
      </c>
      <c r="O2221" s="54">
        <v>0.27912153793984096</v>
      </c>
      <c r="P2221" s="54">
        <v>1.8949108252245392</v>
      </c>
      <c r="Q2221" s="54">
        <v>36.018749999999976</v>
      </c>
      <c r="R2221" s="54">
        <v>0.9828047219096353</v>
      </c>
      <c r="S2221" s="54">
        <v>5.6376941678432457</v>
      </c>
      <c r="T2221" s="54">
        <v>3.8085937499999657E-3</v>
      </c>
      <c r="U2221" s="54">
        <v>0.23904023927461407</v>
      </c>
      <c r="V2221" s="54">
        <v>22.448213945616416</v>
      </c>
      <c r="W2221" s="54">
        <v>9.9830158295399034</v>
      </c>
    </row>
    <row r="2222" spans="3:23" x14ac:dyDescent="0.25">
      <c r="C2222" s="52">
        <v>0</v>
      </c>
      <c r="D2222" s="55">
        <v>7124</v>
      </c>
      <c r="E2222" s="55">
        <v>12209</v>
      </c>
      <c r="F2222" s="55">
        <v>662.41799999999989</v>
      </c>
      <c r="G2222" s="55">
        <v>0.84259632572690357</v>
      </c>
      <c r="H2222" s="55">
        <v>0.58350397247931851</v>
      </c>
      <c r="I2222" s="55">
        <v>0.42536422259374251</v>
      </c>
      <c r="J2222" s="55">
        <v>95.239479821622808</v>
      </c>
      <c r="K2222" s="55">
        <v>224</v>
      </c>
      <c r="L2222" s="55">
        <v>128.66577765300394</v>
      </c>
      <c r="M2222" s="55">
        <v>1069.7727385359935</v>
      </c>
      <c r="N2222" s="55">
        <v>32.707380490280684</v>
      </c>
      <c r="O2222" s="55">
        <v>0.50598699373755462</v>
      </c>
      <c r="P2222" s="55">
        <v>2.242082574676592</v>
      </c>
      <c r="Q2222" s="55">
        <v>38.829646279427116</v>
      </c>
      <c r="R2222" s="55">
        <v>0.99218366301656669</v>
      </c>
      <c r="S2222" s="55">
        <v>6.8400323579546072</v>
      </c>
      <c r="T2222" s="55">
        <v>5.2816382256530006E-4</v>
      </c>
      <c r="U2222" s="55">
        <v>0.32153145891725987</v>
      </c>
      <c r="V2222" s="55">
        <v>170.47389017000023</v>
      </c>
      <c r="W2222" s="55">
        <v>91.807974322187476</v>
      </c>
    </row>
    <row r="2223" spans="3:23" x14ac:dyDescent="0.25">
      <c r="C2223" s="51">
        <v>0</v>
      </c>
      <c r="D2223" s="54">
        <v>111</v>
      </c>
      <c r="E2223" s="54">
        <v>133</v>
      </c>
      <c r="F2223" s="54">
        <v>50.067999999999998</v>
      </c>
      <c r="G2223" s="54">
        <v>0.95609971703576446</v>
      </c>
      <c r="H2223" s="54">
        <v>0.83458646616541354</v>
      </c>
      <c r="I2223" s="54">
        <v>0.39642857142857141</v>
      </c>
      <c r="J2223" s="54">
        <v>11.888212206450683</v>
      </c>
      <c r="K2223" s="54">
        <v>113</v>
      </c>
      <c r="L2223" s="54">
        <v>95.090090090090087</v>
      </c>
      <c r="M2223" s="54">
        <v>69.4827190827191</v>
      </c>
      <c r="N2223" s="54">
        <v>8.3356294952882291</v>
      </c>
      <c r="O2223" s="54">
        <v>0.18243104018404294</v>
      </c>
      <c r="P2223" s="54">
        <v>2.1717044527417988</v>
      </c>
      <c r="Q2223" s="54">
        <v>31.963333333333342</v>
      </c>
      <c r="R2223" s="54">
        <v>0.96718596238106047</v>
      </c>
      <c r="S2223" s="54">
        <v>4.7955171966986425</v>
      </c>
      <c r="T2223" s="54">
        <v>3.8888888888888801E-3</v>
      </c>
      <c r="U2223" s="54">
        <v>0.26516251613310426</v>
      </c>
      <c r="V2223" s="54">
        <v>23.820287693528783</v>
      </c>
      <c r="W2223" s="54">
        <v>6.9803332572831929</v>
      </c>
    </row>
    <row r="2224" spans="3:23" x14ac:dyDescent="0.25">
      <c r="C2224" s="52">
        <v>0</v>
      </c>
      <c r="D2224" s="55">
        <v>72</v>
      </c>
      <c r="E2224" s="55">
        <v>76</v>
      </c>
      <c r="F2224" s="55">
        <v>28.771999999999998</v>
      </c>
      <c r="G2224" s="55">
        <v>0.71939354111451681</v>
      </c>
      <c r="H2224" s="55">
        <v>0.94736842105263153</v>
      </c>
      <c r="I2224" s="55">
        <v>0.66666666666666663</v>
      </c>
      <c r="J2224" s="55">
        <v>9.5746147296343835</v>
      </c>
      <c r="K2224" s="55">
        <v>137</v>
      </c>
      <c r="L2224" s="55">
        <v>109.70833333333333</v>
      </c>
      <c r="M2224" s="55">
        <v>208.4348591549296</v>
      </c>
      <c r="N2224" s="55">
        <v>14.437273258996298</v>
      </c>
      <c r="O2224" s="55">
        <v>-0.12081171324782927</v>
      </c>
      <c r="P2224" s="55">
        <v>2.0081792048440676</v>
      </c>
      <c r="Q2224" s="55">
        <v>63.108333333333299</v>
      </c>
      <c r="R2224" s="55">
        <v>0.96421713731987457</v>
      </c>
      <c r="S2224" s="55">
        <v>5.1334084669549398</v>
      </c>
      <c r="T2224" s="55">
        <v>8.4722222222222039E-3</v>
      </c>
      <c r="U2224" s="55">
        <v>0.19328380547614282</v>
      </c>
      <c r="V2224" s="55">
        <v>11.590481561685941</v>
      </c>
      <c r="W2224" s="55">
        <v>8.0507799718954267</v>
      </c>
    </row>
    <row r="2225" spans="3:23" x14ac:dyDescent="0.25">
      <c r="C2225" s="51">
        <v>0</v>
      </c>
      <c r="D2225" s="54">
        <v>148</v>
      </c>
      <c r="E2225" s="54">
        <v>158</v>
      </c>
      <c r="F2225" s="54">
        <v>46.403999999999996</v>
      </c>
      <c r="G2225" s="54">
        <v>0.90093389836453475</v>
      </c>
      <c r="H2225" s="54">
        <v>0.93670886075949367</v>
      </c>
      <c r="I2225" s="54">
        <v>0.55639097744360899</v>
      </c>
      <c r="J2225" s="54">
        <v>13.727325035155394</v>
      </c>
      <c r="K2225" s="54">
        <v>134</v>
      </c>
      <c r="L2225" s="54">
        <v>105.64864864864865</v>
      </c>
      <c r="M2225" s="54">
        <v>216.33829748115468</v>
      </c>
      <c r="N2225" s="54">
        <v>14.708443067882973</v>
      </c>
      <c r="O2225" s="54">
        <v>0.19204789841218389</v>
      </c>
      <c r="P2225" s="54">
        <v>1.7286207452730582</v>
      </c>
      <c r="Q2225" s="54">
        <v>38.891228070175458</v>
      </c>
      <c r="R2225" s="54">
        <v>0.97681289596534315</v>
      </c>
      <c r="S2225" s="54">
        <v>5.4215031804771083</v>
      </c>
      <c r="T2225" s="54">
        <v>4.0012311480455646E-3</v>
      </c>
      <c r="U2225" s="54">
        <v>0.23901595587557831</v>
      </c>
      <c r="V2225" s="54">
        <v>21.067852326045944</v>
      </c>
      <c r="W2225" s="54">
        <v>9.1425282266838952</v>
      </c>
    </row>
    <row r="2226" spans="3:23" x14ac:dyDescent="0.25">
      <c r="C2226" s="52">
        <v>0</v>
      </c>
      <c r="D2226" s="55">
        <v>7057</v>
      </c>
      <c r="E2226" s="55">
        <v>11523</v>
      </c>
      <c r="F2226" s="55">
        <v>671.80499999999995</v>
      </c>
      <c r="G2226" s="55">
        <v>0.84369531257244346</v>
      </c>
      <c r="H2226" s="55">
        <v>0.61242731927449445</v>
      </c>
      <c r="I2226" s="55">
        <v>0.4761808367071525</v>
      </c>
      <c r="J2226" s="55">
        <v>94.790566340728461</v>
      </c>
      <c r="K2226" s="55">
        <v>213</v>
      </c>
      <c r="L2226" s="55">
        <v>127.17188607056823</v>
      </c>
      <c r="M2226" s="55">
        <v>985.35381266955653</v>
      </c>
      <c r="N2226" s="55">
        <v>31.39034585138489</v>
      </c>
      <c r="O2226" s="55">
        <v>0.49023725686152647</v>
      </c>
      <c r="P2226" s="55">
        <v>2.3301581107239397</v>
      </c>
      <c r="Q2226" s="55">
        <v>37.220953525641136</v>
      </c>
      <c r="R2226" s="55">
        <v>0.99221462823348139</v>
      </c>
      <c r="S2226" s="55">
        <v>6.8147985652242378</v>
      </c>
      <c r="T2226" s="55">
        <v>4.2951557249435704E-4</v>
      </c>
      <c r="U2226" s="55">
        <v>0.30318760799214473</v>
      </c>
      <c r="V2226" s="55">
        <v>167.61963943356773</v>
      </c>
      <c r="W2226" s="55">
        <v>89.981966262004732</v>
      </c>
    </row>
    <row r="2227" spans="3:23" x14ac:dyDescent="0.25">
      <c r="C2227" s="51">
        <v>0</v>
      </c>
      <c r="D2227" s="54">
        <v>128</v>
      </c>
      <c r="E2227" s="54">
        <v>158</v>
      </c>
      <c r="F2227" s="54">
        <v>52.879999999999995</v>
      </c>
      <c r="G2227" s="54">
        <v>0.94342492193585836</v>
      </c>
      <c r="H2227" s="54">
        <v>0.810126582278481</v>
      </c>
      <c r="I2227" s="54">
        <v>0.42666666666666669</v>
      </c>
      <c r="J2227" s="54">
        <v>12.766152972845846</v>
      </c>
      <c r="K2227" s="54">
        <v>124</v>
      </c>
      <c r="L2227" s="54">
        <v>100.0078125</v>
      </c>
      <c r="M2227" s="54">
        <v>135.70859990157481</v>
      </c>
      <c r="N2227" s="54">
        <v>11.64940341397682</v>
      </c>
      <c r="O2227" s="54">
        <v>0.17211254375652951</v>
      </c>
      <c r="P2227" s="54">
        <v>1.9623907583635485</v>
      </c>
      <c r="Q2227" s="54">
        <v>46.668749999999982</v>
      </c>
      <c r="R2227" s="54">
        <v>0.96620101397660607</v>
      </c>
      <c r="S2227" s="54">
        <v>5.2314234652738669</v>
      </c>
      <c r="T2227" s="54">
        <v>3.5742187499999728E-3</v>
      </c>
      <c r="U2227" s="54">
        <v>0.24695308725180021</v>
      </c>
      <c r="V2227" s="54">
        <v>24.238818491628088</v>
      </c>
      <c r="W2227" s="54">
        <v>8.0372580319145506</v>
      </c>
    </row>
    <row r="2228" spans="3:23" x14ac:dyDescent="0.25">
      <c r="C2228" s="52">
        <v>0</v>
      </c>
      <c r="D2228" s="55">
        <v>66</v>
      </c>
      <c r="E2228" s="55">
        <v>72</v>
      </c>
      <c r="F2228" s="55">
        <v>28.680999999999997</v>
      </c>
      <c r="G2228" s="55">
        <v>0.7916870990318815</v>
      </c>
      <c r="H2228" s="55">
        <v>0.91666666666666663</v>
      </c>
      <c r="I2228" s="55">
        <v>0.61111111111111116</v>
      </c>
      <c r="J2228" s="55">
        <v>9.1669956884750814</v>
      </c>
      <c r="K2228" s="55">
        <v>137</v>
      </c>
      <c r="L2228" s="55">
        <v>107.83333333333333</v>
      </c>
      <c r="M2228" s="55">
        <v>233.98717948717947</v>
      </c>
      <c r="N2228" s="55">
        <v>15.296639483467585</v>
      </c>
      <c r="O2228" s="55">
        <v>-4.4789998063520468E-3</v>
      </c>
      <c r="P2228" s="55">
        <v>1.8461413250530885</v>
      </c>
      <c r="Q2228" s="55">
        <v>58.958333333333307</v>
      </c>
      <c r="R2228" s="55">
        <v>0.97279018845267029</v>
      </c>
      <c r="S2228" s="55">
        <v>5.1486453999832484</v>
      </c>
      <c r="T2228" s="55">
        <v>8.6111111111110937E-3</v>
      </c>
      <c r="U2228" s="55">
        <v>0.22896625619535826</v>
      </c>
      <c r="V2228" s="55">
        <v>11.882495590794566</v>
      </c>
      <c r="W2228" s="55">
        <v>7.2593348348573477</v>
      </c>
    </row>
    <row r="2229" spans="3:23" x14ac:dyDescent="0.25">
      <c r="C2229" s="51">
        <v>0</v>
      </c>
      <c r="D2229" s="54">
        <v>141</v>
      </c>
      <c r="E2229" s="54">
        <v>156</v>
      </c>
      <c r="F2229" s="54">
        <v>47.230999999999995</v>
      </c>
      <c r="G2229" s="54">
        <v>0.91519361259025944</v>
      </c>
      <c r="H2229" s="54">
        <v>0.90384615384615385</v>
      </c>
      <c r="I2229" s="54">
        <v>0.54230769230769227</v>
      </c>
      <c r="J2229" s="54">
        <v>13.398760233979035</v>
      </c>
      <c r="K2229" s="54">
        <v>112</v>
      </c>
      <c r="L2229" s="54">
        <v>97.333333333333329</v>
      </c>
      <c r="M2229" s="54">
        <v>92.995238095238136</v>
      </c>
      <c r="N2229" s="54">
        <v>9.6434038645717894</v>
      </c>
      <c r="O2229" s="54">
        <v>-9.150381404841372E-2</v>
      </c>
      <c r="P2229" s="54">
        <v>1.6819651607376851</v>
      </c>
      <c r="Q2229" s="54">
        <v>24.175000000000043</v>
      </c>
      <c r="R2229" s="54">
        <v>0.98013585578176499</v>
      </c>
      <c r="S2229" s="54">
        <v>4.8576035921454244</v>
      </c>
      <c r="T2229" s="54">
        <v>4.7193877551020566E-3</v>
      </c>
      <c r="U2229" s="54">
        <v>0.29845135023706415</v>
      </c>
      <c r="V2229" s="54">
        <v>21.441291682313075</v>
      </c>
      <c r="W2229" s="54">
        <v>8.6411504960762002</v>
      </c>
    </row>
    <row r="2230" spans="3:23" x14ac:dyDescent="0.25">
      <c r="C2230" s="52">
        <v>0</v>
      </c>
      <c r="D2230" s="55">
        <v>6988</v>
      </c>
      <c r="E2230" s="55">
        <v>11450</v>
      </c>
      <c r="F2230" s="55">
        <v>659.01899999999989</v>
      </c>
      <c r="G2230" s="55">
        <v>0.84255742573431081</v>
      </c>
      <c r="H2230" s="55">
        <v>0.61030567685589521</v>
      </c>
      <c r="I2230" s="55">
        <v>0.4785973563454558</v>
      </c>
      <c r="J2230" s="55">
        <v>94.326019414630849</v>
      </c>
      <c r="K2230" s="55">
        <v>210</v>
      </c>
      <c r="L2230" s="55">
        <v>126.68360045792788</v>
      </c>
      <c r="M2230" s="55">
        <v>944.69206248926616</v>
      </c>
      <c r="N2230" s="55">
        <v>30.735843285800151</v>
      </c>
      <c r="O2230" s="55">
        <v>0.43401028674805314</v>
      </c>
      <c r="P2230" s="55">
        <v>2.268928199675837</v>
      </c>
      <c r="Q2230" s="55">
        <v>38.338324976284085</v>
      </c>
      <c r="R2230" s="55">
        <v>0.99208195432962409</v>
      </c>
      <c r="S2230" s="55">
        <v>6.8054558143969937</v>
      </c>
      <c r="T2230" s="55">
        <v>4.3372186788157328E-4</v>
      </c>
      <c r="U2230" s="55">
        <v>0.30400463072368727</v>
      </c>
      <c r="V2230" s="55">
        <v>165.82635247931677</v>
      </c>
      <c r="W2230" s="55">
        <v>89.315154779954142</v>
      </c>
    </row>
    <row r="2231" spans="3:23" x14ac:dyDescent="0.25">
      <c r="C2231" s="51">
        <v>0</v>
      </c>
      <c r="D2231" s="54">
        <v>63</v>
      </c>
      <c r="E2231" s="54">
        <v>67</v>
      </c>
      <c r="F2231" s="54">
        <v>26.902999999999999</v>
      </c>
      <c r="G2231" s="54">
        <v>0.67965421295104156</v>
      </c>
      <c r="H2231" s="54">
        <v>0.94029850746268662</v>
      </c>
      <c r="I2231" s="54">
        <v>0.63</v>
      </c>
      <c r="J2231" s="54">
        <v>8.9562319821627696</v>
      </c>
      <c r="K2231" s="54">
        <v>127</v>
      </c>
      <c r="L2231" s="54">
        <v>103.06349206349206</v>
      </c>
      <c r="M2231" s="54">
        <v>198.93138760880686</v>
      </c>
      <c r="N2231" s="54">
        <v>14.104303868281017</v>
      </c>
      <c r="O2231" s="54">
        <v>3.1886255615635524E-2</v>
      </c>
      <c r="P2231" s="54">
        <v>1.7901647453070511</v>
      </c>
      <c r="Q2231" s="54">
        <v>91.181818181818187</v>
      </c>
      <c r="R2231" s="54">
        <v>0.91034782271256709</v>
      </c>
      <c r="S2231" s="54">
        <v>5.1159360741905449</v>
      </c>
      <c r="T2231" s="54">
        <v>9.4214876033057587E-3</v>
      </c>
      <c r="U2231" s="54">
        <v>0.18827590893485915</v>
      </c>
      <c r="V2231" s="54">
        <v>10.585642110250014</v>
      </c>
      <c r="W2231" s="54">
        <v>7.7649141249709821</v>
      </c>
    </row>
    <row r="2232" spans="3:23" x14ac:dyDescent="0.25">
      <c r="C2232" s="52">
        <v>0</v>
      </c>
      <c r="D2232" s="55">
        <v>77</v>
      </c>
      <c r="E2232" s="55">
        <v>82</v>
      </c>
      <c r="F2232" s="55">
        <v>30.086999999999996</v>
      </c>
      <c r="G2232" s="55">
        <v>0.74236159074115504</v>
      </c>
      <c r="H2232" s="55">
        <v>0.93902439024390238</v>
      </c>
      <c r="I2232" s="55">
        <v>0.64166666666666672</v>
      </c>
      <c r="J2232" s="55">
        <v>9.9014870067383072</v>
      </c>
      <c r="K2232" s="55">
        <v>125</v>
      </c>
      <c r="L2232" s="55">
        <v>97.389610389610397</v>
      </c>
      <c r="M2232" s="55">
        <v>184.95146958304855</v>
      </c>
      <c r="N2232" s="55">
        <v>13.599686378113597</v>
      </c>
      <c r="O2232" s="55">
        <v>0.49686154984549658</v>
      </c>
      <c r="P2232" s="55">
        <v>2.0920980158592255</v>
      </c>
      <c r="Q2232" s="55">
        <v>80.303030303030312</v>
      </c>
      <c r="R2232" s="55">
        <v>0.92143102178007441</v>
      </c>
      <c r="S2232" s="55">
        <v>5.2162170213496939</v>
      </c>
      <c r="T2232" s="55">
        <v>7.690541781450887E-3</v>
      </c>
      <c r="U2232" s="55">
        <v>0.18326453437187326</v>
      </c>
      <c r="V2232" s="55">
        <v>12.241973314682484</v>
      </c>
      <c r="W2232" s="55">
        <v>8.2021154388390123</v>
      </c>
    </row>
    <row r="2233" spans="3:23" x14ac:dyDescent="0.25">
      <c r="C2233" s="51">
        <v>0</v>
      </c>
      <c r="D2233" s="54">
        <v>59</v>
      </c>
      <c r="E2233" s="54">
        <v>64</v>
      </c>
      <c r="F2233" s="54">
        <v>26.050999999999998</v>
      </c>
      <c r="G2233" s="54">
        <v>0.70223003844690135</v>
      </c>
      <c r="H2233" s="54">
        <v>0.921875</v>
      </c>
      <c r="I2233" s="54">
        <v>0.67045454545454541</v>
      </c>
      <c r="J2233" s="54">
        <v>8.6672448413192171</v>
      </c>
      <c r="K2233" s="54">
        <v>147</v>
      </c>
      <c r="L2233" s="54">
        <v>106.7457627118644</v>
      </c>
      <c r="M2233" s="54">
        <v>259.08942139099929</v>
      </c>
      <c r="N2233" s="54">
        <v>16.096254887115801</v>
      </c>
      <c r="O2233" s="54">
        <v>0.40289486528696167</v>
      </c>
      <c r="P2233" s="54">
        <v>2.6776935078668163</v>
      </c>
      <c r="Q2233" s="54">
        <v>71.646464646464636</v>
      </c>
      <c r="R2233" s="54">
        <v>0.95143690549947812</v>
      </c>
      <c r="S2233" s="54">
        <v>5.191882244240424</v>
      </c>
      <c r="T2233" s="54">
        <v>1.0917253341495785E-2</v>
      </c>
      <c r="U2233" s="54">
        <v>0.2287861730597916</v>
      </c>
      <c r="V2233" s="54">
        <v>10.39810731958376</v>
      </c>
      <c r="W2233" s="54">
        <v>7.4029337520142571</v>
      </c>
    </row>
    <row r="2234" spans="3:23" x14ac:dyDescent="0.25">
      <c r="C2234" s="52">
        <v>0</v>
      </c>
      <c r="D2234" s="55">
        <v>78</v>
      </c>
      <c r="E2234" s="55">
        <v>82</v>
      </c>
      <c r="F2234" s="55">
        <v>31.352</v>
      </c>
      <c r="G2234" s="55">
        <v>0.83430654781701019</v>
      </c>
      <c r="H2234" s="55">
        <v>0.95121951219512191</v>
      </c>
      <c r="I2234" s="55">
        <v>0.79591836734693877</v>
      </c>
      <c r="J2234" s="55">
        <v>9.9655749703337584</v>
      </c>
      <c r="K2234" s="55">
        <v>211</v>
      </c>
      <c r="L2234" s="55">
        <v>137.7948717948718</v>
      </c>
      <c r="M2234" s="55">
        <v>1706.2171162171171</v>
      </c>
      <c r="N2234" s="55">
        <v>41.306381059312336</v>
      </c>
      <c r="O2234" s="55">
        <v>0.28973365129509104</v>
      </c>
      <c r="P2234" s="55">
        <v>1.7422204035024429</v>
      </c>
      <c r="Q2234" s="55">
        <v>24.446428571428573</v>
      </c>
      <c r="R2234" s="55">
        <v>0.99719477316606731</v>
      </c>
      <c r="S2234" s="55">
        <v>5.839826738065284</v>
      </c>
      <c r="T2234" s="55">
        <v>2.359693877551013E-2</v>
      </c>
      <c r="U2234" s="55">
        <v>0.36579162405055227</v>
      </c>
      <c r="V2234" s="55">
        <v>13.511628420146202</v>
      </c>
      <c r="W2234" s="55">
        <v>7.4489717066974741</v>
      </c>
    </row>
    <row r="2235" spans="3:23" x14ac:dyDescent="0.25">
      <c r="C2235" s="51">
        <v>0</v>
      </c>
      <c r="D2235" s="54">
        <v>50</v>
      </c>
      <c r="E2235" s="54">
        <v>54</v>
      </c>
      <c r="F2235" s="54">
        <v>23.511999999999997</v>
      </c>
      <c r="G2235" s="54">
        <v>0.64027308405573846</v>
      </c>
      <c r="H2235" s="54">
        <v>0.92592592592592593</v>
      </c>
      <c r="I2235" s="54">
        <v>0.7142857142857143</v>
      </c>
      <c r="J2235" s="54">
        <v>7.9788456080286538</v>
      </c>
      <c r="K2235" s="54">
        <v>151</v>
      </c>
      <c r="L2235" s="54">
        <v>108.4</v>
      </c>
      <c r="M2235" s="54">
        <v>452.73469387755102</v>
      </c>
      <c r="N2235" s="54">
        <v>21.277563156469565</v>
      </c>
      <c r="O2235" s="54">
        <v>0.44089869783676056</v>
      </c>
      <c r="P2235" s="54">
        <v>2.0728893635748036</v>
      </c>
      <c r="Q2235" s="54">
        <v>41.724999999999994</v>
      </c>
      <c r="R2235" s="54">
        <v>0.98278120173697714</v>
      </c>
      <c r="S2235" s="54">
        <v>5.1736606896881856</v>
      </c>
      <c r="T2235" s="54">
        <v>1.343750000000001E-2</v>
      </c>
      <c r="U2235" s="54">
        <v>0.25576451836562125</v>
      </c>
      <c r="V2235" s="54">
        <v>9.202898094259945</v>
      </c>
      <c r="W2235" s="54">
        <v>7.0691819422995001</v>
      </c>
    </row>
    <row r="2236" spans="3:23" x14ac:dyDescent="0.25">
      <c r="C2236" s="52">
        <v>0</v>
      </c>
      <c r="D2236" s="55">
        <v>49</v>
      </c>
      <c r="E2236" s="55">
        <v>53</v>
      </c>
      <c r="F2236" s="55">
        <v>22.685000000000002</v>
      </c>
      <c r="G2236" s="55">
        <v>0.4391959304139465</v>
      </c>
      <c r="H2236" s="55">
        <v>0.92452830188679247</v>
      </c>
      <c r="I2236" s="55">
        <v>0.68055555555555558</v>
      </c>
      <c r="J2236" s="55">
        <v>7.8986541696685881</v>
      </c>
      <c r="K2236" s="55">
        <v>98</v>
      </c>
      <c r="L2236" s="55">
        <v>88.367346938775512</v>
      </c>
      <c r="M2236" s="55">
        <v>26.612244897959183</v>
      </c>
      <c r="N2236" s="55">
        <v>5.1587057386479396</v>
      </c>
      <c r="O2236" s="55">
        <v>7.9090966895959847E-2</v>
      </c>
      <c r="P2236" s="55">
        <v>1.9926155294498524</v>
      </c>
      <c r="Q2236" s="55">
        <v>30.775000000000009</v>
      </c>
      <c r="R2236" s="55">
        <v>0.80525260693300982</v>
      </c>
      <c r="S2236" s="55">
        <v>4.0842257939174331</v>
      </c>
      <c r="T2236" s="55">
        <v>1.281250000000001E-2</v>
      </c>
      <c r="U2236" s="55">
        <v>0.26823097041847033</v>
      </c>
      <c r="V2236" s="55">
        <v>8.4402427849180874</v>
      </c>
      <c r="W2236" s="55">
        <v>7.5826407197637069</v>
      </c>
    </row>
    <row r="2237" spans="3:23" x14ac:dyDescent="0.25">
      <c r="C2237" s="51">
        <v>0</v>
      </c>
      <c r="D2237" s="54">
        <v>110</v>
      </c>
      <c r="E2237" s="54">
        <v>124</v>
      </c>
      <c r="F2237" s="54">
        <v>42.451000000000001</v>
      </c>
      <c r="G2237" s="54">
        <v>0.92327724179778636</v>
      </c>
      <c r="H2237" s="54">
        <v>0.88709677419354838</v>
      </c>
      <c r="I2237" s="54">
        <v>0.5092592592592593</v>
      </c>
      <c r="J2237" s="54">
        <v>11.834540545406394</v>
      </c>
      <c r="K2237" s="54">
        <v>110</v>
      </c>
      <c r="L2237" s="54">
        <v>91.372727272727275</v>
      </c>
      <c r="M2237" s="54">
        <v>61.281818181818196</v>
      </c>
      <c r="N2237" s="54">
        <v>7.8282704463896877</v>
      </c>
      <c r="O2237" s="54">
        <v>0.41473897878311017</v>
      </c>
      <c r="P2237" s="54">
        <v>2.3582803028724149</v>
      </c>
      <c r="Q2237" s="54">
        <v>26.645299145299198</v>
      </c>
      <c r="R2237" s="54">
        <v>0.96698289433869855</v>
      </c>
      <c r="S2237" s="54">
        <v>4.6620359972354972</v>
      </c>
      <c r="T2237" s="54">
        <v>4.6752867265687816E-3</v>
      </c>
      <c r="U2237" s="54">
        <v>0.26566919547688744</v>
      </c>
      <c r="V2237" s="54">
        <v>19.578725264794386</v>
      </c>
      <c r="W2237" s="54">
        <v>7.5208592706044302</v>
      </c>
    </row>
    <row r="2238" spans="3:23" x14ac:dyDescent="0.25">
      <c r="C2238" s="52">
        <v>0</v>
      </c>
      <c r="D2238" s="55">
        <v>6601</v>
      </c>
      <c r="E2238" s="55">
        <v>10366</v>
      </c>
      <c r="F2238" s="55">
        <v>604.38600000000008</v>
      </c>
      <c r="G2238" s="55">
        <v>0.83487785728942965</v>
      </c>
      <c r="H2238" s="55">
        <v>0.63679336291722943</v>
      </c>
      <c r="I2238" s="55">
        <v>0.51249999999999996</v>
      </c>
      <c r="J2238" s="55">
        <v>91.676901315417552</v>
      </c>
      <c r="K2238" s="55">
        <v>231</v>
      </c>
      <c r="L2238" s="55">
        <v>128.49250113619149</v>
      </c>
      <c r="M2238" s="55">
        <v>918.23846648579354</v>
      </c>
      <c r="N2238" s="55">
        <v>30.302449842971335</v>
      </c>
      <c r="O2238" s="55">
        <v>0.50088641741843121</v>
      </c>
      <c r="P2238" s="55">
        <v>2.5853481901409352</v>
      </c>
      <c r="Q2238" s="55">
        <v>39.960291858678943</v>
      </c>
      <c r="R2238" s="55">
        <v>0.99143498375158745</v>
      </c>
      <c r="S2238" s="55">
        <v>6.8212385349958824</v>
      </c>
      <c r="T2238" s="55">
        <v>4.0856439696934567E-4</v>
      </c>
      <c r="U2238" s="55">
        <v>0.28989513658238214</v>
      </c>
      <c r="V2238" s="55">
        <v>158.9137146631397</v>
      </c>
      <c r="W2238" s="55">
        <v>87.471710109664656</v>
      </c>
    </row>
    <row r="2239" spans="3:23" x14ac:dyDescent="0.25">
      <c r="C2239" s="51">
        <v>0</v>
      </c>
      <c r="D2239" s="54">
        <v>55</v>
      </c>
      <c r="E2239" s="54">
        <v>59</v>
      </c>
      <c r="F2239" s="54">
        <v>23.818000000000001</v>
      </c>
      <c r="G2239" s="54">
        <v>0.49054763299991205</v>
      </c>
      <c r="H2239" s="54">
        <v>0.93220338983050843</v>
      </c>
      <c r="I2239" s="54">
        <v>0.67901234567901236</v>
      </c>
      <c r="J2239" s="54">
        <v>8.3682838718840049</v>
      </c>
      <c r="K2239" s="54">
        <v>134</v>
      </c>
      <c r="L2239" s="54">
        <v>106.65454545454546</v>
      </c>
      <c r="M2239" s="54">
        <v>237.85993265993264</v>
      </c>
      <c r="N2239" s="54">
        <v>15.42270834386531</v>
      </c>
      <c r="O2239" s="54">
        <v>-2.8220053675576909E-2</v>
      </c>
      <c r="P2239" s="54">
        <v>1.945591512751818</v>
      </c>
      <c r="Q2239" s="54">
        <v>114.34444444444445</v>
      </c>
      <c r="R2239" s="54">
        <v>0.9050027294359797</v>
      </c>
      <c r="S2239" s="54">
        <v>5.1720910770823503</v>
      </c>
      <c r="T2239" s="54">
        <v>1.1604938271604959E-2</v>
      </c>
      <c r="U2239" s="54">
        <v>0.14298576079922826</v>
      </c>
      <c r="V2239" s="54">
        <v>9.0667557927883227</v>
      </c>
      <c r="W2239" s="54">
        <v>7.9009013678340798</v>
      </c>
    </row>
    <row r="2240" spans="3:23" x14ac:dyDescent="0.25">
      <c r="C2240" s="52">
        <v>0</v>
      </c>
      <c r="D2240" s="55">
        <v>64</v>
      </c>
      <c r="E2240" s="55">
        <v>68</v>
      </c>
      <c r="F2240" s="55">
        <v>27.845999999999997</v>
      </c>
      <c r="G2240" s="55">
        <v>0.7702192473923527</v>
      </c>
      <c r="H2240" s="55">
        <v>0.94117647058823528</v>
      </c>
      <c r="I2240" s="55">
        <v>0.58181818181818179</v>
      </c>
      <c r="J2240" s="55">
        <v>9.0270333367641005</v>
      </c>
      <c r="K2240" s="55">
        <v>125</v>
      </c>
      <c r="L2240" s="55">
        <v>102.921875</v>
      </c>
      <c r="M2240" s="55">
        <v>148.83506944444446</v>
      </c>
      <c r="N2240" s="55">
        <v>12.199797926377489</v>
      </c>
      <c r="O2240" s="55">
        <v>0.11923530029981859</v>
      </c>
      <c r="P2240" s="55">
        <v>1.9254787307957495</v>
      </c>
      <c r="Q2240" s="55">
        <v>85.2314049586777</v>
      </c>
      <c r="R2240" s="55">
        <v>0.92364819411261789</v>
      </c>
      <c r="S2240" s="55">
        <v>5.0736841794508711</v>
      </c>
      <c r="T2240" s="55">
        <v>8.5376681920633947E-3</v>
      </c>
      <c r="U2240" s="55">
        <v>0.13876648590430796</v>
      </c>
      <c r="V2240" s="55">
        <v>11.434052483055508</v>
      </c>
      <c r="W2240" s="55">
        <v>7.2924008722367164</v>
      </c>
    </row>
    <row r="2241" spans="3:23" x14ac:dyDescent="0.25">
      <c r="C2241" s="51">
        <v>0</v>
      </c>
      <c r="D2241" s="54">
        <v>51</v>
      </c>
      <c r="E2241" s="54">
        <v>56</v>
      </c>
      <c r="F2241" s="54">
        <v>24.273</v>
      </c>
      <c r="G2241" s="54">
        <v>0.66329250215502267</v>
      </c>
      <c r="H2241" s="54">
        <v>0.9107142857142857</v>
      </c>
      <c r="I2241" s="54">
        <v>0.63749999999999996</v>
      </c>
      <c r="J2241" s="54">
        <v>8.0582390620713973</v>
      </c>
      <c r="K2241" s="54">
        <v>123</v>
      </c>
      <c r="L2241" s="54">
        <v>103.45098039215686</v>
      </c>
      <c r="M2241" s="54">
        <v>115.29254901960789</v>
      </c>
      <c r="N2241" s="54">
        <v>10.737436799330084</v>
      </c>
      <c r="O2241" s="54">
        <v>-0.24384881091750973</v>
      </c>
      <c r="P2241" s="54">
        <v>2.3211421368546379</v>
      </c>
      <c r="Q2241" s="54">
        <v>53.177777777777791</v>
      </c>
      <c r="R2241" s="54">
        <v>0.93110179081155531</v>
      </c>
      <c r="S2241" s="54">
        <v>4.7896890672920085</v>
      </c>
      <c r="T2241" s="54">
        <v>1.1111111111111134E-2</v>
      </c>
      <c r="U2241" s="54">
        <v>0.21528721278721277</v>
      </c>
      <c r="V2241" s="54">
        <v>9.4504139575120973</v>
      </c>
      <c r="W2241" s="54">
        <v>7.0723141064165906</v>
      </c>
    </row>
    <row r="2242" spans="3:23" x14ac:dyDescent="0.25">
      <c r="C2242" s="52">
        <v>0</v>
      </c>
      <c r="D2242" s="55">
        <v>286</v>
      </c>
      <c r="E2242" s="55">
        <v>309</v>
      </c>
      <c r="F2242" s="55">
        <v>82.461000000000013</v>
      </c>
      <c r="G2242" s="55">
        <v>0.97695571109415869</v>
      </c>
      <c r="H2242" s="55">
        <v>0.92556634304207119</v>
      </c>
      <c r="I2242" s="55">
        <v>0.81481481481481477</v>
      </c>
      <c r="J2242" s="55">
        <v>19.082623241951211</v>
      </c>
      <c r="K2242" s="55">
        <v>231</v>
      </c>
      <c r="L2242" s="55">
        <v>135.91958041958043</v>
      </c>
      <c r="M2242" s="55">
        <v>1494.0601766654402</v>
      </c>
      <c r="N2242" s="55">
        <v>38.653074608178848</v>
      </c>
      <c r="O2242" s="55">
        <v>0.53335752586517904</v>
      </c>
      <c r="P2242" s="55">
        <v>2.5017277001401634</v>
      </c>
      <c r="Q2242" s="55">
        <v>47.256410256410184</v>
      </c>
      <c r="R2242" s="55">
        <v>0.99015888859243528</v>
      </c>
      <c r="S2242" s="55">
        <v>6.6474165980975819</v>
      </c>
      <c r="T2242" s="55">
        <v>2.9848783694937488E-3</v>
      </c>
      <c r="U2242" s="55">
        <v>0.29108466872168309</v>
      </c>
      <c r="V2242" s="55">
        <v>42.442459176838291</v>
      </c>
      <c r="W2242" s="55">
        <v>9.0590084617761057</v>
      </c>
    </row>
    <row r="2243" spans="3:23" x14ac:dyDescent="0.25">
      <c r="C2243" s="51">
        <v>0</v>
      </c>
      <c r="D2243" s="54">
        <v>91</v>
      </c>
      <c r="E2243" s="54">
        <v>97</v>
      </c>
      <c r="F2243" s="54">
        <v>32.418999999999997</v>
      </c>
      <c r="G2243" s="54">
        <v>0.45045217451550135</v>
      </c>
      <c r="H2243" s="54">
        <v>0.93814432989690721</v>
      </c>
      <c r="I2243" s="54">
        <v>0.68939393939393945</v>
      </c>
      <c r="J2243" s="54">
        <v>10.764051215546115</v>
      </c>
      <c r="K2243" s="54">
        <v>119</v>
      </c>
      <c r="L2243" s="54">
        <v>95.615384615384613</v>
      </c>
      <c r="M2243" s="54">
        <v>116.55042735042733</v>
      </c>
      <c r="N2243" s="54">
        <v>10.795852321629233</v>
      </c>
      <c r="O2243" s="54">
        <v>0.37641317832035104</v>
      </c>
      <c r="P2243" s="54">
        <v>2.0904335599057058</v>
      </c>
      <c r="Q2243" s="54">
        <v>47.791666666666679</v>
      </c>
      <c r="R2243" s="54">
        <v>0.94549831998089495</v>
      </c>
      <c r="S2243" s="54">
        <v>5.0048478712920117</v>
      </c>
      <c r="T2243" s="54">
        <v>7.6195987654321196E-3</v>
      </c>
      <c r="U2243" s="54">
        <v>0.25558880741172396</v>
      </c>
      <c r="V2243" s="54">
        <v>11.57795958721279</v>
      </c>
      <c r="W2243" s="54">
        <v>10.33680879364087</v>
      </c>
    </row>
    <row r="2244" spans="3:23" x14ac:dyDescent="0.25">
      <c r="C2244" s="52">
        <v>0</v>
      </c>
      <c r="D2244" s="55">
        <v>56</v>
      </c>
      <c r="E2244" s="55">
        <v>68</v>
      </c>
      <c r="F2244" s="55">
        <v>31.401999999999997</v>
      </c>
      <c r="G2244" s="55">
        <v>0.86818701240533114</v>
      </c>
      <c r="H2244" s="55">
        <v>0.82352941176470584</v>
      </c>
      <c r="I2244" s="55">
        <v>0.51851851851851849</v>
      </c>
      <c r="J2244" s="55">
        <v>8.4440164912895046</v>
      </c>
      <c r="K2244" s="55">
        <v>105</v>
      </c>
      <c r="L2244" s="55">
        <v>93.392857142857139</v>
      </c>
      <c r="M2244" s="55">
        <v>46.061038961038975</v>
      </c>
      <c r="N2244" s="55">
        <v>6.786828343271913</v>
      </c>
      <c r="O2244" s="55">
        <v>-0.15124708667822465</v>
      </c>
      <c r="P2244" s="55">
        <v>2.2284523436274681</v>
      </c>
      <c r="Q2244" s="55">
        <v>16.566666666666659</v>
      </c>
      <c r="R2244" s="55">
        <v>0.96800431466110382</v>
      </c>
      <c r="S2244" s="55">
        <v>4.3763019669251477</v>
      </c>
      <c r="T2244" s="55">
        <v>9.5833333333333291E-3</v>
      </c>
      <c r="U2244" s="55">
        <v>0.29686507936507928</v>
      </c>
      <c r="V2244" s="55">
        <v>12.662086563463305</v>
      </c>
      <c r="W2244" s="55">
        <v>6.2833977805711063</v>
      </c>
    </row>
    <row r="2245" spans="3:23" x14ac:dyDescent="0.25">
      <c r="C2245" s="51">
        <v>0</v>
      </c>
      <c r="D2245" s="54">
        <v>56</v>
      </c>
      <c r="E2245" s="54">
        <v>61</v>
      </c>
      <c r="F2245" s="54">
        <v>24.553999999999998</v>
      </c>
      <c r="G2245" s="54">
        <v>0.44437560077418831</v>
      </c>
      <c r="H2245" s="54">
        <v>0.91803278688524592</v>
      </c>
      <c r="I2245" s="54">
        <v>0.69135802469135799</v>
      </c>
      <c r="J2245" s="54">
        <v>8.4440164912895046</v>
      </c>
      <c r="K2245" s="54">
        <v>93</v>
      </c>
      <c r="L2245" s="54">
        <v>87.607142857142861</v>
      </c>
      <c r="M2245" s="54">
        <v>13.406493506493501</v>
      </c>
      <c r="N2245" s="54">
        <v>3.6614878815166794</v>
      </c>
      <c r="O2245" s="54">
        <v>-0.38629564786114329</v>
      </c>
      <c r="P2245" s="54">
        <v>2.1825106316767622</v>
      </c>
      <c r="Q2245" s="54">
        <v>80.477777777777703</v>
      </c>
      <c r="R2245" s="54">
        <v>0.79906679786762924</v>
      </c>
      <c r="S2245" s="54">
        <v>3.6144455507152111</v>
      </c>
      <c r="T2245" s="54">
        <v>1.6296296296296312E-2</v>
      </c>
      <c r="U2245" s="54">
        <v>0.34522012635780747</v>
      </c>
      <c r="V2245" s="54">
        <v>9.0308772275627227</v>
      </c>
      <c r="W2245" s="54">
        <v>8.090226195975589</v>
      </c>
    </row>
    <row r="2246" spans="3:23" x14ac:dyDescent="0.25">
      <c r="C2246" s="52">
        <v>0</v>
      </c>
      <c r="D2246" s="55">
        <v>6395</v>
      </c>
      <c r="E2246" s="55">
        <v>10100</v>
      </c>
      <c r="F2246" s="55">
        <v>597.29899999999998</v>
      </c>
      <c r="G2246" s="55">
        <v>0.83050604797070715</v>
      </c>
      <c r="H2246" s="55">
        <v>0.63316831683168318</v>
      </c>
      <c r="I2246" s="55">
        <v>0.50737860996509043</v>
      </c>
      <c r="J2246" s="55">
        <v>90.235064628897803</v>
      </c>
      <c r="K2246" s="55">
        <v>241</v>
      </c>
      <c r="L2246" s="55">
        <v>129.31649726348709</v>
      </c>
      <c r="M2246" s="55">
        <v>979.56825297758724</v>
      </c>
      <c r="N2246" s="55">
        <v>31.298055098960816</v>
      </c>
      <c r="O2246" s="55">
        <v>0.59688240524645531</v>
      </c>
      <c r="P2246" s="55">
        <v>2.85236437344604</v>
      </c>
      <c r="Q2246" s="55">
        <v>42.843654344242466</v>
      </c>
      <c r="R2246" s="55">
        <v>0.99094609914930887</v>
      </c>
      <c r="S2246" s="55">
        <v>6.8604056328193188</v>
      </c>
      <c r="T2246" s="55">
        <v>3.9190409994128625E-4</v>
      </c>
      <c r="U2246" s="55">
        <v>0.28421155990289715</v>
      </c>
      <c r="V2246" s="55">
        <v>156.03514717666133</v>
      </c>
      <c r="W2246" s="55">
        <v>86.913076286318599</v>
      </c>
    </row>
    <row r="2247" spans="3:23" x14ac:dyDescent="0.25">
      <c r="C2247" s="51">
        <v>0</v>
      </c>
      <c r="D2247" s="54">
        <v>49</v>
      </c>
      <c r="E2247" s="54">
        <v>53</v>
      </c>
      <c r="F2247" s="54">
        <v>23.718999999999998</v>
      </c>
      <c r="G2247" s="54">
        <v>0.64332794464301513</v>
      </c>
      <c r="H2247" s="54">
        <v>0.92452830188679247</v>
      </c>
      <c r="I2247" s="54">
        <v>0.60493827160493829</v>
      </c>
      <c r="J2247" s="54">
        <v>7.8986541696685881</v>
      </c>
      <c r="K2247" s="54">
        <v>121</v>
      </c>
      <c r="L2247" s="54">
        <v>103.12244897959184</v>
      </c>
      <c r="M2247" s="54">
        <v>115.7763605442177</v>
      </c>
      <c r="N2247" s="54">
        <v>10.759942404316934</v>
      </c>
      <c r="O2247" s="54">
        <v>-0.28277820138087012</v>
      </c>
      <c r="P2247" s="54">
        <v>2.1041782531686524</v>
      </c>
      <c r="Q2247" s="54">
        <v>100.40000000000003</v>
      </c>
      <c r="R2247" s="54">
        <v>0.90904233086560204</v>
      </c>
      <c r="S2247" s="54">
        <v>4.802986629608732</v>
      </c>
      <c r="T2247" s="54">
        <v>1.1604938271604961E-2</v>
      </c>
      <c r="U2247" s="54">
        <v>0.14139286004482077</v>
      </c>
      <c r="V2247" s="54">
        <v>9.165750076908715</v>
      </c>
      <c r="W2247" s="54">
        <v>7.0172132311972977</v>
      </c>
    </row>
    <row r="2248" spans="3:23" x14ac:dyDescent="0.25">
      <c r="C2248" s="52">
        <v>0</v>
      </c>
      <c r="D2248" s="55">
        <v>51</v>
      </c>
      <c r="E2248" s="55">
        <v>55</v>
      </c>
      <c r="F2248" s="55">
        <v>23.628</v>
      </c>
      <c r="G2248" s="55">
        <v>0.59901417783933686</v>
      </c>
      <c r="H2248" s="55">
        <v>0.92727272727272725</v>
      </c>
      <c r="I2248" s="55">
        <v>0.62962962962962965</v>
      </c>
      <c r="J2248" s="55">
        <v>8.0582390620713973</v>
      </c>
      <c r="K2248" s="55">
        <v>125</v>
      </c>
      <c r="L2248" s="55">
        <v>101.98039215686275</v>
      </c>
      <c r="M2248" s="55">
        <v>128.33960784313723</v>
      </c>
      <c r="N2248" s="55">
        <v>11.328707245009786</v>
      </c>
      <c r="O2248" s="55">
        <v>0.29822884726001941</v>
      </c>
      <c r="P2248" s="55">
        <v>2.0474613736723768</v>
      </c>
      <c r="Q2248" s="55">
        <v>77.766666666666694</v>
      </c>
      <c r="R2248" s="55">
        <v>0.91464843576270149</v>
      </c>
      <c r="S2248" s="55">
        <v>4.7652750967461941</v>
      </c>
      <c r="T2248" s="55">
        <v>1.1111111111111134E-2</v>
      </c>
      <c r="U2248" s="55">
        <v>0.19621969987166046</v>
      </c>
      <c r="V2248" s="55">
        <v>9.1222632210712824</v>
      </c>
      <c r="W2248" s="55">
        <v>7.3045466241295927</v>
      </c>
    </row>
    <row r="2249" spans="3:23" x14ac:dyDescent="0.25">
      <c r="C2249" s="51">
        <v>0</v>
      </c>
      <c r="D2249" s="54">
        <v>457</v>
      </c>
      <c r="E2249" s="54">
        <v>592</v>
      </c>
      <c r="F2249" s="54">
        <v>130.453</v>
      </c>
      <c r="G2249" s="54">
        <v>0.98628456276861143</v>
      </c>
      <c r="H2249" s="54">
        <v>0.77195945945945943</v>
      </c>
      <c r="I2249" s="54">
        <v>0.71630094043887149</v>
      </c>
      <c r="J2249" s="54">
        <v>24.121991458915023</v>
      </c>
      <c r="K2249" s="54">
        <v>217</v>
      </c>
      <c r="L2249" s="54">
        <v>125.01531728665208</v>
      </c>
      <c r="M2249" s="54">
        <v>1171.7168701293713</v>
      </c>
      <c r="N2249" s="54">
        <v>34.230350131562652</v>
      </c>
      <c r="O2249" s="54">
        <v>0.6982257210719105</v>
      </c>
      <c r="P2249" s="54">
        <v>2.5448163930841692</v>
      </c>
      <c r="Q2249" s="54">
        <v>36.979885057471229</v>
      </c>
      <c r="R2249" s="54">
        <v>0.99013974112845837</v>
      </c>
      <c r="S2249" s="54">
        <v>6.6131542049898009</v>
      </c>
      <c r="T2249" s="54">
        <v>1.7340467697185703E-3</v>
      </c>
      <c r="U2249" s="54">
        <v>0.27347488018527266</v>
      </c>
      <c r="V2249" s="54">
        <v>63.928803377698173</v>
      </c>
      <c r="W2249" s="54">
        <v>10.55169276934353</v>
      </c>
    </row>
    <row r="2250" spans="3:23" x14ac:dyDescent="0.25">
      <c r="C2250" s="52">
        <v>0</v>
      </c>
      <c r="D2250" s="55">
        <v>49</v>
      </c>
      <c r="E2250" s="55">
        <v>53</v>
      </c>
      <c r="F2250" s="55">
        <v>22.685000000000002</v>
      </c>
      <c r="G2250" s="55">
        <v>0.43919593041394511</v>
      </c>
      <c r="H2250" s="55">
        <v>0.92452830188679247</v>
      </c>
      <c r="I2250" s="55">
        <v>0.68055555555555558</v>
      </c>
      <c r="J2250" s="55">
        <v>7.8986541696685881</v>
      </c>
      <c r="K2250" s="55">
        <v>137</v>
      </c>
      <c r="L2250" s="55">
        <v>106.22448979591837</v>
      </c>
      <c r="M2250" s="55">
        <v>276.67772108843531</v>
      </c>
      <c r="N2250" s="55">
        <v>16.63363222776178</v>
      </c>
      <c r="O2250" s="55">
        <v>9.9015001967733093E-2</v>
      </c>
      <c r="P2250" s="55">
        <v>1.8921594385077718</v>
      </c>
      <c r="Q2250" s="55">
        <v>88.740740740740733</v>
      </c>
      <c r="R2250" s="55">
        <v>0.91885723337558589</v>
      </c>
      <c r="S2250" s="55">
        <v>4.9970636705133629</v>
      </c>
      <c r="T2250" s="55">
        <v>1.265051059289741E-2</v>
      </c>
      <c r="U2250" s="55">
        <v>0.16218557324221802</v>
      </c>
      <c r="V2250" s="55">
        <v>8.4402427849180874</v>
      </c>
      <c r="W2250" s="55">
        <v>7.5826407197637122</v>
      </c>
    </row>
    <row r="2251" spans="3:23" x14ac:dyDescent="0.25">
      <c r="C2251" s="51">
        <v>0</v>
      </c>
      <c r="D2251" s="54">
        <v>110</v>
      </c>
      <c r="E2251" s="54">
        <v>118</v>
      </c>
      <c r="F2251" s="54">
        <v>35.420999999999999</v>
      </c>
      <c r="G2251" s="54">
        <v>0.37848825970075539</v>
      </c>
      <c r="H2251" s="54">
        <v>0.93220338983050843</v>
      </c>
      <c r="I2251" s="54">
        <v>0.70512820512820518</v>
      </c>
      <c r="J2251" s="54">
        <v>11.834540545406394</v>
      </c>
      <c r="K2251" s="54">
        <v>131</v>
      </c>
      <c r="L2251" s="54">
        <v>101.81818181818181</v>
      </c>
      <c r="M2251" s="54">
        <v>217.06755629691415</v>
      </c>
      <c r="N2251" s="54">
        <v>14.73321269434858</v>
      </c>
      <c r="O2251" s="54">
        <v>0.23475254006875576</v>
      </c>
      <c r="P2251" s="54">
        <v>1.838330049209961</v>
      </c>
      <c r="Q2251" s="54">
        <v>67.482142857142819</v>
      </c>
      <c r="R2251" s="54">
        <v>0.93043595574539928</v>
      </c>
      <c r="S2251" s="54">
        <v>5.38214695899525</v>
      </c>
      <c r="T2251" s="54">
        <v>6.5901360544217587E-3</v>
      </c>
      <c r="U2251" s="54">
        <v>0.22232906225815852</v>
      </c>
      <c r="V2251" s="54">
        <v>12.419979460924166</v>
      </c>
      <c r="W2251" s="54">
        <v>11.496008649675657</v>
      </c>
    </row>
    <row r="2252" spans="3:23" x14ac:dyDescent="0.25">
      <c r="C2252" s="52">
        <v>0</v>
      </c>
      <c r="D2252" s="55">
        <v>60</v>
      </c>
      <c r="E2252" s="55">
        <v>64</v>
      </c>
      <c r="F2252" s="55">
        <v>26.902999999999999</v>
      </c>
      <c r="G2252" s="55">
        <v>0.74772038792419382</v>
      </c>
      <c r="H2252" s="55">
        <v>0.9375</v>
      </c>
      <c r="I2252" s="55">
        <v>0.60606060606060608</v>
      </c>
      <c r="J2252" s="55">
        <v>8.7403874447366334</v>
      </c>
      <c r="K2252" s="55">
        <v>112</v>
      </c>
      <c r="L2252" s="55">
        <v>95.36666666666666</v>
      </c>
      <c r="M2252" s="55">
        <v>71.897175141242911</v>
      </c>
      <c r="N2252" s="55">
        <v>8.4792201965300382</v>
      </c>
      <c r="O2252" s="55">
        <v>0.12893929823136163</v>
      </c>
      <c r="P2252" s="55">
        <v>1.9866557717287068</v>
      </c>
      <c r="Q2252" s="55">
        <v>39.263636363636365</v>
      </c>
      <c r="R2252" s="55">
        <v>0.93452738995299112</v>
      </c>
      <c r="S2252" s="55">
        <v>4.5964040875570067</v>
      </c>
      <c r="T2252" s="55">
        <v>1.0247933884297497E-2</v>
      </c>
      <c r="U2252" s="55">
        <v>0.22410957729139547</v>
      </c>
      <c r="V2252" s="55">
        <v>10.885859013475526</v>
      </c>
      <c r="W2252" s="55">
        <v>7.2283597482309165</v>
      </c>
    </row>
    <row r="2253" spans="3:23" x14ac:dyDescent="0.25">
      <c r="C2253" s="51">
        <v>0</v>
      </c>
      <c r="D2253" s="54">
        <v>29</v>
      </c>
      <c r="E2253" s="54">
        <v>33</v>
      </c>
      <c r="F2253" s="54">
        <v>17.996000000000002</v>
      </c>
      <c r="G2253" s="54">
        <v>0</v>
      </c>
      <c r="H2253" s="54">
        <v>0.87878787878787878</v>
      </c>
      <c r="I2253" s="54">
        <v>0.59183673469387754</v>
      </c>
      <c r="J2253" s="54">
        <v>6.0765077797464979</v>
      </c>
      <c r="K2253" s="54">
        <v>101</v>
      </c>
      <c r="L2253" s="54">
        <v>90.206896551724142</v>
      </c>
      <c r="M2253" s="54">
        <v>36.09852216748768</v>
      </c>
      <c r="N2253" s="54">
        <v>6.0082045710418086</v>
      </c>
      <c r="O2253" s="54">
        <v>7.2793630987532387E-2</v>
      </c>
      <c r="P2253" s="54">
        <v>2.0569823548353754</v>
      </c>
      <c r="Q2253" s="54">
        <v>20.232142857142854</v>
      </c>
      <c r="R2253" s="54">
        <v>0.90033475988264844</v>
      </c>
      <c r="S2253" s="54">
        <v>4.0472990984266435</v>
      </c>
      <c r="T2253" s="54">
        <v>1.8494897959183687E-2</v>
      </c>
      <c r="U2253" s="54">
        <v>0.26657454648526069</v>
      </c>
      <c r="V2253" s="54">
        <v>6.2330229193099944</v>
      </c>
      <c r="W2253" s="54">
        <v>6.2330229193099944</v>
      </c>
    </row>
    <row r="2254" spans="3:23" x14ac:dyDescent="0.25">
      <c r="C2254" s="52">
        <v>0</v>
      </c>
      <c r="D2254" s="55">
        <v>6157</v>
      </c>
      <c r="E2254" s="55">
        <v>9734</v>
      </c>
      <c r="F2254" s="55">
        <v>598.46400000000006</v>
      </c>
      <c r="G2254" s="55">
        <v>0.82779900697912667</v>
      </c>
      <c r="H2254" s="55">
        <v>0.63252516950893778</v>
      </c>
      <c r="I2254" s="55">
        <v>0.52014868632254796</v>
      </c>
      <c r="J2254" s="55">
        <v>88.540024152551467</v>
      </c>
      <c r="K2254" s="55">
        <v>237</v>
      </c>
      <c r="L2254" s="55">
        <v>129.48189053110281</v>
      </c>
      <c r="M2254" s="55">
        <v>1048.1772629620343</v>
      </c>
      <c r="N2254" s="55">
        <v>32.37556583230684</v>
      </c>
      <c r="O2254" s="55">
        <v>0.58591908522161562</v>
      </c>
      <c r="P2254" s="55">
        <v>2.7261429952337464</v>
      </c>
      <c r="Q2254" s="55">
        <v>43.588972431077899</v>
      </c>
      <c r="R2254" s="55">
        <v>0.99079733173040485</v>
      </c>
      <c r="S2254" s="55">
        <v>6.8835292542514619</v>
      </c>
      <c r="T2254" s="55">
        <v>3.9349278235968399E-4</v>
      </c>
      <c r="U2254" s="55">
        <v>0.28093089520015491</v>
      </c>
      <c r="V2254" s="55">
        <v>153.09334806799473</v>
      </c>
      <c r="W2254" s="55">
        <v>85.889161956193291</v>
      </c>
    </row>
    <row r="2255" spans="3:23" x14ac:dyDescent="0.25">
      <c r="C2255" s="51">
        <v>0</v>
      </c>
      <c r="D2255" s="54">
        <v>29</v>
      </c>
      <c r="E2255" s="54">
        <v>33</v>
      </c>
      <c r="F2255" s="54">
        <v>17.996000000000002</v>
      </c>
      <c r="G2255" s="54">
        <v>0</v>
      </c>
      <c r="H2255" s="54">
        <v>0.87878787878787878</v>
      </c>
      <c r="I2255" s="54">
        <v>0.59183673469387754</v>
      </c>
      <c r="J2255" s="54">
        <v>6.0765077797464979</v>
      </c>
      <c r="K2255" s="54">
        <v>115</v>
      </c>
      <c r="L2255" s="54">
        <v>97.689655172413794</v>
      </c>
      <c r="M2255" s="54">
        <v>100.15024630541873</v>
      </c>
      <c r="N2255" s="54">
        <v>10.007509495644694</v>
      </c>
      <c r="O2255" s="54">
        <v>-8.9041403226903751E-2</v>
      </c>
      <c r="P2255" s="54">
        <v>1.9234786350438609</v>
      </c>
      <c r="Q2255" s="54">
        <v>93.785714285714249</v>
      </c>
      <c r="R2255" s="54">
        <v>0.87206954031651973</v>
      </c>
      <c r="S2255" s="54">
        <v>4.2541956501507805</v>
      </c>
      <c r="T2255" s="54">
        <v>1.785714285714287E-2</v>
      </c>
      <c r="U2255" s="54">
        <v>0.16686348160599038</v>
      </c>
      <c r="V2255" s="54">
        <v>6.2330229193099944</v>
      </c>
      <c r="W2255" s="54">
        <v>6.2330229193099944</v>
      </c>
    </row>
    <row r="2256" spans="3:23" x14ac:dyDescent="0.25">
      <c r="C2256" s="52">
        <v>0</v>
      </c>
      <c r="D2256" s="55">
        <v>51</v>
      </c>
      <c r="E2256" s="55">
        <v>56</v>
      </c>
      <c r="F2256" s="55">
        <v>25.125</v>
      </c>
      <c r="G2256" s="55">
        <v>0.75455347886751412</v>
      </c>
      <c r="H2256" s="55">
        <v>0.9107142857142857</v>
      </c>
      <c r="I2256" s="55">
        <v>0.56666666666666665</v>
      </c>
      <c r="J2256" s="55">
        <v>8.0582390620713973</v>
      </c>
      <c r="K2256" s="55">
        <v>110</v>
      </c>
      <c r="L2256" s="55">
        <v>96.392156862745097</v>
      </c>
      <c r="M2256" s="55">
        <v>74.323137254901965</v>
      </c>
      <c r="N2256" s="55">
        <v>8.6210867792234858</v>
      </c>
      <c r="O2256" s="55">
        <v>-0.34005229978382634</v>
      </c>
      <c r="P2256" s="55">
        <v>2.0099453026308303</v>
      </c>
      <c r="Q2256" s="55">
        <v>51.299999999999969</v>
      </c>
      <c r="R2256" s="55">
        <v>0.94407905840111817</v>
      </c>
      <c r="S2256" s="55">
        <v>4.5864630285351398</v>
      </c>
      <c r="T2256" s="55">
        <v>1.0399999999999993E-2</v>
      </c>
      <c r="U2256" s="55">
        <v>0.19525740925740931</v>
      </c>
      <c r="V2256" s="55">
        <v>10.12021130935862</v>
      </c>
      <c r="W2256" s="55">
        <v>6.6412728957631648</v>
      </c>
    </row>
    <row r="2257" spans="3:23" x14ac:dyDescent="0.25">
      <c r="C2257" s="51">
        <v>0</v>
      </c>
      <c r="D2257" s="54">
        <v>29</v>
      </c>
      <c r="E2257" s="54">
        <v>33</v>
      </c>
      <c r="F2257" s="54">
        <v>17.996000000000002</v>
      </c>
      <c r="G2257" s="54">
        <v>0</v>
      </c>
      <c r="H2257" s="54">
        <v>0.87878787878787878</v>
      </c>
      <c r="I2257" s="54">
        <v>0.59183673469387754</v>
      </c>
      <c r="J2257" s="54">
        <v>6.0765077797464979</v>
      </c>
      <c r="K2257" s="54">
        <v>116</v>
      </c>
      <c r="L2257" s="54">
        <v>102.10344827586206</v>
      </c>
      <c r="M2257" s="54">
        <v>81.596059113300512</v>
      </c>
      <c r="N2257" s="54">
        <v>9.0330536981300238</v>
      </c>
      <c r="O2257" s="54">
        <v>-0.20050879388791451</v>
      </c>
      <c r="P2257" s="54">
        <v>1.9490321938319948</v>
      </c>
      <c r="Q2257" s="54">
        <v>40.339285714285701</v>
      </c>
      <c r="R2257" s="54">
        <v>0.90804349669523754</v>
      </c>
      <c r="S2257" s="54">
        <v>4.2802262536736588</v>
      </c>
      <c r="T2257" s="54">
        <v>1.785714285714287E-2</v>
      </c>
      <c r="U2257" s="54">
        <v>0.25175776604348027</v>
      </c>
      <c r="V2257" s="54">
        <v>6.2330229193099944</v>
      </c>
      <c r="W2257" s="54">
        <v>6.2330229193099944</v>
      </c>
    </row>
    <row r="2258" spans="3:23" x14ac:dyDescent="0.25">
      <c r="C2258" s="52">
        <v>0</v>
      </c>
      <c r="D2258" s="55">
        <v>375</v>
      </c>
      <c r="E2258" s="55">
        <v>406</v>
      </c>
      <c r="F2258" s="55">
        <v>85.694999999999993</v>
      </c>
      <c r="G2258" s="55">
        <v>0.95734602633124888</v>
      </c>
      <c r="H2258" s="55">
        <v>0.92364532019704437</v>
      </c>
      <c r="I2258" s="55">
        <v>0.80128205128205132</v>
      </c>
      <c r="J2258" s="55">
        <v>21.85096861184158</v>
      </c>
      <c r="K2258" s="55">
        <v>211</v>
      </c>
      <c r="L2258" s="55">
        <v>132.99199999999999</v>
      </c>
      <c r="M2258" s="55">
        <v>1391.9972620320866</v>
      </c>
      <c r="N2258" s="55">
        <v>37.309479519715715</v>
      </c>
      <c r="O2258" s="55">
        <v>0.44739229388480595</v>
      </c>
      <c r="P2258" s="55">
        <v>2.1466415785483481</v>
      </c>
      <c r="Q2258" s="55">
        <v>48.388560157790913</v>
      </c>
      <c r="R2258" s="55">
        <v>0.98767145143330071</v>
      </c>
      <c r="S2258" s="55">
        <v>6.6866949692188857</v>
      </c>
      <c r="T2258" s="55">
        <v>2.3614174729331924E-3</v>
      </c>
      <c r="U2258" s="55">
        <v>0.27237607879175546</v>
      </c>
      <c r="V2258" s="55">
        <v>41.444574307640771</v>
      </c>
      <c r="W2258" s="55">
        <v>11.975157545361242</v>
      </c>
    </row>
    <row r="2259" spans="3:23" x14ac:dyDescent="0.25">
      <c r="C2259" s="51">
        <v>0</v>
      </c>
      <c r="D2259" s="54">
        <v>93</v>
      </c>
      <c r="E2259" s="54">
        <v>98</v>
      </c>
      <c r="F2259" s="54">
        <v>33.708999999999996</v>
      </c>
      <c r="G2259" s="54">
        <v>0.70000675459750339</v>
      </c>
      <c r="H2259" s="54">
        <v>0.94897959183673475</v>
      </c>
      <c r="I2259" s="54">
        <v>0.73809523809523814</v>
      </c>
      <c r="J2259" s="54">
        <v>10.881694613449236</v>
      </c>
      <c r="K2259" s="54">
        <v>118</v>
      </c>
      <c r="L2259" s="54">
        <v>98.043010752688176</v>
      </c>
      <c r="M2259" s="54">
        <v>101.2372604020571</v>
      </c>
      <c r="N2259" s="54">
        <v>10.061672843123906</v>
      </c>
      <c r="O2259" s="54">
        <v>0.13842457786037934</v>
      </c>
      <c r="P2259" s="54">
        <v>1.8563153325100601</v>
      </c>
      <c r="Q2259" s="54">
        <v>26.007142857142831</v>
      </c>
      <c r="R2259" s="54">
        <v>0.94771148121004478</v>
      </c>
      <c r="S2259" s="54">
        <v>4.77664910144959</v>
      </c>
      <c r="T2259" s="54">
        <v>8.7755102040816251E-3</v>
      </c>
      <c r="U2259" s="54">
        <v>0.32160843125128807</v>
      </c>
      <c r="V2259" s="54">
        <v>13.026276821703876</v>
      </c>
      <c r="W2259" s="54">
        <v>9.3025361156801445</v>
      </c>
    </row>
    <row r="2260" spans="3:23" x14ac:dyDescent="0.25">
      <c r="C2260" s="52">
        <v>0</v>
      </c>
      <c r="D2260" s="55">
        <v>107</v>
      </c>
      <c r="E2260" s="55">
        <v>112</v>
      </c>
      <c r="F2260" s="55">
        <v>35.048999999999999</v>
      </c>
      <c r="G2260" s="55">
        <v>0.59803360533826955</v>
      </c>
      <c r="H2260" s="55">
        <v>0.9553571428571429</v>
      </c>
      <c r="I2260" s="55">
        <v>0.6858974358974359</v>
      </c>
      <c r="J2260" s="55">
        <v>11.672044863118991</v>
      </c>
      <c r="K2260" s="55">
        <v>134</v>
      </c>
      <c r="L2260" s="55">
        <v>103.26168224299066</v>
      </c>
      <c r="M2260" s="55">
        <v>233.62898959619116</v>
      </c>
      <c r="N2260" s="55">
        <v>15.284926875722734</v>
      </c>
      <c r="O2260" s="55">
        <v>0.20771859983691285</v>
      </c>
      <c r="P2260" s="55">
        <v>1.8518091878172391</v>
      </c>
      <c r="Q2260" s="55">
        <v>65.461538461538467</v>
      </c>
      <c r="R2260" s="55">
        <v>0.94721806442406298</v>
      </c>
      <c r="S2260" s="55">
        <v>5.5494214254512855</v>
      </c>
      <c r="T2260" s="55">
        <v>6.3373131192885589E-3</v>
      </c>
      <c r="U2260" s="55">
        <v>0.18877775741681063</v>
      </c>
      <c r="V2260" s="55">
        <v>13.195354137857624</v>
      </c>
      <c r="W2260" s="55">
        <v>10.575694030568505</v>
      </c>
    </row>
    <row r="2261" spans="3:23" x14ac:dyDescent="0.25">
      <c r="C2261" s="51">
        <v>0</v>
      </c>
      <c r="D2261" s="54">
        <v>106</v>
      </c>
      <c r="E2261" s="54">
        <v>114</v>
      </c>
      <c r="F2261" s="54">
        <v>37.678999999999995</v>
      </c>
      <c r="G2261" s="54">
        <v>0.7990494380907841</v>
      </c>
      <c r="H2261" s="54">
        <v>0.92982456140350878</v>
      </c>
      <c r="I2261" s="54">
        <v>0.64242424242424245</v>
      </c>
      <c r="J2261" s="54">
        <v>11.617374563210367</v>
      </c>
      <c r="K2261" s="54">
        <v>140</v>
      </c>
      <c r="L2261" s="54">
        <v>105.4622641509434</v>
      </c>
      <c r="M2261" s="54">
        <v>257.50808625336936</v>
      </c>
      <c r="N2261" s="54">
        <v>16.04705849223992</v>
      </c>
      <c r="O2261" s="54">
        <v>0.35409388424857707</v>
      </c>
      <c r="P2261" s="54">
        <v>2.178454589169236</v>
      </c>
      <c r="Q2261" s="54">
        <v>72.0277777777778</v>
      </c>
      <c r="R2261" s="54">
        <v>0.94951046507136838</v>
      </c>
      <c r="S2261" s="54">
        <v>5.3454431575695587</v>
      </c>
      <c r="T2261" s="54">
        <v>5.8024691358024832E-3</v>
      </c>
      <c r="U2261" s="54">
        <v>0.20272933497464599</v>
      </c>
      <c r="V2261" s="54">
        <v>15.251621355223453</v>
      </c>
      <c r="W2261" s="54">
        <v>9.1702711272305937</v>
      </c>
    </row>
    <row r="2262" spans="3:23" x14ac:dyDescent="0.25">
      <c r="C2262" s="52">
        <v>0</v>
      </c>
      <c r="D2262" s="55">
        <v>6087</v>
      </c>
      <c r="E2262" s="55">
        <v>9615</v>
      </c>
      <c r="F2262" s="55">
        <v>591.71599999999989</v>
      </c>
      <c r="G2262" s="55">
        <v>0.8283697134466933</v>
      </c>
      <c r="H2262" s="55">
        <v>0.63307332293291729</v>
      </c>
      <c r="I2262" s="55">
        <v>0.52401859504132231</v>
      </c>
      <c r="J2262" s="55">
        <v>88.035271958476585</v>
      </c>
      <c r="K2262" s="55">
        <v>237</v>
      </c>
      <c r="L2262" s="55">
        <v>129.64645966814524</v>
      </c>
      <c r="M2262" s="55">
        <v>1100.267364641122</v>
      </c>
      <c r="N2262" s="55">
        <v>33.170278332282983</v>
      </c>
      <c r="O2262" s="55">
        <v>0.58391033474521137</v>
      </c>
      <c r="P2262" s="55">
        <v>2.6782246977889925</v>
      </c>
      <c r="Q2262" s="55">
        <v>43.9408409942125</v>
      </c>
      <c r="R2262" s="55">
        <v>0.99079341856726377</v>
      </c>
      <c r="S2262" s="55">
        <v>6.9176766131076928</v>
      </c>
      <c r="T2262" s="55">
        <v>3.9134733732524511E-4</v>
      </c>
      <c r="U2262" s="55">
        <v>0.27479338091096706</v>
      </c>
      <c r="V2262" s="55">
        <v>152.23268457504213</v>
      </c>
      <c r="W2262" s="55">
        <v>85.277975023737156</v>
      </c>
    </row>
    <row r="2263" spans="3:23" x14ac:dyDescent="0.25">
      <c r="C2263" s="51">
        <v>0</v>
      </c>
      <c r="D2263" s="54">
        <v>38</v>
      </c>
      <c r="E2263" s="54">
        <v>42</v>
      </c>
      <c r="F2263" s="54">
        <v>20.625999999999998</v>
      </c>
      <c r="G2263" s="54">
        <v>0.52748477726821907</v>
      </c>
      <c r="H2263" s="54">
        <v>0.90476190476190477</v>
      </c>
      <c r="I2263" s="54">
        <v>0.59375</v>
      </c>
      <c r="J2263" s="54">
        <v>6.955796338302048</v>
      </c>
      <c r="K2263" s="54">
        <v>108</v>
      </c>
      <c r="L2263" s="54">
        <v>95.236842105263165</v>
      </c>
      <c r="M2263" s="54">
        <v>59.699146514936004</v>
      </c>
      <c r="N2263" s="54">
        <v>7.7265222781621485</v>
      </c>
      <c r="O2263" s="54">
        <v>-0.24446354035469525</v>
      </c>
      <c r="P2263" s="54">
        <v>2.5300810908977063</v>
      </c>
      <c r="Q2263" s="54">
        <v>42.777777777777786</v>
      </c>
      <c r="R2263" s="54">
        <v>0.94674567066835524</v>
      </c>
      <c r="S2263" s="54">
        <v>4.0959686315799706</v>
      </c>
      <c r="T2263" s="54">
        <v>1.5046296296296325E-2</v>
      </c>
      <c r="U2263" s="54">
        <v>0.27179949679949672</v>
      </c>
      <c r="V2263" s="54">
        <v>7.6822876709772538</v>
      </c>
      <c r="W2263" s="54">
        <v>6.5265987488178077</v>
      </c>
    </row>
    <row r="2264" spans="3:23" x14ac:dyDescent="0.25">
      <c r="C2264" s="52">
        <v>0</v>
      </c>
      <c r="D2264" s="55">
        <v>42</v>
      </c>
      <c r="E2264" s="55">
        <v>47</v>
      </c>
      <c r="F2264" s="55">
        <v>22.404</v>
      </c>
      <c r="G2264" s="55">
        <v>0.67375875313591982</v>
      </c>
      <c r="H2264" s="55">
        <v>0.8936170212765957</v>
      </c>
      <c r="I2264" s="55">
        <v>0.58333333333333337</v>
      </c>
      <c r="J2264" s="55">
        <v>7.3127327914314515</v>
      </c>
      <c r="K2264" s="55">
        <v>110</v>
      </c>
      <c r="L2264" s="55">
        <v>95.88095238095238</v>
      </c>
      <c r="M2264" s="55">
        <v>63.912311265969805</v>
      </c>
      <c r="N2264" s="55">
        <v>7.9945175755620053</v>
      </c>
      <c r="O2264" s="55">
        <v>-0.26171977995816886</v>
      </c>
      <c r="P2264" s="55">
        <v>2.2717829578252919</v>
      </c>
      <c r="Q2264" s="55">
        <v>32.777777777777779</v>
      </c>
      <c r="R2264" s="55">
        <v>0.93927452410576417</v>
      </c>
      <c r="S2264" s="55">
        <v>4.3976879582354913</v>
      </c>
      <c r="T2264" s="55">
        <v>1.2345679012345668E-2</v>
      </c>
      <c r="U2264" s="55">
        <v>0.25626725811910994</v>
      </c>
      <c r="V2264" s="55">
        <v>8.6761950389428613</v>
      </c>
      <c r="W2264" s="55">
        <v>6.4112863005153402</v>
      </c>
    </row>
    <row r="2265" spans="3:23" x14ac:dyDescent="0.25">
      <c r="C2265" s="51">
        <v>0</v>
      </c>
      <c r="D2265" s="54">
        <v>367</v>
      </c>
      <c r="E2265" s="54">
        <v>405</v>
      </c>
      <c r="F2265" s="54">
        <v>85.016999999999996</v>
      </c>
      <c r="G2265" s="54">
        <v>0.95634050016947847</v>
      </c>
      <c r="H2265" s="54">
        <v>0.90617283950617289</v>
      </c>
      <c r="I2265" s="54">
        <v>0.72386587771203159</v>
      </c>
      <c r="J2265" s="54">
        <v>21.61663509702203</v>
      </c>
      <c r="K2265" s="54">
        <v>203</v>
      </c>
      <c r="L2265" s="54">
        <v>125.48773841961852</v>
      </c>
      <c r="M2265" s="54">
        <v>1041.2122809368536</v>
      </c>
      <c r="N2265" s="54">
        <v>32.267821137115128</v>
      </c>
      <c r="O2265" s="54">
        <v>0.63364968517928155</v>
      </c>
      <c r="P2265" s="54">
        <v>2.4061686434887952</v>
      </c>
      <c r="Q2265" s="54">
        <v>35.315018315018392</v>
      </c>
      <c r="R2265" s="54">
        <v>0.98896242082245311</v>
      </c>
      <c r="S2265" s="54">
        <v>6.4945830375379723</v>
      </c>
      <c r="T2265" s="54">
        <v>2.314535281568237E-3</v>
      </c>
      <c r="U2265" s="54">
        <v>0.31331577992156101</v>
      </c>
      <c r="V2265" s="54">
        <v>40.750782977627694</v>
      </c>
      <c r="W2265" s="54">
        <v>11.909610507599774</v>
      </c>
    </row>
    <row r="2266" spans="3:23" x14ac:dyDescent="0.25">
      <c r="C2266" s="52">
        <v>0</v>
      </c>
      <c r="D2266" s="55">
        <v>161</v>
      </c>
      <c r="E2266" s="55">
        <v>184</v>
      </c>
      <c r="F2266" s="55">
        <v>51.266999999999996</v>
      </c>
      <c r="G2266" s="55">
        <v>0.86583576756909697</v>
      </c>
      <c r="H2266" s="55">
        <v>0.875</v>
      </c>
      <c r="I2266" s="55">
        <v>0.60984848484848486</v>
      </c>
      <c r="J2266" s="55">
        <v>14.317526556719256</v>
      </c>
      <c r="K2266" s="55">
        <v>141</v>
      </c>
      <c r="L2266" s="55">
        <v>101.3167701863354</v>
      </c>
      <c r="M2266" s="55">
        <v>245.51777950310552</v>
      </c>
      <c r="N2266" s="55">
        <v>15.669006972463364</v>
      </c>
      <c r="O2266" s="55">
        <v>0.69129891796512644</v>
      </c>
      <c r="P2266" s="55">
        <v>2.5586642377379456</v>
      </c>
      <c r="Q2266" s="55">
        <v>23.611888111888117</v>
      </c>
      <c r="R2266" s="55">
        <v>0.97405958143599913</v>
      </c>
      <c r="S2266" s="55">
        <v>5.5450209974579936</v>
      </c>
      <c r="T2266" s="55">
        <v>4.3767421389798956E-3</v>
      </c>
      <c r="U2266" s="55">
        <v>0.29152543260934904</v>
      </c>
      <c r="V2266" s="55">
        <v>20.880094322179271</v>
      </c>
      <c r="W2266" s="55">
        <v>10.446902426102325</v>
      </c>
    </row>
    <row r="2267" spans="3:23" x14ac:dyDescent="0.25">
      <c r="C2267" s="51">
        <v>0</v>
      </c>
      <c r="D2267" s="54">
        <v>102</v>
      </c>
      <c r="E2267" s="54">
        <v>108</v>
      </c>
      <c r="F2267" s="54">
        <v>34.403999999999996</v>
      </c>
      <c r="G2267" s="54">
        <v>0.60381298236358127</v>
      </c>
      <c r="H2267" s="54">
        <v>0.94444444444444442</v>
      </c>
      <c r="I2267" s="54">
        <v>0.65384615384615385</v>
      </c>
      <c r="J2267" s="54">
        <v>11.396070970426017</v>
      </c>
      <c r="K2267" s="54">
        <v>129</v>
      </c>
      <c r="L2267" s="54">
        <v>100.74509803921569</v>
      </c>
      <c r="M2267" s="54">
        <v>191.28091632692681</v>
      </c>
      <c r="N2267" s="54">
        <v>13.830434422928544</v>
      </c>
      <c r="O2267" s="54">
        <v>0.25859308832840217</v>
      </c>
      <c r="P2267" s="54">
        <v>1.9500333549642204</v>
      </c>
      <c r="Q2267" s="54">
        <v>46.591715976331415</v>
      </c>
      <c r="R2267" s="54">
        <v>0.95065829491824849</v>
      </c>
      <c r="S2267" s="54">
        <v>5.1467105484148137</v>
      </c>
      <c r="T2267" s="54">
        <v>6.3373131192885597E-3</v>
      </c>
      <c r="U2267" s="54">
        <v>0.22017223407755976</v>
      </c>
      <c r="V2267" s="54">
        <v>12.879222498527206</v>
      </c>
      <c r="W2267" s="54">
        <v>10.266363294749965</v>
      </c>
    </row>
    <row r="2268" spans="3:23" x14ac:dyDescent="0.25">
      <c r="C2268" s="52">
        <v>0</v>
      </c>
      <c r="D2268" s="55">
        <v>130</v>
      </c>
      <c r="E2268" s="55">
        <v>137</v>
      </c>
      <c r="F2268" s="55">
        <v>41.598999999999997</v>
      </c>
      <c r="G2268" s="55">
        <v>0.81744921192778619</v>
      </c>
      <c r="H2268" s="55">
        <v>0.94890510948905105</v>
      </c>
      <c r="I2268" s="55">
        <v>0.69518716577540107</v>
      </c>
      <c r="J2268" s="55">
        <v>12.865501965161371</v>
      </c>
      <c r="K2268" s="55">
        <v>154</v>
      </c>
      <c r="L2268" s="55">
        <v>108.28461538461538</v>
      </c>
      <c r="M2268" s="55">
        <v>387.24394752534306</v>
      </c>
      <c r="N2268" s="55">
        <v>19.678514870928218</v>
      </c>
      <c r="O2268" s="55">
        <v>0.46717232944121567</v>
      </c>
      <c r="P2268" s="55">
        <v>2.2206626852382416</v>
      </c>
      <c r="Q2268" s="55">
        <v>70.529411764705912</v>
      </c>
      <c r="R2268" s="55">
        <v>0.95910579233336624</v>
      </c>
      <c r="S2268" s="55">
        <v>5.7379994521767017</v>
      </c>
      <c r="T2268" s="55">
        <v>5.4786620530565249E-3</v>
      </c>
      <c r="U2268" s="55">
        <v>0.22771463327551122</v>
      </c>
      <c r="V2268" s="55">
        <v>17.189658514534958</v>
      </c>
      <c r="W2268" s="55">
        <v>9.9012550315119494</v>
      </c>
    </row>
    <row r="2269" spans="3:23" x14ac:dyDescent="0.25">
      <c r="C2269" s="51">
        <v>0</v>
      </c>
      <c r="D2269" s="54">
        <v>1245</v>
      </c>
      <c r="E2269" s="54">
        <v>2181</v>
      </c>
      <c r="F2269" s="54">
        <v>235.327</v>
      </c>
      <c r="G2269" s="54">
        <v>0.78020090514516838</v>
      </c>
      <c r="H2269" s="54">
        <v>0.5708390646492435</v>
      </c>
      <c r="I2269" s="54">
        <v>0.4527272727272727</v>
      </c>
      <c r="J2269" s="54">
        <v>39.814359635629927</v>
      </c>
      <c r="K2269" s="54">
        <v>181</v>
      </c>
      <c r="L2269" s="54">
        <v>97.277911646586347</v>
      </c>
      <c r="M2269" s="54">
        <v>987.32624000826479</v>
      </c>
      <c r="N2269" s="54">
        <v>31.421747882768468</v>
      </c>
      <c r="O2269" s="54">
        <v>0.5223036829375437</v>
      </c>
      <c r="P2269" s="54">
        <v>2.3592945115435264</v>
      </c>
      <c r="Q2269" s="54">
        <v>121.78609625668386</v>
      </c>
      <c r="R2269" s="54">
        <v>0.96937596048764196</v>
      </c>
      <c r="S2269" s="54">
        <v>6.7651545860459512</v>
      </c>
      <c r="T2269" s="54">
        <v>1.4464875238702467E-3</v>
      </c>
      <c r="U2269" s="54">
        <v>0.26323555354866607</v>
      </c>
      <c r="V2269" s="54">
        <v>72.245109229414524</v>
      </c>
      <c r="W2269" s="54">
        <v>45.19141195731472</v>
      </c>
    </row>
    <row r="2270" spans="3:23" x14ac:dyDescent="0.25">
      <c r="C2270" s="52">
        <v>0</v>
      </c>
      <c r="D2270" s="55">
        <v>1251</v>
      </c>
      <c r="E2270" s="55">
        <v>1888</v>
      </c>
      <c r="F2270" s="55">
        <v>229.447</v>
      </c>
      <c r="G2270" s="55">
        <v>0.97677845652851569</v>
      </c>
      <c r="H2270" s="55">
        <v>0.66260593220338981</v>
      </c>
      <c r="I2270" s="55">
        <v>0.47931034482758622</v>
      </c>
      <c r="J2270" s="55">
        <v>39.910182541097058</v>
      </c>
      <c r="K2270" s="55">
        <v>131</v>
      </c>
      <c r="L2270" s="55">
        <v>81.073541167066352</v>
      </c>
      <c r="M2270" s="55">
        <v>394.73698737010352</v>
      </c>
      <c r="N2270" s="55">
        <v>19.867989011726966</v>
      </c>
      <c r="O2270" s="55">
        <v>0.30933270053658035</v>
      </c>
      <c r="P2270" s="55">
        <v>2.30639805967974</v>
      </c>
      <c r="Q2270" s="55">
        <v>46.749629629629901</v>
      </c>
      <c r="R2270" s="55">
        <v>0.98090957987846272</v>
      </c>
      <c r="S2270" s="55">
        <v>6.1818567439507293</v>
      </c>
      <c r="T2270" s="55">
        <v>2.2743484224965085E-3</v>
      </c>
      <c r="U2270" s="55">
        <v>0.36856935413178932</v>
      </c>
      <c r="V2270" s="55">
        <v>105.99166220447746</v>
      </c>
      <c r="W2270" s="55">
        <v>22.708907642368079</v>
      </c>
    </row>
    <row r="2271" spans="3:23" x14ac:dyDescent="0.25">
      <c r="C2271" s="51">
        <v>0</v>
      </c>
      <c r="D2271" s="54">
        <v>1326</v>
      </c>
      <c r="E2271" s="54">
        <v>2387</v>
      </c>
      <c r="F2271" s="54">
        <v>246.45</v>
      </c>
      <c r="G2271" s="54">
        <v>0.73697646148732376</v>
      </c>
      <c r="H2271" s="54">
        <v>0.55550900712191031</v>
      </c>
      <c r="I2271" s="54">
        <v>0.47272727272727272</v>
      </c>
      <c r="J2271" s="54">
        <v>41.089118222697671</v>
      </c>
      <c r="K2271" s="54">
        <v>218</v>
      </c>
      <c r="L2271" s="54">
        <v>97.944193061840124</v>
      </c>
      <c r="M2271" s="54">
        <v>1044.5644304049647</v>
      </c>
      <c r="N2271" s="54">
        <v>32.319722003831728</v>
      </c>
      <c r="O2271" s="54">
        <v>0.66626224074268159</v>
      </c>
      <c r="P2271" s="54">
        <v>2.8526656024832913</v>
      </c>
      <c r="Q2271" s="54">
        <v>160.48286713286697</v>
      </c>
      <c r="R2271" s="54">
        <v>0.96099051155300008</v>
      </c>
      <c r="S2271" s="54">
        <v>6.809915230931054</v>
      </c>
      <c r="T2271" s="54">
        <v>1.5509315858967543E-3</v>
      </c>
      <c r="U2271" s="54">
        <v>0.27041667053682061</v>
      </c>
      <c r="V2271" s="54">
        <v>71.62175579357617</v>
      </c>
      <c r="W2271" s="54">
        <v>48.410463203980527</v>
      </c>
    </row>
    <row r="2272" spans="3:23" x14ac:dyDescent="0.25">
      <c r="C2272" s="52">
        <v>0</v>
      </c>
      <c r="D2272" s="55">
        <v>1292</v>
      </c>
      <c r="E2272" s="55">
        <v>2022</v>
      </c>
      <c r="F2272" s="55">
        <v>233.24299999999999</v>
      </c>
      <c r="G2272" s="55">
        <v>0.97630061295456694</v>
      </c>
      <c r="H2272" s="55">
        <v>0.63897131552917907</v>
      </c>
      <c r="I2272" s="55">
        <v>0.43023643023643021</v>
      </c>
      <c r="J2272" s="55">
        <v>40.558913838980331</v>
      </c>
      <c r="K2272" s="55">
        <v>143</v>
      </c>
      <c r="L2272" s="55">
        <v>84.139318885448915</v>
      </c>
      <c r="M2272" s="55">
        <v>416.93797257987484</v>
      </c>
      <c r="N2272" s="55">
        <v>20.419059052264746</v>
      </c>
      <c r="O2272" s="55">
        <v>0.28486302170249783</v>
      </c>
      <c r="P2272" s="55">
        <v>2.3770058186576706</v>
      </c>
      <c r="Q2272" s="55">
        <v>53.327731092437062</v>
      </c>
      <c r="R2272" s="55">
        <v>0.97990398627510422</v>
      </c>
      <c r="S2272" s="55">
        <v>6.2340709004188737</v>
      </c>
      <c r="T2272" s="55">
        <v>3.0927094123411117E-3</v>
      </c>
      <c r="U2272" s="55">
        <v>0.39114287091495942</v>
      </c>
      <c r="V2272" s="55">
        <v>107.77218500474794</v>
      </c>
      <c r="W2272" s="55">
        <v>23.323930973564988</v>
      </c>
    </row>
    <row r="2273" spans="3:23" x14ac:dyDescent="0.25">
      <c r="C2273" s="51">
        <v>0</v>
      </c>
      <c r="D2273" s="54">
        <v>1325</v>
      </c>
      <c r="E2273" s="54">
        <v>2372</v>
      </c>
      <c r="F2273" s="54">
        <v>243.291</v>
      </c>
      <c r="G2273" s="54">
        <v>0.72624321492822597</v>
      </c>
      <c r="H2273" s="54">
        <v>0.55860033726812819</v>
      </c>
      <c r="I2273" s="54">
        <v>0.47237076648841353</v>
      </c>
      <c r="J2273" s="54">
        <v>41.073621666150778</v>
      </c>
      <c r="K2273" s="54">
        <v>238</v>
      </c>
      <c r="L2273" s="54">
        <v>100.53283018867924</v>
      </c>
      <c r="M2273" s="54">
        <v>1143.1282642649462</v>
      </c>
      <c r="N2273" s="54">
        <v>33.810179891046815</v>
      </c>
      <c r="O2273" s="54">
        <v>0.9130120747870214</v>
      </c>
      <c r="P2273" s="54">
        <v>3.6519166245238832</v>
      </c>
      <c r="Q2273" s="54">
        <v>127.54020979020981</v>
      </c>
      <c r="R2273" s="54">
        <v>0.97107176284122565</v>
      </c>
      <c r="S2273" s="54">
        <v>6.8275113849643185</v>
      </c>
      <c r="T2273" s="54">
        <v>1.5017849283584807E-3</v>
      </c>
      <c r="U2273" s="54">
        <v>0.26563870021993657</v>
      </c>
      <c r="V2273" s="54">
        <v>71.194826891612038</v>
      </c>
      <c r="W2273" s="54">
        <v>48.942018478764716</v>
      </c>
    </row>
    <row r="2274" spans="3:23" x14ac:dyDescent="0.25">
      <c r="C2274" s="52">
        <v>0</v>
      </c>
      <c r="D2274" s="55">
        <v>1361</v>
      </c>
      <c r="E2274" s="55">
        <v>2224</v>
      </c>
      <c r="F2274" s="55">
        <v>244.31700000000001</v>
      </c>
      <c r="G2274" s="55">
        <v>0.97560844967125193</v>
      </c>
      <c r="H2274" s="55">
        <v>0.61196043165467628</v>
      </c>
      <c r="I2274" s="55">
        <v>0.43510230179028131</v>
      </c>
      <c r="J2274" s="55">
        <v>41.627863509728144</v>
      </c>
      <c r="K2274" s="55">
        <v>135</v>
      </c>
      <c r="L2274" s="55">
        <v>85.486407053637038</v>
      </c>
      <c r="M2274" s="55">
        <v>352.44558715477422</v>
      </c>
      <c r="N2274" s="55">
        <v>18.773534221205505</v>
      </c>
      <c r="O2274" s="55">
        <v>0.14654490479862264</v>
      </c>
      <c r="P2274" s="55">
        <v>2.2695895571462863</v>
      </c>
      <c r="Q2274" s="55">
        <v>49.321428571428335</v>
      </c>
      <c r="R2274" s="55">
        <v>0.98118207776869104</v>
      </c>
      <c r="S2274" s="55">
        <v>6.1730612265343421</v>
      </c>
      <c r="T2274" s="55">
        <v>2.072450908529738E-3</v>
      </c>
      <c r="U2274" s="55">
        <v>0.37507872240064777</v>
      </c>
      <c r="V2274" s="55">
        <v>110.56478747901264</v>
      </c>
      <c r="W2274" s="55">
        <v>24.27096117044427</v>
      </c>
    </row>
    <row r="2275" spans="3:23" x14ac:dyDescent="0.25">
      <c r="C2275" s="51">
        <v>0</v>
      </c>
      <c r="D2275" s="54">
        <v>1390</v>
      </c>
      <c r="E2275" s="54">
        <v>2477</v>
      </c>
      <c r="F2275" s="54">
        <v>248.7</v>
      </c>
      <c r="G2275" s="54">
        <v>0.71173893840350666</v>
      </c>
      <c r="H2275" s="54">
        <v>0.561162696810658</v>
      </c>
      <c r="I2275" s="54">
        <v>0.47733516483516486</v>
      </c>
      <c r="J2275" s="54">
        <v>42.069026220984433</v>
      </c>
      <c r="K2275" s="54">
        <v>237</v>
      </c>
      <c r="L2275" s="54">
        <v>101.56187050359712</v>
      </c>
      <c r="M2275" s="54">
        <v>1338.7747869954562</v>
      </c>
      <c r="N2275" s="54">
        <v>36.589271473964281</v>
      </c>
      <c r="O2275" s="54">
        <v>1.0871716099918471</v>
      </c>
      <c r="P2275" s="54">
        <v>4.0061698726701085</v>
      </c>
      <c r="Q2275" s="54">
        <v>175.94137466307322</v>
      </c>
      <c r="R2275" s="54">
        <v>0.96227339663643807</v>
      </c>
      <c r="S2275" s="54">
        <v>6.9065169224984606</v>
      </c>
      <c r="T2275" s="54">
        <v>1.286408119673606E-3</v>
      </c>
      <c r="U2275" s="54">
        <v>0.2597183670628378</v>
      </c>
      <c r="V2275" s="54">
        <v>71.504205959884629</v>
      </c>
      <c r="W2275" s="54">
        <v>50.227706071518149</v>
      </c>
    </row>
    <row r="2276" spans="3:23" x14ac:dyDescent="0.25">
      <c r="C2276" s="52">
        <v>0</v>
      </c>
      <c r="D2276" s="55">
        <v>1435</v>
      </c>
      <c r="E2276" s="55">
        <v>2325</v>
      </c>
      <c r="F2276" s="55">
        <v>243.74600000000001</v>
      </c>
      <c r="G2276" s="55">
        <v>0.97476192692064756</v>
      </c>
      <c r="H2276" s="55">
        <v>0.6172043010752688</v>
      </c>
      <c r="I2276" s="55">
        <v>0.42861409796893668</v>
      </c>
      <c r="J2276" s="55">
        <v>42.744575640599813</v>
      </c>
      <c r="K2276" s="55">
        <v>137</v>
      </c>
      <c r="L2276" s="55">
        <v>87.662717770034845</v>
      </c>
      <c r="M2276" s="55">
        <v>317.8289786615739</v>
      </c>
      <c r="N2276" s="55">
        <v>17.827758655018133</v>
      </c>
      <c r="O2276" s="55">
        <v>3.2745113765628026E-2</v>
      </c>
      <c r="P2276" s="55">
        <v>2.3876546146357103</v>
      </c>
      <c r="Q2276" s="55">
        <v>51.334786399302303</v>
      </c>
      <c r="R2276" s="55">
        <v>0.98073174818591646</v>
      </c>
      <c r="S2276" s="55">
        <v>6.0979065770576852</v>
      </c>
      <c r="T2276" s="55">
        <v>1.8648735638358289E-3</v>
      </c>
      <c r="U2276" s="55">
        <v>0.36724950432898507</v>
      </c>
      <c r="V2276" s="55">
        <v>111.30485782030226</v>
      </c>
      <c r="W2276" s="55">
        <v>24.848466324579661</v>
      </c>
    </row>
    <row r="2277" spans="3:23" x14ac:dyDescent="0.25">
      <c r="C2277" s="51">
        <v>0</v>
      </c>
      <c r="D2277" s="54">
        <v>1343</v>
      </c>
      <c r="E2277" s="54">
        <v>2267</v>
      </c>
      <c r="F2277" s="54">
        <v>236.84</v>
      </c>
      <c r="G2277" s="54">
        <v>0.70547771783541191</v>
      </c>
      <c r="H2277" s="54">
        <v>0.59241288045875606</v>
      </c>
      <c r="I2277" s="54">
        <v>0.50641025641025639</v>
      </c>
      <c r="J2277" s="54">
        <v>41.351671170332686</v>
      </c>
      <c r="K2277" s="54">
        <v>247</v>
      </c>
      <c r="L2277" s="54">
        <v>104.29709605361131</v>
      </c>
      <c r="M2277" s="54">
        <v>1497.8408782970298</v>
      </c>
      <c r="N2277" s="54">
        <v>38.701949282911187</v>
      </c>
      <c r="O2277" s="54">
        <v>1.2257260441207649</v>
      </c>
      <c r="P2277" s="54">
        <v>4.3604556618332229</v>
      </c>
      <c r="Q2277" s="54">
        <v>146.69748520710101</v>
      </c>
      <c r="R2277" s="54">
        <v>0.97068123454333077</v>
      </c>
      <c r="S2277" s="54">
        <v>6.9278046844080468</v>
      </c>
      <c r="T2277" s="54">
        <v>1.2853519659674854E-3</v>
      </c>
      <c r="U2277" s="54">
        <v>0.24835328846653773</v>
      </c>
      <c r="V2277" s="54">
        <v>68.982980009438208</v>
      </c>
      <c r="W2277" s="54">
        <v>48.89045228962383</v>
      </c>
    </row>
    <row r="2278" spans="3:23" x14ac:dyDescent="0.25">
      <c r="C2278" s="52">
        <v>0</v>
      </c>
      <c r="D2278" s="55">
        <v>1541</v>
      </c>
      <c r="E2278" s="55">
        <v>2436</v>
      </c>
      <c r="F2278" s="55">
        <v>242.63000000000002</v>
      </c>
      <c r="G2278" s="55">
        <v>0.97351600062356325</v>
      </c>
      <c r="H2278" s="55">
        <v>0.63259441707717567</v>
      </c>
      <c r="I2278" s="55">
        <v>0.42034915439170756</v>
      </c>
      <c r="J2278" s="55">
        <v>44.29517059947829</v>
      </c>
      <c r="K2278" s="55">
        <v>141</v>
      </c>
      <c r="L2278" s="55">
        <v>87.912394548994158</v>
      </c>
      <c r="M2278" s="55">
        <v>334.08258004163309</v>
      </c>
      <c r="N2278" s="55">
        <v>18.27792603228367</v>
      </c>
      <c r="O2278" s="55">
        <v>0.11601634856509727</v>
      </c>
      <c r="P2278" s="55">
        <v>2.652322935807125</v>
      </c>
      <c r="Q2278" s="55">
        <v>47.732180851063532</v>
      </c>
      <c r="R2278" s="55">
        <v>0.98208227540911852</v>
      </c>
      <c r="S2278" s="55">
        <v>6.1350842844432707</v>
      </c>
      <c r="T2278" s="55">
        <v>1.7181133997284173E-3</v>
      </c>
      <c r="U2278" s="55">
        <v>0.3618438806121802</v>
      </c>
      <c r="V2278" s="55">
        <v>112.48140485624604</v>
      </c>
      <c r="W2278" s="55">
        <v>25.715373841482169</v>
      </c>
    </row>
    <row r="2279" spans="3:23" x14ac:dyDescent="0.25">
      <c r="C2279" s="51">
        <v>0</v>
      </c>
      <c r="D2279" s="54">
        <v>1340</v>
      </c>
      <c r="E2279" s="54">
        <v>2281</v>
      </c>
      <c r="F2279" s="54">
        <v>239.84299999999999</v>
      </c>
      <c r="G2279" s="54">
        <v>0.71080431085012652</v>
      </c>
      <c r="H2279" s="54">
        <v>0.58746163963174047</v>
      </c>
      <c r="I2279" s="54">
        <v>0.48621190130624092</v>
      </c>
      <c r="J2279" s="54">
        <v>41.305459565838483</v>
      </c>
      <c r="K2279" s="54">
        <v>255</v>
      </c>
      <c r="L2279" s="54">
        <v>106.32014925373134</v>
      </c>
      <c r="M2279" s="54">
        <v>1634.3343211128824</v>
      </c>
      <c r="N2279" s="54">
        <v>40.426900958555834</v>
      </c>
      <c r="O2279" s="54">
        <v>1.2755018959254547</v>
      </c>
      <c r="P2279" s="54">
        <v>4.2661157047850384</v>
      </c>
      <c r="Q2279" s="54">
        <v>194.73086507653957</v>
      </c>
      <c r="R2279" s="54">
        <v>0.96212435370139082</v>
      </c>
      <c r="S2279" s="54">
        <v>6.9449330662140252</v>
      </c>
      <c r="T2279" s="54">
        <v>1.3904095327013615E-3</v>
      </c>
      <c r="U2279" s="54">
        <v>0.25023293918867973</v>
      </c>
      <c r="V2279" s="54">
        <v>68.232655716764796</v>
      </c>
      <c r="W2279" s="54">
        <v>47.99415507338383</v>
      </c>
    </row>
    <row r="2280" spans="3:23" x14ac:dyDescent="0.25">
      <c r="C2280" s="52">
        <v>0</v>
      </c>
      <c r="D2280" s="55">
        <v>1544</v>
      </c>
      <c r="E2280" s="55">
        <v>2361</v>
      </c>
      <c r="F2280" s="55">
        <v>240.43799999999999</v>
      </c>
      <c r="G2280" s="55">
        <v>0.97620778592522395</v>
      </c>
      <c r="H2280" s="55">
        <v>0.65396018636171116</v>
      </c>
      <c r="I2280" s="55">
        <v>0.43225083986562152</v>
      </c>
      <c r="J2280" s="55">
        <v>44.338266284002252</v>
      </c>
      <c r="K2280" s="55">
        <v>148</v>
      </c>
      <c r="L2280" s="55">
        <v>90.200777202072544</v>
      </c>
      <c r="M2280" s="55">
        <v>339.36212512466426</v>
      </c>
      <c r="N2280" s="55">
        <v>18.421783983226604</v>
      </c>
      <c r="O2280" s="55">
        <v>0.31069906098498307</v>
      </c>
      <c r="P2280" s="55">
        <v>3.0503643498336674</v>
      </c>
      <c r="Q2280" s="55">
        <v>36.926623022367679</v>
      </c>
      <c r="R2280" s="55">
        <v>0.98702263096082643</v>
      </c>
      <c r="S2280" s="55">
        <v>6.1394213502954145</v>
      </c>
      <c r="T2280" s="55">
        <v>2.1149508212920136E-3</v>
      </c>
      <c r="U2280" s="55">
        <v>0.37833573920639391</v>
      </c>
      <c r="V2280" s="55">
        <v>112.48539226575654</v>
      </c>
      <c r="W2280" s="55">
        <v>24.391014230388649</v>
      </c>
    </row>
    <row r="2281" spans="3:23" x14ac:dyDescent="0.25">
      <c r="C2281" s="51">
        <v>0</v>
      </c>
      <c r="D2281" s="54">
        <v>1313</v>
      </c>
      <c r="E2281" s="54">
        <v>2193</v>
      </c>
      <c r="F2281" s="54">
        <v>230.89400000000001</v>
      </c>
      <c r="G2281" s="54">
        <v>0.70200564011115674</v>
      </c>
      <c r="H2281" s="54">
        <v>0.59872321021431829</v>
      </c>
      <c r="I2281" s="54">
        <v>0.505</v>
      </c>
      <c r="J2281" s="54">
        <v>40.887204871906668</v>
      </c>
      <c r="K2281" s="54">
        <v>255</v>
      </c>
      <c r="L2281" s="54">
        <v>109.07996953541507</v>
      </c>
      <c r="M2281" s="54">
        <v>1674.5233256088288</v>
      </c>
      <c r="N2281" s="54">
        <v>40.920939940436718</v>
      </c>
      <c r="O2281" s="54">
        <v>1.164683418598369</v>
      </c>
      <c r="P2281" s="54">
        <v>3.8693024910811347</v>
      </c>
      <c r="Q2281" s="54">
        <v>172.9193061840125</v>
      </c>
      <c r="R2281" s="54">
        <v>0.96852763492156979</v>
      </c>
      <c r="S2281" s="54">
        <v>6.9795136469301333</v>
      </c>
      <c r="T2281" s="54">
        <v>1.3854480183999008E-3</v>
      </c>
      <c r="U2281" s="54">
        <v>0.24102685828384715</v>
      </c>
      <c r="V2281" s="54">
        <v>66.279654194499884</v>
      </c>
      <c r="W2281" s="54">
        <v>47.202473108233725</v>
      </c>
    </row>
    <row r="2282" spans="3:23" x14ac:dyDescent="0.25">
      <c r="C2282" s="52">
        <v>0</v>
      </c>
      <c r="D2282" s="55">
        <v>1637</v>
      </c>
      <c r="E2282" s="55">
        <v>2517</v>
      </c>
      <c r="F2282" s="55">
        <v>243.38999999999996</v>
      </c>
      <c r="G2282" s="55">
        <v>0.97428039804511191</v>
      </c>
      <c r="H2282" s="55">
        <v>0.65037743345252286</v>
      </c>
      <c r="I2282" s="55">
        <v>0.41590447154471544</v>
      </c>
      <c r="J2282" s="55">
        <v>45.654059345598846</v>
      </c>
      <c r="K2282" s="55">
        <v>153</v>
      </c>
      <c r="L2282" s="55">
        <v>91.010384850335981</v>
      </c>
      <c r="M2282" s="55">
        <v>377.20954979067517</v>
      </c>
      <c r="N2282" s="55">
        <v>19.42188327095689</v>
      </c>
      <c r="O2282" s="55">
        <v>0.29673605704411371</v>
      </c>
      <c r="P2282" s="55">
        <v>2.7798928620964114</v>
      </c>
      <c r="Q2282" s="55">
        <v>45.294146825397071</v>
      </c>
      <c r="R2282" s="55">
        <v>0.9840257060216937</v>
      </c>
      <c r="S2282" s="55">
        <v>6.2153499096177942</v>
      </c>
      <c r="T2282" s="55">
        <v>1.5475157076720689E-3</v>
      </c>
      <c r="U2282" s="55">
        <v>0.36695313442579375</v>
      </c>
      <c r="V2282" s="55">
        <v>114.61034216864795</v>
      </c>
      <c r="W2282" s="55">
        <v>25.826190336795491</v>
      </c>
    </row>
    <row r="2283" spans="3:23" x14ac:dyDescent="0.25">
      <c r="C2283" s="51">
        <v>0</v>
      </c>
      <c r="D2283" s="54">
        <v>1338</v>
      </c>
      <c r="E2283" s="54">
        <v>2249</v>
      </c>
      <c r="F2283" s="54">
        <v>236.262</v>
      </c>
      <c r="G2283" s="54">
        <v>0.71043949095196135</v>
      </c>
      <c r="H2283" s="54">
        <v>0.59493108048021348</v>
      </c>
      <c r="I2283" s="54">
        <v>0.49500554938956715</v>
      </c>
      <c r="J2283" s="54">
        <v>41.274623085567335</v>
      </c>
      <c r="K2283" s="54">
        <v>242</v>
      </c>
      <c r="L2283" s="54">
        <v>110.27653213751869</v>
      </c>
      <c r="M2283" s="54">
        <v>1672.3273620861012</v>
      </c>
      <c r="N2283" s="54">
        <v>40.894099355360559</v>
      </c>
      <c r="O2283" s="54">
        <v>0.9875867576462094</v>
      </c>
      <c r="P2283" s="54">
        <v>3.3412970280621757</v>
      </c>
      <c r="Q2283" s="54">
        <v>208.1999274310599</v>
      </c>
      <c r="R2283" s="54">
        <v>0.96235771574844653</v>
      </c>
      <c r="S2283" s="54">
        <v>7.0069672226321176</v>
      </c>
      <c r="T2283" s="54">
        <v>1.2989208398197E-3</v>
      </c>
      <c r="U2283" s="54">
        <v>0.23989611025840182</v>
      </c>
      <c r="V2283" s="54">
        <v>66.563599281994286</v>
      </c>
      <c r="W2283" s="54">
        <v>46.844684757389174</v>
      </c>
    </row>
    <row r="2284" spans="3:23" x14ac:dyDescent="0.25">
      <c r="C2284" s="52">
        <v>0</v>
      </c>
      <c r="D2284" s="55">
        <v>1683</v>
      </c>
      <c r="E2284" s="55">
        <v>2528</v>
      </c>
      <c r="F2284" s="55">
        <v>246.68199999999999</v>
      </c>
      <c r="G2284" s="55">
        <v>0.97417414940353142</v>
      </c>
      <c r="H2284" s="55">
        <v>0.665743670886076</v>
      </c>
      <c r="I2284" s="55">
        <v>0.42318330399798842</v>
      </c>
      <c r="J2284" s="55">
        <v>46.291059112848984</v>
      </c>
      <c r="K2284" s="55">
        <v>156</v>
      </c>
      <c r="L2284" s="55">
        <v>91.608437314319673</v>
      </c>
      <c r="M2284" s="55">
        <v>436.52732472659744</v>
      </c>
      <c r="N2284" s="55">
        <v>20.893236339222256</v>
      </c>
      <c r="O2284" s="55">
        <v>0.33356745255160336</v>
      </c>
      <c r="P2284" s="55">
        <v>2.4905460776397761</v>
      </c>
      <c r="Q2284" s="55">
        <v>49.304123711341113</v>
      </c>
      <c r="R2284" s="55">
        <v>0.98274179084557911</v>
      </c>
      <c r="S2284" s="55">
        <v>6.3110153275182439</v>
      </c>
      <c r="T2284" s="55">
        <v>1.4444364914279132E-3</v>
      </c>
      <c r="U2284" s="55">
        <v>0.36439379622638102</v>
      </c>
      <c r="V2284" s="55">
        <v>115.93506148517338</v>
      </c>
      <c r="W2284" s="55">
        <v>26.177902402332371</v>
      </c>
    </row>
    <row r="2285" spans="3:23" x14ac:dyDescent="0.25">
      <c r="C2285" s="51">
        <v>0</v>
      </c>
      <c r="D2285" s="54">
        <v>1300</v>
      </c>
      <c r="E2285" s="54">
        <v>2128</v>
      </c>
      <c r="F2285" s="54">
        <v>225.71699999999998</v>
      </c>
      <c r="G2285" s="54">
        <v>0.70598575944400888</v>
      </c>
      <c r="H2285" s="54">
        <v>0.61090225563909772</v>
      </c>
      <c r="I2285" s="54">
        <v>0.52020808323329337</v>
      </c>
      <c r="J2285" s="54">
        <v>40.68428945128219</v>
      </c>
      <c r="K2285" s="54">
        <v>249</v>
      </c>
      <c r="L2285" s="54">
        <v>114.26384615384616</v>
      </c>
      <c r="M2285" s="54">
        <v>1724.0173216083383</v>
      </c>
      <c r="N2285" s="54">
        <v>41.521287571658206</v>
      </c>
      <c r="O2285" s="54">
        <v>0.98195052601349919</v>
      </c>
      <c r="P2285" s="54">
        <v>3.40800741083922</v>
      </c>
      <c r="Q2285" s="54">
        <v>194.1364705882348</v>
      </c>
      <c r="R2285" s="54">
        <v>0.96756721406640955</v>
      </c>
      <c r="S2285" s="54">
        <v>7.0464294657685471</v>
      </c>
      <c r="T2285" s="54">
        <v>1.3828527489425791E-3</v>
      </c>
      <c r="U2285" s="54">
        <v>0.23481785501813829</v>
      </c>
      <c r="V2285" s="54">
        <v>65.570170749184769</v>
      </c>
      <c r="W2285" s="54">
        <v>46.438501618566697</v>
      </c>
    </row>
    <row r="2286" spans="3:23" x14ac:dyDescent="0.25">
      <c r="C2286" s="52">
        <v>0</v>
      </c>
      <c r="D2286" s="55">
        <v>1690</v>
      </c>
      <c r="E2286" s="55">
        <v>2525</v>
      </c>
      <c r="F2286" s="55">
        <v>244.19299999999998</v>
      </c>
      <c r="G2286" s="55">
        <v>0.97348417253545028</v>
      </c>
      <c r="H2286" s="55">
        <v>0.66930693069306935</v>
      </c>
      <c r="I2286" s="55">
        <v>0.41482572410407464</v>
      </c>
      <c r="J2286" s="55">
        <v>46.387227019972045</v>
      </c>
      <c r="K2286" s="55">
        <v>164</v>
      </c>
      <c r="L2286" s="55">
        <v>93.517159763313614</v>
      </c>
      <c r="M2286" s="55">
        <v>507.67199666481065</v>
      </c>
      <c r="N2286" s="55">
        <v>22.531577766876662</v>
      </c>
      <c r="O2286" s="55">
        <v>0.36863690241908847</v>
      </c>
      <c r="P2286" s="55">
        <v>2.3052255569549045</v>
      </c>
      <c r="Q2286" s="55">
        <v>35.666267082234519</v>
      </c>
      <c r="R2286" s="55">
        <v>0.98825436958890567</v>
      </c>
      <c r="S2286" s="55">
        <v>6.3712661180426666</v>
      </c>
      <c r="T2286" s="55">
        <v>1.5781237956064896E-3</v>
      </c>
      <c r="U2286" s="55">
        <v>0.38469968505786911</v>
      </c>
      <c r="V2286" s="55">
        <v>114.92172842216725</v>
      </c>
      <c r="W2286" s="55">
        <v>26.288848596537488</v>
      </c>
    </row>
    <row r="2287" spans="3:23" x14ac:dyDescent="0.25">
      <c r="C2287" s="51">
        <v>0</v>
      </c>
      <c r="D2287" s="54">
        <v>1358</v>
      </c>
      <c r="E2287" s="54">
        <v>2251</v>
      </c>
      <c r="F2287" s="54">
        <v>231.82099999999997</v>
      </c>
      <c r="G2287" s="54">
        <v>0.69262328721987987</v>
      </c>
      <c r="H2287" s="54">
        <v>0.60328742780986233</v>
      </c>
      <c r="I2287" s="54">
        <v>0.52230769230769236</v>
      </c>
      <c r="J2287" s="54">
        <v>41.581958849365797</v>
      </c>
      <c r="K2287" s="54">
        <v>242</v>
      </c>
      <c r="L2287" s="54">
        <v>115.10677466863034</v>
      </c>
      <c r="M2287" s="54">
        <v>1831.0740734510341</v>
      </c>
      <c r="N2287" s="54">
        <v>42.791051324442051</v>
      </c>
      <c r="O2287" s="54">
        <v>0.92838090294078013</v>
      </c>
      <c r="P2287" s="54">
        <v>3.1478160859292466</v>
      </c>
      <c r="Q2287" s="54">
        <v>246.72850678733118</v>
      </c>
      <c r="R2287" s="54">
        <v>0.95924106574682366</v>
      </c>
      <c r="S2287" s="54">
        <v>7.0775599394216737</v>
      </c>
      <c r="T2287" s="54">
        <v>1.1610805129570597E-3</v>
      </c>
      <c r="U2287" s="54">
        <v>0.22758929372836273</v>
      </c>
      <c r="V2287" s="54">
        <v>65.747952689579577</v>
      </c>
      <c r="W2287" s="54">
        <v>47.423966007200541</v>
      </c>
    </row>
    <row r="2288" spans="3:23" x14ac:dyDescent="0.25">
      <c r="C2288" s="52">
        <v>0</v>
      </c>
      <c r="D2288" s="55">
        <v>1714</v>
      </c>
      <c r="E2288" s="55">
        <v>2532</v>
      </c>
      <c r="F2288" s="55">
        <v>245.864</v>
      </c>
      <c r="G2288" s="55">
        <v>0.97391796498914607</v>
      </c>
      <c r="H2288" s="55">
        <v>0.67693522906793047</v>
      </c>
      <c r="I2288" s="55">
        <v>0.40673943996203132</v>
      </c>
      <c r="J2288" s="55">
        <v>46.715442625282584</v>
      </c>
      <c r="K2288" s="55">
        <v>177</v>
      </c>
      <c r="L2288" s="55">
        <v>96.543757292882148</v>
      </c>
      <c r="M2288" s="55">
        <v>603.77654302570511</v>
      </c>
      <c r="N2288" s="55">
        <v>24.571864866666207</v>
      </c>
      <c r="O2288" s="55">
        <v>0.45447866351780308</v>
      </c>
      <c r="P2288" s="55">
        <v>2.5551892540236594</v>
      </c>
      <c r="Q2288" s="55">
        <v>45.745593692022354</v>
      </c>
      <c r="R2288" s="55">
        <v>0.98628115923335968</v>
      </c>
      <c r="S2288" s="55">
        <v>6.4840765956635105</v>
      </c>
      <c r="T2288" s="55">
        <v>2.0672989215926615E-3</v>
      </c>
      <c r="U2288" s="55">
        <v>0.38425224259864571</v>
      </c>
      <c r="V2288" s="55">
        <v>114.26131480849538</v>
      </c>
      <c r="W2288" s="55">
        <v>25.925939533020756</v>
      </c>
    </row>
    <row r="2289" spans="3:23" x14ac:dyDescent="0.25">
      <c r="C2289" s="51">
        <v>0</v>
      </c>
      <c r="D2289" s="54">
        <v>1457</v>
      </c>
      <c r="E2289" s="54">
        <v>2538</v>
      </c>
      <c r="F2289" s="54">
        <v>252.73599999999999</v>
      </c>
      <c r="G2289" s="54">
        <v>0.61129080605793562</v>
      </c>
      <c r="H2289" s="54">
        <v>0.57407407407407407</v>
      </c>
      <c r="I2289" s="54">
        <v>0.518689925240299</v>
      </c>
      <c r="J2289" s="54">
        <v>43.070988108924688</v>
      </c>
      <c r="K2289" s="54">
        <v>248</v>
      </c>
      <c r="L2289" s="54">
        <v>117.41866849691147</v>
      </c>
      <c r="M2289" s="54">
        <v>1838.4042666324744</v>
      </c>
      <c r="N2289" s="54">
        <v>42.876616781556756</v>
      </c>
      <c r="O2289" s="54">
        <v>0.92484803270529481</v>
      </c>
      <c r="P2289" s="54">
        <v>3.2266503284644497</v>
      </c>
      <c r="Q2289" s="54">
        <v>215.96750524109049</v>
      </c>
      <c r="R2289" s="54">
        <v>0.96578129391928735</v>
      </c>
      <c r="S2289" s="54">
        <v>7.1033079464864306</v>
      </c>
      <c r="T2289" s="54">
        <v>1.1539432580267509E-3</v>
      </c>
      <c r="U2289" s="54">
        <v>0.22123302178589785</v>
      </c>
      <c r="V2289" s="54">
        <v>66.6342256077412</v>
      </c>
      <c r="W2289" s="54">
        <v>52.734729891459139</v>
      </c>
    </row>
    <row r="2290" spans="3:23" x14ac:dyDescent="0.25">
      <c r="C2290" s="52">
        <v>0</v>
      </c>
      <c r="D2290" s="55">
        <v>1716</v>
      </c>
      <c r="E2290" s="55">
        <v>2469</v>
      </c>
      <c r="F2290" s="55">
        <v>243.19300000000001</v>
      </c>
      <c r="G2290" s="55">
        <v>0.97354170561632936</v>
      </c>
      <c r="H2290" s="55">
        <v>0.69501822600243013</v>
      </c>
      <c r="I2290" s="55">
        <v>0.40625</v>
      </c>
      <c r="J2290" s="55">
        <v>46.742689896555369</v>
      </c>
      <c r="K2290" s="55">
        <v>192</v>
      </c>
      <c r="L2290" s="55">
        <v>99.868298368298369</v>
      </c>
      <c r="M2290" s="55">
        <v>636.62521016398455</v>
      </c>
      <c r="N2290" s="55">
        <v>25.231432978806108</v>
      </c>
      <c r="O2290" s="55">
        <v>0.61258232492955311</v>
      </c>
      <c r="P2290" s="55">
        <v>3.1945589904726286</v>
      </c>
      <c r="Q2290" s="55">
        <v>41.752314814814802</v>
      </c>
      <c r="R2290" s="55">
        <v>0.98820348127651103</v>
      </c>
      <c r="S2290" s="55">
        <v>6.5086061085349387</v>
      </c>
      <c r="T2290" s="55">
        <v>1.5763245884773231E-3</v>
      </c>
      <c r="U2290" s="55">
        <v>0.3699761872050622</v>
      </c>
      <c r="V2290" s="55">
        <v>112.21867450455261</v>
      </c>
      <c r="W2290" s="55">
        <v>25.643022357304041</v>
      </c>
    </row>
    <row r="2291" spans="3:23" x14ac:dyDescent="0.25">
      <c r="C2291" s="51">
        <v>0</v>
      </c>
      <c r="D2291" s="54">
        <v>1507</v>
      </c>
      <c r="E2291" s="54">
        <v>2577</v>
      </c>
      <c r="F2291" s="54">
        <v>260.87399999999997</v>
      </c>
      <c r="G2291" s="54">
        <v>0.60532255142362856</v>
      </c>
      <c r="H2291" s="54">
        <v>0.58478851377570817</v>
      </c>
      <c r="I2291" s="54">
        <v>0.50740740740740742</v>
      </c>
      <c r="J2291" s="54">
        <v>43.803789720934994</v>
      </c>
      <c r="K2291" s="54">
        <v>244</v>
      </c>
      <c r="L2291" s="54">
        <v>117.96814863968149</v>
      </c>
      <c r="M2291" s="54">
        <v>1922.3389582567768</v>
      </c>
      <c r="N2291" s="54">
        <v>43.844486064461705</v>
      </c>
      <c r="O2291" s="54">
        <v>0.89169639693099711</v>
      </c>
      <c r="P2291" s="54">
        <v>2.9615735953965263</v>
      </c>
      <c r="Q2291" s="54">
        <v>236.32506613756561</v>
      </c>
      <c r="R2291" s="54">
        <v>0.9624864662003515</v>
      </c>
      <c r="S2291" s="54">
        <v>7.1024003148683299</v>
      </c>
      <c r="T2291" s="54">
        <v>1.036680104140411E-3</v>
      </c>
      <c r="U2291" s="54">
        <v>0.22867008589690579</v>
      </c>
      <c r="V2291" s="54">
        <v>66.151257202891898</v>
      </c>
      <c r="W2291" s="54">
        <v>52.655096338296055</v>
      </c>
    </row>
    <row r="2292" spans="3:23" x14ac:dyDescent="0.25">
      <c r="C2292" s="52">
        <v>0</v>
      </c>
      <c r="D2292" s="55">
        <v>1755</v>
      </c>
      <c r="E2292" s="55">
        <v>2434</v>
      </c>
      <c r="F2292" s="55">
        <v>245.268</v>
      </c>
      <c r="G2292" s="55">
        <v>0.9731217978411203</v>
      </c>
      <c r="H2292" s="55">
        <v>0.72103533278553822</v>
      </c>
      <c r="I2292" s="55">
        <v>0.40625</v>
      </c>
      <c r="J2292" s="55">
        <v>47.270872649129409</v>
      </c>
      <c r="K2292" s="55">
        <v>176</v>
      </c>
      <c r="L2292" s="55">
        <v>101.788603988604</v>
      </c>
      <c r="M2292" s="55">
        <v>626.52598180146651</v>
      </c>
      <c r="N2292" s="55">
        <v>25.030501029772985</v>
      </c>
      <c r="O2292" s="55">
        <v>0.45694979917646544</v>
      </c>
      <c r="P2292" s="55">
        <v>2.6287573895108709</v>
      </c>
      <c r="Q2292" s="55">
        <v>35.243659420289859</v>
      </c>
      <c r="R2292" s="55">
        <v>0.99027051433017332</v>
      </c>
      <c r="S2292" s="55">
        <v>6.5359959283142448</v>
      </c>
      <c r="T2292" s="55">
        <v>1.4335633926695201E-3</v>
      </c>
      <c r="U2292" s="55">
        <v>0.35833036512283961</v>
      </c>
      <c r="V2292" s="55">
        <v>111.44291434768911</v>
      </c>
      <c r="W2292" s="55">
        <v>25.664305483473868</v>
      </c>
    </row>
    <row r="2293" spans="3:23" x14ac:dyDescent="0.25">
      <c r="C2293" s="51">
        <v>0</v>
      </c>
      <c r="D2293" s="54">
        <v>1576</v>
      </c>
      <c r="E2293" s="54">
        <v>2636</v>
      </c>
      <c r="F2293" s="54">
        <v>260.303</v>
      </c>
      <c r="G2293" s="54">
        <v>0.58226024059115733</v>
      </c>
      <c r="H2293" s="54">
        <v>0.59787556904400607</v>
      </c>
      <c r="I2293" s="54">
        <v>0.53099730458221028</v>
      </c>
      <c r="J2293" s="54">
        <v>44.795373896225222</v>
      </c>
      <c r="K2293" s="54">
        <v>249</v>
      </c>
      <c r="L2293" s="54">
        <v>119.25507614213198</v>
      </c>
      <c r="M2293" s="54">
        <v>2043.6936250100696</v>
      </c>
      <c r="N2293" s="54">
        <v>45.207229786949668</v>
      </c>
      <c r="O2293" s="54">
        <v>0.94860172315367675</v>
      </c>
      <c r="P2293" s="54">
        <v>2.9634828415356398</v>
      </c>
      <c r="Q2293" s="54">
        <v>212.72227739159246</v>
      </c>
      <c r="R2293" s="54">
        <v>0.96747295210618522</v>
      </c>
      <c r="S2293" s="54">
        <v>7.1194804950344732</v>
      </c>
      <c r="T2293" s="54">
        <v>1.0274541850432638E-3</v>
      </c>
      <c r="U2293" s="54">
        <v>0.22519970354487739</v>
      </c>
      <c r="V2293" s="54">
        <v>66.23812683937787</v>
      </c>
      <c r="W2293" s="54">
        <v>53.851760565666105</v>
      </c>
    </row>
    <row r="2294" spans="3:23" x14ac:dyDescent="0.25">
      <c r="C2294" s="52">
        <v>0</v>
      </c>
      <c r="D2294" s="55">
        <v>1769</v>
      </c>
      <c r="E2294" s="55">
        <v>2439</v>
      </c>
      <c r="F2294" s="55">
        <v>251.15700000000001</v>
      </c>
      <c r="G2294" s="55">
        <v>0.97252250640211968</v>
      </c>
      <c r="H2294" s="55">
        <v>0.72529725297252967</v>
      </c>
      <c r="I2294" s="55">
        <v>0.39645898700134469</v>
      </c>
      <c r="J2294" s="55">
        <v>47.459042917409356</v>
      </c>
      <c r="K2294" s="55">
        <v>167</v>
      </c>
      <c r="L2294" s="55">
        <v>103.50480497456189</v>
      </c>
      <c r="M2294" s="55">
        <v>617.47523142404771</v>
      </c>
      <c r="N2294" s="55">
        <v>24.849048903812147</v>
      </c>
      <c r="O2294" s="55">
        <v>0.35930252809281465</v>
      </c>
      <c r="P2294" s="55">
        <v>2.3507176213778616</v>
      </c>
      <c r="Q2294" s="55">
        <v>47.232726475104094</v>
      </c>
      <c r="R2294" s="55">
        <v>0.9874748853063493</v>
      </c>
      <c r="S2294" s="55">
        <v>6.5231423413835463</v>
      </c>
      <c r="T2294" s="55">
        <v>1.6329972348119203E-3</v>
      </c>
      <c r="U2294" s="55">
        <v>0.36801431271460355</v>
      </c>
      <c r="V2294" s="55">
        <v>110.36539507002182</v>
      </c>
      <c r="W2294" s="55">
        <v>25.694044001480229</v>
      </c>
    </row>
    <row r="2295" spans="3:23" x14ac:dyDescent="0.25">
      <c r="C2295" s="51">
        <v>0</v>
      </c>
      <c r="D2295" s="54">
        <v>1655</v>
      </c>
      <c r="E2295" s="54">
        <v>2766</v>
      </c>
      <c r="F2295" s="54">
        <v>266.68799999999999</v>
      </c>
      <c r="G2295" s="54">
        <v>0.54030293179970657</v>
      </c>
      <c r="H2295" s="54">
        <v>0.59833694866232823</v>
      </c>
      <c r="I2295" s="54">
        <v>0.53768680961663418</v>
      </c>
      <c r="J2295" s="54">
        <v>45.904372847656838</v>
      </c>
      <c r="K2295" s="54">
        <v>247</v>
      </c>
      <c r="L2295" s="54">
        <v>118.78489425981873</v>
      </c>
      <c r="M2295" s="54">
        <v>2038.078248099454</v>
      </c>
      <c r="N2295" s="54">
        <v>45.145079998815532</v>
      </c>
      <c r="O2295" s="54">
        <v>0.88474802656879947</v>
      </c>
      <c r="P2295" s="54">
        <v>2.8308218780273764</v>
      </c>
      <c r="Q2295" s="54">
        <v>254.26851851851802</v>
      </c>
      <c r="R2295" s="54">
        <v>0.96062914899175855</v>
      </c>
      <c r="S2295" s="54">
        <v>7.1054879420573629</v>
      </c>
      <c r="T2295" s="54">
        <v>8.3144535295852427E-4</v>
      </c>
      <c r="U2295" s="54">
        <v>0.21858068115993975</v>
      </c>
      <c r="V2295" s="54">
        <v>66.365762172714938</v>
      </c>
      <c r="W2295" s="54">
        <v>55.844836580178786</v>
      </c>
    </row>
    <row r="2296" spans="3:23" x14ac:dyDescent="0.25">
      <c r="C2296" s="52">
        <v>0</v>
      </c>
      <c r="D2296" s="55">
        <v>1783</v>
      </c>
      <c r="E2296" s="55">
        <v>2450</v>
      </c>
      <c r="F2296" s="55">
        <v>246.84799999999998</v>
      </c>
      <c r="G2296" s="55">
        <v>0.97181186796242647</v>
      </c>
      <c r="H2296" s="55">
        <v>0.72775510204081628</v>
      </c>
      <c r="I2296" s="55">
        <v>0.39959659345584941</v>
      </c>
      <c r="J2296" s="55">
        <v>47.646470050390874</v>
      </c>
      <c r="K2296" s="55">
        <v>174</v>
      </c>
      <c r="L2296" s="55">
        <v>104.41559169938306</v>
      </c>
      <c r="M2296" s="55">
        <v>627.40350535957157</v>
      </c>
      <c r="N2296" s="55">
        <v>25.048023981136147</v>
      </c>
      <c r="O2296" s="55">
        <v>0.3459286851616622</v>
      </c>
      <c r="P2296" s="55">
        <v>2.4140958800142571</v>
      </c>
      <c r="Q2296" s="55">
        <v>42.37201140601001</v>
      </c>
      <c r="R2296" s="55">
        <v>0.9888391132879103</v>
      </c>
      <c r="S2296" s="55">
        <v>6.5356281753542751</v>
      </c>
      <c r="T2296" s="55">
        <v>1.5140623429567939E-3</v>
      </c>
      <c r="U2296" s="55">
        <v>0.3581675436348763</v>
      </c>
      <c r="V2296" s="55">
        <v>109.51459317021468</v>
      </c>
      <c r="W2296" s="55">
        <v>25.818908643608715</v>
      </c>
    </row>
    <row r="2297" spans="3:23" x14ac:dyDescent="0.25">
      <c r="C2297" s="51">
        <v>0</v>
      </c>
      <c r="D2297" s="54">
        <v>1667</v>
      </c>
      <c r="E2297" s="54">
        <v>2766</v>
      </c>
      <c r="F2297" s="54">
        <v>261.279</v>
      </c>
      <c r="G2297" s="54">
        <v>0.51889311826033746</v>
      </c>
      <c r="H2297" s="54">
        <v>0.60267534345625451</v>
      </c>
      <c r="I2297" s="54">
        <v>0.54158544509421702</v>
      </c>
      <c r="J2297" s="54">
        <v>46.070492954531282</v>
      </c>
      <c r="K2297" s="54">
        <v>246</v>
      </c>
      <c r="L2297" s="54">
        <v>121.374925014997</v>
      </c>
      <c r="M2297" s="54">
        <v>2055.1312556216239</v>
      </c>
      <c r="N2297" s="54">
        <v>45.333555514890115</v>
      </c>
      <c r="O2297" s="54">
        <v>0.8836186466571343</v>
      </c>
      <c r="P2297" s="54">
        <v>2.7516773927388529</v>
      </c>
      <c r="Q2297" s="54">
        <v>234.11590038314091</v>
      </c>
      <c r="R2297" s="54">
        <v>0.96447644152644418</v>
      </c>
      <c r="S2297" s="54">
        <v>7.1156153063768803</v>
      </c>
      <c r="T2297" s="54">
        <v>7.9902754738706201E-4</v>
      </c>
      <c r="U2297" s="54">
        <v>0.21780207538801094</v>
      </c>
      <c r="V2297" s="54">
        <v>66.2353125365685</v>
      </c>
      <c r="W2297" s="54">
        <v>56.620536697755668</v>
      </c>
    </row>
    <row r="2298" spans="3:23" x14ac:dyDescent="0.25">
      <c r="C2298" s="52">
        <v>0</v>
      </c>
      <c r="D2298" s="55">
        <v>1788</v>
      </c>
      <c r="E2298" s="55">
        <v>2410</v>
      </c>
      <c r="F2298" s="55">
        <v>254.11</v>
      </c>
      <c r="G2298" s="55">
        <v>0.97121872721386959</v>
      </c>
      <c r="H2298" s="55">
        <v>0.74190871369294609</v>
      </c>
      <c r="I2298" s="55">
        <v>0.38818931828050368</v>
      </c>
      <c r="J2298" s="55">
        <v>47.713229884241443</v>
      </c>
      <c r="K2298" s="55">
        <v>179</v>
      </c>
      <c r="L2298" s="55">
        <v>105.39261744966443</v>
      </c>
      <c r="M2298" s="55">
        <v>672.05281620052267</v>
      </c>
      <c r="N2298" s="55">
        <v>25.923981488199736</v>
      </c>
      <c r="O2298" s="55">
        <v>0.36975027857613124</v>
      </c>
      <c r="P2298" s="55">
        <v>2.4459741407929321</v>
      </c>
      <c r="Q2298" s="55">
        <v>45.264668367346431</v>
      </c>
      <c r="R2298" s="55">
        <v>0.98829062692792347</v>
      </c>
      <c r="S2298" s="55">
        <v>6.578337890047167</v>
      </c>
      <c r="T2298" s="55">
        <v>1.510962590818778E-3</v>
      </c>
      <c r="U2298" s="55">
        <v>0.36382704689558953</v>
      </c>
      <c r="V2298" s="55">
        <v>108.80948260374342</v>
      </c>
      <c r="W2298" s="55">
        <v>25.917263922259881</v>
      </c>
    </row>
    <row r="2299" spans="3:23" x14ac:dyDescent="0.25">
      <c r="C2299" s="51">
        <v>0</v>
      </c>
      <c r="D2299" s="54">
        <v>1715</v>
      </c>
      <c r="E2299" s="54">
        <v>2893</v>
      </c>
      <c r="F2299" s="54">
        <v>265.11600000000004</v>
      </c>
      <c r="G2299" s="54">
        <v>0.48233096900081901</v>
      </c>
      <c r="H2299" s="54">
        <v>0.59281023159350155</v>
      </c>
      <c r="I2299" s="54">
        <v>0.52850539291217258</v>
      </c>
      <c r="J2299" s="54">
        <v>46.729068246871812</v>
      </c>
      <c r="K2299" s="54">
        <v>246</v>
      </c>
      <c r="L2299" s="54">
        <v>122.29387755102042</v>
      </c>
      <c r="M2299" s="54">
        <v>1963.4538423070508</v>
      </c>
      <c r="N2299" s="54">
        <v>44.310877245965813</v>
      </c>
      <c r="O2299" s="54">
        <v>0.81290771737558221</v>
      </c>
      <c r="P2299" s="54">
        <v>2.6558756494564797</v>
      </c>
      <c r="Q2299" s="54">
        <v>250.10060606060594</v>
      </c>
      <c r="R2299" s="54">
        <v>0.96150882891252309</v>
      </c>
      <c r="S2299" s="54">
        <v>7.1316829437448641</v>
      </c>
      <c r="T2299" s="54">
        <v>7.1184573002750385E-4</v>
      </c>
      <c r="U2299" s="54">
        <v>0.21586705752004254</v>
      </c>
      <c r="V2299" s="54">
        <v>66.361238132833066</v>
      </c>
      <c r="W2299" s="54">
        <v>58.131718729953484</v>
      </c>
    </row>
    <row r="2300" spans="3:23" x14ac:dyDescent="0.25">
      <c r="C2300" s="52">
        <v>0</v>
      </c>
      <c r="D2300" s="55">
        <v>1775</v>
      </c>
      <c r="E2300" s="55">
        <v>2438</v>
      </c>
      <c r="F2300" s="55">
        <v>261.18900000000002</v>
      </c>
      <c r="G2300" s="55">
        <v>0.97088181626744274</v>
      </c>
      <c r="H2300" s="55">
        <v>0.7280557834290402</v>
      </c>
      <c r="I2300" s="55">
        <v>0.38536691272253581</v>
      </c>
      <c r="J2300" s="55">
        <v>47.539459314393909</v>
      </c>
      <c r="K2300" s="55">
        <v>189</v>
      </c>
      <c r="L2300" s="55">
        <v>104.84338028169014</v>
      </c>
      <c r="M2300" s="55">
        <v>746.17838766534055</v>
      </c>
      <c r="N2300" s="55">
        <v>27.316265990529171</v>
      </c>
      <c r="O2300" s="55">
        <v>0.49654757135376831</v>
      </c>
      <c r="P2300" s="55">
        <v>2.588802685786217</v>
      </c>
      <c r="Q2300" s="55">
        <v>37.653486394557341</v>
      </c>
      <c r="R2300" s="55">
        <v>0.98995201244275177</v>
      </c>
      <c r="S2300" s="55">
        <v>6.6172104203508937</v>
      </c>
      <c r="T2300" s="55">
        <v>1.4925240929706616E-3</v>
      </c>
      <c r="U2300" s="55">
        <v>0.34720628271999082</v>
      </c>
      <c r="V2300" s="55">
        <v>109.71799164038619</v>
      </c>
      <c r="W2300" s="55">
        <v>26.283928777873037</v>
      </c>
    </row>
    <row r="2301" spans="3:23" x14ac:dyDescent="0.25">
      <c r="C2301" s="51">
        <v>0</v>
      </c>
      <c r="D2301" s="54">
        <v>1741</v>
      </c>
      <c r="E2301" s="54">
        <v>2894</v>
      </c>
      <c r="F2301" s="54">
        <v>265.71999999999997</v>
      </c>
      <c r="G2301" s="54">
        <v>0.50660223885485567</v>
      </c>
      <c r="H2301" s="54">
        <v>0.60158949550794749</v>
      </c>
      <c r="I2301" s="54">
        <v>0.5762992386626945</v>
      </c>
      <c r="J2301" s="54">
        <v>47.081950335387745</v>
      </c>
      <c r="K2301" s="54">
        <v>240</v>
      </c>
      <c r="L2301" s="54">
        <v>124.9902354968409</v>
      </c>
      <c r="M2301" s="54">
        <v>2017.1246172433623</v>
      </c>
      <c r="N2301" s="54">
        <v>44.912410503594238</v>
      </c>
      <c r="O2301" s="54">
        <v>0.84698160275778611</v>
      </c>
      <c r="P2301" s="54">
        <v>2.6956516570184568</v>
      </c>
      <c r="Q2301" s="54">
        <v>236.29277813923147</v>
      </c>
      <c r="R2301" s="54">
        <v>0.96585011852265756</v>
      </c>
      <c r="S2301" s="54">
        <v>7.1245756416560919</v>
      </c>
      <c r="T2301" s="54">
        <v>7.3316234677992486E-4</v>
      </c>
      <c r="U2301" s="54">
        <v>0.20558763889069248</v>
      </c>
      <c r="V2301" s="54">
        <v>66.91590722013936</v>
      </c>
      <c r="W2301" s="54">
        <v>57.693549870398449</v>
      </c>
    </row>
    <row r="2302" spans="3:23" x14ac:dyDescent="0.25">
      <c r="C2302" s="52">
        <v>0</v>
      </c>
      <c r="D2302" s="55">
        <v>1744</v>
      </c>
      <c r="E2302" s="55">
        <v>2359</v>
      </c>
      <c r="F2302" s="55">
        <v>261.77599999999995</v>
      </c>
      <c r="G2302" s="55">
        <v>0.97147143134593561</v>
      </c>
      <c r="H2302" s="55">
        <v>0.73929631199660872</v>
      </c>
      <c r="I2302" s="55">
        <v>0.37863656100738169</v>
      </c>
      <c r="J2302" s="55">
        <v>47.122497450985385</v>
      </c>
      <c r="K2302" s="55">
        <v>185</v>
      </c>
      <c r="L2302" s="55">
        <v>105.63474770642202</v>
      </c>
      <c r="M2302" s="55">
        <v>736.16886648823288</v>
      </c>
      <c r="N2302" s="55">
        <v>27.132432004673536</v>
      </c>
      <c r="O2302" s="55">
        <v>0.46922530783162802</v>
      </c>
      <c r="P2302" s="55">
        <v>2.37668496056857</v>
      </c>
      <c r="Q2302" s="55">
        <v>43.854379251700308</v>
      </c>
      <c r="R2302" s="55">
        <v>0.98820097460468559</v>
      </c>
      <c r="S2302" s="55">
        <v>6.6010612557136472</v>
      </c>
      <c r="T2302" s="55">
        <v>1.3881296566246894E-3</v>
      </c>
      <c r="U2302" s="55">
        <v>0.34330397319817463</v>
      </c>
      <c r="V2302" s="55">
        <v>109.44045113645367</v>
      </c>
      <c r="W2302" s="55">
        <v>25.95452648345162</v>
      </c>
    </row>
    <row r="2303" spans="3:23" x14ac:dyDescent="0.25">
      <c r="C2303" s="51">
        <v>0</v>
      </c>
      <c r="D2303" s="54">
        <v>3508</v>
      </c>
      <c r="E2303" s="54">
        <v>7330</v>
      </c>
      <c r="F2303" s="54">
        <v>552.39</v>
      </c>
      <c r="G2303" s="54">
        <v>0.86634076029189644</v>
      </c>
      <c r="H2303" s="54">
        <v>0.47858117326057298</v>
      </c>
      <c r="I2303" s="54">
        <v>0.33454129315277514</v>
      </c>
      <c r="J2303" s="54">
        <v>66.83206059168721</v>
      </c>
      <c r="K2303" s="54">
        <v>250</v>
      </c>
      <c r="L2303" s="54">
        <v>115.69555302166476</v>
      </c>
      <c r="M2303" s="54">
        <v>1567.8719277522464</v>
      </c>
      <c r="N2303" s="54">
        <v>39.596362557086557</v>
      </c>
      <c r="O2303" s="54">
        <v>1.1566814362916302</v>
      </c>
      <c r="P2303" s="54">
        <v>3.9494238356367131</v>
      </c>
      <c r="Q2303" s="54">
        <v>82.241496598638847</v>
      </c>
      <c r="R2303" s="54">
        <v>0.98501762901303758</v>
      </c>
      <c r="S2303" s="54">
        <v>6.9977750233303757</v>
      </c>
      <c r="T2303" s="54">
        <v>1.9252273429735758E-3</v>
      </c>
      <c r="U2303" s="54">
        <v>0.36770975366844394</v>
      </c>
      <c r="V2303" s="54">
        <v>151.99563154352242</v>
      </c>
      <c r="W2303" s="54">
        <v>75.914733177027443</v>
      </c>
    </row>
    <row r="2304" spans="3:23" x14ac:dyDescent="0.25">
      <c r="C2304" s="52">
        <v>0</v>
      </c>
      <c r="D2304" s="55">
        <v>3539</v>
      </c>
      <c r="E2304" s="55">
        <v>7197</v>
      </c>
      <c r="F2304" s="55">
        <v>553.38199999999995</v>
      </c>
      <c r="G2304" s="55">
        <v>0.86548820975275276</v>
      </c>
      <c r="H2304" s="55">
        <v>0.49173266638877311</v>
      </c>
      <c r="I2304" s="55">
        <v>0.33781977854142803</v>
      </c>
      <c r="J2304" s="55">
        <v>67.126706673407867</v>
      </c>
      <c r="K2304" s="55">
        <v>255</v>
      </c>
      <c r="L2304" s="55">
        <v>116.33031929923708</v>
      </c>
      <c r="M2304" s="55">
        <v>1694.689897325942</v>
      </c>
      <c r="N2304" s="55">
        <v>41.166611438469673</v>
      </c>
      <c r="O2304" s="55">
        <v>1.2426643871994021</v>
      </c>
      <c r="P2304" s="55">
        <v>4.1565992056372689</v>
      </c>
      <c r="Q2304" s="55">
        <v>102.18897190958066</v>
      </c>
      <c r="R2304" s="55">
        <v>0.98185417284155085</v>
      </c>
      <c r="S2304" s="55">
        <v>7.0171167527782909</v>
      </c>
      <c r="T2304" s="55">
        <v>1.8029520774032286E-3</v>
      </c>
      <c r="U2304" s="55">
        <v>0.36523975710944612</v>
      </c>
      <c r="V2304" s="55">
        <v>150.78625014219645</v>
      </c>
      <c r="W2304" s="55">
        <v>75.533250007986965</v>
      </c>
    </row>
    <row r="2305" spans="3:23" x14ac:dyDescent="0.25">
      <c r="C2305" s="51">
        <v>0</v>
      </c>
      <c r="D2305" s="54">
        <v>3544</v>
      </c>
      <c r="E2305" s="54">
        <v>6983</v>
      </c>
      <c r="F2305" s="54">
        <v>545.88199999999995</v>
      </c>
      <c r="G2305" s="54">
        <v>0.86223097735246568</v>
      </c>
      <c r="H2305" s="54">
        <v>0.50751825862809685</v>
      </c>
      <c r="I2305" s="54">
        <v>0.34182098765432101</v>
      </c>
      <c r="J2305" s="54">
        <v>67.174109197974602</v>
      </c>
      <c r="K2305" s="54">
        <v>255</v>
      </c>
      <c r="L2305" s="54">
        <v>117.65998871331828</v>
      </c>
      <c r="M2305" s="54">
        <v>1733.2603122775981</v>
      </c>
      <c r="N2305" s="54">
        <v>41.632443025573195</v>
      </c>
      <c r="O2305" s="54">
        <v>1.2615768027358538</v>
      </c>
      <c r="P2305" s="54">
        <v>4.1444959617499864</v>
      </c>
      <c r="Q2305" s="54">
        <v>82.574827981651666</v>
      </c>
      <c r="R2305" s="54">
        <v>0.98551941790705166</v>
      </c>
      <c r="S2305" s="54">
        <v>7.0117773424912659</v>
      </c>
      <c r="T2305" s="54">
        <v>1.7053335332322347E-3</v>
      </c>
      <c r="U2305" s="54">
        <v>0.35782457743038426</v>
      </c>
      <c r="V2305" s="54">
        <v>148.24792626636082</v>
      </c>
      <c r="W2305" s="54">
        <v>75.08984175836575</v>
      </c>
    </row>
    <row r="2306" spans="3:23" x14ac:dyDescent="0.25">
      <c r="C2306" s="52">
        <v>0</v>
      </c>
      <c r="D2306" s="55">
        <v>3595</v>
      </c>
      <c r="E2306" s="55">
        <v>6974</v>
      </c>
      <c r="F2306" s="55">
        <v>534.14599999999996</v>
      </c>
      <c r="G2306" s="55">
        <v>0.85986356487443516</v>
      </c>
      <c r="H2306" s="55">
        <v>0.51548609119587041</v>
      </c>
      <c r="I2306" s="55">
        <v>0.34717527764365042</v>
      </c>
      <c r="J2306" s="55">
        <v>67.655717890825088</v>
      </c>
      <c r="K2306" s="55">
        <v>255</v>
      </c>
      <c r="L2306" s="55">
        <v>118.2442280945758</v>
      </c>
      <c r="M2306" s="55">
        <v>1770.2302636986478</v>
      </c>
      <c r="N2306" s="55">
        <v>42.074104431332202</v>
      </c>
      <c r="O2306" s="55">
        <v>1.1326382564060766</v>
      </c>
      <c r="P2306" s="55">
        <v>3.6925791868267481</v>
      </c>
      <c r="Q2306" s="55">
        <v>96.596172248804052</v>
      </c>
      <c r="R2306" s="55">
        <v>0.98327130029962995</v>
      </c>
      <c r="S2306" s="55">
        <v>7.0582756588894409</v>
      </c>
      <c r="T2306" s="55">
        <v>1.6109155010188665E-3</v>
      </c>
      <c r="U2306" s="55">
        <v>0.35636920939320671</v>
      </c>
      <c r="V2306" s="55">
        <v>147.48309288245716</v>
      </c>
      <c r="W2306" s="55">
        <v>75.293643376783251</v>
      </c>
    </row>
    <row r="2307" spans="3:23" x14ac:dyDescent="0.25">
      <c r="C2307" s="51">
        <v>0</v>
      </c>
      <c r="D2307" s="54">
        <v>3680</v>
      </c>
      <c r="E2307" s="54">
        <v>6820</v>
      </c>
      <c r="F2307" s="54">
        <v>539.13299999999992</v>
      </c>
      <c r="G2307" s="54">
        <v>0.86398429615626815</v>
      </c>
      <c r="H2307" s="54">
        <v>0.53958944281524923</v>
      </c>
      <c r="I2307" s="54">
        <v>0.36363636363636365</v>
      </c>
      <c r="J2307" s="54">
        <v>68.450869421983228</v>
      </c>
      <c r="K2307" s="54">
        <v>255</v>
      </c>
      <c r="L2307" s="54">
        <v>117.90652173913044</v>
      </c>
      <c r="M2307" s="54">
        <v>1790.4506233971877</v>
      </c>
      <c r="N2307" s="54">
        <v>42.313716728706162</v>
      </c>
      <c r="O2307" s="54">
        <v>1.1195945741240398</v>
      </c>
      <c r="P2307" s="54">
        <v>3.5519058587705561</v>
      </c>
      <c r="Q2307" s="54">
        <v>83.28084606345513</v>
      </c>
      <c r="R2307" s="54">
        <v>0.98584121175862516</v>
      </c>
      <c r="S2307" s="54">
        <v>7.0373857177144954</v>
      </c>
      <c r="T2307" s="54">
        <v>1.5552388847233914E-3</v>
      </c>
      <c r="U2307" s="54">
        <v>0.35836219785464263</v>
      </c>
      <c r="V2307" s="54">
        <v>146.06759813279447</v>
      </c>
      <c r="W2307" s="54">
        <v>73.547775064633086</v>
      </c>
    </row>
    <row r="2308" spans="3:23" x14ac:dyDescent="0.25">
      <c r="C2308" s="52">
        <v>0</v>
      </c>
      <c r="D2308" s="55">
        <v>3612</v>
      </c>
      <c r="E2308" s="55">
        <v>6664</v>
      </c>
      <c r="F2308" s="55">
        <v>525.69399999999996</v>
      </c>
      <c r="G2308" s="55">
        <v>0.86622982277051586</v>
      </c>
      <c r="H2308" s="55">
        <v>0.54201680672268904</v>
      </c>
      <c r="I2308" s="55">
        <v>0.37402920161540854</v>
      </c>
      <c r="J2308" s="55">
        <v>67.815494067236642</v>
      </c>
      <c r="K2308" s="55">
        <v>252</v>
      </c>
      <c r="L2308" s="55">
        <v>119.42303433001108</v>
      </c>
      <c r="M2308" s="55">
        <v>1813.8514548722592</v>
      </c>
      <c r="N2308" s="55">
        <v>42.589334989786579</v>
      </c>
      <c r="O2308" s="55">
        <v>1.1104908803890747</v>
      </c>
      <c r="P2308" s="55">
        <v>3.498185605313183</v>
      </c>
      <c r="Q2308" s="55">
        <v>98.159790640393254</v>
      </c>
      <c r="R2308" s="55">
        <v>0.98362189009556411</v>
      </c>
      <c r="S2308" s="55">
        <v>7.066044830039151</v>
      </c>
      <c r="T2308" s="55">
        <v>1.2484631188977673E-3</v>
      </c>
      <c r="U2308" s="55">
        <v>0.33206355447485197</v>
      </c>
      <c r="V2308" s="55">
        <v>146.00847772179833</v>
      </c>
      <c r="W2308" s="55">
        <v>72.952518082640054</v>
      </c>
    </row>
    <row r="2309" spans="3:23" x14ac:dyDescent="0.25">
      <c r="C2309" s="51">
        <v>0</v>
      </c>
      <c r="D2309" s="54">
        <v>50</v>
      </c>
      <c r="E2309" s="54">
        <v>55</v>
      </c>
      <c r="F2309" s="54">
        <v>23.628</v>
      </c>
      <c r="G2309" s="54">
        <v>0.46211778099215889</v>
      </c>
      <c r="H2309" s="54">
        <v>0.90909090909090906</v>
      </c>
      <c r="I2309" s="54">
        <v>0.61728395061728392</v>
      </c>
      <c r="J2309" s="54">
        <v>7.9788456080286538</v>
      </c>
      <c r="K2309" s="54">
        <v>144</v>
      </c>
      <c r="L2309" s="54">
        <v>90.4</v>
      </c>
      <c r="M2309" s="54">
        <v>452.81632653061251</v>
      </c>
      <c r="N2309" s="54">
        <v>21.279481350131928</v>
      </c>
      <c r="O2309" s="54">
        <v>1.0318940621138915</v>
      </c>
      <c r="P2309" s="54">
        <v>3.2057417693122958</v>
      </c>
      <c r="Q2309" s="54">
        <v>50.344444444444449</v>
      </c>
      <c r="R2309" s="54">
        <v>0.97667712043660992</v>
      </c>
      <c r="S2309" s="54">
        <v>4.8883674395583787</v>
      </c>
      <c r="T2309" s="54">
        <v>2.0246913580246946E-2</v>
      </c>
      <c r="U2309" s="54">
        <v>0.31736734283947909</v>
      </c>
      <c r="V2309" s="54">
        <v>8.6043805503026789</v>
      </c>
      <c r="W2309" s="54">
        <v>7.6305243602415533</v>
      </c>
    </row>
    <row r="2310" spans="3:23" x14ac:dyDescent="0.25">
      <c r="C2310" s="52">
        <v>0</v>
      </c>
      <c r="D2310" s="55">
        <v>43</v>
      </c>
      <c r="E2310" s="55">
        <v>47</v>
      </c>
      <c r="F2310" s="55">
        <v>21.552</v>
      </c>
      <c r="G2310" s="55">
        <v>0.53810701977690156</v>
      </c>
      <c r="H2310" s="55">
        <v>0.91489361702127658</v>
      </c>
      <c r="I2310" s="55">
        <v>0.68253968253968256</v>
      </c>
      <c r="J2310" s="55">
        <v>7.399277020331918</v>
      </c>
      <c r="K2310" s="55">
        <v>122</v>
      </c>
      <c r="L2310" s="55">
        <v>101.37209302325581</v>
      </c>
      <c r="M2310" s="55">
        <v>220.81063122923592</v>
      </c>
      <c r="N2310" s="55">
        <v>14.859698221338007</v>
      </c>
      <c r="O2310" s="55">
        <v>-0.62261446549928545</v>
      </c>
      <c r="P2310" s="55">
        <v>2.3145318317094157</v>
      </c>
      <c r="Q2310" s="55">
        <v>487.17142857142903</v>
      </c>
      <c r="R2310" s="55">
        <v>0.53439195889389146</v>
      </c>
      <c r="S2310" s="55">
        <v>4.5805780575718584</v>
      </c>
      <c r="T2310" s="55">
        <v>1.5510204081632678E-2</v>
      </c>
      <c r="U2310" s="55">
        <v>0.17055123209637926</v>
      </c>
      <c r="V2310" s="55">
        <v>8.1744544421237428</v>
      </c>
      <c r="W2310" s="55">
        <v>6.8900557484721601</v>
      </c>
    </row>
    <row r="2311" spans="3:23" x14ac:dyDescent="0.25">
      <c r="C2311" s="51">
        <v>0</v>
      </c>
      <c r="D2311" s="54">
        <v>2199</v>
      </c>
      <c r="E2311" s="54">
        <v>3611</v>
      </c>
      <c r="F2311" s="54">
        <v>354.12899999999996</v>
      </c>
      <c r="G2311" s="54">
        <v>0.84207569587608122</v>
      </c>
      <c r="H2311" s="54">
        <v>0.60897258377180841</v>
      </c>
      <c r="I2311" s="54">
        <v>0.42732219199378157</v>
      </c>
      <c r="J2311" s="54">
        <v>52.913644354482166</v>
      </c>
      <c r="K2311" s="54">
        <v>250</v>
      </c>
      <c r="L2311" s="54">
        <v>125.12778535698044</v>
      </c>
      <c r="M2311" s="54">
        <v>2252.1933995972176</v>
      </c>
      <c r="N2311" s="54">
        <v>47.457279732378439</v>
      </c>
      <c r="O2311" s="54">
        <v>0.97858557389465683</v>
      </c>
      <c r="P2311" s="54">
        <v>2.8837626226272643</v>
      </c>
      <c r="Q2311" s="54">
        <v>129.90053763440838</v>
      </c>
      <c r="R2311" s="54">
        <v>0.9794779071473626</v>
      </c>
      <c r="S2311" s="54">
        <v>7.1364737191264211</v>
      </c>
      <c r="T2311" s="54">
        <v>5.3894693500018643E-4</v>
      </c>
      <c r="U2311" s="54">
        <v>0.22351956398717512</v>
      </c>
      <c r="V2311" s="54">
        <v>93.338538491892493</v>
      </c>
      <c r="W2311" s="54">
        <v>50.343014660794623</v>
      </c>
    </row>
    <row r="2312" spans="3:23" x14ac:dyDescent="0.25">
      <c r="C2312" s="52">
        <v>0</v>
      </c>
      <c r="D2312" s="55">
        <v>1668</v>
      </c>
      <c r="E2312" s="55">
        <v>2101</v>
      </c>
      <c r="F2312" s="55">
        <v>214.14</v>
      </c>
      <c r="G2312" s="55">
        <v>0.92702968170793065</v>
      </c>
      <c r="H2312" s="55">
        <v>0.79390766301761062</v>
      </c>
      <c r="I2312" s="55">
        <v>0.43940990516332984</v>
      </c>
      <c r="J2312" s="55">
        <v>46.08430926701898</v>
      </c>
      <c r="K2312" s="55">
        <v>201</v>
      </c>
      <c r="L2312" s="55">
        <v>108.91966426858514</v>
      </c>
      <c r="M2312" s="55">
        <v>995.46324835752523</v>
      </c>
      <c r="N2312" s="55">
        <v>31.550962716809849</v>
      </c>
      <c r="O2312" s="55">
        <v>0.82429539474160962</v>
      </c>
      <c r="P2312" s="55">
        <v>2.938511132828209</v>
      </c>
      <c r="Q2312" s="55">
        <v>43.442750064615943</v>
      </c>
      <c r="R2312" s="55">
        <v>0.98966608144654755</v>
      </c>
      <c r="S2312" s="55">
        <v>6.7283363493979085</v>
      </c>
      <c r="T2312" s="55">
        <v>1.0724047927602907E-3</v>
      </c>
      <c r="U2312" s="55">
        <v>0.32221429810965285</v>
      </c>
      <c r="V2312" s="55">
        <v>80.802006920540492</v>
      </c>
      <c r="W2312" s="55">
        <v>30.29977964073046</v>
      </c>
    </row>
    <row r="2313" spans="3:23" x14ac:dyDescent="0.25">
      <c r="C2313" s="51">
        <v>0</v>
      </c>
      <c r="D2313" s="54">
        <v>73</v>
      </c>
      <c r="E2313" s="54">
        <v>78</v>
      </c>
      <c r="F2313" s="54">
        <v>29.326000000000001</v>
      </c>
      <c r="G2313" s="54">
        <v>0.67654387079064793</v>
      </c>
      <c r="H2313" s="54">
        <v>0.9358974358974359</v>
      </c>
      <c r="I2313" s="54">
        <v>0.67592592592592593</v>
      </c>
      <c r="J2313" s="54">
        <v>9.6408758298023347</v>
      </c>
      <c r="K2313" s="54">
        <v>129</v>
      </c>
      <c r="L2313" s="54">
        <v>93.342465753424662</v>
      </c>
      <c r="M2313" s="54">
        <v>289.70053272450531</v>
      </c>
      <c r="N2313" s="54">
        <v>17.020591432864645</v>
      </c>
      <c r="O2313" s="54">
        <v>0.1245328815422804</v>
      </c>
      <c r="P2313" s="54">
        <v>2.1660061182660466</v>
      </c>
      <c r="Q2313" s="54">
        <v>368.55555555555571</v>
      </c>
      <c r="R2313" s="54">
        <v>0.76596488935698581</v>
      </c>
      <c r="S2313" s="54">
        <v>5.1244213053071785</v>
      </c>
      <c r="T2313" s="54">
        <v>9.4236248082402215E-3</v>
      </c>
      <c r="U2313" s="54">
        <v>0.20918317764200517</v>
      </c>
      <c r="V2313" s="54">
        <v>11.363612819898446</v>
      </c>
      <c r="W2313" s="54">
        <v>8.36819095212919</v>
      </c>
    </row>
    <row r="2314" spans="3:23" x14ac:dyDescent="0.25">
      <c r="C2314" s="52">
        <v>0</v>
      </c>
      <c r="D2314" s="55">
        <v>2183</v>
      </c>
      <c r="E2314" s="55">
        <v>3595</v>
      </c>
      <c r="F2314" s="55">
        <v>344.39400000000001</v>
      </c>
      <c r="G2314" s="55">
        <v>0.85632373515513882</v>
      </c>
      <c r="H2314" s="55">
        <v>0.60723226703755218</v>
      </c>
      <c r="I2314" s="55">
        <v>0.40463392029657091</v>
      </c>
      <c r="J2314" s="55">
        <v>52.720792161697076</v>
      </c>
      <c r="K2314" s="55">
        <v>255</v>
      </c>
      <c r="L2314" s="55">
        <v>127.0755840586349</v>
      </c>
      <c r="M2314" s="55">
        <v>2160.4557876399272</v>
      </c>
      <c r="N2314" s="55">
        <v>46.480703390115849</v>
      </c>
      <c r="O2314" s="55">
        <v>0.91831439660380421</v>
      </c>
      <c r="P2314" s="55">
        <v>2.8139913750581838</v>
      </c>
      <c r="Q2314" s="55">
        <v>146.8091575091581</v>
      </c>
      <c r="R2314" s="55">
        <v>0.9764208681310218</v>
      </c>
      <c r="S2314" s="55">
        <v>7.1583766333973315</v>
      </c>
      <c r="T2314" s="55">
        <v>5.1731540742529279E-4</v>
      </c>
      <c r="U2314" s="55">
        <v>0.22258530266258111</v>
      </c>
      <c r="V2314" s="55">
        <v>93.774957885743873</v>
      </c>
      <c r="W2314" s="55">
        <v>48.429083597244059</v>
      </c>
    </row>
    <row r="2315" spans="3:23" x14ac:dyDescent="0.25">
      <c r="C2315" s="51">
        <v>0</v>
      </c>
      <c r="D2315" s="54">
        <v>1681</v>
      </c>
      <c r="E2315" s="54">
        <v>2057</v>
      </c>
      <c r="F2315" s="54">
        <v>204.58</v>
      </c>
      <c r="G2315" s="54">
        <v>0.91342304519418771</v>
      </c>
      <c r="H2315" s="54">
        <v>0.81720952843947492</v>
      </c>
      <c r="I2315" s="54">
        <v>0.48640046296296297</v>
      </c>
      <c r="J2315" s="54">
        <v>46.263545850916017</v>
      </c>
      <c r="K2315" s="54">
        <v>205</v>
      </c>
      <c r="L2315" s="54">
        <v>109.47114812611541</v>
      </c>
      <c r="M2315" s="54">
        <v>950.09098255006916</v>
      </c>
      <c r="N2315" s="54">
        <v>30.823545911365699</v>
      </c>
      <c r="O2315" s="54">
        <v>0.78842380617717334</v>
      </c>
      <c r="P2315" s="54">
        <v>2.9214977358308856</v>
      </c>
      <c r="Q2315" s="54">
        <v>42.374149659863555</v>
      </c>
      <c r="R2315" s="54">
        <v>0.98977060380061654</v>
      </c>
      <c r="S2315" s="54">
        <v>6.7171920530524263</v>
      </c>
      <c r="T2315" s="54">
        <v>8.9693851841570805E-4</v>
      </c>
      <c r="U2315" s="54">
        <v>0.29455260662306765</v>
      </c>
      <c r="V2315" s="54">
        <v>77.007753777747624</v>
      </c>
      <c r="W2315" s="54">
        <v>31.343039425644477</v>
      </c>
    </row>
    <row r="2316" spans="3:23" x14ac:dyDescent="0.25">
      <c r="C2316" s="52">
        <v>0</v>
      </c>
      <c r="D2316" s="55">
        <v>81</v>
      </c>
      <c r="E2316" s="55">
        <v>106</v>
      </c>
      <c r="F2316" s="55">
        <v>40.582000000000001</v>
      </c>
      <c r="G2316" s="55">
        <v>0.87836385894581759</v>
      </c>
      <c r="H2316" s="55">
        <v>0.76415094339622647</v>
      </c>
      <c r="I2316" s="55">
        <v>0.48214285714285715</v>
      </c>
      <c r="J2316" s="55">
        <v>10.155412503859614</v>
      </c>
      <c r="K2316" s="55">
        <v>125</v>
      </c>
      <c r="L2316" s="55">
        <v>89.753086419753089</v>
      </c>
      <c r="M2316" s="55">
        <v>218.46327160493814</v>
      </c>
      <c r="N2316" s="55">
        <v>14.780503090386949</v>
      </c>
      <c r="O2316" s="55">
        <v>0.38880139921866619</v>
      </c>
      <c r="P2316" s="55">
        <v>2.3766626291005872</v>
      </c>
      <c r="Q2316" s="55">
        <v>145.17032967032975</v>
      </c>
      <c r="R2316" s="55">
        <v>0.86380710676803352</v>
      </c>
      <c r="S2316" s="55">
        <v>5.180425274511351</v>
      </c>
      <c r="T2316" s="55">
        <v>5.6756430382804111E-3</v>
      </c>
      <c r="U2316" s="55">
        <v>0.20629673566816065</v>
      </c>
      <c r="V2316" s="55">
        <v>16.4869370914592</v>
      </c>
      <c r="W2316" s="55">
        <v>7.8806340237031929</v>
      </c>
    </row>
    <row r="2317" spans="3:23" x14ac:dyDescent="0.25">
      <c r="C2317" s="51">
        <v>0</v>
      </c>
      <c r="D2317" s="54">
        <v>80</v>
      </c>
      <c r="E2317" s="54">
        <v>86</v>
      </c>
      <c r="F2317" s="54">
        <v>30.640999999999998</v>
      </c>
      <c r="G2317" s="54">
        <v>0.68996267223321761</v>
      </c>
      <c r="H2317" s="54">
        <v>0.93023255813953487</v>
      </c>
      <c r="I2317" s="54">
        <v>0.66666666666666663</v>
      </c>
      <c r="J2317" s="54">
        <v>10.09253008808064</v>
      </c>
      <c r="K2317" s="54">
        <v>118</v>
      </c>
      <c r="L2317" s="54">
        <v>90.825000000000003</v>
      </c>
      <c r="M2317" s="54">
        <v>187.91835443037979</v>
      </c>
      <c r="N2317" s="54">
        <v>13.70833156990229</v>
      </c>
      <c r="O2317" s="54">
        <v>3.4333992207813565E-3</v>
      </c>
      <c r="P2317" s="54">
        <v>2.2241503628040764</v>
      </c>
      <c r="Q2317" s="54">
        <v>222.55384615384614</v>
      </c>
      <c r="R2317" s="54">
        <v>0.79150975993825845</v>
      </c>
      <c r="S2317" s="54">
        <v>5.2558754384480562</v>
      </c>
      <c r="T2317" s="54">
        <v>8.1656804733727644E-3</v>
      </c>
      <c r="U2317" s="54">
        <v>0.1859230590313915</v>
      </c>
      <c r="V2317" s="54">
        <v>11.976878485205079</v>
      </c>
      <c r="W2317" s="54">
        <v>8.6694030023582478</v>
      </c>
    </row>
    <row r="2318" spans="3:23" x14ac:dyDescent="0.25">
      <c r="C2318" s="52">
        <v>0</v>
      </c>
      <c r="D2318" s="55">
        <v>1995</v>
      </c>
      <c r="E2318" s="55">
        <v>2908</v>
      </c>
      <c r="F2318" s="55">
        <v>281.23599999999999</v>
      </c>
      <c r="G2318" s="55">
        <v>0.88001433875152524</v>
      </c>
      <c r="H2318" s="55">
        <v>0.68603851444291608</v>
      </c>
      <c r="I2318" s="55">
        <v>0.43228602383531961</v>
      </c>
      <c r="J2318" s="55">
        <v>50.39953265404997</v>
      </c>
      <c r="K2318" s="55">
        <v>255</v>
      </c>
      <c r="L2318" s="55">
        <v>130.67167919799499</v>
      </c>
      <c r="M2318" s="55">
        <v>2157.3159227054612</v>
      </c>
      <c r="N2318" s="55">
        <v>46.446915104293645</v>
      </c>
      <c r="O2318" s="55">
        <v>0.79974981587101279</v>
      </c>
      <c r="P2318" s="55">
        <v>2.5944696441033948</v>
      </c>
      <c r="Q2318" s="55">
        <v>126.45256410256496</v>
      </c>
      <c r="R2318" s="55">
        <v>0.98166125476792243</v>
      </c>
      <c r="S2318" s="55">
        <v>7.1805804657615431</v>
      </c>
      <c r="T2318" s="55">
        <v>5.9838191248453329E-4</v>
      </c>
      <c r="U2318" s="55">
        <v>0.22471989638517689</v>
      </c>
      <c r="V2318" s="55">
        <v>88.039675628695917</v>
      </c>
      <c r="W2318" s="55">
        <v>41.814190088571245</v>
      </c>
    </row>
    <row r="2319" spans="3:23" x14ac:dyDescent="0.25">
      <c r="C2319" s="51">
        <v>0</v>
      </c>
      <c r="D2319" s="54">
        <v>29</v>
      </c>
      <c r="E2319" s="54">
        <v>33</v>
      </c>
      <c r="F2319" s="54">
        <v>17.996000000000002</v>
      </c>
      <c r="G2319" s="54">
        <v>0</v>
      </c>
      <c r="H2319" s="54">
        <v>0.87878787878787878</v>
      </c>
      <c r="I2319" s="54">
        <v>0.59183673469387754</v>
      </c>
      <c r="J2319" s="54">
        <v>6.0765077797464979</v>
      </c>
      <c r="K2319" s="54">
        <v>164</v>
      </c>
      <c r="L2319" s="54">
        <v>110.72413793103448</v>
      </c>
      <c r="M2319" s="54">
        <v>580.42118226600985</v>
      </c>
      <c r="N2319" s="54">
        <v>24.091931891527707</v>
      </c>
      <c r="O2319" s="54">
        <v>0.32529636086998248</v>
      </c>
      <c r="P2319" s="54">
        <v>2.3313878253703875</v>
      </c>
      <c r="Q2319" s="54">
        <v>385.53571428571422</v>
      </c>
      <c r="R2319" s="54">
        <v>0.81180974883610857</v>
      </c>
      <c r="S2319" s="54">
        <v>4.3231611673921604</v>
      </c>
      <c r="T2319" s="54">
        <v>1.8494897959183687E-2</v>
      </c>
      <c r="U2319" s="54">
        <v>0.132435318351909</v>
      </c>
      <c r="V2319" s="54">
        <v>6.2330229193099944</v>
      </c>
      <c r="W2319" s="54">
        <v>6.2330229193099944</v>
      </c>
    </row>
    <row r="2320" spans="3:23" x14ac:dyDescent="0.25">
      <c r="C2320" s="52">
        <v>0</v>
      </c>
      <c r="D2320" s="55">
        <v>1662</v>
      </c>
      <c r="E2320" s="55">
        <v>2040</v>
      </c>
      <c r="F2320" s="55">
        <v>201.52</v>
      </c>
      <c r="G2320" s="55">
        <v>0.89232784865136394</v>
      </c>
      <c r="H2320" s="55">
        <v>0.81470588235294117</v>
      </c>
      <c r="I2320" s="55">
        <v>0.50887936313533377</v>
      </c>
      <c r="J2320" s="55">
        <v>46.001349147061333</v>
      </c>
      <c r="K2320" s="55">
        <v>214</v>
      </c>
      <c r="L2320" s="55">
        <v>111.72322503008424</v>
      </c>
      <c r="M2320" s="55">
        <v>875.56091722687381</v>
      </c>
      <c r="N2320" s="55">
        <v>29.589878628120019</v>
      </c>
      <c r="O2320" s="55">
        <v>0.77038415854202724</v>
      </c>
      <c r="P2320" s="55">
        <v>3.1935792833313199</v>
      </c>
      <c r="Q2320" s="55">
        <v>39.690440515432719</v>
      </c>
      <c r="R2320" s="55">
        <v>0.99048121110245146</v>
      </c>
      <c r="S2320" s="55">
        <v>6.7048278466713214</v>
      </c>
      <c r="T2320" s="55">
        <v>9.5504773936566428E-4</v>
      </c>
      <c r="U2320" s="55">
        <v>0.31203626329150347</v>
      </c>
      <c r="V2320" s="55">
        <v>73.262410010039972</v>
      </c>
      <c r="W2320" s="55">
        <v>33.06976331408795</v>
      </c>
    </row>
    <row r="2321" spans="3:23" x14ac:dyDescent="0.25">
      <c r="C2321" s="51">
        <v>0</v>
      </c>
      <c r="D2321" s="54">
        <v>52</v>
      </c>
      <c r="E2321" s="54">
        <v>57</v>
      </c>
      <c r="F2321" s="54">
        <v>24.273</v>
      </c>
      <c r="G2321" s="54">
        <v>0.58332524634213057</v>
      </c>
      <c r="H2321" s="54">
        <v>0.91228070175438591</v>
      </c>
      <c r="I2321" s="54">
        <v>0.65</v>
      </c>
      <c r="J2321" s="54">
        <v>8.1368578902564384</v>
      </c>
      <c r="K2321" s="54">
        <v>146</v>
      </c>
      <c r="L2321" s="54">
        <v>99.461538461538467</v>
      </c>
      <c r="M2321" s="54">
        <v>357.58672699849166</v>
      </c>
      <c r="N2321" s="54">
        <v>18.909963696382171</v>
      </c>
      <c r="O2321" s="54">
        <v>0.47313836769787621</v>
      </c>
      <c r="P2321" s="54">
        <v>2.7137898224586072</v>
      </c>
      <c r="Q2321" s="54">
        <v>65.422222222222231</v>
      </c>
      <c r="R2321" s="54">
        <v>0.97391049411090658</v>
      </c>
      <c r="S2321" s="54">
        <v>5.1423714487439032</v>
      </c>
      <c r="T2321" s="54">
        <v>1.1604938271604961E-2</v>
      </c>
      <c r="U2321" s="54">
        <v>0.25312480614596189</v>
      </c>
      <c r="V2321" s="54">
        <v>9.1494064410020286</v>
      </c>
      <c r="W2321" s="54">
        <v>7.4315017185714103</v>
      </c>
    </row>
    <row r="2322" spans="3:23" x14ac:dyDescent="0.25">
      <c r="C2322" s="52">
        <v>0</v>
      </c>
      <c r="D2322" s="55">
        <v>102</v>
      </c>
      <c r="E2322" s="55">
        <v>111</v>
      </c>
      <c r="F2322" s="55">
        <v>35.719000000000001</v>
      </c>
      <c r="G2322" s="55">
        <v>0.52732439803015085</v>
      </c>
      <c r="H2322" s="55">
        <v>0.91891891891891897</v>
      </c>
      <c r="I2322" s="55">
        <v>0.60355029585798814</v>
      </c>
      <c r="J2322" s="55">
        <v>11.396070970426017</v>
      </c>
      <c r="K2322" s="55">
        <v>126</v>
      </c>
      <c r="L2322" s="55">
        <v>96.382352941176464</v>
      </c>
      <c r="M2322" s="55">
        <v>232.02067559697156</v>
      </c>
      <c r="N2322" s="55">
        <v>15.23222490632841</v>
      </c>
      <c r="O2322" s="55">
        <v>-8.2677487603630875E-2</v>
      </c>
      <c r="P2322" s="55">
        <v>2.0908160145268075</v>
      </c>
      <c r="Q2322" s="55">
        <v>131.75824175824198</v>
      </c>
      <c r="R2322" s="55">
        <v>0.92209003621637575</v>
      </c>
      <c r="S2322" s="55">
        <v>5.338961925615175</v>
      </c>
      <c r="T2322" s="55">
        <v>5.7360222195387122E-3</v>
      </c>
      <c r="U2322" s="55">
        <v>0.16519717072828827</v>
      </c>
      <c r="V2322" s="55">
        <v>12.707350768713242</v>
      </c>
      <c r="W2322" s="55">
        <v>10.796978979675638</v>
      </c>
    </row>
    <row r="2323" spans="3:23" x14ac:dyDescent="0.25">
      <c r="C2323" s="51">
        <v>0</v>
      </c>
      <c r="D2323" s="54">
        <v>29</v>
      </c>
      <c r="E2323" s="54">
        <v>33</v>
      </c>
      <c r="F2323" s="54">
        <v>17.996000000000002</v>
      </c>
      <c r="G2323" s="54">
        <v>0</v>
      </c>
      <c r="H2323" s="54">
        <v>0.87878787878787878</v>
      </c>
      <c r="I2323" s="54">
        <v>0.59183673469387754</v>
      </c>
      <c r="J2323" s="54">
        <v>6.0765077797464979</v>
      </c>
      <c r="K2323" s="54">
        <v>93</v>
      </c>
      <c r="L2323" s="54">
        <v>81.931034482758619</v>
      </c>
      <c r="M2323" s="54">
        <v>73.566502463054206</v>
      </c>
      <c r="N2323" s="54">
        <v>8.5770917252326395</v>
      </c>
      <c r="O2323" s="54">
        <v>-0.51126950461541631</v>
      </c>
      <c r="P2323" s="54">
        <v>2.0458873032235081</v>
      </c>
      <c r="Q2323" s="54">
        <v>144.57142857142861</v>
      </c>
      <c r="R2323" s="54">
        <v>0.57502304801548854</v>
      </c>
      <c r="S2323" s="54">
        <v>3.6243797016511117</v>
      </c>
      <c r="T2323" s="54">
        <v>2.0408163265306138E-2</v>
      </c>
      <c r="U2323" s="54">
        <v>0.13118077870827116</v>
      </c>
      <c r="V2323" s="54">
        <v>6.2330229193099944</v>
      </c>
      <c r="W2323" s="54">
        <v>6.2330229193099944</v>
      </c>
    </row>
    <row r="2324" spans="3:23" x14ac:dyDescent="0.25">
      <c r="C2324" s="52">
        <v>0</v>
      </c>
      <c r="D2324" s="55">
        <v>83</v>
      </c>
      <c r="E2324" s="55">
        <v>88</v>
      </c>
      <c r="F2324" s="55">
        <v>31.401999999999997</v>
      </c>
      <c r="G2324" s="55">
        <v>0.7417634461303948</v>
      </c>
      <c r="H2324" s="55">
        <v>0.94318181818181823</v>
      </c>
      <c r="I2324" s="55">
        <v>0.62878787878787878</v>
      </c>
      <c r="J2324" s="55">
        <v>10.280023453913834</v>
      </c>
      <c r="K2324" s="55">
        <v>121</v>
      </c>
      <c r="L2324" s="55">
        <v>93.108433734939766</v>
      </c>
      <c r="M2324" s="55">
        <v>167.85395239494559</v>
      </c>
      <c r="N2324" s="55">
        <v>12.955846263171912</v>
      </c>
      <c r="O2324" s="55">
        <v>0.27240753672087753</v>
      </c>
      <c r="P2324" s="55">
        <v>2.2939005519430968</v>
      </c>
      <c r="Q2324" s="55">
        <v>119.39160839160841</v>
      </c>
      <c r="R2324" s="55">
        <v>0.8941835346195276</v>
      </c>
      <c r="S2324" s="55">
        <v>5.1973453836137393</v>
      </c>
      <c r="T2324" s="55">
        <v>7.5798327546579411E-3</v>
      </c>
      <c r="U2324" s="55">
        <v>0.20433721828362311</v>
      </c>
      <c r="V2324" s="55">
        <v>12.677469674524913</v>
      </c>
      <c r="W2324" s="55">
        <v>8.5022921740338742</v>
      </c>
    </row>
    <row r="2325" spans="3:23" x14ac:dyDescent="0.25">
      <c r="C2325" s="51">
        <v>0</v>
      </c>
      <c r="D2325" s="54">
        <v>2030</v>
      </c>
      <c r="E2325" s="54">
        <v>2937</v>
      </c>
      <c r="F2325" s="54">
        <v>275.73599999999999</v>
      </c>
      <c r="G2325" s="54">
        <v>0.88446695195609992</v>
      </c>
      <c r="H2325" s="54">
        <v>0.6911814776983316</v>
      </c>
      <c r="I2325" s="54">
        <v>0.42718855218855217</v>
      </c>
      <c r="J2325" s="54">
        <v>50.839711602372212</v>
      </c>
      <c r="K2325" s="54">
        <v>255</v>
      </c>
      <c r="L2325" s="54">
        <v>130.48817733990148</v>
      </c>
      <c r="M2325" s="54">
        <v>2149.5974451730699</v>
      </c>
      <c r="N2325" s="54">
        <v>46.363751413934033</v>
      </c>
      <c r="O2325" s="54">
        <v>0.79240391699257495</v>
      </c>
      <c r="P2325" s="54">
        <v>2.601734693950585</v>
      </c>
      <c r="Q2325" s="54">
        <v>134.54815276048129</v>
      </c>
      <c r="R2325" s="54">
        <v>0.98002662495244119</v>
      </c>
      <c r="S2325" s="54">
        <v>7.1923369926882454</v>
      </c>
      <c r="T2325" s="54">
        <v>5.7898282023567476E-4</v>
      </c>
      <c r="U2325" s="54">
        <v>0.22678275375545554</v>
      </c>
      <c r="V2325" s="54">
        <v>89.173704017709142</v>
      </c>
      <c r="W2325" s="54">
        <v>41.608703605452007</v>
      </c>
    </row>
    <row r="2326" spans="3:23" x14ac:dyDescent="0.25">
      <c r="C2326" s="52">
        <v>0</v>
      </c>
      <c r="D2326" s="55">
        <v>1709</v>
      </c>
      <c r="E2326" s="55">
        <v>2139</v>
      </c>
      <c r="F2326" s="55">
        <v>210.84099999999998</v>
      </c>
      <c r="G2326" s="55">
        <v>0.89394291597841247</v>
      </c>
      <c r="H2326" s="55">
        <v>0.79897148200093504</v>
      </c>
      <c r="I2326" s="55">
        <v>0.49123311296349526</v>
      </c>
      <c r="J2326" s="55">
        <v>46.647254816895632</v>
      </c>
      <c r="K2326" s="55">
        <v>222</v>
      </c>
      <c r="L2326" s="55">
        <v>112.39496781743709</v>
      </c>
      <c r="M2326" s="55">
        <v>868.13137981453815</v>
      </c>
      <c r="N2326" s="55">
        <v>29.464069301685708</v>
      </c>
      <c r="O2326" s="55">
        <v>0.78582505452569495</v>
      </c>
      <c r="P2326" s="55">
        <v>3.3577421274402779</v>
      </c>
      <c r="Q2326" s="55">
        <v>39.832676056338272</v>
      </c>
      <c r="R2326" s="55">
        <v>0.99046870584208024</v>
      </c>
      <c r="S2326" s="55">
        <v>6.6924855564499204</v>
      </c>
      <c r="T2326" s="55">
        <v>8.5617932949808798E-4</v>
      </c>
      <c r="U2326" s="55">
        <v>0.30434306790841326</v>
      </c>
      <c r="V2326" s="55">
        <v>74.875038533945244</v>
      </c>
      <c r="W2326" s="55">
        <v>33.557557467113426</v>
      </c>
    </row>
    <row r="2327" spans="3:23" x14ac:dyDescent="0.25">
      <c r="C2327" s="51">
        <v>0</v>
      </c>
      <c r="D2327" s="54">
        <v>62</v>
      </c>
      <c r="E2327" s="54">
        <v>66</v>
      </c>
      <c r="F2327" s="54">
        <v>26.141999999999996</v>
      </c>
      <c r="G2327" s="54">
        <v>0.61451404806717125</v>
      </c>
      <c r="H2327" s="54">
        <v>0.93939393939393945</v>
      </c>
      <c r="I2327" s="54">
        <v>0.70454545454545459</v>
      </c>
      <c r="J2327" s="54">
        <v>8.8848664465809541</v>
      </c>
      <c r="K2327" s="54">
        <v>129</v>
      </c>
      <c r="L2327" s="54">
        <v>100.70967741935483</v>
      </c>
      <c r="M2327" s="54">
        <v>196.04547858276047</v>
      </c>
      <c r="N2327" s="54">
        <v>14.001624140890245</v>
      </c>
      <c r="O2327" s="54">
        <v>-0.38010797007061226</v>
      </c>
      <c r="P2327" s="54">
        <v>2.5452736144256671</v>
      </c>
      <c r="Q2327" s="54">
        <v>73.383838383838381</v>
      </c>
      <c r="R2327" s="54">
        <v>0.95313576326636651</v>
      </c>
      <c r="S2327" s="54">
        <v>4.923965617146111</v>
      </c>
      <c r="T2327" s="54">
        <v>1.0305070911131536E-2</v>
      </c>
      <c r="U2327" s="54">
        <v>0.22266123222591933</v>
      </c>
      <c r="V2327" s="54">
        <v>10.098440207460552</v>
      </c>
      <c r="W2327" s="54">
        <v>7.9667188407622218</v>
      </c>
    </row>
    <row r="2328" spans="3:23" x14ac:dyDescent="0.25">
      <c r="C2328" s="52">
        <v>0</v>
      </c>
      <c r="D2328" s="55">
        <v>84</v>
      </c>
      <c r="E2328" s="55">
        <v>91</v>
      </c>
      <c r="F2328" s="55">
        <v>32.626000000000005</v>
      </c>
      <c r="G2328" s="55">
        <v>0.74063704656852147</v>
      </c>
      <c r="H2328" s="55">
        <v>0.92307692307692313</v>
      </c>
      <c r="I2328" s="55">
        <v>0.58741258741258739</v>
      </c>
      <c r="J2328" s="55">
        <v>10.34176589165282</v>
      </c>
      <c r="K2328" s="55">
        <v>122</v>
      </c>
      <c r="L2328" s="55">
        <v>94.761904761904759</v>
      </c>
      <c r="M2328" s="55">
        <v>188.97877223178432</v>
      </c>
      <c r="N2328" s="55">
        <v>13.746955016722223</v>
      </c>
      <c r="O2328" s="55">
        <v>8.0092937429928318E-2</v>
      </c>
      <c r="P2328" s="55">
        <v>2.0384069115461587</v>
      </c>
      <c r="Q2328" s="55">
        <v>141.48701298701286</v>
      </c>
      <c r="R2328" s="55">
        <v>0.91657032733221722</v>
      </c>
      <c r="S2328" s="55">
        <v>5.2922742323750942</v>
      </c>
      <c r="T2328" s="55">
        <v>6.6621689998313154E-3</v>
      </c>
      <c r="U2328" s="55">
        <v>0.13429542856948259</v>
      </c>
      <c r="V2328" s="55">
        <v>12.871521737984098</v>
      </c>
      <c r="W2328" s="55">
        <v>8.6484439916901277</v>
      </c>
    </row>
    <row r="2329" spans="3:23" x14ac:dyDescent="0.25">
      <c r="C2329" s="51">
        <v>0</v>
      </c>
      <c r="D2329" s="54">
        <v>101</v>
      </c>
      <c r="E2329" s="54">
        <v>108</v>
      </c>
      <c r="F2329" s="54">
        <v>35.14</v>
      </c>
      <c r="G2329" s="54">
        <v>0.75908128375168016</v>
      </c>
      <c r="H2329" s="54">
        <v>0.93518518518518523</v>
      </c>
      <c r="I2329" s="54">
        <v>0.64743589743589747</v>
      </c>
      <c r="J2329" s="54">
        <v>11.340070282773887</v>
      </c>
      <c r="K2329" s="54">
        <v>121</v>
      </c>
      <c r="L2329" s="54">
        <v>92.207920792079207</v>
      </c>
      <c r="M2329" s="54">
        <v>179.44633663366335</v>
      </c>
      <c r="N2329" s="54">
        <v>13.395758158225437</v>
      </c>
      <c r="O2329" s="54">
        <v>0.30409803112390432</v>
      </c>
      <c r="P2329" s="54">
        <v>2.0427056758403594</v>
      </c>
      <c r="Q2329" s="54">
        <v>165.66071428571425</v>
      </c>
      <c r="R2329" s="54">
        <v>0.88919365706926046</v>
      </c>
      <c r="S2329" s="54">
        <v>5.2887087604270233</v>
      </c>
      <c r="T2329" s="54">
        <v>6.5192743764172258E-3</v>
      </c>
      <c r="U2329" s="54">
        <v>0.19038201840376875</v>
      </c>
      <c r="V2329" s="54">
        <v>14.228895943005066</v>
      </c>
      <c r="W2329" s="54">
        <v>9.2629522957583266</v>
      </c>
    </row>
    <row r="2330" spans="3:23" x14ac:dyDescent="0.25">
      <c r="C2330" s="52">
        <v>0</v>
      </c>
      <c r="D2330" s="55">
        <v>4034</v>
      </c>
      <c r="E2330" s="55">
        <v>7878</v>
      </c>
      <c r="F2330" s="55">
        <v>510.96499999999997</v>
      </c>
      <c r="G2330" s="55">
        <v>0.88419827917243221</v>
      </c>
      <c r="H2330" s="55">
        <v>0.51205889819751205</v>
      </c>
      <c r="I2330" s="55">
        <v>0.39518025078369906</v>
      </c>
      <c r="J2330" s="55">
        <v>71.667623955742002</v>
      </c>
      <c r="K2330" s="55">
        <v>250</v>
      </c>
      <c r="L2330" s="55">
        <v>121.48686167575607</v>
      </c>
      <c r="M2330" s="55">
        <v>1568.7810076044643</v>
      </c>
      <c r="N2330" s="55">
        <v>39.607840228980727</v>
      </c>
      <c r="O2330" s="55">
        <v>1.0751804339574</v>
      </c>
      <c r="P2330" s="55">
        <v>3.6494953626299957</v>
      </c>
      <c r="Q2330" s="55">
        <v>76.63840326340349</v>
      </c>
      <c r="R2330" s="55">
        <v>0.98689541171399087</v>
      </c>
      <c r="S2330" s="55">
        <v>7.0333687055757252</v>
      </c>
      <c r="T2330" s="55">
        <v>8.4007171711132514E-4</v>
      </c>
      <c r="U2330" s="55">
        <v>0.31579639928317998</v>
      </c>
      <c r="V2330" s="55">
        <v>155.95884931963835</v>
      </c>
      <c r="W2330" s="55">
        <v>72.850213724822723</v>
      </c>
    </row>
    <row r="2331" spans="3:23" x14ac:dyDescent="0.25">
      <c r="C2331" s="51">
        <v>0</v>
      </c>
      <c r="D2331" s="54">
        <v>52</v>
      </c>
      <c r="E2331" s="54">
        <v>56</v>
      </c>
      <c r="F2331" s="54">
        <v>23.147999999999996</v>
      </c>
      <c r="G2331" s="54">
        <v>0.40283323917633496</v>
      </c>
      <c r="H2331" s="54">
        <v>0.9285714285714286</v>
      </c>
      <c r="I2331" s="54">
        <v>0.72222222222222221</v>
      </c>
      <c r="J2331" s="54">
        <v>8.1368578902564384</v>
      </c>
      <c r="K2331" s="54">
        <v>123</v>
      </c>
      <c r="L2331" s="54">
        <v>95.711538461538467</v>
      </c>
      <c r="M2331" s="54">
        <v>238.05241327300146</v>
      </c>
      <c r="N2331" s="54">
        <v>15.428947250963089</v>
      </c>
      <c r="O2331" s="54">
        <v>-0.15189323940359314</v>
      </c>
      <c r="P2331" s="54">
        <v>2.0870223763024334</v>
      </c>
      <c r="Q2331" s="54">
        <v>205.16250000000002</v>
      </c>
      <c r="R2331" s="54">
        <v>0.78391105824151452</v>
      </c>
      <c r="S2331" s="54">
        <v>4.7047774583176825</v>
      </c>
      <c r="T2331" s="54">
        <v>1.312500000000001E-2</v>
      </c>
      <c r="U2331" s="54">
        <v>0.12367837285687097</v>
      </c>
      <c r="V2331" s="54">
        <v>8.5993440417695783</v>
      </c>
      <c r="W2331" s="54">
        <v>7.8707507868511462</v>
      </c>
    </row>
    <row r="2332" spans="3:23" x14ac:dyDescent="0.25">
      <c r="C2332" s="52">
        <v>0</v>
      </c>
      <c r="D2332" s="55">
        <v>94</v>
      </c>
      <c r="E2332" s="55">
        <v>100</v>
      </c>
      <c r="F2332" s="55">
        <v>32.997999999999998</v>
      </c>
      <c r="G2332" s="55">
        <v>0.74838924559909148</v>
      </c>
      <c r="H2332" s="55">
        <v>0.94</v>
      </c>
      <c r="I2332" s="55">
        <v>0.65277777777777779</v>
      </c>
      <c r="J2332" s="55">
        <v>10.940041919714261</v>
      </c>
      <c r="K2332" s="55">
        <v>120</v>
      </c>
      <c r="L2332" s="55">
        <v>93.829787234042556</v>
      </c>
      <c r="M2332" s="55">
        <v>213.04598490048033</v>
      </c>
      <c r="N2332" s="55">
        <v>14.596094851037394</v>
      </c>
      <c r="O2332" s="55">
        <v>-5.5782692294492502E-2</v>
      </c>
      <c r="P2332" s="55">
        <v>1.8505917021933704</v>
      </c>
      <c r="Q2332" s="55">
        <v>72.493589743589709</v>
      </c>
      <c r="R2332" s="55">
        <v>0.94832167003004331</v>
      </c>
      <c r="S2332" s="55">
        <v>5.1567155493770249</v>
      </c>
      <c r="T2332" s="55">
        <v>7.1499013806706011E-3</v>
      </c>
      <c r="U2332" s="55">
        <v>0.18198089722410968</v>
      </c>
      <c r="V2332" s="55">
        <v>13.55646635988967</v>
      </c>
      <c r="W2332" s="55">
        <v>8.9914589087843275</v>
      </c>
    </row>
    <row r="2333" spans="3:23" x14ac:dyDescent="0.25">
      <c r="C2333" s="51">
        <v>0</v>
      </c>
      <c r="D2333" s="54">
        <v>4085</v>
      </c>
      <c r="E2333" s="54">
        <v>7863</v>
      </c>
      <c r="F2333" s="54">
        <v>523.95700000000011</v>
      </c>
      <c r="G2333" s="54">
        <v>0.88395568212790487</v>
      </c>
      <c r="H2333" s="54">
        <v>0.51952181101360806</v>
      </c>
      <c r="I2333" s="54">
        <v>0.39675602175602176</v>
      </c>
      <c r="J2333" s="54">
        <v>72.119231417446059</v>
      </c>
      <c r="K2333" s="54">
        <v>250</v>
      </c>
      <c r="L2333" s="54">
        <v>122.63084455324358</v>
      </c>
      <c r="M2333" s="54">
        <v>1514.1653559222054</v>
      </c>
      <c r="N2333" s="54">
        <v>38.912277701545634</v>
      </c>
      <c r="O2333" s="54">
        <v>0.98253885106874705</v>
      </c>
      <c r="P2333" s="54">
        <v>3.5219898076838669</v>
      </c>
      <c r="Q2333" s="54">
        <v>73.438655624037693</v>
      </c>
      <c r="R2333" s="54">
        <v>0.98735849121940344</v>
      </c>
      <c r="S2333" s="54">
        <v>7.0445837335131429</v>
      </c>
      <c r="T2333" s="54">
        <v>7.527025398800807E-4</v>
      </c>
      <c r="U2333" s="54">
        <v>0.31161396422491011</v>
      </c>
      <c r="V2333" s="54">
        <v>154.91323639172097</v>
      </c>
      <c r="W2333" s="54">
        <v>72.432889142358547</v>
      </c>
    </row>
    <row r="2334" spans="3:23" x14ac:dyDescent="0.25">
      <c r="C2334" s="52">
        <v>0</v>
      </c>
      <c r="D2334" s="55">
        <v>73</v>
      </c>
      <c r="E2334" s="55">
        <v>78</v>
      </c>
      <c r="F2334" s="55">
        <v>29.88</v>
      </c>
      <c r="G2334" s="55">
        <v>0.7896598832090902</v>
      </c>
      <c r="H2334" s="55">
        <v>0.9358974358974359</v>
      </c>
      <c r="I2334" s="55">
        <v>0.70192307692307687</v>
      </c>
      <c r="J2334" s="55">
        <v>9.6408758298023347</v>
      </c>
      <c r="K2334" s="55">
        <v>134</v>
      </c>
      <c r="L2334" s="55">
        <v>101.47945205479452</v>
      </c>
      <c r="M2334" s="55">
        <v>315.58637747336371</v>
      </c>
      <c r="N2334" s="55">
        <v>17.764750982588069</v>
      </c>
      <c r="O2334" s="55">
        <v>-8.1100746776297875E-2</v>
      </c>
      <c r="P2334" s="55">
        <v>2.0920174659045152</v>
      </c>
      <c r="Q2334" s="55">
        <v>320.65178571428584</v>
      </c>
      <c r="R2334" s="55">
        <v>0.81328671438944322</v>
      </c>
      <c r="S2334" s="55">
        <v>5.3368839765993297</v>
      </c>
      <c r="T2334" s="55">
        <v>8.9285714285714246E-3</v>
      </c>
      <c r="U2334" s="55">
        <v>0.10931194687145301</v>
      </c>
      <c r="V2334" s="55">
        <v>12.423241557910782</v>
      </c>
      <c r="W2334" s="55">
        <v>7.6222157352970354</v>
      </c>
    </row>
    <row r="2335" spans="3:23" x14ac:dyDescent="0.25">
      <c r="C2335" s="51">
        <v>0</v>
      </c>
      <c r="D2335" s="54">
        <v>29</v>
      </c>
      <c r="E2335" s="54">
        <v>33</v>
      </c>
      <c r="F2335" s="54">
        <v>17.996000000000002</v>
      </c>
      <c r="G2335" s="54">
        <v>0</v>
      </c>
      <c r="H2335" s="54">
        <v>0.87878787878787878</v>
      </c>
      <c r="I2335" s="54">
        <v>0.59183673469387754</v>
      </c>
      <c r="J2335" s="54">
        <v>6.0765077797464979</v>
      </c>
      <c r="K2335" s="54">
        <v>166</v>
      </c>
      <c r="L2335" s="54">
        <v>122.55172413793103</v>
      </c>
      <c r="M2335" s="54">
        <v>572.61330049261073</v>
      </c>
      <c r="N2335" s="54">
        <v>23.929339742095074</v>
      </c>
      <c r="O2335" s="54">
        <v>4.8349955185304619E-2</v>
      </c>
      <c r="P2335" s="54">
        <v>2.0893313930971789</v>
      </c>
      <c r="Q2335" s="54">
        <v>477.64285714285705</v>
      </c>
      <c r="R2335" s="54">
        <v>0.80716714549346835</v>
      </c>
      <c r="S2335" s="54">
        <v>4.651084443403434</v>
      </c>
      <c r="T2335" s="54">
        <v>1.785714285714287E-2</v>
      </c>
      <c r="U2335" s="54">
        <v>7.6318476544512542E-2</v>
      </c>
      <c r="V2335" s="54">
        <v>6.2330229193099944</v>
      </c>
      <c r="W2335" s="54">
        <v>6.2330229193099944</v>
      </c>
    </row>
    <row r="2336" spans="3:23" x14ac:dyDescent="0.25">
      <c r="C2336" s="52">
        <v>0</v>
      </c>
      <c r="D2336" s="55">
        <v>77</v>
      </c>
      <c r="E2336" s="55">
        <v>84</v>
      </c>
      <c r="F2336" s="55">
        <v>31.219999999999995</v>
      </c>
      <c r="G2336" s="55">
        <v>0.81537372207332681</v>
      </c>
      <c r="H2336" s="55">
        <v>0.91666666666666663</v>
      </c>
      <c r="I2336" s="55">
        <v>0.58333333333333337</v>
      </c>
      <c r="J2336" s="55">
        <v>9.9014870067383072</v>
      </c>
      <c r="K2336" s="55">
        <v>114</v>
      </c>
      <c r="L2336" s="55">
        <v>89.311688311688314</v>
      </c>
      <c r="M2336" s="55">
        <v>150.53315105946677</v>
      </c>
      <c r="N2336" s="55">
        <v>12.269195208303875</v>
      </c>
      <c r="O2336" s="55">
        <v>0.17979036486770034</v>
      </c>
      <c r="P2336" s="55">
        <v>2.0860101026070623</v>
      </c>
      <c r="Q2336" s="55">
        <v>60.875000000000014</v>
      </c>
      <c r="R2336" s="55">
        <v>0.94529133664677845</v>
      </c>
      <c r="S2336" s="55">
        <v>5.0667394238909029</v>
      </c>
      <c r="T2336" s="55">
        <v>7.5231481481481685E-3</v>
      </c>
      <c r="U2336" s="55">
        <v>0.18359103280978267</v>
      </c>
      <c r="V2336" s="55">
        <v>13.227286490086684</v>
      </c>
      <c r="W2336" s="55">
        <v>7.6577386372162515</v>
      </c>
    </row>
    <row r="2337" spans="3:23" x14ac:dyDescent="0.25">
      <c r="C2337" s="51">
        <v>0</v>
      </c>
      <c r="D2337" s="54">
        <v>4154</v>
      </c>
      <c r="E2337" s="54">
        <v>7811</v>
      </c>
      <c r="F2337" s="54">
        <v>518.29300000000001</v>
      </c>
      <c r="G2337" s="54">
        <v>0.8802067013043986</v>
      </c>
      <c r="H2337" s="54">
        <v>0.53181410830879527</v>
      </c>
      <c r="I2337" s="54">
        <v>0.4093417422152148</v>
      </c>
      <c r="J2337" s="54">
        <v>72.725766196237942</v>
      </c>
      <c r="K2337" s="54">
        <v>247</v>
      </c>
      <c r="L2337" s="54">
        <v>123.82908040442946</v>
      </c>
      <c r="M2337" s="54">
        <v>1538.3064404255097</v>
      </c>
      <c r="N2337" s="54">
        <v>39.221249858023519</v>
      </c>
      <c r="O2337" s="54">
        <v>0.96261530951196861</v>
      </c>
      <c r="P2337" s="54">
        <v>3.4666196604650512</v>
      </c>
      <c r="Q2337" s="54">
        <v>79.425346882939408</v>
      </c>
      <c r="R2337" s="54">
        <v>0.98664506130946994</v>
      </c>
      <c r="S2337" s="54">
        <v>7.0585335357394037</v>
      </c>
      <c r="T2337" s="54">
        <v>7.5348435432458726E-4</v>
      </c>
      <c r="U2337" s="54">
        <v>0.30873808155471721</v>
      </c>
      <c r="V2337" s="54">
        <v>152.960204219632</v>
      </c>
      <c r="W2337" s="54">
        <v>72.593463070195028</v>
      </c>
    </row>
    <row r="2338" spans="3:23" x14ac:dyDescent="0.25">
      <c r="C2338" s="52">
        <v>0</v>
      </c>
      <c r="D2338" s="55">
        <v>70</v>
      </c>
      <c r="E2338" s="55">
        <v>77</v>
      </c>
      <c r="F2338" s="55">
        <v>30.061999999999998</v>
      </c>
      <c r="G2338" s="55">
        <v>0.81685364454832088</v>
      </c>
      <c r="H2338" s="55">
        <v>0.90909090909090906</v>
      </c>
      <c r="I2338" s="55">
        <v>0.67307692307692313</v>
      </c>
      <c r="J2338" s="55">
        <v>9.4406974388262963</v>
      </c>
      <c r="K2338" s="55">
        <v>118</v>
      </c>
      <c r="L2338" s="55">
        <v>97.571428571428569</v>
      </c>
      <c r="M2338" s="55">
        <v>176.56728778467911</v>
      </c>
      <c r="N2338" s="55">
        <v>13.287862423455442</v>
      </c>
      <c r="O2338" s="55">
        <v>-0.44107251326902475</v>
      </c>
      <c r="P2338" s="55">
        <v>2.1191360327221362</v>
      </c>
      <c r="Q2338" s="55">
        <v>279.98214285714289</v>
      </c>
      <c r="R2338" s="55">
        <v>0.78133424874358448</v>
      </c>
      <c r="S2338" s="55">
        <v>4.8054502955107026</v>
      </c>
      <c r="T2338" s="55">
        <v>9.5663265306122399E-3</v>
      </c>
      <c r="U2338" s="55">
        <v>0.10475227260145316</v>
      </c>
      <c r="V2338" s="55">
        <v>12.590567902390243</v>
      </c>
      <c r="W2338" s="55">
        <v>7.2628058073048143</v>
      </c>
    </row>
    <row r="2339" spans="3:23" x14ac:dyDescent="0.25">
      <c r="C2339" s="51">
        <v>0</v>
      </c>
      <c r="D2339" s="54">
        <v>29</v>
      </c>
      <c r="E2339" s="54">
        <v>33</v>
      </c>
      <c r="F2339" s="54">
        <v>17.996000000000002</v>
      </c>
      <c r="G2339" s="54">
        <v>0</v>
      </c>
      <c r="H2339" s="54">
        <v>0.87878787878787878</v>
      </c>
      <c r="I2339" s="54">
        <v>0.59183673469387754</v>
      </c>
      <c r="J2339" s="54">
        <v>6.0765077797464979</v>
      </c>
      <c r="K2339" s="54">
        <v>171</v>
      </c>
      <c r="L2339" s="54">
        <v>122.24137931034483</v>
      </c>
      <c r="M2339" s="54">
        <v>619.11822660098528</v>
      </c>
      <c r="N2339" s="54">
        <v>24.882086459961215</v>
      </c>
      <c r="O2339" s="54">
        <v>1.22581123917743E-2</v>
      </c>
      <c r="P2339" s="54">
        <v>2.2339924855517266</v>
      </c>
      <c r="Q2339" s="54">
        <v>528.48214285714278</v>
      </c>
      <c r="R2339" s="54">
        <v>0.80315415436606574</v>
      </c>
      <c r="S2339" s="54">
        <v>4.720049960644813</v>
      </c>
      <c r="T2339" s="54">
        <v>1.785714285714287E-2</v>
      </c>
      <c r="U2339" s="54">
        <v>8.2344813636274383E-2</v>
      </c>
      <c r="V2339" s="54">
        <v>6.2330229193099944</v>
      </c>
      <c r="W2339" s="54">
        <v>6.2330229193099944</v>
      </c>
    </row>
    <row r="2340" spans="3:23" x14ac:dyDescent="0.25">
      <c r="C2340" s="52">
        <v>0</v>
      </c>
      <c r="D2340" s="55">
        <v>59</v>
      </c>
      <c r="E2340" s="55">
        <v>64</v>
      </c>
      <c r="F2340" s="55">
        <v>26.439999999999998</v>
      </c>
      <c r="G2340" s="55">
        <v>0.73301408648761057</v>
      </c>
      <c r="H2340" s="55">
        <v>0.921875</v>
      </c>
      <c r="I2340" s="55">
        <v>0.59</v>
      </c>
      <c r="J2340" s="55">
        <v>8.6672448413192171</v>
      </c>
      <c r="K2340" s="55">
        <v>110</v>
      </c>
      <c r="L2340" s="55">
        <v>88.677966101694921</v>
      </c>
      <c r="M2340" s="55">
        <v>107.11864406779657</v>
      </c>
      <c r="N2340" s="55">
        <v>10.349813721405646</v>
      </c>
      <c r="O2340" s="55">
        <v>0.18629540933468552</v>
      </c>
      <c r="P2340" s="55">
        <v>2.2216036686764751</v>
      </c>
      <c r="Q2340" s="55">
        <v>61.109090909090916</v>
      </c>
      <c r="R2340" s="55">
        <v>0.92539950705464658</v>
      </c>
      <c r="S2340" s="55">
        <v>4.8861347863199551</v>
      </c>
      <c r="T2340" s="55">
        <v>9.7520661157024548E-3</v>
      </c>
      <c r="U2340" s="55">
        <v>0.18449938949938954</v>
      </c>
      <c r="V2340" s="55">
        <v>10.645589915171026</v>
      </c>
      <c r="W2340" s="55">
        <v>7.2412735330807187</v>
      </c>
    </row>
    <row r="2341" spans="3:23" x14ac:dyDescent="0.25">
      <c r="C2341" s="51">
        <v>0</v>
      </c>
      <c r="D2341" s="54">
        <v>4163</v>
      </c>
      <c r="E2341" s="54">
        <v>7757</v>
      </c>
      <c r="F2341" s="54">
        <v>506.74799999999993</v>
      </c>
      <c r="G2341" s="54">
        <v>0.88155714641320071</v>
      </c>
      <c r="H2341" s="54">
        <v>0.5366765502127111</v>
      </c>
      <c r="I2341" s="54">
        <v>0.42148425635314368</v>
      </c>
      <c r="J2341" s="54">
        <v>72.804506898491411</v>
      </c>
      <c r="K2341" s="54">
        <v>252</v>
      </c>
      <c r="L2341" s="54">
        <v>126.23732884938747</v>
      </c>
      <c r="M2341" s="54">
        <v>1557.5183851746303</v>
      </c>
      <c r="N2341" s="54">
        <v>39.465407449748071</v>
      </c>
      <c r="O2341" s="54">
        <v>0.95629409162452017</v>
      </c>
      <c r="P2341" s="54">
        <v>3.4205858143225454</v>
      </c>
      <c r="Q2341" s="54">
        <v>82.86184738955744</v>
      </c>
      <c r="R2341" s="54">
        <v>0.98649685332690373</v>
      </c>
      <c r="S2341" s="54">
        <v>7.067398911146066</v>
      </c>
      <c r="T2341" s="54">
        <v>6.6478766471520791E-4</v>
      </c>
      <c r="U2341" s="54">
        <v>0.2881729782344668</v>
      </c>
      <c r="V2341" s="54">
        <v>152.20349926081067</v>
      </c>
      <c r="W2341" s="54">
        <v>71.85182027544343</v>
      </c>
    </row>
    <row r="2342" spans="3:23" x14ac:dyDescent="0.25">
      <c r="C2342" s="52">
        <v>0</v>
      </c>
      <c r="D2342" s="55">
        <v>29</v>
      </c>
      <c r="E2342" s="55">
        <v>33</v>
      </c>
      <c r="F2342" s="55">
        <v>17.996000000000002</v>
      </c>
      <c r="G2342" s="55">
        <v>0</v>
      </c>
      <c r="H2342" s="55">
        <v>0.87878787878787878</v>
      </c>
      <c r="I2342" s="55">
        <v>0.59183673469387754</v>
      </c>
      <c r="J2342" s="55">
        <v>6.0765077797464979</v>
      </c>
      <c r="K2342" s="55">
        <v>170</v>
      </c>
      <c r="L2342" s="55">
        <v>121.41379310344827</v>
      </c>
      <c r="M2342" s="55">
        <v>734.53694581280797</v>
      </c>
      <c r="N2342" s="55">
        <v>27.102342072463184</v>
      </c>
      <c r="O2342" s="55">
        <v>-7.3226381267786203E-2</v>
      </c>
      <c r="P2342" s="55">
        <v>2.1036237769450765</v>
      </c>
      <c r="Q2342" s="55">
        <v>533.83928571428578</v>
      </c>
      <c r="R2342" s="55">
        <v>0.85689795856027706</v>
      </c>
      <c r="S2342" s="55">
        <v>4.789015477886192</v>
      </c>
      <c r="T2342" s="55">
        <v>1.785714285714287E-2</v>
      </c>
      <c r="U2342" s="55">
        <v>8.8034393291632693E-2</v>
      </c>
      <c r="V2342" s="55">
        <v>6.2330229193099944</v>
      </c>
      <c r="W2342" s="55">
        <v>6.2330229193099944</v>
      </c>
    </row>
    <row r="2343" spans="3:23" x14ac:dyDescent="0.25">
      <c r="C2343" s="51">
        <v>0</v>
      </c>
      <c r="D2343" s="54">
        <v>53</v>
      </c>
      <c r="E2343" s="54">
        <v>57</v>
      </c>
      <c r="F2343" s="54">
        <v>23.908999999999999</v>
      </c>
      <c r="G2343" s="54">
        <v>0.55069650178299112</v>
      </c>
      <c r="H2343" s="54">
        <v>0.92982456140350878</v>
      </c>
      <c r="I2343" s="54">
        <v>0.65432098765432101</v>
      </c>
      <c r="J2343" s="54">
        <v>8.2147243332301549</v>
      </c>
      <c r="K2343" s="54">
        <v>105</v>
      </c>
      <c r="L2343" s="54">
        <v>88.018867924528308</v>
      </c>
      <c r="M2343" s="54">
        <v>87.326560232220643</v>
      </c>
      <c r="N2343" s="54">
        <v>9.3448681227837902</v>
      </c>
      <c r="O2343" s="54">
        <v>-3.6781825417918738E-2</v>
      </c>
      <c r="P2343" s="54">
        <v>2.1033848254819345</v>
      </c>
      <c r="Q2343" s="54">
        <v>61.800000000000004</v>
      </c>
      <c r="R2343" s="54">
        <v>0.89045226791862442</v>
      </c>
      <c r="S2343" s="54">
        <v>4.5412439830616691</v>
      </c>
      <c r="T2343" s="54">
        <v>1.1604938271604959E-2</v>
      </c>
      <c r="U2343" s="54">
        <v>0.18787090995424327</v>
      </c>
      <c r="V2343" s="54">
        <v>9.1137305838585068</v>
      </c>
      <c r="W2343" s="54">
        <v>7.6072815417141619</v>
      </c>
    </row>
    <row r="2344" spans="3:23" x14ac:dyDescent="0.25">
      <c r="C2344" s="52">
        <v>0</v>
      </c>
      <c r="D2344" s="55">
        <v>4193</v>
      </c>
      <c r="E2344" s="55">
        <v>7787</v>
      </c>
      <c r="F2344" s="55">
        <v>490.77899999999988</v>
      </c>
      <c r="G2344" s="55">
        <v>0.88368245967716497</v>
      </c>
      <c r="H2344" s="55">
        <v>0.53846153846153844</v>
      </c>
      <c r="I2344" s="55">
        <v>0.42098393574297188</v>
      </c>
      <c r="J2344" s="55">
        <v>73.066363061771028</v>
      </c>
      <c r="K2344" s="55">
        <v>254</v>
      </c>
      <c r="L2344" s="55">
        <v>127.63892201287861</v>
      </c>
      <c r="M2344" s="55">
        <v>1614.8299923492257</v>
      </c>
      <c r="N2344" s="55">
        <v>40.184947335404409</v>
      </c>
      <c r="O2344" s="55">
        <v>0.89590438178838971</v>
      </c>
      <c r="P2344" s="55">
        <v>3.2562441536128217</v>
      </c>
      <c r="Q2344" s="55">
        <v>85.107935875735009</v>
      </c>
      <c r="R2344" s="55">
        <v>0.98649909399408575</v>
      </c>
      <c r="S2344" s="55">
        <v>7.0991009855103595</v>
      </c>
      <c r="T2344" s="55">
        <v>6.5795938363179892E-4</v>
      </c>
      <c r="U2344" s="55">
        <v>0.29005991995582048</v>
      </c>
      <c r="V2344" s="55">
        <v>152.83828320819023</v>
      </c>
      <c r="W2344" s="55">
        <v>71.541592393761334</v>
      </c>
    </row>
    <row r="2345" spans="3:23" x14ac:dyDescent="0.25">
      <c r="C2345" s="51">
        <v>0</v>
      </c>
      <c r="D2345" s="54">
        <v>38</v>
      </c>
      <c r="E2345" s="54">
        <v>42</v>
      </c>
      <c r="F2345" s="54">
        <v>20.625999999999998</v>
      </c>
      <c r="G2345" s="54">
        <v>0.52748477726821907</v>
      </c>
      <c r="H2345" s="54">
        <v>0.90476190476190477</v>
      </c>
      <c r="I2345" s="54">
        <v>0.59375</v>
      </c>
      <c r="J2345" s="54">
        <v>6.955796338302048</v>
      </c>
      <c r="K2345" s="54">
        <v>126</v>
      </c>
      <c r="L2345" s="54">
        <v>102.23684210526316</v>
      </c>
      <c r="M2345" s="54">
        <v>228.23968705547648</v>
      </c>
      <c r="N2345" s="54">
        <v>15.107603617234485</v>
      </c>
      <c r="O2345" s="54">
        <v>-0.10345235680376585</v>
      </c>
      <c r="P2345" s="54">
        <v>1.9434930815502449</v>
      </c>
      <c r="Q2345" s="54">
        <v>154.69444444444443</v>
      </c>
      <c r="R2345" s="54">
        <v>0.84665363255792936</v>
      </c>
      <c r="S2345" s="54">
        <v>4.9122725791761273</v>
      </c>
      <c r="T2345" s="54">
        <v>1.3888888888888916E-2</v>
      </c>
      <c r="U2345" s="54">
        <v>0.14438684241648131</v>
      </c>
      <c r="V2345" s="54">
        <v>7.6822876709772538</v>
      </c>
      <c r="W2345" s="54">
        <v>6.5265987488178077</v>
      </c>
    </row>
    <row r="2346" spans="3:23" x14ac:dyDescent="0.25">
      <c r="C2346" s="52">
        <v>0</v>
      </c>
      <c r="D2346" s="55">
        <v>36</v>
      </c>
      <c r="E2346" s="55">
        <v>40</v>
      </c>
      <c r="F2346" s="55">
        <v>19.592000000000002</v>
      </c>
      <c r="G2346" s="55">
        <v>0.38282074674438793</v>
      </c>
      <c r="H2346" s="55">
        <v>0.9</v>
      </c>
      <c r="I2346" s="55">
        <v>0.6428571428571429</v>
      </c>
      <c r="J2346" s="55">
        <v>6.7702750025730758</v>
      </c>
      <c r="K2346" s="55">
        <v>103</v>
      </c>
      <c r="L2346" s="55">
        <v>89.194444444444443</v>
      </c>
      <c r="M2346" s="55">
        <v>83.875396825396834</v>
      </c>
      <c r="N2346" s="55">
        <v>9.1583512067072874</v>
      </c>
      <c r="O2346" s="55">
        <v>-0.35133426774654181</v>
      </c>
      <c r="P2346" s="55">
        <v>2.0834567880468784</v>
      </c>
      <c r="Q2346" s="55">
        <v>70.968253968253961</v>
      </c>
      <c r="R2346" s="55">
        <v>0.85788556403203431</v>
      </c>
      <c r="S2346" s="55">
        <v>4.2499412381433181</v>
      </c>
      <c r="T2346" s="55">
        <v>1.6376921138825915E-2</v>
      </c>
      <c r="U2346" s="55">
        <v>0.16729440934623005</v>
      </c>
      <c r="V2346" s="55">
        <v>7.1802197428460053</v>
      </c>
      <c r="W2346" s="55">
        <v>6.6332495807108005</v>
      </c>
    </row>
    <row r="2347" spans="3:23" x14ac:dyDescent="0.25">
      <c r="C2347" s="51">
        <v>0</v>
      </c>
      <c r="D2347" s="54">
        <v>4218</v>
      </c>
      <c r="E2347" s="54">
        <v>7786</v>
      </c>
      <c r="F2347" s="54">
        <v>494.88099999999997</v>
      </c>
      <c r="G2347" s="54">
        <v>0.88374858864161621</v>
      </c>
      <c r="H2347" s="54">
        <v>0.54174158746468015</v>
      </c>
      <c r="I2347" s="54">
        <v>0.41845238095238096</v>
      </c>
      <c r="J2347" s="54">
        <v>73.283861795711303</v>
      </c>
      <c r="K2347" s="54">
        <v>254</v>
      </c>
      <c r="L2347" s="54">
        <v>127.50806069227121</v>
      </c>
      <c r="M2347" s="54">
        <v>1587.7994370254885</v>
      </c>
      <c r="N2347" s="54">
        <v>39.847201119093526</v>
      </c>
      <c r="O2347" s="54">
        <v>0.8974586632910726</v>
      </c>
      <c r="P2347" s="54">
        <v>3.3065619173195557</v>
      </c>
      <c r="Q2347" s="54">
        <v>83.212121212121787</v>
      </c>
      <c r="R2347" s="54">
        <v>0.9865029621928012</v>
      </c>
      <c r="S2347" s="54">
        <v>7.1121685937436636</v>
      </c>
      <c r="T2347" s="54">
        <v>6.0770386519016714E-4</v>
      </c>
      <c r="U2347" s="54">
        <v>0.28642130194243065</v>
      </c>
      <c r="V2347" s="54">
        <v>152.49741365424399</v>
      </c>
      <c r="W2347" s="54">
        <v>71.362994465234621</v>
      </c>
    </row>
    <row r="2348" spans="3:23" x14ac:dyDescent="0.25">
      <c r="C2348" s="52">
        <v>0</v>
      </c>
      <c r="D2348" s="55">
        <v>127</v>
      </c>
      <c r="E2348" s="55">
        <v>161</v>
      </c>
      <c r="F2348" s="55">
        <v>50.530999999999999</v>
      </c>
      <c r="G2348" s="55">
        <v>0.84896864018326224</v>
      </c>
      <c r="H2348" s="55">
        <v>0.78881987577639756</v>
      </c>
      <c r="I2348" s="55">
        <v>0.58796296296296291</v>
      </c>
      <c r="J2348" s="55">
        <v>12.716187407449043</v>
      </c>
      <c r="K2348" s="55">
        <v>140</v>
      </c>
      <c r="L2348" s="55">
        <v>99.433070866141733</v>
      </c>
      <c r="M2348" s="55">
        <v>268.59667541557297</v>
      </c>
      <c r="N2348" s="55">
        <v>16.388919287603223</v>
      </c>
      <c r="O2348" s="55">
        <v>0.17689657567011899</v>
      </c>
      <c r="P2348" s="55">
        <v>2.4102952330914031</v>
      </c>
      <c r="Q2348" s="55">
        <v>185.53846153846172</v>
      </c>
      <c r="R2348" s="55">
        <v>0.87382101286857883</v>
      </c>
      <c r="S2348" s="55">
        <v>5.5053949509851945</v>
      </c>
      <c r="T2348" s="55">
        <v>4.6022353714661457E-3</v>
      </c>
      <c r="U2348" s="55">
        <v>0.13795538456356876</v>
      </c>
      <c r="V2348" s="55">
        <v>18.930710488026978</v>
      </c>
      <c r="W2348" s="55">
        <v>10.003805808176176</v>
      </c>
    </row>
    <row r="2349" spans="3:23" x14ac:dyDescent="0.25">
      <c r="C2349" s="51">
        <v>0</v>
      </c>
      <c r="D2349" s="54">
        <v>29</v>
      </c>
      <c r="E2349" s="54">
        <v>33</v>
      </c>
      <c r="F2349" s="54">
        <v>17.996000000000002</v>
      </c>
      <c r="G2349" s="54">
        <v>0</v>
      </c>
      <c r="H2349" s="54">
        <v>0.87878787878787878</v>
      </c>
      <c r="I2349" s="54">
        <v>0.59183673469387754</v>
      </c>
      <c r="J2349" s="54">
        <v>6.0765077797464979</v>
      </c>
      <c r="K2349" s="54">
        <v>167</v>
      </c>
      <c r="L2349" s="54">
        <v>118.44827586206897</v>
      </c>
      <c r="M2349" s="54">
        <v>706.18472906403952</v>
      </c>
      <c r="N2349" s="54">
        <v>26.574136468830734</v>
      </c>
      <c r="O2349" s="54">
        <v>-5.7428405360566972E-3</v>
      </c>
      <c r="P2349" s="54">
        <v>2.0820350837663857</v>
      </c>
      <c r="Q2349" s="54">
        <v>477.01785714285722</v>
      </c>
      <c r="R2349" s="54">
        <v>0.87392910356086129</v>
      </c>
      <c r="S2349" s="54">
        <v>4.789015477886192</v>
      </c>
      <c r="T2349" s="54">
        <v>1.785714285714287E-2</v>
      </c>
      <c r="U2349" s="54">
        <v>8.0617099062343628E-2</v>
      </c>
      <c r="V2349" s="54">
        <v>6.2330229193099944</v>
      </c>
      <c r="W2349" s="54">
        <v>6.2330229193099944</v>
      </c>
    </row>
    <row r="2350" spans="3:23" x14ac:dyDescent="0.25">
      <c r="C2350" s="52">
        <v>0</v>
      </c>
      <c r="D2350" s="55">
        <v>61</v>
      </c>
      <c r="E2350" s="55">
        <v>68</v>
      </c>
      <c r="F2350" s="55">
        <v>27.274999999999999</v>
      </c>
      <c r="G2350" s="55">
        <v>0.71337829126527597</v>
      </c>
      <c r="H2350" s="55">
        <v>0.8970588235294118</v>
      </c>
      <c r="I2350" s="55">
        <v>0.61</v>
      </c>
      <c r="J2350" s="55">
        <v>8.8129230241075476</v>
      </c>
      <c r="K2350" s="55">
        <v>106</v>
      </c>
      <c r="L2350" s="55">
        <v>91.426229508196727</v>
      </c>
      <c r="M2350" s="55">
        <v>75.28196721311474</v>
      </c>
      <c r="N2350" s="55">
        <v>8.6765181503362712</v>
      </c>
      <c r="O2350" s="55">
        <v>-0.44057348297423776</v>
      </c>
      <c r="P2350" s="55">
        <v>2.2544523994945078</v>
      </c>
      <c r="Q2350" s="55">
        <v>71.054545454545462</v>
      </c>
      <c r="R2350" s="55">
        <v>0.88297925211845629</v>
      </c>
      <c r="S2350" s="55">
        <v>4.4998486078064239</v>
      </c>
      <c r="T2350" s="55">
        <v>1.0082644628099151E-2</v>
      </c>
      <c r="U2350" s="55">
        <v>0.21945615213663336</v>
      </c>
      <c r="V2350" s="55">
        <v>10.742262564027225</v>
      </c>
      <c r="W2350" s="55">
        <v>7.5279536016915358</v>
      </c>
    </row>
    <row r="2351" spans="3:23" x14ac:dyDescent="0.25">
      <c r="C2351" s="51">
        <v>0</v>
      </c>
      <c r="D2351" s="54">
        <v>4299</v>
      </c>
      <c r="E2351" s="54">
        <v>7877</v>
      </c>
      <c r="F2351" s="54">
        <v>508.02199999999999</v>
      </c>
      <c r="G2351" s="54">
        <v>0.8828810310882852</v>
      </c>
      <c r="H2351" s="54">
        <v>0.54576615462739619</v>
      </c>
      <c r="I2351" s="54">
        <v>0.43327958072969158</v>
      </c>
      <c r="J2351" s="54">
        <v>73.98416589255072</v>
      </c>
      <c r="K2351" s="54">
        <v>255</v>
      </c>
      <c r="L2351" s="54">
        <v>126.94510351244476</v>
      </c>
      <c r="M2351" s="54">
        <v>1558.9844216912386</v>
      </c>
      <c r="N2351" s="54">
        <v>39.483976771485906</v>
      </c>
      <c r="O2351" s="54">
        <v>0.89201264549279069</v>
      </c>
      <c r="P2351" s="54">
        <v>3.3533891236493187</v>
      </c>
      <c r="Q2351" s="54">
        <v>82.5918632546975</v>
      </c>
      <c r="R2351" s="54">
        <v>0.98627158493285516</v>
      </c>
      <c r="S2351" s="54">
        <v>7.0998711685647855</v>
      </c>
      <c r="T2351" s="54">
        <v>5.5347712973990591E-4</v>
      </c>
      <c r="U2351" s="54">
        <v>0.27711937513752211</v>
      </c>
      <c r="V2351" s="54">
        <v>151.79023782749761</v>
      </c>
      <c r="W2351" s="54">
        <v>71.280198702282107</v>
      </c>
    </row>
    <row r="2352" spans="3:23" x14ac:dyDescent="0.25">
      <c r="C2352" s="52">
        <v>0</v>
      </c>
      <c r="D2352" s="55">
        <v>161</v>
      </c>
      <c r="E2352" s="55">
        <v>217</v>
      </c>
      <c r="F2352" s="55">
        <v>69.080999999999989</v>
      </c>
      <c r="G2352" s="55">
        <v>0.83582738057388517</v>
      </c>
      <c r="H2352" s="55">
        <v>0.74193548387096775</v>
      </c>
      <c r="I2352" s="55">
        <v>0.54761904761904767</v>
      </c>
      <c r="J2352" s="55">
        <v>14.317526556719256</v>
      </c>
      <c r="K2352" s="55">
        <v>134</v>
      </c>
      <c r="L2352" s="55">
        <v>97.714285714285708</v>
      </c>
      <c r="M2352" s="55">
        <v>247.60535714285703</v>
      </c>
      <c r="N2352" s="55">
        <v>15.735480836086866</v>
      </c>
      <c r="O2352" s="55">
        <v>9.22663811460359E-2</v>
      </c>
      <c r="P2352" s="55">
        <v>2.2585254448019851</v>
      </c>
      <c r="Q2352" s="55">
        <v>157.03174603174634</v>
      </c>
      <c r="R2352" s="55">
        <v>0.90783097116458311</v>
      </c>
      <c r="S2352" s="55">
        <v>5.6013029476978726</v>
      </c>
      <c r="T2352" s="55">
        <v>3.3560090702947675E-3</v>
      </c>
      <c r="U2352" s="55">
        <v>0.15475633890002607</v>
      </c>
      <c r="V2352" s="55">
        <v>21.775138345729445</v>
      </c>
      <c r="W2352" s="55">
        <v>11.954384164247411</v>
      </c>
    </row>
    <row r="2353" spans="3:23" x14ac:dyDescent="0.25">
      <c r="C2353" s="51">
        <v>0</v>
      </c>
      <c r="D2353" s="54">
        <v>36</v>
      </c>
      <c r="E2353" s="54">
        <v>40</v>
      </c>
      <c r="F2353" s="54">
        <v>19.592000000000002</v>
      </c>
      <c r="G2353" s="54">
        <v>0.38282074674438793</v>
      </c>
      <c r="H2353" s="54">
        <v>0.9</v>
      </c>
      <c r="I2353" s="54">
        <v>0.6428571428571429</v>
      </c>
      <c r="J2353" s="54">
        <v>6.7702750025730758</v>
      </c>
      <c r="K2353" s="54">
        <v>102</v>
      </c>
      <c r="L2353" s="54">
        <v>87.833333333333329</v>
      </c>
      <c r="M2353" s="54">
        <v>84.714285714285708</v>
      </c>
      <c r="N2353" s="54">
        <v>9.2040363816254942</v>
      </c>
      <c r="O2353" s="54">
        <v>-0.21336685996813948</v>
      </c>
      <c r="P2353" s="54">
        <v>1.9691354731564719</v>
      </c>
      <c r="Q2353" s="54">
        <v>44.59375</v>
      </c>
      <c r="R2353" s="54">
        <v>0.90539896124857233</v>
      </c>
      <c r="S2353" s="54">
        <v>4.6143694458867559</v>
      </c>
      <c r="T2353" s="54">
        <v>1.611328125E-2</v>
      </c>
      <c r="U2353" s="54">
        <v>0.18901419760794755</v>
      </c>
      <c r="V2353" s="54">
        <v>7.1802197428460053</v>
      </c>
      <c r="W2353" s="54">
        <v>6.6332495807108005</v>
      </c>
    </row>
    <row r="2354" spans="3:23" x14ac:dyDescent="0.25">
      <c r="C2354" s="52">
        <v>0</v>
      </c>
      <c r="D2354" s="55">
        <v>36</v>
      </c>
      <c r="E2354" s="55">
        <v>40</v>
      </c>
      <c r="F2354" s="55">
        <v>19.592000000000002</v>
      </c>
      <c r="G2354" s="55">
        <v>0.38282074674438793</v>
      </c>
      <c r="H2354" s="55">
        <v>0.9</v>
      </c>
      <c r="I2354" s="55">
        <v>0.6428571428571429</v>
      </c>
      <c r="J2354" s="55">
        <v>6.7702750025730758</v>
      </c>
      <c r="K2354" s="55">
        <v>109</v>
      </c>
      <c r="L2354" s="55">
        <v>93.583333333333329</v>
      </c>
      <c r="M2354" s="55">
        <v>107.56428571428573</v>
      </c>
      <c r="N2354" s="55">
        <v>10.371320345755681</v>
      </c>
      <c r="O2354" s="55">
        <v>-0.44848745793142258</v>
      </c>
      <c r="P2354" s="55">
        <v>2.2465785450460132</v>
      </c>
      <c r="Q2354" s="55">
        <v>101.5396825396825</v>
      </c>
      <c r="R2354" s="55">
        <v>0.84728458574269949</v>
      </c>
      <c r="S2354" s="55">
        <v>4.5934003486044368</v>
      </c>
      <c r="T2354" s="55">
        <v>1.6376921138825919E-2</v>
      </c>
      <c r="U2354" s="55">
        <v>0.2206392625344416</v>
      </c>
      <c r="V2354" s="55">
        <v>7.1802197428460053</v>
      </c>
      <c r="W2354" s="55">
        <v>6.6332495807108005</v>
      </c>
    </row>
    <row r="2355" spans="3:23" x14ac:dyDescent="0.25">
      <c r="C2355" s="51">
        <v>0</v>
      </c>
      <c r="D2355" s="54">
        <v>4308</v>
      </c>
      <c r="E2355" s="54">
        <v>7806</v>
      </c>
      <c r="F2355" s="54">
        <v>501.52099999999996</v>
      </c>
      <c r="G2355" s="54">
        <v>0.88111622209612872</v>
      </c>
      <c r="H2355" s="54">
        <v>0.55188316679477323</v>
      </c>
      <c r="I2355" s="54">
        <v>0.42543946276910921</v>
      </c>
      <c r="J2355" s="54">
        <v>74.061568702796734</v>
      </c>
      <c r="K2355" s="54">
        <v>255</v>
      </c>
      <c r="L2355" s="54">
        <v>127.50232126276694</v>
      </c>
      <c r="M2355" s="54">
        <v>1576.6651908027359</v>
      </c>
      <c r="N2355" s="54">
        <v>39.707243555839227</v>
      </c>
      <c r="O2355" s="54">
        <v>0.83938872004377729</v>
      </c>
      <c r="P2355" s="54">
        <v>3.2479932469522121</v>
      </c>
      <c r="Q2355" s="54">
        <v>80.480752277402672</v>
      </c>
      <c r="R2355" s="54">
        <v>0.98651827438649375</v>
      </c>
      <c r="S2355" s="54">
        <v>7.1201044326522256</v>
      </c>
      <c r="T2355" s="54">
        <v>5.3324733368412399E-4</v>
      </c>
      <c r="U2355" s="54">
        <v>0.27804621539957158</v>
      </c>
      <c r="V2355" s="54">
        <v>150.49295049502695</v>
      </c>
      <c r="W2355" s="54">
        <v>71.168083377158396</v>
      </c>
    </row>
    <row r="2356" spans="3:23" x14ac:dyDescent="0.25">
      <c r="C2356" s="52">
        <v>0</v>
      </c>
      <c r="D2356" s="55">
        <v>148</v>
      </c>
      <c r="E2356" s="55">
        <v>182</v>
      </c>
      <c r="F2356" s="55">
        <v>52.392000000000003</v>
      </c>
      <c r="G2356" s="55">
        <v>0.81110751881112586</v>
      </c>
      <c r="H2356" s="55">
        <v>0.81318681318681318</v>
      </c>
      <c r="I2356" s="55">
        <v>0.59919028340080971</v>
      </c>
      <c r="J2356" s="55">
        <v>13.727325035155394</v>
      </c>
      <c r="K2356" s="55">
        <v>149</v>
      </c>
      <c r="L2356" s="55">
        <v>98.878378378378372</v>
      </c>
      <c r="M2356" s="55">
        <v>306.46129803272675</v>
      </c>
      <c r="N2356" s="55">
        <v>17.506036045682265</v>
      </c>
      <c r="O2356" s="55">
        <v>0.69523270658918157</v>
      </c>
      <c r="P2356" s="55">
        <v>3.2551744307490815</v>
      </c>
      <c r="Q2356" s="55">
        <v>160.64661654135344</v>
      </c>
      <c r="R2356" s="55">
        <v>0.90096093497915175</v>
      </c>
      <c r="S2356" s="55">
        <v>5.5827263866432055</v>
      </c>
      <c r="T2356" s="55">
        <v>4.1551246537396176E-3</v>
      </c>
      <c r="U2356" s="55">
        <v>0.16175762512189976</v>
      </c>
      <c r="V2356" s="55">
        <v>19.57183177560476</v>
      </c>
      <c r="W2356" s="55">
        <v>11.447507234646633</v>
      </c>
    </row>
    <row r="2357" spans="3:23" x14ac:dyDescent="0.25">
      <c r="C2357" s="51">
        <v>0</v>
      </c>
      <c r="D2357" s="54">
        <v>29</v>
      </c>
      <c r="E2357" s="54">
        <v>33</v>
      </c>
      <c r="F2357" s="54">
        <v>17.996000000000002</v>
      </c>
      <c r="G2357" s="54">
        <v>0</v>
      </c>
      <c r="H2357" s="54">
        <v>0.87878787878787878</v>
      </c>
      <c r="I2357" s="54">
        <v>0.59183673469387754</v>
      </c>
      <c r="J2357" s="54">
        <v>6.0765077797464979</v>
      </c>
      <c r="K2357" s="54">
        <v>101</v>
      </c>
      <c r="L2357" s="54">
        <v>88.517241379310349</v>
      </c>
      <c r="M2357" s="54">
        <v>49.187192118226605</v>
      </c>
      <c r="N2357" s="54">
        <v>7.0133581199184896</v>
      </c>
      <c r="O2357" s="54">
        <v>-5.7750139074049807E-2</v>
      </c>
      <c r="P2357" s="54">
        <v>2.0475913168701472</v>
      </c>
      <c r="Q2357" s="54">
        <v>60.839285714285708</v>
      </c>
      <c r="R2357" s="54">
        <v>0.8369336468942522</v>
      </c>
      <c r="S2357" s="54">
        <v>4.1422952191909008</v>
      </c>
      <c r="T2357" s="54">
        <v>1.9132653061224504E-2</v>
      </c>
      <c r="U2357" s="54">
        <v>0.15364828623757193</v>
      </c>
      <c r="V2357" s="54">
        <v>6.2330229193099944</v>
      </c>
      <c r="W2357" s="54">
        <v>6.2330229193099944</v>
      </c>
    </row>
    <row r="2358" spans="3:23" x14ac:dyDescent="0.25">
      <c r="C2358" s="52">
        <v>0</v>
      </c>
      <c r="D2358" s="55">
        <v>46</v>
      </c>
      <c r="E2358" s="55">
        <v>50</v>
      </c>
      <c r="F2358" s="55">
        <v>22.404</v>
      </c>
      <c r="G2358" s="55">
        <v>0.38729086380422101</v>
      </c>
      <c r="H2358" s="55">
        <v>0.92</v>
      </c>
      <c r="I2358" s="55">
        <v>0.63888888888888884</v>
      </c>
      <c r="J2358" s="55">
        <v>7.6530398573258118</v>
      </c>
      <c r="K2358" s="55">
        <v>115</v>
      </c>
      <c r="L2358" s="55">
        <v>93</v>
      </c>
      <c r="M2358" s="55">
        <v>169.46666666666667</v>
      </c>
      <c r="N2358" s="55">
        <v>13.017936344392941</v>
      </c>
      <c r="O2358" s="55">
        <v>-0.14885459614165339</v>
      </c>
      <c r="P2358" s="55">
        <v>1.9902216587709896</v>
      </c>
      <c r="Q2358" s="55">
        <v>94.370370370370352</v>
      </c>
      <c r="R2358" s="55">
        <v>0.87893047179939909</v>
      </c>
      <c r="S2358" s="55">
        <v>4.7187891297819275</v>
      </c>
      <c r="T2358" s="55">
        <v>1.3565005334552642E-2</v>
      </c>
      <c r="U2358" s="55">
        <v>0.20064881835750994</v>
      </c>
      <c r="V2358" s="55">
        <v>8.0829037686547611</v>
      </c>
      <c r="W2358" s="55">
        <v>7.4520944307736059</v>
      </c>
    </row>
    <row r="2359" spans="3:23" x14ac:dyDescent="0.25">
      <c r="C2359" s="51">
        <v>0</v>
      </c>
      <c r="D2359" s="54">
        <v>4302</v>
      </c>
      <c r="E2359" s="54">
        <v>7882</v>
      </c>
      <c r="F2359" s="54">
        <v>500.14100000000002</v>
      </c>
      <c r="G2359" s="54">
        <v>0.87805002933634957</v>
      </c>
      <c r="H2359" s="54">
        <v>0.54580055823395079</v>
      </c>
      <c r="I2359" s="54">
        <v>0.42653182629387271</v>
      </c>
      <c r="J2359" s="54">
        <v>74.00997582387572</v>
      </c>
      <c r="K2359" s="54">
        <v>255</v>
      </c>
      <c r="L2359" s="54">
        <v>128.07624360762435</v>
      </c>
      <c r="M2359" s="54">
        <v>1617.0878847004619</v>
      </c>
      <c r="N2359" s="54">
        <v>40.21303127967925</v>
      </c>
      <c r="O2359" s="54">
        <v>0.86073827055955243</v>
      </c>
      <c r="P2359" s="54">
        <v>3.2491924390250473</v>
      </c>
      <c r="Q2359" s="54">
        <v>81.849429583005104</v>
      </c>
      <c r="R2359" s="54">
        <v>0.98622931917615542</v>
      </c>
      <c r="S2359" s="54">
        <v>7.1303206114494726</v>
      </c>
      <c r="T2359" s="54">
        <v>5.1255353801217313E-4</v>
      </c>
      <c r="U2359" s="54">
        <v>0.28320988875814945</v>
      </c>
      <c r="V2359" s="54">
        <v>150.22815011712154</v>
      </c>
      <c r="W2359" s="54">
        <v>71.894513320460433</v>
      </c>
    </row>
    <row r="2360" spans="3:23" x14ac:dyDescent="0.25">
      <c r="C2360" s="52">
        <v>0</v>
      </c>
      <c r="D2360" s="55">
        <v>164</v>
      </c>
      <c r="E2360" s="55">
        <v>197</v>
      </c>
      <c r="F2360" s="55">
        <v>53.714999999999996</v>
      </c>
      <c r="G2360" s="55">
        <v>0.84705340534108209</v>
      </c>
      <c r="H2360" s="55">
        <v>0.8324873096446701</v>
      </c>
      <c r="I2360" s="55">
        <v>0.58571428571428574</v>
      </c>
      <c r="J2360" s="55">
        <v>14.450303987687134</v>
      </c>
      <c r="K2360" s="55">
        <v>131</v>
      </c>
      <c r="L2360" s="55">
        <v>95.91463414634147</v>
      </c>
      <c r="M2360" s="55">
        <v>191.42825078557533</v>
      </c>
      <c r="N2360" s="55">
        <v>13.835759855735258</v>
      </c>
      <c r="O2360" s="55">
        <v>0.28924752445794294</v>
      </c>
      <c r="P2360" s="55">
        <v>2.6691903156027887</v>
      </c>
      <c r="Q2360" s="55">
        <v>117.58666666666664</v>
      </c>
      <c r="R2360" s="55">
        <v>0.9044088697873327</v>
      </c>
      <c r="S2360" s="55">
        <v>5.5342577643962523</v>
      </c>
      <c r="T2360" s="55">
        <v>3.5333333333333232E-3</v>
      </c>
      <c r="U2360" s="55">
        <v>0.19044366151066233</v>
      </c>
      <c r="V2360" s="55">
        <v>20.984235349621688</v>
      </c>
      <c r="W2360" s="55">
        <v>11.153284509510435</v>
      </c>
    </row>
    <row r="2361" spans="3:23" x14ac:dyDescent="0.25">
      <c r="C2361" s="51">
        <v>0</v>
      </c>
      <c r="D2361" s="54">
        <v>46</v>
      </c>
      <c r="E2361" s="54">
        <v>50</v>
      </c>
      <c r="F2361" s="54">
        <v>22.222000000000001</v>
      </c>
      <c r="G2361" s="54">
        <v>0.5304053027866894</v>
      </c>
      <c r="H2361" s="54">
        <v>0.92</v>
      </c>
      <c r="I2361" s="54">
        <v>0.63888888888888884</v>
      </c>
      <c r="J2361" s="54">
        <v>7.6530398573258118</v>
      </c>
      <c r="K2361" s="54">
        <v>114</v>
      </c>
      <c r="L2361" s="54">
        <v>88.804347826086953</v>
      </c>
      <c r="M2361" s="54">
        <v>155.84975845410622</v>
      </c>
      <c r="N2361" s="54">
        <v>12.483980072641346</v>
      </c>
      <c r="O2361" s="54">
        <v>0.44791562780701266</v>
      </c>
      <c r="P2361" s="54">
        <v>2.050004012189897</v>
      </c>
      <c r="Q2361" s="54">
        <v>81.962499999999991</v>
      </c>
      <c r="R2361" s="54">
        <v>0.86481041261887592</v>
      </c>
      <c r="S2361" s="54">
        <v>4.8656345102637424</v>
      </c>
      <c r="T2361" s="54">
        <v>1.281250000000001E-2</v>
      </c>
      <c r="U2361" s="54">
        <v>0.1746814031556678</v>
      </c>
      <c r="V2361" s="54">
        <v>8.4302691971197312</v>
      </c>
      <c r="W2361" s="54">
        <v>7.1467117473930717</v>
      </c>
    </row>
    <row r="2362" spans="3:23" x14ac:dyDescent="0.25">
      <c r="C2362" s="52">
        <v>0</v>
      </c>
      <c r="D2362" s="55">
        <v>36</v>
      </c>
      <c r="E2362" s="55">
        <v>40</v>
      </c>
      <c r="F2362" s="55">
        <v>19.592000000000002</v>
      </c>
      <c r="G2362" s="55">
        <v>0.38282074674438793</v>
      </c>
      <c r="H2362" s="55">
        <v>0.9</v>
      </c>
      <c r="I2362" s="55">
        <v>0.6428571428571429</v>
      </c>
      <c r="J2362" s="55">
        <v>6.7702750025730758</v>
      </c>
      <c r="K2362" s="55">
        <v>114</v>
      </c>
      <c r="L2362" s="55">
        <v>91</v>
      </c>
      <c r="M2362" s="55">
        <v>145.19999999999999</v>
      </c>
      <c r="N2362" s="55">
        <v>12.049896265113654</v>
      </c>
      <c r="O2362" s="55">
        <v>0.11586414471769831</v>
      </c>
      <c r="P2362" s="55">
        <v>1.9693786947194702</v>
      </c>
      <c r="Q2362" s="55">
        <v>274.19047619047615</v>
      </c>
      <c r="R2362" s="55">
        <v>0.42673019111356825</v>
      </c>
      <c r="S2362" s="55">
        <v>4.4959065984842441</v>
      </c>
      <c r="T2362" s="55">
        <v>1.6880826404635941E-2</v>
      </c>
      <c r="U2362" s="55">
        <v>0.14453921861566507</v>
      </c>
      <c r="V2362" s="55">
        <v>7.1802197428460053</v>
      </c>
      <c r="W2362" s="55">
        <v>6.6332495807108005</v>
      </c>
    </row>
    <row r="2363" spans="3:23" x14ac:dyDescent="0.25">
      <c r="C2363" s="51">
        <v>0</v>
      </c>
      <c r="D2363" s="54">
        <v>29</v>
      </c>
      <c r="E2363" s="54">
        <v>33</v>
      </c>
      <c r="F2363" s="54">
        <v>17.996000000000002</v>
      </c>
      <c r="G2363" s="54">
        <v>0</v>
      </c>
      <c r="H2363" s="54">
        <v>0.87878787878787878</v>
      </c>
      <c r="I2363" s="54">
        <v>0.59183673469387754</v>
      </c>
      <c r="J2363" s="54">
        <v>6.0765077797464979</v>
      </c>
      <c r="K2363" s="54">
        <v>118</v>
      </c>
      <c r="L2363" s="54">
        <v>101.31034482758621</v>
      </c>
      <c r="M2363" s="54">
        <v>168.86453201970443</v>
      </c>
      <c r="N2363" s="54">
        <v>12.994788648520007</v>
      </c>
      <c r="O2363" s="54">
        <v>-0.7309838915675263</v>
      </c>
      <c r="P2363" s="54">
        <v>2.7452614104670943</v>
      </c>
      <c r="Q2363" s="54">
        <v>809.78571428571422</v>
      </c>
      <c r="R2363" s="54">
        <v>0.59786725926150297</v>
      </c>
      <c r="S2363" s="54">
        <v>4.3231611673921613</v>
      </c>
      <c r="T2363" s="54">
        <v>2.5510204081632664E-2</v>
      </c>
      <c r="U2363" s="54">
        <v>0.10303689271105426</v>
      </c>
      <c r="V2363" s="54">
        <v>6.2330229193099944</v>
      </c>
      <c r="W2363" s="54">
        <v>6.2330229193099944</v>
      </c>
    </row>
    <row r="2364" spans="3:23" x14ac:dyDescent="0.25">
      <c r="C2364" s="52">
        <v>0</v>
      </c>
      <c r="D2364" s="55">
        <v>50</v>
      </c>
      <c r="E2364" s="55">
        <v>54</v>
      </c>
      <c r="F2364" s="55">
        <v>23.511999999999997</v>
      </c>
      <c r="G2364" s="55">
        <v>0.64027308405573846</v>
      </c>
      <c r="H2364" s="55">
        <v>0.92592592592592593</v>
      </c>
      <c r="I2364" s="55">
        <v>0.7142857142857143</v>
      </c>
      <c r="J2364" s="55">
        <v>7.9788456080286538</v>
      </c>
      <c r="K2364" s="55">
        <v>151</v>
      </c>
      <c r="L2364" s="55">
        <v>112.56</v>
      </c>
      <c r="M2364" s="55">
        <v>562.49632653061212</v>
      </c>
      <c r="N2364" s="55">
        <v>23.71700500760187</v>
      </c>
      <c r="O2364" s="55">
        <v>-3.2917064038710073E-2</v>
      </c>
      <c r="P2364" s="55">
        <v>1.713295090690421</v>
      </c>
      <c r="Q2364" s="55">
        <v>1243.8961038961049</v>
      </c>
      <c r="R2364" s="55">
        <v>0.53600978610278627</v>
      </c>
      <c r="S2364" s="55">
        <v>5.1487584397314548</v>
      </c>
      <c r="T2364" s="55">
        <v>1.4336313037611709E-2</v>
      </c>
      <c r="U2364" s="55">
        <v>6.3919122369809817E-2</v>
      </c>
      <c r="V2364" s="55">
        <v>9.202898094259945</v>
      </c>
      <c r="W2364" s="55">
        <v>7.0691819422995001</v>
      </c>
    </row>
    <row r="2365" spans="3:23" x14ac:dyDescent="0.25">
      <c r="C2365" s="51">
        <v>0</v>
      </c>
      <c r="D2365" s="54">
        <v>4546</v>
      </c>
      <c r="E2365" s="54">
        <v>7881</v>
      </c>
      <c r="F2365" s="54">
        <v>560.02599999999995</v>
      </c>
      <c r="G2365" s="54">
        <v>0.87327057465188285</v>
      </c>
      <c r="H2365" s="54">
        <v>0.5768303514782388</v>
      </c>
      <c r="I2365" s="54">
        <v>0.44170229304314029</v>
      </c>
      <c r="J2365" s="54">
        <v>76.07987230776645</v>
      </c>
      <c r="K2365" s="54">
        <v>255</v>
      </c>
      <c r="L2365" s="54">
        <v>127.86735591728993</v>
      </c>
      <c r="M2365" s="54">
        <v>1671.4184852845156</v>
      </c>
      <c r="N2365" s="54">
        <v>40.882985278530178</v>
      </c>
      <c r="O2365" s="54">
        <v>0.90292993872578842</v>
      </c>
      <c r="P2365" s="54">
        <v>3.2501382868932303</v>
      </c>
      <c r="Q2365" s="54">
        <v>76.464385542168372</v>
      </c>
      <c r="R2365" s="54">
        <v>0.98744969505579294</v>
      </c>
      <c r="S2365" s="54">
        <v>7.1241581301173982</v>
      </c>
      <c r="T2365" s="54">
        <v>5.0368529539852479E-4</v>
      </c>
      <c r="U2365" s="54">
        <v>0.27976887435039555</v>
      </c>
      <c r="V2365" s="54">
        <v>145.01010564442555</v>
      </c>
      <c r="W2365" s="54">
        <v>70.654081892210016</v>
      </c>
    </row>
    <row r="2366" spans="3:23" x14ac:dyDescent="0.25">
      <c r="C2366" s="52">
        <v>0</v>
      </c>
      <c r="D2366" s="55">
        <v>41</v>
      </c>
      <c r="E2366" s="55">
        <v>45</v>
      </c>
      <c r="F2366" s="55">
        <v>20.907</v>
      </c>
      <c r="G2366" s="55">
        <v>0.37986972501764632</v>
      </c>
      <c r="H2366" s="55">
        <v>0.91111111111111109</v>
      </c>
      <c r="I2366" s="55">
        <v>0.640625</v>
      </c>
      <c r="J2366" s="55">
        <v>7.2251519938435669</v>
      </c>
      <c r="K2366" s="55">
        <v>128</v>
      </c>
      <c r="L2366" s="55">
        <v>95.658536585365852</v>
      </c>
      <c r="M2366" s="55">
        <v>261.1304878048781</v>
      </c>
      <c r="N2366" s="55">
        <v>16.159532412940607</v>
      </c>
      <c r="O2366" s="55">
        <v>0.26855776602140802</v>
      </c>
      <c r="P2366" s="55">
        <v>1.9396918987544893</v>
      </c>
      <c r="Q2366" s="55">
        <v>108.51388888888889</v>
      </c>
      <c r="R2366" s="55">
        <v>0.86498984269333279</v>
      </c>
      <c r="S2366" s="55">
        <v>4.6865818825613283</v>
      </c>
      <c r="T2366" s="55">
        <v>1.4660493827160524E-2</v>
      </c>
      <c r="U2366" s="55">
        <v>0.18200576769816945</v>
      </c>
      <c r="V2366" s="55">
        <v>7.6360292750506691</v>
      </c>
      <c r="W2366" s="55">
        <v>7.0636324810317683</v>
      </c>
    </row>
    <row r="2367" spans="3:23" x14ac:dyDescent="0.25">
      <c r="C2367" s="51">
        <v>0</v>
      </c>
      <c r="D2367" s="54">
        <v>49</v>
      </c>
      <c r="E2367" s="54">
        <v>53</v>
      </c>
      <c r="F2367" s="54">
        <v>22.685000000000002</v>
      </c>
      <c r="G2367" s="54">
        <v>0.439195930413946</v>
      </c>
      <c r="H2367" s="54">
        <v>0.92452830188679247</v>
      </c>
      <c r="I2367" s="54">
        <v>0.68055555555555558</v>
      </c>
      <c r="J2367" s="54">
        <v>7.8986541696685881</v>
      </c>
      <c r="K2367" s="54">
        <v>129</v>
      </c>
      <c r="L2367" s="54">
        <v>107.14285714285714</v>
      </c>
      <c r="M2367" s="54">
        <v>248.70833333333329</v>
      </c>
      <c r="N2367" s="54">
        <v>15.770489318132563</v>
      </c>
      <c r="O2367" s="54">
        <v>-0.55987471665287658</v>
      </c>
      <c r="P2367" s="54">
        <v>2.2220833635872812</v>
      </c>
      <c r="Q2367" s="54">
        <v>586.37499999999989</v>
      </c>
      <c r="R2367" s="54">
        <v>0.49326563110485405</v>
      </c>
      <c r="S2367" s="54">
        <v>4.9408414765916611</v>
      </c>
      <c r="T2367" s="54">
        <v>1.375000000000001E-2</v>
      </c>
      <c r="U2367" s="54">
        <v>0.12417309770080069</v>
      </c>
      <c r="V2367" s="54">
        <v>8.4402427849180874</v>
      </c>
      <c r="W2367" s="54">
        <v>7.5826407197637087</v>
      </c>
    </row>
    <row r="2368" spans="3:23" x14ac:dyDescent="0.25">
      <c r="C2368" s="52">
        <v>0</v>
      </c>
      <c r="D2368" s="55">
        <v>49</v>
      </c>
      <c r="E2368" s="55">
        <v>53</v>
      </c>
      <c r="F2368" s="55">
        <v>22.685000000000002</v>
      </c>
      <c r="G2368" s="55">
        <v>0.439195930413946</v>
      </c>
      <c r="H2368" s="55">
        <v>0.92452830188679247</v>
      </c>
      <c r="I2368" s="55">
        <v>0.68055555555555558</v>
      </c>
      <c r="J2368" s="55">
        <v>7.8986541696685881</v>
      </c>
      <c r="K2368" s="55">
        <v>126</v>
      </c>
      <c r="L2368" s="55">
        <v>96.08163265306122</v>
      </c>
      <c r="M2368" s="55">
        <v>181.99319727891159</v>
      </c>
      <c r="N2368" s="55">
        <v>13.490485435258124</v>
      </c>
      <c r="O2368" s="55">
        <v>0.25514995466105755</v>
      </c>
      <c r="P2368" s="55">
        <v>2.4889764335842375</v>
      </c>
      <c r="Q2368" s="55">
        <v>447.13750000000022</v>
      </c>
      <c r="R2368" s="55">
        <v>0.47901553091983884</v>
      </c>
      <c r="S2368" s="55">
        <v>5.0686917318261582</v>
      </c>
      <c r="T2368" s="55">
        <v>1.281250000000001E-2</v>
      </c>
      <c r="U2368" s="55">
        <v>0.17236475760206002</v>
      </c>
      <c r="V2368" s="55">
        <v>8.4402427849180874</v>
      </c>
      <c r="W2368" s="55">
        <v>7.5826407197637087</v>
      </c>
    </row>
    <row r="2369" spans="3:23" x14ac:dyDescent="0.25">
      <c r="C2369" s="51">
        <v>0</v>
      </c>
      <c r="D2369" s="54">
        <v>78</v>
      </c>
      <c r="E2369" s="54">
        <v>82</v>
      </c>
      <c r="F2369" s="54">
        <v>31.352</v>
      </c>
      <c r="G2369" s="54">
        <v>0.83430654781701019</v>
      </c>
      <c r="H2369" s="54">
        <v>0.95121951219512191</v>
      </c>
      <c r="I2369" s="54">
        <v>0.79591836734693877</v>
      </c>
      <c r="J2369" s="54">
        <v>9.9655749703337584</v>
      </c>
      <c r="K2369" s="54">
        <v>154</v>
      </c>
      <c r="L2369" s="54">
        <v>113.3974358974359</v>
      </c>
      <c r="M2369" s="54">
        <v>492.94388944388913</v>
      </c>
      <c r="N2369" s="54">
        <v>22.20233972904408</v>
      </c>
      <c r="O2369" s="54">
        <v>1.5690843999299511E-2</v>
      </c>
      <c r="P2369" s="54">
        <v>1.9786362767203376</v>
      </c>
      <c r="Q2369" s="54">
        <v>713.94285714285786</v>
      </c>
      <c r="R2369" s="54">
        <v>0.61280881690244637</v>
      </c>
      <c r="S2369" s="54">
        <v>5.5287413213154055</v>
      </c>
      <c r="T2369" s="54">
        <v>1.0068027210884364E-2</v>
      </c>
      <c r="U2369" s="54">
        <v>0.11832295854893493</v>
      </c>
      <c r="V2369" s="54">
        <v>13.511628420146202</v>
      </c>
      <c r="W2369" s="54">
        <v>7.4489717066974741</v>
      </c>
    </row>
    <row r="2370" spans="3:23" x14ac:dyDescent="0.25">
      <c r="C2370" s="52">
        <v>0</v>
      </c>
      <c r="D2370" s="55">
        <v>4595</v>
      </c>
      <c r="E2370" s="55">
        <v>7866</v>
      </c>
      <c r="F2370" s="55">
        <v>557.70999999999992</v>
      </c>
      <c r="G2370" s="55">
        <v>0.87322477389078224</v>
      </c>
      <c r="H2370" s="55">
        <v>0.58415967454869056</v>
      </c>
      <c r="I2370" s="55">
        <v>0.43937655383438518</v>
      </c>
      <c r="J2370" s="55">
        <v>76.488794656852008</v>
      </c>
      <c r="K2370" s="55">
        <v>255</v>
      </c>
      <c r="L2370" s="55">
        <v>126.87225244831339</v>
      </c>
      <c r="M2370" s="55">
        <v>1642.5132808417866</v>
      </c>
      <c r="N2370" s="55">
        <v>40.527932106656841</v>
      </c>
      <c r="O2370" s="55">
        <v>0.90993880165885288</v>
      </c>
      <c r="P2370" s="55">
        <v>3.305850083362774</v>
      </c>
      <c r="Q2370" s="55">
        <v>72.639028555165723</v>
      </c>
      <c r="R2370" s="55">
        <v>0.98781389750038673</v>
      </c>
      <c r="S2370" s="55">
        <v>7.1188642850905728</v>
      </c>
      <c r="T2370" s="55">
        <v>5.4473530343486043E-4</v>
      </c>
      <c r="U2370" s="55">
        <v>0.290745924847151</v>
      </c>
      <c r="V2370" s="55">
        <v>144.37784188251464</v>
      </c>
      <c r="W2370" s="55">
        <v>70.357870953321253</v>
      </c>
    </row>
    <row r="2371" spans="3:23" x14ac:dyDescent="0.25">
      <c r="C2371" s="51">
        <v>0</v>
      </c>
      <c r="D2371" s="54">
        <v>29</v>
      </c>
      <c r="E2371" s="54">
        <v>33</v>
      </c>
      <c r="F2371" s="54">
        <v>17.996000000000002</v>
      </c>
      <c r="G2371" s="54">
        <v>0</v>
      </c>
      <c r="H2371" s="54">
        <v>0.87878787878787878</v>
      </c>
      <c r="I2371" s="54">
        <v>0.59183673469387754</v>
      </c>
      <c r="J2371" s="54">
        <v>6.0765077797464979</v>
      </c>
      <c r="K2371" s="54">
        <v>100</v>
      </c>
      <c r="L2371" s="54">
        <v>89.103448275862064</v>
      </c>
      <c r="M2371" s="54">
        <v>55.596059113300505</v>
      </c>
      <c r="N2371" s="54">
        <v>7.456276491205279</v>
      </c>
      <c r="O2371" s="54">
        <v>-0.13205719170196209</v>
      </c>
      <c r="P2371" s="54">
        <v>1.855738905276874</v>
      </c>
      <c r="Q2371" s="54">
        <v>58.714285714285722</v>
      </c>
      <c r="R2371" s="54">
        <v>0.87404016090553971</v>
      </c>
      <c r="S2371" s="54">
        <v>3.7193758224153695</v>
      </c>
      <c r="T2371" s="54">
        <v>1.785714285714287E-2</v>
      </c>
      <c r="U2371" s="54">
        <v>0.22178109588823863</v>
      </c>
      <c r="V2371" s="54">
        <v>6.2330229193099944</v>
      </c>
      <c r="W2371" s="54">
        <v>6.2330229193099944</v>
      </c>
    </row>
    <row r="2372" spans="3:23" x14ac:dyDescent="0.25">
      <c r="C2372" s="52">
        <v>0</v>
      </c>
      <c r="D2372" s="55">
        <v>71</v>
      </c>
      <c r="E2372" s="55">
        <v>76</v>
      </c>
      <c r="F2372" s="55">
        <v>28.498999999999999</v>
      </c>
      <c r="G2372" s="55">
        <v>0.60924982719550025</v>
      </c>
      <c r="H2372" s="55">
        <v>0.93421052631578949</v>
      </c>
      <c r="I2372" s="55">
        <v>0.6454545454545455</v>
      </c>
      <c r="J2372" s="55">
        <v>9.5078918628787825</v>
      </c>
      <c r="K2372" s="55">
        <v>115</v>
      </c>
      <c r="L2372" s="55">
        <v>87.380281690140848</v>
      </c>
      <c r="M2372" s="55">
        <v>178.89617706237416</v>
      </c>
      <c r="N2372" s="55">
        <v>13.375207552123225</v>
      </c>
      <c r="O2372" s="55">
        <v>0.43313338611112367</v>
      </c>
      <c r="P2372" s="55">
        <v>1.9382882316296308</v>
      </c>
      <c r="Q2372" s="55">
        <v>53.07438016528927</v>
      </c>
      <c r="R2372" s="55">
        <v>0.90286792956780537</v>
      </c>
      <c r="S2372" s="55">
        <v>4.8925868242063526</v>
      </c>
      <c r="T2372" s="55">
        <v>8.947476265282436E-3</v>
      </c>
      <c r="U2372" s="55">
        <v>0.26255066437370744</v>
      </c>
      <c r="V2372" s="55">
        <v>10.799191314302071</v>
      </c>
      <c r="W2372" s="55">
        <v>8.5635248041620073</v>
      </c>
    </row>
    <row r="2373" spans="3:23" x14ac:dyDescent="0.25">
      <c r="C2373" s="51">
        <v>0</v>
      </c>
      <c r="D2373" s="54">
        <v>111</v>
      </c>
      <c r="E2373" s="54">
        <v>120</v>
      </c>
      <c r="F2373" s="54">
        <v>38.108999999999995</v>
      </c>
      <c r="G2373" s="54">
        <v>0.71748276305761272</v>
      </c>
      <c r="H2373" s="54">
        <v>0.92500000000000004</v>
      </c>
      <c r="I2373" s="54">
        <v>0.65680473372781067</v>
      </c>
      <c r="J2373" s="54">
        <v>11.888212206450683</v>
      </c>
      <c r="K2373" s="54">
        <v>146</v>
      </c>
      <c r="L2373" s="54">
        <v>111.03603603603604</v>
      </c>
      <c r="M2373" s="54">
        <v>517.38050778050786</v>
      </c>
      <c r="N2373" s="54">
        <v>22.745999819320051</v>
      </c>
      <c r="O2373" s="54">
        <v>-0.33314171561854189</v>
      </c>
      <c r="P2373" s="54">
        <v>1.6925255055149917</v>
      </c>
      <c r="Q2373" s="54">
        <v>617.46703296703333</v>
      </c>
      <c r="R2373" s="54">
        <v>0.75416014435822887</v>
      </c>
      <c r="S2373" s="54">
        <v>5.6240248483479931</v>
      </c>
      <c r="T2373" s="54">
        <v>6.5209515758966417E-3</v>
      </c>
      <c r="U2373" s="54">
        <v>0.23289289864178706</v>
      </c>
      <c r="V2373" s="54">
        <v>14.656425580980205</v>
      </c>
      <c r="W2373" s="54">
        <v>10.20931810269756</v>
      </c>
    </row>
    <row r="2374" spans="3:23" x14ac:dyDescent="0.25">
      <c r="C2374" s="52">
        <v>0</v>
      </c>
      <c r="D2374" s="55">
        <v>58</v>
      </c>
      <c r="E2374" s="55">
        <v>62</v>
      </c>
      <c r="F2374" s="55">
        <v>25.678999999999998</v>
      </c>
      <c r="G2374" s="55">
        <v>0.33985558959651885</v>
      </c>
      <c r="H2374" s="55">
        <v>0.93548387096774188</v>
      </c>
      <c r="I2374" s="55">
        <v>0.64444444444444449</v>
      </c>
      <c r="J2374" s="55">
        <v>8.5934797139831218</v>
      </c>
      <c r="K2374" s="55">
        <v>115</v>
      </c>
      <c r="L2374" s="55">
        <v>93.896551724137936</v>
      </c>
      <c r="M2374" s="55">
        <v>184.44525105868109</v>
      </c>
      <c r="N2374" s="55">
        <v>13.581062221294809</v>
      </c>
      <c r="O2374" s="55">
        <v>3.7220040889057188E-3</v>
      </c>
      <c r="P2374" s="55">
        <v>1.7781414937688524</v>
      </c>
      <c r="Q2374" s="55">
        <v>226.92929292929318</v>
      </c>
      <c r="R2374" s="55">
        <v>0.67998753819736235</v>
      </c>
      <c r="S2374" s="55">
        <v>4.7352324523902674</v>
      </c>
      <c r="T2374" s="55">
        <v>1.1733496581981445E-2</v>
      </c>
      <c r="U2374" s="55">
        <v>0.23691671046325274</v>
      </c>
      <c r="V2374" s="55">
        <v>8.9927327248866682</v>
      </c>
      <c r="W2374" s="55">
        <v>8.4574639875264186</v>
      </c>
    </row>
    <row r="2375" spans="3:23" x14ac:dyDescent="0.25">
      <c r="C2375" s="51">
        <v>0</v>
      </c>
      <c r="D2375" s="54">
        <v>100</v>
      </c>
      <c r="E2375" s="54">
        <v>104</v>
      </c>
      <c r="F2375" s="54">
        <v>34.652000000000001</v>
      </c>
      <c r="G2375" s="54">
        <v>0.76139790013130937</v>
      </c>
      <c r="H2375" s="54">
        <v>0.96153846153846156</v>
      </c>
      <c r="I2375" s="54">
        <v>0.7407407407407407</v>
      </c>
      <c r="J2375" s="54">
        <v>11.283791670955125</v>
      </c>
      <c r="K2375" s="54">
        <v>149</v>
      </c>
      <c r="L2375" s="54">
        <v>112.36</v>
      </c>
      <c r="M2375" s="54">
        <v>504.11151515151516</v>
      </c>
      <c r="N2375" s="54">
        <v>22.452427823100003</v>
      </c>
      <c r="O2375" s="54">
        <v>-0.28682685379730388</v>
      </c>
      <c r="P2375" s="54">
        <v>1.9975615365230606</v>
      </c>
      <c r="Q2375" s="54">
        <v>795.7013888888896</v>
      </c>
      <c r="R2375" s="54">
        <v>0.71981759369063347</v>
      </c>
      <c r="S2375" s="54">
        <v>5.5837235050912817</v>
      </c>
      <c r="T2375" s="54">
        <v>7.6195987654321205E-3</v>
      </c>
      <c r="U2375" s="54">
        <v>0.14065506905699154</v>
      </c>
      <c r="V2375" s="54">
        <v>14.107861251104007</v>
      </c>
      <c r="W2375" s="54">
        <v>9.1459126163693814</v>
      </c>
    </row>
    <row r="2376" spans="3:23" x14ac:dyDescent="0.25">
      <c r="C2376" s="52">
        <v>0</v>
      </c>
      <c r="D2376" s="55">
        <v>4648</v>
      </c>
      <c r="E2376" s="55">
        <v>8433</v>
      </c>
      <c r="F2376" s="55">
        <v>570.37099999999998</v>
      </c>
      <c r="G2376" s="55">
        <v>0.86830774131870492</v>
      </c>
      <c r="H2376" s="55">
        <v>0.55116803035693107</v>
      </c>
      <c r="I2376" s="55">
        <v>0.39665471923536438</v>
      </c>
      <c r="J2376" s="55">
        <v>76.92865138509211</v>
      </c>
      <c r="K2376" s="55">
        <v>255</v>
      </c>
      <c r="L2376" s="55">
        <v>125.20030120481928</v>
      </c>
      <c r="M2376" s="55">
        <v>1632.0818849964112</v>
      </c>
      <c r="N2376" s="55">
        <v>40.399033218585949</v>
      </c>
      <c r="O2376" s="55">
        <v>0.94250180629051628</v>
      </c>
      <c r="P2376" s="55">
        <v>3.3643101547621961</v>
      </c>
      <c r="Q2376" s="55">
        <v>65.21835577004471</v>
      </c>
      <c r="R2376" s="55">
        <v>0.98846284524892691</v>
      </c>
      <c r="S2376" s="55">
        <v>7.0964702333747329</v>
      </c>
      <c r="T2376" s="55">
        <v>6.268184579378786E-4</v>
      </c>
      <c r="U2376" s="55">
        <v>0.30415132913441378</v>
      </c>
      <c r="V2376" s="55">
        <v>145.96188366873483</v>
      </c>
      <c r="W2376" s="55">
        <v>72.400870724514448</v>
      </c>
    </row>
    <row r="2377" spans="3:23" x14ac:dyDescent="0.25">
      <c r="C2377" s="51">
        <v>0</v>
      </c>
      <c r="D2377" s="54">
        <v>29</v>
      </c>
      <c r="E2377" s="54">
        <v>33</v>
      </c>
      <c r="F2377" s="54">
        <v>17.996000000000002</v>
      </c>
      <c r="G2377" s="54">
        <v>0</v>
      </c>
      <c r="H2377" s="54">
        <v>0.87878787878787878</v>
      </c>
      <c r="I2377" s="54">
        <v>0.59183673469387754</v>
      </c>
      <c r="J2377" s="54">
        <v>6.0765077797464979</v>
      </c>
      <c r="K2377" s="54">
        <v>96</v>
      </c>
      <c r="L2377" s="54">
        <v>84.137931034482762</v>
      </c>
      <c r="M2377" s="54">
        <v>59.623152709359594</v>
      </c>
      <c r="N2377" s="54">
        <v>7.7216029883282395</v>
      </c>
      <c r="O2377" s="54">
        <v>-0.1920704893100573</v>
      </c>
      <c r="P2377" s="54">
        <v>1.9019289252537517</v>
      </c>
      <c r="Q2377" s="54">
        <v>35.571428571428562</v>
      </c>
      <c r="R2377" s="54">
        <v>0.88871531274867455</v>
      </c>
      <c r="S2377" s="54">
        <v>3.7714370294611261</v>
      </c>
      <c r="T2377" s="54">
        <v>1.785714285714287E-2</v>
      </c>
      <c r="U2377" s="54">
        <v>0.23958244136815554</v>
      </c>
      <c r="V2377" s="54">
        <v>6.2330229193099944</v>
      </c>
      <c r="W2377" s="54">
        <v>6.2330229193099944</v>
      </c>
    </row>
    <row r="2378" spans="3:23" x14ac:dyDescent="0.25">
      <c r="C2378" s="52">
        <v>0</v>
      </c>
      <c r="D2378" s="55">
        <v>29</v>
      </c>
      <c r="E2378" s="55">
        <v>33</v>
      </c>
      <c r="F2378" s="55">
        <v>17.996000000000002</v>
      </c>
      <c r="G2378" s="55">
        <v>0</v>
      </c>
      <c r="H2378" s="55">
        <v>0.87878787878787878</v>
      </c>
      <c r="I2378" s="55">
        <v>0.59183673469387754</v>
      </c>
      <c r="J2378" s="55">
        <v>6.0765077797464979</v>
      </c>
      <c r="K2378" s="55">
        <v>102</v>
      </c>
      <c r="L2378" s="55">
        <v>87.724137931034477</v>
      </c>
      <c r="M2378" s="55">
        <v>70.278325123152726</v>
      </c>
      <c r="N2378" s="55">
        <v>8.3832168720099762</v>
      </c>
      <c r="O2378" s="55">
        <v>-0.1076449382734395</v>
      </c>
      <c r="P2378" s="55">
        <v>2.1667785477744501</v>
      </c>
      <c r="Q2378" s="55">
        <v>36.96428571428573</v>
      </c>
      <c r="R2378" s="55">
        <v>0.88993363075205667</v>
      </c>
      <c r="S2378" s="55">
        <v>4.0733297019495218</v>
      </c>
      <c r="T2378" s="55">
        <v>2.0408163265306138E-2</v>
      </c>
      <c r="U2378" s="55">
        <v>0.23181238404452686</v>
      </c>
      <c r="V2378" s="55">
        <v>6.2330229193099944</v>
      </c>
      <c r="W2378" s="55">
        <v>6.2330229193099944</v>
      </c>
    </row>
    <row r="2379" spans="3:23" x14ac:dyDescent="0.25">
      <c r="C2379" s="51">
        <v>0</v>
      </c>
      <c r="D2379" s="54">
        <v>124</v>
      </c>
      <c r="E2379" s="54">
        <v>130</v>
      </c>
      <c r="F2379" s="54">
        <v>39.795999999999999</v>
      </c>
      <c r="G2379" s="54">
        <v>0.70252115222217393</v>
      </c>
      <c r="H2379" s="54">
        <v>0.9538461538461539</v>
      </c>
      <c r="I2379" s="54">
        <v>0.68131868131868134</v>
      </c>
      <c r="J2379" s="54">
        <v>12.565098628628434</v>
      </c>
      <c r="K2379" s="54">
        <v>159</v>
      </c>
      <c r="L2379" s="54">
        <v>120.78225806451613</v>
      </c>
      <c r="M2379" s="54">
        <v>465.92781274586935</v>
      </c>
      <c r="N2379" s="54">
        <v>21.585361075179385</v>
      </c>
      <c r="O2379" s="54">
        <v>-0.59484267858637219</v>
      </c>
      <c r="P2379" s="54">
        <v>2.6250811589518053</v>
      </c>
      <c r="Q2379" s="54">
        <v>459.22564102563973</v>
      </c>
      <c r="R2379" s="54">
        <v>0.79727907722827351</v>
      </c>
      <c r="S2379" s="54">
        <v>5.6815064916116702</v>
      </c>
      <c r="T2379" s="54">
        <v>5.654174884944135E-3</v>
      </c>
      <c r="U2379" s="54">
        <v>0.2016573008992098</v>
      </c>
      <c r="V2379" s="54">
        <v>15.20804826666661</v>
      </c>
      <c r="W2379" s="54">
        <v>10.823003171242201</v>
      </c>
    </row>
    <row r="2380" spans="3:23" x14ac:dyDescent="0.25">
      <c r="C2380" s="52">
        <v>0</v>
      </c>
      <c r="D2380" s="55">
        <v>142</v>
      </c>
      <c r="E2380" s="55">
        <v>150</v>
      </c>
      <c r="F2380" s="55">
        <v>44.94</v>
      </c>
      <c r="G2380" s="55">
        <v>0.85744833799786657</v>
      </c>
      <c r="H2380" s="55">
        <v>0.94666666666666666</v>
      </c>
      <c r="I2380" s="55">
        <v>0.71</v>
      </c>
      <c r="J2380" s="55">
        <v>13.446189622059965</v>
      </c>
      <c r="K2380" s="55">
        <v>137</v>
      </c>
      <c r="L2380" s="55">
        <v>104.35915492957747</v>
      </c>
      <c r="M2380" s="55">
        <v>285.36654679852188</v>
      </c>
      <c r="N2380" s="55">
        <v>16.892795707002495</v>
      </c>
      <c r="O2380" s="55">
        <v>-0.2444000212719479</v>
      </c>
      <c r="P2380" s="55">
        <v>2.1725965991354048</v>
      </c>
      <c r="Q2380" s="55">
        <v>421.10000000000082</v>
      </c>
      <c r="R2380" s="55">
        <v>0.76350983824886598</v>
      </c>
      <c r="S2380" s="55">
        <v>5.5566684890678273</v>
      </c>
      <c r="T2380" s="55">
        <v>5.7596371882086004E-3</v>
      </c>
      <c r="U2380" s="55">
        <v>0.16371366622213818</v>
      </c>
      <c r="V2380" s="55">
        <v>19.069225642611084</v>
      </c>
      <c r="W2380" s="55">
        <v>9.8124526019031002</v>
      </c>
    </row>
    <row r="2381" spans="3:23" x14ac:dyDescent="0.25">
      <c r="C2381" s="51">
        <v>0</v>
      </c>
      <c r="D2381" s="54">
        <v>72</v>
      </c>
      <c r="E2381" s="54">
        <v>76</v>
      </c>
      <c r="F2381" s="54">
        <v>28.954000000000001</v>
      </c>
      <c r="G2381" s="54">
        <v>0.64265499296408668</v>
      </c>
      <c r="H2381" s="54">
        <v>0.94736842105263153</v>
      </c>
      <c r="I2381" s="54">
        <v>0.66666666666666663</v>
      </c>
      <c r="J2381" s="54">
        <v>9.5746147296343835</v>
      </c>
      <c r="K2381" s="54">
        <v>121</v>
      </c>
      <c r="L2381" s="54">
        <v>96.652777777777771</v>
      </c>
      <c r="M2381" s="54">
        <v>178.53971048513304</v>
      </c>
      <c r="N2381" s="54">
        <v>13.361875260798278</v>
      </c>
      <c r="O2381" s="54">
        <v>6.3213877248464459E-2</v>
      </c>
      <c r="P2381" s="54">
        <v>1.8687136737021242</v>
      </c>
      <c r="Q2381" s="54">
        <v>349.46153846153885</v>
      </c>
      <c r="R2381" s="54">
        <v>0.67327532293364634</v>
      </c>
      <c r="S2381" s="54">
        <v>5.0928572928084979</v>
      </c>
      <c r="T2381" s="54">
        <v>9.2775220980349481E-3</v>
      </c>
      <c r="U2381" s="54">
        <v>0.1881301644712155</v>
      </c>
      <c r="V2381" s="54">
        <v>11.059726417429131</v>
      </c>
      <c r="W2381" s="54">
        <v>8.4734724595196234</v>
      </c>
    </row>
    <row r="2382" spans="3:23" x14ac:dyDescent="0.25">
      <c r="C2382" s="52">
        <v>0</v>
      </c>
      <c r="D2382" s="55">
        <v>4634</v>
      </c>
      <c r="E2382" s="55">
        <v>8393</v>
      </c>
      <c r="F2382" s="55">
        <v>569.66000000000008</v>
      </c>
      <c r="G2382" s="55">
        <v>0.8701282702588502</v>
      </c>
      <c r="H2382" s="55">
        <v>0.55212677231025853</v>
      </c>
      <c r="I2382" s="55">
        <v>0.39783653846153844</v>
      </c>
      <c r="J2382" s="55">
        <v>76.812707609501331</v>
      </c>
      <c r="K2382" s="55">
        <v>255</v>
      </c>
      <c r="L2382" s="55">
        <v>125.75701337936988</v>
      </c>
      <c r="M2382" s="55">
        <v>1647.4984668821862</v>
      </c>
      <c r="N2382" s="55">
        <v>40.589388599511892</v>
      </c>
      <c r="O2382" s="55">
        <v>0.91512271203242079</v>
      </c>
      <c r="P2382" s="55">
        <v>3.2991305742812385</v>
      </c>
      <c r="Q2382" s="55">
        <v>64.686600221484227</v>
      </c>
      <c r="R2382" s="55">
        <v>0.98860326567257983</v>
      </c>
      <c r="S2382" s="55">
        <v>7.1034192604882849</v>
      </c>
      <c r="T2382" s="55">
        <v>5.9550468741052917E-4</v>
      </c>
      <c r="U2382" s="55">
        <v>0.31176659656841071</v>
      </c>
      <c r="V2382" s="55">
        <v>145.58551712500199</v>
      </c>
      <c r="W2382" s="55">
        <v>71.748228660261319</v>
      </c>
    </row>
    <row r="2383" spans="3:23" x14ac:dyDescent="0.25">
      <c r="C2383" s="51">
        <v>0</v>
      </c>
      <c r="D2383" s="54">
        <v>47</v>
      </c>
      <c r="E2383" s="54">
        <v>52</v>
      </c>
      <c r="F2383" s="54">
        <v>22.776000000000003</v>
      </c>
      <c r="G2383" s="54">
        <v>0.54029913508406835</v>
      </c>
      <c r="H2383" s="54">
        <v>0.90384615384615385</v>
      </c>
      <c r="I2383" s="54">
        <v>0.65277777777777779</v>
      </c>
      <c r="J2383" s="54">
        <v>7.7357778278950491</v>
      </c>
      <c r="K2383" s="54">
        <v>93</v>
      </c>
      <c r="L2383" s="54">
        <v>82.829787234042556</v>
      </c>
      <c r="M2383" s="54">
        <v>40.013876040703074</v>
      </c>
      <c r="N2383" s="54">
        <v>6.3256522225540568</v>
      </c>
      <c r="O2383" s="54">
        <v>-0.36808537712484607</v>
      </c>
      <c r="P2383" s="54">
        <v>2.1831642740471722</v>
      </c>
      <c r="Q2383" s="54">
        <v>32.53086419753086</v>
      </c>
      <c r="R2383" s="54">
        <v>0.90310901851316761</v>
      </c>
      <c r="S2383" s="54">
        <v>4.0762070760315936</v>
      </c>
      <c r="T2383" s="54">
        <v>1.3260173754000902E-2</v>
      </c>
      <c r="U2383" s="54">
        <v>0.25731370823963418</v>
      </c>
      <c r="V2383" s="54">
        <v>8.5656174876903961</v>
      </c>
      <c r="W2383" s="54">
        <v>7.2077360218402147</v>
      </c>
    </row>
    <row r="2384" spans="3:23" x14ac:dyDescent="0.25">
      <c r="C2384" s="52">
        <v>0</v>
      </c>
      <c r="D2384" s="55">
        <v>46</v>
      </c>
      <c r="E2384" s="55">
        <v>50</v>
      </c>
      <c r="F2384" s="55">
        <v>22.222000000000001</v>
      </c>
      <c r="G2384" s="55">
        <v>0.5304053027866894</v>
      </c>
      <c r="H2384" s="55">
        <v>0.92</v>
      </c>
      <c r="I2384" s="55">
        <v>0.63888888888888884</v>
      </c>
      <c r="J2384" s="55">
        <v>7.6530398573258118</v>
      </c>
      <c r="K2384" s="55">
        <v>108</v>
      </c>
      <c r="L2384" s="55">
        <v>87.673913043478265</v>
      </c>
      <c r="M2384" s="55">
        <v>89.424637681159396</v>
      </c>
      <c r="N2384" s="55">
        <v>9.4564601030808237</v>
      </c>
      <c r="O2384" s="55">
        <v>0.19334816226229706</v>
      </c>
      <c r="P2384" s="55">
        <v>2.2273604974395385</v>
      </c>
      <c r="Q2384" s="55">
        <v>53.34567901234567</v>
      </c>
      <c r="R2384" s="55">
        <v>0.87740987551620409</v>
      </c>
      <c r="S2384" s="55">
        <v>4.4557485760838871</v>
      </c>
      <c r="T2384" s="55">
        <v>1.3260173754000895E-2</v>
      </c>
      <c r="U2384" s="55">
        <v>0.20757791591124919</v>
      </c>
      <c r="V2384" s="55">
        <v>8.4302691971197312</v>
      </c>
      <c r="W2384" s="55">
        <v>7.1467117473930717</v>
      </c>
    </row>
    <row r="2385" spans="3:23" x14ac:dyDescent="0.25">
      <c r="C2385" s="51">
        <v>0</v>
      </c>
      <c r="D2385" s="54">
        <v>156</v>
      </c>
      <c r="E2385" s="54">
        <v>165</v>
      </c>
      <c r="F2385" s="54">
        <v>45.792000000000002</v>
      </c>
      <c r="G2385" s="54">
        <v>0.76862165922132708</v>
      </c>
      <c r="H2385" s="54">
        <v>0.94545454545454544</v>
      </c>
      <c r="I2385" s="54">
        <v>0.65</v>
      </c>
      <c r="J2385" s="54">
        <v>14.093451279891855</v>
      </c>
      <c r="K2385" s="54">
        <v>183</v>
      </c>
      <c r="L2385" s="54">
        <v>120.81410256410257</v>
      </c>
      <c r="M2385" s="54">
        <v>698.95231596360611</v>
      </c>
      <c r="N2385" s="54">
        <v>26.437706329475827</v>
      </c>
      <c r="O2385" s="54">
        <v>-6.8765232813055216E-2</v>
      </c>
      <c r="P2385" s="54">
        <v>2.1844393671079896</v>
      </c>
      <c r="Q2385" s="54">
        <v>586.77254901960862</v>
      </c>
      <c r="R2385" s="54">
        <v>0.81821023664745141</v>
      </c>
      <c r="S2385" s="54">
        <v>6.0515267573803193</v>
      </c>
      <c r="T2385" s="54">
        <v>4.7212610534409748E-3</v>
      </c>
      <c r="U2385" s="54">
        <v>0.1923241617902684</v>
      </c>
      <c r="V2385" s="54">
        <v>18.0355437416097</v>
      </c>
      <c r="W2385" s="54">
        <v>11.537402951940647</v>
      </c>
    </row>
    <row r="2386" spans="3:23" x14ac:dyDescent="0.25">
      <c r="C2386" s="52">
        <v>0</v>
      </c>
      <c r="D2386" s="55">
        <v>142</v>
      </c>
      <c r="E2386" s="55">
        <v>148</v>
      </c>
      <c r="F2386" s="55">
        <v>43.442999999999998</v>
      </c>
      <c r="G2386" s="55">
        <v>0.83709086924676357</v>
      </c>
      <c r="H2386" s="55">
        <v>0.95945945945945943</v>
      </c>
      <c r="I2386" s="55">
        <v>0.74736842105263157</v>
      </c>
      <c r="J2386" s="55">
        <v>13.446189622059965</v>
      </c>
      <c r="K2386" s="55">
        <v>130</v>
      </c>
      <c r="L2386" s="55">
        <v>103.42957746478874</v>
      </c>
      <c r="M2386" s="55">
        <v>262.21840974927574</v>
      </c>
      <c r="N2386" s="55">
        <v>16.193159350456469</v>
      </c>
      <c r="O2386" s="55">
        <v>-0.41990377823653119</v>
      </c>
      <c r="P2386" s="55">
        <v>2.0435369500339662</v>
      </c>
      <c r="Q2386" s="55">
        <v>290.9000000000002</v>
      </c>
      <c r="R2386" s="55">
        <v>0.7849129869318856</v>
      </c>
      <c r="S2386" s="55">
        <v>5.4411793208957189</v>
      </c>
      <c r="T2386" s="55">
        <v>5.6499999999999858E-3</v>
      </c>
      <c r="U2386" s="55">
        <v>0.17705319104679923</v>
      </c>
      <c r="V2386" s="55">
        <v>18.429666229111611</v>
      </c>
      <c r="W2386" s="55">
        <v>10.082204509292124</v>
      </c>
    </row>
    <row r="2387" spans="3:23" x14ac:dyDescent="0.25">
      <c r="C2387" s="51">
        <v>0</v>
      </c>
      <c r="D2387" s="54">
        <v>75</v>
      </c>
      <c r="E2387" s="54">
        <v>79</v>
      </c>
      <c r="F2387" s="54">
        <v>29.234999999999999</v>
      </c>
      <c r="G2387" s="54">
        <v>0.58964263862872734</v>
      </c>
      <c r="H2387" s="54">
        <v>0.94936708860759489</v>
      </c>
      <c r="I2387" s="54">
        <v>0.69444444444444442</v>
      </c>
      <c r="J2387" s="54">
        <v>9.7720502380583998</v>
      </c>
      <c r="K2387" s="54">
        <v>122</v>
      </c>
      <c r="L2387" s="54">
        <v>93.493333333333339</v>
      </c>
      <c r="M2387" s="54">
        <v>237.06414414414402</v>
      </c>
      <c r="N2387" s="54">
        <v>15.396887482349932</v>
      </c>
      <c r="O2387" s="54">
        <v>0.19566650866458549</v>
      </c>
      <c r="P2387" s="54">
        <v>1.7817851435280789</v>
      </c>
      <c r="Q2387" s="54">
        <v>234.63247863247858</v>
      </c>
      <c r="R2387" s="54">
        <v>0.6907674881638961</v>
      </c>
      <c r="S2387" s="54">
        <v>5.2682973569317797</v>
      </c>
      <c r="T2387" s="54">
        <v>9.7158302286507667E-3</v>
      </c>
      <c r="U2387" s="54">
        <v>0.23524041643882332</v>
      </c>
      <c r="V2387" s="54">
        <v>10.991020358506693</v>
      </c>
      <c r="W2387" s="54">
        <v>8.8770543369472392</v>
      </c>
    </row>
    <row r="2388" spans="3:23" x14ac:dyDescent="0.25">
      <c r="C2388" s="52">
        <v>0</v>
      </c>
      <c r="D2388" s="55">
        <v>4575</v>
      </c>
      <c r="E2388" s="55">
        <v>8091</v>
      </c>
      <c r="F2388" s="55">
        <v>557.79999999999995</v>
      </c>
      <c r="G2388" s="55">
        <v>0.87754766796553629</v>
      </c>
      <c r="H2388" s="55">
        <v>0.56544308490915829</v>
      </c>
      <c r="I2388" s="55">
        <v>0.41560683139534882</v>
      </c>
      <c r="J2388" s="55">
        <v>76.322152204739155</v>
      </c>
      <c r="K2388" s="55">
        <v>254</v>
      </c>
      <c r="L2388" s="55">
        <v>129.15125683060108</v>
      </c>
      <c r="M2388" s="55">
        <v>1687.0260888223143</v>
      </c>
      <c r="N2388" s="55">
        <v>41.073423144684618</v>
      </c>
      <c r="O2388" s="55">
        <v>0.89557555675969314</v>
      </c>
      <c r="P2388" s="55">
        <v>3.2166964168714975</v>
      </c>
      <c r="Q2388" s="55">
        <v>67.991977645574252</v>
      </c>
      <c r="R2388" s="55">
        <v>0.988567139287027</v>
      </c>
      <c r="S2388" s="55">
        <v>7.1304138059185922</v>
      </c>
      <c r="T2388" s="55">
        <v>5.2323412018808965E-4</v>
      </c>
      <c r="U2388" s="55">
        <v>0.29319625825738405</v>
      </c>
      <c r="V2388" s="55">
        <v>146.36172880245346</v>
      </c>
      <c r="W2388" s="55">
        <v>70.178898401876722</v>
      </c>
    </row>
    <row r="2389" spans="3:23" x14ac:dyDescent="0.25">
      <c r="C2389" s="51">
        <v>0</v>
      </c>
      <c r="D2389" s="54">
        <v>51</v>
      </c>
      <c r="E2389" s="54">
        <v>55</v>
      </c>
      <c r="F2389" s="54">
        <v>23.628</v>
      </c>
      <c r="G2389" s="54">
        <v>0.59901417783933653</v>
      </c>
      <c r="H2389" s="54">
        <v>0.92727272727272725</v>
      </c>
      <c r="I2389" s="54">
        <v>0.62962962962962965</v>
      </c>
      <c r="J2389" s="54">
        <v>8.0582390620713973</v>
      </c>
      <c r="K2389" s="54">
        <v>102</v>
      </c>
      <c r="L2389" s="54">
        <v>87.156862745098039</v>
      </c>
      <c r="M2389" s="54">
        <v>86.894901960784324</v>
      </c>
      <c r="N2389" s="54">
        <v>9.3217435043442549</v>
      </c>
      <c r="O2389" s="54">
        <v>-0.12949076327544234</v>
      </c>
      <c r="P2389" s="54">
        <v>1.757340787839561</v>
      </c>
      <c r="Q2389" s="54">
        <v>32.966666666666676</v>
      </c>
      <c r="R2389" s="54">
        <v>0.9244322877931731</v>
      </c>
      <c r="S2389" s="54">
        <v>4.3099950781408287</v>
      </c>
      <c r="T2389" s="54">
        <v>1.2098765432098786E-2</v>
      </c>
      <c r="U2389" s="54">
        <v>0.26646068437735093</v>
      </c>
      <c r="V2389" s="54">
        <v>9.1222632210712824</v>
      </c>
      <c r="W2389" s="54">
        <v>7.3045466241295953</v>
      </c>
    </row>
    <row r="2390" spans="3:23" x14ac:dyDescent="0.25">
      <c r="C2390" s="52">
        <v>0</v>
      </c>
      <c r="D2390" s="55">
        <v>266</v>
      </c>
      <c r="E2390" s="55">
        <v>320</v>
      </c>
      <c r="F2390" s="55">
        <v>74.241</v>
      </c>
      <c r="G2390" s="55">
        <v>0.87948956578198589</v>
      </c>
      <c r="H2390" s="55">
        <v>0.83125000000000004</v>
      </c>
      <c r="I2390" s="55">
        <v>0.579520697167756</v>
      </c>
      <c r="J2390" s="55">
        <v>18.40330728156092</v>
      </c>
      <c r="K2390" s="55">
        <v>193</v>
      </c>
      <c r="L2390" s="55">
        <v>116.40601503759399</v>
      </c>
      <c r="M2390" s="55">
        <v>924.92132217335745</v>
      </c>
      <c r="N2390" s="55">
        <v>30.41251916848319</v>
      </c>
      <c r="O2390" s="55">
        <v>0.38075220670332455</v>
      </c>
      <c r="P2390" s="55">
        <v>1.9966230053403353</v>
      </c>
      <c r="Q2390" s="55">
        <v>268.00205761316909</v>
      </c>
      <c r="R2390" s="55">
        <v>0.92016433386227792</v>
      </c>
      <c r="S2390" s="55">
        <v>6.4381298288009123</v>
      </c>
      <c r="T2390" s="55">
        <v>2.4725228200308258E-3</v>
      </c>
      <c r="U2390" s="55">
        <v>0.23279985775616188</v>
      </c>
      <c r="V2390" s="55">
        <v>29.984083284329202</v>
      </c>
      <c r="W2390" s="55">
        <v>14.26997001885508</v>
      </c>
    </row>
    <row r="2391" spans="3:23" x14ac:dyDescent="0.25">
      <c r="C2391" s="51">
        <v>0</v>
      </c>
      <c r="D2391" s="54">
        <v>160</v>
      </c>
      <c r="E2391" s="54">
        <v>169</v>
      </c>
      <c r="F2391" s="54">
        <v>47.668999999999997</v>
      </c>
      <c r="G2391" s="54">
        <v>0.87891354125954391</v>
      </c>
      <c r="H2391" s="54">
        <v>0.94674556213017746</v>
      </c>
      <c r="I2391" s="54">
        <v>0.69264069264069261</v>
      </c>
      <c r="J2391" s="54">
        <v>14.27299292922217</v>
      </c>
      <c r="K2391" s="54">
        <v>120</v>
      </c>
      <c r="L2391" s="54">
        <v>99.03125</v>
      </c>
      <c r="M2391" s="54">
        <v>158.58392295597486</v>
      </c>
      <c r="N2391" s="54">
        <v>12.593010877307098</v>
      </c>
      <c r="O2391" s="54">
        <v>-0.30252674352053976</v>
      </c>
      <c r="P2391" s="54">
        <v>1.9460889902497238</v>
      </c>
      <c r="Q2391" s="54">
        <v>302.91735537190095</v>
      </c>
      <c r="R2391" s="54">
        <v>0.79012511822995857</v>
      </c>
      <c r="S2391" s="54">
        <v>5.2674952658991856</v>
      </c>
      <c r="T2391" s="54">
        <v>4.6444914964824764E-3</v>
      </c>
      <c r="U2391" s="54">
        <v>0.15203333817741285</v>
      </c>
      <c r="V2391" s="54">
        <v>20.909391143312241</v>
      </c>
      <c r="W2391" s="54">
        <v>9.9733847655970251</v>
      </c>
    </row>
    <row r="2392" spans="3:23" x14ac:dyDescent="0.25">
      <c r="C2392" s="52">
        <v>0</v>
      </c>
      <c r="D2392" s="55">
        <v>93</v>
      </c>
      <c r="E2392" s="55">
        <v>98</v>
      </c>
      <c r="F2392" s="55">
        <v>32.51</v>
      </c>
      <c r="G2392" s="55">
        <v>0.58115177995628153</v>
      </c>
      <c r="H2392" s="55">
        <v>0.94897959183673475</v>
      </c>
      <c r="I2392" s="55">
        <v>0.7153846153846154</v>
      </c>
      <c r="J2392" s="55">
        <v>10.881694613449236</v>
      </c>
      <c r="K2392" s="55">
        <v>129</v>
      </c>
      <c r="L2392" s="55">
        <v>98.3010752688172</v>
      </c>
      <c r="M2392" s="55">
        <v>221.45184665731654</v>
      </c>
      <c r="N2392" s="55">
        <v>14.881258235018857</v>
      </c>
      <c r="O2392" s="55">
        <v>5.3966280250692424E-2</v>
      </c>
      <c r="P2392" s="55">
        <v>1.9491572676864637</v>
      </c>
      <c r="Q2392" s="55">
        <v>373.09285714285613</v>
      </c>
      <c r="R2392" s="55">
        <v>0.69086078203990331</v>
      </c>
      <c r="S2392" s="55">
        <v>5.3478256119739331</v>
      </c>
      <c r="T2392" s="55">
        <v>7.6530612244897827E-3</v>
      </c>
      <c r="U2392" s="55">
        <v>0.23172850078180407</v>
      </c>
      <c r="V2392" s="55">
        <v>12.148547843510233</v>
      </c>
      <c r="W2392" s="55">
        <v>9.8864297810260648</v>
      </c>
    </row>
    <row r="2393" spans="3:23" x14ac:dyDescent="0.25">
      <c r="C2393" s="51">
        <v>0</v>
      </c>
      <c r="D2393" s="54">
        <v>4591</v>
      </c>
      <c r="E2393" s="54">
        <v>8380</v>
      </c>
      <c r="F2393" s="54">
        <v>579.36899999999991</v>
      </c>
      <c r="G2393" s="54">
        <v>0.87999771110556668</v>
      </c>
      <c r="H2393" s="54">
        <v>0.54785202863961813</v>
      </c>
      <c r="I2393" s="54">
        <v>0.41382729403281054</v>
      </c>
      <c r="J2393" s="54">
        <v>76.455495223555587</v>
      </c>
      <c r="K2393" s="54">
        <v>255</v>
      </c>
      <c r="L2393" s="54">
        <v>130.49074275756917</v>
      </c>
      <c r="M2393" s="54">
        <v>1738.4534545898009</v>
      </c>
      <c r="N2393" s="54">
        <v>41.694765314003156</v>
      </c>
      <c r="O2393" s="54">
        <v>0.89344818732879105</v>
      </c>
      <c r="P2393" s="54">
        <v>3.2617753899385349</v>
      </c>
      <c r="Q2393" s="54">
        <v>68.987835420393694</v>
      </c>
      <c r="R2393" s="54">
        <v>0.98851016571241901</v>
      </c>
      <c r="S2393" s="54">
        <v>7.1496501353463069</v>
      </c>
      <c r="T2393" s="54">
        <v>5.1351922196874648E-4</v>
      </c>
      <c r="U2393" s="54">
        <v>0.2929436801097659</v>
      </c>
      <c r="V2393" s="54">
        <v>146.07407365770101</v>
      </c>
      <c r="W2393" s="54">
        <v>69.381960281009157</v>
      </c>
    </row>
    <row r="2394" spans="3:23" x14ac:dyDescent="0.25">
      <c r="C2394" s="52">
        <v>0</v>
      </c>
      <c r="D2394" s="55">
        <v>334</v>
      </c>
      <c r="E2394" s="55">
        <v>377</v>
      </c>
      <c r="F2394" s="55">
        <v>78.161000000000001</v>
      </c>
      <c r="G2394" s="55">
        <v>0.85356354270868562</v>
      </c>
      <c r="H2394" s="55">
        <v>0.88594164456233426</v>
      </c>
      <c r="I2394" s="55">
        <v>0.56802721088435371</v>
      </c>
      <c r="J2394" s="55">
        <v>20.621881774987084</v>
      </c>
      <c r="K2394" s="55">
        <v>202</v>
      </c>
      <c r="L2394" s="55">
        <v>120.74550898203593</v>
      </c>
      <c r="M2394" s="55">
        <v>1197.1512560464666</v>
      </c>
      <c r="N2394" s="55">
        <v>34.599873642059251</v>
      </c>
      <c r="O2394" s="55">
        <v>0.38413003372674059</v>
      </c>
      <c r="P2394" s="55">
        <v>1.9663747830205616</v>
      </c>
      <c r="Q2394" s="55">
        <v>396.12012987012929</v>
      </c>
      <c r="R2394" s="55">
        <v>0.91212809025034358</v>
      </c>
      <c r="S2394" s="55">
        <v>6.5486596283907517</v>
      </c>
      <c r="T2394" s="55">
        <v>2.1293641423511625E-3</v>
      </c>
      <c r="U2394" s="55">
        <v>0.2450958528184177</v>
      </c>
      <c r="V2394" s="55">
        <v>30.70720497875935</v>
      </c>
      <c r="W2394" s="55">
        <v>15.998108365344804</v>
      </c>
    </row>
    <row r="2395" spans="3:23" x14ac:dyDescent="0.25">
      <c r="C2395" s="51">
        <v>0</v>
      </c>
      <c r="D2395" s="54">
        <v>163</v>
      </c>
      <c r="E2395" s="54">
        <v>175</v>
      </c>
      <c r="F2395" s="54">
        <v>49.902000000000001</v>
      </c>
      <c r="G2395" s="54">
        <v>0.89363410202718674</v>
      </c>
      <c r="H2395" s="54">
        <v>0.93142857142857138</v>
      </c>
      <c r="I2395" s="54">
        <v>0.67355371900826444</v>
      </c>
      <c r="J2395" s="54">
        <v>14.406180819073162</v>
      </c>
      <c r="K2395" s="54">
        <v>116</v>
      </c>
      <c r="L2395" s="54">
        <v>95.073619631901835</v>
      </c>
      <c r="M2395" s="54">
        <v>133.38960842232825</v>
      </c>
      <c r="N2395" s="54">
        <v>11.549441909561182</v>
      </c>
      <c r="O2395" s="54">
        <v>-0.19020657138865901</v>
      </c>
      <c r="P2395" s="54">
        <v>1.9576407549418555</v>
      </c>
      <c r="Q2395" s="54">
        <v>193.09486166007926</v>
      </c>
      <c r="R2395" s="54">
        <v>0.81105490872951191</v>
      </c>
      <c r="S2395" s="54">
        <v>5.2647590826556439</v>
      </c>
      <c r="T2395" s="54">
        <v>4.3275164430002138E-3</v>
      </c>
      <c r="U2395" s="54">
        <v>0.17054841734328649</v>
      </c>
      <c r="V2395" s="54">
        <v>21.781692136665278</v>
      </c>
      <c r="W2395" s="54">
        <v>9.7755421786267949</v>
      </c>
    </row>
    <row r="2396" spans="3:23" x14ac:dyDescent="0.25">
      <c r="C2396" s="52">
        <v>0</v>
      </c>
      <c r="D2396" s="55">
        <v>145</v>
      </c>
      <c r="E2396" s="55">
        <v>170</v>
      </c>
      <c r="F2396" s="55">
        <v>50.389999999999993</v>
      </c>
      <c r="G2396" s="55">
        <v>0.91587581574853172</v>
      </c>
      <c r="H2396" s="55">
        <v>0.8529411764705882</v>
      </c>
      <c r="I2396" s="55">
        <v>0.62770562770562766</v>
      </c>
      <c r="J2396" s="55">
        <v>13.587484461319491</v>
      </c>
      <c r="K2396" s="55">
        <v>141</v>
      </c>
      <c r="L2396" s="55">
        <v>99.448275862068968</v>
      </c>
      <c r="M2396" s="55">
        <v>282.13793103448273</v>
      </c>
      <c r="N2396" s="55">
        <v>16.796961958475787</v>
      </c>
      <c r="O2396" s="55">
        <v>0.26680953993561385</v>
      </c>
      <c r="P2396" s="55">
        <v>2.1700713612635067</v>
      </c>
      <c r="Q2396" s="55">
        <v>560.98760330578625</v>
      </c>
      <c r="R2396" s="55">
        <v>0.71596692657605909</v>
      </c>
      <c r="S2396" s="55">
        <v>5.6537195659908717</v>
      </c>
      <c r="T2396" s="55">
        <v>4.7127928420189731E-3</v>
      </c>
      <c r="U2396" s="55">
        <v>0.19415725905865058</v>
      </c>
      <c r="V2396" s="55">
        <v>22.677815301352915</v>
      </c>
      <c r="W2396" s="55">
        <v>9.1042741012774382</v>
      </c>
    </row>
    <row r="2397" spans="3:23" x14ac:dyDescent="0.25">
      <c r="C2397" s="51">
        <v>0</v>
      </c>
      <c r="D2397" s="54">
        <v>4589</v>
      </c>
      <c r="E2397" s="54">
        <v>8274</v>
      </c>
      <c r="F2397" s="54">
        <v>495.59100000000007</v>
      </c>
      <c r="G2397" s="54">
        <v>0.87513452450142115</v>
      </c>
      <c r="H2397" s="54">
        <v>0.55462895818225766</v>
      </c>
      <c r="I2397" s="54">
        <v>0.41387085137085139</v>
      </c>
      <c r="J2397" s="54">
        <v>76.438840067008229</v>
      </c>
      <c r="K2397" s="54">
        <v>255</v>
      </c>
      <c r="L2397" s="54">
        <v>130.71170189583788</v>
      </c>
      <c r="M2397" s="54">
        <v>1741.1210945092091</v>
      </c>
      <c r="N2397" s="54">
        <v>41.726743157227226</v>
      </c>
      <c r="O2397" s="54">
        <v>0.89128881068429189</v>
      </c>
      <c r="P2397" s="54">
        <v>3.1715216402830566</v>
      </c>
      <c r="Q2397" s="54">
        <v>68.399516821760713</v>
      </c>
      <c r="R2397" s="54">
        <v>0.98852021682272184</v>
      </c>
      <c r="S2397" s="54">
        <v>7.134845066044095</v>
      </c>
      <c r="T2397" s="54">
        <v>5.2003564750934038E-4</v>
      </c>
      <c r="U2397" s="54">
        <v>0.29714565724303382</v>
      </c>
      <c r="V2397" s="54">
        <v>143.01858161017856</v>
      </c>
      <c r="W2397" s="54">
        <v>69.203788357098858</v>
      </c>
    </row>
    <row r="2398" spans="3:23" x14ac:dyDescent="0.25">
      <c r="C2398" s="52">
        <v>0</v>
      </c>
      <c r="D2398" s="55">
        <v>361</v>
      </c>
      <c r="E2398" s="55">
        <v>399</v>
      </c>
      <c r="F2398" s="55">
        <v>78.524999999999991</v>
      </c>
      <c r="G2398" s="55">
        <v>0.81658182328584483</v>
      </c>
      <c r="H2398" s="55">
        <v>0.90476190476190477</v>
      </c>
      <c r="I2398" s="55">
        <v>0.6077441077441077</v>
      </c>
      <c r="J2398" s="55">
        <v>21.439204174814737</v>
      </c>
      <c r="K2398" s="55">
        <v>208</v>
      </c>
      <c r="L2398" s="55">
        <v>127.35457063711911</v>
      </c>
      <c r="M2398" s="55">
        <v>1194.5850415512464</v>
      </c>
      <c r="N2398" s="55">
        <v>34.562769587393404</v>
      </c>
      <c r="O2398" s="55">
        <v>0.11708035137672616</v>
      </c>
      <c r="P2398" s="55">
        <v>1.8072436860494538</v>
      </c>
      <c r="Q2398" s="55">
        <v>314.53462157809969</v>
      </c>
      <c r="R2398" s="55">
        <v>0.93369724175383706</v>
      </c>
      <c r="S2398" s="55">
        <v>6.5932626835959223</v>
      </c>
      <c r="T2398" s="55">
        <v>2.1392953550063349E-3</v>
      </c>
      <c r="U2398" s="55">
        <v>0.25308050903458235</v>
      </c>
      <c r="V2398" s="55">
        <v>30.099650221968222</v>
      </c>
      <c r="W2398" s="55">
        <v>17.374412049926093</v>
      </c>
    </row>
    <row r="2399" spans="3:23" x14ac:dyDescent="0.25">
      <c r="C2399" s="51">
        <v>0</v>
      </c>
      <c r="D2399" s="54">
        <v>162</v>
      </c>
      <c r="E2399" s="54">
        <v>179</v>
      </c>
      <c r="F2399" s="54">
        <v>50.968999999999994</v>
      </c>
      <c r="G2399" s="54">
        <v>0.90617803039372824</v>
      </c>
      <c r="H2399" s="54">
        <v>0.9050279329608939</v>
      </c>
      <c r="I2399" s="54">
        <v>0.61363636363636365</v>
      </c>
      <c r="J2399" s="54">
        <v>14.361922094451575</v>
      </c>
      <c r="K2399" s="54">
        <v>133</v>
      </c>
      <c r="L2399" s="54">
        <v>96.96913580246914</v>
      </c>
      <c r="M2399" s="54">
        <v>205.13568744728164</v>
      </c>
      <c r="N2399" s="54">
        <v>14.322558690655859</v>
      </c>
      <c r="O2399" s="54">
        <v>0.52499686877002127</v>
      </c>
      <c r="P2399" s="54">
        <v>2.6106726469464561</v>
      </c>
      <c r="Q2399" s="54">
        <v>248.68115942029002</v>
      </c>
      <c r="R2399" s="54">
        <v>0.84128908032189675</v>
      </c>
      <c r="S2399" s="54">
        <v>5.3173492949412315</v>
      </c>
      <c r="T2399" s="54">
        <v>3.9907582440663839E-3</v>
      </c>
      <c r="U2399" s="54">
        <v>0.15978647858511094</v>
      </c>
      <c r="V2399" s="54">
        <v>22.367683357724779</v>
      </c>
      <c r="W2399" s="54">
        <v>9.4592130882839509</v>
      </c>
    </row>
    <row r="2400" spans="3:23" x14ac:dyDescent="0.25">
      <c r="C2400" s="52">
        <v>0</v>
      </c>
      <c r="D2400" s="55">
        <v>196</v>
      </c>
      <c r="E2400" s="55">
        <v>219</v>
      </c>
      <c r="F2400" s="55">
        <v>58.047999999999995</v>
      </c>
      <c r="G2400" s="55">
        <v>0.90636493697247655</v>
      </c>
      <c r="H2400" s="55">
        <v>0.89497716894977164</v>
      </c>
      <c r="I2400" s="55">
        <v>0.68055555555555558</v>
      </c>
      <c r="J2400" s="55">
        <v>15.797308339337176</v>
      </c>
      <c r="K2400" s="55">
        <v>140</v>
      </c>
      <c r="L2400" s="55">
        <v>98.637755102040813</v>
      </c>
      <c r="M2400" s="55">
        <v>287.57579801151223</v>
      </c>
      <c r="N2400" s="55">
        <v>16.958059971928165</v>
      </c>
      <c r="O2400" s="55">
        <v>0.49843865393699938</v>
      </c>
      <c r="P2400" s="55">
        <v>2.4206269604460764</v>
      </c>
      <c r="Q2400" s="55">
        <v>325.84666666666607</v>
      </c>
      <c r="R2400" s="55">
        <v>0.78547321288609251</v>
      </c>
      <c r="S2400" s="55">
        <v>5.6355923276322439</v>
      </c>
      <c r="T2400" s="55">
        <v>3.9555555555555455E-3</v>
      </c>
      <c r="U2400" s="55">
        <v>0.24961005646555143</v>
      </c>
      <c r="V2400" s="55">
        <v>25.528182191314965</v>
      </c>
      <c r="W2400" s="55">
        <v>10.785546736627373</v>
      </c>
    </row>
    <row r="2401" spans="3:23" x14ac:dyDescent="0.25">
      <c r="C2401" s="51">
        <v>0</v>
      </c>
      <c r="D2401" s="54">
        <v>4702</v>
      </c>
      <c r="E2401" s="54">
        <v>8467</v>
      </c>
      <c r="F2401" s="54">
        <v>498.43600000000004</v>
      </c>
      <c r="G2401" s="54">
        <v>0.87339444779416719</v>
      </c>
      <c r="H2401" s="54">
        <v>0.55533246722569973</v>
      </c>
      <c r="I2401" s="54">
        <v>0.44425547996976567</v>
      </c>
      <c r="J2401" s="54">
        <v>77.374235630116146</v>
      </c>
      <c r="K2401" s="54">
        <v>255</v>
      </c>
      <c r="L2401" s="54">
        <v>130.16397277754146</v>
      </c>
      <c r="M2401" s="54">
        <v>1707.3236709186344</v>
      </c>
      <c r="N2401" s="54">
        <v>41.319773364802408</v>
      </c>
      <c r="O2401" s="54">
        <v>0.85946934863365276</v>
      </c>
      <c r="P2401" s="54">
        <v>3.0955419333917202</v>
      </c>
      <c r="Q2401" s="54">
        <v>67.048368953879773</v>
      </c>
      <c r="R2401" s="54">
        <v>0.98867295893409379</v>
      </c>
      <c r="S2401" s="54">
        <v>7.125426398159858</v>
      </c>
      <c r="T2401" s="54">
        <v>4.8888363082844803E-4</v>
      </c>
      <c r="U2401" s="54">
        <v>0.29155379993183911</v>
      </c>
      <c r="V2401" s="54">
        <v>142.15997692717065</v>
      </c>
      <c r="W2401" s="54">
        <v>69.233826373234052</v>
      </c>
    </row>
    <row r="2402" spans="3:23" x14ac:dyDescent="0.25">
      <c r="C2402" s="52">
        <v>0</v>
      </c>
      <c r="D2402" s="55">
        <v>587</v>
      </c>
      <c r="E2402" s="55">
        <v>938</v>
      </c>
      <c r="F2402" s="55">
        <v>142.50299999999999</v>
      </c>
      <c r="G2402" s="55">
        <v>0.90939971481751491</v>
      </c>
      <c r="H2402" s="55">
        <v>0.62579957356076754</v>
      </c>
      <c r="I2402" s="55">
        <v>0.42784256559766765</v>
      </c>
      <c r="J2402" s="55">
        <v>27.338463979520512</v>
      </c>
      <c r="K2402" s="55">
        <v>233</v>
      </c>
      <c r="L2402" s="55">
        <v>120.72572402044293</v>
      </c>
      <c r="M2402" s="55">
        <v>1213.2369310022043</v>
      </c>
      <c r="N2402" s="55">
        <v>34.831550798122734</v>
      </c>
      <c r="O2402" s="55">
        <v>0.64223432451123552</v>
      </c>
      <c r="P2402" s="55">
        <v>2.4740300482997526</v>
      </c>
      <c r="Q2402" s="55">
        <v>327.3507142857132</v>
      </c>
      <c r="R2402" s="55">
        <v>0.93340274180442739</v>
      </c>
      <c r="S2402" s="55">
        <v>6.7163337365112135</v>
      </c>
      <c r="T2402" s="55">
        <v>1.3428571428571652E-3</v>
      </c>
      <c r="U2402" s="55">
        <v>0.25676697824300176</v>
      </c>
      <c r="V2402" s="55">
        <v>56.425578631404271</v>
      </c>
      <c r="W2402" s="55">
        <v>23.46871064437315</v>
      </c>
    </row>
    <row r="2403" spans="3:23" x14ac:dyDescent="0.25">
      <c r="C2403" s="51">
        <v>0</v>
      </c>
      <c r="D2403" s="54">
        <v>29</v>
      </c>
      <c r="E2403" s="54">
        <v>33</v>
      </c>
      <c r="F2403" s="54">
        <v>17.996000000000002</v>
      </c>
      <c r="G2403" s="54">
        <v>0</v>
      </c>
      <c r="H2403" s="54">
        <v>0.87878787878787878</v>
      </c>
      <c r="I2403" s="54">
        <v>0.59183673469387754</v>
      </c>
      <c r="J2403" s="54">
        <v>6.0765077797464979</v>
      </c>
      <c r="K2403" s="54">
        <v>118</v>
      </c>
      <c r="L2403" s="54">
        <v>97.931034482758619</v>
      </c>
      <c r="M2403" s="54">
        <v>137.63793103448276</v>
      </c>
      <c r="N2403" s="54">
        <v>11.731919324410766</v>
      </c>
      <c r="O2403" s="54">
        <v>-0.14659251695643855</v>
      </c>
      <c r="P2403" s="54">
        <v>2.0683361492311034</v>
      </c>
      <c r="Q2403" s="54">
        <v>113.35714285714285</v>
      </c>
      <c r="R2403" s="54">
        <v>0.84018741350761417</v>
      </c>
      <c r="S2403" s="54">
        <v>4.3231611673921604</v>
      </c>
      <c r="T2403" s="54">
        <v>1.8494897959183687E-2</v>
      </c>
      <c r="U2403" s="54">
        <v>0.16454994217046401</v>
      </c>
      <c r="V2403" s="54">
        <v>6.2330229193099944</v>
      </c>
      <c r="W2403" s="54">
        <v>6.2330229193099944</v>
      </c>
    </row>
    <row r="2404" spans="3:23" x14ac:dyDescent="0.25">
      <c r="C2404" s="52">
        <v>0</v>
      </c>
      <c r="D2404" s="55">
        <v>212</v>
      </c>
      <c r="E2404" s="55">
        <v>239</v>
      </c>
      <c r="F2404" s="55">
        <v>62.2</v>
      </c>
      <c r="G2404" s="55">
        <v>0.88461372205064048</v>
      </c>
      <c r="H2404" s="55">
        <v>0.88702928870292885</v>
      </c>
      <c r="I2404" s="55">
        <v>0.63095238095238093</v>
      </c>
      <c r="J2404" s="55">
        <v>16.42944866646031</v>
      </c>
      <c r="K2404" s="55">
        <v>140</v>
      </c>
      <c r="L2404" s="55">
        <v>101.40566037735849</v>
      </c>
      <c r="M2404" s="55">
        <v>306.37494411159798</v>
      </c>
      <c r="N2404" s="55">
        <v>17.503569467728518</v>
      </c>
      <c r="O2404" s="55">
        <v>0.41537904170113582</v>
      </c>
      <c r="P2404" s="55">
        <v>2.3564114716975411</v>
      </c>
      <c r="Q2404" s="55">
        <v>231.13714285714335</v>
      </c>
      <c r="R2404" s="55">
        <v>0.83835245096446287</v>
      </c>
      <c r="S2404" s="55">
        <v>5.7301239865666176</v>
      </c>
      <c r="T2404" s="55">
        <v>3.4612244897959102E-3</v>
      </c>
      <c r="U2404" s="55">
        <v>0.26091101781142839</v>
      </c>
      <c r="V2404" s="55">
        <v>25.536130135024987</v>
      </c>
      <c r="W2404" s="55">
        <v>11.908123759475561</v>
      </c>
    </row>
    <row r="2405" spans="3:23" x14ac:dyDescent="0.25">
      <c r="C2405" s="51">
        <v>0</v>
      </c>
      <c r="D2405" s="54">
        <v>4668</v>
      </c>
      <c r="E2405" s="54">
        <v>8187</v>
      </c>
      <c r="F2405" s="54">
        <v>465.43899999999991</v>
      </c>
      <c r="G2405" s="54">
        <v>0.86066110000657203</v>
      </c>
      <c r="H2405" s="54">
        <v>0.57017222425796998</v>
      </c>
      <c r="I2405" s="54">
        <v>0.44491040792985131</v>
      </c>
      <c r="J2405" s="54">
        <v>77.093982870414337</v>
      </c>
      <c r="K2405" s="54">
        <v>255</v>
      </c>
      <c r="L2405" s="54">
        <v>130.78256212510712</v>
      </c>
      <c r="M2405" s="54">
        <v>1637.8672167467298</v>
      </c>
      <c r="N2405" s="54">
        <v>40.470572231520642</v>
      </c>
      <c r="O2405" s="54">
        <v>0.80174556884701031</v>
      </c>
      <c r="P2405" s="54">
        <v>3.0129135508497313</v>
      </c>
      <c r="Q2405" s="54">
        <v>61.868784269238553</v>
      </c>
      <c r="R2405" s="54">
        <v>0.98936550586690652</v>
      </c>
      <c r="S2405" s="54">
        <v>7.1212753373634392</v>
      </c>
      <c r="T2405" s="54">
        <v>4.9430674100695536E-4</v>
      </c>
      <c r="U2405" s="54">
        <v>0.2953819021050218</v>
      </c>
      <c r="V2405" s="54">
        <v>136.92846008747372</v>
      </c>
      <c r="W2405" s="54">
        <v>69.720991082398328</v>
      </c>
    </row>
    <row r="2406" spans="3:23" x14ac:dyDescent="0.25">
      <c r="C2406" s="52">
        <v>0</v>
      </c>
      <c r="D2406" s="55">
        <v>126</v>
      </c>
      <c r="E2406" s="55">
        <v>139</v>
      </c>
      <c r="F2406" s="55">
        <v>41.416999999999994</v>
      </c>
      <c r="G2406" s="55">
        <v>0.71224565042451027</v>
      </c>
      <c r="H2406" s="55">
        <v>0.90647482014388492</v>
      </c>
      <c r="I2406" s="55">
        <v>0.61764705882352944</v>
      </c>
      <c r="J2406" s="55">
        <v>12.666024736934256</v>
      </c>
      <c r="K2406" s="55">
        <v>127</v>
      </c>
      <c r="L2406" s="55">
        <v>95.055555555555557</v>
      </c>
      <c r="M2406" s="55">
        <v>217.30088888888892</v>
      </c>
      <c r="N2406" s="55">
        <v>14.741129159222808</v>
      </c>
      <c r="O2406" s="55">
        <v>0.459064124126291</v>
      </c>
      <c r="P2406" s="55">
        <v>2.106696550633151</v>
      </c>
      <c r="Q2406" s="55">
        <v>24.8778280542986</v>
      </c>
      <c r="R2406" s="55">
        <v>0.97016847987855792</v>
      </c>
      <c r="S2406" s="55">
        <v>5.4853161384254578</v>
      </c>
      <c r="T2406" s="55">
        <v>5.0981757130279986E-3</v>
      </c>
      <c r="U2406" s="55">
        <v>0.27347668671198033</v>
      </c>
      <c r="V2406" s="55">
        <v>15.507592062767339</v>
      </c>
      <c r="W2406" s="55">
        <v>10.885248609637104</v>
      </c>
    </row>
    <row r="2407" spans="3:23" x14ac:dyDescent="0.25">
      <c r="C2407" s="51">
        <v>0</v>
      </c>
      <c r="D2407" s="54">
        <v>638</v>
      </c>
      <c r="E2407" s="54">
        <v>889</v>
      </c>
      <c r="F2407" s="54">
        <v>130.553</v>
      </c>
      <c r="G2407" s="54">
        <v>0.89753208823864139</v>
      </c>
      <c r="H2407" s="54">
        <v>0.7176602924634421</v>
      </c>
      <c r="I2407" s="54">
        <v>0.50275807722616228</v>
      </c>
      <c r="J2407" s="54">
        <v>28.501347854812654</v>
      </c>
      <c r="K2407" s="54">
        <v>231</v>
      </c>
      <c r="L2407" s="54">
        <v>124.24608150470219</v>
      </c>
      <c r="M2407" s="54">
        <v>1280.8482970231744</v>
      </c>
      <c r="N2407" s="54">
        <v>35.788940987729355</v>
      </c>
      <c r="O2407" s="54">
        <v>0.54296492011794228</v>
      </c>
      <c r="P2407" s="54">
        <v>2.3567918967254733</v>
      </c>
      <c r="Q2407" s="54">
        <v>272.39506172839612</v>
      </c>
      <c r="R2407" s="54">
        <v>0.94797776083230401</v>
      </c>
      <c r="S2407" s="54">
        <v>6.7936541236019909</v>
      </c>
      <c r="T2407" s="54">
        <v>1.3264936747446761E-3</v>
      </c>
      <c r="U2407" s="54">
        <v>0.23717446358668709</v>
      </c>
      <c r="V2407" s="54">
        <v>52.598628998595906</v>
      </c>
      <c r="W2407" s="54">
        <v>23.19332061069543</v>
      </c>
    </row>
    <row r="2408" spans="3:23" x14ac:dyDescent="0.25">
      <c r="C2408" s="52">
        <v>0</v>
      </c>
      <c r="D2408" s="55">
        <v>236</v>
      </c>
      <c r="E2408" s="55">
        <v>272</v>
      </c>
      <c r="F2408" s="55">
        <v>64.83</v>
      </c>
      <c r="G2408" s="55">
        <v>0.89069221242279595</v>
      </c>
      <c r="H2408" s="55">
        <v>0.86764705882352944</v>
      </c>
      <c r="I2408" s="55">
        <v>0.55529411764705883</v>
      </c>
      <c r="J2408" s="55">
        <v>17.334489682638434</v>
      </c>
      <c r="K2408" s="55">
        <v>158</v>
      </c>
      <c r="L2408" s="55">
        <v>101.99152542372882</v>
      </c>
      <c r="M2408" s="55">
        <v>388.43397042913807</v>
      </c>
      <c r="N2408" s="55">
        <v>19.708728280361928</v>
      </c>
      <c r="O2408" s="55">
        <v>0.77161363240173453</v>
      </c>
      <c r="P2408" s="55">
        <v>2.83650651145902</v>
      </c>
      <c r="Q2408" s="55">
        <v>243.44570135746653</v>
      </c>
      <c r="R2408" s="55">
        <v>0.86545677719912295</v>
      </c>
      <c r="S2408" s="55">
        <v>5.8650349212814357</v>
      </c>
      <c r="T2408" s="55">
        <v>2.7026473659425626E-3</v>
      </c>
      <c r="U2408" s="55">
        <v>0.21519191532794493</v>
      </c>
      <c r="V2408" s="55">
        <v>27.524533159078178</v>
      </c>
      <c r="W2408" s="55">
        <v>12.512841155586347</v>
      </c>
    </row>
    <row r="2409" spans="3:23" x14ac:dyDescent="0.25">
      <c r="C2409" s="51">
        <v>0</v>
      </c>
      <c r="D2409" s="54">
        <v>36</v>
      </c>
      <c r="E2409" s="54">
        <v>40</v>
      </c>
      <c r="F2409" s="54">
        <v>19.592000000000002</v>
      </c>
      <c r="G2409" s="54">
        <v>0.38282074674438793</v>
      </c>
      <c r="H2409" s="54">
        <v>0.9</v>
      </c>
      <c r="I2409" s="54">
        <v>0.6428571428571429</v>
      </c>
      <c r="J2409" s="54">
        <v>6.7702750025730758</v>
      </c>
      <c r="K2409" s="54">
        <v>106</v>
      </c>
      <c r="L2409" s="54">
        <v>92.055555555555557</v>
      </c>
      <c r="M2409" s="54">
        <v>55.196825396825396</v>
      </c>
      <c r="N2409" s="54">
        <v>7.4294566017189574</v>
      </c>
      <c r="O2409" s="54">
        <v>-0.30497077759464952</v>
      </c>
      <c r="P2409" s="54">
        <v>2.7173309098781386</v>
      </c>
      <c r="Q2409" s="54">
        <v>25.15625</v>
      </c>
      <c r="R2409" s="54">
        <v>0.90259440412309178</v>
      </c>
      <c r="S2409" s="54">
        <v>4.4959065984842441</v>
      </c>
      <c r="T2409" s="54">
        <v>1.5625E-2</v>
      </c>
      <c r="U2409" s="54">
        <v>0.28495124666999666</v>
      </c>
      <c r="V2409" s="54">
        <v>7.1802197428460053</v>
      </c>
      <c r="W2409" s="54">
        <v>6.6332495807108005</v>
      </c>
    </row>
    <row r="2410" spans="3:23" x14ac:dyDescent="0.25">
      <c r="C2410" s="52">
        <v>0</v>
      </c>
      <c r="D2410" s="55">
        <v>4668</v>
      </c>
      <c r="E2410" s="55">
        <v>7994</v>
      </c>
      <c r="F2410" s="55">
        <v>441.82699999999994</v>
      </c>
      <c r="G2410" s="55">
        <v>0.86478538530119109</v>
      </c>
      <c r="H2410" s="55">
        <v>0.5839379534650988</v>
      </c>
      <c r="I2410" s="55">
        <v>0.474390243902439</v>
      </c>
      <c r="J2410" s="55">
        <v>77.093982870414337</v>
      </c>
      <c r="K2410" s="55">
        <v>255</v>
      </c>
      <c r="L2410" s="55">
        <v>131.56383890317053</v>
      </c>
      <c r="M2410" s="55">
        <v>1617.3957523048516</v>
      </c>
      <c r="N2410" s="55">
        <v>40.216859055685234</v>
      </c>
      <c r="O2410" s="55">
        <v>0.81459491620579749</v>
      </c>
      <c r="P2410" s="55">
        <v>2.9975076656170949</v>
      </c>
      <c r="Q2410" s="55">
        <v>62.288147550896518</v>
      </c>
      <c r="R2410" s="55">
        <v>0.98949156160743246</v>
      </c>
      <c r="S2410" s="55">
        <v>7.1184809496130717</v>
      </c>
      <c r="T2410" s="55">
        <v>4.4603094623859012E-4</v>
      </c>
      <c r="U2410" s="55">
        <v>0.28513357107059401</v>
      </c>
      <c r="V2410" s="55">
        <v>135.66249179118356</v>
      </c>
      <c r="W2410" s="55">
        <v>68.121787566336465</v>
      </c>
    </row>
    <row r="2411" spans="3:23" x14ac:dyDescent="0.25">
      <c r="C2411" s="51">
        <v>0</v>
      </c>
      <c r="D2411" s="54">
        <v>116</v>
      </c>
      <c r="E2411" s="54">
        <v>126</v>
      </c>
      <c r="F2411" s="54">
        <v>37.96</v>
      </c>
      <c r="G2411" s="54">
        <v>0.71500439802524007</v>
      </c>
      <c r="H2411" s="54">
        <v>0.92063492063492058</v>
      </c>
      <c r="I2411" s="54">
        <v>0.64444444444444449</v>
      </c>
      <c r="J2411" s="54">
        <v>12.153015559492996</v>
      </c>
      <c r="K2411" s="54">
        <v>133</v>
      </c>
      <c r="L2411" s="54">
        <v>98.09482758620689</v>
      </c>
      <c r="M2411" s="54">
        <v>254.71266866566714</v>
      </c>
      <c r="N2411" s="54">
        <v>15.95972019384009</v>
      </c>
      <c r="O2411" s="54">
        <v>0.43341776411881405</v>
      </c>
      <c r="P2411" s="54">
        <v>2.1463155979833846</v>
      </c>
      <c r="Q2411" s="54">
        <v>36.492307692307676</v>
      </c>
      <c r="R2411" s="54">
        <v>0.96419602937849858</v>
      </c>
      <c r="S2411" s="54">
        <v>5.2331735648253694</v>
      </c>
      <c r="T2411" s="54">
        <v>6.3905325443787261E-3</v>
      </c>
      <c r="U2411" s="54">
        <v>0.25772707349630392</v>
      </c>
      <c r="V2411" s="54">
        <v>14.747849143542945</v>
      </c>
      <c r="W2411" s="54">
        <v>10.31051562246483</v>
      </c>
    </row>
    <row r="2412" spans="3:23" x14ac:dyDescent="0.25">
      <c r="C2412" s="52">
        <v>0</v>
      </c>
      <c r="D2412" s="55">
        <v>717</v>
      </c>
      <c r="E2412" s="55">
        <v>989</v>
      </c>
      <c r="F2412" s="55">
        <v>133.976</v>
      </c>
      <c r="G2412" s="55">
        <v>0.88119064573017758</v>
      </c>
      <c r="H2412" s="55">
        <v>0.72497472194135493</v>
      </c>
      <c r="I2412" s="55">
        <v>0.51508620689655171</v>
      </c>
      <c r="J2412" s="55">
        <v>30.214446107369099</v>
      </c>
      <c r="K2412" s="55">
        <v>248</v>
      </c>
      <c r="L2412" s="55">
        <v>126.81032078103208</v>
      </c>
      <c r="M2412" s="55">
        <v>1543.8717927740518</v>
      </c>
      <c r="N2412" s="55">
        <v>39.292133980913427</v>
      </c>
      <c r="O2412" s="55">
        <v>0.62810393671870002</v>
      </c>
      <c r="P2412" s="55">
        <v>2.5462002187885653</v>
      </c>
      <c r="Q2412" s="55">
        <v>422.6453201970445</v>
      </c>
      <c r="R2412" s="55">
        <v>0.92937180196001534</v>
      </c>
      <c r="S2412" s="55">
        <v>6.8496506916519131</v>
      </c>
      <c r="T2412" s="55">
        <v>1.2266985466321369E-3</v>
      </c>
      <c r="U2412" s="55">
        <v>0.2366204444976347</v>
      </c>
      <c r="V2412" s="55">
        <v>52.400691453232128</v>
      </c>
      <c r="W2412" s="55">
        <v>24.773007878481575</v>
      </c>
    </row>
    <row r="2413" spans="3:23" x14ac:dyDescent="0.25">
      <c r="C2413" s="51">
        <v>0</v>
      </c>
      <c r="D2413" s="54">
        <v>236</v>
      </c>
      <c r="E2413" s="54">
        <v>272</v>
      </c>
      <c r="F2413" s="54">
        <v>64.945999999999998</v>
      </c>
      <c r="G2413" s="54">
        <v>0.88793619307964156</v>
      </c>
      <c r="H2413" s="54">
        <v>0.86764705882352944</v>
      </c>
      <c r="I2413" s="54">
        <v>0.54629629629629628</v>
      </c>
      <c r="J2413" s="54">
        <v>17.334489682638434</v>
      </c>
      <c r="K2413" s="54">
        <v>163</v>
      </c>
      <c r="L2413" s="54">
        <v>105.64406779661017</v>
      </c>
      <c r="M2413" s="54">
        <v>527.03021997836288</v>
      </c>
      <c r="N2413" s="54">
        <v>22.957138758529183</v>
      </c>
      <c r="O2413" s="54">
        <v>0.78741526495717407</v>
      </c>
      <c r="P2413" s="54">
        <v>2.6430263768244902</v>
      </c>
      <c r="Q2413" s="54">
        <v>392.19999999999908</v>
      </c>
      <c r="R2413" s="54">
        <v>0.83838249297794809</v>
      </c>
      <c r="S2413" s="54">
        <v>5.9828026920631245</v>
      </c>
      <c r="T2413" s="54">
        <v>2.5679012345678955E-3</v>
      </c>
      <c r="U2413" s="54">
        <v>0.21794074290074658</v>
      </c>
      <c r="V2413" s="54">
        <v>26.945286593657588</v>
      </c>
      <c r="W2413" s="54">
        <v>12.393933146469942</v>
      </c>
    </row>
    <row r="2414" spans="3:23" x14ac:dyDescent="0.25">
      <c r="C2414" s="52">
        <v>0</v>
      </c>
      <c r="D2414" s="55">
        <v>98</v>
      </c>
      <c r="E2414" s="55">
        <v>115</v>
      </c>
      <c r="F2414" s="55">
        <v>40.4</v>
      </c>
      <c r="G2414" s="55">
        <v>0.83166412166067927</v>
      </c>
      <c r="H2414" s="55">
        <v>0.85217391304347823</v>
      </c>
      <c r="I2414" s="55">
        <v>0.61250000000000004</v>
      </c>
      <c r="J2414" s="55">
        <v>11.170383851240114</v>
      </c>
      <c r="K2414" s="55">
        <v>110</v>
      </c>
      <c r="L2414" s="55">
        <v>90.5</v>
      </c>
      <c r="M2414" s="55">
        <v>96.4381443298969</v>
      </c>
      <c r="N2414" s="55">
        <v>9.8202924768001125</v>
      </c>
      <c r="O2414" s="55">
        <v>0.16304128275978755</v>
      </c>
      <c r="P2414" s="55">
        <v>1.9326894483223698</v>
      </c>
      <c r="Q2414" s="55">
        <v>26.602272727272702</v>
      </c>
      <c r="R2414" s="55">
        <v>0.93522180416506495</v>
      </c>
      <c r="S2414" s="55">
        <v>4.8390642474994463</v>
      </c>
      <c r="T2414" s="55">
        <v>7.295971074380154E-3</v>
      </c>
      <c r="U2414" s="55">
        <v>0.32680139694678478</v>
      </c>
      <c r="V2414" s="55">
        <v>15.842511314925904</v>
      </c>
      <c r="W2414" s="55">
        <v>8.7970141386063467</v>
      </c>
    </row>
    <row r="2415" spans="3:23" x14ac:dyDescent="0.25">
      <c r="C2415" s="51">
        <v>0</v>
      </c>
      <c r="D2415" s="54">
        <v>4654</v>
      </c>
      <c r="E2415" s="54">
        <v>7764</v>
      </c>
      <c r="F2415" s="54">
        <v>437.77399999999994</v>
      </c>
      <c r="G2415" s="54">
        <v>0.87272677746194904</v>
      </c>
      <c r="H2415" s="54">
        <v>0.5994332818134982</v>
      </c>
      <c r="I2415" s="54">
        <v>0.48479166666666668</v>
      </c>
      <c r="J2415" s="54">
        <v>76.978288115529352</v>
      </c>
      <c r="K2415" s="54">
        <v>253</v>
      </c>
      <c r="L2415" s="54">
        <v>131.11087236785562</v>
      </c>
      <c r="M2415" s="54">
        <v>1551.964493844428</v>
      </c>
      <c r="N2415" s="54">
        <v>39.394980566620767</v>
      </c>
      <c r="O2415" s="54">
        <v>0.75715669573459121</v>
      </c>
      <c r="P2415" s="54">
        <v>2.9096125414369043</v>
      </c>
      <c r="Q2415" s="54">
        <v>60.441528925620283</v>
      </c>
      <c r="R2415" s="54">
        <v>0.9894108816713596</v>
      </c>
      <c r="S2415" s="54">
        <v>7.1049132236302048</v>
      </c>
      <c r="T2415" s="54">
        <v>4.1949832661707461E-4</v>
      </c>
      <c r="U2415" s="54">
        <v>0.28275201198698474</v>
      </c>
      <c r="V2415" s="54">
        <v>136.00489762233263</v>
      </c>
      <c r="W2415" s="54">
        <v>66.398807293709154</v>
      </c>
    </row>
    <row r="2416" spans="3:23" x14ac:dyDescent="0.25">
      <c r="C2416" s="52">
        <v>0</v>
      </c>
      <c r="D2416" s="55">
        <v>109</v>
      </c>
      <c r="E2416" s="55">
        <v>114</v>
      </c>
      <c r="F2416" s="55">
        <v>35.420999999999999</v>
      </c>
      <c r="G2416" s="55">
        <v>0.70168350893839571</v>
      </c>
      <c r="H2416" s="55">
        <v>0.95614035087719296</v>
      </c>
      <c r="I2416" s="55">
        <v>0.69871794871794868</v>
      </c>
      <c r="J2416" s="55">
        <v>11.780624362746346</v>
      </c>
      <c r="K2416" s="55">
        <v>138</v>
      </c>
      <c r="L2416" s="55">
        <v>98.504587155963307</v>
      </c>
      <c r="M2416" s="55">
        <v>297.28933061501868</v>
      </c>
      <c r="N2416" s="55">
        <v>17.242080228760642</v>
      </c>
      <c r="O2416" s="55">
        <v>0.63691496123886471</v>
      </c>
      <c r="P2416" s="55">
        <v>2.3093659499748056</v>
      </c>
      <c r="Q2416" s="55">
        <v>58.082840236686408</v>
      </c>
      <c r="R2416" s="55">
        <v>0.94617825274303669</v>
      </c>
      <c r="S2416" s="55">
        <v>5.4474939855273723</v>
      </c>
      <c r="T2416" s="55">
        <v>6.3373131192885597E-3</v>
      </c>
      <c r="U2416" s="55">
        <v>0.22719964608234722</v>
      </c>
      <c r="V2416" s="55">
        <v>14.079553649813578</v>
      </c>
      <c r="W2416" s="55">
        <v>10.031523920476841</v>
      </c>
    </row>
    <row r="2417" spans="3:23" x14ac:dyDescent="0.25">
      <c r="C2417" s="51">
        <v>0</v>
      </c>
      <c r="D2417" s="54">
        <v>748</v>
      </c>
      <c r="E2417" s="54">
        <v>980</v>
      </c>
      <c r="F2417" s="54">
        <v>130.47</v>
      </c>
      <c r="G2417" s="54">
        <v>0.88138652771049053</v>
      </c>
      <c r="H2417" s="54">
        <v>0.76326530612244903</v>
      </c>
      <c r="I2417" s="54">
        <v>0.54202898550724643</v>
      </c>
      <c r="J2417" s="54">
        <v>30.860706075232656</v>
      </c>
      <c r="K2417" s="54">
        <v>242</v>
      </c>
      <c r="L2417" s="54">
        <v>131.05614973262033</v>
      </c>
      <c r="M2417" s="54">
        <v>1639.0731482078038</v>
      </c>
      <c r="N2417" s="54">
        <v>40.485468358508633</v>
      </c>
      <c r="O2417" s="54">
        <v>0.53290514308326686</v>
      </c>
      <c r="P2417" s="54">
        <v>2.4492468566399865</v>
      </c>
      <c r="Q2417" s="54">
        <v>306.04397163120501</v>
      </c>
      <c r="R2417" s="54">
        <v>0.95067663226207644</v>
      </c>
      <c r="S2417" s="54">
        <v>6.9226927089638748</v>
      </c>
      <c r="T2417" s="54">
        <v>1.2222725215029532E-3</v>
      </c>
      <c r="U2417" s="54">
        <v>0.25448236066449087</v>
      </c>
      <c r="V2417" s="54">
        <v>51.581216959572735</v>
      </c>
      <c r="W2417" s="54">
        <v>24.366750082044454</v>
      </c>
    </row>
    <row r="2418" spans="3:23" x14ac:dyDescent="0.25">
      <c r="C2418" s="52">
        <v>0</v>
      </c>
      <c r="D2418" s="55">
        <v>29</v>
      </c>
      <c r="E2418" s="55">
        <v>33</v>
      </c>
      <c r="F2418" s="55">
        <v>17.996000000000002</v>
      </c>
      <c r="G2418" s="55">
        <v>0</v>
      </c>
      <c r="H2418" s="55">
        <v>0.87878787878787878</v>
      </c>
      <c r="I2418" s="55">
        <v>0.59183673469387754</v>
      </c>
      <c r="J2418" s="55">
        <v>6.0765077797464979</v>
      </c>
      <c r="K2418" s="55">
        <v>119</v>
      </c>
      <c r="L2418" s="55">
        <v>99.172413793103445</v>
      </c>
      <c r="M2418" s="55">
        <v>100.36206896551722</v>
      </c>
      <c r="N2418" s="55">
        <v>10.01808709113258</v>
      </c>
      <c r="O2418" s="55">
        <v>7.8855005006473494E-2</v>
      </c>
      <c r="P2418" s="55">
        <v>2.1580182049931622</v>
      </c>
      <c r="Q2418" s="55">
        <v>106.33928571428568</v>
      </c>
      <c r="R2418" s="55">
        <v>0.84745652948542149</v>
      </c>
      <c r="S2418" s="55">
        <v>4.4181572881564177</v>
      </c>
      <c r="T2418" s="55">
        <v>1.8494897959183687E-2</v>
      </c>
      <c r="U2418" s="55">
        <v>0.1392973188846143</v>
      </c>
      <c r="V2418" s="55">
        <v>6.2330229193099944</v>
      </c>
      <c r="W2418" s="55">
        <v>6.2330229193099944</v>
      </c>
    </row>
    <row r="2419" spans="3:23" x14ac:dyDescent="0.25">
      <c r="C2419" s="51">
        <v>0</v>
      </c>
      <c r="D2419" s="54">
        <v>268</v>
      </c>
      <c r="E2419" s="54">
        <v>299</v>
      </c>
      <c r="F2419" s="54">
        <v>68.385999999999996</v>
      </c>
      <c r="G2419" s="54">
        <v>0.88184737316338158</v>
      </c>
      <c r="H2419" s="54">
        <v>0.89632107023411367</v>
      </c>
      <c r="I2419" s="54">
        <v>0.5642105263157895</v>
      </c>
      <c r="J2419" s="54">
        <v>18.47236308621676</v>
      </c>
      <c r="K2419" s="54">
        <v>160</v>
      </c>
      <c r="L2419" s="54">
        <v>106.94029850746269</v>
      </c>
      <c r="M2419" s="54">
        <v>554.56571077198294</v>
      </c>
      <c r="N2419" s="54">
        <v>23.54921889940265</v>
      </c>
      <c r="O2419" s="54">
        <v>0.682748155170813</v>
      </c>
      <c r="P2419" s="54">
        <v>2.3444697692298861</v>
      </c>
      <c r="Q2419" s="54">
        <v>233.61943319838019</v>
      </c>
      <c r="R2419" s="54">
        <v>0.88541536400787524</v>
      </c>
      <c r="S2419" s="54">
        <v>6.0712754122647636</v>
      </c>
      <c r="T2419" s="54">
        <v>2.4176760805782915E-3</v>
      </c>
      <c r="U2419" s="54">
        <v>0.22525507412603937</v>
      </c>
      <c r="V2419" s="54">
        <v>28.138713754845831</v>
      </c>
      <c r="W2419" s="54">
        <v>13.268387024432412</v>
      </c>
    </row>
    <row r="2420" spans="3:23" x14ac:dyDescent="0.25">
      <c r="C2420" s="52">
        <v>0</v>
      </c>
      <c r="D2420" s="55">
        <v>165</v>
      </c>
      <c r="E2420" s="55">
        <v>176</v>
      </c>
      <c r="F2420" s="55">
        <v>47.668999999999997</v>
      </c>
      <c r="G2420" s="55">
        <v>0.85033719315514933</v>
      </c>
      <c r="H2420" s="55">
        <v>0.9375</v>
      </c>
      <c r="I2420" s="55">
        <v>0.75</v>
      </c>
      <c r="J2420" s="55">
        <v>14.494292838262302</v>
      </c>
      <c r="K2420" s="55">
        <v>114</v>
      </c>
      <c r="L2420" s="55">
        <v>95.296969696969697</v>
      </c>
      <c r="M2420" s="55">
        <v>95.161271249076151</v>
      </c>
      <c r="N2420" s="55">
        <v>9.7550638772422271</v>
      </c>
      <c r="O2420" s="55">
        <v>-0.2993628252029128</v>
      </c>
      <c r="P2420" s="55">
        <v>2.225873385001734</v>
      </c>
      <c r="Q2420" s="55">
        <v>30.470833333333307</v>
      </c>
      <c r="R2420" s="55">
        <v>0.94438558112049775</v>
      </c>
      <c r="S2420" s="55">
        <v>5.0005962617063195</v>
      </c>
      <c r="T2420" s="55">
        <v>5.1388888888888934E-3</v>
      </c>
      <c r="U2420" s="55">
        <v>0.2870546120546118</v>
      </c>
      <c r="V2420" s="55">
        <v>20.178231799544953</v>
      </c>
      <c r="W2420" s="55">
        <v>10.618556665080543</v>
      </c>
    </row>
    <row r="2421" spans="3:23" x14ac:dyDescent="0.25">
      <c r="C2421" s="51">
        <v>0</v>
      </c>
      <c r="D2421" s="54">
        <v>4614</v>
      </c>
      <c r="E2421" s="54">
        <v>7541</v>
      </c>
      <c r="F2421" s="54">
        <v>451.88399999999996</v>
      </c>
      <c r="G2421" s="54">
        <v>0.86835282276455483</v>
      </c>
      <c r="H2421" s="54">
        <v>0.6118551916191487</v>
      </c>
      <c r="I2421" s="54">
        <v>0.49079885118604405</v>
      </c>
      <c r="J2421" s="54">
        <v>76.646769399682071</v>
      </c>
      <c r="K2421" s="54">
        <v>244</v>
      </c>
      <c r="L2421" s="54">
        <v>131.28240138708279</v>
      </c>
      <c r="M2421" s="54">
        <v>1592.5222265321083</v>
      </c>
      <c r="N2421" s="54">
        <v>39.906418362615661</v>
      </c>
      <c r="O2421" s="54">
        <v>0.64088840954102977</v>
      </c>
      <c r="P2421" s="54">
        <v>2.6534506607969131</v>
      </c>
      <c r="Q2421" s="54">
        <v>60.042088607594387</v>
      </c>
      <c r="R2421" s="54">
        <v>0.98947494243231848</v>
      </c>
      <c r="S2421" s="54">
        <v>7.1111377128509066</v>
      </c>
      <c r="T2421" s="54">
        <v>4.192036532606746E-4</v>
      </c>
      <c r="U2421" s="54">
        <v>0.27944408119203445</v>
      </c>
      <c r="V2421" s="54">
        <v>136.34780983806135</v>
      </c>
      <c r="W2421" s="54">
        <v>67.62128015104048</v>
      </c>
    </row>
    <row r="2422" spans="3:23" x14ac:dyDescent="0.25">
      <c r="C2422" s="52">
        <v>0</v>
      </c>
      <c r="D2422" s="55">
        <v>90</v>
      </c>
      <c r="E2422" s="55">
        <v>97</v>
      </c>
      <c r="F2422" s="55">
        <v>32.791000000000004</v>
      </c>
      <c r="G2422" s="55">
        <v>0.67864147567426114</v>
      </c>
      <c r="H2422" s="55">
        <v>0.92783505154639179</v>
      </c>
      <c r="I2422" s="55">
        <v>0.68181818181818177</v>
      </c>
      <c r="J2422" s="55">
        <v>10.704744696916627</v>
      </c>
      <c r="K2422" s="55">
        <v>122</v>
      </c>
      <c r="L2422" s="55">
        <v>93.433333333333337</v>
      </c>
      <c r="M2422" s="55">
        <v>133.66404494382016</v>
      </c>
      <c r="N2422" s="55">
        <v>11.561316747837166</v>
      </c>
      <c r="O2422" s="55">
        <v>0.56012036668871534</v>
      </c>
      <c r="P2422" s="55">
        <v>2.6533341535832458</v>
      </c>
      <c r="Q2422" s="55">
        <v>40.416666666666664</v>
      </c>
      <c r="R2422" s="55">
        <v>0.93827574861677987</v>
      </c>
      <c r="S2422" s="55">
        <v>5.0461516081246192</v>
      </c>
      <c r="T2422" s="55">
        <v>8.0054012345679194E-3</v>
      </c>
      <c r="U2422" s="55">
        <v>0.21803416490916483</v>
      </c>
      <c r="V2422" s="55">
        <v>12.667756562176965</v>
      </c>
      <c r="W2422" s="55">
        <v>9.3040834246464303</v>
      </c>
    </row>
    <row r="2423" spans="3:23" x14ac:dyDescent="0.25">
      <c r="C2423" s="51">
        <v>0</v>
      </c>
      <c r="D2423" s="54">
        <v>772</v>
      </c>
      <c r="E2423" s="54">
        <v>950</v>
      </c>
      <c r="F2423" s="54">
        <v>126.75700000000001</v>
      </c>
      <c r="G2423" s="54">
        <v>0.87818245308735443</v>
      </c>
      <c r="H2423" s="54">
        <v>0.81263157894736837</v>
      </c>
      <c r="I2423" s="54">
        <v>0.56104651162790697</v>
      </c>
      <c r="J2423" s="54">
        <v>31.35188875547286</v>
      </c>
      <c r="K2423" s="54">
        <v>248</v>
      </c>
      <c r="L2423" s="54">
        <v>137.65025906735752</v>
      </c>
      <c r="M2423" s="54">
        <v>1733.3587158861058</v>
      </c>
      <c r="N2423" s="54">
        <v>41.633624822805253</v>
      </c>
      <c r="O2423" s="54">
        <v>0.48932312024695868</v>
      </c>
      <c r="P2423" s="54">
        <v>2.4609729282045851</v>
      </c>
      <c r="Q2423" s="54">
        <v>491.85582386364098</v>
      </c>
      <c r="R2423" s="54">
        <v>0.92942392301413479</v>
      </c>
      <c r="S2423" s="54">
        <v>7.0613367368811355</v>
      </c>
      <c r="T2423" s="54">
        <v>1.2802250129132576E-3</v>
      </c>
      <c r="U2423" s="54">
        <v>0.24343102150797868</v>
      </c>
      <c r="V2423" s="54">
        <v>49.846002739119896</v>
      </c>
      <c r="W2423" s="54">
        <v>23.842629561323513</v>
      </c>
    </row>
    <row r="2424" spans="3:23" x14ac:dyDescent="0.25">
      <c r="C2424" s="52">
        <v>0</v>
      </c>
      <c r="D2424" s="55">
        <v>29</v>
      </c>
      <c r="E2424" s="55">
        <v>33</v>
      </c>
      <c r="F2424" s="55">
        <v>17.996000000000002</v>
      </c>
      <c r="G2424" s="55">
        <v>0</v>
      </c>
      <c r="H2424" s="55">
        <v>0.87878787878787878</v>
      </c>
      <c r="I2424" s="55">
        <v>0.59183673469387754</v>
      </c>
      <c r="J2424" s="55">
        <v>6.0765077797464979</v>
      </c>
      <c r="K2424" s="55">
        <v>117</v>
      </c>
      <c r="L2424" s="55">
        <v>101.62068965517241</v>
      </c>
      <c r="M2424" s="55">
        <v>96.458128078817722</v>
      </c>
      <c r="N2424" s="55">
        <v>9.8213098962825587</v>
      </c>
      <c r="O2424" s="55">
        <v>-0.10021602223313876</v>
      </c>
      <c r="P2424" s="55">
        <v>2.0316096658111382</v>
      </c>
      <c r="Q2424" s="55">
        <v>92.035714285714306</v>
      </c>
      <c r="R2424" s="55">
        <v>0.84912988755204166</v>
      </c>
      <c r="S2424" s="55">
        <v>4.2112607364322807</v>
      </c>
      <c r="T2424" s="55">
        <v>1.785714285714287E-2</v>
      </c>
      <c r="U2424" s="55">
        <v>0.24118334542441672</v>
      </c>
      <c r="V2424" s="55">
        <v>6.2330229193099944</v>
      </c>
      <c r="W2424" s="55">
        <v>6.2330229193099944</v>
      </c>
    </row>
    <row r="2425" spans="3:23" x14ac:dyDescent="0.25">
      <c r="C2425" s="51">
        <v>0</v>
      </c>
      <c r="D2425" s="54">
        <v>281</v>
      </c>
      <c r="E2425" s="54">
        <v>300</v>
      </c>
      <c r="F2425" s="54">
        <v>65.756</v>
      </c>
      <c r="G2425" s="54">
        <v>0.8728469416932213</v>
      </c>
      <c r="H2425" s="54">
        <v>0.93666666666666665</v>
      </c>
      <c r="I2425" s="54">
        <v>0.59157894736842109</v>
      </c>
      <c r="J2425" s="54">
        <v>18.915081603592959</v>
      </c>
      <c r="K2425" s="54">
        <v>166</v>
      </c>
      <c r="L2425" s="54">
        <v>109.5338078291815</v>
      </c>
      <c r="M2425" s="54">
        <v>680.72117437722432</v>
      </c>
      <c r="N2425" s="54">
        <v>26.090633843914645</v>
      </c>
      <c r="O2425" s="54">
        <v>0.52935062931631227</v>
      </c>
      <c r="P2425" s="54">
        <v>1.9634474602713117</v>
      </c>
      <c r="Q2425" s="54">
        <v>192.46963562753004</v>
      </c>
      <c r="R2425" s="54">
        <v>0.910819000104657</v>
      </c>
      <c r="S2425" s="54">
        <v>6.1560273137548602</v>
      </c>
      <c r="T2425" s="54">
        <v>2.4504581291285078E-3</v>
      </c>
      <c r="U2425" s="54">
        <v>0.24289752455562746</v>
      </c>
      <c r="V2425" s="54">
        <v>27.822144059057326</v>
      </c>
      <c r="W2425" s="54">
        <v>13.577041430148737</v>
      </c>
    </row>
    <row r="2426" spans="3:23" x14ac:dyDescent="0.25">
      <c r="C2426" s="52">
        <v>0</v>
      </c>
      <c r="D2426" s="55">
        <v>169</v>
      </c>
      <c r="E2426" s="55">
        <v>179</v>
      </c>
      <c r="F2426" s="55">
        <v>48.032999999999994</v>
      </c>
      <c r="G2426" s="55">
        <v>0.82037565227239873</v>
      </c>
      <c r="H2426" s="55">
        <v>0.94413407821229045</v>
      </c>
      <c r="I2426" s="55">
        <v>0.76818181818181819</v>
      </c>
      <c r="J2426" s="55">
        <v>14.668929172241663</v>
      </c>
      <c r="K2426" s="55">
        <v>123</v>
      </c>
      <c r="L2426" s="55">
        <v>99.92307692307692</v>
      </c>
      <c r="M2426" s="55">
        <v>125.70238095238095</v>
      </c>
      <c r="N2426" s="55">
        <v>11.211707316567844</v>
      </c>
      <c r="O2426" s="55">
        <v>7.7649305207937364E-2</v>
      </c>
      <c r="P2426" s="55">
        <v>2.1352571703916081</v>
      </c>
      <c r="Q2426" s="55">
        <v>35.216666666666676</v>
      </c>
      <c r="R2426" s="55">
        <v>0.94891060373238034</v>
      </c>
      <c r="S2426" s="55">
        <v>5.2127917194957627</v>
      </c>
      <c r="T2426" s="55">
        <v>5.3819444444444513E-3</v>
      </c>
      <c r="U2426" s="55">
        <v>0.30905082356369096</v>
      </c>
      <c r="V2426" s="55">
        <v>19.65003094642783</v>
      </c>
      <c r="W2426" s="55">
        <v>11.236378233471935</v>
      </c>
    </row>
    <row r="2427" spans="3:23" x14ac:dyDescent="0.25">
      <c r="C2427" s="51">
        <v>0</v>
      </c>
      <c r="D2427" s="54">
        <v>4211</v>
      </c>
      <c r="E2427" s="54">
        <v>6540</v>
      </c>
      <c r="F2427" s="54">
        <v>412.50199999999995</v>
      </c>
      <c r="G2427" s="54">
        <v>0.87808036174673487</v>
      </c>
      <c r="H2427" s="54">
        <v>0.64388379204892965</v>
      </c>
      <c r="I2427" s="54">
        <v>0.52486601022061574</v>
      </c>
      <c r="J2427" s="54">
        <v>73.223027272025362</v>
      </c>
      <c r="K2427" s="54">
        <v>255</v>
      </c>
      <c r="L2427" s="54">
        <v>136.91189741154119</v>
      </c>
      <c r="M2427" s="54">
        <v>1528.7392669690469</v>
      </c>
      <c r="N2427" s="54">
        <v>39.09909547507521</v>
      </c>
      <c r="O2427" s="54">
        <v>0.57210960175559156</v>
      </c>
      <c r="P2427" s="54">
        <v>2.5551079898256503</v>
      </c>
      <c r="Q2427" s="54">
        <v>66.475290338522498</v>
      </c>
      <c r="R2427" s="54">
        <v>0.98837506268566089</v>
      </c>
      <c r="S2427" s="54">
        <v>7.1172897114112113</v>
      </c>
      <c r="T2427" s="54">
        <v>3.8966409575061166E-4</v>
      </c>
      <c r="U2427" s="54">
        <v>0.26890092364302937</v>
      </c>
      <c r="V2427" s="54">
        <v>133.42117373541782</v>
      </c>
      <c r="W2427" s="54">
        <v>63.843792198062083</v>
      </c>
    </row>
    <row r="2428" spans="3:23" x14ac:dyDescent="0.25">
      <c r="C2428" s="52">
        <v>0</v>
      </c>
      <c r="D2428" s="55">
        <v>29</v>
      </c>
      <c r="E2428" s="55">
        <v>33</v>
      </c>
      <c r="F2428" s="55">
        <v>17.996000000000002</v>
      </c>
      <c r="G2428" s="55">
        <v>0</v>
      </c>
      <c r="H2428" s="55">
        <v>0.87878787878787878</v>
      </c>
      <c r="I2428" s="55">
        <v>0.59183673469387754</v>
      </c>
      <c r="J2428" s="55">
        <v>6.0765077797464979</v>
      </c>
      <c r="K2428" s="55">
        <v>105</v>
      </c>
      <c r="L2428" s="55">
        <v>91.724137931034477</v>
      </c>
      <c r="M2428" s="55">
        <v>54.349753694581281</v>
      </c>
      <c r="N2428" s="55">
        <v>7.3722285432955266</v>
      </c>
      <c r="O2428" s="55">
        <v>-1.7926710504223079E-4</v>
      </c>
      <c r="P2428" s="55">
        <v>2.1112577579177971</v>
      </c>
      <c r="Q2428" s="55">
        <v>49.267857142857139</v>
      </c>
      <c r="R2428" s="55">
        <v>0.84029110886830605</v>
      </c>
      <c r="S2428" s="55">
        <v>4.159199529386524</v>
      </c>
      <c r="T2428" s="55">
        <v>1.9770408163265318E-2</v>
      </c>
      <c r="U2428" s="55">
        <v>0.20271350673136387</v>
      </c>
      <c r="V2428" s="55">
        <v>6.2330229193099944</v>
      </c>
      <c r="W2428" s="55">
        <v>6.2330229193099944</v>
      </c>
    </row>
    <row r="2429" spans="3:23" x14ac:dyDescent="0.25">
      <c r="C2429" s="51">
        <v>0</v>
      </c>
      <c r="D2429" s="54">
        <v>56</v>
      </c>
      <c r="E2429" s="54">
        <v>61</v>
      </c>
      <c r="F2429" s="54">
        <v>25.497</v>
      </c>
      <c r="G2429" s="54">
        <v>0.65101012494101151</v>
      </c>
      <c r="H2429" s="54">
        <v>0.91803278688524592</v>
      </c>
      <c r="I2429" s="54">
        <v>0.62222222222222223</v>
      </c>
      <c r="J2429" s="54">
        <v>8.4440164912895046</v>
      </c>
      <c r="K2429" s="54">
        <v>110</v>
      </c>
      <c r="L2429" s="54">
        <v>94.625</v>
      </c>
      <c r="M2429" s="54">
        <v>65.402272727272731</v>
      </c>
      <c r="N2429" s="54">
        <v>8.0871671633071074</v>
      </c>
      <c r="O2429" s="54">
        <v>9.9991478883131105E-2</v>
      </c>
      <c r="P2429" s="54">
        <v>2.0123031052825224</v>
      </c>
      <c r="Q2429" s="54">
        <v>38.898989898989903</v>
      </c>
      <c r="R2429" s="54">
        <v>0.90166630715299723</v>
      </c>
      <c r="S2429" s="54">
        <v>4.6193312611115189</v>
      </c>
      <c r="T2429" s="54">
        <v>1.0509131721252951E-2</v>
      </c>
      <c r="U2429" s="54">
        <v>0.20328075403832987</v>
      </c>
      <c r="V2429" s="54">
        <v>9.8344225233920533</v>
      </c>
      <c r="W2429" s="54">
        <v>7.4650057268663499</v>
      </c>
    </row>
    <row r="2430" spans="3:23" x14ac:dyDescent="0.25">
      <c r="C2430" s="52">
        <v>0</v>
      </c>
      <c r="D2430" s="55">
        <v>50</v>
      </c>
      <c r="E2430" s="55">
        <v>55</v>
      </c>
      <c r="F2430" s="55">
        <v>23.628</v>
      </c>
      <c r="G2430" s="55">
        <v>0.46211778099215928</v>
      </c>
      <c r="H2430" s="55">
        <v>0.90909090909090906</v>
      </c>
      <c r="I2430" s="55">
        <v>0.61728395061728392</v>
      </c>
      <c r="J2430" s="55">
        <v>7.9788456080286538</v>
      </c>
      <c r="K2430" s="55">
        <v>128</v>
      </c>
      <c r="L2430" s="55">
        <v>100.74</v>
      </c>
      <c r="M2430" s="55">
        <v>181.54326530612246</v>
      </c>
      <c r="N2430" s="55">
        <v>13.47379921574173</v>
      </c>
      <c r="O2430" s="55">
        <v>0.24744777855123662</v>
      </c>
      <c r="P2430" s="55">
        <v>2.0713866089391502</v>
      </c>
      <c r="Q2430" s="55">
        <v>101.90000000000008</v>
      </c>
      <c r="R2430" s="55">
        <v>0.9021514341242467</v>
      </c>
      <c r="S2430" s="55">
        <v>4.8936606896881845</v>
      </c>
      <c r="T2430" s="55">
        <v>1.1358024691358048E-2</v>
      </c>
      <c r="U2430" s="55">
        <v>0.19285416920349835</v>
      </c>
      <c r="V2430" s="55">
        <v>8.6043805503026736</v>
      </c>
      <c r="W2430" s="55">
        <v>7.6305243602415471</v>
      </c>
    </row>
    <row r="2431" spans="3:23" x14ac:dyDescent="0.25">
      <c r="C2431" s="51">
        <v>0</v>
      </c>
      <c r="D2431" s="54">
        <v>768</v>
      </c>
      <c r="E2431" s="54">
        <v>912</v>
      </c>
      <c r="F2431" s="54">
        <v>123.64700000000002</v>
      </c>
      <c r="G2431" s="54">
        <v>0.89152890665503215</v>
      </c>
      <c r="H2431" s="54">
        <v>0.84210526315789469</v>
      </c>
      <c r="I2431" s="54">
        <v>0.55053763440860215</v>
      </c>
      <c r="J2431" s="54">
        <v>31.270560761786871</v>
      </c>
      <c r="K2431" s="54">
        <v>251</v>
      </c>
      <c r="L2431" s="54">
        <v>145.68359375</v>
      </c>
      <c r="M2431" s="54">
        <v>1730.0914123614732</v>
      </c>
      <c r="N2431" s="54">
        <v>41.594367555733712</v>
      </c>
      <c r="O2431" s="54">
        <v>0.50008512468021704</v>
      </c>
      <c r="P2431" s="54">
        <v>2.4191197225605521</v>
      </c>
      <c r="Q2431" s="54">
        <v>412.23772791023634</v>
      </c>
      <c r="R2431" s="54">
        <v>0.94179764166021762</v>
      </c>
      <c r="S2431" s="54">
        <v>7.0416247438460617</v>
      </c>
      <c r="T2431" s="54">
        <v>1.2254877854472105E-3</v>
      </c>
      <c r="U2431" s="54">
        <v>0.23402353102867487</v>
      </c>
      <c r="V2431" s="54">
        <v>50.737181141200082</v>
      </c>
      <c r="W2431" s="54">
        <v>22.982106622362679</v>
      </c>
    </row>
    <row r="2432" spans="3:23" x14ac:dyDescent="0.25">
      <c r="C2432" s="52">
        <v>0</v>
      </c>
      <c r="D2432" s="55">
        <v>29</v>
      </c>
      <c r="E2432" s="55">
        <v>33</v>
      </c>
      <c r="F2432" s="55">
        <v>17.996000000000002</v>
      </c>
      <c r="G2432" s="55">
        <v>0</v>
      </c>
      <c r="H2432" s="55">
        <v>0.87878787878787878</v>
      </c>
      <c r="I2432" s="55">
        <v>0.59183673469387754</v>
      </c>
      <c r="J2432" s="55">
        <v>6.0765077797464979</v>
      </c>
      <c r="K2432" s="55">
        <v>103</v>
      </c>
      <c r="L2432" s="55">
        <v>92.862068965517238</v>
      </c>
      <c r="M2432" s="55">
        <v>42.837438423645317</v>
      </c>
      <c r="N2432" s="55">
        <v>6.5450315830899788</v>
      </c>
      <c r="O2432" s="55">
        <v>-0.1485114360113069</v>
      </c>
      <c r="P2432" s="55">
        <v>1.9295290804800658</v>
      </c>
      <c r="Q2432" s="55">
        <v>35.196428571428577</v>
      </c>
      <c r="R2432" s="55">
        <v>0.80288045552716547</v>
      </c>
      <c r="S2432" s="55">
        <v>4.2802262536736588</v>
      </c>
      <c r="T2432" s="55">
        <v>1.785714285714287E-2</v>
      </c>
      <c r="U2432" s="55">
        <v>0.27530361503575779</v>
      </c>
      <c r="V2432" s="55">
        <v>6.2330229193099944</v>
      </c>
      <c r="W2432" s="55">
        <v>6.2330229193099944</v>
      </c>
    </row>
    <row r="2433" spans="3:23" x14ac:dyDescent="0.25">
      <c r="C2433" s="51">
        <v>0</v>
      </c>
      <c r="D2433" s="54">
        <v>209</v>
      </c>
      <c r="E2433" s="54">
        <v>217</v>
      </c>
      <c r="F2433" s="54">
        <v>49.927</v>
      </c>
      <c r="G2433" s="54">
        <v>0.62715074334102805</v>
      </c>
      <c r="H2433" s="54">
        <v>0.96313364055299544</v>
      </c>
      <c r="I2433" s="54">
        <v>0.72569444444444442</v>
      </c>
      <c r="J2433" s="54">
        <v>16.312788383647014</v>
      </c>
      <c r="K2433" s="54">
        <v>179</v>
      </c>
      <c r="L2433" s="54">
        <v>122.2535885167464</v>
      </c>
      <c r="M2433" s="54">
        <v>757.93057600294401</v>
      </c>
      <c r="N2433" s="54">
        <v>27.530538970440517</v>
      </c>
      <c r="O2433" s="54">
        <v>6.8248530304035118E-2</v>
      </c>
      <c r="P2433" s="54">
        <v>1.7908258259576784</v>
      </c>
      <c r="Q2433" s="54">
        <v>341.51644736842007</v>
      </c>
      <c r="R2433" s="54">
        <v>0.88268636933690636</v>
      </c>
      <c r="S2433" s="54">
        <v>6.2129557853799851</v>
      </c>
      <c r="T2433" s="54">
        <v>3.5491689750692316E-3</v>
      </c>
      <c r="U2433" s="54">
        <v>0.18398126417611452</v>
      </c>
      <c r="V2433" s="54">
        <v>18.652479393419547</v>
      </c>
      <c r="W2433" s="54">
        <v>14.528377107184959</v>
      </c>
    </row>
    <row r="2434" spans="3:23" x14ac:dyDescent="0.25">
      <c r="C2434" s="52">
        <v>0</v>
      </c>
      <c r="D2434" s="55">
        <v>196</v>
      </c>
      <c r="E2434" s="55">
        <v>206</v>
      </c>
      <c r="F2434" s="55">
        <v>49.629000000000005</v>
      </c>
      <c r="G2434" s="55">
        <v>0.73417776997742368</v>
      </c>
      <c r="H2434" s="55">
        <v>0.95145631067961167</v>
      </c>
      <c r="I2434" s="55">
        <v>0.75384615384615383</v>
      </c>
      <c r="J2434" s="55">
        <v>15.797308339337176</v>
      </c>
      <c r="K2434" s="55">
        <v>131</v>
      </c>
      <c r="L2434" s="55">
        <v>100.79591836734694</v>
      </c>
      <c r="M2434" s="55">
        <v>166.22480376766092</v>
      </c>
      <c r="N2434" s="55">
        <v>12.892819853222992</v>
      </c>
      <c r="O2434" s="55">
        <v>0.56443677898913136</v>
      </c>
      <c r="P2434" s="55">
        <v>2.4789226729426757</v>
      </c>
      <c r="Q2434" s="55">
        <v>34.539285714285739</v>
      </c>
      <c r="R2434" s="55">
        <v>0.95447125732657478</v>
      </c>
      <c r="S2434" s="55">
        <v>5.3466678863919848</v>
      </c>
      <c r="T2434" s="55">
        <v>4.6173469387755257E-3</v>
      </c>
      <c r="U2434" s="55">
        <v>0.35089032604208342</v>
      </c>
      <c r="V2434" s="55">
        <v>19.321802192918014</v>
      </c>
      <c r="W2434" s="55">
        <v>13.11867846089309</v>
      </c>
    </row>
    <row r="2435" spans="3:23" x14ac:dyDescent="0.25">
      <c r="C2435" s="51">
        <v>0</v>
      </c>
      <c r="D2435" s="54">
        <v>4227</v>
      </c>
      <c r="E2435" s="54">
        <v>6431</v>
      </c>
      <c r="F2435" s="54">
        <v>412.625</v>
      </c>
      <c r="G2435" s="54">
        <v>0.87709939063985354</v>
      </c>
      <c r="H2435" s="54">
        <v>0.657285025656974</v>
      </c>
      <c r="I2435" s="54">
        <v>0.53915816326530608</v>
      </c>
      <c r="J2435" s="54">
        <v>73.362003486788254</v>
      </c>
      <c r="K2435" s="54">
        <v>253</v>
      </c>
      <c r="L2435" s="54">
        <v>137.45919091554293</v>
      </c>
      <c r="M2435" s="54">
        <v>1584.0780195061425</v>
      </c>
      <c r="N2435" s="54">
        <v>39.800477629120763</v>
      </c>
      <c r="O2435" s="54">
        <v>0.63666871542110659</v>
      </c>
      <c r="P2435" s="54">
        <v>2.5927512158899364</v>
      </c>
      <c r="Q2435" s="54">
        <v>67.287737041719936</v>
      </c>
      <c r="R2435" s="54">
        <v>0.98817266481244637</v>
      </c>
      <c r="S2435" s="54">
        <v>7.121828985509068</v>
      </c>
      <c r="T2435" s="54">
        <v>4.0177023115610904E-4</v>
      </c>
      <c r="U2435" s="54">
        <v>0.26735571097778738</v>
      </c>
      <c r="V2435" s="54">
        <v>131.74430138269858</v>
      </c>
      <c r="W2435" s="54">
        <v>63.277963155468683</v>
      </c>
    </row>
    <row r="2436" spans="3:23" x14ac:dyDescent="0.25">
      <c r="C2436" s="52">
        <v>0</v>
      </c>
      <c r="D2436" s="55">
        <v>880</v>
      </c>
      <c r="E2436" s="55">
        <v>1061</v>
      </c>
      <c r="F2436" s="55">
        <v>140.08799999999999</v>
      </c>
      <c r="G2436" s="55">
        <v>0.9101194363649916</v>
      </c>
      <c r="H2436" s="55">
        <v>0.82940622054665414</v>
      </c>
      <c r="I2436" s="55">
        <v>0.51282051282051277</v>
      </c>
      <c r="J2436" s="55">
        <v>33.47313548753602</v>
      </c>
      <c r="K2436" s="55">
        <v>248</v>
      </c>
      <c r="L2436" s="55">
        <v>147.89659090909092</v>
      </c>
      <c r="M2436" s="55">
        <v>2035.63775855828</v>
      </c>
      <c r="N2436" s="55">
        <v>45.118042494752359</v>
      </c>
      <c r="O2436" s="55">
        <v>0.40503002524651377</v>
      </c>
      <c r="P2436" s="55">
        <v>2.0843222643775667</v>
      </c>
      <c r="Q2436" s="55">
        <v>527.91309319611332</v>
      </c>
      <c r="R2436" s="55">
        <v>0.93190600496275011</v>
      </c>
      <c r="S2436" s="55">
        <v>7.1409873595938356</v>
      </c>
      <c r="T2436" s="55">
        <v>9.986920566551281E-4</v>
      </c>
      <c r="U2436" s="55">
        <v>0.22424353513303877</v>
      </c>
      <c r="V2436" s="55">
        <v>57.625522614187048</v>
      </c>
      <c r="W2436" s="55">
        <v>23.876905059752943</v>
      </c>
    </row>
    <row r="2437" spans="3:23" x14ac:dyDescent="0.25">
      <c r="C2437" s="51">
        <v>0</v>
      </c>
      <c r="D2437" s="54">
        <v>258</v>
      </c>
      <c r="E2437" s="54">
        <v>275</v>
      </c>
      <c r="F2437" s="54">
        <v>63.11</v>
      </c>
      <c r="G2437" s="54">
        <v>0.83212199414548327</v>
      </c>
      <c r="H2437" s="54">
        <v>0.93818181818181823</v>
      </c>
      <c r="I2437" s="54">
        <v>0.59038901601830662</v>
      </c>
      <c r="J2437" s="54">
        <v>18.124453165314311</v>
      </c>
      <c r="K2437" s="54">
        <v>179</v>
      </c>
      <c r="L2437" s="54">
        <v>121.17829457364341</v>
      </c>
      <c r="M2437" s="54">
        <v>628.00699785841368</v>
      </c>
      <c r="N2437" s="54">
        <v>25.060067794369864</v>
      </c>
      <c r="O2437" s="54">
        <v>0.24113035053163354</v>
      </c>
      <c r="P2437" s="54">
        <v>2.2061978102739479</v>
      </c>
      <c r="Q2437" s="54">
        <v>224.58991228070121</v>
      </c>
      <c r="R2437" s="54">
        <v>0.91019461073679742</v>
      </c>
      <c r="S2437" s="54">
        <v>6.1996003694016144</v>
      </c>
      <c r="T2437" s="54">
        <v>2.7604647583871818E-3</v>
      </c>
      <c r="U2437" s="54">
        <v>0.23705344005798026</v>
      </c>
      <c r="V2437" s="54">
        <v>24.963784869356857</v>
      </c>
      <c r="W2437" s="54">
        <v>13.844731141664266</v>
      </c>
    </row>
    <row r="2438" spans="3:23" x14ac:dyDescent="0.25">
      <c r="C2438" s="52">
        <v>0</v>
      </c>
      <c r="D2438" s="55">
        <v>119</v>
      </c>
      <c r="E2438" s="55">
        <v>132</v>
      </c>
      <c r="F2438" s="55">
        <v>42.682000000000002</v>
      </c>
      <c r="G2438" s="55">
        <v>0.91395018279444151</v>
      </c>
      <c r="H2438" s="55">
        <v>0.90151515151515149</v>
      </c>
      <c r="I2438" s="55">
        <v>0.69590643274853803</v>
      </c>
      <c r="J2438" s="55">
        <v>12.309163489997374</v>
      </c>
      <c r="K2438" s="55">
        <v>147</v>
      </c>
      <c r="L2438" s="55">
        <v>117.1344537815126</v>
      </c>
      <c r="M2438" s="55">
        <v>387.59193847030343</v>
      </c>
      <c r="N2438" s="55">
        <v>19.687354786011845</v>
      </c>
      <c r="O2438" s="55">
        <v>-5.8988168412524411E-2</v>
      </c>
      <c r="P2438" s="55">
        <v>1.6939335335068886</v>
      </c>
      <c r="Q2438" s="55">
        <v>329.9111111111111</v>
      </c>
      <c r="R2438" s="55">
        <v>0.82066340652571745</v>
      </c>
      <c r="S2438" s="55">
        <v>5.5808545789821613</v>
      </c>
      <c r="T2438" s="55">
        <v>5.8024691358024832E-3</v>
      </c>
      <c r="U2438" s="55">
        <v>0.11741188759737228</v>
      </c>
      <c r="V2438" s="55">
        <v>19.702613600622087</v>
      </c>
      <c r="W2438" s="55">
        <v>7.9958406615448512</v>
      </c>
    </row>
    <row r="2439" spans="3:23" x14ac:dyDescent="0.25">
      <c r="C2439" s="51">
        <v>0</v>
      </c>
      <c r="D2439" s="54">
        <v>267</v>
      </c>
      <c r="E2439" s="54">
        <v>320</v>
      </c>
      <c r="F2439" s="54">
        <v>79.551000000000002</v>
      </c>
      <c r="G2439" s="54">
        <v>0.91505799489451101</v>
      </c>
      <c r="H2439" s="54">
        <v>0.83437499999999998</v>
      </c>
      <c r="I2439" s="54">
        <v>0.53830645161290325</v>
      </c>
      <c r="J2439" s="54">
        <v>18.437867513470433</v>
      </c>
      <c r="K2439" s="54">
        <v>134</v>
      </c>
      <c r="L2439" s="54">
        <v>99.074906367041194</v>
      </c>
      <c r="M2439" s="54">
        <v>175.20489425811729</v>
      </c>
      <c r="N2439" s="54">
        <v>13.236498564881774</v>
      </c>
      <c r="O2439" s="54">
        <v>0.73583434966301586</v>
      </c>
      <c r="P2439" s="54">
        <v>2.6406495730156685</v>
      </c>
      <c r="Q2439" s="54">
        <v>21.485768500948744</v>
      </c>
      <c r="R2439" s="54">
        <v>0.97721890865985184</v>
      </c>
      <c r="S2439" s="54">
        <v>5.4559009096388893</v>
      </c>
      <c r="T2439" s="54">
        <v>2.8120938036719093E-3</v>
      </c>
      <c r="U2439" s="54">
        <v>0.33384178282185883</v>
      </c>
      <c r="V2439" s="54">
        <v>30.307802233482359</v>
      </c>
      <c r="W2439" s="54">
        <v>12.22381206524102</v>
      </c>
    </row>
    <row r="2440" spans="3:23" x14ac:dyDescent="0.25">
      <c r="C2440" s="52">
        <v>0</v>
      </c>
      <c r="D2440" s="55">
        <v>4286</v>
      </c>
      <c r="E2440" s="55">
        <v>6537</v>
      </c>
      <c r="F2440" s="55">
        <v>410.34299999999996</v>
      </c>
      <c r="G2440" s="55">
        <v>0.88071294670748246</v>
      </c>
      <c r="H2440" s="55">
        <v>0.65565243995716693</v>
      </c>
      <c r="I2440" s="55">
        <v>0.49906846762925011</v>
      </c>
      <c r="J2440" s="55">
        <v>73.872218653123625</v>
      </c>
      <c r="K2440" s="55">
        <v>252</v>
      </c>
      <c r="L2440" s="55">
        <v>136.90433971068595</v>
      </c>
      <c r="M2440" s="55">
        <v>1537.2356544413938</v>
      </c>
      <c r="N2440" s="55">
        <v>39.207596897047821</v>
      </c>
      <c r="O2440" s="55">
        <v>0.67854291327806704</v>
      </c>
      <c r="P2440" s="55">
        <v>2.7490242813004326</v>
      </c>
      <c r="Q2440" s="55">
        <v>70.305863342566752</v>
      </c>
      <c r="R2440" s="55">
        <v>0.98674466508931258</v>
      </c>
      <c r="S2440" s="55">
        <v>7.1030299704435489</v>
      </c>
      <c r="T2440" s="55">
        <v>3.8593272679678971E-4</v>
      </c>
      <c r="U2440" s="55">
        <v>0.26892696726345838</v>
      </c>
      <c r="V2440" s="55">
        <v>132.10111686632061</v>
      </c>
      <c r="W2440" s="55">
        <v>62.569747413367487</v>
      </c>
    </row>
    <row r="2441" spans="3:23" x14ac:dyDescent="0.25">
      <c r="C2441" s="51">
        <v>0</v>
      </c>
      <c r="D2441" s="54">
        <v>29</v>
      </c>
      <c r="E2441" s="54">
        <v>33</v>
      </c>
      <c r="F2441" s="54">
        <v>17.996000000000002</v>
      </c>
      <c r="G2441" s="54">
        <v>0</v>
      </c>
      <c r="H2441" s="54">
        <v>0.87878787878787878</v>
      </c>
      <c r="I2441" s="54">
        <v>0.59183673469387754</v>
      </c>
      <c r="J2441" s="54">
        <v>6.0765077797464979</v>
      </c>
      <c r="K2441" s="54">
        <v>97</v>
      </c>
      <c r="L2441" s="54">
        <v>88.103448275862064</v>
      </c>
      <c r="M2441" s="54">
        <v>25.596059113300491</v>
      </c>
      <c r="N2441" s="54">
        <v>5.0592547982188538</v>
      </c>
      <c r="O2441" s="54">
        <v>0.30215882104169267</v>
      </c>
      <c r="P2441" s="54">
        <v>2.1265695365239226</v>
      </c>
      <c r="Q2441" s="54">
        <v>18.67857142857142</v>
      </c>
      <c r="R2441" s="54">
        <v>0.82463159134495267</v>
      </c>
      <c r="S2441" s="54">
        <v>3.5905710812598657</v>
      </c>
      <c r="T2441" s="54">
        <v>2.3596938775510216E-2</v>
      </c>
      <c r="U2441" s="54">
        <v>0.39252409297052149</v>
      </c>
      <c r="V2441" s="54">
        <v>6.2330229193099944</v>
      </c>
      <c r="W2441" s="54">
        <v>6.2330229193099944</v>
      </c>
    </row>
    <row r="2442" spans="3:23" x14ac:dyDescent="0.25">
      <c r="C2442" s="52">
        <v>0</v>
      </c>
      <c r="D2442" s="55">
        <v>1274</v>
      </c>
      <c r="E2442" s="55">
        <v>2188</v>
      </c>
      <c r="F2442" s="55">
        <v>221.416</v>
      </c>
      <c r="G2442" s="55">
        <v>0.96094738149822467</v>
      </c>
      <c r="H2442" s="55">
        <v>0.58226691042047529</v>
      </c>
      <c r="I2442" s="55">
        <v>0.4514528703047484</v>
      </c>
      <c r="J2442" s="55">
        <v>40.275391742261149</v>
      </c>
      <c r="K2442" s="55">
        <v>251</v>
      </c>
      <c r="L2442" s="55">
        <v>143.3697017268446</v>
      </c>
      <c r="M2442" s="55">
        <v>1907.5686335323301</v>
      </c>
      <c r="N2442" s="55">
        <v>43.675721328128404</v>
      </c>
      <c r="O2442" s="55">
        <v>0.58727982676329926</v>
      </c>
      <c r="P2442" s="55">
        <v>2.4038333846701527</v>
      </c>
      <c r="Q2442" s="55">
        <v>354.32703081232427</v>
      </c>
      <c r="R2442" s="55">
        <v>0.94470644280211313</v>
      </c>
      <c r="S2442" s="55">
        <v>7.168049065744599</v>
      </c>
      <c r="T2442" s="55">
        <v>6.4511098557070389E-4</v>
      </c>
      <c r="U2442" s="55">
        <v>0.22573383960952925</v>
      </c>
      <c r="V2442" s="55">
        <v>102.99517479473734</v>
      </c>
      <c r="W2442" s="55">
        <v>28.501973279172457</v>
      </c>
    </row>
    <row r="2443" spans="3:23" x14ac:dyDescent="0.25">
      <c r="C2443" s="51">
        <v>0</v>
      </c>
      <c r="D2443" s="54">
        <v>192</v>
      </c>
      <c r="E2443" s="54">
        <v>202</v>
      </c>
      <c r="F2443" s="54">
        <v>55.112000000000002</v>
      </c>
      <c r="G2443" s="54">
        <v>0.92245364436332156</v>
      </c>
      <c r="H2443" s="54">
        <v>0.95049504950495045</v>
      </c>
      <c r="I2443" s="54">
        <v>0.76800000000000002</v>
      </c>
      <c r="J2443" s="54">
        <v>15.635280380893436</v>
      </c>
      <c r="K2443" s="54">
        <v>146</v>
      </c>
      <c r="L2443" s="54">
        <v>107.60416666666667</v>
      </c>
      <c r="M2443" s="54">
        <v>253.93673647469464</v>
      </c>
      <c r="N2443" s="54">
        <v>15.935392573598387</v>
      </c>
      <c r="O2443" s="54">
        <v>7.6981894702037562E-2</v>
      </c>
      <c r="P2443" s="54">
        <v>2.2162491304864202</v>
      </c>
      <c r="Q2443" s="54">
        <v>104.0192307692308</v>
      </c>
      <c r="R2443" s="54">
        <v>0.90384895006859278</v>
      </c>
      <c r="S2443" s="54">
        <v>5.5519456427201659</v>
      </c>
      <c r="T2443" s="54">
        <v>4.4378698224852081E-3</v>
      </c>
      <c r="U2443" s="54">
        <v>0.20110576998845958</v>
      </c>
      <c r="V2443" s="54">
        <v>25.356984605563429</v>
      </c>
      <c r="W2443" s="54">
        <v>9.7905308797666191</v>
      </c>
    </row>
    <row r="2444" spans="3:23" x14ac:dyDescent="0.25">
      <c r="C2444" s="52">
        <v>0</v>
      </c>
      <c r="D2444" s="55">
        <v>4911</v>
      </c>
      <c r="E2444" s="55">
        <v>7948</v>
      </c>
      <c r="F2444" s="55">
        <v>532.2299999999999</v>
      </c>
      <c r="G2444" s="55">
        <v>0.86580681823163363</v>
      </c>
      <c r="H2444" s="55">
        <v>0.61789129340714644</v>
      </c>
      <c r="I2444" s="55">
        <v>0.56441788300195384</v>
      </c>
      <c r="J2444" s="55">
        <v>79.075150358341929</v>
      </c>
      <c r="K2444" s="55">
        <v>254</v>
      </c>
      <c r="L2444" s="55">
        <v>130.54836082264305</v>
      </c>
      <c r="M2444" s="55">
        <v>1558.8424163553204</v>
      </c>
      <c r="N2444" s="55">
        <v>39.482178465167301</v>
      </c>
      <c r="O2444" s="55">
        <v>0.8104610336169199</v>
      </c>
      <c r="P2444" s="55">
        <v>2.9338270382913052</v>
      </c>
      <c r="Q2444" s="55">
        <v>63.485418090680987</v>
      </c>
      <c r="R2444" s="55">
        <v>0.98745830975386439</v>
      </c>
      <c r="S2444" s="55">
        <v>7.0446727903239941</v>
      </c>
      <c r="T2444" s="55">
        <v>3.7781647307854287E-4</v>
      </c>
      <c r="U2444" s="55">
        <v>0.26458716027529172</v>
      </c>
      <c r="V2444" s="55">
        <v>136.91372910835298</v>
      </c>
      <c r="W2444" s="55">
        <v>68.508674120749333</v>
      </c>
    </row>
    <row r="2445" spans="3:23" x14ac:dyDescent="0.25">
      <c r="C2445" s="51">
        <v>0</v>
      </c>
      <c r="D2445" s="54">
        <v>42</v>
      </c>
      <c r="E2445" s="54">
        <v>47</v>
      </c>
      <c r="F2445" s="54">
        <v>22.404</v>
      </c>
      <c r="G2445" s="54">
        <v>0.67375875313591982</v>
      </c>
      <c r="H2445" s="54">
        <v>0.8936170212765957</v>
      </c>
      <c r="I2445" s="54">
        <v>0.58333333333333337</v>
      </c>
      <c r="J2445" s="54">
        <v>7.3127327914314515</v>
      </c>
      <c r="K2445" s="54">
        <v>110</v>
      </c>
      <c r="L2445" s="54">
        <v>96.523809523809518</v>
      </c>
      <c r="M2445" s="54">
        <v>93.767711962833928</v>
      </c>
      <c r="N2445" s="54">
        <v>9.6833729641501431</v>
      </c>
      <c r="O2445" s="54">
        <v>-0.39137338780695585</v>
      </c>
      <c r="P2445" s="54">
        <v>2.0306678072271991</v>
      </c>
      <c r="Q2445" s="54">
        <v>45.382716049382701</v>
      </c>
      <c r="R2445" s="54">
        <v>0.94283208493259596</v>
      </c>
      <c r="S2445" s="54">
        <v>4.4039894464852622</v>
      </c>
      <c r="T2445" s="54">
        <v>1.2955342173449154E-2</v>
      </c>
      <c r="U2445" s="54">
        <v>0.23129469981321829</v>
      </c>
      <c r="V2445" s="54">
        <v>8.6761950389428613</v>
      </c>
      <c r="W2445" s="54">
        <v>6.4112863005153402</v>
      </c>
    </row>
    <row r="2446" spans="3:23" x14ac:dyDescent="0.25">
      <c r="C2446" s="52">
        <v>0</v>
      </c>
      <c r="D2446" s="55">
        <v>1412</v>
      </c>
      <c r="E2446" s="55">
        <v>2319</v>
      </c>
      <c r="F2446" s="55">
        <v>220.43199999999996</v>
      </c>
      <c r="G2446" s="55">
        <v>0.96061321069307692</v>
      </c>
      <c r="H2446" s="55">
        <v>0.60888313928417426</v>
      </c>
      <c r="I2446" s="55">
        <v>0.46143790849673205</v>
      </c>
      <c r="J2446" s="55">
        <v>42.400639584398363</v>
      </c>
      <c r="K2446" s="55">
        <v>244</v>
      </c>
      <c r="L2446" s="55">
        <v>142.43059490084985</v>
      </c>
      <c r="M2446" s="55">
        <v>1936.3757606663958</v>
      </c>
      <c r="N2446" s="55">
        <v>44.004269800400003</v>
      </c>
      <c r="O2446" s="55">
        <v>0.54136147189628792</v>
      </c>
      <c r="P2446" s="55">
        <v>2.2694653703161132</v>
      </c>
      <c r="Q2446" s="55">
        <v>387.05394056847831</v>
      </c>
      <c r="R2446" s="55">
        <v>0.94037642854938175</v>
      </c>
      <c r="S2446" s="55">
        <v>7.1714612316505422</v>
      </c>
      <c r="T2446" s="55">
        <v>6.0238600778534887E-4</v>
      </c>
      <c r="U2446" s="55">
        <v>0.22092554062579556</v>
      </c>
      <c r="V2446" s="55">
        <v>104.55213300342075</v>
      </c>
      <c r="W2446" s="55">
        <v>29.053880750552356</v>
      </c>
    </row>
    <row r="2447" spans="3:23" x14ac:dyDescent="0.25">
      <c r="C2447" s="51">
        <v>0</v>
      </c>
      <c r="D2447" s="54">
        <v>52</v>
      </c>
      <c r="E2447" s="54">
        <v>56</v>
      </c>
      <c r="F2447" s="54">
        <v>24.091000000000001</v>
      </c>
      <c r="G2447" s="54">
        <v>0.63922586392294212</v>
      </c>
      <c r="H2447" s="54">
        <v>0.9285714285714286</v>
      </c>
      <c r="I2447" s="54">
        <v>0.65</v>
      </c>
      <c r="J2447" s="54">
        <v>8.1368578902564384</v>
      </c>
      <c r="K2447" s="54">
        <v>115</v>
      </c>
      <c r="L2447" s="54">
        <v>95.134615384615387</v>
      </c>
      <c r="M2447" s="54">
        <v>88.35407239819007</v>
      </c>
      <c r="N2447" s="54">
        <v>9.3996846967432948</v>
      </c>
      <c r="O2447" s="54">
        <v>0.21096314418934603</v>
      </c>
      <c r="P2447" s="54">
        <v>2.1169037814260436</v>
      </c>
      <c r="Q2447" s="54">
        <v>58.011363636363612</v>
      </c>
      <c r="R2447" s="54">
        <v>0.8520362934831871</v>
      </c>
      <c r="S2447" s="54">
        <v>4.8586236121638358</v>
      </c>
      <c r="T2447" s="54">
        <v>1.1880165289256173E-2</v>
      </c>
      <c r="U2447" s="54">
        <v>0.17463852435443333</v>
      </c>
      <c r="V2447" s="54">
        <v>9.4082417691894697</v>
      </c>
      <c r="W2447" s="54">
        <v>7.2351171207752225</v>
      </c>
    </row>
    <row r="2448" spans="3:23" x14ac:dyDescent="0.25">
      <c r="C2448" s="52">
        <v>0</v>
      </c>
      <c r="D2448" s="55">
        <v>36</v>
      </c>
      <c r="E2448" s="55">
        <v>40</v>
      </c>
      <c r="F2448" s="55">
        <v>19.592000000000002</v>
      </c>
      <c r="G2448" s="55">
        <v>0.38282074674438793</v>
      </c>
      <c r="H2448" s="55">
        <v>0.9</v>
      </c>
      <c r="I2448" s="55">
        <v>0.6428571428571429</v>
      </c>
      <c r="J2448" s="55">
        <v>6.7702750025730758</v>
      </c>
      <c r="K2448" s="55">
        <v>126</v>
      </c>
      <c r="L2448" s="55">
        <v>100.80555555555556</v>
      </c>
      <c r="M2448" s="55">
        <v>178.10396825396825</v>
      </c>
      <c r="N2448" s="55">
        <v>13.345559870382667</v>
      </c>
      <c r="O2448" s="55">
        <v>0.22052947812678986</v>
      </c>
      <c r="P2448" s="55">
        <v>1.8643784146127238</v>
      </c>
      <c r="Q2448" s="55">
        <v>247.77777777777769</v>
      </c>
      <c r="R2448" s="55">
        <v>0.54360227260692795</v>
      </c>
      <c r="S2448" s="55">
        <v>4.7045114597155475</v>
      </c>
      <c r="T2448" s="55">
        <v>1.6376921138825919E-2</v>
      </c>
      <c r="U2448" s="55">
        <v>0.16460916483307017</v>
      </c>
      <c r="V2448" s="55">
        <v>7.1802197428460053</v>
      </c>
      <c r="W2448" s="55">
        <v>6.6332495807108005</v>
      </c>
    </row>
    <row r="2449" spans="3:23" x14ac:dyDescent="0.25">
      <c r="C2449" s="51">
        <v>0</v>
      </c>
      <c r="D2449" s="54">
        <v>200</v>
      </c>
      <c r="E2449" s="54">
        <v>213</v>
      </c>
      <c r="F2449" s="54">
        <v>55.988999999999997</v>
      </c>
      <c r="G2449" s="54">
        <v>0.90668414741847891</v>
      </c>
      <c r="H2449" s="54">
        <v>0.93896713615023475</v>
      </c>
      <c r="I2449" s="54">
        <v>0.72727272727272729</v>
      </c>
      <c r="J2449" s="54">
        <v>15.957691216057308</v>
      </c>
      <c r="K2449" s="54">
        <v>144</v>
      </c>
      <c r="L2449" s="54">
        <v>107.16500000000001</v>
      </c>
      <c r="M2449" s="54">
        <v>244.64097989949767</v>
      </c>
      <c r="N2449" s="54">
        <v>15.641003161546182</v>
      </c>
      <c r="O2449" s="54">
        <v>6.336845965433173E-2</v>
      </c>
      <c r="P2449" s="54">
        <v>2.3466895115087021</v>
      </c>
      <c r="Q2449" s="54">
        <v>86.807692307692349</v>
      </c>
      <c r="R2449" s="54">
        <v>0.92901087891387579</v>
      </c>
      <c r="S2449" s="54">
        <v>5.6026593334443238</v>
      </c>
      <c r="T2449" s="54">
        <v>4.13223140495867E-3</v>
      </c>
      <c r="U2449" s="54">
        <v>0.25231065425622023</v>
      </c>
      <c r="V2449" s="54">
        <v>24.800225549044061</v>
      </c>
      <c r="W2449" s="54">
        <v>10.460988451537883</v>
      </c>
    </row>
    <row r="2450" spans="3:23" x14ac:dyDescent="0.25">
      <c r="C2450" s="52">
        <v>0</v>
      </c>
      <c r="D2450" s="55">
        <v>4919</v>
      </c>
      <c r="E2450" s="55">
        <v>7879</v>
      </c>
      <c r="F2450" s="55">
        <v>525.96799999999996</v>
      </c>
      <c r="G2450" s="55">
        <v>0.86548878234709015</v>
      </c>
      <c r="H2450" s="55">
        <v>0.62431780682827775</v>
      </c>
      <c r="I2450" s="55">
        <v>0.56037821827295509</v>
      </c>
      <c r="J2450" s="55">
        <v>79.139530707177343</v>
      </c>
      <c r="K2450" s="55">
        <v>255</v>
      </c>
      <c r="L2450" s="55">
        <v>130.89042488310633</v>
      </c>
      <c r="M2450" s="55">
        <v>1510.8169863790117</v>
      </c>
      <c r="N2450" s="55">
        <v>38.869229300039017</v>
      </c>
      <c r="O2450" s="55">
        <v>0.8112366405296404</v>
      </c>
      <c r="P2450" s="55">
        <v>2.9462287206095721</v>
      </c>
      <c r="Q2450" s="55">
        <v>61.150988142292874</v>
      </c>
      <c r="R2450" s="55">
        <v>0.98776186992552462</v>
      </c>
      <c r="S2450" s="55">
        <v>7.0291223056313017</v>
      </c>
      <c r="T2450" s="55">
        <v>3.7881152554761492E-4</v>
      </c>
      <c r="U2450" s="55">
        <v>0.26553802124596509</v>
      </c>
      <c r="V2450" s="55">
        <v>136.91377245360903</v>
      </c>
      <c r="W2450" s="55">
        <v>68.583984086763891</v>
      </c>
    </row>
    <row r="2451" spans="3:23" x14ac:dyDescent="0.25">
      <c r="C2451" s="51">
        <v>0</v>
      </c>
      <c r="D2451" s="54">
        <v>42</v>
      </c>
      <c r="E2451" s="54">
        <v>47</v>
      </c>
      <c r="F2451" s="54">
        <v>22.404</v>
      </c>
      <c r="G2451" s="54">
        <v>0.67375875313591982</v>
      </c>
      <c r="H2451" s="54">
        <v>0.8936170212765957</v>
      </c>
      <c r="I2451" s="54">
        <v>0.58333333333333337</v>
      </c>
      <c r="J2451" s="54">
        <v>7.3127327914314515</v>
      </c>
      <c r="K2451" s="54">
        <v>107</v>
      </c>
      <c r="L2451" s="54">
        <v>95.333333333333329</v>
      </c>
      <c r="M2451" s="54">
        <v>51.69105691056911</v>
      </c>
      <c r="N2451" s="54">
        <v>7.1896492898172095</v>
      </c>
      <c r="O2451" s="54">
        <v>-0.4500159625053155</v>
      </c>
      <c r="P2451" s="54">
        <v>2.3189321119912334</v>
      </c>
      <c r="Q2451" s="54">
        <v>25.185185185185183</v>
      </c>
      <c r="R2451" s="54">
        <v>0.96036109315232088</v>
      </c>
      <c r="S2451" s="54">
        <v>4.2884000900025629</v>
      </c>
      <c r="T2451" s="54">
        <v>1.3260173754000905E-2</v>
      </c>
      <c r="U2451" s="54">
        <v>0.29758444573259379</v>
      </c>
      <c r="V2451" s="54">
        <v>8.6761950389428613</v>
      </c>
      <c r="W2451" s="54">
        <v>6.4112863005153402</v>
      </c>
    </row>
    <row r="2452" spans="3:23" x14ac:dyDescent="0.25">
      <c r="C2452" s="52">
        <v>0</v>
      </c>
      <c r="D2452" s="55">
        <v>1455</v>
      </c>
      <c r="E2452" s="55">
        <v>2325</v>
      </c>
      <c r="F2452" s="55">
        <v>222.33499999999998</v>
      </c>
      <c r="G2452" s="55">
        <v>0.96049278859978171</v>
      </c>
      <c r="H2452" s="55">
        <v>0.62580645161290327</v>
      </c>
      <c r="I2452" s="55">
        <v>0.46996124031007752</v>
      </c>
      <c r="J2452" s="55">
        <v>43.041416537907551</v>
      </c>
      <c r="K2452" s="55">
        <v>245</v>
      </c>
      <c r="L2452" s="55">
        <v>143.55326460481101</v>
      </c>
      <c r="M2452" s="55">
        <v>1877.985984864596</v>
      </c>
      <c r="N2452" s="55">
        <v>43.335735656206367</v>
      </c>
      <c r="O2452" s="55">
        <v>0.52272236000595129</v>
      </c>
      <c r="P2452" s="55">
        <v>2.2977243167268151</v>
      </c>
      <c r="Q2452" s="55">
        <v>325.08461047254264</v>
      </c>
      <c r="R2452" s="55">
        <v>0.94869482203928379</v>
      </c>
      <c r="S2452" s="55">
        <v>7.1428031549025928</v>
      </c>
      <c r="T2452" s="55">
        <v>5.9412254990709023E-4</v>
      </c>
      <c r="U2452" s="55">
        <v>0.22498932308612404</v>
      </c>
      <c r="V2452" s="55">
        <v>104.42665452565562</v>
      </c>
      <c r="W2452" s="55">
        <v>29.062446959207605</v>
      </c>
    </row>
    <row r="2453" spans="3:23" x14ac:dyDescent="0.25">
      <c r="C2453" s="51">
        <v>0</v>
      </c>
      <c r="D2453" s="54">
        <v>65</v>
      </c>
      <c r="E2453" s="54">
        <v>70</v>
      </c>
      <c r="F2453" s="54">
        <v>27.093</v>
      </c>
      <c r="G2453" s="54">
        <v>0.70013055187568929</v>
      </c>
      <c r="H2453" s="54">
        <v>0.9285714285714286</v>
      </c>
      <c r="I2453" s="54">
        <v>0.65656565656565657</v>
      </c>
      <c r="J2453" s="54">
        <v>9.0972836829344601</v>
      </c>
      <c r="K2453" s="54">
        <v>124</v>
      </c>
      <c r="L2453" s="54">
        <v>97.446153846153848</v>
      </c>
      <c r="M2453" s="54">
        <v>152.43846153846155</v>
      </c>
      <c r="N2453" s="54">
        <v>12.346597164338908</v>
      </c>
      <c r="O2453" s="54">
        <v>0.43901738889550357</v>
      </c>
      <c r="P2453" s="54">
        <v>2.1972522269878985</v>
      </c>
      <c r="Q2453" s="54">
        <v>81.694444444444429</v>
      </c>
      <c r="R2453" s="54">
        <v>0.85183427098038611</v>
      </c>
      <c r="S2453" s="54">
        <v>4.7879242598357248</v>
      </c>
      <c r="T2453" s="54">
        <v>9.7736625514403385E-3</v>
      </c>
      <c r="U2453" s="54">
        <v>0.18319660953368386</v>
      </c>
      <c r="V2453" s="54">
        <v>10.892434721600239</v>
      </c>
      <c r="W2453" s="54">
        <v>7.7773601767509941</v>
      </c>
    </row>
    <row r="2454" spans="3:23" x14ac:dyDescent="0.25">
      <c r="C2454" s="52">
        <v>0</v>
      </c>
      <c r="D2454" s="55">
        <v>5353</v>
      </c>
      <c r="E2454" s="55">
        <v>7904</v>
      </c>
      <c r="F2454" s="55">
        <v>585.24900000000002</v>
      </c>
      <c r="G2454" s="55">
        <v>0.82522654351211022</v>
      </c>
      <c r="H2454" s="55">
        <v>0.677252024291498</v>
      </c>
      <c r="I2454" s="55">
        <v>0.58483557303616296</v>
      </c>
      <c r="J2454" s="55">
        <v>82.556957810758291</v>
      </c>
      <c r="K2454" s="55">
        <v>253</v>
      </c>
      <c r="L2454" s="55">
        <v>127.76555202690081</v>
      </c>
      <c r="M2454" s="55">
        <v>1479.4078415160268</v>
      </c>
      <c r="N2454" s="55">
        <v>38.463071139939238</v>
      </c>
      <c r="O2454" s="55">
        <v>0.90410698196373263</v>
      </c>
      <c r="P2454" s="55">
        <v>3.0329859149221621</v>
      </c>
      <c r="Q2454" s="55">
        <v>58.902534113060625</v>
      </c>
      <c r="R2454" s="55">
        <v>0.98769533896501882</v>
      </c>
      <c r="S2454" s="55">
        <v>6.9705187716719195</v>
      </c>
      <c r="T2454" s="55">
        <v>3.8371343692261754E-4</v>
      </c>
      <c r="U2454" s="55">
        <v>0.26481214931534297</v>
      </c>
      <c r="V2454" s="55">
        <v>131.29874156360688</v>
      </c>
      <c r="W2454" s="55">
        <v>74.157774708857957</v>
      </c>
    </row>
    <row r="2455" spans="3:23" x14ac:dyDescent="0.25">
      <c r="C2455" s="51">
        <v>0</v>
      </c>
      <c r="D2455" s="54">
        <v>102</v>
      </c>
      <c r="E2455" s="54">
        <v>112</v>
      </c>
      <c r="F2455" s="54">
        <v>38.232999999999997</v>
      </c>
      <c r="G2455" s="54">
        <v>0.86077965102964848</v>
      </c>
      <c r="H2455" s="54">
        <v>0.9107142857142857</v>
      </c>
      <c r="I2455" s="54">
        <v>0.57954545454545459</v>
      </c>
      <c r="J2455" s="54">
        <v>11.396070970426017</v>
      </c>
      <c r="K2455" s="54">
        <v>114</v>
      </c>
      <c r="L2455" s="54">
        <v>94.578431372549019</v>
      </c>
      <c r="M2455" s="54">
        <v>77.196757911085214</v>
      </c>
      <c r="N2455" s="54">
        <v>8.7861685569470627</v>
      </c>
      <c r="O2455" s="54">
        <v>0.12767562860600043</v>
      </c>
      <c r="P2455" s="54">
        <v>2.2324348304320658</v>
      </c>
      <c r="Q2455" s="54">
        <v>26.218749999999947</v>
      </c>
      <c r="R2455" s="54">
        <v>0.95726125680183516</v>
      </c>
      <c r="S2455" s="54">
        <v>4.8395031087090583</v>
      </c>
      <c r="T2455" s="54">
        <v>6.076388888888876E-3</v>
      </c>
      <c r="U2455" s="54">
        <v>0.30480980246605216</v>
      </c>
      <c r="V2455" s="54">
        <v>16.333157885348747</v>
      </c>
      <c r="W2455" s="54">
        <v>8.3132146308405552</v>
      </c>
    </row>
    <row r="2456" spans="3:23" x14ac:dyDescent="0.25">
      <c r="C2456" s="52">
        <v>0</v>
      </c>
      <c r="D2456" s="55">
        <v>1569</v>
      </c>
      <c r="E2456" s="55">
        <v>2512</v>
      </c>
      <c r="F2456" s="55">
        <v>228.322</v>
      </c>
      <c r="G2456" s="55">
        <v>0.95560058360262556</v>
      </c>
      <c r="H2456" s="55">
        <v>0.62460191082802552</v>
      </c>
      <c r="I2456" s="55">
        <v>0.45086206896551723</v>
      </c>
      <c r="J2456" s="55">
        <v>44.695781072596439</v>
      </c>
      <c r="K2456" s="55">
        <v>239</v>
      </c>
      <c r="L2456" s="55">
        <v>143.18801784576164</v>
      </c>
      <c r="M2456" s="55">
        <v>1783.6667951119284</v>
      </c>
      <c r="N2456" s="55">
        <v>42.233479552505834</v>
      </c>
      <c r="O2456" s="55">
        <v>0.51357621496448591</v>
      </c>
      <c r="P2456" s="55">
        <v>2.262287740029048</v>
      </c>
      <c r="Q2456" s="55">
        <v>316.1482954545416</v>
      </c>
      <c r="R2456" s="55">
        <v>0.94936113602224514</v>
      </c>
      <c r="S2456" s="55">
        <v>7.1238383184100105</v>
      </c>
      <c r="T2456" s="55">
        <v>6.0756714876030046E-4</v>
      </c>
      <c r="U2456" s="55">
        <v>0.24427153977124205</v>
      </c>
      <c r="V2456" s="55">
        <v>103.47253808376811</v>
      </c>
      <c r="W2456" s="55">
        <v>30.489746389256716</v>
      </c>
    </row>
    <row r="2457" spans="3:23" x14ac:dyDescent="0.25">
      <c r="C2457" s="51">
        <v>0</v>
      </c>
      <c r="D2457" s="54">
        <v>97</v>
      </c>
      <c r="E2457" s="54">
        <v>102</v>
      </c>
      <c r="F2457" s="54">
        <v>32.328000000000003</v>
      </c>
      <c r="G2457" s="54">
        <v>0.52307343743049062</v>
      </c>
      <c r="H2457" s="54">
        <v>0.9509803921568627</v>
      </c>
      <c r="I2457" s="54">
        <v>0.73484848484848486</v>
      </c>
      <c r="J2457" s="54">
        <v>11.113245963232828</v>
      </c>
      <c r="K2457" s="54">
        <v>124</v>
      </c>
      <c r="L2457" s="54">
        <v>99.9381443298969</v>
      </c>
      <c r="M2457" s="54">
        <v>169.0378006872852</v>
      </c>
      <c r="N2457" s="54">
        <v>13.001453791299079</v>
      </c>
      <c r="O2457" s="54">
        <v>0.23457415962518208</v>
      </c>
      <c r="P2457" s="54">
        <v>1.8642208987945124</v>
      </c>
      <c r="Q2457" s="54">
        <v>48.587412587412565</v>
      </c>
      <c r="R2457" s="54">
        <v>0.9218760189154015</v>
      </c>
      <c r="S2457" s="54">
        <v>5.201069125598961</v>
      </c>
      <c r="T2457" s="54">
        <v>7.4820284610494503E-3</v>
      </c>
      <c r="U2457" s="54">
        <v>0.22225839071164788</v>
      </c>
      <c r="V2457" s="54">
        <v>12.10523656708135</v>
      </c>
      <c r="W2457" s="54">
        <v>10.317143205412215</v>
      </c>
    </row>
    <row r="2458" spans="3:23" x14ac:dyDescent="0.25">
      <c r="C2458" s="52">
        <v>0</v>
      </c>
      <c r="D2458" s="55">
        <v>5466</v>
      </c>
      <c r="E2458" s="55">
        <v>7751</v>
      </c>
      <c r="F2458" s="55">
        <v>517.07799999999997</v>
      </c>
      <c r="G2458" s="55">
        <v>0.8155533576188756</v>
      </c>
      <c r="H2458" s="55">
        <v>0.70519932911882333</v>
      </c>
      <c r="I2458" s="55">
        <v>0.58472400513478817</v>
      </c>
      <c r="J2458" s="55">
        <v>83.423781690369324</v>
      </c>
      <c r="K2458" s="55">
        <v>255</v>
      </c>
      <c r="L2458" s="55">
        <v>127.07153311379436</v>
      </c>
      <c r="M2458" s="55">
        <v>1413.5774987287298</v>
      </c>
      <c r="N2458" s="55">
        <v>37.597573043066618</v>
      </c>
      <c r="O2458" s="55">
        <v>0.83177497647400045</v>
      </c>
      <c r="P2458" s="55">
        <v>2.8959985999867968</v>
      </c>
      <c r="Q2458" s="55">
        <v>65.086108165429891</v>
      </c>
      <c r="R2458" s="55">
        <v>0.98608621827625409</v>
      </c>
      <c r="S2458" s="55">
        <v>6.9608594185565602</v>
      </c>
      <c r="T2458" s="55">
        <v>3.8409939173388605E-4</v>
      </c>
      <c r="U2458" s="55">
        <v>0.2670989486000005</v>
      </c>
      <c r="V2458" s="55">
        <v>128.19993175145953</v>
      </c>
      <c r="W2458" s="55">
        <v>74.186977813820192</v>
      </c>
    </row>
    <row r="2459" spans="3:23" x14ac:dyDescent="0.25">
      <c r="C2459" s="51">
        <v>0</v>
      </c>
      <c r="D2459" s="54">
        <v>156</v>
      </c>
      <c r="E2459" s="54">
        <v>171</v>
      </c>
      <c r="F2459" s="54">
        <v>47.139999999999993</v>
      </c>
      <c r="G2459" s="54">
        <v>0.79325973736495514</v>
      </c>
      <c r="H2459" s="54">
        <v>0.91228070175438591</v>
      </c>
      <c r="I2459" s="54">
        <v>0.61904761904761907</v>
      </c>
      <c r="J2459" s="54">
        <v>14.093451279891855</v>
      </c>
      <c r="K2459" s="54">
        <v>114</v>
      </c>
      <c r="L2459" s="54">
        <v>94.102564102564102</v>
      </c>
      <c r="M2459" s="54">
        <v>83.331348221670808</v>
      </c>
      <c r="N2459" s="54">
        <v>9.1286005620615693</v>
      </c>
      <c r="O2459" s="54">
        <v>-3.6112776804997503E-3</v>
      </c>
      <c r="P2459" s="54">
        <v>2.1090038502707724</v>
      </c>
      <c r="Q2459" s="54">
        <v>35.72222222222225</v>
      </c>
      <c r="R2459" s="54">
        <v>0.93978917649292271</v>
      </c>
      <c r="S2459" s="54">
        <v>4.9998794845039463</v>
      </c>
      <c r="T2459" s="54">
        <v>4.5541838134430601E-3</v>
      </c>
      <c r="U2459" s="54">
        <v>0.32662570544923458</v>
      </c>
      <c r="V2459" s="54">
        <v>18.524290528223933</v>
      </c>
      <c r="W2459" s="54">
        <v>11.27913291240378</v>
      </c>
    </row>
    <row r="2460" spans="3:23" x14ac:dyDescent="0.25">
      <c r="C2460" s="52">
        <v>0</v>
      </c>
      <c r="D2460" s="55">
        <v>1735</v>
      </c>
      <c r="E2460" s="55">
        <v>2723</v>
      </c>
      <c r="F2460" s="55">
        <v>239.79300000000001</v>
      </c>
      <c r="G2460" s="55">
        <v>0.9448202649710945</v>
      </c>
      <c r="H2460" s="55">
        <v>0.63716489166360635</v>
      </c>
      <c r="I2460" s="55">
        <v>0.44808884297520662</v>
      </c>
      <c r="J2460" s="55">
        <v>47.000751165438906</v>
      </c>
      <c r="K2460" s="55">
        <v>245</v>
      </c>
      <c r="L2460" s="55">
        <v>140.53544668587895</v>
      </c>
      <c r="M2460" s="55">
        <v>1652.0689561873214</v>
      </c>
      <c r="N2460" s="55">
        <v>40.645651134990089</v>
      </c>
      <c r="O2460" s="55">
        <v>0.57139960844306814</v>
      </c>
      <c r="P2460" s="55">
        <v>2.5060687185035326</v>
      </c>
      <c r="Q2460" s="55">
        <v>247.41470888661854</v>
      </c>
      <c r="R2460" s="55">
        <v>0.95739503175149365</v>
      </c>
      <c r="S2460" s="55">
        <v>7.1431739049489682</v>
      </c>
      <c r="T2460" s="55">
        <v>6.0501898395411841E-4</v>
      </c>
      <c r="U2460" s="55">
        <v>0.25350913052227941</v>
      </c>
      <c r="V2460" s="55">
        <v>102.6497454651756</v>
      </c>
      <c r="W2460" s="55">
        <v>33.626945324792203</v>
      </c>
    </row>
    <row r="2461" spans="3:23" x14ac:dyDescent="0.25">
      <c r="C2461" s="51">
        <v>0</v>
      </c>
      <c r="D2461" s="54">
        <v>154</v>
      </c>
      <c r="E2461" s="54">
        <v>162</v>
      </c>
      <c r="F2461" s="54">
        <v>42.061999999999998</v>
      </c>
      <c r="G2461" s="54">
        <v>0.48603187280843563</v>
      </c>
      <c r="H2461" s="54">
        <v>0.95061728395061729</v>
      </c>
      <c r="I2461" s="54">
        <v>0.73333333333333328</v>
      </c>
      <c r="J2461" s="54">
        <v>14.002817212590296</v>
      </c>
      <c r="K2461" s="54">
        <v>132</v>
      </c>
      <c r="L2461" s="54">
        <v>103.01298701298701</v>
      </c>
      <c r="M2461" s="54">
        <v>234.83643154231382</v>
      </c>
      <c r="N2461" s="54">
        <v>15.324373773251351</v>
      </c>
      <c r="O2461" s="54">
        <v>0.16625335694927751</v>
      </c>
      <c r="P2461" s="54">
        <v>1.855204851971618</v>
      </c>
      <c r="Q2461" s="54">
        <v>30.537777777777737</v>
      </c>
      <c r="R2461" s="54">
        <v>0.96553069300972028</v>
      </c>
      <c r="S2461" s="54">
        <v>5.6153772485381284</v>
      </c>
      <c r="T2461" s="54">
        <v>5.0370370370370534E-3</v>
      </c>
      <c r="U2461" s="54">
        <v>0.27334048667381966</v>
      </c>
      <c r="V2461" s="54">
        <v>15.104142888263425</v>
      </c>
      <c r="W2461" s="54">
        <v>13.200131011349287</v>
      </c>
    </row>
    <row r="2462" spans="3:23" x14ac:dyDescent="0.25">
      <c r="C2462" s="52">
        <v>0</v>
      </c>
      <c r="D2462" s="55">
        <v>36</v>
      </c>
      <c r="E2462" s="55">
        <v>40</v>
      </c>
      <c r="F2462" s="55">
        <v>19.592000000000002</v>
      </c>
      <c r="G2462" s="55">
        <v>0.38282074674438793</v>
      </c>
      <c r="H2462" s="55">
        <v>0.9</v>
      </c>
      <c r="I2462" s="55">
        <v>0.6428571428571429</v>
      </c>
      <c r="J2462" s="55">
        <v>6.7702750025730758</v>
      </c>
      <c r="K2462" s="55">
        <v>141</v>
      </c>
      <c r="L2462" s="55">
        <v>104.33333333333333</v>
      </c>
      <c r="M2462" s="55">
        <v>347.77142857142854</v>
      </c>
      <c r="N2462" s="55">
        <v>18.64863074253519</v>
      </c>
      <c r="O2462" s="55">
        <v>0.45972825821179397</v>
      </c>
      <c r="P2462" s="55">
        <v>2.0491341705464103</v>
      </c>
      <c r="Q2462" s="55">
        <v>989.93650793650795</v>
      </c>
      <c r="R2462" s="55">
        <v>0.49709973234940968</v>
      </c>
      <c r="S2462" s="55">
        <v>4.7810361125534211</v>
      </c>
      <c r="T2462" s="55">
        <v>1.7888636936255996E-2</v>
      </c>
      <c r="U2462" s="55">
        <v>0.11929782426422371</v>
      </c>
      <c r="V2462" s="55">
        <v>7.1802197428460053</v>
      </c>
      <c r="W2462" s="55">
        <v>6.6332495807108005</v>
      </c>
    </row>
    <row r="2463" spans="3:23" x14ac:dyDescent="0.25">
      <c r="C2463" s="51">
        <v>0</v>
      </c>
      <c r="D2463" s="54">
        <v>5525</v>
      </c>
      <c r="E2463" s="54">
        <v>7580</v>
      </c>
      <c r="F2463" s="54">
        <v>542.97199999999998</v>
      </c>
      <c r="G2463" s="54">
        <v>0.80137948068294151</v>
      </c>
      <c r="H2463" s="54">
        <v>0.72889182058047497</v>
      </c>
      <c r="I2463" s="54">
        <v>0.60362722604610508</v>
      </c>
      <c r="J2463" s="54">
        <v>83.872811355419415</v>
      </c>
      <c r="K2463" s="54">
        <v>253</v>
      </c>
      <c r="L2463" s="54">
        <v>126.46696832579185</v>
      </c>
      <c r="M2463" s="54">
        <v>1301.1852320274227</v>
      </c>
      <c r="N2463" s="54">
        <v>36.071945221008285</v>
      </c>
      <c r="O2463" s="54">
        <v>0.79719568930768292</v>
      </c>
      <c r="P2463" s="54">
        <v>2.9137823332124366</v>
      </c>
      <c r="Q2463" s="54">
        <v>54.455165692007938</v>
      </c>
      <c r="R2463" s="54">
        <v>0.98796783774284636</v>
      </c>
      <c r="S2463" s="54">
        <v>6.9385043832623703</v>
      </c>
      <c r="T2463" s="54">
        <v>3.9075017700921977E-4</v>
      </c>
      <c r="U2463" s="54">
        <v>0.27017285394176754</v>
      </c>
      <c r="V2463" s="54">
        <v>124.8973724532638</v>
      </c>
      <c r="W2463" s="54">
        <v>74.708146919696759</v>
      </c>
    </row>
    <row r="2464" spans="3:23" x14ac:dyDescent="0.25">
      <c r="C2464" s="52">
        <v>0</v>
      </c>
      <c r="D2464" s="55">
        <v>1872</v>
      </c>
      <c r="E2464" s="55">
        <v>2928</v>
      </c>
      <c r="F2464" s="55">
        <v>245.93700000000001</v>
      </c>
      <c r="G2464" s="55">
        <v>0.93748887114290613</v>
      </c>
      <c r="H2464" s="55">
        <v>0.63934426229508201</v>
      </c>
      <c r="I2464" s="55">
        <v>0.45781364636830518</v>
      </c>
      <c r="J2464" s="55">
        <v>48.821147341538634</v>
      </c>
      <c r="K2464" s="55">
        <v>247</v>
      </c>
      <c r="L2464" s="55">
        <v>138.16185897435898</v>
      </c>
      <c r="M2464" s="55">
        <v>1542.4606930682889</v>
      </c>
      <c r="N2464" s="55">
        <v>39.274173359452</v>
      </c>
      <c r="O2464" s="55">
        <v>0.57337913565839405</v>
      </c>
      <c r="P2464" s="55">
        <v>2.6399585431166321</v>
      </c>
      <c r="Q2464" s="55">
        <v>242.40715667311159</v>
      </c>
      <c r="R2464" s="55">
        <v>0.9568085421872744</v>
      </c>
      <c r="S2464" s="55">
        <v>7.1089191876861042</v>
      </c>
      <c r="T2464" s="55">
        <v>5.5160332075018955E-4</v>
      </c>
      <c r="U2464" s="55">
        <v>0.24928477397524165</v>
      </c>
      <c r="V2464" s="55">
        <v>102.95771213694354</v>
      </c>
      <c r="W2464" s="55">
        <v>35.830854261683513</v>
      </c>
    </row>
    <row r="2465" spans="3:23" x14ac:dyDescent="0.25">
      <c r="C2465" s="51">
        <v>0</v>
      </c>
      <c r="D2465" s="54">
        <v>190</v>
      </c>
      <c r="E2465" s="54">
        <v>203</v>
      </c>
      <c r="F2465" s="54">
        <v>49.927</v>
      </c>
      <c r="G2465" s="54">
        <v>0.61944191888725186</v>
      </c>
      <c r="H2465" s="54">
        <v>0.93596059113300489</v>
      </c>
      <c r="I2465" s="54">
        <v>0.65972222222222221</v>
      </c>
      <c r="J2465" s="54">
        <v>15.553633450087503</v>
      </c>
      <c r="K2465" s="54">
        <v>142</v>
      </c>
      <c r="L2465" s="54">
        <v>105.61578947368422</v>
      </c>
      <c r="M2465" s="54">
        <v>335.05265942634361</v>
      </c>
      <c r="N2465" s="54">
        <v>18.304443707098656</v>
      </c>
      <c r="O2465" s="54">
        <v>0.19748232508050861</v>
      </c>
      <c r="P2465" s="54">
        <v>1.7554611918886212</v>
      </c>
      <c r="Q2465" s="54">
        <v>48.179738562091551</v>
      </c>
      <c r="R2465" s="54">
        <v>0.95574800847381303</v>
      </c>
      <c r="S2465" s="54">
        <v>5.7181728144300576</v>
      </c>
      <c r="T2465" s="54">
        <v>4.2718612499466103E-3</v>
      </c>
      <c r="U2465" s="54">
        <v>0.29680693258034174</v>
      </c>
      <c r="V2465" s="54">
        <v>17.966819885070102</v>
      </c>
      <c r="W2465" s="54">
        <v>14.104716997297997</v>
      </c>
    </row>
    <row r="2466" spans="3:23" x14ac:dyDescent="0.25">
      <c r="C2466" s="52">
        <v>0</v>
      </c>
      <c r="D2466" s="55">
        <v>95</v>
      </c>
      <c r="E2466" s="55">
        <v>102</v>
      </c>
      <c r="F2466" s="55">
        <v>35.850999999999999</v>
      </c>
      <c r="G2466" s="55">
        <v>0.86667744526304435</v>
      </c>
      <c r="H2466" s="55">
        <v>0.93137254901960786</v>
      </c>
      <c r="I2466" s="55">
        <v>0.7421875</v>
      </c>
      <c r="J2466" s="55">
        <v>10.99807968464679</v>
      </c>
      <c r="K2466" s="55">
        <v>185</v>
      </c>
      <c r="L2466" s="55">
        <v>120.17894736842105</v>
      </c>
      <c r="M2466" s="55">
        <v>828.85061590145608</v>
      </c>
      <c r="N2466" s="55">
        <v>28.789765818801932</v>
      </c>
      <c r="O2466" s="55">
        <v>0.38717566930068548</v>
      </c>
      <c r="P2466" s="55">
        <v>2.0541890315522289</v>
      </c>
      <c r="Q2466" s="55">
        <v>779.70588235294099</v>
      </c>
      <c r="R2466" s="55">
        <v>0.66375037706267737</v>
      </c>
      <c r="S2466" s="55">
        <v>5.7946057084178459</v>
      </c>
      <c r="T2466" s="55">
        <v>7.7854671280276769E-3</v>
      </c>
      <c r="U2466" s="55">
        <v>0.11881731298682401</v>
      </c>
      <c r="V2466" s="55">
        <v>15.74354565628067</v>
      </c>
      <c r="W2466" s="55">
        <v>7.8539657215634939</v>
      </c>
    </row>
    <row r="2467" spans="3:23" x14ac:dyDescent="0.25">
      <c r="C2467" s="51">
        <v>0</v>
      </c>
      <c r="D2467" s="54">
        <v>5272</v>
      </c>
      <c r="E2467" s="54">
        <v>7305</v>
      </c>
      <c r="F2467" s="54">
        <v>519.76499999999987</v>
      </c>
      <c r="G2467" s="54">
        <v>0.80432508211242348</v>
      </c>
      <c r="H2467" s="54">
        <v>0.72169746748802188</v>
      </c>
      <c r="I2467" s="54">
        <v>0.58112874779541446</v>
      </c>
      <c r="J2467" s="54">
        <v>81.929963260359003</v>
      </c>
      <c r="K2467" s="54">
        <v>245</v>
      </c>
      <c r="L2467" s="54">
        <v>127.84047799696509</v>
      </c>
      <c r="M2467" s="54">
        <v>1239.4879229738947</v>
      </c>
      <c r="N2467" s="54">
        <v>35.206361967319125</v>
      </c>
      <c r="O2467" s="54">
        <v>0.67788299740938573</v>
      </c>
      <c r="P2467" s="54">
        <v>2.6290235897221579</v>
      </c>
      <c r="Q2467" s="54">
        <v>58.150988746859355</v>
      </c>
      <c r="R2467" s="54">
        <v>0.98704707171232831</v>
      </c>
      <c r="S2467" s="54">
        <v>6.9222497789746757</v>
      </c>
      <c r="T2467" s="54">
        <v>4.1504028848633046E-4</v>
      </c>
      <c r="U2467" s="54">
        <v>0.27841602654611519</v>
      </c>
      <c r="V2467" s="54">
        <v>122.40160082535587</v>
      </c>
      <c r="W2467" s="54">
        <v>72.729746032200453</v>
      </c>
    </row>
    <row r="2468" spans="3:23" x14ac:dyDescent="0.25">
      <c r="C2468" s="52">
        <v>0</v>
      </c>
      <c r="D2468" s="55">
        <v>2236</v>
      </c>
      <c r="E2468" s="55">
        <v>3258</v>
      </c>
      <c r="F2468" s="55">
        <v>304.01099999999997</v>
      </c>
      <c r="G2468" s="55">
        <v>0.91684987965176179</v>
      </c>
      <c r="H2468" s="55">
        <v>0.68631062001227749</v>
      </c>
      <c r="I2468" s="55">
        <v>0.50247191011235959</v>
      </c>
      <c r="J2468" s="55">
        <v>53.356945396338268</v>
      </c>
      <c r="K2468" s="55">
        <v>247</v>
      </c>
      <c r="L2468" s="55">
        <v>133.27415026833631</v>
      </c>
      <c r="M2468" s="55">
        <v>1366.664405317902</v>
      </c>
      <c r="N2468" s="55">
        <v>36.968424436509352</v>
      </c>
      <c r="O2468" s="55">
        <v>0.76132218629227988</v>
      </c>
      <c r="P2468" s="55">
        <v>3.1216539682939075</v>
      </c>
      <c r="Q2468" s="55">
        <v>210.50533333333465</v>
      </c>
      <c r="R2468" s="55">
        <v>0.95991231737943727</v>
      </c>
      <c r="S2468" s="55">
        <v>7.0105489664475016</v>
      </c>
      <c r="T2468" s="55">
        <v>5.0419753086423718E-4</v>
      </c>
      <c r="U2468" s="55">
        <v>0.252028311938789</v>
      </c>
      <c r="V2468" s="55">
        <v>101.68617522993094</v>
      </c>
      <c r="W2468" s="55">
        <v>40.59638890909698</v>
      </c>
    </row>
    <row r="2469" spans="3:23" x14ac:dyDescent="0.25">
      <c r="C2469" s="51">
        <v>0</v>
      </c>
      <c r="D2469" s="54">
        <v>29</v>
      </c>
      <c r="E2469" s="54">
        <v>33</v>
      </c>
      <c r="F2469" s="54">
        <v>17.996000000000002</v>
      </c>
      <c r="G2469" s="54">
        <v>0</v>
      </c>
      <c r="H2469" s="54">
        <v>0.87878787878787878</v>
      </c>
      <c r="I2469" s="54">
        <v>0.59183673469387754</v>
      </c>
      <c r="J2469" s="54">
        <v>6.0765077797464979</v>
      </c>
      <c r="K2469" s="54">
        <v>102</v>
      </c>
      <c r="L2469" s="54">
        <v>93.448275862068968</v>
      </c>
      <c r="M2469" s="54">
        <v>35.970443349753701</v>
      </c>
      <c r="N2469" s="54">
        <v>5.9975364400521736</v>
      </c>
      <c r="O2469" s="54">
        <v>-0.61866573598048824</v>
      </c>
      <c r="P2469" s="54">
        <v>2.4171492507652599</v>
      </c>
      <c r="Q2469" s="54">
        <v>51.53571428571427</v>
      </c>
      <c r="R2469" s="54">
        <v>0.80005118582933088</v>
      </c>
      <c r="S2469" s="54">
        <v>4.0212684949037643</v>
      </c>
      <c r="T2469" s="54">
        <v>1.9132653061224504E-2</v>
      </c>
      <c r="U2469" s="54">
        <v>0.22693427604141878</v>
      </c>
      <c r="V2469" s="54">
        <v>6.2330229193099944</v>
      </c>
      <c r="W2469" s="54">
        <v>6.2330229193099944</v>
      </c>
    </row>
    <row r="2470" spans="3:23" x14ac:dyDescent="0.25">
      <c r="C2470" s="52">
        <v>0</v>
      </c>
      <c r="D2470" s="55">
        <v>133</v>
      </c>
      <c r="E2470" s="55">
        <v>145</v>
      </c>
      <c r="F2470" s="55">
        <v>42.128</v>
      </c>
      <c r="G2470" s="55">
        <v>0.79102013408916627</v>
      </c>
      <c r="H2470" s="55">
        <v>0.91724137931034477</v>
      </c>
      <c r="I2470" s="55">
        <v>0.71122994652406413</v>
      </c>
      <c r="J2470" s="55">
        <v>13.013103375051497</v>
      </c>
      <c r="K2470" s="55">
        <v>196</v>
      </c>
      <c r="L2470" s="55">
        <v>119.69924812030075</v>
      </c>
      <c r="M2470" s="55">
        <v>756.80280246069708</v>
      </c>
      <c r="N2470" s="55">
        <v>27.510049117744174</v>
      </c>
      <c r="O2470" s="55">
        <v>0.60444105470748366</v>
      </c>
      <c r="P2470" s="55">
        <v>2.7214686259550462</v>
      </c>
      <c r="Q2470" s="55">
        <v>793.37373737373559</v>
      </c>
      <c r="R2470" s="55">
        <v>0.73075720544195755</v>
      </c>
      <c r="S2470" s="55">
        <v>6.0363121838269684</v>
      </c>
      <c r="T2470" s="55">
        <v>5.1525354555657524E-3</v>
      </c>
      <c r="U2470" s="55">
        <v>0.12033569781733025</v>
      </c>
      <c r="V2470" s="55">
        <v>16.940914099505278</v>
      </c>
      <c r="W2470" s="55">
        <v>10.364283821884896</v>
      </c>
    </row>
    <row r="2471" spans="3:23" x14ac:dyDescent="0.25">
      <c r="C2471" s="51">
        <v>0</v>
      </c>
      <c r="D2471" s="54">
        <v>5133</v>
      </c>
      <c r="E2471" s="54">
        <v>7116</v>
      </c>
      <c r="F2471" s="54">
        <v>449.60899999999998</v>
      </c>
      <c r="G2471" s="54">
        <v>0.80702261057632241</v>
      </c>
      <c r="H2471" s="54">
        <v>0.72133220910623941</v>
      </c>
      <c r="I2471" s="54">
        <v>0.56580687830687826</v>
      </c>
      <c r="J2471" s="54">
        <v>80.842677980912967</v>
      </c>
      <c r="K2471" s="54">
        <v>232</v>
      </c>
      <c r="L2471" s="54">
        <v>126.53691798168713</v>
      </c>
      <c r="M2471" s="54">
        <v>1174.9193791976866</v>
      </c>
      <c r="N2471" s="54">
        <v>34.277097006568198</v>
      </c>
      <c r="O2471" s="54">
        <v>0.60450002050321949</v>
      </c>
      <c r="P2471" s="54">
        <v>2.4414793753382793</v>
      </c>
      <c r="Q2471" s="54">
        <v>46.406861138424993</v>
      </c>
      <c r="R2471" s="54">
        <v>0.98921839161509162</v>
      </c>
      <c r="S2471" s="54">
        <v>6.8780837915880753</v>
      </c>
      <c r="T2471" s="54">
        <v>4.477698755281092E-4</v>
      </c>
      <c r="U2471" s="54">
        <v>0.29013050542072405</v>
      </c>
      <c r="V2471" s="54">
        <v>119.09195428402786</v>
      </c>
      <c r="W2471" s="54">
        <v>70.326244937335304</v>
      </c>
    </row>
    <row r="2472" spans="3:23" x14ac:dyDescent="0.25">
      <c r="C2472" s="52">
        <v>0</v>
      </c>
      <c r="D2472" s="55">
        <v>2394</v>
      </c>
      <c r="E2472" s="55">
        <v>3482</v>
      </c>
      <c r="F2472" s="55">
        <v>315.93599999999998</v>
      </c>
      <c r="G2472" s="55">
        <v>0.90750743693032976</v>
      </c>
      <c r="H2472" s="55">
        <v>0.68753589890867317</v>
      </c>
      <c r="I2472" s="55">
        <v>0.49637155297532654</v>
      </c>
      <c r="J2472" s="55">
        <v>55.209921844682761</v>
      </c>
      <c r="K2472" s="55">
        <v>244</v>
      </c>
      <c r="L2472" s="55">
        <v>131.94360902255639</v>
      </c>
      <c r="M2472" s="55">
        <v>1280.3566181437736</v>
      </c>
      <c r="N2472" s="55">
        <v>35.782071182978967</v>
      </c>
      <c r="O2472" s="55">
        <v>0.77093333622281779</v>
      </c>
      <c r="P2472" s="55">
        <v>3.2597244938505887</v>
      </c>
      <c r="Q2472" s="55">
        <v>188.43539786710554</v>
      </c>
      <c r="R2472" s="55">
        <v>0.9637085224716222</v>
      </c>
      <c r="S2472" s="55">
        <v>6.9689546029432625</v>
      </c>
      <c r="T2472" s="55">
        <v>5.3811977568723546E-4</v>
      </c>
      <c r="U2472" s="55">
        <v>0.26047302058791216</v>
      </c>
      <c r="V2472" s="55">
        <v>102.5357235472256</v>
      </c>
      <c r="W2472" s="55">
        <v>43.068696472133347</v>
      </c>
    </row>
    <row r="2473" spans="3:23" x14ac:dyDescent="0.25">
      <c r="C2473" s="51">
        <v>0</v>
      </c>
      <c r="D2473" s="54">
        <v>50</v>
      </c>
      <c r="E2473" s="54">
        <v>54</v>
      </c>
      <c r="F2473" s="54">
        <v>23.511999999999997</v>
      </c>
      <c r="G2473" s="54">
        <v>0.64027308405573846</v>
      </c>
      <c r="H2473" s="54">
        <v>0.92592592592592593</v>
      </c>
      <c r="I2473" s="54">
        <v>0.7142857142857143</v>
      </c>
      <c r="J2473" s="54">
        <v>7.9788456080286538</v>
      </c>
      <c r="K2473" s="54">
        <v>100</v>
      </c>
      <c r="L2473" s="54">
        <v>90.16</v>
      </c>
      <c r="M2473" s="54">
        <v>34.749387755102049</v>
      </c>
      <c r="N2473" s="54">
        <v>5.8948611311125942</v>
      </c>
      <c r="O2473" s="54">
        <v>1.9975971182930971E-2</v>
      </c>
      <c r="P2473" s="54">
        <v>1.8272863465990812</v>
      </c>
      <c r="Q2473" s="54">
        <v>36.766233766233768</v>
      </c>
      <c r="R2473" s="54">
        <v>0.83340613926268825</v>
      </c>
      <c r="S2473" s="54">
        <v>4.0888840705376346</v>
      </c>
      <c r="T2473" s="54">
        <v>1.4673638050261409E-2</v>
      </c>
      <c r="U2473" s="54">
        <v>0.24471581809244153</v>
      </c>
      <c r="V2473" s="54">
        <v>9.202898094259945</v>
      </c>
      <c r="W2473" s="54">
        <v>7.0691819422995001</v>
      </c>
    </row>
    <row r="2474" spans="3:23" x14ac:dyDescent="0.25">
      <c r="C2474" s="52">
        <v>0</v>
      </c>
      <c r="D2474" s="55">
        <v>152</v>
      </c>
      <c r="E2474" s="55">
        <v>160</v>
      </c>
      <c r="F2474" s="55">
        <v>44.393999999999998</v>
      </c>
      <c r="G2474" s="55">
        <v>0.71337618418641202</v>
      </c>
      <c r="H2474" s="55">
        <v>0.95</v>
      </c>
      <c r="I2474" s="55">
        <v>0.73076923076923073</v>
      </c>
      <c r="J2474" s="55">
        <v>13.911592676604096</v>
      </c>
      <c r="K2474" s="55">
        <v>171</v>
      </c>
      <c r="L2474" s="55">
        <v>117.04605263157895</v>
      </c>
      <c r="M2474" s="55">
        <v>659.96475252701271</v>
      </c>
      <c r="N2474" s="55">
        <v>25.689779145158347</v>
      </c>
      <c r="O2474" s="55">
        <v>0.35165770919463296</v>
      </c>
      <c r="P2474" s="55">
        <v>1.8907986151556855</v>
      </c>
      <c r="Q2474" s="55">
        <v>452.35746606334891</v>
      </c>
      <c r="R2474" s="55">
        <v>0.78731714208545178</v>
      </c>
      <c r="S2474" s="55">
        <v>5.9548841352769681</v>
      </c>
      <c r="T2474" s="55">
        <v>5.0572265105137144E-3</v>
      </c>
      <c r="U2474" s="55">
        <v>0.18212281328946009</v>
      </c>
      <c r="V2474" s="55">
        <v>17.015798679719925</v>
      </c>
      <c r="W2474" s="55">
        <v>11.924353390694312</v>
      </c>
    </row>
    <row r="2475" spans="3:23" x14ac:dyDescent="0.25">
      <c r="C2475" s="51">
        <v>0</v>
      </c>
      <c r="D2475" s="54">
        <v>100</v>
      </c>
      <c r="E2475" s="54">
        <v>109</v>
      </c>
      <c r="F2475" s="54">
        <v>35.603000000000002</v>
      </c>
      <c r="G2475" s="54">
        <v>0.71009941482421979</v>
      </c>
      <c r="H2475" s="54">
        <v>0.91743119266055051</v>
      </c>
      <c r="I2475" s="54">
        <v>0.64935064935064934</v>
      </c>
      <c r="J2475" s="54">
        <v>11.283791670955125</v>
      </c>
      <c r="K2475" s="54">
        <v>143</v>
      </c>
      <c r="L2475" s="54">
        <v>106.12</v>
      </c>
      <c r="M2475" s="54">
        <v>298.34909090909082</v>
      </c>
      <c r="N2475" s="54">
        <v>17.272784688899783</v>
      </c>
      <c r="O2475" s="54">
        <v>0.27674696641185875</v>
      </c>
      <c r="P2475" s="54">
        <v>2.0007806903856533</v>
      </c>
      <c r="Q2475" s="54">
        <v>215.61818181818185</v>
      </c>
      <c r="R2475" s="54">
        <v>0.78421189154625071</v>
      </c>
      <c r="S2475" s="54">
        <v>5.4512723801129157</v>
      </c>
      <c r="T2475" s="54">
        <v>6.354453627180923E-3</v>
      </c>
      <c r="U2475" s="54">
        <v>0.21149481703608866</v>
      </c>
      <c r="V2475" s="54">
        <v>13.729435966061379</v>
      </c>
      <c r="W2475" s="54">
        <v>9.6669154708462663</v>
      </c>
    </row>
    <row r="2476" spans="3:23" x14ac:dyDescent="0.25">
      <c r="C2476" s="52">
        <v>0</v>
      </c>
      <c r="D2476" s="55">
        <v>49</v>
      </c>
      <c r="E2476" s="55">
        <v>53</v>
      </c>
      <c r="F2476" s="55">
        <v>22.685000000000002</v>
      </c>
      <c r="G2476" s="55">
        <v>0.4391959304139465</v>
      </c>
      <c r="H2476" s="55">
        <v>0.92452830188679247</v>
      </c>
      <c r="I2476" s="55">
        <v>0.68055555555555558</v>
      </c>
      <c r="J2476" s="55">
        <v>7.8986541696685881</v>
      </c>
      <c r="K2476" s="55">
        <v>100</v>
      </c>
      <c r="L2476" s="55">
        <v>89.204081632653057</v>
      </c>
      <c r="M2476" s="55">
        <v>26.874149659863942</v>
      </c>
      <c r="N2476" s="55">
        <v>5.1840283235977731</v>
      </c>
      <c r="O2476" s="55">
        <v>-0.22212978166228772</v>
      </c>
      <c r="P2476" s="55">
        <v>2.6600757353517968</v>
      </c>
      <c r="Q2476" s="55">
        <v>15.125</v>
      </c>
      <c r="R2476" s="55">
        <v>0.92829840608860881</v>
      </c>
      <c r="S2476" s="55">
        <v>3.9101019372717292</v>
      </c>
      <c r="T2476" s="55">
        <v>1.6562500000000011E-2</v>
      </c>
      <c r="U2476" s="55">
        <v>0.29662202380952379</v>
      </c>
      <c r="V2476" s="55">
        <v>8.4402427849180874</v>
      </c>
      <c r="W2476" s="55">
        <v>7.5826407197637069</v>
      </c>
    </row>
    <row r="2477" spans="3:23" x14ac:dyDescent="0.25">
      <c r="C2477" s="51">
        <v>0</v>
      </c>
      <c r="D2477" s="54">
        <v>4928</v>
      </c>
      <c r="E2477" s="54">
        <v>6395</v>
      </c>
      <c r="F2477" s="54">
        <v>388.32</v>
      </c>
      <c r="G2477" s="54">
        <v>0.8100984150830689</v>
      </c>
      <c r="H2477" s="54">
        <v>0.77060203283815476</v>
      </c>
      <c r="I2477" s="54">
        <v>0.59195195195195194</v>
      </c>
      <c r="J2477" s="54">
        <v>79.211896053906457</v>
      </c>
      <c r="K2477" s="54">
        <v>249</v>
      </c>
      <c r="L2477" s="54">
        <v>125.72037337662337</v>
      </c>
      <c r="M2477" s="54">
        <v>1204.9495990487139</v>
      </c>
      <c r="N2477" s="54">
        <v>34.712383943611734</v>
      </c>
      <c r="O2477" s="54">
        <v>0.73366242259890369</v>
      </c>
      <c r="P2477" s="54">
        <v>2.7593687763468577</v>
      </c>
      <c r="Q2477" s="54">
        <v>47.27654761904779</v>
      </c>
      <c r="R2477" s="54">
        <v>0.9891854176631214</v>
      </c>
      <c r="S2477" s="54">
        <v>6.8910839783375479</v>
      </c>
      <c r="T2477" s="54">
        <v>4.7003968253971794E-4</v>
      </c>
      <c r="U2477" s="54">
        <v>0.28343523598326581</v>
      </c>
      <c r="V2477" s="54">
        <v>115.35792768664861</v>
      </c>
      <c r="W2477" s="54">
        <v>67.633651356031521</v>
      </c>
    </row>
    <row r="2478" spans="3:23" x14ac:dyDescent="0.25">
      <c r="C2478" s="52">
        <v>0</v>
      </c>
      <c r="D2478" s="55">
        <v>2312</v>
      </c>
      <c r="E2478" s="55">
        <v>3470</v>
      </c>
      <c r="F2478" s="55">
        <v>266.88599999999997</v>
      </c>
      <c r="G2478" s="55">
        <v>0.9223928729574371</v>
      </c>
      <c r="H2478" s="55">
        <v>0.66628242074927957</v>
      </c>
      <c r="I2478" s="55">
        <v>0.45200391006842622</v>
      </c>
      <c r="J2478" s="55">
        <v>54.25615013459484</v>
      </c>
      <c r="K2478" s="55">
        <v>245</v>
      </c>
      <c r="L2478" s="55">
        <v>131.18209342560553</v>
      </c>
      <c r="M2478" s="55">
        <v>1299.8538895144184</v>
      </c>
      <c r="N2478" s="55">
        <v>36.053486509828957</v>
      </c>
      <c r="O2478" s="55">
        <v>0.75827054138381644</v>
      </c>
      <c r="P2478" s="55">
        <v>3.1412273820730534</v>
      </c>
      <c r="Q2478" s="55">
        <v>165.64274661508665</v>
      </c>
      <c r="R2478" s="55">
        <v>0.96723633584215518</v>
      </c>
      <c r="S2478" s="55">
        <v>6.9693131719772969</v>
      </c>
      <c r="T2478" s="55">
        <v>5.8244072894879752E-4</v>
      </c>
      <c r="U2478" s="55">
        <v>0.27491158279755767</v>
      </c>
      <c r="V2478" s="55">
        <v>106.9068275254462</v>
      </c>
      <c r="W2478" s="55">
        <v>41.293083946616456</v>
      </c>
    </row>
    <row r="2479" spans="3:23" x14ac:dyDescent="0.25">
      <c r="C2479" s="51">
        <v>0</v>
      </c>
      <c r="D2479" s="54">
        <v>211</v>
      </c>
      <c r="E2479" s="54">
        <v>226</v>
      </c>
      <c r="F2479" s="54">
        <v>52.309000000000005</v>
      </c>
      <c r="G2479" s="54">
        <v>0.32649094594187306</v>
      </c>
      <c r="H2479" s="54">
        <v>0.9336283185840708</v>
      </c>
      <c r="I2479" s="54">
        <v>0.61695906432748537</v>
      </c>
      <c r="J2479" s="54">
        <v>16.390654164465776</v>
      </c>
      <c r="K2479" s="54">
        <v>171</v>
      </c>
      <c r="L2479" s="54">
        <v>112.90521327014218</v>
      </c>
      <c r="M2479" s="54">
        <v>619.98144888287072</v>
      </c>
      <c r="N2479" s="54">
        <v>24.899426677794626</v>
      </c>
      <c r="O2479" s="54">
        <v>0.43630167784618085</v>
      </c>
      <c r="P2479" s="54">
        <v>2.0795272118092138</v>
      </c>
      <c r="Q2479" s="54">
        <v>69.955555555555577</v>
      </c>
      <c r="R2479" s="54">
        <v>0.96398090954672577</v>
      </c>
      <c r="S2479" s="54">
        <v>6.065478979049777</v>
      </c>
      <c r="T2479" s="54">
        <v>3.4259259259258961E-3</v>
      </c>
      <c r="U2479" s="54">
        <v>0.23529258589116031</v>
      </c>
      <c r="V2479" s="54">
        <v>17.273684624690326</v>
      </c>
      <c r="W2479" s="54">
        <v>16.327092392823999</v>
      </c>
    </row>
    <row r="2480" spans="3:23" x14ac:dyDescent="0.25">
      <c r="C2480" s="52">
        <v>0</v>
      </c>
      <c r="D2480" s="55">
        <v>194</v>
      </c>
      <c r="E2480" s="55">
        <v>207</v>
      </c>
      <c r="F2480" s="55">
        <v>49.629000000000005</v>
      </c>
      <c r="G2480" s="55">
        <v>0.62641972115821243</v>
      </c>
      <c r="H2480" s="55">
        <v>0.9371980676328503</v>
      </c>
      <c r="I2480" s="55">
        <v>0.71851851851851856</v>
      </c>
      <c r="J2480" s="55">
        <v>15.716503163191918</v>
      </c>
      <c r="K2480" s="55">
        <v>192</v>
      </c>
      <c r="L2480" s="55">
        <v>112.62886597938144</v>
      </c>
      <c r="M2480" s="55">
        <v>711.21905881096097</v>
      </c>
      <c r="N2480" s="55">
        <v>26.66869060923241</v>
      </c>
      <c r="O2480" s="55">
        <v>0.84547408643580035</v>
      </c>
      <c r="P2480" s="55">
        <v>3.1066349794476658</v>
      </c>
      <c r="Q2480" s="55">
        <v>404.17543859649095</v>
      </c>
      <c r="R2480" s="55">
        <v>0.84318586605697576</v>
      </c>
      <c r="S2480" s="55">
        <v>6.0802052730179481</v>
      </c>
      <c r="T2480" s="55">
        <v>4.0751000307787085E-3</v>
      </c>
      <c r="U2480" s="55">
        <v>0.22286317174937581</v>
      </c>
      <c r="V2480" s="55">
        <v>18.049276611602398</v>
      </c>
      <c r="W2480" s="55">
        <v>14.069157372385929</v>
      </c>
    </row>
    <row r="2481" spans="3:23" x14ac:dyDescent="0.25">
      <c r="C2481" s="51">
        <v>0</v>
      </c>
      <c r="D2481" s="54">
        <v>86</v>
      </c>
      <c r="E2481" s="54">
        <v>92</v>
      </c>
      <c r="F2481" s="54">
        <v>32.328000000000003</v>
      </c>
      <c r="G2481" s="54">
        <v>0.74825027905113106</v>
      </c>
      <c r="H2481" s="54">
        <v>0.93478260869565222</v>
      </c>
      <c r="I2481" s="54">
        <v>0.66153846153846152</v>
      </c>
      <c r="J2481" s="54">
        <v>10.464157913908982</v>
      </c>
      <c r="K2481" s="54">
        <v>130</v>
      </c>
      <c r="L2481" s="54">
        <v>103.62790697674419</v>
      </c>
      <c r="M2481" s="54">
        <v>223.17756497948011</v>
      </c>
      <c r="N2481" s="54">
        <v>14.9391286552958</v>
      </c>
      <c r="O2481" s="54">
        <v>2.7487162607589398E-2</v>
      </c>
      <c r="P2481" s="54">
        <v>1.9246508619737397</v>
      </c>
      <c r="Q2481" s="54">
        <v>63.757142857142902</v>
      </c>
      <c r="R2481" s="54">
        <v>0.9351479847520634</v>
      </c>
      <c r="S2481" s="54">
        <v>5.3823759464367802</v>
      </c>
      <c r="T2481" s="54">
        <v>8.1632653061224428E-3</v>
      </c>
      <c r="U2481" s="54">
        <v>0.20434812398766375</v>
      </c>
      <c r="V2481" s="54">
        <v>13.049996790553278</v>
      </c>
      <c r="W2481" s="54">
        <v>8.6575838589812442</v>
      </c>
    </row>
    <row r="2482" spans="3:23" x14ac:dyDescent="0.25">
      <c r="C2482" s="52">
        <v>0</v>
      </c>
      <c r="D2482" s="55">
        <v>52</v>
      </c>
      <c r="E2482" s="55">
        <v>56</v>
      </c>
      <c r="F2482" s="55">
        <v>23.147999999999996</v>
      </c>
      <c r="G2482" s="55">
        <v>0.40283323917633496</v>
      </c>
      <c r="H2482" s="55">
        <v>0.9285714285714286</v>
      </c>
      <c r="I2482" s="55">
        <v>0.72222222222222221</v>
      </c>
      <c r="J2482" s="55">
        <v>8.1368578902564384</v>
      </c>
      <c r="K2482" s="55">
        <v>129</v>
      </c>
      <c r="L2482" s="55">
        <v>99.557692307692307</v>
      </c>
      <c r="M2482" s="55">
        <v>193.15346907993967</v>
      </c>
      <c r="N2482" s="55">
        <v>13.897966364901725</v>
      </c>
      <c r="O2482" s="55">
        <v>0.26899103132372909</v>
      </c>
      <c r="P2482" s="55">
        <v>2.0871471662497503</v>
      </c>
      <c r="Q2482" s="55">
        <v>75.987654320987659</v>
      </c>
      <c r="R2482" s="55">
        <v>0.89452483458128651</v>
      </c>
      <c r="S2482" s="55">
        <v>5.0944825065194212</v>
      </c>
      <c r="T2482" s="55">
        <v>1.2345679012345668E-2</v>
      </c>
      <c r="U2482" s="55">
        <v>0.18442912638245734</v>
      </c>
      <c r="V2482" s="55">
        <v>8.5993440417695783</v>
      </c>
      <c r="W2482" s="55">
        <v>7.8707507868511462</v>
      </c>
    </row>
    <row r="2483" spans="3:23" x14ac:dyDescent="0.25">
      <c r="C2483" s="51">
        <v>0</v>
      </c>
      <c r="D2483" s="54">
        <v>36</v>
      </c>
      <c r="E2483" s="54">
        <v>40</v>
      </c>
      <c r="F2483" s="54">
        <v>19.592000000000002</v>
      </c>
      <c r="G2483" s="54">
        <v>0.38282074674438793</v>
      </c>
      <c r="H2483" s="54">
        <v>0.9</v>
      </c>
      <c r="I2483" s="54">
        <v>0.6428571428571429</v>
      </c>
      <c r="J2483" s="54">
        <v>6.7702750025730758</v>
      </c>
      <c r="K2483" s="54">
        <v>95</v>
      </c>
      <c r="L2483" s="54">
        <v>84.611111111111114</v>
      </c>
      <c r="M2483" s="54">
        <v>23.044444444444451</v>
      </c>
      <c r="N2483" s="54">
        <v>4.8004629406385853</v>
      </c>
      <c r="O2483" s="54">
        <v>0.2307939460473182</v>
      </c>
      <c r="P2483" s="54">
        <v>2.1096405617276379</v>
      </c>
      <c r="Q2483" s="54">
        <v>15.03125</v>
      </c>
      <c r="R2483" s="54">
        <v>0.8836561824364717</v>
      </c>
      <c r="S2483" s="54">
        <v>3.919381945646371</v>
      </c>
      <c r="T2483" s="54">
        <v>1.85546875E-2</v>
      </c>
      <c r="U2483" s="54">
        <v>0.32859623015873002</v>
      </c>
      <c r="V2483" s="54">
        <v>7.1802197428460053</v>
      </c>
      <c r="W2483" s="54">
        <v>6.6332495807108005</v>
      </c>
    </row>
    <row r="2484" spans="3:23" x14ac:dyDescent="0.25">
      <c r="C2484" s="52">
        <v>0</v>
      </c>
      <c r="D2484" s="55">
        <v>4858</v>
      </c>
      <c r="E2484" s="55">
        <v>6208</v>
      </c>
      <c r="F2484" s="55">
        <v>378.61099999999999</v>
      </c>
      <c r="G2484" s="55">
        <v>0.80362781962450958</v>
      </c>
      <c r="H2484" s="55">
        <v>0.78253865979381443</v>
      </c>
      <c r="I2484" s="55">
        <v>0.57586533902323378</v>
      </c>
      <c r="J2484" s="55">
        <v>78.647299434395208</v>
      </c>
      <c r="K2484" s="55">
        <v>247</v>
      </c>
      <c r="L2484" s="55">
        <v>124.00699876492384</v>
      </c>
      <c r="M2484" s="55">
        <v>1183.64870538233</v>
      </c>
      <c r="N2484" s="55">
        <v>34.404196043249286</v>
      </c>
      <c r="O2484" s="55">
        <v>0.77179453445276558</v>
      </c>
      <c r="P2484" s="55">
        <v>2.8967630325409486</v>
      </c>
      <c r="Q2484" s="55">
        <v>46.007048872180157</v>
      </c>
      <c r="R2484" s="55">
        <v>0.98928917651970971</v>
      </c>
      <c r="S2484" s="55">
        <v>6.8941436847116861</v>
      </c>
      <c r="T2484" s="55">
        <v>4.919801412601281E-4</v>
      </c>
      <c r="U2484" s="55">
        <v>0.29216664299941791</v>
      </c>
      <c r="V2484" s="55">
        <v>113.35060677947517</v>
      </c>
      <c r="W2484" s="55">
        <v>67.458595226791701</v>
      </c>
    </row>
    <row r="2485" spans="3:23" x14ac:dyDescent="0.25">
      <c r="C2485" s="51">
        <v>0</v>
      </c>
      <c r="D2485" s="54">
        <v>2698</v>
      </c>
      <c r="E2485" s="54">
        <v>3921</v>
      </c>
      <c r="F2485" s="54">
        <v>310.39499999999998</v>
      </c>
      <c r="G2485" s="54">
        <v>0.94245096360041125</v>
      </c>
      <c r="H2485" s="54">
        <v>0.68808977301708751</v>
      </c>
      <c r="I2485" s="54">
        <v>0.42261904761904762</v>
      </c>
      <c r="J2485" s="54">
        <v>58.610581738244747</v>
      </c>
      <c r="K2485" s="54">
        <v>243</v>
      </c>
      <c r="L2485" s="54">
        <v>127.17642698295033</v>
      </c>
      <c r="M2485" s="54">
        <v>1307.7211793682309</v>
      </c>
      <c r="N2485" s="54">
        <v>36.162427730563543</v>
      </c>
      <c r="O2485" s="54">
        <v>0.84209607644446571</v>
      </c>
      <c r="P2485" s="54">
        <v>3.266650992699605</v>
      </c>
      <c r="Q2485" s="54">
        <v>113.2303990063658</v>
      </c>
      <c r="R2485" s="54">
        <v>0.97704230889819188</v>
      </c>
      <c r="S2485" s="54">
        <v>6.9529414527990001</v>
      </c>
      <c r="T2485" s="54">
        <v>7.2426003063500984E-4</v>
      </c>
      <c r="U2485" s="54">
        <v>0.3118124240843797</v>
      </c>
      <c r="V2485" s="54">
        <v>124.33560480022129</v>
      </c>
      <c r="W2485" s="54">
        <v>41.570913817258372</v>
      </c>
    </row>
    <row r="2486" spans="3:23" x14ac:dyDescent="0.25">
      <c r="C2486" s="52">
        <v>0</v>
      </c>
      <c r="D2486" s="55">
        <v>290</v>
      </c>
      <c r="E2486" s="55">
        <v>333</v>
      </c>
      <c r="F2486" s="55">
        <v>67.856999999999999</v>
      </c>
      <c r="G2486" s="55">
        <v>0.82148706103454272</v>
      </c>
      <c r="H2486" s="55">
        <v>0.87087087087087089</v>
      </c>
      <c r="I2486" s="55">
        <v>0.5967078189300411</v>
      </c>
      <c r="J2486" s="55">
        <v>19.215604803731711</v>
      </c>
      <c r="K2486" s="55">
        <v>169</v>
      </c>
      <c r="L2486" s="55">
        <v>104.6448275862069</v>
      </c>
      <c r="M2486" s="55">
        <v>657.28172055840594</v>
      </c>
      <c r="N2486" s="55">
        <v>25.637506129856039</v>
      </c>
      <c r="O2486" s="55">
        <v>0.83513704896970342</v>
      </c>
      <c r="P2486" s="55">
        <v>2.4697527046695193</v>
      </c>
      <c r="Q2486" s="55">
        <v>57.76388888888885</v>
      </c>
      <c r="R2486" s="55">
        <v>0.96654130004174155</v>
      </c>
      <c r="S2486" s="55">
        <v>5.9833964580450703</v>
      </c>
      <c r="T2486" s="55">
        <v>2.6612496850591961E-3</v>
      </c>
      <c r="U2486" s="55">
        <v>0.25288700371446932</v>
      </c>
      <c r="V2486" s="55">
        <v>26.858125831680649</v>
      </c>
      <c r="W2486" s="55">
        <v>15.315232687599762</v>
      </c>
    </row>
    <row r="2487" spans="3:23" x14ac:dyDescent="0.25">
      <c r="C2487" s="51">
        <v>0</v>
      </c>
      <c r="D2487" s="54">
        <v>4677</v>
      </c>
      <c r="E2487" s="54">
        <v>6239</v>
      </c>
      <c r="F2487" s="54">
        <v>415.02499999999998</v>
      </c>
      <c r="G2487" s="54">
        <v>0.78767146828727064</v>
      </c>
      <c r="H2487" s="54">
        <v>0.74963936528289787</v>
      </c>
      <c r="I2487" s="54">
        <v>0.52491582491582489</v>
      </c>
      <c r="J2487" s="54">
        <v>77.168266474803985</v>
      </c>
      <c r="K2487" s="54">
        <v>236</v>
      </c>
      <c r="L2487" s="54">
        <v>122.41629249518923</v>
      </c>
      <c r="M2487" s="54">
        <v>1213.0591271411179</v>
      </c>
      <c r="N2487" s="54">
        <v>34.828998365458602</v>
      </c>
      <c r="O2487" s="54">
        <v>0.82501198203488546</v>
      </c>
      <c r="P2487" s="54">
        <v>2.8480556230194796</v>
      </c>
      <c r="Q2487" s="54">
        <v>45.34923812701556</v>
      </c>
      <c r="R2487" s="54">
        <v>0.98897567755382854</v>
      </c>
      <c r="S2487" s="54">
        <v>6.8620932282925144</v>
      </c>
      <c r="T2487" s="54">
        <v>4.9040006281197729E-4</v>
      </c>
      <c r="U2487" s="54">
        <v>0.29037149929479844</v>
      </c>
      <c r="V2487" s="54">
        <v>110.45884350724199</v>
      </c>
      <c r="W2487" s="54">
        <v>68.053195785865839</v>
      </c>
    </row>
    <row r="2488" spans="3:23" x14ac:dyDescent="0.25">
      <c r="C2488" s="52">
        <v>0</v>
      </c>
      <c r="D2488" s="55">
        <v>69</v>
      </c>
      <c r="E2488" s="55">
        <v>73</v>
      </c>
      <c r="F2488" s="55">
        <v>28.217999999999996</v>
      </c>
      <c r="G2488" s="55">
        <v>0.70999459946934262</v>
      </c>
      <c r="H2488" s="55">
        <v>0.9452054794520548</v>
      </c>
      <c r="I2488" s="55">
        <v>0.62727272727272732</v>
      </c>
      <c r="J2488" s="55">
        <v>9.3730213158152065</v>
      </c>
      <c r="K2488" s="55">
        <v>118</v>
      </c>
      <c r="L2488" s="55">
        <v>98.333333333333329</v>
      </c>
      <c r="M2488" s="55">
        <v>147.93137254901961</v>
      </c>
      <c r="N2488" s="55">
        <v>12.16270416268601</v>
      </c>
      <c r="O2488" s="55">
        <v>-0.198840051070618</v>
      </c>
      <c r="P2488" s="55">
        <v>1.8628813924385745</v>
      </c>
      <c r="Q2488" s="55">
        <v>37.725000000000009</v>
      </c>
      <c r="R2488" s="55">
        <v>0.96234078596365713</v>
      </c>
      <c r="S2488" s="55">
        <v>4.9541948844340435</v>
      </c>
      <c r="T2488" s="55">
        <v>9.4444444444444341E-3</v>
      </c>
      <c r="U2488" s="55">
        <v>0.24436475561475557</v>
      </c>
      <c r="V2488" s="55">
        <v>11.286607943967816</v>
      </c>
      <c r="W2488" s="55">
        <v>7.9481096817279422</v>
      </c>
    </row>
    <row r="2489" spans="3:23" x14ac:dyDescent="0.25">
      <c r="C2489" s="51">
        <v>0</v>
      </c>
      <c r="D2489" s="54">
        <v>75</v>
      </c>
      <c r="E2489" s="54">
        <v>81</v>
      </c>
      <c r="F2489" s="54">
        <v>28.962</v>
      </c>
      <c r="G2489" s="54">
        <v>0.55561227997960749</v>
      </c>
      <c r="H2489" s="54">
        <v>0.92592592592592593</v>
      </c>
      <c r="I2489" s="54">
        <v>0.68181818181818177</v>
      </c>
      <c r="J2489" s="54">
        <v>9.7720502380583998</v>
      </c>
      <c r="K2489" s="54">
        <v>146</v>
      </c>
      <c r="L2489" s="54">
        <v>104.78666666666666</v>
      </c>
      <c r="M2489" s="54">
        <v>425.11603603603601</v>
      </c>
      <c r="N2489" s="54">
        <v>20.618342223273821</v>
      </c>
      <c r="O2489" s="54">
        <v>0.43355987100497323</v>
      </c>
      <c r="P2489" s="54">
        <v>1.9751064036125063</v>
      </c>
      <c r="Q2489" s="54">
        <v>76.578512396694251</v>
      </c>
      <c r="R2489" s="54">
        <v>0.94237319080709303</v>
      </c>
      <c r="S2489" s="54">
        <v>5.335224690380497</v>
      </c>
      <c r="T2489" s="54">
        <v>9.0840789563554503E-3</v>
      </c>
      <c r="U2489" s="54">
        <v>0.23192469277659769</v>
      </c>
      <c r="V2489" s="54">
        <v>10.825961755682384</v>
      </c>
      <c r="W2489" s="54">
        <v>9.001154053049234</v>
      </c>
    </row>
    <row r="2490" spans="3:23" x14ac:dyDescent="0.25">
      <c r="C2490" s="52">
        <v>0</v>
      </c>
      <c r="D2490" s="55">
        <v>61</v>
      </c>
      <c r="E2490" s="55">
        <v>67</v>
      </c>
      <c r="F2490" s="55">
        <v>26.695999999999998</v>
      </c>
      <c r="G2490" s="55">
        <v>0.71010721401719723</v>
      </c>
      <c r="H2490" s="55">
        <v>0.91044776119402981</v>
      </c>
      <c r="I2490" s="55">
        <v>0.69318181818181823</v>
      </c>
      <c r="J2490" s="55">
        <v>8.8129230241075476</v>
      </c>
      <c r="K2490" s="55">
        <v>236</v>
      </c>
      <c r="L2490" s="55">
        <v>130.68852459016392</v>
      </c>
      <c r="M2490" s="55">
        <v>1750.3513661202185</v>
      </c>
      <c r="N2490" s="55">
        <v>41.837200744316277</v>
      </c>
      <c r="O2490" s="55">
        <v>0.82955683922534573</v>
      </c>
      <c r="P2490" s="55">
        <v>2.8681382983289114</v>
      </c>
      <c r="Q2490" s="55">
        <v>150.71717171717171</v>
      </c>
      <c r="R2490" s="55">
        <v>0.97642836251456933</v>
      </c>
      <c r="S2490" s="55">
        <v>5.5577063949044652</v>
      </c>
      <c r="T2490" s="55">
        <v>1.0101010101010119E-2</v>
      </c>
      <c r="U2490" s="55">
        <v>0.15228912684254439</v>
      </c>
      <c r="V2490" s="55">
        <v>10.626706721070768</v>
      </c>
      <c r="W2490" s="55">
        <v>7.4821957917252542</v>
      </c>
    </row>
    <row r="2491" spans="3:23" x14ac:dyDescent="0.25">
      <c r="C2491" s="51">
        <v>0</v>
      </c>
      <c r="D2491" s="54">
        <v>2794</v>
      </c>
      <c r="E2491" s="54">
        <v>4074</v>
      </c>
      <c r="F2491" s="54">
        <v>321.44400000000002</v>
      </c>
      <c r="G2491" s="54">
        <v>0.93960114013267648</v>
      </c>
      <c r="H2491" s="54">
        <v>0.68581246931762396</v>
      </c>
      <c r="I2491" s="54">
        <v>0.41577380952380955</v>
      </c>
      <c r="J2491" s="54">
        <v>59.644205820767233</v>
      </c>
      <c r="K2491" s="54">
        <v>249</v>
      </c>
      <c r="L2491" s="54">
        <v>125.7605583392985</v>
      </c>
      <c r="M2491" s="54">
        <v>1364.2201265767953</v>
      </c>
      <c r="N2491" s="54">
        <v>36.935350635628133</v>
      </c>
      <c r="O2491" s="54">
        <v>0.89689298468286638</v>
      </c>
      <c r="P2491" s="54">
        <v>3.2189400977036664</v>
      </c>
      <c r="Q2491" s="54">
        <v>125.40958702065134</v>
      </c>
      <c r="R2491" s="54">
        <v>0.97475931995697751</v>
      </c>
      <c r="S2491" s="54">
        <v>6.9463640835162028</v>
      </c>
      <c r="T2491" s="54">
        <v>7.2706467921443549E-4</v>
      </c>
      <c r="U2491" s="54">
        <v>0.31984074364885046</v>
      </c>
      <c r="V2491" s="54">
        <v>122.71024916476244</v>
      </c>
      <c r="W2491" s="54">
        <v>42.000206302814085</v>
      </c>
    </row>
    <row r="2492" spans="3:23" x14ac:dyDescent="0.25">
      <c r="C2492" s="52">
        <v>0</v>
      </c>
      <c r="D2492" s="55">
        <v>280</v>
      </c>
      <c r="E2492" s="55">
        <v>314</v>
      </c>
      <c r="F2492" s="55">
        <v>66.459000000000003</v>
      </c>
      <c r="G2492" s="55">
        <v>0.78135736230624797</v>
      </c>
      <c r="H2492" s="55">
        <v>0.89171974522292996</v>
      </c>
      <c r="I2492" s="55">
        <v>0.59829059829059827</v>
      </c>
      <c r="J2492" s="55">
        <v>18.881394877652593</v>
      </c>
      <c r="K2492" s="55">
        <v>165</v>
      </c>
      <c r="L2492" s="55">
        <v>105.68571428571428</v>
      </c>
      <c r="M2492" s="55">
        <v>566.66789554531499</v>
      </c>
      <c r="N2492" s="55">
        <v>23.804787240076628</v>
      </c>
      <c r="O2492" s="55">
        <v>0.86173255871858723</v>
      </c>
      <c r="P2492" s="55">
        <v>2.6441773541036384</v>
      </c>
      <c r="Q2492" s="55">
        <v>62.246913580246897</v>
      </c>
      <c r="R2492" s="55">
        <v>0.96245768433835699</v>
      </c>
      <c r="S2492" s="55">
        <v>5.9806928460796733</v>
      </c>
      <c r="T2492" s="55">
        <v>2.5487307151687562E-3</v>
      </c>
      <c r="U2492" s="55">
        <v>0.24884118632991087</v>
      </c>
      <c r="V2492" s="55">
        <v>25.108137572099945</v>
      </c>
      <c r="W2492" s="55">
        <v>15.669583575488243</v>
      </c>
    </row>
    <row r="2493" spans="3:23" x14ac:dyDescent="0.25">
      <c r="C2493" s="51">
        <v>0</v>
      </c>
      <c r="D2493" s="54">
        <v>54</v>
      </c>
      <c r="E2493" s="54">
        <v>58</v>
      </c>
      <c r="F2493" s="54">
        <v>24.273</v>
      </c>
      <c r="G2493" s="54">
        <v>0.50028663442978849</v>
      </c>
      <c r="H2493" s="54">
        <v>0.93103448275862066</v>
      </c>
      <c r="I2493" s="54">
        <v>0.66666666666666663</v>
      </c>
      <c r="J2493" s="54">
        <v>8.291859587312052</v>
      </c>
      <c r="K2493" s="54">
        <v>112</v>
      </c>
      <c r="L2493" s="54">
        <v>94.888888888888886</v>
      </c>
      <c r="M2493" s="54">
        <v>92.327044025157221</v>
      </c>
      <c r="N2493" s="54">
        <v>9.6086962708349368</v>
      </c>
      <c r="O2493" s="54">
        <v>-0.22002058982173381</v>
      </c>
      <c r="P2493" s="54">
        <v>1.9893810556170133</v>
      </c>
      <c r="Q2493" s="54">
        <v>60</v>
      </c>
      <c r="R2493" s="54">
        <v>0.8786829392276112</v>
      </c>
      <c r="S2493" s="54">
        <v>4.6989699094106188</v>
      </c>
      <c r="T2493" s="54">
        <v>1.1358024691358047E-2</v>
      </c>
      <c r="U2493" s="54">
        <v>0.1973229897133405</v>
      </c>
      <c r="V2493" s="54">
        <v>9.0184995056457904</v>
      </c>
      <c r="W2493" s="54">
        <v>7.8087566477697203</v>
      </c>
    </row>
    <row r="2494" spans="3:23" x14ac:dyDescent="0.25">
      <c r="C2494" s="52">
        <v>0</v>
      </c>
      <c r="D2494" s="55">
        <v>4406</v>
      </c>
      <c r="E2494" s="55">
        <v>5954</v>
      </c>
      <c r="F2494" s="55">
        <v>429.57199999999995</v>
      </c>
      <c r="G2494" s="55">
        <v>0.78752699959328765</v>
      </c>
      <c r="H2494" s="55">
        <v>0.74000671817265706</v>
      </c>
      <c r="I2494" s="55">
        <v>0.50527522935779812</v>
      </c>
      <c r="J2494" s="55">
        <v>74.899221852454033</v>
      </c>
      <c r="K2494" s="55">
        <v>234</v>
      </c>
      <c r="L2494" s="55">
        <v>122.28506581933726</v>
      </c>
      <c r="M2494" s="55">
        <v>1231.5037360569586</v>
      </c>
      <c r="N2494" s="55">
        <v>35.09278752189627</v>
      </c>
      <c r="O2494" s="55">
        <v>0.84619627421553556</v>
      </c>
      <c r="P2494" s="55">
        <v>2.8920758941018661</v>
      </c>
      <c r="Q2494" s="55">
        <v>45.723977272726913</v>
      </c>
      <c r="R2494" s="55">
        <v>0.98883819723388966</v>
      </c>
      <c r="S2494" s="55">
        <v>6.8649086869115195</v>
      </c>
      <c r="T2494" s="55">
        <v>4.882747933884106E-4</v>
      </c>
      <c r="U2494" s="55">
        <v>0.27852106234230384</v>
      </c>
      <c r="V2494" s="55">
        <v>108.05329451521143</v>
      </c>
      <c r="W2494" s="55">
        <v>66.591100694510914</v>
      </c>
    </row>
    <row r="2495" spans="3:23" x14ac:dyDescent="0.25">
      <c r="C2495" s="51">
        <v>0</v>
      </c>
      <c r="D2495" s="54">
        <v>88</v>
      </c>
      <c r="E2495" s="54">
        <v>93</v>
      </c>
      <c r="F2495" s="54">
        <v>31.864999999999998</v>
      </c>
      <c r="G2495" s="54">
        <v>0.50819464255536573</v>
      </c>
      <c r="H2495" s="54">
        <v>0.94623655913978499</v>
      </c>
      <c r="I2495" s="54">
        <v>0.66666666666666663</v>
      </c>
      <c r="J2495" s="54">
        <v>10.585134856802455</v>
      </c>
      <c r="K2495" s="54">
        <v>133</v>
      </c>
      <c r="L2495" s="54">
        <v>103.70454545454545</v>
      </c>
      <c r="M2495" s="54">
        <v>230.00365726227807</v>
      </c>
      <c r="N2495" s="54">
        <v>15.165871463990392</v>
      </c>
      <c r="O2495" s="54">
        <v>6.5859277054085993E-2</v>
      </c>
      <c r="P2495" s="54">
        <v>1.9980596109251429</v>
      </c>
      <c r="Q2495" s="54">
        <v>78.8333333333333</v>
      </c>
      <c r="R2495" s="54">
        <v>0.93029919899602553</v>
      </c>
      <c r="S2495" s="54">
        <v>5.3963762206641768</v>
      </c>
      <c r="T2495" s="54">
        <v>7.1373456790123678E-3</v>
      </c>
      <c r="U2495" s="54">
        <v>0.19480844558480193</v>
      </c>
      <c r="V2495" s="54">
        <v>11.509679025334439</v>
      </c>
      <c r="W2495" s="54">
        <v>9.9126218077218358</v>
      </c>
    </row>
    <row r="2496" spans="3:23" x14ac:dyDescent="0.25">
      <c r="C2496" s="52">
        <v>0</v>
      </c>
      <c r="D2496" s="55">
        <v>97</v>
      </c>
      <c r="E2496" s="55">
        <v>105</v>
      </c>
      <c r="F2496" s="55">
        <v>36.703000000000003</v>
      </c>
      <c r="G2496" s="55">
        <v>0.86312906608340867</v>
      </c>
      <c r="H2496" s="55">
        <v>0.92380952380952386</v>
      </c>
      <c r="I2496" s="55">
        <v>0.67361111111111116</v>
      </c>
      <c r="J2496" s="55">
        <v>11.113245963232828</v>
      </c>
      <c r="K2496" s="55">
        <v>215</v>
      </c>
      <c r="L2496" s="55">
        <v>135.20618556701032</v>
      </c>
      <c r="M2496" s="55">
        <v>1634.8945446735399</v>
      </c>
      <c r="N2496" s="55">
        <v>40.433829211114052</v>
      </c>
      <c r="O2496" s="55">
        <v>0.2738973352814541</v>
      </c>
      <c r="P2496" s="55">
        <v>1.786590525389246</v>
      </c>
      <c r="Q2496" s="55">
        <v>131.61874999999998</v>
      </c>
      <c r="R2496" s="55">
        <v>0.97377258544653689</v>
      </c>
      <c r="S2496" s="55">
        <v>5.8677525328195665</v>
      </c>
      <c r="T2496" s="55">
        <v>6.640625000000005E-3</v>
      </c>
      <c r="U2496" s="55">
        <v>0.1879586173658305</v>
      </c>
      <c r="V2496" s="55">
        <v>15.853936879811984</v>
      </c>
      <c r="W2496" s="55">
        <v>8.005974650801484</v>
      </c>
    </row>
    <row r="2497" spans="3:23" x14ac:dyDescent="0.25">
      <c r="C2497" s="51">
        <v>0</v>
      </c>
      <c r="D2497" s="54">
        <v>2956</v>
      </c>
      <c r="E2497" s="54">
        <v>4674</v>
      </c>
      <c r="F2497" s="54">
        <v>338.49799999999999</v>
      </c>
      <c r="G2497" s="54">
        <v>0.93572720821002009</v>
      </c>
      <c r="H2497" s="54">
        <v>0.6324347454000856</v>
      </c>
      <c r="I2497" s="54">
        <v>0.42952630049404245</v>
      </c>
      <c r="J2497" s="54">
        <v>61.348969789533882</v>
      </c>
      <c r="K2497" s="54">
        <v>243</v>
      </c>
      <c r="L2497" s="54">
        <v>124.62178619756428</v>
      </c>
      <c r="M2497" s="54">
        <v>1449.7425235089265</v>
      </c>
      <c r="N2497" s="54">
        <v>38.075484547263827</v>
      </c>
      <c r="O2497" s="54">
        <v>0.91279047112359613</v>
      </c>
      <c r="P2497" s="54">
        <v>3.1478511413751202</v>
      </c>
      <c r="Q2497" s="54">
        <v>94.010512672812339</v>
      </c>
      <c r="R2497" s="54">
        <v>0.98124852066182511</v>
      </c>
      <c r="S2497" s="54">
        <v>6.9510763090457868</v>
      </c>
      <c r="T2497" s="54">
        <v>7.1415630508182295E-4</v>
      </c>
      <c r="U2497" s="54">
        <v>0.3139734707733462</v>
      </c>
      <c r="V2497" s="54">
        <v>124.76860260779792</v>
      </c>
      <c r="W2497" s="54">
        <v>44.00894631595952</v>
      </c>
    </row>
    <row r="2498" spans="3:23" x14ac:dyDescent="0.25">
      <c r="C2498" s="52">
        <v>0</v>
      </c>
      <c r="D2498" s="55">
        <v>267</v>
      </c>
      <c r="E2498" s="55">
        <v>285</v>
      </c>
      <c r="F2498" s="55">
        <v>60.331000000000003</v>
      </c>
      <c r="G2498" s="55">
        <v>0.70118671881247052</v>
      </c>
      <c r="H2498" s="55">
        <v>0.93684210526315792</v>
      </c>
      <c r="I2498" s="55">
        <v>0.65441176470588236</v>
      </c>
      <c r="J2498" s="55">
        <v>18.437867513470433</v>
      </c>
      <c r="K2498" s="55">
        <v>166</v>
      </c>
      <c r="L2498" s="55">
        <v>105.40074906367042</v>
      </c>
      <c r="M2498" s="55">
        <v>521.17338289544068</v>
      </c>
      <c r="N2498" s="55">
        <v>22.82922212637655</v>
      </c>
      <c r="O2498" s="55">
        <v>0.71268717344127019</v>
      </c>
      <c r="P2498" s="55">
        <v>2.5696906302344198</v>
      </c>
      <c r="Q2498" s="55">
        <v>55.376470588235286</v>
      </c>
      <c r="R2498" s="55">
        <v>0.96172766829524292</v>
      </c>
      <c r="S2498" s="55">
        <v>5.9553069933340037</v>
      </c>
      <c r="T2498" s="55">
        <v>2.8179930795847533E-3</v>
      </c>
      <c r="U2498" s="55">
        <v>0.23701100144316303</v>
      </c>
      <c r="V2498" s="55">
        <v>22.374923141566089</v>
      </c>
      <c r="W2498" s="55">
        <v>15.952820998506093</v>
      </c>
    </row>
    <row r="2499" spans="3:23" x14ac:dyDescent="0.25">
      <c r="C2499" s="51">
        <v>0</v>
      </c>
      <c r="D2499" s="54">
        <v>55</v>
      </c>
      <c r="E2499" s="54">
        <v>59</v>
      </c>
      <c r="F2499" s="54">
        <v>24.553999999999998</v>
      </c>
      <c r="G2499" s="54">
        <v>0.60536091721412644</v>
      </c>
      <c r="H2499" s="54">
        <v>0.93220338983050843</v>
      </c>
      <c r="I2499" s="54">
        <v>0.6875</v>
      </c>
      <c r="J2499" s="54">
        <v>8.3682838718840049</v>
      </c>
      <c r="K2499" s="54">
        <v>176</v>
      </c>
      <c r="L2499" s="54">
        <v>118.27272727272727</v>
      </c>
      <c r="M2499" s="54">
        <v>717.27609427609434</v>
      </c>
      <c r="N2499" s="54">
        <v>26.782010646627977</v>
      </c>
      <c r="O2499" s="54">
        <v>0.1847072517077403</v>
      </c>
      <c r="P2499" s="54">
        <v>1.9860425560606965</v>
      </c>
      <c r="Q2499" s="54">
        <v>149.94444444444449</v>
      </c>
      <c r="R2499" s="54">
        <v>0.9564696861512888</v>
      </c>
      <c r="S2499" s="54">
        <v>5.3676344862125935</v>
      </c>
      <c r="T2499" s="54">
        <v>1.1358024691358047E-2</v>
      </c>
      <c r="U2499" s="54">
        <v>0.1532037960395832</v>
      </c>
      <c r="V2499" s="54">
        <v>9.5019227365344658</v>
      </c>
      <c r="W2499" s="54">
        <v>7.5630658919739524</v>
      </c>
    </row>
    <row r="2500" spans="3:23" x14ac:dyDescent="0.25">
      <c r="C2500" s="52">
        <v>0</v>
      </c>
      <c r="D2500" s="55">
        <v>4293</v>
      </c>
      <c r="E2500" s="55">
        <v>5717</v>
      </c>
      <c r="F2500" s="55">
        <v>417.61999999999995</v>
      </c>
      <c r="G2500" s="55">
        <v>0.76759689753622917</v>
      </c>
      <c r="H2500" s="55">
        <v>0.75091831380094454</v>
      </c>
      <c r="I2500" s="55">
        <v>0.49687500000000001</v>
      </c>
      <c r="J2500" s="55">
        <v>73.932518999071391</v>
      </c>
      <c r="K2500" s="55">
        <v>244</v>
      </c>
      <c r="L2500" s="55">
        <v>120.6098299557419</v>
      </c>
      <c r="M2500" s="55">
        <v>1234.6704252506579</v>
      </c>
      <c r="N2500" s="55">
        <v>35.137877358353023</v>
      </c>
      <c r="O2500" s="55">
        <v>0.94029860505084206</v>
      </c>
      <c r="P2500" s="55">
        <v>3.2359349338273651</v>
      </c>
      <c r="Q2500" s="55">
        <v>46.443348623853176</v>
      </c>
      <c r="R2500" s="55">
        <v>0.9884773954703574</v>
      </c>
      <c r="S2500" s="55">
        <v>6.8627633394037959</v>
      </c>
      <c r="T2500" s="55">
        <v>5.2139445332881264E-4</v>
      </c>
      <c r="U2500" s="55">
        <v>0.2939326217986975</v>
      </c>
      <c r="V2500" s="55">
        <v>105.69321635414083</v>
      </c>
      <c r="W2500" s="55">
        <v>67.742261365915198</v>
      </c>
    </row>
    <row r="2501" spans="3:23" x14ac:dyDescent="0.25">
      <c r="C2501" s="51">
        <v>0</v>
      </c>
      <c r="D2501" s="54">
        <v>41</v>
      </c>
      <c r="E2501" s="54">
        <v>45</v>
      </c>
      <c r="F2501" s="54">
        <v>20.907</v>
      </c>
      <c r="G2501" s="54">
        <v>0.37986972501764593</v>
      </c>
      <c r="H2501" s="54">
        <v>0.91111111111111109</v>
      </c>
      <c r="I2501" s="54">
        <v>0.640625</v>
      </c>
      <c r="J2501" s="54">
        <v>7.2251519938435669</v>
      </c>
      <c r="K2501" s="54">
        <v>109</v>
      </c>
      <c r="L2501" s="54">
        <v>94.024390243902445</v>
      </c>
      <c r="M2501" s="54">
        <v>75.37439024390244</v>
      </c>
      <c r="N2501" s="54">
        <v>8.6818425604189819</v>
      </c>
      <c r="O2501" s="54">
        <v>-0.32712505217845095</v>
      </c>
      <c r="P2501" s="54">
        <v>2.0465787385168475</v>
      </c>
      <c r="Q2501" s="54">
        <v>34.222222222222221</v>
      </c>
      <c r="R2501" s="54">
        <v>0.93685870419347483</v>
      </c>
      <c r="S2501" s="54">
        <v>4.4795032241302781</v>
      </c>
      <c r="T2501" s="54">
        <v>1.5432098765432129E-2</v>
      </c>
      <c r="U2501" s="54">
        <v>0.27302535427535418</v>
      </c>
      <c r="V2501" s="54">
        <v>7.6360292750506709</v>
      </c>
      <c r="W2501" s="54">
        <v>7.063632481031771</v>
      </c>
    </row>
    <row r="2502" spans="3:23" x14ac:dyDescent="0.25">
      <c r="C2502" s="52">
        <v>0</v>
      </c>
      <c r="D2502" s="55">
        <v>128</v>
      </c>
      <c r="E2502" s="55">
        <v>139</v>
      </c>
      <c r="F2502" s="55">
        <v>40.953999999999994</v>
      </c>
      <c r="G2502" s="55">
        <v>0.81988254179321352</v>
      </c>
      <c r="H2502" s="55">
        <v>0.92086330935251803</v>
      </c>
      <c r="I2502" s="55">
        <v>0.60952380952380958</v>
      </c>
      <c r="J2502" s="55">
        <v>12.766152972845846</v>
      </c>
      <c r="K2502" s="55">
        <v>141</v>
      </c>
      <c r="L2502" s="55">
        <v>100.28125</v>
      </c>
      <c r="M2502" s="55">
        <v>275.02263779527561</v>
      </c>
      <c r="N2502" s="55">
        <v>16.5838064929399</v>
      </c>
      <c r="O2502" s="55">
        <v>0.55705970204979927</v>
      </c>
      <c r="P2502" s="55">
        <v>2.4227942588193869</v>
      </c>
      <c r="Q2502" s="55">
        <v>78.017777777777738</v>
      </c>
      <c r="R2502" s="55">
        <v>0.94864361780426132</v>
      </c>
      <c r="S2502" s="55">
        <v>5.5537276185222728</v>
      </c>
      <c r="T2502" s="55">
        <v>4.8000000000000187E-3</v>
      </c>
      <c r="U2502" s="55">
        <v>0.17833272197939926</v>
      </c>
      <c r="V2502" s="55">
        <v>17.059168581682943</v>
      </c>
      <c r="W2502" s="55">
        <v>9.7669158338693745</v>
      </c>
    </row>
    <row r="2503" spans="3:23" x14ac:dyDescent="0.25">
      <c r="C2503" s="51">
        <v>0</v>
      </c>
      <c r="D2503" s="54">
        <v>133</v>
      </c>
      <c r="E2503" s="54">
        <v>143</v>
      </c>
      <c r="F2503" s="54">
        <v>44.013999999999996</v>
      </c>
      <c r="G2503" s="54">
        <v>0.88022867070337107</v>
      </c>
      <c r="H2503" s="54">
        <v>0.93006993006993011</v>
      </c>
      <c r="I2503" s="54">
        <v>0.63636363636363635</v>
      </c>
      <c r="J2503" s="54">
        <v>13.013103375051497</v>
      </c>
      <c r="K2503" s="54">
        <v>204</v>
      </c>
      <c r="L2503" s="54">
        <v>132.60902255639098</v>
      </c>
      <c r="M2503" s="54">
        <v>1406.7550694919109</v>
      </c>
      <c r="N2503" s="54">
        <v>37.506733655330628</v>
      </c>
      <c r="O2503" s="54">
        <v>0.28041048913065963</v>
      </c>
      <c r="P2503" s="54">
        <v>1.7881318730511948</v>
      </c>
      <c r="Q2503" s="54">
        <v>101.26315789473678</v>
      </c>
      <c r="R2503" s="54">
        <v>0.98273859610374004</v>
      </c>
      <c r="S2503" s="54">
        <v>6.2515692551284037</v>
      </c>
      <c r="T2503" s="54">
        <v>4.770698676515828E-3</v>
      </c>
      <c r="U2503" s="54">
        <v>0.24594836965874889</v>
      </c>
      <c r="V2503" s="54">
        <v>19.155255005774794</v>
      </c>
      <c r="W2503" s="54">
        <v>9.0901219191357292</v>
      </c>
    </row>
    <row r="2504" spans="3:23" x14ac:dyDescent="0.25">
      <c r="C2504" s="52">
        <v>0</v>
      </c>
      <c r="D2504" s="55">
        <v>3139</v>
      </c>
      <c r="E2504" s="55">
        <v>5040</v>
      </c>
      <c r="F2504" s="55">
        <v>347.46199999999999</v>
      </c>
      <c r="G2504" s="55">
        <v>0.92776455346102182</v>
      </c>
      <c r="H2504" s="55">
        <v>0.62281746031746033</v>
      </c>
      <c r="I2504" s="55">
        <v>0.42736555479918314</v>
      </c>
      <c r="J2504" s="55">
        <v>63.219450574357857</v>
      </c>
      <c r="K2504" s="55">
        <v>237</v>
      </c>
      <c r="L2504" s="55">
        <v>123.09366040140172</v>
      </c>
      <c r="M2504" s="55">
        <v>1459.4131497265721</v>
      </c>
      <c r="N2504" s="55">
        <v>38.202266290451568</v>
      </c>
      <c r="O2504" s="55">
        <v>0.95679573377892546</v>
      </c>
      <c r="P2504" s="55">
        <v>3.0896810387746272</v>
      </c>
      <c r="Q2504" s="55">
        <v>111.11025641025594</v>
      </c>
      <c r="R2504" s="55">
        <v>0.97764021669539847</v>
      </c>
      <c r="S2504" s="55">
        <v>6.914364557868443</v>
      </c>
      <c r="T2504" s="55">
        <v>6.9297608185305243E-4</v>
      </c>
      <c r="U2504" s="55">
        <v>0.30766483172396902</v>
      </c>
      <c r="V2504" s="55">
        <v>124.11351186477323</v>
      </c>
      <c r="W2504" s="55">
        <v>46.314954373678781</v>
      </c>
    </row>
    <row r="2505" spans="3:23" x14ac:dyDescent="0.25">
      <c r="C2505" s="51">
        <v>0</v>
      </c>
      <c r="D2505" s="54">
        <v>286</v>
      </c>
      <c r="E2505" s="54">
        <v>302</v>
      </c>
      <c r="F2505" s="54">
        <v>63.150999999999996</v>
      </c>
      <c r="G2505" s="54">
        <v>0.72369511434549494</v>
      </c>
      <c r="H2505" s="54">
        <v>0.94701986754966883</v>
      </c>
      <c r="I2505" s="54">
        <v>0.67294117647058826</v>
      </c>
      <c r="J2505" s="54">
        <v>19.082623241951211</v>
      </c>
      <c r="K2505" s="54">
        <v>148</v>
      </c>
      <c r="L2505" s="54">
        <v>101.81118881118881</v>
      </c>
      <c r="M2505" s="54">
        <v>380.13264630106772</v>
      </c>
      <c r="N2505" s="54">
        <v>19.496990698594175</v>
      </c>
      <c r="O2505" s="54">
        <v>0.5584651186693369</v>
      </c>
      <c r="P2505" s="54">
        <v>2.2363104493770067</v>
      </c>
      <c r="Q2505" s="54">
        <v>48.350678733031771</v>
      </c>
      <c r="R2505" s="54">
        <v>0.96019902553093173</v>
      </c>
      <c r="S2505" s="54">
        <v>5.8556678600614296</v>
      </c>
      <c r="T2505" s="54">
        <v>2.6924100653139926E-3</v>
      </c>
      <c r="U2505" s="54">
        <v>0.22517295609190691</v>
      </c>
      <c r="V2505" s="54">
        <v>23.477269366348345</v>
      </c>
      <c r="W2505" s="54">
        <v>16.202129173109853</v>
      </c>
    </row>
    <row r="2506" spans="3:23" x14ac:dyDescent="0.25">
      <c r="C2506" s="52">
        <v>0</v>
      </c>
      <c r="D2506" s="55">
        <v>96</v>
      </c>
      <c r="E2506" s="55">
        <v>103</v>
      </c>
      <c r="F2506" s="55">
        <v>35.512</v>
      </c>
      <c r="G2506" s="55">
        <v>0.83111023119228755</v>
      </c>
      <c r="H2506" s="55">
        <v>0.93203883495145634</v>
      </c>
      <c r="I2506" s="55">
        <v>0.64</v>
      </c>
      <c r="J2506" s="55">
        <v>11.055812783082734</v>
      </c>
      <c r="K2506" s="55">
        <v>228</v>
      </c>
      <c r="L2506" s="55">
        <v>130.78125</v>
      </c>
      <c r="M2506" s="55">
        <v>1384.4884868421052</v>
      </c>
      <c r="N2506" s="55">
        <v>37.208715200099363</v>
      </c>
      <c r="O2506" s="55">
        <v>0.38583574892980987</v>
      </c>
      <c r="P2506" s="55">
        <v>2.123996760006035</v>
      </c>
      <c r="Q2506" s="55">
        <v>120.06060606060601</v>
      </c>
      <c r="R2506" s="55">
        <v>0.97940952742839482</v>
      </c>
      <c r="S2506" s="55">
        <v>5.8947055996118856</v>
      </c>
      <c r="T2506" s="55">
        <v>6.1340679522497912E-3</v>
      </c>
      <c r="U2506" s="55">
        <v>0.17916542413918049</v>
      </c>
      <c r="V2506" s="55">
        <v>14.99573180913062</v>
      </c>
      <c r="W2506" s="55">
        <v>8.3392420557376745</v>
      </c>
    </row>
    <row r="2507" spans="3:23" x14ac:dyDescent="0.25">
      <c r="C2507" s="51">
        <v>0</v>
      </c>
      <c r="D2507" s="54">
        <v>4276</v>
      </c>
      <c r="E2507" s="54">
        <v>5745</v>
      </c>
      <c r="F2507" s="54">
        <v>400.81600000000003</v>
      </c>
      <c r="G2507" s="54">
        <v>0.74292880548630691</v>
      </c>
      <c r="H2507" s="54">
        <v>0.74429939077458662</v>
      </c>
      <c r="I2507" s="54">
        <v>0.48879743941472337</v>
      </c>
      <c r="J2507" s="54">
        <v>73.785989817088961</v>
      </c>
      <c r="K2507" s="54">
        <v>242</v>
      </c>
      <c r="L2507" s="54">
        <v>120.08325537885875</v>
      </c>
      <c r="M2507" s="54">
        <v>1170.0917803707889</v>
      </c>
      <c r="N2507" s="54">
        <v>34.206604338501492</v>
      </c>
      <c r="O2507" s="54">
        <v>0.9998263922478694</v>
      </c>
      <c r="P2507" s="54">
        <v>3.5741877587473447</v>
      </c>
      <c r="Q2507" s="54">
        <v>49.241476950957022</v>
      </c>
      <c r="R2507" s="54">
        <v>0.98767945171899862</v>
      </c>
      <c r="S2507" s="54">
        <v>6.8314410757330721</v>
      </c>
      <c r="T2507" s="54">
        <v>4.8718916482679578E-4</v>
      </c>
      <c r="U2507" s="54">
        <v>0.28536512714744505</v>
      </c>
      <c r="V2507" s="54">
        <v>103.71765761585874</v>
      </c>
      <c r="W2507" s="54">
        <v>69.425534426541404</v>
      </c>
    </row>
    <row r="2508" spans="3:23" x14ac:dyDescent="0.25">
      <c r="C2508" s="52">
        <v>0</v>
      </c>
      <c r="D2508" s="55">
        <v>150</v>
      </c>
      <c r="E2508" s="55">
        <v>162</v>
      </c>
      <c r="F2508" s="55">
        <v>45.725999999999999</v>
      </c>
      <c r="G2508" s="55">
        <v>0.85036254553628132</v>
      </c>
      <c r="H2508" s="55">
        <v>0.92592592592592593</v>
      </c>
      <c r="I2508" s="55">
        <v>0.5859375</v>
      </c>
      <c r="J2508" s="55">
        <v>13.819765978853418</v>
      </c>
      <c r="K2508" s="55">
        <v>135</v>
      </c>
      <c r="L2508" s="55">
        <v>100.46</v>
      </c>
      <c r="M2508" s="55">
        <v>255.84738255033542</v>
      </c>
      <c r="N2508" s="55">
        <v>15.995229993667969</v>
      </c>
      <c r="O2508" s="55">
        <v>0.4533172764260926</v>
      </c>
      <c r="P2508" s="55">
        <v>2.1850611281049344</v>
      </c>
      <c r="Q2508" s="55">
        <v>70.974264705882362</v>
      </c>
      <c r="R2508" s="55">
        <v>0.95741749741139848</v>
      </c>
      <c r="S2508" s="55">
        <v>5.6042985478885949</v>
      </c>
      <c r="T2508" s="55">
        <v>4.0819636678200962E-3</v>
      </c>
      <c r="U2508" s="55">
        <v>0.21943588042630749</v>
      </c>
      <c r="V2508" s="55">
        <v>19.300540239450481</v>
      </c>
      <c r="W2508" s="55">
        <v>10.155891110243868</v>
      </c>
    </row>
    <row r="2509" spans="3:23" x14ac:dyDescent="0.25">
      <c r="C2509" s="51">
        <v>0</v>
      </c>
      <c r="D2509" s="54">
        <v>159</v>
      </c>
      <c r="E2509" s="54">
        <v>169</v>
      </c>
      <c r="F2509" s="54">
        <v>48.032999999999994</v>
      </c>
      <c r="G2509" s="54">
        <v>0.87944814661867321</v>
      </c>
      <c r="H2509" s="54">
        <v>0.94082840236686394</v>
      </c>
      <c r="I2509" s="54">
        <v>0.68831168831168832</v>
      </c>
      <c r="J2509" s="54">
        <v>14.228319915326997</v>
      </c>
      <c r="K2509" s="54">
        <v>204</v>
      </c>
      <c r="L2509" s="54">
        <v>132.39622641509433</v>
      </c>
      <c r="M2509" s="54">
        <v>1094.3926438977783</v>
      </c>
      <c r="N2509" s="54">
        <v>33.081605824049383</v>
      </c>
      <c r="O2509" s="54">
        <v>7.8509220372223326E-2</v>
      </c>
      <c r="P2509" s="54">
        <v>1.9802937250300934</v>
      </c>
      <c r="Q2509" s="54">
        <v>77.952380952380949</v>
      </c>
      <c r="R2509" s="54">
        <v>0.98367561885463584</v>
      </c>
      <c r="S2509" s="54">
        <v>6.3504123988252319</v>
      </c>
      <c r="T2509" s="54">
        <v>4.1257243638195985E-3</v>
      </c>
      <c r="U2509" s="54">
        <v>0.2137637440811736</v>
      </c>
      <c r="V2509" s="54">
        <v>20.897408176725708</v>
      </c>
      <c r="W2509" s="54">
        <v>9.9470556012925346</v>
      </c>
    </row>
    <row r="2510" spans="3:23" x14ac:dyDescent="0.25">
      <c r="C2510" s="52">
        <v>0</v>
      </c>
      <c r="D2510" s="55">
        <v>3546</v>
      </c>
      <c r="E2510" s="55">
        <v>5265</v>
      </c>
      <c r="F2510" s="55">
        <v>426.77399999999994</v>
      </c>
      <c r="G2510" s="55">
        <v>0.90252576091693126</v>
      </c>
      <c r="H2510" s="55">
        <v>0.67350427350427355</v>
      </c>
      <c r="I2510" s="55">
        <v>0.46425765907305577</v>
      </c>
      <c r="J2510" s="55">
        <v>67.193060844337836</v>
      </c>
      <c r="K2510" s="55">
        <v>243</v>
      </c>
      <c r="L2510" s="55">
        <v>121.25098702763677</v>
      </c>
      <c r="M2510" s="55">
        <v>1429.1296534683804</v>
      </c>
      <c r="N2510" s="55">
        <v>37.803831200929629</v>
      </c>
      <c r="O2510" s="55">
        <v>0.99590824754520868</v>
      </c>
      <c r="P2510" s="55">
        <v>3.2119688003621492</v>
      </c>
      <c r="Q2510" s="55">
        <v>88.644646333549858</v>
      </c>
      <c r="R2510" s="55">
        <v>0.98178580369514734</v>
      </c>
      <c r="S2510" s="55">
        <v>6.8831530991569521</v>
      </c>
      <c r="T2510" s="55">
        <v>6.5944015217197724E-4</v>
      </c>
      <c r="U2510" s="55">
        <v>0.31555729350800404</v>
      </c>
      <c r="V2510" s="55">
        <v>117.58088948978441</v>
      </c>
      <c r="W2510" s="55">
        <v>50.634548415638776</v>
      </c>
    </row>
    <row r="2511" spans="3:23" x14ac:dyDescent="0.25">
      <c r="C2511" s="51">
        <v>0</v>
      </c>
      <c r="D2511" s="54">
        <v>149</v>
      </c>
      <c r="E2511" s="54">
        <v>157</v>
      </c>
      <c r="F2511" s="54">
        <v>45.129999999999995</v>
      </c>
      <c r="G2511" s="54">
        <v>0.85048055744737416</v>
      </c>
      <c r="H2511" s="54">
        <v>0.94904458598726116</v>
      </c>
      <c r="I2511" s="54">
        <v>0.71291866028708128</v>
      </c>
      <c r="J2511" s="54">
        <v>13.773623058786646</v>
      </c>
      <c r="K2511" s="54">
        <v>220</v>
      </c>
      <c r="L2511" s="54">
        <v>137.58389261744966</v>
      </c>
      <c r="M2511" s="54">
        <v>1436.9743333937959</v>
      </c>
      <c r="N2511" s="54">
        <v>37.907444300477394</v>
      </c>
      <c r="O2511" s="54">
        <v>0.21037939811009032</v>
      </c>
      <c r="P2511" s="54">
        <v>2.0347716280826829</v>
      </c>
      <c r="Q2511" s="54">
        <v>113.06578947368418</v>
      </c>
      <c r="R2511" s="54">
        <v>0.97932191656693768</v>
      </c>
      <c r="S2511" s="54">
        <v>6.3135598159685582</v>
      </c>
      <c r="T2511" s="54">
        <v>4.5398584179747407E-3</v>
      </c>
      <c r="U2511" s="54">
        <v>0.1680949717300097</v>
      </c>
      <c r="V2511" s="54">
        <v>19.319449701883507</v>
      </c>
      <c r="W2511" s="54">
        <v>10.162155814064549</v>
      </c>
    </row>
    <row r="2512" spans="3:23" x14ac:dyDescent="0.25">
      <c r="C2512" s="52">
        <v>0</v>
      </c>
      <c r="D2512" s="55">
        <v>7985</v>
      </c>
      <c r="E2512" s="55">
        <v>14010</v>
      </c>
      <c r="F2512" s="55">
        <v>794.25399999999991</v>
      </c>
      <c r="G2512" s="55">
        <v>0.80877781069162524</v>
      </c>
      <c r="H2512" s="55">
        <v>0.56995003568879377</v>
      </c>
      <c r="I2512" s="55">
        <v>0.45680778032036612</v>
      </c>
      <c r="J2512" s="55">
        <v>100.83063901766305</v>
      </c>
      <c r="K2512" s="55">
        <v>247</v>
      </c>
      <c r="L2512" s="55">
        <v>119.73287413901065</v>
      </c>
      <c r="M2512" s="55">
        <v>1323.6544614902859</v>
      </c>
      <c r="N2512" s="55">
        <v>36.382062358946698</v>
      </c>
      <c r="O2512" s="55">
        <v>1.0809296943847506</v>
      </c>
      <c r="P2512" s="55">
        <v>3.5716719692566188</v>
      </c>
      <c r="Q2512" s="55">
        <v>81.636286297641632</v>
      </c>
      <c r="R2512" s="55">
        <v>0.98151724682746921</v>
      </c>
      <c r="S2512" s="55">
        <v>6.8676549088807946</v>
      </c>
      <c r="T2512" s="55">
        <v>4.8333251331511703E-4</v>
      </c>
      <c r="U2512" s="55">
        <v>0.30336678416020657</v>
      </c>
      <c r="V2512" s="55">
        <v>180.6864432744301</v>
      </c>
      <c r="W2512" s="55">
        <v>106.26428464948074</v>
      </c>
    </row>
    <row r="2513" spans="3:23" x14ac:dyDescent="0.25">
      <c r="C2513" s="51">
        <v>0</v>
      </c>
      <c r="D2513" s="54">
        <v>157</v>
      </c>
      <c r="E2513" s="54">
        <v>172</v>
      </c>
      <c r="F2513" s="54">
        <v>47.412999999999997</v>
      </c>
      <c r="G2513" s="54">
        <v>0.85760215390922812</v>
      </c>
      <c r="H2513" s="54">
        <v>0.91279069767441856</v>
      </c>
      <c r="I2513" s="54">
        <v>0.57720588235294112</v>
      </c>
      <c r="J2513" s="54">
        <v>14.138550439257219</v>
      </c>
      <c r="K2513" s="54">
        <v>127</v>
      </c>
      <c r="L2513" s="54">
        <v>98.968152866242036</v>
      </c>
      <c r="M2513" s="54">
        <v>205.77462028417438</v>
      </c>
      <c r="N2513" s="54">
        <v>14.344846471265365</v>
      </c>
      <c r="O2513" s="54">
        <v>0.18517559131198941</v>
      </c>
      <c r="P2513" s="54">
        <v>1.9141361689560243</v>
      </c>
      <c r="Q2513" s="54">
        <v>71.534722222222229</v>
      </c>
      <c r="R2513" s="54">
        <v>0.95028332651988801</v>
      </c>
      <c r="S2513" s="54">
        <v>5.5000216704697165</v>
      </c>
      <c r="T2513" s="54">
        <v>3.8580246913580384E-3</v>
      </c>
      <c r="U2513" s="54">
        <v>0.2012104215080058</v>
      </c>
      <c r="V2513" s="54">
        <v>20.009599840184258</v>
      </c>
      <c r="W2513" s="54">
        <v>10.291210621295422</v>
      </c>
    </row>
    <row r="2514" spans="3:23" x14ac:dyDescent="0.25">
      <c r="C2514" s="52">
        <v>0</v>
      </c>
      <c r="D2514" s="55">
        <v>268</v>
      </c>
      <c r="E2514" s="55">
        <v>308</v>
      </c>
      <c r="F2514" s="55">
        <v>74.902999999999992</v>
      </c>
      <c r="G2514" s="55">
        <v>0.9513284306451173</v>
      </c>
      <c r="H2514" s="55">
        <v>0.87012987012987009</v>
      </c>
      <c r="I2514" s="55">
        <v>0.50757575757575757</v>
      </c>
      <c r="J2514" s="55">
        <v>18.47236308621676</v>
      </c>
      <c r="K2514" s="55">
        <v>249</v>
      </c>
      <c r="L2514" s="55">
        <v>134.52238805970148</v>
      </c>
      <c r="M2514" s="55">
        <v>1393.8833920286206</v>
      </c>
      <c r="N2514" s="55">
        <v>37.334747783112455</v>
      </c>
      <c r="O2514" s="55">
        <v>0.70849741807837885</v>
      </c>
      <c r="P2514" s="55">
        <v>3.3846822824802976</v>
      </c>
      <c r="Q2514" s="55">
        <v>57.45454545454546</v>
      </c>
      <c r="R2514" s="55">
        <v>0.99061308178041774</v>
      </c>
      <c r="S2514" s="55">
        <v>6.5849132249691964</v>
      </c>
      <c r="T2514" s="55">
        <v>2.3735308416025776E-3</v>
      </c>
      <c r="U2514" s="55">
        <v>0.29396830371113281</v>
      </c>
      <c r="V2514" s="55">
        <v>34.899132271685701</v>
      </c>
      <c r="W2514" s="55">
        <v>10.755175211554125</v>
      </c>
    </row>
    <row r="2515" spans="3:23" x14ac:dyDescent="0.25">
      <c r="C2515" s="51">
        <v>0</v>
      </c>
      <c r="D2515" s="54">
        <v>220</v>
      </c>
      <c r="E2515" s="54">
        <v>234</v>
      </c>
      <c r="F2515" s="54">
        <v>59.363</v>
      </c>
      <c r="G2515" s="54">
        <v>0.89990821019554368</v>
      </c>
      <c r="H2515" s="54">
        <v>0.94017094017094016</v>
      </c>
      <c r="I2515" s="54">
        <v>0.62857142857142856</v>
      </c>
      <c r="J2515" s="54">
        <v>16.73656774376801</v>
      </c>
      <c r="K2515" s="54">
        <v>236</v>
      </c>
      <c r="L2515" s="54">
        <v>141.09545454545454</v>
      </c>
      <c r="M2515" s="54">
        <v>1677.6666459111655</v>
      </c>
      <c r="N2515" s="54">
        <v>40.95932916822693</v>
      </c>
      <c r="O2515" s="54">
        <v>0.146309752174899</v>
      </c>
      <c r="P2515" s="54">
        <v>1.9729998258737995</v>
      </c>
      <c r="Q2515" s="54">
        <v>95.029333333333142</v>
      </c>
      <c r="R2515" s="54">
        <v>0.98635178422547987</v>
      </c>
      <c r="S2515" s="54">
        <v>6.7365749974090532</v>
      </c>
      <c r="T2515" s="54">
        <v>3.0791111111110954E-3</v>
      </c>
      <c r="U2515" s="54">
        <v>0.24292697546063818</v>
      </c>
      <c r="V2515" s="54">
        <v>26.023709884035096</v>
      </c>
      <c r="W2515" s="54">
        <v>11.348402900385624</v>
      </c>
    </row>
    <row r="2516" spans="3:23" x14ac:dyDescent="0.25">
      <c r="C2516" s="52">
        <v>0</v>
      </c>
      <c r="D2516" s="55">
        <v>64</v>
      </c>
      <c r="E2516" s="55">
        <v>68</v>
      </c>
      <c r="F2516" s="55">
        <v>27.845999999999997</v>
      </c>
      <c r="G2516" s="55">
        <v>0.7702192473923527</v>
      </c>
      <c r="H2516" s="55">
        <v>0.94117647058823528</v>
      </c>
      <c r="I2516" s="55">
        <v>0.58181818181818179</v>
      </c>
      <c r="J2516" s="55">
        <v>9.0270333367641005</v>
      </c>
      <c r="K2516" s="55">
        <v>106</v>
      </c>
      <c r="L2516" s="55">
        <v>89.59375</v>
      </c>
      <c r="M2516" s="55">
        <v>70.911706349206355</v>
      </c>
      <c r="N2516" s="55">
        <v>8.4209088790466282</v>
      </c>
      <c r="O2516" s="55">
        <v>0.15332907746829183</v>
      </c>
      <c r="P2516" s="55">
        <v>1.8884596990885882</v>
      </c>
      <c r="Q2516" s="55">
        <v>41.214876033057863</v>
      </c>
      <c r="R2516" s="55">
        <v>0.93771996935975621</v>
      </c>
      <c r="S2516" s="55">
        <v>4.6094731490673286</v>
      </c>
      <c r="T2516" s="55">
        <v>8.9474762652824377E-3</v>
      </c>
      <c r="U2516" s="55">
        <v>0.21899503159833739</v>
      </c>
      <c r="V2516" s="55">
        <v>11.434052483055508</v>
      </c>
      <c r="W2516" s="55">
        <v>7.2924008722367164</v>
      </c>
    </row>
    <row r="2517" spans="3:23" x14ac:dyDescent="0.25">
      <c r="C2517" s="51">
        <v>0</v>
      </c>
      <c r="D2517" s="54">
        <v>8146</v>
      </c>
      <c r="E2517" s="54">
        <v>14033</v>
      </c>
      <c r="F2517" s="54">
        <v>745.89799999999991</v>
      </c>
      <c r="G2517" s="54">
        <v>0.81568719105466103</v>
      </c>
      <c r="H2517" s="54">
        <v>0.58048884771609777</v>
      </c>
      <c r="I2517" s="54">
        <v>0.46601830663615562</v>
      </c>
      <c r="J2517" s="54">
        <v>101.84208035685756</v>
      </c>
      <c r="K2517" s="54">
        <v>240</v>
      </c>
      <c r="L2517" s="54">
        <v>119.1899091578689</v>
      </c>
      <c r="M2517" s="54">
        <v>1286.5364285491446</v>
      </c>
      <c r="N2517" s="54">
        <v>35.868320682032838</v>
      </c>
      <c r="O2517" s="54">
        <v>1.0655133688461578</v>
      </c>
      <c r="P2517" s="54">
        <v>3.5008964155420879</v>
      </c>
      <c r="Q2517" s="54">
        <v>62.949240018148934</v>
      </c>
      <c r="R2517" s="54">
        <v>0.98564947673566961</v>
      </c>
      <c r="S2517" s="54">
        <v>6.8464234540648379</v>
      </c>
      <c r="T2517" s="54">
        <v>4.8746262569946287E-4</v>
      </c>
      <c r="U2517" s="54">
        <v>0.30342157671321923</v>
      </c>
      <c r="V2517" s="54">
        <v>182.18246025076107</v>
      </c>
      <c r="W2517" s="54">
        <v>105.39131817819013</v>
      </c>
    </row>
    <row r="2518" spans="3:23" x14ac:dyDescent="0.25">
      <c r="C2518" s="52">
        <v>0</v>
      </c>
      <c r="D2518" s="55">
        <v>161</v>
      </c>
      <c r="E2518" s="55">
        <v>175</v>
      </c>
      <c r="F2518" s="55">
        <v>48.637</v>
      </c>
      <c r="G2518" s="55">
        <v>0.87326982294830213</v>
      </c>
      <c r="H2518" s="55">
        <v>0.92</v>
      </c>
      <c r="I2518" s="55">
        <v>0.55709342560553632</v>
      </c>
      <c r="J2518" s="55">
        <v>14.317526556719256</v>
      </c>
      <c r="K2518" s="55">
        <v>125</v>
      </c>
      <c r="L2518" s="55">
        <v>99.596273291925471</v>
      </c>
      <c r="M2518" s="55">
        <v>205.92973602484486</v>
      </c>
      <c r="N2518" s="55">
        <v>14.350252124086351</v>
      </c>
      <c r="O2518" s="55">
        <v>6.5607986308946251E-2</v>
      </c>
      <c r="P2518" s="55">
        <v>1.8162768153723852</v>
      </c>
      <c r="Q2518" s="55">
        <v>71.571895424836683</v>
      </c>
      <c r="R2518" s="55">
        <v>0.95327080185865798</v>
      </c>
      <c r="S2518" s="55">
        <v>5.4533927767157291</v>
      </c>
      <c r="T2518" s="55">
        <v>3.8660344312016915E-3</v>
      </c>
      <c r="U2518" s="55">
        <v>0.19285941873395543</v>
      </c>
      <c r="V2518" s="55">
        <v>20.834145672974923</v>
      </c>
      <c r="W2518" s="55">
        <v>10.15116497102783</v>
      </c>
    </row>
    <row r="2519" spans="3:23" x14ac:dyDescent="0.25">
      <c r="C2519" s="51">
        <v>0</v>
      </c>
      <c r="D2519" s="54">
        <v>292</v>
      </c>
      <c r="E2519" s="54">
        <v>332</v>
      </c>
      <c r="F2519" s="54">
        <v>77.234999999999985</v>
      </c>
      <c r="G2519" s="54">
        <v>0.95039508510554394</v>
      </c>
      <c r="H2519" s="54">
        <v>0.87951807228915657</v>
      </c>
      <c r="I2519" s="54">
        <v>0.53676470588235292</v>
      </c>
      <c r="J2519" s="54">
        <v>19.281751659604669</v>
      </c>
      <c r="K2519" s="54">
        <v>229</v>
      </c>
      <c r="L2519" s="54">
        <v>136.27397260273972</v>
      </c>
      <c r="M2519" s="54">
        <v>1399.5604199030272</v>
      </c>
      <c r="N2519" s="54">
        <v>37.410699270436353</v>
      </c>
      <c r="O2519" s="54">
        <v>0.26853046450426388</v>
      </c>
      <c r="P2519" s="54">
        <v>2.219432331092098</v>
      </c>
      <c r="Q2519" s="54">
        <v>62.496539792387509</v>
      </c>
      <c r="R2519" s="54">
        <v>0.98911831646377679</v>
      </c>
      <c r="S2519" s="54">
        <v>6.7034753333455326</v>
      </c>
      <c r="T2519" s="54">
        <v>2.1371870547526703E-3</v>
      </c>
      <c r="U2519" s="54">
        <v>0.2575342000657222</v>
      </c>
      <c r="V2519" s="54">
        <v>36.083111932317117</v>
      </c>
      <c r="W2519" s="54">
        <v>11.223482582129664</v>
      </c>
    </row>
    <row r="2520" spans="3:23" x14ac:dyDescent="0.25">
      <c r="C2520" s="52">
        <v>0</v>
      </c>
      <c r="D2520" s="55">
        <v>243</v>
      </c>
      <c r="E2520" s="55">
        <v>259</v>
      </c>
      <c r="F2520" s="55">
        <v>63.100999999999992</v>
      </c>
      <c r="G2520" s="55">
        <v>0.89760086580858622</v>
      </c>
      <c r="H2520" s="55">
        <v>0.93822393822393824</v>
      </c>
      <c r="I2520" s="55">
        <v>0.62307692307692308</v>
      </c>
      <c r="J2520" s="55">
        <v>17.589690428505119</v>
      </c>
      <c r="K2520" s="55">
        <v>219</v>
      </c>
      <c r="L2520" s="55">
        <v>141.72016460905351</v>
      </c>
      <c r="M2520" s="55">
        <v>1673.326327245519</v>
      </c>
      <c r="N2520" s="55">
        <v>40.906311582022632</v>
      </c>
      <c r="O2520" s="55">
        <v>0.10413198345527279</v>
      </c>
      <c r="P2520" s="55">
        <v>1.7903126790790216</v>
      </c>
      <c r="Q2520" s="55">
        <v>95.346153846153882</v>
      </c>
      <c r="R2520" s="55">
        <v>0.98551887237430857</v>
      </c>
      <c r="S2520" s="55">
        <v>6.7845988472506056</v>
      </c>
      <c r="T2520" s="55">
        <v>2.6927699704141837E-3</v>
      </c>
      <c r="U2520" s="55">
        <v>0.22312440078954254</v>
      </c>
      <c r="V2520" s="55">
        <v>27.366633197060427</v>
      </c>
      <c r="W2520" s="55">
        <v>12.063461665342933</v>
      </c>
    </row>
    <row r="2521" spans="3:23" x14ac:dyDescent="0.25">
      <c r="C2521" s="51">
        <v>0</v>
      </c>
      <c r="D2521" s="54">
        <v>95</v>
      </c>
      <c r="E2521" s="54">
        <v>100</v>
      </c>
      <c r="F2521" s="54">
        <v>34.395999999999994</v>
      </c>
      <c r="G2521" s="54">
        <v>0.79914339892041764</v>
      </c>
      <c r="H2521" s="54">
        <v>0.95</v>
      </c>
      <c r="I2521" s="54">
        <v>0.60897435897435892</v>
      </c>
      <c r="J2521" s="54">
        <v>10.99807968464679</v>
      </c>
      <c r="K2521" s="54">
        <v>109</v>
      </c>
      <c r="L2521" s="54">
        <v>90.768421052631581</v>
      </c>
      <c r="M2521" s="54">
        <v>95.201119820828666</v>
      </c>
      <c r="N2521" s="54">
        <v>9.7571061191743045</v>
      </c>
      <c r="O2521" s="54">
        <v>0.14097477037503983</v>
      </c>
      <c r="P2521" s="54">
        <v>1.9806832552218814</v>
      </c>
      <c r="Q2521" s="54">
        <v>45.84615384615384</v>
      </c>
      <c r="R2521" s="54">
        <v>0.95460357117262651</v>
      </c>
      <c r="S2521" s="54">
        <v>4.9479798184928896</v>
      </c>
      <c r="T2521" s="54">
        <v>6.4773642379468673E-3</v>
      </c>
      <c r="U2521" s="54">
        <v>0.24106312481268985</v>
      </c>
      <c r="V2521" s="54">
        <v>14.343952942082234</v>
      </c>
      <c r="W2521" s="54">
        <v>8.6227301752894601</v>
      </c>
    </row>
    <row r="2522" spans="3:23" x14ac:dyDescent="0.25">
      <c r="C2522" s="52">
        <v>0</v>
      </c>
      <c r="D2522" s="55">
        <v>8233</v>
      </c>
      <c r="E2522" s="55">
        <v>13756</v>
      </c>
      <c r="F2522" s="55">
        <v>763.39</v>
      </c>
      <c r="G2522" s="55">
        <v>0.81967021011417263</v>
      </c>
      <c r="H2522" s="55">
        <v>0.59850247164873505</v>
      </c>
      <c r="I2522" s="55">
        <v>0.46895648211437685</v>
      </c>
      <c r="J2522" s="55">
        <v>102.38447720140292</v>
      </c>
      <c r="K2522" s="55">
        <v>231</v>
      </c>
      <c r="L2522" s="55">
        <v>120.24669014939876</v>
      </c>
      <c r="M2522" s="55">
        <v>1254.3634563054702</v>
      </c>
      <c r="N2522" s="55">
        <v>35.416993891428312</v>
      </c>
      <c r="O2522" s="55">
        <v>1.0035267864159112</v>
      </c>
      <c r="P2522" s="55">
        <v>3.2601553731513917</v>
      </c>
      <c r="Q2522" s="55">
        <v>70.74116318464192</v>
      </c>
      <c r="R2522" s="55">
        <v>0.98441421878599489</v>
      </c>
      <c r="S2522" s="55">
        <v>6.8326720859490031</v>
      </c>
      <c r="T2522" s="55">
        <v>5.0600027228311451E-4</v>
      </c>
      <c r="U2522" s="55">
        <v>0.30886550255173495</v>
      </c>
      <c r="V2522" s="55">
        <v>181.1401496587398</v>
      </c>
      <c r="W2522" s="55">
        <v>103.76354560686639</v>
      </c>
    </row>
    <row r="2523" spans="3:23" x14ac:dyDescent="0.25">
      <c r="C2523" s="51">
        <v>0</v>
      </c>
      <c r="D2523" s="54">
        <v>147</v>
      </c>
      <c r="E2523" s="54">
        <v>159</v>
      </c>
      <c r="F2523" s="54">
        <v>46.578000000000003</v>
      </c>
      <c r="G2523" s="54">
        <v>0.89123102046502078</v>
      </c>
      <c r="H2523" s="54">
        <v>0.92452830188679247</v>
      </c>
      <c r="I2523" s="54">
        <v>0.5444444444444444</v>
      </c>
      <c r="J2523" s="54">
        <v>13.680870333281757</v>
      </c>
      <c r="K2523" s="54">
        <v>136</v>
      </c>
      <c r="L2523" s="54">
        <v>103.76870748299319</v>
      </c>
      <c r="M2523" s="54">
        <v>259.89134283850518</v>
      </c>
      <c r="N2523" s="54">
        <v>16.121145828957232</v>
      </c>
      <c r="O2523" s="54">
        <v>0.16276795708863537</v>
      </c>
      <c r="P2523" s="54">
        <v>1.9670281433706684</v>
      </c>
      <c r="Q2523" s="54">
        <v>85.561403508771832</v>
      </c>
      <c r="R2523" s="54">
        <v>0.94933681961125471</v>
      </c>
      <c r="S2523" s="54">
        <v>5.6055700086244835</v>
      </c>
      <c r="T2523" s="54">
        <v>3.8781163434903195E-3</v>
      </c>
      <c r="U2523" s="54">
        <v>0.18401772897740015</v>
      </c>
      <c r="V2523" s="54">
        <v>20.686403003410291</v>
      </c>
      <c r="W2523" s="54">
        <v>9.3823104575945671</v>
      </c>
    </row>
    <row r="2524" spans="3:23" x14ac:dyDescent="0.25">
      <c r="C2524" s="52">
        <v>0</v>
      </c>
      <c r="D2524" s="55">
        <v>352</v>
      </c>
      <c r="E2524" s="55">
        <v>394</v>
      </c>
      <c r="F2524" s="55">
        <v>87.358000000000004</v>
      </c>
      <c r="G2524" s="55">
        <v>0.95604462937157209</v>
      </c>
      <c r="H2524" s="55">
        <v>0.89340101522842641</v>
      </c>
      <c r="I2524" s="55">
        <v>0.51461988304093564</v>
      </c>
      <c r="J2524" s="55">
        <v>21.17026971360491</v>
      </c>
      <c r="K2524" s="55">
        <v>233</v>
      </c>
      <c r="L2524" s="55">
        <v>138.68181818181819</v>
      </c>
      <c r="M2524" s="55">
        <v>1791.7845117845134</v>
      </c>
      <c r="N2524" s="55">
        <v>42.329475685206795</v>
      </c>
      <c r="O2524" s="55">
        <v>0.35213807399295149</v>
      </c>
      <c r="P2524" s="55">
        <v>2.0607801268531927</v>
      </c>
      <c r="Q2524" s="55">
        <v>69.213296398891927</v>
      </c>
      <c r="R2524" s="55">
        <v>0.98983186920837585</v>
      </c>
      <c r="S2524" s="55">
        <v>6.8594642840260853</v>
      </c>
      <c r="T2524" s="55">
        <v>1.9682169412450355E-3</v>
      </c>
      <c r="U2524" s="55">
        <v>0.27667006759288787</v>
      </c>
      <c r="V2524" s="55">
        <v>40.822343033252317</v>
      </c>
      <c r="W2524" s="55">
        <v>11.969976029581471</v>
      </c>
    </row>
    <row r="2525" spans="3:23" x14ac:dyDescent="0.25">
      <c r="C2525" s="51">
        <v>0</v>
      </c>
      <c r="D2525" s="54">
        <v>336</v>
      </c>
      <c r="E2525" s="54">
        <v>371</v>
      </c>
      <c r="F2525" s="54">
        <v>81.527000000000015</v>
      </c>
      <c r="G2525" s="54">
        <v>0.94159054646918572</v>
      </c>
      <c r="H2525" s="54">
        <v>0.90566037735849059</v>
      </c>
      <c r="I2525" s="54">
        <v>0.56470588235294117</v>
      </c>
      <c r="J2525" s="54">
        <v>20.683531783305639</v>
      </c>
      <c r="K2525" s="54">
        <v>221</v>
      </c>
      <c r="L2525" s="54">
        <v>142.66666666666666</v>
      </c>
      <c r="M2525" s="54">
        <v>1600.9990049751225</v>
      </c>
      <c r="N2525" s="54">
        <v>40.01248561355721</v>
      </c>
      <c r="O2525" s="54">
        <v>3.8782913723237493E-2</v>
      </c>
      <c r="P2525" s="54">
        <v>1.7480986533958771</v>
      </c>
      <c r="Q2525" s="54">
        <v>74.693650793651059</v>
      </c>
      <c r="R2525" s="54">
        <v>0.98941712694151795</v>
      </c>
      <c r="S2525" s="54">
        <v>6.8055632508566291</v>
      </c>
      <c r="T2525" s="54">
        <v>2.4338624338624136E-3</v>
      </c>
      <c r="U2525" s="54">
        <v>0.29618702774237327</v>
      </c>
      <c r="V2525" s="54">
        <v>37.380817790026789</v>
      </c>
      <c r="W2525" s="54">
        <v>12.588361157524053</v>
      </c>
    </row>
    <row r="2526" spans="3:23" x14ac:dyDescent="0.25">
      <c r="C2526" s="52">
        <v>0</v>
      </c>
      <c r="D2526" s="55">
        <v>7904</v>
      </c>
      <c r="E2526" s="55">
        <v>12931</v>
      </c>
      <c r="F2526" s="55">
        <v>707.16699999999992</v>
      </c>
      <c r="G2526" s="55">
        <v>0.83897320320441882</v>
      </c>
      <c r="H2526" s="55">
        <v>0.61124429665145774</v>
      </c>
      <c r="I2526" s="55">
        <v>0.45825602968460111</v>
      </c>
      <c r="J2526" s="55">
        <v>100.31792143773079</v>
      </c>
      <c r="K2526" s="55">
        <v>230</v>
      </c>
      <c r="L2526" s="55">
        <v>122.86336032388664</v>
      </c>
      <c r="M2526" s="55">
        <v>1236.0868567822133</v>
      </c>
      <c r="N2526" s="55">
        <v>35.158026918219022</v>
      </c>
      <c r="O2526" s="55">
        <v>0.94494850791204843</v>
      </c>
      <c r="P2526" s="55">
        <v>3.1277289505970347</v>
      </c>
      <c r="Q2526" s="55">
        <v>56.07108378347305</v>
      </c>
      <c r="R2526" s="55">
        <v>0.98799888583981188</v>
      </c>
      <c r="S2526" s="55">
        <v>6.8478452491284267</v>
      </c>
      <c r="T2526" s="55">
        <v>5.1598654139503825E-4</v>
      </c>
      <c r="U2526" s="55">
        <v>0.31244060807455093</v>
      </c>
      <c r="V2526" s="55">
        <v>181.58820518627269</v>
      </c>
      <c r="W2526" s="55">
        <v>98.815350057658179</v>
      </c>
    </row>
    <row r="2527" spans="3:23" x14ac:dyDescent="0.25">
      <c r="C2527" s="51">
        <v>0</v>
      </c>
      <c r="D2527" s="54">
        <v>157</v>
      </c>
      <c r="E2527" s="54">
        <v>168</v>
      </c>
      <c r="F2527" s="54">
        <v>48.265000000000001</v>
      </c>
      <c r="G2527" s="54">
        <v>0.89413462206160088</v>
      </c>
      <c r="H2527" s="54">
        <v>0.93452380952380953</v>
      </c>
      <c r="I2527" s="54">
        <v>0.55087719298245619</v>
      </c>
      <c r="J2527" s="54">
        <v>14.138550439257219</v>
      </c>
      <c r="K2527" s="54">
        <v>152</v>
      </c>
      <c r="L2527" s="54">
        <v>109.26114649681529</v>
      </c>
      <c r="M2527" s="54">
        <v>373.43777560019606</v>
      </c>
      <c r="N2527" s="54">
        <v>19.324538173011952</v>
      </c>
      <c r="O2527" s="54">
        <v>0.21491459314030439</v>
      </c>
      <c r="P2527" s="54">
        <v>2.1075608134180825</v>
      </c>
      <c r="Q2527" s="54">
        <v>103.58666666666657</v>
      </c>
      <c r="R2527" s="54">
        <v>0.95356958431965233</v>
      </c>
      <c r="S2527" s="54">
        <v>5.8255605007933129</v>
      </c>
      <c r="T2527" s="54">
        <v>3.9777777777777667E-3</v>
      </c>
      <c r="U2527" s="54">
        <v>0.16598790012876724</v>
      </c>
      <c r="V2527" s="54">
        <v>21.448881652761973</v>
      </c>
      <c r="W2527" s="54">
        <v>9.6047717865786311</v>
      </c>
    </row>
    <row r="2528" spans="3:23" x14ac:dyDescent="0.25">
      <c r="C2528" s="52">
        <v>0</v>
      </c>
      <c r="D2528" s="55">
        <v>371</v>
      </c>
      <c r="E2528" s="55">
        <v>416</v>
      </c>
      <c r="F2528" s="55">
        <v>89.904999999999987</v>
      </c>
      <c r="G2528" s="55">
        <v>0.95652693235945341</v>
      </c>
      <c r="H2528" s="55">
        <v>0.89182692307692313</v>
      </c>
      <c r="I2528" s="55">
        <v>0.52849002849002846</v>
      </c>
      <c r="J2528" s="55">
        <v>21.734117674677879</v>
      </c>
      <c r="K2528" s="55">
        <v>239</v>
      </c>
      <c r="L2528" s="55">
        <v>140.89757412398922</v>
      </c>
      <c r="M2528" s="55">
        <v>1677.3408319370583</v>
      </c>
      <c r="N2528" s="55">
        <v>40.955351688601802</v>
      </c>
      <c r="O2528" s="55">
        <v>0.36505158608027588</v>
      </c>
      <c r="P2528" s="55">
        <v>2.1026564498072204</v>
      </c>
      <c r="Q2528" s="55">
        <v>77.790823211875846</v>
      </c>
      <c r="R2528" s="55">
        <v>0.9880977559894587</v>
      </c>
      <c r="S2528" s="55">
        <v>6.8944664257651569</v>
      </c>
      <c r="T2528" s="55">
        <v>1.9286771897042243E-3</v>
      </c>
      <c r="U2528" s="55">
        <v>0.26686890509793953</v>
      </c>
      <c r="V2528" s="55">
        <v>41.732712341642845</v>
      </c>
      <c r="W2528" s="55">
        <v>12.171095511253244</v>
      </c>
    </row>
    <row r="2529" spans="3:23" x14ac:dyDescent="0.25">
      <c r="C2529" s="51">
        <v>0</v>
      </c>
      <c r="D2529" s="54">
        <v>78</v>
      </c>
      <c r="E2529" s="54">
        <v>106</v>
      </c>
      <c r="F2529" s="54">
        <v>43.402000000000001</v>
      </c>
      <c r="G2529" s="54">
        <v>0.8938428157452023</v>
      </c>
      <c r="H2529" s="54">
        <v>0.73584905660377353</v>
      </c>
      <c r="I2529" s="54">
        <v>0.52</v>
      </c>
      <c r="J2529" s="54">
        <v>9.9655749703337584</v>
      </c>
      <c r="K2529" s="54">
        <v>96</v>
      </c>
      <c r="L2529" s="54">
        <v>85.217948717948715</v>
      </c>
      <c r="M2529" s="54">
        <v>18.432400932400931</v>
      </c>
      <c r="N2529" s="54">
        <v>4.293297209884372</v>
      </c>
      <c r="O2529" s="54">
        <v>0.45293533957465132</v>
      </c>
      <c r="P2529" s="54">
        <v>2.8272582626793779</v>
      </c>
      <c r="Q2529" s="54">
        <v>11.287500000000003</v>
      </c>
      <c r="R2529" s="54">
        <v>0.9015373822572843</v>
      </c>
      <c r="S2529" s="54">
        <v>3.8954975359185195</v>
      </c>
      <c r="T2529" s="54">
        <v>9.2187499999999891E-3</v>
      </c>
      <c r="U2529" s="54">
        <v>0.34374503968253939</v>
      </c>
      <c r="V2529" s="54">
        <v>16.809950407463393</v>
      </c>
      <c r="W2529" s="54">
        <v>7.5372529931823937</v>
      </c>
    </row>
    <row r="2530" spans="3:23" x14ac:dyDescent="0.25">
      <c r="C2530" s="52">
        <v>0</v>
      </c>
      <c r="D2530" s="55">
        <v>393</v>
      </c>
      <c r="E2530" s="55">
        <v>437</v>
      </c>
      <c r="F2530" s="55">
        <v>90.408999999999992</v>
      </c>
      <c r="G2530" s="55">
        <v>0.94950747561519522</v>
      </c>
      <c r="H2530" s="55">
        <v>0.89931350114416475</v>
      </c>
      <c r="I2530" s="55">
        <v>0.55982905982905984</v>
      </c>
      <c r="J2530" s="55">
        <v>22.36924542940416</v>
      </c>
      <c r="K2530" s="55">
        <v>222</v>
      </c>
      <c r="L2530" s="55">
        <v>145.39185750636133</v>
      </c>
      <c r="M2530" s="55">
        <v>1591.2338110816843</v>
      </c>
      <c r="N2530" s="55">
        <v>39.890272135969241</v>
      </c>
      <c r="O2530" s="55">
        <v>9.3641735764099357E-2</v>
      </c>
      <c r="P2530" s="55">
        <v>1.8026825010598606</v>
      </c>
      <c r="Q2530" s="55">
        <v>75.303643724696315</v>
      </c>
      <c r="R2530" s="55">
        <v>0.98881122324661086</v>
      </c>
      <c r="S2530" s="55">
        <v>6.9084109422333215</v>
      </c>
      <c r="T2530" s="55">
        <v>1.8995375909929243E-3</v>
      </c>
      <c r="U2530" s="55">
        <v>0.25932722391237029</v>
      </c>
      <c r="V2530" s="55">
        <v>41.837208103443793</v>
      </c>
      <c r="W2530" s="55">
        <v>13.12619010209519</v>
      </c>
    </row>
    <row r="2531" spans="3:23" x14ac:dyDescent="0.25">
      <c r="C2531" s="51">
        <v>0</v>
      </c>
      <c r="D2531" s="54">
        <v>114</v>
      </c>
      <c r="E2531" s="54">
        <v>119</v>
      </c>
      <c r="F2531" s="54">
        <v>37.281999999999996</v>
      </c>
      <c r="G2531" s="54">
        <v>0.70738495400484036</v>
      </c>
      <c r="H2531" s="54">
        <v>0.95798319327731096</v>
      </c>
      <c r="I2531" s="54">
        <v>0.69090909090909092</v>
      </c>
      <c r="J2531" s="54">
        <v>12.047792665040703</v>
      </c>
      <c r="K2531" s="54">
        <v>123</v>
      </c>
      <c r="L2531" s="54">
        <v>91.421052631578945</v>
      </c>
      <c r="M2531" s="54">
        <v>124.05123428039136</v>
      </c>
      <c r="N2531" s="54">
        <v>11.137828975181446</v>
      </c>
      <c r="O2531" s="54">
        <v>0.94266231389570698</v>
      </c>
      <c r="P2531" s="54">
        <v>3.1176692892767934</v>
      </c>
      <c r="Q2531" s="54">
        <v>303.93181818181728</v>
      </c>
      <c r="R2531" s="54">
        <v>0.5708232099264795</v>
      </c>
      <c r="S2531" s="54">
        <v>4.9461903228327984</v>
      </c>
      <c r="T2531" s="54">
        <v>9.7494834710744136E-3</v>
      </c>
      <c r="U2531" s="54">
        <v>0.26801550354536285</v>
      </c>
      <c r="V2531" s="54">
        <v>14.525565219342246</v>
      </c>
      <c r="W2531" s="54">
        <v>10.267083459562498</v>
      </c>
    </row>
    <row r="2532" spans="3:23" x14ac:dyDescent="0.25">
      <c r="C2532" s="52">
        <v>0</v>
      </c>
      <c r="D2532" s="55">
        <v>7633</v>
      </c>
      <c r="E2532" s="55">
        <v>12789</v>
      </c>
      <c r="F2532" s="55">
        <v>690.24699999999996</v>
      </c>
      <c r="G2532" s="55">
        <v>0.84296438164991083</v>
      </c>
      <c r="H2532" s="55">
        <v>0.59684103526468057</v>
      </c>
      <c r="I2532" s="55">
        <v>0.44365010171461783</v>
      </c>
      <c r="J2532" s="55">
        <v>98.583149903842582</v>
      </c>
      <c r="K2532" s="55">
        <v>227</v>
      </c>
      <c r="L2532" s="55">
        <v>124.01336302895324</v>
      </c>
      <c r="M2532" s="55">
        <v>1170.096781573774</v>
      </c>
      <c r="N2532" s="55">
        <v>34.206677441309232</v>
      </c>
      <c r="O2532" s="55">
        <v>0.89606672613451366</v>
      </c>
      <c r="P2532" s="55">
        <v>3.0586648284469597</v>
      </c>
      <c r="Q2532" s="55">
        <v>54.389055299538306</v>
      </c>
      <c r="R2532" s="55">
        <v>0.9883980179641545</v>
      </c>
      <c r="S2532" s="55">
        <v>6.8361218038136347</v>
      </c>
      <c r="T2532" s="55">
        <v>5.7253286330144558E-4</v>
      </c>
      <c r="U2532" s="55">
        <v>0.32729463906679329</v>
      </c>
      <c r="V2532" s="55">
        <v>180.95808164243189</v>
      </c>
      <c r="W2532" s="55">
        <v>97.349906558629783</v>
      </c>
    </row>
    <row r="2533" spans="3:23" x14ac:dyDescent="0.25">
      <c r="C2533" s="51">
        <v>0</v>
      </c>
      <c r="D2533" s="54">
        <v>191</v>
      </c>
      <c r="E2533" s="54">
        <v>208</v>
      </c>
      <c r="F2533" s="54">
        <v>55.849000000000004</v>
      </c>
      <c r="G2533" s="54">
        <v>0.90252496180446951</v>
      </c>
      <c r="H2533" s="54">
        <v>0.91826923076923073</v>
      </c>
      <c r="I2533" s="54">
        <v>0.50263157894736843</v>
      </c>
      <c r="J2533" s="54">
        <v>15.594510349620345</v>
      </c>
      <c r="K2533" s="54">
        <v>162</v>
      </c>
      <c r="L2533" s="54">
        <v>113.12565445026178</v>
      </c>
      <c r="M2533" s="54">
        <v>450.5630752273351</v>
      </c>
      <c r="N2533" s="54">
        <v>21.226471096895384</v>
      </c>
      <c r="O2533" s="54">
        <v>0.3514660693487488</v>
      </c>
      <c r="P2533" s="54">
        <v>2.2150779240537299</v>
      </c>
      <c r="Q2533" s="54">
        <v>99.624060150375982</v>
      </c>
      <c r="R2533" s="54">
        <v>0.96214539803745147</v>
      </c>
      <c r="S2533" s="54">
        <v>5.9840288185312227</v>
      </c>
      <c r="T2533" s="54">
        <v>3.1846533627301176E-3</v>
      </c>
      <c r="U2533" s="54">
        <v>0.23947317669170506</v>
      </c>
      <c r="V2533" s="54">
        <v>24.376344674943351</v>
      </c>
      <c r="W2533" s="54">
        <v>10.49736917470744</v>
      </c>
    </row>
    <row r="2534" spans="3:23" x14ac:dyDescent="0.25">
      <c r="C2534" s="52">
        <v>0</v>
      </c>
      <c r="D2534" s="55">
        <v>375</v>
      </c>
      <c r="E2534" s="55">
        <v>421</v>
      </c>
      <c r="F2534" s="55">
        <v>86.051000000000002</v>
      </c>
      <c r="G2534" s="55">
        <v>0.95059720205633846</v>
      </c>
      <c r="H2534" s="55">
        <v>0.89073634204275531</v>
      </c>
      <c r="I2534" s="55">
        <v>0.56306306306306309</v>
      </c>
      <c r="J2534" s="55">
        <v>21.85096861184158</v>
      </c>
      <c r="K2534" s="55">
        <v>231</v>
      </c>
      <c r="L2534" s="55">
        <v>140.136</v>
      </c>
      <c r="M2534" s="55">
        <v>1502.5723636363625</v>
      </c>
      <c r="N2534" s="55">
        <v>38.763028308381202</v>
      </c>
      <c r="O2534" s="55">
        <v>0.27549849767339579</v>
      </c>
      <c r="P2534" s="55">
        <v>2.0986833211440166</v>
      </c>
      <c r="Q2534" s="55">
        <v>78.156472261735217</v>
      </c>
      <c r="R2534" s="55">
        <v>0.98734455666015741</v>
      </c>
      <c r="S2534" s="55">
        <v>6.8435699251226731</v>
      </c>
      <c r="T2534" s="55">
        <v>1.9080996096793119E-3</v>
      </c>
      <c r="U2534" s="55">
        <v>0.2598246585023154</v>
      </c>
      <c r="V2534" s="55">
        <v>40.17378316237334</v>
      </c>
      <c r="W2534" s="55">
        <v>12.471029387270445</v>
      </c>
    </row>
    <row r="2535" spans="3:23" x14ac:dyDescent="0.25">
      <c r="C2535" s="51">
        <v>0</v>
      </c>
      <c r="D2535" s="54">
        <v>444</v>
      </c>
      <c r="E2535" s="54">
        <v>489</v>
      </c>
      <c r="F2535" s="54">
        <v>93.344999999999999</v>
      </c>
      <c r="G2535" s="54">
        <v>0.94523674513987765</v>
      </c>
      <c r="H2535" s="54">
        <v>0.90797546012269936</v>
      </c>
      <c r="I2535" s="54">
        <v>0.58421052631578951</v>
      </c>
      <c r="J2535" s="54">
        <v>23.776424412901367</v>
      </c>
      <c r="K2535" s="54">
        <v>242</v>
      </c>
      <c r="L2535" s="54">
        <v>144.74774774774775</v>
      </c>
      <c r="M2535" s="54">
        <v>1853.6924328391638</v>
      </c>
      <c r="N2535" s="54">
        <v>43.054528598501271</v>
      </c>
      <c r="O2535" s="54">
        <v>0.16688421804547479</v>
      </c>
      <c r="P2535" s="54">
        <v>1.7153063947122205</v>
      </c>
      <c r="Q2535" s="54">
        <v>83.61</v>
      </c>
      <c r="R2535" s="54">
        <v>0.98872323413916752</v>
      </c>
      <c r="S2535" s="54">
        <v>6.9028263853608101</v>
      </c>
      <c r="T2535" s="54">
        <v>2.1500000000000065E-3</v>
      </c>
      <c r="U2535" s="54">
        <v>0.25469858439387971</v>
      </c>
      <c r="V2535" s="54">
        <v>43.04890659475388</v>
      </c>
      <c r="W2535" s="54">
        <v>14.050538971118504</v>
      </c>
    </row>
    <row r="2536" spans="3:23" x14ac:dyDescent="0.25">
      <c r="C2536" s="52">
        <v>0</v>
      </c>
      <c r="D2536" s="55">
        <v>84</v>
      </c>
      <c r="E2536" s="55">
        <v>90</v>
      </c>
      <c r="F2536" s="55">
        <v>31.104000000000003</v>
      </c>
      <c r="G2536" s="55">
        <v>0.6413913466240897</v>
      </c>
      <c r="H2536" s="55">
        <v>0.93333333333333335</v>
      </c>
      <c r="I2536" s="55">
        <v>0.7</v>
      </c>
      <c r="J2536" s="55">
        <v>10.34176589165282</v>
      </c>
      <c r="K2536" s="55">
        <v>102</v>
      </c>
      <c r="L2536" s="55">
        <v>89.345238095238102</v>
      </c>
      <c r="M2536" s="55">
        <v>49.915519219736098</v>
      </c>
      <c r="N2536" s="55">
        <v>7.0650915931597167</v>
      </c>
      <c r="O2536" s="55">
        <v>0.24871568582363501</v>
      </c>
      <c r="P2536" s="55">
        <v>1.724635032026306</v>
      </c>
      <c r="Q2536" s="55">
        <v>205.02307692307699</v>
      </c>
      <c r="R2536" s="55">
        <v>0.36418815192580839</v>
      </c>
      <c r="S2536" s="55">
        <v>4.2937706254592936</v>
      </c>
      <c r="T2536" s="55">
        <v>1.207100591715975E-2</v>
      </c>
      <c r="U2536" s="55">
        <v>0.45415079049415963</v>
      </c>
      <c r="V2536" s="55">
        <v>11.931256163420501</v>
      </c>
      <c r="W2536" s="55">
        <v>9.1538253562699019</v>
      </c>
    </row>
    <row r="2537" spans="3:23" x14ac:dyDescent="0.25">
      <c r="C2537" s="51">
        <v>0</v>
      </c>
      <c r="D2537" s="54">
        <v>7371</v>
      </c>
      <c r="E2537" s="54">
        <v>12282</v>
      </c>
      <c r="F2537" s="54">
        <v>673.29299999999989</v>
      </c>
      <c r="G2537" s="54">
        <v>0.85244944988446425</v>
      </c>
      <c r="H2537" s="54">
        <v>0.60014655593551536</v>
      </c>
      <c r="I2537" s="54">
        <v>0.42842197035745422</v>
      </c>
      <c r="J2537" s="54">
        <v>96.876460939915049</v>
      </c>
      <c r="K2537" s="54">
        <v>233</v>
      </c>
      <c r="L2537" s="54">
        <v>124.2104192104192</v>
      </c>
      <c r="M2537" s="54">
        <v>1097.9509687659124</v>
      </c>
      <c r="N2537" s="54">
        <v>33.135343196742546</v>
      </c>
      <c r="O2537" s="54">
        <v>0.8032965752545721</v>
      </c>
      <c r="P2537" s="54">
        <v>2.9155339429222051</v>
      </c>
      <c r="Q2537" s="54">
        <v>43.576497695851984</v>
      </c>
      <c r="R2537" s="54">
        <v>0.99052766148927929</v>
      </c>
      <c r="S2537" s="54">
        <v>6.8302006343326438</v>
      </c>
      <c r="T2537" s="54">
        <v>5.9070987916502076E-4</v>
      </c>
      <c r="U2537" s="54">
        <v>0.33133029687790683</v>
      </c>
      <c r="V2537" s="54">
        <v>179.38521284531402</v>
      </c>
      <c r="W2537" s="54">
        <v>93.78432124498508</v>
      </c>
    </row>
    <row r="2538" spans="3:23" x14ac:dyDescent="0.25">
      <c r="C2538" s="52">
        <v>0</v>
      </c>
      <c r="D2538" s="55">
        <v>298</v>
      </c>
      <c r="E2538" s="55">
        <v>342</v>
      </c>
      <c r="F2538" s="55">
        <v>74.184000000000012</v>
      </c>
      <c r="G2538" s="55">
        <v>0.90767158127076519</v>
      </c>
      <c r="H2538" s="55">
        <v>0.87134502923976609</v>
      </c>
      <c r="I2538" s="55">
        <v>0.47987117552334946</v>
      </c>
      <c r="J2538" s="55">
        <v>19.47884453275087</v>
      </c>
      <c r="K2538" s="55">
        <v>173</v>
      </c>
      <c r="L2538" s="55">
        <v>112.57382550335571</v>
      </c>
      <c r="M2538" s="55">
        <v>553.50463245429705</v>
      </c>
      <c r="N2538" s="55">
        <v>23.526679163330659</v>
      </c>
      <c r="O2538" s="55">
        <v>0.68798831281590334</v>
      </c>
      <c r="P2538" s="55">
        <v>2.6298166896954558</v>
      </c>
      <c r="Q2538" s="55">
        <v>76.049382716049493</v>
      </c>
      <c r="R2538" s="55">
        <v>0.97128270968146635</v>
      </c>
      <c r="S2538" s="55">
        <v>6.1783879527267835</v>
      </c>
      <c r="T2538" s="55">
        <v>2.1814509983234245E-3</v>
      </c>
      <c r="U2538" s="55">
        <v>0.27820176495848964</v>
      </c>
      <c r="V2538" s="55">
        <v>31.926377946683861</v>
      </c>
      <c r="W2538" s="55">
        <v>13.39890026294629</v>
      </c>
    </row>
    <row r="2539" spans="3:23" x14ac:dyDescent="0.25">
      <c r="C2539" s="51">
        <v>0</v>
      </c>
      <c r="D2539" s="54">
        <v>407</v>
      </c>
      <c r="E2539" s="54">
        <v>451</v>
      </c>
      <c r="F2539" s="54">
        <v>85.894000000000005</v>
      </c>
      <c r="G2539" s="54">
        <v>0.93938610036872006</v>
      </c>
      <c r="H2539" s="54">
        <v>0.90243902439024393</v>
      </c>
      <c r="I2539" s="54">
        <v>0.57894736842105265</v>
      </c>
      <c r="J2539" s="54">
        <v>22.764193258431348</v>
      </c>
      <c r="K2539" s="54">
        <v>221</v>
      </c>
      <c r="L2539" s="54">
        <v>134.15479115479116</v>
      </c>
      <c r="M2539" s="54">
        <v>1319.835586594206</v>
      </c>
      <c r="N2539" s="54">
        <v>36.329541513680105</v>
      </c>
      <c r="O2539" s="54">
        <v>0.33898951726118953</v>
      </c>
      <c r="P2539" s="54">
        <v>2.1527767246443816</v>
      </c>
      <c r="Q2539" s="54">
        <v>63.022972972973037</v>
      </c>
      <c r="R2539" s="54">
        <v>0.98830487444990345</v>
      </c>
      <c r="S2539" s="54">
        <v>6.6775210999311669</v>
      </c>
      <c r="T2539" s="54">
        <v>1.9028487947407133E-3</v>
      </c>
      <c r="U2539" s="54">
        <v>0.26233740438066327</v>
      </c>
      <c r="V2539" s="54">
        <v>39.616581948727863</v>
      </c>
      <c r="W2539" s="54">
        <v>13.582986051897398</v>
      </c>
    </row>
    <row r="2540" spans="3:23" x14ac:dyDescent="0.25">
      <c r="C2540" s="52">
        <v>0</v>
      </c>
      <c r="D2540" s="55">
        <v>463</v>
      </c>
      <c r="E2540" s="55">
        <v>508</v>
      </c>
      <c r="F2540" s="55">
        <v>93.643000000000001</v>
      </c>
      <c r="G2540" s="55">
        <v>0.94565111636327082</v>
      </c>
      <c r="H2540" s="55">
        <v>0.91141732283464572</v>
      </c>
      <c r="I2540" s="55">
        <v>0.57874999999999999</v>
      </c>
      <c r="J2540" s="55">
        <v>24.279825147895533</v>
      </c>
      <c r="K2540" s="55">
        <v>227</v>
      </c>
      <c r="L2540" s="55">
        <v>144.50323974082073</v>
      </c>
      <c r="M2540" s="55">
        <v>1896.5232578796279</v>
      </c>
      <c r="N2540" s="55">
        <v>43.549090207254935</v>
      </c>
      <c r="O2540" s="55">
        <v>0.20887588649861891</v>
      </c>
      <c r="P2540" s="55">
        <v>1.7444486949548843</v>
      </c>
      <c r="Q2540" s="55">
        <v>77.609523809523907</v>
      </c>
      <c r="R2540" s="55">
        <v>0.98892778070414433</v>
      </c>
      <c r="S2540" s="55">
        <v>6.9376498261715351</v>
      </c>
      <c r="T2540" s="55">
        <v>1.6213151927437386E-3</v>
      </c>
      <c r="U2540" s="55">
        <v>0.24726851187766163</v>
      </c>
      <c r="V2540" s="55">
        <v>43.510634376865546</v>
      </c>
      <c r="W2540" s="55">
        <v>14.148917456615633</v>
      </c>
    </row>
    <row r="2541" spans="3:23" x14ac:dyDescent="0.25">
      <c r="C2541" s="51">
        <v>0</v>
      </c>
      <c r="D2541" s="54">
        <v>113</v>
      </c>
      <c r="E2541" s="54">
        <v>123</v>
      </c>
      <c r="F2541" s="54">
        <v>38.506</v>
      </c>
      <c r="G2541" s="54">
        <v>0.55325735565475898</v>
      </c>
      <c r="H2541" s="54">
        <v>0.91869918699186992</v>
      </c>
      <c r="I2541" s="54">
        <v>0.62777777777777777</v>
      </c>
      <c r="J2541" s="54">
        <v>11.994835078277374</v>
      </c>
      <c r="K2541" s="54">
        <v>96</v>
      </c>
      <c r="L2541" s="54">
        <v>85.991150442477874</v>
      </c>
      <c r="M2541" s="54">
        <v>19.312420986093567</v>
      </c>
      <c r="N2541" s="54">
        <v>4.3945899679143636</v>
      </c>
      <c r="O2541" s="54">
        <v>0.37433266460077763</v>
      </c>
      <c r="P2541" s="54">
        <v>2.240309721912948</v>
      </c>
      <c r="Q2541" s="54">
        <v>13.187500000000012</v>
      </c>
      <c r="R2541" s="54">
        <v>0.91730373347064076</v>
      </c>
      <c r="S2541" s="54">
        <v>3.9633373399404435</v>
      </c>
      <c r="T2541" s="54">
        <v>9.4401041666666713E-3</v>
      </c>
      <c r="U2541" s="54">
        <v>0.38438740079365069</v>
      </c>
      <c r="V2541" s="54">
        <v>13.541819404157158</v>
      </c>
      <c r="W2541" s="54">
        <v>11.280476170227812</v>
      </c>
    </row>
    <row r="2542" spans="3:23" x14ac:dyDescent="0.25">
      <c r="C2542" s="52">
        <v>0</v>
      </c>
      <c r="D2542" s="55">
        <v>62</v>
      </c>
      <c r="E2542" s="55">
        <v>67</v>
      </c>
      <c r="F2542" s="55">
        <v>27.184000000000001</v>
      </c>
      <c r="G2542" s="55">
        <v>0.74414294109971602</v>
      </c>
      <c r="H2542" s="55">
        <v>0.92537313432835822</v>
      </c>
      <c r="I2542" s="55">
        <v>0.6262626262626263</v>
      </c>
      <c r="J2542" s="55">
        <v>8.8848664465809541</v>
      </c>
      <c r="K2542" s="55">
        <v>98</v>
      </c>
      <c r="L2542" s="55">
        <v>88.903225806451616</v>
      </c>
      <c r="M2542" s="55">
        <v>30.679005817028035</v>
      </c>
      <c r="N2542" s="55">
        <v>5.538863224257125</v>
      </c>
      <c r="O2542" s="55">
        <v>4.1761142518318077E-2</v>
      </c>
      <c r="P2542" s="55">
        <v>1.7915019588835861</v>
      </c>
      <c r="Q2542" s="55">
        <v>42.740740740740733</v>
      </c>
      <c r="R2542" s="55">
        <v>0.86927730506008416</v>
      </c>
      <c r="S2542" s="55">
        <v>4.1195413755182555</v>
      </c>
      <c r="T2542" s="55">
        <v>1.1659807956104261E-2</v>
      </c>
      <c r="U2542" s="55">
        <v>0.2548054311943202</v>
      </c>
      <c r="V2542" s="55">
        <v>11.031062276447955</v>
      </c>
      <c r="W2542" s="55">
        <v>7.3689748687843819</v>
      </c>
    </row>
    <row r="2543" spans="3:23" x14ac:dyDescent="0.25">
      <c r="C2543" s="51">
        <v>0</v>
      </c>
      <c r="D2543" s="54">
        <v>7141</v>
      </c>
      <c r="E2543" s="54">
        <v>12238</v>
      </c>
      <c r="F2543" s="54">
        <v>677.07299999999998</v>
      </c>
      <c r="G2543" s="54">
        <v>0.85005947666248727</v>
      </c>
      <c r="H2543" s="54">
        <v>0.58351037751266543</v>
      </c>
      <c r="I2543" s="54">
        <v>0.40509416836850465</v>
      </c>
      <c r="J2543" s="54">
        <v>95.353047087934186</v>
      </c>
      <c r="K2543" s="54">
        <v>222</v>
      </c>
      <c r="L2543" s="54">
        <v>124.90841618820893</v>
      </c>
      <c r="M2543" s="54">
        <v>1014.2577176732595</v>
      </c>
      <c r="N2543" s="54">
        <v>31.847413045226446</v>
      </c>
      <c r="O2543" s="54">
        <v>0.66505980998685532</v>
      </c>
      <c r="P2543" s="54">
        <v>2.6001704531346537</v>
      </c>
      <c r="Q2543" s="54">
        <v>38.016306792622515</v>
      </c>
      <c r="R2543" s="54">
        <v>0.99167514619542396</v>
      </c>
      <c r="S2543" s="54">
        <v>6.7912005039729735</v>
      </c>
      <c r="T2543" s="54">
        <v>6.5753175659769079E-4</v>
      </c>
      <c r="U2543" s="54">
        <v>0.33799863573866318</v>
      </c>
      <c r="V2543" s="54">
        <v>176.48445537205112</v>
      </c>
      <c r="W2543" s="54">
        <v>92.95201643651427</v>
      </c>
    </row>
    <row r="2544" spans="3:23" x14ac:dyDescent="0.25">
      <c r="C2544" s="52">
        <v>0</v>
      </c>
      <c r="D2544" s="55">
        <v>319</v>
      </c>
      <c r="E2544" s="55">
        <v>349</v>
      </c>
      <c r="F2544" s="55">
        <v>74.845999999999989</v>
      </c>
      <c r="G2544" s="55">
        <v>0.9190408672903172</v>
      </c>
      <c r="H2544" s="55">
        <v>0.91404011461318047</v>
      </c>
      <c r="I2544" s="55">
        <v>0.49228395061728397</v>
      </c>
      <c r="J2544" s="55">
        <v>20.153496341094684</v>
      </c>
      <c r="K2544" s="55">
        <v>178</v>
      </c>
      <c r="L2544" s="55">
        <v>118.11285266457681</v>
      </c>
      <c r="M2544" s="55">
        <v>619.82999152225011</v>
      </c>
      <c r="N2544" s="55">
        <v>24.896385109534478</v>
      </c>
      <c r="O2544" s="55">
        <v>0.54454019021134059</v>
      </c>
      <c r="P2544" s="55">
        <v>2.4502784654873149</v>
      </c>
      <c r="Q2544" s="55">
        <v>79.734814814814825</v>
      </c>
      <c r="R2544" s="55">
        <v>0.9742146340678578</v>
      </c>
      <c r="S2544" s="55">
        <v>6.2890510234273229</v>
      </c>
      <c r="T2544" s="55">
        <v>1.9818930041152001E-3</v>
      </c>
      <c r="U2544" s="55">
        <v>0.22503824265668862</v>
      </c>
      <c r="V2544" s="55">
        <v>33.23170538190503</v>
      </c>
      <c r="W2544" s="55">
        <v>13.098683972289848</v>
      </c>
    </row>
    <row r="2545" spans="3:23" x14ac:dyDescent="0.25">
      <c r="C2545" s="51">
        <v>0</v>
      </c>
      <c r="D2545" s="54">
        <v>415</v>
      </c>
      <c r="E2545" s="54">
        <v>474</v>
      </c>
      <c r="F2545" s="54">
        <v>89.565999999999988</v>
      </c>
      <c r="G2545" s="54">
        <v>0.94126972041008872</v>
      </c>
      <c r="H2545" s="54">
        <v>0.87552742616033752</v>
      </c>
      <c r="I2545" s="54">
        <v>0.52005012531328321</v>
      </c>
      <c r="J2545" s="54">
        <v>22.986831253243505</v>
      </c>
      <c r="K2545" s="54">
        <v>234</v>
      </c>
      <c r="L2545" s="54">
        <v>134.55421686746988</v>
      </c>
      <c r="M2545" s="54">
        <v>1370.0689133344968</v>
      </c>
      <c r="N2545" s="54">
        <v>37.014441956275618</v>
      </c>
      <c r="O2545" s="54">
        <v>0.42395844786187381</v>
      </c>
      <c r="P2545" s="54">
        <v>2.2892088636678194</v>
      </c>
      <c r="Q2545" s="54">
        <v>56.687799043062306</v>
      </c>
      <c r="R2545" s="54">
        <v>0.98989941017438998</v>
      </c>
      <c r="S2545" s="54">
        <v>6.8260672127792237</v>
      </c>
      <c r="T2545" s="54">
        <v>2.0432224536983596E-3</v>
      </c>
      <c r="U2545" s="54">
        <v>0.29492715082092968</v>
      </c>
      <c r="V2545" s="54">
        <v>40.652544877009909</v>
      </c>
      <c r="W2545" s="54">
        <v>13.7265599874682</v>
      </c>
    </row>
    <row r="2546" spans="3:23" x14ac:dyDescent="0.25">
      <c r="C2546" s="52">
        <v>0</v>
      </c>
      <c r="D2546" s="55">
        <v>447</v>
      </c>
      <c r="E2546" s="55">
        <v>502</v>
      </c>
      <c r="F2546" s="55">
        <v>93.858000000000004</v>
      </c>
      <c r="G2546" s="55">
        <v>0.94882463631404435</v>
      </c>
      <c r="H2546" s="55">
        <v>0.89043824701195218</v>
      </c>
      <c r="I2546" s="55">
        <v>0.50795454545454544</v>
      </c>
      <c r="J2546" s="55">
        <v>23.856614942120721</v>
      </c>
      <c r="K2546" s="55">
        <v>238</v>
      </c>
      <c r="L2546" s="55">
        <v>146.44742729306489</v>
      </c>
      <c r="M2546" s="55">
        <v>2062.4361312587152</v>
      </c>
      <c r="N2546" s="55">
        <v>45.414052134319782</v>
      </c>
      <c r="O2546" s="55">
        <v>0.26383182905905916</v>
      </c>
      <c r="P2546" s="55">
        <v>1.7681541904169746</v>
      </c>
      <c r="Q2546" s="55">
        <v>72.878260869565338</v>
      </c>
      <c r="R2546" s="55">
        <v>0.98973369756007157</v>
      </c>
      <c r="S2546" s="55">
        <v>6.9510231344700353</v>
      </c>
      <c r="T2546" s="55">
        <v>1.6469754253307907E-3</v>
      </c>
      <c r="U2546" s="55">
        <v>0.2524981690395936</v>
      </c>
      <c r="V2546" s="55">
        <v>43.69177677383226</v>
      </c>
      <c r="W2546" s="55">
        <v>13.798013184058265</v>
      </c>
    </row>
    <row r="2547" spans="3:23" x14ac:dyDescent="0.25">
      <c r="C2547" s="51">
        <v>0</v>
      </c>
      <c r="D2547" s="54">
        <v>57</v>
      </c>
      <c r="E2547" s="54">
        <v>62</v>
      </c>
      <c r="F2547" s="54">
        <v>26.902999999999999</v>
      </c>
      <c r="G2547" s="54">
        <v>0.78779219202882644</v>
      </c>
      <c r="H2547" s="54">
        <v>0.91935483870967738</v>
      </c>
      <c r="I2547" s="54">
        <v>0.5757575757575758</v>
      </c>
      <c r="J2547" s="54">
        <v>8.5190758917798277</v>
      </c>
      <c r="K2547" s="54">
        <v>98</v>
      </c>
      <c r="L2547" s="54">
        <v>87.807017543859644</v>
      </c>
      <c r="M2547" s="54">
        <v>22.765664160400998</v>
      </c>
      <c r="N2547" s="54">
        <v>4.7713377747127694</v>
      </c>
      <c r="O2547" s="54">
        <v>0.20226253413758372</v>
      </c>
      <c r="P2547" s="54">
        <v>2.1366659038901821</v>
      </c>
      <c r="Q2547" s="54">
        <v>32.268518518518505</v>
      </c>
      <c r="R2547" s="54">
        <v>0.79764505614638159</v>
      </c>
      <c r="S2547" s="54">
        <v>4.0345831112872341</v>
      </c>
      <c r="T2547" s="54">
        <v>1.1831275720164623E-2</v>
      </c>
      <c r="U2547" s="54">
        <v>0.21768755935422612</v>
      </c>
      <c r="V2547" s="54">
        <v>11.02937749700121</v>
      </c>
      <c r="W2547" s="54">
        <v>6.7934471183025096</v>
      </c>
    </row>
    <row r="2548" spans="3:23" x14ac:dyDescent="0.25">
      <c r="C2548" s="52">
        <v>0</v>
      </c>
      <c r="D2548" s="55">
        <v>29</v>
      </c>
      <c r="E2548" s="55">
        <v>33</v>
      </c>
      <c r="F2548" s="55">
        <v>17.996000000000002</v>
      </c>
      <c r="G2548" s="55">
        <v>0</v>
      </c>
      <c r="H2548" s="55">
        <v>0.87878787878787878</v>
      </c>
      <c r="I2548" s="55">
        <v>0.59183673469387754</v>
      </c>
      <c r="J2548" s="55">
        <v>6.0765077797464979</v>
      </c>
      <c r="K2548" s="55">
        <v>99</v>
      </c>
      <c r="L2548" s="55">
        <v>89.275862068965523</v>
      </c>
      <c r="M2548" s="55">
        <v>27.421182266009847</v>
      </c>
      <c r="N2548" s="55">
        <v>5.2365238723804026</v>
      </c>
      <c r="O2548" s="55">
        <v>0.15844937231832487</v>
      </c>
      <c r="P2548" s="55">
        <v>1.8786353010680521</v>
      </c>
      <c r="Q2548" s="55">
        <v>19.571428571428573</v>
      </c>
      <c r="R2548" s="55">
        <v>0.83421233323170274</v>
      </c>
      <c r="S2548" s="55">
        <v>3.909368063943885</v>
      </c>
      <c r="T2548" s="55">
        <v>2.0408163265306135E-2</v>
      </c>
      <c r="U2548" s="55">
        <v>0.30070153061224469</v>
      </c>
      <c r="V2548" s="55">
        <v>6.2330229193099944</v>
      </c>
      <c r="W2548" s="55">
        <v>6.2330229193099944</v>
      </c>
    </row>
    <row r="2549" spans="3:23" x14ac:dyDescent="0.25">
      <c r="C2549" s="51">
        <v>0</v>
      </c>
      <c r="D2549" s="54">
        <v>7050</v>
      </c>
      <c r="E2549" s="54">
        <v>11850</v>
      </c>
      <c r="F2549" s="54">
        <v>657.34100000000012</v>
      </c>
      <c r="G2549" s="54">
        <v>0.85225173839067936</v>
      </c>
      <c r="H2549" s="54">
        <v>0.59493670886075944</v>
      </c>
      <c r="I2549" s="54">
        <v>0.41196751008005611</v>
      </c>
      <c r="J2549" s="54">
        <v>94.743542209392288</v>
      </c>
      <c r="K2549" s="54">
        <v>218</v>
      </c>
      <c r="L2549" s="54">
        <v>124.94</v>
      </c>
      <c r="M2549" s="54">
        <v>985.20096751311735</v>
      </c>
      <c r="N2549" s="54">
        <v>31.387911168364123</v>
      </c>
      <c r="O2549" s="54">
        <v>0.62499374040301625</v>
      </c>
      <c r="P2549" s="54">
        <v>2.477429142159949</v>
      </c>
      <c r="Q2549" s="54">
        <v>38.567342211928349</v>
      </c>
      <c r="R2549" s="54">
        <v>0.99170068430167746</v>
      </c>
      <c r="S2549" s="54">
        <v>6.7741498102961657</v>
      </c>
      <c r="T2549" s="54">
        <v>6.3963166829220759E-4</v>
      </c>
      <c r="U2549" s="54">
        <v>0.33952311954686148</v>
      </c>
      <c r="V2549" s="54">
        <v>173.88264271584805</v>
      </c>
      <c r="W2549" s="54">
        <v>90.963555534616333</v>
      </c>
    </row>
    <row r="2550" spans="3:23" x14ac:dyDescent="0.25">
      <c r="C2550" s="52">
        <v>0</v>
      </c>
      <c r="D2550" s="55">
        <v>299</v>
      </c>
      <c r="E2550" s="55">
        <v>334</v>
      </c>
      <c r="F2550" s="55">
        <v>74.027000000000001</v>
      </c>
      <c r="G2550" s="55">
        <v>0.93463707987681233</v>
      </c>
      <c r="H2550" s="55">
        <v>0.89520958083832336</v>
      </c>
      <c r="I2550" s="55">
        <v>0.46</v>
      </c>
      <c r="J2550" s="55">
        <v>19.511499785403828</v>
      </c>
      <c r="K2550" s="55">
        <v>179</v>
      </c>
      <c r="L2550" s="55">
        <v>120.77257525083613</v>
      </c>
      <c r="M2550" s="55">
        <v>734.70649368139834</v>
      </c>
      <c r="N2550" s="55">
        <v>27.10546981111743</v>
      </c>
      <c r="O2550" s="55">
        <v>0.40018012615748899</v>
      </c>
      <c r="P2550" s="55">
        <v>1.9987897687604357</v>
      </c>
      <c r="Q2550" s="55">
        <v>81.986686390532583</v>
      </c>
      <c r="R2550" s="55">
        <v>0.97562559315248443</v>
      </c>
      <c r="S2550" s="55">
        <v>6.292580241858289</v>
      </c>
      <c r="T2550" s="55">
        <v>1.9300794790098217E-3</v>
      </c>
      <c r="U2550" s="55">
        <v>0.21732209177650563</v>
      </c>
      <c r="V2550" s="55">
        <v>33.641532639057502</v>
      </c>
      <c r="W2550" s="55">
        <v>11.963031601299882</v>
      </c>
    </row>
    <row r="2551" spans="3:23" x14ac:dyDescent="0.25">
      <c r="C2551" s="51">
        <v>0</v>
      </c>
      <c r="D2551" s="54">
        <v>407</v>
      </c>
      <c r="E2551" s="54">
        <v>448</v>
      </c>
      <c r="F2551" s="54">
        <v>85.686999999999998</v>
      </c>
      <c r="G2551" s="54">
        <v>0.93564591174220091</v>
      </c>
      <c r="H2551" s="54">
        <v>0.9084821428571429</v>
      </c>
      <c r="I2551" s="54">
        <v>0.57894736842105265</v>
      </c>
      <c r="J2551" s="54">
        <v>22.764193258431348</v>
      </c>
      <c r="K2551" s="54">
        <v>207</v>
      </c>
      <c r="L2551" s="54">
        <v>134.86977886977888</v>
      </c>
      <c r="M2551" s="54">
        <v>1263.024872611079</v>
      </c>
      <c r="N2551" s="54">
        <v>35.53906122298504</v>
      </c>
      <c r="O2551" s="54">
        <v>0.18743145546675422</v>
      </c>
      <c r="P2551" s="54">
        <v>1.757088341499679</v>
      </c>
      <c r="Q2551" s="54">
        <v>54.233783783783856</v>
      </c>
      <c r="R2551" s="54">
        <v>0.98966531051986006</v>
      </c>
      <c r="S2551" s="54">
        <v>6.7334794931661444</v>
      </c>
      <c r="T2551" s="54">
        <v>2.1110299488678232E-3</v>
      </c>
      <c r="U2551" s="54">
        <v>0.2889161183397953</v>
      </c>
      <c r="V2551" s="54">
        <v>39.174209921048053</v>
      </c>
      <c r="W2551" s="54">
        <v>13.826150324605567</v>
      </c>
    </row>
    <row r="2552" spans="3:23" x14ac:dyDescent="0.25">
      <c r="C2552" s="52">
        <v>0</v>
      </c>
      <c r="D2552" s="55">
        <v>478</v>
      </c>
      <c r="E2552" s="55">
        <v>534</v>
      </c>
      <c r="F2552" s="55">
        <v>99.646999999999991</v>
      </c>
      <c r="G2552" s="55">
        <v>0.95166978706683225</v>
      </c>
      <c r="H2552" s="55">
        <v>0.89513108614232206</v>
      </c>
      <c r="I2552" s="55">
        <v>0.5052854122621564</v>
      </c>
      <c r="J2552" s="55">
        <v>24.669991941291912</v>
      </c>
      <c r="K2552" s="55">
        <v>242</v>
      </c>
      <c r="L2552" s="55">
        <v>143.02928870292888</v>
      </c>
      <c r="M2552" s="55">
        <v>1873.9152829311533</v>
      </c>
      <c r="N2552" s="55">
        <v>43.288743143352562</v>
      </c>
      <c r="O2552" s="55">
        <v>0.37371304882265721</v>
      </c>
      <c r="P2552" s="55">
        <v>1.981054284841709</v>
      </c>
      <c r="Q2552" s="55">
        <v>58.967644084934371</v>
      </c>
      <c r="R2552" s="55">
        <v>0.99104953817900643</v>
      </c>
      <c r="S2552" s="55">
        <v>6.9562571692219759</v>
      </c>
      <c r="T2552" s="55">
        <v>1.8147039067764163E-3</v>
      </c>
      <c r="U2552" s="55">
        <v>0.27564733929877516</v>
      </c>
      <c r="V2552" s="55">
        <v>45.956680655837708</v>
      </c>
      <c r="W2552" s="55">
        <v>14.114359562777942</v>
      </c>
    </row>
    <row r="2553" spans="3:23" x14ac:dyDescent="0.25">
      <c r="C2553" s="51">
        <v>0</v>
      </c>
      <c r="D2553" s="54">
        <v>6715</v>
      </c>
      <c r="E2553" s="54">
        <v>11897</v>
      </c>
      <c r="F2553" s="54">
        <v>663.98199999999997</v>
      </c>
      <c r="G2553" s="54">
        <v>0.84524073976423986</v>
      </c>
      <c r="H2553" s="54">
        <v>0.56442800706060348</v>
      </c>
      <c r="I2553" s="54">
        <v>0.38882455124493343</v>
      </c>
      <c r="J2553" s="54">
        <v>92.465147720082172</v>
      </c>
      <c r="K2553" s="54">
        <v>222</v>
      </c>
      <c r="L2553" s="54">
        <v>126.50156366344007</v>
      </c>
      <c r="M2553" s="54">
        <v>998.31914411402511</v>
      </c>
      <c r="N2553" s="54">
        <v>31.596188759311225</v>
      </c>
      <c r="O2553" s="54">
        <v>0.58718932486992303</v>
      </c>
      <c r="P2553" s="54">
        <v>2.4418095192176827</v>
      </c>
      <c r="Q2553" s="54">
        <v>37.77707006369404</v>
      </c>
      <c r="R2553" s="54">
        <v>0.99200191237976099</v>
      </c>
      <c r="S2553" s="54">
        <v>6.794411785795889</v>
      </c>
      <c r="T2553" s="54">
        <v>6.3935064094061418E-4</v>
      </c>
      <c r="U2553" s="54">
        <v>0.34133407235859003</v>
      </c>
      <c r="V2553" s="54">
        <v>170.35659288187045</v>
      </c>
      <c r="W2553" s="54">
        <v>91.036129603955374</v>
      </c>
    </row>
    <row r="2554" spans="3:23" x14ac:dyDescent="0.25">
      <c r="C2554" s="52">
        <v>0</v>
      </c>
      <c r="D2554" s="55">
        <v>258</v>
      </c>
      <c r="E2554" s="55">
        <v>277</v>
      </c>
      <c r="F2554" s="55">
        <v>65.054000000000002</v>
      </c>
      <c r="G2554" s="55">
        <v>0.92451817798775715</v>
      </c>
      <c r="H2554" s="55">
        <v>0.93140794223826717</v>
      </c>
      <c r="I2554" s="55">
        <v>0.48863636363636365</v>
      </c>
      <c r="J2554" s="55">
        <v>18.124453165314311</v>
      </c>
      <c r="K2554" s="55">
        <v>176</v>
      </c>
      <c r="L2554" s="55">
        <v>124.34496124031008</v>
      </c>
      <c r="M2554" s="55">
        <v>734.08676439537874</v>
      </c>
      <c r="N2554" s="55">
        <v>27.094035587106227</v>
      </c>
      <c r="O2554" s="55">
        <v>0.19803795385664416</v>
      </c>
      <c r="P2554" s="55">
        <v>1.8091644683456154</v>
      </c>
      <c r="Q2554" s="55">
        <v>91.106884057971058</v>
      </c>
      <c r="R2554" s="55">
        <v>0.97672646385383255</v>
      </c>
      <c r="S2554" s="55">
        <v>6.2683378821268327</v>
      </c>
      <c r="T2554" s="55">
        <v>2.1660365469439113E-3</v>
      </c>
      <c r="U2554" s="55">
        <v>0.18835704804928513</v>
      </c>
      <c r="V2554" s="55">
        <v>29.805019231370434</v>
      </c>
      <c r="W2554" s="55">
        <v>11.359823993678985</v>
      </c>
    </row>
    <row r="2555" spans="3:23" x14ac:dyDescent="0.25">
      <c r="C2555" s="51">
        <v>0</v>
      </c>
      <c r="D2555" s="54">
        <v>407</v>
      </c>
      <c r="E2555" s="54">
        <v>452</v>
      </c>
      <c r="F2555" s="54">
        <v>87.373999999999995</v>
      </c>
      <c r="G2555" s="54">
        <v>0.93405093635521164</v>
      </c>
      <c r="H2555" s="54">
        <v>0.90044247787610621</v>
      </c>
      <c r="I2555" s="54">
        <v>0.55000000000000004</v>
      </c>
      <c r="J2555" s="54">
        <v>22.764193258431348</v>
      </c>
      <c r="K2555" s="54">
        <v>201</v>
      </c>
      <c r="L2555" s="54">
        <v>135.57002457002457</v>
      </c>
      <c r="M2555" s="54">
        <v>1252.7530894082624</v>
      </c>
      <c r="N2555" s="54">
        <v>35.39425220863216</v>
      </c>
      <c r="O2555" s="54">
        <v>0.19383279761720562</v>
      </c>
      <c r="P2555" s="54">
        <v>1.7698283176683385</v>
      </c>
      <c r="Q2555" s="54">
        <v>46.220077220077386</v>
      </c>
      <c r="R2555" s="54">
        <v>0.99135701267726861</v>
      </c>
      <c r="S2555" s="54">
        <v>6.638390962145289</v>
      </c>
      <c r="T2555" s="54">
        <v>1.9263609997200756E-3</v>
      </c>
      <c r="U2555" s="54">
        <v>0.30040311116715107</v>
      </c>
      <c r="V2555" s="54">
        <v>39.178996450088505</v>
      </c>
      <c r="W2555" s="54">
        <v>13.992379589910289</v>
      </c>
    </row>
    <row r="2556" spans="3:23" x14ac:dyDescent="0.25">
      <c r="C2556" s="52">
        <v>0</v>
      </c>
      <c r="D2556" s="55">
        <v>477</v>
      </c>
      <c r="E2556" s="55">
        <v>542</v>
      </c>
      <c r="F2556" s="55">
        <v>103.72399999999999</v>
      </c>
      <c r="G2556" s="55">
        <v>0.9639205847186324</v>
      </c>
      <c r="H2556" s="55">
        <v>0.88007380073800734</v>
      </c>
      <c r="I2556" s="55">
        <v>0.51847826086956517</v>
      </c>
      <c r="J2556" s="55">
        <v>24.644172999690465</v>
      </c>
      <c r="K2556" s="55">
        <v>242</v>
      </c>
      <c r="L2556" s="55">
        <v>141.47379454926624</v>
      </c>
      <c r="M2556" s="55">
        <v>1821.9683244366909</v>
      </c>
      <c r="N2556" s="55">
        <v>42.684520899697247</v>
      </c>
      <c r="O2556" s="55">
        <v>0.50126445921584895</v>
      </c>
      <c r="P2556" s="55">
        <v>2.1053969221892221</v>
      </c>
      <c r="Q2556" s="55">
        <v>53.748447204968997</v>
      </c>
      <c r="R2556" s="55">
        <v>0.99143656450450102</v>
      </c>
      <c r="S2556" s="55">
        <v>6.9197941300474541</v>
      </c>
      <c r="T2556" s="55">
        <v>1.7253278122843364E-3</v>
      </c>
      <c r="U2556" s="55">
        <v>0.30096939543887119</v>
      </c>
      <c r="V2556" s="55">
        <v>49.438685419264466</v>
      </c>
      <c r="W2556" s="55">
        <v>13.160082766862942</v>
      </c>
    </row>
    <row r="2557" spans="3:23" x14ac:dyDescent="0.25">
      <c r="C2557" s="51">
        <v>0</v>
      </c>
      <c r="D2557" s="54">
        <v>36</v>
      </c>
      <c r="E2557" s="54">
        <v>40</v>
      </c>
      <c r="F2557" s="54">
        <v>19.592000000000002</v>
      </c>
      <c r="G2557" s="54">
        <v>0.38282074674438793</v>
      </c>
      <c r="H2557" s="54">
        <v>0.9</v>
      </c>
      <c r="I2557" s="54">
        <v>0.6428571428571429</v>
      </c>
      <c r="J2557" s="54">
        <v>6.7702750025730758</v>
      </c>
      <c r="K2557" s="54">
        <v>93</v>
      </c>
      <c r="L2557" s="54">
        <v>87.444444444444443</v>
      </c>
      <c r="M2557" s="54">
        <v>11.568253968253968</v>
      </c>
      <c r="N2557" s="54">
        <v>3.4012136022681623</v>
      </c>
      <c r="O2557" s="54">
        <v>-0.16718485708880562</v>
      </c>
      <c r="P2557" s="54">
        <v>2.0498059453851631</v>
      </c>
      <c r="Q2557" s="54">
        <v>18.095238095238088</v>
      </c>
      <c r="R2557" s="54">
        <v>0.77653387149368913</v>
      </c>
      <c r="S2557" s="54">
        <v>3.610509293458489</v>
      </c>
      <c r="T2557" s="54">
        <v>2.3431594860166282E-2</v>
      </c>
      <c r="U2557" s="54">
        <v>0.3484825580063674</v>
      </c>
      <c r="V2557" s="54">
        <v>7.1802197428460053</v>
      </c>
      <c r="W2557" s="54">
        <v>6.6332495807108005</v>
      </c>
    </row>
    <row r="2558" spans="3:23" x14ac:dyDescent="0.25">
      <c r="C2558" s="52">
        <v>0</v>
      </c>
      <c r="D2558" s="55">
        <v>6411</v>
      </c>
      <c r="E2558" s="55">
        <v>10886</v>
      </c>
      <c r="F2558" s="55">
        <v>622.23400000000004</v>
      </c>
      <c r="G2558" s="55">
        <v>0.8597548896167303</v>
      </c>
      <c r="H2558" s="55">
        <v>0.58892155061546936</v>
      </c>
      <c r="I2558" s="55">
        <v>0.39780342516753536</v>
      </c>
      <c r="J2558" s="55">
        <v>90.347876130527425</v>
      </c>
      <c r="K2558" s="55">
        <v>231</v>
      </c>
      <c r="L2558" s="55">
        <v>126.99719232569022</v>
      </c>
      <c r="M2558" s="55">
        <v>966.49796403461619</v>
      </c>
      <c r="N2558" s="55">
        <v>31.088550368819327</v>
      </c>
      <c r="O2558" s="55">
        <v>0.58049039835648164</v>
      </c>
      <c r="P2558" s="55">
        <v>2.5848450701720376</v>
      </c>
      <c r="Q2558" s="55">
        <v>37.510876244316435</v>
      </c>
      <c r="R2558" s="55">
        <v>0.9920802088902132</v>
      </c>
      <c r="S2558" s="55">
        <v>6.8023882698188025</v>
      </c>
      <c r="T2558" s="55">
        <v>6.0777122223130389E-4</v>
      </c>
      <c r="U2558" s="55">
        <v>0.33203578944445006</v>
      </c>
      <c r="V2558" s="55">
        <v>168.57977330217221</v>
      </c>
      <c r="W2558" s="55">
        <v>86.094852117459027</v>
      </c>
    </row>
    <row r="2559" spans="3:23" x14ac:dyDescent="0.25">
      <c r="C2559" s="51">
        <v>0</v>
      </c>
      <c r="D2559" s="54">
        <v>238</v>
      </c>
      <c r="E2559" s="54">
        <v>257</v>
      </c>
      <c r="F2559" s="54">
        <v>65.236000000000004</v>
      </c>
      <c r="G2559" s="54">
        <v>0.94016304653401472</v>
      </c>
      <c r="H2559" s="54">
        <v>0.92607003891050588</v>
      </c>
      <c r="I2559" s="54">
        <v>0.45075757575757575</v>
      </c>
      <c r="J2559" s="54">
        <v>17.407785949022028</v>
      </c>
      <c r="K2559" s="54">
        <v>181</v>
      </c>
      <c r="L2559" s="54">
        <v>124.23949579831933</v>
      </c>
      <c r="M2559" s="54">
        <v>781.05210438605855</v>
      </c>
      <c r="N2559" s="54">
        <v>27.947309430176968</v>
      </c>
      <c r="O2559" s="54">
        <v>0.20155804468118083</v>
      </c>
      <c r="P2559" s="54">
        <v>1.7538779267596944</v>
      </c>
      <c r="Q2559" s="54">
        <v>97.70289855072464</v>
      </c>
      <c r="R2559" s="54">
        <v>0.97520245554128926</v>
      </c>
      <c r="S2559" s="54">
        <v>6.3404367385281848</v>
      </c>
      <c r="T2559" s="54">
        <v>2.277620247847085E-3</v>
      </c>
      <c r="U2559" s="54">
        <v>0.18433555367957713</v>
      </c>
      <c r="V2559" s="54">
        <v>30.386392128519915</v>
      </c>
      <c r="W2559" s="54">
        <v>10.353399904410367</v>
      </c>
    </row>
    <row r="2560" spans="3:23" x14ac:dyDescent="0.25">
      <c r="C2560" s="52">
        <v>0</v>
      </c>
      <c r="D2560" s="55">
        <v>379</v>
      </c>
      <c r="E2560" s="55">
        <v>414</v>
      </c>
      <c r="F2560" s="55">
        <v>79.98899999999999</v>
      </c>
      <c r="G2560" s="55">
        <v>0.9225177307344955</v>
      </c>
      <c r="H2560" s="55">
        <v>0.91545893719806759</v>
      </c>
      <c r="I2560" s="55">
        <v>0.57424242424242422</v>
      </c>
      <c r="J2560" s="55">
        <v>21.967197988242074</v>
      </c>
      <c r="K2560" s="55">
        <v>222</v>
      </c>
      <c r="L2560" s="55">
        <v>136.61741424802111</v>
      </c>
      <c r="M2560" s="55">
        <v>1383.9881615501674</v>
      </c>
      <c r="N2560" s="55">
        <v>37.201991365384828</v>
      </c>
      <c r="O2560" s="55">
        <v>0.31018054157438363</v>
      </c>
      <c r="P2560" s="55">
        <v>1.9811974822831528</v>
      </c>
      <c r="Q2560" s="55">
        <v>59.650793650793609</v>
      </c>
      <c r="R2560" s="55">
        <v>0.98893711000911655</v>
      </c>
      <c r="S2560" s="55">
        <v>6.7593960129115738</v>
      </c>
      <c r="T2560" s="55">
        <v>1.8094779999541654E-3</v>
      </c>
      <c r="U2560" s="55">
        <v>0.25366324719587513</v>
      </c>
      <c r="V2560" s="55">
        <v>35.98725626144158</v>
      </c>
      <c r="W2560" s="55">
        <v>13.889450975257766</v>
      </c>
    </row>
    <row r="2561" spans="3:23" x14ac:dyDescent="0.25">
      <c r="C2561" s="51">
        <v>0</v>
      </c>
      <c r="D2561" s="54">
        <v>56</v>
      </c>
      <c r="E2561" s="54">
        <v>61</v>
      </c>
      <c r="F2561" s="54">
        <v>25.314999999999998</v>
      </c>
      <c r="G2561" s="54">
        <v>0.68620475416491211</v>
      </c>
      <c r="H2561" s="54">
        <v>0.91803278688524592</v>
      </c>
      <c r="I2561" s="54">
        <v>0.62222222222222223</v>
      </c>
      <c r="J2561" s="54">
        <v>8.4440164912895046</v>
      </c>
      <c r="K2561" s="54">
        <v>105</v>
      </c>
      <c r="L2561" s="54">
        <v>93.785714285714292</v>
      </c>
      <c r="M2561" s="54">
        <v>53.844155844155836</v>
      </c>
      <c r="N2561" s="54">
        <v>7.3378577149026158</v>
      </c>
      <c r="O2561" s="54">
        <v>-0.18823088448134165</v>
      </c>
      <c r="P2561" s="54">
        <v>1.814652115302321</v>
      </c>
      <c r="Q2561" s="54">
        <v>28.49</v>
      </c>
      <c r="R2561" s="54">
        <v>0.9324502541406039</v>
      </c>
      <c r="S2561" s="54">
        <v>4.5191591097822892</v>
      </c>
      <c r="T2561" s="54">
        <v>1.0999999999999992E-2</v>
      </c>
      <c r="U2561" s="54">
        <v>0.26139826839826852</v>
      </c>
      <c r="V2561" s="54">
        <v>10.039602717937999</v>
      </c>
      <c r="W2561" s="54">
        <v>7.3028917290418631</v>
      </c>
    </row>
    <row r="2562" spans="3:23" x14ac:dyDescent="0.25">
      <c r="C2562" s="52">
        <v>0</v>
      </c>
      <c r="D2562" s="55">
        <v>502</v>
      </c>
      <c r="E2562" s="55">
        <v>576</v>
      </c>
      <c r="F2562" s="55">
        <v>107.462</v>
      </c>
      <c r="G2562" s="55">
        <v>0.96457451436978736</v>
      </c>
      <c r="H2562" s="55">
        <v>0.87152777777777779</v>
      </c>
      <c r="I2562" s="55">
        <v>0.50861195542046611</v>
      </c>
      <c r="J2562" s="55">
        <v>25.281737508665255</v>
      </c>
      <c r="K2562" s="55">
        <v>241</v>
      </c>
      <c r="L2562" s="55">
        <v>139.01195219123505</v>
      </c>
      <c r="M2562" s="55">
        <v>1663.9918728280475</v>
      </c>
      <c r="N2562" s="55">
        <v>40.792056491773586</v>
      </c>
      <c r="O2562" s="55">
        <v>0.47359301581367563</v>
      </c>
      <c r="P2562" s="55">
        <v>2.2345574919338351</v>
      </c>
      <c r="Q2562" s="55">
        <v>47.185686653771839</v>
      </c>
      <c r="R2562" s="55">
        <v>0.99201453746279145</v>
      </c>
      <c r="S2562" s="55">
        <v>6.8934126186719302</v>
      </c>
      <c r="T2562" s="55">
        <v>1.8350923532207198E-3</v>
      </c>
      <c r="U2562" s="55">
        <v>0.32110792176689557</v>
      </c>
      <c r="V2562" s="55">
        <v>51.113251314378232</v>
      </c>
      <c r="W2562" s="55">
        <v>13.484214935429895</v>
      </c>
    </row>
    <row r="2563" spans="3:23" x14ac:dyDescent="0.25">
      <c r="C2563" s="51">
        <v>0</v>
      </c>
      <c r="D2563" s="54">
        <v>6171</v>
      </c>
      <c r="E2563" s="54">
        <v>10634</v>
      </c>
      <c r="F2563" s="54">
        <v>595.28199999999993</v>
      </c>
      <c r="G2563" s="54">
        <v>0.85957804041515373</v>
      </c>
      <c r="H2563" s="54">
        <v>0.58030844461162312</v>
      </c>
      <c r="I2563" s="54">
        <v>0.39032258064516129</v>
      </c>
      <c r="J2563" s="54">
        <v>88.640629682785359</v>
      </c>
      <c r="K2563" s="54">
        <v>229</v>
      </c>
      <c r="L2563" s="54">
        <v>126.68659860638471</v>
      </c>
      <c r="M2563" s="54">
        <v>897.26545894728611</v>
      </c>
      <c r="N2563" s="54">
        <v>29.954389644045264</v>
      </c>
      <c r="O2563" s="54">
        <v>0.48747157618375514</v>
      </c>
      <c r="P2563" s="54">
        <v>2.5621346466394512</v>
      </c>
      <c r="Q2563" s="54">
        <v>33.02060757907941</v>
      </c>
      <c r="R2563" s="54">
        <v>0.99282290983060273</v>
      </c>
      <c r="S2563" s="54">
        <v>6.7605205885477044</v>
      </c>
      <c r="T2563" s="54">
        <v>6.0238646451891943E-4</v>
      </c>
      <c r="U2563" s="54">
        <v>0.3315015006348862</v>
      </c>
      <c r="V2563" s="54">
        <v>164.45678624109601</v>
      </c>
      <c r="W2563" s="54">
        <v>84.038156765239322</v>
      </c>
    </row>
    <row r="2564" spans="3:23" x14ac:dyDescent="0.25">
      <c r="C2564" s="52">
        <v>0</v>
      </c>
      <c r="D2564" s="55">
        <v>202</v>
      </c>
      <c r="E2564" s="55">
        <v>222</v>
      </c>
      <c r="F2564" s="55">
        <v>58.115000000000002</v>
      </c>
      <c r="G2564" s="55">
        <v>0.93204608739134265</v>
      </c>
      <c r="H2564" s="55">
        <v>0.90990990990990994</v>
      </c>
      <c r="I2564" s="55">
        <v>0.48325358851674644</v>
      </c>
      <c r="J2564" s="55">
        <v>16.037281192162929</v>
      </c>
      <c r="K2564" s="55">
        <v>174</v>
      </c>
      <c r="L2564" s="55">
        <v>123.89603960396039</v>
      </c>
      <c r="M2564" s="55">
        <v>694.0438648342448</v>
      </c>
      <c r="N2564" s="55">
        <v>26.344712274652856</v>
      </c>
      <c r="O2564" s="55">
        <v>0.14678987998072393</v>
      </c>
      <c r="P2564" s="55">
        <v>1.8006987215886729</v>
      </c>
      <c r="Q2564" s="55">
        <v>101.48636363636365</v>
      </c>
      <c r="R2564" s="55">
        <v>0.97357981642926117</v>
      </c>
      <c r="S2564" s="55">
        <v>6.1392051419110771</v>
      </c>
      <c r="T2564" s="55">
        <v>2.5516528925619963E-3</v>
      </c>
      <c r="U2564" s="55">
        <v>0.18222554907511077</v>
      </c>
      <c r="V2564" s="55">
        <v>27.173778594661808</v>
      </c>
      <c r="W2564" s="55">
        <v>9.8461400131192391</v>
      </c>
    </row>
    <row r="2565" spans="3:23" x14ac:dyDescent="0.25">
      <c r="C2565" s="51">
        <v>0</v>
      </c>
      <c r="D2565" s="54">
        <v>384</v>
      </c>
      <c r="E2565" s="54">
        <v>431</v>
      </c>
      <c r="F2565" s="54">
        <v>82.436999999999998</v>
      </c>
      <c r="G2565" s="54">
        <v>0.9225386807093493</v>
      </c>
      <c r="H2565" s="54">
        <v>0.89095127610208813</v>
      </c>
      <c r="I2565" s="54">
        <v>0.52892561983471076</v>
      </c>
      <c r="J2565" s="54">
        <v>22.111625566165468</v>
      </c>
      <c r="K2565" s="54">
        <v>213</v>
      </c>
      <c r="L2565" s="54">
        <v>135.36979166666666</v>
      </c>
      <c r="M2565" s="54">
        <v>1403.2205994342883</v>
      </c>
      <c r="N2565" s="54">
        <v>37.459586215470779</v>
      </c>
      <c r="O2565" s="54">
        <v>0.36136793020645858</v>
      </c>
      <c r="P2565" s="54">
        <v>1.9021833978338072</v>
      </c>
      <c r="Q2565" s="54">
        <v>63.793148880105463</v>
      </c>
      <c r="R2565" s="54">
        <v>0.98809094841092382</v>
      </c>
      <c r="S2565" s="54">
        <v>6.7024487518464237</v>
      </c>
      <c r="T2565" s="54">
        <v>1.7896788819627637E-3</v>
      </c>
      <c r="U2565" s="54">
        <v>0.24662047489073521</v>
      </c>
      <c r="V2565" s="54">
        <v>36.511191132293732</v>
      </c>
      <c r="W2565" s="54">
        <v>14.089837664065801</v>
      </c>
    </row>
    <row r="2566" spans="3:23" x14ac:dyDescent="0.25">
      <c r="C2566" s="52">
        <v>0</v>
      </c>
      <c r="D2566" s="55">
        <v>43</v>
      </c>
      <c r="E2566" s="55">
        <v>47</v>
      </c>
      <c r="F2566" s="55">
        <v>21.552</v>
      </c>
      <c r="G2566" s="55">
        <v>0.53810701977690156</v>
      </c>
      <c r="H2566" s="55">
        <v>0.91489361702127658</v>
      </c>
      <c r="I2566" s="55">
        <v>0.68253968253968256</v>
      </c>
      <c r="J2566" s="55">
        <v>7.399277020331918</v>
      </c>
      <c r="K2566" s="55">
        <v>105</v>
      </c>
      <c r="L2566" s="55">
        <v>93.488372093023258</v>
      </c>
      <c r="M2566" s="55">
        <v>37.160575858250304</v>
      </c>
      <c r="N2566" s="55">
        <v>6.0959474947091126</v>
      </c>
      <c r="O2566" s="55">
        <v>-5.8352042211765397E-2</v>
      </c>
      <c r="P2566" s="55">
        <v>2.0430752342500829</v>
      </c>
      <c r="Q2566" s="55">
        <v>12.291666666666664</v>
      </c>
      <c r="R2566" s="55">
        <v>0.93292525079161381</v>
      </c>
      <c r="S2566" s="55">
        <v>4.2336086496987413</v>
      </c>
      <c r="T2566" s="55">
        <v>1.6589506172839535E-2</v>
      </c>
      <c r="U2566" s="55">
        <v>0.35406746031746017</v>
      </c>
      <c r="V2566" s="55">
        <v>8.1744544421237428</v>
      </c>
      <c r="W2566" s="55">
        <v>6.8900557484721601</v>
      </c>
    </row>
    <row r="2567" spans="3:23" x14ac:dyDescent="0.25">
      <c r="C2567" s="51">
        <v>0</v>
      </c>
      <c r="D2567" s="54">
        <v>493</v>
      </c>
      <c r="E2567" s="54">
        <v>556</v>
      </c>
      <c r="F2567" s="54">
        <v>102.43399999999998</v>
      </c>
      <c r="G2567" s="54">
        <v>0.95904448242762774</v>
      </c>
      <c r="H2567" s="54">
        <v>0.88669064748201443</v>
      </c>
      <c r="I2567" s="54">
        <v>0.52169312169312165</v>
      </c>
      <c r="J2567" s="54">
        <v>25.054083410782269</v>
      </c>
      <c r="K2567" s="54">
        <v>230</v>
      </c>
      <c r="L2567" s="54">
        <v>137.66937119675455</v>
      </c>
      <c r="M2567" s="54">
        <v>1589.0388363924217</v>
      </c>
      <c r="N2567" s="54">
        <v>39.86274998532366</v>
      </c>
      <c r="O2567" s="54">
        <v>0.53291864005827116</v>
      </c>
      <c r="P2567" s="54">
        <v>2.2951437202343556</v>
      </c>
      <c r="Q2567" s="54">
        <v>43.608080808080821</v>
      </c>
      <c r="R2567" s="54">
        <v>0.99226228525326021</v>
      </c>
      <c r="S2567" s="54">
        <v>6.8899352299821182</v>
      </c>
      <c r="T2567" s="54">
        <v>1.7161514131211666E-3</v>
      </c>
      <c r="U2567" s="54">
        <v>0.30812148004778617</v>
      </c>
      <c r="V2567" s="54">
        <v>48.527547233728839</v>
      </c>
      <c r="W2567" s="54">
        <v>13.745694864892283</v>
      </c>
    </row>
    <row r="2568" spans="3:23" x14ac:dyDescent="0.25">
      <c r="C2568" s="52">
        <v>0</v>
      </c>
      <c r="D2568" s="55">
        <v>5823</v>
      </c>
      <c r="E2568" s="55">
        <v>9989</v>
      </c>
      <c r="F2568" s="55">
        <v>568.11300000000006</v>
      </c>
      <c r="G2568" s="55">
        <v>0.86344879184814549</v>
      </c>
      <c r="H2568" s="55">
        <v>0.58294123535889475</v>
      </c>
      <c r="I2568" s="55">
        <v>0.44254445964432282</v>
      </c>
      <c r="J2568" s="55">
        <v>86.105016514677317</v>
      </c>
      <c r="K2568" s="55">
        <v>227</v>
      </c>
      <c r="L2568" s="55">
        <v>127.54370599347415</v>
      </c>
      <c r="M2568" s="55">
        <v>936.76719801179274</v>
      </c>
      <c r="N2568" s="55">
        <v>30.606652839077206</v>
      </c>
      <c r="O2568" s="55">
        <v>0.51565256083487021</v>
      </c>
      <c r="P2568" s="55">
        <v>2.6304878223084387</v>
      </c>
      <c r="Q2568" s="55">
        <v>35.686499887311257</v>
      </c>
      <c r="R2568" s="55">
        <v>0.99263529444493426</v>
      </c>
      <c r="S2568" s="55">
        <v>6.8100551083771554</v>
      </c>
      <c r="T2568" s="55">
        <v>5.1662486885501867E-4</v>
      </c>
      <c r="U2568" s="55">
        <v>0.31198775262328038</v>
      </c>
      <c r="V2568" s="55">
        <v>158.2203509402525</v>
      </c>
      <c r="W2568" s="55">
        <v>79.812120264671393</v>
      </c>
    </row>
    <row r="2569" spans="3:23" x14ac:dyDescent="0.25">
      <c r="C2569" s="51">
        <v>0</v>
      </c>
      <c r="D2569" s="54">
        <v>198</v>
      </c>
      <c r="E2569" s="54">
        <v>214</v>
      </c>
      <c r="F2569" s="54">
        <v>57.47</v>
      </c>
      <c r="G2569" s="54">
        <v>0.93399536995184362</v>
      </c>
      <c r="H2569" s="54">
        <v>0.92523364485981308</v>
      </c>
      <c r="I2569" s="54">
        <v>0.47826086956521741</v>
      </c>
      <c r="J2569" s="54">
        <v>15.87770228520368</v>
      </c>
      <c r="K2569" s="54">
        <v>166</v>
      </c>
      <c r="L2569" s="54">
        <v>119.43434343434343</v>
      </c>
      <c r="M2569" s="54">
        <v>618.17587037891599</v>
      </c>
      <c r="N2569" s="54">
        <v>24.863142809767954</v>
      </c>
      <c r="O2569" s="54">
        <v>0.17438480137008977</v>
      </c>
      <c r="P2569" s="54">
        <v>1.8089748251174356</v>
      </c>
      <c r="Q2569" s="54">
        <v>88.384439359267759</v>
      </c>
      <c r="R2569" s="54">
        <v>0.97518396590691803</v>
      </c>
      <c r="S2569" s="54">
        <v>6.1427094937692575</v>
      </c>
      <c r="T2569" s="54">
        <v>2.6548811587220845E-3</v>
      </c>
      <c r="U2569" s="54">
        <v>0.18605778922567343</v>
      </c>
      <c r="V2569" s="54">
        <v>26.994888862550653</v>
      </c>
      <c r="W2569" s="54">
        <v>9.6448718019690869</v>
      </c>
    </row>
    <row r="2570" spans="3:23" x14ac:dyDescent="0.25">
      <c r="C2570" s="52">
        <v>0</v>
      </c>
      <c r="D2570" s="55">
        <v>921</v>
      </c>
      <c r="E2570" s="55">
        <v>1523</v>
      </c>
      <c r="F2570" s="55">
        <v>189.91599999999997</v>
      </c>
      <c r="G2570" s="55">
        <v>0.97971830592845721</v>
      </c>
      <c r="H2570" s="55">
        <v>0.60472751149047932</v>
      </c>
      <c r="I2570" s="55">
        <v>0.48833510074231179</v>
      </c>
      <c r="J2570" s="55">
        <v>34.244030438911317</v>
      </c>
      <c r="K2570" s="55">
        <v>225</v>
      </c>
      <c r="L2570" s="55">
        <v>132.38653637350706</v>
      </c>
      <c r="M2570" s="55">
        <v>1439.4265141859066</v>
      </c>
      <c r="N2570" s="55">
        <v>37.939774830458688</v>
      </c>
      <c r="O2570" s="55">
        <v>0.4481414367612449</v>
      </c>
      <c r="P2570" s="55">
        <v>2.0317395722118348</v>
      </c>
      <c r="Q2570" s="55">
        <v>44.976626016260155</v>
      </c>
      <c r="R2570" s="55">
        <v>0.99122611851843734</v>
      </c>
      <c r="S2570" s="55">
        <v>6.8803697509383142</v>
      </c>
      <c r="T2570" s="55">
        <v>1.1572352766211055E-3</v>
      </c>
      <c r="U2570" s="55">
        <v>0.30532306290459593</v>
      </c>
      <c r="V2570" s="55">
        <v>96.33877765987927</v>
      </c>
      <c r="W2570" s="55">
        <v>19.3043394180166</v>
      </c>
    </row>
    <row r="2571" spans="3:23" x14ac:dyDescent="0.25">
      <c r="C2571" s="51">
        <v>0</v>
      </c>
      <c r="D2571" s="54">
        <v>140</v>
      </c>
      <c r="E2571" s="54">
        <v>156</v>
      </c>
      <c r="F2571" s="54">
        <v>46.975000000000001</v>
      </c>
      <c r="G2571" s="54">
        <v>0.8404575137484831</v>
      </c>
      <c r="H2571" s="54">
        <v>0.89743589743589747</v>
      </c>
      <c r="I2571" s="54">
        <v>0.5490196078431373</v>
      </c>
      <c r="J2571" s="54">
        <v>13.351162356249091</v>
      </c>
      <c r="K2571" s="54">
        <v>122</v>
      </c>
      <c r="L2571" s="54">
        <v>93.242857142857147</v>
      </c>
      <c r="M2571" s="54">
        <v>144.21397738951705</v>
      </c>
      <c r="N2571" s="54">
        <v>12.00891241493238</v>
      </c>
      <c r="O2571" s="54">
        <v>0.83276912607529519</v>
      </c>
      <c r="P2571" s="54">
        <v>2.4788050903912446</v>
      </c>
      <c r="Q2571" s="54">
        <v>33.180147058823522</v>
      </c>
      <c r="R2571" s="54">
        <v>0.95291993017397758</v>
      </c>
      <c r="S2571" s="54">
        <v>4.8905127198511718</v>
      </c>
      <c r="T2571" s="54">
        <v>5.5958044982699169E-3</v>
      </c>
      <c r="U2571" s="54">
        <v>0.32882828218519522</v>
      </c>
      <c r="V2571" s="54">
        <v>18.777883006557758</v>
      </c>
      <c r="W2571" s="54">
        <v>10.175311303943754</v>
      </c>
    </row>
    <row r="2572" spans="3:23" x14ac:dyDescent="0.25">
      <c r="C2572" s="52">
        <v>0</v>
      </c>
      <c r="D2572" s="55">
        <v>5432</v>
      </c>
      <c r="E2572" s="55">
        <v>9135</v>
      </c>
      <c r="F2572" s="55">
        <v>520.47699999999986</v>
      </c>
      <c r="G2572" s="55">
        <v>0.84237123706932748</v>
      </c>
      <c r="H2572" s="55">
        <v>0.59463601532567045</v>
      </c>
      <c r="I2572" s="55">
        <v>0.47690956979806848</v>
      </c>
      <c r="J2572" s="55">
        <v>83.163917698731595</v>
      </c>
      <c r="K2572" s="55">
        <v>232</v>
      </c>
      <c r="L2572" s="55">
        <v>128.63678203240059</v>
      </c>
      <c r="M2572" s="55">
        <v>953.71540617748224</v>
      </c>
      <c r="N2572" s="55">
        <v>30.882283046715997</v>
      </c>
      <c r="O2572" s="55">
        <v>0.62161810394278671</v>
      </c>
      <c r="P2572" s="55">
        <v>2.9488596907613065</v>
      </c>
      <c r="Q2572" s="55">
        <v>35.61896910794939</v>
      </c>
      <c r="R2572" s="55">
        <v>0.99258548307335115</v>
      </c>
      <c r="S2572" s="55">
        <v>6.8273504228826214</v>
      </c>
      <c r="T2572" s="55">
        <v>5.0164689576502771E-4</v>
      </c>
      <c r="U2572" s="55">
        <v>0.30423089396333136</v>
      </c>
      <c r="V2572" s="55">
        <v>149.12676421935774</v>
      </c>
      <c r="W2572" s="55">
        <v>80.364065803840518</v>
      </c>
    </row>
    <row r="2573" spans="3:23" x14ac:dyDescent="0.25">
      <c r="C2573" s="51">
        <v>0</v>
      </c>
      <c r="D2573" s="54">
        <v>184</v>
      </c>
      <c r="E2573" s="54">
        <v>199</v>
      </c>
      <c r="F2573" s="54">
        <v>54.65</v>
      </c>
      <c r="G2573" s="54">
        <v>0.92737680886745655</v>
      </c>
      <c r="H2573" s="54">
        <v>0.92462311557788945</v>
      </c>
      <c r="I2573" s="54">
        <v>0.49197860962566847</v>
      </c>
      <c r="J2573" s="54">
        <v>15.306079714651624</v>
      </c>
      <c r="K2573" s="54">
        <v>163</v>
      </c>
      <c r="L2573" s="54">
        <v>117.76630434782609</v>
      </c>
      <c r="M2573" s="54">
        <v>533.74290211451626</v>
      </c>
      <c r="N2573" s="54">
        <v>23.102876490050242</v>
      </c>
      <c r="O2573" s="54">
        <v>0.16620363768119487</v>
      </c>
      <c r="P2573" s="54">
        <v>1.830221214052383</v>
      </c>
      <c r="Q2573" s="54">
        <v>86.053030303030241</v>
      </c>
      <c r="R2573" s="54">
        <v>0.9753690772858149</v>
      </c>
      <c r="S2573" s="54">
        <v>6.0440713697694637</v>
      </c>
      <c r="T2573" s="54">
        <v>3.0226507499234883E-3</v>
      </c>
      <c r="U2573" s="54">
        <v>0.18655131699243541</v>
      </c>
      <c r="V2573" s="54">
        <v>25.477431166829668</v>
      </c>
      <c r="W2573" s="54">
        <v>9.531837187503335</v>
      </c>
    </row>
    <row r="2574" spans="3:23" x14ac:dyDescent="0.25">
      <c r="C2574" s="52">
        <v>0</v>
      </c>
      <c r="D2574" s="55">
        <v>957</v>
      </c>
      <c r="E2574" s="55">
        <v>1565</v>
      </c>
      <c r="F2574" s="55">
        <v>188.93199999999999</v>
      </c>
      <c r="G2574" s="55">
        <v>0.97532923306645425</v>
      </c>
      <c r="H2574" s="55">
        <v>0.6115015974440895</v>
      </c>
      <c r="I2574" s="55">
        <v>0.4375857338820302</v>
      </c>
      <c r="J2574" s="55">
        <v>34.906879612929465</v>
      </c>
      <c r="K2574" s="55">
        <v>221</v>
      </c>
      <c r="L2574" s="55">
        <v>131.04179728317661</v>
      </c>
      <c r="M2574" s="55">
        <v>1276.5714729170204</v>
      </c>
      <c r="N2574" s="55">
        <v>35.729140388722207</v>
      </c>
      <c r="O2574" s="55">
        <v>0.5039996231700572</v>
      </c>
      <c r="P2574" s="55">
        <v>2.1779895376366598</v>
      </c>
      <c r="Q2574" s="55">
        <v>39.257054673721385</v>
      </c>
      <c r="R2574" s="55">
        <v>0.99222958172031661</v>
      </c>
      <c r="S2574" s="55">
        <v>6.8401140560653451</v>
      </c>
      <c r="T2574" s="55">
        <v>1.242266453906593E-3</v>
      </c>
      <c r="U2574" s="55">
        <v>0.32848469429577754</v>
      </c>
      <c r="V2574" s="55">
        <v>92.19493199960543</v>
      </c>
      <c r="W2574" s="55">
        <v>20.352516666274855</v>
      </c>
    </row>
    <row r="2575" spans="3:23" x14ac:dyDescent="0.25">
      <c r="C2575" s="51">
        <v>0</v>
      </c>
      <c r="D2575" s="54">
        <v>64</v>
      </c>
      <c r="E2575" s="54">
        <v>68</v>
      </c>
      <c r="F2575" s="54">
        <v>26.63</v>
      </c>
      <c r="G2575" s="54">
        <v>0.66785306218004115</v>
      </c>
      <c r="H2575" s="54">
        <v>0.94117647058823528</v>
      </c>
      <c r="I2575" s="54">
        <v>0.64</v>
      </c>
      <c r="J2575" s="54">
        <v>9.0270333367641005</v>
      </c>
      <c r="K2575" s="54">
        <v>124</v>
      </c>
      <c r="L2575" s="54">
        <v>99.0625</v>
      </c>
      <c r="M2575" s="54">
        <v>135.96428571428572</v>
      </c>
      <c r="N2575" s="54">
        <v>11.660372451782392</v>
      </c>
      <c r="O2575" s="54">
        <v>0.29740627098372147</v>
      </c>
      <c r="P2575" s="54">
        <v>2.1215555498875269</v>
      </c>
      <c r="Q2575" s="54">
        <v>52.899999999999984</v>
      </c>
      <c r="R2575" s="54">
        <v>0.91375658350775613</v>
      </c>
      <c r="S2575" s="54">
        <v>4.952819531114784</v>
      </c>
      <c r="T2575" s="54">
        <v>9.7520661157024548E-3</v>
      </c>
      <c r="U2575" s="54">
        <v>0.18550666505211971</v>
      </c>
      <c r="V2575" s="54">
        <v>10.578987145932013</v>
      </c>
      <c r="W2575" s="54">
        <v>7.8738676254349063</v>
      </c>
    </row>
    <row r="2576" spans="3:23" x14ac:dyDescent="0.25">
      <c r="C2576" s="52">
        <v>0</v>
      </c>
      <c r="D2576" s="55">
        <v>29</v>
      </c>
      <c r="E2576" s="55">
        <v>33</v>
      </c>
      <c r="F2576" s="55">
        <v>17.996000000000002</v>
      </c>
      <c r="G2576" s="55">
        <v>0</v>
      </c>
      <c r="H2576" s="55">
        <v>0.87878787878787878</v>
      </c>
      <c r="I2576" s="55">
        <v>0.59183673469387754</v>
      </c>
      <c r="J2576" s="55">
        <v>6.0765077797464979</v>
      </c>
      <c r="K2576" s="55">
        <v>96</v>
      </c>
      <c r="L2576" s="55">
        <v>89.896551724137936</v>
      </c>
      <c r="M2576" s="55">
        <v>17.881773399014772</v>
      </c>
      <c r="N2576" s="55">
        <v>4.2286845944116918</v>
      </c>
      <c r="O2576" s="55">
        <v>-0.48046776913933364</v>
      </c>
      <c r="P2576" s="55">
        <v>2.6022628235776279</v>
      </c>
      <c r="Q2576" s="55">
        <v>25.267857142857142</v>
      </c>
      <c r="R2576" s="55">
        <v>0.77513686882073751</v>
      </c>
      <c r="S2576" s="55">
        <v>3.5949054612278935</v>
      </c>
      <c r="T2576" s="55">
        <v>2.5510204081632668E-2</v>
      </c>
      <c r="U2576" s="55">
        <v>0.35324546485260766</v>
      </c>
      <c r="V2576" s="55">
        <v>6.2330229193099944</v>
      </c>
      <c r="W2576" s="55">
        <v>6.2330229193099944</v>
      </c>
    </row>
    <row r="2577" spans="3:23" x14ac:dyDescent="0.25">
      <c r="C2577" s="51">
        <v>0</v>
      </c>
      <c r="D2577" s="54">
        <v>5187</v>
      </c>
      <c r="E2577" s="54">
        <v>8665</v>
      </c>
      <c r="F2577" s="54">
        <v>502.60500000000002</v>
      </c>
      <c r="G2577" s="54">
        <v>0.8330438896083342</v>
      </c>
      <c r="H2577" s="54">
        <v>0.59861511829197922</v>
      </c>
      <c r="I2577" s="54">
        <v>0.48823418674698793</v>
      </c>
      <c r="J2577" s="54">
        <v>81.266804530148022</v>
      </c>
      <c r="K2577" s="54">
        <v>236</v>
      </c>
      <c r="L2577" s="54">
        <v>128.86369770580296</v>
      </c>
      <c r="M2577" s="54">
        <v>952.3101878669504</v>
      </c>
      <c r="N2577" s="54">
        <v>30.859523454955529</v>
      </c>
      <c r="O2577" s="54">
        <v>0.56788925594242878</v>
      </c>
      <c r="P2577" s="54">
        <v>2.7813890109211354</v>
      </c>
      <c r="Q2577" s="54">
        <v>37.911644345237988</v>
      </c>
      <c r="R2577" s="54">
        <v>0.99204032801586983</v>
      </c>
      <c r="S2577" s="54">
        <v>6.8337357563144518</v>
      </c>
      <c r="T2577" s="54">
        <v>4.7150004207411022E-4</v>
      </c>
      <c r="U2577" s="54">
        <v>0.29136992417308633</v>
      </c>
      <c r="V2577" s="54">
        <v>143.92666632929703</v>
      </c>
      <c r="W2577" s="54">
        <v>79.621225398900947</v>
      </c>
    </row>
    <row r="2578" spans="3:23" x14ac:dyDescent="0.25">
      <c r="C2578" s="52">
        <v>0</v>
      </c>
      <c r="D2578" s="55">
        <v>175</v>
      </c>
      <c r="E2578" s="55">
        <v>193</v>
      </c>
      <c r="F2578" s="55">
        <v>52.970999999999997</v>
      </c>
      <c r="G2578" s="55">
        <v>0.91832865127580809</v>
      </c>
      <c r="H2578" s="55">
        <v>0.90673575129533679</v>
      </c>
      <c r="I2578" s="55">
        <v>0.49019607843137253</v>
      </c>
      <c r="J2578" s="55">
        <v>14.927053303604616</v>
      </c>
      <c r="K2578" s="55">
        <v>156</v>
      </c>
      <c r="L2578" s="55">
        <v>112.47428571428571</v>
      </c>
      <c r="M2578" s="55">
        <v>423.9404269293928</v>
      </c>
      <c r="N2578" s="55">
        <v>20.589813669127576</v>
      </c>
      <c r="O2578" s="55">
        <v>0.24230864117390508</v>
      </c>
      <c r="P2578" s="55">
        <v>1.9612781508564883</v>
      </c>
      <c r="Q2578" s="55">
        <v>82.83862433862447</v>
      </c>
      <c r="R2578" s="55">
        <v>0.97286534430832228</v>
      </c>
      <c r="S2578" s="55">
        <v>5.8877754346478293</v>
      </c>
      <c r="T2578" s="55">
        <v>3.4153579127124442E-3</v>
      </c>
      <c r="U2578" s="55">
        <v>0.21282033049664717</v>
      </c>
      <c r="V2578" s="55">
        <v>24.210490331518667</v>
      </c>
      <c r="W2578" s="55">
        <v>9.5829661848844268</v>
      </c>
    </row>
    <row r="2579" spans="3:23" x14ac:dyDescent="0.25">
      <c r="C2579" s="51">
        <v>0</v>
      </c>
      <c r="D2579" s="54">
        <v>945</v>
      </c>
      <c r="E2579" s="54">
        <v>1465</v>
      </c>
      <c r="F2579" s="54">
        <v>179.297</v>
      </c>
      <c r="G2579" s="54">
        <v>0.97011745466183197</v>
      </c>
      <c r="H2579" s="54">
        <v>0.6450511945392492</v>
      </c>
      <c r="I2579" s="54">
        <v>0.43269230769230771</v>
      </c>
      <c r="J2579" s="54">
        <v>34.687337311686647</v>
      </c>
      <c r="K2579" s="54">
        <v>215</v>
      </c>
      <c r="L2579" s="54">
        <v>129.70476190476191</v>
      </c>
      <c r="M2579" s="54">
        <v>1176.8565980629546</v>
      </c>
      <c r="N2579" s="54">
        <v>34.305343578850142</v>
      </c>
      <c r="O2579" s="54">
        <v>0.48768881524605834</v>
      </c>
      <c r="P2579" s="54">
        <v>2.2842978559747049</v>
      </c>
      <c r="Q2579" s="54">
        <v>35.746684350132639</v>
      </c>
      <c r="R2579" s="54">
        <v>0.99273647034123447</v>
      </c>
      <c r="S2579" s="54">
        <v>6.8175674852279773</v>
      </c>
      <c r="T2579" s="54">
        <v>1.4575960336501365E-3</v>
      </c>
      <c r="U2579" s="54">
        <v>0.33208471757982966</v>
      </c>
      <c r="V2579" s="54">
        <v>86.645891362399539</v>
      </c>
      <c r="W2579" s="54">
        <v>21.023393867362405</v>
      </c>
    </row>
    <row r="2580" spans="3:23" x14ac:dyDescent="0.25">
      <c r="C2580" s="52">
        <v>0</v>
      </c>
      <c r="D2580" s="55">
        <v>47</v>
      </c>
      <c r="E2580" s="55">
        <v>51</v>
      </c>
      <c r="F2580" s="55">
        <v>22.776000000000003</v>
      </c>
      <c r="G2580" s="55">
        <v>0.54029913508406835</v>
      </c>
      <c r="H2580" s="55">
        <v>0.92156862745098034</v>
      </c>
      <c r="I2580" s="55">
        <v>0.65277777777777779</v>
      </c>
      <c r="J2580" s="55">
        <v>7.7357778278950491</v>
      </c>
      <c r="K2580" s="55">
        <v>118</v>
      </c>
      <c r="L2580" s="55">
        <v>99.127659574468083</v>
      </c>
      <c r="M2580" s="55">
        <v>119.54856614246067</v>
      </c>
      <c r="N2580" s="55">
        <v>10.933826692538192</v>
      </c>
      <c r="O2580" s="55">
        <v>5.5473414525066399E-2</v>
      </c>
      <c r="P2580" s="55">
        <v>1.87869179210293</v>
      </c>
      <c r="Q2580" s="55">
        <v>58.888888888888886</v>
      </c>
      <c r="R2580" s="55">
        <v>0.89081743694899518</v>
      </c>
      <c r="S2580" s="55">
        <v>4.5702343302629478</v>
      </c>
      <c r="T2580" s="55">
        <v>1.2955342173449158E-2</v>
      </c>
      <c r="U2580" s="55">
        <v>0.19119044535711197</v>
      </c>
      <c r="V2580" s="55">
        <v>8.5656174876903961</v>
      </c>
      <c r="W2580" s="55">
        <v>7.2077360218402147</v>
      </c>
    </row>
    <row r="2581" spans="3:23" x14ac:dyDescent="0.25">
      <c r="C2581" s="51">
        <v>0</v>
      </c>
      <c r="D2581" s="54">
        <v>5151</v>
      </c>
      <c r="E2581" s="54">
        <v>8601</v>
      </c>
      <c r="F2581" s="54">
        <v>501.70399999999995</v>
      </c>
      <c r="G2581" s="54">
        <v>0.83068638243159265</v>
      </c>
      <c r="H2581" s="54">
        <v>0.59888385071503314</v>
      </c>
      <c r="I2581" s="54">
        <v>0.48866331467602692</v>
      </c>
      <c r="J2581" s="54">
        <v>80.9843002990754</v>
      </c>
      <c r="K2581" s="54">
        <v>242</v>
      </c>
      <c r="L2581" s="54">
        <v>129.22248107163657</v>
      </c>
      <c r="M2581" s="54">
        <v>992.56719159065824</v>
      </c>
      <c r="N2581" s="54">
        <v>31.505034384851228</v>
      </c>
      <c r="O2581" s="54">
        <v>0.55257567466238688</v>
      </c>
      <c r="P2581" s="54">
        <v>2.7326778904397178</v>
      </c>
      <c r="Q2581" s="54">
        <v>38.184664416947179</v>
      </c>
      <c r="R2581" s="54">
        <v>0.99199503874767991</v>
      </c>
      <c r="S2581" s="54">
        <v>6.8546034829672777</v>
      </c>
      <c r="T2581" s="54">
        <v>4.6196067448821211E-4</v>
      </c>
      <c r="U2581" s="54">
        <v>0.28739259563139952</v>
      </c>
      <c r="V2581" s="54">
        <v>142.87617020445998</v>
      </c>
      <c r="W2581" s="54">
        <v>79.544969646766077</v>
      </c>
    </row>
    <row r="2582" spans="3:23" x14ac:dyDescent="0.25">
      <c r="C2582" s="52">
        <v>0</v>
      </c>
      <c r="D2582" s="55">
        <v>170</v>
      </c>
      <c r="E2582" s="55">
        <v>188</v>
      </c>
      <c r="F2582" s="55">
        <v>53.152999999999999</v>
      </c>
      <c r="G2582" s="55">
        <v>0.9268561854545978</v>
      </c>
      <c r="H2582" s="55">
        <v>0.9042553191489362</v>
      </c>
      <c r="I2582" s="55">
        <v>0.48295454545454547</v>
      </c>
      <c r="J2582" s="55">
        <v>14.712264360219255</v>
      </c>
      <c r="K2582" s="55">
        <v>147</v>
      </c>
      <c r="L2582" s="55">
        <v>106.12352941176471</v>
      </c>
      <c r="M2582" s="55">
        <v>351.56453184824232</v>
      </c>
      <c r="N2582" s="55">
        <v>18.750054182541508</v>
      </c>
      <c r="O2582" s="55">
        <v>0.483545612033976</v>
      </c>
      <c r="P2582" s="55">
        <v>1.9546423631833501</v>
      </c>
      <c r="Q2582" s="55">
        <v>65.545454545454476</v>
      </c>
      <c r="R2582" s="55">
        <v>0.97408664870034833</v>
      </c>
      <c r="S2582" s="55">
        <v>5.6853442836358781</v>
      </c>
      <c r="T2582" s="55">
        <v>3.1742400411793222E-3</v>
      </c>
      <c r="U2582" s="55">
        <v>0.22325326035053528</v>
      </c>
      <c r="V2582" s="55">
        <v>24.495249352250742</v>
      </c>
      <c r="W2582" s="55">
        <v>9.1959228341685311</v>
      </c>
    </row>
    <row r="2583" spans="3:23" x14ac:dyDescent="0.25">
      <c r="C2583" s="51">
        <v>0</v>
      </c>
      <c r="D2583" s="54">
        <v>36</v>
      </c>
      <c r="E2583" s="54">
        <v>40</v>
      </c>
      <c r="F2583" s="54">
        <v>19.592000000000002</v>
      </c>
      <c r="G2583" s="54">
        <v>0.38282074674438793</v>
      </c>
      <c r="H2583" s="54">
        <v>0.9</v>
      </c>
      <c r="I2583" s="54">
        <v>0.6428571428571429</v>
      </c>
      <c r="J2583" s="54">
        <v>6.7702750025730758</v>
      </c>
      <c r="K2583" s="54">
        <v>112</v>
      </c>
      <c r="L2583" s="54">
        <v>95.611111111111114</v>
      </c>
      <c r="M2583" s="54">
        <v>83.501587301587293</v>
      </c>
      <c r="N2583" s="54">
        <v>9.1379202941143713</v>
      </c>
      <c r="O2583" s="54">
        <v>9.0753286612573744E-2</v>
      </c>
      <c r="P2583" s="54">
        <v>2.0071577981972046</v>
      </c>
      <c r="Q2583" s="54">
        <v>67.873015873015888</v>
      </c>
      <c r="R2583" s="54">
        <v>0.81018168137234003</v>
      </c>
      <c r="S2583" s="54">
        <v>4.5378447930488814</v>
      </c>
      <c r="T2583" s="54">
        <v>1.6880826404635937E-2</v>
      </c>
      <c r="U2583" s="54">
        <v>0.21621901026662921</v>
      </c>
      <c r="V2583" s="54">
        <v>7.1802197428460053</v>
      </c>
      <c r="W2583" s="54">
        <v>6.6332495807108005</v>
      </c>
    </row>
    <row r="2584" spans="3:23" x14ac:dyDescent="0.25">
      <c r="C2584" s="52">
        <v>0</v>
      </c>
      <c r="D2584" s="55">
        <v>958</v>
      </c>
      <c r="E2584" s="55">
        <v>1445</v>
      </c>
      <c r="F2584" s="55">
        <v>178.27199999999999</v>
      </c>
      <c r="G2584" s="55">
        <v>0.96816379084421389</v>
      </c>
      <c r="H2584" s="55">
        <v>0.66297577854671286</v>
      </c>
      <c r="I2584" s="55">
        <v>0.44434137291280146</v>
      </c>
      <c r="J2584" s="55">
        <v>34.925112510288152</v>
      </c>
      <c r="K2584" s="55">
        <v>211</v>
      </c>
      <c r="L2584" s="55">
        <v>129.14718162839247</v>
      </c>
      <c r="M2584" s="55">
        <v>1111.9145740756487</v>
      </c>
      <c r="N2584" s="55">
        <v>33.345383099848299</v>
      </c>
      <c r="O2584" s="55">
        <v>0.51974484474582283</v>
      </c>
      <c r="P2584" s="55">
        <v>2.3067868831181877</v>
      </c>
      <c r="Q2584" s="55">
        <v>35.561576354679723</v>
      </c>
      <c r="R2584" s="55">
        <v>0.99253952904402387</v>
      </c>
      <c r="S2584" s="55">
        <v>6.7706182482585486</v>
      </c>
      <c r="T2584" s="55">
        <v>1.7437817984477929E-3</v>
      </c>
      <c r="U2584" s="55">
        <v>0.33585043810186999</v>
      </c>
      <c r="V2584" s="55">
        <v>85.275610034803165</v>
      </c>
      <c r="W2584" s="55">
        <v>21.345981482311711</v>
      </c>
    </row>
    <row r="2585" spans="3:23" x14ac:dyDescent="0.25">
      <c r="C2585" s="51">
        <v>0</v>
      </c>
      <c r="D2585" s="54">
        <v>54</v>
      </c>
      <c r="E2585" s="54">
        <v>58</v>
      </c>
      <c r="F2585" s="54">
        <v>24.182000000000002</v>
      </c>
      <c r="G2585" s="54">
        <v>0.51985619770628144</v>
      </c>
      <c r="H2585" s="54">
        <v>0.93103448275862066</v>
      </c>
      <c r="I2585" s="54">
        <v>0.67500000000000004</v>
      </c>
      <c r="J2585" s="54">
        <v>8.291859587312052</v>
      </c>
      <c r="K2585" s="54">
        <v>119</v>
      </c>
      <c r="L2585" s="54">
        <v>98.407407407407405</v>
      </c>
      <c r="M2585" s="54">
        <v>107.86862334032142</v>
      </c>
      <c r="N2585" s="54">
        <v>10.385982059503156</v>
      </c>
      <c r="O2585" s="54">
        <v>0.27544317529908857</v>
      </c>
      <c r="P2585" s="54">
        <v>1.9563844063755287</v>
      </c>
      <c r="Q2585" s="54">
        <v>34.43333333333333</v>
      </c>
      <c r="R2585" s="54">
        <v>0.91498379262010365</v>
      </c>
      <c r="S2585" s="54">
        <v>4.759064585296481</v>
      </c>
      <c r="T2585" s="54">
        <v>1.209876543209879E-2</v>
      </c>
      <c r="U2585" s="54">
        <v>0.23349767516434181</v>
      </c>
      <c r="V2585" s="54">
        <v>9.0758123807387285</v>
      </c>
      <c r="W2585" s="54">
        <v>7.7530471022043059</v>
      </c>
    </row>
    <row r="2586" spans="3:23" x14ac:dyDescent="0.25">
      <c r="C2586" s="52">
        <v>0</v>
      </c>
      <c r="D2586" s="55">
        <v>1307</v>
      </c>
      <c r="E2586" s="55">
        <v>2279</v>
      </c>
      <c r="F2586" s="55">
        <v>246.84700000000001</v>
      </c>
      <c r="G2586" s="55">
        <v>0.76282776075118675</v>
      </c>
      <c r="H2586" s="55">
        <v>0.57349714787187367</v>
      </c>
      <c r="I2586" s="55">
        <v>0.48497217068645643</v>
      </c>
      <c r="J2586" s="55">
        <v>40.793677021921638</v>
      </c>
      <c r="K2586" s="55">
        <v>188</v>
      </c>
      <c r="L2586" s="55">
        <v>96.714613618974752</v>
      </c>
      <c r="M2586" s="55">
        <v>1046.7094570290046</v>
      </c>
      <c r="N2586" s="55">
        <v>32.352889469551322</v>
      </c>
      <c r="O2586" s="55">
        <v>0.44080364206050054</v>
      </c>
      <c r="P2586" s="55">
        <v>2.3066072202621259</v>
      </c>
      <c r="Q2586" s="55">
        <v>122.5367272727274</v>
      </c>
      <c r="R2586" s="55">
        <v>0.97083258754218427</v>
      </c>
      <c r="S2586" s="55">
        <v>6.8320020013452796</v>
      </c>
      <c r="T2586" s="55">
        <v>1.6245950413223383E-3</v>
      </c>
      <c r="U2586" s="55">
        <v>0.26921431743157576</v>
      </c>
      <c r="V2586" s="55">
        <v>72.638781883078806</v>
      </c>
      <c r="W2586" s="55">
        <v>46.968362602966721</v>
      </c>
    </row>
    <row r="2587" spans="3:23" x14ac:dyDescent="0.25">
      <c r="C2587" s="51">
        <v>0</v>
      </c>
      <c r="D2587" s="54">
        <v>903</v>
      </c>
      <c r="E2587" s="54">
        <v>1069</v>
      </c>
      <c r="F2587" s="54">
        <v>146.33299999999997</v>
      </c>
      <c r="G2587" s="54">
        <v>0.934387850429369</v>
      </c>
      <c r="H2587" s="54">
        <v>0.84471468662301219</v>
      </c>
      <c r="I2587" s="54">
        <v>0.55603448275862066</v>
      </c>
      <c r="J2587" s="54">
        <v>33.907747033618321</v>
      </c>
      <c r="K2587" s="54">
        <v>146</v>
      </c>
      <c r="L2587" s="54">
        <v>74.053156146179404</v>
      </c>
      <c r="M2587" s="54">
        <v>415.48719346450497</v>
      </c>
      <c r="N2587" s="54">
        <v>20.383502973348445</v>
      </c>
      <c r="O2587" s="54">
        <v>0.86405041723536713</v>
      </c>
      <c r="P2587" s="54">
        <v>3.5244526772798546</v>
      </c>
      <c r="Q2587" s="54">
        <v>31.282738095238138</v>
      </c>
      <c r="R2587" s="54">
        <v>0.98283504841336122</v>
      </c>
      <c r="S2587" s="54">
        <v>6.0954544013432059</v>
      </c>
      <c r="T2587" s="54">
        <v>1.3392857142856972E-3</v>
      </c>
      <c r="U2587" s="54">
        <v>0.32796362238665167</v>
      </c>
      <c r="V2587" s="54">
        <v>59.397852085629388</v>
      </c>
      <c r="W2587" s="54">
        <v>21.160925176180321</v>
      </c>
    </row>
    <row r="2588" spans="3:23" x14ac:dyDescent="0.25">
      <c r="C2588" s="52">
        <v>0</v>
      </c>
      <c r="D2588" s="55">
        <v>184</v>
      </c>
      <c r="E2588" s="55">
        <v>194</v>
      </c>
      <c r="F2588" s="55">
        <v>47.850999999999992</v>
      </c>
      <c r="G2588" s="55">
        <v>0.72123268038144506</v>
      </c>
      <c r="H2588" s="55">
        <v>0.94845360824742264</v>
      </c>
      <c r="I2588" s="55">
        <v>0.73015873015873012</v>
      </c>
      <c r="J2588" s="55">
        <v>15.306079714651624</v>
      </c>
      <c r="K2588" s="55">
        <v>98</v>
      </c>
      <c r="L2588" s="55">
        <v>68.766304347826093</v>
      </c>
      <c r="M2588" s="55">
        <v>179.40410430030889</v>
      </c>
      <c r="N2588" s="55">
        <v>13.394181733137298</v>
      </c>
      <c r="O2588" s="55">
        <v>0.15389611189002525</v>
      </c>
      <c r="P2588" s="55">
        <v>2.1458270847770406</v>
      </c>
      <c r="Q2588" s="55">
        <v>126.39629629629648</v>
      </c>
      <c r="R2588" s="55">
        <v>0.87429110286699308</v>
      </c>
      <c r="S2588" s="55">
        <v>5.4801865911015364</v>
      </c>
      <c r="T2588" s="55">
        <v>4.6090534979423741E-3</v>
      </c>
      <c r="U2588" s="55">
        <v>0.29075026287662109</v>
      </c>
      <c r="V2588" s="55">
        <v>18.63841107851642</v>
      </c>
      <c r="W2588" s="55">
        <v>12.910694577931112</v>
      </c>
    </row>
    <row r="2589" spans="3:23" x14ac:dyDescent="0.25">
      <c r="C2589" s="51">
        <v>0</v>
      </c>
      <c r="D2589" s="54">
        <v>1388</v>
      </c>
      <c r="E2589" s="54">
        <v>2392</v>
      </c>
      <c r="F2589" s="54">
        <v>242.191</v>
      </c>
      <c r="G2589" s="54">
        <v>0.75488720998674419</v>
      </c>
      <c r="H2589" s="54">
        <v>0.58026755852842804</v>
      </c>
      <c r="I2589" s="54">
        <v>0.49571428571428572</v>
      </c>
      <c r="J2589" s="54">
        <v>42.038749839789546</v>
      </c>
      <c r="K2589" s="54">
        <v>197</v>
      </c>
      <c r="L2589" s="54">
        <v>96.653458213256485</v>
      </c>
      <c r="M2589" s="54">
        <v>1164.0535785151976</v>
      </c>
      <c r="N2589" s="54">
        <v>34.118229416474669</v>
      </c>
      <c r="O2589" s="54">
        <v>0.49728194257577152</v>
      </c>
      <c r="P2589" s="54">
        <v>2.2977199318970039</v>
      </c>
      <c r="Q2589" s="54">
        <v>155.53676470588238</v>
      </c>
      <c r="R2589" s="54">
        <v>0.96394361272794382</v>
      </c>
      <c r="S2589" s="54">
        <v>6.8655600116243205</v>
      </c>
      <c r="T2589" s="54">
        <v>1.4670083719762459E-3</v>
      </c>
      <c r="U2589" s="54">
        <v>0.26730499244916378</v>
      </c>
      <c r="V2589" s="54">
        <v>72.658922445860938</v>
      </c>
      <c r="W2589" s="54">
        <v>47.65369094652722</v>
      </c>
    </row>
    <row r="2590" spans="3:23" x14ac:dyDescent="0.25">
      <c r="C2590" s="52">
        <v>0</v>
      </c>
      <c r="D2590" s="55">
        <v>946</v>
      </c>
      <c r="E2590" s="55">
        <v>1172</v>
      </c>
      <c r="F2590" s="55">
        <v>155.893</v>
      </c>
      <c r="G2590" s="55">
        <v>0.92991502491255107</v>
      </c>
      <c r="H2590" s="55">
        <v>0.80716723549488056</v>
      </c>
      <c r="I2590" s="55">
        <v>0.58251231527093594</v>
      </c>
      <c r="J2590" s="55">
        <v>34.705685547464178</v>
      </c>
      <c r="K2590" s="55">
        <v>137</v>
      </c>
      <c r="L2590" s="55">
        <v>73.801268498942918</v>
      </c>
      <c r="M2590" s="55">
        <v>403.05887669608757</v>
      </c>
      <c r="N2590" s="55">
        <v>20.0763262748962</v>
      </c>
      <c r="O2590" s="55">
        <v>0.74695412410931861</v>
      </c>
      <c r="P2590" s="55">
        <v>2.879321771732263</v>
      </c>
      <c r="Q2590" s="55">
        <v>34.402380952381037</v>
      </c>
      <c r="R2590" s="55">
        <v>0.98013521766605072</v>
      </c>
      <c r="S2590" s="55">
        <v>6.068968830796222</v>
      </c>
      <c r="T2590" s="55">
        <v>1.3159013605442008E-3</v>
      </c>
      <c r="U2590" s="55">
        <v>0.32348006205252716</v>
      </c>
      <c r="V2590" s="55">
        <v>61.302741866309113</v>
      </c>
      <c r="W2590" s="55">
        <v>22.545582204134558</v>
      </c>
    </row>
    <row r="2591" spans="3:23" x14ac:dyDescent="0.25">
      <c r="C2591" s="51">
        <v>0</v>
      </c>
      <c r="D2591" s="54">
        <v>231</v>
      </c>
      <c r="E2591" s="54">
        <v>244</v>
      </c>
      <c r="F2591" s="54">
        <v>55.716000000000001</v>
      </c>
      <c r="G2591" s="54">
        <v>0.70755706848994016</v>
      </c>
      <c r="H2591" s="54">
        <v>0.94672131147540983</v>
      </c>
      <c r="I2591" s="54">
        <v>0.77</v>
      </c>
      <c r="J2591" s="54">
        <v>17.149878566153831</v>
      </c>
      <c r="K2591" s="54">
        <v>99</v>
      </c>
      <c r="L2591" s="54">
        <v>71.458874458874462</v>
      </c>
      <c r="M2591" s="54">
        <v>208.40591003199702</v>
      </c>
      <c r="N2591" s="54">
        <v>14.43627064140864</v>
      </c>
      <c r="O2591" s="54">
        <v>-2.526509230225865E-3</v>
      </c>
      <c r="P2591" s="54">
        <v>1.9403204523873105</v>
      </c>
      <c r="Q2591" s="54">
        <v>82.993750000000034</v>
      </c>
      <c r="R2591" s="54">
        <v>0.90697859159477356</v>
      </c>
      <c r="S2591" s="54">
        <v>5.5914779958631931</v>
      </c>
      <c r="T2591" s="54">
        <v>3.9062499999999787E-3</v>
      </c>
      <c r="U2591" s="54">
        <v>0.30500929617205769</v>
      </c>
      <c r="V2591" s="54">
        <v>20.689623544552518</v>
      </c>
      <c r="W2591" s="54">
        <v>14.620450897348075</v>
      </c>
    </row>
    <row r="2592" spans="3:23" x14ac:dyDescent="0.25">
      <c r="C2592" s="52">
        <v>0</v>
      </c>
      <c r="D2592" s="55">
        <v>1377</v>
      </c>
      <c r="E2592" s="55">
        <v>2387</v>
      </c>
      <c r="F2592" s="55">
        <v>241.95099999999996</v>
      </c>
      <c r="G2592" s="55">
        <v>0.7395327065503976</v>
      </c>
      <c r="H2592" s="55">
        <v>0.57687473816506074</v>
      </c>
      <c r="I2592" s="55">
        <v>0.50072727272727269</v>
      </c>
      <c r="J2592" s="55">
        <v>41.871838425131507</v>
      </c>
      <c r="K2592" s="55">
        <v>217</v>
      </c>
      <c r="L2592" s="55">
        <v>99.112563543936091</v>
      </c>
      <c r="M2592" s="55">
        <v>1181.0985121007932</v>
      </c>
      <c r="N2592" s="55">
        <v>34.36711381685685</v>
      </c>
      <c r="O2592" s="55">
        <v>0.67506912574020506</v>
      </c>
      <c r="P2592" s="55">
        <v>2.9922952244312899</v>
      </c>
      <c r="Q2592" s="55">
        <v>128.24456327985686</v>
      </c>
      <c r="R2592" s="55">
        <v>0.97157187950213342</v>
      </c>
      <c r="S2592" s="55">
        <v>6.9144048359142589</v>
      </c>
      <c r="T2592" s="55">
        <v>1.5229997362742433E-3</v>
      </c>
      <c r="U2592" s="55">
        <v>0.26637802102619729</v>
      </c>
      <c r="V2592" s="55">
        <v>72.015340295485359</v>
      </c>
      <c r="W2592" s="55">
        <v>48.475010876873014</v>
      </c>
    </row>
    <row r="2593" spans="3:23" x14ac:dyDescent="0.25">
      <c r="C2593" s="51">
        <v>0</v>
      </c>
      <c r="D2593" s="54">
        <v>1316</v>
      </c>
      <c r="E2593" s="54">
        <v>1838</v>
      </c>
      <c r="F2593" s="54">
        <v>226.024</v>
      </c>
      <c r="G2593" s="54">
        <v>0.97452370731843185</v>
      </c>
      <c r="H2593" s="54">
        <v>0.7159956474428727</v>
      </c>
      <c r="I2593" s="54">
        <v>0.49943074003795068</v>
      </c>
      <c r="J2593" s="54">
        <v>40.933888660515436</v>
      </c>
      <c r="K2593" s="54">
        <v>124</v>
      </c>
      <c r="L2593" s="54">
        <v>74.233282674772042</v>
      </c>
      <c r="M2593" s="54">
        <v>361.65124123106096</v>
      </c>
      <c r="N2593" s="54">
        <v>19.017130204924744</v>
      </c>
      <c r="O2593" s="54">
        <v>0.53709585896547063</v>
      </c>
      <c r="P2593" s="54">
        <v>2.2931507922768546</v>
      </c>
      <c r="Q2593" s="54">
        <v>35.302941176470675</v>
      </c>
      <c r="R2593" s="54">
        <v>0.98133167983846759</v>
      </c>
      <c r="S2593" s="54">
        <v>6.0424423157299936</v>
      </c>
      <c r="T2593" s="54">
        <v>1.5170847750864802E-3</v>
      </c>
      <c r="U2593" s="54">
        <v>0.35730675338276252</v>
      </c>
      <c r="V2593" s="54">
        <v>97.000679847058379</v>
      </c>
      <c r="W2593" s="54">
        <v>21.755750478617788</v>
      </c>
    </row>
    <row r="2594" spans="3:23" x14ac:dyDescent="0.25">
      <c r="C2594" s="52">
        <v>0</v>
      </c>
      <c r="D2594" s="55">
        <v>1378</v>
      </c>
      <c r="E2594" s="55">
        <v>2308</v>
      </c>
      <c r="F2594" s="55">
        <v>234.00400000000002</v>
      </c>
      <c r="G2594" s="55">
        <v>0.74604457367118004</v>
      </c>
      <c r="H2594" s="55">
        <v>0.59705372616984398</v>
      </c>
      <c r="I2594" s="55">
        <v>0.49126559714795009</v>
      </c>
      <c r="J2594" s="55">
        <v>41.88703967392604</v>
      </c>
      <c r="K2594" s="55">
        <v>234</v>
      </c>
      <c r="L2594" s="55">
        <v>101.8200290275762</v>
      </c>
      <c r="M2594" s="55">
        <v>1374.9683131436711</v>
      </c>
      <c r="N2594" s="55">
        <v>37.08056516753313</v>
      </c>
      <c r="O2594" s="55">
        <v>0.89113320136964691</v>
      </c>
      <c r="P2594" s="55">
        <v>3.5540131605074574</v>
      </c>
      <c r="Q2594" s="55">
        <v>176.56538461538477</v>
      </c>
      <c r="R2594" s="55">
        <v>0.96319144315377891</v>
      </c>
      <c r="S2594" s="55">
        <v>6.9611560580803955</v>
      </c>
      <c r="T2594" s="55">
        <v>1.2993300405889135E-3</v>
      </c>
      <c r="U2594" s="55">
        <v>0.25366166380282956</v>
      </c>
      <c r="V2594" s="55">
        <v>71.079526558512555</v>
      </c>
      <c r="W2594" s="55">
        <v>47.331573019224656</v>
      </c>
    </row>
    <row r="2595" spans="3:23" x14ac:dyDescent="0.25">
      <c r="C2595" s="51">
        <v>0</v>
      </c>
      <c r="D2595" s="54">
        <v>44</v>
      </c>
      <c r="E2595" s="54">
        <v>49</v>
      </c>
      <c r="F2595" s="54">
        <v>22.312999999999999</v>
      </c>
      <c r="G2595" s="54">
        <v>0.60751669847806156</v>
      </c>
      <c r="H2595" s="54">
        <v>0.89795918367346939</v>
      </c>
      <c r="I2595" s="54">
        <v>0.61111111111111116</v>
      </c>
      <c r="J2595" s="54">
        <v>7.4848206370191104</v>
      </c>
      <c r="K2595" s="54">
        <v>64</v>
      </c>
      <c r="L2595" s="54">
        <v>53.340909090909093</v>
      </c>
      <c r="M2595" s="54">
        <v>25.439217758985205</v>
      </c>
      <c r="N2595" s="54">
        <v>5.043730539886643</v>
      </c>
      <c r="O2595" s="54">
        <v>0.29344467088700782</v>
      </c>
      <c r="P2595" s="54">
        <v>1.9737738477248317</v>
      </c>
      <c r="Q2595" s="54">
        <v>20.337499999999991</v>
      </c>
      <c r="R2595" s="54">
        <v>0.86942454090001908</v>
      </c>
      <c r="S2595" s="54">
        <v>3.7229855278666606</v>
      </c>
      <c r="T2595" s="54">
        <v>1.6875000000000008E-2</v>
      </c>
      <c r="U2595" s="54">
        <v>0.33277822871572865</v>
      </c>
      <c r="V2595" s="54">
        <v>8.5442171759943637</v>
      </c>
      <c r="W2595" s="54">
        <v>6.7867307100684053</v>
      </c>
    </row>
    <row r="2596" spans="3:23" x14ac:dyDescent="0.25">
      <c r="C2596" s="52">
        <v>0</v>
      </c>
      <c r="D2596" s="55">
        <v>1395</v>
      </c>
      <c r="E2596" s="55">
        <v>1940</v>
      </c>
      <c r="F2596" s="55">
        <v>213.67599999999999</v>
      </c>
      <c r="G2596" s="55">
        <v>0.97478229539139183</v>
      </c>
      <c r="H2596" s="55">
        <v>0.71907216494845361</v>
      </c>
      <c r="I2596" s="55">
        <v>0.51286764705882348</v>
      </c>
      <c r="J2596" s="55">
        <v>42.144622016403851</v>
      </c>
      <c r="K2596" s="55">
        <v>135</v>
      </c>
      <c r="L2596" s="55">
        <v>75.660215053763437</v>
      </c>
      <c r="M2596" s="55">
        <v>356.99206738556899</v>
      </c>
      <c r="N2596" s="55">
        <v>18.894233707286702</v>
      </c>
      <c r="O2596" s="55">
        <v>0.66447674327983552</v>
      </c>
      <c r="P2596" s="55">
        <v>2.6601913362944218</v>
      </c>
      <c r="Q2596" s="55">
        <v>33.666666666666472</v>
      </c>
      <c r="R2596" s="55">
        <v>0.9828277192843784</v>
      </c>
      <c r="S2596" s="55">
        <v>6.0718463265712952</v>
      </c>
      <c r="T2596" s="55">
        <v>1.5735842222158098E-3</v>
      </c>
      <c r="U2596" s="55">
        <v>0.36728481026361953</v>
      </c>
      <c r="V2596" s="55">
        <v>98.626479975720102</v>
      </c>
      <c r="W2596" s="55">
        <v>22.009284400439771</v>
      </c>
    </row>
    <row r="2597" spans="3:23" x14ac:dyDescent="0.25">
      <c r="C2597" s="51">
        <v>0</v>
      </c>
      <c r="D2597" s="54">
        <v>1383</v>
      </c>
      <c r="E2597" s="54">
        <v>2267</v>
      </c>
      <c r="F2597" s="54">
        <v>235.732</v>
      </c>
      <c r="G2597" s="54">
        <v>0.73894375227799258</v>
      </c>
      <c r="H2597" s="54">
        <v>0.61005734450816052</v>
      </c>
      <c r="I2597" s="54">
        <v>0.5021786492374728</v>
      </c>
      <c r="J2597" s="54">
        <v>41.962963317296001</v>
      </c>
      <c r="K2597" s="54">
        <v>239</v>
      </c>
      <c r="L2597" s="54">
        <v>104.58640636297903</v>
      </c>
      <c r="M2597" s="54">
        <v>1508.9909004628237</v>
      </c>
      <c r="N2597" s="54">
        <v>38.845732075259228</v>
      </c>
      <c r="O2597" s="54">
        <v>1.051909277680126</v>
      </c>
      <c r="P2597" s="54">
        <v>3.8604544776483452</v>
      </c>
      <c r="Q2597" s="54">
        <v>149.22044159544149</v>
      </c>
      <c r="R2597" s="54">
        <v>0.97159913010518828</v>
      </c>
      <c r="S2597" s="54">
        <v>6.9906451634990505</v>
      </c>
      <c r="T2597" s="54">
        <v>1.5168302205340232E-3</v>
      </c>
      <c r="U2597" s="54">
        <v>0.2675074568904714</v>
      </c>
      <c r="V2597" s="54">
        <v>70.35939800164266</v>
      </c>
      <c r="W2597" s="54">
        <v>47.405848903045786</v>
      </c>
    </row>
    <row r="2598" spans="3:23" x14ac:dyDescent="0.25">
      <c r="C2598" s="52">
        <v>0</v>
      </c>
      <c r="D2598" s="55">
        <v>1505</v>
      </c>
      <c r="E2598" s="55">
        <v>1999</v>
      </c>
      <c r="F2598" s="55">
        <v>238.27199999999999</v>
      </c>
      <c r="G2598" s="55">
        <v>0.97864107035341574</v>
      </c>
      <c r="H2598" s="55">
        <v>0.75287643821910955</v>
      </c>
      <c r="I2598" s="55">
        <v>0.49038774845226457</v>
      </c>
      <c r="J2598" s="55">
        <v>43.774713189539234</v>
      </c>
      <c r="K2598" s="55">
        <v>131</v>
      </c>
      <c r="L2598" s="55">
        <v>75.51229235880399</v>
      </c>
      <c r="M2598" s="55">
        <v>340.05187672298041</v>
      </c>
      <c r="N2598" s="55">
        <v>18.440495566089876</v>
      </c>
      <c r="O2598" s="55">
        <v>0.56456030060626594</v>
      </c>
      <c r="P2598" s="55">
        <v>2.4368462876800625</v>
      </c>
      <c r="Q2598" s="55">
        <v>32.87824161922822</v>
      </c>
      <c r="R2598" s="55">
        <v>0.98320610094801153</v>
      </c>
      <c r="S2598" s="55">
        <v>6.0193705056944902</v>
      </c>
      <c r="T2598" s="55">
        <v>1.6802950598124805E-3</v>
      </c>
      <c r="U2598" s="55">
        <v>0.37041749025425696</v>
      </c>
      <c r="V2598" s="55">
        <v>104.41527048840706</v>
      </c>
      <c r="W2598" s="55">
        <v>21.465315203930317</v>
      </c>
    </row>
    <row r="2599" spans="3:23" x14ac:dyDescent="0.25">
      <c r="C2599" s="51">
        <v>0</v>
      </c>
      <c r="D2599" s="54">
        <v>1406</v>
      </c>
      <c r="E2599" s="54">
        <v>2319</v>
      </c>
      <c r="F2599" s="54">
        <v>239.702</v>
      </c>
      <c r="G2599" s="54">
        <v>0.73948489867259526</v>
      </c>
      <c r="H2599" s="54">
        <v>0.60629581716257008</v>
      </c>
      <c r="I2599" s="54">
        <v>0.49160839160839159</v>
      </c>
      <c r="J2599" s="54">
        <v>42.310457335009261</v>
      </c>
      <c r="K2599" s="54">
        <v>251</v>
      </c>
      <c r="L2599" s="54">
        <v>104.76031294452348</v>
      </c>
      <c r="M2599" s="54">
        <v>1642.0570999731724</v>
      </c>
      <c r="N2599" s="54">
        <v>40.522303734772684</v>
      </c>
      <c r="O2599" s="54">
        <v>1.1384207486512898</v>
      </c>
      <c r="P2599" s="54">
        <v>3.8735521363832883</v>
      </c>
      <c r="Q2599" s="54">
        <v>185.36020583190398</v>
      </c>
      <c r="R2599" s="54">
        <v>0.96519693977128507</v>
      </c>
      <c r="S2599" s="54">
        <v>7.0012828659964343</v>
      </c>
      <c r="T2599" s="54">
        <v>1.5180250022801217E-3</v>
      </c>
      <c r="U2599" s="54">
        <v>0.2704570438876171</v>
      </c>
      <c r="V2599" s="54">
        <v>70.523632565908002</v>
      </c>
      <c r="W2599" s="54">
        <v>47.474615609055107</v>
      </c>
    </row>
    <row r="2600" spans="3:23" x14ac:dyDescent="0.25">
      <c r="C2600" s="52">
        <v>0</v>
      </c>
      <c r="D2600" s="55">
        <v>130</v>
      </c>
      <c r="E2600" s="55">
        <v>136</v>
      </c>
      <c r="F2600" s="55">
        <v>40.283999999999999</v>
      </c>
      <c r="G2600" s="55">
        <v>0.76284133970845291</v>
      </c>
      <c r="H2600" s="55">
        <v>0.95588235294117652</v>
      </c>
      <c r="I2600" s="55">
        <v>0.69518716577540107</v>
      </c>
      <c r="J2600" s="55">
        <v>12.865501965161371</v>
      </c>
      <c r="K2600" s="55">
        <v>81</v>
      </c>
      <c r="L2600" s="55">
        <v>62.007692307692309</v>
      </c>
      <c r="M2600" s="55">
        <v>76.922420989862857</v>
      </c>
      <c r="N2600" s="55">
        <v>8.7705427990440175</v>
      </c>
      <c r="O2600" s="55">
        <v>0.11585498781838523</v>
      </c>
      <c r="P2600" s="55">
        <v>2.1253613566703513</v>
      </c>
      <c r="Q2600" s="55">
        <v>36.232323232323246</v>
      </c>
      <c r="R2600" s="55">
        <v>0.91685109702083256</v>
      </c>
      <c r="S2600" s="55">
        <v>4.8490176720590323</v>
      </c>
      <c r="T2600" s="55">
        <v>6.4279155188245929E-3</v>
      </c>
      <c r="U2600" s="55">
        <v>0.24532787638848247</v>
      </c>
      <c r="V2600" s="55">
        <v>16.137663204411428</v>
      </c>
      <c r="W2600" s="55">
        <v>10.434382546250557</v>
      </c>
    </row>
    <row r="2601" spans="3:23" x14ac:dyDescent="0.25">
      <c r="C2601" s="51">
        <v>0</v>
      </c>
      <c r="D2601" s="54">
        <v>1424</v>
      </c>
      <c r="E2601" s="54">
        <v>1805</v>
      </c>
      <c r="F2601" s="54">
        <v>208.077</v>
      </c>
      <c r="G2601" s="54">
        <v>0.97248083387884832</v>
      </c>
      <c r="H2601" s="54">
        <v>0.78891966759002774</v>
      </c>
      <c r="I2601" s="54">
        <v>0.55843137254901964</v>
      </c>
      <c r="J2601" s="54">
        <v>42.580431088739239</v>
      </c>
      <c r="K2601" s="54">
        <v>133</v>
      </c>
      <c r="L2601" s="54">
        <v>77.242977528089881</v>
      </c>
      <c r="M2601" s="54">
        <v>323.16650019345167</v>
      </c>
      <c r="N2601" s="54">
        <v>17.976832318110208</v>
      </c>
      <c r="O2601" s="54">
        <v>0.51791469534103773</v>
      </c>
      <c r="P2601" s="54">
        <v>2.5605068248698384</v>
      </c>
      <c r="Q2601" s="54">
        <v>28.019734345350976</v>
      </c>
      <c r="R2601" s="54">
        <v>0.9855361158426118</v>
      </c>
      <c r="S2601" s="54">
        <v>6.050404350396116</v>
      </c>
      <c r="T2601" s="54">
        <v>1.320855942303489E-3</v>
      </c>
      <c r="U2601" s="54">
        <v>0.37265779069933058</v>
      </c>
      <c r="V2601" s="54">
        <v>93.965737031102265</v>
      </c>
      <c r="W2601" s="54">
        <v>21.892409116765556</v>
      </c>
    </row>
    <row r="2602" spans="3:23" x14ac:dyDescent="0.25">
      <c r="C2602" s="52">
        <v>0</v>
      </c>
      <c r="D2602" s="55">
        <v>1410</v>
      </c>
      <c r="E2602" s="55">
        <v>2308</v>
      </c>
      <c r="F2602" s="55">
        <v>239.43800000000002</v>
      </c>
      <c r="G2602" s="55">
        <v>0.72476464019100018</v>
      </c>
      <c r="H2602" s="55">
        <v>0.6109185441941074</v>
      </c>
      <c r="I2602" s="55">
        <v>0.50213675213675213</v>
      </c>
      <c r="J2602" s="55">
        <v>42.370600161864346</v>
      </c>
      <c r="K2602" s="55">
        <v>248</v>
      </c>
      <c r="L2602" s="55">
        <v>106.44822695035461</v>
      </c>
      <c r="M2602" s="55">
        <v>1733.7364943700325</v>
      </c>
      <c r="N2602" s="55">
        <v>41.638161515249834</v>
      </c>
      <c r="O2602" s="55">
        <v>1.0865207049286634</v>
      </c>
      <c r="P2602" s="55">
        <v>3.6471759556188097</v>
      </c>
      <c r="Q2602" s="55">
        <v>156.68728162124424</v>
      </c>
      <c r="R2602" s="55">
        <v>0.97178944463572281</v>
      </c>
      <c r="S2602" s="55">
        <v>7.0218089902916612</v>
      </c>
      <c r="T2602" s="55">
        <v>1.4784440176369268E-3</v>
      </c>
      <c r="U2602" s="55">
        <v>0.25601261031744066</v>
      </c>
      <c r="V2602" s="55">
        <v>69.751195829378162</v>
      </c>
      <c r="W2602" s="55">
        <v>48.058331787380219</v>
      </c>
    </row>
    <row r="2603" spans="3:23" x14ac:dyDescent="0.25">
      <c r="C2603" s="51">
        <v>0</v>
      </c>
      <c r="D2603" s="54">
        <v>132</v>
      </c>
      <c r="E2603" s="54">
        <v>140</v>
      </c>
      <c r="F2603" s="54">
        <v>41.391999999999996</v>
      </c>
      <c r="G2603" s="54">
        <v>0.80909246932304846</v>
      </c>
      <c r="H2603" s="54">
        <v>0.94285714285714284</v>
      </c>
      <c r="I2603" s="54">
        <v>0.70588235294117652</v>
      </c>
      <c r="J2603" s="54">
        <v>12.964089628857147</v>
      </c>
      <c r="K2603" s="54">
        <v>105</v>
      </c>
      <c r="L2603" s="54">
        <v>68</v>
      </c>
      <c r="M2603" s="54">
        <v>123.14503816793894</v>
      </c>
      <c r="N2603" s="54">
        <v>11.097073405539811</v>
      </c>
      <c r="O2603" s="54">
        <v>0.57171021681488443</v>
      </c>
      <c r="P2603" s="54">
        <v>2.8547958145202892</v>
      </c>
      <c r="Q2603" s="54">
        <v>103.82323232323233</v>
      </c>
      <c r="R2603" s="54">
        <v>0.84870864868430074</v>
      </c>
      <c r="S2603" s="54">
        <v>5.1573959010869288</v>
      </c>
      <c r="T2603" s="54">
        <v>5.7137026833996409E-3</v>
      </c>
      <c r="U2603" s="54">
        <v>0.19377697204575189</v>
      </c>
      <c r="V2603" s="54">
        <v>17.091515767980113</v>
      </c>
      <c r="W2603" s="54">
        <v>10.044365161091198</v>
      </c>
    </row>
    <row r="2604" spans="3:23" x14ac:dyDescent="0.25">
      <c r="C2604" s="52">
        <v>0</v>
      </c>
      <c r="D2604" s="55">
        <v>1421</v>
      </c>
      <c r="E2604" s="55">
        <v>1741</v>
      </c>
      <c r="F2604" s="55">
        <v>202.78399999999996</v>
      </c>
      <c r="G2604" s="55">
        <v>0.97190743271039803</v>
      </c>
      <c r="H2604" s="55">
        <v>0.81619758759333716</v>
      </c>
      <c r="I2604" s="55">
        <v>0.52864583333333337</v>
      </c>
      <c r="J2604" s="55">
        <v>42.535554458225491</v>
      </c>
      <c r="K2604" s="55">
        <v>137</v>
      </c>
      <c r="L2604" s="55">
        <v>79.21182266009852</v>
      </c>
      <c r="M2604" s="55">
        <v>337.11355026712101</v>
      </c>
      <c r="N2604" s="55">
        <v>18.360652228804973</v>
      </c>
      <c r="O2604" s="55">
        <v>0.43357031794101475</v>
      </c>
      <c r="P2604" s="55">
        <v>2.6387511537911728</v>
      </c>
      <c r="Q2604" s="55">
        <v>22.775974025973952</v>
      </c>
      <c r="R2604" s="55">
        <v>0.98929564026923811</v>
      </c>
      <c r="S2604" s="55">
        <v>6.079757246200109</v>
      </c>
      <c r="T2604" s="55">
        <v>1.6085405695795184E-3</v>
      </c>
      <c r="U2604" s="55">
        <v>0.38569955471341538</v>
      </c>
      <c r="V2604" s="55">
        <v>92.332228291776914</v>
      </c>
      <c r="W2604" s="55">
        <v>21.731629569948225</v>
      </c>
    </row>
    <row r="2605" spans="3:23" x14ac:dyDescent="0.25">
      <c r="C2605" s="51">
        <v>0</v>
      </c>
      <c r="D2605" s="54">
        <v>1420</v>
      </c>
      <c r="E2605" s="54">
        <v>2381</v>
      </c>
      <c r="F2605" s="54">
        <v>242.167</v>
      </c>
      <c r="G2605" s="54">
        <v>0.72003411273284013</v>
      </c>
      <c r="H2605" s="54">
        <v>0.59638807223855528</v>
      </c>
      <c r="I2605" s="54">
        <v>0.48713550600343053</v>
      </c>
      <c r="J2605" s="54">
        <v>42.520585056228136</v>
      </c>
      <c r="K2605" s="54">
        <v>239</v>
      </c>
      <c r="L2605" s="54">
        <v>107.92323943661972</v>
      </c>
      <c r="M2605" s="54">
        <v>1718.6375145162735</v>
      </c>
      <c r="N2605" s="54">
        <v>41.456453231267545</v>
      </c>
      <c r="O2605" s="54">
        <v>0.99325438136138888</v>
      </c>
      <c r="P2605" s="54">
        <v>3.3530783237988762</v>
      </c>
      <c r="Q2605" s="54">
        <v>189.99326599326594</v>
      </c>
      <c r="R2605" s="54">
        <v>0.96574200319133496</v>
      </c>
      <c r="S2605" s="54">
        <v>7.0396633240998812</v>
      </c>
      <c r="T2605" s="54">
        <v>1.2985069550725703E-3</v>
      </c>
      <c r="U2605" s="54">
        <v>0.25096141172021053</v>
      </c>
      <c r="V2605" s="54">
        <v>69.421945775152054</v>
      </c>
      <c r="W2605" s="54">
        <v>48.174572658979585</v>
      </c>
    </row>
    <row r="2606" spans="3:23" x14ac:dyDescent="0.25">
      <c r="C2606" s="52">
        <v>0</v>
      </c>
      <c r="D2606" s="55">
        <v>1588</v>
      </c>
      <c r="E2606" s="55">
        <v>2036</v>
      </c>
      <c r="F2606" s="55">
        <v>241.55500000000001</v>
      </c>
      <c r="G2606" s="55">
        <v>0.97697556623586468</v>
      </c>
      <c r="H2606" s="55">
        <v>0.77996070726915523</v>
      </c>
      <c r="I2606" s="55">
        <v>0.42414529914529914</v>
      </c>
      <c r="J2606" s="55">
        <v>44.965591256420041</v>
      </c>
      <c r="K2606" s="55">
        <v>141</v>
      </c>
      <c r="L2606" s="55">
        <v>79.419395465994967</v>
      </c>
      <c r="M2606" s="55">
        <v>337.4484452549745</v>
      </c>
      <c r="N2606" s="55">
        <v>18.369769874850761</v>
      </c>
      <c r="O2606" s="55">
        <v>0.47519712803607495</v>
      </c>
      <c r="P2606" s="55">
        <v>2.6348374239458661</v>
      </c>
      <c r="Q2606" s="55">
        <v>25.550260416666653</v>
      </c>
      <c r="R2606" s="55">
        <v>0.98771672758567108</v>
      </c>
      <c r="S2606" s="55">
        <v>6.0776464552975709</v>
      </c>
      <c r="T2606" s="55">
        <v>1.7506239149305968E-3</v>
      </c>
      <c r="U2606" s="55">
        <v>0.37950847913770019</v>
      </c>
      <c r="V2606" s="55">
        <v>103.69057809977838</v>
      </c>
      <c r="W2606" s="55">
        <v>22.122511316430046</v>
      </c>
    </row>
    <row r="2607" spans="3:23" x14ac:dyDescent="0.25">
      <c r="C2607" s="51">
        <v>0</v>
      </c>
      <c r="D2607" s="54">
        <v>1442</v>
      </c>
      <c r="E2607" s="54">
        <v>2463</v>
      </c>
      <c r="F2607" s="54">
        <v>245.41699999999997</v>
      </c>
      <c r="G2607" s="54">
        <v>0.70801597631739477</v>
      </c>
      <c r="H2607" s="54">
        <v>0.58546488022736498</v>
      </c>
      <c r="I2607" s="54">
        <v>0.48552188552188552</v>
      </c>
      <c r="J2607" s="54">
        <v>42.848703871973825</v>
      </c>
      <c r="K2607" s="54">
        <v>244</v>
      </c>
      <c r="L2607" s="54">
        <v>109.03398058252426</v>
      </c>
      <c r="M2607" s="54">
        <v>1685.368032582554</v>
      </c>
      <c r="N2607" s="54">
        <v>41.053234130608445</v>
      </c>
      <c r="O2607" s="54">
        <v>0.90952812243439107</v>
      </c>
      <c r="P2607" s="54">
        <v>3.3463281178610593</v>
      </c>
      <c r="Q2607" s="54">
        <v>164.69586776859526</v>
      </c>
      <c r="R2607" s="54">
        <v>0.9705399708894048</v>
      </c>
      <c r="S2607" s="54">
        <v>7.0598997251568036</v>
      </c>
      <c r="T2607" s="54">
        <v>1.1261525852059966E-3</v>
      </c>
      <c r="U2607" s="54">
        <v>0.2439301356162524</v>
      </c>
      <c r="V2607" s="54">
        <v>70.224480224944642</v>
      </c>
      <c r="W2607" s="54">
        <v>49.592276215916428</v>
      </c>
    </row>
    <row r="2608" spans="3:23" x14ac:dyDescent="0.25">
      <c r="C2608" s="52">
        <v>0</v>
      </c>
      <c r="D2608" s="55">
        <v>1622</v>
      </c>
      <c r="E2608" s="55">
        <v>2147</v>
      </c>
      <c r="F2608" s="55">
        <v>255.20899999999997</v>
      </c>
      <c r="G2608" s="55">
        <v>0.97716783517943007</v>
      </c>
      <c r="H2608" s="55">
        <v>0.75547275267815561</v>
      </c>
      <c r="I2608" s="55">
        <v>0.39813451153657337</v>
      </c>
      <c r="J2608" s="55">
        <v>45.444411554782327</v>
      </c>
      <c r="K2608" s="55">
        <v>147</v>
      </c>
      <c r="L2608" s="55">
        <v>81.140567200986439</v>
      </c>
      <c r="M2608" s="55">
        <v>401.18565742021889</v>
      </c>
      <c r="N2608" s="55">
        <v>20.02961950263207</v>
      </c>
      <c r="O2608" s="55">
        <v>0.5592885656334422</v>
      </c>
      <c r="P2608" s="55">
        <v>2.7435707958704985</v>
      </c>
      <c r="Q2608" s="55">
        <v>32.776072884200438</v>
      </c>
      <c r="R2608" s="55">
        <v>0.98474070883875187</v>
      </c>
      <c r="S2608" s="55">
        <v>6.1596800761227009</v>
      </c>
      <c r="T2608" s="55">
        <v>1.9802565245834558E-3</v>
      </c>
      <c r="U2608" s="55">
        <v>0.38975040522160048</v>
      </c>
      <c r="V2608" s="55">
        <v>105.91537729604157</v>
      </c>
      <c r="W2608" s="55">
        <v>22.503720821751195</v>
      </c>
    </row>
    <row r="2609" spans="3:23" x14ac:dyDescent="0.25">
      <c r="C2609" s="51">
        <v>0</v>
      </c>
      <c r="D2609" s="54">
        <v>1517</v>
      </c>
      <c r="E2609" s="54">
        <v>2696</v>
      </c>
      <c r="F2609" s="54">
        <v>260.85699999999997</v>
      </c>
      <c r="G2609" s="54">
        <v>0.66184608204005657</v>
      </c>
      <c r="H2609" s="54">
        <v>0.56268545994065278</v>
      </c>
      <c r="I2609" s="54">
        <v>0.48373724489795916</v>
      </c>
      <c r="J2609" s="54">
        <v>43.948883823861124</v>
      </c>
      <c r="K2609" s="54">
        <v>242</v>
      </c>
      <c r="L2609" s="54">
        <v>109.83915622940013</v>
      </c>
      <c r="M2609" s="54">
        <v>1707.2511570712215</v>
      </c>
      <c r="N2609" s="54">
        <v>41.31889588398051</v>
      </c>
      <c r="O2609" s="54">
        <v>0.92109511079548845</v>
      </c>
      <c r="P2609" s="54">
        <v>3.3025423058582595</v>
      </c>
      <c r="Q2609" s="54">
        <v>200.99216791979921</v>
      </c>
      <c r="R2609" s="54">
        <v>0.96417264070001785</v>
      </c>
      <c r="S2609" s="54">
        <v>7.0986200618657547</v>
      </c>
      <c r="T2609" s="54">
        <v>1.09020986049091E-3</v>
      </c>
      <c r="U2609" s="54">
        <v>0.24647102673496912</v>
      </c>
      <c r="V2609" s="54">
        <v>70.263360840905861</v>
      </c>
      <c r="W2609" s="54">
        <v>52.672208672415358</v>
      </c>
    </row>
    <row r="2610" spans="3:23" x14ac:dyDescent="0.25">
      <c r="C2610" s="52">
        <v>0</v>
      </c>
      <c r="D2610" s="55">
        <v>143</v>
      </c>
      <c r="E2610" s="55">
        <v>153</v>
      </c>
      <c r="F2610" s="55">
        <v>44.484999999999992</v>
      </c>
      <c r="G2610" s="55">
        <v>0.831144058573273</v>
      </c>
      <c r="H2610" s="55">
        <v>0.934640522875817</v>
      </c>
      <c r="I2610" s="55">
        <v>0.68421052631578949</v>
      </c>
      <c r="J2610" s="55">
        <v>13.493452297211721</v>
      </c>
      <c r="K2610" s="55">
        <v>116</v>
      </c>
      <c r="L2610" s="55">
        <v>77.55944055944056</v>
      </c>
      <c r="M2610" s="55">
        <v>182.93834334679406</v>
      </c>
      <c r="N2610" s="55">
        <v>13.525470171006775</v>
      </c>
      <c r="O2610" s="55">
        <v>0.33515800758078124</v>
      </c>
      <c r="P2610" s="55">
        <v>2.7061309533937092</v>
      </c>
      <c r="Q2610" s="55">
        <v>85.381818181818076</v>
      </c>
      <c r="R2610" s="55">
        <v>0.92377027489422114</v>
      </c>
      <c r="S2610" s="55">
        <v>5.4387088379838069</v>
      </c>
      <c r="T2610" s="55">
        <v>5.0826446280991576E-3</v>
      </c>
      <c r="U2610" s="55">
        <v>0.2395366009354187</v>
      </c>
      <c r="V2610" s="55">
        <v>18.315688866882425</v>
      </c>
      <c r="W2610" s="55">
        <v>10.184569748842248</v>
      </c>
    </row>
    <row r="2611" spans="3:23" x14ac:dyDescent="0.25">
      <c r="C2611" s="51">
        <v>0</v>
      </c>
      <c r="D2611" s="54">
        <v>1418</v>
      </c>
      <c r="E2611" s="54">
        <v>1669</v>
      </c>
      <c r="F2611" s="54">
        <v>199.42699999999999</v>
      </c>
      <c r="G2611" s="54">
        <v>0.97429369471161509</v>
      </c>
      <c r="H2611" s="54">
        <v>0.84961054523666868</v>
      </c>
      <c r="I2611" s="54">
        <v>0.50552584670231726</v>
      </c>
      <c r="J2611" s="54">
        <v>42.490630431125176</v>
      </c>
      <c r="K2611" s="54">
        <v>146</v>
      </c>
      <c r="L2611" s="54">
        <v>82.700282087447107</v>
      </c>
      <c r="M2611" s="54">
        <v>436.31871551670054</v>
      </c>
      <c r="N2611" s="54">
        <v>20.8882434760968</v>
      </c>
      <c r="O2611" s="54">
        <v>0.56620275012715759</v>
      </c>
      <c r="P2611" s="54">
        <v>2.6101499600292777</v>
      </c>
      <c r="Q2611" s="54">
        <v>21.131141868511968</v>
      </c>
      <c r="R2611" s="54">
        <v>0.99088254442356372</v>
      </c>
      <c r="S2611" s="54">
        <v>6.1573996525301125</v>
      </c>
      <c r="T2611" s="54">
        <v>1.6144442715006512E-3</v>
      </c>
      <c r="U2611" s="54">
        <v>0.39409100863697133</v>
      </c>
      <c r="V2611" s="54">
        <v>92.541293749700301</v>
      </c>
      <c r="W2611" s="54">
        <v>20.847850135948104</v>
      </c>
    </row>
    <row r="2612" spans="3:23" x14ac:dyDescent="0.25">
      <c r="C2612" s="52">
        <v>0</v>
      </c>
      <c r="D2612" s="55">
        <v>1517</v>
      </c>
      <c r="E2612" s="55">
        <v>2581</v>
      </c>
      <c r="F2612" s="55">
        <v>251.917</v>
      </c>
      <c r="G2612" s="55">
        <v>0.67506600545873063</v>
      </c>
      <c r="H2612" s="55">
        <v>0.58775668345602483</v>
      </c>
      <c r="I2612" s="55">
        <v>0.49253246753246754</v>
      </c>
      <c r="J2612" s="55">
        <v>43.948883823861124</v>
      </c>
      <c r="K2612" s="55">
        <v>248</v>
      </c>
      <c r="L2612" s="55">
        <v>114.02834541858932</v>
      </c>
      <c r="M2612" s="55">
        <v>1897.0869268779588</v>
      </c>
      <c r="N2612" s="55">
        <v>43.555561377141714</v>
      </c>
      <c r="O2612" s="55">
        <v>0.95197909350683962</v>
      </c>
      <c r="P2612" s="55">
        <v>3.3536447868499453</v>
      </c>
      <c r="Q2612" s="55">
        <v>182.96459330143529</v>
      </c>
      <c r="R2612" s="55">
        <v>0.97007292702062742</v>
      </c>
      <c r="S2612" s="55">
        <v>7.1379907056660592</v>
      </c>
      <c r="T2612" s="55">
        <v>1.1942136041857988E-3</v>
      </c>
      <c r="U2612" s="55">
        <v>0.24181710690582289</v>
      </c>
      <c r="V2612" s="55">
        <v>70.077222322965909</v>
      </c>
      <c r="W2612" s="55">
        <v>51.699984924239864</v>
      </c>
    </row>
    <row r="2613" spans="3:23" x14ac:dyDescent="0.25">
      <c r="C2613" s="51">
        <v>0</v>
      </c>
      <c r="D2613" s="54">
        <v>1577</v>
      </c>
      <c r="E2613" s="54">
        <v>2131</v>
      </c>
      <c r="F2613" s="54">
        <v>251.57099999999997</v>
      </c>
      <c r="G2613" s="54">
        <v>0.97934447444429151</v>
      </c>
      <c r="H2613" s="54">
        <v>0.74002815579540127</v>
      </c>
      <c r="I2613" s="54">
        <v>0.36949390815370198</v>
      </c>
      <c r="J2613" s="54">
        <v>44.809583372838354</v>
      </c>
      <c r="K2613" s="54">
        <v>145</v>
      </c>
      <c r="L2613" s="54">
        <v>82.92707672796449</v>
      </c>
      <c r="M2613" s="54">
        <v>409.79607476124124</v>
      </c>
      <c r="N2613" s="54">
        <v>20.243420530168343</v>
      </c>
      <c r="O2613" s="54">
        <v>0.49095040048598093</v>
      </c>
      <c r="P2613" s="54">
        <v>2.4139035138830831</v>
      </c>
      <c r="Q2613" s="54">
        <v>29.449484536082377</v>
      </c>
      <c r="R2613" s="54">
        <v>0.98685122946852233</v>
      </c>
      <c r="S2613" s="54">
        <v>6.1450025902821803</v>
      </c>
      <c r="T2613" s="54">
        <v>2.000763650248144E-3</v>
      </c>
      <c r="U2613" s="54">
        <v>0.39639130847967646</v>
      </c>
      <c r="V2613" s="54">
        <v>107.13608229319668</v>
      </c>
      <c r="W2613" s="54">
        <v>21.662799371385045</v>
      </c>
    </row>
    <row r="2614" spans="3:23" x14ac:dyDescent="0.25">
      <c r="C2614" s="52">
        <v>0</v>
      </c>
      <c r="D2614" s="55">
        <v>1597</v>
      </c>
      <c r="E2614" s="55">
        <v>2659</v>
      </c>
      <c r="F2614" s="55">
        <v>261.55199999999996</v>
      </c>
      <c r="G2614" s="55">
        <v>0.66689096703353357</v>
      </c>
      <c r="H2614" s="55">
        <v>0.60060172997367434</v>
      </c>
      <c r="I2614" s="55">
        <v>0.50031328320802004</v>
      </c>
      <c r="J2614" s="55">
        <v>45.092832611647438</v>
      </c>
      <c r="K2614" s="55">
        <v>246</v>
      </c>
      <c r="L2614" s="55">
        <v>114.38948027551659</v>
      </c>
      <c r="M2614" s="55">
        <v>1952.4948266094143</v>
      </c>
      <c r="N2614" s="55">
        <v>44.187043650932502</v>
      </c>
      <c r="O2614" s="55">
        <v>0.93791403057154965</v>
      </c>
      <c r="P2614" s="55">
        <v>3.1461218166069944</v>
      </c>
      <c r="Q2614" s="55">
        <v>211.63146551724085</v>
      </c>
      <c r="R2614" s="55">
        <v>0.96541662479548052</v>
      </c>
      <c r="S2614" s="55">
        <v>7.1332145537032225</v>
      </c>
      <c r="T2614" s="55">
        <v>1.2010043315780487E-3</v>
      </c>
      <c r="U2614" s="55">
        <v>0.23811966005221749</v>
      </c>
      <c r="V2614" s="55">
        <v>70.133752120533714</v>
      </c>
      <c r="W2614" s="55">
        <v>52.260537900153636</v>
      </c>
    </row>
    <row r="2615" spans="3:23" x14ac:dyDescent="0.25">
      <c r="C2615" s="51">
        <v>0</v>
      </c>
      <c r="D2615" s="54">
        <v>1536</v>
      </c>
      <c r="E2615" s="54">
        <v>2116</v>
      </c>
      <c r="F2615" s="54">
        <v>251.11599999999996</v>
      </c>
      <c r="G2615" s="54">
        <v>0.97799463975877587</v>
      </c>
      <c r="H2615" s="54">
        <v>0.72589792060491498</v>
      </c>
      <c r="I2615" s="54">
        <v>0.37600979192166462</v>
      </c>
      <c r="J2615" s="54">
        <v>44.223251132330937</v>
      </c>
      <c r="K2615" s="54">
        <v>139</v>
      </c>
      <c r="L2615" s="54">
        <v>84.317708333333329</v>
      </c>
      <c r="M2615" s="54">
        <v>428.63906080347505</v>
      </c>
      <c r="N2615" s="54">
        <v>20.703600189422975</v>
      </c>
      <c r="O2615" s="54">
        <v>0.48851650398338103</v>
      </c>
      <c r="P2615" s="54">
        <v>2.2402384024262085</v>
      </c>
      <c r="Q2615" s="54">
        <v>26.671291866028774</v>
      </c>
      <c r="R2615" s="54">
        <v>0.98848702763199914</v>
      </c>
      <c r="S2615" s="54">
        <v>6.1563794955646056</v>
      </c>
      <c r="T2615" s="54">
        <v>2.2617385133122821E-3</v>
      </c>
      <c r="U2615" s="54">
        <v>0.3901248890480043</v>
      </c>
      <c r="V2615" s="54">
        <v>104.47927771589076</v>
      </c>
      <c r="W2615" s="54">
        <v>21.797513638674566</v>
      </c>
    </row>
    <row r="2616" spans="3:23" x14ac:dyDescent="0.25">
      <c r="C2616" s="52">
        <v>0</v>
      </c>
      <c r="D2616" s="55">
        <v>1641</v>
      </c>
      <c r="E2616" s="55">
        <v>2694</v>
      </c>
      <c r="F2616" s="55">
        <v>263.73599999999999</v>
      </c>
      <c r="G2616" s="55">
        <v>0.64319997883790025</v>
      </c>
      <c r="H2616" s="55">
        <v>0.60913140311804004</v>
      </c>
      <c r="I2616" s="55">
        <v>0.52344497607655505</v>
      </c>
      <c r="J2616" s="55">
        <v>45.709803028567102</v>
      </c>
      <c r="K2616" s="55">
        <v>253</v>
      </c>
      <c r="L2616" s="55">
        <v>117.55393053016454</v>
      </c>
      <c r="M2616" s="55">
        <v>2007.2057787488413</v>
      </c>
      <c r="N2616" s="55">
        <v>44.801850171045857</v>
      </c>
      <c r="O2616" s="55">
        <v>0.9661651864840638</v>
      </c>
      <c r="P2616" s="55">
        <v>3.1622080527944858</v>
      </c>
      <c r="Q2616" s="55">
        <v>201.97617554858994</v>
      </c>
      <c r="R2616" s="55">
        <v>0.96874606417352027</v>
      </c>
      <c r="S2616" s="55">
        <v>7.164234473651109</v>
      </c>
      <c r="T2616" s="55">
        <v>9.3886655988058287E-4</v>
      </c>
      <c r="U2616" s="55">
        <v>0.23171328120664214</v>
      </c>
      <c r="V2616" s="55">
        <v>68.940953205216474</v>
      </c>
      <c r="W2616" s="55">
        <v>52.787966194790855</v>
      </c>
    </row>
    <row r="2617" spans="3:23" x14ac:dyDescent="0.25">
      <c r="C2617" s="51">
        <v>0</v>
      </c>
      <c r="D2617" s="54">
        <v>110</v>
      </c>
      <c r="E2617" s="54">
        <v>124</v>
      </c>
      <c r="F2617" s="54">
        <v>41.044999999999995</v>
      </c>
      <c r="G2617" s="54">
        <v>0.86323737862414074</v>
      </c>
      <c r="H2617" s="54">
        <v>0.88709677419354838</v>
      </c>
      <c r="I2617" s="54">
        <v>0.52884615384615385</v>
      </c>
      <c r="J2617" s="54">
        <v>11.834540545406394</v>
      </c>
      <c r="K2617" s="54">
        <v>99</v>
      </c>
      <c r="L2617" s="54">
        <v>74.427272727272722</v>
      </c>
      <c r="M2617" s="54">
        <v>110.24695579649715</v>
      </c>
      <c r="N2617" s="54">
        <v>10.499855036927755</v>
      </c>
      <c r="O2617" s="54">
        <v>0.40123000797547909</v>
      </c>
      <c r="P2617" s="54">
        <v>2.4307083439460531</v>
      </c>
      <c r="Q2617" s="54">
        <v>72.570135746606411</v>
      </c>
      <c r="R2617" s="54">
        <v>0.91651050838163861</v>
      </c>
      <c r="S2617" s="54">
        <v>5.1190124196823055</v>
      </c>
      <c r="T2617" s="54">
        <v>4.7705820929137433E-3</v>
      </c>
      <c r="U2617" s="54">
        <v>0.2403928505523375</v>
      </c>
      <c r="V2617" s="54">
        <v>17.156714792296828</v>
      </c>
      <c r="W2617" s="54">
        <v>8.6606788372193009</v>
      </c>
    </row>
    <row r="2618" spans="3:23" x14ac:dyDescent="0.25">
      <c r="C2618" s="52">
        <v>0</v>
      </c>
      <c r="D2618" s="55">
        <v>1307</v>
      </c>
      <c r="E2618" s="55">
        <v>1713</v>
      </c>
      <c r="F2618" s="55">
        <v>209.11199999999999</v>
      </c>
      <c r="G2618" s="55">
        <v>0.9737689479906142</v>
      </c>
      <c r="H2618" s="55">
        <v>0.76298890834792765</v>
      </c>
      <c r="I2618" s="55">
        <v>0.44275067750677505</v>
      </c>
      <c r="J2618" s="55">
        <v>40.793677021921638</v>
      </c>
      <c r="K2618" s="55">
        <v>143</v>
      </c>
      <c r="L2618" s="55">
        <v>88.060443764345834</v>
      </c>
      <c r="M2618" s="55">
        <v>460.33095324855685</v>
      </c>
      <c r="N2618" s="55">
        <v>21.455324589680689</v>
      </c>
      <c r="O2618" s="55">
        <v>0.45247934299723508</v>
      </c>
      <c r="P2618" s="55">
        <v>2.1383516688972644</v>
      </c>
      <c r="Q2618" s="55">
        <v>24.955174686881978</v>
      </c>
      <c r="R2618" s="55">
        <v>0.99006124315205313</v>
      </c>
      <c r="S2618" s="55">
        <v>6.1874725648695863</v>
      </c>
      <c r="T2618" s="55">
        <v>1.7942118525747861E-3</v>
      </c>
      <c r="U2618" s="55">
        <v>0.36098752385279848</v>
      </c>
      <c r="V2618" s="55">
        <v>91.438526694906145</v>
      </c>
      <c r="W2618" s="55">
        <v>20.805838843905292</v>
      </c>
    </row>
    <row r="2619" spans="3:23" x14ac:dyDescent="0.25">
      <c r="C2619" s="51">
        <v>0</v>
      </c>
      <c r="D2619" s="54">
        <v>1702</v>
      </c>
      <c r="E2619" s="54">
        <v>2845</v>
      </c>
      <c r="F2619" s="54">
        <v>272.27</v>
      </c>
      <c r="G2619" s="54">
        <v>0.59822168133799136</v>
      </c>
      <c r="H2619" s="54">
        <v>0.59824253075571177</v>
      </c>
      <c r="I2619" s="54">
        <v>0.52401477832512311</v>
      </c>
      <c r="J2619" s="54">
        <v>46.551624087020279</v>
      </c>
      <c r="K2619" s="54">
        <v>255</v>
      </c>
      <c r="L2619" s="54">
        <v>118.37309048178614</v>
      </c>
      <c r="M2619" s="54">
        <v>2049.8119268336645</v>
      </c>
      <c r="N2619" s="54">
        <v>45.274848722371942</v>
      </c>
      <c r="O2619" s="54">
        <v>0.92445333130488561</v>
      </c>
      <c r="P2619" s="54">
        <v>3.0092726915313479</v>
      </c>
      <c r="Q2619" s="54">
        <v>242.11470944309994</v>
      </c>
      <c r="R2619" s="54">
        <v>0.96288648947704281</v>
      </c>
      <c r="S2619" s="54">
        <v>7.1663185090679953</v>
      </c>
      <c r="T2619" s="54">
        <v>8.5192795877334592E-4</v>
      </c>
      <c r="U2619" s="54">
        <v>0.21981289967511178</v>
      </c>
      <c r="V2619" s="54">
        <v>69.296139446070725</v>
      </c>
      <c r="W2619" s="54">
        <v>55.529120868988969</v>
      </c>
    </row>
    <row r="2620" spans="3:23" x14ac:dyDescent="0.25">
      <c r="C2620" s="52">
        <v>0</v>
      </c>
      <c r="D2620" s="55">
        <v>79</v>
      </c>
      <c r="E2620" s="55">
        <v>89</v>
      </c>
      <c r="F2620" s="55">
        <v>32.046999999999997</v>
      </c>
      <c r="G2620" s="55">
        <v>0.7191758681100785</v>
      </c>
      <c r="H2620" s="55">
        <v>0.88764044943820219</v>
      </c>
      <c r="I2620" s="55">
        <v>0.65833333333333333</v>
      </c>
      <c r="J2620" s="55">
        <v>10.029253413593549</v>
      </c>
      <c r="K2620" s="55">
        <v>92</v>
      </c>
      <c r="L2620" s="55">
        <v>72.620253164556956</v>
      </c>
      <c r="M2620" s="55">
        <v>86.187276858162946</v>
      </c>
      <c r="N2620" s="55">
        <v>9.2837102958980218</v>
      </c>
      <c r="O2620" s="55">
        <v>0.2237057121047378</v>
      </c>
      <c r="P2620" s="55">
        <v>2.1559296131213852</v>
      </c>
      <c r="Q2620" s="55">
        <v>62.130769230769239</v>
      </c>
      <c r="R2620" s="55">
        <v>0.91304484607805658</v>
      </c>
      <c r="S2620" s="55">
        <v>4.8003863688035819</v>
      </c>
      <c r="T2620" s="55">
        <v>8.4023668639053115E-3</v>
      </c>
      <c r="U2620" s="55">
        <v>0.25924909254303141</v>
      </c>
      <c r="V2620" s="55">
        <v>12.301628439939591</v>
      </c>
      <c r="W2620" s="55">
        <v>8.5475169580682895</v>
      </c>
    </row>
    <row r="2621" spans="3:23" x14ac:dyDescent="0.25">
      <c r="C2621" s="51">
        <v>0</v>
      </c>
      <c r="D2621" s="54">
        <v>1307</v>
      </c>
      <c r="E2621" s="54">
        <v>1775</v>
      </c>
      <c r="F2621" s="54">
        <v>216.167</v>
      </c>
      <c r="G2621" s="54">
        <v>0.97155502046386699</v>
      </c>
      <c r="H2621" s="54">
        <v>0.73633802816901406</v>
      </c>
      <c r="I2621" s="54">
        <v>0.41373852484963597</v>
      </c>
      <c r="J2621" s="54">
        <v>40.793677021921638</v>
      </c>
      <c r="K2621" s="54">
        <v>156</v>
      </c>
      <c r="L2621" s="54">
        <v>88.802601377199693</v>
      </c>
      <c r="M2621" s="54">
        <v>451.3040361066752</v>
      </c>
      <c r="N2621" s="54">
        <v>21.243917626150672</v>
      </c>
      <c r="O2621" s="54">
        <v>0.50961411297675252</v>
      </c>
      <c r="P2621" s="54">
        <v>2.3775650492354994</v>
      </c>
      <c r="Q2621" s="54">
        <v>23.958950617284067</v>
      </c>
      <c r="R2621" s="54">
        <v>0.99059914387305803</v>
      </c>
      <c r="S2621" s="54">
        <v>6.2208628764560814</v>
      </c>
      <c r="T2621" s="54">
        <v>1.9579713458314765E-3</v>
      </c>
      <c r="U2621" s="54">
        <v>0.3744142832948183</v>
      </c>
      <c r="V2621" s="54">
        <v>91.872985599406746</v>
      </c>
      <c r="W2621" s="54">
        <v>21.756803705785508</v>
      </c>
    </row>
    <row r="2622" spans="3:23" x14ac:dyDescent="0.25">
      <c r="C2622" s="52">
        <v>0</v>
      </c>
      <c r="D2622" s="55">
        <v>1740</v>
      </c>
      <c r="E2622" s="55">
        <v>2830</v>
      </c>
      <c r="F2622" s="55">
        <v>274.90799999999996</v>
      </c>
      <c r="G2622" s="55">
        <v>0.54307594555625738</v>
      </c>
      <c r="H2622" s="55">
        <v>0.61484098939929333</v>
      </c>
      <c r="I2622" s="55">
        <v>0.56530214424951264</v>
      </c>
      <c r="J2622" s="55">
        <v>47.068426868115985</v>
      </c>
      <c r="K2622" s="55">
        <v>254</v>
      </c>
      <c r="L2622" s="55">
        <v>119.57758620689656</v>
      </c>
      <c r="M2622" s="55">
        <v>2138.4568866371915</v>
      </c>
      <c r="N2622" s="55">
        <v>46.243452365034244</v>
      </c>
      <c r="O2622" s="55">
        <v>0.92906918679189332</v>
      </c>
      <c r="P2622" s="55">
        <v>2.9377362225827395</v>
      </c>
      <c r="Q2622" s="55">
        <v>226.1612388250316</v>
      </c>
      <c r="R2622" s="55">
        <v>0.96630901611912812</v>
      </c>
      <c r="S2622" s="55">
        <v>7.1621725272632224</v>
      </c>
      <c r="T2622" s="55">
        <v>7.6395922941039035E-4</v>
      </c>
      <c r="U2622" s="55">
        <v>0.21198017347267537</v>
      </c>
      <c r="V2622" s="55">
        <v>67.5380005601574</v>
      </c>
      <c r="W2622" s="55">
        <v>56.710550210471055</v>
      </c>
    </row>
    <row r="2623" spans="3:23" x14ac:dyDescent="0.25">
      <c r="C2623" s="51">
        <v>0</v>
      </c>
      <c r="D2623" s="54">
        <v>91</v>
      </c>
      <c r="E2623" s="54">
        <v>102</v>
      </c>
      <c r="F2623" s="54">
        <v>35.230999999999995</v>
      </c>
      <c r="G2623" s="54">
        <v>0.8144250042553759</v>
      </c>
      <c r="H2623" s="54">
        <v>0.89215686274509809</v>
      </c>
      <c r="I2623" s="54">
        <v>0.67407407407407405</v>
      </c>
      <c r="J2623" s="54">
        <v>10.764051215546115</v>
      </c>
      <c r="K2623" s="54">
        <v>106</v>
      </c>
      <c r="L2623" s="54">
        <v>73.043956043956044</v>
      </c>
      <c r="M2623" s="54">
        <v>96.998046398046412</v>
      </c>
      <c r="N2623" s="54">
        <v>9.848758622184139</v>
      </c>
      <c r="O2623" s="54">
        <v>0.77524602572474277</v>
      </c>
      <c r="P2623" s="54">
        <v>3.8733034181051114</v>
      </c>
      <c r="Q2623" s="54">
        <v>75.604166666666671</v>
      </c>
      <c r="R2623" s="54">
        <v>0.87769324413693328</v>
      </c>
      <c r="S2623" s="54">
        <v>4.7754988009263331</v>
      </c>
      <c r="T2623" s="54">
        <v>7.8125000000000191E-3</v>
      </c>
      <c r="U2623" s="54">
        <v>0.18323977716231321</v>
      </c>
      <c r="V2623" s="54">
        <v>14.389651947213281</v>
      </c>
      <c r="W2623" s="54">
        <v>8.3498664669573373</v>
      </c>
    </row>
    <row r="2624" spans="3:23" x14ac:dyDescent="0.25">
      <c r="C2624" s="52">
        <v>0</v>
      </c>
      <c r="D2624" s="55">
        <v>1325</v>
      </c>
      <c r="E2624" s="55">
        <v>1778</v>
      </c>
      <c r="F2624" s="55">
        <v>213.97499999999999</v>
      </c>
      <c r="G2624" s="55">
        <v>0.97272549626201865</v>
      </c>
      <c r="H2624" s="55">
        <v>0.74521934758155228</v>
      </c>
      <c r="I2624" s="55">
        <v>0.42522464698331192</v>
      </c>
      <c r="J2624" s="55">
        <v>41.073621666150778</v>
      </c>
      <c r="K2624" s="55">
        <v>170</v>
      </c>
      <c r="L2624" s="55">
        <v>89.715471698113205</v>
      </c>
      <c r="M2624" s="55">
        <v>502.39556860286268</v>
      </c>
      <c r="N2624" s="55">
        <v>22.414182309485721</v>
      </c>
      <c r="O2624" s="55">
        <v>0.83117688244544208</v>
      </c>
      <c r="P2624" s="55">
        <v>3.3356945253037078</v>
      </c>
      <c r="Q2624" s="55">
        <v>27.077548467792411</v>
      </c>
      <c r="R2624" s="55">
        <v>0.98955259030457998</v>
      </c>
      <c r="S2624" s="55">
        <v>6.2582384734728587</v>
      </c>
      <c r="T2624" s="55">
        <v>2.052956018086625E-3</v>
      </c>
      <c r="U2624" s="55">
        <v>0.36687816153993369</v>
      </c>
      <c r="V2624" s="55">
        <v>93.599419501644064</v>
      </c>
      <c r="W2624" s="55">
        <v>21.711254227120136</v>
      </c>
    </row>
    <row r="2625" spans="3:23" x14ac:dyDescent="0.25">
      <c r="C2625" s="51">
        <v>0</v>
      </c>
      <c r="D2625" s="54">
        <v>1792</v>
      </c>
      <c r="E2625" s="54">
        <v>2985</v>
      </c>
      <c r="F2625" s="54">
        <v>270.27699999999999</v>
      </c>
      <c r="G2625" s="54">
        <v>0.49793064888873689</v>
      </c>
      <c r="H2625" s="54">
        <v>0.60033500837520937</v>
      </c>
      <c r="I2625" s="54">
        <v>0.53333333333333333</v>
      </c>
      <c r="J2625" s="54">
        <v>47.766570571534771</v>
      </c>
      <c r="K2625" s="54">
        <v>247</v>
      </c>
      <c r="L2625" s="54">
        <v>118.98102678571429</v>
      </c>
      <c r="M2625" s="54">
        <v>2116.7065074878274</v>
      </c>
      <c r="N2625" s="54">
        <v>46.007678788304759</v>
      </c>
      <c r="O2625" s="54">
        <v>0.9319081102779172</v>
      </c>
      <c r="P2625" s="54">
        <v>2.9629166980130428</v>
      </c>
      <c r="Q2625" s="54">
        <v>233.43442622950775</v>
      </c>
      <c r="R2625" s="54">
        <v>0.96406481080675954</v>
      </c>
      <c r="S2625" s="54">
        <v>7.1507818667920775</v>
      </c>
      <c r="T2625" s="54">
        <v>7.3887724936782682E-4</v>
      </c>
      <c r="U2625" s="54">
        <v>0.21917749431231093</v>
      </c>
      <c r="V2625" s="54">
        <v>68.247365992096704</v>
      </c>
      <c r="W2625" s="54">
        <v>59.185265912807374</v>
      </c>
    </row>
    <row r="2626" spans="3:23" x14ac:dyDescent="0.25">
      <c r="C2626" s="52">
        <v>0</v>
      </c>
      <c r="D2626" s="55">
        <v>85</v>
      </c>
      <c r="E2626" s="55">
        <v>92</v>
      </c>
      <c r="F2626" s="55">
        <v>33.799999999999997</v>
      </c>
      <c r="G2626" s="55">
        <v>0.86006620792790778</v>
      </c>
      <c r="H2626" s="55">
        <v>0.92391304347826086</v>
      </c>
      <c r="I2626" s="55">
        <v>0.70833333333333337</v>
      </c>
      <c r="J2626" s="55">
        <v>10.403141895720196</v>
      </c>
      <c r="K2626" s="55">
        <v>86</v>
      </c>
      <c r="L2626" s="55">
        <v>70.8</v>
      </c>
      <c r="M2626" s="55">
        <v>39.114285714285721</v>
      </c>
      <c r="N2626" s="55">
        <v>6.2541414849910231</v>
      </c>
      <c r="O2626" s="55">
        <v>4.7829932963165393E-2</v>
      </c>
      <c r="P2626" s="55">
        <v>2.6458641137732206</v>
      </c>
      <c r="Q2626" s="55">
        <v>64.953125</v>
      </c>
      <c r="R2626" s="55">
        <v>0.79849522992216393</v>
      </c>
      <c r="S2626" s="55">
        <v>4.3292164817821979</v>
      </c>
      <c r="T2626" s="55">
        <v>9.27734375E-3</v>
      </c>
      <c r="U2626" s="55">
        <v>0.22741090151155438</v>
      </c>
      <c r="V2626" s="55">
        <v>14.737235294957877</v>
      </c>
      <c r="W2626" s="55">
        <v>7.5186786023634733</v>
      </c>
    </row>
    <row r="2627" spans="3:23" x14ac:dyDescent="0.25">
      <c r="C2627" s="51">
        <v>0</v>
      </c>
      <c r="D2627" s="54">
        <v>1284</v>
      </c>
      <c r="E2627" s="54">
        <v>1756</v>
      </c>
      <c r="F2627" s="54">
        <v>209.80700000000002</v>
      </c>
      <c r="G2627" s="54">
        <v>0.97231271249874462</v>
      </c>
      <c r="H2627" s="54">
        <v>0.7312072892938497</v>
      </c>
      <c r="I2627" s="54">
        <v>0.4171539961013645</v>
      </c>
      <c r="J2627" s="54">
        <v>40.433149462290821</v>
      </c>
      <c r="K2627" s="54">
        <v>172</v>
      </c>
      <c r="L2627" s="54">
        <v>90.952492211838006</v>
      </c>
      <c r="M2627" s="54">
        <v>566.39290882690659</v>
      </c>
      <c r="N2627" s="54">
        <v>23.799010669078381</v>
      </c>
      <c r="O2627" s="54">
        <v>0.85851385603953789</v>
      </c>
      <c r="P2627" s="54">
        <v>3.2555770494648062</v>
      </c>
      <c r="Q2627" s="54">
        <v>26.354226020892717</v>
      </c>
      <c r="R2627" s="54">
        <v>0.99015687170661026</v>
      </c>
      <c r="S2627" s="54">
        <v>6.3193532825527914</v>
      </c>
      <c r="T2627" s="54">
        <v>2.0188829235293186E-3</v>
      </c>
      <c r="U2627" s="54">
        <v>0.38099324662311806</v>
      </c>
      <c r="V2627" s="54">
        <v>92.361424089538247</v>
      </c>
      <c r="W2627" s="54">
        <v>21.583343008412761</v>
      </c>
    </row>
    <row r="2628" spans="3:23" x14ac:dyDescent="0.25">
      <c r="C2628" s="52">
        <v>0</v>
      </c>
      <c r="D2628" s="55">
        <v>1783</v>
      </c>
      <c r="E2628" s="55">
        <v>2988</v>
      </c>
      <c r="F2628" s="55">
        <v>274.71000000000004</v>
      </c>
      <c r="G2628" s="55">
        <v>0.43937699820801152</v>
      </c>
      <c r="H2628" s="55">
        <v>0.59672021419009369</v>
      </c>
      <c r="I2628" s="55">
        <v>0.54030303030303028</v>
      </c>
      <c r="J2628" s="55">
        <v>47.646470050390874</v>
      </c>
      <c r="K2628" s="55">
        <v>248</v>
      </c>
      <c r="L2628" s="55">
        <v>121.59955131800336</v>
      </c>
      <c r="M2628" s="55">
        <v>2141.1100334686062</v>
      </c>
      <c r="N2628" s="55">
        <v>46.272130202408079</v>
      </c>
      <c r="O2628" s="55">
        <v>0.9437732516364884</v>
      </c>
      <c r="P2628" s="55">
        <v>2.9035995988123036</v>
      </c>
      <c r="Q2628" s="55">
        <v>215.99642324888165</v>
      </c>
      <c r="R2628" s="55">
        <v>0.96782222241757232</v>
      </c>
      <c r="S2628" s="55">
        <v>7.1418150544106238</v>
      </c>
      <c r="T2628" s="55">
        <v>7.3054208745978598E-4</v>
      </c>
      <c r="U2628" s="55">
        <v>0.21376122389856189</v>
      </c>
      <c r="V2628" s="55">
        <v>67.374639227789245</v>
      </c>
      <c r="W2628" s="55">
        <v>60.522824553161264</v>
      </c>
    </row>
    <row r="2629" spans="3:23" x14ac:dyDescent="0.25">
      <c r="C2629" s="51">
        <v>0</v>
      </c>
      <c r="D2629" s="54">
        <v>57</v>
      </c>
      <c r="E2629" s="54">
        <v>64</v>
      </c>
      <c r="F2629" s="54">
        <v>29.805999999999997</v>
      </c>
      <c r="G2629" s="54">
        <v>0.77520007357981513</v>
      </c>
      <c r="H2629" s="54">
        <v>0.890625</v>
      </c>
      <c r="I2629" s="54">
        <v>0.5757575757575758</v>
      </c>
      <c r="J2629" s="54">
        <v>8.5190758917798277</v>
      </c>
      <c r="K2629" s="54">
        <v>80</v>
      </c>
      <c r="L2629" s="54">
        <v>69.403508771929822</v>
      </c>
      <c r="M2629" s="54">
        <v>28.673558897243112</v>
      </c>
      <c r="N2629" s="54">
        <v>5.354769733353911</v>
      </c>
      <c r="O2629" s="54">
        <v>0.37330474267925284</v>
      </c>
      <c r="P2629" s="54">
        <v>2.3660509096505078</v>
      </c>
      <c r="Q2629" s="54">
        <v>44.981481481481488</v>
      </c>
      <c r="R2629" s="54">
        <v>0.81880133903816665</v>
      </c>
      <c r="S2629" s="54">
        <v>3.9575592599615641</v>
      </c>
      <c r="T2629" s="54">
        <v>1.1316872427983543E-2</v>
      </c>
      <c r="U2629" s="54">
        <v>0.25513016155337542</v>
      </c>
      <c r="V2629" s="54">
        <v>11.032860503782397</v>
      </c>
      <c r="W2629" s="54">
        <v>6.9696322466232346</v>
      </c>
    </row>
    <row r="2630" spans="3:23" x14ac:dyDescent="0.25">
      <c r="C2630" s="52">
        <v>0</v>
      </c>
      <c r="D2630" s="55">
        <v>1245</v>
      </c>
      <c r="E2630" s="55">
        <v>1748</v>
      </c>
      <c r="F2630" s="55">
        <v>202.82599999999999</v>
      </c>
      <c r="G2630" s="55">
        <v>0.97268299198481578</v>
      </c>
      <c r="H2630" s="55">
        <v>0.71224256292906174</v>
      </c>
      <c r="I2630" s="55">
        <v>0.40408958130477118</v>
      </c>
      <c r="J2630" s="55">
        <v>39.814359635629927</v>
      </c>
      <c r="K2630" s="55">
        <v>171</v>
      </c>
      <c r="L2630" s="55">
        <v>93.056224899598391</v>
      </c>
      <c r="M2630" s="55">
        <v>536.34731853459141</v>
      </c>
      <c r="N2630" s="55">
        <v>23.159173528746475</v>
      </c>
      <c r="O2630" s="55">
        <v>0.78222971385394358</v>
      </c>
      <c r="P2630" s="55">
        <v>2.9536829899709627</v>
      </c>
      <c r="Q2630" s="55">
        <v>26.272151898734108</v>
      </c>
      <c r="R2630" s="55">
        <v>0.99043920662876239</v>
      </c>
      <c r="S2630" s="55">
        <v>6.2942125180538637</v>
      </c>
      <c r="T2630" s="55">
        <v>1.8903220637719481E-3</v>
      </c>
      <c r="U2630" s="55">
        <v>0.38283930570084296</v>
      </c>
      <c r="V2630" s="55">
        <v>92.643888566254901</v>
      </c>
      <c r="W2630" s="55">
        <v>21.506116331405885</v>
      </c>
    </row>
    <row r="2631" spans="3:23" x14ac:dyDescent="0.25">
      <c r="C2631" s="51">
        <v>0</v>
      </c>
      <c r="D2631" s="54">
        <v>1847</v>
      </c>
      <c r="E2631" s="54">
        <v>3124</v>
      </c>
      <c r="F2631" s="54">
        <v>281.13600000000002</v>
      </c>
      <c r="G2631" s="54">
        <v>0.41496068923760832</v>
      </c>
      <c r="H2631" s="54">
        <v>0.59122919334186941</v>
      </c>
      <c r="I2631" s="54">
        <v>0.54069086651053866</v>
      </c>
      <c r="J2631" s="54">
        <v>48.494055709188167</v>
      </c>
      <c r="K2631" s="54">
        <v>252</v>
      </c>
      <c r="L2631" s="54">
        <v>122.12398484028154</v>
      </c>
      <c r="M2631" s="54">
        <v>2188.4001123898038</v>
      </c>
      <c r="N2631" s="54">
        <v>46.780338951206879</v>
      </c>
      <c r="O2631" s="54">
        <v>0.971725084568135</v>
      </c>
      <c r="P2631" s="54">
        <v>2.982863723914154</v>
      </c>
      <c r="Q2631" s="54">
        <v>162.70103686636048</v>
      </c>
      <c r="R2631" s="54">
        <v>0.97603380658141881</v>
      </c>
      <c r="S2631" s="54">
        <v>7.1526366568469646</v>
      </c>
      <c r="T2631" s="54">
        <v>7.1390744122836012E-4</v>
      </c>
      <c r="U2631" s="54">
        <v>0.21873624127987981</v>
      </c>
      <c r="V2631" s="54">
        <v>67.605397089356003</v>
      </c>
      <c r="W2631" s="54">
        <v>61.510049934193283</v>
      </c>
    </row>
    <row r="2632" spans="3:23" x14ac:dyDescent="0.25">
      <c r="C2632" s="52">
        <v>0</v>
      </c>
      <c r="D2632" s="55">
        <v>1268</v>
      </c>
      <c r="E2632" s="55">
        <v>1816</v>
      </c>
      <c r="F2632" s="55">
        <v>210.06299999999999</v>
      </c>
      <c r="G2632" s="55">
        <v>0.97138653959245047</v>
      </c>
      <c r="H2632" s="55">
        <v>0.69823788546255505</v>
      </c>
      <c r="I2632" s="55">
        <v>0.36478711162255467</v>
      </c>
      <c r="J2632" s="55">
        <v>40.180439802523146</v>
      </c>
      <c r="K2632" s="55">
        <v>156</v>
      </c>
      <c r="L2632" s="55">
        <v>92.670347003154575</v>
      </c>
      <c r="M2632" s="55">
        <v>494.19432126860198</v>
      </c>
      <c r="N2632" s="55">
        <v>22.23048180468885</v>
      </c>
      <c r="O2632" s="55">
        <v>0.76074272341917148</v>
      </c>
      <c r="P2632" s="55">
        <v>2.8764934760204572</v>
      </c>
      <c r="Q2632" s="55">
        <v>28.29620253164542</v>
      </c>
      <c r="R2632" s="55">
        <v>0.98930458481059225</v>
      </c>
      <c r="S2632" s="55">
        <v>6.2580510644410934</v>
      </c>
      <c r="T2632" s="55">
        <v>2.0206480047317071E-3</v>
      </c>
      <c r="U2632" s="55">
        <v>0.38194159228196134</v>
      </c>
      <c r="V2632" s="55">
        <v>94.741447187700444</v>
      </c>
      <c r="W2632" s="55">
        <v>22.501480787105994</v>
      </c>
    </row>
    <row r="2633" spans="3:23" x14ac:dyDescent="0.25">
      <c r="C2633" s="51">
        <v>0</v>
      </c>
      <c r="D2633" s="54">
        <v>1892</v>
      </c>
      <c r="E2633" s="54">
        <v>3214</v>
      </c>
      <c r="F2633" s="54">
        <v>289.36500000000001</v>
      </c>
      <c r="G2633" s="54">
        <v>0.43532953270488245</v>
      </c>
      <c r="H2633" s="54">
        <v>0.58867454884878656</v>
      </c>
      <c r="I2633" s="54">
        <v>0.54414725337934999</v>
      </c>
      <c r="J2633" s="54">
        <v>49.081251192679758</v>
      </c>
      <c r="K2633" s="54">
        <v>255</v>
      </c>
      <c r="L2633" s="54">
        <v>122.55021141649048</v>
      </c>
      <c r="M2633" s="54">
        <v>2230.8250819225</v>
      </c>
      <c r="N2633" s="54">
        <v>47.231611045172912</v>
      </c>
      <c r="O2633" s="54">
        <v>1.0271905231342577</v>
      </c>
      <c r="P2633" s="54">
        <v>3.1008968891641651</v>
      </c>
      <c r="Q2633" s="54">
        <v>197.40209394453885</v>
      </c>
      <c r="R2633" s="54">
        <v>0.97123078196982404</v>
      </c>
      <c r="S2633" s="54">
        <v>7.1371912364152958</v>
      </c>
      <c r="T2633" s="54">
        <v>6.6922056222209277E-4</v>
      </c>
      <c r="U2633" s="54">
        <v>0.21109716526661623</v>
      </c>
      <c r="V2633" s="54">
        <v>68.493839702476549</v>
      </c>
      <c r="W2633" s="54">
        <v>61.663029907517881</v>
      </c>
    </row>
    <row r="2634" spans="3:23" x14ac:dyDescent="0.25">
      <c r="C2634" s="52">
        <v>0</v>
      </c>
      <c r="D2634" s="55">
        <v>1239</v>
      </c>
      <c r="E2634" s="55">
        <v>1742</v>
      </c>
      <c r="F2634" s="55">
        <v>211.22899999999998</v>
      </c>
      <c r="G2634" s="55">
        <v>0.97004261608411435</v>
      </c>
      <c r="H2634" s="55">
        <v>0.71125143513203215</v>
      </c>
      <c r="I2634" s="55">
        <v>0.37051435406698563</v>
      </c>
      <c r="J2634" s="55">
        <v>39.718305552060841</v>
      </c>
      <c r="K2634" s="55">
        <v>198</v>
      </c>
      <c r="L2634" s="55">
        <v>94.751412429378533</v>
      </c>
      <c r="M2634" s="55">
        <v>638.79922053978044</v>
      </c>
      <c r="N2634" s="55">
        <v>25.274477651175712</v>
      </c>
      <c r="O2634" s="55">
        <v>1.1062597862290524</v>
      </c>
      <c r="P2634" s="55">
        <v>4.0867676694858286</v>
      </c>
      <c r="Q2634" s="55">
        <v>32.211695906432773</v>
      </c>
      <c r="R2634" s="55">
        <v>0.98871682819336193</v>
      </c>
      <c r="S2634" s="55">
        <v>6.3375042454887387</v>
      </c>
      <c r="T2634" s="55">
        <v>1.9352963304947244E-3</v>
      </c>
      <c r="U2634" s="55">
        <v>0.37394712352182696</v>
      </c>
      <c r="V2634" s="55">
        <v>91.220730166225877</v>
      </c>
      <c r="W2634" s="55">
        <v>22.160690952061643</v>
      </c>
    </row>
    <row r="2635" spans="3:23" x14ac:dyDescent="0.25">
      <c r="C2635" s="51">
        <v>0</v>
      </c>
      <c r="D2635" s="54">
        <v>1893</v>
      </c>
      <c r="E2635" s="54">
        <v>3185</v>
      </c>
      <c r="F2635" s="54">
        <v>290.65499999999997</v>
      </c>
      <c r="G2635" s="54">
        <v>0.49616677165018935</v>
      </c>
      <c r="H2635" s="54">
        <v>0.59434850863422295</v>
      </c>
      <c r="I2635" s="54">
        <v>0.54443485763589305</v>
      </c>
      <c r="J2635" s="54">
        <v>49.094220211585629</v>
      </c>
      <c r="K2635" s="54">
        <v>255</v>
      </c>
      <c r="L2635" s="54">
        <v>123.34706814580032</v>
      </c>
      <c r="M2635" s="54">
        <v>2338.8271544546542</v>
      </c>
      <c r="N2635" s="54">
        <v>48.361422171547581</v>
      </c>
      <c r="O2635" s="54">
        <v>1.0011573441922084</v>
      </c>
      <c r="P2635" s="54">
        <v>3.0134327911282455</v>
      </c>
      <c r="Q2635" s="54">
        <v>160.30843237125075</v>
      </c>
      <c r="R2635" s="54">
        <v>0.97730038352650705</v>
      </c>
      <c r="S2635" s="54">
        <v>7.1856396909068136</v>
      </c>
      <c r="T2635" s="54">
        <v>7.0381056974541016E-4</v>
      </c>
      <c r="U2635" s="54">
        <v>0.21657221581644234</v>
      </c>
      <c r="V2635" s="54">
        <v>69.574802422354225</v>
      </c>
      <c r="W2635" s="54">
        <v>60.406738457620428</v>
      </c>
    </row>
    <row r="2636" spans="3:23" x14ac:dyDescent="0.25">
      <c r="C2636" s="52">
        <v>0</v>
      </c>
      <c r="D2636" s="55">
        <v>1250</v>
      </c>
      <c r="E2636" s="55">
        <v>1970</v>
      </c>
      <c r="F2636" s="55">
        <v>235.916</v>
      </c>
      <c r="G2636" s="55">
        <v>0.96040847547145214</v>
      </c>
      <c r="H2636" s="55">
        <v>0.63451776649746194</v>
      </c>
      <c r="I2636" s="55">
        <v>0.3356605800214823</v>
      </c>
      <c r="J2636" s="55">
        <v>39.894228040143268</v>
      </c>
      <c r="K2636" s="55">
        <v>184</v>
      </c>
      <c r="L2636" s="55">
        <v>95.938400000000001</v>
      </c>
      <c r="M2636" s="55">
        <v>701.6126955964794</v>
      </c>
      <c r="N2636" s="55">
        <v>26.48797265923686</v>
      </c>
      <c r="O2636" s="55">
        <v>0.96046713604647227</v>
      </c>
      <c r="P2636" s="55">
        <v>3.2588382257340816</v>
      </c>
      <c r="Q2636" s="55">
        <v>37.536578947368511</v>
      </c>
      <c r="R2636" s="55">
        <v>0.98673424984927738</v>
      </c>
      <c r="S2636" s="55">
        <v>6.422989419374737</v>
      </c>
      <c r="T2636" s="55">
        <v>1.6499999999999586E-3</v>
      </c>
      <c r="U2636" s="55">
        <v>0.36864734207997613</v>
      </c>
      <c r="V2636" s="55">
        <v>88.376766950600839</v>
      </c>
      <c r="W2636" s="55">
        <v>24.62138664709698</v>
      </c>
    </row>
    <row r="2637" spans="3:23" x14ac:dyDescent="0.25">
      <c r="C2637" s="51">
        <v>0</v>
      </c>
      <c r="D2637" s="54">
        <v>1955</v>
      </c>
      <c r="E2637" s="54">
        <v>3244</v>
      </c>
      <c r="F2637" s="54">
        <v>300.05</v>
      </c>
      <c r="G2637" s="54">
        <v>0.592445645244846</v>
      </c>
      <c r="H2637" s="54">
        <v>0.60265104808877934</v>
      </c>
      <c r="I2637" s="54">
        <v>0.54365962180200222</v>
      </c>
      <c r="J2637" s="54">
        <v>49.891715844990173</v>
      </c>
      <c r="K2637" s="54">
        <v>254</v>
      </c>
      <c r="L2637" s="54">
        <v>123.30639386189259</v>
      </c>
      <c r="M2637" s="54">
        <v>2426.68754865748</v>
      </c>
      <c r="N2637" s="54">
        <v>49.261420489643619</v>
      </c>
      <c r="O2637" s="54">
        <v>0.92725393842955328</v>
      </c>
      <c r="P2637" s="54">
        <v>2.8009438548996823</v>
      </c>
      <c r="Q2637" s="54">
        <v>184.78626163108871</v>
      </c>
      <c r="R2637" s="54">
        <v>0.97381253898279529</v>
      </c>
      <c r="S2637" s="54">
        <v>7.2115016500969755</v>
      </c>
      <c r="T2637" s="54">
        <v>6.5594564773543691E-4</v>
      </c>
      <c r="U2637" s="54">
        <v>0.21751705577809677</v>
      </c>
      <c r="V2637" s="54">
        <v>72.216866275361966</v>
      </c>
      <c r="W2637" s="54">
        <v>58.178660357440272</v>
      </c>
    </row>
    <row r="2638" spans="3:23" x14ac:dyDescent="0.25">
      <c r="C2638" s="52">
        <v>0</v>
      </c>
      <c r="D2638" s="55">
        <v>1365</v>
      </c>
      <c r="E2638" s="55">
        <v>1940</v>
      </c>
      <c r="F2638" s="55">
        <v>233.36799999999999</v>
      </c>
      <c r="G2638" s="55">
        <v>0.94860957084514241</v>
      </c>
      <c r="H2638" s="55">
        <v>0.70360824742268047</v>
      </c>
      <c r="I2638" s="55">
        <v>0.35686274509803922</v>
      </c>
      <c r="J2638" s="55">
        <v>41.688991095533808</v>
      </c>
      <c r="K2638" s="55">
        <v>180</v>
      </c>
      <c r="L2638" s="55">
        <v>93.730402930402931</v>
      </c>
      <c r="M2638" s="55">
        <v>760.48444888444862</v>
      </c>
      <c r="N2638" s="55">
        <v>27.576882508442623</v>
      </c>
      <c r="O2638" s="55">
        <v>1.0028382079241438</v>
      </c>
      <c r="P2638" s="55">
        <v>3.0933234218954944</v>
      </c>
      <c r="Q2638" s="55">
        <v>32.991538461538298</v>
      </c>
      <c r="R2638" s="55">
        <v>0.98829613676020034</v>
      </c>
      <c r="S2638" s="55">
        <v>6.3446210131432972</v>
      </c>
      <c r="T2638" s="55">
        <v>1.5335963182117492E-3</v>
      </c>
      <c r="U2638" s="55">
        <v>0.37232531042914335</v>
      </c>
      <c r="V2638" s="55">
        <v>83.291256498547966</v>
      </c>
      <c r="W2638" s="55">
        <v>26.35742331244591</v>
      </c>
    </row>
    <row r="2639" spans="3:23" x14ac:dyDescent="0.25">
      <c r="C2639" s="51">
        <v>0</v>
      </c>
      <c r="D2639" s="54">
        <v>3437</v>
      </c>
      <c r="E2639" s="54">
        <v>6686</v>
      </c>
      <c r="F2639" s="54">
        <v>558.43599999999992</v>
      </c>
      <c r="G2639" s="54">
        <v>0.88694222805821799</v>
      </c>
      <c r="H2639" s="54">
        <v>0.51405922823810946</v>
      </c>
      <c r="I2639" s="54">
        <v>0.35506198347107437</v>
      </c>
      <c r="J2639" s="54">
        <v>66.1522812551068</v>
      </c>
      <c r="K2639" s="54">
        <v>255</v>
      </c>
      <c r="L2639" s="54">
        <v>109.88012801862089</v>
      </c>
      <c r="M2639" s="54">
        <v>1915.2894682024671</v>
      </c>
      <c r="N2639" s="54">
        <v>43.764020247258671</v>
      </c>
      <c r="O2639" s="54">
        <v>1.3052518800056852</v>
      </c>
      <c r="P2639" s="54">
        <v>4.0300999629754966</v>
      </c>
      <c r="Q2639" s="54">
        <v>80.256040131040038</v>
      </c>
      <c r="R2639" s="54">
        <v>0.98438134268996569</v>
      </c>
      <c r="S2639" s="54">
        <v>6.9913989991494541</v>
      </c>
      <c r="T2639" s="54">
        <v>1.3776200815510628E-3</v>
      </c>
      <c r="U2639" s="54">
        <v>0.34679921703939964</v>
      </c>
      <c r="V2639" s="54">
        <v>145.69464218718889</v>
      </c>
      <c r="W2639" s="54">
        <v>67.293496485752271</v>
      </c>
    </row>
    <row r="2640" spans="3:23" x14ac:dyDescent="0.25">
      <c r="C2640" s="52">
        <v>0</v>
      </c>
      <c r="D2640" s="55">
        <v>2071</v>
      </c>
      <c r="E2640" s="55">
        <v>3272</v>
      </c>
      <c r="F2640" s="55">
        <v>312.32299999999998</v>
      </c>
      <c r="G2640" s="55">
        <v>0.70993064133502115</v>
      </c>
      <c r="H2640" s="55">
        <v>0.63294621026894871</v>
      </c>
      <c r="I2640" s="55">
        <v>0.5144063586686537</v>
      </c>
      <c r="J2640" s="55">
        <v>51.350551089024563</v>
      </c>
      <c r="K2640" s="55">
        <v>250</v>
      </c>
      <c r="L2640" s="55">
        <v>121.82327378078223</v>
      </c>
      <c r="M2640" s="55">
        <v>2317.549429083947</v>
      </c>
      <c r="N2640" s="55">
        <v>48.140932989338161</v>
      </c>
      <c r="O2640" s="55">
        <v>0.95323826552249635</v>
      </c>
      <c r="P2640" s="55">
        <v>2.8766866614708757</v>
      </c>
      <c r="Q2640" s="55">
        <v>158.84756545143171</v>
      </c>
      <c r="R2640" s="55">
        <v>0.97643490307944403</v>
      </c>
      <c r="S2640" s="55">
        <v>7.1850233587619021</v>
      </c>
      <c r="T2640" s="55">
        <v>6.2184315220292893E-4</v>
      </c>
      <c r="U2640" s="55">
        <v>0.21916167239717987</v>
      </c>
      <c r="V2640" s="55">
        <v>76.701798205747934</v>
      </c>
      <c r="W2640" s="55">
        <v>54.018898032359289</v>
      </c>
    </row>
    <row r="2641" spans="3:23" x14ac:dyDescent="0.25">
      <c r="C2641" s="51">
        <v>0</v>
      </c>
      <c r="D2641" s="54">
        <v>1405</v>
      </c>
      <c r="E2641" s="54">
        <v>1909</v>
      </c>
      <c r="F2641" s="54">
        <v>221.31899999999999</v>
      </c>
      <c r="G2641" s="54">
        <v>0.92640306091294145</v>
      </c>
      <c r="H2641" s="54">
        <v>0.73598742797276062</v>
      </c>
      <c r="I2641" s="54">
        <v>0.40653935185185186</v>
      </c>
      <c r="J2641" s="54">
        <v>42.295408265589586</v>
      </c>
      <c r="K2641" s="54">
        <v>181</v>
      </c>
      <c r="L2641" s="54">
        <v>92.306049822064054</v>
      </c>
      <c r="M2641" s="54">
        <v>751.19686508298639</v>
      </c>
      <c r="N2641" s="54">
        <v>27.40797083118315</v>
      </c>
      <c r="O2641" s="54">
        <v>1.0546285668684752</v>
      </c>
      <c r="P2641" s="54">
        <v>3.2008455144030954</v>
      </c>
      <c r="Q2641" s="54">
        <v>27.151360544217539</v>
      </c>
      <c r="R2641" s="54">
        <v>0.98963831511047318</v>
      </c>
      <c r="S2641" s="54">
        <v>6.3506667012069675</v>
      </c>
      <c r="T2641" s="54">
        <v>1.2125220458554051E-3</v>
      </c>
      <c r="U2641" s="54">
        <v>0.35662262908812059</v>
      </c>
      <c r="V2641" s="54">
        <v>75.902706729059418</v>
      </c>
      <c r="W2641" s="54">
        <v>28.57990094966328</v>
      </c>
    </row>
    <row r="2642" spans="3:23" x14ac:dyDescent="0.25">
      <c r="C2642" s="52">
        <v>0</v>
      </c>
      <c r="D2642" s="55">
        <v>41</v>
      </c>
      <c r="E2642" s="55">
        <v>45</v>
      </c>
      <c r="F2642" s="55">
        <v>20.907</v>
      </c>
      <c r="G2642" s="55">
        <v>0.37986972501764632</v>
      </c>
      <c r="H2642" s="55">
        <v>0.91111111111111109</v>
      </c>
      <c r="I2642" s="55">
        <v>0.640625</v>
      </c>
      <c r="J2642" s="55">
        <v>7.2251519938435669</v>
      </c>
      <c r="K2642" s="55">
        <v>131</v>
      </c>
      <c r="L2642" s="55">
        <v>91.243902439024396</v>
      </c>
      <c r="M2642" s="55">
        <v>381.9390243902439</v>
      </c>
      <c r="N2642" s="55">
        <v>19.54326033163975</v>
      </c>
      <c r="O2642" s="55">
        <v>0.27521879434663493</v>
      </c>
      <c r="P2642" s="55">
        <v>2.1596105209576235</v>
      </c>
      <c r="Q2642" s="55">
        <v>813.34722222222183</v>
      </c>
      <c r="R2642" s="55">
        <v>0.61770975819156304</v>
      </c>
      <c r="S2642" s="55">
        <v>5.0160885899839363</v>
      </c>
      <c r="T2642" s="55">
        <v>1.4660493827160521E-2</v>
      </c>
      <c r="U2642" s="55">
        <v>9.9978369890281152E-2</v>
      </c>
      <c r="V2642" s="55">
        <v>7.6360292750506691</v>
      </c>
      <c r="W2642" s="55">
        <v>7.0636324810317683</v>
      </c>
    </row>
    <row r="2643" spans="3:23" x14ac:dyDescent="0.25">
      <c r="C2643" s="51">
        <v>0</v>
      </c>
      <c r="D2643" s="54">
        <v>2161</v>
      </c>
      <c r="E2643" s="54">
        <v>3458</v>
      </c>
      <c r="F2643" s="54">
        <v>323.38</v>
      </c>
      <c r="G2643" s="54">
        <v>0.67013725070242325</v>
      </c>
      <c r="H2643" s="54">
        <v>0.62492770387507235</v>
      </c>
      <c r="I2643" s="54">
        <v>0.53622828784119103</v>
      </c>
      <c r="J2643" s="54">
        <v>52.454462690725244</v>
      </c>
      <c r="K2643" s="54">
        <v>252</v>
      </c>
      <c r="L2643" s="54">
        <v>122.09532623785284</v>
      </c>
      <c r="M2643" s="54">
        <v>2236.9825753680607</v>
      </c>
      <c r="N2643" s="54">
        <v>47.296750156517739</v>
      </c>
      <c r="O2643" s="54">
        <v>0.98303814357530617</v>
      </c>
      <c r="P2643" s="54">
        <v>2.9619336735984216</v>
      </c>
      <c r="Q2643" s="54">
        <v>146.55083088954157</v>
      </c>
      <c r="R2643" s="54">
        <v>0.97834928252177789</v>
      </c>
      <c r="S2643" s="54">
        <v>7.1613394403992157</v>
      </c>
      <c r="T2643" s="54">
        <v>5.303245299461656E-4</v>
      </c>
      <c r="U2643" s="54">
        <v>0.20723313622542458</v>
      </c>
      <c r="V2643" s="54">
        <v>76.911138055778068</v>
      </c>
      <c r="W2643" s="54">
        <v>57.08630797471794</v>
      </c>
    </row>
    <row r="2644" spans="3:23" x14ac:dyDescent="0.25">
      <c r="C2644" s="52">
        <v>0</v>
      </c>
      <c r="D2644" s="55">
        <v>1441</v>
      </c>
      <c r="E2644" s="55">
        <v>1888</v>
      </c>
      <c r="F2644" s="55">
        <v>203.13300000000001</v>
      </c>
      <c r="G2644" s="55">
        <v>0.91071204645546966</v>
      </c>
      <c r="H2644" s="55">
        <v>0.76324152542372881</v>
      </c>
      <c r="I2644" s="55">
        <v>0.43799392097264439</v>
      </c>
      <c r="J2644" s="55">
        <v>42.83384390833222</v>
      </c>
      <c r="K2644" s="55">
        <v>177</v>
      </c>
      <c r="L2644" s="55">
        <v>92.991672449687712</v>
      </c>
      <c r="M2644" s="55">
        <v>789.90131949263616</v>
      </c>
      <c r="N2644" s="55">
        <v>28.105183142841039</v>
      </c>
      <c r="O2644" s="55">
        <v>1.0583287236237255</v>
      </c>
      <c r="P2644" s="55">
        <v>3.1744548679277913</v>
      </c>
      <c r="Q2644" s="55">
        <v>23.865476190476297</v>
      </c>
      <c r="R2644" s="55">
        <v>0.99114201846123828</v>
      </c>
      <c r="S2644" s="55">
        <v>6.3590510033354448</v>
      </c>
      <c r="T2644" s="55">
        <v>1.1890589569161414E-3</v>
      </c>
      <c r="U2644" s="55">
        <v>0.3506192551943268</v>
      </c>
      <c r="V2644" s="55">
        <v>72.703725030756075</v>
      </c>
      <c r="W2644" s="55">
        <v>30.0296809644537</v>
      </c>
    </row>
    <row r="2645" spans="3:23" x14ac:dyDescent="0.25">
      <c r="C2645" s="51">
        <v>0</v>
      </c>
      <c r="D2645" s="54">
        <v>52</v>
      </c>
      <c r="E2645" s="54">
        <v>56</v>
      </c>
      <c r="F2645" s="54">
        <v>23.147999999999996</v>
      </c>
      <c r="G2645" s="54">
        <v>0.40283323917633496</v>
      </c>
      <c r="H2645" s="54">
        <v>0.9285714285714286</v>
      </c>
      <c r="I2645" s="54">
        <v>0.72222222222222221</v>
      </c>
      <c r="J2645" s="54">
        <v>8.1368578902564384</v>
      </c>
      <c r="K2645" s="54">
        <v>117</v>
      </c>
      <c r="L2645" s="54">
        <v>87.84615384615384</v>
      </c>
      <c r="M2645" s="54">
        <v>230.25037707390644</v>
      </c>
      <c r="N2645" s="54">
        <v>15.17400333049609</v>
      </c>
      <c r="O2645" s="54">
        <v>0.14059549458668125</v>
      </c>
      <c r="P2645" s="54">
        <v>1.9460473407586631</v>
      </c>
      <c r="Q2645" s="54">
        <v>354.78749999999997</v>
      </c>
      <c r="R2645" s="54">
        <v>0.75918158323212848</v>
      </c>
      <c r="S2645" s="54">
        <v>5.1184269776316631</v>
      </c>
      <c r="T2645" s="54">
        <v>1.312500000000001E-2</v>
      </c>
      <c r="U2645" s="54">
        <v>0.11619111896551304</v>
      </c>
      <c r="V2645" s="54">
        <v>8.5993440417695783</v>
      </c>
      <c r="W2645" s="54">
        <v>7.8707507868511462</v>
      </c>
    </row>
    <row r="2646" spans="3:23" x14ac:dyDescent="0.25">
      <c r="C2646" s="52">
        <v>0</v>
      </c>
      <c r="D2646" s="55">
        <v>2252</v>
      </c>
      <c r="E2646" s="55">
        <v>3624</v>
      </c>
      <c r="F2646" s="55">
        <v>333.65999999999997</v>
      </c>
      <c r="G2646" s="55">
        <v>0.71254984655095976</v>
      </c>
      <c r="H2646" s="55">
        <v>0.62141280353200878</v>
      </c>
      <c r="I2646" s="55">
        <v>0.50996376811594202</v>
      </c>
      <c r="J2646" s="55">
        <v>53.547506522186325</v>
      </c>
      <c r="K2646" s="55">
        <v>255</v>
      </c>
      <c r="L2646" s="55">
        <v>121.74511545293073</v>
      </c>
      <c r="M2646" s="55">
        <v>2287.4285634251455</v>
      </c>
      <c r="N2646" s="55">
        <v>47.827069358524838</v>
      </c>
      <c r="O2646" s="55">
        <v>0.97022284739657927</v>
      </c>
      <c r="P2646" s="55">
        <v>2.9414133904117086</v>
      </c>
      <c r="Q2646" s="55">
        <v>144.4685267857142</v>
      </c>
      <c r="R2646" s="55">
        <v>0.97857225670989734</v>
      </c>
      <c r="S2646" s="55">
        <v>7.1662956151722819</v>
      </c>
      <c r="T2646" s="55">
        <v>5.6849888392856898E-4</v>
      </c>
      <c r="U2646" s="55">
        <v>0.22148854337148297</v>
      </c>
      <c r="V2646" s="55">
        <v>80.969257198984778</v>
      </c>
      <c r="W2646" s="55">
        <v>56.809770934983518</v>
      </c>
    </row>
    <row r="2647" spans="3:23" x14ac:dyDescent="0.25">
      <c r="C2647" s="51">
        <v>0</v>
      </c>
      <c r="D2647" s="54">
        <v>1533</v>
      </c>
      <c r="E2647" s="54">
        <v>1912</v>
      </c>
      <c r="F2647" s="54">
        <v>195.42400000000001</v>
      </c>
      <c r="G2647" s="54">
        <v>0.89441676319067298</v>
      </c>
      <c r="H2647" s="54">
        <v>0.80177824267782427</v>
      </c>
      <c r="I2647" s="54">
        <v>0.46286231884057971</v>
      </c>
      <c r="J2647" s="54">
        <v>44.180043255739399</v>
      </c>
      <c r="K2647" s="54">
        <v>181</v>
      </c>
      <c r="L2647" s="54">
        <v>92.876712328767127</v>
      </c>
      <c r="M2647" s="54">
        <v>734.41625236954269</v>
      </c>
      <c r="N2647" s="54">
        <v>27.100115357126114</v>
      </c>
      <c r="O2647" s="54">
        <v>1.1420453987989823</v>
      </c>
      <c r="P2647" s="54">
        <v>3.5965206470050415</v>
      </c>
      <c r="Q2647" s="54">
        <v>22.621749408983476</v>
      </c>
      <c r="R2647" s="54">
        <v>0.99155324548874069</v>
      </c>
      <c r="S2647" s="54">
        <v>6.363579057582097</v>
      </c>
      <c r="T2647" s="54">
        <v>1.1095532306110091E-3</v>
      </c>
      <c r="U2647" s="54">
        <v>0.3447400570435365</v>
      </c>
      <c r="V2647" s="54">
        <v>71.834288152974793</v>
      </c>
      <c r="W2647" s="54">
        <v>32.126768389915867</v>
      </c>
    </row>
    <row r="2648" spans="3:23" x14ac:dyDescent="0.25">
      <c r="C2648" s="52">
        <v>0</v>
      </c>
      <c r="D2648" s="55">
        <v>36</v>
      </c>
      <c r="E2648" s="55">
        <v>40</v>
      </c>
      <c r="F2648" s="55">
        <v>19.592000000000002</v>
      </c>
      <c r="G2648" s="55">
        <v>0.38282074674438793</v>
      </c>
      <c r="H2648" s="55">
        <v>0.9</v>
      </c>
      <c r="I2648" s="55">
        <v>0.6428571428571429</v>
      </c>
      <c r="J2648" s="55">
        <v>6.7702750025730758</v>
      </c>
      <c r="K2648" s="55">
        <v>78</v>
      </c>
      <c r="L2648" s="55">
        <v>70.083333333333329</v>
      </c>
      <c r="M2648" s="55">
        <v>25.335714285714282</v>
      </c>
      <c r="N2648" s="55">
        <v>5.0334594749252011</v>
      </c>
      <c r="O2648" s="55">
        <v>-0.19148146574365402</v>
      </c>
      <c r="P2648" s="55">
        <v>1.8779528263142276</v>
      </c>
      <c r="Q2648" s="55">
        <v>15.046875</v>
      </c>
      <c r="R2648" s="55">
        <v>0.95717261045429858</v>
      </c>
      <c r="S2648" s="55">
        <v>3.829239931817578</v>
      </c>
      <c r="T2648" s="55">
        <v>2.24609375E-2</v>
      </c>
      <c r="U2648" s="55">
        <v>0.29781125992063484</v>
      </c>
      <c r="V2648" s="55">
        <v>7.1802197428460053</v>
      </c>
      <c r="W2648" s="55">
        <v>6.6332495807108005</v>
      </c>
    </row>
    <row r="2649" spans="3:23" x14ac:dyDescent="0.25">
      <c r="C2649" s="51">
        <v>0</v>
      </c>
      <c r="D2649" s="54">
        <v>74</v>
      </c>
      <c r="E2649" s="54">
        <v>78</v>
      </c>
      <c r="F2649" s="54">
        <v>29.144000000000002</v>
      </c>
      <c r="G2649" s="54">
        <v>0.41881240564188604</v>
      </c>
      <c r="H2649" s="54">
        <v>0.94871794871794868</v>
      </c>
      <c r="I2649" s="54">
        <v>0.67272727272727273</v>
      </c>
      <c r="J2649" s="54">
        <v>9.7066846199102415</v>
      </c>
      <c r="K2649" s="54">
        <v>112</v>
      </c>
      <c r="L2649" s="54">
        <v>82.337837837837839</v>
      </c>
      <c r="M2649" s="54">
        <v>210.80211032950763</v>
      </c>
      <c r="N2649" s="54">
        <v>14.519025805111982</v>
      </c>
      <c r="O2649" s="54">
        <v>0.46216347759740339</v>
      </c>
      <c r="P2649" s="54">
        <v>2.0989888417249132</v>
      </c>
      <c r="Q2649" s="54">
        <v>183.80833333333342</v>
      </c>
      <c r="R2649" s="54">
        <v>0.77994097672107454</v>
      </c>
      <c r="S2649" s="54">
        <v>5.0773663722395259</v>
      </c>
      <c r="T2649" s="54">
        <v>8.8888888888888767E-3</v>
      </c>
      <c r="U2649" s="54">
        <v>0.19522338100859887</v>
      </c>
      <c r="V2649" s="54">
        <v>10.321188680637748</v>
      </c>
      <c r="W2649" s="54">
        <v>9.3723904703045111</v>
      </c>
    </row>
    <row r="2650" spans="3:23" x14ac:dyDescent="0.25">
      <c r="C2650" s="52">
        <v>0</v>
      </c>
      <c r="D2650" s="55">
        <v>3895</v>
      </c>
      <c r="E2650" s="55">
        <v>6950</v>
      </c>
      <c r="F2650" s="55">
        <v>522.46899999999994</v>
      </c>
      <c r="G2650" s="55">
        <v>0.88150871884777082</v>
      </c>
      <c r="H2650" s="55">
        <v>0.56043165467625899</v>
      </c>
      <c r="I2650" s="55">
        <v>0.40080263428689028</v>
      </c>
      <c r="J2650" s="55">
        <v>70.422070593979683</v>
      </c>
      <c r="K2650" s="55">
        <v>249</v>
      </c>
      <c r="L2650" s="55">
        <v>109.88806161745828</v>
      </c>
      <c r="M2650" s="55">
        <v>1785.1631214343076</v>
      </c>
      <c r="N2650" s="55">
        <v>42.251190769424568</v>
      </c>
      <c r="O2650" s="55">
        <v>1.3369170835979287</v>
      </c>
      <c r="P2650" s="55">
        <v>4.1498787225247877</v>
      </c>
      <c r="Q2650" s="55">
        <v>74.470012239902374</v>
      </c>
      <c r="R2650" s="55">
        <v>0.98582549576404099</v>
      </c>
      <c r="S2650" s="55">
        <v>6.9603687753094245</v>
      </c>
      <c r="T2650" s="55">
        <v>1.0349733603598951E-3</v>
      </c>
      <c r="U2650" s="55">
        <v>0.3229918606180277</v>
      </c>
      <c r="V2650" s="55">
        <v>146.67986348924265</v>
      </c>
      <c r="W2650" s="55">
        <v>69.257500252786571</v>
      </c>
    </row>
    <row r="2651" spans="3:23" x14ac:dyDescent="0.25">
      <c r="C2651" s="51">
        <v>0</v>
      </c>
      <c r="D2651" s="54">
        <v>43</v>
      </c>
      <c r="E2651" s="54">
        <v>47</v>
      </c>
      <c r="F2651" s="54">
        <v>21.552</v>
      </c>
      <c r="G2651" s="54">
        <v>0.53810701977690156</v>
      </c>
      <c r="H2651" s="54">
        <v>0.91489361702127658</v>
      </c>
      <c r="I2651" s="54">
        <v>0.68253968253968256</v>
      </c>
      <c r="J2651" s="54">
        <v>7.399277020331918</v>
      </c>
      <c r="K2651" s="54">
        <v>97</v>
      </c>
      <c r="L2651" s="54">
        <v>76.04651162790698</v>
      </c>
      <c r="M2651" s="54">
        <v>104.140642303433</v>
      </c>
      <c r="N2651" s="54">
        <v>10.204932253740491</v>
      </c>
      <c r="O2651" s="54">
        <v>0.35902241370240362</v>
      </c>
      <c r="P2651" s="54">
        <v>2.0619224786896959</v>
      </c>
      <c r="Q2651" s="54">
        <v>39.2361111111111</v>
      </c>
      <c r="R2651" s="54">
        <v>0.87586743912093024</v>
      </c>
      <c r="S2651" s="54">
        <v>4.5653449870589835</v>
      </c>
      <c r="T2651" s="54">
        <v>1.5817901234567933E-2</v>
      </c>
      <c r="U2651" s="54">
        <v>0.27042429021595682</v>
      </c>
      <c r="V2651" s="54">
        <v>8.1744544421237428</v>
      </c>
      <c r="W2651" s="54">
        <v>6.8900557484721601</v>
      </c>
    </row>
    <row r="2652" spans="3:23" x14ac:dyDescent="0.25">
      <c r="C2652" s="52">
        <v>0</v>
      </c>
      <c r="D2652" s="55">
        <v>67</v>
      </c>
      <c r="E2652" s="55">
        <v>72</v>
      </c>
      <c r="F2652" s="55">
        <v>27.457000000000001</v>
      </c>
      <c r="G2652" s="55">
        <v>0.61785000214735475</v>
      </c>
      <c r="H2652" s="55">
        <v>0.93055555555555558</v>
      </c>
      <c r="I2652" s="55">
        <v>0.6767676767676768</v>
      </c>
      <c r="J2652" s="55">
        <v>9.2361815431083798</v>
      </c>
      <c r="K2652" s="55">
        <v>113</v>
      </c>
      <c r="L2652" s="55">
        <v>81.701492537313428</v>
      </c>
      <c r="M2652" s="55">
        <v>209.39439167797369</v>
      </c>
      <c r="N2652" s="55">
        <v>14.470466187306258</v>
      </c>
      <c r="O2652" s="55">
        <v>0.39151683191034226</v>
      </c>
      <c r="P2652" s="55">
        <v>2.16138325644914</v>
      </c>
      <c r="Q2652" s="55">
        <v>97.249999999999972</v>
      </c>
      <c r="R2652" s="55">
        <v>0.89814408403236634</v>
      </c>
      <c r="S2652" s="55">
        <v>5.1215487051571102</v>
      </c>
      <c r="T2652" s="55">
        <v>9.2592592592592639E-3</v>
      </c>
      <c r="U2652" s="55">
        <v>0.20273817566465746</v>
      </c>
      <c r="V2652" s="55">
        <v>10.514681711397131</v>
      </c>
      <c r="W2652" s="55">
        <v>8.2676520053307083</v>
      </c>
    </row>
    <row r="2653" spans="3:23" x14ac:dyDescent="0.25">
      <c r="C2653" s="51">
        <v>0</v>
      </c>
      <c r="D2653" s="54">
        <v>3935</v>
      </c>
      <c r="E2653" s="54">
        <v>6981</v>
      </c>
      <c r="F2653" s="54">
        <v>512.23099999999999</v>
      </c>
      <c r="G2653" s="54">
        <v>0.88008935439303504</v>
      </c>
      <c r="H2653" s="54">
        <v>0.56367282624265869</v>
      </c>
      <c r="I2653" s="54">
        <v>0.40136678906568746</v>
      </c>
      <c r="J2653" s="54">
        <v>70.782749371106419</v>
      </c>
      <c r="K2653" s="54">
        <v>250</v>
      </c>
      <c r="L2653" s="54">
        <v>110.27217280813215</v>
      </c>
      <c r="M2653" s="54">
        <v>1744.3511700362153</v>
      </c>
      <c r="N2653" s="54">
        <v>41.765430322651</v>
      </c>
      <c r="O2653" s="54">
        <v>1.3360389530674175</v>
      </c>
      <c r="P2653" s="54">
        <v>4.1698884537597376</v>
      </c>
      <c r="Q2653" s="54">
        <v>78.007178968656248</v>
      </c>
      <c r="R2653" s="54">
        <v>0.98503741493907437</v>
      </c>
      <c r="S2653" s="54">
        <v>6.9577653835088729</v>
      </c>
      <c r="T2653" s="54">
        <v>9.7544168870731412E-4</v>
      </c>
      <c r="U2653" s="54">
        <v>0.31800667529781229</v>
      </c>
      <c r="V2653" s="54">
        <v>146.69172884965309</v>
      </c>
      <c r="W2653" s="54">
        <v>69.650420513737473</v>
      </c>
    </row>
    <row r="2654" spans="3:23" x14ac:dyDescent="0.25">
      <c r="C2654" s="52">
        <v>0</v>
      </c>
      <c r="D2654" s="55">
        <v>41</v>
      </c>
      <c r="E2654" s="55">
        <v>45</v>
      </c>
      <c r="F2654" s="55">
        <v>20.907</v>
      </c>
      <c r="G2654" s="55">
        <v>0.37986972501764632</v>
      </c>
      <c r="H2654" s="55">
        <v>0.91111111111111109</v>
      </c>
      <c r="I2654" s="55">
        <v>0.640625</v>
      </c>
      <c r="J2654" s="55">
        <v>7.2251519938435669</v>
      </c>
      <c r="K2654" s="55">
        <v>91</v>
      </c>
      <c r="L2654" s="55">
        <v>75.487804878048777</v>
      </c>
      <c r="M2654" s="55">
        <v>80.056097560975601</v>
      </c>
      <c r="N2654" s="55">
        <v>8.9474073094374997</v>
      </c>
      <c r="O2654" s="55">
        <v>0.10568932776186099</v>
      </c>
      <c r="P2654" s="55">
        <v>1.9533983814269411</v>
      </c>
      <c r="Q2654" s="55">
        <v>30.875000000000004</v>
      </c>
      <c r="R2654" s="55">
        <v>0.86280919081511576</v>
      </c>
      <c r="S2654" s="55">
        <v>4.5218285288500253</v>
      </c>
      <c r="T2654" s="55">
        <v>1.4660493827160524E-2</v>
      </c>
      <c r="U2654" s="55">
        <v>0.31206559644059634</v>
      </c>
      <c r="V2654" s="55">
        <v>7.6360292750506691</v>
      </c>
      <c r="W2654" s="55">
        <v>7.0636324810317683</v>
      </c>
    </row>
    <row r="2655" spans="3:23" x14ac:dyDescent="0.25">
      <c r="C2655" s="51">
        <v>0</v>
      </c>
      <c r="D2655" s="54">
        <v>29</v>
      </c>
      <c r="E2655" s="54">
        <v>33</v>
      </c>
      <c r="F2655" s="54">
        <v>17.996000000000002</v>
      </c>
      <c r="G2655" s="54">
        <v>0</v>
      </c>
      <c r="H2655" s="54">
        <v>0.87878787878787878</v>
      </c>
      <c r="I2655" s="54">
        <v>0.59183673469387754</v>
      </c>
      <c r="J2655" s="54">
        <v>6.0765077797464979</v>
      </c>
      <c r="K2655" s="54">
        <v>93</v>
      </c>
      <c r="L2655" s="54">
        <v>80.448275862068968</v>
      </c>
      <c r="M2655" s="54">
        <v>86.541871921182263</v>
      </c>
      <c r="N2655" s="54">
        <v>9.3027883949481662</v>
      </c>
      <c r="O2655" s="54">
        <v>-0.35468594725502922</v>
      </c>
      <c r="P2655" s="54">
        <v>1.9530024181603174</v>
      </c>
      <c r="Q2655" s="54">
        <v>38.160714285714285</v>
      </c>
      <c r="R2655" s="54">
        <v>0.93105701513755601</v>
      </c>
      <c r="S2655" s="54">
        <v>4.0212684949037651</v>
      </c>
      <c r="T2655" s="54">
        <v>1.785714285714287E-2</v>
      </c>
      <c r="U2655" s="54">
        <v>0.2927151717330288</v>
      </c>
      <c r="V2655" s="54">
        <v>6.2330229193099944</v>
      </c>
      <c r="W2655" s="54">
        <v>6.2330229193099944</v>
      </c>
    </row>
    <row r="2656" spans="3:23" x14ac:dyDescent="0.25">
      <c r="C2656" s="52">
        <v>0</v>
      </c>
      <c r="D2656" s="55">
        <v>54</v>
      </c>
      <c r="E2656" s="55">
        <v>58</v>
      </c>
      <c r="F2656" s="55">
        <v>24.182000000000002</v>
      </c>
      <c r="G2656" s="55">
        <v>0.57784691467431337</v>
      </c>
      <c r="H2656" s="55">
        <v>0.93103448275862066</v>
      </c>
      <c r="I2656" s="55">
        <v>0.67500000000000004</v>
      </c>
      <c r="J2656" s="55">
        <v>8.291859587312052</v>
      </c>
      <c r="K2656" s="55">
        <v>95</v>
      </c>
      <c r="L2656" s="55">
        <v>77.611111111111114</v>
      </c>
      <c r="M2656" s="55">
        <v>91.676100628930826</v>
      </c>
      <c r="N2656" s="55">
        <v>9.5747637374992607</v>
      </c>
      <c r="O2656" s="55">
        <v>2.6401181648156039E-2</v>
      </c>
      <c r="P2656" s="55">
        <v>1.8642914970929148</v>
      </c>
      <c r="Q2656" s="55">
        <v>131.41111111111115</v>
      </c>
      <c r="R2656" s="55">
        <v>0.82901480218584911</v>
      </c>
      <c r="S2656" s="55">
        <v>4.7311057889200567</v>
      </c>
      <c r="T2656" s="55">
        <v>1.1851851851851874E-2</v>
      </c>
      <c r="U2656" s="55">
        <v>0.21189384958287394</v>
      </c>
      <c r="V2656" s="55">
        <v>9.2776114422880465</v>
      </c>
      <c r="W2656" s="55">
        <v>7.5718777944003648</v>
      </c>
    </row>
    <row r="2657" spans="3:23" x14ac:dyDescent="0.25">
      <c r="C2657" s="51">
        <v>0</v>
      </c>
      <c r="D2657" s="54">
        <v>4045</v>
      </c>
      <c r="E2657" s="54">
        <v>7098</v>
      </c>
      <c r="F2657" s="54">
        <v>519.79700000000003</v>
      </c>
      <c r="G2657" s="54">
        <v>0.87638133743491375</v>
      </c>
      <c r="H2657" s="54">
        <v>0.56987883910960835</v>
      </c>
      <c r="I2657" s="54">
        <v>0.40784432345230892</v>
      </c>
      <c r="J2657" s="54">
        <v>71.765269862613437</v>
      </c>
      <c r="K2657" s="54">
        <v>252</v>
      </c>
      <c r="L2657" s="54">
        <v>110.40692212608158</v>
      </c>
      <c r="M2657" s="54">
        <v>1666.1662230911033</v>
      </c>
      <c r="N2657" s="54">
        <v>40.818699429196705</v>
      </c>
      <c r="O2657" s="54">
        <v>1.3422436363012145</v>
      </c>
      <c r="P2657" s="54">
        <v>4.2949332243410998</v>
      </c>
      <c r="Q2657" s="54">
        <v>72.501249375312725</v>
      </c>
      <c r="R2657" s="54">
        <v>0.98601588413896346</v>
      </c>
      <c r="S2657" s="54">
        <v>6.9514741242375306</v>
      </c>
      <c r="T2657" s="54">
        <v>1.0130966500758187E-3</v>
      </c>
      <c r="U2657" s="54">
        <v>0.32109501374056237</v>
      </c>
      <c r="V2657" s="54">
        <v>145.98013449711081</v>
      </c>
      <c r="W2657" s="54">
        <v>70.306638209614619</v>
      </c>
    </row>
    <row r="2658" spans="3:23" x14ac:dyDescent="0.25">
      <c r="C2658" s="52">
        <v>0</v>
      </c>
      <c r="D2658" s="55">
        <v>74</v>
      </c>
      <c r="E2658" s="55">
        <v>80</v>
      </c>
      <c r="F2658" s="55">
        <v>30.177999999999997</v>
      </c>
      <c r="G2658" s="55">
        <v>0.61324860750397014</v>
      </c>
      <c r="H2658" s="55">
        <v>0.92500000000000004</v>
      </c>
      <c r="I2658" s="55">
        <v>0.6166666666666667</v>
      </c>
      <c r="J2658" s="55">
        <v>9.7066846199102415</v>
      </c>
      <c r="K2658" s="55">
        <v>100</v>
      </c>
      <c r="L2658" s="55">
        <v>75.540540540540547</v>
      </c>
      <c r="M2658" s="55">
        <v>108.11477230655312</v>
      </c>
      <c r="N2658" s="55">
        <v>10.397825364303495</v>
      </c>
      <c r="O2658" s="55">
        <v>0.66808649495035566</v>
      </c>
      <c r="P2658" s="55">
        <v>2.6925624888666575</v>
      </c>
      <c r="Q2658" s="55">
        <v>32.166666666666664</v>
      </c>
      <c r="R2658" s="55">
        <v>0.9133871420384565</v>
      </c>
      <c r="S2658" s="55">
        <v>4.8242710215206017</v>
      </c>
      <c r="T2658" s="55">
        <v>9.1827364554637313E-3</v>
      </c>
      <c r="U2658" s="55">
        <v>0.30859023131750413</v>
      </c>
      <c r="V2658" s="55">
        <v>11.117325531709252</v>
      </c>
      <c r="W2658" s="55">
        <v>8.7814637948173271</v>
      </c>
    </row>
    <row r="2659" spans="3:23" x14ac:dyDescent="0.25">
      <c r="C2659" s="51">
        <v>0</v>
      </c>
      <c r="D2659" s="54">
        <v>94</v>
      </c>
      <c r="E2659" s="54">
        <v>105</v>
      </c>
      <c r="F2659" s="54">
        <v>35.603000000000002</v>
      </c>
      <c r="G2659" s="54">
        <v>0.81961701916697305</v>
      </c>
      <c r="H2659" s="54">
        <v>0.89523809523809528</v>
      </c>
      <c r="I2659" s="54">
        <v>0.6962962962962963</v>
      </c>
      <c r="J2659" s="54">
        <v>10.940041919714261</v>
      </c>
      <c r="K2659" s="54">
        <v>113</v>
      </c>
      <c r="L2659" s="54">
        <v>78.170212765957444</v>
      </c>
      <c r="M2659" s="54">
        <v>178.33630748112557</v>
      </c>
      <c r="N2659" s="54">
        <v>13.354261772225582</v>
      </c>
      <c r="O2659" s="54">
        <v>0.79380019203808361</v>
      </c>
      <c r="P2659" s="54">
        <v>2.7498463649625675</v>
      </c>
      <c r="Q2659" s="54">
        <v>35.326666666666668</v>
      </c>
      <c r="R2659" s="54">
        <v>0.96655505117358875</v>
      </c>
      <c r="S2659" s="54">
        <v>5.1675910171569415</v>
      </c>
      <c r="T2659" s="54">
        <v>7.2888888888888743E-3</v>
      </c>
      <c r="U2659" s="54">
        <v>0.28214136408254048</v>
      </c>
      <c r="V2659" s="54">
        <v>14.795475830312567</v>
      </c>
      <c r="W2659" s="54">
        <v>8.4765028358751699</v>
      </c>
    </row>
    <row r="2660" spans="3:23" x14ac:dyDescent="0.25">
      <c r="C2660" s="52">
        <v>0</v>
      </c>
      <c r="D2660" s="55">
        <v>52</v>
      </c>
      <c r="E2660" s="55">
        <v>57</v>
      </c>
      <c r="F2660" s="55">
        <v>24.091000000000001</v>
      </c>
      <c r="G2660" s="55">
        <v>0.63922586392294212</v>
      </c>
      <c r="H2660" s="55">
        <v>0.91228070175438591</v>
      </c>
      <c r="I2660" s="55">
        <v>0.65</v>
      </c>
      <c r="J2660" s="55">
        <v>8.1368578902564384</v>
      </c>
      <c r="K2660" s="55">
        <v>87</v>
      </c>
      <c r="L2660" s="55">
        <v>74.65384615384616</v>
      </c>
      <c r="M2660" s="55">
        <v>65.368024132730014</v>
      </c>
      <c r="N2660" s="55">
        <v>8.0850494205496357</v>
      </c>
      <c r="O2660" s="55">
        <v>-0.26155860584747881</v>
      </c>
      <c r="P2660" s="55">
        <v>1.8402717599989513</v>
      </c>
      <c r="Q2660" s="55">
        <v>64.355555555555569</v>
      </c>
      <c r="R2660" s="55">
        <v>0.87664665190565494</v>
      </c>
      <c r="S2660" s="55">
        <v>4.5654483718208265</v>
      </c>
      <c r="T2660" s="55">
        <v>1.2098765432098785E-2</v>
      </c>
      <c r="U2660" s="55">
        <v>0.24974234076891078</v>
      </c>
      <c r="V2660" s="55">
        <v>9.4082417691894626</v>
      </c>
      <c r="W2660" s="55">
        <v>7.2351171207752172</v>
      </c>
    </row>
    <row r="2661" spans="3:23" x14ac:dyDescent="0.25">
      <c r="C2661" s="51">
        <v>0</v>
      </c>
      <c r="D2661" s="54">
        <v>4101</v>
      </c>
      <c r="E2661" s="54">
        <v>7297</v>
      </c>
      <c r="F2661" s="54">
        <v>521.47500000000002</v>
      </c>
      <c r="G2661" s="54">
        <v>0.87489669988839702</v>
      </c>
      <c r="H2661" s="54">
        <v>0.56201178566534193</v>
      </c>
      <c r="I2661" s="54">
        <v>0.41829865361077112</v>
      </c>
      <c r="J2661" s="54">
        <v>72.260330562203379</v>
      </c>
      <c r="K2661" s="54">
        <v>251</v>
      </c>
      <c r="L2661" s="54">
        <v>112.10509631797123</v>
      </c>
      <c r="M2661" s="54">
        <v>1623.9252935334032</v>
      </c>
      <c r="N2661" s="54">
        <v>40.297956443638718</v>
      </c>
      <c r="O2661" s="54">
        <v>1.3138919785817236</v>
      </c>
      <c r="P2661" s="54">
        <v>4.2896962913067878</v>
      </c>
      <c r="Q2661" s="54">
        <v>74.159959555107164</v>
      </c>
      <c r="R2661" s="54">
        <v>0.98597998480801474</v>
      </c>
      <c r="S2661" s="54">
        <v>6.9516504610702379</v>
      </c>
      <c r="T2661" s="54">
        <v>9.7597332027437374E-4</v>
      </c>
      <c r="U2661" s="54">
        <v>0.31536664001105735</v>
      </c>
      <c r="V2661" s="54">
        <v>145.24446264588201</v>
      </c>
      <c r="W2661" s="54">
        <v>70.343283988282835</v>
      </c>
    </row>
    <row r="2662" spans="3:23" x14ac:dyDescent="0.25">
      <c r="C2662" s="52">
        <v>0</v>
      </c>
      <c r="D2662" s="55">
        <v>101</v>
      </c>
      <c r="E2662" s="55">
        <v>109</v>
      </c>
      <c r="F2662" s="55">
        <v>35.784999999999997</v>
      </c>
      <c r="G2662" s="55">
        <v>0.77718901901933191</v>
      </c>
      <c r="H2662" s="55">
        <v>0.92660550458715596</v>
      </c>
      <c r="I2662" s="55">
        <v>0.67333333333333334</v>
      </c>
      <c r="J2662" s="55">
        <v>11.340070282773887</v>
      </c>
      <c r="K2662" s="55">
        <v>113</v>
      </c>
      <c r="L2662" s="55">
        <v>84.425742574257427</v>
      </c>
      <c r="M2662" s="55">
        <v>198.88693069306936</v>
      </c>
      <c r="N2662" s="55">
        <v>14.102727774904732</v>
      </c>
      <c r="O2662" s="55">
        <v>0.20586990905442057</v>
      </c>
      <c r="P2662" s="55">
        <v>1.8617848656469593</v>
      </c>
      <c r="Q2662" s="55">
        <v>39.69696969696971</v>
      </c>
      <c r="R2662" s="55">
        <v>0.95771572136615413</v>
      </c>
      <c r="S2662" s="55">
        <v>5.1527153198972275</v>
      </c>
      <c r="T2662" s="55">
        <v>6.7952249770431832E-3</v>
      </c>
      <c r="U2662" s="55">
        <v>0.24896312441767043</v>
      </c>
      <c r="V2662" s="55">
        <v>14.524344972600652</v>
      </c>
      <c r="W2662" s="55">
        <v>9.1396941203239059</v>
      </c>
    </row>
    <row r="2663" spans="3:23" x14ac:dyDescent="0.25">
      <c r="C2663" s="51">
        <v>0</v>
      </c>
      <c r="D2663" s="54">
        <v>50</v>
      </c>
      <c r="E2663" s="54">
        <v>55</v>
      </c>
      <c r="F2663" s="54">
        <v>24</v>
      </c>
      <c r="G2663" s="54">
        <v>0.69211022312786008</v>
      </c>
      <c r="H2663" s="54">
        <v>0.90909090909090906</v>
      </c>
      <c r="I2663" s="54">
        <v>0.625</v>
      </c>
      <c r="J2663" s="54">
        <v>7.9788456080286538</v>
      </c>
      <c r="K2663" s="54">
        <v>89</v>
      </c>
      <c r="L2663" s="54">
        <v>75.5</v>
      </c>
      <c r="M2663" s="54">
        <v>59.275510204081634</v>
      </c>
      <c r="N2663" s="54">
        <v>7.6990590466680819</v>
      </c>
      <c r="O2663" s="54">
        <v>-1.653327982966717E-2</v>
      </c>
      <c r="P2663" s="54">
        <v>1.7947653425163062</v>
      </c>
      <c r="Q2663" s="54">
        <v>41.355555555555569</v>
      </c>
      <c r="R2663" s="54">
        <v>0.90752714013538616</v>
      </c>
      <c r="S2663" s="54">
        <v>4.4063701301561791</v>
      </c>
      <c r="T2663" s="54">
        <v>1.2098765432098786E-2</v>
      </c>
      <c r="U2663" s="54">
        <v>0.22053320136653468</v>
      </c>
      <c r="V2663" s="54">
        <v>9.5482503023152479</v>
      </c>
      <c r="W2663" s="54">
        <v>6.8918490139441859</v>
      </c>
    </row>
    <row r="2664" spans="3:23" x14ac:dyDescent="0.25">
      <c r="C2664" s="52">
        <v>0</v>
      </c>
      <c r="D2664" s="55">
        <v>4100</v>
      </c>
      <c r="E2664" s="55">
        <v>7292</v>
      </c>
      <c r="F2664" s="55">
        <v>528.19200000000001</v>
      </c>
      <c r="G2664" s="55">
        <v>0.86799382237500522</v>
      </c>
      <c r="H2664" s="55">
        <v>0.56226001097092704</v>
      </c>
      <c r="I2664" s="55">
        <v>0.41819665442676457</v>
      </c>
      <c r="J2664" s="55">
        <v>72.251519938435663</v>
      </c>
      <c r="K2664" s="55">
        <v>254</v>
      </c>
      <c r="L2664" s="55">
        <v>114.55341463414634</v>
      </c>
      <c r="M2664" s="55">
        <v>1633.3713837997316</v>
      </c>
      <c r="N2664" s="55">
        <v>40.414989592968247</v>
      </c>
      <c r="O2664" s="55">
        <v>1.2507688910405048</v>
      </c>
      <c r="P2664" s="55">
        <v>4.0420978278737856</v>
      </c>
      <c r="Q2664" s="55">
        <v>79.24499494438939</v>
      </c>
      <c r="R2664" s="55">
        <v>0.98546411415017932</v>
      </c>
      <c r="S2664" s="55">
        <v>6.9784079266250965</v>
      </c>
      <c r="T2664" s="55">
        <v>9.1252513748308749E-4</v>
      </c>
      <c r="U2664" s="55">
        <v>0.3091392094338265</v>
      </c>
      <c r="V2664" s="55">
        <v>143.3635361761431</v>
      </c>
      <c r="W2664" s="55">
        <v>71.190747066357503</v>
      </c>
    </row>
    <row r="2665" spans="3:23" x14ac:dyDescent="0.25">
      <c r="C2665" s="51">
        <v>0</v>
      </c>
      <c r="D2665" s="54">
        <v>104</v>
      </c>
      <c r="E2665" s="54">
        <v>112</v>
      </c>
      <c r="F2665" s="54">
        <v>35.603000000000002</v>
      </c>
      <c r="G2665" s="54">
        <v>0.72044975593013749</v>
      </c>
      <c r="H2665" s="54">
        <v>0.9285714285714286</v>
      </c>
      <c r="I2665" s="54">
        <v>0.67532467532467533</v>
      </c>
      <c r="J2665" s="54">
        <v>11.507254783503184</v>
      </c>
      <c r="K2665" s="54">
        <v>112</v>
      </c>
      <c r="L2665" s="54">
        <v>82.644230769230774</v>
      </c>
      <c r="M2665" s="54">
        <v>171.82365571321876</v>
      </c>
      <c r="N2665" s="54">
        <v>13.108152261597313</v>
      </c>
      <c r="O2665" s="54">
        <v>0.41204823154833192</v>
      </c>
      <c r="P2665" s="54">
        <v>2.1265656258426762</v>
      </c>
      <c r="Q2665" s="54">
        <v>38.226190476190489</v>
      </c>
      <c r="R2665" s="54">
        <v>0.94259968210291278</v>
      </c>
      <c r="S2665" s="54">
        <v>5.0842156567036731</v>
      </c>
      <c r="T2665" s="54">
        <v>7.5821995464852481E-3</v>
      </c>
      <c r="U2665" s="54">
        <v>0.23514305634841329</v>
      </c>
      <c r="V2665" s="54">
        <v>14.041656531535125</v>
      </c>
      <c r="W2665" s="54">
        <v>9.7379890210385955</v>
      </c>
    </row>
    <row r="2666" spans="3:23" x14ac:dyDescent="0.25">
      <c r="C2666" s="52">
        <v>0</v>
      </c>
      <c r="D2666" s="55">
        <v>54</v>
      </c>
      <c r="E2666" s="55">
        <v>59</v>
      </c>
      <c r="F2666" s="55">
        <v>25.033999999999999</v>
      </c>
      <c r="G2666" s="55">
        <v>0.70178215009987632</v>
      </c>
      <c r="H2666" s="55">
        <v>0.9152542372881356</v>
      </c>
      <c r="I2666" s="55">
        <v>0.6</v>
      </c>
      <c r="J2666" s="55">
        <v>8.291859587312052</v>
      </c>
      <c r="K2666" s="55">
        <v>92</v>
      </c>
      <c r="L2666" s="55">
        <v>78.296296296296291</v>
      </c>
      <c r="M2666" s="55">
        <v>62.061495457721875</v>
      </c>
      <c r="N2666" s="55">
        <v>7.8779118716650975</v>
      </c>
      <c r="O2666" s="55">
        <v>-0.12010196264018042</v>
      </c>
      <c r="P2666" s="55">
        <v>1.9238706782739219</v>
      </c>
      <c r="Q2666" s="55">
        <v>35.44</v>
      </c>
      <c r="R2666" s="55">
        <v>0.92446449953164156</v>
      </c>
      <c r="S2666" s="55">
        <v>4.5210136043284566</v>
      </c>
      <c r="T2666" s="55">
        <v>1.1999999999999992E-2</v>
      </c>
      <c r="U2666" s="55">
        <v>0.24013203463203472</v>
      </c>
      <c r="V2666" s="55">
        <v>9.9585625540423699</v>
      </c>
      <c r="W2666" s="55">
        <v>7.0943964656978649</v>
      </c>
    </row>
    <row r="2667" spans="3:23" x14ac:dyDescent="0.25">
      <c r="C2667" s="51">
        <v>0</v>
      </c>
      <c r="D2667" s="54">
        <v>3966</v>
      </c>
      <c r="E2667" s="54">
        <v>7200</v>
      </c>
      <c r="F2667" s="54">
        <v>499.02300000000002</v>
      </c>
      <c r="G2667" s="54">
        <v>0.86628820872888646</v>
      </c>
      <c r="H2667" s="54">
        <v>0.55083333333333329</v>
      </c>
      <c r="I2667" s="54">
        <v>0.41290994273815723</v>
      </c>
      <c r="J2667" s="54">
        <v>71.061016277700787</v>
      </c>
      <c r="K2667" s="54">
        <v>255</v>
      </c>
      <c r="L2667" s="54">
        <v>117.0398386283409</v>
      </c>
      <c r="M2667" s="54">
        <v>1686.7868109701662</v>
      </c>
      <c r="N2667" s="54">
        <v>41.070510235084328</v>
      </c>
      <c r="O2667" s="54">
        <v>1.1827688679204151</v>
      </c>
      <c r="P2667" s="54">
        <v>3.9176378773777003</v>
      </c>
      <c r="Q2667" s="54">
        <v>80.006191950464455</v>
      </c>
      <c r="R2667" s="54">
        <v>0.98573522379204048</v>
      </c>
      <c r="S2667" s="54">
        <v>7.0384971290326845</v>
      </c>
      <c r="T2667" s="54">
        <v>8.5726670223803571E-4</v>
      </c>
      <c r="U2667" s="54">
        <v>0.30235509547077233</v>
      </c>
      <c r="V2667" s="54">
        <v>143.07462047097391</v>
      </c>
      <c r="W2667" s="54">
        <v>71.472144319409665</v>
      </c>
    </row>
    <row r="2668" spans="3:23" x14ac:dyDescent="0.25">
      <c r="C2668" s="52">
        <v>0</v>
      </c>
      <c r="D2668" s="55">
        <v>41</v>
      </c>
      <c r="E2668" s="55">
        <v>45</v>
      </c>
      <c r="F2668" s="55">
        <v>20.907</v>
      </c>
      <c r="G2668" s="55">
        <v>0.37986972501764632</v>
      </c>
      <c r="H2668" s="55">
        <v>0.91111111111111109</v>
      </c>
      <c r="I2668" s="55">
        <v>0.640625</v>
      </c>
      <c r="J2668" s="55">
        <v>7.2251519938435669</v>
      </c>
      <c r="K2668" s="55">
        <v>128</v>
      </c>
      <c r="L2668" s="55">
        <v>96.902439024390247</v>
      </c>
      <c r="M2668" s="55">
        <v>334.79024390243899</v>
      </c>
      <c r="N2668" s="55">
        <v>18.297274220561896</v>
      </c>
      <c r="O2668" s="55">
        <v>0.10872312421501615</v>
      </c>
      <c r="P2668" s="55">
        <v>1.9048074099837053</v>
      </c>
      <c r="Q2668" s="55">
        <v>203.91666666666663</v>
      </c>
      <c r="R2668" s="55">
        <v>0.82825420650622672</v>
      </c>
      <c r="S2668" s="55">
        <v>4.8513352362726332</v>
      </c>
      <c r="T2668" s="55">
        <v>1.3888888888888916E-2</v>
      </c>
      <c r="U2668" s="55">
        <v>0.1452731301351225</v>
      </c>
      <c r="V2668" s="55">
        <v>7.6360292750506691</v>
      </c>
      <c r="W2668" s="55">
        <v>7.0636324810317683</v>
      </c>
    </row>
    <row r="2669" spans="3:23" x14ac:dyDescent="0.25">
      <c r="C2669" s="51">
        <v>0</v>
      </c>
      <c r="D2669" s="54">
        <v>93</v>
      </c>
      <c r="E2669" s="54">
        <v>101</v>
      </c>
      <c r="F2669" s="54">
        <v>33.734000000000002</v>
      </c>
      <c r="G2669" s="54">
        <v>0.64100847235976277</v>
      </c>
      <c r="H2669" s="54">
        <v>0.92079207920792083</v>
      </c>
      <c r="I2669" s="54">
        <v>0.70454545454545459</v>
      </c>
      <c r="J2669" s="54">
        <v>10.881694613449236</v>
      </c>
      <c r="K2669" s="54">
        <v>114</v>
      </c>
      <c r="L2669" s="54">
        <v>81.774193548387103</v>
      </c>
      <c r="M2669" s="54">
        <v>190.80715287517543</v>
      </c>
      <c r="N2669" s="54">
        <v>13.813296234975033</v>
      </c>
      <c r="O2669" s="54">
        <v>0.72459285770297821</v>
      </c>
      <c r="P2669" s="54">
        <v>2.400535185740607</v>
      </c>
      <c r="Q2669" s="54">
        <v>39.461538461538481</v>
      </c>
      <c r="R2669" s="54">
        <v>0.93153970579035861</v>
      </c>
      <c r="S2669" s="54">
        <v>4.9160221508870521</v>
      </c>
      <c r="T2669" s="54">
        <v>8.5578756907428253E-3</v>
      </c>
      <c r="U2669" s="54">
        <v>0.25071971540503002</v>
      </c>
      <c r="V2669" s="54">
        <v>12.661139862000949</v>
      </c>
      <c r="W2669" s="54">
        <v>9.7178528254240018</v>
      </c>
    </row>
    <row r="2670" spans="3:23" x14ac:dyDescent="0.25">
      <c r="C2670" s="52">
        <v>0</v>
      </c>
      <c r="D2670" s="55">
        <v>71</v>
      </c>
      <c r="E2670" s="55">
        <v>76</v>
      </c>
      <c r="F2670" s="55">
        <v>27.944999999999997</v>
      </c>
      <c r="G2670" s="55">
        <v>0.62069607506274138</v>
      </c>
      <c r="H2670" s="55">
        <v>0.93421052631578949</v>
      </c>
      <c r="I2670" s="55">
        <v>0.6454545454545455</v>
      </c>
      <c r="J2670" s="55">
        <v>9.5078918628787825</v>
      </c>
      <c r="K2670" s="55">
        <v>96</v>
      </c>
      <c r="L2670" s="55">
        <v>80.154929577464785</v>
      </c>
      <c r="M2670" s="55">
        <v>77.761368209255522</v>
      </c>
      <c r="N2670" s="55">
        <v>8.818240652718405</v>
      </c>
      <c r="O2670" s="55">
        <v>-0.25339859790333008</v>
      </c>
      <c r="P2670" s="55">
        <v>1.9219119836381811</v>
      </c>
      <c r="Q2670" s="55">
        <v>45.702479338842984</v>
      </c>
      <c r="R2670" s="55">
        <v>0.93193471643272885</v>
      </c>
      <c r="S2670" s="55">
        <v>4.7444733517466915</v>
      </c>
      <c r="T2670" s="55">
        <v>8.6742708831364073E-3</v>
      </c>
      <c r="U2670" s="55">
        <v>0.2185733721526138</v>
      </c>
      <c r="V2670" s="55">
        <v>10.854137250883889</v>
      </c>
      <c r="W2670" s="55">
        <v>8.5102000161072482</v>
      </c>
    </row>
    <row r="2671" spans="3:23" x14ac:dyDescent="0.25">
      <c r="C2671" s="51">
        <v>0</v>
      </c>
      <c r="D2671" s="54">
        <v>4175</v>
      </c>
      <c r="E2671" s="54">
        <v>7502</v>
      </c>
      <c r="F2671" s="54">
        <v>554.16100000000006</v>
      </c>
      <c r="G2671" s="54">
        <v>0.86672555243172411</v>
      </c>
      <c r="H2671" s="54">
        <v>0.55651826179685415</v>
      </c>
      <c r="I2671" s="54">
        <v>0.41149221368026806</v>
      </c>
      <c r="J2671" s="54">
        <v>72.90936221960321</v>
      </c>
      <c r="K2671" s="54">
        <v>254</v>
      </c>
      <c r="L2671" s="54">
        <v>117.28646706586827</v>
      </c>
      <c r="M2671" s="54">
        <v>1712.4296562983186</v>
      </c>
      <c r="N2671" s="54">
        <v>41.381513460702699</v>
      </c>
      <c r="O2671" s="54">
        <v>1.2063451983462063</v>
      </c>
      <c r="P2671" s="54">
        <v>3.9865048562800895</v>
      </c>
      <c r="Q2671" s="54">
        <v>78.581338544208947</v>
      </c>
      <c r="R2671" s="54">
        <v>0.98609058047774378</v>
      </c>
      <c r="S2671" s="54">
        <v>7.0270006220766881</v>
      </c>
      <c r="T2671" s="54">
        <v>8.0002691989838404E-4</v>
      </c>
      <c r="U2671" s="54">
        <v>0.30703732896436042</v>
      </c>
      <c r="V2671" s="54">
        <v>143.53463515844155</v>
      </c>
      <c r="W2671" s="54">
        <v>71.592971995394379</v>
      </c>
    </row>
    <row r="2672" spans="3:23" x14ac:dyDescent="0.25">
      <c r="C2672" s="52">
        <v>0</v>
      </c>
      <c r="D2672" s="55">
        <v>74</v>
      </c>
      <c r="E2672" s="55">
        <v>80</v>
      </c>
      <c r="F2672" s="55">
        <v>29.904999999999998</v>
      </c>
      <c r="G2672" s="55">
        <v>0.77409477640693813</v>
      </c>
      <c r="H2672" s="55">
        <v>0.92500000000000004</v>
      </c>
      <c r="I2672" s="55">
        <v>0.6166666666666667</v>
      </c>
      <c r="J2672" s="55">
        <v>9.7066846199102415</v>
      </c>
      <c r="K2672" s="55">
        <v>98</v>
      </c>
      <c r="L2672" s="55">
        <v>83.972972972972968</v>
      </c>
      <c r="M2672" s="55">
        <v>92.821177341725303</v>
      </c>
      <c r="N2672" s="55">
        <v>9.6343747768978396</v>
      </c>
      <c r="O2672" s="55">
        <v>-0.39214728195667492</v>
      </c>
      <c r="P2672" s="55">
        <v>2.0210324169844629</v>
      </c>
      <c r="Q2672" s="55">
        <v>60.659090909090935</v>
      </c>
      <c r="R2672" s="55">
        <v>0.91962307979996971</v>
      </c>
      <c r="S2672" s="55">
        <v>4.6894849613714493</v>
      </c>
      <c r="T2672" s="55">
        <v>8.3792470156106649E-3</v>
      </c>
      <c r="U2672" s="55">
        <v>0.21400142642666556</v>
      </c>
      <c r="V2672" s="55">
        <v>12.372521758456211</v>
      </c>
      <c r="W2672" s="55">
        <v>7.832668951363928</v>
      </c>
    </row>
    <row r="2673" spans="3:23" x14ac:dyDescent="0.25">
      <c r="C2673" s="51">
        <v>0</v>
      </c>
      <c r="D2673" s="54">
        <v>4226</v>
      </c>
      <c r="E2673" s="54">
        <v>7530</v>
      </c>
      <c r="F2673" s="54">
        <v>564.46699999999998</v>
      </c>
      <c r="G2673" s="54">
        <v>0.86052725646513528</v>
      </c>
      <c r="H2673" s="54">
        <v>0.56122177954847274</v>
      </c>
      <c r="I2673" s="54">
        <v>0.40933746609841148</v>
      </c>
      <c r="J2673" s="54">
        <v>73.35332518741599</v>
      </c>
      <c r="K2673" s="54">
        <v>255</v>
      </c>
      <c r="L2673" s="54">
        <v>118.28892569805963</v>
      </c>
      <c r="M2673" s="54">
        <v>1679.3188690467912</v>
      </c>
      <c r="N2673" s="54">
        <v>40.979493274646423</v>
      </c>
      <c r="O2673" s="54">
        <v>1.176289974844686</v>
      </c>
      <c r="P2673" s="54">
        <v>3.9731543672258702</v>
      </c>
      <c r="Q2673" s="54">
        <v>77.825314510708694</v>
      </c>
      <c r="R2673" s="54">
        <v>0.98607642429554154</v>
      </c>
      <c r="S2673" s="54">
        <v>7.0344311055808779</v>
      </c>
      <c r="T2673" s="54">
        <v>7.0691319530007655E-4</v>
      </c>
      <c r="U2673" s="54">
        <v>0.29872374681747865</v>
      </c>
      <c r="V2673" s="54">
        <v>141.37364053867796</v>
      </c>
      <c r="W2673" s="54">
        <v>72.016354276490802</v>
      </c>
    </row>
    <row r="2674" spans="3:23" x14ac:dyDescent="0.25">
      <c r="C2674" s="52">
        <v>0</v>
      </c>
      <c r="D2674" s="55">
        <v>46</v>
      </c>
      <c r="E2674" s="55">
        <v>50</v>
      </c>
      <c r="F2674" s="55">
        <v>22.222000000000001</v>
      </c>
      <c r="G2674" s="55">
        <v>0.5304053027866894</v>
      </c>
      <c r="H2674" s="55">
        <v>0.92</v>
      </c>
      <c r="I2674" s="55">
        <v>0.63888888888888884</v>
      </c>
      <c r="J2674" s="55">
        <v>7.6530398573258118</v>
      </c>
      <c r="K2674" s="55">
        <v>90</v>
      </c>
      <c r="L2674" s="55">
        <v>78.326086956521735</v>
      </c>
      <c r="M2674" s="55">
        <v>43.513526570048306</v>
      </c>
      <c r="N2674" s="55">
        <v>6.5964783460607457</v>
      </c>
      <c r="O2674" s="55">
        <v>3.2769011841055099E-3</v>
      </c>
      <c r="P2674" s="55">
        <v>2.0980266270045997</v>
      </c>
      <c r="Q2674" s="55">
        <v>32.024691358024675</v>
      </c>
      <c r="R2674" s="55">
        <v>0.92750412399703308</v>
      </c>
      <c r="S2674" s="55">
        <v>4.3089031956020731</v>
      </c>
      <c r="T2674" s="55">
        <v>1.3565005334552642E-2</v>
      </c>
      <c r="U2674" s="55">
        <v>0.24883446457520539</v>
      </c>
      <c r="V2674" s="55">
        <v>8.4302691971197312</v>
      </c>
      <c r="W2674" s="55">
        <v>7.1467117473930717</v>
      </c>
    </row>
    <row r="2675" spans="3:23" x14ac:dyDescent="0.25">
      <c r="C2675" s="51">
        <v>0</v>
      </c>
      <c r="D2675" s="54">
        <v>58</v>
      </c>
      <c r="E2675" s="54">
        <v>63</v>
      </c>
      <c r="F2675" s="54">
        <v>25.314999999999998</v>
      </c>
      <c r="G2675" s="54">
        <v>0.64413366597254063</v>
      </c>
      <c r="H2675" s="54">
        <v>0.92063492063492058</v>
      </c>
      <c r="I2675" s="54">
        <v>0.64444444444444449</v>
      </c>
      <c r="J2675" s="54">
        <v>8.5934797139831218</v>
      </c>
      <c r="K2675" s="54">
        <v>99</v>
      </c>
      <c r="L2675" s="54">
        <v>83.948275862068968</v>
      </c>
      <c r="M2675" s="54">
        <v>99.277979431336931</v>
      </c>
      <c r="N2675" s="54">
        <v>9.963833571037652</v>
      </c>
      <c r="O2675" s="54">
        <v>-0.18110359303537946</v>
      </c>
      <c r="P2675" s="54">
        <v>2.0242066199265776</v>
      </c>
      <c r="Q2675" s="54">
        <v>66.58</v>
      </c>
      <c r="R2675" s="54">
        <v>0.88519334341671985</v>
      </c>
      <c r="S2675" s="54">
        <v>4.6335059949783686</v>
      </c>
      <c r="T2675" s="54">
        <v>1.0199999999999996E-2</v>
      </c>
      <c r="U2675" s="54">
        <v>0.20920969308469317</v>
      </c>
      <c r="V2675" s="54">
        <v>9.9511373825953484</v>
      </c>
      <c r="W2675" s="54">
        <v>7.6117538465128547</v>
      </c>
    </row>
    <row r="2676" spans="3:23" x14ac:dyDescent="0.25">
      <c r="C2676" s="52">
        <v>0</v>
      </c>
      <c r="D2676" s="55">
        <v>4257</v>
      </c>
      <c r="E2676" s="55">
        <v>7530</v>
      </c>
      <c r="F2676" s="55">
        <v>569.39600000000007</v>
      </c>
      <c r="G2676" s="55">
        <v>0.85689048962025616</v>
      </c>
      <c r="H2676" s="55">
        <v>0.56533864541832668</v>
      </c>
      <c r="I2676" s="55">
        <v>0.41592574499267221</v>
      </c>
      <c r="J2676" s="55">
        <v>73.621876789019637</v>
      </c>
      <c r="K2676" s="55">
        <v>252</v>
      </c>
      <c r="L2676" s="55">
        <v>118.32111815832747</v>
      </c>
      <c r="M2676" s="55">
        <v>1701.1475637870124</v>
      </c>
      <c r="N2676" s="55">
        <v>41.244970163487963</v>
      </c>
      <c r="O2676" s="55">
        <v>1.1541226950122379</v>
      </c>
      <c r="P2676" s="55">
        <v>3.887016127135503</v>
      </c>
      <c r="Q2676" s="55">
        <v>77.624370399070131</v>
      </c>
      <c r="R2676" s="55">
        <v>0.98611793522053171</v>
      </c>
      <c r="S2676" s="55">
        <v>7.0481739353582356</v>
      </c>
      <c r="T2676" s="55">
        <v>7.2233444983841504E-4</v>
      </c>
      <c r="U2676" s="55">
        <v>0.29945746590231737</v>
      </c>
      <c r="V2676" s="55">
        <v>140.06335197801488</v>
      </c>
      <c r="W2676" s="55">
        <v>72.202445852080544</v>
      </c>
    </row>
    <row r="2677" spans="3:23" x14ac:dyDescent="0.25">
      <c r="C2677" s="51">
        <v>0</v>
      </c>
      <c r="D2677" s="54">
        <v>64</v>
      </c>
      <c r="E2677" s="54">
        <v>69</v>
      </c>
      <c r="F2677" s="54">
        <v>28.126999999999995</v>
      </c>
      <c r="G2677" s="54">
        <v>0.77881240708461663</v>
      </c>
      <c r="H2677" s="54">
        <v>0.92753623188405798</v>
      </c>
      <c r="I2677" s="54">
        <v>0.58181818181818179</v>
      </c>
      <c r="J2677" s="54">
        <v>9.0270333367641005</v>
      </c>
      <c r="K2677" s="54">
        <v>101</v>
      </c>
      <c r="L2677" s="54">
        <v>78.734375</v>
      </c>
      <c r="M2677" s="54">
        <v>104.10292658730158</v>
      </c>
      <c r="N2677" s="54">
        <v>10.203084170352687</v>
      </c>
      <c r="O2677" s="54">
        <v>0.55365909368772737</v>
      </c>
      <c r="P2677" s="54">
        <v>2.1523241636881991</v>
      </c>
      <c r="Q2677" s="54">
        <v>37.041322314049616</v>
      </c>
      <c r="R2677" s="54">
        <v>0.9460670689631312</v>
      </c>
      <c r="S2677" s="54">
        <v>4.5970242196590494</v>
      </c>
      <c r="T2677" s="54">
        <v>9.6304897206475077E-3</v>
      </c>
      <c r="U2677" s="54">
        <v>0.26708615076383663</v>
      </c>
      <c r="V2677" s="54">
        <v>11.556412759521526</v>
      </c>
      <c r="W2677" s="54">
        <v>7.2488397898032435</v>
      </c>
    </row>
    <row r="2678" spans="3:23" x14ac:dyDescent="0.25">
      <c r="C2678" s="52">
        <v>0</v>
      </c>
      <c r="D2678" s="55">
        <v>63</v>
      </c>
      <c r="E2678" s="55">
        <v>68</v>
      </c>
      <c r="F2678" s="55">
        <v>26.902999999999999</v>
      </c>
      <c r="G2678" s="55">
        <v>0.67965421295104211</v>
      </c>
      <c r="H2678" s="55">
        <v>0.92647058823529416</v>
      </c>
      <c r="I2678" s="55">
        <v>0.63</v>
      </c>
      <c r="J2678" s="55">
        <v>8.9562319821627696</v>
      </c>
      <c r="K2678" s="55">
        <v>111</v>
      </c>
      <c r="L2678" s="55">
        <v>86.507936507936506</v>
      </c>
      <c r="M2678" s="55">
        <v>168.02816180235538</v>
      </c>
      <c r="N2678" s="55">
        <v>12.962567716403852</v>
      </c>
      <c r="O2678" s="55">
        <v>0.19514904679648806</v>
      </c>
      <c r="P2678" s="55">
        <v>1.8835659264730344</v>
      </c>
      <c r="Q2678" s="55">
        <v>94.390909090909034</v>
      </c>
      <c r="R2678" s="55">
        <v>0.89175636152219728</v>
      </c>
      <c r="S2678" s="55">
        <v>4.9649872645980526</v>
      </c>
      <c r="T2678" s="55">
        <v>9.7520661157024565E-3</v>
      </c>
      <c r="U2678" s="55">
        <v>0.18477759649269654</v>
      </c>
      <c r="V2678" s="55">
        <v>10.58564211025001</v>
      </c>
      <c r="W2678" s="55">
        <v>7.7649141249709741</v>
      </c>
    </row>
    <row r="2679" spans="3:23" x14ac:dyDescent="0.25">
      <c r="C2679" s="51">
        <v>0</v>
      </c>
      <c r="D2679" s="54">
        <v>43</v>
      </c>
      <c r="E2679" s="54">
        <v>47</v>
      </c>
      <c r="F2679" s="54">
        <v>21.552</v>
      </c>
      <c r="G2679" s="54">
        <v>0.53810701977690156</v>
      </c>
      <c r="H2679" s="54">
        <v>0.91489361702127658</v>
      </c>
      <c r="I2679" s="54">
        <v>0.68253968253968256</v>
      </c>
      <c r="J2679" s="54">
        <v>7.399277020331918</v>
      </c>
      <c r="K2679" s="54">
        <v>80</v>
      </c>
      <c r="L2679" s="54">
        <v>71.302325581395351</v>
      </c>
      <c r="M2679" s="54">
        <v>16.930232558139533</v>
      </c>
      <c r="N2679" s="54">
        <v>4.1146363822505059</v>
      </c>
      <c r="O2679" s="54">
        <v>0.41807287431594209</v>
      </c>
      <c r="P2679" s="54">
        <v>2.2188657139283685</v>
      </c>
      <c r="Q2679" s="54">
        <v>22.142857142857146</v>
      </c>
      <c r="R2679" s="54">
        <v>0.71029354171757464</v>
      </c>
      <c r="S2679" s="54">
        <v>3.7362406974216995</v>
      </c>
      <c r="T2679" s="54">
        <v>1.632653061224491E-2</v>
      </c>
      <c r="U2679" s="54">
        <v>0.30068851783137485</v>
      </c>
      <c r="V2679" s="54">
        <v>8.1744544421237428</v>
      </c>
      <c r="W2679" s="54">
        <v>6.8900557484721601</v>
      </c>
    </row>
    <row r="2680" spans="3:23" x14ac:dyDescent="0.25">
      <c r="C2680" s="52">
        <v>0</v>
      </c>
      <c r="D2680" s="55">
        <v>4209</v>
      </c>
      <c r="E2680" s="55">
        <v>7266</v>
      </c>
      <c r="F2680" s="55">
        <v>560.25799999999992</v>
      </c>
      <c r="G2680" s="55">
        <v>0.85292915149658033</v>
      </c>
      <c r="H2680" s="55">
        <v>0.57927332782824115</v>
      </c>
      <c r="I2680" s="55">
        <v>0.43953634085213034</v>
      </c>
      <c r="J2680" s="55">
        <v>73.205636694111874</v>
      </c>
      <c r="K2680" s="55">
        <v>255</v>
      </c>
      <c r="L2680" s="55">
        <v>119.53005464480874</v>
      </c>
      <c r="M2680" s="55">
        <v>1681.1279581956824</v>
      </c>
      <c r="N2680" s="55">
        <v>41.001560436106359</v>
      </c>
      <c r="O2680" s="55">
        <v>1.0822512693546125</v>
      </c>
      <c r="P2680" s="55">
        <v>3.7464196017864171</v>
      </c>
      <c r="Q2680" s="55">
        <v>79.996894409938179</v>
      </c>
      <c r="R2680" s="55">
        <v>0.98592127159665932</v>
      </c>
      <c r="S2680" s="55">
        <v>7.0742262370501816</v>
      </c>
      <c r="T2680" s="55">
        <v>6.4619420547040425E-4</v>
      </c>
      <c r="U2680" s="55">
        <v>0.28708996351635196</v>
      </c>
      <c r="V2680" s="55">
        <v>136.82768494951708</v>
      </c>
      <c r="W2680" s="55">
        <v>71.427703141021752</v>
      </c>
    </row>
    <row r="2681" spans="3:23" x14ac:dyDescent="0.25">
      <c r="C2681" s="51">
        <v>0</v>
      </c>
      <c r="D2681" s="54">
        <v>38</v>
      </c>
      <c r="E2681" s="54">
        <v>42</v>
      </c>
      <c r="F2681" s="54">
        <v>20.625999999999998</v>
      </c>
      <c r="G2681" s="54">
        <v>0.52748477726821907</v>
      </c>
      <c r="H2681" s="54">
        <v>0.90476190476190477</v>
      </c>
      <c r="I2681" s="54">
        <v>0.59375</v>
      </c>
      <c r="J2681" s="54">
        <v>6.955796338302048</v>
      </c>
      <c r="K2681" s="54">
        <v>90</v>
      </c>
      <c r="L2681" s="54">
        <v>79.10526315789474</v>
      </c>
      <c r="M2681" s="54">
        <v>46.312944523470854</v>
      </c>
      <c r="N2681" s="54">
        <v>6.8053614542852063</v>
      </c>
      <c r="O2681" s="54">
        <v>-3.5732369029696003E-2</v>
      </c>
      <c r="P2681" s="54">
        <v>1.7664408574300059</v>
      </c>
      <c r="Q2681" s="54">
        <v>39.888888888888879</v>
      </c>
      <c r="R2681" s="54">
        <v>0.9084722917145337</v>
      </c>
      <c r="S2681" s="54">
        <v>4.2608281712244551</v>
      </c>
      <c r="T2681" s="54">
        <v>1.427469135802472E-2</v>
      </c>
      <c r="U2681" s="54">
        <v>0.24522907647907644</v>
      </c>
      <c r="V2681" s="54">
        <v>7.6822876709772538</v>
      </c>
      <c r="W2681" s="54">
        <v>6.5265987488178077</v>
      </c>
    </row>
    <row r="2682" spans="3:23" x14ac:dyDescent="0.25">
      <c r="C2682" s="52">
        <v>0</v>
      </c>
      <c r="D2682" s="55">
        <v>54</v>
      </c>
      <c r="E2682" s="55">
        <v>58</v>
      </c>
      <c r="F2682" s="55">
        <v>25.033999999999999</v>
      </c>
      <c r="G2682" s="55">
        <v>0.70178215009987577</v>
      </c>
      <c r="H2682" s="55">
        <v>0.93103448275862066</v>
      </c>
      <c r="I2682" s="55">
        <v>0.6</v>
      </c>
      <c r="J2682" s="55">
        <v>8.291859587312052</v>
      </c>
      <c r="K2682" s="55">
        <v>112</v>
      </c>
      <c r="L2682" s="55">
        <v>87.537037037037038</v>
      </c>
      <c r="M2682" s="55">
        <v>177.04577218728164</v>
      </c>
      <c r="N2682" s="55">
        <v>13.305854808590151</v>
      </c>
      <c r="O2682" s="55">
        <v>0.18941158113549153</v>
      </c>
      <c r="P2682" s="55">
        <v>1.9932548957862863</v>
      </c>
      <c r="Q2682" s="55">
        <v>97.666666666666686</v>
      </c>
      <c r="R2682" s="55">
        <v>0.89025544363450027</v>
      </c>
      <c r="S2682" s="55">
        <v>5.1203567150062392</v>
      </c>
      <c r="T2682" s="55">
        <v>1.0101010101010119E-2</v>
      </c>
      <c r="U2682" s="55">
        <v>0.15743599565487174</v>
      </c>
      <c r="V2682" s="55">
        <v>9.9585625540423663</v>
      </c>
      <c r="W2682" s="55">
        <v>7.0943964656978675</v>
      </c>
    </row>
    <row r="2683" spans="3:23" x14ac:dyDescent="0.25">
      <c r="C2683" s="51">
        <v>0</v>
      </c>
      <c r="D2683" s="54">
        <v>29</v>
      </c>
      <c r="E2683" s="54">
        <v>33</v>
      </c>
      <c r="F2683" s="54">
        <v>17.996000000000002</v>
      </c>
      <c r="G2683" s="54">
        <v>0</v>
      </c>
      <c r="H2683" s="54">
        <v>0.87878787878787878</v>
      </c>
      <c r="I2683" s="54">
        <v>0.59183673469387754</v>
      </c>
      <c r="J2683" s="54">
        <v>6.0765077797464979</v>
      </c>
      <c r="K2683" s="54">
        <v>109</v>
      </c>
      <c r="L2683" s="54">
        <v>85.41379310344827</v>
      </c>
      <c r="M2683" s="54">
        <v>142.60837438423644</v>
      </c>
      <c r="N2683" s="54">
        <v>11.941874827020941</v>
      </c>
      <c r="O2683" s="54">
        <v>0.25335790166634325</v>
      </c>
      <c r="P2683" s="54">
        <v>2.0413122614532724</v>
      </c>
      <c r="Q2683" s="54">
        <v>507.07142857142873</v>
      </c>
      <c r="R2683" s="54">
        <v>0.40574609143518348</v>
      </c>
      <c r="S2683" s="54">
        <v>4.5131534089206751</v>
      </c>
      <c r="T2683" s="54">
        <v>1.8494897959183687E-2</v>
      </c>
      <c r="U2683" s="54">
        <v>0.13741683781320191</v>
      </c>
      <c r="V2683" s="54">
        <v>6.2330229193099944</v>
      </c>
      <c r="W2683" s="54">
        <v>6.2330229193099944</v>
      </c>
    </row>
    <row r="2684" spans="3:23" x14ac:dyDescent="0.25">
      <c r="C2684" s="52">
        <v>0</v>
      </c>
      <c r="D2684" s="55">
        <v>4220</v>
      </c>
      <c r="E2684" s="55">
        <v>6952</v>
      </c>
      <c r="F2684" s="55">
        <v>406.00099999999998</v>
      </c>
      <c r="G2684" s="55">
        <v>0.85138575959683693</v>
      </c>
      <c r="H2684" s="55">
        <v>0.60701956271576529</v>
      </c>
      <c r="I2684" s="55">
        <v>0.46857650455252053</v>
      </c>
      <c r="J2684" s="55">
        <v>73.301233814870983</v>
      </c>
      <c r="K2684" s="55">
        <v>255</v>
      </c>
      <c r="L2684" s="55">
        <v>121.29976303317535</v>
      </c>
      <c r="M2684" s="55">
        <v>1633.1983407828955</v>
      </c>
      <c r="N2684" s="55">
        <v>40.412848709078844</v>
      </c>
      <c r="O2684" s="55">
        <v>1.0850096291812696</v>
      </c>
      <c r="P2684" s="55">
        <v>3.7338369876007964</v>
      </c>
      <c r="Q2684" s="55">
        <v>83.437314254265075</v>
      </c>
      <c r="R2684" s="55">
        <v>0.98570096379846939</v>
      </c>
      <c r="S2684" s="55">
        <v>7.0613174468634332</v>
      </c>
      <c r="T2684" s="55">
        <v>6.4432745346105504E-4</v>
      </c>
      <c r="U2684" s="55">
        <v>0.28419403489754397</v>
      </c>
      <c r="V2684" s="55">
        <v>134.40824349331345</v>
      </c>
      <c r="W2684" s="55">
        <v>70.502509875932759</v>
      </c>
    </row>
    <row r="2685" spans="3:23" x14ac:dyDescent="0.25">
      <c r="C2685" s="51">
        <v>0</v>
      </c>
      <c r="D2685" s="54">
        <v>57</v>
      </c>
      <c r="E2685" s="54">
        <v>61</v>
      </c>
      <c r="F2685" s="54">
        <v>24.645</v>
      </c>
      <c r="G2685" s="54">
        <v>0.54591534803443809</v>
      </c>
      <c r="H2685" s="54">
        <v>0.93442622950819676</v>
      </c>
      <c r="I2685" s="54">
        <v>0.71250000000000002</v>
      </c>
      <c r="J2685" s="54">
        <v>8.5190758917798277</v>
      </c>
      <c r="K2685" s="54">
        <v>132</v>
      </c>
      <c r="L2685" s="54">
        <v>96.982456140350877</v>
      </c>
      <c r="M2685" s="54">
        <v>343.33897243107776</v>
      </c>
      <c r="N2685" s="54">
        <v>18.529408313032494</v>
      </c>
      <c r="O2685" s="54">
        <v>0.19584798310061383</v>
      </c>
      <c r="P2685" s="54">
        <v>1.8802531959453148</v>
      </c>
      <c r="Q2685" s="54">
        <v>659.29545454545405</v>
      </c>
      <c r="R2685" s="54">
        <v>0.6694912188976575</v>
      </c>
      <c r="S2685" s="54">
        <v>5.2449992246151433</v>
      </c>
      <c r="T2685" s="54">
        <v>1.2138429752066093E-2</v>
      </c>
      <c r="U2685" s="54">
        <v>0.14170568929457633</v>
      </c>
      <c r="V2685" s="54">
        <v>9.3993248468658912</v>
      </c>
      <c r="W2685" s="54">
        <v>7.8751335111600387</v>
      </c>
    </row>
    <row r="2686" spans="3:23" x14ac:dyDescent="0.25">
      <c r="C2686" s="52">
        <v>0</v>
      </c>
      <c r="D2686" s="55">
        <v>59</v>
      </c>
      <c r="E2686" s="55">
        <v>69</v>
      </c>
      <c r="F2686" s="55">
        <v>29.623999999999995</v>
      </c>
      <c r="G2686" s="55">
        <v>0.82865267383270924</v>
      </c>
      <c r="H2686" s="55">
        <v>0.85507246376811596</v>
      </c>
      <c r="I2686" s="55">
        <v>0.61458333333333337</v>
      </c>
      <c r="J2686" s="55">
        <v>8.6672448413192171</v>
      </c>
      <c r="K2686" s="55">
        <v>118</v>
      </c>
      <c r="L2686" s="55">
        <v>90.627118644067792</v>
      </c>
      <c r="M2686" s="55">
        <v>188.37580362361192</v>
      </c>
      <c r="N2686" s="55">
        <v>13.725006507233864</v>
      </c>
      <c r="O2686" s="55">
        <v>0.15701558267362317</v>
      </c>
      <c r="P2686" s="55">
        <v>2.1770886764672346</v>
      </c>
      <c r="Q2686" s="55">
        <v>600.02884615384642</v>
      </c>
      <c r="R2686" s="55">
        <v>0.58081268590423607</v>
      </c>
      <c r="S2686" s="55">
        <v>4.9290047017942049</v>
      </c>
      <c r="T2686" s="55">
        <v>1.1649408284023673E-2</v>
      </c>
      <c r="U2686" s="55">
        <v>0.12434705161690923</v>
      </c>
      <c r="V2686" s="55">
        <v>11.910524505018673</v>
      </c>
      <c r="W2686" s="55">
        <v>6.6670723113563612</v>
      </c>
    </row>
    <row r="2687" spans="3:23" x14ac:dyDescent="0.25">
      <c r="C2687" s="51">
        <v>0</v>
      </c>
      <c r="D2687" s="54">
        <v>64</v>
      </c>
      <c r="E2687" s="54">
        <v>68</v>
      </c>
      <c r="F2687" s="54">
        <v>27.431999999999999</v>
      </c>
      <c r="G2687" s="54">
        <v>0.76447078715643835</v>
      </c>
      <c r="H2687" s="54">
        <v>0.94117647058823528</v>
      </c>
      <c r="I2687" s="54">
        <v>0.76190476190476186</v>
      </c>
      <c r="J2687" s="54">
        <v>9.0270333367641005</v>
      </c>
      <c r="K2687" s="54">
        <v>147</v>
      </c>
      <c r="L2687" s="54">
        <v>108.203125</v>
      </c>
      <c r="M2687" s="54">
        <v>439.27554563492066</v>
      </c>
      <c r="N2687" s="54">
        <v>20.958901346084929</v>
      </c>
      <c r="O2687" s="54">
        <v>-4.2023726146770114E-2</v>
      </c>
      <c r="P2687" s="54">
        <v>1.9766526131216537</v>
      </c>
      <c r="Q2687" s="54">
        <v>1059.7032967032962</v>
      </c>
      <c r="R2687" s="54">
        <v>0.57462519289829284</v>
      </c>
      <c r="S2687" s="54">
        <v>5.28477441389348</v>
      </c>
      <c r="T2687" s="54">
        <v>1.2196594614177011E-2</v>
      </c>
      <c r="U2687" s="54">
        <v>0.13776751438545751</v>
      </c>
      <c r="V2687" s="54">
        <v>11.328430311977622</v>
      </c>
      <c r="W2687" s="54">
        <v>7.3029674334022161</v>
      </c>
    </row>
    <row r="2688" spans="3:23" x14ac:dyDescent="0.25">
      <c r="C2688" s="52">
        <v>0</v>
      </c>
      <c r="D2688" s="55">
        <v>4209</v>
      </c>
      <c r="E2688" s="55">
        <v>6864</v>
      </c>
      <c r="F2688" s="55">
        <v>394.19899999999996</v>
      </c>
      <c r="G2688" s="55">
        <v>0.85282785875089107</v>
      </c>
      <c r="H2688" s="55">
        <v>0.61319930069930073</v>
      </c>
      <c r="I2688" s="55">
        <v>0.48373750143661648</v>
      </c>
      <c r="J2688" s="55">
        <v>73.205636694111874</v>
      </c>
      <c r="K2688" s="55">
        <v>250</v>
      </c>
      <c r="L2688" s="55">
        <v>122.50629603231171</v>
      </c>
      <c r="M2688" s="55">
        <v>1633.7438410539846</v>
      </c>
      <c r="N2688" s="55">
        <v>40.419597240125796</v>
      </c>
      <c r="O2688" s="55">
        <v>1.0896256092028058</v>
      </c>
      <c r="P2688" s="55">
        <v>3.7562720178532785</v>
      </c>
      <c r="Q2688" s="55">
        <v>79.170426065162204</v>
      </c>
      <c r="R2688" s="55">
        <v>0.98663284049889632</v>
      </c>
      <c r="S2688" s="55">
        <v>7.0527840257935939</v>
      </c>
      <c r="T2688" s="55">
        <v>6.0002634021411548E-4</v>
      </c>
      <c r="U2688" s="55">
        <v>0.28795779899568719</v>
      </c>
      <c r="V2688" s="55">
        <v>133.6584456005661</v>
      </c>
      <c r="W2688" s="55">
        <v>69.79539130632179</v>
      </c>
    </row>
    <row r="2689" spans="3:23" x14ac:dyDescent="0.25">
      <c r="C2689" s="51">
        <v>0</v>
      </c>
      <c r="D2689" s="54">
        <v>61</v>
      </c>
      <c r="E2689" s="54">
        <v>65</v>
      </c>
      <c r="F2689" s="54">
        <v>26.050999999999998</v>
      </c>
      <c r="G2689" s="54">
        <v>0.575280698213816</v>
      </c>
      <c r="H2689" s="54">
        <v>0.93846153846153846</v>
      </c>
      <c r="I2689" s="54">
        <v>0.67777777777777781</v>
      </c>
      <c r="J2689" s="54">
        <v>8.8129230241075476</v>
      </c>
      <c r="K2689" s="54">
        <v>144</v>
      </c>
      <c r="L2689" s="54">
        <v>106.8688524590164</v>
      </c>
      <c r="M2689" s="54">
        <v>435.48251366120201</v>
      </c>
      <c r="N2689" s="54">
        <v>20.868217788330703</v>
      </c>
      <c r="O2689" s="54">
        <v>-0.24678873633931914</v>
      </c>
      <c r="P2689" s="54">
        <v>1.9124230909919493</v>
      </c>
      <c r="Q2689" s="54">
        <v>517.4949494949492</v>
      </c>
      <c r="R2689" s="54">
        <v>0.64591255582208473</v>
      </c>
      <c r="S2689" s="54">
        <v>5.3034477882761575</v>
      </c>
      <c r="T2689" s="54">
        <v>1.0509131721252953E-2</v>
      </c>
      <c r="U2689" s="54">
        <v>0.12458919396172363</v>
      </c>
      <c r="V2689" s="54">
        <v>9.8581068700962806</v>
      </c>
      <c r="W2689" s="54">
        <v>8.0634982676108926</v>
      </c>
    </row>
    <row r="2690" spans="3:23" x14ac:dyDescent="0.25">
      <c r="C2690" s="52">
        <v>0</v>
      </c>
      <c r="D2690" s="55">
        <v>99</v>
      </c>
      <c r="E2690" s="55">
        <v>104</v>
      </c>
      <c r="F2690" s="55">
        <v>35.850999999999999</v>
      </c>
      <c r="G2690" s="55">
        <v>0.84412806663211049</v>
      </c>
      <c r="H2690" s="55">
        <v>0.95192307692307687</v>
      </c>
      <c r="I2690" s="55">
        <v>0.7734375</v>
      </c>
      <c r="J2690" s="55">
        <v>11.227230955528665</v>
      </c>
      <c r="K2690" s="55">
        <v>149</v>
      </c>
      <c r="L2690" s="55">
        <v>109.74747474747475</v>
      </c>
      <c r="M2690" s="55">
        <v>468.21109049680496</v>
      </c>
      <c r="N2690" s="55">
        <v>21.638185933594457</v>
      </c>
      <c r="O2690" s="55">
        <v>-9.6200636348183627E-2</v>
      </c>
      <c r="P2690" s="55">
        <v>2.0532652283191637</v>
      </c>
      <c r="Q2690" s="55">
        <v>639.56617647058818</v>
      </c>
      <c r="R2690" s="55">
        <v>0.62993331522865237</v>
      </c>
      <c r="S2690" s="55">
        <v>5.7149189936858678</v>
      </c>
      <c r="T2690" s="55">
        <v>8.0017301038062261E-3</v>
      </c>
      <c r="U2690" s="55">
        <v>0.13600734227621983</v>
      </c>
      <c r="V2690" s="55">
        <v>15.450107675225759</v>
      </c>
      <c r="W2690" s="55">
        <v>8.2834453320744696</v>
      </c>
    </row>
    <row r="2691" spans="3:23" x14ac:dyDescent="0.25">
      <c r="C2691" s="51">
        <v>0</v>
      </c>
      <c r="D2691" s="54">
        <v>86</v>
      </c>
      <c r="E2691" s="54">
        <v>90</v>
      </c>
      <c r="F2691" s="54">
        <v>32.021999999999998</v>
      </c>
      <c r="G2691" s="54">
        <v>0.78206003540032643</v>
      </c>
      <c r="H2691" s="54">
        <v>0.9555555555555556</v>
      </c>
      <c r="I2691" s="54">
        <v>0.7678571428571429</v>
      </c>
      <c r="J2691" s="54">
        <v>10.464157913908982</v>
      </c>
      <c r="K2691" s="54">
        <v>132</v>
      </c>
      <c r="L2691" s="54">
        <v>91.616279069767444</v>
      </c>
      <c r="M2691" s="54">
        <v>262.26279069767446</v>
      </c>
      <c r="N2691" s="54">
        <v>16.194529653487145</v>
      </c>
      <c r="O2691" s="54">
        <v>0.69723541417942281</v>
      </c>
      <c r="P2691" s="54">
        <v>2.6374691026154573</v>
      </c>
      <c r="Q2691" s="54">
        <v>430.80000000000035</v>
      </c>
      <c r="R2691" s="54">
        <v>0.58765019048951517</v>
      </c>
      <c r="S2691" s="54">
        <v>5.3441874288188229</v>
      </c>
      <c r="T2691" s="54">
        <v>9.5833333333333291E-3</v>
      </c>
      <c r="U2691" s="54">
        <v>0.14486987862630524</v>
      </c>
      <c r="V2691" s="54">
        <v>13.326583449626069</v>
      </c>
      <c r="W2691" s="54">
        <v>8.3051680880645229</v>
      </c>
    </row>
    <row r="2692" spans="3:23" x14ac:dyDescent="0.25">
      <c r="C2692" s="52">
        <v>0</v>
      </c>
      <c r="D2692" s="55">
        <v>4180</v>
      </c>
      <c r="E2692" s="55">
        <v>6827</v>
      </c>
      <c r="F2692" s="55">
        <v>389.85699999999997</v>
      </c>
      <c r="G2692" s="55">
        <v>0.85058661159856985</v>
      </c>
      <c r="H2692" s="55">
        <v>0.61227479126995754</v>
      </c>
      <c r="I2692" s="55">
        <v>0.47619047619047616</v>
      </c>
      <c r="J2692" s="55">
        <v>72.953007456807285</v>
      </c>
      <c r="K2692" s="55">
        <v>253</v>
      </c>
      <c r="L2692" s="55">
        <v>123.43803827751196</v>
      </c>
      <c r="M2692" s="55">
        <v>1697.847559682672</v>
      </c>
      <c r="N2692" s="55">
        <v>41.204945815795853</v>
      </c>
      <c r="O2692" s="55">
        <v>1.1077132659086699</v>
      </c>
      <c r="P2692" s="55">
        <v>3.7532847830896574</v>
      </c>
      <c r="Q2692" s="55">
        <v>77.899604743083458</v>
      </c>
      <c r="R2692" s="55">
        <v>0.98705031533529952</v>
      </c>
      <c r="S2692" s="55">
        <v>7.0613394602566615</v>
      </c>
      <c r="T2692" s="55">
        <v>6.0349931658203713E-4</v>
      </c>
      <c r="U2692" s="55">
        <v>0.28965803823511294</v>
      </c>
      <c r="V2692" s="55">
        <v>132.53605541263758</v>
      </c>
      <c r="W2692" s="55">
        <v>69.692092784124398</v>
      </c>
    </row>
    <row r="2693" spans="3:23" x14ac:dyDescent="0.25">
      <c r="C2693" s="51">
        <v>0</v>
      </c>
      <c r="D2693" s="54">
        <v>86</v>
      </c>
      <c r="E2693" s="54">
        <v>92</v>
      </c>
      <c r="F2693" s="54">
        <v>32.046999999999997</v>
      </c>
      <c r="G2693" s="54">
        <v>0.71377917261782942</v>
      </c>
      <c r="H2693" s="54">
        <v>0.93478260869565222</v>
      </c>
      <c r="I2693" s="54">
        <v>0.65151515151515149</v>
      </c>
      <c r="J2693" s="54">
        <v>10.464157913908982</v>
      </c>
      <c r="K2693" s="54">
        <v>151</v>
      </c>
      <c r="L2693" s="54">
        <v>112.80232558139535</v>
      </c>
      <c r="M2693" s="54">
        <v>556.91340629274976</v>
      </c>
      <c r="N2693" s="54">
        <v>23.599012824538864</v>
      </c>
      <c r="O2693" s="54">
        <v>-0.31966825139800492</v>
      </c>
      <c r="P2693" s="54">
        <v>1.8916274889987774</v>
      </c>
      <c r="Q2693" s="54">
        <v>693.74125874125821</v>
      </c>
      <c r="R2693" s="54">
        <v>0.74115708443475703</v>
      </c>
      <c r="S2693" s="54">
        <v>5.5043553068515836</v>
      </c>
      <c r="T2693" s="54">
        <v>8.2644628099173625E-3</v>
      </c>
      <c r="U2693" s="54">
        <v>0.18614725888493552</v>
      </c>
      <c r="V2693" s="54">
        <v>12.655927955984486</v>
      </c>
      <c r="W2693" s="54">
        <v>8.863842705713795</v>
      </c>
    </row>
    <row r="2694" spans="3:23" x14ac:dyDescent="0.25">
      <c r="C2694" s="52">
        <v>0</v>
      </c>
      <c r="D2694" s="55">
        <v>131</v>
      </c>
      <c r="E2694" s="55">
        <v>140</v>
      </c>
      <c r="F2694" s="55">
        <v>42.798000000000002</v>
      </c>
      <c r="G2694" s="55">
        <v>0.8523593657068711</v>
      </c>
      <c r="H2694" s="55">
        <v>0.93571428571428572</v>
      </c>
      <c r="I2694" s="55">
        <v>0.68947368421052635</v>
      </c>
      <c r="J2694" s="55">
        <v>12.914889870235298</v>
      </c>
      <c r="K2694" s="55">
        <v>146</v>
      </c>
      <c r="L2694" s="55">
        <v>111.09160305343511</v>
      </c>
      <c r="M2694" s="55">
        <v>449.17615971814445</v>
      </c>
      <c r="N2694" s="55">
        <v>21.193776438335487</v>
      </c>
      <c r="O2694" s="55">
        <v>-0.33683624306960119</v>
      </c>
      <c r="P2694" s="55">
        <v>2.0335148212306202</v>
      </c>
      <c r="Q2694" s="55">
        <v>733.8000000000003</v>
      </c>
      <c r="R2694" s="55">
        <v>0.72690665905129981</v>
      </c>
      <c r="S2694" s="55">
        <v>5.7163039673288605</v>
      </c>
      <c r="T2694" s="55">
        <v>5.4499999999999852E-3</v>
      </c>
      <c r="U2694" s="55">
        <v>0.11787103647694779</v>
      </c>
      <c r="V2694" s="55">
        <v>18.091032868985948</v>
      </c>
      <c r="W2694" s="55">
        <v>9.4608234173480401</v>
      </c>
    </row>
    <row r="2695" spans="3:23" x14ac:dyDescent="0.25">
      <c r="C2695" s="51">
        <v>0</v>
      </c>
      <c r="D2695" s="54">
        <v>131</v>
      </c>
      <c r="E2695" s="54">
        <v>139</v>
      </c>
      <c r="F2695" s="54">
        <v>41.664999999999992</v>
      </c>
      <c r="G2695" s="54">
        <v>0.81545136585050693</v>
      </c>
      <c r="H2695" s="54">
        <v>0.94244604316546765</v>
      </c>
      <c r="I2695" s="54">
        <v>0.72777777777777775</v>
      </c>
      <c r="J2695" s="54">
        <v>12.914889870235298</v>
      </c>
      <c r="K2695" s="54">
        <v>129</v>
      </c>
      <c r="L2695" s="54">
        <v>88.10687022900764</v>
      </c>
      <c r="M2695" s="54">
        <v>243.77310628302999</v>
      </c>
      <c r="N2695" s="54">
        <v>15.613234971748488</v>
      </c>
      <c r="O2695" s="54">
        <v>0.8688258590314375</v>
      </c>
      <c r="P2695" s="54">
        <v>2.824752418293337</v>
      </c>
      <c r="Q2695" s="54">
        <v>424.92631578947396</v>
      </c>
      <c r="R2695" s="54">
        <v>0.72208023194828397</v>
      </c>
      <c r="S2695" s="54">
        <v>5.3111856746304129</v>
      </c>
      <c r="T2695" s="54">
        <v>6.6481994459833627E-3</v>
      </c>
      <c r="U2695" s="54">
        <v>0.18613337979990197</v>
      </c>
      <c r="V2695" s="54">
        <v>17.238551116710696</v>
      </c>
      <c r="W2695" s="54">
        <v>9.9781146145944568</v>
      </c>
    </row>
    <row r="2696" spans="3:23" x14ac:dyDescent="0.25">
      <c r="C2696" s="52">
        <v>0</v>
      </c>
      <c r="D2696" s="55">
        <v>4139</v>
      </c>
      <c r="E2696" s="55">
        <v>6650</v>
      </c>
      <c r="F2696" s="55">
        <v>383.50599999999997</v>
      </c>
      <c r="G2696" s="55">
        <v>0.85564535103018391</v>
      </c>
      <c r="H2696" s="55">
        <v>0.62240601503759396</v>
      </c>
      <c r="I2696" s="55">
        <v>0.47569244914377656</v>
      </c>
      <c r="J2696" s="55">
        <v>72.594341898379639</v>
      </c>
      <c r="K2696" s="55">
        <v>255</v>
      </c>
      <c r="L2696" s="55">
        <v>123.59652089876782</v>
      </c>
      <c r="M2696" s="55">
        <v>1639.3393402370637</v>
      </c>
      <c r="N2696" s="55">
        <v>40.488755725967472</v>
      </c>
      <c r="O2696" s="55">
        <v>1.0993029517103594</v>
      </c>
      <c r="P2696" s="55">
        <v>3.8364257973050897</v>
      </c>
      <c r="Q2696" s="55">
        <v>76.114832535884673</v>
      </c>
      <c r="R2696" s="55">
        <v>0.98709708295414966</v>
      </c>
      <c r="S2696" s="55">
        <v>7.0612006147685502</v>
      </c>
      <c r="T2696" s="55">
        <v>5.6662088536030351E-4</v>
      </c>
      <c r="U2696" s="55">
        <v>0.28860882010406247</v>
      </c>
      <c r="V2696" s="55">
        <v>132.63520497413623</v>
      </c>
      <c r="W2696" s="55">
        <v>68.647020044113532</v>
      </c>
    </row>
    <row r="2697" spans="3:23" x14ac:dyDescent="0.25">
      <c r="C2697" s="51">
        <v>0</v>
      </c>
      <c r="D2697" s="54">
        <v>111</v>
      </c>
      <c r="E2697" s="54">
        <v>115</v>
      </c>
      <c r="F2697" s="54">
        <v>36.338999999999999</v>
      </c>
      <c r="G2697" s="54">
        <v>0.70822358995939461</v>
      </c>
      <c r="H2697" s="54">
        <v>0.9652173913043478</v>
      </c>
      <c r="I2697" s="54">
        <v>0.72077922077922074</v>
      </c>
      <c r="J2697" s="54">
        <v>11.888212206450683</v>
      </c>
      <c r="K2697" s="54">
        <v>160</v>
      </c>
      <c r="L2697" s="54">
        <v>117.46846846846847</v>
      </c>
      <c r="M2697" s="54">
        <v>506.19672399672419</v>
      </c>
      <c r="N2697" s="54">
        <v>22.498816057666772</v>
      </c>
      <c r="O2697" s="54">
        <v>-0.41846874782813542</v>
      </c>
      <c r="P2697" s="54">
        <v>2.3848349485045826</v>
      </c>
      <c r="Q2697" s="54">
        <v>500.49696969696947</v>
      </c>
      <c r="R2697" s="54">
        <v>0.76381115082825557</v>
      </c>
      <c r="S2697" s="54">
        <v>5.9496011140004059</v>
      </c>
      <c r="T2697" s="54">
        <v>6.7952249770431789E-3</v>
      </c>
      <c r="U2697" s="54">
        <v>0.18498553411452689</v>
      </c>
      <c r="V2697" s="54">
        <v>14.325772601135512</v>
      </c>
      <c r="W2697" s="54">
        <v>10.113826494322574</v>
      </c>
    </row>
    <row r="2698" spans="3:23" x14ac:dyDescent="0.25">
      <c r="C2698" s="52">
        <v>0</v>
      </c>
      <c r="D2698" s="55">
        <v>157</v>
      </c>
      <c r="E2698" s="55">
        <v>166</v>
      </c>
      <c r="F2698" s="55">
        <v>47.660999999999994</v>
      </c>
      <c r="G2698" s="55">
        <v>0.85825591287875225</v>
      </c>
      <c r="H2698" s="55">
        <v>0.94578313253012047</v>
      </c>
      <c r="I2698" s="55">
        <v>0.67965367965367962</v>
      </c>
      <c r="J2698" s="55">
        <v>14.138550439257219</v>
      </c>
      <c r="K2698" s="55">
        <v>130</v>
      </c>
      <c r="L2698" s="55">
        <v>105.1592356687898</v>
      </c>
      <c r="M2698" s="55">
        <v>256.46807120692461</v>
      </c>
      <c r="N2698" s="55">
        <v>16.014620545205702</v>
      </c>
      <c r="O2698" s="55">
        <v>-0.50862003698405767</v>
      </c>
      <c r="P2698" s="55">
        <v>2.2220350095509938</v>
      </c>
      <c r="Q2698" s="55">
        <v>399.21900826446324</v>
      </c>
      <c r="R2698" s="55">
        <v>0.80699533750401964</v>
      </c>
      <c r="S2698" s="55">
        <v>5.5703129285514423</v>
      </c>
      <c r="T2698" s="55">
        <v>4.7469435147872328E-3</v>
      </c>
      <c r="U2698" s="55">
        <v>0.16082471571770171</v>
      </c>
      <c r="V2698" s="55">
        <v>20.046129352516058</v>
      </c>
      <c r="W2698" s="55">
        <v>10.288113948700014</v>
      </c>
    </row>
    <row r="2699" spans="3:23" x14ac:dyDescent="0.25">
      <c r="C2699" s="51">
        <v>0</v>
      </c>
      <c r="D2699" s="54">
        <v>116</v>
      </c>
      <c r="E2699" s="54">
        <v>121</v>
      </c>
      <c r="F2699" s="54">
        <v>36.710999999999999</v>
      </c>
      <c r="G2699" s="54">
        <v>0.71386645413478578</v>
      </c>
      <c r="H2699" s="54">
        <v>0.95867768595041325</v>
      </c>
      <c r="I2699" s="54">
        <v>0.77333333333333332</v>
      </c>
      <c r="J2699" s="54">
        <v>12.153015559492996</v>
      </c>
      <c r="K2699" s="54">
        <v>130</v>
      </c>
      <c r="L2699" s="54">
        <v>93.370689655172413</v>
      </c>
      <c r="M2699" s="54">
        <v>315.62661169415281</v>
      </c>
      <c r="N2699" s="54">
        <v>17.765883363743914</v>
      </c>
      <c r="O2699" s="54">
        <v>0.54668127424222412</v>
      </c>
      <c r="P2699" s="54">
        <v>2.1216558258990661</v>
      </c>
      <c r="Q2699" s="54">
        <v>321.14999999999992</v>
      </c>
      <c r="R2699" s="54">
        <v>0.72225454751875229</v>
      </c>
      <c r="S2699" s="54">
        <v>5.4685454095493347</v>
      </c>
      <c r="T2699" s="54">
        <v>7.1875000000000055E-3</v>
      </c>
      <c r="U2699" s="54">
        <v>0.20470840341725199</v>
      </c>
      <c r="V2699" s="54">
        <v>14.625285479847451</v>
      </c>
      <c r="W2699" s="54">
        <v>10.241822141998654</v>
      </c>
    </row>
    <row r="2700" spans="3:23" x14ac:dyDescent="0.25">
      <c r="C2700" s="52">
        <v>0</v>
      </c>
      <c r="D2700" s="55">
        <v>4136</v>
      </c>
      <c r="E2700" s="55">
        <v>6671</v>
      </c>
      <c r="F2700" s="55">
        <v>384.79599999999999</v>
      </c>
      <c r="G2700" s="55">
        <v>0.85518264193184923</v>
      </c>
      <c r="H2700" s="55">
        <v>0.61999700194873331</v>
      </c>
      <c r="I2700" s="55">
        <v>0.47534766118836913</v>
      </c>
      <c r="J2700" s="55">
        <v>72.568028476903194</v>
      </c>
      <c r="K2700" s="55">
        <v>255</v>
      </c>
      <c r="L2700" s="55">
        <v>124.33244680851064</v>
      </c>
      <c r="M2700" s="55">
        <v>1626.849307288586</v>
      </c>
      <c r="N2700" s="55">
        <v>40.334220053058992</v>
      </c>
      <c r="O2700" s="55">
        <v>1.0740281243853826</v>
      </c>
      <c r="P2700" s="55">
        <v>3.7607737287274845</v>
      </c>
      <c r="Q2700" s="55">
        <v>74.890293916609366</v>
      </c>
      <c r="R2700" s="55">
        <v>0.98728237325528501</v>
      </c>
      <c r="S2700" s="55">
        <v>7.0605095695964533</v>
      </c>
      <c r="T2700" s="55">
        <v>5.4188475600857005E-4</v>
      </c>
      <c r="U2700" s="55">
        <v>0.28982151330370515</v>
      </c>
      <c r="V2700" s="55">
        <v>131.97593364234345</v>
      </c>
      <c r="W2700" s="55">
        <v>68.406660477041441</v>
      </c>
    </row>
    <row r="2701" spans="3:23" x14ac:dyDescent="0.25">
      <c r="C2701" s="51">
        <v>0</v>
      </c>
      <c r="D2701" s="54">
        <v>135</v>
      </c>
      <c r="E2701" s="54">
        <v>141</v>
      </c>
      <c r="F2701" s="54">
        <v>41.872</v>
      </c>
      <c r="G2701" s="54">
        <v>0.78664194659083631</v>
      </c>
      <c r="H2701" s="54">
        <v>0.95744680851063835</v>
      </c>
      <c r="I2701" s="54">
        <v>0.64903846153846156</v>
      </c>
      <c r="J2701" s="54">
        <v>13.110581167104948</v>
      </c>
      <c r="K2701" s="54">
        <v>175</v>
      </c>
      <c r="L2701" s="54">
        <v>117.88148148148149</v>
      </c>
      <c r="M2701" s="54">
        <v>663.49331122166939</v>
      </c>
      <c r="N2701" s="54">
        <v>25.758363908091471</v>
      </c>
      <c r="O2701" s="54">
        <v>-4.297718012563255E-2</v>
      </c>
      <c r="P2701" s="54">
        <v>2.1381218199628287</v>
      </c>
      <c r="Q2701" s="54">
        <v>637.4660633484167</v>
      </c>
      <c r="R2701" s="54">
        <v>0.80006742509964446</v>
      </c>
      <c r="S2701" s="54">
        <v>6.0129421974746764</v>
      </c>
      <c r="T2701" s="54">
        <v>4.8524804979423013E-3</v>
      </c>
      <c r="U2701" s="54">
        <v>0.17735245998163987</v>
      </c>
      <c r="V2701" s="54">
        <v>16.937733436664551</v>
      </c>
      <c r="W2701" s="54">
        <v>10.457516944823302</v>
      </c>
    </row>
    <row r="2702" spans="3:23" x14ac:dyDescent="0.25">
      <c r="C2702" s="52">
        <v>0</v>
      </c>
      <c r="D2702" s="55">
        <v>150</v>
      </c>
      <c r="E2702" s="55">
        <v>158</v>
      </c>
      <c r="F2702" s="55">
        <v>45.121999999999993</v>
      </c>
      <c r="G2702" s="55">
        <v>0.82399165666727647</v>
      </c>
      <c r="H2702" s="55">
        <v>0.94936708860759489</v>
      </c>
      <c r="I2702" s="55">
        <v>0.71770334928229662</v>
      </c>
      <c r="J2702" s="55">
        <v>13.819765978853418</v>
      </c>
      <c r="K2702" s="55">
        <v>124</v>
      </c>
      <c r="L2702" s="55">
        <v>103.96</v>
      </c>
      <c r="M2702" s="55">
        <v>203.5822818791946</v>
      </c>
      <c r="N2702" s="55">
        <v>14.268226304597029</v>
      </c>
      <c r="O2702" s="55">
        <v>-0.57542129006874099</v>
      </c>
      <c r="P2702" s="55">
        <v>2.1529900938274449</v>
      </c>
      <c r="Q2702" s="55">
        <v>288.79545454545479</v>
      </c>
      <c r="R2702" s="55">
        <v>0.81490174439505625</v>
      </c>
      <c r="S2702" s="55">
        <v>5.2280516667201109</v>
      </c>
      <c r="T2702" s="55">
        <v>5.2066115702479173E-3</v>
      </c>
      <c r="U2702" s="55">
        <v>0.17945250815003219</v>
      </c>
      <c r="V2702" s="55">
        <v>18.599274706364056</v>
      </c>
      <c r="W2702" s="55">
        <v>10.53838498893375</v>
      </c>
    </row>
    <row r="2703" spans="3:23" x14ac:dyDescent="0.25">
      <c r="C2703" s="51">
        <v>0</v>
      </c>
      <c r="D2703" s="54">
        <v>112</v>
      </c>
      <c r="E2703" s="54">
        <v>121</v>
      </c>
      <c r="F2703" s="54">
        <v>37.009</v>
      </c>
      <c r="G2703" s="54">
        <v>0.75527879990323266</v>
      </c>
      <c r="H2703" s="54">
        <v>0.92561983471074383</v>
      </c>
      <c r="I2703" s="54">
        <v>0.67878787878787883</v>
      </c>
      <c r="J2703" s="54">
        <v>11.941642642883693</v>
      </c>
      <c r="K2703" s="54">
        <v>125</v>
      </c>
      <c r="L2703" s="54">
        <v>93.5625</v>
      </c>
      <c r="M2703" s="54">
        <v>251.41948198198199</v>
      </c>
      <c r="N2703" s="54">
        <v>15.856212725048248</v>
      </c>
      <c r="O2703" s="54">
        <v>0.39787010448408949</v>
      </c>
      <c r="P2703" s="54">
        <v>1.9631720334922842</v>
      </c>
      <c r="Q2703" s="54">
        <v>414.10227272727155</v>
      </c>
      <c r="R2703" s="54">
        <v>0.75995550179394555</v>
      </c>
      <c r="S2703" s="54">
        <v>5.364293235068482</v>
      </c>
      <c r="T2703" s="54">
        <v>6.8440082644627975E-3</v>
      </c>
      <c r="U2703" s="54">
        <v>0.23794063757254807</v>
      </c>
      <c r="V2703" s="54">
        <v>14.854073166388867</v>
      </c>
      <c r="W2703" s="54">
        <v>9.7354136571102874</v>
      </c>
    </row>
    <row r="2704" spans="3:23" x14ac:dyDescent="0.25">
      <c r="C2704" s="52">
        <v>0</v>
      </c>
      <c r="D2704" s="55">
        <v>4140</v>
      </c>
      <c r="E2704" s="55">
        <v>6399</v>
      </c>
      <c r="F2704" s="55">
        <v>373.30799999999999</v>
      </c>
      <c r="G2704" s="55">
        <v>0.85777410987470293</v>
      </c>
      <c r="H2704" s="55">
        <v>0.64697609001406475</v>
      </c>
      <c r="I2704" s="55">
        <v>0.49951737451737449</v>
      </c>
      <c r="J2704" s="55">
        <v>72.603110919598848</v>
      </c>
      <c r="K2704" s="55">
        <v>251</v>
      </c>
      <c r="L2704" s="55">
        <v>125.94637681159421</v>
      </c>
      <c r="M2704" s="55">
        <v>1603.9367227958937</v>
      </c>
      <c r="N2704" s="55">
        <v>40.049178803015344</v>
      </c>
      <c r="O2704" s="55">
        <v>1.0350372825169711</v>
      </c>
      <c r="P2704" s="55">
        <v>3.7206888809698202</v>
      </c>
      <c r="Q2704" s="55">
        <v>74.933628318583089</v>
      </c>
      <c r="R2704" s="55">
        <v>0.9873812385332601</v>
      </c>
      <c r="S2704" s="55">
        <v>7.0587284993333146</v>
      </c>
      <c r="T2704" s="55">
        <v>4.9577361077129793E-4</v>
      </c>
      <c r="U2704" s="55">
        <v>0.28039029376255686</v>
      </c>
      <c r="V2704" s="55">
        <v>130.50897654743679</v>
      </c>
      <c r="W2704" s="55">
        <v>67.085114799052064</v>
      </c>
    </row>
    <row r="2705" spans="3:23" x14ac:dyDescent="0.25">
      <c r="C2705" s="51">
        <v>0</v>
      </c>
      <c r="D2705" s="54">
        <v>29</v>
      </c>
      <c r="E2705" s="54">
        <v>33</v>
      </c>
      <c r="F2705" s="54">
        <v>17.996000000000002</v>
      </c>
      <c r="G2705" s="54">
        <v>0</v>
      </c>
      <c r="H2705" s="54">
        <v>0.87878787878787878</v>
      </c>
      <c r="I2705" s="54">
        <v>0.59183673469387754</v>
      </c>
      <c r="J2705" s="54">
        <v>6.0765077797464979</v>
      </c>
      <c r="K2705" s="54">
        <v>85</v>
      </c>
      <c r="L2705" s="54">
        <v>78.724137931034477</v>
      </c>
      <c r="M2705" s="54">
        <v>14.206896551724146</v>
      </c>
      <c r="N2705" s="54">
        <v>3.7692037026040586</v>
      </c>
      <c r="O2705" s="54">
        <v>-0.35171944761146756</v>
      </c>
      <c r="P2705" s="54">
        <v>2.4290919603301724</v>
      </c>
      <c r="Q2705" s="54">
        <v>16.107142857142854</v>
      </c>
      <c r="R2705" s="54">
        <v>0.88071588572321191</v>
      </c>
      <c r="S2705" s="54">
        <v>3.4266094432542293</v>
      </c>
      <c r="T2705" s="54">
        <v>2.0408163265306138E-2</v>
      </c>
      <c r="U2705" s="54">
        <v>0.45696634714491852</v>
      </c>
      <c r="V2705" s="54">
        <v>6.2330229193099944</v>
      </c>
      <c r="W2705" s="54">
        <v>6.2330229193099944</v>
      </c>
    </row>
    <row r="2706" spans="3:23" x14ac:dyDescent="0.25">
      <c r="C2706" s="52">
        <v>0</v>
      </c>
      <c r="D2706" s="55">
        <v>182</v>
      </c>
      <c r="E2706" s="55">
        <v>189</v>
      </c>
      <c r="F2706" s="55">
        <v>47.941999999999993</v>
      </c>
      <c r="G2706" s="55">
        <v>0.70624819053323551</v>
      </c>
      <c r="H2706" s="55">
        <v>0.96296296296296291</v>
      </c>
      <c r="I2706" s="55">
        <v>0.71372549019607845</v>
      </c>
      <c r="J2706" s="55">
        <v>15.222667215103916</v>
      </c>
      <c r="K2706" s="55">
        <v>181</v>
      </c>
      <c r="L2706" s="55">
        <v>118.73626373626374</v>
      </c>
      <c r="M2706" s="55">
        <v>775.46597049359468</v>
      </c>
      <c r="N2706" s="55">
        <v>27.8471896336703</v>
      </c>
      <c r="O2706" s="55">
        <v>4.1276190473881428E-3</v>
      </c>
      <c r="P2706" s="55">
        <v>2.0410487463533147</v>
      </c>
      <c r="Q2706" s="55">
        <v>418.54814814814961</v>
      </c>
      <c r="R2706" s="55">
        <v>0.84311115660842473</v>
      </c>
      <c r="S2706" s="55">
        <v>6.323387258385627</v>
      </c>
      <c r="T2706" s="55">
        <v>4.1700960219478627E-3</v>
      </c>
      <c r="U2706" s="55">
        <v>0.16343469872864569</v>
      </c>
      <c r="V2706" s="55">
        <v>18.327428649672729</v>
      </c>
      <c r="W2706" s="55">
        <v>12.975165755152812</v>
      </c>
    </row>
    <row r="2707" spans="3:23" x14ac:dyDescent="0.25">
      <c r="C2707" s="51">
        <v>0</v>
      </c>
      <c r="D2707" s="54">
        <v>195</v>
      </c>
      <c r="E2707" s="54">
        <v>210</v>
      </c>
      <c r="F2707" s="54">
        <v>57.295999999999999</v>
      </c>
      <c r="G2707" s="54">
        <v>0.90741895676050022</v>
      </c>
      <c r="H2707" s="54">
        <v>0.9285714285714286</v>
      </c>
      <c r="I2707" s="54">
        <v>0.70909090909090911</v>
      </c>
      <c r="J2707" s="54">
        <v>15.756957549709801</v>
      </c>
      <c r="K2707" s="54">
        <v>123</v>
      </c>
      <c r="L2707" s="54">
        <v>95.948717948717942</v>
      </c>
      <c r="M2707" s="54">
        <v>160.67776896642877</v>
      </c>
      <c r="N2707" s="54">
        <v>12.675873499149034</v>
      </c>
      <c r="O2707" s="54">
        <v>-0.15532248737061494</v>
      </c>
      <c r="P2707" s="54">
        <v>2.0797039484329729</v>
      </c>
      <c r="Q2707" s="54">
        <v>267.12587412587396</v>
      </c>
      <c r="R2707" s="54">
        <v>0.81374095846760564</v>
      </c>
      <c r="S2707" s="54">
        <v>5.2488335539983941</v>
      </c>
      <c r="T2707" s="54">
        <v>4.8413125336202222E-3</v>
      </c>
      <c r="U2707" s="54">
        <v>0.19723042237982105</v>
      </c>
      <c r="V2707" s="54">
        <v>24.672188394477704</v>
      </c>
      <c r="W2707" s="54">
        <v>10.367922806037361</v>
      </c>
    </row>
    <row r="2708" spans="3:23" x14ac:dyDescent="0.25">
      <c r="C2708" s="52">
        <v>0</v>
      </c>
      <c r="D2708" s="55">
        <v>134</v>
      </c>
      <c r="E2708" s="55">
        <v>144</v>
      </c>
      <c r="F2708" s="55">
        <v>41.970999999999997</v>
      </c>
      <c r="G2708" s="55">
        <v>0.77234382108377664</v>
      </c>
      <c r="H2708" s="55">
        <v>0.93055555555555558</v>
      </c>
      <c r="I2708" s="55">
        <v>0.71657754010695185</v>
      </c>
      <c r="J2708" s="55">
        <v>13.061933202803932</v>
      </c>
      <c r="K2708" s="55">
        <v>137</v>
      </c>
      <c r="L2708" s="55">
        <v>93.78358208955224</v>
      </c>
      <c r="M2708" s="55">
        <v>298.93777353832337</v>
      </c>
      <c r="N2708" s="55">
        <v>17.289817047566565</v>
      </c>
      <c r="O2708" s="55">
        <v>0.74999330827031452</v>
      </c>
      <c r="P2708" s="55">
        <v>2.4743398493018836</v>
      </c>
      <c r="Q2708" s="55">
        <v>292.16666666666725</v>
      </c>
      <c r="R2708" s="55">
        <v>0.76057995694099612</v>
      </c>
      <c r="S2708" s="55">
        <v>5.4277380269975097</v>
      </c>
      <c r="T2708" s="55">
        <v>6.0708091011121169E-3</v>
      </c>
      <c r="U2708" s="55">
        <v>0.18188791925674766</v>
      </c>
      <c r="V2708" s="55">
        <v>16.654047214344921</v>
      </c>
      <c r="W2708" s="55">
        <v>10.578729210500416</v>
      </c>
    </row>
    <row r="2709" spans="3:23" x14ac:dyDescent="0.25">
      <c r="C2709" s="51">
        <v>0</v>
      </c>
      <c r="D2709" s="54">
        <v>4102</v>
      </c>
      <c r="E2709" s="54">
        <v>6290</v>
      </c>
      <c r="F2709" s="54">
        <v>367.66800000000001</v>
      </c>
      <c r="G2709" s="54">
        <v>0.86108363889116679</v>
      </c>
      <c r="H2709" s="54">
        <v>0.65214626391096975</v>
      </c>
      <c r="I2709" s="54">
        <v>0.49727239665413991</v>
      </c>
      <c r="J2709" s="54">
        <v>72.269140111832229</v>
      </c>
      <c r="K2709" s="54">
        <v>253</v>
      </c>
      <c r="L2709" s="54">
        <v>128.33154558751829</v>
      </c>
      <c r="M2709" s="54">
        <v>1615.5067295783838</v>
      </c>
      <c r="N2709" s="54">
        <v>40.193366736047182</v>
      </c>
      <c r="O2709" s="54">
        <v>0.97755248473998513</v>
      </c>
      <c r="P2709" s="54">
        <v>3.5785376616650901</v>
      </c>
      <c r="Q2709" s="54">
        <v>74.043138668588668</v>
      </c>
      <c r="R2709" s="54">
        <v>0.98766590047266245</v>
      </c>
      <c r="S2709" s="54">
        <v>7.0859386705643672</v>
      </c>
      <c r="T2709" s="54">
        <v>4.9388004022897481E-4</v>
      </c>
      <c r="U2709" s="54">
        <v>0.27595434389850548</v>
      </c>
      <c r="V2709" s="54">
        <v>129.25954777563885</v>
      </c>
      <c r="W2709" s="54">
        <v>65.723741224920389</v>
      </c>
    </row>
    <row r="2710" spans="3:23" x14ac:dyDescent="0.25">
      <c r="C2710" s="52">
        <v>0</v>
      </c>
      <c r="D2710" s="55">
        <v>282</v>
      </c>
      <c r="E2710" s="55">
        <v>305</v>
      </c>
      <c r="F2710" s="55">
        <v>64.324999999999989</v>
      </c>
      <c r="G2710" s="55">
        <v>0.80213537356584774</v>
      </c>
      <c r="H2710" s="55">
        <v>0.92459016393442628</v>
      </c>
      <c r="I2710" s="55">
        <v>0.64090909090909087</v>
      </c>
      <c r="J2710" s="55">
        <v>18.948708441878455</v>
      </c>
      <c r="K2710" s="55">
        <v>186</v>
      </c>
      <c r="L2710" s="55">
        <v>117.25531914893617</v>
      </c>
      <c r="M2710" s="55">
        <v>1006.0271068372831</v>
      </c>
      <c r="N2710" s="55">
        <v>31.717930368125899</v>
      </c>
      <c r="O2710" s="55">
        <v>0.31180517188352058</v>
      </c>
      <c r="P2710" s="55">
        <v>1.8967373256312172</v>
      </c>
      <c r="Q2710" s="55">
        <v>434.75108225108283</v>
      </c>
      <c r="R2710" s="55">
        <v>0.88473961074272967</v>
      </c>
      <c r="S2710" s="55">
        <v>6.4567071848005133</v>
      </c>
      <c r="T2710" s="55">
        <v>2.595528569554546E-3</v>
      </c>
      <c r="U2710" s="55">
        <v>0.18512319757329809</v>
      </c>
      <c r="V2710" s="55">
        <v>25.153002266450656</v>
      </c>
      <c r="W2710" s="55">
        <v>15.01991985668557</v>
      </c>
    </row>
    <row r="2711" spans="3:23" x14ac:dyDescent="0.25">
      <c r="C2711" s="51">
        <v>0</v>
      </c>
      <c r="D2711" s="54">
        <v>149</v>
      </c>
      <c r="E2711" s="54">
        <v>159</v>
      </c>
      <c r="F2711" s="54">
        <v>45.055999999999997</v>
      </c>
      <c r="G2711" s="54">
        <v>0.84228345630695101</v>
      </c>
      <c r="H2711" s="54">
        <v>0.93710691823899372</v>
      </c>
      <c r="I2711" s="54">
        <v>0.65350877192982459</v>
      </c>
      <c r="J2711" s="54">
        <v>13.773623058786646</v>
      </c>
      <c r="K2711" s="54">
        <v>133</v>
      </c>
      <c r="L2711" s="54">
        <v>96.859060402684563</v>
      </c>
      <c r="M2711" s="54">
        <v>287.93270451659714</v>
      </c>
      <c r="N2711" s="54">
        <v>16.968579920447002</v>
      </c>
      <c r="O2711" s="54">
        <v>0.49024081622598331</v>
      </c>
      <c r="P2711" s="54">
        <v>2.09535807210003</v>
      </c>
      <c r="Q2711" s="54">
        <v>192.441666666667</v>
      </c>
      <c r="R2711" s="54">
        <v>0.82735549363405048</v>
      </c>
      <c r="S2711" s="54">
        <v>5.6322434844481259</v>
      </c>
      <c r="T2711" s="54">
        <v>4.6180555555555662E-3</v>
      </c>
      <c r="U2711" s="54">
        <v>0.180519939844037</v>
      </c>
      <c r="V2711" s="54">
        <v>18.955838310843337</v>
      </c>
      <c r="W2711" s="54">
        <v>10.217857631366606</v>
      </c>
    </row>
    <row r="2712" spans="3:23" x14ac:dyDescent="0.25">
      <c r="C2712" s="52">
        <v>0</v>
      </c>
      <c r="D2712" s="55">
        <v>171</v>
      </c>
      <c r="E2712" s="55">
        <v>184</v>
      </c>
      <c r="F2712" s="55">
        <v>50.571999999999996</v>
      </c>
      <c r="G2712" s="55">
        <v>0.8882682415693568</v>
      </c>
      <c r="H2712" s="55">
        <v>0.92934782608695654</v>
      </c>
      <c r="I2712" s="55">
        <v>0.70661157024793386</v>
      </c>
      <c r="J2712" s="55">
        <v>14.755472278097805</v>
      </c>
      <c r="K2712" s="55">
        <v>121</v>
      </c>
      <c r="L2712" s="55">
        <v>94.988304093567251</v>
      </c>
      <c r="M2712" s="55">
        <v>129.4116271069831</v>
      </c>
      <c r="N2712" s="55">
        <v>11.375923132079572</v>
      </c>
      <c r="O2712" s="55">
        <v>-0.28931988800842412</v>
      </c>
      <c r="P2712" s="55">
        <v>2.5069021981812343</v>
      </c>
      <c r="Q2712" s="55">
        <v>178.83003952569203</v>
      </c>
      <c r="R2712" s="55">
        <v>0.82512644852048167</v>
      </c>
      <c r="S2712" s="55">
        <v>5.183118562862675</v>
      </c>
      <c r="T2712" s="55">
        <v>4.6399725038666524E-3</v>
      </c>
      <c r="U2712" s="55">
        <v>0.1982140446980592</v>
      </c>
      <c r="V2712" s="55">
        <v>21.949451805003882</v>
      </c>
      <c r="W2712" s="55">
        <v>10.081933751740937</v>
      </c>
    </row>
    <row r="2713" spans="3:23" x14ac:dyDescent="0.25">
      <c r="C2713" s="51">
        <v>0</v>
      </c>
      <c r="D2713" s="54">
        <v>4182</v>
      </c>
      <c r="E2713" s="54">
        <v>6383</v>
      </c>
      <c r="F2713" s="54">
        <v>365.60899999999998</v>
      </c>
      <c r="G2713" s="54">
        <v>0.86462798939937691</v>
      </c>
      <c r="H2713" s="54">
        <v>0.65517781607394643</v>
      </c>
      <c r="I2713" s="54">
        <v>0.51149706457925637</v>
      </c>
      <c r="J2713" s="54">
        <v>72.970458242239715</v>
      </c>
      <c r="K2713" s="54">
        <v>255</v>
      </c>
      <c r="L2713" s="54">
        <v>128.11023433763751</v>
      </c>
      <c r="M2713" s="54">
        <v>1586.6333848290672</v>
      </c>
      <c r="N2713" s="54">
        <v>39.832566887272868</v>
      </c>
      <c r="O2713" s="54">
        <v>0.97502204028735462</v>
      </c>
      <c r="P2713" s="54">
        <v>3.6762852879708565</v>
      </c>
      <c r="Q2713" s="54">
        <v>73.471572311795583</v>
      </c>
      <c r="R2713" s="54">
        <v>0.98767613443753444</v>
      </c>
      <c r="S2713" s="54">
        <v>7.077570935616893</v>
      </c>
      <c r="T2713" s="54">
        <v>5.0079357345335026E-4</v>
      </c>
      <c r="U2713" s="54">
        <v>0.2798872736131337</v>
      </c>
      <c r="V2713" s="54">
        <v>129.49234690564325</v>
      </c>
      <c r="W2713" s="54">
        <v>65.05858917725368</v>
      </c>
    </row>
    <row r="2714" spans="3:23" x14ac:dyDescent="0.25">
      <c r="C2714" s="52">
        <v>0</v>
      </c>
      <c r="D2714" s="55">
        <v>49</v>
      </c>
      <c r="E2714" s="55">
        <v>53</v>
      </c>
      <c r="F2714" s="55">
        <v>22.685000000000002</v>
      </c>
      <c r="G2714" s="55">
        <v>0.43919593041394611</v>
      </c>
      <c r="H2714" s="55">
        <v>0.92452830188679247</v>
      </c>
      <c r="I2714" s="55">
        <v>0.68055555555555558</v>
      </c>
      <c r="J2714" s="55">
        <v>7.8986541696685881</v>
      </c>
      <c r="K2714" s="55">
        <v>117</v>
      </c>
      <c r="L2714" s="55">
        <v>93.183673469387756</v>
      </c>
      <c r="M2714" s="55">
        <v>151.06972789115648</v>
      </c>
      <c r="N2714" s="55">
        <v>12.291042587639035</v>
      </c>
      <c r="O2714" s="55">
        <v>0.13838243188951369</v>
      </c>
      <c r="P2714" s="55">
        <v>1.9422005960554349</v>
      </c>
      <c r="Q2714" s="55">
        <v>107.08749999999998</v>
      </c>
      <c r="R2714" s="55">
        <v>0.86880992365421705</v>
      </c>
      <c r="S2714" s="55">
        <v>4.9408414765916602</v>
      </c>
      <c r="T2714" s="55">
        <v>1.2500000000000009E-2</v>
      </c>
      <c r="U2714" s="55">
        <v>0.14970363351603669</v>
      </c>
      <c r="V2714" s="55">
        <v>8.4402427849180892</v>
      </c>
      <c r="W2714" s="55">
        <v>7.5826407197637096</v>
      </c>
    </row>
    <row r="2715" spans="3:23" x14ac:dyDescent="0.25">
      <c r="C2715" s="51">
        <v>0</v>
      </c>
      <c r="D2715" s="54">
        <v>308</v>
      </c>
      <c r="E2715" s="54">
        <v>319</v>
      </c>
      <c r="F2715" s="54">
        <v>65.905000000000001</v>
      </c>
      <c r="G2715" s="54">
        <v>0.7867468659793917</v>
      </c>
      <c r="H2715" s="54">
        <v>0.96551724137931039</v>
      </c>
      <c r="I2715" s="54">
        <v>0.66666666666666663</v>
      </c>
      <c r="J2715" s="54">
        <v>19.802974013476614</v>
      </c>
      <c r="K2715" s="54">
        <v>200</v>
      </c>
      <c r="L2715" s="54">
        <v>122.6396103896104</v>
      </c>
      <c r="M2715" s="54">
        <v>1056.5960806294693</v>
      </c>
      <c r="N2715" s="54">
        <v>32.505323881319335</v>
      </c>
      <c r="O2715" s="54">
        <v>0.18431019521045303</v>
      </c>
      <c r="P2715" s="54">
        <v>1.9464520337491176</v>
      </c>
      <c r="Q2715" s="54">
        <v>351.7086776859515</v>
      </c>
      <c r="R2715" s="54">
        <v>0.91100747071373689</v>
      </c>
      <c r="S2715" s="54">
        <v>6.5271617881043369</v>
      </c>
      <c r="T2715" s="54">
        <v>2.3222457482412326E-3</v>
      </c>
      <c r="U2715" s="54">
        <v>0.18095388566966997</v>
      </c>
      <c r="V2715" s="54">
        <v>25.92827394336047</v>
      </c>
      <c r="W2715" s="54">
        <v>16.004895108635484</v>
      </c>
    </row>
    <row r="2716" spans="3:23" x14ac:dyDescent="0.25">
      <c r="C2716" s="52">
        <v>0</v>
      </c>
      <c r="D2716" s="55">
        <v>163</v>
      </c>
      <c r="E2716" s="55">
        <v>177</v>
      </c>
      <c r="F2716" s="55">
        <v>47.693999999999996</v>
      </c>
      <c r="G2716" s="55">
        <v>0.83040389395792269</v>
      </c>
      <c r="H2716" s="55">
        <v>0.92090395480225984</v>
      </c>
      <c r="I2716" s="55">
        <v>0.61278195488721809</v>
      </c>
      <c r="J2716" s="55">
        <v>14.406180819073162</v>
      </c>
      <c r="K2716" s="55">
        <v>131</v>
      </c>
      <c r="L2716" s="55">
        <v>95.963190184049083</v>
      </c>
      <c r="M2716" s="55">
        <v>273.48011815496466</v>
      </c>
      <c r="N2716" s="55">
        <v>16.537234295823612</v>
      </c>
      <c r="O2716" s="55">
        <v>0.41930695557649705</v>
      </c>
      <c r="P2716" s="55">
        <v>1.9829589446130305</v>
      </c>
      <c r="Q2716" s="55">
        <v>200.60357142857131</v>
      </c>
      <c r="R2716" s="55">
        <v>0.85248261388925617</v>
      </c>
      <c r="S2716" s="55">
        <v>5.6189625944000383</v>
      </c>
      <c r="T2716" s="55">
        <v>4.0306122448979763E-3</v>
      </c>
      <c r="U2716" s="55">
        <v>0.19654134659028388</v>
      </c>
      <c r="V2716" s="55">
        <v>19.544010429130246</v>
      </c>
      <c r="W2716" s="55">
        <v>10.889177810466881</v>
      </c>
    </row>
    <row r="2717" spans="3:23" x14ac:dyDescent="0.25">
      <c r="C2717" s="51">
        <v>0</v>
      </c>
      <c r="D2717" s="54">
        <v>200</v>
      </c>
      <c r="E2717" s="54">
        <v>213</v>
      </c>
      <c r="F2717" s="54">
        <v>57.585000000000001</v>
      </c>
      <c r="G2717" s="54">
        <v>0.92905044588149599</v>
      </c>
      <c r="H2717" s="54">
        <v>0.93896713615023475</v>
      </c>
      <c r="I2717" s="54">
        <v>0.64102564102564108</v>
      </c>
      <c r="J2717" s="54">
        <v>15.957691216057308</v>
      </c>
      <c r="K2717" s="54">
        <v>133</v>
      </c>
      <c r="L2717" s="54">
        <v>94.465000000000003</v>
      </c>
      <c r="M2717" s="54">
        <v>161.85806532663324</v>
      </c>
      <c r="N2717" s="54">
        <v>12.722345118987821</v>
      </c>
      <c r="O2717" s="54">
        <v>0.76013772634762022</v>
      </c>
      <c r="P2717" s="54">
        <v>3.6159013566688833</v>
      </c>
      <c r="Q2717" s="54">
        <v>234.76234567901287</v>
      </c>
      <c r="R2717" s="54">
        <v>0.81991860845340758</v>
      </c>
      <c r="S2717" s="54">
        <v>5.3427738669596829</v>
      </c>
      <c r="T2717" s="54">
        <v>3.7913427831123467E-3</v>
      </c>
      <c r="U2717" s="54">
        <v>0.19068857307153206</v>
      </c>
      <c r="V2717" s="54">
        <v>26.423736326153854</v>
      </c>
      <c r="W2717" s="54">
        <v>9.7755421963471694</v>
      </c>
    </row>
    <row r="2718" spans="3:23" x14ac:dyDescent="0.25">
      <c r="C2718" s="52">
        <v>0</v>
      </c>
      <c r="D2718" s="55">
        <v>29</v>
      </c>
      <c r="E2718" s="55">
        <v>33</v>
      </c>
      <c r="F2718" s="55">
        <v>17.996000000000002</v>
      </c>
      <c r="G2718" s="55">
        <v>0</v>
      </c>
      <c r="H2718" s="55">
        <v>0.87878787878787878</v>
      </c>
      <c r="I2718" s="55">
        <v>0.59183673469387754</v>
      </c>
      <c r="J2718" s="55">
        <v>6.0765077797464979</v>
      </c>
      <c r="K2718" s="55">
        <v>115</v>
      </c>
      <c r="L2718" s="55">
        <v>96.482758620689651</v>
      </c>
      <c r="M2718" s="55">
        <v>135.33004926108373</v>
      </c>
      <c r="N2718" s="55">
        <v>11.633144427070599</v>
      </c>
      <c r="O2718" s="55">
        <v>-0.23962466969541923</v>
      </c>
      <c r="P2718" s="55">
        <v>2.0628847208840191</v>
      </c>
      <c r="Q2718" s="55">
        <v>421.85714285714283</v>
      </c>
      <c r="R2718" s="55">
        <v>0.65638127152805847</v>
      </c>
      <c r="S2718" s="55">
        <v>4.1162646156680225</v>
      </c>
      <c r="T2718" s="55">
        <v>2.0408163265306138E-2</v>
      </c>
      <c r="U2718" s="55">
        <v>0.13090955005957117</v>
      </c>
      <c r="V2718" s="55">
        <v>6.2330229193099944</v>
      </c>
      <c r="W2718" s="55">
        <v>6.2330229193099944</v>
      </c>
    </row>
    <row r="2719" spans="3:23" x14ac:dyDescent="0.25">
      <c r="C2719" s="51">
        <v>0</v>
      </c>
      <c r="D2719" s="54">
        <v>4301</v>
      </c>
      <c r="E2719" s="54">
        <v>6772</v>
      </c>
      <c r="F2719" s="54">
        <v>388.15300000000002</v>
      </c>
      <c r="G2719" s="54">
        <v>0.86345742968586481</v>
      </c>
      <c r="H2719" s="54">
        <v>0.63511518015357349</v>
      </c>
      <c r="I2719" s="54">
        <v>0.50081509082440612</v>
      </c>
      <c r="J2719" s="54">
        <v>74.001373513644566</v>
      </c>
      <c r="K2719" s="54">
        <v>255</v>
      </c>
      <c r="L2719" s="54">
        <v>127.58614275749825</v>
      </c>
      <c r="M2719" s="54">
        <v>1593.3100776996127</v>
      </c>
      <c r="N2719" s="54">
        <v>39.916288375794821</v>
      </c>
      <c r="O2719" s="54">
        <v>0.92163111955957988</v>
      </c>
      <c r="P2719" s="54">
        <v>3.4410156381621637</v>
      </c>
      <c r="Q2719" s="54">
        <v>69.5882963988916</v>
      </c>
      <c r="R2719" s="54">
        <v>0.98813569826306025</v>
      </c>
      <c r="S2719" s="54">
        <v>7.0887003744666899</v>
      </c>
      <c r="T2719" s="54">
        <v>4.8994938992517694E-4</v>
      </c>
      <c r="U2719" s="54">
        <v>0.28725382370914115</v>
      </c>
      <c r="V2719" s="54">
        <v>129.77443963214793</v>
      </c>
      <c r="W2719" s="54">
        <v>65.46104547402912</v>
      </c>
    </row>
    <row r="2720" spans="3:23" x14ac:dyDescent="0.25">
      <c r="C2720" s="52">
        <v>0</v>
      </c>
      <c r="D2720" s="55">
        <v>529</v>
      </c>
      <c r="E2720" s="55">
        <v>761</v>
      </c>
      <c r="F2720" s="55">
        <v>120.46299999999999</v>
      </c>
      <c r="G2720" s="55">
        <v>0.93163466902627701</v>
      </c>
      <c r="H2720" s="55">
        <v>0.69513797634691199</v>
      </c>
      <c r="I2720" s="55">
        <v>0.5</v>
      </c>
      <c r="J2720" s="55">
        <v>25.95272084319679</v>
      </c>
      <c r="K2720" s="55">
        <v>230</v>
      </c>
      <c r="L2720" s="55">
        <v>116.70510396975425</v>
      </c>
      <c r="M2720" s="55">
        <v>1078.6136292031831</v>
      </c>
      <c r="N2720" s="55">
        <v>32.842253716868811</v>
      </c>
      <c r="O2720" s="55">
        <v>0.75810249330163093</v>
      </c>
      <c r="P2720" s="55">
        <v>3.0349237371563698</v>
      </c>
      <c r="Q2720" s="55">
        <v>413.63552266419771</v>
      </c>
      <c r="R2720" s="55">
        <v>0.90488003546985663</v>
      </c>
      <c r="S2720" s="55">
        <v>6.642235664393553</v>
      </c>
      <c r="T2720" s="55">
        <v>1.3717726331787799E-3</v>
      </c>
      <c r="U2720" s="55">
        <v>0.21647527623845172</v>
      </c>
      <c r="V2720" s="55">
        <v>52.504237093687863</v>
      </c>
      <c r="W2720" s="55">
        <v>19.079843515820322</v>
      </c>
    </row>
    <row r="2721" spans="3:23" x14ac:dyDescent="0.25">
      <c r="C2721" s="51">
        <v>0</v>
      </c>
      <c r="D2721" s="54">
        <v>212</v>
      </c>
      <c r="E2721" s="54">
        <v>243</v>
      </c>
      <c r="F2721" s="54">
        <v>61.555</v>
      </c>
      <c r="G2721" s="54">
        <v>0.88652289762642145</v>
      </c>
      <c r="H2721" s="54">
        <v>0.87242798353909468</v>
      </c>
      <c r="I2721" s="54">
        <v>0.56533333333333335</v>
      </c>
      <c r="J2721" s="54">
        <v>16.42944866646031</v>
      </c>
      <c r="K2721" s="54">
        <v>140</v>
      </c>
      <c r="L2721" s="54">
        <v>99.235849056603769</v>
      </c>
      <c r="M2721" s="54">
        <v>335.41330591075751</v>
      </c>
      <c r="N2721" s="54">
        <v>18.314292394486813</v>
      </c>
      <c r="O2721" s="54">
        <v>0.5956469397942209</v>
      </c>
      <c r="P2721" s="54">
        <v>2.2268467702903845</v>
      </c>
      <c r="Q2721" s="54">
        <v>187.15128205128184</v>
      </c>
      <c r="R2721" s="54">
        <v>0.8767819055611662</v>
      </c>
      <c r="S2721" s="54">
        <v>5.6800796538149418</v>
      </c>
      <c r="T2721" s="54">
        <v>3.3136094674556162E-3</v>
      </c>
      <c r="U2721" s="54">
        <v>0.221675478285805</v>
      </c>
      <c r="V2721" s="54">
        <v>25.414316445628231</v>
      </c>
      <c r="W2721" s="54">
        <v>11.758815939790592</v>
      </c>
    </row>
    <row r="2722" spans="3:23" x14ac:dyDescent="0.25">
      <c r="C2722" s="52">
        <v>0</v>
      </c>
      <c r="D2722" s="55">
        <v>4357</v>
      </c>
      <c r="E2722" s="55">
        <v>6778</v>
      </c>
      <c r="F2722" s="55">
        <v>384.24899999999997</v>
      </c>
      <c r="G2722" s="55">
        <v>0.86168608316022655</v>
      </c>
      <c r="H2722" s="55">
        <v>0.64281498967246975</v>
      </c>
      <c r="I2722" s="55">
        <v>0.50959064327485382</v>
      </c>
      <c r="J2722" s="55">
        <v>74.481572864777121</v>
      </c>
      <c r="K2722" s="55">
        <v>254</v>
      </c>
      <c r="L2722" s="55">
        <v>126.75786091347257</v>
      </c>
      <c r="M2722" s="55">
        <v>1578.7184442754174</v>
      </c>
      <c r="N2722" s="55">
        <v>39.733090041870859</v>
      </c>
      <c r="O2722" s="55">
        <v>0.93131116120225577</v>
      </c>
      <c r="P2722" s="55">
        <v>3.3751496821320459</v>
      </c>
      <c r="Q2722" s="55">
        <v>68.369043478260537</v>
      </c>
      <c r="R2722" s="55">
        <v>0.98794704131481248</v>
      </c>
      <c r="S2722" s="55">
        <v>7.0739229823629906</v>
      </c>
      <c r="T2722" s="55">
        <v>4.7009955891616728E-4</v>
      </c>
      <c r="U2722" s="55">
        <v>0.28496793529578507</v>
      </c>
      <c r="V2722" s="55">
        <v>129.26001317366968</v>
      </c>
      <c r="W2722" s="55">
        <v>65.591922761419511</v>
      </c>
    </row>
    <row r="2723" spans="3:23" x14ac:dyDescent="0.25">
      <c r="C2723" s="51">
        <v>0</v>
      </c>
      <c r="D2723" s="54">
        <v>586</v>
      </c>
      <c r="E2723" s="54">
        <v>802</v>
      </c>
      <c r="F2723" s="54">
        <v>122.812</v>
      </c>
      <c r="G2723" s="54">
        <v>0.91789002860502811</v>
      </c>
      <c r="H2723" s="54">
        <v>0.73067331670822944</v>
      </c>
      <c r="I2723" s="54">
        <v>0.50956521739130434</v>
      </c>
      <c r="J2723" s="54">
        <v>27.315167457198672</v>
      </c>
      <c r="K2723" s="54">
        <v>230</v>
      </c>
      <c r="L2723" s="54">
        <v>119.57679180887372</v>
      </c>
      <c r="M2723" s="54">
        <v>1192.801785245472</v>
      </c>
      <c r="N2723" s="54">
        <v>34.536962594378103</v>
      </c>
      <c r="O2723" s="54">
        <v>0.66924344606734298</v>
      </c>
      <c r="P2723" s="54">
        <v>2.7556500205647017</v>
      </c>
      <c r="Q2723" s="54">
        <v>287.93702127659571</v>
      </c>
      <c r="R2723" s="54">
        <v>0.93671287611474441</v>
      </c>
      <c r="S2723" s="54">
        <v>6.7568240710513683</v>
      </c>
      <c r="T2723" s="54">
        <v>1.3653236758714585E-3</v>
      </c>
      <c r="U2723" s="54">
        <v>0.23583852578709436</v>
      </c>
      <c r="V2723" s="54">
        <v>51.369823965213072</v>
      </c>
      <c r="W2723" s="54">
        <v>20.38533620737072</v>
      </c>
    </row>
    <row r="2724" spans="3:23" x14ac:dyDescent="0.25">
      <c r="C2724" s="52">
        <v>0</v>
      </c>
      <c r="D2724" s="55">
        <v>247</v>
      </c>
      <c r="E2724" s="55">
        <v>278</v>
      </c>
      <c r="F2724" s="55">
        <v>65.591000000000008</v>
      </c>
      <c r="G2724" s="55">
        <v>0.88026950406688298</v>
      </c>
      <c r="H2724" s="55">
        <v>0.88848920863309355</v>
      </c>
      <c r="I2724" s="55">
        <v>0.55882352941176472</v>
      </c>
      <c r="J2724" s="55">
        <v>17.733870630789692</v>
      </c>
      <c r="K2724" s="55">
        <v>131</v>
      </c>
      <c r="L2724" s="55">
        <v>96.821862348178144</v>
      </c>
      <c r="M2724" s="55">
        <v>263.30960139560898</v>
      </c>
      <c r="N2724" s="55">
        <v>16.226817352629844</v>
      </c>
      <c r="O2724" s="55">
        <v>0.385135676945563</v>
      </c>
      <c r="P2724" s="55">
        <v>2.1014212766518892</v>
      </c>
      <c r="Q2724" s="55">
        <v>183.88235294117652</v>
      </c>
      <c r="R2724" s="55">
        <v>0.8858250989571782</v>
      </c>
      <c r="S2724" s="55">
        <v>5.7020410570055917</v>
      </c>
      <c r="T2724" s="55">
        <v>2.5678632624679086E-3</v>
      </c>
      <c r="U2724" s="55">
        <v>0.2174589239437614</v>
      </c>
      <c r="V2724" s="55">
        <v>26.901441014775084</v>
      </c>
      <c r="W2724" s="55">
        <v>12.76403499119823</v>
      </c>
    </row>
    <row r="2725" spans="3:23" x14ac:dyDescent="0.25">
      <c r="C2725" s="51">
        <v>0</v>
      </c>
      <c r="D2725" s="54">
        <v>41</v>
      </c>
      <c r="E2725" s="54">
        <v>45</v>
      </c>
      <c r="F2725" s="54">
        <v>20.907</v>
      </c>
      <c r="G2725" s="54">
        <v>0.37986972501764632</v>
      </c>
      <c r="H2725" s="54">
        <v>0.91111111111111109</v>
      </c>
      <c r="I2725" s="54">
        <v>0.640625</v>
      </c>
      <c r="J2725" s="54">
        <v>7.2251519938435669</v>
      </c>
      <c r="K2725" s="54">
        <v>114</v>
      </c>
      <c r="L2725" s="54">
        <v>91.219512195121951</v>
      </c>
      <c r="M2725" s="54">
        <v>151.72560975609758</v>
      </c>
      <c r="N2725" s="54">
        <v>12.317694985511599</v>
      </c>
      <c r="O2725" s="54">
        <v>0.12118094212848632</v>
      </c>
      <c r="P2725" s="54">
        <v>1.9357379637616305</v>
      </c>
      <c r="Q2725" s="54">
        <v>90.166666666666686</v>
      </c>
      <c r="R2725" s="54">
        <v>0.89328305228006344</v>
      </c>
      <c r="S2725" s="54">
        <v>4.6009776141631109</v>
      </c>
      <c r="T2725" s="54">
        <v>1.427469135802472E-2</v>
      </c>
      <c r="U2725" s="54">
        <v>0.16353533079216767</v>
      </c>
      <c r="V2725" s="54">
        <v>7.6360292750506691</v>
      </c>
      <c r="W2725" s="54">
        <v>7.0636324810317683</v>
      </c>
    </row>
    <row r="2726" spans="3:23" x14ac:dyDescent="0.25">
      <c r="C2726" s="52">
        <v>0</v>
      </c>
      <c r="D2726" s="55">
        <v>57</v>
      </c>
      <c r="E2726" s="55">
        <v>61</v>
      </c>
      <c r="F2726" s="55">
        <v>25.471999999999998</v>
      </c>
      <c r="G2726" s="55">
        <v>0.71204260390783725</v>
      </c>
      <c r="H2726" s="55">
        <v>0.93442622950819676</v>
      </c>
      <c r="I2726" s="55">
        <v>0.74025974025974028</v>
      </c>
      <c r="J2726" s="55">
        <v>8.5190758917798277</v>
      </c>
      <c r="K2726" s="55">
        <v>113</v>
      </c>
      <c r="L2726" s="55">
        <v>91.666666666666671</v>
      </c>
      <c r="M2726" s="55">
        <v>86.119047619047592</v>
      </c>
      <c r="N2726" s="55">
        <v>9.2800348932020498</v>
      </c>
      <c r="O2726" s="55">
        <v>0.38520520542280234</v>
      </c>
      <c r="P2726" s="55">
        <v>2.6851698836531246</v>
      </c>
      <c r="Q2726" s="55">
        <v>12.568181818181815</v>
      </c>
      <c r="R2726" s="55">
        <v>0.95661026987510389</v>
      </c>
      <c r="S2726" s="55">
        <v>4.659313645926475</v>
      </c>
      <c r="T2726" s="55">
        <v>1.6528925619834694E-2</v>
      </c>
      <c r="U2726" s="55">
        <v>0.42191558441558441</v>
      </c>
      <c r="V2726" s="55">
        <v>10.256363022833209</v>
      </c>
      <c r="W2726" s="55">
        <v>7.2013643931415547</v>
      </c>
    </row>
    <row r="2727" spans="3:23" x14ac:dyDescent="0.25">
      <c r="C2727" s="51">
        <v>0</v>
      </c>
      <c r="D2727" s="54">
        <v>4304</v>
      </c>
      <c r="E2727" s="54">
        <v>6748</v>
      </c>
      <c r="F2727" s="54">
        <v>402.53499999999997</v>
      </c>
      <c r="G2727" s="54">
        <v>0.86500133258633427</v>
      </c>
      <c r="H2727" s="54">
        <v>0.63781861292234732</v>
      </c>
      <c r="I2727" s="54">
        <v>0.4990144927536232</v>
      </c>
      <c r="J2727" s="54">
        <v>74.027177445449993</v>
      </c>
      <c r="K2727" s="54">
        <v>249</v>
      </c>
      <c r="L2727" s="54">
        <v>127.5192843866171</v>
      </c>
      <c r="M2727" s="54">
        <v>1530.4741806637021</v>
      </c>
      <c r="N2727" s="54">
        <v>39.121275294444352</v>
      </c>
      <c r="O2727" s="54">
        <v>0.84971548429085531</v>
      </c>
      <c r="P2727" s="54">
        <v>3.1316265359392128</v>
      </c>
      <c r="Q2727" s="54">
        <v>66.06908045977049</v>
      </c>
      <c r="R2727" s="54">
        <v>0.98807164767858024</v>
      </c>
      <c r="S2727" s="54">
        <v>7.0692600978976783</v>
      </c>
      <c r="T2727" s="54">
        <v>4.4399524375743175E-4</v>
      </c>
      <c r="U2727" s="54">
        <v>0.28497191298002589</v>
      </c>
      <c r="V2727" s="54">
        <v>129.91945953922749</v>
      </c>
      <c r="W2727" s="54">
        <v>65.189630473233706</v>
      </c>
    </row>
    <row r="2728" spans="3:23" x14ac:dyDescent="0.25">
      <c r="C2728" s="52">
        <v>0</v>
      </c>
      <c r="D2728" s="55">
        <v>556</v>
      </c>
      <c r="E2728" s="55">
        <v>650</v>
      </c>
      <c r="F2728" s="55">
        <v>103.43499999999999</v>
      </c>
      <c r="G2728" s="55">
        <v>0.87891546464802439</v>
      </c>
      <c r="H2728" s="55">
        <v>0.85538461538461541</v>
      </c>
      <c r="I2728" s="55">
        <v>0.53256704980842917</v>
      </c>
      <c r="J2728" s="55">
        <v>26.606788360731372</v>
      </c>
      <c r="K2728" s="55">
        <v>245</v>
      </c>
      <c r="L2728" s="55">
        <v>130.46582733812949</v>
      </c>
      <c r="M2728" s="55">
        <v>1354.7718030980632</v>
      </c>
      <c r="N2728" s="55">
        <v>36.807224876348165</v>
      </c>
      <c r="O2728" s="55">
        <v>0.51024390746334958</v>
      </c>
      <c r="P2728" s="55">
        <v>2.7651326809798826</v>
      </c>
      <c r="Q2728" s="55">
        <v>470.05778191985041</v>
      </c>
      <c r="R2728" s="55">
        <v>0.91897806760445788</v>
      </c>
      <c r="S2728" s="55">
        <v>6.8448220062396175</v>
      </c>
      <c r="T2728" s="55">
        <v>1.5260624895229564E-3</v>
      </c>
      <c r="U2728" s="55">
        <v>0.25107127509460025</v>
      </c>
      <c r="V2728" s="55">
        <v>41.856368711609385</v>
      </c>
      <c r="W2728" s="55">
        <v>19.964549200284203</v>
      </c>
    </row>
    <row r="2729" spans="3:23" x14ac:dyDescent="0.25">
      <c r="C2729" s="51">
        <v>0</v>
      </c>
      <c r="D2729" s="54">
        <v>236</v>
      </c>
      <c r="E2729" s="54">
        <v>265</v>
      </c>
      <c r="F2729" s="54">
        <v>63.142999999999994</v>
      </c>
      <c r="G2729" s="54">
        <v>0.87594814999989401</v>
      </c>
      <c r="H2729" s="54">
        <v>0.89056603773584908</v>
      </c>
      <c r="I2729" s="54">
        <v>0.55529411764705883</v>
      </c>
      <c r="J2729" s="54">
        <v>17.334489682638434</v>
      </c>
      <c r="K2729" s="54">
        <v>131</v>
      </c>
      <c r="L2729" s="54">
        <v>97.872881355932208</v>
      </c>
      <c r="M2729" s="54">
        <v>229.96675081139583</v>
      </c>
      <c r="N2729" s="54">
        <v>15.164654655197257</v>
      </c>
      <c r="O2729" s="54">
        <v>0.34640038286415359</v>
      </c>
      <c r="P2729" s="54">
        <v>1.9926244761892118</v>
      </c>
      <c r="Q2729" s="54">
        <v>149.92760180995518</v>
      </c>
      <c r="R2729" s="54">
        <v>0.88820067971195704</v>
      </c>
      <c r="S2729" s="54">
        <v>5.6481309348663906</v>
      </c>
      <c r="T2729" s="54">
        <v>2.8971560778853962E-3</v>
      </c>
      <c r="U2729" s="54">
        <v>0.22393750667962412</v>
      </c>
      <c r="V2729" s="54">
        <v>26.117538383454018</v>
      </c>
      <c r="W2729" s="54">
        <v>12.59923799285967</v>
      </c>
    </row>
    <row r="2730" spans="3:23" x14ac:dyDescent="0.25">
      <c r="C2730" s="52">
        <v>0</v>
      </c>
      <c r="D2730" s="55">
        <v>57</v>
      </c>
      <c r="E2730" s="55">
        <v>61</v>
      </c>
      <c r="F2730" s="55">
        <v>24.645</v>
      </c>
      <c r="G2730" s="55">
        <v>0.54591534803443775</v>
      </c>
      <c r="H2730" s="55">
        <v>0.93442622950819676</v>
      </c>
      <c r="I2730" s="55">
        <v>0.71250000000000002</v>
      </c>
      <c r="J2730" s="55">
        <v>8.5190758917798277</v>
      </c>
      <c r="K2730" s="55">
        <v>105</v>
      </c>
      <c r="L2730" s="55">
        <v>87.035087719298247</v>
      </c>
      <c r="M2730" s="55">
        <v>87.713032581453618</v>
      </c>
      <c r="N2730" s="55">
        <v>9.3655236149108934</v>
      </c>
      <c r="O2730" s="55">
        <v>0.30740632056301243</v>
      </c>
      <c r="P2730" s="55">
        <v>2.0545856514472196</v>
      </c>
      <c r="Q2730" s="55">
        <v>43.295454545454547</v>
      </c>
      <c r="R2730" s="55">
        <v>0.84331467218520217</v>
      </c>
      <c r="S2730" s="55">
        <v>4.6259779524196283</v>
      </c>
      <c r="T2730" s="55">
        <v>1.2654958677685924E-2</v>
      </c>
      <c r="U2730" s="55">
        <v>0.24458067185339905</v>
      </c>
      <c r="V2730" s="55">
        <v>9.3993248468658894</v>
      </c>
      <c r="W2730" s="55">
        <v>7.8751335111600387</v>
      </c>
    </row>
    <row r="2731" spans="3:23" x14ac:dyDescent="0.25">
      <c r="C2731" s="51">
        <v>0</v>
      </c>
      <c r="D2731" s="54">
        <v>127</v>
      </c>
      <c r="E2731" s="54">
        <v>132</v>
      </c>
      <c r="F2731" s="54">
        <v>42.193999999999996</v>
      </c>
      <c r="G2731" s="54">
        <v>0.89267530784399762</v>
      </c>
      <c r="H2731" s="54">
        <v>0.96212121212121215</v>
      </c>
      <c r="I2731" s="54">
        <v>0.83552631578947367</v>
      </c>
      <c r="J2731" s="54">
        <v>12.716187407449043</v>
      </c>
      <c r="K2731" s="54">
        <v>113</v>
      </c>
      <c r="L2731" s="54">
        <v>93.771653543307082</v>
      </c>
      <c r="M2731" s="54">
        <v>102.16172978377702</v>
      </c>
      <c r="N2731" s="54">
        <v>10.107508584402837</v>
      </c>
      <c r="O2731" s="54">
        <v>-0.25371000796032805</v>
      </c>
      <c r="P2731" s="54">
        <v>2.226113769594007</v>
      </c>
      <c r="Q2731" s="54">
        <v>26.058479532163769</v>
      </c>
      <c r="R2731" s="54">
        <v>0.93756344038730677</v>
      </c>
      <c r="S2731" s="54">
        <v>5.1304830880883046</v>
      </c>
      <c r="T2731" s="54">
        <v>7.1474983755685445E-3</v>
      </c>
      <c r="U2731" s="54">
        <v>0.321284466021308</v>
      </c>
      <c r="V2731" s="54">
        <v>19.064769607590929</v>
      </c>
      <c r="W2731" s="54">
        <v>8.5924981079857314</v>
      </c>
    </row>
    <row r="2732" spans="3:23" x14ac:dyDescent="0.25">
      <c r="C2732" s="52">
        <v>0</v>
      </c>
      <c r="D2732" s="55">
        <v>4241</v>
      </c>
      <c r="E2732" s="55">
        <v>6985</v>
      </c>
      <c r="F2732" s="55">
        <v>406.89399999999995</v>
      </c>
      <c r="G2732" s="55">
        <v>0.86511562215559568</v>
      </c>
      <c r="H2732" s="55">
        <v>0.60715819613457411</v>
      </c>
      <c r="I2732" s="55">
        <v>0.46681342872867365</v>
      </c>
      <c r="J2732" s="55">
        <v>73.483392063933906</v>
      </c>
      <c r="K2732" s="55">
        <v>244</v>
      </c>
      <c r="L2732" s="55">
        <v>128.02593727894364</v>
      </c>
      <c r="M2732" s="55">
        <v>1523.0347044573889</v>
      </c>
      <c r="N2732" s="55">
        <v>39.026077236347867</v>
      </c>
      <c r="O2732" s="55">
        <v>0.7210943342686339</v>
      </c>
      <c r="P2732" s="55">
        <v>2.8362317069816796</v>
      </c>
      <c r="Q2732" s="55">
        <v>61.832714971627531</v>
      </c>
      <c r="R2732" s="55">
        <v>0.9888164241897327</v>
      </c>
      <c r="S2732" s="55">
        <v>7.0702512727634232</v>
      </c>
      <c r="T2732" s="55">
        <v>4.9281428991396745E-4</v>
      </c>
      <c r="U2732" s="55">
        <v>0.28965410991837626</v>
      </c>
      <c r="V2732" s="55">
        <v>131.44127295957074</v>
      </c>
      <c r="W2732" s="55">
        <v>65.927326249688122</v>
      </c>
    </row>
    <row r="2733" spans="3:23" x14ac:dyDescent="0.25">
      <c r="C2733" s="51">
        <v>0</v>
      </c>
      <c r="D2733" s="54">
        <v>29</v>
      </c>
      <c r="E2733" s="54">
        <v>33</v>
      </c>
      <c r="F2733" s="54">
        <v>17.996000000000002</v>
      </c>
      <c r="G2733" s="54">
        <v>0</v>
      </c>
      <c r="H2733" s="54">
        <v>0.87878787878787878</v>
      </c>
      <c r="I2733" s="54">
        <v>0.59183673469387754</v>
      </c>
      <c r="J2733" s="54">
        <v>6.0765077797464979</v>
      </c>
      <c r="K2733" s="54">
        <v>101</v>
      </c>
      <c r="L2733" s="54">
        <v>89.103448275862064</v>
      </c>
      <c r="M2733" s="54">
        <v>56.096059113300498</v>
      </c>
      <c r="N2733" s="54">
        <v>7.4897302430261465</v>
      </c>
      <c r="O2733" s="54">
        <v>-0.24123045065370188</v>
      </c>
      <c r="P2733" s="54">
        <v>2.1275345031635537</v>
      </c>
      <c r="Q2733" s="54">
        <v>30.892857142857132</v>
      </c>
      <c r="R2733" s="54">
        <v>0.88303064086038319</v>
      </c>
      <c r="S2733" s="54">
        <v>3.978333581185264</v>
      </c>
      <c r="T2733" s="54">
        <v>1.9132653061224501E-2</v>
      </c>
      <c r="U2733" s="54">
        <v>0.24672574449360146</v>
      </c>
      <c r="V2733" s="54">
        <v>6.2330229193099944</v>
      </c>
      <c r="W2733" s="54">
        <v>6.2330229193099944</v>
      </c>
    </row>
    <row r="2734" spans="3:23" x14ac:dyDescent="0.25">
      <c r="C2734" s="52">
        <v>0</v>
      </c>
      <c r="D2734" s="55">
        <v>704</v>
      </c>
      <c r="E2734" s="55">
        <v>925</v>
      </c>
      <c r="F2734" s="55">
        <v>126.774</v>
      </c>
      <c r="G2734" s="55">
        <v>0.89826743080535243</v>
      </c>
      <c r="H2734" s="55">
        <v>0.76108108108108108</v>
      </c>
      <c r="I2734" s="55">
        <v>0.53946360153256701</v>
      </c>
      <c r="J2734" s="55">
        <v>29.939282548076442</v>
      </c>
      <c r="K2734" s="55">
        <v>243</v>
      </c>
      <c r="L2734" s="55">
        <v>129.06676136363637</v>
      </c>
      <c r="M2734" s="55">
        <v>1569.0979547879233</v>
      </c>
      <c r="N2734" s="55">
        <v>39.611841093136825</v>
      </c>
      <c r="O2734" s="55">
        <v>0.52367739429790017</v>
      </c>
      <c r="P2734" s="55">
        <v>2.5436128519329992</v>
      </c>
      <c r="Q2734" s="55">
        <v>310.70689655172453</v>
      </c>
      <c r="R2734" s="55">
        <v>0.94723140603881251</v>
      </c>
      <c r="S2734" s="55">
        <v>6.8968620191608307</v>
      </c>
      <c r="T2734" s="55">
        <v>1.3048198539411195E-3</v>
      </c>
      <c r="U2734" s="55">
        <v>0.2484374576087624</v>
      </c>
      <c r="V2734" s="55">
        <v>51.267121243218099</v>
      </c>
      <c r="W2734" s="55">
        <v>22.529296780049741</v>
      </c>
    </row>
    <row r="2735" spans="3:23" x14ac:dyDescent="0.25">
      <c r="C2735" s="51">
        <v>0</v>
      </c>
      <c r="D2735" s="54">
        <v>29</v>
      </c>
      <c r="E2735" s="54">
        <v>33</v>
      </c>
      <c r="F2735" s="54">
        <v>17.996000000000002</v>
      </c>
      <c r="G2735" s="54">
        <v>0</v>
      </c>
      <c r="H2735" s="54">
        <v>0.87878787878787878</v>
      </c>
      <c r="I2735" s="54">
        <v>0.59183673469387754</v>
      </c>
      <c r="J2735" s="54">
        <v>6.0765077797464979</v>
      </c>
      <c r="K2735" s="54">
        <v>102</v>
      </c>
      <c r="L2735" s="54">
        <v>88.724137931034477</v>
      </c>
      <c r="M2735" s="54">
        <v>67.849753694581281</v>
      </c>
      <c r="N2735" s="54">
        <v>8.2370961931120661</v>
      </c>
      <c r="O2735" s="54">
        <v>-0.35554978451727731</v>
      </c>
      <c r="P2735" s="54">
        <v>2.2673592821935524</v>
      </c>
      <c r="Q2735" s="54">
        <v>80.16071428571432</v>
      </c>
      <c r="R2735" s="54">
        <v>0.74595117966906477</v>
      </c>
      <c r="S2735" s="54">
        <v>3.8404025467025056</v>
      </c>
      <c r="T2735" s="54">
        <v>1.9132653061224504E-2</v>
      </c>
      <c r="U2735" s="54">
        <v>0.15271813999492564</v>
      </c>
      <c r="V2735" s="54">
        <v>6.2330229193099944</v>
      </c>
      <c r="W2735" s="54">
        <v>6.2330229193099944</v>
      </c>
    </row>
    <row r="2736" spans="3:23" x14ac:dyDescent="0.25">
      <c r="C2736" s="52">
        <v>0</v>
      </c>
      <c r="D2736" s="55">
        <v>245</v>
      </c>
      <c r="E2736" s="55">
        <v>275</v>
      </c>
      <c r="F2736" s="55">
        <v>64.36699999999999</v>
      </c>
      <c r="G2736" s="55">
        <v>0.88551325544421222</v>
      </c>
      <c r="H2736" s="55">
        <v>0.89090909090909087</v>
      </c>
      <c r="I2736" s="55">
        <v>0.5444444444444444</v>
      </c>
      <c r="J2736" s="55">
        <v>17.66192765414112</v>
      </c>
      <c r="K2736" s="55">
        <v>134</v>
      </c>
      <c r="L2736" s="55">
        <v>98.91836734693878</v>
      </c>
      <c r="M2736" s="55">
        <v>274.28839076614241</v>
      </c>
      <c r="N2736" s="55">
        <v>16.561654227949042</v>
      </c>
      <c r="O2736" s="55">
        <v>0.47508900228210155</v>
      </c>
      <c r="P2736" s="55">
        <v>2.0716822286761127</v>
      </c>
      <c r="Q2736" s="55">
        <v>182.61752136752128</v>
      </c>
      <c r="R2736" s="55">
        <v>0.88457019483326316</v>
      </c>
      <c r="S2736" s="55">
        <v>5.6859029320501904</v>
      </c>
      <c r="T2736" s="55">
        <v>2.5750602673679673E-3</v>
      </c>
      <c r="U2736" s="55">
        <v>0.23481697627946577</v>
      </c>
      <c r="V2736" s="55">
        <v>26.92489739313125</v>
      </c>
      <c r="W2736" s="55">
        <v>12.509687332495757</v>
      </c>
    </row>
    <row r="2737" spans="3:23" x14ac:dyDescent="0.25">
      <c r="C2737" s="51">
        <v>0</v>
      </c>
      <c r="D2737" s="54">
        <v>170</v>
      </c>
      <c r="E2737" s="54">
        <v>179</v>
      </c>
      <c r="F2737" s="54">
        <v>48.487999999999992</v>
      </c>
      <c r="G2737" s="54">
        <v>0.85276750303135107</v>
      </c>
      <c r="H2737" s="54">
        <v>0.94972067039106145</v>
      </c>
      <c r="I2737" s="54">
        <v>0.73593073593073588</v>
      </c>
      <c r="J2737" s="54">
        <v>14.712264360219255</v>
      </c>
      <c r="K2737" s="54">
        <v>120</v>
      </c>
      <c r="L2737" s="54">
        <v>94.788235294117641</v>
      </c>
      <c r="M2737" s="54">
        <v>127.89571876087717</v>
      </c>
      <c r="N2737" s="54">
        <v>11.309098936735728</v>
      </c>
      <c r="O2737" s="54">
        <v>0.15172014477199169</v>
      </c>
      <c r="P2737" s="54">
        <v>2.2336245562430288</v>
      </c>
      <c r="Q2737" s="54">
        <v>30.650793650793588</v>
      </c>
      <c r="R2737" s="54">
        <v>0.95497069333777573</v>
      </c>
      <c r="S2737" s="54">
        <v>5.2776959015997136</v>
      </c>
      <c r="T2737" s="54">
        <v>4.5666414714033831E-3</v>
      </c>
      <c r="U2737" s="54">
        <v>0.33224157896776912</v>
      </c>
      <c r="V2737" s="54">
        <v>20.491229002454478</v>
      </c>
      <c r="W2737" s="54">
        <v>10.702378544883759</v>
      </c>
    </row>
    <row r="2738" spans="3:23" x14ac:dyDescent="0.25">
      <c r="C2738" s="52">
        <v>0</v>
      </c>
      <c r="D2738" s="55">
        <v>4279</v>
      </c>
      <c r="E2738" s="55">
        <v>6981</v>
      </c>
      <c r="F2738" s="55">
        <v>431.87</v>
      </c>
      <c r="G2738" s="55">
        <v>0.86982321507986216</v>
      </c>
      <c r="H2738" s="55">
        <v>0.61294943417848446</v>
      </c>
      <c r="I2738" s="55">
        <v>0.46490656236418948</v>
      </c>
      <c r="J2738" s="55">
        <v>73.811869045037469</v>
      </c>
      <c r="K2738" s="55">
        <v>245</v>
      </c>
      <c r="L2738" s="55">
        <v>127.92989016125263</v>
      </c>
      <c r="M2738" s="55">
        <v>1588.9268272670358</v>
      </c>
      <c r="N2738" s="55">
        <v>39.861345025814622</v>
      </c>
      <c r="O2738" s="55">
        <v>0.73615093777351226</v>
      </c>
      <c r="P2738" s="55">
        <v>2.8170299706995694</v>
      </c>
      <c r="Q2738" s="55">
        <v>60.657078215903795</v>
      </c>
      <c r="R2738" s="55">
        <v>0.98897670208954735</v>
      </c>
      <c r="S2738" s="55">
        <v>7.0825201168682543</v>
      </c>
      <c r="T2738" s="55">
        <v>4.8918511597704616E-4</v>
      </c>
      <c r="U2738" s="55">
        <v>0.28536485258217437</v>
      </c>
      <c r="V2738" s="55">
        <v>134.50962577617136</v>
      </c>
      <c r="W2738" s="55">
        <v>66.362144033750425</v>
      </c>
    </row>
    <row r="2739" spans="3:23" x14ac:dyDescent="0.25">
      <c r="C2739" s="51">
        <v>0</v>
      </c>
      <c r="D2739" s="54">
        <v>756</v>
      </c>
      <c r="E2739" s="54">
        <v>913</v>
      </c>
      <c r="F2739" s="54">
        <v>123.937</v>
      </c>
      <c r="G2739" s="54">
        <v>0.89269345973636482</v>
      </c>
      <c r="H2739" s="54">
        <v>0.82803943044906902</v>
      </c>
      <c r="I2739" s="54">
        <v>0.56714178544636162</v>
      </c>
      <c r="J2739" s="54">
        <v>31.025297674958463</v>
      </c>
      <c r="K2739" s="54">
        <v>250</v>
      </c>
      <c r="L2739" s="54">
        <v>133.90608465608466</v>
      </c>
      <c r="M2739" s="54">
        <v>1743.147459616664</v>
      </c>
      <c r="N2739" s="54">
        <v>41.751017468040992</v>
      </c>
      <c r="O2739" s="54">
        <v>0.59703381209711481</v>
      </c>
      <c r="P2739" s="54">
        <v>2.7058340764762607</v>
      </c>
      <c r="Q2739" s="54">
        <v>496.50073313782877</v>
      </c>
      <c r="R2739" s="54">
        <v>0.9263051154373787</v>
      </c>
      <c r="S2739" s="54">
        <v>7.0046932119727057</v>
      </c>
      <c r="T2739" s="54">
        <v>1.294278514976649E-3</v>
      </c>
      <c r="U2739" s="54">
        <v>0.23453490768641247</v>
      </c>
      <c r="V2739" s="54">
        <v>50.54785669521717</v>
      </c>
      <c r="W2739" s="54">
        <v>22.780118696583159</v>
      </c>
    </row>
    <row r="2740" spans="3:23" x14ac:dyDescent="0.25">
      <c r="C2740" s="52">
        <v>0</v>
      </c>
      <c r="D2740" s="55">
        <v>29</v>
      </c>
      <c r="E2740" s="55">
        <v>33</v>
      </c>
      <c r="F2740" s="55">
        <v>17.996000000000002</v>
      </c>
      <c r="G2740" s="55">
        <v>0</v>
      </c>
      <c r="H2740" s="55">
        <v>0.87878787878787878</v>
      </c>
      <c r="I2740" s="55">
        <v>0.59183673469387754</v>
      </c>
      <c r="J2740" s="55">
        <v>6.0765077797464979</v>
      </c>
      <c r="K2740" s="55">
        <v>98</v>
      </c>
      <c r="L2740" s="55">
        <v>88.482758620689651</v>
      </c>
      <c r="M2740" s="55">
        <v>43.972906403940897</v>
      </c>
      <c r="N2740" s="55">
        <v>6.6312070095828632</v>
      </c>
      <c r="O2740" s="55">
        <v>-0.38845700563642338</v>
      </c>
      <c r="P2740" s="55">
        <v>2.3082210397967748</v>
      </c>
      <c r="Q2740" s="55">
        <v>65.249999999999972</v>
      </c>
      <c r="R2740" s="55">
        <v>0.76403124163639169</v>
      </c>
      <c r="S2740" s="55">
        <v>3.6504103051739905</v>
      </c>
      <c r="T2740" s="55">
        <v>1.785714285714287E-2</v>
      </c>
      <c r="U2740" s="55">
        <v>0.22419668625025763</v>
      </c>
      <c r="V2740" s="55">
        <v>6.2330229193099944</v>
      </c>
      <c r="W2740" s="55">
        <v>6.2330229193099944</v>
      </c>
    </row>
    <row r="2741" spans="3:23" x14ac:dyDescent="0.25">
      <c r="C2741" s="51">
        <v>0</v>
      </c>
      <c r="D2741" s="54">
        <v>248</v>
      </c>
      <c r="E2741" s="54">
        <v>274</v>
      </c>
      <c r="F2741" s="54">
        <v>63.217000000000006</v>
      </c>
      <c r="G2741" s="54">
        <v>0.87241078963172924</v>
      </c>
      <c r="H2741" s="54">
        <v>0.9051094890510949</v>
      </c>
      <c r="I2741" s="54">
        <v>0.56750572082379858</v>
      </c>
      <c r="J2741" s="54">
        <v>17.769732893161908</v>
      </c>
      <c r="K2741" s="54">
        <v>139</v>
      </c>
      <c r="L2741" s="54">
        <v>98.806451612903231</v>
      </c>
      <c r="M2741" s="54">
        <v>298.79639545513891</v>
      </c>
      <c r="N2741" s="54">
        <v>17.285728085768874</v>
      </c>
      <c r="O2741" s="54">
        <v>0.53282820269171649</v>
      </c>
      <c r="P2741" s="54">
        <v>2.2538225129780991</v>
      </c>
      <c r="Q2741" s="54">
        <v>166.10087719298167</v>
      </c>
      <c r="R2741" s="54">
        <v>0.87902721431522413</v>
      </c>
      <c r="S2741" s="54">
        <v>5.7434161457289203</v>
      </c>
      <c r="T2741" s="54">
        <v>2.7123730378577882E-3</v>
      </c>
      <c r="U2741" s="54">
        <v>0.25368327011717856</v>
      </c>
      <c r="V2741" s="54">
        <v>26.55744836128779</v>
      </c>
      <c r="W2741" s="54">
        <v>12.98057372195578</v>
      </c>
    </row>
    <row r="2742" spans="3:23" x14ac:dyDescent="0.25">
      <c r="C2742" s="52">
        <v>0</v>
      </c>
      <c r="D2742" s="55">
        <v>43</v>
      </c>
      <c r="E2742" s="55">
        <v>47</v>
      </c>
      <c r="F2742" s="55">
        <v>21.552</v>
      </c>
      <c r="G2742" s="55">
        <v>0.53810701977690156</v>
      </c>
      <c r="H2742" s="55">
        <v>0.91489361702127658</v>
      </c>
      <c r="I2742" s="55">
        <v>0.68253968253968256</v>
      </c>
      <c r="J2742" s="55">
        <v>7.399277020331918</v>
      </c>
      <c r="K2742" s="55">
        <v>135</v>
      </c>
      <c r="L2742" s="55">
        <v>112.74418604651163</v>
      </c>
      <c r="M2742" s="55">
        <v>302.57585825027678</v>
      </c>
      <c r="N2742" s="55">
        <v>17.394707765589992</v>
      </c>
      <c r="O2742" s="55">
        <v>-0.84685210878801398</v>
      </c>
      <c r="P2742" s="55">
        <v>2.567175824081088</v>
      </c>
      <c r="Q2742" s="55">
        <v>442.4285714285715</v>
      </c>
      <c r="R2742" s="55">
        <v>0.69151050654693857</v>
      </c>
      <c r="S2742" s="55">
        <v>4.6118566149659612</v>
      </c>
      <c r="T2742" s="55">
        <v>1.4285714285714304E-2</v>
      </c>
      <c r="U2742" s="55">
        <v>9.169907869319846E-2</v>
      </c>
      <c r="V2742" s="55">
        <v>8.1744544421237428</v>
      </c>
      <c r="W2742" s="55">
        <v>6.8900557484721601</v>
      </c>
    </row>
    <row r="2743" spans="3:23" x14ac:dyDescent="0.25">
      <c r="C2743" s="51">
        <v>0</v>
      </c>
      <c r="D2743" s="54">
        <v>186</v>
      </c>
      <c r="E2743" s="54">
        <v>193</v>
      </c>
      <c r="F2743" s="54">
        <v>49.158000000000001</v>
      </c>
      <c r="G2743" s="54">
        <v>0.80547901890200702</v>
      </c>
      <c r="H2743" s="54">
        <v>0.96373056994818651</v>
      </c>
      <c r="I2743" s="54">
        <v>0.73809523809523814</v>
      </c>
      <c r="J2743" s="54">
        <v>15.389040103942163</v>
      </c>
      <c r="K2743" s="54">
        <v>139</v>
      </c>
      <c r="L2743" s="54">
        <v>99.618279569892479</v>
      </c>
      <c r="M2743" s="54">
        <v>235.05890729439105</v>
      </c>
      <c r="N2743" s="54">
        <v>15.331630940457412</v>
      </c>
      <c r="O2743" s="54">
        <v>0.75872802275311613</v>
      </c>
      <c r="P2743" s="54">
        <v>2.9617919857500459</v>
      </c>
      <c r="Q2743" s="54">
        <v>43.109890109890166</v>
      </c>
      <c r="R2743" s="54">
        <v>0.95440790038296608</v>
      </c>
      <c r="S2743" s="54">
        <v>5.5175384809505061</v>
      </c>
      <c r="T2743" s="54">
        <v>4.3875538381032949E-3</v>
      </c>
      <c r="U2743" s="54">
        <v>0.29965350806920177</v>
      </c>
      <c r="V2743" s="54">
        <v>20.169664536569936</v>
      </c>
      <c r="W2743" s="54">
        <v>11.953033142721521</v>
      </c>
    </row>
    <row r="2744" spans="3:23" x14ac:dyDescent="0.25">
      <c r="C2744" s="52">
        <v>0</v>
      </c>
      <c r="D2744" s="55">
        <v>4156</v>
      </c>
      <c r="E2744" s="55">
        <v>6286</v>
      </c>
      <c r="F2744" s="55">
        <v>405.09999999999997</v>
      </c>
      <c r="G2744" s="55">
        <v>0.87941673786143792</v>
      </c>
      <c r="H2744" s="55">
        <v>0.66115176582882595</v>
      </c>
      <c r="I2744" s="55">
        <v>0.50030095100517635</v>
      </c>
      <c r="J2744" s="55">
        <v>72.74327149585271</v>
      </c>
      <c r="K2744" s="55">
        <v>255</v>
      </c>
      <c r="L2744" s="55">
        <v>130.10202117420596</v>
      </c>
      <c r="M2744" s="55">
        <v>1646.2220801497208</v>
      </c>
      <c r="N2744" s="55">
        <v>40.573662395077434</v>
      </c>
      <c r="O2744" s="55">
        <v>0.75279929205635854</v>
      </c>
      <c r="P2744" s="55">
        <v>2.8850760155757578</v>
      </c>
      <c r="Q2744" s="55">
        <v>65.733946049176296</v>
      </c>
      <c r="R2744" s="55">
        <v>0.98799213172478306</v>
      </c>
      <c r="S2744" s="55">
        <v>7.1155715926903778</v>
      </c>
      <c r="T2744" s="55">
        <v>4.1971262251092978E-4</v>
      </c>
      <c r="U2744" s="55">
        <v>0.27179510550009595</v>
      </c>
      <c r="V2744" s="55">
        <v>132.12943631050987</v>
      </c>
      <c r="W2744" s="55">
        <v>62.900578789695764</v>
      </c>
    </row>
    <row r="2745" spans="3:23" x14ac:dyDescent="0.25">
      <c r="C2745" s="51">
        <v>0</v>
      </c>
      <c r="D2745" s="54">
        <v>29</v>
      </c>
      <c r="E2745" s="54">
        <v>33</v>
      </c>
      <c r="F2745" s="54">
        <v>17.996000000000002</v>
      </c>
      <c r="G2745" s="54">
        <v>0</v>
      </c>
      <c r="H2745" s="54">
        <v>0.87878787878787878</v>
      </c>
      <c r="I2745" s="54">
        <v>0.59183673469387754</v>
      </c>
      <c r="J2745" s="54">
        <v>6.0765077797464979</v>
      </c>
      <c r="K2745" s="54">
        <v>106</v>
      </c>
      <c r="L2745" s="54">
        <v>93.482758620689651</v>
      </c>
      <c r="M2745" s="54">
        <v>71.401477832512342</v>
      </c>
      <c r="N2745" s="54">
        <v>8.4499395165002422</v>
      </c>
      <c r="O2745" s="54">
        <v>-0.52764470751950765</v>
      </c>
      <c r="P2745" s="54">
        <v>2.2857025828511821</v>
      </c>
      <c r="Q2745" s="54">
        <v>48.642857142857139</v>
      </c>
      <c r="R2745" s="54">
        <v>0.90716583766354186</v>
      </c>
      <c r="S2745" s="54">
        <v>4.0043641847081419</v>
      </c>
      <c r="T2745" s="54">
        <v>1.9132653061224501E-2</v>
      </c>
      <c r="U2745" s="54">
        <v>0.20872173461459173</v>
      </c>
      <c r="V2745" s="54">
        <v>6.2330229193099944</v>
      </c>
      <c r="W2745" s="54">
        <v>6.2330229193099944</v>
      </c>
    </row>
    <row r="2746" spans="3:23" x14ac:dyDescent="0.25">
      <c r="C2746" s="52">
        <v>0</v>
      </c>
      <c r="D2746" s="55">
        <v>50</v>
      </c>
      <c r="E2746" s="55">
        <v>54</v>
      </c>
      <c r="F2746" s="55">
        <v>23.511999999999997</v>
      </c>
      <c r="G2746" s="55">
        <v>0.64027308405573846</v>
      </c>
      <c r="H2746" s="55">
        <v>0.92592592592592593</v>
      </c>
      <c r="I2746" s="55">
        <v>0.7142857142857143</v>
      </c>
      <c r="J2746" s="55">
        <v>7.9788456080286538</v>
      </c>
      <c r="K2746" s="55">
        <v>119</v>
      </c>
      <c r="L2746" s="55">
        <v>92.06</v>
      </c>
      <c r="M2746" s="55">
        <v>169.81265306122444</v>
      </c>
      <c r="N2746" s="55">
        <v>13.031218402790449</v>
      </c>
      <c r="O2746" s="55">
        <v>0.5600231230837921</v>
      </c>
      <c r="P2746" s="55">
        <v>2.063689565282262</v>
      </c>
      <c r="Q2746" s="55">
        <v>36.23749999999999</v>
      </c>
      <c r="R2746" s="55">
        <v>0.92395224437721979</v>
      </c>
      <c r="S2746" s="55">
        <v>4.6765656302427194</v>
      </c>
      <c r="T2746" s="55">
        <v>1.343750000000001E-2</v>
      </c>
      <c r="U2746" s="55">
        <v>0.24499021811521807</v>
      </c>
      <c r="V2746" s="55">
        <v>9.202898094259945</v>
      </c>
      <c r="W2746" s="55">
        <v>7.0691819422995001</v>
      </c>
    </row>
    <row r="2747" spans="3:23" x14ac:dyDescent="0.25">
      <c r="C2747" s="51">
        <v>0</v>
      </c>
      <c r="D2747" s="54">
        <v>776</v>
      </c>
      <c r="E2747" s="54">
        <v>933</v>
      </c>
      <c r="F2747" s="54">
        <v>125.32599999999999</v>
      </c>
      <c r="G2747" s="54">
        <v>0.89837908345268502</v>
      </c>
      <c r="H2747" s="54">
        <v>0.83172561629153274</v>
      </c>
      <c r="I2747" s="54">
        <v>0.55627240143369172</v>
      </c>
      <c r="J2747" s="54">
        <v>31.433006326383836</v>
      </c>
      <c r="K2747" s="54">
        <v>252</v>
      </c>
      <c r="L2747" s="54">
        <v>140.51288659793815</v>
      </c>
      <c r="M2747" s="54">
        <v>1772.6630595277688</v>
      </c>
      <c r="N2747" s="54">
        <v>42.103005350304493</v>
      </c>
      <c r="O2747" s="54">
        <v>0.47444892818115925</v>
      </c>
      <c r="P2747" s="54">
        <v>2.4396626111043176</v>
      </c>
      <c r="Q2747" s="54">
        <v>389.8674614305736</v>
      </c>
      <c r="R2747" s="54">
        <v>0.94313688178451527</v>
      </c>
      <c r="S2747" s="54">
        <v>7.0701287853635542</v>
      </c>
      <c r="T2747" s="54">
        <v>1.2195865601561319E-3</v>
      </c>
      <c r="U2747" s="54">
        <v>0.2402916302325892</v>
      </c>
      <c r="V2747" s="54">
        <v>51.803597898844366</v>
      </c>
      <c r="W2747" s="54">
        <v>22.75322427337251</v>
      </c>
    </row>
    <row r="2748" spans="3:23" x14ac:dyDescent="0.25">
      <c r="C2748" s="52">
        <v>0</v>
      </c>
      <c r="D2748" s="55">
        <v>269</v>
      </c>
      <c r="E2748" s="55">
        <v>299</v>
      </c>
      <c r="F2748" s="55">
        <v>67.459999999999994</v>
      </c>
      <c r="G2748" s="55">
        <v>0.89333339972893533</v>
      </c>
      <c r="H2748" s="55">
        <v>0.89966555183946484</v>
      </c>
      <c r="I2748" s="55">
        <v>0.53373015873015872</v>
      </c>
      <c r="J2748" s="55">
        <v>18.506794361362498</v>
      </c>
      <c r="K2748" s="55">
        <v>148</v>
      </c>
      <c r="L2748" s="55">
        <v>100.14498141263941</v>
      </c>
      <c r="M2748" s="55">
        <v>356.31845419741438</v>
      </c>
      <c r="N2748" s="55">
        <v>18.876399397062311</v>
      </c>
      <c r="O2748" s="55">
        <v>0.6760340524848012</v>
      </c>
      <c r="P2748" s="55">
        <v>2.50792238317828</v>
      </c>
      <c r="Q2748" s="55">
        <v>181.23428571428602</v>
      </c>
      <c r="R2748" s="55">
        <v>0.89362430949621507</v>
      </c>
      <c r="S2748" s="55">
        <v>5.7924986567913717</v>
      </c>
      <c r="T2748" s="55">
        <v>2.536054421768717E-3</v>
      </c>
      <c r="U2748" s="55">
        <v>0.25483160887465478</v>
      </c>
      <c r="V2748" s="55">
        <v>28.470826502835742</v>
      </c>
      <c r="W2748" s="55">
        <v>12.794633483821396</v>
      </c>
    </row>
    <row r="2749" spans="3:23" x14ac:dyDescent="0.25">
      <c r="C2749" s="51">
        <v>0</v>
      </c>
      <c r="D2749" s="54">
        <v>113</v>
      </c>
      <c r="E2749" s="54">
        <v>126</v>
      </c>
      <c r="F2749" s="54">
        <v>43.832000000000001</v>
      </c>
      <c r="G2749" s="54">
        <v>0.91242089978408436</v>
      </c>
      <c r="H2749" s="54">
        <v>0.89682539682539686</v>
      </c>
      <c r="I2749" s="54">
        <v>0.66081871345029242</v>
      </c>
      <c r="J2749" s="54">
        <v>11.994835078277374</v>
      </c>
      <c r="K2749" s="54">
        <v>162</v>
      </c>
      <c r="L2749" s="54">
        <v>113.82300884955752</v>
      </c>
      <c r="M2749" s="54">
        <v>497.1648230088494</v>
      </c>
      <c r="N2749" s="54">
        <v>22.297193164361506</v>
      </c>
      <c r="O2749" s="54">
        <v>0.16960106340122003</v>
      </c>
      <c r="P2749" s="54">
        <v>2.0241513351949734</v>
      </c>
      <c r="Q2749" s="54">
        <v>580.75555555555547</v>
      </c>
      <c r="R2749" s="54">
        <v>0.70636993936689685</v>
      </c>
      <c r="S2749" s="54">
        <v>5.7819195594731374</v>
      </c>
      <c r="T2749" s="54">
        <v>5.7407407407407554E-3</v>
      </c>
      <c r="U2749" s="54">
        <v>0.12561224267263466</v>
      </c>
      <c r="V2749" s="54">
        <v>19.095793605894677</v>
      </c>
      <c r="W2749" s="54">
        <v>7.815012771643886</v>
      </c>
    </row>
    <row r="2750" spans="3:23" x14ac:dyDescent="0.25">
      <c r="C2750" s="52">
        <v>0</v>
      </c>
      <c r="D2750" s="55">
        <v>214</v>
      </c>
      <c r="E2750" s="55">
        <v>226</v>
      </c>
      <c r="F2750" s="55">
        <v>53.128000000000007</v>
      </c>
      <c r="G2750" s="55">
        <v>0.77062486906836669</v>
      </c>
      <c r="H2750" s="55">
        <v>0.94690265486725667</v>
      </c>
      <c r="I2750" s="55">
        <v>0.69480519480519476</v>
      </c>
      <c r="J2750" s="55">
        <v>16.506764146050092</v>
      </c>
      <c r="K2750" s="55">
        <v>153</v>
      </c>
      <c r="L2750" s="55">
        <v>102.20560747663552</v>
      </c>
      <c r="M2750" s="55">
        <v>396.83076653064836</v>
      </c>
      <c r="N2750" s="55">
        <v>19.9206116003161</v>
      </c>
      <c r="O2750" s="55">
        <v>0.86182527650484775</v>
      </c>
      <c r="P2750" s="55">
        <v>2.7703721290575087</v>
      </c>
      <c r="Q2750" s="55">
        <v>45.642424242424255</v>
      </c>
      <c r="R2750" s="55">
        <v>0.962623013442088</v>
      </c>
      <c r="S2750" s="55">
        <v>5.7617218541092052</v>
      </c>
      <c r="T2750" s="55">
        <v>3.709825528007363E-3</v>
      </c>
      <c r="U2750" s="55">
        <v>0.28053762499970003</v>
      </c>
      <c r="V2750" s="55">
        <v>20.901582529739699</v>
      </c>
      <c r="W2750" s="55">
        <v>13.320349311845101</v>
      </c>
    </row>
    <row r="2751" spans="3:23" x14ac:dyDescent="0.25">
      <c r="C2751" s="51">
        <v>0</v>
      </c>
      <c r="D2751" s="54">
        <v>36</v>
      </c>
      <c r="E2751" s="54">
        <v>40</v>
      </c>
      <c r="F2751" s="54">
        <v>19.592000000000002</v>
      </c>
      <c r="G2751" s="54">
        <v>0.38282074674438793</v>
      </c>
      <c r="H2751" s="54">
        <v>0.9</v>
      </c>
      <c r="I2751" s="54">
        <v>0.6428571428571429</v>
      </c>
      <c r="J2751" s="54">
        <v>6.7702750025730758</v>
      </c>
      <c r="K2751" s="54">
        <v>109</v>
      </c>
      <c r="L2751" s="54">
        <v>95.166666666666671</v>
      </c>
      <c r="M2751" s="54">
        <v>75.05714285714285</v>
      </c>
      <c r="N2751" s="54">
        <v>8.6635525540705789</v>
      </c>
      <c r="O2751" s="54">
        <v>-0.40077251360166949</v>
      </c>
      <c r="P2751" s="54">
        <v>2.2451035185692092</v>
      </c>
      <c r="Q2751" s="54">
        <v>45</v>
      </c>
      <c r="R2751" s="54">
        <v>0.90772238357414103</v>
      </c>
      <c r="S2751" s="54">
        <v>4.2390979179887847</v>
      </c>
      <c r="T2751" s="54">
        <v>1.5625E-2</v>
      </c>
      <c r="U2751" s="54">
        <v>0.230109864094239</v>
      </c>
      <c r="V2751" s="54">
        <v>7.1802197428460053</v>
      </c>
      <c r="W2751" s="54">
        <v>6.6332495807108005</v>
      </c>
    </row>
    <row r="2752" spans="3:23" x14ac:dyDescent="0.25">
      <c r="C2752" s="52">
        <v>0</v>
      </c>
      <c r="D2752" s="55">
        <v>4008</v>
      </c>
      <c r="E2752" s="55">
        <v>5903</v>
      </c>
      <c r="F2752" s="55">
        <v>368.11499999999995</v>
      </c>
      <c r="G2752" s="55">
        <v>0.88902014068868218</v>
      </c>
      <c r="H2752" s="55">
        <v>0.67897679146196854</v>
      </c>
      <c r="I2752" s="55">
        <v>0.49788819875776397</v>
      </c>
      <c r="J2752" s="55">
        <v>71.436293963912576</v>
      </c>
      <c r="K2752" s="55">
        <v>250</v>
      </c>
      <c r="L2752" s="55">
        <v>133.34031936127744</v>
      </c>
      <c r="M2752" s="55">
        <v>1666.6932379314242</v>
      </c>
      <c r="N2752" s="55">
        <v>40.825154475291626</v>
      </c>
      <c r="O2752" s="55">
        <v>0.76697894573491343</v>
      </c>
      <c r="P2752" s="55">
        <v>2.8660694923118202</v>
      </c>
      <c r="Q2752" s="55">
        <v>68.525492610837944</v>
      </c>
      <c r="R2752" s="55">
        <v>0.98778118270254078</v>
      </c>
      <c r="S2752" s="55">
        <v>7.129951889417498</v>
      </c>
      <c r="T2752" s="55">
        <v>4.299728214710871E-4</v>
      </c>
      <c r="U2752" s="55">
        <v>0.26877698320358212</v>
      </c>
      <c r="V2752" s="55">
        <v>130.30857024650848</v>
      </c>
      <c r="W2752" s="55">
        <v>59.664136398448477</v>
      </c>
    </row>
    <row r="2753" spans="3:23" x14ac:dyDescent="0.25">
      <c r="C2753" s="51">
        <v>0</v>
      </c>
      <c r="D2753" s="54">
        <v>36</v>
      </c>
      <c r="E2753" s="54">
        <v>40</v>
      </c>
      <c r="F2753" s="54">
        <v>19.592000000000002</v>
      </c>
      <c r="G2753" s="54">
        <v>0.38282074674438793</v>
      </c>
      <c r="H2753" s="54">
        <v>0.9</v>
      </c>
      <c r="I2753" s="54">
        <v>0.6428571428571429</v>
      </c>
      <c r="J2753" s="54">
        <v>6.7702750025730758</v>
      </c>
      <c r="K2753" s="54">
        <v>99</v>
      </c>
      <c r="L2753" s="54">
        <v>84.694444444444443</v>
      </c>
      <c r="M2753" s="54">
        <v>38.732539682539702</v>
      </c>
      <c r="N2753" s="54">
        <v>6.2235471945297967</v>
      </c>
      <c r="O2753" s="54">
        <v>0.44966349938929084</v>
      </c>
      <c r="P2753" s="54">
        <v>2.1308872942514827</v>
      </c>
      <c r="Q2753" s="54">
        <v>14.75</v>
      </c>
      <c r="R2753" s="54">
        <v>0.8441033558585378</v>
      </c>
      <c r="S2753" s="54">
        <v>3.8984128483640519</v>
      </c>
      <c r="T2753" s="54">
        <v>2.099609375E-2</v>
      </c>
      <c r="U2753" s="54">
        <v>0.29699280753968244</v>
      </c>
      <c r="V2753" s="54">
        <v>7.1802197428460053</v>
      </c>
      <c r="W2753" s="54">
        <v>6.6332495807108005</v>
      </c>
    </row>
    <row r="2754" spans="3:23" x14ac:dyDescent="0.25">
      <c r="C2754" s="52">
        <v>0</v>
      </c>
      <c r="D2754" s="55">
        <v>857</v>
      </c>
      <c r="E2754" s="55">
        <v>1024</v>
      </c>
      <c r="F2754" s="55">
        <v>135.589</v>
      </c>
      <c r="G2754" s="55">
        <v>0.91216935009066424</v>
      </c>
      <c r="H2754" s="55">
        <v>0.8369140625</v>
      </c>
      <c r="I2754" s="55">
        <v>0.53562500000000002</v>
      </c>
      <c r="J2754" s="55">
        <v>33.032806266468405</v>
      </c>
      <c r="K2754" s="55">
        <v>244</v>
      </c>
      <c r="L2754" s="55">
        <v>145.7467911318553</v>
      </c>
      <c r="M2754" s="55">
        <v>1991.3622122378631</v>
      </c>
      <c r="N2754" s="55">
        <v>44.624681648588407</v>
      </c>
      <c r="O2754" s="55">
        <v>0.32731745926752204</v>
      </c>
      <c r="P2754" s="55">
        <v>2.0961642360676733</v>
      </c>
      <c r="Q2754" s="55">
        <v>512.31678921568835</v>
      </c>
      <c r="R2754" s="55">
        <v>0.93321064516197227</v>
      </c>
      <c r="S2754" s="55">
        <v>7.1261773743772867</v>
      </c>
      <c r="T2754" s="55">
        <v>9.7693795655518813E-4</v>
      </c>
      <c r="U2754" s="55">
        <v>0.22207972115817451</v>
      </c>
      <c r="V2754" s="55">
        <v>56.195187141157902</v>
      </c>
      <c r="W2754" s="55">
        <v>23.029544403883254</v>
      </c>
    </row>
    <row r="2755" spans="3:23" x14ac:dyDescent="0.25">
      <c r="C2755" s="51">
        <v>0</v>
      </c>
      <c r="D2755" s="54">
        <v>265</v>
      </c>
      <c r="E2755" s="54">
        <v>295</v>
      </c>
      <c r="F2755" s="54">
        <v>68.75</v>
      </c>
      <c r="G2755" s="54">
        <v>0.89718298673679853</v>
      </c>
      <c r="H2755" s="54">
        <v>0.89830508474576276</v>
      </c>
      <c r="I2755" s="54">
        <v>0.52579365079365081</v>
      </c>
      <c r="J2755" s="54">
        <v>18.368682025524262</v>
      </c>
      <c r="K2755" s="54">
        <v>133</v>
      </c>
      <c r="L2755" s="54">
        <v>99.384905660377356</v>
      </c>
      <c r="M2755" s="54">
        <v>275.12401372212696</v>
      </c>
      <c r="N2755" s="54">
        <v>16.586862684731159</v>
      </c>
      <c r="O2755" s="54">
        <v>0.45179905961553929</v>
      </c>
      <c r="P2755" s="54">
        <v>1.951857910375191</v>
      </c>
      <c r="Q2755" s="54">
        <v>148.05333333333368</v>
      </c>
      <c r="R2755" s="54">
        <v>0.89131535279557861</v>
      </c>
      <c r="S2755" s="54">
        <v>5.6521842098414989</v>
      </c>
      <c r="T2755" s="54">
        <v>2.4634920634920734E-3</v>
      </c>
      <c r="U2755" s="54">
        <v>0.24859842732190185</v>
      </c>
      <c r="V2755" s="54">
        <v>28.616475253914722</v>
      </c>
      <c r="W2755" s="54">
        <v>12.638724363454591</v>
      </c>
    </row>
    <row r="2756" spans="3:23" x14ac:dyDescent="0.25">
      <c r="C2756" s="52">
        <v>0</v>
      </c>
      <c r="D2756" s="55">
        <v>125</v>
      </c>
      <c r="E2756" s="55">
        <v>135</v>
      </c>
      <c r="F2756" s="55">
        <v>42.889000000000003</v>
      </c>
      <c r="G2756" s="55">
        <v>0.89590239801193639</v>
      </c>
      <c r="H2756" s="55">
        <v>0.92592592592592593</v>
      </c>
      <c r="I2756" s="55">
        <v>0.65789473684210531</v>
      </c>
      <c r="J2756" s="55">
        <v>12.6156626101008</v>
      </c>
      <c r="K2756" s="55">
        <v>158</v>
      </c>
      <c r="L2756" s="55">
        <v>109.83199999999999</v>
      </c>
      <c r="M2756" s="55">
        <v>378.65703225806448</v>
      </c>
      <c r="N2756" s="55">
        <v>19.45911180547726</v>
      </c>
      <c r="O2756" s="55">
        <v>0.46587593038191688</v>
      </c>
      <c r="P2756" s="55">
        <v>2.5734959866861904</v>
      </c>
      <c r="Q2756" s="55">
        <v>261.88999999999993</v>
      </c>
      <c r="R2756" s="55">
        <v>0.8220153278296024</v>
      </c>
      <c r="S2756" s="55">
        <v>5.6195608368634078</v>
      </c>
      <c r="T2756" s="55">
        <v>5.2999999999999844E-3</v>
      </c>
      <c r="U2756" s="55">
        <v>0.14071094569397</v>
      </c>
      <c r="V2756" s="55">
        <v>19.142832929864007</v>
      </c>
      <c r="W2756" s="55">
        <v>8.504221427384218</v>
      </c>
    </row>
    <row r="2757" spans="3:23" x14ac:dyDescent="0.25">
      <c r="C2757" s="51">
        <v>0</v>
      </c>
      <c r="D2757" s="54">
        <v>29</v>
      </c>
      <c r="E2757" s="54">
        <v>33</v>
      </c>
      <c r="F2757" s="54">
        <v>17.996000000000002</v>
      </c>
      <c r="G2757" s="54">
        <v>0</v>
      </c>
      <c r="H2757" s="54">
        <v>0.87878787878787878</v>
      </c>
      <c r="I2757" s="54">
        <v>0.59183673469387754</v>
      </c>
      <c r="J2757" s="54">
        <v>6.0765077797464979</v>
      </c>
      <c r="K2757" s="54">
        <v>103</v>
      </c>
      <c r="L2757" s="54">
        <v>90.034482758620683</v>
      </c>
      <c r="M2757" s="54">
        <v>59.177339901477822</v>
      </c>
      <c r="N2757" s="54">
        <v>7.6926809306949568</v>
      </c>
      <c r="O2757" s="54">
        <v>6.3521001463675231E-2</v>
      </c>
      <c r="P2757" s="54">
        <v>1.8301556260304017</v>
      </c>
      <c r="Q2757" s="54">
        <v>22.928571428571431</v>
      </c>
      <c r="R2757" s="54">
        <v>0.84940205203767249</v>
      </c>
      <c r="S2757" s="54">
        <v>4.2112607364322798</v>
      </c>
      <c r="T2757" s="54">
        <v>2.1045918367346952E-2</v>
      </c>
      <c r="U2757" s="54">
        <v>0.27889095031952166</v>
      </c>
      <c r="V2757" s="54">
        <v>6.2330229193099944</v>
      </c>
      <c r="W2757" s="54">
        <v>6.2330229193099944</v>
      </c>
    </row>
    <row r="2758" spans="3:23" x14ac:dyDescent="0.25">
      <c r="C2758" s="52">
        <v>0</v>
      </c>
      <c r="D2758" s="55">
        <v>4424</v>
      </c>
      <c r="E2758" s="55">
        <v>7010</v>
      </c>
      <c r="F2758" s="55">
        <v>471.59099999999995</v>
      </c>
      <c r="G2758" s="55">
        <v>0.89008976910341953</v>
      </c>
      <c r="H2758" s="55">
        <v>0.63109843081312411</v>
      </c>
      <c r="I2758" s="55">
        <v>0.51097251097251095</v>
      </c>
      <c r="J2758" s="55">
        <v>75.052060237600131</v>
      </c>
      <c r="K2758" s="55">
        <v>254</v>
      </c>
      <c r="L2758" s="55">
        <v>131.00406871609403</v>
      </c>
      <c r="M2758" s="55">
        <v>1564.0682628901459</v>
      </c>
      <c r="N2758" s="55">
        <v>39.548302907838483</v>
      </c>
      <c r="O2758" s="55">
        <v>0.8314036643269419</v>
      </c>
      <c r="P2758" s="55">
        <v>3.0282823415214808</v>
      </c>
      <c r="Q2758" s="55">
        <v>65.754924415940778</v>
      </c>
      <c r="R2758" s="55">
        <v>0.98778305431295665</v>
      </c>
      <c r="S2758" s="55">
        <v>7.056623612949517</v>
      </c>
      <c r="T2758" s="55">
        <v>4.1795291102336354E-4</v>
      </c>
      <c r="U2758" s="55">
        <v>0.27134885862237873</v>
      </c>
      <c r="V2758" s="55">
        <v>137.17561360492803</v>
      </c>
      <c r="W2758" s="55">
        <v>62.522622668061899</v>
      </c>
    </row>
    <row r="2759" spans="3:23" x14ac:dyDescent="0.25">
      <c r="C2759" s="51">
        <v>0</v>
      </c>
      <c r="D2759" s="54">
        <v>50</v>
      </c>
      <c r="E2759" s="54">
        <v>54</v>
      </c>
      <c r="F2759" s="54">
        <v>23.511999999999997</v>
      </c>
      <c r="G2759" s="54">
        <v>0.64027308405573846</v>
      </c>
      <c r="H2759" s="54">
        <v>0.92592592592592593</v>
      </c>
      <c r="I2759" s="54">
        <v>0.7142857142857143</v>
      </c>
      <c r="J2759" s="54">
        <v>7.9788456080286538</v>
      </c>
      <c r="K2759" s="54">
        <v>127</v>
      </c>
      <c r="L2759" s="54">
        <v>100.06</v>
      </c>
      <c r="M2759" s="54">
        <v>193.28204081632651</v>
      </c>
      <c r="N2759" s="54">
        <v>13.902591154756962</v>
      </c>
      <c r="O2759" s="54">
        <v>0.23371898910497341</v>
      </c>
      <c r="P2759" s="54">
        <v>2.0560544890745973</v>
      </c>
      <c r="Q2759" s="54">
        <v>63.63750000000001</v>
      </c>
      <c r="R2759" s="54">
        <v>0.92148005854453963</v>
      </c>
      <c r="S2759" s="54">
        <v>5.0287584397314546</v>
      </c>
      <c r="T2759" s="54">
        <v>1.281250000000001E-2</v>
      </c>
      <c r="U2759" s="54">
        <v>0.20134312378797667</v>
      </c>
      <c r="V2759" s="54">
        <v>9.202898094259945</v>
      </c>
      <c r="W2759" s="54">
        <v>7.0691819422995001</v>
      </c>
    </row>
    <row r="2760" spans="3:23" x14ac:dyDescent="0.25">
      <c r="C2760" s="52">
        <v>0</v>
      </c>
      <c r="D2760" s="55">
        <v>49</v>
      </c>
      <c r="E2760" s="55">
        <v>54</v>
      </c>
      <c r="F2760" s="55">
        <v>24.182000000000002</v>
      </c>
      <c r="G2760" s="55">
        <v>0.71245539646945633</v>
      </c>
      <c r="H2760" s="55">
        <v>0.90740740740740744</v>
      </c>
      <c r="I2760" s="55">
        <v>0.61250000000000004</v>
      </c>
      <c r="J2760" s="55">
        <v>7.8986541696685881</v>
      </c>
      <c r="K2760" s="55">
        <v>100</v>
      </c>
      <c r="L2760" s="55">
        <v>89.755102040816325</v>
      </c>
      <c r="M2760" s="55">
        <v>42.730442176870731</v>
      </c>
      <c r="N2760" s="55">
        <v>6.5368526200971315</v>
      </c>
      <c r="O2760" s="55">
        <v>2.3181804918380705E-2</v>
      </c>
      <c r="P2760" s="55">
        <v>1.838107280861432</v>
      </c>
      <c r="Q2760" s="55">
        <v>45.124999999999979</v>
      </c>
      <c r="R2760" s="55">
        <v>0.82007649930663284</v>
      </c>
      <c r="S2760" s="55">
        <v>4.1987082525794097</v>
      </c>
      <c r="T2760" s="55">
        <v>1.3171487603305766E-2</v>
      </c>
      <c r="U2760" s="55">
        <v>0.24388209643891448</v>
      </c>
      <c r="V2760" s="55">
        <v>9.5908167882122246</v>
      </c>
      <c r="W2760" s="55">
        <v>6.730043010788342</v>
      </c>
    </row>
    <row r="2761" spans="3:23" x14ac:dyDescent="0.25">
      <c r="C2761" s="51">
        <v>0</v>
      </c>
      <c r="D2761" s="54">
        <v>1164</v>
      </c>
      <c r="E2761" s="54">
        <v>1893</v>
      </c>
      <c r="F2761" s="54">
        <v>211.798</v>
      </c>
      <c r="G2761" s="54">
        <v>0.96198347244100946</v>
      </c>
      <c r="H2761" s="54">
        <v>0.61489698890649758</v>
      </c>
      <c r="I2761" s="54">
        <v>0.43825301204819278</v>
      </c>
      <c r="J2761" s="54">
        <v>38.497413290657974</v>
      </c>
      <c r="K2761" s="54">
        <v>245</v>
      </c>
      <c r="L2761" s="54">
        <v>142.25343642611685</v>
      </c>
      <c r="M2761" s="54">
        <v>1973.3432813880454</v>
      </c>
      <c r="N2761" s="54">
        <v>44.422328635361353</v>
      </c>
      <c r="O2761" s="54">
        <v>0.51024687640438449</v>
      </c>
      <c r="P2761" s="54">
        <v>2.2235383557606325</v>
      </c>
      <c r="Q2761" s="54">
        <v>359.45163690476255</v>
      </c>
      <c r="R2761" s="54">
        <v>0.94222776203723679</v>
      </c>
      <c r="S2761" s="54">
        <v>7.1501563603167853</v>
      </c>
      <c r="T2761" s="54">
        <v>6.67373069019251E-4</v>
      </c>
      <c r="U2761" s="54">
        <v>0.23284321920823933</v>
      </c>
      <c r="V2761" s="54">
        <v>96.280375571617753</v>
      </c>
      <c r="W2761" s="54">
        <v>26.294908922313283</v>
      </c>
    </row>
    <row r="2762" spans="3:23" x14ac:dyDescent="0.25">
      <c r="C2762" s="52">
        <v>0</v>
      </c>
      <c r="D2762" s="55">
        <v>201</v>
      </c>
      <c r="E2762" s="55">
        <v>226</v>
      </c>
      <c r="F2762" s="55">
        <v>58.718000000000004</v>
      </c>
      <c r="G2762" s="55">
        <v>0.91672799463209953</v>
      </c>
      <c r="H2762" s="55">
        <v>0.88938053097345138</v>
      </c>
      <c r="I2762" s="55">
        <v>0.67</v>
      </c>
      <c r="J2762" s="55">
        <v>15.997535700593629</v>
      </c>
      <c r="K2762" s="55">
        <v>139</v>
      </c>
      <c r="L2762" s="55">
        <v>103.09950248756219</v>
      </c>
      <c r="M2762" s="55">
        <v>206.91004975124383</v>
      </c>
      <c r="N2762" s="55">
        <v>14.384368243035349</v>
      </c>
      <c r="O2762" s="55">
        <v>0.38437507743448945</v>
      </c>
      <c r="P2762" s="55">
        <v>2.7697922783759856</v>
      </c>
      <c r="Q2762" s="55">
        <v>94.685897435897445</v>
      </c>
      <c r="R2762" s="55">
        <v>0.89877980299701965</v>
      </c>
      <c r="S2762" s="55">
        <v>5.5314241874417283</v>
      </c>
      <c r="T2762" s="55">
        <v>3.6160420775805582E-3</v>
      </c>
      <c r="U2762" s="55">
        <v>0.2245551127666624</v>
      </c>
      <c r="V2762" s="55">
        <v>26.065676483504326</v>
      </c>
      <c r="W2762" s="55">
        <v>10.413548772359256</v>
      </c>
    </row>
    <row r="2763" spans="3:23" x14ac:dyDescent="0.25">
      <c r="C2763" s="51">
        <v>0</v>
      </c>
      <c r="D2763" s="54">
        <v>4669</v>
      </c>
      <c r="E2763" s="54">
        <v>7313</v>
      </c>
      <c r="F2763" s="54">
        <v>483.04699999999997</v>
      </c>
      <c r="G2763" s="54">
        <v>0.88306822628880388</v>
      </c>
      <c r="H2763" s="54">
        <v>0.63845207165322027</v>
      </c>
      <c r="I2763" s="54">
        <v>0.53469995419147964</v>
      </c>
      <c r="J2763" s="54">
        <v>77.102240138458185</v>
      </c>
      <c r="K2763" s="54">
        <v>252</v>
      </c>
      <c r="L2763" s="54">
        <v>129.27564789034054</v>
      </c>
      <c r="M2763" s="54">
        <v>1443.0296146454882</v>
      </c>
      <c r="N2763" s="54">
        <v>37.987229625829364</v>
      </c>
      <c r="O2763" s="54">
        <v>0.89127655439602271</v>
      </c>
      <c r="P2763" s="54">
        <v>3.1590584659944985</v>
      </c>
      <c r="Q2763" s="54">
        <v>61.216784010901016</v>
      </c>
      <c r="R2763" s="54">
        <v>0.98815944109567089</v>
      </c>
      <c r="S2763" s="54">
        <v>7.0044312878998838</v>
      </c>
      <c r="T2763" s="54">
        <v>3.9824291337294931E-4</v>
      </c>
      <c r="U2763" s="54">
        <v>0.27076739486180279</v>
      </c>
      <c r="V2763" s="54">
        <v>136.39796798834055</v>
      </c>
      <c r="W2763" s="54">
        <v>64.004011831971539</v>
      </c>
    </row>
    <row r="2764" spans="3:23" x14ac:dyDescent="0.25">
      <c r="C2764" s="52">
        <v>0</v>
      </c>
      <c r="D2764" s="55">
        <v>80</v>
      </c>
      <c r="E2764" s="55">
        <v>87</v>
      </c>
      <c r="F2764" s="55">
        <v>31.864999999999998</v>
      </c>
      <c r="G2764" s="55">
        <v>0.78568284817597855</v>
      </c>
      <c r="H2764" s="55">
        <v>0.91954022988505746</v>
      </c>
      <c r="I2764" s="55">
        <v>0.61538461538461542</v>
      </c>
      <c r="J2764" s="55">
        <v>10.09253008808064</v>
      </c>
      <c r="K2764" s="55">
        <v>107</v>
      </c>
      <c r="L2764" s="55">
        <v>93.9375</v>
      </c>
      <c r="M2764" s="55">
        <v>76.05933544303798</v>
      </c>
      <c r="N2764" s="55">
        <v>8.721200344163524</v>
      </c>
      <c r="O2764" s="55">
        <v>-0.33552657709639078</v>
      </c>
      <c r="P2764" s="55">
        <v>1.9493378053921397</v>
      </c>
      <c r="Q2764" s="55">
        <v>33.657342657342632</v>
      </c>
      <c r="R2764" s="55">
        <v>0.96043187748833347</v>
      </c>
      <c r="S2764" s="55">
        <v>4.631521227172132</v>
      </c>
      <c r="T2764" s="55">
        <v>7.4820284610494486E-3</v>
      </c>
      <c r="U2764" s="55">
        <v>0.26373772886010644</v>
      </c>
      <c r="V2764" s="55">
        <v>13.040685702623316</v>
      </c>
      <c r="W2764" s="55">
        <v>8.067352916047648</v>
      </c>
    </row>
    <row r="2765" spans="3:23" x14ac:dyDescent="0.25">
      <c r="C2765" s="51">
        <v>0</v>
      </c>
      <c r="D2765" s="54">
        <v>1296</v>
      </c>
      <c r="E2765" s="54">
        <v>1963</v>
      </c>
      <c r="F2765" s="54">
        <v>207.60499999999996</v>
      </c>
      <c r="G2765" s="54">
        <v>0.96037112490741539</v>
      </c>
      <c r="H2765" s="54">
        <v>0.6602139582272033</v>
      </c>
      <c r="I2765" s="54">
        <v>0.46753246753246752</v>
      </c>
      <c r="J2765" s="54">
        <v>40.621650015438455</v>
      </c>
      <c r="K2765" s="54">
        <v>242</v>
      </c>
      <c r="L2765" s="54">
        <v>142.13117283950618</v>
      </c>
      <c r="M2765" s="54">
        <v>2003.6275680442345</v>
      </c>
      <c r="N2765" s="54">
        <v>44.761898619743938</v>
      </c>
      <c r="O2765" s="54">
        <v>0.50937719027075989</v>
      </c>
      <c r="P2765" s="54">
        <v>2.0850030698463371</v>
      </c>
      <c r="Q2765" s="54">
        <v>399.05632798573589</v>
      </c>
      <c r="R2765" s="54">
        <v>0.9383462306259166</v>
      </c>
      <c r="S2765" s="54">
        <v>7.1213452084285853</v>
      </c>
      <c r="T2765" s="54">
        <v>6.2595123935169723E-4</v>
      </c>
      <c r="U2765" s="54">
        <v>0.22062489297631399</v>
      </c>
      <c r="V2765" s="54">
        <v>96.840219954298931</v>
      </c>
      <c r="W2765" s="54">
        <v>26.991734163708148</v>
      </c>
    </row>
    <row r="2766" spans="3:23" x14ac:dyDescent="0.25">
      <c r="C2766" s="52">
        <v>0</v>
      </c>
      <c r="D2766" s="55">
        <v>29</v>
      </c>
      <c r="E2766" s="55">
        <v>33</v>
      </c>
      <c r="F2766" s="55">
        <v>17.996000000000002</v>
      </c>
      <c r="G2766" s="55">
        <v>0</v>
      </c>
      <c r="H2766" s="55">
        <v>0.87878787878787878</v>
      </c>
      <c r="I2766" s="55">
        <v>0.59183673469387754</v>
      </c>
      <c r="J2766" s="55">
        <v>6.0765077797464979</v>
      </c>
      <c r="K2766" s="55">
        <v>116</v>
      </c>
      <c r="L2766" s="55">
        <v>98.827586206896555</v>
      </c>
      <c r="M2766" s="55">
        <v>90.933497536945836</v>
      </c>
      <c r="N2766" s="55">
        <v>9.5359057009256247</v>
      </c>
      <c r="O2766" s="55">
        <v>-5.1088238191418639E-3</v>
      </c>
      <c r="P2766" s="55">
        <v>1.9385264561035824</v>
      </c>
      <c r="Q2766" s="55">
        <v>70.678571428571431</v>
      </c>
      <c r="R2766" s="55">
        <v>0.84744941092105253</v>
      </c>
      <c r="S2766" s="55">
        <v>4.3231611673921604</v>
      </c>
      <c r="T2766" s="55">
        <v>1.9132653061224504E-2</v>
      </c>
      <c r="U2766" s="55">
        <v>0.14493294404008686</v>
      </c>
      <c r="V2766" s="55">
        <v>6.2330229193099944</v>
      </c>
      <c r="W2766" s="55">
        <v>6.2330229193099944</v>
      </c>
    </row>
    <row r="2767" spans="3:23" x14ac:dyDescent="0.25">
      <c r="C2767" s="51">
        <v>0</v>
      </c>
      <c r="D2767" s="54">
        <v>5081</v>
      </c>
      <c r="E2767" s="54">
        <v>7607</v>
      </c>
      <c r="F2767" s="54">
        <v>554.67500000000007</v>
      </c>
      <c r="G2767" s="54">
        <v>0.84468741482366383</v>
      </c>
      <c r="H2767" s="54">
        <v>0.66793742605494943</v>
      </c>
      <c r="I2767" s="54">
        <v>0.5207009633121541</v>
      </c>
      <c r="J2767" s="54">
        <v>80.432146103404207</v>
      </c>
      <c r="K2767" s="54">
        <v>255</v>
      </c>
      <c r="L2767" s="54">
        <v>126.96851013580005</v>
      </c>
      <c r="M2767" s="54">
        <v>1373.6639688231785</v>
      </c>
      <c r="N2767" s="54">
        <v>37.062973016518498</v>
      </c>
      <c r="O2767" s="54">
        <v>0.94615416181697487</v>
      </c>
      <c r="P2767" s="54">
        <v>3.3020874143197165</v>
      </c>
      <c r="Q2767" s="54">
        <v>61.807113821137605</v>
      </c>
      <c r="R2767" s="54">
        <v>0.98750770377127117</v>
      </c>
      <c r="S2767" s="54">
        <v>6.9590199060522213</v>
      </c>
      <c r="T2767" s="54">
        <v>4.052234119902618E-4</v>
      </c>
      <c r="U2767" s="54">
        <v>0.27209034075710153</v>
      </c>
      <c r="V2767" s="54">
        <v>132.13158337194665</v>
      </c>
      <c r="W2767" s="54">
        <v>70.724739422012235</v>
      </c>
    </row>
    <row r="2768" spans="3:23" x14ac:dyDescent="0.25">
      <c r="C2768" s="52">
        <v>0</v>
      </c>
      <c r="D2768" s="55">
        <v>1358</v>
      </c>
      <c r="E2768" s="55">
        <v>2084</v>
      </c>
      <c r="F2768" s="55">
        <v>213.26199999999997</v>
      </c>
      <c r="G2768" s="55">
        <v>0.96039001855704098</v>
      </c>
      <c r="H2768" s="55">
        <v>0.65163147792706333</v>
      </c>
      <c r="I2768" s="55">
        <v>0.46989619377162628</v>
      </c>
      <c r="J2768" s="55">
        <v>41.581958849365797</v>
      </c>
      <c r="K2768" s="55">
        <v>245</v>
      </c>
      <c r="L2768" s="55">
        <v>142.77835051546393</v>
      </c>
      <c r="M2768" s="55">
        <v>1976.8240851180205</v>
      </c>
      <c r="N2768" s="55">
        <v>44.461489911135686</v>
      </c>
      <c r="O2768" s="55">
        <v>0.50957234809650209</v>
      </c>
      <c r="P2768" s="55">
        <v>2.1592501544104512</v>
      </c>
      <c r="Q2768" s="55">
        <v>327.84712722298201</v>
      </c>
      <c r="R2768" s="55">
        <v>0.94793007206873381</v>
      </c>
      <c r="S2768" s="55">
        <v>7.1746938694614339</v>
      </c>
      <c r="T2768" s="55">
        <v>6.304258731456762E-4</v>
      </c>
      <c r="U2768" s="55">
        <v>0.22603709764767035</v>
      </c>
      <c r="V2768" s="55">
        <v>98.306440047561324</v>
      </c>
      <c r="W2768" s="55">
        <v>27.394004964996572</v>
      </c>
    </row>
    <row r="2769" spans="3:23" x14ac:dyDescent="0.25">
      <c r="C2769" s="51">
        <v>0</v>
      </c>
      <c r="D2769" s="54">
        <v>54</v>
      </c>
      <c r="E2769" s="54">
        <v>58</v>
      </c>
      <c r="F2769" s="54">
        <v>24.273</v>
      </c>
      <c r="G2769" s="54">
        <v>0.50028663442978794</v>
      </c>
      <c r="H2769" s="54">
        <v>0.93103448275862066</v>
      </c>
      <c r="I2769" s="54">
        <v>0.66666666666666663</v>
      </c>
      <c r="J2769" s="54">
        <v>8.291859587312052</v>
      </c>
      <c r="K2769" s="54">
        <v>122</v>
      </c>
      <c r="L2769" s="54">
        <v>97.870370370370367</v>
      </c>
      <c r="M2769" s="54">
        <v>155.85080363382255</v>
      </c>
      <c r="N2769" s="54">
        <v>12.484021933408421</v>
      </c>
      <c r="O2769" s="54">
        <v>0.16405042027539091</v>
      </c>
      <c r="P2769" s="54">
        <v>1.9936790166707086</v>
      </c>
      <c r="Q2769" s="54">
        <v>86.511111111111092</v>
      </c>
      <c r="R2769" s="54">
        <v>0.87172366763361142</v>
      </c>
      <c r="S2769" s="54">
        <v>4.8841550945958057</v>
      </c>
      <c r="T2769" s="54">
        <v>1.1604938271604961E-2</v>
      </c>
      <c r="U2769" s="54">
        <v>0.15223461542088995</v>
      </c>
      <c r="V2769" s="54">
        <v>9.0184995056457886</v>
      </c>
      <c r="W2769" s="54">
        <v>7.8087566477697203</v>
      </c>
    </row>
    <row r="2770" spans="3:23" x14ac:dyDescent="0.25">
      <c r="C2770" s="52">
        <v>0</v>
      </c>
      <c r="D2770" s="55">
        <v>5188</v>
      </c>
      <c r="E2770" s="55">
        <v>7424</v>
      </c>
      <c r="F2770" s="55">
        <v>537.90300000000002</v>
      </c>
      <c r="G2770" s="55">
        <v>0.83292921106769979</v>
      </c>
      <c r="H2770" s="55">
        <v>0.69881465517241381</v>
      </c>
      <c r="I2770" s="55">
        <v>0.53823010685755779</v>
      </c>
      <c r="J2770" s="55">
        <v>81.274637852690702</v>
      </c>
      <c r="K2770" s="55">
        <v>255</v>
      </c>
      <c r="L2770" s="55">
        <v>126.41595990747879</v>
      </c>
      <c r="M2770" s="55">
        <v>1291.1537224830663</v>
      </c>
      <c r="N2770" s="55">
        <v>35.93262754771861</v>
      </c>
      <c r="O2770" s="55">
        <v>0.93666309550366134</v>
      </c>
      <c r="P2770" s="55">
        <v>3.329993358818446</v>
      </c>
      <c r="Q2770" s="55">
        <v>55.380246913580187</v>
      </c>
      <c r="R2770" s="55">
        <v>0.98842292331520865</v>
      </c>
      <c r="S2770" s="55">
        <v>6.9158487546872278</v>
      </c>
      <c r="T2770" s="55">
        <v>4.1162847804362577E-4</v>
      </c>
      <c r="U2770" s="55">
        <v>0.2793008377093783</v>
      </c>
      <c r="V2770" s="55">
        <v>128.81294391793224</v>
      </c>
      <c r="W2770" s="55">
        <v>71.282449287704665</v>
      </c>
    </row>
    <row r="2771" spans="3:23" x14ac:dyDescent="0.25">
      <c r="C2771" s="51">
        <v>0</v>
      </c>
      <c r="D2771" s="54">
        <v>1453</v>
      </c>
      <c r="E2771" s="54">
        <v>2093</v>
      </c>
      <c r="F2771" s="54">
        <v>207.738</v>
      </c>
      <c r="G2771" s="54">
        <v>0.95853513861357886</v>
      </c>
      <c r="H2771" s="54">
        <v>0.69421882465360729</v>
      </c>
      <c r="I2771" s="54">
        <v>0.50875350140056019</v>
      </c>
      <c r="J2771" s="54">
        <v>43.011824635792784</v>
      </c>
      <c r="K2771" s="54">
        <v>241</v>
      </c>
      <c r="L2771" s="54">
        <v>142.30144528561596</v>
      </c>
      <c r="M2771" s="54">
        <v>1881.2189855130139</v>
      </c>
      <c r="N2771" s="54">
        <v>43.373021401707931</v>
      </c>
      <c r="O2771" s="54">
        <v>0.50653187683731316</v>
      </c>
      <c r="P2771" s="54">
        <v>2.1445827604439827</v>
      </c>
      <c r="Q2771" s="54">
        <v>360.56885813148449</v>
      </c>
      <c r="R2771" s="54">
        <v>0.94159203484528475</v>
      </c>
      <c r="S2771" s="54">
        <v>7.1406777301001636</v>
      </c>
      <c r="T2771" s="54">
        <v>6.5253050131103719E-4</v>
      </c>
      <c r="U2771" s="54">
        <v>0.22964892569798934</v>
      </c>
      <c r="V2771" s="54">
        <v>97.27308529712711</v>
      </c>
      <c r="W2771" s="54">
        <v>27.720335600796695</v>
      </c>
    </row>
    <row r="2772" spans="3:23" x14ac:dyDescent="0.25">
      <c r="C2772" s="52">
        <v>0</v>
      </c>
      <c r="D2772" s="55">
        <v>79</v>
      </c>
      <c r="E2772" s="55">
        <v>84</v>
      </c>
      <c r="F2772" s="55">
        <v>29.144000000000002</v>
      </c>
      <c r="G2772" s="55">
        <v>0.40787078646178665</v>
      </c>
      <c r="H2772" s="55">
        <v>0.94047619047619047</v>
      </c>
      <c r="I2772" s="55">
        <v>0.71818181818181814</v>
      </c>
      <c r="J2772" s="55">
        <v>10.029253413593549</v>
      </c>
      <c r="K2772" s="55">
        <v>120</v>
      </c>
      <c r="L2772" s="55">
        <v>97.303797468354432</v>
      </c>
      <c r="M2772" s="55">
        <v>146.95780590717308</v>
      </c>
      <c r="N2772" s="55">
        <v>12.122615473039351</v>
      </c>
      <c r="O2772" s="55">
        <v>0.18961159367767455</v>
      </c>
      <c r="P2772" s="55">
        <v>1.8914200091949762</v>
      </c>
      <c r="Q2772" s="55">
        <v>41.25619834710745</v>
      </c>
      <c r="R2772" s="55">
        <v>0.93008179705630167</v>
      </c>
      <c r="S2772" s="55">
        <v>4.9951215331738865</v>
      </c>
      <c r="T2772" s="55">
        <v>8.674270883136409E-3</v>
      </c>
      <c r="U2772" s="55">
        <v>0.24465756115002579</v>
      </c>
      <c r="V2772" s="55">
        <v>10.568983749347106</v>
      </c>
      <c r="W2772" s="55">
        <v>9.6499013337845696</v>
      </c>
    </row>
    <row r="2773" spans="3:23" x14ac:dyDescent="0.25">
      <c r="C2773" s="51">
        <v>0</v>
      </c>
      <c r="D2773" s="54">
        <v>29</v>
      </c>
      <c r="E2773" s="54">
        <v>33</v>
      </c>
      <c r="F2773" s="54">
        <v>17.996000000000002</v>
      </c>
      <c r="G2773" s="54">
        <v>0</v>
      </c>
      <c r="H2773" s="54">
        <v>0.87878787878787878</v>
      </c>
      <c r="I2773" s="54">
        <v>0.59183673469387754</v>
      </c>
      <c r="J2773" s="54">
        <v>6.0765077797464979</v>
      </c>
      <c r="K2773" s="54">
        <v>116</v>
      </c>
      <c r="L2773" s="54">
        <v>103.37931034482759</v>
      </c>
      <c r="M2773" s="54">
        <v>131.17241379310352</v>
      </c>
      <c r="N2773" s="54">
        <v>11.453052597150837</v>
      </c>
      <c r="O2773" s="54">
        <v>-0.63174009607697579</v>
      </c>
      <c r="P2773" s="54">
        <v>2.0655224407155792</v>
      </c>
      <c r="Q2773" s="54">
        <v>542.25</v>
      </c>
      <c r="R2773" s="54">
        <v>0.29101612294014156</v>
      </c>
      <c r="S2773" s="54">
        <v>4.1557558924861837</v>
      </c>
      <c r="T2773" s="54">
        <v>1.8494897959183687E-2</v>
      </c>
      <c r="U2773" s="54">
        <v>0.18160715544651235</v>
      </c>
      <c r="V2773" s="54">
        <v>6.2330229193099944</v>
      </c>
      <c r="W2773" s="54">
        <v>6.2330229193099944</v>
      </c>
    </row>
    <row r="2774" spans="3:23" x14ac:dyDescent="0.25">
      <c r="C2774" s="52">
        <v>0</v>
      </c>
      <c r="D2774" s="55">
        <v>5337</v>
      </c>
      <c r="E2774" s="55">
        <v>7395</v>
      </c>
      <c r="F2774" s="55">
        <v>514.37399999999991</v>
      </c>
      <c r="G2774" s="55">
        <v>0.83277513955660654</v>
      </c>
      <c r="H2774" s="55">
        <v>0.72170385395537529</v>
      </c>
      <c r="I2774" s="55">
        <v>0.54907407407407405</v>
      </c>
      <c r="J2774" s="55">
        <v>82.43348500610395</v>
      </c>
      <c r="K2774" s="55">
        <v>255</v>
      </c>
      <c r="L2774" s="55">
        <v>124.87521079258011</v>
      </c>
      <c r="M2774" s="55">
        <v>1225.0428954999797</v>
      </c>
      <c r="N2774" s="55">
        <v>35.000612787492443</v>
      </c>
      <c r="O2774" s="55">
        <v>0.96486334651401462</v>
      </c>
      <c r="P2774" s="55">
        <v>3.5018115896324788</v>
      </c>
      <c r="Q2774" s="55">
        <v>51.979287827772133</v>
      </c>
      <c r="R2774" s="55">
        <v>0.98885948133401302</v>
      </c>
      <c r="S2774" s="55">
        <v>6.8896219894447528</v>
      </c>
      <c r="T2774" s="55">
        <v>4.3667680859924452E-4</v>
      </c>
      <c r="U2774" s="55">
        <v>0.28823984305239941</v>
      </c>
      <c r="V2774" s="55">
        <v>127.8096842758347</v>
      </c>
      <c r="W2774" s="55">
        <v>70.756896482443594</v>
      </c>
    </row>
    <row r="2775" spans="3:23" x14ac:dyDescent="0.25">
      <c r="C2775" s="51">
        <v>0</v>
      </c>
      <c r="D2775" s="54">
        <v>50</v>
      </c>
      <c r="E2775" s="54">
        <v>54</v>
      </c>
      <c r="F2775" s="54">
        <v>23.511999999999997</v>
      </c>
      <c r="G2775" s="54">
        <v>0.64027308405573846</v>
      </c>
      <c r="H2775" s="54">
        <v>0.92592592592592593</v>
      </c>
      <c r="I2775" s="54">
        <v>0.7142857142857143</v>
      </c>
      <c r="J2775" s="54">
        <v>7.9788456080286538</v>
      </c>
      <c r="K2775" s="54">
        <v>213</v>
      </c>
      <c r="L2775" s="54">
        <v>136.69999999999999</v>
      </c>
      <c r="M2775" s="54">
        <v>1296.704081632653</v>
      </c>
      <c r="N2775" s="54">
        <v>36.009777583770955</v>
      </c>
      <c r="O2775" s="54">
        <v>0.43038057319479456</v>
      </c>
      <c r="P2775" s="54">
        <v>2.4004858024177578</v>
      </c>
      <c r="Q2775" s="54">
        <v>114.47500000000002</v>
      </c>
      <c r="R2775" s="54">
        <v>0.97632816612446582</v>
      </c>
      <c r="S2775" s="54">
        <v>5.4438561897747269</v>
      </c>
      <c r="T2775" s="54">
        <v>1.2500000000000009E-2</v>
      </c>
      <c r="U2775" s="54">
        <v>0.18317833625418342</v>
      </c>
      <c r="V2775" s="54">
        <v>9.202898094259945</v>
      </c>
      <c r="W2775" s="54">
        <v>7.0691819422995001</v>
      </c>
    </row>
    <row r="2776" spans="3:23" x14ac:dyDescent="0.25">
      <c r="C2776" s="52">
        <v>0</v>
      </c>
      <c r="D2776" s="55">
        <v>36</v>
      </c>
      <c r="E2776" s="55">
        <v>40</v>
      </c>
      <c r="F2776" s="55">
        <v>19.592000000000002</v>
      </c>
      <c r="G2776" s="55">
        <v>0.38282074674438793</v>
      </c>
      <c r="H2776" s="55">
        <v>0.9</v>
      </c>
      <c r="I2776" s="55">
        <v>0.6428571428571429</v>
      </c>
      <c r="J2776" s="55">
        <v>6.7702750025730758</v>
      </c>
      <c r="K2776" s="55">
        <v>135</v>
      </c>
      <c r="L2776" s="55">
        <v>102.55555555555556</v>
      </c>
      <c r="M2776" s="55">
        <v>246.3111111111111</v>
      </c>
      <c r="N2776" s="55">
        <v>15.694301867592298</v>
      </c>
      <c r="O2776" s="55">
        <v>0.33851196610403983</v>
      </c>
      <c r="P2776" s="55">
        <v>2.1736258010431744</v>
      </c>
      <c r="Q2776" s="55">
        <v>87.269841269841251</v>
      </c>
      <c r="R2776" s="55">
        <v>0.95154726635274256</v>
      </c>
      <c r="S2776" s="55">
        <v>4.8365916681089773</v>
      </c>
      <c r="T2776" s="55">
        <v>1.6376921138825919E-2</v>
      </c>
      <c r="U2776" s="55">
        <v>0.1723257921879475</v>
      </c>
      <c r="V2776" s="55">
        <v>7.1802197428460053</v>
      </c>
      <c r="W2776" s="55">
        <v>6.6332495807108005</v>
      </c>
    </row>
    <row r="2777" spans="3:23" x14ac:dyDescent="0.25">
      <c r="C2777" s="51">
        <v>0</v>
      </c>
      <c r="D2777" s="54">
        <v>1560</v>
      </c>
      <c r="E2777" s="54">
        <v>2279</v>
      </c>
      <c r="F2777" s="54">
        <v>217.13299999999995</v>
      </c>
      <c r="G2777" s="54">
        <v>0.95477734292895422</v>
      </c>
      <c r="H2777" s="54">
        <v>0.6845107503290917</v>
      </c>
      <c r="I2777" s="54">
        <v>0.48872180451127817</v>
      </c>
      <c r="J2777" s="54">
        <v>44.567406137073462</v>
      </c>
      <c r="K2777" s="54">
        <v>251</v>
      </c>
      <c r="L2777" s="54">
        <v>140.72756410256412</v>
      </c>
      <c r="M2777" s="54">
        <v>1737.3452307527834</v>
      </c>
      <c r="N2777" s="54">
        <v>41.681473471469111</v>
      </c>
      <c r="O2777" s="54">
        <v>0.56454370071299631</v>
      </c>
      <c r="P2777" s="54">
        <v>2.4004912992902367</v>
      </c>
      <c r="Q2777" s="54">
        <v>283.50557275541712</v>
      </c>
      <c r="R2777" s="54">
        <v>0.95079884025009398</v>
      </c>
      <c r="S2777" s="54">
        <v>7.152233835180831</v>
      </c>
      <c r="T2777" s="54">
        <v>6.2973861534188847E-4</v>
      </c>
      <c r="U2777" s="54">
        <v>0.2401974606295107</v>
      </c>
      <c r="V2777" s="54">
        <v>96.7793034836902</v>
      </c>
      <c r="W2777" s="54">
        <v>28.774592267208138</v>
      </c>
    </row>
    <row r="2778" spans="3:23" x14ac:dyDescent="0.25">
      <c r="C2778" s="52">
        <v>0</v>
      </c>
      <c r="D2778" s="55">
        <v>126</v>
      </c>
      <c r="E2778" s="55">
        <v>131</v>
      </c>
      <c r="F2778" s="55">
        <v>38.414999999999999</v>
      </c>
      <c r="G2778" s="55">
        <v>0.62692505994513981</v>
      </c>
      <c r="H2778" s="55">
        <v>0.96183206106870234</v>
      </c>
      <c r="I2778" s="55">
        <v>0.7</v>
      </c>
      <c r="J2778" s="55">
        <v>12.666024736934256</v>
      </c>
      <c r="K2778" s="55">
        <v>131</v>
      </c>
      <c r="L2778" s="55">
        <v>99.055555555555557</v>
      </c>
      <c r="M2778" s="55">
        <v>199.8928888888889</v>
      </c>
      <c r="N2778" s="55">
        <v>14.138348166914298</v>
      </c>
      <c r="O2778" s="55">
        <v>0.38003961013281717</v>
      </c>
      <c r="P2778" s="55">
        <v>2.1350174998754139</v>
      </c>
      <c r="Q2778" s="55">
        <v>29.369230769230718</v>
      </c>
      <c r="R2778" s="55">
        <v>0.96154620539366298</v>
      </c>
      <c r="S2778" s="55">
        <v>5.4040337977890598</v>
      </c>
      <c r="T2778" s="55">
        <v>5.6541748849441333E-3</v>
      </c>
      <c r="U2778" s="55">
        <v>0.25583990083990066</v>
      </c>
      <c r="V2778" s="55">
        <v>14.469021612863601</v>
      </c>
      <c r="W2778" s="55">
        <v>11.272519069810185</v>
      </c>
    </row>
    <row r="2779" spans="3:23" x14ac:dyDescent="0.25">
      <c r="C2779" s="51">
        <v>0</v>
      </c>
      <c r="D2779" s="54">
        <v>79</v>
      </c>
      <c r="E2779" s="54">
        <v>85</v>
      </c>
      <c r="F2779" s="54">
        <v>30.459</v>
      </c>
      <c r="G2779" s="54">
        <v>0.58404403609739453</v>
      </c>
      <c r="H2779" s="54">
        <v>0.92941176470588238</v>
      </c>
      <c r="I2779" s="54">
        <v>0.65833333333333333</v>
      </c>
      <c r="J2779" s="54">
        <v>10.029253413593549</v>
      </c>
      <c r="K2779" s="54">
        <v>128</v>
      </c>
      <c r="L2779" s="54">
        <v>104.0253164556962</v>
      </c>
      <c r="M2779" s="54">
        <v>233.4865303472898</v>
      </c>
      <c r="N2779" s="54">
        <v>15.280266043079545</v>
      </c>
      <c r="O2779" s="54">
        <v>-0.12798217418841237</v>
      </c>
      <c r="P2779" s="54">
        <v>1.6853386255831395</v>
      </c>
      <c r="Q2779" s="54">
        <v>531.53846153846143</v>
      </c>
      <c r="R2779" s="54">
        <v>0.66176924316463148</v>
      </c>
      <c r="S2779" s="54">
        <v>5.0282344700694033</v>
      </c>
      <c r="T2779" s="54">
        <v>9.3491124260354878E-3</v>
      </c>
      <c r="U2779" s="54">
        <v>0.23195031316503578</v>
      </c>
      <c r="V2779" s="54">
        <v>11.297645444644095</v>
      </c>
      <c r="W2779" s="54">
        <v>9.1705470676171146</v>
      </c>
    </row>
    <row r="2780" spans="3:23" x14ac:dyDescent="0.25">
      <c r="C2780" s="52">
        <v>0</v>
      </c>
      <c r="D2780" s="55">
        <v>5295</v>
      </c>
      <c r="E2780" s="55">
        <v>7154</v>
      </c>
      <c r="F2780" s="55">
        <v>400.49299999999999</v>
      </c>
      <c r="G2780" s="55">
        <v>0.83984676501136002</v>
      </c>
      <c r="H2780" s="55">
        <v>0.74014537321778029</v>
      </c>
      <c r="I2780" s="55">
        <v>0.59796725014116314</v>
      </c>
      <c r="J2780" s="55">
        <v>82.108485489458914</v>
      </c>
      <c r="K2780" s="55">
        <v>243</v>
      </c>
      <c r="L2780" s="55">
        <v>123.94164305949009</v>
      </c>
      <c r="M2780" s="55">
        <v>1204.4323701748049</v>
      </c>
      <c r="N2780" s="55">
        <v>34.704932937189277</v>
      </c>
      <c r="O2780" s="55">
        <v>0.84381340729401788</v>
      </c>
      <c r="P2780" s="55">
        <v>3.1770058616530497</v>
      </c>
      <c r="Q2780" s="55">
        <v>50.766345723242587</v>
      </c>
      <c r="R2780" s="55">
        <v>0.98892250816932603</v>
      </c>
      <c r="S2780" s="55">
        <v>6.9086512503374378</v>
      </c>
      <c r="T2780" s="55">
        <v>4.625935239614289E-4</v>
      </c>
      <c r="U2780" s="55">
        <v>0.29125961382323473</v>
      </c>
      <c r="V2780" s="55">
        <v>126.48812555522669</v>
      </c>
      <c r="W2780" s="55">
        <v>68.66073391359312</v>
      </c>
    </row>
    <row r="2781" spans="3:23" x14ac:dyDescent="0.25">
      <c r="C2781" s="51">
        <v>0</v>
      </c>
      <c r="D2781" s="54">
        <v>89</v>
      </c>
      <c r="E2781" s="54">
        <v>97</v>
      </c>
      <c r="F2781" s="54">
        <v>34.47</v>
      </c>
      <c r="G2781" s="54">
        <v>0.82897137609365035</v>
      </c>
      <c r="H2781" s="54">
        <v>0.91752577319587625</v>
      </c>
      <c r="I2781" s="54">
        <v>0.65925925925925921</v>
      </c>
      <c r="J2781" s="54">
        <v>10.64510777218481</v>
      </c>
      <c r="K2781" s="54">
        <v>191</v>
      </c>
      <c r="L2781" s="54">
        <v>135.37078651685394</v>
      </c>
      <c r="M2781" s="54">
        <v>1140.2586823289068</v>
      </c>
      <c r="N2781" s="54">
        <v>33.767716569660244</v>
      </c>
      <c r="O2781" s="54">
        <v>-6.6871359531939747E-2</v>
      </c>
      <c r="P2781" s="54">
        <v>1.7864769257851092</v>
      </c>
      <c r="Q2781" s="54">
        <v>100.29333333333335</v>
      </c>
      <c r="R2781" s="54">
        <v>0.9832447167895042</v>
      </c>
      <c r="S2781" s="54">
        <v>5.8660181219047134</v>
      </c>
      <c r="T2781" s="54">
        <v>1.6266666666666638E-2</v>
      </c>
      <c r="U2781" s="54">
        <v>0.25778228690390498</v>
      </c>
      <c r="V2781" s="54">
        <v>14.459526122356984</v>
      </c>
      <c r="W2781" s="54">
        <v>8.0870832761100111</v>
      </c>
    </row>
    <row r="2782" spans="3:23" x14ac:dyDescent="0.25">
      <c r="C2782" s="52">
        <v>0</v>
      </c>
      <c r="D2782" s="55">
        <v>43</v>
      </c>
      <c r="E2782" s="55">
        <v>47</v>
      </c>
      <c r="F2782" s="55">
        <v>21.552</v>
      </c>
      <c r="G2782" s="55">
        <v>0.53810701977690156</v>
      </c>
      <c r="H2782" s="55">
        <v>0.91489361702127658</v>
      </c>
      <c r="I2782" s="55">
        <v>0.68253968253968256</v>
      </c>
      <c r="J2782" s="55">
        <v>7.399277020331918</v>
      </c>
      <c r="K2782" s="55">
        <v>138</v>
      </c>
      <c r="L2782" s="55">
        <v>104.55813953488372</v>
      </c>
      <c r="M2782" s="55">
        <v>308.30011074197114</v>
      </c>
      <c r="N2782" s="55">
        <v>17.558476891290177</v>
      </c>
      <c r="O2782" s="55">
        <v>0.26825782668956211</v>
      </c>
      <c r="P2782" s="55">
        <v>1.922735187462759</v>
      </c>
      <c r="Q2782" s="55">
        <v>76.708333333333357</v>
      </c>
      <c r="R2782" s="55">
        <v>0.93470451958464418</v>
      </c>
      <c r="S2782" s="55">
        <v>4.8216135919113992</v>
      </c>
      <c r="T2782" s="55">
        <v>1.3888888888888916E-2</v>
      </c>
      <c r="U2782" s="55">
        <v>0.19918262535490336</v>
      </c>
      <c r="V2782" s="55">
        <v>8.1744544421237428</v>
      </c>
      <c r="W2782" s="55">
        <v>6.8900557484721601</v>
      </c>
    </row>
    <row r="2783" spans="3:23" x14ac:dyDescent="0.25">
      <c r="C2783" s="51">
        <v>0</v>
      </c>
      <c r="D2783" s="54">
        <v>1737</v>
      </c>
      <c r="E2783" s="54">
        <v>2639</v>
      </c>
      <c r="F2783" s="54">
        <v>237.411</v>
      </c>
      <c r="G2783" s="54">
        <v>0.94574785726331811</v>
      </c>
      <c r="H2783" s="54">
        <v>0.65820386510041684</v>
      </c>
      <c r="I2783" s="54">
        <v>0.4595238095238095</v>
      </c>
      <c r="J2783" s="54">
        <v>47.027833133209292</v>
      </c>
      <c r="K2783" s="54">
        <v>249</v>
      </c>
      <c r="L2783" s="54">
        <v>136.42084052964881</v>
      </c>
      <c r="M2783" s="54">
        <v>1646.2381138092333</v>
      </c>
      <c r="N2783" s="54">
        <v>40.573859981633902</v>
      </c>
      <c r="O2783" s="54">
        <v>0.67358164965746437</v>
      </c>
      <c r="P2783" s="54">
        <v>2.7278812219917219</v>
      </c>
      <c r="Q2783" s="54">
        <v>249.65254901960986</v>
      </c>
      <c r="R2783" s="54">
        <v>0.95506391312471328</v>
      </c>
      <c r="S2783" s="54">
        <v>7.1119005563382514</v>
      </c>
      <c r="T2783" s="54">
        <v>5.8897005425261983E-4</v>
      </c>
      <c r="U2783" s="54">
        <v>0.24436987176254715</v>
      </c>
      <c r="V2783" s="54">
        <v>98.554284499281181</v>
      </c>
      <c r="W2783" s="54">
        <v>32.020435741822084</v>
      </c>
    </row>
    <row r="2784" spans="3:23" x14ac:dyDescent="0.25">
      <c r="C2784" s="52">
        <v>0</v>
      </c>
      <c r="D2784" s="55">
        <v>158</v>
      </c>
      <c r="E2784" s="55">
        <v>167</v>
      </c>
      <c r="F2784" s="55">
        <v>43.832000000000001</v>
      </c>
      <c r="G2784" s="55">
        <v>0.51194230446073297</v>
      </c>
      <c r="H2784" s="55">
        <v>0.94610778443113774</v>
      </c>
      <c r="I2784" s="55">
        <v>0.7053571428571429</v>
      </c>
      <c r="J2784" s="55">
        <v>14.183506197980657</v>
      </c>
      <c r="K2784" s="55">
        <v>134</v>
      </c>
      <c r="L2784" s="55">
        <v>99.563291139240505</v>
      </c>
      <c r="M2784" s="55">
        <v>246.36221075546237</v>
      </c>
      <c r="N2784" s="55">
        <v>15.695929751227302</v>
      </c>
      <c r="O2784" s="55">
        <v>0.38136371998321716</v>
      </c>
      <c r="P2784" s="55">
        <v>2.1156384361190939</v>
      </c>
      <c r="Q2784" s="55">
        <v>39.350000000000016</v>
      </c>
      <c r="R2784" s="55">
        <v>0.95132458433267975</v>
      </c>
      <c r="S2784" s="55">
        <v>5.5741120021927371</v>
      </c>
      <c r="T2784" s="55">
        <v>4.9652777777777872E-3</v>
      </c>
      <c r="U2784" s="55">
        <v>0.26142844526116554</v>
      </c>
      <c r="V2784" s="55">
        <v>15.460025221396501</v>
      </c>
      <c r="W2784" s="55">
        <v>13.28046831459995</v>
      </c>
    </row>
    <row r="2785" spans="3:23" x14ac:dyDescent="0.25">
      <c r="C2785" s="51">
        <v>0</v>
      </c>
      <c r="D2785" s="54">
        <v>145</v>
      </c>
      <c r="E2785" s="54">
        <v>156</v>
      </c>
      <c r="F2785" s="54">
        <v>43.741</v>
      </c>
      <c r="G2785" s="54">
        <v>0.67636142810832134</v>
      </c>
      <c r="H2785" s="54">
        <v>0.92948717948717952</v>
      </c>
      <c r="I2785" s="54">
        <v>0.69047619047619047</v>
      </c>
      <c r="J2785" s="54">
        <v>13.587484461319491</v>
      </c>
      <c r="K2785" s="54">
        <v>133</v>
      </c>
      <c r="L2785" s="54">
        <v>102.77931034482759</v>
      </c>
      <c r="M2785" s="54">
        <v>279.08984674329531</v>
      </c>
      <c r="N2785" s="54">
        <v>16.705982363910699</v>
      </c>
      <c r="O2785" s="54">
        <v>0.24197741359881803</v>
      </c>
      <c r="P2785" s="54">
        <v>1.7637460525777613</v>
      </c>
      <c r="Q2785" s="54">
        <v>257.24553571428572</v>
      </c>
      <c r="R2785" s="54">
        <v>0.81094156012617147</v>
      </c>
      <c r="S2785" s="54">
        <v>5.4858487017762325</v>
      </c>
      <c r="T2785" s="54">
        <v>5.0621811224489596E-3</v>
      </c>
      <c r="U2785" s="54">
        <v>0.21210673049987835</v>
      </c>
      <c r="V2785" s="54">
        <v>16.23546236146435</v>
      </c>
      <c r="W2785" s="54">
        <v>11.958552898852043</v>
      </c>
    </row>
    <row r="2786" spans="3:23" x14ac:dyDescent="0.25">
      <c r="C2786" s="52">
        <v>0</v>
      </c>
      <c r="D2786" s="55">
        <v>5132</v>
      </c>
      <c r="E2786" s="55">
        <v>6937</v>
      </c>
      <c r="F2786" s="55">
        <v>396.89499999999998</v>
      </c>
      <c r="G2786" s="55">
        <v>0.83682601312181293</v>
      </c>
      <c r="H2786" s="55">
        <v>0.73980106674354906</v>
      </c>
      <c r="I2786" s="55">
        <v>0.58464342674868985</v>
      </c>
      <c r="J2786" s="55">
        <v>80.834802799170944</v>
      </c>
      <c r="K2786" s="55">
        <v>238</v>
      </c>
      <c r="L2786" s="55">
        <v>123.16562743569759</v>
      </c>
      <c r="M2786" s="55">
        <v>1167.3590365775988</v>
      </c>
      <c r="N2786" s="55">
        <v>34.16663630762617</v>
      </c>
      <c r="O2786" s="55">
        <v>0.74578386061539459</v>
      </c>
      <c r="P2786" s="55">
        <v>2.859020101192379</v>
      </c>
      <c r="Q2786" s="55">
        <v>47.048334274421357</v>
      </c>
      <c r="R2786" s="55">
        <v>0.98953086391086431</v>
      </c>
      <c r="S2786" s="55">
        <v>6.8788059896931113</v>
      </c>
      <c r="T2786" s="55">
        <v>4.6081529988929466E-4</v>
      </c>
      <c r="U2786" s="55">
        <v>0.2902595785000921</v>
      </c>
      <c r="V2786" s="55">
        <v>123.5666373936495</v>
      </c>
      <c r="W2786" s="55">
        <v>67.648894130963114</v>
      </c>
    </row>
    <row r="2787" spans="3:23" x14ac:dyDescent="0.25">
      <c r="C2787" s="51">
        <v>0</v>
      </c>
      <c r="D2787" s="54">
        <v>128</v>
      </c>
      <c r="E2787" s="54">
        <v>135</v>
      </c>
      <c r="F2787" s="54">
        <v>42.218999999999994</v>
      </c>
      <c r="G2787" s="54">
        <v>0.88053221562765482</v>
      </c>
      <c r="H2787" s="54">
        <v>0.94814814814814818</v>
      </c>
      <c r="I2787" s="54">
        <v>0.74853801169590639</v>
      </c>
      <c r="J2787" s="54">
        <v>12.766152972845846</v>
      </c>
      <c r="K2787" s="54">
        <v>213</v>
      </c>
      <c r="L2787" s="54">
        <v>131.7109375</v>
      </c>
      <c r="M2787" s="54">
        <v>1276.1283833661416</v>
      </c>
      <c r="N2787" s="54">
        <v>35.722939175915265</v>
      </c>
      <c r="O2787" s="54">
        <v>0.27969458609434356</v>
      </c>
      <c r="P2787" s="54">
        <v>2.0333110615930927</v>
      </c>
      <c r="Q2787" s="54">
        <v>96.300000000000082</v>
      </c>
      <c r="R2787" s="54">
        <v>0.98014777435152989</v>
      </c>
      <c r="S2787" s="54">
        <v>6.3016868907402017</v>
      </c>
      <c r="T2787" s="54">
        <v>5.4293628808864082E-3</v>
      </c>
      <c r="U2787" s="54">
        <v>0.23493491701263858</v>
      </c>
      <c r="V2787" s="54">
        <v>18.629318767477049</v>
      </c>
      <c r="W2787" s="54">
        <v>8.8300419655794471</v>
      </c>
    </row>
    <row r="2788" spans="3:23" x14ac:dyDescent="0.25">
      <c r="C2788" s="52">
        <v>0</v>
      </c>
      <c r="D2788" s="55">
        <v>68</v>
      </c>
      <c r="E2788" s="55">
        <v>73</v>
      </c>
      <c r="F2788" s="55">
        <v>28.010999999999999</v>
      </c>
      <c r="G2788" s="55">
        <v>0.70463016933930689</v>
      </c>
      <c r="H2788" s="55">
        <v>0.93150684931506844</v>
      </c>
      <c r="I2788" s="55">
        <v>0.70833333333333337</v>
      </c>
      <c r="J2788" s="55">
        <v>9.3048529833625562</v>
      </c>
      <c r="K2788" s="55">
        <v>170</v>
      </c>
      <c r="L2788" s="55">
        <v>110.83823529411765</v>
      </c>
      <c r="M2788" s="55">
        <v>669.09284460052697</v>
      </c>
      <c r="N2788" s="55">
        <v>25.866829040308112</v>
      </c>
      <c r="O2788" s="55">
        <v>0.62522915419103109</v>
      </c>
      <c r="P2788" s="55">
        <v>2.3982409069746971</v>
      </c>
      <c r="Q2788" s="55">
        <v>40.425925925925924</v>
      </c>
      <c r="R2788" s="55">
        <v>0.9849714844451416</v>
      </c>
      <c r="S2788" s="55">
        <v>5.4953354514490123</v>
      </c>
      <c r="T2788" s="55">
        <v>9.4307270233196221E-3</v>
      </c>
      <c r="U2788" s="55">
        <v>0.24664275146301293</v>
      </c>
      <c r="V2788" s="55">
        <v>11.158793894177954</v>
      </c>
      <c r="W2788" s="55">
        <v>7.9179983769063602</v>
      </c>
    </row>
    <row r="2789" spans="3:23" x14ac:dyDescent="0.25">
      <c r="C2789" s="51">
        <v>0</v>
      </c>
      <c r="D2789" s="54">
        <v>1885</v>
      </c>
      <c r="E2789" s="54">
        <v>2759</v>
      </c>
      <c r="F2789" s="54">
        <v>245.202</v>
      </c>
      <c r="G2789" s="54">
        <v>0.94011565588162271</v>
      </c>
      <c r="H2789" s="54">
        <v>0.68321855744835081</v>
      </c>
      <c r="I2789" s="54">
        <v>0.46099290780141844</v>
      </c>
      <c r="J2789" s="54">
        <v>48.990371929857623</v>
      </c>
      <c r="K2789" s="54">
        <v>246</v>
      </c>
      <c r="L2789" s="54">
        <v>133.60106100795755</v>
      </c>
      <c r="M2789" s="54">
        <v>1504.7537143726026</v>
      </c>
      <c r="N2789" s="54">
        <v>38.791155104902494</v>
      </c>
      <c r="O2789" s="54">
        <v>0.75133921687988525</v>
      </c>
      <c r="P2789" s="54">
        <v>3.0168990844332573</v>
      </c>
      <c r="Q2789" s="54">
        <v>218.36629593810227</v>
      </c>
      <c r="R2789" s="54">
        <v>0.95693710562107159</v>
      </c>
      <c r="S2789" s="54">
        <v>7.0627307920034532</v>
      </c>
      <c r="T2789" s="54">
        <v>5.5265555260410417E-4</v>
      </c>
      <c r="U2789" s="54">
        <v>0.24919332142825348</v>
      </c>
      <c r="V2789" s="54">
        <v>99.390370478852617</v>
      </c>
      <c r="W2789" s="54">
        <v>33.877766334202981</v>
      </c>
    </row>
    <row r="2790" spans="3:23" x14ac:dyDescent="0.25">
      <c r="C2790" s="52">
        <v>0</v>
      </c>
      <c r="D2790" s="55">
        <v>173</v>
      </c>
      <c r="E2790" s="55">
        <v>183</v>
      </c>
      <c r="F2790" s="55">
        <v>46.262999999999998</v>
      </c>
      <c r="G2790" s="55">
        <v>0.53054582015327456</v>
      </c>
      <c r="H2790" s="55">
        <v>0.94535519125683065</v>
      </c>
      <c r="I2790" s="55">
        <v>0.72689075630252098</v>
      </c>
      <c r="J2790" s="55">
        <v>14.841510746523857</v>
      </c>
      <c r="K2790" s="55">
        <v>127</v>
      </c>
      <c r="L2790" s="55">
        <v>99.780346820809243</v>
      </c>
      <c r="M2790" s="55">
        <v>186.74216964645788</v>
      </c>
      <c r="N2790" s="55">
        <v>13.665363868059199</v>
      </c>
      <c r="O2790" s="55">
        <v>3.0648214447405436E-2</v>
      </c>
      <c r="P2790" s="55">
        <v>1.8676869374826315</v>
      </c>
      <c r="Q2790" s="55">
        <v>36.254901960784366</v>
      </c>
      <c r="R2790" s="55">
        <v>0.95119162522705203</v>
      </c>
      <c r="S2790" s="55">
        <v>5.4561630816882065</v>
      </c>
      <c r="T2790" s="55">
        <v>4.5367166474432888E-3</v>
      </c>
      <c r="U2790" s="55">
        <v>0.26610908635130043</v>
      </c>
      <c r="V2790" s="55">
        <v>16.468758612555312</v>
      </c>
      <c r="W2790" s="55">
        <v>13.959846309053944</v>
      </c>
    </row>
    <row r="2791" spans="3:23" x14ac:dyDescent="0.25">
      <c r="C2791" s="51">
        <v>0</v>
      </c>
      <c r="D2791" s="54">
        <v>168</v>
      </c>
      <c r="E2791" s="54">
        <v>181</v>
      </c>
      <c r="F2791" s="54">
        <v>48.612000000000002</v>
      </c>
      <c r="G2791" s="54">
        <v>0.69601048231382112</v>
      </c>
      <c r="H2791" s="54">
        <v>0.92817679558011046</v>
      </c>
      <c r="I2791" s="54">
        <v>0.65625</v>
      </c>
      <c r="J2791" s="54">
        <v>14.625465582862903</v>
      </c>
      <c r="K2791" s="54">
        <v>135</v>
      </c>
      <c r="L2791" s="54">
        <v>102.35714285714286</v>
      </c>
      <c r="M2791" s="54">
        <v>254.17108639863113</v>
      </c>
      <c r="N2791" s="54">
        <v>15.942744004675955</v>
      </c>
      <c r="O2791" s="54">
        <v>0.15081400884199817</v>
      </c>
      <c r="P2791" s="54">
        <v>1.9572544409215888</v>
      </c>
      <c r="Q2791" s="54">
        <v>115.8455882352941</v>
      </c>
      <c r="R2791" s="54">
        <v>0.91574806562409117</v>
      </c>
      <c r="S2791" s="54">
        <v>5.6243233789749585</v>
      </c>
      <c r="T2791" s="54">
        <v>4.3522923875432785E-3</v>
      </c>
      <c r="U2791" s="54">
        <v>0.19874367364734352</v>
      </c>
      <c r="V2791" s="54">
        <v>17.906531664751419</v>
      </c>
      <c r="W2791" s="54">
        <v>12.857455954654322</v>
      </c>
    </row>
    <row r="2792" spans="3:23" x14ac:dyDescent="0.25">
      <c r="C2792" s="52">
        <v>0</v>
      </c>
      <c r="D2792" s="55">
        <v>5087</v>
      </c>
      <c r="E2792" s="55">
        <v>6636</v>
      </c>
      <c r="F2792" s="55">
        <v>418.18199999999996</v>
      </c>
      <c r="G2792" s="55">
        <v>0.83084078964125219</v>
      </c>
      <c r="H2792" s="55">
        <v>0.76657625075346592</v>
      </c>
      <c r="I2792" s="55">
        <v>0.5976268796992481</v>
      </c>
      <c r="J2792" s="55">
        <v>80.479622042277086</v>
      </c>
      <c r="K2792" s="55">
        <v>231</v>
      </c>
      <c r="L2792" s="55">
        <v>120.75977983094161</v>
      </c>
      <c r="M2792" s="55">
        <v>1152.7661130462834</v>
      </c>
      <c r="N2792" s="55">
        <v>33.952409532259757</v>
      </c>
      <c r="O2792" s="55">
        <v>0.79670649451085362</v>
      </c>
      <c r="P2792" s="55">
        <v>2.9171737036519167</v>
      </c>
      <c r="Q2792" s="55">
        <v>45.481718677224563</v>
      </c>
      <c r="R2792" s="55">
        <v>0.98945002981046026</v>
      </c>
      <c r="S2792" s="55">
        <v>6.8449862792278724</v>
      </c>
      <c r="T2792" s="55">
        <v>4.8618548774958923E-4</v>
      </c>
      <c r="U2792" s="55">
        <v>0.29557744177116563</v>
      </c>
      <c r="V2792" s="55">
        <v>121.07396987271095</v>
      </c>
      <c r="W2792" s="55">
        <v>67.378896965663728</v>
      </c>
    </row>
    <row r="2793" spans="3:23" x14ac:dyDescent="0.25">
      <c r="C2793" s="51">
        <v>0</v>
      </c>
      <c r="D2793" s="54">
        <v>239</v>
      </c>
      <c r="E2793" s="54">
        <v>283</v>
      </c>
      <c r="F2793" s="54">
        <v>78.466999999999999</v>
      </c>
      <c r="G2793" s="54">
        <v>0.96117326779866152</v>
      </c>
      <c r="H2793" s="54">
        <v>0.84452296819787986</v>
      </c>
      <c r="I2793" s="54">
        <v>0.72424242424242424</v>
      </c>
      <c r="J2793" s="54">
        <v>17.444318593504988</v>
      </c>
      <c r="K2793" s="54">
        <v>187</v>
      </c>
      <c r="L2793" s="54">
        <v>122.13389121338912</v>
      </c>
      <c r="M2793" s="54">
        <v>841.28451882845229</v>
      </c>
      <c r="N2793" s="54">
        <v>29.004905082217597</v>
      </c>
      <c r="O2793" s="54">
        <v>0.33140792160355642</v>
      </c>
      <c r="P2793" s="54">
        <v>2.3076378234289128</v>
      </c>
      <c r="Q2793" s="54">
        <v>59.382920110192778</v>
      </c>
      <c r="R2793" s="54">
        <v>0.97831620990495483</v>
      </c>
      <c r="S2793" s="54">
        <v>6.362719293594596</v>
      </c>
      <c r="T2793" s="54">
        <v>4.0601355402256935E-3</v>
      </c>
      <c r="U2793" s="54">
        <v>0.2919212430838331</v>
      </c>
      <c r="V2793" s="54">
        <v>36.008584887696294</v>
      </c>
      <c r="W2793" s="54">
        <v>9.9364089380104179</v>
      </c>
    </row>
    <row r="2794" spans="3:23" x14ac:dyDescent="0.25">
      <c r="C2794" s="52">
        <v>0</v>
      </c>
      <c r="D2794" s="55">
        <v>2338</v>
      </c>
      <c r="E2794" s="55">
        <v>3653</v>
      </c>
      <c r="F2794" s="55">
        <v>315.21699999999998</v>
      </c>
      <c r="G2794" s="55">
        <v>0.95574319324933998</v>
      </c>
      <c r="H2794" s="55">
        <v>0.64002189980837665</v>
      </c>
      <c r="I2794" s="55">
        <v>0.4130012365306483</v>
      </c>
      <c r="J2794" s="55">
        <v>54.560370742791058</v>
      </c>
      <c r="K2794" s="55">
        <v>239</v>
      </c>
      <c r="L2794" s="55">
        <v>127.26903336184773</v>
      </c>
      <c r="M2794" s="55">
        <v>1349.6361908495533</v>
      </c>
      <c r="N2794" s="55">
        <v>36.737394992698562</v>
      </c>
      <c r="O2794" s="55">
        <v>0.83001183834424652</v>
      </c>
      <c r="P2794" s="55">
        <v>3.2436637248785316</v>
      </c>
      <c r="Q2794" s="55">
        <v>168.52608543417301</v>
      </c>
      <c r="R2794" s="55">
        <v>0.96535778726540689</v>
      </c>
      <c r="S2794" s="55">
        <v>6.9762036229800142</v>
      </c>
      <c r="T2794" s="55">
        <v>6.8005143233755734E-4</v>
      </c>
      <c r="U2794" s="55">
        <v>0.28177839423207712</v>
      </c>
      <c r="V2794" s="55">
        <v>123.91537220172553</v>
      </c>
      <c r="W2794" s="55">
        <v>36.456178079218063</v>
      </c>
    </row>
    <row r="2795" spans="3:23" x14ac:dyDescent="0.25">
      <c r="C2795" s="51">
        <v>0</v>
      </c>
      <c r="D2795" s="54">
        <v>215</v>
      </c>
      <c r="E2795" s="54">
        <v>234</v>
      </c>
      <c r="F2795" s="54">
        <v>54.244</v>
      </c>
      <c r="G2795" s="54">
        <v>0.62644815958913491</v>
      </c>
      <c r="H2795" s="54">
        <v>0.91880341880341876</v>
      </c>
      <c r="I2795" s="54">
        <v>0.66563467492260064</v>
      </c>
      <c r="J2795" s="54">
        <v>16.545286401814263</v>
      </c>
      <c r="K2795" s="54">
        <v>139</v>
      </c>
      <c r="L2795" s="54">
        <v>100.61395348837209</v>
      </c>
      <c r="M2795" s="54">
        <v>301.48111280156502</v>
      </c>
      <c r="N2795" s="54">
        <v>17.363211477188344</v>
      </c>
      <c r="O2795" s="54">
        <v>0.33611355635587442</v>
      </c>
      <c r="P2795" s="54">
        <v>2.0250732765091737</v>
      </c>
      <c r="Q2795" s="54">
        <v>36.105263157894768</v>
      </c>
      <c r="R2795" s="54">
        <v>0.96479641875514999</v>
      </c>
      <c r="S2795" s="54">
        <v>5.651743215091531</v>
      </c>
      <c r="T2795" s="54">
        <v>3.6934441366574568E-3</v>
      </c>
      <c r="U2795" s="54">
        <v>0.32789342257561022</v>
      </c>
      <c r="V2795" s="54">
        <v>19.318847976381367</v>
      </c>
      <c r="W2795" s="54">
        <v>15.058328872921365</v>
      </c>
    </row>
    <row r="2796" spans="3:23" x14ac:dyDescent="0.25">
      <c r="C2796" s="52">
        <v>0</v>
      </c>
      <c r="D2796" s="55">
        <v>4853</v>
      </c>
      <c r="E2796" s="55">
        <v>6460</v>
      </c>
      <c r="F2796" s="55">
        <v>385.35</v>
      </c>
      <c r="G2796" s="55">
        <v>0.8235601557482336</v>
      </c>
      <c r="H2796" s="55">
        <v>0.75123839009287929</v>
      </c>
      <c r="I2796" s="55">
        <v>0.56509082440614811</v>
      </c>
      <c r="J2796" s="55">
        <v>78.606815929661877</v>
      </c>
      <c r="K2796" s="55">
        <v>247</v>
      </c>
      <c r="L2796" s="55">
        <v>120.95404904182979</v>
      </c>
      <c r="M2796" s="55">
        <v>1175.023238445244</v>
      </c>
      <c r="N2796" s="55">
        <v>34.278611967891059</v>
      </c>
      <c r="O2796" s="55">
        <v>0.90482354523203512</v>
      </c>
      <c r="P2796" s="55">
        <v>3.2246333825089568</v>
      </c>
      <c r="Q2796" s="55">
        <v>44.232340720221586</v>
      </c>
      <c r="R2796" s="55">
        <v>0.98975886591762263</v>
      </c>
      <c r="S2796" s="55">
        <v>6.8484615984834347</v>
      </c>
      <c r="T2796" s="55">
        <v>5.0974559399905896E-4</v>
      </c>
      <c r="U2796" s="55">
        <v>0.29900310425691473</v>
      </c>
      <c r="V2796" s="55">
        <v>117.60234364505618</v>
      </c>
      <c r="W2796" s="55">
        <v>66.707452674476073</v>
      </c>
    </row>
    <row r="2797" spans="3:23" x14ac:dyDescent="0.25">
      <c r="C2797" s="51">
        <v>0</v>
      </c>
      <c r="D2797" s="54">
        <v>352</v>
      </c>
      <c r="E2797" s="54">
        <v>410</v>
      </c>
      <c r="F2797" s="54">
        <v>89.48299999999999</v>
      </c>
      <c r="G2797" s="54">
        <v>0.96028279861791466</v>
      </c>
      <c r="H2797" s="54">
        <v>0.85853658536585364</v>
      </c>
      <c r="I2797" s="54">
        <v>0.73333333333333328</v>
      </c>
      <c r="J2797" s="54">
        <v>21.17026971360491</v>
      </c>
      <c r="K2797" s="54">
        <v>175</v>
      </c>
      <c r="L2797" s="54">
        <v>115.67045454545455</v>
      </c>
      <c r="M2797" s="54">
        <v>658.60334110334111</v>
      </c>
      <c r="N2797" s="54">
        <v>25.663268324656958</v>
      </c>
      <c r="O2797" s="54">
        <v>4.2318291763504108E-2</v>
      </c>
      <c r="P2797" s="54">
        <v>1.821703279181607</v>
      </c>
      <c r="Q2797" s="54">
        <v>44.984615384615417</v>
      </c>
      <c r="R2797" s="54">
        <v>0.98582202157892196</v>
      </c>
      <c r="S2797" s="54">
        <v>6.1898242621713715</v>
      </c>
      <c r="T2797" s="54">
        <v>2.7440828402366868E-3</v>
      </c>
      <c r="U2797" s="54">
        <v>0.28863704713527494</v>
      </c>
      <c r="V2797" s="54">
        <v>42.065458417373009</v>
      </c>
      <c r="W2797" s="54">
        <v>11.737464995205414</v>
      </c>
    </row>
    <row r="2798" spans="3:23" x14ac:dyDescent="0.25">
      <c r="C2798" s="52">
        <v>0</v>
      </c>
      <c r="D2798" s="55">
        <v>2521</v>
      </c>
      <c r="E2798" s="55">
        <v>3763</v>
      </c>
      <c r="F2798" s="55">
        <v>329.65699999999998</v>
      </c>
      <c r="G2798" s="55">
        <v>0.95177337941525697</v>
      </c>
      <c r="H2798" s="55">
        <v>0.66994419346266276</v>
      </c>
      <c r="I2798" s="55">
        <v>0.43286401098901101</v>
      </c>
      <c r="J2798" s="55">
        <v>56.655422443728582</v>
      </c>
      <c r="K2798" s="55">
        <v>238</v>
      </c>
      <c r="L2798" s="55">
        <v>124.71995239984133</v>
      </c>
      <c r="M2798" s="55">
        <v>1339.9612247596247</v>
      </c>
      <c r="N2798" s="55">
        <v>36.605480802191693</v>
      </c>
      <c r="O2798" s="55">
        <v>0.85859612618310344</v>
      </c>
      <c r="P2798" s="55">
        <v>3.2183669186700041</v>
      </c>
      <c r="Q2798" s="55">
        <v>146.82181756297211</v>
      </c>
      <c r="R2798" s="55">
        <v>0.96908404076057408</v>
      </c>
      <c r="S2798" s="55">
        <v>6.9242865655049046</v>
      </c>
      <c r="T2798" s="55">
        <v>7.0865506837244018E-4</v>
      </c>
      <c r="U2798" s="55">
        <v>0.29042474263618484</v>
      </c>
      <c r="V2798" s="55">
        <v>124.44265701167006</v>
      </c>
      <c r="W2798" s="55">
        <v>38.179249370474629</v>
      </c>
    </row>
    <row r="2799" spans="3:23" x14ac:dyDescent="0.25">
      <c r="C2799" s="51">
        <v>0</v>
      </c>
      <c r="D2799" s="54">
        <v>213</v>
      </c>
      <c r="E2799" s="54">
        <v>225</v>
      </c>
      <c r="F2799" s="54">
        <v>52.21</v>
      </c>
      <c r="G2799" s="54">
        <v>0.5661397608742389</v>
      </c>
      <c r="H2799" s="54">
        <v>0.94666666666666666</v>
      </c>
      <c r="I2799" s="54">
        <v>0.65944272445820429</v>
      </c>
      <c r="J2799" s="54">
        <v>16.46815177937675</v>
      </c>
      <c r="K2799" s="54">
        <v>155</v>
      </c>
      <c r="L2799" s="54">
        <v>104.28638497652582</v>
      </c>
      <c r="M2799" s="54">
        <v>416.9977854548676</v>
      </c>
      <c r="N2799" s="54">
        <v>20.42052363321929</v>
      </c>
      <c r="O2799" s="54">
        <v>0.496038765793891</v>
      </c>
      <c r="P2799" s="54">
        <v>2.2740860468806186</v>
      </c>
      <c r="Q2799" s="54">
        <v>50.660818713450347</v>
      </c>
      <c r="R2799" s="54">
        <v>0.96129606824135727</v>
      </c>
      <c r="S2799" s="54">
        <v>5.8770372507228528</v>
      </c>
      <c r="T2799" s="54">
        <v>3.5053520741424949E-3</v>
      </c>
      <c r="U2799" s="54">
        <v>0.2626078009045395</v>
      </c>
      <c r="V2799" s="54">
        <v>18.4833914929666</v>
      </c>
      <c r="W2799" s="54">
        <v>15.236030932427369</v>
      </c>
    </row>
    <row r="2800" spans="3:23" x14ac:dyDescent="0.25">
      <c r="C2800" s="52">
        <v>0</v>
      </c>
      <c r="D2800" s="55">
        <v>61</v>
      </c>
      <c r="E2800" s="55">
        <v>66</v>
      </c>
      <c r="F2800" s="55">
        <v>26.050999999999998</v>
      </c>
      <c r="G2800" s="55">
        <v>0.57528069821381544</v>
      </c>
      <c r="H2800" s="55">
        <v>0.9242424242424242</v>
      </c>
      <c r="I2800" s="55">
        <v>0.67777777777777781</v>
      </c>
      <c r="J2800" s="55">
        <v>8.8129230241075476</v>
      </c>
      <c r="K2800" s="55">
        <v>118</v>
      </c>
      <c r="L2800" s="55">
        <v>94.26229508196721</v>
      </c>
      <c r="M2800" s="55">
        <v>146.89672131147543</v>
      </c>
      <c r="N2800" s="55">
        <v>12.120095763296403</v>
      </c>
      <c r="O2800" s="55">
        <v>0.2227143013711767</v>
      </c>
      <c r="P2800" s="55">
        <v>1.8904460805013974</v>
      </c>
      <c r="Q2800" s="55">
        <v>45.579999999999984</v>
      </c>
      <c r="R2800" s="55">
        <v>0.91781545325302394</v>
      </c>
      <c r="S2800" s="55">
        <v>4.8196809849265367</v>
      </c>
      <c r="T2800" s="55">
        <v>1.059999999999999E-2</v>
      </c>
      <c r="U2800" s="55">
        <v>0.2176981351981353</v>
      </c>
      <c r="V2800" s="55">
        <v>9.8581068700962806</v>
      </c>
      <c r="W2800" s="55">
        <v>8.0634982676108962</v>
      </c>
    </row>
    <row r="2801" spans="3:23" x14ac:dyDescent="0.25">
      <c r="C2801" s="51">
        <v>0</v>
      </c>
      <c r="D2801" s="54">
        <v>4631</v>
      </c>
      <c r="E2801" s="54">
        <v>6145</v>
      </c>
      <c r="F2801" s="54">
        <v>379.11399999999998</v>
      </c>
      <c r="G2801" s="54">
        <v>0.81717958314016115</v>
      </c>
      <c r="H2801" s="54">
        <v>0.75362082994304314</v>
      </c>
      <c r="I2801" s="54">
        <v>0.55381487682372643</v>
      </c>
      <c r="J2801" s="54">
        <v>76.787839738258938</v>
      </c>
      <c r="K2801" s="54">
        <v>237</v>
      </c>
      <c r="L2801" s="54">
        <v>120.65234290649967</v>
      </c>
      <c r="M2801" s="54">
        <v>1183.0354799307624</v>
      </c>
      <c r="N2801" s="54">
        <v>34.395282815100714</v>
      </c>
      <c r="O2801" s="54">
        <v>0.86799340677466807</v>
      </c>
      <c r="P2801" s="54">
        <v>3.1004353480988693</v>
      </c>
      <c r="Q2801" s="54">
        <v>43.160858226647704</v>
      </c>
      <c r="R2801" s="54">
        <v>0.98985316933145706</v>
      </c>
      <c r="S2801" s="54">
        <v>6.8534743735536878</v>
      </c>
      <c r="T2801" s="54">
        <v>5.1858963852677601E-4</v>
      </c>
      <c r="U2801" s="54">
        <v>0.29437796539452421</v>
      </c>
      <c r="V2801" s="54">
        <v>114.16040456457375</v>
      </c>
      <c r="W2801" s="54">
        <v>65.800132924190905</v>
      </c>
    </row>
    <row r="2802" spans="3:23" x14ac:dyDescent="0.25">
      <c r="C2802" s="52">
        <v>0</v>
      </c>
      <c r="D2802" s="55">
        <v>396</v>
      </c>
      <c r="E2802" s="55">
        <v>480</v>
      </c>
      <c r="F2802" s="55">
        <v>93.246000000000009</v>
      </c>
      <c r="G2802" s="55">
        <v>0.95075491005013635</v>
      </c>
      <c r="H2802" s="55">
        <v>0.82499999999999996</v>
      </c>
      <c r="I2802" s="55">
        <v>0.72527472527472525</v>
      </c>
      <c r="J2802" s="55">
        <v>22.454461911057329</v>
      </c>
      <c r="K2802" s="55">
        <v>164</v>
      </c>
      <c r="L2802" s="55">
        <v>111.25252525252525</v>
      </c>
      <c r="M2802" s="55">
        <v>511.08037335379049</v>
      </c>
      <c r="N2802" s="55">
        <v>22.60708679493646</v>
      </c>
      <c r="O2802" s="55">
        <v>0.28065653778276012</v>
      </c>
      <c r="P2802" s="55">
        <v>2.1246485411111804</v>
      </c>
      <c r="Q2802" s="55">
        <v>41.750427350427472</v>
      </c>
      <c r="R2802" s="55">
        <v>0.98228741583715273</v>
      </c>
      <c r="S2802" s="55">
        <v>6.1886196729038527</v>
      </c>
      <c r="T2802" s="55">
        <v>2.0717364307107707E-3</v>
      </c>
      <c r="U2802" s="55">
        <v>0.23903390671113089</v>
      </c>
      <c r="V2802" s="55">
        <v>42.909628743678383</v>
      </c>
      <c r="W2802" s="55">
        <v>13.299569364659298</v>
      </c>
    </row>
    <row r="2803" spans="3:23" x14ac:dyDescent="0.25">
      <c r="C2803" s="51">
        <v>0</v>
      </c>
      <c r="D2803" s="54">
        <v>2903</v>
      </c>
      <c r="E2803" s="54">
        <v>4052</v>
      </c>
      <c r="F2803" s="54">
        <v>380.05500000000001</v>
      </c>
      <c r="G2803" s="54">
        <v>0.93509086326958124</v>
      </c>
      <c r="H2803" s="54">
        <v>0.71643632773938792</v>
      </c>
      <c r="I2803" s="54">
        <v>0.48431765098431767</v>
      </c>
      <c r="J2803" s="54">
        <v>60.796499885817248</v>
      </c>
      <c r="K2803" s="54">
        <v>237</v>
      </c>
      <c r="L2803" s="54">
        <v>121.90182569755426</v>
      </c>
      <c r="M2803" s="54">
        <v>1286.0354997669833</v>
      </c>
      <c r="N2803" s="54">
        <v>35.861337116273056</v>
      </c>
      <c r="O2803" s="54">
        <v>0.94687405061804686</v>
      </c>
      <c r="P2803" s="54">
        <v>3.3952651521617438</v>
      </c>
      <c r="Q2803" s="54">
        <v>131.41782407407345</v>
      </c>
      <c r="R2803" s="54">
        <v>0.97273469570553317</v>
      </c>
      <c r="S2803" s="54">
        <v>6.884653985757228</v>
      </c>
      <c r="T2803" s="54">
        <v>7.0046987416364827E-4</v>
      </c>
      <c r="U2803" s="54">
        <v>0.28867109290723958</v>
      </c>
      <c r="V2803" s="54">
        <v>119.98611140735011</v>
      </c>
      <c r="W2803" s="54">
        <v>42.524045721867616</v>
      </c>
    </row>
    <row r="2804" spans="3:23" x14ac:dyDescent="0.25">
      <c r="C2804" s="52">
        <v>0</v>
      </c>
      <c r="D2804" s="55">
        <v>77</v>
      </c>
      <c r="E2804" s="55">
        <v>83</v>
      </c>
      <c r="F2804" s="55">
        <v>29.995999999999999</v>
      </c>
      <c r="G2804" s="55">
        <v>0.55095152715666929</v>
      </c>
      <c r="H2804" s="55">
        <v>0.92771084337349397</v>
      </c>
      <c r="I2804" s="55">
        <v>0.64166666666666672</v>
      </c>
      <c r="J2804" s="55">
        <v>9.9014870067383072</v>
      </c>
      <c r="K2804" s="55">
        <v>124</v>
      </c>
      <c r="L2804" s="55">
        <v>97.402597402597408</v>
      </c>
      <c r="M2804" s="55">
        <v>186.40157211209839</v>
      </c>
      <c r="N2804" s="55">
        <v>13.652896107130472</v>
      </c>
      <c r="O2804" s="55">
        <v>0.3483964467342221</v>
      </c>
      <c r="P2804" s="55">
        <v>2.1093924014439964</v>
      </c>
      <c r="Q2804" s="55">
        <v>61.878787878787918</v>
      </c>
      <c r="R2804" s="55">
        <v>0.92416153103978393</v>
      </c>
      <c r="S2804" s="55">
        <v>5.0765431576852329</v>
      </c>
      <c r="T2804" s="55">
        <v>8.2644628099173643E-3</v>
      </c>
      <c r="U2804" s="55">
        <v>0.25605970052036753</v>
      </c>
      <c r="V2804" s="55">
        <v>10.99063436112675</v>
      </c>
      <c r="W2804" s="55">
        <v>9.1720937299635796</v>
      </c>
    </row>
    <row r="2805" spans="3:23" x14ac:dyDescent="0.25">
      <c r="C2805" s="51">
        <v>0</v>
      </c>
      <c r="D2805" s="54">
        <v>4346</v>
      </c>
      <c r="E2805" s="54">
        <v>5901</v>
      </c>
      <c r="F2805" s="54">
        <v>374.40100000000001</v>
      </c>
      <c r="G2805" s="54">
        <v>0.81318459448838032</v>
      </c>
      <c r="H2805" s="54">
        <v>0.73648534146754785</v>
      </c>
      <c r="I2805" s="54">
        <v>0.49307919219423646</v>
      </c>
      <c r="J2805" s="54">
        <v>74.387492641028146</v>
      </c>
      <c r="K2805" s="54">
        <v>244</v>
      </c>
      <c r="L2805" s="54">
        <v>121.55062126092959</v>
      </c>
      <c r="M2805" s="54">
        <v>1250.8965162997902</v>
      </c>
      <c r="N2805" s="54">
        <v>35.368015441918566</v>
      </c>
      <c r="O2805" s="54">
        <v>0.86689222428305213</v>
      </c>
      <c r="P2805" s="54">
        <v>2.963858888880345</v>
      </c>
      <c r="Q2805" s="54">
        <v>41.011808367071652</v>
      </c>
      <c r="R2805" s="54">
        <v>0.99035648448615388</v>
      </c>
      <c r="S2805" s="54">
        <v>6.878724592549629</v>
      </c>
      <c r="T2805" s="54">
        <v>5.6253084699704585E-4</v>
      </c>
      <c r="U2805" s="54">
        <v>0.30707598241312933</v>
      </c>
      <c r="V2805" s="54">
        <v>111.62503520467342</v>
      </c>
      <c r="W2805" s="54">
        <v>64.966424056816493</v>
      </c>
    </row>
    <row r="2806" spans="3:23" x14ac:dyDescent="0.25">
      <c r="C2806" s="52">
        <v>0</v>
      </c>
      <c r="D2806" s="55">
        <v>415</v>
      </c>
      <c r="E2806" s="55">
        <v>499</v>
      </c>
      <c r="F2806" s="55">
        <v>91.22</v>
      </c>
      <c r="G2806" s="55">
        <v>0.94382436167014427</v>
      </c>
      <c r="H2806" s="55">
        <v>0.83166332665330667</v>
      </c>
      <c r="I2806" s="55">
        <v>0.66506410256410253</v>
      </c>
      <c r="J2806" s="55">
        <v>22.986831253243505</v>
      </c>
      <c r="K2806" s="55">
        <v>152</v>
      </c>
      <c r="L2806" s="55">
        <v>110.80963855421686</v>
      </c>
      <c r="M2806" s="55">
        <v>472.09652523136026</v>
      </c>
      <c r="N2806" s="55">
        <v>21.727782335787523</v>
      </c>
      <c r="O2806" s="55">
        <v>6.2093408706831707E-2</v>
      </c>
      <c r="P2806" s="55">
        <v>1.7554507084851234</v>
      </c>
      <c r="Q2806" s="55">
        <v>40.177978883861336</v>
      </c>
      <c r="R2806" s="55">
        <v>0.98537066172746557</v>
      </c>
      <c r="S2806" s="55">
        <v>6.1187793600688867</v>
      </c>
      <c r="T2806" s="55">
        <v>2.3272796762282941E-3</v>
      </c>
      <c r="U2806" s="55">
        <v>0.27245138720052164</v>
      </c>
      <c r="V2806" s="55">
        <v>42.628132514332314</v>
      </c>
      <c r="W2806" s="55">
        <v>14.086361371023806</v>
      </c>
    </row>
    <row r="2807" spans="3:23" x14ac:dyDescent="0.25">
      <c r="C2807" s="51">
        <v>0</v>
      </c>
      <c r="D2807" s="54">
        <v>3105</v>
      </c>
      <c r="E2807" s="54">
        <v>4172</v>
      </c>
      <c r="F2807" s="54">
        <v>395.62799999999999</v>
      </c>
      <c r="G2807" s="54">
        <v>0.92808768269214048</v>
      </c>
      <c r="H2807" s="54">
        <v>0.74424736337488018</v>
      </c>
      <c r="I2807" s="54">
        <v>0.48637218045112784</v>
      </c>
      <c r="J2807" s="54">
        <v>62.876138450151977</v>
      </c>
      <c r="K2807" s="54">
        <v>245</v>
      </c>
      <c r="L2807" s="54">
        <v>120.06086956521739</v>
      </c>
      <c r="M2807" s="54">
        <v>1288.5881107126847</v>
      </c>
      <c r="N2807" s="54">
        <v>35.896909486927768</v>
      </c>
      <c r="O2807" s="54">
        <v>1.0383709613809449</v>
      </c>
      <c r="P2807" s="54">
        <v>3.5817890529613554</v>
      </c>
      <c r="Q2807" s="54">
        <v>116.60347772085103</v>
      </c>
      <c r="R2807" s="54">
        <v>0.9753909712221438</v>
      </c>
      <c r="S2807" s="54">
        <v>6.8563803540957355</v>
      </c>
      <c r="T2807" s="54">
        <v>7.160645898117708E-4</v>
      </c>
      <c r="U2807" s="54">
        <v>0.30618477486747658</v>
      </c>
      <c r="V2807" s="54">
        <v>116.73436245664389</v>
      </c>
      <c r="W2807" s="54">
        <v>43.467408412839703</v>
      </c>
    </row>
    <row r="2808" spans="3:23" x14ac:dyDescent="0.25">
      <c r="C2808" s="52">
        <v>0</v>
      </c>
      <c r="D2808" s="55">
        <v>4112</v>
      </c>
      <c r="E2808" s="55">
        <v>5768</v>
      </c>
      <c r="F2808" s="55">
        <v>382.03399999999993</v>
      </c>
      <c r="G2808" s="55">
        <v>0.79217341948615649</v>
      </c>
      <c r="H2808" s="55">
        <v>0.71289875173370321</v>
      </c>
      <c r="I2808" s="55">
        <v>0.45892857142857141</v>
      </c>
      <c r="J2808" s="55">
        <v>72.357176616773742</v>
      </c>
      <c r="K2808" s="55">
        <v>234</v>
      </c>
      <c r="L2808" s="55">
        <v>121.8988326848249</v>
      </c>
      <c r="M2808" s="55">
        <v>1234.4786948180247</v>
      </c>
      <c r="N2808" s="55">
        <v>35.135148993821339</v>
      </c>
      <c r="O2808" s="55">
        <v>0.9129288240617518</v>
      </c>
      <c r="P2808" s="55">
        <v>3.0485844616322577</v>
      </c>
      <c r="Q2808" s="55">
        <v>42.567699115044753</v>
      </c>
      <c r="R2808" s="55">
        <v>0.98973276299012924</v>
      </c>
      <c r="S2808" s="55">
        <v>6.8486958699162122</v>
      </c>
      <c r="T2808" s="55">
        <v>5.7274943221862743E-4</v>
      </c>
      <c r="U2808" s="55">
        <v>0.30805082881279516</v>
      </c>
      <c r="V2808" s="55">
        <v>107.94817854365428</v>
      </c>
      <c r="W2808" s="55">
        <v>65.880347395633891</v>
      </c>
    </row>
    <row r="2809" spans="3:23" x14ac:dyDescent="0.25">
      <c r="C2809" s="51">
        <v>0</v>
      </c>
      <c r="D2809" s="54">
        <v>141</v>
      </c>
      <c r="E2809" s="54">
        <v>145</v>
      </c>
      <c r="F2809" s="54">
        <v>41.888999999999996</v>
      </c>
      <c r="G2809" s="54">
        <v>0.79581035394874466</v>
      </c>
      <c r="H2809" s="54">
        <v>0.97241379310344822</v>
      </c>
      <c r="I2809" s="54">
        <v>0.6294642857142857</v>
      </c>
      <c r="J2809" s="54">
        <v>13.398760233979035</v>
      </c>
      <c r="K2809" s="54">
        <v>122</v>
      </c>
      <c r="L2809" s="54">
        <v>96.40425531914893</v>
      </c>
      <c r="M2809" s="54">
        <v>109.52826747720361</v>
      </c>
      <c r="N2809" s="54">
        <v>10.465575353376593</v>
      </c>
      <c r="O2809" s="54">
        <v>0.24447204873964262</v>
      </c>
      <c r="P2809" s="54">
        <v>2.6023771611975834</v>
      </c>
      <c r="Q2809" s="54">
        <v>48.920833333333334</v>
      </c>
      <c r="R2809" s="54">
        <v>0.95545239697640394</v>
      </c>
      <c r="S2809" s="54">
        <v>5.1683266439052931</v>
      </c>
      <c r="T2809" s="54">
        <v>5.0347222222222286E-3</v>
      </c>
      <c r="U2809" s="54">
        <v>0.23591925605712352</v>
      </c>
      <c r="V2809" s="54">
        <v>17.375695897066723</v>
      </c>
      <c r="W2809" s="54">
        <v>10.521782034806455</v>
      </c>
    </row>
    <row r="2810" spans="3:23" x14ac:dyDescent="0.25">
      <c r="C2810" s="52">
        <v>0</v>
      </c>
      <c r="D2810" s="55">
        <v>395</v>
      </c>
      <c r="E2810" s="55">
        <v>469</v>
      </c>
      <c r="F2810" s="55">
        <v>91.725000000000009</v>
      </c>
      <c r="G2810" s="55">
        <v>0.93873385693997402</v>
      </c>
      <c r="H2810" s="55">
        <v>0.84221748400852881</v>
      </c>
      <c r="I2810" s="55">
        <v>0.64967105263157898</v>
      </c>
      <c r="J2810" s="55">
        <v>22.42609239636699</v>
      </c>
      <c r="K2810" s="55">
        <v>147</v>
      </c>
      <c r="L2810" s="55">
        <v>108.92911392405064</v>
      </c>
      <c r="M2810" s="55">
        <v>416.40105378140464</v>
      </c>
      <c r="N2810" s="55">
        <v>20.40590732561051</v>
      </c>
      <c r="O2810" s="55">
        <v>4.7501965343939842E-2</v>
      </c>
      <c r="P2810" s="55">
        <v>1.7119080132790545</v>
      </c>
      <c r="Q2810" s="55">
        <v>42.585139318885496</v>
      </c>
      <c r="R2810" s="55">
        <v>0.97959109442582215</v>
      </c>
      <c r="S2810" s="55">
        <v>6.0209276942297274</v>
      </c>
      <c r="T2810" s="55">
        <v>2.0080706227415235E-3</v>
      </c>
      <c r="U2810" s="55">
        <v>0.25459170602359488</v>
      </c>
      <c r="V2810" s="55">
        <v>40.581624124845725</v>
      </c>
      <c r="W2810" s="55">
        <v>13.986169644467786</v>
      </c>
    </row>
    <row r="2811" spans="3:23" x14ac:dyDescent="0.25">
      <c r="C2811" s="51">
        <v>0</v>
      </c>
      <c r="D2811" s="54">
        <v>3085</v>
      </c>
      <c r="E2811" s="54">
        <v>4222</v>
      </c>
      <c r="F2811" s="54">
        <v>363.36699999999996</v>
      </c>
      <c r="G2811" s="54">
        <v>0.92418400213119067</v>
      </c>
      <c r="H2811" s="54">
        <v>0.73069635243960207</v>
      </c>
      <c r="I2811" s="54">
        <v>0.47918608263435852</v>
      </c>
      <c r="J2811" s="54">
        <v>62.673311668588063</v>
      </c>
      <c r="K2811" s="54">
        <v>245</v>
      </c>
      <c r="L2811" s="54">
        <v>122.01426256077796</v>
      </c>
      <c r="M2811" s="54">
        <v>1311.12884969109</v>
      </c>
      <c r="N2811" s="54">
        <v>36.209513248469527</v>
      </c>
      <c r="O2811" s="54">
        <v>1.011964312973628</v>
      </c>
      <c r="P2811" s="54">
        <v>3.5061094765095282</v>
      </c>
      <c r="Q2811" s="54">
        <v>90.032327586206264</v>
      </c>
      <c r="R2811" s="54">
        <v>0.98108282031540794</v>
      </c>
      <c r="S2811" s="54">
        <v>6.8732364175225458</v>
      </c>
      <c r="T2811" s="54">
        <v>7.1373023793355414E-4</v>
      </c>
      <c r="U2811" s="54">
        <v>0.29509671966932616</v>
      </c>
      <c r="V2811" s="54">
        <v>114.70557308964936</v>
      </c>
      <c r="W2811" s="54">
        <v>43.811512500884923</v>
      </c>
    </row>
    <row r="2812" spans="3:23" x14ac:dyDescent="0.25">
      <c r="C2812" s="52">
        <v>0</v>
      </c>
      <c r="D2812" s="55">
        <v>4060</v>
      </c>
      <c r="E2812" s="55">
        <v>5672</v>
      </c>
      <c r="F2812" s="55">
        <v>374.07800000000003</v>
      </c>
      <c r="G2812" s="55">
        <v>0.7769037338712631</v>
      </c>
      <c r="H2812" s="55">
        <v>0.7157968970380818</v>
      </c>
      <c r="I2812" s="55">
        <v>0.45156267378489601</v>
      </c>
      <c r="J2812" s="55">
        <v>71.898209655211588</v>
      </c>
      <c r="K2812" s="55">
        <v>243</v>
      </c>
      <c r="L2812" s="55">
        <v>120.41477832512315</v>
      </c>
      <c r="M2812" s="55">
        <v>1170.5753913033907</v>
      </c>
      <c r="N2812" s="55">
        <v>34.213672578420905</v>
      </c>
      <c r="O2812" s="55">
        <v>0.96031058426640947</v>
      </c>
      <c r="P2812" s="55">
        <v>3.2924414793686561</v>
      </c>
      <c r="Q2812" s="55">
        <v>51.823963844797582</v>
      </c>
      <c r="R2812" s="55">
        <v>0.98730514999204211</v>
      </c>
      <c r="S2812" s="55">
        <v>6.8280013587803712</v>
      </c>
      <c r="T2812" s="55">
        <v>5.9238515936785828E-4</v>
      </c>
      <c r="U2812" s="55">
        <v>0.30636225091027036</v>
      </c>
      <c r="V2812" s="55">
        <v>106.23255055778446</v>
      </c>
      <c r="W2812" s="55">
        <v>66.886074695463591</v>
      </c>
    </row>
    <row r="2813" spans="3:23" x14ac:dyDescent="0.25">
      <c r="C2813" s="51">
        <v>0</v>
      </c>
      <c r="D2813" s="54">
        <v>157</v>
      </c>
      <c r="E2813" s="54">
        <v>166</v>
      </c>
      <c r="F2813" s="54">
        <v>45.817</v>
      </c>
      <c r="G2813" s="54">
        <v>0.83547613645309249</v>
      </c>
      <c r="H2813" s="54">
        <v>0.94578313253012047</v>
      </c>
      <c r="I2813" s="54">
        <v>0.62301587301587302</v>
      </c>
      <c r="J2813" s="54">
        <v>14.138550439257219</v>
      </c>
      <c r="K2813" s="54">
        <v>130</v>
      </c>
      <c r="L2813" s="54">
        <v>100.19108280254777</v>
      </c>
      <c r="M2813" s="54">
        <v>164.19402253797162</v>
      </c>
      <c r="N2813" s="54">
        <v>12.813821543082751</v>
      </c>
      <c r="O2813" s="54">
        <v>7.1038259488253222E-2</v>
      </c>
      <c r="P2813" s="54">
        <v>2.3572330075380274</v>
      </c>
      <c r="Q2813" s="54">
        <v>65.562962962962999</v>
      </c>
      <c r="R2813" s="54">
        <v>0.95544247914942615</v>
      </c>
      <c r="S2813" s="54">
        <v>5.3457008809197166</v>
      </c>
      <c r="T2813" s="54">
        <v>4.4993141289437471E-3</v>
      </c>
      <c r="U2813" s="54">
        <v>0.2220601283996797</v>
      </c>
      <c r="V2813" s="54">
        <v>19.270487636160144</v>
      </c>
      <c r="W2813" s="54">
        <v>10.589648028727796</v>
      </c>
    </row>
    <row r="2814" spans="3:23" x14ac:dyDescent="0.25">
      <c r="C2814" s="52">
        <v>0</v>
      </c>
      <c r="D2814" s="55">
        <v>383</v>
      </c>
      <c r="E2814" s="55">
        <v>448</v>
      </c>
      <c r="F2814" s="55">
        <v>88.507000000000005</v>
      </c>
      <c r="G2814" s="55">
        <v>0.93155194688229315</v>
      </c>
      <c r="H2814" s="55">
        <v>0.8549107142857143</v>
      </c>
      <c r="I2814" s="55">
        <v>0.64695945945945943</v>
      </c>
      <c r="J2814" s="55">
        <v>22.082815618339236</v>
      </c>
      <c r="K2814" s="55">
        <v>149</v>
      </c>
      <c r="L2814" s="55">
        <v>109.96083550913838</v>
      </c>
      <c r="M2814" s="55">
        <v>414.21050401213898</v>
      </c>
      <c r="N2814" s="55">
        <v>20.352162145878726</v>
      </c>
      <c r="O2814" s="55">
        <v>7.7087017356662953E-3</v>
      </c>
      <c r="P2814" s="55">
        <v>1.8100693684378548</v>
      </c>
      <c r="Q2814" s="55">
        <v>43.139904610492799</v>
      </c>
      <c r="R2814" s="55">
        <v>0.97778463340761634</v>
      </c>
      <c r="S2814" s="55">
        <v>6.0512937332543775</v>
      </c>
      <c r="T2814" s="55">
        <v>2.1256644281052949E-3</v>
      </c>
      <c r="U2814" s="55">
        <v>0.24793339603028203</v>
      </c>
      <c r="V2814" s="55">
        <v>39.041569629932482</v>
      </c>
      <c r="W2814" s="55">
        <v>14.195837389761936</v>
      </c>
    </row>
    <row r="2815" spans="3:23" x14ac:dyDescent="0.25">
      <c r="C2815" s="51">
        <v>0</v>
      </c>
      <c r="D2815" s="54">
        <v>3265</v>
      </c>
      <c r="E2815" s="54">
        <v>4502</v>
      </c>
      <c r="F2815" s="54">
        <v>374.64699999999999</v>
      </c>
      <c r="G2815" s="54">
        <v>0.91907011088304713</v>
      </c>
      <c r="H2815" s="54">
        <v>0.7252332296756997</v>
      </c>
      <c r="I2815" s="54">
        <v>0.47442603894216795</v>
      </c>
      <c r="J2815" s="54">
        <v>64.475787033275566</v>
      </c>
      <c r="K2815" s="54">
        <v>239</v>
      </c>
      <c r="L2815" s="54">
        <v>120.82633996937213</v>
      </c>
      <c r="M2815" s="54">
        <v>1311.5001638365902</v>
      </c>
      <c r="N2815" s="54">
        <v>36.214640186485219</v>
      </c>
      <c r="O2815" s="54">
        <v>1.0140094792346368</v>
      </c>
      <c r="P2815" s="54">
        <v>3.4375139593445221</v>
      </c>
      <c r="Q2815" s="54">
        <v>105.24899193548551</v>
      </c>
      <c r="R2815" s="54">
        <v>0.97814479430072487</v>
      </c>
      <c r="S2815" s="54">
        <v>6.8630916335129104</v>
      </c>
      <c r="T2815" s="54">
        <v>6.692778568242793E-4</v>
      </c>
      <c r="U2815" s="54">
        <v>0.29742338429973736</v>
      </c>
      <c r="V2815" s="54">
        <v>115.16734147395228</v>
      </c>
      <c r="W2815" s="54">
        <v>45.386765641748312</v>
      </c>
    </row>
    <row r="2816" spans="3:23" x14ac:dyDescent="0.25">
      <c r="C2816" s="52">
        <v>0</v>
      </c>
      <c r="D2816" s="55">
        <v>38</v>
      </c>
      <c r="E2816" s="55">
        <v>42</v>
      </c>
      <c r="F2816" s="55">
        <v>20.625999999999998</v>
      </c>
      <c r="G2816" s="55">
        <v>0.52748477726821907</v>
      </c>
      <c r="H2816" s="55">
        <v>0.90476190476190477</v>
      </c>
      <c r="I2816" s="55">
        <v>0.59375</v>
      </c>
      <c r="J2816" s="55">
        <v>6.955796338302048</v>
      </c>
      <c r="K2816" s="55">
        <v>104</v>
      </c>
      <c r="L2816" s="55">
        <v>89.05263157894737</v>
      </c>
      <c r="M2816" s="55">
        <v>81.132290184921771</v>
      </c>
      <c r="N2816" s="55">
        <v>9.0073464563611498</v>
      </c>
      <c r="O2816" s="55">
        <v>5.5170851686158373E-2</v>
      </c>
      <c r="P2816" s="55">
        <v>1.6843716970174576</v>
      </c>
      <c r="Q2816" s="55">
        <v>28.305555555555561</v>
      </c>
      <c r="R2816" s="55">
        <v>0.91863238611967302</v>
      </c>
      <c r="S2816" s="55">
        <v>4.4514890264306795</v>
      </c>
      <c r="T2816" s="55">
        <v>1.581790123456793E-2</v>
      </c>
      <c r="U2816" s="55">
        <v>0.26989788760622091</v>
      </c>
      <c r="V2816" s="55">
        <v>7.6822876709772538</v>
      </c>
      <c r="W2816" s="55">
        <v>6.5265987488178077</v>
      </c>
    </row>
    <row r="2817" spans="3:23" x14ac:dyDescent="0.25">
      <c r="C2817" s="51">
        <v>0</v>
      </c>
      <c r="D2817" s="54">
        <v>4092</v>
      </c>
      <c r="E2817" s="54">
        <v>5742</v>
      </c>
      <c r="F2817" s="54">
        <v>387.13599999999997</v>
      </c>
      <c r="G2817" s="54">
        <v>0.74675975757366708</v>
      </c>
      <c r="H2817" s="54">
        <v>0.71264367816091956</v>
      </c>
      <c r="I2817" s="54">
        <v>0.45105820105820105</v>
      </c>
      <c r="J2817" s="54">
        <v>72.180996232085121</v>
      </c>
      <c r="K2817" s="54">
        <v>244</v>
      </c>
      <c r="L2817" s="54">
        <v>118.98264907135875</v>
      </c>
      <c r="M2817" s="54">
        <v>1109.44213348425</v>
      </c>
      <c r="N2817" s="54">
        <v>33.308289260846919</v>
      </c>
      <c r="O2817" s="54">
        <v>0.90949838872394095</v>
      </c>
      <c r="P2817" s="54">
        <v>3.3865524321395055</v>
      </c>
      <c r="Q2817" s="54">
        <v>45.301103463345875</v>
      </c>
      <c r="R2817" s="54">
        <v>0.98868273034047172</v>
      </c>
      <c r="S2817" s="54">
        <v>6.8252514847547188</v>
      </c>
      <c r="T2817" s="54">
        <v>5.7837787750159941E-4</v>
      </c>
      <c r="U2817" s="54">
        <v>0.30587001164685851</v>
      </c>
      <c r="V2817" s="54">
        <v>104.14856473348459</v>
      </c>
      <c r="W2817" s="54">
        <v>69.268572643514233</v>
      </c>
    </row>
    <row r="2818" spans="3:23" x14ac:dyDescent="0.25">
      <c r="C2818" s="52">
        <v>0</v>
      </c>
      <c r="D2818" s="55">
        <v>29</v>
      </c>
      <c r="E2818" s="55">
        <v>33</v>
      </c>
      <c r="F2818" s="55">
        <v>17.996000000000002</v>
      </c>
      <c r="G2818" s="55">
        <v>0</v>
      </c>
      <c r="H2818" s="55">
        <v>0.87878787878787878</v>
      </c>
      <c r="I2818" s="55">
        <v>0.59183673469387754</v>
      </c>
      <c r="J2818" s="55">
        <v>6.0765077797464979</v>
      </c>
      <c r="K2818" s="55">
        <v>104</v>
      </c>
      <c r="L2818" s="55">
        <v>90.793103448275858</v>
      </c>
      <c r="M2818" s="55">
        <v>69.88423645320195</v>
      </c>
      <c r="N2818" s="55">
        <v>8.3596792075534783</v>
      </c>
      <c r="O2818" s="55">
        <v>-0.51272411546677554</v>
      </c>
      <c r="P2818" s="55">
        <v>2.2214681891794981</v>
      </c>
      <c r="Q2818" s="55">
        <v>56.553571428571416</v>
      </c>
      <c r="R2818" s="55">
        <v>0.8807865614469903</v>
      </c>
      <c r="S2818" s="55">
        <v>3.9353986674667629</v>
      </c>
      <c r="T2818" s="55">
        <v>1.9132653061224504E-2</v>
      </c>
      <c r="U2818" s="55">
        <v>0.20963931901431898</v>
      </c>
      <c r="V2818" s="55">
        <v>6.2330229193099944</v>
      </c>
      <c r="W2818" s="55">
        <v>6.2330229193099944</v>
      </c>
    </row>
    <row r="2819" spans="3:23" x14ac:dyDescent="0.25">
      <c r="C2819" s="51">
        <v>0</v>
      </c>
      <c r="D2819" s="54">
        <v>174</v>
      </c>
      <c r="E2819" s="54">
        <v>183</v>
      </c>
      <c r="F2819" s="54">
        <v>48.356000000000002</v>
      </c>
      <c r="G2819" s="54">
        <v>0.83372980631610472</v>
      </c>
      <c r="H2819" s="54">
        <v>0.95081967213114749</v>
      </c>
      <c r="I2819" s="54">
        <v>0.60416666666666663</v>
      </c>
      <c r="J2819" s="54">
        <v>14.88434347843123</v>
      </c>
      <c r="K2819" s="54">
        <v>140</v>
      </c>
      <c r="L2819" s="54">
        <v>102.58045977011494</v>
      </c>
      <c r="M2819" s="54">
        <v>334.7189223307422</v>
      </c>
      <c r="N2819" s="54">
        <v>18.295325149631591</v>
      </c>
      <c r="O2819" s="54">
        <v>0.24531242284477456</v>
      </c>
      <c r="P2819" s="54">
        <v>1.9361601322460777</v>
      </c>
      <c r="Q2819" s="54">
        <v>79.045751633986995</v>
      </c>
      <c r="R2819" s="54">
        <v>0.95780700500732674</v>
      </c>
      <c r="S2819" s="54">
        <v>5.7578641347773267</v>
      </c>
      <c r="T2819" s="54">
        <v>3.6524413687043615E-3</v>
      </c>
      <c r="U2819" s="54">
        <v>0.17094953266003229</v>
      </c>
      <c r="V2819" s="54">
        <v>20.148960782630699</v>
      </c>
      <c r="W2819" s="54">
        <v>11.125704607614452</v>
      </c>
    </row>
    <row r="2820" spans="3:23" x14ac:dyDescent="0.25">
      <c r="C2820" s="52">
        <v>0</v>
      </c>
      <c r="D2820" s="55">
        <v>366</v>
      </c>
      <c r="E2820" s="55">
        <v>429</v>
      </c>
      <c r="F2820" s="55">
        <v>82.742999999999995</v>
      </c>
      <c r="G2820" s="55">
        <v>0.92288376172404984</v>
      </c>
      <c r="H2820" s="55">
        <v>0.85314685314685312</v>
      </c>
      <c r="I2820" s="55">
        <v>0.59803921568627449</v>
      </c>
      <c r="J2820" s="55">
        <v>21.587164551489145</v>
      </c>
      <c r="K2820" s="55">
        <v>150</v>
      </c>
      <c r="L2820" s="55">
        <v>104.29508196721312</v>
      </c>
      <c r="M2820" s="55">
        <v>477.45241410285195</v>
      </c>
      <c r="N2820" s="55">
        <v>21.85068452252359</v>
      </c>
      <c r="O2820" s="55">
        <v>0.43390268109164459</v>
      </c>
      <c r="P2820" s="55">
        <v>2.009720324562986</v>
      </c>
      <c r="Q2820" s="55">
        <v>37.402476780185786</v>
      </c>
      <c r="R2820" s="55">
        <v>0.97927662358357681</v>
      </c>
      <c r="S2820" s="55">
        <v>5.9730341917999041</v>
      </c>
      <c r="T2820" s="55">
        <v>1.9936930287839496E-3</v>
      </c>
      <c r="U2820" s="55">
        <v>0.26767507000274315</v>
      </c>
      <c r="V2820" s="55">
        <v>36.720253919801401</v>
      </c>
      <c r="W2820" s="55">
        <v>14.14018560017956</v>
      </c>
    </row>
    <row r="2821" spans="3:23" x14ac:dyDescent="0.25">
      <c r="C2821" s="51">
        <v>0</v>
      </c>
      <c r="D2821" s="54">
        <v>3461</v>
      </c>
      <c r="E2821" s="54">
        <v>5169</v>
      </c>
      <c r="F2821" s="54">
        <v>387.64800000000002</v>
      </c>
      <c r="G2821" s="54">
        <v>0.91113998507265037</v>
      </c>
      <c r="H2821" s="54">
        <v>0.66956858193074098</v>
      </c>
      <c r="I2821" s="54">
        <v>0.46406543309198178</v>
      </c>
      <c r="J2821" s="54">
        <v>66.382844653783849</v>
      </c>
      <c r="K2821" s="54">
        <v>238</v>
      </c>
      <c r="L2821" s="54">
        <v>119.03524992776654</v>
      </c>
      <c r="M2821" s="54">
        <v>1297.0767917655519</v>
      </c>
      <c r="N2821" s="54">
        <v>36.014952336016663</v>
      </c>
      <c r="O2821" s="54">
        <v>0.97201560086975414</v>
      </c>
      <c r="P2821" s="54">
        <v>3.2568361154153447</v>
      </c>
      <c r="Q2821" s="54">
        <v>78.044657097287725</v>
      </c>
      <c r="R2821" s="54">
        <v>0.98302043461205535</v>
      </c>
      <c r="S2821" s="54">
        <v>6.849171701995763</v>
      </c>
      <c r="T2821" s="54">
        <v>7.2714328149573826E-4</v>
      </c>
      <c r="U2821" s="54">
        <v>0.3172047904218257</v>
      </c>
      <c r="V2821" s="54">
        <v>117.47906952002012</v>
      </c>
      <c r="W2821" s="54">
        <v>48.412770714093284</v>
      </c>
    </row>
    <row r="2822" spans="3:23" x14ac:dyDescent="0.25">
      <c r="C2822" s="52">
        <v>0</v>
      </c>
      <c r="D2822" s="55">
        <v>4097</v>
      </c>
      <c r="E2822" s="55">
        <v>5284</v>
      </c>
      <c r="F2822" s="55">
        <v>421.57400000000001</v>
      </c>
      <c r="G2822" s="55">
        <v>0.72814313684867338</v>
      </c>
      <c r="H2822" s="55">
        <v>0.77535957607872819</v>
      </c>
      <c r="I2822" s="55">
        <v>0.49468727360540932</v>
      </c>
      <c r="J2822" s="55">
        <v>72.225081618368293</v>
      </c>
      <c r="K2822" s="55">
        <v>248</v>
      </c>
      <c r="L2822" s="55">
        <v>118.26897730046376</v>
      </c>
      <c r="M2822" s="55">
        <v>1114.5121062048017</v>
      </c>
      <c r="N2822" s="55">
        <v>33.384309281529276</v>
      </c>
      <c r="O2822" s="55">
        <v>0.89004356261244799</v>
      </c>
      <c r="P2822" s="55">
        <v>3.3903836115593133</v>
      </c>
      <c r="Q2822" s="55">
        <v>61.54208512673317</v>
      </c>
      <c r="R2822" s="55">
        <v>0.98527536543617666</v>
      </c>
      <c r="S2822" s="55">
        <v>6.8174165686736341</v>
      </c>
      <c r="T2822" s="55">
        <v>5.0582865099476639E-4</v>
      </c>
      <c r="U2822" s="55">
        <v>0.29158177186106693</v>
      </c>
      <c r="V2822" s="55">
        <v>99.647339824060879</v>
      </c>
      <c r="W2822" s="55">
        <v>68.300788194393135</v>
      </c>
    </row>
    <row r="2823" spans="3:23" x14ac:dyDescent="0.25">
      <c r="C2823" s="51">
        <v>0</v>
      </c>
      <c r="D2823" s="54">
        <v>44</v>
      </c>
      <c r="E2823" s="54">
        <v>48</v>
      </c>
      <c r="F2823" s="54">
        <v>22.312999999999999</v>
      </c>
      <c r="G2823" s="54">
        <v>0.60751669847806078</v>
      </c>
      <c r="H2823" s="54">
        <v>0.91666666666666663</v>
      </c>
      <c r="I2823" s="54">
        <v>0.61111111111111116</v>
      </c>
      <c r="J2823" s="54">
        <v>7.4848206370191104</v>
      </c>
      <c r="K2823" s="54">
        <v>109</v>
      </c>
      <c r="L2823" s="54">
        <v>91.75</v>
      </c>
      <c r="M2823" s="54">
        <v>105.91279069767442</v>
      </c>
      <c r="N2823" s="54">
        <v>10.291394011390024</v>
      </c>
      <c r="O2823" s="54">
        <v>-0.15040010254592018</v>
      </c>
      <c r="P2823" s="54">
        <v>1.7945798826682129</v>
      </c>
      <c r="Q2823" s="54">
        <v>53.740740740740748</v>
      </c>
      <c r="R2823" s="54">
        <v>0.92156314715719279</v>
      </c>
      <c r="S2823" s="54">
        <v>4.379664004902593</v>
      </c>
      <c r="T2823" s="54">
        <v>1.4174668495656134E-2</v>
      </c>
      <c r="U2823" s="54">
        <v>0.18719510941733158</v>
      </c>
      <c r="V2823" s="54">
        <v>8.5442171759943601</v>
      </c>
      <c r="W2823" s="54">
        <v>6.786730710068408</v>
      </c>
    </row>
    <row r="2824" spans="3:23" x14ac:dyDescent="0.25">
      <c r="C2824" s="52">
        <v>0</v>
      </c>
      <c r="D2824" s="55">
        <v>161</v>
      </c>
      <c r="E2824" s="55">
        <v>170</v>
      </c>
      <c r="F2824" s="55">
        <v>45.544000000000004</v>
      </c>
      <c r="G2824" s="55">
        <v>0.82233806187853298</v>
      </c>
      <c r="H2824" s="55">
        <v>0.94705882352941173</v>
      </c>
      <c r="I2824" s="55">
        <v>0.62890625</v>
      </c>
      <c r="J2824" s="55">
        <v>14.317526556719256</v>
      </c>
      <c r="K2824" s="55">
        <v>144</v>
      </c>
      <c r="L2824" s="55">
        <v>106.93788819875776</v>
      </c>
      <c r="M2824" s="55">
        <v>392.37111801242241</v>
      </c>
      <c r="N2824" s="55">
        <v>19.808359801165327</v>
      </c>
      <c r="O2824" s="55">
        <v>0.14282140620459294</v>
      </c>
      <c r="P2824" s="55">
        <v>1.8958511363026345</v>
      </c>
      <c r="Q2824" s="55">
        <v>102.74264705882351</v>
      </c>
      <c r="R2824" s="55">
        <v>0.9495365169384864</v>
      </c>
      <c r="S2824" s="55">
        <v>5.8575573502778173</v>
      </c>
      <c r="T2824" s="55">
        <v>4.0008650519031391E-3</v>
      </c>
      <c r="U2824" s="55">
        <v>0.14423346247930965</v>
      </c>
      <c r="V2824" s="55">
        <v>19.118497301841764</v>
      </c>
      <c r="W2824" s="55">
        <v>10.878410046024221</v>
      </c>
    </row>
    <row r="2825" spans="3:23" x14ac:dyDescent="0.25">
      <c r="C2825" s="51">
        <v>0</v>
      </c>
      <c r="D2825" s="54">
        <v>332</v>
      </c>
      <c r="E2825" s="54">
        <v>397</v>
      </c>
      <c r="F2825" s="54">
        <v>78.137</v>
      </c>
      <c r="G2825" s="54">
        <v>0.90585102212852442</v>
      </c>
      <c r="H2825" s="54">
        <v>0.83627204030226698</v>
      </c>
      <c r="I2825" s="54">
        <v>0.56366723259762308</v>
      </c>
      <c r="J2825" s="54">
        <v>20.560046907827669</v>
      </c>
      <c r="K2825" s="54">
        <v>154</v>
      </c>
      <c r="L2825" s="54">
        <v>103.67168674698796</v>
      </c>
      <c r="M2825" s="54">
        <v>415.3269300768028</v>
      </c>
      <c r="N2825" s="54">
        <v>20.37957139090032</v>
      </c>
      <c r="O2825" s="54">
        <v>0.55904158200159892</v>
      </c>
      <c r="P2825" s="54">
        <v>2.4349388964329042</v>
      </c>
      <c r="Q2825" s="54">
        <v>29.938709677419332</v>
      </c>
      <c r="R2825" s="54">
        <v>0.98191067129090348</v>
      </c>
      <c r="S2825" s="54">
        <v>5.9912961835657539</v>
      </c>
      <c r="T2825" s="54">
        <v>2.2424557752341316E-3</v>
      </c>
      <c r="U2825" s="54">
        <v>0.3018459519870812</v>
      </c>
      <c r="V2825" s="54">
        <v>33.494785240196059</v>
      </c>
      <c r="W2825" s="54">
        <v>14.188271063907516</v>
      </c>
    </row>
    <row r="2826" spans="3:23" x14ac:dyDescent="0.25">
      <c r="C2826" s="52">
        <v>0</v>
      </c>
      <c r="D2826" s="55">
        <v>3549</v>
      </c>
      <c r="E2826" s="55">
        <v>5177</v>
      </c>
      <c r="F2826" s="55">
        <v>372.62900000000002</v>
      </c>
      <c r="G2826" s="55">
        <v>0.90182227100123669</v>
      </c>
      <c r="H2826" s="55">
        <v>0.68553216148348461</v>
      </c>
      <c r="I2826" s="55">
        <v>0.46599264705882354</v>
      </c>
      <c r="J2826" s="55">
        <v>67.221478295743324</v>
      </c>
      <c r="K2826" s="55">
        <v>236</v>
      </c>
      <c r="L2826" s="55">
        <v>120.11580726965343</v>
      </c>
      <c r="M2826" s="55">
        <v>1293.3701812886648</v>
      </c>
      <c r="N2826" s="55">
        <v>35.963456192205228</v>
      </c>
      <c r="O2826" s="55">
        <v>0.93969486697192373</v>
      </c>
      <c r="P2826" s="55">
        <v>3.2379700688548563</v>
      </c>
      <c r="Q2826" s="55">
        <v>100.90460697553308</v>
      </c>
      <c r="R2826" s="55">
        <v>0.97853669873621585</v>
      </c>
      <c r="S2826" s="55">
        <v>6.866447629324151</v>
      </c>
      <c r="T2826" s="55">
        <v>6.8806481744689929E-4</v>
      </c>
      <c r="U2826" s="55">
        <v>0.3164922030975621</v>
      </c>
      <c r="V2826" s="55">
        <v>115.49437519667043</v>
      </c>
      <c r="W2826" s="55">
        <v>49.905945634022565</v>
      </c>
    </row>
    <row r="2827" spans="3:23" x14ac:dyDescent="0.25">
      <c r="C2827" s="51">
        <v>0</v>
      </c>
      <c r="D2827" s="54">
        <v>43</v>
      </c>
      <c r="E2827" s="54">
        <v>47</v>
      </c>
      <c r="F2827" s="54">
        <v>21.552</v>
      </c>
      <c r="G2827" s="54">
        <v>0.53810701977690156</v>
      </c>
      <c r="H2827" s="54">
        <v>0.91489361702127658</v>
      </c>
      <c r="I2827" s="54">
        <v>0.68253968253968256</v>
      </c>
      <c r="J2827" s="54">
        <v>7.399277020331918</v>
      </c>
      <c r="K2827" s="54">
        <v>89</v>
      </c>
      <c r="L2827" s="54">
        <v>82.372093023255815</v>
      </c>
      <c r="M2827" s="54">
        <v>20.239202657807304</v>
      </c>
      <c r="N2827" s="54">
        <v>4.4988001353480138</v>
      </c>
      <c r="O2827" s="54">
        <v>-0.43315822383961461</v>
      </c>
      <c r="P2827" s="54">
        <v>1.9312859151577764</v>
      </c>
      <c r="Q2827" s="54">
        <v>213.72857142857134</v>
      </c>
      <c r="R2827" s="54">
        <v>3.5458190086847551E-2</v>
      </c>
      <c r="S2827" s="54">
        <v>3.5488448488137125</v>
      </c>
      <c r="T2827" s="54">
        <v>2.4081632653061218E-2</v>
      </c>
      <c r="U2827" s="54">
        <v>0.39393041815653201</v>
      </c>
      <c r="V2827" s="54">
        <v>8.1744544421237428</v>
      </c>
      <c r="W2827" s="54">
        <v>6.8900557484721601</v>
      </c>
    </row>
    <row r="2828" spans="3:23" x14ac:dyDescent="0.25">
      <c r="C2828" s="52">
        <v>0</v>
      </c>
      <c r="D2828" s="55">
        <v>7747</v>
      </c>
      <c r="E2828" s="55">
        <v>13262</v>
      </c>
      <c r="F2828" s="55">
        <v>765.95299999999997</v>
      </c>
      <c r="G2828" s="55">
        <v>0.82169216242903353</v>
      </c>
      <c r="H2828" s="55">
        <v>0.58415020358920222</v>
      </c>
      <c r="I2828" s="55">
        <v>0.44319221967963385</v>
      </c>
      <c r="J2828" s="55">
        <v>99.31659857779718</v>
      </c>
      <c r="K2828" s="55">
        <v>241</v>
      </c>
      <c r="L2828" s="55">
        <v>118.75306570285272</v>
      </c>
      <c r="M2828" s="55">
        <v>1186.5252536392459</v>
      </c>
      <c r="N2828" s="55">
        <v>34.445975870038083</v>
      </c>
      <c r="O2828" s="55">
        <v>0.91092800021192022</v>
      </c>
      <c r="P2828" s="55">
        <v>3.2637073969680488</v>
      </c>
      <c r="Q2828" s="55">
        <v>57.057679219600658</v>
      </c>
      <c r="R2828" s="55">
        <v>0.98672397619857255</v>
      </c>
      <c r="S2828" s="55">
        <v>6.847656114098168</v>
      </c>
      <c r="T2828" s="55">
        <v>5.7216852875983991E-4</v>
      </c>
      <c r="U2828" s="55">
        <v>0.31592125882886402</v>
      </c>
      <c r="V2828" s="55">
        <v>180.56808843526645</v>
      </c>
      <c r="W2828" s="55">
        <v>102.91145345581194</v>
      </c>
    </row>
    <row r="2829" spans="3:23" x14ac:dyDescent="0.25">
      <c r="C2829" s="51">
        <v>0</v>
      </c>
      <c r="D2829" s="54">
        <v>29</v>
      </c>
      <c r="E2829" s="54">
        <v>33</v>
      </c>
      <c r="F2829" s="54">
        <v>17.996000000000002</v>
      </c>
      <c r="G2829" s="54">
        <v>0</v>
      </c>
      <c r="H2829" s="54">
        <v>0.87878787878787878</v>
      </c>
      <c r="I2829" s="54">
        <v>0.59183673469387754</v>
      </c>
      <c r="J2829" s="54">
        <v>6.0765077797464979</v>
      </c>
      <c r="K2829" s="54">
        <v>101</v>
      </c>
      <c r="L2829" s="54">
        <v>91.517241379310349</v>
      </c>
      <c r="M2829" s="54">
        <v>61.972906403940911</v>
      </c>
      <c r="N2829" s="54">
        <v>7.8722872409447122</v>
      </c>
      <c r="O2829" s="54">
        <v>-0.72277615941507056</v>
      </c>
      <c r="P2829" s="54">
        <v>2.4323260361374568</v>
      </c>
      <c r="Q2829" s="54">
        <v>29.75</v>
      </c>
      <c r="R2829" s="54">
        <v>0.92526209403650128</v>
      </c>
      <c r="S2829" s="54">
        <v>4.0472990984266435</v>
      </c>
      <c r="T2829" s="54">
        <v>1.785714285714287E-2</v>
      </c>
      <c r="U2829" s="54">
        <v>0.23067022263450832</v>
      </c>
      <c r="V2829" s="54">
        <v>6.2330229193099944</v>
      </c>
      <c r="W2829" s="54">
        <v>6.2330229193099944</v>
      </c>
    </row>
    <row r="2830" spans="3:23" x14ac:dyDescent="0.25">
      <c r="C2830" s="52">
        <v>0</v>
      </c>
      <c r="D2830" s="55">
        <v>175</v>
      </c>
      <c r="E2830" s="55">
        <v>184</v>
      </c>
      <c r="F2830" s="55">
        <v>50.795999999999999</v>
      </c>
      <c r="G2830" s="55">
        <v>0.87050619102737758</v>
      </c>
      <c r="H2830" s="55">
        <v>0.95108695652173914</v>
      </c>
      <c r="I2830" s="55">
        <v>0.57189542483660127</v>
      </c>
      <c r="J2830" s="55">
        <v>14.927053303604616</v>
      </c>
      <c r="K2830" s="55">
        <v>148</v>
      </c>
      <c r="L2830" s="55">
        <v>106.62857142857143</v>
      </c>
      <c r="M2830" s="55">
        <v>460.00492610837381</v>
      </c>
      <c r="N2830" s="55">
        <v>21.447725429713376</v>
      </c>
      <c r="O2830" s="55">
        <v>0.19081300270468518</v>
      </c>
      <c r="P2830" s="55">
        <v>1.8512193621606354</v>
      </c>
      <c r="Q2830" s="55">
        <v>108.69349845201241</v>
      </c>
      <c r="R2830" s="55">
        <v>0.95367305510187927</v>
      </c>
      <c r="S2830" s="55">
        <v>5.871833598042099</v>
      </c>
      <c r="T2830" s="55">
        <v>3.2876764849658403E-3</v>
      </c>
      <c r="U2830" s="55">
        <v>0.16608350878062456</v>
      </c>
      <c r="V2830" s="55">
        <v>21.545661320091593</v>
      </c>
      <c r="W2830" s="55">
        <v>10.603858079541915</v>
      </c>
    </row>
    <row r="2831" spans="3:23" x14ac:dyDescent="0.25">
      <c r="C2831" s="51">
        <v>0</v>
      </c>
      <c r="D2831" s="54">
        <v>304</v>
      </c>
      <c r="E2831" s="54">
        <v>353</v>
      </c>
      <c r="F2831" s="54">
        <v>72.695000000000007</v>
      </c>
      <c r="G2831" s="54">
        <v>0.90819591852823689</v>
      </c>
      <c r="H2831" s="54">
        <v>0.86118980169971671</v>
      </c>
      <c r="I2831" s="54">
        <v>0.6333333333333333</v>
      </c>
      <c r="J2831" s="54">
        <v>19.673963037463743</v>
      </c>
      <c r="K2831" s="54">
        <v>152</v>
      </c>
      <c r="L2831" s="54">
        <v>100.01315789473684</v>
      </c>
      <c r="M2831" s="54">
        <v>406.06583289907928</v>
      </c>
      <c r="N2831" s="54">
        <v>20.151075229353875</v>
      </c>
      <c r="O2831" s="54">
        <v>0.81553961550434595</v>
      </c>
      <c r="P2831" s="54">
        <v>2.7736043855628658</v>
      </c>
      <c r="Q2831" s="54">
        <v>23.356862745098073</v>
      </c>
      <c r="R2831" s="54">
        <v>0.98274966351368387</v>
      </c>
      <c r="S2831" s="54">
        <v>5.8272559887541417</v>
      </c>
      <c r="T2831" s="54">
        <v>2.722029988465957E-3</v>
      </c>
      <c r="U2831" s="54">
        <v>0.30187023760553083</v>
      </c>
      <c r="V2831" s="54">
        <v>31.767632057360853</v>
      </c>
      <c r="W2831" s="54">
        <v>13.296193295296524</v>
      </c>
    </row>
    <row r="2832" spans="3:23" x14ac:dyDescent="0.25">
      <c r="C2832" s="52">
        <v>0</v>
      </c>
      <c r="D2832" s="55">
        <v>29</v>
      </c>
      <c r="E2832" s="55">
        <v>33</v>
      </c>
      <c r="F2832" s="55">
        <v>17.996000000000002</v>
      </c>
      <c r="G2832" s="55">
        <v>0</v>
      </c>
      <c r="H2832" s="55">
        <v>0.87878787878787878</v>
      </c>
      <c r="I2832" s="55">
        <v>0.59183673469387754</v>
      </c>
      <c r="J2832" s="55">
        <v>6.0765077797464979</v>
      </c>
      <c r="K2832" s="55">
        <v>95</v>
      </c>
      <c r="L2832" s="55">
        <v>85.758620689655174</v>
      </c>
      <c r="M2832" s="55">
        <v>27.90394088669952</v>
      </c>
      <c r="N2832" s="55">
        <v>5.2824180908651597</v>
      </c>
      <c r="O2832" s="55">
        <v>-0.24530492395374451</v>
      </c>
      <c r="P2832" s="55">
        <v>2.1294803211260382</v>
      </c>
      <c r="Q2832" s="55">
        <v>55.339285714285722</v>
      </c>
      <c r="R2832" s="55">
        <v>0.64460949895391639</v>
      </c>
      <c r="S2832" s="55">
        <v>3.8833374604210062</v>
      </c>
      <c r="T2832" s="55">
        <v>2.4234693877551037E-2</v>
      </c>
      <c r="U2832" s="55">
        <v>0.37096087338444128</v>
      </c>
      <c r="V2832" s="55">
        <v>6.2330229193099944</v>
      </c>
      <c r="W2832" s="55">
        <v>6.2330229193099944</v>
      </c>
    </row>
    <row r="2833" spans="3:23" x14ac:dyDescent="0.25">
      <c r="C2833" s="51">
        <v>0</v>
      </c>
      <c r="D2833" s="54">
        <v>7595</v>
      </c>
      <c r="E2833" s="54">
        <v>12957</v>
      </c>
      <c r="F2833" s="54">
        <v>713.42899999999997</v>
      </c>
      <c r="G2833" s="54">
        <v>0.83291962990438018</v>
      </c>
      <c r="H2833" s="54">
        <v>0.58616963803349542</v>
      </c>
      <c r="I2833" s="54">
        <v>0.44321895424836599</v>
      </c>
      <c r="J2833" s="54">
        <v>98.337451371608978</v>
      </c>
      <c r="K2833" s="54">
        <v>233</v>
      </c>
      <c r="L2833" s="54">
        <v>120.84107965766952</v>
      </c>
      <c r="M2833" s="54">
        <v>1194.3849332561008</v>
      </c>
      <c r="N2833" s="54">
        <v>34.559874612852703</v>
      </c>
      <c r="O2833" s="54">
        <v>0.91726125209456155</v>
      </c>
      <c r="P2833" s="54">
        <v>3.1685190290924177</v>
      </c>
      <c r="Q2833" s="54">
        <v>60.61628781306149</v>
      </c>
      <c r="R2833" s="54">
        <v>0.9863930897981088</v>
      </c>
      <c r="S2833" s="54">
        <v>6.8448850350276009</v>
      </c>
      <c r="T2833" s="54">
        <v>5.9782973590862931E-4</v>
      </c>
      <c r="U2833" s="54">
        <v>0.32343335078491592</v>
      </c>
      <c r="V2833" s="54">
        <v>181.13336447378836</v>
      </c>
      <c r="W2833" s="54">
        <v>100.23811233456847</v>
      </c>
    </row>
    <row r="2834" spans="3:23" x14ac:dyDescent="0.25">
      <c r="C2834" s="52">
        <v>0</v>
      </c>
      <c r="D2834" s="55">
        <v>163</v>
      </c>
      <c r="E2834" s="55">
        <v>174</v>
      </c>
      <c r="F2834" s="55">
        <v>47.04099999999999</v>
      </c>
      <c r="G2834" s="55">
        <v>0.84973167416081474</v>
      </c>
      <c r="H2834" s="55">
        <v>0.93678160919540232</v>
      </c>
      <c r="I2834" s="55">
        <v>0.59926470588235292</v>
      </c>
      <c r="J2834" s="55">
        <v>14.406180819073162</v>
      </c>
      <c r="K2834" s="55">
        <v>161</v>
      </c>
      <c r="L2834" s="55">
        <v>113.88343558282209</v>
      </c>
      <c r="M2834" s="55">
        <v>521.67151404983815</v>
      </c>
      <c r="N2834" s="55">
        <v>22.84012946657348</v>
      </c>
      <c r="O2834" s="55">
        <v>0.17474658432867887</v>
      </c>
      <c r="P2834" s="55">
        <v>2.0227266187304842</v>
      </c>
      <c r="Q2834" s="55">
        <v>116.28125000000009</v>
      </c>
      <c r="R2834" s="55">
        <v>0.95641985377705219</v>
      </c>
      <c r="S2834" s="55">
        <v>5.9595089639782195</v>
      </c>
      <c r="T2834" s="55">
        <v>3.809799382716062E-3</v>
      </c>
      <c r="U2834" s="55">
        <v>0.14532625794208356</v>
      </c>
      <c r="V2834" s="55">
        <v>20.057710058638182</v>
      </c>
      <c r="W2834" s="55">
        <v>10.574733706419931</v>
      </c>
    </row>
    <row r="2835" spans="3:23" x14ac:dyDescent="0.25">
      <c r="C2835" s="51">
        <v>0</v>
      </c>
      <c r="D2835" s="54">
        <v>36</v>
      </c>
      <c r="E2835" s="54">
        <v>40</v>
      </c>
      <c r="F2835" s="54">
        <v>19.592000000000002</v>
      </c>
      <c r="G2835" s="54">
        <v>0.38282074674438793</v>
      </c>
      <c r="H2835" s="54">
        <v>0.9</v>
      </c>
      <c r="I2835" s="54">
        <v>0.6428571428571429</v>
      </c>
      <c r="J2835" s="54">
        <v>6.7702750025730758</v>
      </c>
      <c r="K2835" s="54">
        <v>117</v>
      </c>
      <c r="L2835" s="54">
        <v>100.02777777777777</v>
      </c>
      <c r="M2835" s="54">
        <v>135.74206349206349</v>
      </c>
      <c r="N2835" s="54">
        <v>11.650839604597751</v>
      </c>
      <c r="O2835" s="54">
        <v>-0.39057268703335069</v>
      </c>
      <c r="P2835" s="54">
        <v>2.0570280309021838</v>
      </c>
      <c r="Q2835" s="54">
        <v>62.15625</v>
      </c>
      <c r="R2835" s="54">
        <v>0.9385707079312281</v>
      </c>
      <c r="S2835" s="54">
        <v>4.7045114597155475</v>
      </c>
      <c r="T2835" s="54">
        <v>1.611328125E-2</v>
      </c>
      <c r="U2835" s="54">
        <v>0.20753421925296911</v>
      </c>
      <c r="V2835" s="54">
        <v>7.1802197428460053</v>
      </c>
      <c r="W2835" s="54">
        <v>6.6332495807108005</v>
      </c>
    </row>
    <row r="2836" spans="3:23" x14ac:dyDescent="0.25">
      <c r="C2836" s="52">
        <v>0</v>
      </c>
      <c r="D2836" s="55">
        <v>283</v>
      </c>
      <c r="E2836" s="55">
        <v>301</v>
      </c>
      <c r="F2836" s="55">
        <v>64.597999999999999</v>
      </c>
      <c r="G2836" s="55">
        <v>0.88959374455469731</v>
      </c>
      <c r="H2836" s="55">
        <v>0.94019933554817281</v>
      </c>
      <c r="I2836" s="55">
        <v>0.77747252747252749</v>
      </c>
      <c r="J2836" s="55">
        <v>18.982275710779543</v>
      </c>
      <c r="K2836" s="55">
        <v>156</v>
      </c>
      <c r="L2836" s="55">
        <v>101.71731448763251</v>
      </c>
      <c r="M2836" s="55">
        <v>487.27441545748417</v>
      </c>
      <c r="N2836" s="55">
        <v>22.07429309077607</v>
      </c>
      <c r="O2836" s="55">
        <v>0.81697507506202061</v>
      </c>
      <c r="P2836" s="55">
        <v>2.4885378487888614</v>
      </c>
      <c r="Q2836" s="55">
        <v>25.869897959183664</v>
      </c>
      <c r="R2836" s="55">
        <v>0.9797070638739025</v>
      </c>
      <c r="S2836" s="55">
        <v>5.7897121483889613</v>
      </c>
      <c r="T2836" s="55">
        <v>3.5532069970845136E-3</v>
      </c>
      <c r="U2836" s="55">
        <v>0.30821165795655558</v>
      </c>
      <c r="V2836" s="55">
        <v>28.309990503391049</v>
      </c>
      <c r="W2836" s="55">
        <v>12.930662761409142</v>
      </c>
    </row>
    <row r="2837" spans="3:23" x14ac:dyDescent="0.25">
      <c r="C2837" s="51">
        <v>0</v>
      </c>
      <c r="D2837" s="54">
        <v>52</v>
      </c>
      <c r="E2837" s="54">
        <v>56</v>
      </c>
      <c r="F2837" s="54">
        <v>23.147999999999996</v>
      </c>
      <c r="G2837" s="54">
        <v>0.40283323917633496</v>
      </c>
      <c r="H2837" s="54">
        <v>0.9285714285714286</v>
      </c>
      <c r="I2837" s="54">
        <v>0.72222222222222221</v>
      </c>
      <c r="J2837" s="54">
        <v>8.1368578902564384</v>
      </c>
      <c r="K2837" s="54">
        <v>94</v>
      </c>
      <c r="L2837" s="54">
        <v>81.711538461538467</v>
      </c>
      <c r="M2837" s="54">
        <v>20.130844645550535</v>
      </c>
      <c r="N2837" s="54">
        <v>4.4867409826677687</v>
      </c>
      <c r="O2837" s="54">
        <v>0.9848323458769167</v>
      </c>
      <c r="P2837" s="54">
        <v>3.4289493816819774</v>
      </c>
      <c r="Q2837" s="54">
        <v>228.86250000000004</v>
      </c>
      <c r="R2837" s="54">
        <v>1.1835240740981448E-2</v>
      </c>
      <c r="S2837" s="54">
        <v>3.7272982001770956</v>
      </c>
      <c r="T2837" s="54">
        <v>2.3750000000000011E-2</v>
      </c>
      <c r="U2837" s="54">
        <v>0.40344183401087019</v>
      </c>
      <c r="V2837" s="54">
        <v>8.5993440417695783</v>
      </c>
      <c r="W2837" s="54">
        <v>7.8707507868511462</v>
      </c>
    </row>
    <row r="2838" spans="3:23" x14ac:dyDescent="0.25">
      <c r="C2838" s="52">
        <v>0</v>
      </c>
      <c r="D2838" s="55">
        <v>7730</v>
      </c>
      <c r="E2838" s="55">
        <v>12935</v>
      </c>
      <c r="F2838" s="55">
        <v>677.22099999999989</v>
      </c>
      <c r="G2838" s="55">
        <v>0.84181350483137496</v>
      </c>
      <c r="H2838" s="55">
        <v>0.59760340162350212</v>
      </c>
      <c r="I2838" s="55">
        <v>0.44816790352504637</v>
      </c>
      <c r="J2838" s="55">
        <v>99.207568666925852</v>
      </c>
      <c r="K2838" s="55">
        <v>234</v>
      </c>
      <c r="L2838" s="55">
        <v>119.82858990944372</v>
      </c>
      <c r="M2838" s="55">
        <v>1190.6546618747507</v>
      </c>
      <c r="N2838" s="55">
        <v>34.50586416646815</v>
      </c>
      <c r="O2838" s="55">
        <v>0.95928809158388972</v>
      </c>
      <c r="P2838" s="55">
        <v>3.2318740846609693</v>
      </c>
      <c r="Q2838" s="55">
        <v>52.543270888403462</v>
      </c>
      <c r="R2838" s="55">
        <v>0.98821191686702881</v>
      </c>
      <c r="S2838" s="55">
        <v>6.8238659984847132</v>
      </c>
      <c r="T2838" s="55">
        <v>6.0652590623203029E-4</v>
      </c>
      <c r="U2838" s="55">
        <v>0.3300307399340629</v>
      </c>
      <c r="V2838" s="55">
        <v>182.48526063075224</v>
      </c>
      <c r="W2838" s="55">
        <v>98.499793626370732</v>
      </c>
    </row>
    <row r="2839" spans="3:23" x14ac:dyDescent="0.25">
      <c r="C2839" s="51">
        <v>0</v>
      </c>
      <c r="D2839" s="54">
        <v>261</v>
      </c>
      <c r="E2839" s="54">
        <v>322</v>
      </c>
      <c r="F2839" s="54">
        <v>75.713999999999984</v>
      </c>
      <c r="G2839" s="54">
        <v>0.9164874747501639</v>
      </c>
      <c r="H2839" s="54">
        <v>0.81055900621118016</v>
      </c>
      <c r="I2839" s="54">
        <v>0.46607142857142858</v>
      </c>
      <c r="J2839" s="54">
        <v>18.229523339239492</v>
      </c>
      <c r="K2839" s="54">
        <v>176</v>
      </c>
      <c r="L2839" s="54">
        <v>112.84674329501915</v>
      </c>
      <c r="M2839" s="54">
        <v>645.50719127615707</v>
      </c>
      <c r="N2839" s="54">
        <v>25.406833554698569</v>
      </c>
      <c r="O2839" s="54">
        <v>0.61000285078712246</v>
      </c>
      <c r="P2839" s="54">
        <v>2.4642042938586357</v>
      </c>
      <c r="Q2839" s="54">
        <v>88.52551020408157</v>
      </c>
      <c r="R2839" s="54">
        <v>0.96986956701761462</v>
      </c>
      <c r="S2839" s="54">
        <v>6.0736908056444117</v>
      </c>
      <c r="T2839" s="54">
        <v>2.2560044425933455E-3</v>
      </c>
      <c r="U2839" s="54">
        <v>0.23341545623393709</v>
      </c>
      <c r="V2839" s="54">
        <v>31.989581771230089</v>
      </c>
      <c r="W2839" s="54">
        <v>12.797860232534637</v>
      </c>
    </row>
    <row r="2840" spans="3:23" x14ac:dyDescent="0.25">
      <c r="C2840" s="52">
        <v>0</v>
      </c>
      <c r="D2840" s="55">
        <v>274</v>
      </c>
      <c r="E2840" s="55">
        <v>297</v>
      </c>
      <c r="F2840" s="55">
        <v>64.259</v>
      </c>
      <c r="G2840" s="55">
        <v>0.87660240341858531</v>
      </c>
      <c r="H2840" s="55">
        <v>0.92255892255892258</v>
      </c>
      <c r="I2840" s="55">
        <v>0.67654320987654326</v>
      </c>
      <c r="J2840" s="55">
        <v>18.677998695187732</v>
      </c>
      <c r="K2840" s="55">
        <v>159</v>
      </c>
      <c r="L2840" s="55">
        <v>100.02919708029196</v>
      </c>
      <c r="M2840" s="55">
        <v>447.80866821742734</v>
      </c>
      <c r="N2840" s="55">
        <v>21.161490217312846</v>
      </c>
      <c r="O2840" s="55">
        <v>0.97111317386136153</v>
      </c>
      <c r="P2840" s="55">
        <v>2.9292822070685336</v>
      </c>
      <c r="Q2840" s="55">
        <v>25.192129629629623</v>
      </c>
      <c r="R2840" s="55">
        <v>0.97931275537838214</v>
      </c>
      <c r="S2840" s="55">
        <v>5.7541052289515564</v>
      </c>
      <c r="T2840" s="55">
        <v>3.225737311385442E-3</v>
      </c>
      <c r="U2840" s="55">
        <v>0.29078131873270785</v>
      </c>
      <c r="V2840" s="55">
        <v>27.245227899809372</v>
      </c>
      <c r="W2840" s="55">
        <v>13.110822254590053</v>
      </c>
    </row>
    <row r="2841" spans="3:23" x14ac:dyDescent="0.25">
      <c r="C2841" s="51">
        <v>0</v>
      </c>
      <c r="D2841" s="54">
        <v>7564</v>
      </c>
      <c r="E2841" s="54">
        <v>12688</v>
      </c>
      <c r="F2841" s="54">
        <v>654.33799999999997</v>
      </c>
      <c r="G2841" s="54">
        <v>0.84276890859180131</v>
      </c>
      <c r="H2841" s="54">
        <v>0.59615384615384615</v>
      </c>
      <c r="I2841" s="54">
        <v>0.44363636363636366</v>
      </c>
      <c r="J2841" s="54">
        <v>98.136557491980369</v>
      </c>
      <c r="K2841" s="54">
        <v>226</v>
      </c>
      <c r="L2841" s="54">
        <v>120.52683765203597</v>
      </c>
      <c r="M2841" s="54">
        <v>1138.8633547476743</v>
      </c>
      <c r="N2841" s="54">
        <v>33.747049571002115</v>
      </c>
      <c r="O2841" s="54">
        <v>0.96548943271256127</v>
      </c>
      <c r="P2841" s="54">
        <v>3.3165194039284089</v>
      </c>
      <c r="Q2841" s="54">
        <v>54.375879104912002</v>
      </c>
      <c r="R2841" s="54">
        <v>0.98793319359691845</v>
      </c>
      <c r="S2841" s="54">
        <v>6.8207012830539497</v>
      </c>
      <c r="T2841" s="54">
        <v>5.9747234930744748E-4</v>
      </c>
      <c r="U2841" s="54">
        <v>0.33236652751752299</v>
      </c>
      <c r="V2841" s="54">
        <v>181.38357344889016</v>
      </c>
      <c r="W2841" s="54">
        <v>97.634342587847257</v>
      </c>
    </row>
    <row r="2842" spans="3:23" x14ac:dyDescent="0.25">
      <c r="C2842" s="52">
        <v>0</v>
      </c>
      <c r="D2842" s="55">
        <v>48</v>
      </c>
      <c r="E2842" s="55">
        <v>53</v>
      </c>
      <c r="F2842" s="55">
        <v>23.718999999999998</v>
      </c>
      <c r="G2842" s="55">
        <v>0.50991301249904253</v>
      </c>
      <c r="H2842" s="55">
        <v>0.90566037735849059</v>
      </c>
      <c r="I2842" s="55">
        <v>0.59259259259259256</v>
      </c>
      <c r="J2842" s="55">
        <v>7.8176401904467179</v>
      </c>
      <c r="K2842" s="55">
        <v>97</v>
      </c>
      <c r="L2842" s="55">
        <v>86.708333333333329</v>
      </c>
      <c r="M2842" s="55">
        <v>37.147163120567363</v>
      </c>
      <c r="N2842" s="55">
        <v>6.0948472598226253</v>
      </c>
      <c r="O2842" s="55">
        <v>4.1299316007656073E-2</v>
      </c>
      <c r="P2842" s="55">
        <v>1.9368310953805754</v>
      </c>
      <c r="Q2842" s="55">
        <v>33.900000000000034</v>
      </c>
      <c r="R2842" s="55">
        <v>0.89975673702649406</v>
      </c>
      <c r="S2842" s="55">
        <v>4.2248747399889837</v>
      </c>
      <c r="T2842" s="55">
        <v>1.2839506172839526E-2</v>
      </c>
      <c r="U2842" s="55">
        <v>0.22840027256693926</v>
      </c>
      <c r="V2842" s="55">
        <v>8.5950567188355436</v>
      </c>
      <c r="W2842" s="55">
        <v>7.393691004272946</v>
      </c>
    </row>
    <row r="2843" spans="3:23" x14ac:dyDescent="0.25">
      <c r="C2843" s="51">
        <v>0</v>
      </c>
      <c r="D2843" s="54">
        <v>303</v>
      </c>
      <c r="E2843" s="54">
        <v>347</v>
      </c>
      <c r="F2843" s="54">
        <v>75.382999999999996</v>
      </c>
      <c r="G2843" s="54">
        <v>0.91271504776713153</v>
      </c>
      <c r="H2843" s="54">
        <v>0.87319884726224783</v>
      </c>
      <c r="I2843" s="54">
        <v>0.49188311688311687</v>
      </c>
      <c r="J2843" s="54">
        <v>19.641577891166339</v>
      </c>
      <c r="K2843" s="54">
        <v>182</v>
      </c>
      <c r="L2843" s="54">
        <v>118.59075907590758</v>
      </c>
      <c r="M2843" s="54">
        <v>690.98428518348453</v>
      </c>
      <c r="N2843" s="54">
        <v>26.286579944593107</v>
      </c>
      <c r="O2843" s="54">
        <v>0.52384590687434274</v>
      </c>
      <c r="P2843" s="54">
        <v>2.4731744432779657</v>
      </c>
      <c r="Q2843" s="54">
        <v>90.942546583850742</v>
      </c>
      <c r="R2843" s="54">
        <v>0.97292011487683316</v>
      </c>
      <c r="S2843" s="54">
        <v>6.303195704327381</v>
      </c>
      <c r="T2843" s="54">
        <v>1.957871995679194E-3</v>
      </c>
      <c r="U2843" s="54">
        <v>0.24479006329962902</v>
      </c>
      <c r="V2843" s="54">
        <v>32.892563275855878</v>
      </c>
      <c r="W2843" s="54">
        <v>13.439791936766092</v>
      </c>
    </row>
    <row r="2844" spans="3:23" x14ac:dyDescent="0.25">
      <c r="C2844" s="52">
        <v>0</v>
      </c>
      <c r="D2844" s="55">
        <v>251</v>
      </c>
      <c r="E2844" s="55">
        <v>273</v>
      </c>
      <c r="F2844" s="55">
        <v>61.157999999999994</v>
      </c>
      <c r="G2844" s="55">
        <v>0.84266118334099271</v>
      </c>
      <c r="H2844" s="55">
        <v>0.91941391941391937</v>
      </c>
      <c r="I2844" s="55">
        <v>0.71714285714285719</v>
      </c>
      <c r="J2844" s="55">
        <v>17.876888032555492</v>
      </c>
      <c r="K2844" s="55">
        <v>148</v>
      </c>
      <c r="L2844" s="55">
        <v>101.11553784860558</v>
      </c>
      <c r="M2844" s="55">
        <v>405.78259760956195</v>
      </c>
      <c r="N2844" s="55">
        <v>20.14404620749173</v>
      </c>
      <c r="O2844" s="55">
        <v>0.66786020586801187</v>
      </c>
      <c r="P2844" s="55">
        <v>2.3370200903177696</v>
      </c>
      <c r="Q2844" s="55">
        <v>31.146666666666651</v>
      </c>
      <c r="R2844" s="55">
        <v>0.97218595181827272</v>
      </c>
      <c r="S2844" s="55">
        <v>5.7681974495382162</v>
      </c>
      <c r="T2844" s="55">
        <v>3.5199999999999784E-3</v>
      </c>
      <c r="U2844" s="55">
        <v>0.26250572760572716</v>
      </c>
      <c r="V2844" s="55">
        <v>24.644452092486098</v>
      </c>
      <c r="W2844" s="55">
        <v>13.269661686683586</v>
      </c>
    </row>
    <row r="2845" spans="3:23" x14ac:dyDescent="0.25">
      <c r="C2845" s="51">
        <v>0</v>
      </c>
      <c r="D2845" s="54">
        <v>58</v>
      </c>
      <c r="E2845" s="54">
        <v>68</v>
      </c>
      <c r="F2845" s="54">
        <v>28.771999999999998</v>
      </c>
      <c r="G2845" s="54">
        <v>0.82875165913164628</v>
      </c>
      <c r="H2845" s="54">
        <v>0.8529411764705882</v>
      </c>
      <c r="I2845" s="54">
        <v>0.69047619047619047</v>
      </c>
      <c r="J2845" s="54">
        <v>8.5934797139831218</v>
      </c>
      <c r="K2845" s="54">
        <v>92</v>
      </c>
      <c r="L2845" s="54">
        <v>83.827586206896555</v>
      </c>
      <c r="M2845" s="54">
        <v>10.952208106473076</v>
      </c>
      <c r="N2845" s="54">
        <v>3.3094120484571086</v>
      </c>
      <c r="O2845" s="54">
        <v>-4.3357988549797465E-2</v>
      </c>
      <c r="P2845" s="54">
        <v>2.85525489883267</v>
      </c>
      <c r="Q2845" s="54">
        <v>258.71428571428584</v>
      </c>
      <c r="R2845" s="54">
        <v>7.158023013716816E-2</v>
      </c>
      <c r="S2845" s="54">
        <v>3.6055248063097181</v>
      </c>
      <c r="T2845" s="54">
        <v>1.9200579640140082E-2</v>
      </c>
      <c r="U2845" s="54">
        <v>0.33543651931572194</v>
      </c>
      <c r="V2845" s="54">
        <v>11.828407196465232</v>
      </c>
      <c r="W2845" s="54">
        <v>6.6193724743379567</v>
      </c>
    </row>
    <row r="2846" spans="3:23" x14ac:dyDescent="0.25">
      <c r="C2846" s="52">
        <v>0</v>
      </c>
      <c r="D2846" s="55">
        <v>7488</v>
      </c>
      <c r="E2846" s="55">
        <v>12379</v>
      </c>
      <c r="F2846" s="55">
        <v>708.07799999999997</v>
      </c>
      <c r="G2846" s="55">
        <v>0.85052631220791264</v>
      </c>
      <c r="H2846" s="55">
        <v>0.60489538734954362</v>
      </c>
      <c r="I2846" s="55">
        <v>0.44036697247706424</v>
      </c>
      <c r="J2846" s="55">
        <v>97.642294683077267</v>
      </c>
      <c r="K2846" s="55">
        <v>229</v>
      </c>
      <c r="L2846" s="55">
        <v>120.33907585470085</v>
      </c>
      <c r="M2846" s="55">
        <v>1080.6998913323071</v>
      </c>
      <c r="N2846" s="55">
        <v>32.874000233198075</v>
      </c>
      <c r="O2846" s="55">
        <v>0.88853401375541108</v>
      </c>
      <c r="P2846" s="55">
        <v>3.1676270034385259</v>
      </c>
      <c r="Q2846" s="55">
        <v>43.408916083915891</v>
      </c>
      <c r="R2846" s="55">
        <v>0.99031217603844857</v>
      </c>
      <c r="S2846" s="55">
        <v>6.8083836128428201</v>
      </c>
      <c r="T2846" s="55">
        <v>6.2204209931477435E-4</v>
      </c>
      <c r="U2846" s="55">
        <v>0.33744698538446277</v>
      </c>
      <c r="V2846" s="55">
        <v>178.82976828079214</v>
      </c>
      <c r="W2846" s="55">
        <v>94.052386712888648</v>
      </c>
    </row>
    <row r="2847" spans="3:23" x14ac:dyDescent="0.25">
      <c r="C2847" s="51">
        <v>0</v>
      </c>
      <c r="D2847" s="54">
        <v>51</v>
      </c>
      <c r="E2847" s="54">
        <v>56</v>
      </c>
      <c r="F2847" s="54">
        <v>24.273</v>
      </c>
      <c r="G2847" s="54">
        <v>0.66329250215502233</v>
      </c>
      <c r="H2847" s="54">
        <v>0.9107142857142857</v>
      </c>
      <c r="I2847" s="54">
        <v>0.63749999999999996</v>
      </c>
      <c r="J2847" s="54">
        <v>8.0582390620713973</v>
      </c>
      <c r="K2847" s="54">
        <v>99</v>
      </c>
      <c r="L2847" s="54">
        <v>87.117647058823536</v>
      </c>
      <c r="M2847" s="54">
        <v>38.105882352941208</v>
      </c>
      <c r="N2847" s="54">
        <v>6.1729962216853176</v>
      </c>
      <c r="O2847" s="54">
        <v>9.7428411559364551E-3</v>
      </c>
      <c r="P2847" s="54">
        <v>2.1847687906754643</v>
      </c>
      <c r="Q2847" s="54">
        <v>46.19318181818177</v>
      </c>
      <c r="R2847" s="54">
        <v>0.8552626121755913</v>
      </c>
      <c r="S2847" s="54">
        <v>4.2206782828085991</v>
      </c>
      <c r="T2847" s="54">
        <v>1.2396694214876011E-2</v>
      </c>
      <c r="U2847" s="54">
        <v>0.20436192595283489</v>
      </c>
      <c r="V2847" s="54">
        <v>9.450413957512092</v>
      </c>
      <c r="W2847" s="54">
        <v>7.0723141064165898</v>
      </c>
    </row>
    <row r="2848" spans="3:23" x14ac:dyDescent="0.25">
      <c r="C2848" s="52">
        <v>0</v>
      </c>
      <c r="D2848" s="55">
        <v>340</v>
      </c>
      <c r="E2848" s="55">
        <v>384</v>
      </c>
      <c r="F2848" s="55">
        <v>78.492999999999995</v>
      </c>
      <c r="G2848" s="55">
        <v>0.91635470362802196</v>
      </c>
      <c r="H2848" s="55">
        <v>0.88541666666666663</v>
      </c>
      <c r="I2848" s="55">
        <v>0.4885057471264368</v>
      </c>
      <c r="J2848" s="55">
        <v>20.806283791440393</v>
      </c>
      <c r="K2848" s="55">
        <v>188</v>
      </c>
      <c r="L2848" s="55">
        <v>121.42058823529412</v>
      </c>
      <c r="M2848" s="55">
        <v>798.79308519868164</v>
      </c>
      <c r="N2848" s="55">
        <v>28.262927753484451</v>
      </c>
      <c r="O2848" s="55">
        <v>0.46287368530875955</v>
      </c>
      <c r="P2848" s="55">
        <v>2.3823344509807756</v>
      </c>
      <c r="Q2848" s="55">
        <v>87.609655172413696</v>
      </c>
      <c r="R2848" s="55">
        <v>0.97585148882370898</v>
      </c>
      <c r="S2848" s="55">
        <v>6.4818675172844644</v>
      </c>
      <c r="T2848" s="55">
        <v>1.717954815695589E-3</v>
      </c>
      <c r="U2848" s="55">
        <v>0.22998831434253281</v>
      </c>
      <c r="V2848" s="55">
        <v>34.474962468484463</v>
      </c>
      <c r="W2848" s="55">
        <v>13.802651181431193</v>
      </c>
    </row>
    <row r="2849" spans="3:23" x14ac:dyDescent="0.25">
      <c r="C2849" s="51">
        <v>0</v>
      </c>
      <c r="D2849" s="54">
        <v>228</v>
      </c>
      <c r="E2849" s="54">
        <v>245</v>
      </c>
      <c r="F2849" s="54">
        <v>57.213000000000001</v>
      </c>
      <c r="G2849" s="54">
        <v>0.83006775722696879</v>
      </c>
      <c r="H2849" s="54">
        <v>0.93061224489795913</v>
      </c>
      <c r="I2849" s="54">
        <v>0.79720279720279719</v>
      </c>
      <c r="J2849" s="54">
        <v>17.038151783559655</v>
      </c>
      <c r="K2849" s="54">
        <v>131</v>
      </c>
      <c r="L2849" s="54">
        <v>98.048245614035082</v>
      </c>
      <c r="M2849" s="54">
        <v>221.01528325218348</v>
      </c>
      <c r="N2849" s="54">
        <v>14.866582769829234</v>
      </c>
      <c r="O2849" s="54">
        <v>0.34078017805670396</v>
      </c>
      <c r="P2849" s="54">
        <v>2.0207004219118203</v>
      </c>
      <c r="Q2849" s="54">
        <v>21.405844155844115</v>
      </c>
      <c r="R2849" s="54">
        <v>0.96946328571373974</v>
      </c>
      <c r="S2849" s="54">
        <v>5.5518732147478946</v>
      </c>
      <c r="T2849" s="54">
        <v>4.2376454714116926E-3</v>
      </c>
      <c r="U2849" s="54">
        <v>0.29510847197535484</v>
      </c>
      <c r="V2849" s="54">
        <v>23.100174782291298</v>
      </c>
      <c r="W2849" s="54">
        <v>12.882102348435165</v>
      </c>
    </row>
    <row r="2850" spans="3:23" x14ac:dyDescent="0.25">
      <c r="C2850" s="52">
        <v>0</v>
      </c>
      <c r="D2850" s="55">
        <v>6795</v>
      </c>
      <c r="E2850" s="55">
        <v>11783</v>
      </c>
      <c r="F2850" s="55">
        <v>648.83800000000008</v>
      </c>
      <c r="G2850" s="55">
        <v>0.84979964516340145</v>
      </c>
      <c r="H2850" s="55">
        <v>0.57667826529746247</v>
      </c>
      <c r="I2850" s="55">
        <v>0.40331196581196582</v>
      </c>
      <c r="J2850" s="55">
        <v>93.014314524568903</v>
      </c>
      <c r="K2850" s="55">
        <v>220</v>
      </c>
      <c r="L2850" s="55">
        <v>123.98278145695365</v>
      </c>
      <c r="M2850" s="55">
        <v>997.50971230945754</v>
      </c>
      <c r="N2850" s="55">
        <v>31.583377151746415</v>
      </c>
      <c r="O2850" s="55">
        <v>0.69278208863385538</v>
      </c>
      <c r="P2850" s="55">
        <v>2.6296592697398946</v>
      </c>
      <c r="Q2850" s="55">
        <v>37.791107974593977</v>
      </c>
      <c r="R2850" s="55">
        <v>0.99154965528458405</v>
      </c>
      <c r="S2850" s="55">
        <v>6.7895584152716175</v>
      </c>
      <c r="T2850" s="55">
        <v>6.139947643189035E-4</v>
      </c>
      <c r="U2850" s="55">
        <v>0.33956778595357701</v>
      </c>
      <c r="V2850" s="55">
        <v>173.98151759713585</v>
      </c>
      <c r="W2850" s="55">
        <v>91.706673402870692</v>
      </c>
    </row>
    <row r="2851" spans="3:23" x14ac:dyDescent="0.25">
      <c r="C2851" s="51">
        <v>0</v>
      </c>
      <c r="D2851" s="54">
        <v>325</v>
      </c>
      <c r="E2851" s="54">
        <v>349</v>
      </c>
      <c r="F2851" s="54">
        <v>74.307999999999993</v>
      </c>
      <c r="G2851" s="54">
        <v>0.92313157979853788</v>
      </c>
      <c r="H2851" s="54">
        <v>0.93123209169054444</v>
      </c>
      <c r="I2851" s="54">
        <v>0.50465838509316774</v>
      </c>
      <c r="J2851" s="54">
        <v>20.342144725641095</v>
      </c>
      <c r="K2851" s="54">
        <v>185</v>
      </c>
      <c r="L2851" s="54">
        <v>125.35692307692308</v>
      </c>
      <c r="M2851" s="54">
        <v>825.42159544159585</v>
      </c>
      <c r="N2851" s="54">
        <v>28.730151329945965</v>
      </c>
      <c r="O2851" s="54">
        <v>0.33679894370568303</v>
      </c>
      <c r="P2851" s="54">
        <v>2.1017760381358745</v>
      </c>
      <c r="Q2851" s="54">
        <v>85.589285714285808</v>
      </c>
      <c r="R2851" s="54">
        <v>0.97764166717290579</v>
      </c>
      <c r="S2851" s="54">
        <v>6.4746662384869529</v>
      </c>
      <c r="T2851" s="54">
        <v>1.8069727891156287E-3</v>
      </c>
      <c r="U2851" s="54">
        <v>0.20597094969492979</v>
      </c>
      <c r="V2851" s="54">
        <v>33.464370663655934</v>
      </c>
      <c r="W2851" s="54">
        <v>12.866521188178128</v>
      </c>
    </row>
    <row r="2852" spans="3:23" x14ac:dyDescent="0.25">
      <c r="C2852" s="52">
        <v>0</v>
      </c>
      <c r="D2852" s="55">
        <v>170</v>
      </c>
      <c r="E2852" s="55">
        <v>182</v>
      </c>
      <c r="F2852" s="55">
        <v>47.966999999999999</v>
      </c>
      <c r="G2852" s="55">
        <v>0.81630371376365007</v>
      </c>
      <c r="H2852" s="55">
        <v>0.93406593406593408</v>
      </c>
      <c r="I2852" s="55">
        <v>0.70833333333333337</v>
      </c>
      <c r="J2852" s="55">
        <v>14.712264360219255</v>
      </c>
      <c r="K2852" s="55">
        <v>123</v>
      </c>
      <c r="L2852" s="55">
        <v>99.941176470588232</v>
      </c>
      <c r="M2852" s="55">
        <v>162.67107553080407</v>
      </c>
      <c r="N2852" s="55">
        <v>12.75425715323335</v>
      </c>
      <c r="O2852" s="55">
        <v>4.8345173580474153E-2</v>
      </c>
      <c r="P2852" s="55">
        <v>1.7908824675166688</v>
      </c>
      <c r="Q2852" s="55">
        <v>20.584615384615415</v>
      </c>
      <c r="R2852" s="55">
        <v>0.97070304168038002</v>
      </c>
      <c r="S2852" s="55">
        <v>5.3148184761826496</v>
      </c>
      <c r="T2852" s="55">
        <v>4.6745562130177526E-3</v>
      </c>
      <c r="U2852" s="55">
        <v>0.30715395715395644</v>
      </c>
      <c r="V2852" s="55">
        <v>19.524186105935943</v>
      </c>
      <c r="W2852" s="55">
        <v>11.277617544387631</v>
      </c>
    </row>
    <row r="2853" spans="3:23" x14ac:dyDescent="0.25">
      <c r="C2853" s="51">
        <v>0</v>
      </c>
      <c r="D2853" s="54">
        <v>6642</v>
      </c>
      <c r="E2853" s="54">
        <v>11325</v>
      </c>
      <c r="F2853" s="54">
        <v>659.40699999999993</v>
      </c>
      <c r="G2853" s="54">
        <v>0.85417395988424949</v>
      </c>
      <c r="H2853" s="54">
        <v>0.58649006622516553</v>
      </c>
      <c r="I2853" s="54">
        <v>0.40678588926996573</v>
      </c>
      <c r="J2853" s="54">
        <v>91.96117145910523</v>
      </c>
      <c r="K2853" s="54">
        <v>210</v>
      </c>
      <c r="L2853" s="54">
        <v>123.72794339054502</v>
      </c>
      <c r="M2853" s="54">
        <v>987.18497119510926</v>
      </c>
      <c r="N2853" s="54">
        <v>31.419499855903329</v>
      </c>
      <c r="O2853" s="54">
        <v>0.64917100374862557</v>
      </c>
      <c r="P2853" s="54">
        <v>2.4817293980687603</v>
      </c>
      <c r="Q2853" s="54">
        <v>38.855505004549109</v>
      </c>
      <c r="R2853" s="54">
        <v>0.99130531927971777</v>
      </c>
      <c r="S2853" s="54">
        <v>6.7658719429883778</v>
      </c>
      <c r="T2853" s="54">
        <v>6.0183203469214635E-4</v>
      </c>
      <c r="U2853" s="54">
        <v>0.33196782180337192</v>
      </c>
      <c r="V2853" s="54">
        <v>170.43776415038081</v>
      </c>
      <c r="W2853" s="54">
        <v>88.625481663928198</v>
      </c>
    </row>
    <row r="2854" spans="3:23" x14ac:dyDescent="0.25">
      <c r="C2854" s="52">
        <v>0</v>
      </c>
      <c r="D2854" s="55">
        <v>305</v>
      </c>
      <c r="E2854" s="55">
        <v>322</v>
      </c>
      <c r="F2854" s="55">
        <v>71.024999999999991</v>
      </c>
      <c r="G2854" s="55">
        <v>0.92605863992288939</v>
      </c>
      <c r="H2854" s="55">
        <v>0.94720496894409933</v>
      </c>
      <c r="I2854" s="55">
        <v>0.51003344481605351</v>
      </c>
      <c r="J2854" s="55">
        <v>19.706294962377491</v>
      </c>
      <c r="K2854" s="55">
        <v>180</v>
      </c>
      <c r="L2854" s="55">
        <v>123.73770491803279</v>
      </c>
      <c r="M2854" s="55">
        <v>862.4375539257984</v>
      </c>
      <c r="N2854" s="55">
        <v>29.36728713936305</v>
      </c>
      <c r="O2854" s="55">
        <v>0.25860315773627257</v>
      </c>
      <c r="P2854" s="55">
        <v>1.8256803667786563</v>
      </c>
      <c r="Q2854" s="55">
        <v>85.844551282051285</v>
      </c>
      <c r="R2854" s="55">
        <v>0.97824034187679987</v>
      </c>
      <c r="S2854" s="55">
        <v>6.4089099240920975</v>
      </c>
      <c r="T2854" s="55">
        <v>1.9929322813938078E-3</v>
      </c>
      <c r="U2854" s="55">
        <v>0.21423488196035209</v>
      </c>
      <c r="V2854" s="55">
        <v>32.514206925861679</v>
      </c>
      <c r="W2854" s="55">
        <v>12.270199822501676</v>
      </c>
    </row>
    <row r="2855" spans="3:23" x14ac:dyDescent="0.25">
      <c r="C2855" s="51">
        <v>0</v>
      </c>
      <c r="D2855" s="54">
        <v>171</v>
      </c>
      <c r="E2855" s="54">
        <v>181</v>
      </c>
      <c r="F2855" s="54">
        <v>48.793999999999997</v>
      </c>
      <c r="G2855" s="54">
        <v>0.86210135242172814</v>
      </c>
      <c r="H2855" s="54">
        <v>0.94475138121546964</v>
      </c>
      <c r="I2855" s="54">
        <v>0.74025974025974028</v>
      </c>
      <c r="J2855" s="54">
        <v>14.755472278097805</v>
      </c>
      <c r="K2855" s="54">
        <v>123</v>
      </c>
      <c r="L2855" s="54">
        <v>98.087719298245617</v>
      </c>
      <c r="M2855" s="54">
        <v>149.76284829721359</v>
      </c>
      <c r="N2855" s="54">
        <v>12.23776320645295</v>
      </c>
      <c r="O2855" s="54">
        <v>0.16733223270749015</v>
      </c>
      <c r="P2855" s="54">
        <v>1.9208582088152619</v>
      </c>
      <c r="Q2855" s="54">
        <v>15.873015873015904</v>
      </c>
      <c r="R2855" s="54">
        <v>0.97323572819997062</v>
      </c>
      <c r="S2855" s="54">
        <v>5.2255973283100356</v>
      </c>
      <c r="T2855" s="54">
        <v>5.0075585789871625E-3</v>
      </c>
      <c r="U2855" s="54">
        <v>0.37012027875123055</v>
      </c>
      <c r="V2855" s="54">
        <v>20.92775075879376</v>
      </c>
      <c r="W2855" s="54">
        <v>10.604842322588055</v>
      </c>
    </row>
    <row r="2856" spans="3:23" x14ac:dyDescent="0.25">
      <c r="C2856" s="52">
        <v>0</v>
      </c>
      <c r="D2856" s="55">
        <v>6366</v>
      </c>
      <c r="E2856" s="55">
        <v>10870</v>
      </c>
      <c r="F2856" s="55">
        <v>626.37799999999993</v>
      </c>
      <c r="G2856" s="55">
        <v>0.85594509845454902</v>
      </c>
      <c r="H2856" s="55">
        <v>0.58564857405703774</v>
      </c>
      <c r="I2856" s="55">
        <v>0.40403655750190404</v>
      </c>
      <c r="J2856" s="55">
        <v>90.030233487334939</v>
      </c>
      <c r="K2856" s="55">
        <v>220</v>
      </c>
      <c r="L2856" s="55">
        <v>124.6335218347471</v>
      </c>
      <c r="M2856" s="55">
        <v>1027.2983513653546</v>
      </c>
      <c r="N2856" s="55">
        <v>32.051495306231104</v>
      </c>
      <c r="O2856" s="55">
        <v>0.67018216262461139</v>
      </c>
      <c r="P2856" s="55">
        <v>2.6134949703650867</v>
      </c>
      <c r="Q2856" s="55">
        <v>38.87713675213751</v>
      </c>
      <c r="R2856" s="55">
        <v>0.99139599658888733</v>
      </c>
      <c r="S2856" s="55">
        <v>6.8101659616483392</v>
      </c>
      <c r="T2856" s="55">
        <v>5.7238043275220001E-4</v>
      </c>
      <c r="U2856" s="55">
        <v>0.32418058794167054</v>
      </c>
      <c r="V2856" s="55">
        <v>167.40030285641996</v>
      </c>
      <c r="W2856" s="55">
        <v>86.557124796550369</v>
      </c>
    </row>
    <row r="2857" spans="3:23" x14ac:dyDescent="0.25">
      <c r="C2857" s="51">
        <v>0</v>
      </c>
      <c r="D2857" s="54">
        <v>254</v>
      </c>
      <c r="E2857" s="54">
        <v>276</v>
      </c>
      <c r="F2857" s="54">
        <v>65.426000000000002</v>
      </c>
      <c r="G2857" s="54">
        <v>0.93243525416764605</v>
      </c>
      <c r="H2857" s="54">
        <v>0.92028985507246375</v>
      </c>
      <c r="I2857" s="54">
        <v>0.4838095238095238</v>
      </c>
      <c r="J2857" s="54">
        <v>17.983404693292407</v>
      </c>
      <c r="K2857" s="54">
        <v>183</v>
      </c>
      <c r="L2857" s="54">
        <v>126.55905511811024</v>
      </c>
      <c r="M2857" s="54">
        <v>872.51626155426186</v>
      </c>
      <c r="N2857" s="54">
        <v>29.538386238152242</v>
      </c>
      <c r="O2857" s="54">
        <v>0.14899802177219482</v>
      </c>
      <c r="P2857" s="54">
        <v>1.7663788231274553</v>
      </c>
      <c r="Q2857" s="54">
        <v>94.958181818181913</v>
      </c>
      <c r="R2857" s="54">
        <v>0.97711790507245611</v>
      </c>
      <c r="S2857" s="54">
        <v>6.4029425001697184</v>
      </c>
      <c r="T2857" s="54">
        <v>2.2347107438016787E-3</v>
      </c>
      <c r="U2857" s="54">
        <v>0.21358016967957877</v>
      </c>
      <c r="V2857" s="54">
        <v>30.483444995496225</v>
      </c>
      <c r="W2857" s="54">
        <v>11.014799483982612</v>
      </c>
    </row>
    <row r="2858" spans="3:23" x14ac:dyDescent="0.25">
      <c r="C2858" s="52">
        <v>0</v>
      </c>
      <c r="D2858" s="55">
        <v>162</v>
      </c>
      <c r="E2858" s="55">
        <v>172</v>
      </c>
      <c r="F2858" s="55">
        <v>47.941999999999993</v>
      </c>
      <c r="G2858" s="55">
        <v>0.88700189955726327</v>
      </c>
      <c r="H2858" s="55">
        <v>0.94186046511627908</v>
      </c>
      <c r="I2858" s="55">
        <v>0.70129870129870131</v>
      </c>
      <c r="J2858" s="55">
        <v>14.361922094451575</v>
      </c>
      <c r="K2858" s="55">
        <v>117</v>
      </c>
      <c r="L2858" s="55">
        <v>96.012345679012341</v>
      </c>
      <c r="M2858" s="55">
        <v>109.66444291081972</v>
      </c>
      <c r="N2858" s="55">
        <v>10.472079206672365</v>
      </c>
      <c r="O2858" s="55">
        <v>0.13705312824924257</v>
      </c>
      <c r="P2858" s="55">
        <v>1.8306624646494558</v>
      </c>
      <c r="Q2858" s="55">
        <v>14.011904761904775</v>
      </c>
      <c r="R2858" s="55">
        <v>0.97001275640909013</v>
      </c>
      <c r="S2858" s="55">
        <v>5.1034730796526357</v>
      </c>
      <c r="T2858" s="55">
        <v>5.574452003023451E-3</v>
      </c>
      <c r="U2858" s="55">
        <v>0.37649496667353771</v>
      </c>
      <c r="V2858" s="55">
        <v>21.306374045760638</v>
      </c>
      <c r="W2858" s="55">
        <v>9.8385543056960465</v>
      </c>
    </row>
    <row r="2859" spans="3:23" x14ac:dyDescent="0.25">
      <c r="C2859" s="51">
        <v>0</v>
      </c>
      <c r="D2859" s="54">
        <v>6112</v>
      </c>
      <c r="E2859" s="54">
        <v>10381</v>
      </c>
      <c r="F2859" s="54">
        <v>597.65599999999995</v>
      </c>
      <c r="G2859" s="54">
        <v>0.85651506128250054</v>
      </c>
      <c r="H2859" s="54">
        <v>0.58876794143146127</v>
      </c>
      <c r="I2859" s="54">
        <v>0.41777170198222829</v>
      </c>
      <c r="J2859" s="54">
        <v>88.215872140002759</v>
      </c>
      <c r="K2859" s="54">
        <v>226</v>
      </c>
      <c r="L2859" s="54">
        <v>124.75278141361257</v>
      </c>
      <c r="M2859" s="54">
        <v>1001.1129852259591</v>
      </c>
      <c r="N2859" s="54">
        <v>31.640369549453101</v>
      </c>
      <c r="O2859" s="54">
        <v>0.65975416887254978</v>
      </c>
      <c r="P2859" s="54">
        <v>2.6719107836351412</v>
      </c>
      <c r="Q2859" s="54">
        <v>40.844561688311934</v>
      </c>
      <c r="R2859" s="54">
        <v>0.99094640233348252</v>
      </c>
      <c r="S2859" s="54">
        <v>6.8097739039045235</v>
      </c>
      <c r="T2859" s="54">
        <v>5.1478117503891312E-4</v>
      </c>
      <c r="U2859" s="54">
        <v>0.30837525967090035</v>
      </c>
      <c r="V2859" s="54">
        <v>163.49459700468975</v>
      </c>
      <c r="W2859" s="54">
        <v>84.383163291367396</v>
      </c>
    </row>
    <row r="2860" spans="3:23" x14ac:dyDescent="0.25">
      <c r="C2860" s="52">
        <v>0</v>
      </c>
      <c r="D2860" s="55">
        <v>244</v>
      </c>
      <c r="E2860" s="55">
        <v>260</v>
      </c>
      <c r="F2860" s="55">
        <v>63.738999999999997</v>
      </c>
      <c r="G2860" s="55">
        <v>0.93218139057140892</v>
      </c>
      <c r="H2860" s="55">
        <v>0.93846153846153846</v>
      </c>
      <c r="I2860" s="55">
        <v>0.48799999999999999</v>
      </c>
      <c r="J2860" s="55">
        <v>17.625846048215095</v>
      </c>
      <c r="K2860" s="55">
        <v>183</v>
      </c>
      <c r="L2860" s="55">
        <v>123.70491803278688</v>
      </c>
      <c r="M2860" s="55">
        <v>859.83849423193737</v>
      </c>
      <c r="N2860" s="55">
        <v>29.32300281744585</v>
      </c>
      <c r="O2860" s="55">
        <v>0.18810698560216729</v>
      </c>
      <c r="P2860" s="55">
        <v>1.7775869355689577</v>
      </c>
      <c r="Q2860" s="55">
        <v>91.489523809523874</v>
      </c>
      <c r="R2860" s="55">
        <v>0.97820989191155849</v>
      </c>
      <c r="S2860" s="55">
        <v>6.292420487769518</v>
      </c>
      <c r="T2860" s="55">
        <v>2.3909297052154294E-3</v>
      </c>
      <c r="U2860" s="55">
        <v>0.20840296500806471</v>
      </c>
      <c r="V2860" s="55">
        <v>29.755525735726945</v>
      </c>
      <c r="W2860" s="55">
        <v>10.771247764266501</v>
      </c>
    </row>
    <row r="2861" spans="3:23" x14ac:dyDescent="0.25">
      <c r="C2861" s="51">
        <v>0</v>
      </c>
      <c r="D2861" s="54">
        <v>191</v>
      </c>
      <c r="E2861" s="54">
        <v>219</v>
      </c>
      <c r="F2861" s="54">
        <v>56.757999999999996</v>
      </c>
      <c r="G2861" s="54">
        <v>0.92250040762514485</v>
      </c>
      <c r="H2861" s="54">
        <v>0.87214611872146119</v>
      </c>
      <c r="I2861" s="54">
        <v>0.63666666666666671</v>
      </c>
      <c r="J2861" s="54">
        <v>15.594510349620345</v>
      </c>
      <c r="K2861" s="54">
        <v>117</v>
      </c>
      <c r="L2861" s="54">
        <v>95.471204188481678</v>
      </c>
      <c r="M2861" s="54">
        <v>106.82942959492975</v>
      </c>
      <c r="N2861" s="54">
        <v>10.335832312635967</v>
      </c>
      <c r="O2861" s="54">
        <v>0.24053939977276104</v>
      </c>
      <c r="P2861" s="54">
        <v>2.0115707997016528</v>
      </c>
      <c r="Q2861" s="54">
        <v>14.707692307692307</v>
      </c>
      <c r="R2861" s="54">
        <v>0.97053508860044235</v>
      </c>
      <c r="S2861" s="54">
        <v>5.0930677230709636</v>
      </c>
      <c r="T2861" s="54">
        <v>4.5538461538461705E-3</v>
      </c>
      <c r="U2861" s="54">
        <v>0.37371595071595143</v>
      </c>
      <c r="V2861" s="54">
        <v>25.961386800914042</v>
      </c>
      <c r="W2861" s="54">
        <v>10.020994348863134</v>
      </c>
    </row>
    <row r="2862" spans="3:23" x14ac:dyDescent="0.25">
      <c r="C2862" s="52">
        <v>0</v>
      </c>
      <c r="D2862" s="55">
        <v>29</v>
      </c>
      <c r="E2862" s="55">
        <v>33</v>
      </c>
      <c r="F2862" s="55">
        <v>17.996000000000002</v>
      </c>
      <c r="G2862" s="55">
        <v>0</v>
      </c>
      <c r="H2862" s="55">
        <v>0.87878787878787878</v>
      </c>
      <c r="I2862" s="55">
        <v>0.59183673469387754</v>
      </c>
      <c r="J2862" s="55">
        <v>6.0765077797464979</v>
      </c>
      <c r="K2862" s="55">
        <v>92</v>
      </c>
      <c r="L2862" s="55">
        <v>85.103448275862064</v>
      </c>
      <c r="M2862" s="55">
        <v>13.953201970443347</v>
      </c>
      <c r="N2862" s="55">
        <v>3.7353985022274863</v>
      </c>
      <c r="O2862" s="55">
        <v>0.15182672470555456</v>
      </c>
      <c r="P2862" s="55">
        <v>2.01767554290798</v>
      </c>
      <c r="Q2862" s="55">
        <v>9.3392857142857153</v>
      </c>
      <c r="R2862" s="55">
        <v>0.90436148841640884</v>
      </c>
      <c r="S2862" s="55">
        <v>3.4005788397313514</v>
      </c>
      <c r="T2862" s="55">
        <v>2.2321428571428586E-2</v>
      </c>
      <c r="U2862" s="55">
        <v>0.36060799319727882</v>
      </c>
      <c r="V2862" s="55">
        <v>6.2330229193099944</v>
      </c>
      <c r="W2862" s="55">
        <v>6.2330229193099944</v>
      </c>
    </row>
    <row r="2863" spans="3:23" x14ac:dyDescent="0.25">
      <c r="C2863" s="51">
        <v>0</v>
      </c>
      <c r="D2863" s="54">
        <v>5711</v>
      </c>
      <c r="E2863" s="54">
        <v>9592</v>
      </c>
      <c r="F2863" s="54">
        <v>549.74699999999996</v>
      </c>
      <c r="G2863" s="54">
        <v>0.85356075290928834</v>
      </c>
      <c r="H2863" s="54">
        <v>0.59539199332777315</v>
      </c>
      <c r="I2863" s="54">
        <v>0.4402559358618563</v>
      </c>
      <c r="J2863" s="54">
        <v>85.272920906830166</v>
      </c>
      <c r="K2863" s="54">
        <v>219</v>
      </c>
      <c r="L2863" s="54">
        <v>125.51794781999649</v>
      </c>
      <c r="M2863" s="54">
        <v>863.97231354614041</v>
      </c>
      <c r="N2863" s="54">
        <v>29.393405953481139</v>
      </c>
      <c r="O2863" s="54">
        <v>0.50525713826880236</v>
      </c>
      <c r="P2863" s="54">
        <v>2.5344564386017212</v>
      </c>
      <c r="Q2863" s="54">
        <v>35.058110272248797</v>
      </c>
      <c r="R2863" s="54">
        <v>0.99186954645710679</v>
      </c>
      <c r="S2863" s="54">
        <v>6.7623351288167193</v>
      </c>
      <c r="T2863" s="54">
        <v>5.0241706101355815E-4</v>
      </c>
      <c r="U2863" s="54">
        <v>0.30276404194985984</v>
      </c>
      <c r="V2863" s="54">
        <v>156.31959461546404</v>
      </c>
      <c r="W2863" s="54">
        <v>81.44146482104405</v>
      </c>
    </row>
    <row r="2864" spans="3:23" x14ac:dyDescent="0.25">
      <c r="C2864" s="52">
        <v>0</v>
      </c>
      <c r="D2864" s="55">
        <v>227</v>
      </c>
      <c r="E2864" s="55">
        <v>248</v>
      </c>
      <c r="F2864" s="55">
        <v>61.199999999999996</v>
      </c>
      <c r="G2864" s="55">
        <v>0.92833328030161677</v>
      </c>
      <c r="H2864" s="55">
        <v>0.91532258064516125</v>
      </c>
      <c r="I2864" s="55">
        <v>0.49780701754385964</v>
      </c>
      <c r="J2864" s="55">
        <v>17.000746355818674</v>
      </c>
      <c r="K2864" s="55">
        <v>175</v>
      </c>
      <c r="L2864" s="55">
        <v>121.67400881057269</v>
      </c>
      <c r="M2864" s="55">
        <v>806.53042766363887</v>
      </c>
      <c r="N2864" s="55">
        <v>28.399479355502962</v>
      </c>
      <c r="O2864" s="55">
        <v>0.22013151251158508</v>
      </c>
      <c r="P2864" s="55">
        <v>1.7746368875407565</v>
      </c>
      <c r="Q2864" s="55">
        <v>93.668750000000003</v>
      </c>
      <c r="R2864" s="55">
        <v>0.97704589483937931</v>
      </c>
      <c r="S2864" s="55">
        <v>6.1905233409575207</v>
      </c>
      <c r="T2864" s="55">
        <v>2.4913194444444297E-3</v>
      </c>
      <c r="U2864" s="55">
        <v>0.20681792197489721</v>
      </c>
      <c r="V2864" s="55">
        <v>28.439102730649143</v>
      </c>
      <c r="W2864" s="55">
        <v>10.572208065408352</v>
      </c>
    </row>
    <row r="2865" spans="3:23" x14ac:dyDescent="0.25">
      <c r="C2865" s="51">
        <v>0</v>
      </c>
      <c r="D2865" s="54">
        <v>47</v>
      </c>
      <c r="E2865" s="54">
        <v>52</v>
      </c>
      <c r="F2865" s="54">
        <v>22.776000000000003</v>
      </c>
      <c r="G2865" s="54">
        <v>0.54029913508406846</v>
      </c>
      <c r="H2865" s="54">
        <v>0.90384615384615385</v>
      </c>
      <c r="I2865" s="54">
        <v>0.65277777777777779</v>
      </c>
      <c r="J2865" s="54">
        <v>7.7357778278950491</v>
      </c>
      <c r="K2865" s="54">
        <v>106</v>
      </c>
      <c r="L2865" s="54">
        <v>92.276595744680847</v>
      </c>
      <c r="M2865" s="54">
        <v>62.334875115633672</v>
      </c>
      <c r="N2865" s="54">
        <v>7.8952438287638511</v>
      </c>
      <c r="O2865" s="54">
        <v>-2.4259354284870808E-2</v>
      </c>
      <c r="P2865" s="54">
        <v>1.9728071488302183</v>
      </c>
      <c r="Q2865" s="54">
        <v>50.33750000000002</v>
      </c>
      <c r="R2865" s="54">
        <v>0.84809324265350028</v>
      </c>
      <c r="S2865" s="54">
        <v>4.4000215643055007</v>
      </c>
      <c r="T2865" s="54">
        <v>1.343750000000001E-2</v>
      </c>
      <c r="U2865" s="54">
        <v>0.19996493090243089</v>
      </c>
      <c r="V2865" s="54">
        <v>8.5656174876903943</v>
      </c>
      <c r="W2865" s="54">
        <v>7.2077360218402129</v>
      </c>
    </row>
    <row r="2866" spans="3:23" x14ac:dyDescent="0.25">
      <c r="C2866" s="52">
        <v>0</v>
      </c>
      <c r="D2866" s="55">
        <v>29</v>
      </c>
      <c r="E2866" s="55">
        <v>33</v>
      </c>
      <c r="F2866" s="55">
        <v>17.996000000000002</v>
      </c>
      <c r="G2866" s="55">
        <v>0</v>
      </c>
      <c r="H2866" s="55">
        <v>0.87878787878787878</v>
      </c>
      <c r="I2866" s="55">
        <v>0.59183673469387754</v>
      </c>
      <c r="J2866" s="55">
        <v>6.0765077797464979</v>
      </c>
      <c r="K2866" s="55">
        <v>98</v>
      </c>
      <c r="L2866" s="55">
        <v>89.275862068965523</v>
      </c>
      <c r="M2866" s="55">
        <v>28.206896551724132</v>
      </c>
      <c r="N2866" s="55">
        <v>5.3110165271559957</v>
      </c>
      <c r="O2866" s="55">
        <v>-3.9379087544948593E-3</v>
      </c>
      <c r="P2866" s="55">
        <v>1.7051656802210733</v>
      </c>
      <c r="Q2866" s="55">
        <v>29.446428571428569</v>
      </c>
      <c r="R2866" s="55">
        <v>0.79312985023555904</v>
      </c>
      <c r="S2866" s="55">
        <v>3.8143719431796268</v>
      </c>
      <c r="T2866" s="55">
        <v>1.9770408163265318E-2</v>
      </c>
      <c r="U2866" s="55">
        <v>0.24485608637394349</v>
      </c>
      <c r="V2866" s="55">
        <v>6.2330229193099944</v>
      </c>
      <c r="W2866" s="55">
        <v>6.2330229193099944</v>
      </c>
    </row>
    <row r="2867" spans="3:23" x14ac:dyDescent="0.25">
      <c r="C2867" s="51">
        <v>0</v>
      </c>
      <c r="D2867" s="54">
        <v>272</v>
      </c>
      <c r="E2867" s="54">
        <v>332</v>
      </c>
      <c r="F2867" s="54">
        <v>75.117999999999981</v>
      </c>
      <c r="G2867" s="54">
        <v>0.91794721528684242</v>
      </c>
      <c r="H2867" s="54">
        <v>0.81927710843373491</v>
      </c>
      <c r="I2867" s="54">
        <v>0.56666666666666665</v>
      </c>
      <c r="J2867" s="54">
        <v>18.609705966725112</v>
      </c>
      <c r="K2867" s="54">
        <v>146</v>
      </c>
      <c r="L2867" s="54">
        <v>97.147058823529406</v>
      </c>
      <c r="M2867" s="54">
        <v>237.57238984154529</v>
      </c>
      <c r="N2867" s="54">
        <v>15.413383465078175</v>
      </c>
      <c r="O2867" s="54">
        <v>1.3608576155067766</v>
      </c>
      <c r="P2867" s="54">
        <v>4.301781065258333</v>
      </c>
      <c r="Q2867" s="54">
        <v>17.611328125</v>
      </c>
      <c r="R2867" s="54">
        <v>0.9813463317146689</v>
      </c>
      <c r="S2867" s="54">
        <v>5.3921711354052668</v>
      </c>
      <c r="T2867" s="54">
        <v>3.326416015625E-3</v>
      </c>
      <c r="U2867" s="54">
        <v>0.39079587404782684</v>
      </c>
      <c r="V2867" s="54">
        <v>32.069428733067546</v>
      </c>
      <c r="W2867" s="54">
        <v>12.722024024919996</v>
      </c>
    </row>
    <row r="2868" spans="3:23" x14ac:dyDescent="0.25">
      <c r="C2868" s="52">
        <v>0</v>
      </c>
      <c r="D2868" s="55">
        <v>80</v>
      </c>
      <c r="E2868" s="55">
        <v>85</v>
      </c>
      <c r="F2868" s="55">
        <v>30.823</v>
      </c>
      <c r="G2868" s="55">
        <v>0.73295131296072535</v>
      </c>
      <c r="H2868" s="55">
        <v>0.94117647058823528</v>
      </c>
      <c r="I2868" s="55">
        <v>0.68376068376068377</v>
      </c>
      <c r="J2868" s="55">
        <v>10.09253008808064</v>
      </c>
      <c r="K2868" s="55">
        <v>113</v>
      </c>
      <c r="L2868" s="55">
        <v>92.037499999999994</v>
      </c>
      <c r="M2868" s="55">
        <v>71.859335443037978</v>
      </c>
      <c r="N2868" s="55">
        <v>8.4769885833966985</v>
      </c>
      <c r="O2868" s="55">
        <v>0.60526185137643052</v>
      </c>
      <c r="P2868" s="55">
        <v>2.5244467513046627</v>
      </c>
      <c r="Q2868" s="55">
        <v>251.1349206349208</v>
      </c>
      <c r="R2868" s="55">
        <v>0.54857232323089389</v>
      </c>
      <c r="S2868" s="55">
        <v>4.7561983328100945</v>
      </c>
      <c r="T2868" s="55">
        <v>1.0330057949105558E-2</v>
      </c>
      <c r="U2868" s="55">
        <v>0.23198474621038814</v>
      </c>
      <c r="V2868" s="55">
        <v>12.330872429767876</v>
      </c>
      <c r="W2868" s="55">
        <v>8.3884594406516086</v>
      </c>
    </row>
    <row r="2869" spans="3:23" x14ac:dyDescent="0.25">
      <c r="C2869" s="51">
        <v>0</v>
      </c>
      <c r="D2869" s="54">
        <v>5639</v>
      </c>
      <c r="E2869" s="54">
        <v>9564</v>
      </c>
      <c r="F2869" s="54">
        <v>538.03499999999997</v>
      </c>
      <c r="G2869" s="54">
        <v>0.84399525962462141</v>
      </c>
      <c r="H2869" s="54">
        <v>0.58960685905478882</v>
      </c>
      <c r="I2869" s="54">
        <v>0.47117312834224601</v>
      </c>
      <c r="J2869" s="54">
        <v>84.7336874729383</v>
      </c>
      <c r="K2869" s="54">
        <v>221</v>
      </c>
      <c r="L2869" s="54">
        <v>124.65720872495123</v>
      </c>
      <c r="M2869" s="54">
        <v>889.68151551353526</v>
      </c>
      <c r="N2869" s="54">
        <v>29.827529490615465</v>
      </c>
      <c r="O2869" s="54">
        <v>0.5404307427217776</v>
      </c>
      <c r="P2869" s="54">
        <v>2.632228745239892</v>
      </c>
      <c r="Q2869" s="54">
        <v>35.670687376073808</v>
      </c>
      <c r="R2869" s="54">
        <v>0.99171309711521405</v>
      </c>
      <c r="S2869" s="54">
        <v>6.7804692117570209</v>
      </c>
      <c r="T2869" s="54">
        <v>4.9351970081720059E-4</v>
      </c>
      <c r="U2869" s="54">
        <v>0.30548425467458484</v>
      </c>
      <c r="V2869" s="54">
        <v>151.78155078031941</v>
      </c>
      <c r="W2869" s="54">
        <v>81.408130868695736</v>
      </c>
    </row>
    <row r="2870" spans="3:23" x14ac:dyDescent="0.25">
      <c r="C2870" s="52">
        <v>0</v>
      </c>
      <c r="D2870" s="55">
        <v>208</v>
      </c>
      <c r="E2870" s="55">
        <v>226</v>
      </c>
      <c r="F2870" s="55">
        <v>58.504000000000005</v>
      </c>
      <c r="G2870" s="55">
        <v>0.92677121565023401</v>
      </c>
      <c r="H2870" s="55">
        <v>0.92035398230088494</v>
      </c>
      <c r="I2870" s="55">
        <v>0.47597254004576661</v>
      </c>
      <c r="J2870" s="55">
        <v>16.273715780512877</v>
      </c>
      <c r="K2870" s="55">
        <v>173</v>
      </c>
      <c r="L2870" s="55">
        <v>119.82211538461539</v>
      </c>
      <c r="M2870" s="55">
        <v>723.07448439241909</v>
      </c>
      <c r="N2870" s="55">
        <v>26.890044336006945</v>
      </c>
      <c r="O2870" s="55">
        <v>0.2659880332504036</v>
      </c>
      <c r="P2870" s="55">
        <v>1.8733896808158992</v>
      </c>
      <c r="Q2870" s="55">
        <v>89.432608695652107</v>
      </c>
      <c r="R2870" s="55">
        <v>0.97681221707423682</v>
      </c>
      <c r="S2870" s="55">
        <v>6.1673565935787691</v>
      </c>
      <c r="T2870" s="55">
        <v>2.5992438563326972E-3</v>
      </c>
      <c r="U2870" s="55">
        <v>0.1957696743686102</v>
      </c>
      <c r="V2870" s="55">
        <v>27.065535891224236</v>
      </c>
      <c r="W2870" s="55">
        <v>10.166526981502885</v>
      </c>
    </row>
    <row r="2871" spans="3:23" x14ac:dyDescent="0.25">
      <c r="C2871" s="51">
        <v>0</v>
      </c>
      <c r="D2871" s="54">
        <v>120</v>
      </c>
      <c r="E2871" s="54">
        <v>126</v>
      </c>
      <c r="F2871" s="54">
        <v>37.289999999999992</v>
      </c>
      <c r="G2871" s="54">
        <v>0.71119290663670243</v>
      </c>
      <c r="H2871" s="54">
        <v>0.95238095238095233</v>
      </c>
      <c r="I2871" s="54">
        <v>0.72727272727272729</v>
      </c>
      <c r="J2871" s="54">
        <v>12.360774464742066</v>
      </c>
      <c r="K2871" s="54">
        <v>110</v>
      </c>
      <c r="L2871" s="54">
        <v>92.7</v>
      </c>
      <c r="M2871" s="54">
        <v>76.379831932773101</v>
      </c>
      <c r="N2871" s="54">
        <v>8.739555591262814</v>
      </c>
      <c r="O2871" s="54">
        <v>-5.848612153557621E-2</v>
      </c>
      <c r="P2871" s="54">
        <v>1.9750139894231302</v>
      </c>
      <c r="Q2871" s="54">
        <v>45.931818181818208</v>
      </c>
      <c r="R2871" s="54">
        <v>0.8932066823607071</v>
      </c>
      <c r="S2871" s="54">
        <v>4.7666966921183578</v>
      </c>
      <c r="T2871" s="54">
        <v>6.8440082644627984E-3</v>
      </c>
      <c r="U2871" s="54">
        <v>0.23758135478974371</v>
      </c>
      <c r="V2871" s="54">
        <v>14.86288445775824</v>
      </c>
      <c r="W2871" s="54">
        <v>10.448561784911183</v>
      </c>
    </row>
    <row r="2872" spans="3:23" x14ac:dyDescent="0.25">
      <c r="C2872" s="52">
        <v>0</v>
      </c>
      <c r="D2872" s="55">
        <v>296</v>
      </c>
      <c r="E2872" s="55">
        <v>337</v>
      </c>
      <c r="F2872" s="55">
        <v>73.067000000000007</v>
      </c>
      <c r="G2872" s="55">
        <v>0.90794656991312439</v>
      </c>
      <c r="H2872" s="55">
        <v>0.87833827893175076</v>
      </c>
      <c r="I2872" s="55">
        <v>0.63655913978494627</v>
      </c>
      <c r="J2872" s="55">
        <v>19.413369239820483</v>
      </c>
      <c r="K2872" s="55">
        <v>181</v>
      </c>
      <c r="L2872" s="55">
        <v>102.94932432432432</v>
      </c>
      <c r="M2872" s="55">
        <v>610.53640632157544</v>
      </c>
      <c r="N2872" s="55">
        <v>24.709034912792031</v>
      </c>
      <c r="O2872" s="55">
        <v>1.4772531501924107</v>
      </c>
      <c r="P2872" s="55">
        <v>4.3192943892066964</v>
      </c>
      <c r="Q2872" s="55">
        <v>33.945564516129032</v>
      </c>
      <c r="R2872" s="55">
        <v>0.9776605266003715</v>
      </c>
      <c r="S2872" s="55">
        <v>5.7515414264866713</v>
      </c>
      <c r="T2872" s="55">
        <v>3.3087278876170823E-3</v>
      </c>
      <c r="U2872" s="55">
        <v>0.34932906807813174</v>
      </c>
      <c r="V2872" s="55">
        <v>30.922678095643096</v>
      </c>
      <c r="W2872" s="55">
        <v>12.959259656775133</v>
      </c>
    </row>
    <row r="2873" spans="3:23" x14ac:dyDescent="0.25">
      <c r="C2873" s="51">
        <v>0</v>
      </c>
      <c r="D2873" s="54">
        <v>79</v>
      </c>
      <c r="E2873" s="54">
        <v>87</v>
      </c>
      <c r="F2873" s="54">
        <v>31.104000000000003</v>
      </c>
      <c r="G2873" s="54">
        <v>0.71791024513457291</v>
      </c>
      <c r="H2873" s="54">
        <v>0.90804597701149425</v>
      </c>
      <c r="I2873" s="54">
        <v>0.67521367521367526</v>
      </c>
      <c r="J2873" s="54">
        <v>10.029253413593549</v>
      </c>
      <c r="K2873" s="54">
        <v>96</v>
      </c>
      <c r="L2873" s="54">
        <v>86.22784810126582</v>
      </c>
      <c r="M2873" s="54">
        <v>23.485881207400176</v>
      </c>
      <c r="N2873" s="54">
        <v>4.8462233963572272</v>
      </c>
      <c r="O2873" s="54">
        <v>0.1000838060173294</v>
      </c>
      <c r="P2873" s="54">
        <v>2.0535372497197097</v>
      </c>
      <c r="Q2873" s="54">
        <v>84.309523809523782</v>
      </c>
      <c r="R2873" s="54">
        <v>0.79843078908515386</v>
      </c>
      <c r="S2873" s="54">
        <v>4.0251686035377023</v>
      </c>
      <c r="T2873" s="54">
        <v>9.9521289997480371E-3</v>
      </c>
      <c r="U2873" s="54">
        <v>0.25824672356245842</v>
      </c>
      <c r="V2873" s="54">
        <v>12.223657987771</v>
      </c>
      <c r="W2873" s="54">
        <v>8.5093244211703603</v>
      </c>
    </row>
    <row r="2874" spans="3:23" x14ac:dyDescent="0.25">
      <c r="C2874" s="52">
        <v>0</v>
      </c>
      <c r="D2874" s="55">
        <v>5368</v>
      </c>
      <c r="E2874" s="55">
        <v>9022</v>
      </c>
      <c r="F2874" s="55">
        <v>518.43499999999995</v>
      </c>
      <c r="G2874" s="55">
        <v>0.83449803899459063</v>
      </c>
      <c r="H2874" s="55">
        <v>0.59499002438483706</v>
      </c>
      <c r="I2874" s="55">
        <v>0.45864661654135336</v>
      </c>
      <c r="J2874" s="55">
        <v>82.672546084769593</v>
      </c>
      <c r="K2874" s="55">
        <v>235</v>
      </c>
      <c r="L2874" s="55">
        <v>126.03614008941878</v>
      </c>
      <c r="M2874" s="55">
        <v>899.79038360772302</v>
      </c>
      <c r="N2874" s="55">
        <v>29.996506190016913</v>
      </c>
      <c r="O2874" s="55">
        <v>0.53814386204907561</v>
      </c>
      <c r="P2874" s="55">
        <v>2.9882516030206827</v>
      </c>
      <c r="Q2874" s="55">
        <v>35.679310636141132</v>
      </c>
      <c r="R2874" s="55">
        <v>0.99175722393171872</v>
      </c>
      <c r="S2874" s="55">
        <v>6.7960073987119607</v>
      </c>
      <c r="T2874" s="55">
        <v>5.0440864575616526E-4</v>
      </c>
      <c r="U2874" s="55">
        <v>0.30531291451118336</v>
      </c>
      <c r="V2874" s="55">
        <v>145.39950294419285</v>
      </c>
      <c r="W2874" s="55">
        <v>80.116712427549317</v>
      </c>
    </row>
    <row r="2875" spans="3:23" x14ac:dyDescent="0.25">
      <c r="C2875" s="51">
        <v>0</v>
      </c>
      <c r="D2875" s="54">
        <v>195</v>
      </c>
      <c r="E2875" s="54">
        <v>217</v>
      </c>
      <c r="F2875" s="54">
        <v>56.055999999999997</v>
      </c>
      <c r="G2875" s="54">
        <v>0.92178672720880928</v>
      </c>
      <c r="H2875" s="54">
        <v>0.89861751152073732</v>
      </c>
      <c r="I2875" s="54">
        <v>0.49242424242424243</v>
      </c>
      <c r="J2875" s="54">
        <v>15.756957549709801</v>
      </c>
      <c r="K2875" s="54">
        <v>168</v>
      </c>
      <c r="L2875" s="54">
        <v>114.9948717948718</v>
      </c>
      <c r="M2875" s="54">
        <v>625.31440655564325</v>
      </c>
      <c r="N2875" s="54">
        <v>25.006287340499853</v>
      </c>
      <c r="O2875" s="54">
        <v>0.36564143780823888</v>
      </c>
      <c r="P2875" s="54">
        <v>2.0169727798791821</v>
      </c>
      <c r="Q2875" s="54">
        <v>86.294258373205864</v>
      </c>
      <c r="R2875" s="54">
        <v>0.97505855678503306</v>
      </c>
      <c r="S2875" s="54">
        <v>6.1512961011004919</v>
      </c>
      <c r="T2875" s="54">
        <v>2.7586364781026149E-3</v>
      </c>
      <c r="U2875" s="54">
        <v>0.19392299935067736</v>
      </c>
      <c r="V2875" s="54">
        <v>25.899303325170962</v>
      </c>
      <c r="W2875" s="54">
        <v>10.0410910771181</v>
      </c>
    </row>
    <row r="2876" spans="3:23" x14ac:dyDescent="0.25">
      <c r="C2876" s="52">
        <v>0</v>
      </c>
      <c r="D2876" s="55">
        <v>190</v>
      </c>
      <c r="E2876" s="55">
        <v>206</v>
      </c>
      <c r="F2876" s="55">
        <v>51.795999999999999</v>
      </c>
      <c r="G2876" s="55">
        <v>0.80234158607082051</v>
      </c>
      <c r="H2876" s="55">
        <v>0.92233009708737868</v>
      </c>
      <c r="I2876" s="55">
        <v>0.69597069597069594</v>
      </c>
      <c r="J2876" s="55">
        <v>15.553633450087503</v>
      </c>
      <c r="K2876" s="55">
        <v>123</v>
      </c>
      <c r="L2876" s="55">
        <v>99.505263157894731</v>
      </c>
      <c r="M2876" s="55">
        <v>176.86505151768318</v>
      </c>
      <c r="N2876" s="55">
        <v>13.299062054057917</v>
      </c>
      <c r="O2876" s="55">
        <v>9.4131837475335947E-2</v>
      </c>
      <c r="P2876" s="55">
        <v>1.6890147654313314</v>
      </c>
      <c r="Q2876" s="55">
        <v>58.346153846153889</v>
      </c>
      <c r="R2876" s="55">
        <v>0.92903842323691888</v>
      </c>
      <c r="S2876" s="55">
        <v>5.3194959409466129</v>
      </c>
      <c r="T2876" s="55">
        <v>4.376742138979893E-3</v>
      </c>
      <c r="U2876" s="55">
        <v>0.19553686635134587</v>
      </c>
      <c r="V2876" s="55">
        <v>20.607497637924848</v>
      </c>
      <c r="W2876" s="55">
        <v>12.299896685017714</v>
      </c>
    </row>
    <row r="2877" spans="3:23" x14ac:dyDescent="0.25">
      <c r="C2877" s="51">
        <v>0</v>
      </c>
      <c r="D2877" s="54">
        <v>317</v>
      </c>
      <c r="E2877" s="54">
        <v>352</v>
      </c>
      <c r="F2877" s="54">
        <v>73.314999999999998</v>
      </c>
      <c r="G2877" s="54">
        <v>0.89813642351538381</v>
      </c>
      <c r="H2877" s="54">
        <v>0.90056818181818177</v>
      </c>
      <c r="I2877" s="54">
        <v>0.619140625</v>
      </c>
      <c r="J2877" s="54">
        <v>20.090219901261573</v>
      </c>
      <c r="K2877" s="54">
        <v>192</v>
      </c>
      <c r="L2877" s="54">
        <v>104.90220820189275</v>
      </c>
      <c r="M2877" s="54">
        <v>757.56319131094142</v>
      </c>
      <c r="N2877" s="54">
        <v>27.523865849675648</v>
      </c>
      <c r="O2877" s="54">
        <v>1.6310306077591141</v>
      </c>
      <c r="P2877" s="54">
        <v>4.7750655754349198</v>
      </c>
      <c r="Q2877" s="54">
        <v>44.795955882352949</v>
      </c>
      <c r="R2877" s="54">
        <v>0.97546991764082724</v>
      </c>
      <c r="S2877" s="54">
        <v>5.7478349202953991</v>
      </c>
      <c r="T2877" s="54">
        <v>3.1966371107266241E-3</v>
      </c>
      <c r="U2877" s="54">
        <v>0.36616554947366037</v>
      </c>
      <c r="V2877" s="54">
        <v>30.942843100134489</v>
      </c>
      <c r="W2877" s="54">
        <v>13.606091488838238</v>
      </c>
    </row>
    <row r="2878" spans="3:23" x14ac:dyDescent="0.25">
      <c r="C2878" s="52">
        <v>0</v>
      </c>
      <c r="D2878" s="55">
        <v>29</v>
      </c>
      <c r="E2878" s="55">
        <v>33</v>
      </c>
      <c r="F2878" s="55">
        <v>17.996000000000002</v>
      </c>
      <c r="G2878" s="55">
        <v>0</v>
      </c>
      <c r="H2878" s="55">
        <v>0.87878787878787878</v>
      </c>
      <c r="I2878" s="55">
        <v>0.59183673469387754</v>
      </c>
      <c r="J2878" s="55">
        <v>6.0765077797464979</v>
      </c>
      <c r="K2878" s="55">
        <v>100</v>
      </c>
      <c r="L2878" s="55">
        <v>91.896551724137936</v>
      </c>
      <c r="M2878" s="55">
        <v>35.024630541871936</v>
      </c>
      <c r="N2878" s="55">
        <v>5.9181610777227025</v>
      </c>
      <c r="O2878" s="55">
        <v>-0.51843763492175621</v>
      </c>
      <c r="P2878" s="55">
        <v>2.5413982950263199</v>
      </c>
      <c r="Q2878" s="55">
        <v>41.089285714285737</v>
      </c>
      <c r="R2878" s="55">
        <v>0.79437674149635973</v>
      </c>
      <c r="S2878" s="55">
        <v>3.719375822415369</v>
      </c>
      <c r="T2878" s="55">
        <v>1.785714285714287E-2</v>
      </c>
      <c r="U2878" s="55">
        <v>0.29131790828219389</v>
      </c>
      <c r="V2878" s="55">
        <v>6.2330229193099944</v>
      </c>
      <c r="W2878" s="55">
        <v>6.2330229193099944</v>
      </c>
    </row>
    <row r="2879" spans="3:23" x14ac:dyDescent="0.25">
      <c r="C2879" s="51">
        <v>0</v>
      </c>
      <c r="D2879" s="54">
        <v>5323</v>
      </c>
      <c r="E2879" s="54">
        <v>8797</v>
      </c>
      <c r="F2879" s="54">
        <v>512.26499999999987</v>
      </c>
      <c r="G2879" s="54">
        <v>0.82772828280336919</v>
      </c>
      <c r="H2879" s="54">
        <v>0.60509264521996131</v>
      </c>
      <c r="I2879" s="54">
        <v>0.46529720279720282</v>
      </c>
      <c r="J2879" s="54">
        <v>82.325294391367166</v>
      </c>
      <c r="K2879" s="54">
        <v>240</v>
      </c>
      <c r="L2879" s="54">
        <v>124.94871313169266</v>
      </c>
      <c r="M2879" s="54">
        <v>985.2177750253569</v>
      </c>
      <c r="N2879" s="54">
        <v>31.388178905845379</v>
      </c>
      <c r="O2879" s="54">
        <v>0.55899318726448699</v>
      </c>
      <c r="P2879" s="54">
        <v>2.9326578677674497</v>
      </c>
      <c r="Q2879" s="54">
        <v>34.98997407087316</v>
      </c>
      <c r="R2879" s="54">
        <v>0.9919571030463743</v>
      </c>
      <c r="S2879" s="54">
        <v>6.8436816800682658</v>
      </c>
      <c r="T2879" s="54">
        <v>5.1351773317724408E-4</v>
      </c>
      <c r="U2879" s="54">
        <v>0.30719149681670743</v>
      </c>
      <c r="V2879" s="54">
        <v>142.77833044260817</v>
      </c>
      <c r="W2879" s="54">
        <v>80.117078984447176</v>
      </c>
    </row>
    <row r="2880" spans="3:23" x14ac:dyDescent="0.25">
      <c r="C2880" s="52">
        <v>0</v>
      </c>
      <c r="D2880" s="55">
        <v>174</v>
      </c>
      <c r="E2880" s="55">
        <v>191</v>
      </c>
      <c r="F2880" s="55">
        <v>54.095999999999997</v>
      </c>
      <c r="G2880" s="55">
        <v>0.92083691990341243</v>
      </c>
      <c r="H2880" s="55">
        <v>0.91099476439790572</v>
      </c>
      <c r="I2880" s="55">
        <v>0.46031746031746029</v>
      </c>
      <c r="J2880" s="55">
        <v>14.88434347843123</v>
      </c>
      <c r="K2880" s="55">
        <v>148</v>
      </c>
      <c r="L2880" s="55">
        <v>104.63793103448276</v>
      </c>
      <c r="M2880" s="55">
        <v>448.8797089894357</v>
      </c>
      <c r="N2880" s="55">
        <v>21.186781468392873</v>
      </c>
      <c r="O2880" s="55">
        <v>0.36535912910949203</v>
      </c>
      <c r="P2880" s="55">
        <v>1.9105592532165485</v>
      </c>
      <c r="Q2880" s="55">
        <v>68.691729323308238</v>
      </c>
      <c r="R2880" s="55">
        <v>0.97195799771581126</v>
      </c>
      <c r="S2880" s="55">
        <v>5.791066327153624</v>
      </c>
      <c r="T2880" s="55">
        <v>2.9333986595561482E-3</v>
      </c>
      <c r="U2880" s="55">
        <v>0.22329502711553018</v>
      </c>
      <c r="V2880" s="55">
        <v>24.3510948430696</v>
      </c>
      <c r="W2880" s="55">
        <v>9.4956583663338989</v>
      </c>
    </row>
    <row r="2881" spans="3:23" x14ac:dyDescent="0.25">
      <c r="C2881" s="51">
        <v>0</v>
      </c>
      <c r="D2881" s="54">
        <v>232</v>
      </c>
      <c r="E2881" s="54">
        <v>238</v>
      </c>
      <c r="F2881" s="54">
        <v>54.855999999999995</v>
      </c>
      <c r="G2881" s="54">
        <v>0.80848826485624592</v>
      </c>
      <c r="H2881" s="54">
        <v>0.97478991596638653</v>
      </c>
      <c r="I2881" s="54">
        <v>0.77591973244147161</v>
      </c>
      <c r="J2881" s="54">
        <v>17.186959427966244</v>
      </c>
      <c r="K2881" s="54">
        <v>137</v>
      </c>
      <c r="L2881" s="54">
        <v>99.672413793103445</v>
      </c>
      <c r="M2881" s="54">
        <v>206.68875951634578</v>
      </c>
      <c r="N2881" s="54">
        <v>14.376674146559273</v>
      </c>
      <c r="O2881" s="54">
        <v>0.39140374712947823</v>
      </c>
      <c r="P2881" s="54">
        <v>2.4045022447794411</v>
      </c>
      <c r="Q2881" s="54">
        <v>53.804487179487126</v>
      </c>
      <c r="R2881" s="54">
        <v>0.93555415484298488</v>
      </c>
      <c r="S2881" s="54">
        <v>5.5773336064341814</v>
      </c>
      <c r="T2881" s="54">
        <v>4.0885930309007383E-3</v>
      </c>
      <c r="U2881" s="54">
        <v>0.22014210101738343</v>
      </c>
      <c r="V2881" s="54">
        <v>22.717230833443267</v>
      </c>
      <c r="W2881" s="54">
        <v>13.369369735351713</v>
      </c>
    </row>
    <row r="2882" spans="3:23" x14ac:dyDescent="0.25">
      <c r="C2882" s="52">
        <v>0</v>
      </c>
      <c r="D2882" s="55">
        <v>349</v>
      </c>
      <c r="E2882" s="55">
        <v>387</v>
      </c>
      <c r="F2882" s="55">
        <v>77.466999999999999</v>
      </c>
      <c r="G2882" s="55">
        <v>0.88153693382895526</v>
      </c>
      <c r="H2882" s="55">
        <v>0.90180878552971577</v>
      </c>
      <c r="I2882" s="55">
        <v>0.60590277777777779</v>
      </c>
      <c r="J2882" s="55">
        <v>21.079862454783044</v>
      </c>
      <c r="K2882" s="55">
        <v>182</v>
      </c>
      <c r="L2882" s="55">
        <v>101.39541547277938</v>
      </c>
      <c r="M2882" s="55">
        <v>667.60181800217345</v>
      </c>
      <c r="N2882" s="55">
        <v>25.837991756368634</v>
      </c>
      <c r="O2882" s="55">
        <v>1.4010123481128167</v>
      </c>
      <c r="P2882" s="55">
        <v>4.128782322476038</v>
      </c>
      <c r="Q2882" s="55">
        <v>37.062499999999972</v>
      </c>
      <c r="R2882" s="55">
        <v>0.97809868208705253</v>
      </c>
      <c r="S2882" s="55">
        <v>5.7629290767132435</v>
      </c>
      <c r="T2882" s="55">
        <v>3.1109331717451816E-3</v>
      </c>
      <c r="U2882" s="55">
        <v>0.39436480993048817</v>
      </c>
      <c r="V2882" s="55">
        <v>31.557454228265097</v>
      </c>
      <c r="W2882" s="55">
        <v>14.898749544034764</v>
      </c>
    </row>
    <row r="2883" spans="3:23" x14ac:dyDescent="0.25">
      <c r="C2883" s="51">
        <v>0</v>
      </c>
      <c r="D2883" s="54">
        <v>5046</v>
      </c>
      <c r="E2883" s="54">
        <v>8203</v>
      </c>
      <c r="F2883" s="54">
        <v>480.50799999999998</v>
      </c>
      <c r="G2883" s="54">
        <v>0.83353284736618771</v>
      </c>
      <c r="H2883" s="54">
        <v>0.61514080214555655</v>
      </c>
      <c r="I2883" s="54">
        <v>0.50059523809523809</v>
      </c>
      <c r="J2883" s="54">
        <v>80.154642677349827</v>
      </c>
      <c r="K2883" s="54">
        <v>241</v>
      </c>
      <c r="L2883" s="54">
        <v>127.48771304003171</v>
      </c>
      <c r="M2883" s="54">
        <v>1008.1793336389468</v>
      </c>
      <c r="N2883" s="54">
        <v>31.751839846518294</v>
      </c>
      <c r="O2883" s="54">
        <v>0.54431614165465669</v>
      </c>
      <c r="P2883" s="54">
        <v>2.8245031818166186</v>
      </c>
      <c r="Q2883" s="54">
        <v>37.557907113463145</v>
      </c>
      <c r="R2883" s="54">
        <v>0.99168969478908486</v>
      </c>
      <c r="S2883" s="54">
        <v>6.8645114432041634</v>
      </c>
      <c r="T2883" s="54">
        <v>4.7274240014895218E-4</v>
      </c>
      <c r="U2883" s="54">
        <v>0.29509541154184055</v>
      </c>
      <c r="V2883" s="54">
        <v>140.75621924713488</v>
      </c>
      <c r="W2883" s="54">
        <v>77.763574620963638</v>
      </c>
    </row>
    <row r="2884" spans="3:23" x14ac:dyDescent="0.25">
      <c r="C2884" s="52">
        <v>0</v>
      </c>
      <c r="D2884" s="55">
        <v>121</v>
      </c>
      <c r="E2884" s="55">
        <v>129</v>
      </c>
      <c r="F2884" s="55">
        <v>43.501999999999995</v>
      </c>
      <c r="G2884" s="55">
        <v>0.90350936077770716</v>
      </c>
      <c r="H2884" s="55">
        <v>0.93798449612403101</v>
      </c>
      <c r="I2884" s="55">
        <v>0.47450980392156861</v>
      </c>
      <c r="J2884" s="55">
        <v>12.412170838050638</v>
      </c>
      <c r="K2884" s="55">
        <v>144</v>
      </c>
      <c r="L2884" s="55">
        <v>104.94214876033058</v>
      </c>
      <c r="M2884" s="55">
        <v>340.0716253443523</v>
      </c>
      <c r="N2884" s="55">
        <v>18.441031027151176</v>
      </c>
      <c r="O2884" s="55">
        <v>0.34641433063191551</v>
      </c>
      <c r="P2884" s="55">
        <v>1.9746489209409293</v>
      </c>
      <c r="Q2884" s="55">
        <v>69.227941176470566</v>
      </c>
      <c r="R2884" s="55">
        <v>0.96805218619989297</v>
      </c>
      <c r="S2884" s="55">
        <v>5.6251227952801699</v>
      </c>
      <c r="T2884" s="55">
        <v>3.7846020761245934E-3</v>
      </c>
      <c r="U2884" s="55">
        <v>0.20165520333664763</v>
      </c>
      <c r="V2884" s="55">
        <v>19.338805144645885</v>
      </c>
      <c r="W2884" s="55">
        <v>8.2879999103035598</v>
      </c>
    </row>
    <row r="2885" spans="3:23" x14ac:dyDescent="0.25">
      <c r="C2885" s="51">
        <v>0</v>
      </c>
      <c r="D2885" s="54">
        <v>226</v>
      </c>
      <c r="E2885" s="54">
        <v>239</v>
      </c>
      <c r="F2885" s="54">
        <v>55.417999999999999</v>
      </c>
      <c r="G2885" s="54">
        <v>0.84605118522951017</v>
      </c>
      <c r="H2885" s="54">
        <v>0.94560669456066948</v>
      </c>
      <c r="I2885" s="54">
        <v>0.7558528428093646</v>
      </c>
      <c r="J2885" s="54">
        <v>16.963258446128407</v>
      </c>
      <c r="K2885" s="54">
        <v>146</v>
      </c>
      <c r="L2885" s="54">
        <v>100.66814159292035</v>
      </c>
      <c r="M2885" s="54">
        <v>261.18271386430683</v>
      </c>
      <c r="N2885" s="54">
        <v>16.161148284212569</v>
      </c>
      <c r="O2885" s="54">
        <v>0.75983205589844227</v>
      </c>
      <c r="P2885" s="54">
        <v>2.9828699067847366</v>
      </c>
      <c r="Q2885" s="54">
        <v>66.839743589743591</v>
      </c>
      <c r="R2885" s="54">
        <v>0.91883586890553848</v>
      </c>
      <c r="S2885" s="54">
        <v>5.6274550303654927</v>
      </c>
      <c r="T2885" s="54">
        <v>3.6160420775805582E-3</v>
      </c>
      <c r="U2885" s="54">
        <v>0.20140632336095504</v>
      </c>
      <c r="V2885" s="54">
        <v>23.431954712370178</v>
      </c>
      <c r="W2885" s="54">
        <v>12.491614219625319</v>
      </c>
    </row>
    <row r="2886" spans="3:23" x14ac:dyDescent="0.25">
      <c r="C2886" s="52">
        <v>0</v>
      </c>
      <c r="D2886" s="55">
        <v>29</v>
      </c>
      <c r="E2886" s="55">
        <v>33</v>
      </c>
      <c r="F2886" s="55">
        <v>17.996000000000002</v>
      </c>
      <c r="G2886" s="55">
        <v>0</v>
      </c>
      <c r="H2886" s="55">
        <v>0.87878787878787878</v>
      </c>
      <c r="I2886" s="55">
        <v>0.59183673469387754</v>
      </c>
      <c r="J2886" s="55">
        <v>6.0765077797464979</v>
      </c>
      <c r="K2886" s="55">
        <v>89</v>
      </c>
      <c r="L2886" s="55">
        <v>84.931034482758619</v>
      </c>
      <c r="M2886" s="55">
        <v>8.7093596059113256</v>
      </c>
      <c r="N2886" s="55">
        <v>2.9511624160508898</v>
      </c>
      <c r="O2886" s="55">
        <v>-0.30479158561725167</v>
      </c>
      <c r="P2886" s="55">
        <v>2.0528085554401021</v>
      </c>
      <c r="Q2886" s="55">
        <v>8.5178571428571406</v>
      </c>
      <c r="R2886" s="55">
        <v>0.82246306214943854</v>
      </c>
      <c r="S2886" s="55">
        <v>3.0002464095783576</v>
      </c>
      <c r="T2886" s="55">
        <v>2.4234693877551033E-2</v>
      </c>
      <c r="U2886" s="55">
        <v>0.38601190476190467</v>
      </c>
      <c r="V2886" s="55">
        <v>6.2330229193099944</v>
      </c>
      <c r="W2886" s="55">
        <v>6.2330229193099944</v>
      </c>
    </row>
    <row r="2887" spans="3:23" x14ac:dyDescent="0.25">
      <c r="C2887" s="51">
        <v>0</v>
      </c>
      <c r="D2887" s="54">
        <v>310</v>
      </c>
      <c r="E2887" s="54">
        <v>341</v>
      </c>
      <c r="F2887" s="54">
        <v>70.544999999999987</v>
      </c>
      <c r="G2887" s="54">
        <v>0.8198053142170223</v>
      </c>
      <c r="H2887" s="54">
        <v>0.90909090909090906</v>
      </c>
      <c r="I2887" s="54">
        <v>0.6042884990253411</v>
      </c>
      <c r="J2887" s="54">
        <v>19.867165345562018</v>
      </c>
      <c r="K2887" s="54">
        <v>165</v>
      </c>
      <c r="L2887" s="54">
        <v>102.70967741935483</v>
      </c>
      <c r="M2887" s="54">
        <v>441.19052093120342</v>
      </c>
      <c r="N2887" s="54">
        <v>21.004535722819568</v>
      </c>
      <c r="O2887" s="54">
        <v>1.2355891449436334</v>
      </c>
      <c r="P2887" s="54">
        <v>3.7178123354035231</v>
      </c>
      <c r="Q2887" s="54">
        <v>34.17962962962963</v>
      </c>
      <c r="R2887" s="54">
        <v>0.97757892809647406</v>
      </c>
      <c r="S2887" s="54">
        <v>5.7535657961191253</v>
      </c>
      <c r="T2887" s="54">
        <v>2.6954732510288291E-3</v>
      </c>
      <c r="U2887" s="54">
        <v>0.33188217948838794</v>
      </c>
      <c r="V2887" s="54">
        <v>27.132669977123573</v>
      </c>
      <c r="W2887" s="54">
        <v>15.53731556030769</v>
      </c>
    </row>
    <row r="2888" spans="3:23" x14ac:dyDescent="0.25">
      <c r="C2888" s="52">
        <v>0</v>
      </c>
      <c r="D2888" s="55">
        <v>4860</v>
      </c>
      <c r="E2888" s="55">
        <v>7868</v>
      </c>
      <c r="F2888" s="55">
        <v>473.255</v>
      </c>
      <c r="G2888" s="55">
        <v>0.84299792349538238</v>
      </c>
      <c r="H2888" s="55">
        <v>0.61769191662430101</v>
      </c>
      <c r="I2888" s="55">
        <v>0.5001543686322939</v>
      </c>
      <c r="J2888" s="55">
        <v>78.66348700262968</v>
      </c>
      <c r="K2888" s="55">
        <v>241</v>
      </c>
      <c r="L2888" s="55">
        <v>131.49691358024691</v>
      </c>
      <c r="M2888" s="55">
        <v>1123.9964918097821</v>
      </c>
      <c r="N2888" s="55">
        <v>33.52605690816894</v>
      </c>
      <c r="O2888" s="55">
        <v>0.51518357381110658</v>
      </c>
      <c r="P2888" s="55">
        <v>2.65747930196782</v>
      </c>
      <c r="Q2888" s="55">
        <v>40.937093495934484</v>
      </c>
      <c r="R2888" s="55">
        <v>0.99163427747483224</v>
      </c>
      <c r="S2888" s="55">
        <v>6.9233732147678753</v>
      </c>
      <c r="T2888" s="55">
        <v>4.5554068345565805E-4</v>
      </c>
      <c r="U2888" s="55">
        <v>0.28240117817902077</v>
      </c>
      <c r="V2888" s="55">
        <v>140.0007462092274</v>
      </c>
      <c r="W2888" s="55">
        <v>75.308755644594285</v>
      </c>
    </row>
    <row r="2889" spans="3:23" x14ac:dyDescent="0.25">
      <c r="C2889" s="51">
        <v>0</v>
      </c>
      <c r="D2889" s="54">
        <v>58</v>
      </c>
      <c r="E2889" s="54">
        <v>63</v>
      </c>
      <c r="F2889" s="54">
        <v>25.314999999999998</v>
      </c>
      <c r="G2889" s="54">
        <v>0.64413366597254063</v>
      </c>
      <c r="H2889" s="54">
        <v>0.92063492063492058</v>
      </c>
      <c r="I2889" s="54">
        <v>0.64444444444444449</v>
      </c>
      <c r="J2889" s="54">
        <v>8.5934797139831218</v>
      </c>
      <c r="K2889" s="54">
        <v>124</v>
      </c>
      <c r="L2889" s="54">
        <v>101.12068965517241</v>
      </c>
      <c r="M2889" s="54">
        <v>134.45886267392618</v>
      </c>
      <c r="N2889" s="54">
        <v>11.595639813047237</v>
      </c>
      <c r="O2889" s="54">
        <v>0.12303952729320369</v>
      </c>
      <c r="P2889" s="54">
        <v>2.1253126213698428</v>
      </c>
      <c r="Q2889" s="54">
        <v>56.860000000000021</v>
      </c>
      <c r="R2889" s="54">
        <v>0.93473670941094034</v>
      </c>
      <c r="S2889" s="54">
        <v>4.5814447879326101</v>
      </c>
      <c r="T2889" s="54">
        <v>9.999999999999995E-3</v>
      </c>
      <c r="U2889" s="54">
        <v>0.20829188295364776</v>
      </c>
      <c r="V2889" s="54">
        <v>9.9511373825953466</v>
      </c>
      <c r="W2889" s="54">
        <v>7.6117538465128529</v>
      </c>
    </row>
    <row r="2890" spans="3:23" x14ac:dyDescent="0.25">
      <c r="C2890" s="52">
        <v>0</v>
      </c>
      <c r="D2890" s="55">
        <v>167</v>
      </c>
      <c r="E2890" s="55">
        <v>177</v>
      </c>
      <c r="F2890" s="55">
        <v>47.363</v>
      </c>
      <c r="G2890" s="55">
        <v>0.85048894781827677</v>
      </c>
      <c r="H2890" s="55">
        <v>0.94350282485875703</v>
      </c>
      <c r="I2890" s="55">
        <v>0.75909090909090904</v>
      </c>
      <c r="J2890" s="55">
        <v>14.581872443920643</v>
      </c>
      <c r="K2890" s="55">
        <v>151</v>
      </c>
      <c r="L2890" s="55">
        <v>104.39520958083833</v>
      </c>
      <c r="M2890" s="55">
        <v>343.52961546785963</v>
      </c>
      <c r="N2890" s="55">
        <v>18.534551935988624</v>
      </c>
      <c r="O2890" s="55">
        <v>0.80422260576230964</v>
      </c>
      <c r="P2890" s="55">
        <v>2.6900646494184346</v>
      </c>
      <c r="Q2890" s="55">
        <v>93.333333333333343</v>
      </c>
      <c r="R2890" s="55">
        <v>0.90912664551835509</v>
      </c>
      <c r="S2890" s="55">
        <v>5.6098943051871668</v>
      </c>
      <c r="T2890" s="55">
        <v>5.0786154682258477E-3</v>
      </c>
      <c r="U2890" s="55">
        <v>0.18526790962817385</v>
      </c>
      <c r="V2890" s="55">
        <v>20.268285459153098</v>
      </c>
      <c r="W2890" s="55">
        <v>10.660974608680961</v>
      </c>
    </row>
    <row r="2891" spans="3:23" x14ac:dyDescent="0.25">
      <c r="C2891" s="51">
        <v>0</v>
      </c>
      <c r="D2891" s="54">
        <v>187</v>
      </c>
      <c r="E2891" s="54">
        <v>202</v>
      </c>
      <c r="F2891" s="54">
        <v>49.1</v>
      </c>
      <c r="G2891" s="54">
        <v>0.32327420204820639</v>
      </c>
      <c r="H2891" s="54">
        <v>0.92574257425742579</v>
      </c>
      <c r="I2891" s="54">
        <v>0.6875</v>
      </c>
      <c r="J2891" s="54">
        <v>15.430353037616328</v>
      </c>
      <c r="K2891" s="54">
        <v>158</v>
      </c>
      <c r="L2891" s="54">
        <v>112.11764705882354</v>
      </c>
      <c r="M2891" s="54">
        <v>547.64199873497807</v>
      </c>
      <c r="N2891" s="54">
        <v>23.401752044130756</v>
      </c>
      <c r="O2891" s="54">
        <v>0.41998494509783935</v>
      </c>
      <c r="P2891" s="54">
        <v>1.9136231880325505</v>
      </c>
      <c r="Q2891" s="54">
        <v>60.519031141868439</v>
      </c>
      <c r="R2891" s="54">
        <v>0.96146467162226912</v>
      </c>
      <c r="S2891" s="54">
        <v>5.9277802925959131</v>
      </c>
      <c r="T2891" s="54">
        <v>4.0588594485219372E-3</v>
      </c>
      <c r="U2891" s="54">
        <v>0.24509546246774011</v>
      </c>
      <c r="V2891" s="54">
        <v>16.176146869061593</v>
      </c>
      <c r="W2891" s="54">
        <v>15.307574109634231</v>
      </c>
    </row>
    <row r="2892" spans="3:23" x14ac:dyDescent="0.25">
      <c r="C2892" s="52">
        <v>0</v>
      </c>
      <c r="D2892" s="55">
        <v>46</v>
      </c>
      <c r="E2892" s="55">
        <v>50</v>
      </c>
      <c r="F2892" s="55">
        <v>22.222000000000001</v>
      </c>
      <c r="G2892" s="55">
        <v>0.5304053027866894</v>
      </c>
      <c r="H2892" s="55">
        <v>0.92</v>
      </c>
      <c r="I2892" s="55">
        <v>0.63888888888888884</v>
      </c>
      <c r="J2892" s="55">
        <v>7.6530398573258118</v>
      </c>
      <c r="K2892" s="55">
        <v>99</v>
      </c>
      <c r="L2892" s="55">
        <v>89.630434782608702</v>
      </c>
      <c r="M2892" s="55">
        <v>24.638164251207723</v>
      </c>
      <c r="N2892" s="55">
        <v>4.963684543885492</v>
      </c>
      <c r="O2892" s="55">
        <v>0.13715374811971162</v>
      </c>
      <c r="P2892" s="55">
        <v>2.1757046847160546</v>
      </c>
      <c r="Q2892" s="55">
        <v>33.200000000000017</v>
      </c>
      <c r="R2892" s="55">
        <v>0.87828346469375351</v>
      </c>
      <c r="S2892" s="55">
        <v>4.0152124346384443</v>
      </c>
      <c r="T2892" s="55">
        <v>1.500000000000001E-2</v>
      </c>
      <c r="U2892" s="55">
        <v>0.24703716422466426</v>
      </c>
      <c r="V2892" s="55">
        <v>8.4302691971197312</v>
      </c>
      <c r="W2892" s="55">
        <v>7.1467117473930717</v>
      </c>
    </row>
    <row r="2893" spans="3:23" x14ac:dyDescent="0.25">
      <c r="C2893" s="51">
        <v>0</v>
      </c>
      <c r="D2893" s="54">
        <v>4668</v>
      </c>
      <c r="E2893" s="54">
        <v>7536</v>
      </c>
      <c r="F2893" s="54">
        <v>456.48200000000003</v>
      </c>
      <c r="G2893" s="54">
        <v>0.85653803434985831</v>
      </c>
      <c r="H2893" s="54">
        <v>0.61942675159235672</v>
      </c>
      <c r="I2893" s="54">
        <v>0.49054224464060531</v>
      </c>
      <c r="J2893" s="54">
        <v>77.093982870414337</v>
      </c>
      <c r="K2893" s="54">
        <v>246</v>
      </c>
      <c r="L2893" s="54">
        <v>134.89995715509855</v>
      </c>
      <c r="M2893" s="54">
        <v>1282.2648982197109</v>
      </c>
      <c r="N2893" s="54">
        <v>35.808726565178368</v>
      </c>
      <c r="O2893" s="54">
        <v>0.55053606265141697</v>
      </c>
      <c r="P2893" s="54">
        <v>2.6022525700171659</v>
      </c>
      <c r="Q2893" s="54">
        <v>40.298817181987907</v>
      </c>
      <c r="R2893" s="54">
        <v>0.99240728112817578</v>
      </c>
      <c r="S2893" s="54">
        <v>7.0082267154751037</v>
      </c>
      <c r="T2893" s="54">
        <v>4.5980751384387848E-4</v>
      </c>
      <c r="U2893" s="54">
        <v>0.2918027499764026</v>
      </c>
      <c r="V2893" s="54">
        <v>140.06361502471904</v>
      </c>
      <c r="W2893" s="54">
        <v>72.284577215598361</v>
      </c>
    </row>
    <row r="2894" spans="3:23" x14ac:dyDescent="0.25">
      <c r="C2894" s="52">
        <v>0</v>
      </c>
      <c r="D2894" s="55">
        <v>94</v>
      </c>
      <c r="E2894" s="55">
        <v>99</v>
      </c>
      <c r="F2894" s="55">
        <v>33.064</v>
      </c>
      <c r="G2894" s="55">
        <v>0.74645620933658952</v>
      </c>
      <c r="H2894" s="55">
        <v>0.9494949494949495</v>
      </c>
      <c r="I2894" s="55">
        <v>0.74603174603174605</v>
      </c>
      <c r="J2894" s="55">
        <v>10.940041919714261</v>
      </c>
      <c r="K2894" s="55">
        <v>126</v>
      </c>
      <c r="L2894" s="55">
        <v>101.19148936170212</v>
      </c>
      <c r="M2894" s="55">
        <v>174.95218485472438</v>
      </c>
      <c r="N2894" s="55">
        <v>13.226949189239534</v>
      </c>
      <c r="O2894" s="55">
        <v>0.36864287614321073</v>
      </c>
      <c r="P2894" s="55">
        <v>1.9533294159033874</v>
      </c>
      <c r="Q2894" s="55">
        <v>80.562962962963013</v>
      </c>
      <c r="R2894" s="55">
        <v>0.85884123058378437</v>
      </c>
      <c r="S2894" s="55">
        <v>5.1338561386815229</v>
      </c>
      <c r="T2894" s="55">
        <v>8.0658436213991574E-3</v>
      </c>
      <c r="U2894" s="55">
        <v>0.25671480843049477</v>
      </c>
      <c r="V2894" s="55">
        <v>13.495492668240471</v>
      </c>
      <c r="W2894" s="55">
        <v>8.9803669610150365</v>
      </c>
    </row>
    <row r="2895" spans="3:23" x14ac:dyDescent="0.25">
      <c r="C2895" s="51">
        <v>0</v>
      </c>
      <c r="D2895" s="54">
        <v>208</v>
      </c>
      <c r="E2895" s="54">
        <v>226</v>
      </c>
      <c r="F2895" s="54">
        <v>53.201999999999998</v>
      </c>
      <c r="G2895" s="54">
        <v>0.32783114603988506</v>
      </c>
      <c r="H2895" s="54">
        <v>0.92035398230088494</v>
      </c>
      <c r="I2895" s="54">
        <v>0.6797385620915033</v>
      </c>
      <c r="J2895" s="54">
        <v>16.273715780512877</v>
      </c>
      <c r="K2895" s="54">
        <v>159</v>
      </c>
      <c r="L2895" s="54">
        <v>110.85096153846153</v>
      </c>
      <c r="M2895" s="54">
        <v>522.68782515793384</v>
      </c>
      <c r="N2895" s="54">
        <v>22.862367006894406</v>
      </c>
      <c r="O2895" s="54">
        <v>0.49679859069713272</v>
      </c>
      <c r="P2895" s="54">
        <v>1.9776806680875461</v>
      </c>
      <c r="Q2895" s="54">
        <v>48.672839506172807</v>
      </c>
      <c r="R2895" s="54">
        <v>0.96466787845501367</v>
      </c>
      <c r="S2895" s="54">
        <v>5.861672558948964</v>
      </c>
      <c r="T2895" s="54">
        <v>3.8484987044658074E-3</v>
      </c>
      <c r="U2895" s="54">
        <v>0.26551128307664251</v>
      </c>
      <c r="V2895" s="54">
        <v>17.121253465924298</v>
      </c>
      <c r="W2895" s="54">
        <v>16.175070222972721</v>
      </c>
    </row>
    <row r="2896" spans="3:23" x14ac:dyDescent="0.25">
      <c r="C2896" s="52">
        <v>0</v>
      </c>
      <c r="D2896" s="55">
        <v>4514</v>
      </c>
      <c r="E2896" s="55">
        <v>7230</v>
      </c>
      <c r="F2896" s="55">
        <v>453.38099999999997</v>
      </c>
      <c r="G2896" s="55">
        <v>0.86525690426466106</v>
      </c>
      <c r="H2896" s="55">
        <v>0.62434301521438451</v>
      </c>
      <c r="I2896" s="55">
        <v>0.49593495934959347</v>
      </c>
      <c r="J2896" s="55">
        <v>75.811630406782072</v>
      </c>
      <c r="K2896" s="55">
        <v>247</v>
      </c>
      <c r="L2896" s="55">
        <v>138.3531236154187</v>
      </c>
      <c r="M2896" s="55">
        <v>1432.4615823082206</v>
      </c>
      <c r="N2896" s="55">
        <v>37.847874211218532</v>
      </c>
      <c r="O2896" s="55">
        <v>0.57677347177410765</v>
      </c>
      <c r="P2896" s="55">
        <v>2.6560025665349341</v>
      </c>
      <c r="Q2896" s="55">
        <v>45.119674796746992</v>
      </c>
      <c r="R2896" s="55">
        <v>0.99214961169525795</v>
      </c>
      <c r="S2896" s="55">
        <v>7.0724597906405018</v>
      </c>
      <c r="T2896" s="55">
        <v>4.256020446383017E-4</v>
      </c>
      <c r="U2896" s="55">
        <v>0.28407898925024183</v>
      </c>
      <c r="V2896" s="55">
        <v>139.8122916154133</v>
      </c>
      <c r="W2896" s="55">
        <v>70.091917771088291</v>
      </c>
    </row>
    <row r="2897" spans="3:23" x14ac:dyDescent="0.25">
      <c r="C2897" s="51">
        <v>0</v>
      </c>
      <c r="D2897" s="54">
        <v>251</v>
      </c>
      <c r="E2897" s="54">
        <v>279</v>
      </c>
      <c r="F2897" s="54">
        <v>60.331000000000003</v>
      </c>
      <c r="G2897" s="54">
        <v>0.65387990633066428</v>
      </c>
      <c r="H2897" s="54">
        <v>0.89964157706093195</v>
      </c>
      <c r="I2897" s="54">
        <v>0.7382352941176471</v>
      </c>
      <c r="J2897" s="54">
        <v>17.876888032555492</v>
      </c>
      <c r="K2897" s="54">
        <v>159</v>
      </c>
      <c r="L2897" s="54">
        <v>108.76892430278885</v>
      </c>
      <c r="M2897" s="54">
        <v>401.29039043824685</v>
      </c>
      <c r="N2897" s="54">
        <v>20.032233785532927</v>
      </c>
      <c r="O2897" s="54">
        <v>0.69049926258435512</v>
      </c>
      <c r="P2897" s="54">
        <v>2.4199150211712266</v>
      </c>
      <c r="Q2897" s="54">
        <v>41.773109243697533</v>
      </c>
      <c r="R2897" s="54">
        <v>0.96949701535084265</v>
      </c>
      <c r="S2897" s="54">
        <v>5.8133869081606973</v>
      </c>
      <c r="T2897" s="54">
        <v>3.3974374063350989E-3</v>
      </c>
      <c r="U2897" s="54">
        <v>0.23540286195377566</v>
      </c>
      <c r="V2897" s="54">
        <v>21.3507656271786</v>
      </c>
      <c r="W2897" s="54">
        <v>16.153954113534706</v>
      </c>
    </row>
    <row r="2898" spans="3:23" x14ac:dyDescent="0.25">
      <c r="C2898" s="52">
        <v>0</v>
      </c>
      <c r="D2898" s="55">
        <v>105</v>
      </c>
      <c r="E2898" s="55">
        <v>134</v>
      </c>
      <c r="F2898" s="55">
        <v>45.660000000000004</v>
      </c>
      <c r="G2898" s="55">
        <v>0.86336730849301591</v>
      </c>
      <c r="H2898" s="55">
        <v>0.78358208955223885</v>
      </c>
      <c r="I2898" s="55">
        <v>0.51470588235294112</v>
      </c>
      <c r="J2898" s="55">
        <v>11.562445770562215</v>
      </c>
      <c r="K2898" s="55">
        <v>117</v>
      </c>
      <c r="L2898" s="55">
        <v>96.114285714285714</v>
      </c>
      <c r="M2898" s="55">
        <v>59.8521978021978</v>
      </c>
      <c r="N2898" s="55">
        <v>7.7364202188219977</v>
      </c>
      <c r="O2898" s="55">
        <v>0.47889362926955487</v>
      </c>
      <c r="P2898" s="55">
        <v>3.0002747351028884</v>
      </c>
      <c r="Q2898" s="55">
        <v>44.337962962962912</v>
      </c>
      <c r="R2898" s="55">
        <v>0.90981454741907031</v>
      </c>
      <c r="S2898" s="55">
        <v>4.75405760489308</v>
      </c>
      <c r="T2898" s="55">
        <v>5.5298353909465211E-3</v>
      </c>
      <c r="U2898" s="55">
        <v>0.23958578639951225</v>
      </c>
      <c r="V2898" s="55">
        <v>17.885144941823295</v>
      </c>
      <c r="W2898" s="55">
        <v>9.0244140230742538</v>
      </c>
    </row>
    <row r="2899" spans="3:23" x14ac:dyDescent="0.25">
      <c r="C2899" s="51">
        <v>0</v>
      </c>
      <c r="D2899" s="54">
        <v>2261</v>
      </c>
      <c r="E2899" s="54">
        <v>4110</v>
      </c>
      <c r="F2899" s="54">
        <v>363.58099999999996</v>
      </c>
      <c r="G2899" s="54">
        <v>0.81367233611781653</v>
      </c>
      <c r="H2899" s="54">
        <v>0.55012165450121653</v>
      </c>
      <c r="I2899" s="54">
        <v>0.4404831482563803</v>
      </c>
      <c r="J2899" s="54">
        <v>53.654399732418987</v>
      </c>
      <c r="K2899" s="54">
        <v>223</v>
      </c>
      <c r="L2899" s="54">
        <v>105.25254312251217</v>
      </c>
      <c r="M2899" s="54">
        <v>1497.4605300340895</v>
      </c>
      <c r="N2899" s="54">
        <v>38.697035158188662</v>
      </c>
      <c r="O2899" s="54">
        <v>0.98026745252346625</v>
      </c>
      <c r="P2899" s="54">
        <v>3.046797572171831</v>
      </c>
      <c r="Q2899" s="54">
        <v>134.10111710323608</v>
      </c>
      <c r="R2899" s="54">
        <v>0.9709232994308753</v>
      </c>
      <c r="S2899" s="54">
        <v>6.9054021197414244</v>
      </c>
      <c r="T2899" s="54">
        <v>7.4444861242021836E-4</v>
      </c>
      <c r="U2899" s="54">
        <v>0.26646913680702983</v>
      </c>
      <c r="V2899" s="54">
        <v>106.13564294620532</v>
      </c>
      <c r="W2899" s="54">
        <v>61.69917244210616</v>
      </c>
    </row>
    <row r="2900" spans="3:23" x14ac:dyDescent="0.25">
      <c r="C2900" s="52">
        <v>0</v>
      </c>
      <c r="D2900" s="55">
        <v>548</v>
      </c>
      <c r="E2900" s="55">
        <v>791</v>
      </c>
      <c r="F2900" s="55">
        <v>134.06700000000001</v>
      </c>
      <c r="G2900" s="55">
        <v>0.98163097148836975</v>
      </c>
      <c r="H2900" s="55">
        <v>0.69279393173198478</v>
      </c>
      <c r="I2900" s="55">
        <v>0.62988505747126433</v>
      </c>
      <c r="J2900" s="55">
        <v>26.414679072721462</v>
      </c>
      <c r="K2900" s="55">
        <v>233</v>
      </c>
      <c r="L2900" s="55">
        <v>99.217153284671539</v>
      </c>
      <c r="M2900" s="55">
        <v>938.36409279547274</v>
      </c>
      <c r="N2900" s="55">
        <v>30.632729111123492</v>
      </c>
      <c r="O2900" s="55">
        <v>1.6400497608284454</v>
      </c>
      <c r="P2900" s="55">
        <v>6.8255169610926467</v>
      </c>
      <c r="Q2900" s="55">
        <v>94.484913793103502</v>
      </c>
      <c r="R2900" s="55">
        <v>0.9760644103351277</v>
      </c>
      <c r="S2900" s="55">
        <v>6.4518924199867014</v>
      </c>
      <c r="T2900" s="55">
        <v>5.376319114149577E-3</v>
      </c>
      <c r="U2900" s="55">
        <v>0.32410760829598634</v>
      </c>
      <c r="V2900" s="55">
        <v>68.639171695080634</v>
      </c>
      <c r="W2900" s="55">
        <v>13.09563369864181</v>
      </c>
    </row>
    <row r="2901" spans="3:23" x14ac:dyDescent="0.25">
      <c r="C2901" s="51">
        <v>0</v>
      </c>
      <c r="D2901" s="54">
        <v>2310</v>
      </c>
      <c r="E2901" s="54">
        <v>4097</v>
      </c>
      <c r="F2901" s="54">
        <v>359.66899999999998</v>
      </c>
      <c r="G2901" s="54">
        <v>0.8134173667695721</v>
      </c>
      <c r="H2901" s="54">
        <v>0.56382719062728825</v>
      </c>
      <c r="I2901" s="54">
        <v>0.45002922267679718</v>
      </c>
      <c r="J2901" s="54">
        <v>54.23267786434878</v>
      </c>
      <c r="K2901" s="54">
        <v>220</v>
      </c>
      <c r="L2901" s="54">
        <v>105.66017316017316</v>
      </c>
      <c r="M2901" s="54">
        <v>1438.1334932571413</v>
      </c>
      <c r="N2901" s="54">
        <v>37.922730561724343</v>
      </c>
      <c r="O2901" s="54">
        <v>0.92015908500683274</v>
      </c>
      <c r="P2901" s="54">
        <v>2.8704529624445789</v>
      </c>
      <c r="Q2901" s="54">
        <v>103.2991140215719</v>
      </c>
      <c r="R2901" s="54">
        <v>0.97771519964042997</v>
      </c>
      <c r="S2901" s="54">
        <v>6.886355201533461</v>
      </c>
      <c r="T2901" s="54">
        <v>7.5105175438806946E-4</v>
      </c>
      <c r="U2901" s="54">
        <v>0.26276968197320505</v>
      </c>
      <c r="V2901" s="54">
        <v>105.45043369704354</v>
      </c>
      <c r="W2901" s="54">
        <v>61.338459489579805</v>
      </c>
    </row>
    <row r="2902" spans="3:23" x14ac:dyDescent="0.25">
      <c r="C2902" s="52">
        <v>0</v>
      </c>
      <c r="D2902" s="55">
        <v>650</v>
      </c>
      <c r="E2902" s="55">
        <v>1020</v>
      </c>
      <c r="F2902" s="55">
        <v>149.44999999999999</v>
      </c>
      <c r="G2902" s="55">
        <v>0.96954895214403336</v>
      </c>
      <c r="H2902" s="55">
        <v>0.63725490196078427</v>
      </c>
      <c r="I2902" s="55">
        <v>0.49242424242424243</v>
      </c>
      <c r="J2902" s="55">
        <v>28.76813695875796</v>
      </c>
      <c r="K2902" s="55">
        <v>231</v>
      </c>
      <c r="L2902" s="55">
        <v>96.544615384615383</v>
      </c>
      <c r="M2902" s="55">
        <v>950.87088775631105</v>
      </c>
      <c r="N2902" s="55">
        <v>30.836194443483311</v>
      </c>
      <c r="O2902" s="55">
        <v>1.5241961798700572</v>
      </c>
      <c r="P2902" s="55">
        <v>5.9390212825246058</v>
      </c>
      <c r="Q2902" s="55">
        <v>84.670289855072028</v>
      </c>
      <c r="R2902" s="55">
        <v>0.97693049438675339</v>
      </c>
      <c r="S2902" s="55">
        <v>6.4697057150071045</v>
      </c>
      <c r="T2902" s="55">
        <v>2.1119512707413915E-3</v>
      </c>
      <c r="U2902" s="55">
        <v>0.32300907097815745</v>
      </c>
      <c r="V2902" s="55">
        <v>70.178922307023896</v>
      </c>
      <c r="W2902" s="55">
        <v>17.186648914363026</v>
      </c>
    </row>
    <row r="2903" spans="3:23" x14ac:dyDescent="0.25">
      <c r="C2903" s="51">
        <v>0</v>
      </c>
      <c r="D2903" s="54">
        <v>2379</v>
      </c>
      <c r="E2903" s="54">
        <v>4159</v>
      </c>
      <c r="F2903" s="54">
        <v>357.76600000000002</v>
      </c>
      <c r="G2903" s="54">
        <v>0.81639835423147755</v>
      </c>
      <c r="H2903" s="54">
        <v>0.57201250300553019</v>
      </c>
      <c r="I2903" s="54">
        <v>0.45305656065511329</v>
      </c>
      <c r="J2903" s="54">
        <v>55.036686645590791</v>
      </c>
      <c r="K2903" s="54">
        <v>235</v>
      </c>
      <c r="L2903" s="54">
        <v>105.85287936107608</v>
      </c>
      <c r="M2903" s="54">
        <v>1472.7630394349787</v>
      </c>
      <c r="N2903" s="54">
        <v>38.376594943206968</v>
      </c>
      <c r="O2903" s="54">
        <v>0.91607890009467985</v>
      </c>
      <c r="P2903" s="54">
        <v>2.8763510873801064</v>
      </c>
      <c r="Q2903" s="54">
        <v>141.38248587570584</v>
      </c>
      <c r="R2903" s="54">
        <v>0.96961323726032278</v>
      </c>
      <c r="S2903" s="54">
        <v>6.9012875938487444</v>
      </c>
      <c r="T2903" s="54">
        <v>6.8229294122239801E-4</v>
      </c>
      <c r="U2903" s="54">
        <v>0.26575038183772298</v>
      </c>
      <c r="V2903" s="54">
        <v>106.46341162074798</v>
      </c>
      <c r="W2903" s="54">
        <v>61.48146589785604</v>
      </c>
    </row>
    <row r="2904" spans="3:23" x14ac:dyDescent="0.25">
      <c r="C2904" s="52">
        <v>0</v>
      </c>
      <c r="D2904" s="55">
        <v>686</v>
      </c>
      <c r="E2904" s="55">
        <v>1073</v>
      </c>
      <c r="F2904" s="55">
        <v>150.053</v>
      </c>
      <c r="G2904" s="55">
        <v>0.96765526248256684</v>
      </c>
      <c r="H2904" s="55">
        <v>0.63932898415657036</v>
      </c>
      <c r="I2904" s="55">
        <v>0.49710144927536232</v>
      </c>
      <c r="J2904" s="55">
        <v>29.554057719513263</v>
      </c>
      <c r="K2904" s="55">
        <v>232</v>
      </c>
      <c r="L2904" s="55">
        <v>97.045189504373184</v>
      </c>
      <c r="M2904" s="55">
        <v>999.26364835819697</v>
      </c>
      <c r="N2904" s="55">
        <v>31.611131715871814</v>
      </c>
      <c r="O2904" s="55">
        <v>1.6792049893329293</v>
      </c>
      <c r="P2904" s="55">
        <v>6.4639612522993151</v>
      </c>
      <c r="Q2904" s="55">
        <v>79.338194444444511</v>
      </c>
      <c r="R2904" s="55">
        <v>0.97977942081547398</v>
      </c>
      <c r="S2904" s="55">
        <v>6.4564796540023588</v>
      </c>
      <c r="T2904" s="55">
        <v>3.4587191358025639E-3</v>
      </c>
      <c r="U2904" s="55">
        <v>0.34151591318165064</v>
      </c>
      <c r="V2904" s="55">
        <v>71.469109577100028</v>
      </c>
      <c r="W2904" s="55">
        <v>18.029957067587077</v>
      </c>
    </row>
    <row r="2905" spans="3:23" x14ac:dyDescent="0.25">
      <c r="C2905" s="51">
        <v>0</v>
      </c>
      <c r="D2905" s="54">
        <v>2486</v>
      </c>
      <c r="E2905" s="54">
        <v>4204</v>
      </c>
      <c r="F2905" s="54">
        <v>362.36500000000001</v>
      </c>
      <c r="G2905" s="54">
        <v>0.81327550881705946</v>
      </c>
      <c r="H2905" s="54">
        <v>0.59134157944814458</v>
      </c>
      <c r="I2905" s="54">
        <v>0.47343363168920205</v>
      </c>
      <c r="J2905" s="54">
        <v>56.260763487635096</v>
      </c>
      <c r="K2905" s="54">
        <v>237</v>
      </c>
      <c r="L2905" s="54">
        <v>106.57683024939662</v>
      </c>
      <c r="M2905" s="54">
        <v>1475.2655233087967</v>
      </c>
      <c r="N2905" s="54">
        <v>38.409185402827752</v>
      </c>
      <c r="O2905" s="54">
        <v>0.87264610096275919</v>
      </c>
      <c r="P2905" s="54">
        <v>2.8208521988392197</v>
      </c>
      <c r="Q2905" s="54">
        <v>104.29378531073392</v>
      </c>
      <c r="R2905" s="54">
        <v>0.9780070348553136</v>
      </c>
      <c r="S2905" s="54">
        <v>6.9308448139521941</v>
      </c>
      <c r="T2905" s="54">
        <v>6.7484510269153559E-4</v>
      </c>
      <c r="U2905" s="54">
        <v>0.25617454675315382</v>
      </c>
      <c r="V2905" s="54">
        <v>106.97442484697793</v>
      </c>
      <c r="W2905" s="54">
        <v>62.246150775894101</v>
      </c>
    </row>
    <row r="2906" spans="3:23" x14ac:dyDescent="0.25">
      <c r="C2906" s="52">
        <v>0</v>
      </c>
      <c r="D2906" s="55">
        <v>760</v>
      </c>
      <c r="E2906" s="55">
        <v>1140</v>
      </c>
      <c r="F2906" s="55">
        <v>154.577</v>
      </c>
      <c r="G2906" s="55">
        <v>0.96641262989048438</v>
      </c>
      <c r="H2906" s="55">
        <v>0.66666666666666663</v>
      </c>
      <c r="I2906" s="55">
        <v>0.51912568306010931</v>
      </c>
      <c r="J2906" s="55">
        <v>31.107266900175006</v>
      </c>
      <c r="K2906" s="55">
        <v>218</v>
      </c>
      <c r="L2906" s="55">
        <v>95.064473684210526</v>
      </c>
      <c r="M2906" s="55">
        <v>928.19741869495886</v>
      </c>
      <c r="N2906" s="55">
        <v>30.466332544219345</v>
      </c>
      <c r="O2906" s="55">
        <v>1.5642625170608722</v>
      </c>
      <c r="P2906" s="55">
        <v>5.8102084063486075</v>
      </c>
      <c r="Q2906" s="55">
        <v>82.985573770491598</v>
      </c>
      <c r="R2906" s="55">
        <v>0.97676613968831372</v>
      </c>
      <c r="S2906" s="55">
        <v>6.4430301069898626</v>
      </c>
      <c r="T2906" s="55">
        <v>1.7324375167965084E-3</v>
      </c>
      <c r="U2906" s="55">
        <v>0.29871062981025015</v>
      </c>
      <c r="V2906" s="55">
        <v>72.304458656600929</v>
      </c>
      <c r="W2906" s="55">
        <v>18.58191231301986</v>
      </c>
    </row>
    <row r="2907" spans="3:23" x14ac:dyDescent="0.25">
      <c r="C2907" s="51">
        <v>0</v>
      </c>
      <c r="D2907" s="54">
        <v>3561</v>
      </c>
      <c r="E2907" s="54">
        <v>6806</v>
      </c>
      <c r="F2907" s="54">
        <v>502.60099999999994</v>
      </c>
      <c r="G2907" s="54">
        <v>0.74990737173924049</v>
      </c>
      <c r="H2907" s="54">
        <v>0.52321481046135765</v>
      </c>
      <c r="I2907" s="54">
        <v>0.42534639273769709</v>
      </c>
      <c r="J2907" s="54">
        <v>67.335028171093199</v>
      </c>
      <c r="K2907" s="54">
        <v>241</v>
      </c>
      <c r="L2907" s="54">
        <v>101.46138725077226</v>
      </c>
      <c r="M2907" s="54">
        <v>1350.4120620075764</v>
      </c>
      <c r="N2907" s="54">
        <v>36.747953167592563</v>
      </c>
      <c r="O2907" s="54">
        <v>1.1082359163956665</v>
      </c>
      <c r="P2907" s="54">
        <v>3.6883915998357342</v>
      </c>
      <c r="Q2907" s="54">
        <v>105.52144629563971</v>
      </c>
      <c r="R2907" s="54">
        <v>0.97751647651259055</v>
      </c>
      <c r="S2907" s="54">
        <v>6.8799147431851733</v>
      </c>
      <c r="T2907" s="54">
        <v>1.6832031903328973E-3</v>
      </c>
      <c r="U2907" s="54">
        <v>0.34829790075761979</v>
      </c>
      <c r="V2907" s="54">
        <v>131.62980846326096</v>
      </c>
      <c r="W2907" s="54">
        <v>87.078757782641048</v>
      </c>
    </row>
    <row r="2908" spans="3:23" x14ac:dyDescent="0.25">
      <c r="C2908" s="52">
        <v>0</v>
      </c>
      <c r="D2908" s="55">
        <v>36</v>
      </c>
      <c r="E2908" s="55">
        <v>40</v>
      </c>
      <c r="F2908" s="55">
        <v>19.592000000000002</v>
      </c>
      <c r="G2908" s="55">
        <v>0.38282074674438793</v>
      </c>
      <c r="H2908" s="55">
        <v>0.9</v>
      </c>
      <c r="I2908" s="55">
        <v>0.6428571428571429</v>
      </c>
      <c r="J2908" s="55">
        <v>6.7702750025730758</v>
      </c>
      <c r="K2908" s="55">
        <v>127</v>
      </c>
      <c r="L2908" s="55">
        <v>87.361111111111114</v>
      </c>
      <c r="M2908" s="55">
        <v>418.69444444444451</v>
      </c>
      <c r="N2908" s="55">
        <v>20.462024446384685</v>
      </c>
      <c r="O2908" s="55">
        <v>0.2720322623833038</v>
      </c>
      <c r="P2908" s="55">
        <v>2.0644471248053913</v>
      </c>
      <c r="Q2908" s="55">
        <v>166.44444444444443</v>
      </c>
      <c r="R2908" s="55">
        <v>0.87985805866470568</v>
      </c>
      <c r="S2908" s="55">
        <v>4.5724312513221186</v>
      </c>
      <c r="T2908" s="55">
        <v>1.5873015873015893E-2</v>
      </c>
      <c r="U2908" s="55">
        <v>0.18831723968937775</v>
      </c>
      <c r="V2908" s="55">
        <v>7.1802197428460053</v>
      </c>
      <c r="W2908" s="55">
        <v>6.6332495807108005</v>
      </c>
    </row>
    <row r="2909" spans="3:23" x14ac:dyDescent="0.25">
      <c r="C2909" s="51">
        <v>0</v>
      </c>
      <c r="D2909" s="54">
        <v>43</v>
      </c>
      <c r="E2909" s="54">
        <v>47</v>
      </c>
      <c r="F2909" s="54">
        <v>21.552</v>
      </c>
      <c r="G2909" s="54">
        <v>0.53810701977690156</v>
      </c>
      <c r="H2909" s="54">
        <v>0.91489361702127658</v>
      </c>
      <c r="I2909" s="54">
        <v>0.68253968253968256</v>
      </c>
      <c r="J2909" s="54">
        <v>7.399277020331918</v>
      </c>
      <c r="K2909" s="54">
        <v>116</v>
      </c>
      <c r="L2909" s="54">
        <v>86.581395348837205</v>
      </c>
      <c r="M2909" s="54">
        <v>361.39202657807306</v>
      </c>
      <c r="N2909" s="54">
        <v>19.010313689628404</v>
      </c>
      <c r="O2909" s="54">
        <v>-0.13005996326628524</v>
      </c>
      <c r="P2909" s="54">
        <v>1.8308562859573823</v>
      </c>
      <c r="Q2909" s="54">
        <v>25.222222222222218</v>
      </c>
      <c r="R2909" s="54">
        <v>0.98023312905957038</v>
      </c>
      <c r="S2909" s="54">
        <v>4.8330141732061227</v>
      </c>
      <c r="T2909" s="54">
        <v>1.5046296296296321E-2</v>
      </c>
      <c r="U2909" s="54">
        <v>0.25837792608625931</v>
      </c>
      <c r="V2909" s="54">
        <v>8.1744544421237428</v>
      </c>
      <c r="W2909" s="54">
        <v>6.8900557484721601</v>
      </c>
    </row>
    <row r="2910" spans="3:23" x14ac:dyDescent="0.25">
      <c r="C2910" s="52">
        <v>0</v>
      </c>
      <c r="D2910" s="55">
        <v>3592</v>
      </c>
      <c r="E2910" s="55">
        <v>6833</v>
      </c>
      <c r="F2910" s="55">
        <v>509.24299999999999</v>
      </c>
      <c r="G2910" s="55">
        <v>0.76552587411450601</v>
      </c>
      <c r="H2910" s="55">
        <v>0.52568417971608372</v>
      </c>
      <c r="I2910" s="55">
        <v>0.42438563327032136</v>
      </c>
      <c r="J2910" s="55">
        <v>67.62748290960343</v>
      </c>
      <c r="K2910" s="55">
        <v>239</v>
      </c>
      <c r="L2910" s="55">
        <v>102.67789532293986</v>
      </c>
      <c r="M2910" s="55">
        <v>1332.3860553853117</v>
      </c>
      <c r="N2910" s="55">
        <v>36.501863724819749</v>
      </c>
      <c r="O2910" s="55">
        <v>1.1666452895431028</v>
      </c>
      <c r="P2910" s="55">
        <v>4.017035134384189</v>
      </c>
      <c r="Q2910" s="55">
        <v>89.24462365591404</v>
      </c>
      <c r="R2910" s="55">
        <v>0.98117879410457809</v>
      </c>
      <c r="S2910" s="55">
        <v>6.8838757020238512</v>
      </c>
      <c r="T2910" s="55">
        <v>1.6322898437071836E-3</v>
      </c>
      <c r="U2910" s="55">
        <v>0.33899684104186673</v>
      </c>
      <c r="V2910" s="55">
        <v>133.91799268113681</v>
      </c>
      <c r="W2910" s="55">
        <v>86.163520862679363</v>
      </c>
    </row>
    <row r="2911" spans="3:23" x14ac:dyDescent="0.25">
      <c r="C2911" s="51">
        <v>0</v>
      </c>
      <c r="D2911" s="54">
        <v>63</v>
      </c>
      <c r="E2911" s="54">
        <v>75</v>
      </c>
      <c r="F2911" s="54">
        <v>31.219999999999995</v>
      </c>
      <c r="G2911" s="54">
        <v>0.86818584582069791</v>
      </c>
      <c r="H2911" s="54">
        <v>0.84</v>
      </c>
      <c r="I2911" s="54">
        <v>0.60576923076923073</v>
      </c>
      <c r="J2911" s="54">
        <v>8.9562319821627696</v>
      </c>
      <c r="K2911" s="54">
        <v>128</v>
      </c>
      <c r="L2911" s="54">
        <v>91.015873015873012</v>
      </c>
      <c r="M2911" s="54">
        <v>355.91909882232471</v>
      </c>
      <c r="N2911" s="54">
        <v>18.865818265379446</v>
      </c>
      <c r="O2911" s="54">
        <v>-0.15191926033996717</v>
      </c>
      <c r="P2911" s="54">
        <v>2.2137438493165744</v>
      </c>
      <c r="Q2911" s="54">
        <v>33.102564102564095</v>
      </c>
      <c r="R2911" s="54">
        <v>0.979377362131303</v>
      </c>
      <c r="S2911" s="54">
        <v>5.1856243206280563</v>
      </c>
      <c r="T2911" s="54">
        <v>9.1314193878296729E-3</v>
      </c>
      <c r="U2911" s="54">
        <v>0.28769878381492242</v>
      </c>
      <c r="V2911" s="54">
        <v>13.206054745753796</v>
      </c>
      <c r="W2911" s="54">
        <v>6.5533619556986284</v>
      </c>
    </row>
    <row r="2912" spans="3:23" x14ac:dyDescent="0.25">
      <c r="C2912" s="52">
        <v>0</v>
      </c>
      <c r="D2912" s="55">
        <v>3606</v>
      </c>
      <c r="E2912" s="55">
        <v>6868</v>
      </c>
      <c r="F2912" s="55">
        <v>517.00099999999998</v>
      </c>
      <c r="G2912" s="55">
        <v>0.79011332592477812</v>
      </c>
      <c r="H2912" s="55">
        <v>0.52504368083867214</v>
      </c>
      <c r="I2912" s="55">
        <v>0.41249142072752232</v>
      </c>
      <c r="J2912" s="55">
        <v>67.759145495755746</v>
      </c>
      <c r="K2912" s="55">
        <v>246</v>
      </c>
      <c r="L2912" s="55">
        <v>104.96533555185802</v>
      </c>
      <c r="M2912" s="55">
        <v>1381.0215442285626</v>
      </c>
      <c r="N2912" s="55">
        <v>37.162098221555823</v>
      </c>
      <c r="O2912" s="55">
        <v>1.1988126289818306</v>
      </c>
      <c r="P2912" s="55">
        <v>4.2601448991907827</v>
      </c>
      <c r="Q2912" s="55">
        <v>107.61641199773698</v>
      </c>
      <c r="R2912" s="55">
        <v>0.97784628027749698</v>
      </c>
      <c r="S2912" s="55">
        <v>6.9312222249559765</v>
      </c>
      <c r="T2912" s="55">
        <v>1.5830821554315983E-3</v>
      </c>
      <c r="U2912" s="55">
        <v>0.33826753720842484</v>
      </c>
      <c r="V2912" s="55">
        <v>136.15005993141048</v>
      </c>
      <c r="W2912" s="55">
        <v>83.454648529401865</v>
      </c>
    </row>
    <row r="2913" spans="3:23" x14ac:dyDescent="0.25">
      <c r="C2913" s="51">
        <v>0</v>
      </c>
      <c r="D2913" s="54">
        <v>36</v>
      </c>
      <c r="E2913" s="54">
        <v>40</v>
      </c>
      <c r="F2913" s="54">
        <v>19.592000000000002</v>
      </c>
      <c r="G2913" s="54">
        <v>0.38282074674438793</v>
      </c>
      <c r="H2913" s="54">
        <v>0.9</v>
      </c>
      <c r="I2913" s="54">
        <v>0.6428571428571429</v>
      </c>
      <c r="J2913" s="54">
        <v>6.7702750025730758</v>
      </c>
      <c r="K2913" s="54">
        <v>117</v>
      </c>
      <c r="L2913" s="54">
        <v>84.916666666666671</v>
      </c>
      <c r="M2913" s="54">
        <v>280.47857142857146</v>
      </c>
      <c r="N2913" s="54">
        <v>16.747494482117958</v>
      </c>
      <c r="O2913" s="54">
        <v>-0.13577984761413875</v>
      </c>
      <c r="P2913" s="54">
        <v>2.249847118707788</v>
      </c>
      <c r="Q2913" s="54">
        <v>23.671875</v>
      </c>
      <c r="R2913" s="54">
        <v>0.9873817225818049</v>
      </c>
      <c r="S2913" s="54">
        <v>4.6279868068776739</v>
      </c>
      <c r="T2913" s="54">
        <v>1.66015625E-2</v>
      </c>
      <c r="U2913" s="54">
        <v>0.27416914682539684</v>
      </c>
      <c r="V2913" s="54">
        <v>7.1802197428460053</v>
      </c>
      <c r="W2913" s="54">
        <v>6.6332495807108005</v>
      </c>
    </row>
    <row r="2914" spans="3:23" x14ac:dyDescent="0.25">
      <c r="C2914" s="52">
        <v>0</v>
      </c>
      <c r="D2914" s="55">
        <v>3685</v>
      </c>
      <c r="E2914" s="55">
        <v>6993</v>
      </c>
      <c r="F2914" s="55">
        <v>523.03800000000001</v>
      </c>
      <c r="G2914" s="55">
        <v>0.79258015595981623</v>
      </c>
      <c r="H2914" s="55">
        <v>0.52695552695552694</v>
      </c>
      <c r="I2914" s="55">
        <v>0.4170439112720688</v>
      </c>
      <c r="J2914" s="55">
        <v>68.497355586541261</v>
      </c>
      <c r="K2914" s="55">
        <v>249</v>
      </c>
      <c r="L2914" s="55">
        <v>106.77367706919945</v>
      </c>
      <c r="M2914" s="55">
        <v>1412.7858975775573</v>
      </c>
      <c r="N2914" s="55">
        <v>37.587044278282342</v>
      </c>
      <c r="O2914" s="55">
        <v>1.1765885593120293</v>
      </c>
      <c r="P2914" s="55">
        <v>4.2462334729431523</v>
      </c>
      <c r="Q2914" s="55">
        <v>90.278051511758534</v>
      </c>
      <c r="R2914" s="55">
        <v>0.98195854453011222</v>
      </c>
      <c r="S2914" s="55">
        <v>6.9561594341691562</v>
      </c>
      <c r="T2914" s="55">
        <v>1.4515787216485669E-3</v>
      </c>
      <c r="U2914" s="55">
        <v>0.33038754918957169</v>
      </c>
      <c r="V2914" s="55">
        <v>136.71206763988812</v>
      </c>
      <c r="W2914" s="55">
        <v>83.36260847447312</v>
      </c>
    </row>
    <row r="2915" spans="3:23" x14ac:dyDescent="0.25">
      <c r="C2915" s="51">
        <v>0</v>
      </c>
      <c r="D2915" s="54">
        <v>3752</v>
      </c>
      <c r="E2915" s="54">
        <v>7002</v>
      </c>
      <c r="F2915" s="54">
        <v>521.21800000000007</v>
      </c>
      <c r="G2915" s="54">
        <v>0.80070746058157938</v>
      </c>
      <c r="H2915" s="54">
        <v>0.53584690088546127</v>
      </c>
      <c r="I2915" s="54">
        <v>0.41140350877192983</v>
      </c>
      <c r="J2915" s="54">
        <v>69.117253792713228</v>
      </c>
      <c r="K2915" s="54">
        <v>248</v>
      </c>
      <c r="L2915" s="54">
        <v>108.33315565031982</v>
      </c>
      <c r="M2915" s="54">
        <v>1379.1590390394836</v>
      </c>
      <c r="N2915" s="54">
        <v>37.137030563030798</v>
      </c>
      <c r="O2915" s="54">
        <v>1.2103477950933874</v>
      </c>
      <c r="P2915" s="54">
        <v>4.4310557292389339</v>
      </c>
      <c r="Q2915" s="54">
        <v>105.95594618055476</v>
      </c>
      <c r="R2915" s="54">
        <v>0.9788651557193524</v>
      </c>
      <c r="S2915" s="54">
        <v>6.9504870455564554</v>
      </c>
      <c r="T2915" s="54">
        <v>1.2786064618897301E-3</v>
      </c>
      <c r="U2915" s="54">
        <v>0.32912778865249093</v>
      </c>
      <c r="V2915" s="54">
        <v>136.63546564772398</v>
      </c>
      <c r="W2915" s="54">
        <v>81.85223523003647</v>
      </c>
    </row>
    <row r="2916" spans="3:23" x14ac:dyDescent="0.25">
      <c r="C2916" s="52">
        <v>0</v>
      </c>
      <c r="D2916" s="55">
        <v>49</v>
      </c>
      <c r="E2916" s="55">
        <v>55</v>
      </c>
      <c r="F2916" s="55">
        <v>24.182000000000002</v>
      </c>
      <c r="G2916" s="55">
        <v>0.71245539646945577</v>
      </c>
      <c r="H2916" s="55">
        <v>0.89090909090909087</v>
      </c>
      <c r="I2916" s="55">
        <v>0.61250000000000004</v>
      </c>
      <c r="J2916" s="55">
        <v>7.8986541696685881</v>
      </c>
      <c r="K2916" s="55">
        <v>143</v>
      </c>
      <c r="L2916" s="55">
        <v>95.775510204081627</v>
      </c>
      <c r="M2916" s="55">
        <v>491.80272108843536</v>
      </c>
      <c r="N2916" s="55">
        <v>22.176625556843298</v>
      </c>
      <c r="O2916" s="55">
        <v>0.46135046770521682</v>
      </c>
      <c r="P2916" s="55">
        <v>2.4415632106914629</v>
      </c>
      <c r="Q2916" s="55">
        <v>132.64444444444445</v>
      </c>
      <c r="R2916" s="55">
        <v>0.92693437648084764</v>
      </c>
      <c r="S2916" s="55">
        <v>4.9716532113738428</v>
      </c>
      <c r="T2916" s="55">
        <v>1.1358024691358047E-2</v>
      </c>
      <c r="U2916" s="55">
        <v>0.21045579778358697</v>
      </c>
      <c r="V2916" s="55">
        <v>9.5908167882122246</v>
      </c>
      <c r="W2916" s="55">
        <v>6.7300430107883473</v>
      </c>
    </row>
    <row r="2917" spans="3:23" x14ac:dyDescent="0.25">
      <c r="C2917" s="51">
        <v>0</v>
      </c>
      <c r="D2917" s="54">
        <v>3936</v>
      </c>
      <c r="E2917" s="54">
        <v>7116</v>
      </c>
      <c r="F2917" s="54">
        <v>508.44900000000001</v>
      </c>
      <c r="G2917" s="54">
        <v>0.80356695820334456</v>
      </c>
      <c r="H2917" s="54">
        <v>0.55311973018549743</v>
      </c>
      <c r="I2917" s="54">
        <v>0.42708333333333331</v>
      </c>
      <c r="J2917" s="54">
        <v>70.791742795876985</v>
      </c>
      <c r="K2917" s="54">
        <v>251</v>
      </c>
      <c r="L2917" s="54">
        <v>108.17530487804878</v>
      </c>
      <c r="M2917" s="54">
        <v>1371.2388919019368</v>
      </c>
      <c r="N2917" s="54">
        <v>37.030242936037254</v>
      </c>
      <c r="O2917" s="54">
        <v>1.1827345230628055</v>
      </c>
      <c r="P2917" s="54">
        <v>4.4658630341176906</v>
      </c>
      <c r="Q2917" s="54">
        <v>89.696520618557471</v>
      </c>
      <c r="R2917" s="54">
        <v>0.98226293093949091</v>
      </c>
      <c r="S2917" s="54">
        <v>6.945921621324227</v>
      </c>
      <c r="T2917" s="54">
        <v>1.2255322548742037E-3</v>
      </c>
      <c r="U2917" s="54">
        <v>0.32875173822417308</v>
      </c>
      <c r="V2917" s="54">
        <v>138.66127254119226</v>
      </c>
      <c r="W2917" s="54">
        <v>82.533181679571825</v>
      </c>
    </row>
    <row r="2918" spans="3:23" x14ac:dyDescent="0.25">
      <c r="C2918" s="52">
        <v>0</v>
      </c>
      <c r="D2918" s="55">
        <v>63</v>
      </c>
      <c r="E2918" s="55">
        <v>69</v>
      </c>
      <c r="F2918" s="55">
        <v>27.919999999999998</v>
      </c>
      <c r="G2918" s="55">
        <v>0.79096258399793107</v>
      </c>
      <c r="H2918" s="55">
        <v>0.91304347826086951</v>
      </c>
      <c r="I2918" s="55">
        <v>0.65625</v>
      </c>
      <c r="J2918" s="55">
        <v>8.9562319821627696</v>
      </c>
      <c r="K2918" s="55">
        <v>143</v>
      </c>
      <c r="L2918" s="55">
        <v>91.888888888888886</v>
      </c>
      <c r="M2918" s="55">
        <v>404.51971326164875</v>
      </c>
      <c r="N2918" s="55">
        <v>20.112675437684782</v>
      </c>
      <c r="O2918" s="55">
        <v>0.61918542498056861</v>
      </c>
      <c r="P2918" s="55">
        <v>2.6601252359136436</v>
      </c>
      <c r="Q2918" s="55">
        <v>97.638888888888829</v>
      </c>
      <c r="R2918" s="55">
        <v>0.9384751225832918</v>
      </c>
      <c r="S2918" s="55">
        <v>5.274666232920703</v>
      </c>
      <c r="T2918" s="55">
        <v>9.4307270233196221E-3</v>
      </c>
      <c r="U2918" s="55">
        <v>0.19427155530638654</v>
      </c>
      <c r="V2918" s="55">
        <v>11.612854666553995</v>
      </c>
      <c r="W2918" s="55">
        <v>7.1054937452466591</v>
      </c>
    </row>
    <row r="2919" spans="3:23" x14ac:dyDescent="0.25">
      <c r="C2919" s="51">
        <v>0</v>
      </c>
      <c r="D2919" s="54">
        <v>4069</v>
      </c>
      <c r="E2919" s="54">
        <v>7287</v>
      </c>
      <c r="F2919" s="54">
        <v>516.70999999999992</v>
      </c>
      <c r="G2919" s="54">
        <v>0.80255669596457535</v>
      </c>
      <c r="H2919" s="54">
        <v>0.55839165637436528</v>
      </c>
      <c r="I2919" s="54">
        <v>0.42804544498211655</v>
      </c>
      <c r="J2919" s="54">
        <v>71.977855674696059</v>
      </c>
      <c r="K2919" s="54">
        <v>253</v>
      </c>
      <c r="L2919" s="54">
        <v>109.09216023593021</v>
      </c>
      <c r="M2919" s="54">
        <v>1314.6190855239736</v>
      </c>
      <c r="N2919" s="54">
        <v>36.257676228958381</v>
      </c>
      <c r="O2919" s="54">
        <v>1.1737638423866574</v>
      </c>
      <c r="P2919" s="54">
        <v>4.508616081274587</v>
      </c>
      <c r="Q2919" s="54">
        <v>100.58048729695849</v>
      </c>
      <c r="R2919" s="54">
        <v>0.98002050667758966</v>
      </c>
      <c r="S2919" s="54">
        <v>6.9334154676020106</v>
      </c>
      <c r="T2919" s="54">
        <v>1.1569349922052464E-3</v>
      </c>
      <c r="U2919" s="54">
        <v>0.32835392276841469</v>
      </c>
      <c r="V2919" s="54">
        <v>139.35699906346804</v>
      </c>
      <c r="W2919" s="54">
        <v>83.137020748959415</v>
      </c>
    </row>
    <row r="2920" spans="3:23" x14ac:dyDescent="0.25">
      <c r="C2920" s="52">
        <v>0</v>
      </c>
      <c r="D2920" s="55">
        <v>59</v>
      </c>
      <c r="E2920" s="55">
        <v>68</v>
      </c>
      <c r="F2920" s="55">
        <v>29.623999999999995</v>
      </c>
      <c r="G2920" s="55">
        <v>0.8286526738327088</v>
      </c>
      <c r="H2920" s="55">
        <v>0.86764705882352944</v>
      </c>
      <c r="I2920" s="55">
        <v>0.61458333333333337</v>
      </c>
      <c r="J2920" s="55">
        <v>8.6672448413192171</v>
      </c>
      <c r="K2920" s="55">
        <v>120</v>
      </c>
      <c r="L2920" s="55">
        <v>87.966101694915253</v>
      </c>
      <c r="M2920" s="55">
        <v>281.10227936879016</v>
      </c>
      <c r="N2920" s="55">
        <v>16.766105074488532</v>
      </c>
      <c r="O2920" s="55">
        <v>8.671472040096434E-2</v>
      </c>
      <c r="P2920" s="55">
        <v>2.0032413789544297</v>
      </c>
      <c r="Q2920" s="55">
        <v>42.481481481481488</v>
      </c>
      <c r="R2920" s="55">
        <v>0.96482049369139444</v>
      </c>
      <c r="S2920" s="55">
        <v>5.1390107954478177</v>
      </c>
      <c r="T2920" s="55">
        <v>9.4307270233196221E-3</v>
      </c>
      <c r="U2920" s="55">
        <v>0.27342657342657334</v>
      </c>
      <c r="V2920" s="55">
        <v>11.910524505018673</v>
      </c>
      <c r="W2920" s="55">
        <v>6.6670723113563684</v>
      </c>
    </row>
    <row r="2921" spans="3:23" x14ac:dyDescent="0.25">
      <c r="C2921" s="51">
        <v>0</v>
      </c>
      <c r="D2921" s="54">
        <v>4158</v>
      </c>
      <c r="E2921" s="54">
        <v>7477</v>
      </c>
      <c r="F2921" s="54">
        <v>531.35699999999997</v>
      </c>
      <c r="G2921" s="54">
        <v>0.80275092174729246</v>
      </c>
      <c r="H2921" s="54">
        <v>0.55610538986224423</v>
      </c>
      <c r="I2921" s="54">
        <v>0.43294460641399418</v>
      </c>
      <c r="J2921" s="54">
        <v>72.760772583919191</v>
      </c>
      <c r="K2921" s="54">
        <v>248</v>
      </c>
      <c r="L2921" s="54">
        <v>110.58778258778258</v>
      </c>
      <c r="M2921" s="54">
        <v>1292.4068942399426</v>
      </c>
      <c r="N2921" s="54">
        <v>35.950061115941686</v>
      </c>
      <c r="O2921" s="54">
        <v>1.1233439657944144</v>
      </c>
      <c r="P2921" s="54">
        <v>4.4173180863990975</v>
      </c>
      <c r="Q2921" s="54">
        <v>94.068851783137504</v>
      </c>
      <c r="R2921" s="54">
        <v>0.98174941063834431</v>
      </c>
      <c r="S2921" s="54">
        <v>6.941157974631003</v>
      </c>
      <c r="T2921" s="54">
        <v>1.0601855729517589E-3</v>
      </c>
      <c r="U2921" s="54">
        <v>0.32359929905655077</v>
      </c>
      <c r="V2921" s="54">
        <v>140.51759940922412</v>
      </c>
      <c r="W2921" s="54">
        <v>83.792679054805461</v>
      </c>
    </row>
    <row r="2922" spans="3:23" x14ac:dyDescent="0.25">
      <c r="C2922" s="52">
        <v>0</v>
      </c>
      <c r="D2922" s="55">
        <v>4185</v>
      </c>
      <c r="E2922" s="55">
        <v>7566</v>
      </c>
      <c r="F2922" s="55">
        <v>531.572</v>
      </c>
      <c r="G2922" s="55">
        <v>0.80592896350174914</v>
      </c>
      <c r="H2922" s="55">
        <v>0.55313243457573358</v>
      </c>
      <c r="I2922" s="55">
        <v>0.42272727272727273</v>
      </c>
      <c r="J2922" s="55">
        <v>72.996626598197366</v>
      </c>
      <c r="K2922" s="55">
        <v>245</v>
      </c>
      <c r="L2922" s="55">
        <v>112.46403823178017</v>
      </c>
      <c r="M2922" s="55">
        <v>1266.0307929622109</v>
      </c>
      <c r="N2922" s="55">
        <v>35.581326464343775</v>
      </c>
      <c r="O2922" s="55">
        <v>1.0716932340681429</v>
      </c>
      <c r="P2922" s="55">
        <v>4.2798271101226755</v>
      </c>
      <c r="Q2922" s="55">
        <v>99.828599999999753</v>
      </c>
      <c r="R2922" s="55">
        <v>0.98085235574817309</v>
      </c>
      <c r="S2922" s="55">
        <v>6.9394532810017084</v>
      </c>
      <c r="T2922" s="55">
        <v>1.0501199999999303E-3</v>
      </c>
      <c r="U2922" s="55">
        <v>0.31881810203214506</v>
      </c>
      <c r="V2922" s="55">
        <v>143.14950794467299</v>
      </c>
      <c r="W2922" s="55">
        <v>84.746262482867138</v>
      </c>
    </row>
    <row r="2923" spans="3:23" x14ac:dyDescent="0.25">
      <c r="C2923" s="51">
        <v>0</v>
      </c>
      <c r="D2923" s="54">
        <v>38</v>
      </c>
      <c r="E2923" s="54">
        <v>42</v>
      </c>
      <c r="F2923" s="54">
        <v>20.625999999999998</v>
      </c>
      <c r="G2923" s="54">
        <v>0.52748477726821907</v>
      </c>
      <c r="H2923" s="54">
        <v>0.90476190476190477</v>
      </c>
      <c r="I2923" s="54">
        <v>0.59375</v>
      </c>
      <c r="J2923" s="54">
        <v>6.955796338302048</v>
      </c>
      <c r="K2923" s="54">
        <v>211</v>
      </c>
      <c r="L2923" s="54">
        <v>132.65789473684211</v>
      </c>
      <c r="M2923" s="54">
        <v>1630.5014224751071</v>
      </c>
      <c r="N2923" s="54">
        <v>40.379467832985455</v>
      </c>
      <c r="O2923" s="54">
        <v>0.20160458696061748</v>
      </c>
      <c r="P2923" s="54">
        <v>2.0455358537481332</v>
      </c>
      <c r="Q2923" s="54">
        <v>699.72222222222217</v>
      </c>
      <c r="R2923" s="54">
        <v>0.88027563448517554</v>
      </c>
      <c r="S2923" s="54">
        <v>5.0900327766014826</v>
      </c>
      <c r="T2923" s="54">
        <v>1.3888888888888916E-2</v>
      </c>
      <c r="U2923" s="54">
        <v>8.3698643359040925E-2</v>
      </c>
      <c r="V2923" s="54">
        <v>7.6822876709772538</v>
      </c>
      <c r="W2923" s="54">
        <v>6.5265987488178077</v>
      </c>
    </row>
    <row r="2924" spans="3:23" x14ac:dyDescent="0.25">
      <c r="C2924" s="52">
        <v>0</v>
      </c>
      <c r="D2924" s="55">
        <v>4251</v>
      </c>
      <c r="E2924" s="55">
        <v>7683</v>
      </c>
      <c r="F2924" s="55">
        <v>526.6099999999999</v>
      </c>
      <c r="G2924" s="55">
        <v>0.80958996298013652</v>
      </c>
      <c r="H2924" s="55">
        <v>0.5532994923857868</v>
      </c>
      <c r="I2924" s="55">
        <v>0.42509999999999998</v>
      </c>
      <c r="J2924" s="55">
        <v>73.56997556523433</v>
      </c>
      <c r="K2924" s="55">
        <v>247</v>
      </c>
      <c r="L2924" s="55">
        <v>114.44036697247707</v>
      </c>
      <c r="M2924" s="55">
        <v>1294.2502665947156</v>
      </c>
      <c r="N2924" s="55">
        <v>35.975689939106317</v>
      </c>
      <c r="O2924" s="55">
        <v>1.081307451290811</v>
      </c>
      <c r="P2924" s="55">
        <v>4.3742398375454234</v>
      </c>
      <c r="Q2924" s="55">
        <v>88.67396039603841</v>
      </c>
      <c r="R2924" s="55">
        <v>0.98353990846167261</v>
      </c>
      <c r="S2924" s="55">
        <v>6.9501308874180108</v>
      </c>
      <c r="T2924" s="55">
        <v>1.1229879423587351E-3</v>
      </c>
      <c r="U2924" s="55">
        <v>0.32167558978795457</v>
      </c>
      <c r="V2924" s="55">
        <v>144.69827146937314</v>
      </c>
      <c r="W2924" s="55">
        <v>84.937280408285517</v>
      </c>
    </row>
    <row r="2925" spans="3:23" x14ac:dyDescent="0.25">
      <c r="C2925" s="51">
        <v>0</v>
      </c>
      <c r="D2925" s="54">
        <v>29</v>
      </c>
      <c r="E2925" s="54">
        <v>33</v>
      </c>
      <c r="F2925" s="54">
        <v>17.996000000000002</v>
      </c>
      <c r="G2925" s="54">
        <v>0</v>
      </c>
      <c r="H2925" s="54">
        <v>0.87878787878787878</v>
      </c>
      <c r="I2925" s="54">
        <v>0.59183673469387754</v>
      </c>
      <c r="J2925" s="54">
        <v>6.0765077797464979</v>
      </c>
      <c r="K2925" s="54">
        <v>134</v>
      </c>
      <c r="L2925" s="54">
        <v>97</v>
      </c>
      <c r="M2925" s="54">
        <v>416.21428571428572</v>
      </c>
      <c r="N2925" s="54">
        <v>20.401330488825618</v>
      </c>
      <c r="O2925" s="54">
        <v>5.4215811418831326E-2</v>
      </c>
      <c r="P2925" s="54">
        <v>2.0428776445871697</v>
      </c>
      <c r="Q2925" s="54">
        <v>219.74999999999997</v>
      </c>
      <c r="R2925" s="54">
        <v>0.86604826136655122</v>
      </c>
      <c r="S2925" s="54">
        <v>4.720049960644813</v>
      </c>
      <c r="T2925" s="54">
        <v>1.785714285714287E-2</v>
      </c>
      <c r="U2925" s="54">
        <v>0.11952739096479605</v>
      </c>
      <c r="V2925" s="54">
        <v>6.2330229193099944</v>
      </c>
      <c r="W2925" s="54">
        <v>6.2330229193099944</v>
      </c>
    </row>
    <row r="2926" spans="3:23" x14ac:dyDescent="0.25">
      <c r="C2926" s="52">
        <v>0</v>
      </c>
      <c r="D2926" s="55">
        <v>4277</v>
      </c>
      <c r="E2926" s="55">
        <v>7760</v>
      </c>
      <c r="F2926" s="55">
        <v>522.2360000000001</v>
      </c>
      <c r="G2926" s="55">
        <v>0.81742858564192789</v>
      </c>
      <c r="H2926" s="55">
        <v>0.55115979381443303</v>
      </c>
      <c r="I2926" s="55">
        <v>0.42346534653465345</v>
      </c>
      <c r="J2926" s="55">
        <v>73.79461723481117</v>
      </c>
      <c r="K2926" s="55">
        <v>247</v>
      </c>
      <c r="L2926" s="55">
        <v>116.38040682721534</v>
      </c>
      <c r="M2926" s="55">
        <v>1322.5669032020819</v>
      </c>
      <c r="N2926" s="55">
        <v>36.367112934656802</v>
      </c>
      <c r="O2926" s="55">
        <v>1.0160253716859491</v>
      </c>
      <c r="P2926" s="55">
        <v>4.2250407708965101</v>
      </c>
      <c r="Q2926" s="55">
        <v>77.890098039215431</v>
      </c>
      <c r="R2926" s="55">
        <v>0.98593865556432658</v>
      </c>
      <c r="S2926" s="55">
        <v>6.9752947416188729</v>
      </c>
      <c r="T2926" s="55">
        <v>1.0615148019992881E-3</v>
      </c>
      <c r="U2926" s="55">
        <v>0.31741806721196542</v>
      </c>
      <c r="V2926" s="55">
        <v>146.84221784979076</v>
      </c>
      <c r="W2926" s="55">
        <v>84.585515925743721</v>
      </c>
    </row>
    <row r="2927" spans="3:23" x14ac:dyDescent="0.25">
      <c r="C2927" s="51">
        <v>0</v>
      </c>
      <c r="D2927" s="54">
        <v>29</v>
      </c>
      <c r="E2927" s="54">
        <v>33</v>
      </c>
      <c r="F2927" s="54">
        <v>17.996000000000002</v>
      </c>
      <c r="G2927" s="54">
        <v>0</v>
      </c>
      <c r="H2927" s="54">
        <v>0.87878787878787878</v>
      </c>
      <c r="I2927" s="54">
        <v>0.59183673469387754</v>
      </c>
      <c r="J2927" s="54">
        <v>6.0765077797464979</v>
      </c>
      <c r="K2927" s="54">
        <v>123</v>
      </c>
      <c r="L2927" s="54">
        <v>102.65517241379311</v>
      </c>
      <c r="M2927" s="54">
        <v>231.4482758620689</v>
      </c>
      <c r="N2927" s="54">
        <v>15.213424199110104</v>
      </c>
      <c r="O2927" s="54">
        <v>-0.62015781114642254</v>
      </c>
      <c r="P2927" s="54">
        <v>2.7031764066557065</v>
      </c>
      <c r="Q2927" s="54">
        <v>432.64285714285728</v>
      </c>
      <c r="R2927" s="54">
        <v>0.70226345420857028</v>
      </c>
      <c r="S2927" s="54">
        <v>4.5131534089206751</v>
      </c>
      <c r="T2927" s="54">
        <v>1.785714285714287E-2</v>
      </c>
      <c r="U2927" s="54">
        <v>0.24063540433519129</v>
      </c>
      <c r="V2927" s="54">
        <v>6.2330229193099944</v>
      </c>
      <c r="W2927" s="54">
        <v>6.2330229193099944</v>
      </c>
    </row>
    <row r="2928" spans="3:23" x14ac:dyDescent="0.25">
      <c r="C2928" s="52">
        <v>0</v>
      </c>
      <c r="D2928" s="55">
        <v>4243</v>
      </c>
      <c r="E2928" s="55">
        <v>7904</v>
      </c>
      <c r="F2928" s="55">
        <v>534.50099999999998</v>
      </c>
      <c r="G2928" s="55">
        <v>0.8181855562469903</v>
      </c>
      <c r="H2928" s="55">
        <v>0.53681680161943324</v>
      </c>
      <c r="I2928" s="55">
        <v>0.40782391387927719</v>
      </c>
      <c r="J2928" s="55">
        <v>73.500716923791259</v>
      </c>
      <c r="K2928" s="55">
        <v>252</v>
      </c>
      <c r="L2928" s="55">
        <v>117.94767852934244</v>
      </c>
      <c r="M2928" s="55">
        <v>1290.3178653072814</v>
      </c>
      <c r="N2928" s="55">
        <v>35.9209947705695</v>
      </c>
      <c r="O2928" s="55">
        <v>0.99617634341077632</v>
      </c>
      <c r="P2928" s="55">
        <v>4.1783525516030116</v>
      </c>
      <c r="Q2928" s="55">
        <v>86.958214353702928</v>
      </c>
      <c r="R2928" s="55">
        <v>0.98442889265129863</v>
      </c>
      <c r="S2928" s="55">
        <v>6.9736263954081812</v>
      </c>
      <c r="T2928" s="55">
        <v>1.0954189367698018E-3</v>
      </c>
      <c r="U2928" s="55">
        <v>0.32554825585137442</v>
      </c>
      <c r="V2928" s="55">
        <v>147.84264436481777</v>
      </c>
      <c r="W2928" s="55">
        <v>85.002757474514425</v>
      </c>
    </row>
    <row r="2929" spans="3:23" x14ac:dyDescent="0.25">
      <c r="C2929" s="51">
        <v>0</v>
      </c>
      <c r="D2929" s="54">
        <v>43</v>
      </c>
      <c r="E2929" s="54">
        <v>47</v>
      </c>
      <c r="F2929" s="54">
        <v>21.552</v>
      </c>
      <c r="G2929" s="54">
        <v>0.53810701977690156</v>
      </c>
      <c r="H2929" s="54">
        <v>0.91489361702127658</v>
      </c>
      <c r="I2929" s="54">
        <v>0.68253968253968256</v>
      </c>
      <c r="J2929" s="54">
        <v>7.399277020331918</v>
      </c>
      <c r="K2929" s="54">
        <v>128</v>
      </c>
      <c r="L2929" s="54">
        <v>98.744186046511629</v>
      </c>
      <c r="M2929" s="54">
        <v>307.52823920265774</v>
      </c>
      <c r="N2929" s="54">
        <v>17.536483091049291</v>
      </c>
      <c r="O2929" s="54">
        <v>-0.20578416697989499</v>
      </c>
      <c r="P2929" s="54">
        <v>1.9222610313052322</v>
      </c>
      <c r="Q2929" s="54">
        <v>495.51388888888897</v>
      </c>
      <c r="R2929" s="54">
        <v>0.76278430120872676</v>
      </c>
      <c r="S2929" s="54">
        <v>4.9146368477253537</v>
      </c>
      <c r="T2929" s="54">
        <v>1.5432098765432129E-2</v>
      </c>
      <c r="U2929" s="54">
        <v>0.19105708413983025</v>
      </c>
      <c r="V2929" s="54">
        <v>8.1744544421237428</v>
      </c>
      <c r="W2929" s="54">
        <v>6.8900557484721601</v>
      </c>
    </row>
    <row r="2930" spans="3:23" x14ac:dyDescent="0.25">
      <c r="C2930" s="52">
        <v>0</v>
      </c>
      <c r="D2930" s="55">
        <v>4246</v>
      </c>
      <c r="E2930" s="55">
        <v>7983</v>
      </c>
      <c r="F2930" s="55">
        <v>514.61099999999988</v>
      </c>
      <c r="G2930" s="55">
        <v>0.82010238600386953</v>
      </c>
      <c r="H2930" s="55">
        <v>0.53188024552173363</v>
      </c>
      <c r="I2930" s="55">
        <v>0.40415000951837043</v>
      </c>
      <c r="J2930" s="55">
        <v>73.526696559450443</v>
      </c>
      <c r="K2930" s="55">
        <v>251</v>
      </c>
      <c r="L2930" s="55">
        <v>118.9185115402732</v>
      </c>
      <c r="M2930" s="55">
        <v>1262.0706254400343</v>
      </c>
      <c r="N2930" s="55">
        <v>35.525633357338393</v>
      </c>
      <c r="O2930" s="55">
        <v>0.93801771043272442</v>
      </c>
      <c r="P2930" s="55">
        <v>3.9940047637159708</v>
      </c>
      <c r="Q2930" s="55">
        <v>79.805995475114514</v>
      </c>
      <c r="R2930" s="55">
        <v>0.98580085848978283</v>
      </c>
      <c r="S2930" s="55">
        <v>6.9739313518953114</v>
      </c>
      <c r="T2930" s="55">
        <v>1.0454310074185455E-3</v>
      </c>
      <c r="U2930" s="55">
        <v>0.31948693309465914</v>
      </c>
      <c r="V2930" s="55">
        <v>149.85410193032351</v>
      </c>
      <c r="W2930" s="55">
        <v>85.749036018021201</v>
      </c>
    </row>
    <row r="2931" spans="3:23" x14ac:dyDescent="0.25">
      <c r="C2931" s="51">
        <v>0</v>
      </c>
      <c r="D2931" s="54">
        <v>60</v>
      </c>
      <c r="E2931" s="54">
        <v>66</v>
      </c>
      <c r="F2931" s="54">
        <v>26.902999999999999</v>
      </c>
      <c r="G2931" s="54">
        <v>0.74772038792419382</v>
      </c>
      <c r="H2931" s="54">
        <v>0.90909090909090906</v>
      </c>
      <c r="I2931" s="54">
        <v>0.60606060606060608</v>
      </c>
      <c r="J2931" s="54">
        <v>8.7403874447366334</v>
      </c>
      <c r="K2931" s="54">
        <v>148</v>
      </c>
      <c r="L2931" s="54">
        <v>101.95</v>
      </c>
      <c r="M2931" s="54">
        <v>505.64152542372898</v>
      </c>
      <c r="N2931" s="54">
        <v>22.486474277301209</v>
      </c>
      <c r="O2931" s="54">
        <v>0.24082483193436338</v>
      </c>
      <c r="P2931" s="54">
        <v>2.0370117243285444</v>
      </c>
      <c r="Q2931" s="54">
        <v>274.21296296296293</v>
      </c>
      <c r="R2931" s="54">
        <v>0.9051240789581011</v>
      </c>
      <c r="S2931" s="54">
        <v>5.1882336709624548</v>
      </c>
      <c r="T2931" s="54">
        <v>9.4307270233196221E-3</v>
      </c>
      <c r="U2931" s="54">
        <v>0.14421463356729661</v>
      </c>
      <c r="V2931" s="54">
        <v>10.885859013475523</v>
      </c>
      <c r="W2931" s="54">
        <v>7.2283597482309139</v>
      </c>
    </row>
    <row r="2932" spans="3:23" x14ac:dyDescent="0.25">
      <c r="C2932" s="52">
        <v>0</v>
      </c>
      <c r="D2932" s="55">
        <v>47</v>
      </c>
      <c r="E2932" s="55">
        <v>51</v>
      </c>
      <c r="F2932" s="55">
        <v>22.776000000000003</v>
      </c>
      <c r="G2932" s="55">
        <v>0.54029913508406835</v>
      </c>
      <c r="H2932" s="55">
        <v>0.92156862745098034</v>
      </c>
      <c r="I2932" s="55">
        <v>0.65277777777777779</v>
      </c>
      <c r="J2932" s="55">
        <v>7.7357778278950491</v>
      </c>
      <c r="K2932" s="55">
        <v>125</v>
      </c>
      <c r="L2932" s="55">
        <v>98.042553191489361</v>
      </c>
      <c r="M2932" s="55">
        <v>302.3459759481961</v>
      </c>
      <c r="N2932" s="55">
        <v>17.388098686981163</v>
      </c>
      <c r="O2932" s="55">
        <v>-6.6222646127452031E-2</v>
      </c>
      <c r="P2932" s="55">
        <v>1.7392585522934543</v>
      </c>
      <c r="Q2932" s="55">
        <v>352.60493827160491</v>
      </c>
      <c r="R2932" s="55">
        <v>0.75867654377435478</v>
      </c>
      <c r="S2932" s="55">
        <v>5.0118276813728082</v>
      </c>
      <c r="T2932" s="55">
        <v>1.2345679012345668E-2</v>
      </c>
      <c r="U2932" s="55">
        <v>0.18859769615037775</v>
      </c>
      <c r="V2932" s="55">
        <v>8.5656174876903961</v>
      </c>
      <c r="W2932" s="55">
        <v>7.2077360218402147</v>
      </c>
    </row>
    <row r="2933" spans="3:23" x14ac:dyDescent="0.25">
      <c r="C2933" s="51">
        <v>0</v>
      </c>
      <c r="D2933" s="54">
        <v>4301</v>
      </c>
      <c r="E2933" s="54">
        <v>8011</v>
      </c>
      <c r="F2933" s="54">
        <v>526.13900000000001</v>
      </c>
      <c r="G2933" s="54">
        <v>0.82323288342995882</v>
      </c>
      <c r="H2933" s="54">
        <v>0.5368867806765697</v>
      </c>
      <c r="I2933" s="54">
        <v>0.39765162721893493</v>
      </c>
      <c r="J2933" s="54">
        <v>74.001373513644566</v>
      </c>
      <c r="K2933" s="54">
        <v>250</v>
      </c>
      <c r="L2933" s="54">
        <v>121.31248546849569</v>
      </c>
      <c r="M2933" s="54">
        <v>1202.2455859372883</v>
      </c>
      <c r="N2933" s="54">
        <v>34.673413243251495</v>
      </c>
      <c r="O2933" s="54">
        <v>0.88359136006641192</v>
      </c>
      <c r="P2933" s="54">
        <v>3.870230722825863</v>
      </c>
      <c r="Q2933" s="54">
        <v>92.111630036630629</v>
      </c>
      <c r="R2933" s="54">
        <v>0.98395786437505028</v>
      </c>
      <c r="S2933" s="54">
        <v>6.9707960619762623</v>
      </c>
      <c r="T2933" s="54">
        <v>1.109786123522256E-3</v>
      </c>
      <c r="U2933" s="54">
        <v>0.31761524743584602</v>
      </c>
      <c r="V2933" s="54">
        <v>149.2956862398533</v>
      </c>
      <c r="W2933" s="54">
        <v>84.755730388161851</v>
      </c>
    </row>
    <row r="2934" spans="3:23" x14ac:dyDescent="0.25">
      <c r="C2934" s="52">
        <v>0</v>
      </c>
      <c r="D2934" s="55">
        <v>80</v>
      </c>
      <c r="E2934" s="55">
        <v>93</v>
      </c>
      <c r="F2934" s="55">
        <v>35.719000000000001</v>
      </c>
      <c r="G2934" s="55">
        <v>0.90594284658089352</v>
      </c>
      <c r="H2934" s="55">
        <v>0.86021505376344087</v>
      </c>
      <c r="I2934" s="55">
        <v>0.47619047619047616</v>
      </c>
      <c r="J2934" s="55">
        <v>10.09253008808064</v>
      </c>
      <c r="K2934" s="55">
        <v>146</v>
      </c>
      <c r="L2934" s="55">
        <v>104.925</v>
      </c>
      <c r="M2934" s="55">
        <v>381.99430379746849</v>
      </c>
      <c r="N2934" s="55">
        <v>19.544674563611146</v>
      </c>
      <c r="O2934" s="55">
        <v>-0.2005349146863358</v>
      </c>
      <c r="P2934" s="55">
        <v>2.1157017663201327</v>
      </c>
      <c r="Q2934" s="55">
        <v>298.08333333333354</v>
      </c>
      <c r="R2934" s="55">
        <v>0.89970819226153664</v>
      </c>
      <c r="S2934" s="55">
        <v>5.3997476260021449</v>
      </c>
      <c r="T2934" s="55">
        <v>5.6790123456790268E-3</v>
      </c>
      <c r="U2934" s="55">
        <v>0.13842417808029206</v>
      </c>
      <c r="V2934" s="55">
        <v>16.034456544999927</v>
      </c>
      <c r="W2934" s="55">
        <v>6.788988877084388</v>
      </c>
    </row>
    <row r="2935" spans="3:23" x14ac:dyDescent="0.25">
      <c r="C2935" s="51">
        <v>0</v>
      </c>
      <c r="D2935" s="54">
        <v>53</v>
      </c>
      <c r="E2935" s="54">
        <v>57</v>
      </c>
      <c r="F2935" s="54">
        <v>23.908999999999999</v>
      </c>
      <c r="G2935" s="54">
        <v>0.55069650178299101</v>
      </c>
      <c r="H2935" s="54">
        <v>0.92982456140350878</v>
      </c>
      <c r="I2935" s="54">
        <v>0.65432098765432101</v>
      </c>
      <c r="J2935" s="54">
        <v>8.2147243332301549</v>
      </c>
      <c r="K2935" s="54">
        <v>129</v>
      </c>
      <c r="L2935" s="54">
        <v>95.905660377358487</v>
      </c>
      <c r="M2935" s="54">
        <v>328.43323657474599</v>
      </c>
      <c r="N2935" s="54">
        <v>18.12272707333932</v>
      </c>
      <c r="O2935" s="54">
        <v>0.14429255160485688</v>
      </c>
      <c r="P2935" s="54">
        <v>1.9014714749048094</v>
      </c>
      <c r="Q2935" s="54">
        <v>495.75555555555559</v>
      </c>
      <c r="R2935" s="54">
        <v>0.77353161737053755</v>
      </c>
      <c r="S2935" s="54">
        <v>4.9539666808150109</v>
      </c>
      <c r="T2935" s="54">
        <v>1.1604938271604959E-2</v>
      </c>
      <c r="U2935" s="54">
        <v>0.19888900582428243</v>
      </c>
      <c r="V2935" s="54">
        <v>9.113730583858505</v>
      </c>
      <c r="W2935" s="54">
        <v>7.6072815417141619</v>
      </c>
    </row>
    <row r="2936" spans="3:23" x14ac:dyDescent="0.25">
      <c r="C2936" s="52">
        <v>0</v>
      </c>
      <c r="D2936" s="55">
        <v>4379</v>
      </c>
      <c r="E2936" s="55">
        <v>8030</v>
      </c>
      <c r="F2936" s="55">
        <v>529.77800000000002</v>
      </c>
      <c r="G2936" s="55">
        <v>0.83263982981185058</v>
      </c>
      <c r="H2936" s="55">
        <v>0.54533001245330015</v>
      </c>
      <c r="I2936" s="55">
        <v>0.40486316568047337</v>
      </c>
      <c r="J2936" s="55">
        <v>74.669377701942025</v>
      </c>
      <c r="K2936" s="55">
        <v>255</v>
      </c>
      <c r="L2936" s="55">
        <v>121.19365151861156</v>
      </c>
      <c r="M2936" s="55">
        <v>1225.6851949548227</v>
      </c>
      <c r="N2936" s="55">
        <v>35.00978713095558</v>
      </c>
      <c r="O2936" s="55">
        <v>0.89638433416588359</v>
      </c>
      <c r="P2936" s="55">
        <v>3.83694677905868</v>
      </c>
      <c r="Q2936" s="55">
        <v>82.396062271062831</v>
      </c>
      <c r="R2936" s="55">
        <v>0.98548668863437994</v>
      </c>
      <c r="S2936" s="55">
        <v>6.9778821725756588</v>
      </c>
      <c r="T2936" s="55">
        <v>9.2257711763222997E-4</v>
      </c>
      <c r="U2936" s="55">
        <v>0.31320245881462438</v>
      </c>
      <c r="V2936" s="55">
        <v>150.35055438948734</v>
      </c>
      <c r="W2936" s="55">
        <v>83.266373219292021</v>
      </c>
    </row>
    <row r="2937" spans="3:23" x14ac:dyDescent="0.25">
      <c r="C2937" s="51">
        <v>0</v>
      </c>
      <c r="D2937" s="54">
        <v>74</v>
      </c>
      <c r="E2937" s="54">
        <v>84</v>
      </c>
      <c r="F2937" s="54">
        <v>32.906999999999996</v>
      </c>
      <c r="G2937" s="54">
        <v>0.87012670569358508</v>
      </c>
      <c r="H2937" s="54">
        <v>0.88095238095238093</v>
      </c>
      <c r="I2937" s="54">
        <v>0.5174825174825175</v>
      </c>
      <c r="J2937" s="54">
        <v>9.7066846199102415</v>
      </c>
      <c r="K2937" s="54">
        <v>130</v>
      </c>
      <c r="L2937" s="54">
        <v>98.581081081081081</v>
      </c>
      <c r="M2937" s="54">
        <v>296.49333580155496</v>
      </c>
      <c r="N2937" s="54">
        <v>17.218981845671216</v>
      </c>
      <c r="O2937" s="54">
        <v>-0.19100410631710563</v>
      </c>
      <c r="P2937" s="54">
        <v>1.9466285560759824</v>
      </c>
      <c r="Q2937" s="54">
        <v>226.42207792207779</v>
      </c>
      <c r="R2937" s="54">
        <v>0.89985116030113532</v>
      </c>
      <c r="S2937" s="54">
        <v>5.1127166697360931</v>
      </c>
      <c r="T2937" s="54">
        <v>6.7465002529937378E-3</v>
      </c>
      <c r="U2937" s="54">
        <v>0.14335282640087196</v>
      </c>
      <c r="V2937" s="54">
        <v>14.176799205288182</v>
      </c>
      <c r="W2937" s="54">
        <v>6.9867247271681547</v>
      </c>
    </row>
    <row r="2938" spans="3:23" x14ac:dyDescent="0.25">
      <c r="C2938" s="52">
        <v>0</v>
      </c>
      <c r="D2938" s="55">
        <v>55</v>
      </c>
      <c r="E2938" s="55">
        <v>59</v>
      </c>
      <c r="F2938" s="55">
        <v>23.818000000000001</v>
      </c>
      <c r="G2938" s="55">
        <v>0.49054763299991205</v>
      </c>
      <c r="H2938" s="55">
        <v>0.93220338983050843</v>
      </c>
      <c r="I2938" s="55">
        <v>0.67901234567901236</v>
      </c>
      <c r="J2938" s="55">
        <v>8.3682838718840049</v>
      </c>
      <c r="K2938" s="55">
        <v>138</v>
      </c>
      <c r="L2938" s="55">
        <v>98.036363636363632</v>
      </c>
      <c r="M2938" s="55">
        <v>435.55420875420873</v>
      </c>
      <c r="N2938" s="55">
        <v>20.86993552347991</v>
      </c>
      <c r="O2938" s="55">
        <v>0.33663668857393447</v>
      </c>
      <c r="P2938" s="55">
        <v>1.8797149587604458</v>
      </c>
      <c r="Q2938" s="55">
        <v>479</v>
      </c>
      <c r="R2938" s="55">
        <v>0.68643817266995677</v>
      </c>
      <c r="S2938" s="55">
        <v>4.9628224406400419</v>
      </c>
      <c r="T2938" s="55">
        <v>1.1851851851851876E-2</v>
      </c>
      <c r="U2938" s="55">
        <v>0.18875181838133559</v>
      </c>
      <c r="V2938" s="55">
        <v>9.0667557927883227</v>
      </c>
      <c r="W2938" s="55">
        <v>7.9009013678340798</v>
      </c>
    </row>
    <row r="2939" spans="3:23" x14ac:dyDescent="0.25">
      <c r="C2939" s="51">
        <v>0</v>
      </c>
      <c r="D2939" s="54">
        <v>4506</v>
      </c>
      <c r="E2939" s="54">
        <v>8131</v>
      </c>
      <c r="F2939" s="54">
        <v>555.31600000000003</v>
      </c>
      <c r="G2939" s="54">
        <v>0.83935729724098651</v>
      </c>
      <c r="H2939" s="54">
        <v>0.55417537818226537</v>
      </c>
      <c r="I2939" s="54">
        <v>0.40485175202156332</v>
      </c>
      <c r="J2939" s="54">
        <v>75.744421501366304</v>
      </c>
      <c r="K2939" s="54">
        <v>255</v>
      </c>
      <c r="L2939" s="54">
        <v>122.31535730137594</v>
      </c>
      <c r="M2939" s="54">
        <v>1297.2579083850605</v>
      </c>
      <c r="N2939" s="54">
        <v>36.017466712486325</v>
      </c>
      <c r="O2939" s="54">
        <v>0.86524542448272224</v>
      </c>
      <c r="P2939" s="54">
        <v>3.6996282529455788</v>
      </c>
      <c r="Q2939" s="54">
        <v>85.773208722740492</v>
      </c>
      <c r="R2939" s="54">
        <v>0.98503634826780206</v>
      </c>
      <c r="S2939" s="54">
        <v>7.0120491169013164</v>
      </c>
      <c r="T2939" s="54">
        <v>9.3083613041699046E-4</v>
      </c>
      <c r="U2939" s="54">
        <v>0.32208717085357436</v>
      </c>
      <c r="V2939" s="54">
        <v>150.38165571810367</v>
      </c>
      <c r="W2939" s="54">
        <v>81.744475792626758</v>
      </c>
    </row>
    <row r="2940" spans="3:23" x14ac:dyDescent="0.25">
      <c r="C2940" s="52">
        <v>0</v>
      </c>
      <c r="D2940" s="55">
        <v>69</v>
      </c>
      <c r="E2940" s="55">
        <v>73</v>
      </c>
      <c r="F2940" s="55">
        <v>27.919999999999998</v>
      </c>
      <c r="G2940" s="55">
        <v>0.53788289738016459</v>
      </c>
      <c r="H2940" s="55">
        <v>0.9452054794520548</v>
      </c>
      <c r="I2940" s="55">
        <v>0.69</v>
      </c>
      <c r="J2940" s="55">
        <v>9.3730213158152065</v>
      </c>
      <c r="K2940" s="55">
        <v>145</v>
      </c>
      <c r="L2940" s="55">
        <v>101.71014492753623</v>
      </c>
      <c r="M2940" s="55">
        <v>595.97357203751073</v>
      </c>
      <c r="N2940" s="55">
        <v>24.412569959705404</v>
      </c>
      <c r="O2940" s="55">
        <v>0.22451467948100134</v>
      </c>
      <c r="P2940" s="55">
        <v>1.7836438880739085</v>
      </c>
      <c r="Q2940" s="55">
        <v>608.87272727272671</v>
      </c>
      <c r="R2940" s="55">
        <v>0.77763019395271449</v>
      </c>
      <c r="S2940" s="55">
        <v>5.3220800726261315</v>
      </c>
      <c r="T2940" s="55">
        <v>9.586776859504105E-3</v>
      </c>
      <c r="U2940" s="55">
        <v>0.23586376902436865</v>
      </c>
      <c r="V2940" s="55">
        <v>10.313913495574946</v>
      </c>
      <c r="W2940" s="55">
        <v>8.694830879089201</v>
      </c>
    </row>
    <row r="2941" spans="3:23" x14ac:dyDescent="0.25">
      <c r="C2941" s="51">
        <v>0</v>
      </c>
      <c r="D2941" s="54">
        <v>4613</v>
      </c>
      <c r="E2941" s="54">
        <v>8203</v>
      </c>
      <c r="F2941" s="54">
        <v>581.34299999999985</v>
      </c>
      <c r="G2941" s="54">
        <v>0.84365104670112001</v>
      </c>
      <c r="H2941" s="54">
        <v>0.5623552358893088</v>
      </c>
      <c r="I2941" s="54">
        <v>0.41055535777856889</v>
      </c>
      <c r="J2941" s="54">
        <v>76.638463057809986</v>
      </c>
      <c r="K2941" s="54">
        <v>255</v>
      </c>
      <c r="L2941" s="54">
        <v>123.10903967049643</v>
      </c>
      <c r="M2941" s="54">
        <v>1407.9284807124268</v>
      </c>
      <c r="N2941" s="54">
        <v>37.522373068776268</v>
      </c>
      <c r="O2941" s="54">
        <v>0.83535331395423074</v>
      </c>
      <c r="P2941" s="54">
        <v>3.5590564387199883</v>
      </c>
      <c r="Q2941" s="54">
        <v>85.368982542760662</v>
      </c>
      <c r="R2941" s="54">
        <v>0.98539016741612639</v>
      </c>
      <c r="S2941" s="54">
        <v>7.0599456569293331</v>
      </c>
      <c r="T2941" s="54">
        <v>8.0363203745901569E-4</v>
      </c>
      <c r="U2941" s="54">
        <v>0.30823751823592754</v>
      </c>
      <c r="V2941" s="54">
        <v>150.7604690087008</v>
      </c>
      <c r="W2941" s="54">
        <v>80.942074526646536</v>
      </c>
    </row>
    <row r="2942" spans="3:23" x14ac:dyDescent="0.25">
      <c r="C2942" s="52">
        <v>0</v>
      </c>
      <c r="D2942" s="55">
        <v>29</v>
      </c>
      <c r="E2942" s="55">
        <v>33</v>
      </c>
      <c r="F2942" s="55">
        <v>17.996000000000002</v>
      </c>
      <c r="G2942" s="55">
        <v>0</v>
      </c>
      <c r="H2942" s="55">
        <v>0.87878787878787878</v>
      </c>
      <c r="I2942" s="55">
        <v>0.59183673469387754</v>
      </c>
      <c r="J2942" s="55">
        <v>6.0765077797464979</v>
      </c>
      <c r="K2942" s="55">
        <v>93</v>
      </c>
      <c r="L2942" s="55">
        <v>83.65517241379311</v>
      </c>
      <c r="M2942" s="55">
        <v>40.948275862068968</v>
      </c>
      <c r="N2942" s="55">
        <v>6.3990839861709086</v>
      </c>
      <c r="O2942" s="55">
        <v>-0.63983190460977835</v>
      </c>
      <c r="P2942" s="55">
        <v>2.5112791018146892</v>
      </c>
      <c r="Q2942" s="55">
        <v>36.017857142857146</v>
      </c>
      <c r="R2942" s="55">
        <v>0.90430010209875311</v>
      </c>
      <c r="S2942" s="55">
        <v>3.8143719431796272</v>
      </c>
      <c r="T2942" s="55">
        <v>2.1045918367346952E-2</v>
      </c>
      <c r="U2942" s="55">
        <v>0.34968466553287969</v>
      </c>
      <c r="V2942" s="55">
        <v>6.2330229193099944</v>
      </c>
      <c r="W2942" s="55">
        <v>6.2330229193099944</v>
      </c>
    </row>
    <row r="2943" spans="3:23" x14ac:dyDescent="0.25">
      <c r="C2943" s="51">
        <v>0</v>
      </c>
      <c r="D2943" s="54">
        <v>62</v>
      </c>
      <c r="E2943" s="54">
        <v>66</v>
      </c>
      <c r="F2943" s="54">
        <v>25.868999999999996</v>
      </c>
      <c r="G2943" s="54">
        <v>0.31783705739649032</v>
      </c>
      <c r="H2943" s="54">
        <v>0.93939393939393945</v>
      </c>
      <c r="I2943" s="54">
        <v>0.68888888888888888</v>
      </c>
      <c r="J2943" s="54">
        <v>8.8848664465809541</v>
      </c>
      <c r="K2943" s="54">
        <v>150</v>
      </c>
      <c r="L2943" s="54">
        <v>109.01612903225806</v>
      </c>
      <c r="M2943" s="54">
        <v>468.31121099947143</v>
      </c>
      <c r="N2943" s="54">
        <v>21.6404993241716</v>
      </c>
      <c r="O2943" s="54">
        <v>0.18266974739853287</v>
      </c>
      <c r="P2943" s="54">
        <v>1.9298588793431415</v>
      </c>
      <c r="Q2943" s="54">
        <v>384.6262626262623</v>
      </c>
      <c r="R2943" s="54">
        <v>0.85477664616839466</v>
      </c>
      <c r="S2943" s="54">
        <v>5.4015404635079962</v>
      </c>
      <c r="T2943" s="54">
        <v>1.0101010101010119E-2</v>
      </c>
      <c r="U2943" s="54">
        <v>0.14574398767870145</v>
      </c>
      <c r="V2943" s="54">
        <v>9.235000148361884</v>
      </c>
      <c r="W2943" s="54">
        <v>8.7561224489847671</v>
      </c>
    </row>
    <row r="2944" spans="3:23" x14ac:dyDescent="0.25">
      <c r="C2944" s="52">
        <v>0</v>
      </c>
      <c r="D2944" s="55">
        <v>4777</v>
      </c>
      <c r="E2944" s="55">
        <v>8430</v>
      </c>
      <c r="F2944" s="55">
        <v>585.27200000000005</v>
      </c>
      <c r="G2944" s="55">
        <v>0.84414855191044058</v>
      </c>
      <c r="H2944" s="55">
        <v>0.56666666666666665</v>
      </c>
      <c r="I2944" s="55">
        <v>0.41727812718378754</v>
      </c>
      <c r="J2944" s="55">
        <v>77.988879368791245</v>
      </c>
      <c r="K2944" s="55">
        <v>255</v>
      </c>
      <c r="L2944" s="55">
        <v>122.17165585095248</v>
      </c>
      <c r="M2944" s="55">
        <v>1439.9546152014952</v>
      </c>
      <c r="N2944" s="55">
        <v>37.946733920081911</v>
      </c>
      <c r="O2944" s="55">
        <v>0.83072064804328782</v>
      </c>
      <c r="P2944" s="55">
        <v>3.4562646761954325</v>
      </c>
      <c r="Q2944" s="55">
        <v>78.827678725981698</v>
      </c>
      <c r="R2944" s="55">
        <v>0.98647467382646736</v>
      </c>
      <c r="S2944" s="55">
        <v>7.0589006031920301</v>
      </c>
      <c r="T2944" s="55">
        <v>8.1258525231020886E-4</v>
      </c>
      <c r="U2944" s="55">
        <v>0.31308624124553741</v>
      </c>
      <c r="V2944" s="55">
        <v>151.77548838634627</v>
      </c>
      <c r="W2944" s="55">
        <v>81.36825660579585</v>
      </c>
    </row>
    <row r="2945" spans="3:23" x14ac:dyDescent="0.25">
      <c r="C2945" s="51">
        <v>0</v>
      </c>
      <c r="D2945" s="54">
        <v>29</v>
      </c>
      <c r="E2945" s="54">
        <v>33</v>
      </c>
      <c r="F2945" s="54">
        <v>17.996000000000002</v>
      </c>
      <c r="G2945" s="54">
        <v>0</v>
      </c>
      <c r="H2945" s="54">
        <v>0.87878787878787878</v>
      </c>
      <c r="I2945" s="54">
        <v>0.59183673469387754</v>
      </c>
      <c r="J2945" s="54">
        <v>6.0765077797464979</v>
      </c>
      <c r="K2945" s="54">
        <v>102</v>
      </c>
      <c r="L2945" s="54">
        <v>88.965517241379317</v>
      </c>
      <c r="M2945" s="54">
        <v>73.534482758620697</v>
      </c>
      <c r="N2945" s="54">
        <v>8.5752249392433253</v>
      </c>
      <c r="O2945" s="54">
        <v>-0.46538701539494159</v>
      </c>
      <c r="P2945" s="54">
        <v>2.4991407843206672</v>
      </c>
      <c r="Q2945" s="54">
        <v>52.803571428571423</v>
      </c>
      <c r="R2945" s="54">
        <v>0.89504661617194481</v>
      </c>
      <c r="S2945" s="54">
        <v>4.2541956501507814</v>
      </c>
      <c r="T2945" s="54">
        <v>1.8494897959183687E-2</v>
      </c>
      <c r="U2945" s="54">
        <v>0.2402383578722864</v>
      </c>
      <c r="V2945" s="54">
        <v>6.2330229193099944</v>
      </c>
      <c r="W2945" s="54">
        <v>6.2330229193099944</v>
      </c>
    </row>
    <row r="2946" spans="3:23" x14ac:dyDescent="0.25">
      <c r="C2946" s="52">
        <v>0</v>
      </c>
      <c r="D2946" s="55">
        <v>52</v>
      </c>
      <c r="E2946" s="55">
        <v>56</v>
      </c>
      <c r="F2946" s="55">
        <v>23.147999999999996</v>
      </c>
      <c r="G2946" s="55">
        <v>0.40283323917633496</v>
      </c>
      <c r="H2946" s="55">
        <v>0.9285714285714286</v>
      </c>
      <c r="I2946" s="55">
        <v>0.72222222222222221</v>
      </c>
      <c r="J2946" s="55">
        <v>8.1368578902564384</v>
      </c>
      <c r="K2946" s="55">
        <v>146</v>
      </c>
      <c r="L2946" s="55">
        <v>111.13461538461539</v>
      </c>
      <c r="M2946" s="55">
        <v>338.47171945701365</v>
      </c>
      <c r="N2946" s="55">
        <v>18.397600915799149</v>
      </c>
      <c r="O2946" s="55">
        <v>-6.7289727649993821E-3</v>
      </c>
      <c r="P2946" s="55">
        <v>1.9257458179663449</v>
      </c>
      <c r="Q2946" s="55">
        <v>309.9753086419754</v>
      </c>
      <c r="R2946" s="55">
        <v>0.81319324482708466</v>
      </c>
      <c r="S2946" s="55">
        <v>4.9790978911348054</v>
      </c>
      <c r="T2946" s="55">
        <v>1.2650510592897414E-2</v>
      </c>
      <c r="U2946" s="55">
        <v>0.20781566263734441</v>
      </c>
      <c r="V2946" s="55">
        <v>8.5993440417695783</v>
      </c>
      <c r="W2946" s="55">
        <v>7.8707507868511462</v>
      </c>
    </row>
    <row r="2947" spans="3:23" x14ac:dyDescent="0.25">
      <c r="C2947" s="51">
        <v>0</v>
      </c>
      <c r="D2947" s="54">
        <v>4899</v>
      </c>
      <c r="E2947" s="54">
        <v>8556</v>
      </c>
      <c r="F2947" s="54">
        <v>582.06299999999999</v>
      </c>
      <c r="G2947" s="54">
        <v>0.84193983178363851</v>
      </c>
      <c r="H2947" s="54">
        <v>0.57258064516129037</v>
      </c>
      <c r="I2947" s="54">
        <v>0.42001028806584362</v>
      </c>
      <c r="J2947" s="54">
        <v>78.978481434233473</v>
      </c>
      <c r="K2947" s="54">
        <v>255</v>
      </c>
      <c r="L2947" s="54">
        <v>121.53337415799143</v>
      </c>
      <c r="M2947" s="54">
        <v>1409.4584102338001</v>
      </c>
      <c r="N2947" s="54">
        <v>37.542754430566227</v>
      </c>
      <c r="O2947" s="54">
        <v>0.89458301733653323</v>
      </c>
      <c r="P2947" s="54">
        <v>3.7178213719537667</v>
      </c>
      <c r="Q2947" s="54">
        <v>82.480886850152459</v>
      </c>
      <c r="R2947" s="54">
        <v>0.9855910767092837</v>
      </c>
      <c r="S2947" s="54">
        <v>7.0492078288518476</v>
      </c>
      <c r="T2947" s="54">
        <v>7.2794062380622754E-4</v>
      </c>
      <c r="U2947" s="54">
        <v>0.30621481475406737</v>
      </c>
      <c r="V2947" s="54">
        <v>151.0146513323657</v>
      </c>
      <c r="W2947" s="54">
        <v>81.483190192610707</v>
      </c>
    </row>
    <row r="2948" spans="3:23" x14ac:dyDescent="0.25">
      <c r="C2948" s="52">
        <v>0</v>
      </c>
      <c r="D2948" s="55">
        <v>66</v>
      </c>
      <c r="E2948" s="55">
        <v>71</v>
      </c>
      <c r="F2948" s="55">
        <v>27.366</v>
      </c>
      <c r="G2948" s="55">
        <v>0.67402386094200784</v>
      </c>
      <c r="H2948" s="55">
        <v>0.92957746478873238</v>
      </c>
      <c r="I2948" s="55">
        <v>0.66666666666666663</v>
      </c>
      <c r="J2948" s="55">
        <v>9.1669956884750814</v>
      </c>
      <c r="K2948" s="55">
        <v>133</v>
      </c>
      <c r="L2948" s="55">
        <v>101.39393939393939</v>
      </c>
      <c r="M2948" s="55">
        <v>305.28857808857816</v>
      </c>
      <c r="N2948" s="55">
        <v>17.47250920985816</v>
      </c>
      <c r="O2948" s="55">
        <v>-7.616681742192126E-2</v>
      </c>
      <c r="P2948" s="55">
        <v>1.8371859562595727</v>
      </c>
      <c r="Q2948" s="55">
        <v>352.81818181818176</v>
      </c>
      <c r="R2948" s="55">
        <v>0.81121064485478089</v>
      </c>
      <c r="S2948" s="55">
        <v>5.3434143844116333</v>
      </c>
      <c r="T2948" s="55">
        <v>9.5867768595041085E-3</v>
      </c>
      <c r="U2948" s="55">
        <v>0.16068494277659942</v>
      </c>
      <c r="V2948" s="55">
        <v>10.772922477874745</v>
      </c>
      <c r="W2948" s="55">
        <v>7.9580609755439813</v>
      </c>
    </row>
    <row r="2949" spans="3:23" x14ac:dyDescent="0.25">
      <c r="C2949" s="51">
        <v>0</v>
      </c>
      <c r="D2949" s="54">
        <v>4971</v>
      </c>
      <c r="E2949" s="54">
        <v>8652</v>
      </c>
      <c r="F2949" s="54">
        <v>589.71300000000008</v>
      </c>
      <c r="G2949" s="54">
        <v>0.8383555173635</v>
      </c>
      <c r="H2949" s="54">
        <v>0.57454923717059636</v>
      </c>
      <c r="I2949" s="54">
        <v>0.42227319062181445</v>
      </c>
      <c r="J2949" s="54">
        <v>79.556733070674127</v>
      </c>
      <c r="K2949" s="54">
        <v>255</v>
      </c>
      <c r="L2949" s="54">
        <v>121.24904445785556</v>
      </c>
      <c r="M2949" s="54">
        <v>1416.1395740364533</v>
      </c>
      <c r="N2949" s="54">
        <v>37.631629967840261</v>
      </c>
      <c r="O2949" s="54">
        <v>0.92447274874145668</v>
      </c>
      <c r="P2949" s="54">
        <v>3.7796320267772185</v>
      </c>
      <c r="Q2949" s="54">
        <v>79.641498316496723</v>
      </c>
      <c r="R2949" s="54">
        <v>0.98586636658892191</v>
      </c>
      <c r="S2949" s="54">
        <v>7.0380300917521659</v>
      </c>
      <c r="T2949" s="54">
        <v>6.6308426577784394E-4</v>
      </c>
      <c r="U2949" s="54">
        <v>0.31030580156825188</v>
      </c>
      <c r="V2949" s="54">
        <v>150.44729623093653</v>
      </c>
      <c r="W2949" s="54">
        <v>82.012411367501031</v>
      </c>
    </row>
    <row r="2950" spans="3:23" x14ac:dyDescent="0.25">
      <c r="C2950" s="52">
        <v>0</v>
      </c>
      <c r="D2950" s="55">
        <v>74</v>
      </c>
      <c r="E2950" s="55">
        <v>81</v>
      </c>
      <c r="F2950" s="55">
        <v>30.367999999999999</v>
      </c>
      <c r="G2950" s="55">
        <v>0.74018555133510344</v>
      </c>
      <c r="H2950" s="55">
        <v>0.9135802469135802</v>
      </c>
      <c r="I2950" s="55">
        <v>0.61157024793388426</v>
      </c>
      <c r="J2950" s="55">
        <v>9.7066846199102415</v>
      </c>
      <c r="K2950" s="55">
        <v>150</v>
      </c>
      <c r="L2950" s="55">
        <v>99.243243243243242</v>
      </c>
      <c r="M2950" s="55">
        <v>297.88522769344695</v>
      </c>
      <c r="N2950" s="55">
        <v>17.259351890886485</v>
      </c>
      <c r="O2950" s="55">
        <v>0.61020474540086389</v>
      </c>
      <c r="P2950" s="55">
        <v>3.8452257508723711</v>
      </c>
      <c r="Q2950" s="55">
        <v>628.6439393939404</v>
      </c>
      <c r="R2950" s="55">
        <v>0.74497992073900798</v>
      </c>
      <c r="S2950" s="55">
        <v>5.1901841498827297</v>
      </c>
      <c r="T2950" s="55">
        <v>7.9201101928374797E-3</v>
      </c>
      <c r="U2950" s="55">
        <v>0.18227453880338873</v>
      </c>
      <c r="V2950" s="55">
        <v>12.065393319591792</v>
      </c>
      <c r="W2950" s="55">
        <v>8.1128026734672112</v>
      </c>
    </row>
    <row r="2951" spans="3:23" x14ac:dyDescent="0.25">
      <c r="C2951" s="51">
        <v>0</v>
      </c>
      <c r="D2951" s="54">
        <v>5189</v>
      </c>
      <c r="E2951" s="54">
        <v>8831</v>
      </c>
      <c r="F2951" s="54">
        <v>602.16099999999994</v>
      </c>
      <c r="G2951" s="54">
        <v>0.83302680942118701</v>
      </c>
      <c r="H2951" s="54">
        <v>0.58758917449892423</v>
      </c>
      <c r="I2951" s="54">
        <v>0.43277731442869055</v>
      </c>
      <c r="J2951" s="54">
        <v>81.282470420323463</v>
      </c>
      <c r="K2951" s="54">
        <v>255</v>
      </c>
      <c r="L2951" s="54">
        <v>118.43226055116592</v>
      </c>
      <c r="M2951" s="54">
        <v>1494.6459983777438</v>
      </c>
      <c r="N2951" s="54">
        <v>38.660651810047689</v>
      </c>
      <c r="O2951" s="54">
        <v>0.9156792304988669</v>
      </c>
      <c r="P2951" s="54">
        <v>3.5238528568429071</v>
      </c>
      <c r="Q2951" s="54">
        <v>72.001074468963338</v>
      </c>
      <c r="R2951" s="54">
        <v>0.98696758204212842</v>
      </c>
      <c r="S2951" s="54">
        <v>7.059615199076946</v>
      </c>
      <c r="T2951" s="54">
        <v>7.1103207612326872E-4</v>
      </c>
      <c r="U2951" s="54">
        <v>0.31050455013662398</v>
      </c>
      <c r="V2951" s="54">
        <v>149.11870802815761</v>
      </c>
      <c r="W2951" s="54">
        <v>82.497333931475964</v>
      </c>
    </row>
    <row r="2952" spans="3:23" x14ac:dyDescent="0.25">
      <c r="C2952" s="52">
        <v>0</v>
      </c>
      <c r="D2952" s="55">
        <v>123</v>
      </c>
      <c r="E2952" s="55">
        <v>144</v>
      </c>
      <c r="F2952" s="55">
        <v>45.453000000000003</v>
      </c>
      <c r="G2952" s="55">
        <v>0.87161076768815404</v>
      </c>
      <c r="H2952" s="55">
        <v>0.85416666666666663</v>
      </c>
      <c r="I2952" s="55">
        <v>0.68333333333333335</v>
      </c>
      <c r="J2952" s="55">
        <v>12.514330345744634</v>
      </c>
      <c r="K2952" s="55">
        <v>135</v>
      </c>
      <c r="L2952" s="55">
        <v>93</v>
      </c>
      <c r="M2952" s="55">
        <v>313.85245901639342</v>
      </c>
      <c r="N2952" s="55">
        <v>17.715881547820121</v>
      </c>
      <c r="O2952" s="55">
        <v>0.63351086711971383</v>
      </c>
      <c r="P2952" s="55">
        <v>2.5433614371389157</v>
      </c>
      <c r="Q2952" s="55">
        <v>366.54736842105228</v>
      </c>
      <c r="R2952" s="55">
        <v>0.79271463204047887</v>
      </c>
      <c r="S2952" s="55">
        <v>5.6247315590832079</v>
      </c>
      <c r="T2952" s="55">
        <v>5.3739612188365479E-3</v>
      </c>
      <c r="U2952" s="55">
        <v>0.17743180578277792</v>
      </c>
      <c r="V2952" s="55">
        <v>18.777615339987122</v>
      </c>
      <c r="W2952" s="55">
        <v>9.2047607932922322</v>
      </c>
    </row>
    <row r="2953" spans="3:23" x14ac:dyDescent="0.25">
      <c r="C2953" s="51">
        <v>0</v>
      </c>
      <c r="D2953" s="54">
        <v>5161</v>
      </c>
      <c r="E2953" s="54">
        <v>8942</v>
      </c>
      <c r="F2953" s="54">
        <v>597.08299999999997</v>
      </c>
      <c r="G2953" s="54">
        <v>0.82854586584785705</v>
      </c>
      <c r="H2953" s="54">
        <v>0.57716394542607918</v>
      </c>
      <c r="I2953" s="54">
        <v>0.42656417885775683</v>
      </c>
      <c r="J2953" s="54">
        <v>81.062872453288833</v>
      </c>
      <c r="K2953" s="54">
        <v>255</v>
      </c>
      <c r="L2953" s="54">
        <v>117.25925208292966</v>
      </c>
      <c r="M2953" s="54">
        <v>1497.1599071149162</v>
      </c>
      <c r="N2953" s="54">
        <v>38.693150648595626</v>
      </c>
      <c r="O2953" s="54">
        <v>0.87036635144516805</v>
      </c>
      <c r="P2953" s="54">
        <v>3.3190969057993955</v>
      </c>
      <c r="Q2953" s="54">
        <v>65.220101572739011</v>
      </c>
      <c r="R2953" s="54">
        <v>0.98771849052751137</v>
      </c>
      <c r="S2953" s="54">
        <v>7.0628826017888873</v>
      </c>
      <c r="T2953" s="54">
        <v>6.6945229821569331E-4</v>
      </c>
      <c r="U2953" s="54">
        <v>0.3148233600531461</v>
      </c>
      <c r="V2953" s="54">
        <v>148.08681802031865</v>
      </c>
      <c r="W2953" s="54">
        <v>82.916948582596973</v>
      </c>
    </row>
    <row r="2954" spans="3:23" x14ac:dyDescent="0.25">
      <c r="C2954" s="52">
        <v>0</v>
      </c>
      <c r="D2954" s="55">
        <v>129</v>
      </c>
      <c r="E2954" s="55">
        <v>148</v>
      </c>
      <c r="F2954" s="55">
        <v>42.731999999999999</v>
      </c>
      <c r="G2954" s="55">
        <v>0.81841414270543067</v>
      </c>
      <c r="H2954" s="55">
        <v>0.8716216216216216</v>
      </c>
      <c r="I2954" s="55">
        <v>0.68983957219251335</v>
      </c>
      <c r="J2954" s="55">
        <v>12.815923738491735</v>
      </c>
      <c r="K2954" s="55">
        <v>168</v>
      </c>
      <c r="L2954" s="55">
        <v>93.457364341085267</v>
      </c>
      <c r="M2954" s="55">
        <v>602.26574612403078</v>
      </c>
      <c r="N2954" s="55">
        <v>24.541103196963881</v>
      </c>
      <c r="O2954" s="55">
        <v>1.1012227895271596</v>
      </c>
      <c r="P2954" s="55">
        <v>3.4800043349904528</v>
      </c>
      <c r="Q2954" s="55">
        <v>620.99494949494886</v>
      </c>
      <c r="R2954" s="55">
        <v>0.74409972321602602</v>
      </c>
      <c r="S2954" s="55">
        <v>5.7417340895871405</v>
      </c>
      <c r="T2954" s="55">
        <v>5.305581063156809E-3</v>
      </c>
      <c r="U2954" s="55">
        <v>0.15548054160108521</v>
      </c>
      <c r="V2954" s="55">
        <v>17.457196195193013</v>
      </c>
      <c r="W2954" s="55">
        <v>10.031408205775723</v>
      </c>
    </row>
    <row r="2955" spans="3:23" x14ac:dyDescent="0.25">
      <c r="C2955" s="51">
        <v>0</v>
      </c>
      <c r="D2955" s="54">
        <v>4990</v>
      </c>
      <c r="E2955" s="54">
        <v>8680</v>
      </c>
      <c r="F2955" s="54">
        <v>589.68999999999994</v>
      </c>
      <c r="G2955" s="54">
        <v>0.82701879511445364</v>
      </c>
      <c r="H2955" s="54">
        <v>0.57488479262672809</v>
      </c>
      <c r="I2955" s="54">
        <v>0.42013976593415847</v>
      </c>
      <c r="J2955" s="54">
        <v>79.708627690034035</v>
      </c>
      <c r="K2955" s="54">
        <v>255</v>
      </c>
      <c r="L2955" s="54">
        <v>117.28356713426854</v>
      </c>
      <c r="M2955" s="54">
        <v>1475.7441877139665</v>
      </c>
      <c r="N2955" s="54">
        <v>38.41541601641152</v>
      </c>
      <c r="O2955" s="54">
        <v>0.81978124114263473</v>
      </c>
      <c r="P2955" s="54">
        <v>3.1765183830463766</v>
      </c>
      <c r="Q2955" s="54">
        <v>64.269359145526479</v>
      </c>
      <c r="R2955" s="54">
        <v>0.98750240128952083</v>
      </c>
      <c r="S2955" s="54">
        <v>7.0575299359161345</v>
      </c>
      <c r="T2955" s="54">
        <v>6.5067843016325085E-4</v>
      </c>
      <c r="U2955" s="54">
        <v>0.31379312067197374</v>
      </c>
      <c r="V2955" s="54">
        <v>145.8683544173156</v>
      </c>
      <c r="W2955" s="54">
        <v>82.003436008011121</v>
      </c>
    </row>
    <row r="2956" spans="3:23" x14ac:dyDescent="0.25">
      <c r="C2956" s="52">
        <v>0</v>
      </c>
      <c r="D2956" s="55">
        <v>104</v>
      </c>
      <c r="E2956" s="55">
        <v>113</v>
      </c>
      <c r="F2956" s="55">
        <v>36.066000000000003</v>
      </c>
      <c r="G2956" s="55">
        <v>0.80082769520628838</v>
      </c>
      <c r="H2956" s="55">
        <v>0.92035398230088494</v>
      </c>
      <c r="I2956" s="55">
        <v>0.77037037037037037</v>
      </c>
      <c r="J2956" s="55">
        <v>11.507254783503184</v>
      </c>
      <c r="K2956" s="55">
        <v>146</v>
      </c>
      <c r="L2956" s="55">
        <v>94.759615384615387</v>
      </c>
      <c r="M2956" s="55">
        <v>448.35912994772218</v>
      </c>
      <c r="N2956" s="55">
        <v>21.174492436602161</v>
      </c>
      <c r="O2956" s="55">
        <v>0.51250462191831847</v>
      </c>
      <c r="P2956" s="55">
        <v>2.2727856490461265</v>
      </c>
      <c r="Q2956" s="55">
        <v>447.39583333333286</v>
      </c>
      <c r="R2956" s="55">
        <v>0.75866727884863439</v>
      </c>
      <c r="S2956" s="55">
        <v>5.5499710595666274</v>
      </c>
      <c r="T2956" s="55">
        <v>7.2337962962963171E-3</v>
      </c>
      <c r="U2956" s="55">
        <v>0.19332248005193919</v>
      </c>
      <c r="V2956" s="55">
        <v>15.113247712197946</v>
      </c>
      <c r="W2956" s="55">
        <v>9.0512457324759836</v>
      </c>
    </row>
    <row r="2957" spans="3:23" x14ac:dyDescent="0.25">
      <c r="C2957" s="51">
        <v>0</v>
      </c>
      <c r="D2957" s="54">
        <v>4970</v>
      </c>
      <c r="E2957" s="54">
        <v>8762</v>
      </c>
      <c r="F2957" s="54">
        <v>618.77699999999993</v>
      </c>
      <c r="G2957" s="54">
        <v>0.81614302263324223</v>
      </c>
      <c r="H2957" s="54">
        <v>0.56722209541200641</v>
      </c>
      <c r="I2957" s="54">
        <v>0.42225998300764656</v>
      </c>
      <c r="J2957" s="54">
        <v>79.548730582792828</v>
      </c>
      <c r="K2957" s="54">
        <v>249</v>
      </c>
      <c r="L2957" s="54">
        <v>116.58410462776661</v>
      </c>
      <c r="M2957" s="54">
        <v>1501.1401377068976</v>
      </c>
      <c r="N2957" s="54">
        <v>38.744549780671058</v>
      </c>
      <c r="O2957" s="54">
        <v>0.8602151773951181</v>
      </c>
      <c r="P2957" s="54">
        <v>3.1908957166600356</v>
      </c>
      <c r="Q2957" s="54">
        <v>62.884061631725586</v>
      </c>
      <c r="R2957" s="54">
        <v>0.98757455608889066</v>
      </c>
      <c r="S2957" s="54">
        <v>7.0398799879125491</v>
      </c>
      <c r="T2957" s="54">
        <v>6.0641643643105745E-4</v>
      </c>
      <c r="U2957" s="54">
        <v>0.30701981482910473</v>
      </c>
      <c r="V2957" s="54">
        <v>143.65886186051569</v>
      </c>
      <c r="W2957" s="54">
        <v>83.013266378349286</v>
      </c>
    </row>
    <row r="2958" spans="3:23" x14ac:dyDescent="0.25">
      <c r="C2958" s="52">
        <v>0</v>
      </c>
      <c r="D2958" s="55">
        <v>42</v>
      </c>
      <c r="E2958" s="55">
        <v>47</v>
      </c>
      <c r="F2958" s="55">
        <v>22.404</v>
      </c>
      <c r="G2958" s="55">
        <v>0.67375875313591982</v>
      </c>
      <c r="H2958" s="55">
        <v>0.8936170212765957</v>
      </c>
      <c r="I2958" s="55">
        <v>0.58333333333333337</v>
      </c>
      <c r="J2958" s="55">
        <v>7.3127327914314515</v>
      </c>
      <c r="K2958" s="55">
        <v>94</v>
      </c>
      <c r="L2958" s="55">
        <v>80.261904761904759</v>
      </c>
      <c r="M2958" s="55">
        <v>58.149245063879214</v>
      </c>
      <c r="N2958" s="55">
        <v>7.6255652291406708</v>
      </c>
      <c r="O2958" s="55">
        <v>-0.36358990747137593</v>
      </c>
      <c r="P2958" s="55">
        <v>2.3415240609758916</v>
      </c>
      <c r="Q2958" s="55">
        <v>21.716049382716044</v>
      </c>
      <c r="R2958" s="55">
        <v>0.94798918471470695</v>
      </c>
      <c r="S2958" s="55">
        <v>4.1212679469393763</v>
      </c>
      <c r="T2958" s="55">
        <v>1.2955342173449156E-2</v>
      </c>
      <c r="U2958" s="55">
        <v>0.33503576327650414</v>
      </c>
      <c r="V2958" s="55">
        <v>8.6761950389428613</v>
      </c>
      <c r="W2958" s="55">
        <v>6.4112863005153402</v>
      </c>
    </row>
    <row r="2959" spans="3:23" x14ac:dyDescent="0.25">
      <c r="C2959" s="51">
        <v>0</v>
      </c>
      <c r="D2959" s="54">
        <v>83</v>
      </c>
      <c r="E2959" s="54">
        <v>89</v>
      </c>
      <c r="F2959" s="54">
        <v>32.51</v>
      </c>
      <c r="G2959" s="54">
        <v>0.77362999300041513</v>
      </c>
      <c r="H2959" s="54">
        <v>0.93258426966292129</v>
      </c>
      <c r="I2959" s="54">
        <v>0.63846153846153841</v>
      </c>
      <c r="J2959" s="54">
        <v>10.280023453913834</v>
      </c>
      <c r="K2959" s="54">
        <v>133</v>
      </c>
      <c r="L2959" s="54">
        <v>93.771084337349393</v>
      </c>
      <c r="M2959" s="54">
        <v>365.25183661475171</v>
      </c>
      <c r="N2959" s="54">
        <v>19.111562903508226</v>
      </c>
      <c r="O2959" s="54">
        <v>0.36813485637177773</v>
      </c>
      <c r="P2959" s="54">
        <v>2.0003202242828442</v>
      </c>
      <c r="Q2959" s="54">
        <v>301.72142857142836</v>
      </c>
      <c r="R2959" s="54">
        <v>0.7493724939770362</v>
      </c>
      <c r="S2959" s="54">
        <v>5.2467413531331371</v>
      </c>
      <c r="T2959" s="54">
        <v>7.4489795918367234E-3</v>
      </c>
      <c r="U2959" s="54">
        <v>0.22337775840917984</v>
      </c>
      <c r="V2959" s="54">
        <v>13.173118236281216</v>
      </c>
      <c r="W2959" s="54">
        <v>8.3469832919029958</v>
      </c>
    </row>
    <row r="2960" spans="3:23" x14ac:dyDescent="0.25">
      <c r="C2960" s="52">
        <v>0</v>
      </c>
      <c r="D2960" s="55">
        <v>4998</v>
      </c>
      <c r="E2960" s="55">
        <v>9194</v>
      </c>
      <c r="F2960" s="55">
        <v>658.00199999999995</v>
      </c>
      <c r="G2960" s="55">
        <v>0.82292150458231328</v>
      </c>
      <c r="H2960" s="55">
        <v>0.54361540134870567</v>
      </c>
      <c r="I2960" s="55">
        <v>0.40578062839977269</v>
      </c>
      <c r="J2960" s="55">
        <v>79.772496792982125</v>
      </c>
      <c r="K2960" s="55">
        <v>252</v>
      </c>
      <c r="L2960" s="55">
        <v>116.45698279311725</v>
      </c>
      <c r="M2960" s="55">
        <v>1480.8497601161766</v>
      </c>
      <c r="N2960" s="55">
        <v>38.481810769715302</v>
      </c>
      <c r="O2960" s="55">
        <v>0.85870705015737747</v>
      </c>
      <c r="P2960" s="55">
        <v>3.1863608370093632</v>
      </c>
      <c r="Q2960" s="55">
        <v>60.399323998067885</v>
      </c>
      <c r="R2960" s="55">
        <v>0.98771357125048176</v>
      </c>
      <c r="S2960" s="55">
        <v>7.0345946840488756</v>
      </c>
      <c r="T2960" s="55">
        <v>5.8143015601342675E-4</v>
      </c>
      <c r="U2960" s="55">
        <v>0.30640104803344054</v>
      </c>
      <c r="V2960" s="55">
        <v>144.59340413342352</v>
      </c>
      <c r="W2960" s="55">
        <v>82.151477393989111</v>
      </c>
    </row>
    <row r="2961" spans="3:23" x14ac:dyDescent="0.25">
      <c r="C2961" s="51">
        <v>0</v>
      </c>
      <c r="D2961" s="54">
        <v>77</v>
      </c>
      <c r="E2961" s="54">
        <v>82</v>
      </c>
      <c r="F2961" s="54">
        <v>29.995999999999999</v>
      </c>
      <c r="G2961" s="54">
        <v>0.72072185628230501</v>
      </c>
      <c r="H2961" s="54">
        <v>0.93902439024390238</v>
      </c>
      <c r="I2961" s="54">
        <v>0.64166666666666672</v>
      </c>
      <c r="J2961" s="54">
        <v>9.9014870067383072</v>
      </c>
      <c r="K2961" s="54">
        <v>117</v>
      </c>
      <c r="L2961" s="54">
        <v>90.688311688311686</v>
      </c>
      <c r="M2961" s="54">
        <v>208.76999316472998</v>
      </c>
      <c r="N2961" s="54">
        <v>14.448875152230016</v>
      </c>
      <c r="O2961" s="54">
        <v>0.102873965905556</v>
      </c>
      <c r="P2961" s="54">
        <v>2.0799870053273777</v>
      </c>
      <c r="Q2961" s="54">
        <v>323.76923076923106</v>
      </c>
      <c r="R2961" s="54">
        <v>0.79552391481238183</v>
      </c>
      <c r="S2961" s="54">
        <v>5.251994781118051</v>
      </c>
      <c r="T2961" s="54">
        <v>8.0473372781064943E-3</v>
      </c>
      <c r="U2961" s="54">
        <v>0.20458829108333865</v>
      </c>
      <c r="V2961" s="54">
        <v>12.012448901098606</v>
      </c>
      <c r="W2961" s="54">
        <v>8.3273221372048791</v>
      </c>
    </row>
    <row r="2962" spans="3:23" x14ac:dyDescent="0.25">
      <c r="C2962" s="52">
        <v>0</v>
      </c>
      <c r="D2962" s="55">
        <v>4961</v>
      </c>
      <c r="E2962" s="55">
        <v>9073</v>
      </c>
      <c r="F2962" s="55">
        <v>627.452</v>
      </c>
      <c r="G2962" s="55">
        <v>0.81879652852479634</v>
      </c>
      <c r="H2962" s="55">
        <v>0.54678717072633087</v>
      </c>
      <c r="I2962" s="55">
        <v>0.42547169811320756</v>
      </c>
      <c r="J2962" s="55">
        <v>79.476671932279231</v>
      </c>
      <c r="K2962" s="55">
        <v>251</v>
      </c>
      <c r="L2962" s="55">
        <v>117.00685345696432</v>
      </c>
      <c r="M2962" s="55">
        <v>1496.0265659238814</v>
      </c>
      <c r="N2962" s="55">
        <v>38.678502632908135</v>
      </c>
      <c r="O2962" s="55">
        <v>0.87136703421686357</v>
      </c>
      <c r="P2962" s="55">
        <v>3.244042638636301</v>
      </c>
      <c r="Q2962" s="55">
        <v>60.702022777494456</v>
      </c>
      <c r="R2962" s="55">
        <v>0.98805885429095064</v>
      </c>
      <c r="S2962" s="55">
        <v>7.0474666121923928</v>
      </c>
      <c r="T2962" s="55">
        <v>5.8889578580146153E-4</v>
      </c>
      <c r="U2962" s="55">
        <v>0.30335543969034856</v>
      </c>
      <c r="V2962" s="55">
        <v>143.62988437610227</v>
      </c>
      <c r="W2962" s="55">
        <v>82.455594251219793</v>
      </c>
    </row>
    <row r="2963" spans="3:23" x14ac:dyDescent="0.25">
      <c r="C2963" s="51">
        <v>0</v>
      </c>
      <c r="D2963" s="54">
        <v>80</v>
      </c>
      <c r="E2963" s="54">
        <v>84</v>
      </c>
      <c r="F2963" s="54">
        <v>29.995999999999999</v>
      </c>
      <c r="G2963" s="54">
        <v>0.68883783397019105</v>
      </c>
      <c r="H2963" s="54">
        <v>0.95238095238095233</v>
      </c>
      <c r="I2963" s="54">
        <v>0.66115702479338845</v>
      </c>
      <c r="J2963" s="54">
        <v>10.09253008808064</v>
      </c>
      <c r="K2963" s="54">
        <v>114</v>
      </c>
      <c r="L2963" s="54">
        <v>86.712500000000006</v>
      </c>
      <c r="M2963" s="54">
        <v>178.35933544303802</v>
      </c>
      <c r="N2963" s="54">
        <v>13.355123939635979</v>
      </c>
      <c r="O2963" s="54">
        <v>0.27314501843527478</v>
      </c>
      <c r="P2963" s="54">
        <v>2.3020111791091362</v>
      </c>
      <c r="Q2963" s="54">
        <v>218.19696969696989</v>
      </c>
      <c r="R2963" s="54">
        <v>0.78067877354609272</v>
      </c>
      <c r="S2963" s="54">
        <v>5.013863058461185</v>
      </c>
      <c r="T2963" s="54">
        <v>8.2644628099173643E-3</v>
      </c>
      <c r="U2963" s="54">
        <v>0.22717543661362571</v>
      </c>
      <c r="V2963" s="54">
        <v>11.950236004528239</v>
      </c>
      <c r="W2963" s="54">
        <v>8.662910948563626</v>
      </c>
    </row>
    <row r="2964" spans="3:23" x14ac:dyDescent="0.25">
      <c r="C2964" s="52">
        <v>0</v>
      </c>
      <c r="D2964" s="55">
        <v>29</v>
      </c>
      <c r="E2964" s="55">
        <v>33</v>
      </c>
      <c r="F2964" s="55">
        <v>17.996000000000002</v>
      </c>
      <c r="G2964" s="55">
        <v>0</v>
      </c>
      <c r="H2964" s="55">
        <v>0.87878787878787878</v>
      </c>
      <c r="I2964" s="55">
        <v>0.59183673469387754</v>
      </c>
      <c r="J2964" s="55">
        <v>6.0765077797464979</v>
      </c>
      <c r="K2964" s="55">
        <v>103</v>
      </c>
      <c r="L2964" s="55">
        <v>84.172413793103445</v>
      </c>
      <c r="M2964" s="55">
        <v>129.29064039408865</v>
      </c>
      <c r="N2964" s="55">
        <v>11.370604222911316</v>
      </c>
      <c r="O2964" s="55">
        <v>-0.12820742095696439</v>
      </c>
      <c r="P2964" s="55">
        <v>1.9259830833658453</v>
      </c>
      <c r="Q2964" s="55">
        <v>361.08928571428567</v>
      </c>
      <c r="R2964" s="55">
        <v>0.51876205193952551</v>
      </c>
      <c r="S2964" s="55">
        <v>4.3062568571965372</v>
      </c>
      <c r="T2964" s="55">
        <v>1.8494897959183687E-2</v>
      </c>
      <c r="U2964" s="55">
        <v>0.20383159367337556</v>
      </c>
      <c r="V2964" s="55">
        <v>6.2330229193099944</v>
      </c>
      <c r="W2964" s="55">
        <v>6.2330229193099944</v>
      </c>
    </row>
    <row r="2965" spans="3:23" x14ac:dyDescent="0.25">
      <c r="C2965" s="51">
        <v>0</v>
      </c>
      <c r="D2965" s="54">
        <v>5156</v>
      </c>
      <c r="E2965" s="54">
        <v>9333</v>
      </c>
      <c r="F2965" s="54">
        <v>653.73299999999983</v>
      </c>
      <c r="G2965" s="54">
        <v>0.82864055496180333</v>
      </c>
      <c r="H2965" s="54">
        <v>0.55244830172506165</v>
      </c>
      <c r="I2965" s="54">
        <v>0.4233169129720854</v>
      </c>
      <c r="J2965" s="54">
        <v>81.023595900543057</v>
      </c>
      <c r="K2965" s="54">
        <v>253</v>
      </c>
      <c r="L2965" s="54">
        <v>116.48196276183087</v>
      </c>
      <c r="M2965" s="54">
        <v>1495.7624292020876</v>
      </c>
      <c r="N2965" s="54">
        <v>38.675087966313505</v>
      </c>
      <c r="O2965" s="54">
        <v>0.89310455243739617</v>
      </c>
      <c r="P2965" s="54">
        <v>3.276002433884329</v>
      </c>
      <c r="Q2965" s="54">
        <v>59.30932030932118</v>
      </c>
      <c r="R2965" s="54">
        <v>0.98813305282119068</v>
      </c>
      <c r="S2965" s="54">
        <v>7.0412809580300246</v>
      </c>
      <c r="T2965" s="54">
        <v>5.9981622863190679E-4</v>
      </c>
      <c r="U2965" s="54">
        <v>0.30250046939098058</v>
      </c>
      <c r="V2965" s="54">
        <v>145.34525814154125</v>
      </c>
      <c r="W2965" s="54">
        <v>81.361522089157262</v>
      </c>
    </row>
    <row r="2966" spans="3:23" x14ac:dyDescent="0.25">
      <c r="C2966" s="52">
        <v>0</v>
      </c>
      <c r="D2966" s="55">
        <v>93</v>
      </c>
      <c r="E2966" s="55">
        <v>102</v>
      </c>
      <c r="F2966" s="55">
        <v>34.312999999999995</v>
      </c>
      <c r="G2966" s="55">
        <v>0.81240069404870385</v>
      </c>
      <c r="H2966" s="55">
        <v>0.91176470588235292</v>
      </c>
      <c r="I2966" s="55">
        <v>0.59615384615384615</v>
      </c>
      <c r="J2966" s="55">
        <v>10.881694613449236</v>
      </c>
      <c r="K2966" s="55">
        <v>109</v>
      </c>
      <c r="L2966" s="55">
        <v>86.236559139784944</v>
      </c>
      <c r="M2966" s="55">
        <v>138.7043010752688</v>
      </c>
      <c r="N2966" s="55">
        <v>11.777279018316106</v>
      </c>
      <c r="O2966" s="55">
        <v>-0.22867208872919775</v>
      </c>
      <c r="P2966" s="55">
        <v>2.071363872668909</v>
      </c>
      <c r="Q2966" s="55">
        <v>202.71597633136062</v>
      </c>
      <c r="R2966" s="55">
        <v>0.84986210236378223</v>
      </c>
      <c r="S2966" s="55">
        <v>5.1076245751176188</v>
      </c>
      <c r="T2966" s="55">
        <v>6.4073386786177135E-3</v>
      </c>
      <c r="U2966" s="55">
        <v>0.21051568144872809</v>
      </c>
      <c r="V2966" s="55">
        <v>14.474630363716273</v>
      </c>
      <c r="W2966" s="55">
        <v>8.4401507878464397</v>
      </c>
    </row>
    <row r="2967" spans="3:23" x14ac:dyDescent="0.25">
      <c r="C2967" s="51">
        <v>0</v>
      </c>
      <c r="D2967" s="54">
        <v>74</v>
      </c>
      <c r="E2967" s="54">
        <v>82</v>
      </c>
      <c r="F2967" s="54">
        <v>31.401999999999997</v>
      </c>
      <c r="G2967" s="54">
        <v>0.81601877574318071</v>
      </c>
      <c r="H2967" s="54">
        <v>0.90243902439024393</v>
      </c>
      <c r="I2967" s="54">
        <v>0.56060606060606055</v>
      </c>
      <c r="J2967" s="54">
        <v>9.7066846199102415</v>
      </c>
      <c r="K2967" s="54">
        <v>122</v>
      </c>
      <c r="L2967" s="54">
        <v>85.621621621621628</v>
      </c>
      <c r="M2967" s="54">
        <v>209.85486856719731</v>
      </c>
      <c r="N2967" s="54">
        <v>14.48636837054744</v>
      </c>
      <c r="O2967" s="54">
        <v>0.55125996526205889</v>
      </c>
      <c r="P2967" s="54">
        <v>2.7507872096076094</v>
      </c>
      <c r="Q2967" s="54">
        <v>380.85314685314677</v>
      </c>
      <c r="R2967" s="54">
        <v>0.769056751090196</v>
      </c>
      <c r="S2967" s="54">
        <v>5.2058768452709758</v>
      </c>
      <c r="T2967" s="54">
        <v>7.4820284610494494E-3</v>
      </c>
      <c r="U2967" s="54">
        <v>0.22030626164448422</v>
      </c>
      <c r="V2967" s="54">
        <v>13.022237152238878</v>
      </c>
      <c r="W2967" s="54">
        <v>7.5271837778709463</v>
      </c>
    </row>
    <row r="2968" spans="3:23" x14ac:dyDescent="0.25">
      <c r="C2968" s="52">
        <v>0</v>
      </c>
      <c r="D2968" s="55">
        <v>5380</v>
      </c>
      <c r="E2968" s="55">
        <v>9599</v>
      </c>
      <c r="F2968" s="55">
        <v>656.52</v>
      </c>
      <c r="G2968" s="55">
        <v>0.83644691186425102</v>
      </c>
      <c r="H2968" s="55">
        <v>0.56047504948432125</v>
      </c>
      <c r="I2968" s="55">
        <v>0.44214332675871137</v>
      </c>
      <c r="J2968" s="55">
        <v>82.764900475232707</v>
      </c>
      <c r="K2968" s="55">
        <v>248</v>
      </c>
      <c r="L2968" s="55">
        <v>114.91672862453531</v>
      </c>
      <c r="M2968" s="55">
        <v>1470.8686920289601</v>
      </c>
      <c r="N2968" s="55">
        <v>38.351905976482577</v>
      </c>
      <c r="O2968" s="55">
        <v>0.86958841098838613</v>
      </c>
      <c r="P2968" s="55">
        <v>3.2409679588688252</v>
      </c>
      <c r="Q2968" s="55">
        <v>60.479709908736545</v>
      </c>
      <c r="R2968" s="55">
        <v>0.987659392393339</v>
      </c>
      <c r="S2968" s="55">
        <v>7.034322714450929</v>
      </c>
      <c r="T2968" s="55">
        <v>5.7324610013103695E-4</v>
      </c>
      <c r="U2968" s="55">
        <v>0.30684992984832082</v>
      </c>
      <c r="V2968" s="55">
        <v>148.61482630384398</v>
      </c>
      <c r="W2968" s="55">
        <v>81.448051998220805</v>
      </c>
    </row>
    <row r="2969" spans="3:23" x14ac:dyDescent="0.25">
      <c r="C2969" s="51">
        <v>0</v>
      </c>
      <c r="D2969" s="54">
        <v>41</v>
      </c>
      <c r="E2969" s="54">
        <v>45</v>
      </c>
      <c r="F2969" s="54">
        <v>20.907</v>
      </c>
      <c r="G2969" s="54">
        <v>0.37986972501764632</v>
      </c>
      <c r="H2969" s="54">
        <v>0.91111111111111109</v>
      </c>
      <c r="I2969" s="54">
        <v>0.640625</v>
      </c>
      <c r="J2969" s="54">
        <v>7.2251519938435669</v>
      </c>
      <c r="K2969" s="54">
        <v>132</v>
      </c>
      <c r="L2969" s="54">
        <v>99.268292682926827</v>
      </c>
      <c r="M2969" s="54">
        <v>297.75121951219501</v>
      </c>
      <c r="N2969" s="54">
        <v>17.255469263749248</v>
      </c>
      <c r="O2969" s="54">
        <v>1.5695571014680526E-2</v>
      </c>
      <c r="P2969" s="54">
        <v>2.0409457627908205</v>
      </c>
      <c r="Q2969" s="54">
        <v>143.54166666666666</v>
      </c>
      <c r="R2969" s="54">
        <v>0.87531355786119514</v>
      </c>
      <c r="S2969" s="54">
        <v>4.967308102179059</v>
      </c>
      <c r="T2969" s="54">
        <v>1.3888888888888916E-2</v>
      </c>
      <c r="U2969" s="54">
        <v>0.16923404768035316</v>
      </c>
      <c r="V2969" s="54">
        <v>7.6360292750506691</v>
      </c>
      <c r="W2969" s="54">
        <v>7.0636324810317683</v>
      </c>
    </row>
    <row r="2970" spans="3:23" x14ac:dyDescent="0.25">
      <c r="C2970" s="52">
        <v>0</v>
      </c>
      <c r="D2970" s="55">
        <v>54</v>
      </c>
      <c r="E2970" s="55">
        <v>59</v>
      </c>
      <c r="F2970" s="55">
        <v>25.033999999999999</v>
      </c>
      <c r="G2970" s="55">
        <v>0.70178215009987566</v>
      </c>
      <c r="H2970" s="55">
        <v>0.9152542372881356</v>
      </c>
      <c r="I2970" s="55">
        <v>0.6</v>
      </c>
      <c r="J2970" s="55">
        <v>8.291859587312052</v>
      </c>
      <c r="K2970" s="55">
        <v>103</v>
      </c>
      <c r="L2970" s="55">
        <v>81.722222222222229</v>
      </c>
      <c r="M2970" s="55">
        <v>143.56289308176102</v>
      </c>
      <c r="N2970" s="55">
        <v>11.981773369654469</v>
      </c>
      <c r="O2970" s="55">
        <v>0.21095011359181257</v>
      </c>
      <c r="P2970" s="55">
        <v>1.8673400223673444</v>
      </c>
      <c r="Q2970" s="55">
        <v>99.303030303030283</v>
      </c>
      <c r="R2970" s="55">
        <v>0.82393444578720665</v>
      </c>
      <c r="S2970" s="55">
        <v>4.7432358265506798</v>
      </c>
      <c r="T2970" s="55">
        <v>1.0713192531374366E-2</v>
      </c>
      <c r="U2970" s="55">
        <v>0.19793594412061707</v>
      </c>
      <c r="V2970" s="55">
        <v>9.9585625540423646</v>
      </c>
      <c r="W2970" s="55">
        <v>7.0943964656978675</v>
      </c>
    </row>
    <row r="2971" spans="3:23" x14ac:dyDescent="0.25">
      <c r="C2971" s="51">
        <v>0</v>
      </c>
      <c r="D2971" s="54">
        <v>125</v>
      </c>
      <c r="E2971" s="54">
        <v>171</v>
      </c>
      <c r="F2971" s="54">
        <v>56.418999999999997</v>
      </c>
      <c r="G2971" s="54">
        <v>0.92584376494208875</v>
      </c>
      <c r="H2971" s="54">
        <v>0.73099415204678364</v>
      </c>
      <c r="I2971" s="54">
        <v>0.49603174603174605</v>
      </c>
      <c r="J2971" s="54">
        <v>12.6156626101008</v>
      </c>
      <c r="K2971" s="54">
        <v>123</v>
      </c>
      <c r="L2971" s="54">
        <v>88.72</v>
      </c>
      <c r="M2971" s="54">
        <v>218.41290322580645</v>
      </c>
      <c r="N2971" s="54">
        <v>14.778799113114923</v>
      </c>
      <c r="O2971" s="54">
        <v>0.41537292254199049</v>
      </c>
      <c r="P2971" s="54">
        <v>2.3648619524799663</v>
      </c>
      <c r="Q2971" s="54">
        <v>238.5303030303026</v>
      </c>
      <c r="R2971" s="54">
        <v>0.80580842872186353</v>
      </c>
      <c r="S2971" s="54">
        <v>5.5123381618320781</v>
      </c>
      <c r="T2971" s="54">
        <v>4.2470156106519585E-3</v>
      </c>
      <c r="U2971" s="54">
        <v>0.20262377780893792</v>
      </c>
      <c r="V2971" s="54">
        <v>23.928053961177415</v>
      </c>
      <c r="W2971" s="54">
        <v>9.0425671298392238</v>
      </c>
    </row>
    <row r="2972" spans="3:23" x14ac:dyDescent="0.25">
      <c r="C2972" s="52">
        <v>0</v>
      </c>
      <c r="D2972" s="55">
        <v>85</v>
      </c>
      <c r="E2972" s="55">
        <v>90</v>
      </c>
      <c r="F2972" s="55">
        <v>32.600999999999999</v>
      </c>
      <c r="G2972" s="55">
        <v>0.7726929464765151</v>
      </c>
      <c r="H2972" s="55">
        <v>0.94444444444444442</v>
      </c>
      <c r="I2972" s="55">
        <v>0.65384615384615385</v>
      </c>
      <c r="J2972" s="55">
        <v>10.403141895720196</v>
      </c>
      <c r="K2972" s="55">
        <v>126</v>
      </c>
      <c r="L2972" s="55">
        <v>88.164705882352948</v>
      </c>
      <c r="M2972" s="55">
        <v>232.11540616246501</v>
      </c>
      <c r="N2972" s="55">
        <v>15.23533413360091</v>
      </c>
      <c r="O2972" s="55">
        <v>0.51064944680625257</v>
      </c>
      <c r="P2972" s="55">
        <v>2.307474687327411</v>
      </c>
      <c r="Q2972" s="55">
        <v>365.97142857142791</v>
      </c>
      <c r="R2972" s="55">
        <v>0.74860628453125055</v>
      </c>
      <c r="S2972" s="55">
        <v>5.1718209431975763</v>
      </c>
      <c r="T2972" s="55">
        <v>7.6530612244897845E-3</v>
      </c>
      <c r="U2972" s="55">
        <v>0.18318670222253597</v>
      </c>
      <c r="V2972" s="55">
        <v>13.289387470985877</v>
      </c>
      <c r="W2972" s="55">
        <v>8.4358369817443997</v>
      </c>
    </row>
    <row r="2973" spans="3:23" x14ac:dyDescent="0.25">
      <c r="C2973" s="51">
        <v>0</v>
      </c>
      <c r="D2973" s="54">
        <v>5327</v>
      </c>
      <c r="E2973" s="54">
        <v>9381</v>
      </c>
      <c r="F2973" s="54">
        <v>643.27100000000007</v>
      </c>
      <c r="G2973" s="54">
        <v>0.84307939513946839</v>
      </c>
      <c r="H2973" s="54">
        <v>0.56784990939132285</v>
      </c>
      <c r="I2973" s="54">
        <v>0.44697096828326899</v>
      </c>
      <c r="J2973" s="54">
        <v>82.356220498540424</v>
      </c>
      <c r="K2973" s="54">
        <v>250</v>
      </c>
      <c r="L2973" s="54">
        <v>116.12070583818284</v>
      </c>
      <c r="M2973" s="54">
        <v>1400.9645862084255</v>
      </c>
      <c r="N2973" s="54">
        <v>37.429461473663039</v>
      </c>
      <c r="O2973" s="54">
        <v>0.84952396855119361</v>
      </c>
      <c r="P2973" s="54">
        <v>3.2011500586312955</v>
      </c>
      <c r="Q2973" s="54">
        <v>61.062650802894723</v>
      </c>
      <c r="R2973" s="54">
        <v>0.98760503109399622</v>
      </c>
      <c r="S2973" s="54">
        <v>7.0145311627637241</v>
      </c>
      <c r="T2973" s="54">
        <v>5.5531649450872231E-4</v>
      </c>
      <c r="U2973" s="54">
        <v>0.3029522237056082</v>
      </c>
      <c r="V2973" s="54">
        <v>149.63304349789337</v>
      </c>
      <c r="W2973" s="54">
        <v>80.471022215391486</v>
      </c>
    </row>
    <row r="2974" spans="3:23" x14ac:dyDescent="0.25">
      <c r="C2974" s="52">
        <v>0</v>
      </c>
      <c r="D2974" s="55">
        <v>56</v>
      </c>
      <c r="E2974" s="55">
        <v>61</v>
      </c>
      <c r="F2974" s="55">
        <v>25.497</v>
      </c>
      <c r="G2974" s="55">
        <v>0.56326421398039672</v>
      </c>
      <c r="H2974" s="55">
        <v>0.91803278688524592</v>
      </c>
      <c r="I2974" s="55">
        <v>0.62222222222222223</v>
      </c>
      <c r="J2974" s="55">
        <v>8.4440164912895046</v>
      </c>
      <c r="K2974" s="55">
        <v>88</v>
      </c>
      <c r="L2974" s="55">
        <v>77.214285714285708</v>
      </c>
      <c r="M2974" s="55">
        <v>44.498701298701299</v>
      </c>
      <c r="N2974" s="55">
        <v>6.670734689575152</v>
      </c>
      <c r="O2974" s="55">
        <v>-0.23708060164370592</v>
      </c>
      <c r="P2974" s="55">
        <v>2.1296739647305456</v>
      </c>
      <c r="Q2974" s="55">
        <v>62.070707070707087</v>
      </c>
      <c r="R2974" s="55">
        <v>0.82834217318572589</v>
      </c>
      <c r="S2974" s="55">
        <v>4.3879987889261036</v>
      </c>
      <c r="T2974" s="55">
        <v>1.0305070911131534E-2</v>
      </c>
      <c r="U2974" s="55">
        <v>0.23013695367222911</v>
      </c>
      <c r="V2974" s="55">
        <v>9.4417017674485653</v>
      </c>
      <c r="W2974" s="55">
        <v>7.8014595516428313</v>
      </c>
    </row>
    <row r="2975" spans="3:23" x14ac:dyDescent="0.25">
      <c r="C2975" s="51">
        <v>0</v>
      </c>
      <c r="D2975" s="54">
        <v>278</v>
      </c>
      <c r="E2975" s="54">
        <v>374</v>
      </c>
      <c r="F2975" s="54">
        <v>87.664000000000001</v>
      </c>
      <c r="G2975" s="54">
        <v>0.96490708986737728</v>
      </c>
      <c r="H2975" s="54">
        <v>0.74331550802139035</v>
      </c>
      <c r="I2975" s="54">
        <v>0.62612612612612617</v>
      </c>
      <c r="J2975" s="54">
        <v>18.813840475468457</v>
      </c>
      <c r="K2975" s="54">
        <v>138</v>
      </c>
      <c r="L2975" s="54">
        <v>89.420863309352512</v>
      </c>
      <c r="M2975" s="54">
        <v>267.78974365633866</v>
      </c>
      <c r="N2975" s="54">
        <v>16.364282558558401</v>
      </c>
      <c r="O2975" s="54">
        <v>0.56697463708526219</v>
      </c>
      <c r="P2975" s="54">
        <v>2.7489105333463373</v>
      </c>
      <c r="Q2975" s="54">
        <v>345.52631578947393</v>
      </c>
      <c r="R2975" s="54">
        <v>0.78389758774336527</v>
      </c>
      <c r="S2975" s="54">
        <v>5.7021732458382015</v>
      </c>
      <c r="T2975" s="54">
        <v>2.7989381348106951E-3</v>
      </c>
      <c r="U2975" s="54">
        <v>0.21175921899404868</v>
      </c>
      <c r="V2975" s="54">
        <v>40.588418947050137</v>
      </c>
      <c r="W2975" s="54">
        <v>10.658174745320192</v>
      </c>
    </row>
    <row r="2976" spans="3:23" x14ac:dyDescent="0.25">
      <c r="C2976" s="52">
        <v>0</v>
      </c>
      <c r="D2976" s="55">
        <v>29</v>
      </c>
      <c r="E2976" s="55">
        <v>33</v>
      </c>
      <c r="F2976" s="55">
        <v>17.996000000000002</v>
      </c>
      <c r="G2976" s="55">
        <v>0</v>
      </c>
      <c r="H2976" s="55">
        <v>0.87878787878787878</v>
      </c>
      <c r="I2976" s="55">
        <v>0.59183673469387754</v>
      </c>
      <c r="J2976" s="55">
        <v>6.0765077797464979</v>
      </c>
      <c r="K2976" s="55">
        <v>134</v>
      </c>
      <c r="L2976" s="55">
        <v>107.10344827586206</v>
      </c>
      <c r="M2976" s="55">
        <v>472.52463054187194</v>
      </c>
      <c r="N2976" s="55">
        <v>21.737631668189429</v>
      </c>
      <c r="O2976" s="55">
        <v>-0.39878429577739777</v>
      </c>
      <c r="P2976" s="55">
        <v>1.8985842830278425</v>
      </c>
      <c r="Q2976" s="55">
        <v>711.44642857142844</v>
      </c>
      <c r="R2976" s="55">
        <v>0.70814832778021053</v>
      </c>
      <c r="S2976" s="55">
        <v>4.3491917709150396</v>
      </c>
      <c r="T2976" s="55">
        <v>2.2321428571428586E-2</v>
      </c>
      <c r="U2976" s="55">
        <v>0.1507315595183939</v>
      </c>
      <c r="V2976" s="55">
        <v>6.2330229193099944</v>
      </c>
      <c r="W2976" s="55">
        <v>6.2330229193099944</v>
      </c>
    </row>
    <row r="2977" spans="3:23" x14ac:dyDescent="0.25">
      <c r="C2977" s="51">
        <v>0</v>
      </c>
      <c r="D2977" s="54">
        <v>5395</v>
      </c>
      <c r="E2977" s="54">
        <v>9464</v>
      </c>
      <c r="F2977" s="54">
        <v>651.21</v>
      </c>
      <c r="G2977" s="54">
        <v>0.84849366551125838</v>
      </c>
      <c r="H2977" s="54">
        <v>0.57005494505494503</v>
      </c>
      <c r="I2977" s="54">
        <v>0.45794075205839913</v>
      </c>
      <c r="J2977" s="54">
        <v>82.880198744007629</v>
      </c>
      <c r="K2977" s="54">
        <v>244</v>
      </c>
      <c r="L2977" s="54">
        <v>115.44151992585728</v>
      </c>
      <c r="M2977" s="54">
        <v>1454.0100666549206</v>
      </c>
      <c r="N2977" s="54">
        <v>38.131483929358438</v>
      </c>
      <c r="O2977" s="54">
        <v>0.76755620132626945</v>
      </c>
      <c r="P2977" s="54">
        <v>2.9053813641912658</v>
      </c>
      <c r="Q2977" s="54">
        <v>62.72255892255847</v>
      </c>
      <c r="R2977" s="54">
        <v>0.98709761188682399</v>
      </c>
      <c r="S2977" s="54">
        <v>7.0322960423052701</v>
      </c>
      <c r="T2977" s="54">
        <v>5.3164926481422939E-4</v>
      </c>
      <c r="U2977" s="54">
        <v>0.30373349490416668</v>
      </c>
      <c r="V2977" s="54">
        <v>150.7570000152329</v>
      </c>
      <c r="W2977" s="54">
        <v>79.781439035023908</v>
      </c>
    </row>
    <row r="2978" spans="3:23" x14ac:dyDescent="0.25">
      <c r="C2978" s="52">
        <v>0</v>
      </c>
      <c r="D2978" s="55">
        <v>304</v>
      </c>
      <c r="E2978" s="55">
        <v>358</v>
      </c>
      <c r="F2978" s="55">
        <v>80.947999999999993</v>
      </c>
      <c r="G2978" s="55">
        <v>0.9495751195808928</v>
      </c>
      <c r="H2978" s="55">
        <v>0.84916201117318435</v>
      </c>
      <c r="I2978" s="55">
        <v>0.74509803921568629</v>
      </c>
      <c r="J2978" s="55">
        <v>19.673963037463743</v>
      </c>
      <c r="K2978" s="55">
        <v>145</v>
      </c>
      <c r="L2978" s="55">
        <v>92.493421052631575</v>
      </c>
      <c r="M2978" s="55">
        <v>267.55771235018261</v>
      </c>
      <c r="N2978" s="55">
        <v>16.357191456670751</v>
      </c>
      <c r="O2978" s="55">
        <v>0.47977130272319013</v>
      </c>
      <c r="P2978" s="55">
        <v>3.4252336769069531</v>
      </c>
      <c r="Q2978" s="55">
        <v>298.34523809523807</v>
      </c>
      <c r="R2978" s="55">
        <v>0.77012493033747642</v>
      </c>
      <c r="S2978" s="55">
        <v>5.7295443501745886</v>
      </c>
      <c r="T2978" s="55">
        <v>3.2766439909297116E-3</v>
      </c>
      <c r="U2978" s="55">
        <v>0.22165682687303825</v>
      </c>
      <c r="V2978" s="55">
        <v>36.771993256912772</v>
      </c>
      <c r="W2978" s="55">
        <v>11.529476731616283</v>
      </c>
    </row>
    <row r="2979" spans="3:23" x14ac:dyDescent="0.25">
      <c r="C2979" s="51">
        <v>0</v>
      </c>
      <c r="D2979" s="54">
        <v>29</v>
      </c>
      <c r="E2979" s="54">
        <v>33</v>
      </c>
      <c r="F2979" s="54">
        <v>17.996000000000002</v>
      </c>
      <c r="G2979" s="54">
        <v>0</v>
      </c>
      <c r="H2979" s="54">
        <v>0.87878787878787878</v>
      </c>
      <c r="I2979" s="54">
        <v>0.59183673469387754</v>
      </c>
      <c r="J2979" s="54">
        <v>6.0765077797464979</v>
      </c>
      <c r="K2979" s="54">
        <v>136</v>
      </c>
      <c r="L2979" s="54">
        <v>110.10344827586206</v>
      </c>
      <c r="M2979" s="54">
        <v>290.23891625615767</v>
      </c>
      <c r="N2979" s="54">
        <v>17.036399744551595</v>
      </c>
      <c r="O2979" s="54">
        <v>-0.60757260705913874</v>
      </c>
      <c r="P2979" s="54">
        <v>2.4652885363880084</v>
      </c>
      <c r="Q2979" s="54">
        <v>542.01785714285768</v>
      </c>
      <c r="R2979" s="54">
        <v>0.63681612679536292</v>
      </c>
      <c r="S2979" s="54">
        <v>4.5560883226391757</v>
      </c>
      <c r="T2979" s="54">
        <v>1.9132653061224504E-2</v>
      </c>
      <c r="U2979" s="54">
        <v>0.15125200729145291</v>
      </c>
      <c r="V2979" s="54">
        <v>6.2330229193099944</v>
      </c>
      <c r="W2979" s="54">
        <v>6.2330229193099944</v>
      </c>
    </row>
    <row r="2980" spans="3:23" x14ac:dyDescent="0.25">
      <c r="C2980" s="52">
        <v>0</v>
      </c>
      <c r="D2980" s="55">
        <v>5395</v>
      </c>
      <c r="E2980" s="55">
        <v>9151</v>
      </c>
      <c r="F2980" s="55">
        <v>651.31000000000006</v>
      </c>
      <c r="G2980" s="55">
        <v>0.85613943146976079</v>
      </c>
      <c r="H2980" s="55">
        <v>0.58955305431100424</v>
      </c>
      <c r="I2980" s="55">
        <v>0.47324561403508769</v>
      </c>
      <c r="J2980" s="55">
        <v>82.880198744007629</v>
      </c>
      <c r="K2980" s="55">
        <v>243</v>
      </c>
      <c r="L2980" s="55">
        <v>116.04745134383688</v>
      </c>
      <c r="M2980" s="55">
        <v>1534.5075736848357</v>
      </c>
      <c r="N2980" s="55">
        <v>39.172791241942868</v>
      </c>
      <c r="O2980" s="55">
        <v>0.73824428048089208</v>
      </c>
      <c r="P2980" s="55">
        <v>2.7206792246083</v>
      </c>
      <c r="Q2980" s="55">
        <v>65.465941713789434</v>
      </c>
      <c r="R2980" s="55">
        <v>0.98679215768008</v>
      </c>
      <c r="S2980" s="55">
        <v>7.0296112035601945</v>
      </c>
      <c r="T2980" s="55">
        <v>4.8861382513836209E-4</v>
      </c>
      <c r="U2980" s="55">
        <v>0.29694643632420192</v>
      </c>
      <c r="V2980" s="55">
        <v>150.72545238782342</v>
      </c>
      <c r="W2980" s="55">
        <v>77.886606226592335</v>
      </c>
    </row>
    <row r="2981" spans="3:23" x14ac:dyDescent="0.25">
      <c r="C2981" s="51">
        <v>0</v>
      </c>
      <c r="D2981" s="54">
        <v>46</v>
      </c>
      <c r="E2981" s="54">
        <v>50</v>
      </c>
      <c r="F2981" s="54">
        <v>22.222000000000001</v>
      </c>
      <c r="G2981" s="54">
        <v>0.5304053027866894</v>
      </c>
      <c r="H2981" s="54">
        <v>0.92</v>
      </c>
      <c r="I2981" s="54">
        <v>0.63888888888888884</v>
      </c>
      <c r="J2981" s="54">
        <v>7.6530398573258118</v>
      </c>
      <c r="K2981" s="54">
        <v>140</v>
      </c>
      <c r="L2981" s="54">
        <v>99.130434782608702</v>
      </c>
      <c r="M2981" s="54">
        <v>467.80483091787443</v>
      </c>
      <c r="N2981" s="54">
        <v>21.628796335392185</v>
      </c>
      <c r="O2981" s="54">
        <v>0.20901818308140571</v>
      </c>
      <c r="P2981" s="54">
        <v>1.9352443073244232</v>
      </c>
      <c r="Q2981" s="54">
        <v>191.53750000000005</v>
      </c>
      <c r="R2981" s="54">
        <v>0.86742739610246367</v>
      </c>
      <c r="S2981" s="54">
        <v>5.0559581516151209</v>
      </c>
      <c r="T2981" s="54">
        <v>1.2500000000000009E-2</v>
      </c>
      <c r="U2981" s="54">
        <v>0.14978159720312512</v>
      </c>
      <c r="V2981" s="54">
        <v>8.4302691971197312</v>
      </c>
      <c r="W2981" s="54">
        <v>7.1467117473930717</v>
      </c>
    </row>
    <row r="2982" spans="3:23" x14ac:dyDescent="0.25">
      <c r="C2982" s="52">
        <v>0</v>
      </c>
      <c r="D2982" s="55">
        <v>304</v>
      </c>
      <c r="E2982" s="55">
        <v>379</v>
      </c>
      <c r="F2982" s="55">
        <v>85.289999999999992</v>
      </c>
      <c r="G2982" s="55">
        <v>0.91682343127520438</v>
      </c>
      <c r="H2982" s="55">
        <v>0.80211081794195249</v>
      </c>
      <c r="I2982" s="55">
        <v>0.5757575757575758</v>
      </c>
      <c r="J2982" s="55">
        <v>19.673963037463743</v>
      </c>
      <c r="K2982" s="55">
        <v>147</v>
      </c>
      <c r="L2982" s="55">
        <v>93.565789473684205</v>
      </c>
      <c r="M2982" s="55">
        <v>389.54681257599447</v>
      </c>
      <c r="N2982" s="55">
        <v>19.73694030431248</v>
      </c>
      <c r="O2982" s="55">
        <v>0.87072006175409533</v>
      </c>
      <c r="P2982" s="55">
        <v>3.2151732213091435</v>
      </c>
      <c r="Q2982" s="55">
        <v>329.1507352941174</v>
      </c>
      <c r="R2982" s="55">
        <v>0.82065819091792302</v>
      </c>
      <c r="S2982" s="55">
        <v>5.9291986681692839</v>
      </c>
      <c r="T2982" s="55">
        <v>2.2437283737024231E-3</v>
      </c>
      <c r="U2982" s="55">
        <v>0.21719723128646262</v>
      </c>
      <c r="V2982" s="55">
        <v>33.787310708828855</v>
      </c>
      <c r="W2982" s="55">
        <v>13.491032255398887</v>
      </c>
    </row>
    <row r="2983" spans="3:23" x14ac:dyDescent="0.25">
      <c r="C2983" s="51">
        <v>0</v>
      </c>
      <c r="D2983" s="54">
        <v>74</v>
      </c>
      <c r="E2983" s="54">
        <v>79</v>
      </c>
      <c r="F2983" s="54">
        <v>29.508000000000003</v>
      </c>
      <c r="G2983" s="54">
        <v>0.64294636297058905</v>
      </c>
      <c r="H2983" s="54">
        <v>0.93670886075949367</v>
      </c>
      <c r="I2983" s="54">
        <v>0.67272727272727273</v>
      </c>
      <c r="J2983" s="54">
        <v>9.7066846199102415</v>
      </c>
      <c r="K2983" s="54">
        <v>144</v>
      </c>
      <c r="L2983" s="54">
        <v>103.66216216216216</v>
      </c>
      <c r="M2983" s="54">
        <v>475.02128841169946</v>
      </c>
      <c r="N2983" s="54">
        <v>21.794983101890661</v>
      </c>
      <c r="O2983" s="54">
        <v>0.10928782436446226</v>
      </c>
      <c r="P2983" s="54">
        <v>1.931346051575761</v>
      </c>
      <c r="Q2983" s="54">
        <v>447.85123966942189</v>
      </c>
      <c r="R2983" s="54">
        <v>0.81782715442728926</v>
      </c>
      <c r="S2983" s="54">
        <v>5.4659459330795768</v>
      </c>
      <c r="T2983" s="54">
        <v>8.4010655009903786E-3</v>
      </c>
      <c r="U2983" s="54">
        <v>0.2098616494394554</v>
      </c>
      <c r="V2983" s="54">
        <v>11.261829717172597</v>
      </c>
      <c r="W2983" s="54">
        <v>8.6255615721130319</v>
      </c>
    </row>
    <row r="2984" spans="3:23" x14ac:dyDescent="0.25">
      <c r="C2984" s="52">
        <v>0</v>
      </c>
      <c r="D2984" s="55">
        <v>5494</v>
      </c>
      <c r="E2984" s="55">
        <v>8909</v>
      </c>
      <c r="F2984" s="55">
        <v>674.79</v>
      </c>
      <c r="G2984" s="55">
        <v>0.86384555211593339</v>
      </c>
      <c r="H2984" s="55">
        <v>0.61667976203838815</v>
      </c>
      <c r="I2984" s="55">
        <v>0.50449954086317728</v>
      </c>
      <c r="J2984" s="55">
        <v>83.637181078602737</v>
      </c>
      <c r="K2984" s="55">
        <v>249</v>
      </c>
      <c r="L2984" s="55">
        <v>116.16035675282126</v>
      </c>
      <c r="M2984" s="55">
        <v>1581.1548745131536</v>
      </c>
      <c r="N2984" s="55">
        <v>39.763738185854123</v>
      </c>
      <c r="O2984" s="55">
        <v>0.73496332851850399</v>
      </c>
      <c r="P2984" s="55">
        <v>2.6160603623149097</v>
      </c>
      <c r="Q2984" s="55">
        <v>67.65874316939825</v>
      </c>
      <c r="R2984" s="55">
        <v>0.9863423743388553</v>
      </c>
      <c r="S2984" s="55">
        <v>7.0297713396249613</v>
      </c>
      <c r="T2984" s="55">
        <v>4.2798464504099313E-4</v>
      </c>
      <c r="U2984" s="55">
        <v>0.28586277290596668</v>
      </c>
      <c r="V2984" s="55">
        <v>150.34424671125288</v>
      </c>
      <c r="W2984" s="55">
        <v>75.736928943142203</v>
      </c>
    </row>
    <row r="2985" spans="3:23" x14ac:dyDescent="0.25">
      <c r="C2985" s="51">
        <v>0</v>
      </c>
      <c r="D2985" s="54">
        <v>91</v>
      </c>
      <c r="E2985" s="54">
        <v>96</v>
      </c>
      <c r="F2985" s="54">
        <v>31.956</v>
      </c>
      <c r="G2985" s="54">
        <v>0.57751545809933902</v>
      </c>
      <c r="H2985" s="54">
        <v>0.94791666666666663</v>
      </c>
      <c r="I2985" s="54">
        <v>0.68939393939393945</v>
      </c>
      <c r="J2985" s="54">
        <v>10.764051215546115</v>
      </c>
      <c r="K2985" s="54">
        <v>82</v>
      </c>
      <c r="L2985" s="54">
        <v>71.340659340659343</v>
      </c>
      <c r="M2985" s="54">
        <v>19.093772893772901</v>
      </c>
      <c r="N2985" s="54">
        <v>4.3696421928772269</v>
      </c>
      <c r="O2985" s="54">
        <v>0.49965156573083741</v>
      </c>
      <c r="P2985" s="54">
        <v>2.6530818961432736</v>
      </c>
      <c r="Q2985" s="54">
        <v>8.9513888888888875</v>
      </c>
      <c r="R2985" s="54">
        <v>0.97477337536378184</v>
      </c>
      <c r="S2985" s="54">
        <v>3.8673549074303488</v>
      </c>
      <c r="T2985" s="54">
        <v>1.2731481481481493E-2</v>
      </c>
      <c r="U2985" s="54">
        <v>0.38015873015872992</v>
      </c>
      <c r="V2985" s="54">
        <v>12.020050014308524</v>
      </c>
      <c r="W2985" s="54">
        <v>9.8129254215920767</v>
      </c>
    </row>
    <row r="2986" spans="3:23" x14ac:dyDescent="0.25">
      <c r="C2986" s="52">
        <v>0</v>
      </c>
      <c r="D2986" s="55">
        <v>91</v>
      </c>
      <c r="E2986" s="55">
        <v>96</v>
      </c>
      <c r="F2986" s="55">
        <v>33.064</v>
      </c>
      <c r="G2986" s="55">
        <v>0.72082853253005508</v>
      </c>
      <c r="H2986" s="55">
        <v>0.94791666666666663</v>
      </c>
      <c r="I2986" s="55">
        <v>0.7</v>
      </c>
      <c r="J2986" s="55">
        <v>10.764051215546115</v>
      </c>
      <c r="K2986" s="55">
        <v>136</v>
      </c>
      <c r="L2986" s="55">
        <v>104.71428571428571</v>
      </c>
      <c r="M2986" s="55">
        <v>371.16190476190485</v>
      </c>
      <c r="N2986" s="55">
        <v>19.265562664036182</v>
      </c>
      <c r="O2986" s="55">
        <v>-0.46395904789688441</v>
      </c>
      <c r="P2986" s="55">
        <v>2.2677693460358799</v>
      </c>
      <c r="Q2986" s="55">
        <v>285.16083916083915</v>
      </c>
      <c r="R2986" s="55">
        <v>0.85449091718165782</v>
      </c>
      <c r="S2986" s="55">
        <v>5.4455057336009123</v>
      </c>
      <c r="T2986" s="55">
        <v>8.2644628099173556E-3</v>
      </c>
      <c r="U2986" s="55">
        <v>0.25841240037979885</v>
      </c>
      <c r="V2986" s="55">
        <v>13.138306724673335</v>
      </c>
      <c r="W2986" s="55">
        <v>9.1063368368537905</v>
      </c>
    </row>
    <row r="2987" spans="3:23" x14ac:dyDescent="0.25">
      <c r="C2987" s="51">
        <v>0</v>
      </c>
      <c r="D2987" s="54">
        <v>292</v>
      </c>
      <c r="E2987" s="54">
        <v>317</v>
      </c>
      <c r="F2987" s="54">
        <v>75.589000000000013</v>
      </c>
      <c r="G2987" s="54">
        <v>0.95177744345150106</v>
      </c>
      <c r="H2987" s="54">
        <v>0.92113564668769721</v>
      </c>
      <c r="I2987" s="54">
        <v>0.78074866310160429</v>
      </c>
      <c r="J2987" s="54">
        <v>19.281751659604669</v>
      </c>
      <c r="K2987" s="54">
        <v>152</v>
      </c>
      <c r="L2987" s="54">
        <v>95.198630136986296</v>
      </c>
      <c r="M2987" s="54">
        <v>402.9982111754461</v>
      </c>
      <c r="N2987" s="54">
        <v>20.074815345986277</v>
      </c>
      <c r="O2987" s="54">
        <v>0.60401709895968259</v>
      </c>
      <c r="P2987" s="54">
        <v>2.6709508549833227</v>
      </c>
      <c r="Q2987" s="54">
        <v>309.81818181818187</v>
      </c>
      <c r="R2987" s="54">
        <v>0.78611461573697006</v>
      </c>
      <c r="S2987" s="54">
        <v>5.9838791990504667</v>
      </c>
      <c r="T2987" s="54">
        <v>3.1641086186540647E-3</v>
      </c>
      <c r="U2987" s="54">
        <v>0.17888920085996909</v>
      </c>
      <c r="V2987" s="54">
        <v>35.23281475725652</v>
      </c>
      <c r="W2987" s="54">
        <v>10.809051928258327</v>
      </c>
    </row>
    <row r="2988" spans="3:23" x14ac:dyDescent="0.25">
      <c r="C2988" s="52">
        <v>0</v>
      </c>
      <c r="D2988" s="55">
        <v>5401</v>
      </c>
      <c r="E2988" s="55">
        <v>8872</v>
      </c>
      <c r="F2988" s="55">
        <v>511.43599999999998</v>
      </c>
      <c r="G2988" s="55">
        <v>0.86817142467803998</v>
      </c>
      <c r="H2988" s="55">
        <v>0.6087691614066727</v>
      </c>
      <c r="I2988" s="55">
        <v>0.49189435336976323</v>
      </c>
      <c r="J2988" s="55">
        <v>82.926273165472793</v>
      </c>
      <c r="K2988" s="55">
        <v>255</v>
      </c>
      <c r="L2988" s="55">
        <v>118.73690057396779</v>
      </c>
      <c r="M2988" s="55">
        <v>1630.3898399473419</v>
      </c>
      <c r="N2988" s="55">
        <v>40.378086135270728</v>
      </c>
      <c r="O2988" s="55">
        <v>0.74207044214244966</v>
      </c>
      <c r="P2988" s="55">
        <v>2.6997732651013298</v>
      </c>
      <c r="Q2988" s="55">
        <v>67.117073170731643</v>
      </c>
      <c r="R2988" s="55">
        <v>0.98691557532689966</v>
      </c>
      <c r="S2988" s="55">
        <v>7.0818666660098257</v>
      </c>
      <c r="T2988" s="55">
        <v>4.4703614756707997E-4</v>
      </c>
      <c r="U2988" s="55">
        <v>0.2883856009736333</v>
      </c>
      <c r="V2988" s="55">
        <v>150.3541185004398</v>
      </c>
      <c r="W2988" s="55">
        <v>74.615399838599075</v>
      </c>
    </row>
    <row r="2989" spans="3:23" x14ac:dyDescent="0.25">
      <c r="C2989" s="51">
        <v>0</v>
      </c>
      <c r="D2989" s="54">
        <v>81</v>
      </c>
      <c r="E2989" s="54">
        <v>86</v>
      </c>
      <c r="F2989" s="54">
        <v>30.277000000000001</v>
      </c>
      <c r="G2989" s="54">
        <v>0.50426527420336076</v>
      </c>
      <c r="H2989" s="54">
        <v>0.94186046511627908</v>
      </c>
      <c r="I2989" s="54">
        <v>0.66942148760330578</v>
      </c>
      <c r="J2989" s="54">
        <v>10.155412503859614</v>
      </c>
      <c r="K2989" s="54">
        <v>87</v>
      </c>
      <c r="L2989" s="54">
        <v>75.728395061728392</v>
      </c>
      <c r="M2989" s="54">
        <v>37.000308641975309</v>
      </c>
      <c r="N2989" s="54">
        <v>6.0827879004594028</v>
      </c>
      <c r="O2989" s="54">
        <v>-5.1696984767496982E-3</v>
      </c>
      <c r="P2989" s="54">
        <v>1.9040719908329671</v>
      </c>
      <c r="Q2989" s="54">
        <v>14.462121212121218</v>
      </c>
      <c r="R2989" s="54">
        <v>0.93970787117386034</v>
      </c>
      <c r="S2989" s="54">
        <v>4.2289376653323831</v>
      </c>
      <c r="T2989" s="54">
        <v>9.6418732782369114E-3</v>
      </c>
      <c r="U2989" s="54">
        <v>0.33233826358826346</v>
      </c>
      <c r="V2989" s="54">
        <v>11.072232074786873</v>
      </c>
      <c r="W2989" s="54">
        <v>9.5614127423466027</v>
      </c>
    </row>
    <row r="2990" spans="3:23" x14ac:dyDescent="0.25">
      <c r="C2990" s="52">
        <v>0</v>
      </c>
      <c r="D2990" s="55">
        <v>29</v>
      </c>
      <c r="E2990" s="55">
        <v>33</v>
      </c>
      <c r="F2990" s="55">
        <v>17.996000000000002</v>
      </c>
      <c r="G2990" s="55">
        <v>0</v>
      </c>
      <c r="H2990" s="55">
        <v>0.87878787878787878</v>
      </c>
      <c r="I2990" s="55">
        <v>0.59183673469387754</v>
      </c>
      <c r="J2990" s="55">
        <v>6.0765077797464979</v>
      </c>
      <c r="K2990" s="55">
        <v>124</v>
      </c>
      <c r="L2990" s="55">
        <v>95.241379310344826</v>
      </c>
      <c r="M2990" s="55">
        <v>205.47536945812809</v>
      </c>
      <c r="N2990" s="55">
        <v>14.334412072287028</v>
      </c>
      <c r="O2990" s="55">
        <v>-0.21977405227462821</v>
      </c>
      <c r="P2990" s="55">
        <v>2.6227588286335548</v>
      </c>
      <c r="Q2990" s="55">
        <v>21.67857142857142</v>
      </c>
      <c r="R2990" s="55">
        <v>0.99059843660056057</v>
      </c>
      <c r="S2990" s="55">
        <v>4.3062568571965372</v>
      </c>
      <c r="T2990" s="55">
        <v>2.1045918367346952E-2</v>
      </c>
      <c r="U2990" s="55">
        <v>0.3370825602968458</v>
      </c>
      <c r="V2990" s="55">
        <v>6.2330229193099944</v>
      </c>
      <c r="W2990" s="55">
        <v>6.2330229193099944</v>
      </c>
    </row>
    <row r="2991" spans="3:23" x14ac:dyDescent="0.25">
      <c r="C2991" s="51">
        <v>0</v>
      </c>
      <c r="D2991" s="54">
        <v>128</v>
      </c>
      <c r="E2991" s="54">
        <v>133</v>
      </c>
      <c r="F2991" s="54">
        <v>40.168000000000006</v>
      </c>
      <c r="G2991" s="54">
        <v>0.77558497075558097</v>
      </c>
      <c r="H2991" s="54">
        <v>0.96240601503759393</v>
      </c>
      <c r="I2991" s="54">
        <v>0.72727272727272729</v>
      </c>
      <c r="J2991" s="54">
        <v>12.766152972845846</v>
      </c>
      <c r="K2991" s="54">
        <v>158</v>
      </c>
      <c r="L2991" s="54">
        <v>101.359375</v>
      </c>
      <c r="M2991" s="54">
        <v>462.26353346456693</v>
      </c>
      <c r="N2991" s="54">
        <v>21.500314729430521</v>
      </c>
      <c r="O2991" s="54">
        <v>0.12228063172469296</v>
      </c>
      <c r="P2991" s="54">
        <v>2.3259368065844135</v>
      </c>
      <c r="Q2991" s="54">
        <v>348.77604166666549</v>
      </c>
      <c r="R2991" s="54">
        <v>0.83719639098615084</v>
      </c>
      <c r="S2991" s="54">
        <v>5.8023634298164923</v>
      </c>
      <c r="T2991" s="54">
        <v>6.1848958333333192E-3</v>
      </c>
      <c r="U2991" s="54">
        <v>0.24726987567431494</v>
      </c>
      <c r="V2991" s="54">
        <v>16.319829791509644</v>
      </c>
      <c r="W2991" s="54">
        <v>10.30178126552981</v>
      </c>
    </row>
    <row r="2992" spans="3:23" x14ac:dyDescent="0.25">
      <c r="C2992" s="52">
        <v>0</v>
      </c>
      <c r="D2992" s="55">
        <v>262</v>
      </c>
      <c r="E2992" s="55">
        <v>273</v>
      </c>
      <c r="F2992" s="55">
        <v>65.119</v>
      </c>
      <c r="G2992" s="55">
        <v>0.91539443210212734</v>
      </c>
      <c r="H2992" s="55">
        <v>0.95970695970695974</v>
      </c>
      <c r="I2992" s="55">
        <v>0.82131661442006265</v>
      </c>
      <c r="J2992" s="55">
        <v>18.264412411041661</v>
      </c>
      <c r="K2992" s="55">
        <v>148</v>
      </c>
      <c r="L2992" s="55">
        <v>98.721374045801525</v>
      </c>
      <c r="M2992" s="55">
        <v>502.50061419671852</v>
      </c>
      <c r="N2992" s="55">
        <v>22.41652547110543</v>
      </c>
      <c r="O2992" s="55">
        <v>0.33357550827443788</v>
      </c>
      <c r="P2992" s="55">
        <v>1.9965680835324395</v>
      </c>
      <c r="Q2992" s="55">
        <v>444.04545454545377</v>
      </c>
      <c r="R2992" s="55">
        <v>0.79781161222789532</v>
      </c>
      <c r="S2992" s="55">
        <v>6.0566174837448434</v>
      </c>
      <c r="T2992" s="55">
        <v>3.4894398530762364E-3</v>
      </c>
      <c r="U2992" s="55">
        <v>0.19311698319493323</v>
      </c>
      <c r="V2992" s="55">
        <v>29.004100657359754</v>
      </c>
      <c r="W2992" s="55">
        <v>11.675836005907241</v>
      </c>
    </row>
    <row r="2993" spans="3:23" x14ac:dyDescent="0.25">
      <c r="C2993" s="51">
        <v>0</v>
      </c>
      <c r="D2993" s="54">
        <v>5697</v>
      </c>
      <c r="E2993" s="54">
        <v>9383</v>
      </c>
      <c r="F2993" s="54">
        <v>566.16</v>
      </c>
      <c r="G2993" s="54">
        <v>0.8694769098697257</v>
      </c>
      <c r="H2993" s="54">
        <v>0.60716188852179476</v>
      </c>
      <c r="I2993" s="54">
        <v>0.51885245901639343</v>
      </c>
      <c r="J2993" s="54">
        <v>85.168337346435393</v>
      </c>
      <c r="K2993" s="54">
        <v>255</v>
      </c>
      <c r="L2993" s="54">
        <v>118.03019132876953</v>
      </c>
      <c r="M2993" s="54">
        <v>1692.4917147281326</v>
      </c>
      <c r="N2993" s="54">
        <v>41.139904165276477</v>
      </c>
      <c r="O2993" s="54">
        <v>0.85008277518751441</v>
      </c>
      <c r="P2993" s="54">
        <v>2.9788594165768925</v>
      </c>
      <c r="Q2993" s="54">
        <v>69.973712737127386</v>
      </c>
      <c r="R2993" s="54">
        <v>0.98655639251323324</v>
      </c>
      <c r="S2993" s="54">
        <v>7.0826925496170867</v>
      </c>
      <c r="T2993" s="54">
        <v>4.1752859564121736E-4</v>
      </c>
      <c r="U2993" s="54">
        <v>0.28703338141923757</v>
      </c>
      <c r="V2993" s="54">
        <v>151.28813092066108</v>
      </c>
      <c r="W2993" s="54">
        <v>74.732340479321621</v>
      </c>
    </row>
    <row r="2994" spans="3:23" x14ac:dyDescent="0.25">
      <c r="C2994" s="52">
        <v>0</v>
      </c>
      <c r="D2994" s="55">
        <v>29</v>
      </c>
      <c r="E2994" s="55">
        <v>33</v>
      </c>
      <c r="F2994" s="55">
        <v>17.996000000000002</v>
      </c>
      <c r="G2994" s="55">
        <v>0</v>
      </c>
      <c r="H2994" s="55">
        <v>0.87878787878787878</v>
      </c>
      <c r="I2994" s="55">
        <v>0.59183673469387754</v>
      </c>
      <c r="J2994" s="55">
        <v>6.0765077797464979</v>
      </c>
      <c r="K2994" s="55">
        <v>80</v>
      </c>
      <c r="L2994" s="55">
        <v>72.896551724137936</v>
      </c>
      <c r="M2994" s="55">
        <v>17.524630541871918</v>
      </c>
      <c r="N2994" s="55">
        <v>4.1862430103700285</v>
      </c>
      <c r="O2994" s="55">
        <v>-0.30354691395038474</v>
      </c>
      <c r="P2994" s="55">
        <v>2.0988482164066022</v>
      </c>
      <c r="Q2994" s="55">
        <v>11.678571428571431</v>
      </c>
      <c r="R2994" s="55">
        <v>0.82286775682543578</v>
      </c>
      <c r="S2994" s="55">
        <v>3.4400701165495122</v>
      </c>
      <c r="T2994" s="55">
        <v>2.1045918367346948E-2</v>
      </c>
      <c r="U2994" s="55">
        <v>0.36339285714285713</v>
      </c>
      <c r="V2994" s="55">
        <v>6.2330229193099944</v>
      </c>
      <c r="W2994" s="55">
        <v>6.2330229193099944</v>
      </c>
    </row>
    <row r="2995" spans="3:23" x14ac:dyDescent="0.25">
      <c r="C2995" s="51">
        <v>0</v>
      </c>
      <c r="D2995" s="54">
        <v>102</v>
      </c>
      <c r="E2995" s="54">
        <v>110</v>
      </c>
      <c r="F2995" s="54">
        <v>35.694000000000003</v>
      </c>
      <c r="G2995" s="54">
        <v>0.40589227384838722</v>
      </c>
      <c r="H2995" s="54">
        <v>0.92727272727272725</v>
      </c>
      <c r="I2995" s="54">
        <v>0.65384615384615385</v>
      </c>
      <c r="J2995" s="54">
        <v>11.396070970426017</v>
      </c>
      <c r="K2995" s="54">
        <v>95</v>
      </c>
      <c r="L2995" s="54">
        <v>76.098039215686271</v>
      </c>
      <c r="M2995" s="54">
        <v>60.109105028149898</v>
      </c>
      <c r="N2995" s="54">
        <v>7.7530061929647589</v>
      </c>
      <c r="O2995" s="54">
        <v>0.64423598379426583</v>
      </c>
      <c r="P2995" s="54">
        <v>2.6819645191977162</v>
      </c>
      <c r="Q2995" s="54">
        <v>13.366863905325442</v>
      </c>
      <c r="R2995" s="54">
        <v>0.97074482515489591</v>
      </c>
      <c r="S2995" s="54">
        <v>4.5889426732471019</v>
      </c>
      <c r="T2995" s="54">
        <v>7.6677987465425005E-3</v>
      </c>
      <c r="U2995" s="54">
        <v>0.3599065464450083</v>
      </c>
      <c r="V2995" s="54">
        <v>12.246256810115137</v>
      </c>
      <c r="W2995" s="54">
        <v>11.19211038436533</v>
      </c>
    </row>
    <row r="2996" spans="3:23" x14ac:dyDescent="0.25">
      <c r="C2996" s="52">
        <v>0</v>
      </c>
      <c r="D2996" s="55">
        <v>131</v>
      </c>
      <c r="E2996" s="55">
        <v>136</v>
      </c>
      <c r="F2996" s="55">
        <v>41.573999999999998</v>
      </c>
      <c r="G2996" s="55">
        <v>0.78231023561995361</v>
      </c>
      <c r="H2996" s="55">
        <v>0.96323529411764708</v>
      </c>
      <c r="I2996" s="55">
        <v>0.68229166666666663</v>
      </c>
      <c r="J2996" s="55">
        <v>12.914889870235298</v>
      </c>
      <c r="K2996" s="55">
        <v>142</v>
      </c>
      <c r="L2996" s="55">
        <v>101.03053435114504</v>
      </c>
      <c r="M2996" s="55">
        <v>320.82982971227239</v>
      </c>
      <c r="N2996" s="55">
        <v>17.911723247981261</v>
      </c>
      <c r="O2996" s="55">
        <v>-6.5740885484530012E-2</v>
      </c>
      <c r="P2996" s="55">
        <v>2.4259620330498066</v>
      </c>
      <c r="Q2996" s="55">
        <v>218.23076923076914</v>
      </c>
      <c r="R2996" s="55">
        <v>0.86547957035485701</v>
      </c>
      <c r="S2996" s="55">
        <v>5.7276317799652254</v>
      </c>
      <c r="T2996" s="55">
        <v>6.0096153846153936E-3</v>
      </c>
      <c r="U2996" s="55">
        <v>0.2840244555977729</v>
      </c>
      <c r="V2996" s="55">
        <v>16.722524478228014</v>
      </c>
      <c r="W2996" s="55">
        <v>10.416276401031819</v>
      </c>
    </row>
    <row r="2997" spans="3:23" x14ac:dyDescent="0.25">
      <c r="C2997" s="51">
        <v>0</v>
      </c>
      <c r="D2997" s="54">
        <v>282</v>
      </c>
      <c r="E2997" s="54">
        <v>296</v>
      </c>
      <c r="F2997" s="54">
        <v>68.765999999999991</v>
      </c>
      <c r="G2997" s="54">
        <v>0.92156988500381709</v>
      </c>
      <c r="H2997" s="54">
        <v>0.95270270270270274</v>
      </c>
      <c r="I2997" s="54">
        <v>0.75806451612903225</v>
      </c>
      <c r="J2997" s="54">
        <v>18.948708441878455</v>
      </c>
      <c r="K2997" s="54">
        <v>136</v>
      </c>
      <c r="L2997" s="54">
        <v>101.50354609929079</v>
      </c>
      <c r="M2997" s="54">
        <v>408.78468488932674</v>
      </c>
      <c r="N2997" s="54">
        <v>20.218424391859191</v>
      </c>
      <c r="O2997" s="54">
        <v>-7.7688721471690259E-2</v>
      </c>
      <c r="P2997" s="54">
        <v>1.8444516869893151</v>
      </c>
      <c r="Q2997" s="54">
        <v>310.69791666666856</v>
      </c>
      <c r="R2997" s="54">
        <v>0.81398550934750424</v>
      </c>
      <c r="S2997" s="54">
        <v>5.9613207661356018</v>
      </c>
      <c r="T2997" s="54">
        <v>3.2145182291666878E-3</v>
      </c>
      <c r="U2997" s="54">
        <v>0.20681331030695543</v>
      </c>
      <c r="V2997" s="54">
        <v>30.719222624479759</v>
      </c>
      <c r="W2997" s="54">
        <v>11.925586288192275</v>
      </c>
    </row>
    <row r="2998" spans="3:23" x14ac:dyDescent="0.25">
      <c r="C2998" s="52">
        <v>0</v>
      </c>
      <c r="D2998" s="55">
        <v>36</v>
      </c>
      <c r="E2998" s="55">
        <v>40</v>
      </c>
      <c r="F2998" s="55">
        <v>19.592000000000002</v>
      </c>
      <c r="G2998" s="55">
        <v>0.38282074674438793</v>
      </c>
      <c r="H2998" s="55">
        <v>0.9</v>
      </c>
      <c r="I2998" s="55">
        <v>0.6428571428571429</v>
      </c>
      <c r="J2998" s="55">
        <v>6.7702750025730758</v>
      </c>
      <c r="K2998" s="55">
        <v>79</v>
      </c>
      <c r="L2998" s="55">
        <v>71.75</v>
      </c>
      <c r="M2998" s="55">
        <v>14.992857142857142</v>
      </c>
      <c r="N2998" s="55">
        <v>3.8720610975108776</v>
      </c>
      <c r="O2998" s="55">
        <v>1.553573982692294E-2</v>
      </c>
      <c r="P2998" s="55">
        <v>2.0851466055775103</v>
      </c>
      <c r="Q2998" s="55">
        <v>9.875</v>
      </c>
      <c r="R2998" s="55">
        <v>0.8540307331656698</v>
      </c>
      <c r="S2998" s="55">
        <v>3.749941238143319</v>
      </c>
      <c r="T2998" s="55">
        <v>1.806640625E-2</v>
      </c>
      <c r="U2998" s="55">
        <v>0.33177083333333329</v>
      </c>
      <c r="V2998" s="55">
        <v>7.1802197428460053</v>
      </c>
      <c r="W2998" s="55">
        <v>6.6332495807108005</v>
      </c>
    </row>
    <row r="2999" spans="3:23" x14ac:dyDescent="0.25">
      <c r="C2999" s="51">
        <v>0</v>
      </c>
      <c r="D2999" s="54">
        <v>5872</v>
      </c>
      <c r="E2999" s="54">
        <v>9465</v>
      </c>
      <c r="F2999" s="54">
        <v>525.86699999999996</v>
      </c>
      <c r="G2999" s="54">
        <v>0.87468287187563432</v>
      </c>
      <c r="H2999" s="54">
        <v>0.62039091389329104</v>
      </c>
      <c r="I2999" s="54">
        <v>0.53207683943457773</v>
      </c>
      <c r="J2999" s="54">
        <v>86.46654038808812</v>
      </c>
      <c r="K2999" s="54">
        <v>255</v>
      </c>
      <c r="L2999" s="54">
        <v>116.82850817438693</v>
      </c>
      <c r="M2999" s="54">
        <v>1710.3124353145313</v>
      </c>
      <c r="N2999" s="54">
        <v>41.355923823734507</v>
      </c>
      <c r="O2999" s="54">
        <v>0.91830703054397456</v>
      </c>
      <c r="P2999" s="54">
        <v>3.1582622654296229</v>
      </c>
      <c r="Q2999" s="54">
        <v>68.138067415729907</v>
      </c>
      <c r="R2999" s="54">
        <v>0.98688972427852506</v>
      </c>
      <c r="S2999" s="54">
        <v>7.0597477636178709</v>
      </c>
      <c r="T2999" s="54">
        <v>4.404049993687725E-4</v>
      </c>
      <c r="U2999" s="54">
        <v>0.29525909359234243</v>
      </c>
      <c r="V2999" s="54">
        <v>152.96501360712423</v>
      </c>
      <c r="W2999" s="54">
        <v>74.141476779375878</v>
      </c>
    </row>
    <row r="3000" spans="3:23" x14ac:dyDescent="0.25">
      <c r="C3000" s="52">
        <v>0</v>
      </c>
      <c r="D3000" s="55">
        <v>104</v>
      </c>
      <c r="E3000" s="55">
        <v>118</v>
      </c>
      <c r="F3000" s="55">
        <v>38.506</v>
      </c>
      <c r="G3000" s="55">
        <v>0.66136879668067661</v>
      </c>
      <c r="H3000" s="55">
        <v>0.88135593220338981</v>
      </c>
      <c r="I3000" s="55">
        <v>0.61538461538461542</v>
      </c>
      <c r="J3000" s="55">
        <v>11.507254783503184</v>
      </c>
      <c r="K3000" s="55">
        <v>92</v>
      </c>
      <c r="L3000" s="55">
        <v>77.182692307692307</v>
      </c>
      <c r="M3000" s="55">
        <v>36.655619865571332</v>
      </c>
      <c r="N3000" s="55">
        <v>6.0543884799021059</v>
      </c>
      <c r="O3000" s="55">
        <v>0.28490347010937267</v>
      </c>
      <c r="P3000" s="55">
        <v>2.7497200281491421</v>
      </c>
      <c r="Q3000" s="55">
        <v>13.725274725274714</v>
      </c>
      <c r="R3000" s="55">
        <v>0.9414088008236331</v>
      </c>
      <c r="S3000" s="55">
        <v>4.3595907490214616</v>
      </c>
      <c r="T3000" s="55">
        <v>8.0304311073541943E-3</v>
      </c>
      <c r="U3000" s="55">
        <v>0.36502743288457518</v>
      </c>
      <c r="V3000" s="55">
        <v>13.823635389038254</v>
      </c>
      <c r="W3000" s="55">
        <v>10.368568042418328</v>
      </c>
    </row>
    <row r="3001" spans="3:23" x14ac:dyDescent="0.25">
      <c r="C3001" s="51">
        <v>0</v>
      </c>
      <c r="D3001" s="54">
        <v>181</v>
      </c>
      <c r="E3001" s="54">
        <v>192</v>
      </c>
      <c r="F3001" s="54">
        <v>51.861999999999995</v>
      </c>
      <c r="G3001" s="54">
        <v>0.8537938629059233</v>
      </c>
      <c r="H3001" s="54">
        <v>0.94270833333333337</v>
      </c>
      <c r="I3001" s="54">
        <v>0.66300366300366298</v>
      </c>
      <c r="J3001" s="54">
        <v>15.180789096653191</v>
      </c>
      <c r="K3001" s="54">
        <v>141</v>
      </c>
      <c r="L3001" s="54">
        <v>97.04419889502762</v>
      </c>
      <c r="M3001" s="54">
        <v>394.60914671577677</v>
      </c>
      <c r="N3001" s="54">
        <v>19.864771499208764</v>
      </c>
      <c r="O3001" s="54">
        <v>0.15593355077787738</v>
      </c>
      <c r="P3001" s="54">
        <v>1.9860929726372689</v>
      </c>
      <c r="Q3001" s="54">
        <v>230.13605442176785</v>
      </c>
      <c r="R3001" s="54">
        <v>0.87801495084183223</v>
      </c>
      <c r="S3001" s="54">
        <v>5.8246867222963319</v>
      </c>
      <c r="T3001" s="54">
        <v>4.442593363876147E-3</v>
      </c>
      <c r="U3001" s="54">
        <v>0.28365255427871799</v>
      </c>
      <c r="V3001" s="54">
        <v>21.746544532599838</v>
      </c>
      <c r="W3001" s="54">
        <v>11.321495022973135</v>
      </c>
    </row>
    <row r="3002" spans="3:23" x14ac:dyDescent="0.25">
      <c r="C3002" s="52">
        <v>0</v>
      </c>
      <c r="D3002" s="55">
        <v>309</v>
      </c>
      <c r="E3002" s="55">
        <v>323</v>
      </c>
      <c r="F3002" s="55">
        <v>73.198999999999998</v>
      </c>
      <c r="G3002" s="55">
        <v>0.91727836277610364</v>
      </c>
      <c r="H3002" s="55">
        <v>0.95665634674922606</v>
      </c>
      <c r="I3002" s="55">
        <v>0.74278846153846156</v>
      </c>
      <c r="J3002" s="55">
        <v>19.83509564693766</v>
      </c>
      <c r="K3002" s="55">
        <v>145</v>
      </c>
      <c r="L3002" s="55">
        <v>102.33656957928802</v>
      </c>
      <c r="M3002" s="55">
        <v>490.1006388433579</v>
      </c>
      <c r="N3002" s="55">
        <v>22.138216704227961</v>
      </c>
      <c r="O3002" s="55">
        <v>6.1802657876623224E-3</v>
      </c>
      <c r="P3002" s="55">
        <v>1.89488316007331</v>
      </c>
      <c r="Q3002" s="55">
        <v>428.84382284382292</v>
      </c>
      <c r="R3002" s="55">
        <v>0.81647247237656906</v>
      </c>
      <c r="S3002" s="55">
        <v>6.1278237720255992</v>
      </c>
      <c r="T3002" s="55">
        <v>2.8200237990447696E-3</v>
      </c>
      <c r="U3002" s="55">
        <v>0.17935533817141286</v>
      </c>
      <c r="V3002" s="55">
        <v>31.958505457826501</v>
      </c>
      <c r="W3002" s="55">
        <v>12.727368176806335</v>
      </c>
    </row>
    <row r="3003" spans="3:23" x14ac:dyDescent="0.25">
      <c r="C3003" s="51">
        <v>0</v>
      </c>
      <c r="D3003" s="54">
        <v>5992</v>
      </c>
      <c r="E3003" s="54">
        <v>9299</v>
      </c>
      <c r="F3003" s="54">
        <v>501.09799999999996</v>
      </c>
      <c r="G3003" s="54">
        <v>0.8810908876289345</v>
      </c>
      <c r="H3003" s="54">
        <v>0.64437036240455958</v>
      </c>
      <c r="I3003" s="54">
        <v>0.55543196143863549</v>
      </c>
      <c r="J3003" s="54">
        <v>87.345585761692007</v>
      </c>
      <c r="K3003" s="54">
        <v>255</v>
      </c>
      <c r="L3003" s="54">
        <v>115.95010013351134</v>
      </c>
      <c r="M3003" s="54">
        <v>1731.5293072842419</v>
      </c>
      <c r="N3003" s="54">
        <v>41.611648697020428</v>
      </c>
      <c r="O3003" s="54">
        <v>0.96089869481564472</v>
      </c>
      <c r="P3003" s="54">
        <v>3.2828268130645304</v>
      </c>
      <c r="Q3003" s="54">
        <v>66.661793103448815</v>
      </c>
      <c r="R3003" s="54">
        <v>0.98684292489255721</v>
      </c>
      <c r="S3003" s="54">
        <v>7.0699774002326459</v>
      </c>
      <c r="T3003" s="54">
        <v>4.0983168186023943E-4</v>
      </c>
      <c r="U3003" s="54">
        <v>0.28023219261900995</v>
      </c>
      <c r="V3003" s="54">
        <v>153.74953509203615</v>
      </c>
      <c r="W3003" s="54">
        <v>72.71537859826114</v>
      </c>
    </row>
    <row r="3004" spans="3:23" x14ac:dyDescent="0.25">
      <c r="C3004" s="52">
        <v>0</v>
      </c>
      <c r="D3004" s="55">
        <v>169</v>
      </c>
      <c r="E3004" s="55">
        <v>183</v>
      </c>
      <c r="F3004" s="55">
        <v>46.007000000000005</v>
      </c>
      <c r="G3004" s="55">
        <v>0.58739835153815856</v>
      </c>
      <c r="H3004" s="55">
        <v>0.92349726775956287</v>
      </c>
      <c r="I3004" s="55">
        <v>0.70416666666666672</v>
      </c>
      <c r="J3004" s="55">
        <v>14.668929172241663</v>
      </c>
      <c r="K3004" s="55">
        <v>89</v>
      </c>
      <c r="L3004" s="55">
        <v>73.804733727810657</v>
      </c>
      <c r="M3004" s="55">
        <v>34.705691744153256</v>
      </c>
      <c r="N3004" s="55">
        <v>5.8911536853279642</v>
      </c>
      <c r="O3004" s="55">
        <v>0.16205223114792813</v>
      </c>
      <c r="P3004" s="55">
        <v>2.1278676837428319</v>
      </c>
      <c r="Q3004" s="55">
        <v>11.403921568627439</v>
      </c>
      <c r="R3004" s="55">
        <v>0.96750923996850957</v>
      </c>
      <c r="S3004" s="55">
        <v>4.3349489643376318</v>
      </c>
      <c r="T3004" s="55">
        <v>6.9050365244136738E-3</v>
      </c>
      <c r="U3004" s="55">
        <v>0.40311249752426193</v>
      </c>
      <c r="V3004" s="55">
        <v>16.467757255142228</v>
      </c>
      <c r="W3004" s="55">
        <v>13.327322235869294</v>
      </c>
    </row>
    <row r="3005" spans="3:23" x14ac:dyDescent="0.25">
      <c r="C3005" s="51">
        <v>0</v>
      </c>
      <c r="D3005" s="54">
        <v>214</v>
      </c>
      <c r="E3005" s="54">
        <v>241</v>
      </c>
      <c r="F3005" s="54">
        <v>60.554000000000002</v>
      </c>
      <c r="G3005" s="54">
        <v>0.87685126753931397</v>
      </c>
      <c r="H3005" s="54">
        <v>0.88796680497925307</v>
      </c>
      <c r="I3005" s="54">
        <v>0.62028985507246381</v>
      </c>
      <c r="J3005" s="54">
        <v>16.506764146050092</v>
      </c>
      <c r="K3005" s="54">
        <v>134</v>
      </c>
      <c r="L3005" s="54">
        <v>95.168224299065415</v>
      </c>
      <c r="M3005" s="54">
        <v>338.65701373349111</v>
      </c>
      <c r="N3005" s="54">
        <v>18.402636053932358</v>
      </c>
      <c r="O3005" s="54">
        <v>9.7376809769441353E-2</v>
      </c>
      <c r="P3005" s="54">
        <v>1.9401333484801047</v>
      </c>
      <c r="Q3005" s="54">
        <v>142.06521739130423</v>
      </c>
      <c r="R3005" s="54">
        <v>0.92120605076662432</v>
      </c>
      <c r="S3005" s="54">
        <v>5.7961095326109557</v>
      </c>
      <c r="T3005" s="54">
        <v>3.6921077504726016E-3</v>
      </c>
      <c r="U3005" s="54">
        <v>0.29962748948506962</v>
      </c>
      <c r="V3005" s="54">
        <v>25.374906493220013</v>
      </c>
      <c r="W3005" s="54">
        <v>12.199284302704722</v>
      </c>
    </row>
    <row r="3006" spans="3:23" x14ac:dyDescent="0.25">
      <c r="C3006" s="52">
        <v>0</v>
      </c>
      <c r="D3006" s="55">
        <v>29</v>
      </c>
      <c r="E3006" s="55">
        <v>33</v>
      </c>
      <c r="F3006" s="55">
        <v>17.996000000000002</v>
      </c>
      <c r="G3006" s="55">
        <v>0</v>
      </c>
      <c r="H3006" s="55">
        <v>0.87878787878787878</v>
      </c>
      <c r="I3006" s="55">
        <v>0.59183673469387754</v>
      </c>
      <c r="J3006" s="55">
        <v>6.0765077797464979</v>
      </c>
      <c r="K3006" s="55">
        <v>84</v>
      </c>
      <c r="L3006" s="55">
        <v>74.689655172413794</v>
      </c>
      <c r="M3006" s="55">
        <v>32.864532019704434</v>
      </c>
      <c r="N3006" s="55">
        <v>5.7327595466498016</v>
      </c>
      <c r="O3006" s="55">
        <v>5.0276358134730005E-2</v>
      </c>
      <c r="P3006" s="55">
        <v>1.9025938366984023</v>
      </c>
      <c r="Q3006" s="55">
        <v>47.749999999999993</v>
      </c>
      <c r="R3006" s="55">
        <v>0.84087794082941625</v>
      </c>
      <c r="S3006" s="55">
        <v>4.0472990984266435</v>
      </c>
      <c r="T3006" s="55">
        <v>2.0408163265306135E-2</v>
      </c>
      <c r="U3006" s="55">
        <v>0.20969747747583878</v>
      </c>
      <c r="V3006" s="55">
        <v>6.2330229193099944</v>
      </c>
      <c r="W3006" s="55">
        <v>6.2330229193099944</v>
      </c>
    </row>
    <row r="3007" spans="3:23" x14ac:dyDescent="0.25">
      <c r="C3007" s="51">
        <v>0</v>
      </c>
      <c r="D3007" s="54">
        <v>324</v>
      </c>
      <c r="E3007" s="54">
        <v>346</v>
      </c>
      <c r="F3007" s="54">
        <v>75.712999999999994</v>
      </c>
      <c r="G3007" s="54">
        <v>0.92266684486794015</v>
      </c>
      <c r="H3007" s="54">
        <v>0.93641618497109824</v>
      </c>
      <c r="I3007" s="54">
        <v>0.75524475524475521</v>
      </c>
      <c r="J3007" s="54">
        <v>20.310825007719227</v>
      </c>
      <c r="K3007" s="54">
        <v>164</v>
      </c>
      <c r="L3007" s="54">
        <v>104.10493827160494</v>
      </c>
      <c r="M3007" s="54">
        <v>522.84344303023352</v>
      </c>
      <c r="N3007" s="54">
        <v>22.86577011671012</v>
      </c>
      <c r="O3007" s="54">
        <v>0.34849882670890064</v>
      </c>
      <c r="P3007" s="54">
        <v>2.6214055859582288</v>
      </c>
      <c r="Q3007" s="54">
        <v>274.04524886877834</v>
      </c>
      <c r="R3007" s="54">
        <v>0.87293038762098518</v>
      </c>
      <c r="S3007" s="54">
        <v>6.2614508173520917</v>
      </c>
      <c r="T3007" s="54">
        <v>2.5183759546282994E-3</v>
      </c>
      <c r="U3007" s="54">
        <v>0.17577091286926805</v>
      </c>
      <c r="V3007" s="54">
        <v>33.311715252690711</v>
      </c>
      <c r="W3007" s="54">
        <v>12.844934051203731</v>
      </c>
    </row>
    <row r="3008" spans="3:23" x14ac:dyDescent="0.25">
      <c r="C3008" s="52">
        <v>0</v>
      </c>
      <c r="D3008" s="55">
        <v>29</v>
      </c>
      <c r="E3008" s="55">
        <v>33</v>
      </c>
      <c r="F3008" s="55">
        <v>17.996000000000002</v>
      </c>
      <c r="G3008" s="55">
        <v>0</v>
      </c>
      <c r="H3008" s="55">
        <v>0.87878787878787878</v>
      </c>
      <c r="I3008" s="55">
        <v>0.59183673469387754</v>
      </c>
      <c r="J3008" s="55">
        <v>6.0765077797464979</v>
      </c>
      <c r="K3008" s="55">
        <v>120</v>
      </c>
      <c r="L3008" s="55">
        <v>91.620689655172413</v>
      </c>
      <c r="M3008" s="55">
        <v>252.67241379310343</v>
      </c>
      <c r="N3008" s="55">
        <v>15.895672800894696</v>
      </c>
      <c r="O3008" s="55">
        <v>0.12646919306322058</v>
      </c>
      <c r="P3008" s="55">
        <v>1.9550508353077911</v>
      </c>
      <c r="Q3008" s="55">
        <v>531.44642857142867</v>
      </c>
      <c r="R3008" s="55">
        <v>0.46288352193916465</v>
      </c>
      <c r="S3008" s="55">
        <v>4.4181572881564177</v>
      </c>
      <c r="T3008" s="55">
        <v>1.8494897959183687E-2</v>
      </c>
      <c r="U3008" s="55">
        <v>9.1165618950966434E-2</v>
      </c>
      <c r="V3008" s="55">
        <v>6.2330229193099944</v>
      </c>
      <c r="W3008" s="55">
        <v>6.2330229193099944</v>
      </c>
    </row>
    <row r="3009" spans="3:23" x14ac:dyDescent="0.25">
      <c r="C3009" s="51">
        <v>0</v>
      </c>
      <c r="D3009" s="54">
        <v>6266</v>
      </c>
      <c r="E3009" s="54">
        <v>9285</v>
      </c>
      <c r="F3009" s="54">
        <v>509.69</v>
      </c>
      <c r="G3009" s="54">
        <v>0.88527973369939927</v>
      </c>
      <c r="H3009" s="54">
        <v>0.67485191168551428</v>
      </c>
      <c r="I3009" s="54">
        <v>0.5920256991685563</v>
      </c>
      <c r="J3009" s="54">
        <v>89.320316766738628</v>
      </c>
      <c r="K3009" s="54">
        <v>251</v>
      </c>
      <c r="L3009" s="54">
        <v>113.77114586658155</v>
      </c>
      <c r="M3009" s="54">
        <v>1658.7188863803115</v>
      </c>
      <c r="N3009" s="54">
        <v>40.727372691843399</v>
      </c>
      <c r="O3009" s="54">
        <v>0.98677490461226602</v>
      </c>
      <c r="P3009" s="54">
        <v>3.3359374520625589</v>
      </c>
      <c r="Q3009" s="54">
        <v>62.5686164229461</v>
      </c>
      <c r="R3009" s="54">
        <v>0.9871720433719009</v>
      </c>
      <c r="S3009" s="54">
        <v>7.02537312387404</v>
      </c>
      <c r="T3009" s="54">
        <v>4.3270041188604914E-4</v>
      </c>
      <c r="U3009" s="54">
        <v>0.28876828302375479</v>
      </c>
      <c r="V3009" s="54">
        <v>155.60650860721609</v>
      </c>
      <c r="W3009" s="54">
        <v>72.366193839001198</v>
      </c>
    </row>
    <row r="3010" spans="3:23" x14ac:dyDescent="0.25">
      <c r="C3010" s="52">
        <v>0</v>
      </c>
      <c r="D3010" s="55">
        <v>157</v>
      </c>
      <c r="E3010" s="55">
        <v>173</v>
      </c>
      <c r="F3010" s="55">
        <v>46.49499999999999</v>
      </c>
      <c r="G3010" s="55">
        <v>0.7186397327814561</v>
      </c>
      <c r="H3010" s="55">
        <v>0.90751445086705207</v>
      </c>
      <c r="I3010" s="55">
        <v>0.65966386554621848</v>
      </c>
      <c r="J3010" s="55">
        <v>14.138550439257219</v>
      </c>
      <c r="K3010" s="55">
        <v>95</v>
      </c>
      <c r="L3010" s="55">
        <v>72.764331210191088</v>
      </c>
      <c r="M3010" s="55">
        <v>45.591540094724799</v>
      </c>
      <c r="N3010" s="55">
        <v>6.7521507754733081</v>
      </c>
      <c r="O3010" s="55">
        <v>0.84481886018998475</v>
      </c>
      <c r="P3010" s="55">
        <v>3.5390105875713744</v>
      </c>
      <c r="Q3010" s="55">
        <v>14.043650793650805</v>
      </c>
      <c r="R3010" s="55">
        <v>0.93957239523275182</v>
      </c>
      <c r="S3010" s="55">
        <v>4.4680414245572617</v>
      </c>
      <c r="T3010" s="55">
        <v>6.2673217435122398E-3</v>
      </c>
      <c r="U3010" s="55">
        <v>0.35221274536750702</v>
      </c>
      <c r="V3010" s="55">
        <v>17.248775465181762</v>
      </c>
      <c r="W3010" s="55">
        <v>11.994498008387513</v>
      </c>
    </row>
    <row r="3011" spans="3:23" x14ac:dyDescent="0.25">
      <c r="C3011" s="51">
        <v>0</v>
      </c>
      <c r="D3011" s="54">
        <v>268</v>
      </c>
      <c r="E3011" s="54">
        <v>298</v>
      </c>
      <c r="F3011" s="54">
        <v>66.343000000000004</v>
      </c>
      <c r="G3011" s="54">
        <v>0.87841468801475542</v>
      </c>
      <c r="H3011" s="54">
        <v>0.89932885906040272</v>
      </c>
      <c r="I3011" s="54">
        <v>0.64423076923076927</v>
      </c>
      <c r="J3011" s="54">
        <v>18.47236308621676</v>
      </c>
      <c r="K3011" s="54">
        <v>141</v>
      </c>
      <c r="L3011" s="54">
        <v>94.451492537313428</v>
      </c>
      <c r="M3011" s="54">
        <v>440.87778802616145</v>
      </c>
      <c r="N3011" s="54">
        <v>20.997089989476194</v>
      </c>
      <c r="O3011" s="54">
        <v>0.32508742809272767</v>
      </c>
      <c r="P3011" s="54">
        <v>1.9161227428465668</v>
      </c>
      <c r="Q3011" s="54">
        <v>225.40723981900504</v>
      </c>
      <c r="R3011" s="54">
        <v>0.89061009567269556</v>
      </c>
      <c r="S3011" s="54">
        <v>5.9667374364805248</v>
      </c>
      <c r="T3011" s="54">
        <v>3.1633258942282234E-3</v>
      </c>
      <c r="U3011" s="54">
        <v>0.3096242212814701</v>
      </c>
      <c r="V3011" s="54">
        <v>28.092312142880175</v>
      </c>
      <c r="W3011" s="54">
        <v>13.425293220581084</v>
      </c>
    </row>
    <row r="3012" spans="3:23" x14ac:dyDescent="0.25">
      <c r="C3012" s="52">
        <v>0</v>
      </c>
      <c r="D3012" s="55">
        <v>29</v>
      </c>
      <c r="E3012" s="55">
        <v>33</v>
      </c>
      <c r="F3012" s="55">
        <v>17.996000000000002</v>
      </c>
      <c r="G3012" s="55">
        <v>0</v>
      </c>
      <c r="H3012" s="55">
        <v>0.87878787878787878</v>
      </c>
      <c r="I3012" s="55">
        <v>0.59183673469387754</v>
      </c>
      <c r="J3012" s="55">
        <v>6.0765077797464979</v>
      </c>
      <c r="K3012" s="55">
        <v>101</v>
      </c>
      <c r="L3012" s="55">
        <v>84.068965517241381</v>
      </c>
      <c r="M3012" s="55">
        <v>99.709359605911317</v>
      </c>
      <c r="N3012" s="55">
        <v>9.9854574059434711</v>
      </c>
      <c r="O3012" s="55">
        <v>1.0745893689333605E-2</v>
      </c>
      <c r="P3012" s="55">
        <v>1.9917992031063489</v>
      </c>
      <c r="Q3012" s="55">
        <v>83.946428571428598</v>
      </c>
      <c r="R3012" s="55">
        <v>0.85152711529506531</v>
      </c>
      <c r="S3012" s="55">
        <v>4.159199529386524</v>
      </c>
      <c r="T3012" s="55">
        <v>1.785714285714287E-2</v>
      </c>
      <c r="U3012" s="55">
        <v>0.15906765824045233</v>
      </c>
      <c r="V3012" s="55">
        <v>6.2330229193099944</v>
      </c>
      <c r="W3012" s="55">
        <v>6.2330229193099944</v>
      </c>
    </row>
    <row r="3013" spans="3:23" x14ac:dyDescent="0.25">
      <c r="C3013" s="51">
        <v>0</v>
      </c>
      <c r="D3013" s="54">
        <v>346</v>
      </c>
      <c r="E3013" s="54">
        <v>367</v>
      </c>
      <c r="F3013" s="54">
        <v>75.44</v>
      </c>
      <c r="G3013" s="54">
        <v>0.90972347570085155</v>
      </c>
      <c r="H3013" s="54">
        <v>0.94277929155313356</v>
      </c>
      <c r="I3013" s="54">
        <v>0.74891774891774887</v>
      </c>
      <c r="J3013" s="54">
        <v>20.989065783840079</v>
      </c>
      <c r="K3013" s="54">
        <v>173</v>
      </c>
      <c r="L3013" s="54">
        <v>104.63872832369943</v>
      </c>
      <c r="M3013" s="54">
        <v>551.60533634916726</v>
      </c>
      <c r="N3013" s="54">
        <v>23.486279746889828</v>
      </c>
      <c r="O3013" s="54">
        <v>0.32549766681343495</v>
      </c>
      <c r="P3013" s="54">
        <v>2.8836940151723658</v>
      </c>
      <c r="Q3013" s="54">
        <v>332.43697478991714</v>
      </c>
      <c r="R3013" s="54">
        <v>0.88496606107177933</v>
      </c>
      <c r="S3013" s="54">
        <v>6.2054252952520805</v>
      </c>
      <c r="T3013" s="54">
        <v>2.5333662876915642E-3</v>
      </c>
      <c r="U3013" s="54">
        <v>0.20331877238894155</v>
      </c>
      <c r="V3013" s="54">
        <v>32.837963726423077</v>
      </c>
      <c r="W3013" s="54">
        <v>13.634803306314074</v>
      </c>
    </row>
    <row r="3014" spans="3:23" x14ac:dyDescent="0.25">
      <c r="C3014" s="52">
        <v>0</v>
      </c>
      <c r="D3014" s="55">
        <v>68</v>
      </c>
      <c r="E3014" s="55">
        <v>72</v>
      </c>
      <c r="F3014" s="55">
        <v>28.010999999999999</v>
      </c>
      <c r="G3014" s="55">
        <v>0.704630169339307</v>
      </c>
      <c r="H3014" s="55">
        <v>0.94444444444444442</v>
      </c>
      <c r="I3014" s="55">
        <v>0.70833333333333337</v>
      </c>
      <c r="J3014" s="55">
        <v>9.3048529833625562</v>
      </c>
      <c r="K3014" s="55">
        <v>152</v>
      </c>
      <c r="L3014" s="55">
        <v>104.54411764705883</v>
      </c>
      <c r="M3014" s="55">
        <v>558.0428007023703</v>
      </c>
      <c r="N3014" s="55">
        <v>23.622929553769794</v>
      </c>
      <c r="O3014" s="55">
        <v>0.31038576641427468</v>
      </c>
      <c r="P3014" s="55">
        <v>1.9730515304288692</v>
      </c>
      <c r="Q3014" s="55">
        <v>891.9038461538463</v>
      </c>
      <c r="R3014" s="55">
        <v>0.66492501468673526</v>
      </c>
      <c r="S3014" s="55">
        <v>5.4071001573313655</v>
      </c>
      <c r="T3014" s="55">
        <v>9.9852071005917097E-3</v>
      </c>
      <c r="U3014" s="55">
        <v>9.0802083078492316E-2</v>
      </c>
      <c r="V3014" s="55">
        <v>11.158793894177956</v>
      </c>
      <c r="W3014" s="55">
        <v>7.9179983769063611</v>
      </c>
    </row>
    <row r="3015" spans="3:23" x14ac:dyDescent="0.25">
      <c r="C3015" s="51">
        <v>0</v>
      </c>
      <c r="D3015" s="54">
        <v>98</v>
      </c>
      <c r="E3015" s="54">
        <v>115</v>
      </c>
      <c r="F3015" s="54">
        <v>40.466000000000001</v>
      </c>
      <c r="G3015" s="54">
        <v>0.88255275494346419</v>
      </c>
      <c r="H3015" s="54">
        <v>0.85217391304347823</v>
      </c>
      <c r="I3015" s="54">
        <v>0.64052287581699341</v>
      </c>
      <c r="J3015" s="54">
        <v>11.170383851240114</v>
      </c>
      <c r="K3015" s="54">
        <v>100</v>
      </c>
      <c r="L3015" s="54">
        <v>78.132653061224488</v>
      </c>
      <c r="M3015" s="54">
        <v>100.28119082684621</v>
      </c>
      <c r="N3015" s="54">
        <v>10.014049671678597</v>
      </c>
      <c r="O3015" s="54">
        <v>0.26770614342676402</v>
      </c>
      <c r="P3015" s="54">
        <v>2.2019512490965427</v>
      </c>
      <c r="Q3015" s="54">
        <v>68.679012345678984</v>
      </c>
      <c r="R3015" s="54">
        <v>0.86138631557309453</v>
      </c>
      <c r="S3015" s="54">
        <v>4.8973967077019704</v>
      </c>
      <c r="T3015" s="54">
        <v>7.3159579332418723E-3</v>
      </c>
      <c r="U3015" s="54">
        <v>0.23437552798291256</v>
      </c>
      <c r="V3015" s="54">
        <v>16.92155485410774</v>
      </c>
      <c r="W3015" s="54">
        <v>7.9567417189193481</v>
      </c>
    </row>
    <row r="3016" spans="3:23" x14ac:dyDescent="0.25">
      <c r="C3016" s="52">
        <v>0</v>
      </c>
      <c r="D3016" s="55">
        <v>66</v>
      </c>
      <c r="E3016" s="55">
        <v>71</v>
      </c>
      <c r="F3016" s="55">
        <v>27.919999999999998</v>
      </c>
      <c r="G3016" s="55">
        <v>0.74834238288985033</v>
      </c>
      <c r="H3016" s="55">
        <v>0.92957746478873238</v>
      </c>
      <c r="I3016" s="55">
        <v>0.6875</v>
      </c>
      <c r="J3016" s="55">
        <v>9.1669956884750814</v>
      </c>
      <c r="K3016" s="55">
        <v>98</v>
      </c>
      <c r="L3016" s="55">
        <v>78.909090909090907</v>
      </c>
      <c r="M3016" s="55">
        <v>131.59160839160836</v>
      </c>
      <c r="N3016" s="55">
        <v>11.471338561458657</v>
      </c>
      <c r="O3016" s="55">
        <v>8.9457792465993363E-2</v>
      </c>
      <c r="P3016" s="55">
        <v>1.6276075835157531</v>
      </c>
      <c r="Q3016" s="55">
        <v>77.249999999999986</v>
      </c>
      <c r="R3016" s="55">
        <v>0.86052878761893026</v>
      </c>
      <c r="S3016" s="55">
        <v>4.8778226275449557</v>
      </c>
      <c r="T3016" s="55">
        <v>1.0170118343195264E-2</v>
      </c>
      <c r="U3016" s="55">
        <v>0.26003877261766017</v>
      </c>
      <c r="V3016" s="55">
        <v>11.370769314853174</v>
      </c>
      <c r="W3016" s="55">
        <v>7.5423751809500752</v>
      </c>
    </row>
    <row r="3017" spans="3:23" x14ac:dyDescent="0.25">
      <c r="C3017" s="51">
        <v>0</v>
      </c>
      <c r="D3017" s="54">
        <v>44</v>
      </c>
      <c r="E3017" s="54">
        <v>49</v>
      </c>
      <c r="F3017" s="54">
        <v>22.312999999999999</v>
      </c>
      <c r="G3017" s="54">
        <v>0.60751669847806156</v>
      </c>
      <c r="H3017" s="54">
        <v>0.89795918367346939</v>
      </c>
      <c r="I3017" s="54">
        <v>0.61111111111111116</v>
      </c>
      <c r="J3017" s="54">
        <v>7.4848206370191104</v>
      </c>
      <c r="K3017" s="54">
        <v>75</v>
      </c>
      <c r="L3017" s="54">
        <v>67.340909090909093</v>
      </c>
      <c r="M3017" s="54">
        <v>16.648520084566584</v>
      </c>
      <c r="N3017" s="54">
        <v>4.0802598060131645</v>
      </c>
      <c r="O3017" s="54">
        <v>0.35776895438767675</v>
      </c>
      <c r="P3017" s="54">
        <v>2.0018274811080716</v>
      </c>
      <c r="Q3017" s="54">
        <v>10.962499999999997</v>
      </c>
      <c r="R3017" s="54">
        <v>0.82200516346858754</v>
      </c>
      <c r="S3017" s="54">
        <v>3.7290005848323511</v>
      </c>
      <c r="T3017" s="54">
        <v>1.500000000000001E-2</v>
      </c>
      <c r="U3017" s="54">
        <v>0.43163690476190458</v>
      </c>
      <c r="V3017" s="54">
        <v>8.5442171759943637</v>
      </c>
      <c r="W3017" s="54">
        <v>6.7867307100684053</v>
      </c>
    </row>
    <row r="3018" spans="3:23" x14ac:dyDescent="0.25">
      <c r="C3018" s="52">
        <v>0</v>
      </c>
      <c r="D3018" s="55">
        <v>6388</v>
      </c>
      <c r="E3018" s="55">
        <v>9334</v>
      </c>
      <c r="F3018" s="55">
        <v>499.03900000000004</v>
      </c>
      <c r="G3018" s="55">
        <v>0.88553894776959807</v>
      </c>
      <c r="H3018" s="55">
        <v>0.68437968716520248</v>
      </c>
      <c r="I3018" s="55">
        <v>0.59645191409897291</v>
      </c>
      <c r="J3018" s="55">
        <v>90.185665223294876</v>
      </c>
      <c r="K3018" s="55">
        <v>253</v>
      </c>
      <c r="L3018" s="55">
        <v>111.64057608015028</v>
      </c>
      <c r="M3018" s="55">
        <v>1567.0816913543069</v>
      </c>
      <c r="N3018" s="55">
        <v>39.586382650531569</v>
      </c>
      <c r="O3018" s="55">
        <v>1.05573303715327</v>
      </c>
      <c r="P3018" s="55">
        <v>3.6648887408240598</v>
      </c>
      <c r="Q3018" s="55">
        <v>57.789069013432467</v>
      </c>
      <c r="R3018" s="55">
        <v>0.98760741525109319</v>
      </c>
      <c r="S3018" s="55">
        <v>7.0201525114375958</v>
      </c>
      <c r="T3018" s="55">
        <v>4.2396070951308091E-4</v>
      </c>
      <c r="U3018" s="55">
        <v>0.28959915408493536</v>
      </c>
      <c r="V3018" s="55">
        <v>155.31643231516338</v>
      </c>
      <c r="W3018" s="55">
        <v>72.154600570774065</v>
      </c>
    </row>
    <row r="3019" spans="3:23" x14ac:dyDescent="0.25">
      <c r="C3019" s="51">
        <v>0</v>
      </c>
      <c r="D3019" s="54">
        <v>107</v>
      </c>
      <c r="E3019" s="54">
        <v>115</v>
      </c>
      <c r="F3019" s="54">
        <v>38.994</v>
      </c>
      <c r="G3019" s="54">
        <v>0.88509272038454401</v>
      </c>
      <c r="H3019" s="54">
        <v>0.93043478260869561</v>
      </c>
      <c r="I3019" s="54">
        <v>0.55729166666666663</v>
      </c>
      <c r="J3019" s="54">
        <v>11.672044863118991</v>
      </c>
      <c r="K3019" s="54">
        <v>87</v>
      </c>
      <c r="L3019" s="54">
        <v>72.149532710280369</v>
      </c>
      <c r="M3019" s="54">
        <v>42.581202609768994</v>
      </c>
      <c r="N3019" s="54">
        <v>6.5254273890503907</v>
      </c>
      <c r="O3019" s="54">
        <v>0.4044598337082172</v>
      </c>
      <c r="P3019" s="54">
        <v>2.5265648034282626</v>
      </c>
      <c r="Q3019" s="54">
        <v>19.735294117647044</v>
      </c>
      <c r="R3019" s="54">
        <v>0.95435942678340158</v>
      </c>
      <c r="S3019" s="54">
        <v>4.4784281191071109</v>
      </c>
      <c r="T3019" s="54">
        <v>6.3437139561707189E-3</v>
      </c>
      <c r="U3019" s="54">
        <v>0.32483890020654665</v>
      </c>
      <c r="V3019" s="54">
        <v>17.339459418210694</v>
      </c>
      <c r="W3019" s="54">
        <v>8.0700399244605521</v>
      </c>
    </row>
    <row r="3020" spans="3:23" x14ac:dyDescent="0.25">
      <c r="C3020" s="52">
        <v>0</v>
      </c>
      <c r="D3020" s="55">
        <v>347</v>
      </c>
      <c r="E3020" s="55">
        <v>378</v>
      </c>
      <c r="F3020" s="55">
        <v>81.220999999999989</v>
      </c>
      <c r="G3020" s="55">
        <v>0.91219407175325284</v>
      </c>
      <c r="H3020" s="55">
        <v>0.91798941798941802</v>
      </c>
      <c r="I3020" s="55">
        <v>0.63786764705882348</v>
      </c>
      <c r="J3020" s="55">
        <v>21.019374919894773</v>
      </c>
      <c r="K3020" s="55">
        <v>145</v>
      </c>
      <c r="L3020" s="55">
        <v>91.023054755043233</v>
      </c>
      <c r="M3020" s="55">
        <v>452.01102763572175</v>
      </c>
      <c r="N3020" s="55">
        <v>21.260550972063772</v>
      </c>
      <c r="O3020" s="55">
        <v>0.48224832168947224</v>
      </c>
      <c r="P3020" s="55">
        <v>2.1082713394390638</v>
      </c>
      <c r="Q3020" s="55">
        <v>116.23090277777752</v>
      </c>
      <c r="R3020" s="55">
        <v>0.94474696974422123</v>
      </c>
      <c r="S3020" s="55">
        <v>5.9852530431052813</v>
      </c>
      <c r="T3020" s="55">
        <v>3.1587577160493421E-3</v>
      </c>
      <c r="U3020" s="55">
        <v>0.32859612971752733</v>
      </c>
      <c r="V3020" s="55">
        <v>34.578645570582133</v>
      </c>
      <c r="W3020" s="55">
        <v>14.168891710491915</v>
      </c>
    </row>
    <row r="3021" spans="3:23" x14ac:dyDescent="0.25">
      <c r="C3021" s="51">
        <v>0</v>
      </c>
      <c r="D3021" s="54">
        <v>456</v>
      </c>
      <c r="E3021" s="54">
        <v>537</v>
      </c>
      <c r="F3021" s="54">
        <v>98.762</v>
      </c>
      <c r="G3021" s="54">
        <v>0.94313255525495188</v>
      </c>
      <c r="H3021" s="54">
        <v>0.84916201117318435</v>
      </c>
      <c r="I3021" s="54">
        <v>0.5714285714285714</v>
      </c>
      <c r="J3021" s="54">
        <v>24.095585330081406</v>
      </c>
      <c r="K3021" s="54">
        <v>161</v>
      </c>
      <c r="L3021" s="54">
        <v>98.179824561403507</v>
      </c>
      <c r="M3021" s="54">
        <v>543.48847117794446</v>
      </c>
      <c r="N3021" s="54">
        <v>23.312839191697446</v>
      </c>
      <c r="O3021" s="54">
        <v>0.5748375469399738</v>
      </c>
      <c r="P3021" s="54">
        <v>2.7815179517991018</v>
      </c>
      <c r="Q3021" s="54">
        <v>166.12117503059972</v>
      </c>
      <c r="R3021" s="54">
        <v>0.9348396258499807</v>
      </c>
      <c r="S3021" s="54">
        <v>6.2677917660400899</v>
      </c>
      <c r="T3021" s="54">
        <v>1.5236206139726629E-3</v>
      </c>
      <c r="U3021" s="54">
        <v>0.19642886538735199</v>
      </c>
      <c r="V3021" s="54">
        <v>43.471322809489806</v>
      </c>
      <c r="W3021" s="54">
        <v>14.450601570338966</v>
      </c>
    </row>
    <row r="3022" spans="3:23" x14ac:dyDescent="0.25">
      <c r="C3022" s="52">
        <v>0</v>
      </c>
      <c r="D3022" s="55">
        <v>91</v>
      </c>
      <c r="E3022" s="55">
        <v>95</v>
      </c>
      <c r="F3022" s="55">
        <v>31.657999999999998</v>
      </c>
      <c r="G3022" s="55">
        <v>0.68017931952662558</v>
      </c>
      <c r="H3022" s="55">
        <v>0.95789473684210524</v>
      </c>
      <c r="I3022" s="55">
        <v>0.77777777777777779</v>
      </c>
      <c r="J3022" s="55">
        <v>10.764051215546115</v>
      </c>
      <c r="K3022" s="55">
        <v>145</v>
      </c>
      <c r="L3022" s="55">
        <v>104.89010989010988</v>
      </c>
      <c r="M3022" s="55">
        <v>580.12112332112338</v>
      </c>
      <c r="N3022" s="55">
        <v>24.085703712391783</v>
      </c>
      <c r="O3022" s="55">
        <v>-8.3834040862204376E-2</v>
      </c>
      <c r="P3022" s="55">
        <v>1.7767352001442429</v>
      </c>
      <c r="Q3022" s="55">
        <v>565.17460317460291</v>
      </c>
      <c r="R3022" s="55">
        <v>0.71638921964733537</v>
      </c>
      <c r="S3022" s="55">
        <v>5.4963759586898222</v>
      </c>
      <c r="T3022" s="55">
        <v>8.5663895187704595E-3</v>
      </c>
      <c r="U3022" s="55">
        <v>0.14397721673196262</v>
      </c>
      <c r="V3022" s="55">
        <v>12.646214450448797</v>
      </c>
      <c r="W3022" s="55">
        <v>9.2702539436288607</v>
      </c>
    </row>
    <row r="3023" spans="3:23" x14ac:dyDescent="0.25">
      <c r="C3023" s="51">
        <v>0</v>
      </c>
      <c r="D3023" s="54">
        <v>114</v>
      </c>
      <c r="E3023" s="54">
        <v>123</v>
      </c>
      <c r="F3023" s="54">
        <v>39.614000000000004</v>
      </c>
      <c r="G3023" s="54">
        <v>0.81666097112501135</v>
      </c>
      <c r="H3023" s="54">
        <v>0.92682926829268297</v>
      </c>
      <c r="I3023" s="54">
        <v>0.6705882352941176</v>
      </c>
      <c r="J3023" s="54">
        <v>12.047792665040703</v>
      </c>
      <c r="K3023" s="54">
        <v>117</v>
      </c>
      <c r="L3023" s="54">
        <v>79.44736842105263</v>
      </c>
      <c r="M3023" s="54">
        <v>140.07242664182581</v>
      </c>
      <c r="N3023" s="54">
        <v>11.835219754690904</v>
      </c>
      <c r="O3023" s="54">
        <v>0.67780818331500792</v>
      </c>
      <c r="P3023" s="54">
        <v>3.0982933998369955</v>
      </c>
      <c r="Q3023" s="54">
        <v>57.711111111111144</v>
      </c>
      <c r="R3023" s="54">
        <v>0.92316943894842629</v>
      </c>
      <c r="S3023" s="54">
        <v>5.1115828927650213</v>
      </c>
      <c r="T3023" s="54">
        <v>6.481481481481496E-3</v>
      </c>
      <c r="U3023" s="54">
        <v>0.24228764517980195</v>
      </c>
      <c r="V3023" s="54">
        <v>16.128257986042744</v>
      </c>
      <c r="W3023" s="54">
        <v>9.3079034136418723</v>
      </c>
    </row>
    <row r="3024" spans="3:23" x14ac:dyDescent="0.25">
      <c r="C3024" s="52">
        <v>0</v>
      </c>
      <c r="D3024" s="55">
        <v>113</v>
      </c>
      <c r="E3024" s="55">
        <v>119</v>
      </c>
      <c r="F3024" s="55">
        <v>38.480999999999995</v>
      </c>
      <c r="G3024" s="55">
        <v>0.8296256730465732</v>
      </c>
      <c r="H3024" s="55">
        <v>0.94957983193277307</v>
      </c>
      <c r="I3024" s="55">
        <v>0.73856209150326801</v>
      </c>
      <c r="J3024" s="55">
        <v>11.994835078277374</v>
      </c>
      <c r="K3024" s="55">
        <v>101</v>
      </c>
      <c r="L3024" s="55">
        <v>77.16814159292035</v>
      </c>
      <c r="M3024" s="55">
        <v>156.24826169405824</v>
      </c>
      <c r="N3024" s="55">
        <v>12.499930467568939</v>
      </c>
      <c r="O3024" s="55">
        <v>0.47718291688716707</v>
      </c>
      <c r="P3024" s="55">
        <v>1.8519622917878367</v>
      </c>
      <c r="Q3024" s="55">
        <v>46.308641975308646</v>
      </c>
      <c r="R3024" s="55">
        <v>0.93490056355912787</v>
      </c>
      <c r="S3024" s="55">
        <v>4.9052884746745846</v>
      </c>
      <c r="T3024" s="55">
        <v>8.8401158360006098E-3</v>
      </c>
      <c r="U3024" s="55">
        <v>0.31468354402077603</v>
      </c>
      <c r="V3024" s="55">
        <v>16.225413833294191</v>
      </c>
      <c r="W3024" s="55">
        <v>9.0589733452422561</v>
      </c>
    </row>
    <row r="3025" spans="3:23" x14ac:dyDescent="0.25">
      <c r="C3025" s="51">
        <v>0</v>
      </c>
      <c r="D3025" s="54">
        <v>29</v>
      </c>
      <c r="E3025" s="54">
        <v>33</v>
      </c>
      <c r="F3025" s="54">
        <v>17.996000000000002</v>
      </c>
      <c r="G3025" s="54">
        <v>0</v>
      </c>
      <c r="H3025" s="54">
        <v>0.87878787878787878</v>
      </c>
      <c r="I3025" s="54">
        <v>0.59183673469387754</v>
      </c>
      <c r="J3025" s="54">
        <v>6.0765077797464979</v>
      </c>
      <c r="K3025" s="54">
        <v>76</v>
      </c>
      <c r="L3025" s="54">
        <v>69.448275862068968</v>
      </c>
      <c r="M3025" s="54">
        <v>15.256157635467982</v>
      </c>
      <c r="N3025" s="54">
        <v>3.9059131628171131</v>
      </c>
      <c r="O3025" s="54">
        <v>-0.17937750485927889</v>
      </c>
      <c r="P3025" s="54">
        <v>2.124523831691465</v>
      </c>
      <c r="Q3025" s="54">
        <v>13.232142857142854</v>
      </c>
      <c r="R3025" s="54">
        <v>0.7770911383640996</v>
      </c>
      <c r="S3025" s="54">
        <v>3.6243797016511121</v>
      </c>
      <c r="T3025" s="54">
        <v>2.1045918367346952E-2</v>
      </c>
      <c r="U3025" s="54">
        <v>0.28907312925170064</v>
      </c>
      <c r="V3025" s="54">
        <v>6.2330229193099944</v>
      </c>
      <c r="W3025" s="54">
        <v>6.2330229193099944</v>
      </c>
    </row>
    <row r="3026" spans="3:23" x14ac:dyDescent="0.25">
      <c r="C3026" s="52">
        <v>0</v>
      </c>
      <c r="D3026" s="55">
        <v>6491</v>
      </c>
      <c r="E3026" s="55">
        <v>9437</v>
      </c>
      <c r="F3026" s="55">
        <v>472.42499999999995</v>
      </c>
      <c r="G3026" s="55">
        <v>0.88482195029864086</v>
      </c>
      <c r="H3026" s="55">
        <v>0.68782452050439757</v>
      </c>
      <c r="I3026" s="55">
        <v>0.58966206395348841</v>
      </c>
      <c r="J3026" s="55">
        <v>90.909833818327598</v>
      </c>
      <c r="K3026" s="55">
        <v>253</v>
      </c>
      <c r="L3026" s="55">
        <v>111.33492528115853</v>
      </c>
      <c r="M3026" s="55">
        <v>1609.9423532263049</v>
      </c>
      <c r="N3026" s="55">
        <v>40.124086945702636</v>
      </c>
      <c r="O3026" s="55">
        <v>1.1026558006589835</v>
      </c>
      <c r="P3026" s="55">
        <v>3.8286398952330409</v>
      </c>
      <c r="Q3026" s="55">
        <v>57.504777357129633</v>
      </c>
      <c r="R3026" s="55">
        <v>0.98790440998829077</v>
      </c>
      <c r="S3026" s="55">
        <v>7.0149925537019504</v>
      </c>
      <c r="T3026" s="55">
        <v>4.3580905833492348E-4</v>
      </c>
      <c r="U3026" s="55">
        <v>0.29089432863299192</v>
      </c>
      <c r="V3026" s="55">
        <v>155.69225756641552</v>
      </c>
      <c r="W3026" s="55">
        <v>72.541585196716511</v>
      </c>
    </row>
    <row r="3027" spans="3:23" x14ac:dyDescent="0.25">
      <c r="C3027" s="51">
        <v>0</v>
      </c>
      <c r="D3027" s="54">
        <v>74</v>
      </c>
      <c r="E3027" s="54">
        <v>79</v>
      </c>
      <c r="F3027" s="54">
        <v>28.962</v>
      </c>
      <c r="G3027" s="54">
        <v>0.5455791158286063</v>
      </c>
      <c r="H3027" s="54">
        <v>0.93670886075949367</v>
      </c>
      <c r="I3027" s="54">
        <v>0.67272727272727273</v>
      </c>
      <c r="J3027" s="54">
        <v>9.7066846199102415</v>
      </c>
      <c r="K3027" s="54">
        <v>82</v>
      </c>
      <c r="L3027" s="54">
        <v>67.054054054054049</v>
      </c>
      <c r="M3027" s="54">
        <v>29.695668271010732</v>
      </c>
      <c r="N3027" s="54">
        <v>5.4493731998286492</v>
      </c>
      <c r="O3027" s="54">
        <v>1.0698443959742399</v>
      </c>
      <c r="P3027" s="54">
        <v>3.3653373311974248</v>
      </c>
      <c r="Q3027" s="54">
        <v>11.884297520661157</v>
      </c>
      <c r="R3027" s="54">
        <v>0.83880493995887928</v>
      </c>
      <c r="S3027" s="54">
        <v>3.9382403894666003</v>
      </c>
      <c r="T3027" s="54">
        <v>1.2772351615326832E-2</v>
      </c>
      <c r="U3027" s="54">
        <v>0.39273252000524722</v>
      </c>
      <c r="V3027" s="54">
        <v>10.729770145690889</v>
      </c>
      <c r="W3027" s="54">
        <v>8.9921839010710762</v>
      </c>
    </row>
    <row r="3028" spans="3:23" x14ac:dyDescent="0.25">
      <c r="C3028" s="52">
        <v>0</v>
      </c>
      <c r="D3028" s="55">
        <v>93</v>
      </c>
      <c r="E3028" s="55">
        <v>100</v>
      </c>
      <c r="F3028" s="55">
        <v>36.942999999999991</v>
      </c>
      <c r="G3028" s="55">
        <v>0.89619617981010735</v>
      </c>
      <c r="H3028" s="55">
        <v>0.93</v>
      </c>
      <c r="I3028" s="55">
        <v>0.51666666666666672</v>
      </c>
      <c r="J3028" s="55">
        <v>10.881694613449236</v>
      </c>
      <c r="K3028" s="55">
        <v>90</v>
      </c>
      <c r="L3028" s="55">
        <v>71.44086021505376</v>
      </c>
      <c r="M3028" s="55">
        <v>50.227442730247773</v>
      </c>
      <c r="N3028" s="55">
        <v>7.0871321936484133</v>
      </c>
      <c r="O3028" s="55">
        <v>0.59625300718751795</v>
      </c>
      <c r="P3028" s="55">
        <v>2.6839458861434107</v>
      </c>
      <c r="Q3028" s="55">
        <v>21.067708333333321</v>
      </c>
      <c r="R3028" s="55">
        <v>0.93298466376255507</v>
      </c>
      <c r="S3028" s="55">
        <v>4.5199361661708046</v>
      </c>
      <c r="T3028" s="55">
        <v>6.8359374999999853E-3</v>
      </c>
      <c r="U3028" s="55">
        <v>0.28371813371813365</v>
      </c>
      <c r="V3028" s="55">
        <v>16.589961814750282</v>
      </c>
      <c r="W3028" s="55">
        <v>7.3602690232190335</v>
      </c>
    </row>
    <row r="3029" spans="3:23" x14ac:dyDescent="0.25">
      <c r="C3029" s="51">
        <v>0</v>
      </c>
      <c r="D3029" s="54">
        <v>29</v>
      </c>
      <c r="E3029" s="54">
        <v>33</v>
      </c>
      <c r="F3029" s="54">
        <v>17.996000000000002</v>
      </c>
      <c r="G3029" s="54">
        <v>0</v>
      </c>
      <c r="H3029" s="54">
        <v>0.87878787878787878</v>
      </c>
      <c r="I3029" s="54">
        <v>0.59183673469387754</v>
      </c>
      <c r="J3029" s="54">
        <v>6.0765077797464979</v>
      </c>
      <c r="K3029" s="54">
        <v>80</v>
      </c>
      <c r="L3029" s="54">
        <v>72.241379310344826</v>
      </c>
      <c r="M3029" s="54">
        <v>28.546798029556662</v>
      </c>
      <c r="N3029" s="54">
        <v>5.3429203652643622</v>
      </c>
      <c r="O3029" s="54">
        <v>-0.26647264510181989</v>
      </c>
      <c r="P3029" s="54">
        <v>2.1343234661995498</v>
      </c>
      <c r="Q3029" s="54">
        <v>17.392857142857139</v>
      </c>
      <c r="R3029" s="54">
        <v>0.86783381848093699</v>
      </c>
      <c r="S3029" s="54">
        <v>4.0733297019495218</v>
      </c>
      <c r="T3029" s="54">
        <v>2.0408163265306135E-2</v>
      </c>
      <c r="U3029" s="54">
        <v>0.36470379818594095</v>
      </c>
      <c r="V3029" s="54">
        <v>6.2330229193099944</v>
      </c>
      <c r="W3029" s="54">
        <v>6.2330229193099944</v>
      </c>
    </row>
    <row r="3030" spans="3:23" x14ac:dyDescent="0.25">
      <c r="C3030" s="52">
        <v>0</v>
      </c>
      <c r="D3030" s="55">
        <v>348</v>
      </c>
      <c r="E3030" s="55">
        <v>383</v>
      </c>
      <c r="F3030" s="55">
        <v>78.251999999999995</v>
      </c>
      <c r="G3030" s="55">
        <v>0.89156273601494906</v>
      </c>
      <c r="H3030" s="55">
        <v>0.90861618798955612</v>
      </c>
      <c r="I3030" s="55">
        <v>0.62365591397849462</v>
      </c>
      <c r="J3030" s="55">
        <v>21.049640414216977</v>
      </c>
      <c r="K3030" s="55">
        <v>155</v>
      </c>
      <c r="L3030" s="55">
        <v>91.597701149425291</v>
      </c>
      <c r="M3030" s="55">
        <v>480.63884196230475</v>
      </c>
      <c r="N3030" s="55">
        <v>21.923476958783358</v>
      </c>
      <c r="O3030" s="55">
        <v>0.5782422735822198</v>
      </c>
      <c r="P3030" s="55">
        <v>2.516857850279592</v>
      </c>
      <c r="Q3030" s="55">
        <v>179.1137521222411</v>
      </c>
      <c r="R3030" s="55">
        <v>0.91444132019894209</v>
      </c>
      <c r="S3030" s="55">
        <v>6.0008672475691913</v>
      </c>
      <c r="T3030" s="55">
        <v>2.4011230222442683E-3</v>
      </c>
      <c r="U3030" s="55">
        <v>0.31314009529704373</v>
      </c>
      <c r="V3030" s="55">
        <v>32.803677449177286</v>
      </c>
      <c r="W3030" s="55">
        <v>14.85669417278787</v>
      </c>
    </row>
    <row r="3031" spans="3:23" x14ac:dyDescent="0.25">
      <c r="C3031" s="51">
        <v>0</v>
      </c>
      <c r="D3031" s="54">
        <v>456</v>
      </c>
      <c r="E3031" s="54">
        <v>530</v>
      </c>
      <c r="F3031" s="54">
        <v>96.917999999999992</v>
      </c>
      <c r="G3031" s="54">
        <v>0.93664719440034994</v>
      </c>
      <c r="H3031" s="54">
        <v>0.86037735849056607</v>
      </c>
      <c r="I3031" s="54">
        <v>0.61788617886178865</v>
      </c>
      <c r="J3031" s="54">
        <v>24.095585330081406</v>
      </c>
      <c r="K3031" s="54">
        <v>146</v>
      </c>
      <c r="L3031" s="54">
        <v>97.337719298245617</v>
      </c>
      <c r="M3031" s="54">
        <v>400.8527279737807</v>
      </c>
      <c r="N3031" s="54">
        <v>20.021306849798311</v>
      </c>
      <c r="O3031" s="54">
        <v>0.19310750295775042</v>
      </c>
      <c r="P3031" s="54">
        <v>2.423870104622774</v>
      </c>
      <c r="Q3031" s="54">
        <v>132.38888888888897</v>
      </c>
      <c r="R3031" s="54">
        <v>0.93787293822957518</v>
      </c>
      <c r="S3031" s="54">
        <v>6.151675817482448</v>
      </c>
      <c r="T3031" s="54">
        <v>1.6586881666246702E-3</v>
      </c>
      <c r="U3031" s="54">
        <v>0.20080929572209172</v>
      </c>
      <c r="V3031" s="54">
        <v>42.059486970013737</v>
      </c>
      <c r="W3031" s="54">
        <v>14.732354233695117</v>
      </c>
    </row>
    <row r="3032" spans="3:23" x14ac:dyDescent="0.25">
      <c r="C3032" s="52">
        <v>0</v>
      </c>
      <c r="D3032" s="55">
        <v>116</v>
      </c>
      <c r="E3032" s="55">
        <v>121</v>
      </c>
      <c r="F3032" s="55">
        <v>36.248000000000005</v>
      </c>
      <c r="G3032" s="55">
        <v>0.65252942401955927</v>
      </c>
      <c r="H3032" s="55">
        <v>0.95867768595041325</v>
      </c>
      <c r="I3032" s="55">
        <v>0.75324675324675328</v>
      </c>
      <c r="J3032" s="55">
        <v>12.153015559492996</v>
      </c>
      <c r="K3032" s="55">
        <v>146</v>
      </c>
      <c r="L3032" s="55">
        <v>107.17241379310344</v>
      </c>
      <c r="M3032" s="55">
        <v>701.9874062968521</v>
      </c>
      <c r="N3032" s="55">
        <v>26.495044938570157</v>
      </c>
      <c r="O3032" s="55">
        <v>-6.5816264774631192E-2</v>
      </c>
      <c r="P3032" s="55">
        <v>1.5930586594506642</v>
      </c>
      <c r="Q3032" s="55">
        <v>700.2969696969692</v>
      </c>
      <c r="R3032" s="55">
        <v>0.76053009275323447</v>
      </c>
      <c r="S3032" s="55">
        <v>5.7060593663104884</v>
      </c>
      <c r="T3032" s="55">
        <v>6.5748393021120514E-3</v>
      </c>
      <c r="U3032" s="55">
        <v>0.17323604687026806</v>
      </c>
      <c r="V3032" s="55">
        <v>14.069398967961508</v>
      </c>
      <c r="W3032" s="55">
        <v>10.661275416047197</v>
      </c>
    </row>
    <row r="3033" spans="3:23" x14ac:dyDescent="0.25">
      <c r="C3033" s="51">
        <v>0</v>
      </c>
      <c r="D3033" s="54">
        <v>6228</v>
      </c>
      <c r="E3033" s="54">
        <v>9851</v>
      </c>
      <c r="F3033" s="54">
        <v>538.1</v>
      </c>
      <c r="G3033" s="54">
        <v>0.87593278150984988</v>
      </c>
      <c r="H3033" s="54">
        <v>0.63222007917977874</v>
      </c>
      <c r="I3033" s="54">
        <v>0.5176196808510638</v>
      </c>
      <c r="J3033" s="54">
        <v>89.049064479143155</v>
      </c>
      <c r="K3033" s="54">
        <v>255</v>
      </c>
      <c r="L3033" s="54">
        <v>113.85982658959537</v>
      </c>
      <c r="M3033" s="54">
        <v>1648.1012732636489</v>
      </c>
      <c r="N3033" s="54">
        <v>40.596813585103561</v>
      </c>
      <c r="O3033" s="54">
        <v>1.1365956533435466</v>
      </c>
      <c r="P3033" s="54">
        <v>3.9216515852653298</v>
      </c>
      <c r="Q3033" s="54">
        <v>57.291769750948625</v>
      </c>
      <c r="R3033" s="54">
        <v>0.98755709335836739</v>
      </c>
      <c r="S3033" s="54">
        <v>7.0304604067324883</v>
      </c>
      <c r="T3033" s="54">
        <v>4.3967664934645346E-4</v>
      </c>
      <c r="U3033" s="54">
        <v>0.29175645951517926</v>
      </c>
      <c r="V3033" s="54">
        <v>155.44723513443009</v>
      </c>
      <c r="W3033" s="54">
        <v>74.992902213892307</v>
      </c>
    </row>
    <row r="3034" spans="3:23" x14ac:dyDescent="0.25">
      <c r="C3034" s="52">
        <v>0</v>
      </c>
      <c r="D3034" s="55">
        <v>199</v>
      </c>
      <c r="E3034" s="55">
        <v>217</v>
      </c>
      <c r="F3034" s="55">
        <v>59.147999999999996</v>
      </c>
      <c r="G3034" s="55">
        <v>0.93216023176852292</v>
      </c>
      <c r="H3034" s="55">
        <v>0.91705069124423966</v>
      </c>
      <c r="I3034" s="55">
        <v>0.67003367003366998</v>
      </c>
      <c r="J3034" s="55">
        <v>15.91774699517169</v>
      </c>
      <c r="K3034" s="55">
        <v>145</v>
      </c>
      <c r="L3034" s="55">
        <v>89.5929648241206</v>
      </c>
      <c r="M3034" s="55">
        <v>346.09106136744305</v>
      </c>
      <c r="N3034" s="55">
        <v>18.603522821429362</v>
      </c>
      <c r="O3034" s="55">
        <v>0.54910805423011311</v>
      </c>
      <c r="P3034" s="55">
        <v>2.6727743189126119</v>
      </c>
      <c r="Q3034" s="55">
        <v>148.13961038961031</v>
      </c>
      <c r="R3034" s="55">
        <v>0.89593860464969033</v>
      </c>
      <c r="S3034" s="55">
        <v>5.7754826076597183</v>
      </c>
      <c r="T3034" s="55">
        <v>3.9003204587620037E-3</v>
      </c>
      <c r="U3034" s="55">
        <v>0.2326101563002608</v>
      </c>
      <c r="V3034" s="55">
        <v>27.036755083090902</v>
      </c>
      <c r="W3034" s="55">
        <v>9.7885488886732315</v>
      </c>
    </row>
    <row r="3035" spans="3:23" x14ac:dyDescent="0.25">
      <c r="C3035" s="51">
        <v>0</v>
      </c>
      <c r="D3035" s="54">
        <v>88</v>
      </c>
      <c r="E3035" s="54">
        <v>95</v>
      </c>
      <c r="F3035" s="54">
        <v>32.328000000000003</v>
      </c>
      <c r="G3035" s="54">
        <v>0.63934325788746771</v>
      </c>
      <c r="H3035" s="54">
        <v>0.9263157894736842</v>
      </c>
      <c r="I3035" s="54">
        <v>0.66666666666666663</v>
      </c>
      <c r="J3035" s="54">
        <v>10.585134856802455</v>
      </c>
      <c r="K3035" s="54">
        <v>87</v>
      </c>
      <c r="L3035" s="54">
        <v>73.022727272727266</v>
      </c>
      <c r="M3035" s="54">
        <v>41.631661442006276</v>
      </c>
      <c r="N3035" s="54">
        <v>6.4522601808983397</v>
      </c>
      <c r="O3035" s="54">
        <v>0.28821078152250112</v>
      </c>
      <c r="P3035" s="54">
        <v>2.0786786635114201</v>
      </c>
      <c r="Q3035" s="54">
        <v>8.5763888888888875</v>
      </c>
      <c r="R3035" s="54">
        <v>0.9444168555847976</v>
      </c>
      <c r="S3035" s="54">
        <v>4.3663974961324339</v>
      </c>
      <c r="T3035" s="54">
        <v>1.0223765432098787E-2</v>
      </c>
      <c r="U3035" s="54">
        <v>0.43306051587301553</v>
      </c>
      <c r="V3035" s="54">
        <v>12.207608037998968</v>
      </c>
      <c r="W3035" s="54">
        <v>9.38669169205596</v>
      </c>
    </row>
    <row r="3036" spans="3:23" x14ac:dyDescent="0.25">
      <c r="C3036" s="52">
        <v>0</v>
      </c>
      <c r="D3036" s="55">
        <v>36</v>
      </c>
      <c r="E3036" s="55">
        <v>40</v>
      </c>
      <c r="F3036" s="55">
        <v>19.592000000000002</v>
      </c>
      <c r="G3036" s="55">
        <v>0.38282074674438793</v>
      </c>
      <c r="H3036" s="55">
        <v>0.9</v>
      </c>
      <c r="I3036" s="55">
        <v>0.6428571428571429</v>
      </c>
      <c r="J3036" s="55">
        <v>6.7702750025730758</v>
      </c>
      <c r="K3036" s="55">
        <v>85</v>
      </c>
      <c r="L3036" s="55">
        <v>76.25</v>
      </c>
      <c r="M3036" s="55">
        <v>23.507142857142856</v>
      </c>
      <c r="N3036" s="55">
        <v>4.8484165309039664</v>
      </c>
      <c r="O3036" s="55">
        <v>-0.127280521883195</v>
      </c>
      <c r="P3036" s="55">
        <v>2.0490564720722548</v>
      </c>
      <c r="Q3036" s="55">
        <v>17.921875</v>
      </c>
      <c r="R3036" s="55">
        <v>0.88736125562869894</v>
      </c>
      <c r="S3036" s="55">
        <v>3.8638263900908152</v>
      </c>
      <c r="T3036" s="55">
        <v>2.05078125E-2</v>
      </c>
      <c r="U3036" s="55">
        <v>0.4121110660173159</v>
      </c>
      <c r="V3036" s="55">
        <v>7.1802197428460053</v>
      </c>
      <c r="W3036" s="55">
        <v>6.6332495807108005</v>
      </c>
    </row>
    <row r="3037" spans="3:23" x14ac:dyDescent="0.25">
      <c r="C3037" s="51">
        <v>0</v>
      </c>
      <c r="D3037" s="54">
        <v>352</v>
      </c>
      <c r="E3037" s="54">
        <v>385</v>
      </c>
      <c r="F3037" s="54">
        <v>77.672999999999988</v>
      </c>
      <c r="G3037" s="54">
        <v>0.87623048767147538</v>
      </c>
      <c r="H3037" s="54">
        <v>0.91428571428571426</v>
      </c>
      <c r="I3037" s="54">
        <v>0.63883847549909256</v>
      </c>
      <c r="J3037" s="54">
        <v>21.17026971360491</v>
      </c>
      <c r="K3037" s="54">
        <v>153</v>
      </c>
      <c r="L3037" s="54">
        <v>95.696022727272734</v>
      </c>
      <c r="M3037" s="54">
        <v>409.52841718466698</v>
      </c>
      <c r="N3037" s="54">
        <v>20.236808473291113</v>
      </c>
      <c r="O3037" s="54">
        <v>0.36891217698550283</v>
      </c>
      <c r="P3037" s="54">
        <v>2.4112106817179018</v>
      </c>
      <c r="Q3037" s="54">
        <v>162.68620689655279</v>
      </c>
      <c r="R3037" s="54">
        <v>0.9169733121757272</v>
      </c>
      <c r="S3037" s="54">
        <v>6.0878987970956056</v>
      </c>
      <c r="T3037" s="54">
        <v>2.4732461355529405E-3</v>
      </c>
      <c r="U3037" s="54">
        <v>0.28031497604255973</v>
      </c>
      <c r="V3037" s="54">
        <v>32.369812467248082</v>
      </c>
      <c r="W3037" s="54">
        <v>15.598761488695066</v>
      </c>
    </row>
    <row r="3038" spans="3:23" x14ac:dyDescent="0.25">
      <c r="C3038" s="52">
        <v>0</v>
      </c>
      <c r="D3038" s="55">
        <v>493</v>
      </c>
      <c r="E3038" s="55">
        <v>576</v>
      </c>
      <c r="F3038" s="55">
        <v>104.411</v>
      </c>
      <c r="G3038" s="55">
        <v>0.94932440960806341</v>
      </c>
      <c r="H3038" s="55">
        <v>0.85590277777777779</v>
      </c>
      <c r="I3038" s="55">
        <v>0.54595791805094129</v>
      </c>
      <c r="J3038" s="55">
        <v>25.054083410782269</v>
      </c>
      <c r="K3038" s="55">
        <v>153</v>
      </c>
      <c r="L3038" s="55">
        <v>94.279918864097368</v>
      </c>
      <c r="M3038" s="55">
        <v>374.41742113161467</v>
      </c>
      <c r="N3038" s="55">
        <v>19.349868762645773</v>
      </c>
      <c r="O3038" s="55">
        <v>0.65289474188632679</v>
      </c>
      <c r="P3038" s="55">
        <v>3.1381851089628756</v>
      </c>
      <c r="Q3038" s="55">
        <v>133.26190476190445</v>
      </c>
      <c r="R3038" s="55">
        <v>0.93412510605520704</v>
      </c>
      <c r="S3038" s="55">
        <v>6.0431998808587704</v>
      </c>
      <c r="T3038" s="55">
        <v>1.471111860722232E-3</v>
      </c>
      <c r="U3038" s="55">
        <v>0.20650126162148749</v>
      </c>
      <c r="V3038" s="55">
        <v>46.265973745740652</v>
      </c>
      <c r="W3038" s="55">
        <v>14.541298049544528</v>
      </c>
    </row>
    <row r="3039" spans="3:23" x14ac:dyDescent="0.25">
      <c r="C3039" s="51">
        <v>0</v>
      </c>
      <c r="D3039" s="54">
        <v>147</v>
      </c>
      <c r="E3039" s="54">
        <v>152</v>
      </c>
      <c r="F3039" s="54">
        <v>42.707000000000001</v>
      </c>
      <c r="G3039" s="54">
        <v>0.69378545087352106</v>
      </c>
      <c r="H3039" s="54">
        <v>0.96710526315789469</v>
      </c>
      <c r="I3039" s="54">
        <v>0.72058823529411764</v>
      </c>
      <c r="J3039" s="54">
        <v>13.680870333281757</v>
      </c>
      <c r="K3039" s="54">
        <v>163</v>
      </c>
      <c r="L3039" s="54">
        <v>110.93877551020408</v>
      </c>
      <c r="M3039" s="54">
        <v>736.92088342186173</v>
      </c>
      <c r="N3039" s="54">
        <v>27.146286733582215</v>
      </c>
      <c r="O3039" s="54">
        <v>-5.68618384066037E-2</v>
      </c>
      <c r="P3039" s="54">
        <v>1.8054103792153877</v>
      </c>
      <c r="Q3039" s="54">
        <v>452.35648148148255</v>
      </c>
      <c r="R3039" s="54">
        <v>0.8477344743597679</v>
      </c>
      <c r="S3039" s="54">
        <v>6.1133605046387292</v>
      </c>
      <c r="T3039" s="54">
        <v>4.886831275720184E-3</v>
      </c>
      <c r="U3039" s="54">
        <v>0.17322545066255812</v>
      </c>
      <c r="V3039" s="54">
        <v>16.396338992611813</v>
      </c>
      <c r="W3039" s="54">
        <v>11.808344053777068</v>
      </c>
    </row>
    <row r="3040" spans="3:23" x14ac:dyDescent="0.25">
      <c r="C3040" s="52">
        <v>0</v>
      </c>
      <c r="D3040" s="55">
        <v>6115</v>
      </c>
      <c r="E3040" s="55">
        <v>9952</v>
      </c>
      <c r="F3040" s="55">
        <v>540.81400000000008</v>
      </c>
      <c r="G3040" s="55">
        <v>0.86833168551571394</v>
      </c>
      <c r="H3040" s="55">
        <v>0.61444935691318325</v>
      </c>
      <c r="I3040" s="55">
        <v>0.51525109538254132</v>
      </c>
      <c r="J3040" s="55">
        <v>88.237519321746106</v>
      </c>
      <c r="K3040" s="55">
        <v>251</v>
      </c>
      <c r="L3040" s="55">
        <v>115.4755519215045</v>
      </c>
      <c r="M3040" s="55">
        <v>1603.0567705286621</v>
      </c>
      <c r="N3040" s="55">
        <v>40.038191399321001</v>
      </c>
      <c r="O3040" s="55">
        <v>1.0790370276743229</v>
      </c>
      <c r="P3040" s="55">
        <v>3.7338232448837054</v>
      </c>
      <c r="Q3040" s="55">
        <v>52.816722408026713</v>
      </c>
      <c r="R3040" s="55">
        <v>0.98842533292529999</v>
      </c>
      <c r="S3040" s="55">
        <v>7.0366174811905386</v>
      </c>
      <c r="T3040" s="55">
        <v>4.5953065401949252E-4</v>
      </c>
      <c r="U3040" s="55">
        <v>0.29398876214628678</v>
      </c>
      <c r="V3040" s="55">
        <v>152.42853410000691</v>
      </c>
      <c r="W3040" s="55">
        <v>75.602107245716212</v>
      </c>
    </row>
    <row r="3041" spans="3:23" x14ac:dyDescent="0.25">
      <c r="C3041" s="51">
        <v>0</v>
      </c>
      <c r="D3041" s="54">
        <v>308</v>
      </c>
      <c r="E3041" s="54">
        <v>358</v>
      </c>
      <c r="F3041" s="54">
        <v>83.693999999999988</v>
      </c>
      <c r="G3041" s="54">
        <v>0.93915475467925524</v>
      </c>
      <c r="H3041" s="54">
        <v>0.86033519553072624</v>
      </c>
      <c r="I3041" s="54">
        <v>0.61111111111111116</v>
      </c>
      <c r="J3041" s="54">
        <v>19.802974013476614</v>
      </c>
      <c r="K3041" s="54">
        <v>150</v>
      </c>
      <c r="L3041" s="54">
        <v>91.951298701298697</v>
      </c>
      <c r="M3041" s="54">
        <v>441.61651296586143</v>
      </c>
      <c r="N3041" s="54">
        <v>21.01467375349571</v>
      </c>
      <c r="O3041" s="54">
        <v>0.77619638781912348</v>
      </c>
      <c r="P3041" s="54">
        <v>2.7436772701082757</v>
      </c>
      <c r="Q3041" s="54">
        <v>119.87451737451751</v>
      </c>
      <c r="R3041" s="54">
        <v>0.93573359436012649</v>
      </c>
      <c r="S3041" s="54">
        <v>5.9276759137772448</v>
      </c>
      <c r="T3041" s="54">
        <v>2.5938790417554761E-3</v>
      </c>
      <c r="U3041" s="54">
        <v>0.24500309560397179</v>
      </c>
      <c r="V3041" s="54">
        <v>35.426968765811999</v>
      </c>
      <c r="W3041" s="54">
        <v>12.168962488688772</v>
      </c>
    </row>
    <row r="3042" spans="3:23" x14ac:dyDescent="0.25">
      <c r="C3042" s="52">
        <v>0</v>
      </c>
      <c r="D3042" s="55">
        <v>67</v>
      </c>
      <c r="E3042" s="55">
        <v>71</v>
      </c>
      <c r="F3042" s="55">
        <v>27.184000000000001</v>
      </c>
      <c r="G3042" s="55">
        <v>0.65901660940361306</v>
      </c>
      <c r="H3042" s="55">
        <v>0.94366197183098588</v>
      </c>
      <c r="I3042" s="55">
        <v>0.6767676767676768</v>
      </c>
      <c r="J3042" s="55">
        <v>9.2361815431083798</v>
      </c>
      <c r="K3042" s="55">
        <v>99</v>
      </c>
      <c r="L3042" s="55">
        <v>80.253731343283576</v>
      </c>
      <c r="M3042" s="55">
        <v>75.737675260063327</v>
      </c>
      <c r="N3042" s="55">
        <v>8.7027395261528611</v>
      </c>
      <c r="O3042" s="55">
        <v>0.21726995638596761</v>
      </c>
      <c r="P3042" s="55">
        <v>2.1015241717171875</v>
      </c>
      <c r="Q3042" s="55">
        <v>47.427272727272722</v>
      </c>
      <c r="R3042" s="55">
        <v>0.89608349119480646</v>
      </c>
      <c r="S3042" s="55">
        <v>4.66252053348303</v>
      </c>
      <c r="T3042" s="55">
        <v>1.0247933884297497E-2</v>
      </c>
      <c r="U3042" s="55">
        <v>0.26943542049157027</v>
      </c>
      <c r="V3042" s="55">
        <v>10.759350233791814</v>
      </c>
      <c r="W3042" s="55">
        <v>8.0924127221971514</v>
      </c>
    </row>
    <row r="3043" spans="3:23" x14ac:dyDescent="0.25">
      <c r="C3043" s="51">
        <v>0</v>
      </c>
      <c r="D3043" s="54">
        <v>936</v>
      </c>
      <c r="E3043" s="54">
        <v>1567</v>
      </c>
      <c r="F3043" s="54">
        <v>198.00399999999999</v>
      </c>
      <c r="G3043" s="54">
        <v>0.94744840757818793</v>
      </c>
      <c r="H3043" s="54">
        <v>0.59731971920867899</v>
      </c>
      <c r="I3043" s="54">
        <v>0.45217391304347826</v>
      </c>
      <c r="J3043" s="54">
        <v>34.521764350509557</v>
      </c>
      <c r="K3043" s="54">
        <v>200</v>
      </c>
      <c r="L3043" s="54">
        <v>95.619658119658126</v>
      </c>
      <c r="M3043" s="54">
        <v>449.96855432149624</v>
      </c>
      <c r="N3043" s="54">
        <v>21.212462240897359</v>
      </c>
      <c r="O3043" s="54">
        <v>0.97942782630143621</v>
      </c>
      <c r="P3043" s="54">
        <v>4.6640092545065643</v>
      </c>
      <c r="Q3043" s="54">
        <v>186.88904761904735</v>
      </c>
      <c r="R3043" s="54">
        <v>0.92142657823615859</v>
      </c>
      <c r="S3043" s="54">
        <v>6.1761442285706494</v>
      </c>
      <c r="T3043" s="54">
        <v>1.152834467120191E-3</v>
      </c>
      <c r="U3043" s="54">
        <v>0.27299045759103235</v>
      </c>
      <c r="V3043" s="54">
        <v>81.115724039448466</v>
      </c>
      <c r="W3043" s="54">
        <v>25.949618048064551</v>
      </c>
    </row>
    <row r="3044" spans="3:23" x14ac:dyDescent="0.25">
      <c r="C3044" s="52">
        <v>0</v>
      </c>
      <c r="D3044" s="55">
        <v>192</v>
      </c>
      <c r="E3044" s="55">
        <v>200</v>
      </c>
      <c r="F3044" s="55">
        <v>47.941999999999993</v>
      </c>
      <c r="G3044" s="55">
        <v>0.64602773393391388</v>
      </c>
      <c r="H3044" s="55">
        <v>0.96</v>
      </c>
      <c r="I3044" s="55">
        <v>0.75294117647058822</v>
      </c>
      <c r="J3044" s="55">
        <v>15.635280380893436</v>
      </c>
      <c r="K3044" s="55">
        <v>165</v>
      </c>
      <c r="L3044" s="55">
        <v>112.79166666666667</v>
      </c>
      <c r="M3044" s="55">
        <v>946.40663176265343</v>
      </c>
      <c r="N3044" s="55">
        <v>30.763722657745006</v>
      </c>
      <c r="O3044" s="55">
        <v>-4.7652888918534066E-2</v>
      </c>
      <c r="P3044" s="55">
        <v>1.5870032646551655</v>
      </c>
      <c r="Q3044" s="55">
        <v>497.59259259259363</v>
      </c>
      <c r="R3044" s="55">
        <v>0.86860054794875519</v>
      </c>
      <c r="S3044" s="55">
        <v>6.203776061161685</v>
      </c>
      <c r="T3044" s="55">
        <v>4.1426611796982048E-3</v>
      </c>
      <c r="U3044" s="55">
        <v>0.19812665130954848</v>
      </c>
      <c r="V3044" s="55">
        <v>18.043084138814265</v>
      </c>
      <c r="W3044" s="55">
        <v>13.77253759635466</v>
      </c>
    </row>
    <row r="3045" spans="3:23" x14ac:dyDescent="0.25">
      <c r="C3045" s="51">
        <v>0</v>
      </c>
      <c r="D3045" s="54">
        <v>234</v>
      </c>
      <c r="E3045" s="54">
        <v>280</v>
      </c>
      <c r="F3045" s="54">
        <v>69.74199999999999</v>
      </c>
      <c r="G3045" s="54">
        <v>0.95851197693934453</v>
      </c>
      <c r="H3045" s="54">
        <v>0.83571428571428574</v>
      </c>
      <c r="I3045" s="54">
        <v>0.62903225806451613</v>
      </c>
      <c r="J3045" s="54">
        <v>17.260882175254778</v>
      </c>
      <c r="K3045" s="54">
        <v>134</v>
      </c>
      <c r="L3045" s="54">
        <v>88.794871794871796</v>
      </c>
      <c r="M3045" s="54">
        <v>213.25387916804232</v>
      </c>
      <c r="N3045" s="54">
        <v>14.603214686090261</v>
      </c>
      <c r="O3045" s="54">
        <v>1.0194303959323165</v>
      </c>
      <c r="P3045" s="54">
        <v>3.7799315580103712</v>
      </c>
      <c r="Q3045" s="54">
        <v>87.515624999999886</v>
      </c>
      <c r="R3045" s="54">
        <v>0.91759417772473439</v>
      </c>
      <c r="S3045" s="54">
        <v>5.4690657490293191</v>
      </c>
      <c r="T3045" s="54">
        <v>3.4993489583333543E-3</v>
      </c>
      <c r="U3045" s="54">
        <v>0.19065731762487101</v>
      </c>
      <c r="V3045" s="54">
        <v>33.938499916203988</v>
      </c>
      <c r="W3045" s="54">
        <v>9.6742460504944248</v>
      </c>
    </row>
    <row r="3046" spans="3:23" x14ac:dyDescent="0.25">
      <c r="C3046" s="52">
        <v>0</v>
      </c>
      <c r="D3046" s="55">
        <v>5913</v>
      </c>
      <c r="E3046" s="55">
        <v>9245</v>
      </c>
      <c r="F3046" s="55">
        <v>530.66499999999996</v>
      </c>
      <c r="G3046" s="55">
        <v>0.84711643768821587</v>
      </c>
      <c r="H3046" s="55">
        <v>0.63958896700919421</v>
      </c>
      <c r="I3046" s="55">
        <v>0.52142857142857146</v>
      </c>
      <c r="J3046" s="55">
        <v>86.767882468221018</v>
      </c>
      <c r="K3046" s="55">
        <v>254</v>
      </c>
      <c r="L3046" s="55">
        <v>118.72991713174362</v>
      </c>
      <c r="M3046" s="55">
        <v>1524.3047492657961</v>
      </c>
      <c r="N3046" s="55">
        <v>39.042345591239723</v>
      </c>
      <c r="O3046" s="55">
        <v>1.1152883929656241</v>
      </c>
      <c r="P3046" s="55">
        <v>3.7832089022257782</v>
      </c>
      <c r="Q3046" s="55">
        <v>54.430271216097687</v>
      </c>
      <c r="R3046" s="55">
        <v>0.98813896524084432</v>
      </c>
      <c r="S3046" s="55">
        <v>7.0051245094120853</v>
      </c>
      <c r="T3046" s="55">
        <v>4.6001030273661481E-4</v>
      </c>
      <c r="U3046" s="55">
        <v>0.29378909974678802</v>
      </c>
      <c r="V3046" s="55">
        <v>146.92814764988341</v>
      </c>
      <c r="W3046" s="55">
        <v>78.078693347834616</v>
      </c>
    </row>
    <row r="3047" spans="3:23" x14ac:dyDescent="0.25">
      <c r="C3047" s="51">
        <v>0</v>
      </c>
      <c r="D3047" s="54">
        <v>29</v>
      </c>
      <c r="E3047" s="54">
        <v>33</v>
      </c>
      <c r="F3047" s="54">
        <v>17.996000000000002</v>
      </c>
      <c r="G3047" s="54">
        <v>0</v>
      </c>
      <c r="H3047" s="54">
        <v>0.87878787878787878</v>
      </c>
      <c r="I3047" s="54">
        <v>0.59183673469387754</v>
      </c>
      <c r="J3047" s="54">
        <v>6.0765077797464979</v>
      </c>
      <c r="K3047" s="54">
        <v>84</v>
      </c>
      <c r="L3047" s="54">
        <v>77.34482758620689</v>
      </c>
      <c r="M3047" s="54">
        <v>16.233990147783263</v>
      </c>
      <c r="N3047" s="54">
        <v>4.0291426070298462</v>
      </c>
      <c r="O3047" s="54">
        <v>-0.34641865410042177</v>
      </c>
      <c r="P3047" s="54">
        <v>2.4081152095860103</v>
      </c>
      <c r="Q3047" s="54">
        <v>21.696428571428566</v>
      </c>
      <c r="R3047" s="54">
        <v>0.87873712120252701</v>
      </c>
      <c r="S3047" s="54">
        <v>3.6469666682736497</v>
      </c>
      <c r="T3047" s="54">
        <v>2.0408163265306131E-2</v>
      </c>
      <c r="U3047" s="54">
        <v>0.24351615646258509</v>
      </c>
      <c r="V3047" s="54">
        <v>6.2330229193099944</v>
      </c>
      <c r="W3047" s="54">
        <v>6.2330229193099944</v>
      </c>
    </row>
    <row r="3048" spans="3:23" x14ac:dyDescent="0.25">
      <c r="C3048" s="52">
        <v>0</v>
      </c>
      <c r="D3048" s="55">
        <v>47</v>
      </c>
      <c r="E3048" s="55">
        <v>52</v>
      </c>
      <c r="F3048" s="55">
        <v>22.776000000000003</v>
      </c>
      <c r="G3048" s="55">
        <v>0.54029913508406835</v>
      </c>
      <c r="H3048" s="55">
        <v>0.90384615384615385</v>
      </c>
      <c r="I3048" s="55">
        <v>0.65277777777777779</v>
      </c>
      <c r="J3048" s="55">
        <v>7.7357778278950491</v>
      </c>
      <c r="K3048" s="55">
        <v>102</v>
      </c>
      <c r="L3048" s="55">
        <v>84.787234042553195</v>
      </c>
      <c r="M3048" s="55">
        <v>86.953746530989832</v>
      </c>
      <c r="N3048" s="55">
        <v>9.3248992772570922</v>
      </c>
      <c r="O3048" s="55">
        <v>-5.2151762743442957E-3</v>
      </c>
      <c r="P3048" s="55">
        <v>2.0599760970437924</v>
      </c>
      <c r="Q3048" s="55">
        <v>56.407407407407405</v>
      </c>
      <c r="R3048" s="55">
        <v>0.90089890479121204</v>
      </c>
      <c r="S3048" s="55">
        <v>4.6714021494579159</v>
      </c>
      <c r="T3048" s="55">
        <v>1.2955342173449156E-2</v>
      </c>
      <c r="U3048" s="55">
        <v>0.20270333233296195</v>
      </c>
      <c r="V3048" s="55">
        <v>8.5656174876903961</v>
      </c>
      <c r="W3048" s="55">
        <v>7.2077360218402147</v>
      </c>
    </row>
    <row r="3049" spans="3:23" x14ac:dyDescent="0.25">
      <c r="C3049" s="51">
        <v>0</v>
      </c>
      <c r="D3049" s="54">
        <v>925</v>
      </c>
      <c r="E3049" s="54">
        <v>1524</v>
      </c>
      <c r="F3049" s="54">
        <v>190.05599999999998</v>
      </c>
      <c r="G3049" s="54">
        <v>0.94440096356338699</v>
      </c>
      <c r="H3049" s="54">
        <v>0.60695538057742782</v>
      </c>
      <c r="I3049" s="54">
        <v>0.45343137254901961</v>
      </c>
      <c r="J3049" s="54">
        <v>34.318312587888492</v>
      </c>
      <c r="K3049" s="54">
        <v>207</v>
      </c>
      <c r="L3049" s="54">
        <v>100.09837837837838</v>
      </c>
      <c r="M3049" s="54">
        <v>503.49788697788688</v>
      </c>
      <c r="N3049" s="54">
        <v>22.438758588163626</v>
      </c>
      <c r="O3049" s="54">
        <v>1.2321442234727682</v>
      </c>
      <c r="P3049" s="54">
        <v>5.3957210221718013</v>
      </c>
      <c r="Q3049" s="54">
        <v>152.13285024154521</v>
      </c>
      <c r="R3049" s="54">
        <v>0.9383290243635638</v>
      </c>
      <c r="S3049" s="54">
        <v>6.1712877984011074</v>
      </c>
      <c r="T3049" s="54">
        <v>9.3351070036639132E-4</v>
      </c>
      <c r="U3049" s="54">
        <v>0.26308753276601826</v>
      </c>
      <c r="V3049" s="54">
        <v>79.530691236053698</v>
      </c>
      <c r="W3049" s="54">
        <v>26.149374413999258</v>
      </c>
    </row>
    <row r="3050" spans="3:23" x14ac:dyDescent="0.25">
      <c r="C3050" s="52">
        <v>0</v>
      </c>
      <c r="D3050" s="55">
        <v>212</v>
      </c>
      <c r="E3050" s="55">
        <v>219</v>
      </c>
      <c r="F3050" s="55">
        <v>51.216999999999992</v>
      </c>
      <c r="G3050" s="55">
        <v>0.70304064118778786</v>
      </c>
      <c r="H3050" s="55">
        <v>0.96803652968036524</v>
      </c>
      <c r="I3050" s="55">
        <v>0.73611111111111116</v>
      </c>
      <c r="J3050" s="55">
        <v>16.42944866646031</v>
      </c>
      <c r="K3050" s="55">
        <v>156</v>
      </c>
      <c r="L3050" s="55">
        <v>115.70283018867924</v>
      </c>
      <c r="M3050" s="55">
        <v>677.01553697576662</v>
      </c>
      <c r="N3050" s="55">
        <v>26.019522228045744</v>
      </c>
      <c r="O3050" s="55">
        <v>-0.18079382017255255</v>
      </c>
      <c r="P3050" s="55">
        <v>1.7535489019985373</v>
      </c>
      <c r="Q3050" s="55">
        <v>304.25986842105249</v>
      </c>
      <c r="R3050" s="55">
        <v>0.90406301925724153</v>
      </c>
      <c r="S3050" s="55">
        <v>6.126926987950255</v>
      </c>
      <c r="T3050" s="55">
        <v>3.8954293628808683E-3</v>
      </c>
      <c r="U3050" s="55">
        <v>0.2222731712884925</v>
      </c>
      <c r="V3050" s="55">
        <v>19.671978986580839</v>
      </c>
      <c r="W3050" s="55">
        <v>13.98972141568966</v>
      </c>
    </row>
    <row r="3051" spans="3:23" x14ac:dyDescent="0.25">
      <c r="C3051" s="51">
        <v>0</v>
      </c>
      <c r="D3051" s="54">
        <v>6248</v>
      </c>
      <c r="E3051" s="54">
        <v>9519</v>
      </c>
      <c r="F3051" s="54">
        <v>598.60399999999993</v>
      </c>
      <c r="G3051" s="54">
        <v>0.79954237586170562</v>
      </c>
      <c r="H3051" s="54">
        <v>0.65637146759113352</v>
      </c>
      <c r="I3051" s="54">
        <v>0.54179673950745755</v>
      </c>
      <c r="J3051" s="54">
        <v>89.191931672687161</v>
      </c>
      <c r="K3051" s="54">
        <v>249</v>
      </c>
      <c r="L3051" s="54">
        <v>118.5297695262484</v>
      </c>
      <c r="M3051" s="54">
        <v>1510.7991776641802</v>
      </c>
      <c r="N3051" s="54">
        <v>38.869000214363375</v>
      </c>
      <c r="O3051" s="54">
        <v>1.1337167598194033</v>
      </c>
      <c r="P3051" s="54">
        <v>3.8164500357258762</v>
      </c>
      <c r="Q3051" s="54">
        <v>53.151225806451343</v>
      </c>
      <c r="R3051" s="54">
        <v>0.98887617359852209</v>
      </c>
      <c r="S3051" s="54">
        <v>6.9787518808943387</v>
      </c>
      <c r="T3051" s="54">
        <v>4.8329656607697753E-4</v>
      </c>
      <c r="U3051" s="54">
        <v>0.29933966509751181</v>
      </c>
      <c r="V3051" s="54">
        <v>141.12114189325519</v>
      </c>
      <c r="W3051" s="54">
        <v>84.758724048991809</v>
      </c>
    </row>
    <row r="3052" spans="3:23" x14ac:dyDescent="0.25">
      <c r="C3052" s="52">
        <v>0</v>
      </c>
      <c r="D3052" s="55">
        <v>29</v>
      </c>
      <c r="E3052" s="55">
        <v>33</v>
      </c>
      <c r="F3052" s="55">
        <v>17.996000000000002</v>
      </c>
      <c r="G3052" s="55">
        <v>0</v>
      </c>
      <c r="H3052" s="55">
        <v>0.87878787878787878</v>
      </c>
      <c r="I3052" s="55">
        <v>0.59183673469387754</v>
      </c>
      <c r="J3052" s="55">
        <v>6.0765077797464979</v>
      </c>
      <c r="K3052" s="55">
        <v>98</v>
      </c>
      <c r="L3052" s="55">
        <v>86.862068965517238</v>
      </c>
      <c r="M3052" s="55">
        <v>77.123152709359587</v>
      </c>
      <c r="N3052" s="55">
        <v>8.7819788606759683</v>
      </c>
      <c r="O3052" s="55">
        <v>-0.43394812205133809</v>
      </c>
      <c r="P3052" s="55">
        <v>1.9157894018798134</v>
      </c>
      <c r="Q3052" s="55">
        <v>53.821428571428591</v>
      </c>
      <c r="R3052" s="55">
        <v>0.93360779827787943</v>
      </c>
      <c r="S3052" s="55">
        <v>3.909368063943885</v>
      </c>
      <c r="T3052" s="55">
        <v>1.8494897959183687E-2</v>
      </c>
      <c r="U3052" s="55">
        <v>0.26226346307753867</v>
      </c>
      <c r="V3052" s="55">
        <v>6.2330229193099944</v>
      </c>
      <c r="W3052" s="55">
        <v>6.2330229193099944</v>
      </c>
    </row>
    <row r="3053" spans="3:23" x14ac:dyDescent="0.25">
      <c r="C3053" s="51">
        <v>0</v>
      </c>
      <c r="D3053" s="54">
        <v>928</v>
      </c>
      <c r="E3053" s="54">
        <v>1511</v>
      </c>
      <c r="F3053" s="54">
        <v>183.68899999999999</v>
      </c>
      <c r="G3053" s="54">
        <v>0.94719434640074796</v>
      </c>
      <c r="H3053" s="54">
        <v>0.61416280608868301</v>
      </c>
      <c r="I3053" s="54">
        <v>0.44830917874396137</v>
      </c>
      <c r="J3053" s="54">
        <v>34.373918855932487</v>
      </c>
      <c r="K3053" s="54">
        <v>226</v>
      </c>
      <c r="L3053" s="54">
        <v>103.61099137931035</v>
      </c>
      <c r="M3053" s="54">
        <v>648.59608186400374</v>
      </c>
      <c r="N3053" s="54">
        <v>25.467549584991559</v>
      </c>
      <c r="O3053" s="54">
        <v>1.498625286736615</v>
      </c>
      <c r="P3053" s="54">
        <v>6.2574504738195689</v>
      </c>
      <c r="Q3053" s="54">
        <v>242.42380952380935</v>
      </c>
      <c r="R3053" s="54">
        <v>0.91311419976602959</v>
      </c>
      <c r="S3053" s="54">
        <v>6.2923343606055173</v>
      </c>
      <c r="T3053" s="54">
        <v>9.0340136054419559E-4</v>
      </c>
      <c r="U3053" s="54">
        <v>0.23771939513595719</v>
      </c>
      <c r="V3053" s="54">
        <v>78.380501948691119</v>
      </c>
      <c r="W3053" s="54">
        <v>25.13349597704752</v>
      </c>
    </row>
    <row r="3054" spans="3:23" x14ac:dyDescent="0.25">
      <c r="C3054" s="52">
        <v>0</v>
      </c>
      <c r="D3054" s="55">
        <v>244</v>
      </c>
      <c r="E3054" s="55">
        <v>253</v>
      </c>
      <c r="F3054" s="55">
        <v>54.79</v>
      </c>
      <c r="G3054" s="55">
        <v>0.75258902906616798</v>
      </c>
      <c r="H3054" s="55">
        <v>0.96442687747035571</v>
      </c>
      <c r="I3054" s="55">
        <v>0.71345029239766078</v>
      </c>
      <c r="J3054" s="55">
        <v>17.625846048215095</v>
      </c>
      <c r="K3054" s="55">
        <v>181</v>
      </c>
      <c r="L3054" s="55">
        <v>120.86065573770492</v>
      </c>
      <c r="M3054" s="55">
        <v>855.65128516494678</v>
      </c>
      <c r="N3054" s="55">
        <v>29.251517655755006</v>
      </c>
      <c r="O3054" s="55">
        <v>-1.5973817080071513E-2</v>
      </c>
      <c r="P3054" s="55">
        <v>1.963850595100326</v>
      </c>
      <c r="Q3054" s="55">
        <v>401.79166666666697</v>
      </c>
      <c r="R3054" s="55">
        <v>0.90507565013520141</v>
      </c>
      <c r="S3054" s="55">
        <v>6.4281274771245851</v>
      </c>
      <c r="T3054" s="55">
        <v>3.1018518518518353E-3</v>
      </c>
      <c r="U3054" s="55">
        <v>0.21793358729481832</v>
      </c>
      <c r="V3054" s="55">
        <v>21.8387346076772</v>
      </c>
      <c r="W3054" s="55">
        <v>14.380599515584855</v>
      </c>
    </row>
    <row r="3055" spans="3:23" x14ac:dyDescent="0.25">
      <c r="C3055" s="51">
        <v>0</v>
      </c>
      <c r="D3055" s="54">
        <v>6106</v>
      </c>
      <c r="E3055" s="54">
        <v>9282</v>
      </c>
      <c r="F3055" s="54">
        <v>573.49600000000009</v>
      </c>
      <c r="G3055" s="54">
        <v>0.79697394512338504</v>
      </c>
      <c r="H3055" s="54">
        <v>0.65783236371471665</v>
      </c>
      <c r="I3055" s="54">
        <v>0.55610200364298723</v>
      </c>
      <c r="J3055" s="54">
        <v>88.17256183276578</v>
      </c>
      <c r="K3055" s="54">
        <v>252</v>
      </c>
      <c r="L3055" s="54">
        <v>121.05322633475271</v>
      </c>
      <c r="M3055" s="54">
        <v>1486.4628503589215</v>
      </c>
      <c r="N3055" s="54">
        <v>38.554673521622789</v>
      </c>
      <c r="O3055" s="54">
        <v>1.1204336299014379</v>
      </c>
      <c r="P3055" s="54">
        <v>3.8136694102519906</v>
      </c>
      <c r="Q3055" s="54">
        <v>55.582113821138563</v>
      </c>
      <c r="R3055" s="54">
        <v>0.98851040065513929</v>
      </c>
      <c r="S3055" s="54">
        <v>6.9835421824363744</v>
      </c>
      <c r="T3055" s="54">
        <v>4.5389077799234045E-4</v>
      </c>
      <c r="U3055" s="54">
        <v>0.28955179234372169</v>
      </c>
      <c r="V3055" s="54">
        <v>138.56416612279719</v>
      </c>
      <c r="W3055" s="54">
        <v>83.694652488668922</v>
      </c>
    </row>
    <row r="3056" spans="3:23" x14ac:dyDescent="0.25">
      <c r="C3056" s="52">
        <v>0</v>
      </c>
      <c r="D3056" s="55">
        <v>58</v>
      </c>
      <c r="E3056" s="55">
        <v>63</v>
      </c>
      <c r="F3056" s="55">
        <v>26.530999999999999</v>
      </c>
      <c r="G3056" s="55">
        <v>0.75165931742747105</v>
      </c>
      <c r="H3056" s="55">
        <v>0.92063492063492058</v>
      </c>
      <c r="I3056" s="55">
        <v>0.57999999999999996</v>
      </c>
      <c r="J3056" s="55">
        <v>8.5934797139831218</v>
      </c>
      <c r="K3056" s="55">
        <v>108</v>
      </c>
      <c r="L3056" s="55">
        <v>90.620689655172413</v>
      </c>
      <c r="M3056" s="55">
        <v>114.34482758620693</v>
      </c>
      <c r="N3056" s="55">
        <v>10.693214090543915</v>
      </c>
      <c r="O3056" s="55">
        <v>-9.6049677510356535E-2</v>
      </c>
      <c r="P3056" s="55">
        <v>1.8761077701350768</v>
      </c>
      <c r="Q3056" s="55">
        <v>64.654545454545456</v>
      </c>
      <c r="R3056" s="55">
        <v>0.90855070937682958</v>
      </c>
      <c r="S3056" s="55">
        <v>4.7415174175040633</v>
      </c>
      <c r="T3056" s="55">
        <v>9.5867768595041068E-3</v>
      </c>
      <c r="U3056" s="55">
        <v>0.22696208574550836</v>
      </c>
      <c r="V3056" s="55">
        <v>10.735691894091611</v>
      </c>
      <c r="W3056" s="55">
        <v>7.0807424196533866</v>
      </c>
    </row>
    <row r="3057" spans="3:23" x14ac:dyDescent="0.25">
      <c r="C3057" s="51">
        <v>0</v>
      </c>
      <c r="D3057" s="54">
        <v>957</v>
      </c>
      <c r="E3057" s="54">
        <v>1527</v>
      </c>
      <c r="F3057" s="54">
        <v>185.30199999999999</v>
      </c>
      <c r="G3057" s="54">
        <v>0.94198809214638668</v>
      </c>
      <c r="H3057" s="54">
        <v>0.62671905697445973</v>
      </c>
      <c r="I3057" s="54">
        <v>0.46231884057971012</v>
      </c>
      <c r="J3057" s="54">
        <v>34.906879612929465</v>
      </c>
      <c r="K3057" s="54">
        <v>207</v>
      </c>
      <c r="L3057" s="54">
        <v>104.71577847439916</v>
      </c>
      <c r="M3057" s="54">
        <v>592.2099286035949</v>
      </c>
      <c r="N3057" s="54">
        <v>24.335363745043857</v>
      </c>
      <c r="O3057" s="54">
        <v>1.350121186095373</v>
      </c>
      <c r="P3057" s="54">
        <v>5.2056165906699379</v>
      </c>
      <c r="Q3057" s="54">
        <v>172.24857142857172</v>
      </c>
      <c r="R3057" s="54">
        <v>0.93278836991021341</v>
      </c>
      <c r="S3057" s="54">
        <v>6.257892414676129</v>
      </c>
      <c r="T3057" s="54">
        <v>8.5941043083898007E-4</v>
      </c>
      <c r="U3057" s="54">
        <v>0.23411629545869456</v>
      </c>
      <c r="V3057" s="54">
        <v>77.015555761681028</v>
      </c>
      <c r="W3057" s="54">
        <v>25.849985823398303</v>
      </c>
    </row>
    <row r="3058" spans="3:23" x14ac:dyDescent="0.25">
      <c r="C3058" s="52">
        <v>0</v>
      </c>
      <c r="D3058" s="55">
        <v>261</v>
      </c>
      <c r="E3058" s="55">
        <v>271</v>
      </c>
      <c r="F3058" s="55">
        <v>57.61</v>
      </c>
      <c r="G3058" s="55">
        <v>0.75839903968233113</v>
      </c>
      <c r="H3058" s="55">
        <v>0.96309963099630991</v>
      </c>
      <c r="I3058" s="55">
        <v>0.68684210526315792</v>
      </c>
      <c r="J3058" s="55">
        <v>18.229523339239492</v>
      </c>
      <c r="K3058" s="55">
        <v>178</v>
      </c>
      <c r="L3058" s="55">
        <v>118.73563218390805</v>
      </c>
      <c r="M3058" s="55">
        <v>787.23368700265235</v>
      </c>
      <c r="N3058" s="55">
        <v>28.057684990081636</v>
      </c>
      <c r="O3058" s="55">
        <v>0.19352454642869157</v>
      </c>
      <c r="P3058" s="55">
        <v>2.0516556823946424</v>
      </c>
      <c r="Q3058" s="55">
        <v>232.48120300751899</v>
      </c>
      <c r="R3058" s="55">
        <v>0.93587399357008139</v>
      </c>
      <c r="S3058" s="55">
        <v>6.4121956815725119</v>
      </c>
      <c r="T3058" s="55">
        <v>2.7198321618582743E-3</v>
      </c>
      <c r="U3058" s="55">
        <v>0.1973977030607649</v>
      </c>
      <c r="V3058" s="55">
        <v>22.761158510324499</v>
      </c>
      <c r="W3058" s="55">
        <v>14.8355075969914</v>
      </c>
    </row>
    <row r="3059" spans="3:23" x14ac:dyDescent="0.25">
      <c r="C3059" s="51">
        <v>0</v>
      </c>
      <c r="D3059" s="54">
        <v>5943</v>
      </c>
      <c r="E3059" s="54">
        <v>8573</v>
      </c>
      <c r="F3059" s="54">
        <v>548.84399999999994</v>
      </c>
      <c r="G3059" s="54">
        <v>0.80328046815930521</v>
      </c>
      <c r="H3059" s="54">
        <v>0.69322290913332552</v>
      </c>
      <c r="I3059" s="54">
        <v>0.54125683060109286</v>
      </c>
      <c r="J3059" s="54">
        <v>86.987715307168926</v>
      </c>
      <c r="K3059" s="54">
        <v>255</v>
      </c>
      <c r="L3059" s="54">
        <v>124.32996802961468</v>
      </c>
      <c r="M3059" s="54">
        <v>1537.4873666600402</v>
      </c>
      <c r="N3059" s="54">
        <v>39.210806758597052</v>
      </c>
      <c r="O3059" s="54">
        <v>1.0114904477708664</v>
      </c>
      <c r="P3059" s="54">
        <v>3.4855289492453601</v>
      </c>
      <c r="Q3059" s="54">
        <v>55.7001806684736</v>
      </c>
      <c r="R3059" s="54">
        <v>0.98888489862734075</v>
      </c>
      <c r="S3059" s="54">
        <v>7.039357778692648</v>
      </c>
      <c r="T3059" s="54">
        <v>4.478848160959236E-4</v>
      </c>
      <c r="U3059" s="54">
        <v>0.28796643681250839</v>
      </c>
      <c r="V3059" s="54">
        <v>135.0127271807585</v>
      </c>
      <c r="W3059" s="54">
        <v>80.413708325324052</v>
      </c>
    </row>
    <row r="3060" spans="3:23" x14ac:dyDescent="0.25">
      <c r="C3060" s="52">
        <v>0</v>
      </c>
      <c r="D3060" s="55">
        <v>49</v>
      </c>
      <c r="E3060" s="55">
        <v>53</v>
      </c>
      <c r="F3060" s="55">
        <v>22.685000000000002</v>
      </c>
      <c r="G3060" s="55">
        <v>0.43919593041394639</v>
      </c>
      <c r="H3060" s="55">
        <v>0.92452830188679247</v>
      </c>
      <c r="I3060" s="55">
        <v>0.68055555555555558</v>
      </c>
      <c r="J3060" s="55">
        <v>7.8986541696685881</v>
      </c>
      <c r="K3060" s="55">
        <v>103</v>
      </c>
      <c r="L3060" s="55">
        <v>84.734693877551024</v>
      </c>
      <c r="M3060" s="55">
        <v>77.532312925170046</v>
      </c>
      <c r="N3060" s="55">
        <v>8.8052434903965064</v>
      </c>
      <c r="O3060" s="55">
        <v>0.30000147496233093</v>
      </c>
      <c r="P3060" s="55">
        <v>2.0071005360536938</v>
      </c>
      <c r="Q3060" s="55">
        <v>45.475000000000001</v>
      </c>
      <c r="R3060" s="55">
        <v>0.84801351003091785</v>
      </c>
      <c r="S3060" s="55">
        <v>4.5680932621734875</v>
      </c>
      <c r="T3060" s="55">
        <v>1.468750000000001E-2</v>
      </c>
      <c r="U3060" s="55">
        <v>0.22655979437229423</v>
      </c>
      <c r="V3060" s="55">
        <v>8.4402427849180892</v>
      </c>
      <c r="W3060" s="55">
        <v>7.5826407197637087</v>
      </c>
    </row>
    <row r="3061" spans="3:23" x14ac:dyDescent="0.25">
      <c r="C3061" s="51">
        <v>0</v>
      </c>
      <c r="D3061" s="54">
        <v>1014</v>
      </c>
      <c r="E3061" s="54">
        <v>1609</v>
      </c>
      <c r="F3061" s="54">
        <v>191.39699999999999</v>
      </c>
      <c r="G3061" s="54">
        <v>0.94049143272355251</v>
      </c>
      <c r="H3061" s="54">
        <v>0.63020509633312616</v>
      </c>
      <c r="I3061" s="54">
        <v>0.47605633802816899</v>
      </c>
      <c r="J3061" s="54">
        <v>35.93139154501889</v>
      </c>
      <c r="K3061" s="54">
        <v>211</v>
      </c>
      <c r="L3061" s="54">
        <v>106.97435897435898</v>
      </c>
      <c r="M3061" s="54">
        <v>566.16321158275753</v>
      </c>
      <c r="N3061" s="54">
        <v>23.79418440675699</v>
      </c>
      <c r="O3061" s="54">
        <v>1.3383622630037344</v>
      </c>
      <c r="P3061" s="54">
        <v>5.5690360171368978</v>
      </c>
      <c r="Q3061" s="54">
        <v>252.94583333333384</v>
      </c>
      <c r="R3061" s="54">
        <v>0.90813562082411869</v>
      </c>
      <c r="S3061" s="54">
        <v>6.2989401703287431</v>
      </c>
      <c r="T3061" s="54">
        <v>8.3633401920437636E-4</v>
      </c>
      <c r="U3061" s="54">
        <v>0.23415000831091665</v>
      </c>
      <c r="V3061" s="54">
        <v>78.492165187749308</v>
      </c>
      <c r="W3061" s="54">
        <v>26.673003451836525</v>
      </c>
    </row>
    <row r="3062" spans="3:23" x14ac:dyDescent="0.25">
      <c r="C3062" s="52">
        <v>0</v>
      </c>
      <c r="D3062" s="55">
        <v>274</v>
      </c>
      <c r="E3062" s="55">
        <v>286</v>
      </c>
      <c r="F3062" s="55">
        <v>60.123999999999995</v>
      </c>
      <c r="G3062" s="55">
        <v>0.72691731637167545</v>
      </c>
      <c r="H3062" s="55">
        <v>0.95804195804195802</v>
      </c>
      <c r="I3062" s="55">
        <v>0.72105263157894739</v>
      </c>
      <c r="J3062" s="55">
        <v>18.677998695187732</v>
      </c>
      <c r="K3062" s="55">
        <v>174</v>
      </c>
      <c r="L3062" s="55">
        <v>117.4014598540146</v>
      </c>
      <c r="M3062" s="55">
        <v>697.77963156065266</v>
      </c>
      <c r="N3062" s="55">
        <v>26.415518763799675</v>
      </c>
      <c r="O3062" s="55">
        <v>0.20972461828339065</v>
      </c>
      <c r="P3062" s="55">
        <v>2.1813461131896963</v>
      </c>
      <c r="Q3062" s="55">
        <v>181.9049999999998</v>
      </c>
      <c r="R3062" s="55">
        <v>0.94092675381888291</v>
      </c>
      <c r="S3062" s="55">
        <v>6.3693592510057782</v>
      </c>
      <c r="T3062" s="55">
        <v>2.6875000000000102E-3</v>
      </c>
      <c r="U3062" s="55">
        <v>0.2171986841767625</v>
      </c>
      <c r="V3062" s="55">
        <v>22.798898130532091</v>
      </c>
      <c r="W3062" s="55">
        <v>15.656573144956907</v>
      </c>
    </row>
    <row r="3063" spans="3:23" x14ac:dyDescent="0.25">
      <c r="C3063" s="51">
        <v>0</v>
      </c>
      <c r="D3063" s="54">
        <v>5816</v>
      </c>
      <c r="E3063" s="54">
        <v>8242</v>
      </c>
      <c r="F3063" s="54">
        <v>547.56100000000004</v>
      </c>
      <c r="G3063" s="54">
        <v>0.81249331153240334</v>
      </c>
      <c r="H3063" s="54">
        <v>0.70565396748362053</v>
      </c>
      <c r="I3063" s="54">
        <v>0.55075757575757578</v>
      </c>
      <c r="J3063" s="54">
        <v>86.053246261716964</v>
      </c>
      <c r="K3063" s="54">
        <v>255</v>
      </c>
      <c r="L3063" s="54">
        <v>126.42090784044017</v>
      </c>
      <c r="M3063" s="54">
        <v>1639.2683779203151</v>
      </c>
      <c r="N3063" s="54">
        <v>40.487879395200672</v>
      </c>
      <c r="O3063" s="54">
        <v>0.93392810505101398</v>
      </c>
      <c r="P3063" s="54">
        <v>3.2053853117565412</v>
      </c>
      <c r="Q3063" s="54">
        <v>59.538129226145401</v>
      </c>
      <c r="R3063" s="54">
        <v>0.98870783143310625</v>
      </c>
      <c r="S3063" s="54">
        <v>7.0667833623166771</v>
      </c>
      <c r="T3063" s="54">
        <v>4.2818875556639528E-4</v>
      </c>
      <c r="U3063" s="54">
        <v>0.27869089354735777</v>
      </c>
      <c r="V3063" s="54">
        <v>133.61590311433108</v>
      </c>
      <c r="W3063" s="54">
        <v>77.894131547722068</v>
      </c>
    </row>
    <row r="3064" spans="3:23" x14ac:dyDescent="0.25">
      <c r="C3064" s="52">
        <v>0</v>
      </c>
      <c r="D3064" s="55">
        <v>36</v>
      </c>
      <c r="E3064" s="55">
        <v>40</v>
      </c>
      <c r="F3064" s="55">
        <v>19.592000000000002</v>
      </c>
      <c r="G3064" s="55">
        <v>0.38282074674438793</v>
      </c>
      <c r="H3064" s="55">
        <v>0.9</v>
      </c>
      <c r="I3064" s="55">
        <v>0.6428571428571429</v>
      </c>
      <c r="J3064" s="55">
        <v>6.7702750025730758</v>
      </c>
      <c r="K3064" s="55">
        <v>102</v>
      </c>
      <c r="L3064" s="55">
        <v>86.888888888888886</v>
      </c>
      <c r="M3064" s="55">
        <v>67.073015873015862</v>
      </c>
      <c r="N3064" s="55">
        <v>8.189811711694956</v>
      </c>
      <c r="O3064" s="55">
        <v>0.19584019716469131</v>
      </c>
      <c r="P3064" s="55">
        <v>2.0291377372603203</v>
      </c>
      <c r="Q3064" s="55">
        <v>52.625</v>
      </c>
      <c r="R3064" s="55">
        <v>0.84097765275099867</v>
      </c>
      <c r="S3064" s="55">
        <v>4.461320140211007</v>
      </c>
      <c r="T3064" s="55">
        <v>1.5625E-2</v>
      </c>
      <c r="U3064" s="55">
        <v>0.20851175733988231</v>
      </c>
      <c r="V3064" s="55">
        <v>7.1802197428460053</v>
      </c>
      <c r="W3064" s="55">
        <v>6.6332495807108005</v>
      </c>
    </row>
    <row r="3065" spans="3:23" x14ac:dyDescent="0.25">
      <c r="C3065" s="51">
        <v>0</v>
      </c>
      <c r="D3065" s="54">
        <v>1084</v>
      </c>
      <c r="E3065" s="54">
        <v>1655</v>
      </c>
      <c r="F3065" s="54">
        <v>192.315</v>
      </c>
      <c r="G3065" s="54">
        <v>0.93438652670341538</v>
      </c>
      <c r="H3065" s="54">
        <v>0.65498489425981876</v>
      </c>
      <c r="I3065" s="54">
        <v>0.50185185185185188</v>
      </c>
      <c r="J3065" s="54">
        <v>37.150930896720702</v>
      </c>
      <c r="K3065" s="54">
        <v>229</v>
      </c>
      <c r="L3065" s="54">
        <v>107.88653136531366</v>
      </c>
      <c r="M3065" s="54">
        <v>615.11638352533066</v>
      </c>
      <c r="N3065" s="54">
        <v>24.801539942619101</v>
      </c>
      <c r="O3065" s="54">
        <v>1.5426413047725553</v>
      </c>
      <c r="P3065" s="54">
        <v>6.3805570036704493</v>
      </c>
      <c r="Q3065" s="54">
        <v>197.72237442922349</v>
      </c>
      <c r="R3065" s="54">
        <v>0.92392301335606897</v>
      </c>
      <c r="S3065" s="54">
        <v>6.2844869143428035</v>
      </c>
      <c r="T3065" s="54">
        <v>7.9731448468549587E-4</v>
      </c>
      <c r="U3065" s="54">
        <v>0.21873352151115563</v>
      </c>
      <c r="V3065" s="54">
        <v>78.468939085123111</v>
      </c>
      <c r="W3065" s="54">
        <v>27.95541374230158</v>
      </c>
    </row>
    <row r="3066" spans="3:23" x14ac:dyDescent="0.25">
      <c r="C3066" s="52">
        <v>0</v>
      </c>
      <c r="D3066" s="55">
        <v>305</v>
      </c>
      <c r="E3066" s="55">
        <v>322</v>
      </c>
      <c r="F3066" s="55">
        <v>64.64</v>
      </c>
      <c r="G3066" s="55">
        <v>0.76591245935361041</v>
      </c>
      <c r="H3066" s="55">
        <v>0.94720496894409933</v>
      </c>
      <c r="I3066" s="55">
        <v>0.66017316017316019</v>
      </c>
      <c r="J3066" s="55">
        <v>19.706294962377491</v>
      </c>
      <c r="K3066" s="55">
        <v>178</v>
      </c>
      <c r="L3066" s="55">
        <v>115.27540983606558</v>
      </c>
      <c r="M3066" s="55">
        <v>723.47653149266569</v>
      </c>
      <c r="N3066" s="55">
        <v>26.897519058319592</v>
      </c>
      <c r="O3066" s="55">
        <v>0.49442237123795751</v>
      </c>
      <c r="P3066" s="55">
        <v>2.4012786913309627</v>
      </c>
      <c r="Q3066" s="55">
        <v>209.9089026915114</v>
      </c>
      <c r="R3066" s="55">
        <v>0.93245871712070294</v>
      </c>
      <c r="S3066" s="55">
        <v>6.3584397505615584</v>
      </c>
      <c r="T3066" s="55">
        <v>2.2675736961451282E-3</v>
      </c>
      <c r="U3066" s="55">
        <v>0.23122104168902383</v>
      </c>
      <c r="V3066" s="55">
        <v>24.980512607864011</v>
      </c>
      <c r="W3066" s="55">
        <v>16.061092406866319</v>
      </c>
    </row>
    <row r="3067" spans="3:23" x14ac:dyDescent="0.25">
      <c r="C3067" s="51">
        <v>0</v>
      </c>
      <c r="D3067" s="54">
        <v>5566</v>
      </c>
      <c r="E3067" s="54">
        <v>7954</v>
      </c>
      <c r="F3067" s="54">
        <v>533.15599999999995</v>
      </c>
      <c r="G3067" s="54">
        <v>0.8210822823616033</v>
      </c>
      <c r="H3067" s="54">
        <v>0.69977369876791551</v>
      </c>
      <c r="I3067" s="54">
        <v>0.52554055329997162</v>
      </c>
      <c r="J3067" s="54">
        <v>84.183438430583934</v>
      </c>
      <c r="K3067" s="54">
        <v>255</v>
      </c>
      <c r="L3067" s="54">
        <v>129.09252605102407</v>
      </c>
      <c r="M3067" s="54">
        <v>1647.0507365828807</v>
      </c>
      <c r="N3067" s="54">
        <v>40.583872863280071</v>
      </c>
      <c r="O3067" s="54">
        <v>0.93042297230906679</v>
      </c>
      <c r="P3067" s="54">
        <v>3.2018535344970078</v>
      </c>
      <c r="Q3067" s="54">
        <v>60.087546816477705</v>
      </c>
      <c r="R3067" s="54">
        <v>0.98872505191622662</v>
      </c>
      <c r="S3067" s="54">
        <v>7.0741173301786944</v>
      </c>
      <c r="T3067" s="54">
        <v>4.4188093534771846E-4</v>
      </c>
      <c r="U3067" s="54">
        <v>0.27845721012550145</v>
      </c>
      <c r="V3067" s="54">
        <v>132.46992382987918</v>
      </c>
      <c r="W3067" s="54">
        <v>75.615137436113002</v>
      </c>
    </row>
    <row r="3068" spans="3:23" x14ac:dyDescent="0.25">
      <c r="C3068" s="52">
        <v>0</v>
      </c>
      <c r="D3068" s="55">
        <v>29</v>
      </c>
      <c r="E3068" s="55">
        <v>33</v>
      </c>
      <c r="F3068" s="55">
        <v>17.996000000000002</v>
      </c>
      <c r="G3068" s="55">
        <v>0</v>
      </c>
      <c r="H3068" s="55">
        <v>0.87878787878787878</v>
      </c>
      <c r="I3068" s="55">
        <v>0.59183673469387754</v>
      </c>
      <c r="J3068" s="55">
        <v>6.0765077797464979</v>
      </c>
      <c r="K3068" s="55">
        <v>98</v>
      </c>
      <c r="L3068" s="55">
        <v>89.620689655172413</v>
      </c>
      <c r="M3068" s="55">
        <v>40.315270935960591</v>
      </c>
      <c r="N3068" s="55">
        <v>6.3494307568443169</v>
      </c>
      <c r="O3068" s="55">
        <v>-0.74244969819320195</v>
      </c>
      <c r="P3068" s="55">
        <v>2.503804227474824</v>
      </c>
      <c r="Q3068" s="55">
        <v>23.910714285714281</v>
      </c>
      <c r="R3068" s="55">
        <v>0.90111606481691098</v>
      </c>
      <c r="S3068" s="55">
        <v>3.7714370294611252</v>
      </c>
      <c r="T3068" s="55">
        <v>1.8494897959183687E-2</v>
      </c>
      <c r="U3068" s="55">
        <v>0.29007421150278284</v>
      </c>
      <c r="V3068" s="55">
        <v>6.2330229193099944</v>
      </c>
      <c r="W3068" s="55">
        <v>6.2330229193099944</v>
      </c>
    </row>
    <row r="3069" spans="3:23" x14ac:dyDescent="0.25">
      <c r="C3069" s="51">
        <v>0</v>
      </c>
      <c r="D3069" s="54">
        <v>29</v>
      </c>
      <c r="E3069" s="54">
        <v>33</v>
      </c>
      <c r="F3069" s="54">
        <v>17.996000000000002</v>
      </c>
      <c r="G3069" s="54">
        <v>0</v>
      </c>
      <c r="H3069" s="54">
        <v>0.87878787878787878</v>
      </c>
      <c r="I3069" s="54">
        <v>0.59183673469387754</v>
      </c>
      <c r="J3069" s="54">
        <v>6.0765077797464979</v>
      </c>
      <c r="K3069" s="54">
        <v>105</v>
      </c>
      <c r="L3069" s="54">
        <v>91.41379310344827</v>
      </c>
      <c r="M3069" s="54">
        <v>66.536945812807886</v>
      </c>
      <c r="N3069" s="54">
        <v>8.1570181937278949</v>
      </c>
      <c r="O3069" s="54">
        <v>-1.1169410896059072E-2</v>
      </c>
      <c r="P3069" s="54">
        <v>2.1306833700388341</v>
      </c>
      <c r="Q3069" s="54">
        <v>62.107142857142861</v>
      </c>
      <c r="R3069" s="54">
        <v>0.7965934435839982</v>
      </c>
      <c r="S3069" s="54">
        <v>4.1422952191909008</v>
      </c>
      <c r="T3069" s="54">
        <v>1.785714285714287E-2</v>
      </c>
      <c r="U3069" s="54">
        <v>0.19935149176220596</v>
      </c>
      <c r="V3069" s="54">
        <v>6.2330229193099944</v>
      </c>
      <c r="W3069" s="54">
        <v>6.2330229193099944</v>
      </c>
    </row>
    <row r="3070" spans="3:23" x14ac:dyDescent="0.25">
      <c r="C3070" s="52">
        <v>0</v>
      </c>
      <c r="D3070" s="55">
        <v>29</v>
      </c>
      <c r="E3070" s="55">
        <v>33</v>
      </c>
      <c r="F3070" s="55">
        <v>17.996000000000002</v>
      </c>
      <c r="G3070" s="55">
        <v>0</v>
      </c>
      <c r="H3070" s="55">
        <v>0.87878787878787878</v>
      </c>
      <c r="I3070" s="55">
        <v>0.59183673469387754</v>
      </c>
      <c r="J3070" s="55">
        <v>6.0765077797464979</v>
      </c>
      <c r="K3070" s="55">
        <v>104</v>
      </c>
      <c r="L3070" s="55">
        <v>89.862068965517238</v>
      </c>
      <c r="M3070" s="55">
        <v>61.623152709359601</v>
      </c>
      <c r="N3070" s="55">
        <v>7.8500415737344733</v>
      </c>
      <c r="O3070" s="55">
        <v>0.11916925984632731</v>
      </c>
      <c r="P3070" s="55">
        <v>2.0255004557781544</v>
      </c>
      <c r="Q3070" s="55">
        <v>30.821428571428566</v>
      </c>
      <c r="R3070" s="55">
        <v>0.8979565477040925</v>
      </c>
      <c r="S3070" s="55">
        <v>3.909368063943885</v>
      </c>
      <c r="T3070" s="55">
        <v>2.0408163265306131E-2</v>
      </c>
      <c r="U3070" s="55">
        <v>0.26654511163439715</v>
      </c>
      <c r="V3070" s="55">
        <v>6.2330229193099944</v>
      </c>
      <c r="W3070" s="55">
        <v>6.2330229193099944</v>
      </c>
    </row>
    <row r="3071" spans="3:23" x14ac:dyDescent="0.25">
      <c r="C3071" s="51">
        <v>0</v>
      </c>
      <c r="D3071" s="54">
        <v>1089</v>
      </c>
      <c r="E3071" s="54">
        <v>1631</v>
      </c>
      <c r="F3071" s="54">
        <v>190.37199999999999</v>
      </c>
      <c r="G3071" s="54">
        <v>0.92959662965403522</v>
      </c>
      <c r="H3071" s="54">
        <v>0.66768853464132438</v>
      </c>
      <c r="I3071" s="54">
        <v>0.5112676056338028</v>
      </c>
      <c r="J3071" s="54">
        <v>37.236512514151912</v>
      </c>
      <c r="K3071" s="54">
        <v>239</v>
      </c>
      <c r="L3071" s="54">
        <v>114.25252525252525</v>
      </c>
      <c r="M3071" s="54">
        <v>880.45179738562069</v>
      </c>
      <c r="N3071" s="54">
        <v>29.672408014612174</v>
      </c>
      <c r="O3071" s="54">
        <v>1.5996273248975537</v>
      </c>
      <c r="P3071" s="54">
        <v>6.137396732917245</v>
      </c>
      <c r="Q3071" s="54">
        <v>379.04722222222159</v>
      </c>
      <c r="R3071" s="54">
        <v>0.88490824259165812</v>
      </c>
      <c r="S3071" s="54">
        <v>6.470179420847848</v>
      </c>
      <c r="T3071" s="54">
        <v>7.50600137174199E-4</v>
      </c>
      <c r="U3071" s="54">
        <v>0.20978207767799847</v>
      </c>
      <c r="V3071" s="54">
        <v>76.725530736494008</v>
      </c>
      <c r="W3071" s="54">
        <v>28.279380559440323</v>
      </c>
    </row>
    <row r="3072" spans="3:23" x14ac:dyDescent="0.25">
      <c r="C3072" s="52">
        <v>0</v>
      </c>
      <c r="D3072" s="55">
        <v>337</v>
      </c>
      <c r="E3072" s="55">
        <v>364</v>
      </c>
      <c r="F3072" s="55">
        <v>70.98299999999999</v>
      </c>
      <c r="G3072" s="55">
        <v>0.80984366810712594</v>
      </c>
      <c r="H3072" s="55">
        <v>0.92582417582417587</v>
      </c>
      <c r="I3072" s="55">
        <v>0.64190476190476187</v>
      </c>
      <c r="J3072" s="55">
        <v>20.71428798138497</v>
      </c>
      <c r="K3072" s="55">
        <v>174</v>
      </c>
      <c r="L3072" s="55">
        <v>110.84569732937686</v>
      </c>
      <c r="M3072" s="55">
        <v>645.18445315811755</v>
      </c>
      <c r="N3072" s="55">
        <v>25.400481356819157</v>
      </c>
      <c r="O3072" s="55">
        <v>0.81665760979871538</v>
      </c>
      <c r="P3072" s="55">
        <v>2.7148743918023732</v>
      </c>
      <c r="Q3072" s="55">
        <v>180.77472527472494</v>
      </c>
      <c r="R3072" s="55">
        <v>0.92819939943894714</v>
      </c>
      <c r="S3072" s="55">
        <v>6.1841800353989518</v>
      </c>
      <c r="T3072" s="55">
        <v>2.2541561003099359E-3</v>
      </c>
      <c r="U3072" s="55">
        <v>0.2291190330431333</v>
      </c>
      <c r="V3072" s="55">
        <v>27.902503577466874</v>
      </c>
      <c r="W3072" s="55">
        <v>16.368885072295051</v>
      </c>
    </row>
    <row r="3073" spans="3:23" x14ac:dyDescent="0.25">
      <c r="C3073" s="51">
        <v>0</v>
      </c>
      <c r="D3073" s="54">
        <v>5472</v>
      </c>
      <c r="E3073" s="54">
        <v>7722</v>
      </c>
      <c r="F3073" s="54">
        <v>409.20100000000002</v>
      </c>
      <c r="G3073" s="54">
        <v>0.81474318444373406</v>
      </c>
      <c r="H3073" s="54">
        <v>0.70862470862470861</v>
      </c>
      <c r="I3073" s="54">
        <v>0.53757736516357202</v>
      </c>
      <c r="J3073" s="54">
        <v>83.46955605962458</v>
      </c>
      <c r="K3073" s="54">
        <v>255</v>
      </c>
      <c r="L3073" s="54">
        <v>130.20010964912279</v>
      </c>
      <c r="M3073" s="54">
        <v>1593.6183293610256</v>
      </c>
      <c r="N3073" s="54">
        <v>39.920149415564886</v>
      </c>
      <c r="O3073" s="54">
        <v>0.83752231416468814</v>
      </c>
      <c r="P3073" s="54">
        <v>3.0205898626856067</v>
      </c>
      <c r="Q3073" s="54">
        <v>58.387005649717693</v>
      </c>
      <c r="R3073" s="54">
        <v>0.98908247833019003</v>
      </c>
      <c r="S3073" s="54">
        <v>7.0867326550998779</v>
      </c>
      <c r="T3073" s="54">
        <v>4.3322585142098241E-4</v>
      </c>
      <c r="U3073" s="54">
        <v>0.27687855278725176</v>
      </c>
      <c r="V3073" s="54">
        <v>129.60044323232319</v>
      </c>
      <c r="W3073" s="54">
        <v>75.145187270319596</v>
      </c>
    </row>
    <row r="3074" spans="3:23" x14ac:dyDescent="0.25">
      <c r="C3074" s="52">
        <v>0</v>
      </c>
      <c r="D3074" s="55">
        <v>29</v>
      </c>
      <c r="E3074" s="55">
        <v>33</v>
      </c>
      <c r="F3074" s="55">
        <v>17.996000000000002</v>
      </c>
      <c r="G3074" s="55">
        <v>0</v>
      </c>
      <c r="H3074" s="55">
        <v>0.87878787878787878</v>
      </c>
      <c r="I3074" s="55">
        <v>0.59183673469387754</v>
      </c>
      <c r="J3074" s="55">
        <v>6.0765077797464979</v>
      </c>
      <c r="K3074" s="55">
        <v>121</v>
      </c>
      <c r="L3074" s="55">
        <v>101.34482758620689</v>
      </c>
      <c r="M3074" s="55">
        <v>150.16256157635468</v>
      </c>
      <c r="N3074" s="55">
        <v>12.254083465374091</v>
      </c>
      <c r="O3074" s="55">
        <v>-0.50445062786033346</v>
      </c>
      <c r="P3074" s="55">
        <v>2.3828766989900405</v>
      </c>
      <c r="Q3074" s="55">
        <v>45.535714285714313</v>
      </c>
      <c r="R3074" s="55">
        <v>0.92348021025389604</v>
      </c>
      <c r="S3074" s="55">
        <v>4.3491917709150378</v>
      </c>
      <c r="T3074" s="55">
        <v>1.785714285714287E-2</v>
      </c>
      <c r="U3074" s="55">
        <v>0.22140287787609203</v>
      </c>
      <c r="V3074" s="55">
        <v>6.2330229193099944</v>
      </c>
      <c r="W3074" s="55">
        <v>6.2330229193099944</v>
      </c>
    </row>
    <row r="3075" spans="3:23" x14ac:dyDescent="0.25">
      <c r="C3075" s="51">
        <v>0</v>
      </c>
      <c r="D3075" s="54">
        <v>1144</v>
      </c>
      <c r="E3075" s="54">
        <v>1678</v>
      </c>
      <c r="F3075" s="54">
        <v>194.12599999999998</v>
      </c>
      <c r="G3075" s="54">
        <v>0.92600333669110402</v>
      </c>
      <c r="H3075" s="54">
        <v>0.68176400476758048</v>
      </c>
      <c r="I3075" s="54">
        <v>0.51254480286738346</v>
      </c>
      <c r="J3075" s="54">
        <v>38.165246483902422</v>
      </c>
      <c r="K3075" s="54">
        <v>243</v>
      </c>
      <c r="L3075" s="54">
        <v>117.67569930069931</v>
      </c>
      <c r="M3075" s="54">
        <v>1139.5946495542962</v>
      </c>
      <c r="N3075" s="54">
        <v>33.757882776535261</v>
      </c>
      <c r="O3075" s="54">
        <v>1.4207474649601233</v>
      </c>
      <c r="P3075" s="54">
        <v>5.0809506273134888</v>
      </c>
      <c r="Q3075" s="54">
        <v>359.3057887759656</v>
      </c>
      <c r="R3075" s="54">
        <v>0.89869240647190529</v>
      </c>
      <c r="S3075" s="54">
        <v>6.6207699056226783</v>
      </c>
      <c r="T3075" s="54">
        <v>7.1526637765711282E-4</v>
      </c>
      <c r="U3075" s="54">
        <v>0.20191058647378282</v>
      </c>
      <c r="V3075" s="54">
        <v>76.906541997178365</v>
      </c>
      <c r="W3075" s="54">
        <v>29.033398179078151</v>
      </c>
    </row>
    <row r="3076" spans="3:23" x14ac:dyDescent="0.25">
      <c r="C3076" s="52">
        <v>0</v>
      </c>
      <c r="D3076" s="55">
        <v>411</v>
      </c>
      <c r="E3076" s="55">
        <v>460</v>
      </c>
      <c r="F3076" s="55">
        <v>84.388999999999996</v>
      </c>
      <c r="G3076" s="55">
        <v>0.88223878336851425</v>
      </c>
      <c r="H3076" s="55">
        <v>0.89347826086956517</v>
      </c>
      <c r="I3076" s="55">
        <v>0.55842391304347827</v>
      </c>
      <c r="J3076" s="55">
        <v>22.875783109789968</v>
      </c>
      <c r="K3076" s="55">
        <v>188</v>
      </c>
      <c r="L3076" s="55">
        <v>112.45498783454988</v>
      </c>
      <c r="M3076" s="55">
        <v>631.88760310960743</v>
      </c>
      <c r="N3076" s="55">
        <v>25.137374626432401</v>
      </c>
      <c r="O3076" s="55">
        <v>0.76620827319453699</v>
      </c>
      <c r="P3076" s="55">
        <v>2.7560997498009949</v>
      </c>
      <c r="Q3076" s="55">
        <v>278.86429512516492</v>
      </c>
      <c r="R3076" s="55">
        <v>0.89408955670300549</v>
      </c>
      <c r="S3076" s="55">
        <v>6.2996369780402244</v>
      </c>
      <c r="T3076" s="55">
        <v>1.6230356495006623E-3</v>
      </c>
      <c r="U3076" s="55">
        <v>0.19446931016263205</v>
      </c>
      <c r="V3076" s="55">
        <v>35.055580098817622</v>
      </c>
      <c r="W3076" s="55">
        <v>16.504244887877306</v>
      </c>
    </row>
    <row r="3077" spans="3:23" x14ac:dyDescent="0.25">
      <c r="C3077" s="51">
        <v>0</v>
      </c>
      <c r="D3077" s="54">
        <v>49</v>
      </c>
      <c r="E3077" s="54">
        <v>53</v>
      </c>
      <c r="F3077" s="54">
        <v>23.256</v>
      </c>
      <c r="G3077" s="54">
        <v>0</v>
      </c>
      <c r="H3077" s="54">
        <v>0.92452830188679247</v>
      </c>
      <c r="I3077" s="54">
        <v>0.60493827160493829</v>
      </c>
      <c r="J3077" s="54">
        <v>7.8986541696685881</v>
      </c>
      <c r="K3077" s="54">
        <v>95</v>
      </c>
      <c r="L3077" s="54">
        <v>86.857142857142861</v>
      </c>
      <c r="M3077" s="54">
        <v>21.625000000000004</v>
      </c>
      <c r="N3077" s="54">
        <v>4.6502688094345688</v>
      </c>
      <c r="O3077" s="54">
        <v>-0.28257632861549853</v>
      </c>
      <c r="P3077" s="54">
        <v>2.0681780213171175</v>
      </c>
      <c r="Q3077" s="54">
        <v>32.600000000000009</v>
      </c>
      <c r="R3077" s="54">
        <v>0.86541370939378104</v>
      </c>
      <c r="S3077" s="54">
        <v>3.8372897639151913</v>
      </c>
      <c r="T3077" s="54">
        <v>1.3580246913580268E-2</v>
      </c>
      <c r="U3077" s="54">
        <v>0.22756212922879582</v>
      </c>
      <c r="V3077" s="54">
        <v>8.0017004995409415</v>
      </c>
      <c r="W3077" s="54">
        <v>8.0017004995409415</v>
      </c>
    </row>
    <row r="3078" spans="3:23" x14ac:dyDescent="0.25">
      <c r="C3078" s="52">
        <v>0</v>
      </c>
      <c r="D3078" s="55">
        <v>5317</v>
      </c>
      <c r="E3078" s="55">
        <v>7427</v>
      </c>
      <c r="F3078" s="55">
        <v>399.58300000000003</v>
      </c>
      <c r="G3078" s="55">
        <v>0.81503294199954268</v>
      </c>
      <c r="H3078" s="55">
        <v>0.71590144068937656</v>
      </c>
      <c r="I3078" s="55">
        <v>0.53297914995990381</v>
      </c>
      <c r="J3078" s="55">
        <v>82.278883435282822</v>
      </c>
      <c r="K3078" s="55">
        <v>255</v>
      </c>
      <c r="L3078" s="55">
        <v>132.00338536768854</v>
      </c>
      <c r="M3078" s="55">
        <v>1486.0440065958217</v>
      </c>
      <c r="N3078" s="55">
        <v>38.549241323219597</v>
      </c>
      <c r="O3078" s="55">
        <v>0.83087324187613143</v>
      </c>
      <c r="P3078" s="55">
        <v>2.97369868947878</v>
      </c>
      <c r="Q3078" s="55">
        <v>54.090240508845802</v>
      </c>
      <c r="R3078" s="55">
        <v>0.98983554707924781</v>
      </c>
      <c r="S3078" s="55">
        <v>7.0495187349903929</v>
      </c>
      <c r="T3078" s="55">
        <v>4.2625801525275251E-4</v>
      </c>
      <c r="U3078" s="55">
        <v>0.27432853331580703</v>
      </c>
      <c r="V3078" s="55">
        <v>127.19406272718902</v>
      </c>
      <c r="W3078" s="55">
        <v>73.698099695391946</v>
      </c>
    </row>
    <row r="3079" spans="3:23" x14ac:dyDescent="0.25">
      <c r="C3079" s="51">
        <v>0</v>
      </c>
      <c r="D3079" s="54">
        <v>29</v>
      </c>
      <c r="E3079" s="54">
        <v>33</v>
      </c>
      <c r="F3079" s="54">
        <v>17.996000000000002</v>
      </c>
      <c r="G3079" s="54">
        <v>0</v>
      </c>
      <c r="H3079" s="54">
        <v>0.87878787878787878</v>
      </c>
      <c r="I3079" s="54">
        <v>0.59183673469387754</v>
      </c>
      <c r="J3079" s="54">
        <v>6.0765077797464979</v>
      </c>
      <c r="K3079" s="54">
        <v>126</v>
      </c>
      <c r="L3079" s="54">
        <v>106.10344827586206</v>
      </c>
      <c r="M3079" s="54">
        <v>158.38177339901478</v>
      </c>
      <c r="N3079" s="54">
        <v>12.58498205795363</v>
      </c>
      <c r="O3079" s="54">
        <v>-1.5086034667643262E-2</v>
      </c>
      <c r="P3079" s="54">
        <v>1.9673999649018237</v>
      </c>
      <c r="Q3079" s="54">
        <v>94.571428571428541</v>
      </c>
      <c r="R3079" s="54">
        <v>0.85867178525792354</v>
      </c>
      <c r="S3079" s="54">
        <v>4.2802262536736588</v>
      </c>
      <c r="T3079" s="54">
        <v>1.8494897959183687E-2</v>
      </c>
      <c r="U3079" s="54">
        <v>0.23686256540896525</v>
      </c>
      <c r="V3079" s="54">
        <v>6.2330229193099944</v>
      </c>
      <c r="W3079" s="54">
        <v>6.2330229193099944</v>
      </c>
    </row>
    <row r="3080" spans="3:23" x14ac:dyDescent="0.25">
      <c r="C3080" s="52">
        <v>0</v>
      </c>
      <c r="D3080" s="55">
        <v>1660</v>
      </c>
      <c r="E3080" s="55">
        <v>2406</v>
      </c>
      <c r="F3080" s="55">
        <v>298.60300000000001</v>
      </c>
      <c r="G3080" s="55">
        <v>0.95429480003347456</v>
      </c>
      <c r="H3080" s="55">
        <v>0.68994181213632588</v>
      </c>
      <c r="I3080" s="55">
        <v>0.55892255892255893</v>
      </c>
      <c r="J3080" s="55">
        <v>45.97366250648701</v>
      </c>
      <c r="K3080" s="55">
        <v>243</v>
      </c>
      <c r="L3080" s="55">
        <v>120.59277108433734</v>
      </c>
      <c r="M3080" s="55">
        <v>1264.3536547637184</v>
      </c>
      <c r="N3080" s="55">
        <v>35.557750980112878</v>
      </c>
      <c r="O3080" s="55">
        <v>1.4066058867760045</v>
      </c>
      <c r="P3080" s="55">
        <v>4.6385946809107805</v>
      </c>
      <c r="Q3080" s="55">
        <v>425.80719280719711</v>
      </c>
      <c r="R3080" s="55">
        <v>0.89959889489171063</v>
      </c>
      <c r="S3080" s="55">
        <v>6.7027706354392729</v>
      </c>
      <c r="T3080" s="55">
        <v>5.9580778861499639E-4</v>
      </c>
      <c r="U3080" s="55">
        <v>0.20812201745161071</v>
      </c>
      <c r="V3080" s="55">
        <v>103.15382075415236</v>
      </c>
      <c r="W3080" s="55">
        <v>30.829264480823021</v>
      </c>
    </row>
    <row r="3081" spans="3:23" x14ac:dyDescent="0.25">
      <c r="C3081" s="51">
        <v>0</v>
      </c>
      <c r="D3081" s="54">
        <v>36</v>
      </c>
      <c r="E3081" s="54">
        <v>40</v>
      </c>
      <c r="F3081" s="54">
        <v>19.592000000000002</v>
      </c>
      <c r="G3081" s="54">
        <v>0.38282074674438793</v>
      </c>
      <c r="H3081" s="54">
        <v>0.9</v>
      </c>
      <c r="I3081" s="54">
        <v>0.6428571428571429</v>
      </c>
      <c r="J3081" s="54">
        <v>6.7702750025730758</v>
      </c>
      <c r="K3081" s="54">
        <v>110</v>
      </c>
      <c r="L3081" s="54">
        <v>95.638888888888886</v>
      </c>
      <c r="M3081" s="54">
        <v>72.35158730158733</v>
      </c>
      <c r="N3081" s="54">
        <v>8.505973624552766</v>
      </c>
      <c r="O3081" s="54">
        <v>-4.1421924205793242E-3</v>
      </c>
      <c r="P3081" s="54">
        <v>2.0858154755549818</v>
      </c>
      <c r="Q3081" s="54">
        <v>53.444444444444464</v>
      </c>
      <c r="R3081" s="54">
        <v>0.89110255338720668</v>
      </c>
      <c r="S3081" s="54">
        <v>4.329239931817578</v>
      </c>
      <c r="T3081" s="54">
        <v>1.6880826404635941E-2</v>
      </c>
      <c r="U3081" s="54">
        <v>0.24010179829507555</v>
      </c>
      <c r="V3081" s="54">
        <v>7.1802197428460053</v>
      </c>
      <c r="W3081" s="54">
        <v>6.6332495807108005</v>
      </c>
    </row>
    <row r="3082" spans="3:23" x14ac:dyDescent="0.25">
      <c r="C3082" s="52">
        <v>0</v>
      </c>
      <c r="D3082" s="55">
        <v>5134</v>
      </c>
      <c r="E3082" s="55">
        <v>7213</v>
      </c>
      <c r="F3082" s="55">
        <v>387.50099999999998</v>
      </c>
      <c r="G3082" s="55">
        <v>0.81416011478788186</v>
      </c>
      <c r="H3082" s="55">
        <v>0.7117704145293221</v>
      </c>
      <c r="I3082" s="55">
        <v>0.51911021233569266</v>
      </c>
      <c r="J3082" s="55">
        <v>80.850552395579371</v>
      </c>
      <c r="K3082" s="55">
        <v>255</v>
      </c>
      <c r="L3082" s="55">
        <v>134.44351382937282</v>
      </c>
      <c r="M3082" s="55">
        <v>1466.0906134834499</v>
      </c>
      <c r="N3082" s="55">
        <v>38.289562722541632</v>
      </c>
      <c r="O3082" s="55">
        <v>0.81688092097863307</v>
      </c>
      <c r="P3082" s="55">
        <v>2.9190695715005557</v>
      </c>
      <c r="Q3082" s="55">
        <v>50.970128307939703</v>
      </c>
      <c r="R3082" s="55">
        <v>0.99052915615031856</v>
      </c>
      <c r="S3082" s="55">
        <v>7.0435199634616685</v>
      </c>
      <c r="T3082" s="55">
        <v>4.3896450117008034E-4</v>
      </c>
      <c r="U3082" s="55">
        <v>0.28243839150526179</v>
      </c>
      <c r="V3082" s="55">
        <v>125.147782928853</v>
      </c>
      <c r="W3082" s="55">
        <v>72.66586233580027</v>
      </c>
    </row>
    <row r="3083" spans="3:23" x14ac:dyDescent="0.25">
      <c r="C3083" s="51">
        <v>0</v>
      </c>
      <c r="D3083" s="54">
        <v>36</v>
      </c>
      <c r="E3083" s="54">
        <v>40</v>
      </c>
      <c r="F3083" s="54">
        <v>19.592000000000002</v>
      </c>
      <c r="G3083" s="54">
        <v>0.38282074674438793</v>
      </c>
      <c r="H3083" s="54">
        <v>0.9</v>
      </c>
      <c r="I3083" s="54">
        <v>0.6428571428571429</v>
      </c>
      <c r="J3083" s="54">
        <v>6.7702750025730758</v>
      </c>
      <c r="K3083" s="54">
        <v>105</v>
      </c>
      <c r="L3083" s="54">
        <v>95.583333333333329</v>
      </c>
      <c r="M3083" s="54">
        <v>43.164285714285725</v>
      </c>
      <c r="N3083" s="54">
        <v>6.5699532505403511</v>
      </c>
      <c r="O3083" s="54">
        <v>-0.33800441775694035</v>
      </c>
      <c r="P3083" s="54">
        <v>2.0157552269850258</v>
      </c>
      <c r="Q3083" s="54">
        <v>64.666666666666643</v>
      </c>
      <c r="R3083" s="54">
        <v>0.74621148003050941</v>
      </c>
      <c r="S3083" s="54">
        <v>3.9539684039196077</v>
      </c>
      <c r="T3083" s="54">
        <v>1.6880826404635937E-2</v>
      </c>
      <c r="U3083" s="54">
        <v>0.22241321288940333</v>
      </c>
      <c r="V3083" s="54">
        <v>7.1802197428460053</v>
      </c>
      <c r="W3083" s="54">
        <v>6.6332495807108005</v>
      </c>
    </row>
    <row r="3084" spans="3:23" x14ac:dyDescent="0.25">
      <c r="C3084" s="52">
        <v>0</v>
      </c>
      <c r="D3084" s="55">
        <v>1707</v>
      </c>
      <c r="E3084" s="55">
        <v>2544</v>
      </c>
      <c r="F3084" s="55">
        <v>302.10900000000004</v>
      </c>
      <c r="G3084" s="55">
        <v>0.94923384492620644</v>
      </c>
      <c r="H3084" s="55">
        <v>0.67099056603773588</v>
      </c>
      <c r="I3084" s="55">
        <v>0.55171299288946352</v>
      </c>
      <c r="J3084" s="55">
        <v>46.619951768131664</v>
      </c>
      <c r="K3084" s="55">
        <v>255</v>
      </c>
      <c r="L3084" s="55">
        <v>123.97539543057997</v>
      </c>
      <c r="M3084" s="55">
        <v>1440.4753614349854</v>
      </c>
      <c r="N3084" s="55">
        <v>37.953594842056603</v>
      </c>
      <c r="O3084" s="55">
        <v>1.3636925289963118</v>
      </c>
      <c r="P3084" s="55">
        <v>4.3433263443278403</v>
      </c>
      <c r="Q3084" s="55">
        <v>336.08919437340268</v>
      </c>
      <c r="R3084" s="55">
        <v>0.92437232525838442</v>
      </c>
      <c r="S3084" s="55">
        <v>6.7523555685523773</v>
      </c>
      <c r="T3084" s="55">
        <v>6.0525016189063988E-4</v>
      </c>
      <c r="U3084" s="55">
        <v>0.22214869557628972</v>
      </c>
      <c r="V3084" s="55">
        <v>103.65741083850317</v>
      </c>
      <c r="W3084" s="55">
        <v>32.607647283315885</v>
      </c>
    </row>
    <row r="3085" spans="3:23" x14ac:dyDescent="0.25">
      <c r="C3085" s="51">
        <v>0</v>
      </c>
      <c r="D3085" s="54">
        <v>5167</v>
      </c>
      <c r="E3085" s="54">
        <v>7116</v>
      </c>
      <c r="F3085" s="54">
        <v>399.87299999999999</v>
      </c>
      <c r="G3085" s="54">
        <v>0.81248689678275354</v>
      </c>
      <c r="H3085" s="54">
        <v>0.72611017425519953</v>
      </c>
      <c r="I3085" s="54">
        <v>0.51377150243611414</v>
      </c>
      <c r="J3085" s="54">
        <v>81.109979211232613</v>
      </c>
      <c r="K3085" s="54">
        <v>253</v>
      </c>
      <c r="L3085" s="54">
        <v>132.99612928198181</v>
      </c>
      <c r="M3085" s="54">
        <v>1443.7007205934171</v>
      </c>
      <c r="N3085" s="54">
        <v>37.996061909011267</v>
      </c>
      <c r="O3085" s="54">
        <v>0.81272530489516859</v>
      </c>
      <c r="P3085" s="54">
        <v>2.9481946543106994</v>
      </c>
      <c r="Q3085" s="54">
        <v>49.786418292923585</v>
      </c>
      <c r="R3085" s="54">
        <v>0.99075508773484589</v>
      </c>
      <c r="S3085" s="54">
        <v>7.0218252009374122</v>
      </c>
      <c r="T3085" s="54">
        <v>4.6032051892556599E-4</v>
      </c>
      <c r="U3085" s="54">
        <v>0.28359147845269561</v>
      </c>
      <c r="V3085" s="54">
        <v>121.97296284350156</v>
      </c>
      <c r="W3085" s="54">
        <v>71.107731152614633</v>
      </c>
    </row>
    <row r="3086" spans="3:23" x14ac:dyDescent="0.25">
      <c r="C3086" s="52">
        <v>0</v>
      </c>
      <c r="D3086" s="55">
        <v>1769</v>
      </c>
      <c r="E3086" s="55">
        <v>2595</v>
      </c>
      <c r="F3086" s="55">
        <v>301.57099999999997</v>
      </c>
      <c r="G3086" s="55">
        <v>0.9454958331179838</v>
      </c>
      <c r="H3086" s="55">
        <v>0.68169556840077072</v>
      </c>
      <c r="I3086" s="55">
        <v>0.57175177763413054</v>
      </c>
      <c r="J3086" s="55">
        <v>47.459042917409356</v>
      </c>
      <c r="K3086" s="55">
        <v>244</v>
      </c>
      <c r="L3086" s="55">
        <v>125.80440927077444</v>
      </c>
      <c r="M3086" s="55">
        <v>1545.7196411808191</v>
      </c>
      <c r="N3086" s="55">
        <v>39.315641177282345</v>
      </c>
      <c r="O3086" s="55">
        <v>1.306225521538249</v>
      </c>
      <c r="P3086" s="55">
        <v>4.0135217816335302</v>
      </c>
      <c r="Q3086" s="55">
        <v>374.72506393861869</v>
      </c>
      <c r="R3086" s="55">
        <v>0.92270874240769274</v>
      </c>
      <c r="S3086" s="55">
        <v>6.7921822217684387</v>
      </c>
      <c r="T3086" s="55">
        <v>6.2242037924923927E-4</v>
      </c>
      <c r="U3086" s="55">
        <v>0.22341322416425613</v>
      </c>
      <c r="V3086" s="55">
        <v>102.90889866869081</v>
      </c>
      <c r="W3086" s="55">
        <v>33.510656471634206</v>
      </c>
    </row>
    <row r="3087" spans="3:23" x14ac:dyDescent="0.25">
      <c r="C3087" s="51">
        <v>0</v>
      </c>
      <c r="D3087" s="54">
        <v>5101</v>
      </c>
      <c r="E3087" s="54">
        <v>7015</v>
      </c>
      <c r="F3087" s="54">
        <v>386.98799999999994</v>
      </c>
      <c r="G3087" s="54">
        <v>0.80958136714779771</v>
      </c>
      <c r="H3087" s="54">
        <v>0.72715609408410553</v>
      </c>
      <c r="I3087" s="54">
        <v>0.50275970825941263</v>
      </c>
      <c r="J3087" s="54">
        <v>80.590290467860115</v>
      </c>
      <c r="K3087" s="54">
        <v>252</v>
      </c>
      <c r="L3087" s="54">
        <v>133.20466575181337</v>
      </c>
      <c r="M3087" s="54">
        <v>1394.3643782264915</v>
      </c>
      <c r="N3087" s="54">
        <v>37.341188762899492</v>
      </c>
      <c r="O3087" s="54">
        <v>0.8019126220934798</v>
      </c>
      <c r="P3087" s="54">
        <v>2.9364452380147332</v>
      </c>
      <c r="Q3087" s="54">
        <v>49.391499755738806</v>
      </c>
      <c r="R3087" s="54">
        <v>0.99059919494372051</v>
      </c>
      <c r="S3087" s="54">
        <v>7.0069064778829047</v>
      </c>
      <c r="T3087" s="54">
        <v>4.7194781930922399E-4</v>
      </c>
      <c r="U3087" s="54">
        <v>0.27635351117556761</v>
      </c>
      <c r="V3087" s="54">
        <v>120.4505497844858</v>
      </c>
      <c r="W3087" s="54">
        <v>70.705397125875365</v>
      </c>
    </row>
    <row r="3088" spans="3:23" x14ac:dyDescent="0.25">
      <c r="C3088" s="52">
        <v>0</v>
      </c>
      <c r="D3088" s="55">
        <v>1782</v>
      </c>
      <c r="E3088" s="55">
        <v>2699</v>
      </c>
      <c r="F3088" s="55">
        <v>308.17899999999997</v>
      </c>
      <c r="G3088" s="55">
        <v>0.94310243452430387</v>
      </c>
      <c r="H3088" s="55">
        <v>0.66024453501296776</v>
      </c>
      <c r="I3088" s="55">
        <v>0.55341614906832293</v>
      </c>
      <c r="J3088" s="55">
        <v>47.633106855611047</v>
      </c>
      <c r="K3088" s="55">
        <v>255</v>
      </c>
      <c r="L3088" s="55">
        <v>127.77104377104376</v>
      </c>
      <c r="M3088" s="55">
        <v>1545.2995990222298</v>
      </c>
      <c r="N3088" s="55">
        <v>39.310298892557782</v>
      </c>
      <c r="O3088" s="55">
        <v>1.3199144161601939</v>
      </c>
      <c r="P3088" s="55">
        <v>4.0865793227608354</v>
      </c>
      <c r="Q3088" s="55">
        <v>301.9732718894</v>
      </c>
      <c r="R3088" s="55">
        <v>0.93619021647329181</v>
      </c>
      <c r="S3088" s="55">
        <v>6.8250661886201778</v>
      </c>
      <c r="T3088" s="55">
        <v>5.941467811543859E-4</v>
      </c>
      <c r="U3088" s="55">
        <v>0.2252183860859836</v>
      </c>
      <c r="V3088" s="55">
        <v>103.36159227186869</v>
      </c>
      <c r="W3088" s="55">
        <v>34.367970035808057</v>
      </c>
    </row>
    <row r="3089" spans="3:23" x14ac:dyDescent="0.25">
      <c r="C3089" s="51">
        <v>0</v>
      </c>
      <c r="D3089" s="54">
        <v>5009</v>
      </c>
      <c r="E3089" s="54">
        <v>6934</v>
      </c>
      <c r="F3089" s="54">
        <v>432.79599999999994</v>
      </c>
      <c r="G3089" s="54">
        <v>0.80647778064756148</v>
      </c>
      <c r="H3089" s="54">
        <v>0.72238246322468991</v>
      </c>
      <c r="I3089" s="54">
        <v>0.49252704031465094</v>
      </c>
      <c r="J3089" s="54">
        <v>79.860233405484294</v>
      </c>
      <c r="K3089" s="54">
        <v>240</v>
      </c>
      <c r="L3089" s="54">
        <v>131.02735076861649</v>
      </c>
      <c r="M3089" s="54">
        <v>1291.8536846934278</v>
      </c>
      <c r="N3089" s="54">
        <v>35.942366153237991</v>
      </c>
      <c r="O3089" s="54">
        <v>0.69396229586850799</v>
      </c>
      <c r="P3089" s="54">
        <v>2.6540330365280629</v>
      </c>
      <c r="Q3089" s="54">
        <v>46.092982456140405</v>
      </c>
      <c r="R3089" s="54">
        <v>0.99070916543580423</v>
      </c>
      <c r="S3089" s="54">
        <v>6.9672735887317421</v>
      </c>
      <c r="T3089" s="54">
        <v>4.8419456698928199E-4</v>
      </c>
      <c r="U3089" s="54">
        <v>0.29001834541648919</v>
      </c>
      <c r="V3089" s="54">
        <v>119.15116438392739</v>
      </c>
      <c r="W3089" s="54">
        <v>70.44984157915404</v>
      </c>
    </row>
    <row r="3090" spans="3:23" x14ac:dyDescent="0.25">
      <c r="C3090" s="52">
        <v>0</v>
      </c>
      <c r="D3090" s="55">
        <v>38</v>
      </c>
      <c r="E3090" s="55">
        <v>42</v>
      </c>
      <c r="F3090" s="55">
        <v>20.625999999999998</v>
      </c>
      <c r="G3090" s="55">
        <v>0.52748477726821907</v>
      </c>
      <c r="H3090" s="55">
        <v>0.90476190476190477</v>
      </c>
      <c r="I3090" s="55">
        <v>0.59375</v>
      </c>
      <c r="J3090" s="55">
        <v>6.955796338302048</v>
      </c>
      <c r="K3090" s="55">
        <v>120</v>
      </c>
      <c r="L3090" s="55">
        <v>100.97368421052632</v>
      </c>
      <c r="M3090" s="55">
        <v>130.40469416785209</v>
      </c>
      <c r="N3090" s="55">
        <v>11.419487473956618</v>
      </c>
      <c r="O3090" s="55">
        <v>-5.8564358566536155E-2</v>
      </c>
      <c r="P3090" s="55">
        <v>1.9862417026821926</v>
      </c>
      <c r="Q3090" s="55">
        <v>65.055555555555543</v>
      </c>
      <c r="R3090" s="55">
        <v>0.88531982848408475</v>
      </c>
      <c r="S3090" s="55">
        <v>4.3859567897024414</v>
      </c>
      <c r="T3090" s="55">
        <v>1.5432098765432129E-2</v>
      </c>
      <c r="U3090" s="55">
        <v>0.26195949112615763</v>
      </c>
      <c r="V3090" s="55">
        <v>7.6822876709772538</v>
      </c>
      <c r="W3090" s="55">
        <v>6.5265987488178077</v>
      </c>
    </row>
    <row r="3091" spans="3:23" x14ac:dyDescent="0.25">
      <c r="C3091" s="51">
        <v>0</v>
      </c>
      <c r="D3091" s="54">
        <v>1897</v>
      </c>
      <c r="E3091" s="54">
        <v>2861</v>
      </c>
      <c r="F3091" s="54">
        <v>313.50599999999997</v>
      </c>
      <c r="G3091" s="54">
        <v>0.93605569640024389</v>
      </c>
      <c r="H3091" s="54">
        <v>0.66305487591751133</v>
      </c>
      <c r="I3091" s="54">
        <v>0.54262013729977121</v>
      </c>
      <c r="J3091" s="54">
        <v>49.146062063634389</v>
      </c>
      <c r="K3091" s="54">
        <v>250</v>
      </c>
      <c r="L3091" s="54">
        <v>127.78914074855034</v>
      </c>
      <c r="M3091" s="54">
        <v>1539.7835739975833</v>
      </c>
      <c r="N3091" s="54">
        <v>39.240076121200161</v>
      </c>
      <c r="O3091" s="54">
        <v>1.2579229221931629</v>
      </c>
      <c r="P3091" s="54">
        <v>3.8718501729306789</v>
      </c>
      <c r="Q3091" s="54">
        <v>307.21561969439534</v>
      </c>
      <c r="R3091" s="54">
        <v>0.93730091240367996</v>
      </c>
      <c r="S3091" s="54">
        <v>6.8406596294144881</v>
      </c>
      <c r="T3091" s="54">
        <v>5.7794137570222909E-4</v>
      </c>
      <c r="U3091" s="54">
        <v>0.22973124101819697</v>
      </c>
      <c r="V3091" s="54">
        <v>101.8402012111228</v>
      </c>
      <c r="W3091" s="54">
        <v>35.83266448681325</v>
      </c>
    </row>
    <row r="3092" spans="3:23" x14ac:dyDescent="0.25">
      <c r="C3092" s="52">
        <v>0</v>
      </c>
      <c r="D3092" s="55">
        <v>4849</v>
      </c>
      <c r="E3092" s="55">
        <v>6562</v>
      </c>
      <c r="F3092" s="55">
        <v>408.85300000000001</v>
      </c>
      <c r="G3092" s="55">
        <v>0.80491447714124997</v>
      </c>
      <c r="H3092" s="55">
        <v>0.73895153916488876</v>
      </c>
      <c r="I3092" s="55">
        <v>0.51541241496598644</v>
      </c>
      <c r="J3092" s="55">
        <v>78.574414108033949</v>
      </c>
      <c r="K3092" s="55">
        <v>238</v>
      </c>
      <c r="L3092" s="55">
        <v>129.53743039802021</v>
      </c>
      <c r="M3092" s="55">
        <v>1222.0807459535354</v>
      </c>
      <c r="N3092" s="55">
        <v>34.958271495506402</v>
      </c>
      <c r="O3092" s="55">
        <v>0.74687294228764523</v>
      </c>
      <c r="P3092" s="55">
        <v>2.7938943549351327</v>
      </c>
      <c r="Q3092" s="55">
        <v>45.825747998314057</v>
      </c>
      <c r="R3092" s="55">
        <v>0.99011590257893944</v>
      </c>
      <c r="S3092" s="55">
        <v>6.9239738896455876</v>
      </c>
      <c r="T3092" s="55">
        <v>4.7164165480849206E-4</v>
      </c>
      <c r="U3092" s="55">
        <v>0.29199895395450221</v>
      </c>
      <c r="V3092" s="55">
        <v>117.81701818323225</v>
      </c>
      <c r="W3092" s="55">
        <v>69.911538938566437</v>
      </c>
    </row>
    <row r="3093" spans="3:23" x14ac:dyDescent="0.25">
      <c r="C3093" s="51">
        <v>0</v>
      </c>
      <c r="D3093" s="54">
        <v>1946</v>
      </c>
      <c r="E3093" s="54">
        <v>2948</v>
      </c>
      <c r="F3093" s="54">
        <v>309.70999999999998</v>
      </c>
      <c r="G3093" s="54">
        <v>0.93522417335314245</v>
      </c>
      <c r="H3093" s="54">
        <v>0.66010854816824971</v>
      </c>
      <c r="I3093" s="54">
        <v>0.53653156878963326</v>
      </c>
      <c r="J3093" s="54">
        <v>49.77674310413073</v>
      </c>
      <c r="K3093" s="54">
        <v>249</v>
      </c>
      <c r="L3093" s="54">
        <v>128.30164439876671</v>
      </c>
      <c r="M3093" s="54">
        <v>1600.9531798138437</v>
      </c>
      <c r="N3093" s="54">
        <v>40.011912973686272</v>
      </c>
      <c r="O3093" s="54">
        <v>1.193981434855234</v>
      </c>
      <c r="P3093" s="54">
        <v>3.6471431246018073</v>
      </c>
      <c r="Q3093" s="54">
        <v>254.19612656846579</v>
      </c>
      <c r="R3093" s="54">
        <v>0.94690590107405181</v>
      </c>
      <c r="S3093" s="54">
        <v>6.8681254651184132</v>
      </c>
      <c r="T3093" s="54">
        <v>5.6103043880318694E-4</v>
      </c>
      <c r="U3093" s="54">
        <v>0.23628225685977777</v>
      </c>
      <c r="V3093" s="54">
        <v>101.66133746447268</v>
      </c>
      <c r="W3093" s="54">
        <v>35.9938200557527</v>
      </c>
    </row>
    <row r="3094" spans="3:23" x14ac:dyDescent="0.25">
      <c r="C3094" s="52">
        <v>0</v>
      </c>
      <c r="D3094" s="55">
        <v>4705</v>
      </c>
      <c r="E3094" s="55">
        <v>6615</v>
      </c>
      <c r="F3094" s="55">
        <v>438.78399999999999</v>
      </c>
      <c r="G3094" s="55">
        <v>0.79989522227674514</v>
      </c>
      <c r="H3094" s="55">
        <v>0.71126228269085412</v>
      </c>
      <c r="I3094" s="55">
        <v>0.47858813955853929</v>
      </c>
      <c r="J3094" s="55">
        <v>77.398915095619657</v>
      </c>
      <c r="K3094" s="55">
        <v>238</v>
      </c>
      <c r="L3094" s="55">
        <v>128.39001062699256</v>
      </c>
      <c r="M3094" s="55">
        <v>1157.6988372660239</v>
      </c>
      <c r="N3094" s="55">
        <v>34.024973729101156</v>
      </c>
      <c r="O3094" s="55">
        <v>0.74437350618677767</v>
      </c>
      <c r="P3094" s="55">
        <v>2.8488423774261245</v>
      </c>
      <c r="Q3094" s="55">
        <v>41.662431941923877</v>
      </c>
      <c r="R3094" s="55">
        <v>0.99070958086131078</v>
      </c>
      <c r="S3094" s="55">
        <v>6.9080337501294915</v>
      </c>
      <c r="T3094" s="55">
        <v>5.2432365237656481E-4</v>
      </c>
      <c r="U3094" s="55">
        <v>0.30255775544662195</v>
      </c>
      <c r="V3094" s="55">
        <v>116.47184964579424</v>
      </c>
      <c r="W3094" s="55">
        <v>69.899378368583982</v>
      </c>
    </row>
    <row r="3095" spans="3:23" x14ac:dyDescent="0.25">
      <c r="C3095" s="51">
        <v>0</v>
      </c>
      <c r="D3095" s="54">
        <v>29</v>
      </c>
      <c r="E3095" s="54">
        <v>33</v>
      </c>
      <c r="F3095" s="54">
        <v>17.996000000000002</v>
      </c>
      <c r="G3095" s="54">
        <v>0</v>
      </c>
      <c r="H3095" s="54">
        <v>0.87878787878787878</v>
      </c>
      <c r="I3095" s="54">
        <v>0.59183673469387754</v>
      </c>
      <c r="J3095" s="54">
        <v>6.0765077797464979</v>
      </c>
      <c r="K3095" s="54">
        <v>94</v>
      </c>
      <c r="L3095" s="54">
        <v>87.448275862068968</v>
      </c>
      <c r="M3095" s="54">
        <v>23.684729064039413</v>
      </c>
      <c r="N3095" s="54">
        <v>4.8666959083180252</v>
      </c>
      <c r="O3095" s="54">
        <v>-0.31200368475695123</v>
      </c>
      <c r="P3095" s="54">
        <v>1.7636452764527226</v>
      </c>
      <c r="Q3095" s="54">
        <v>12.660714285714285</v>
      </c>
      <c r="R3095" s="54">
        <v>0.8950429768174798</v>
      </c>
      <c r="S3095" s="54">
        <v>3.5780011510322702</v>
      </c>
      <c r="T3095" s="54">
        <v>2.2959183673469403E-2</v>
      </c>
      <c r="U3095" s="54">
        <v>0.32690617913832198</v>
      </c>
      <c r="V3095" s="54">
        <v>6.2330229193099944</v>
      </c>
      <c r="W3095" s="54">
        <v>6.2330229193099944</v>
      </c>
    </row>
    <row r="3096" spans="3:23" x14ac:dyDescent="0.25">
      <c r="C3096" s="52">
        <v>0</v>
      </c>
      <c r="D3096" s="55">
        <v>2049</v>
      </c>
      <c r="E3096" s="55">
        <v>3060</v>
      </c>
      <c r="F3096" s="55">
        <v>315.57299999999998</v>
      </c>
      <c r="G3096" s="55">
        <v>0.93266137425993356</v>
      </c>
      <c r="H3096" s="55">
        <v>0.66960784313725485</v>
      </c>
      <c r="I3096" s="55">
        <v>0.54321314952279953</v>
      </c>
      <c r="J3096" s="55">
        <v>51.07707731617333</v>
      </c>
      <c r="K3096" s="55">
        <v>247</v>
      </c>
      <c r="L3096" s="55">
        <v>126.87262079062957</v>
      </c>
      <c r="M3096" s="55">
        <v>1714.9705830206804</v>
      </c>
      <c r="N3096" s="55">
        <v>41.412203310385216</v>
      </c>
      <c r="O3096" s="55">
        <v>1.219424641600878</v>
      </c>
      <c r="P3096" s="55">
        <v>3.5942980694562561</v>
      </c>
      <c r="Q3096" s="55">
        <v>254.52294781012142</v>
      </c>
      <c r="R3096" s="55">
        <v>0.94913264520737084</v>
      </c>
      <c r="S3096" s="55">
        <v>6.8615188063511869</v>
      </c>
      <c r="T3096" s="55">
        <v>5.6008097960729461E-4</v>
      </c>
      <c r="U3096" s="55">
        <v>0.23945602618649314</v>
      </c>
      <c r="V3096" s="55">
        <v>101.44065813803583</v>
      </c>
      <c r="W3096" s="55">
        <v>36.595026519138173</v>
      </c>
    </row>
    <row r="3097" spans="3:23" x14ac:dyDescent="0.25">
      <c r="C3097" s="51">
        <v>0</v>
      </c>
      <c r="D3097" s="54">
        <v>29</v>
      </c>
      <c r="E3097" s="54">
        <v>33</v>
      </c>
      <c r="F3097" s="54">
        <v>17.996000000000002</v>
      </c>
      <c r="G3097" s="54">
        <v>0</v>
      </c>
      <c r="H3097" s="54">
        <v>0.87878787878787878</v>
      </c>
      <c r="I3097" s="54">
        <v>0.59183673469387754</v>
      </c>
      <c r="J3097" s="54">
        <v>6.0765077797464979</v>
      </c>
      <c r="K3097" s="54">
        <v>134</v>
      </c>
      <c r="L3097" s="54">
        <v>113.03448275862068</v>
      </c>
      <c r="M3097" s="54">
        <v>205.6059113300492</v>
      </c>
      <c r="N3097" s="54">
        <v>14.338964792831078</v>
      </c>
      <c r="O3097" s="54">
        <v>-0.54901740730891657</v>
      </c>
      <c r="P3097" s="54">
        <v>2.4416346700672045</v>
      </c>
      <c r="Q3097" s="54">
        <v>127.49999999999999</v>
      </c>
      <c r="R3097" s="54">
        <v>0.92778596931296786</v>
      </c>
      <c r="S3097" s="54">
        <v>4.4441878916792961</v>
      </c>
      <c r="T3097" s="54">
        <v>1.785714285714287E-2</v>
      </c>
      <c r="U3097" s="54">
        <v>0.16512098536506981</v>
      </c>
      <c r="V3097" s="54">
        <v>6.2330229193099944</v>
      </c>
      <c r="W3097" s="54">
        <v>6.2330229193099944</v>
      </c>
    </row>
    <row r="3098" spans="3:23" x14ac:dyDescent="0.25">
      <c r="C3098" s="52">
        <v>0</v>
      </c>
      <c r="D3098" s="55">
        <v>93</v>
      </c>
      <c r="E3098" s="55">
        <v>97</v>
      </c>
      <c r="F3098" s="55">
        <v>32.51</v>
      </c>
      <c r="G3098" s="55">
        <v>0.65478854671785769</v>
      </c>
      <c r="H3098" s="55">
        <v>0.95876288659793818</v>
      </c>
      <c r="I3098" s="55">
        <v>0.7153846153846154</v>
      </c>
      <c r="J3098" s="55">
        <v>10.881694613449236</v>
      </c>
      <c r="K3098" s="55">
        <v>130</v>
      </c>
      <c r="L3098" s="55">
        <v>101.04301075268818</v>
      </c>
      <c r="M3098" s="55">
        <v>211.49812996727454</v>
      </c>
      <c r="N3098" s="55">
        <v>14.542975279057396</v>
      </c>
      <c r="O3098" s="55">
        <v>0.39746175620164015</v>
      </c>
      <c r="P3098" s="55">
        <v>1.9041496131236548</v>
      </c>
      <c r="Q3098" s="55">
        <v>359.06428571428489</v>
      </c>
      <c r="R3098" s="55">
        <v>0.66975914338227038</v>
      </c>
      <c r="S3098" s="55">
        <v>5.1918445643752582</v>
      </c>
      <c r="T3098" s="55">
        <v>7.9591836734693774E-3</v>
      </c>
      <c r="U3098" s="55">
        <v>0.18652014119025898</v>
      </c>
      <c r="V3098" s="55">
        <v>12.638770914200112</v>
      </c>
      <c r="W3098" s="55">
        <v>9.5525362250453156</v>
      </c>
    </row>
    <row r="3099" spans="3:23" x14ac:dyDescent="0.25">
      <c r="C3099" s="51">
        <v>0</v>
      </c>
      <c r="D3099" s="54">
        <v>4515</v>
      </c>
      <c r="E3099" s="54">
        <v>6447</v>
      </c>
      <c r="F3099" s="54">
        <v>435.77399999999994</v>
      </c>
      <c r="G3099" s="54">
        <v>0.7988578039040426</v>
      </c>
      <c r="H3099" s="54">
        <v>0.70032573289902278</v>
      </c>
      <c r="I3099" s="54">
        <v>0.47297297297297297</v>
      </c>
      <c r="J3099" s="54">
        <v>75.820027331037409</v>
      </c>
      <c r="K3099" s="54">
        <v>231</v>
      </c>
      <c r="L3099" s="54">
        <v>128.2033222591362</v>
      </c>
      <c r="M3099" s="54">
        <v>1096.3760190886344</v>
      </c>
      <c r="N3099" s="54">
        <v>33.111569263455856</v>
      </c>
      <c r="O3099" s="54">
        <v>0.72645684701251723</v>
      </c>
      <c r="P3099" s="54">
        <v>2.8747755573193667</v>
      </c>
      <c r="Q3099" s="54">
        <v>42.361607142856229</v>
      </c>
      <c r="R3099" s="54">
        <v>0.99041343846707552</v>
      </c>
      <c r="S3099" s="54">
        <v>6.8719051898481007</v>
      </c>
      <c r="T3099" s="54">
        <v>5.5646202166640421E-4</v>
      </c>
      <c r="U3099" s="54">
        <v>0.30978883035703275</v>
      </c>
      <c r="V3099" s="54">
        <v>114.50487828752948</v>
      </c>
      <c r="W3099" s="54">
        <v>68.876964749779987</v>
      </c>
    </row>
    <row r="3100" spans="3:23" x14ac:dyDescent="0.25">
      <c r="C3100" s="52">
        <v>0</v>
      </c>
      <c r="D3100" s="55">
        <v>2063</v>
      </c>
      <c r="E3100" s="55">
        <v>2976</v>
      </c>
      <c r="F3100" s="55">
        <v>305.85599999999999</v>
      </c>
      <c r="G3100" s="55">
        <v>0.93492915500199902</v>
      </c>
      <c r="H3100" s="55">
        <v>0.69321236559139787</v>
      </c>
      <c r="I3100" s="55">
        <v>0.56059782608695652</v>
      </c>
      <c r="J3100" s="55">
        <v>51.251274918665587</v>
      </c>
      <c r="K3100" s="55">
        <v>248</v>
      </c>
      <c r="L3100" s="55">
        <v>128.63208919049927</v>
      </c>
      <c r="M3100" s="55">
        <v>1710.815594420749</v>
      </c>
      <c r="N3100" s="55">
        <v>41.362006653700313</v>
      </c>
      <c r="O3100" s="55">
        <v>1.160253642998254</v>
      </c>
      <c r="P3100" s="55">
        <v>3.4490047817215368</v>
      </c>
      <c r="Q3100" s="55">
        <v>238.8516129032225</v>
      </c>
      <c r="R3100" s="55">
        <v>0.95191909687050913</v>
      </c>
      <c r="S3100" s="55">
        <v>6.8841690363497907</v>
      </c>
      <c r="T3100" s="55">
        <v>5.5627818244882807E-4</v>
      </c>
      <c r="U3100" s="55">
        <v>0.23845731099944836</v>
      </c>
      <c r="V3100" s="55">
        <v>101.29392481849393</v>
      </c>
      <c r="W3100" s="55">
        <v>35.942572419967945</v>
      </c>
    </row>
    <row r="3101" spans="3:23" x14ac:dyDescent="0.25">
      <c r="C3101" s="51">
        <v>0</v>
      </c>
      <c r="D3101" s="54">
        <v>54</v>
      </c>
      <c r="E3101" s="54">
        <v>59</v>
      </c>
      <c r="F3101" s="54">
        <v>25.033999999999999</v>
      </c>
      <c r="G3101" s="54">
        <v>0.70178215009987621</v>
      </c>
      <c r="H3101" s="54">
        <v>0.9152542372881356</v>
      </c>
      <c r="I3101" s="54">
        <v>0.6</v>
      </c>
      <c r="J3101" s="54">
        <v>8.291859587312052</v>
      </c>
      <c r="K3101" s="54">
        <v>168</v>
      </c>
      <c r="L3101" s="54">
        <v>119.81481481481481</v>
      </c>
      <c r="M3101" s="54">
        <v>544.11600279524805</v>
      </c>
      <c r="N3101" s="54">
        <v>23.326294236231526</v>
      </c>
      <c r="O3101" s="54">
        <v>-3.6409910931667348E-3</v>
      </c>
      <c r="P3101" s="54">
        <v>2.1903965845449358</v>
      </c>
      <c r="Q3101" s="54">
        <v>194.68999999999994</v>
      </c>
      <c r="R3101" s="54">
        <v>0.9379346261093785</v>
      </c>
      <c r="S3101" s="54">
        <v>5.2734060206819882</v>
      </c>
      <c r="T3101" s="54">
        <v>9.999999999999995E-3</v>
      </c>
      <c r="U3101" s="54">
        <v>0.17832182578537004</v>
      </c>
      <c r="V3101" s="54">
        <v>9.9585625540423699</v>
      </c>
      <c r="W3101" s="54">
        <v>7.0943964656978658</v>
      </c>
    </row>
    <row r="3102" spans="3:23" x14ac:dyDescent="0.25">
      <c r="C3102" s="52">
        <v>0</v>
      </c>
      <c r="D3102" s="55">
        <v>127</v>
      </c>
      <c r="E3102" s="55">
        <v>135</v>
      </c>
      <c r="F3102" s="55">
        <v>38.695999999999998</v>
      </c>
      <c r="G3102" s="55">
        <v>0.44100787372628714</v>
      </c>
      <c r="H3102" s="55">
        <v>0.94074074074074077</v>
      </c>
      <c r="I3102" s="55">
        <v>0.69780219780219777</v>
      </c>
      <c r="J3102" s="55">
        <v>12.716187407449043</v>
      </c>
      <c r="K3102" s="55">
        <v>135</v>
      </c>
      <c r="L3102" s="55">
        <v>104.46456692913385</v>
      </c>
      <c r="M3102" s="55">
        <v>237.83802024746907</v>
      </c>
      <c r="N3102" s="55">
        <v>15.421997933065258</v>
      </c>
      <c r="O3102" s="55">
        <v>0.28536140520351838</v>
      </c>
      <c r="P3102" s="55">
        <v>1.8709878105083386</v>
      </c>
      <c r="Q3102" s="55">
        <v>409.90769230769189</v>
      </c>
      <c r="R3102" s="55">
        <v>0.74026540816718978</v>
      </c>
      <c r="S3102" s="55">
        <v>5.2904109438292393</v>
      </c>
      <c r="T3102" s="55">
        <v>5.8119658119658284E-3</v>
      </c>
      <c r="U3102" s="55">
        <v>0.22544619620205447</v>
      </c>
      <c r="V3102" s="55">
        <v>13.631076056866263</v>
      </c>
      <c r="W3102" s="55">
        <v>12.233934845995082</v>
      </c>
    </row>
    <row r="3103" spans="3:23" x14ac:dyDescent="0.25">
      <c r="C3103" s="51">
        <v>0</v>
      </c>
      <c r="D3103" s="54">
        <v>4263</v>
      </c>
      <c r="E3103" s="54">
        <v>6130</v>
      </c>
      <c r="F3103" s="54">
        <v>405.61199999999997</v>
      </c>
      <c r="G3103" s="54">
        <v>0.81046313869511877</v>
      </c>
      <c r="H3103" s="54">
        <v>0.69543230016313218</v>
      </c>
      <c r="I3103" s="54">
        <v>0.46271572777596875</v>
      </c>
      <c r="J3103" s="54">
        <v>73.673741449759419</v>
      </c>
      <c r="K3103" s="54">
        <v>232</v>
      </c>
      <c r="L3103" s="54">
        <v>128.78137461881303</v>
      </c>
      <c r="M3103" s="54">
        <v>1138.400338138134</v>
      </c>
      <c r="N3103" s="54">
        <v>33.740188768561062</v>
      </c>
      <c r="O3103" s="54">
        <v>0.64920874217546587</v>
      </c>
      <c r="P3103" s="54">
        <v>2.6841053350503712</v>
      </c>
      <c r="Q3103" s="54">
        <v>44.554969879518126</v>
      </c>
      <c r="R3103" s="54">
        <v>0.98978986092043808</v>
      </c>
      <c r="S3103" s="54">
        <v>6.8970466616028947</v>
      </c>
      <c r="T3103" s="54">
        <v>5.2900161007935907E-4</v>
      </c>
      <c r="U3103" s="54">
        <v>0.30058360047211086</v>
      </c>
      <c r="V3103" s="54">
        <v>113.79591680132864</v>
      </c>
      <c r="W3103" s="54">
        <v>66.660468989380107</v>
      </c>
    </row>
    <row r="3104" spans="3:23" x14ac:dyDescent="0.25">
      <c r="C3104" s="52">
        <v>0</v>
      </c>
      <c r="D3104" s="55">
        <v>51</v>
      </c>
      <c r="E3104" s="55">
        <v>61</v>
      </c>
      <c r="F3104" s="55">
        <v>27.175999999999998</v>
      </c>
      <c r="G3104" s="55">
        <v>0.80511531377017764</v>
      </c>
      <c r="H3104" s="55">
        <v>0.83606557377049184</v>
      </c>
      <c r="I3104" s="55">
        <v>0.66233766233766234</v>
      </c>
      <c r="J3104" s="55">
        <v>8.0582390620713973</v>
      </c>
      <c r="K3104" s="55">
        <v>104</v>
      </c>
      <c r="L3104" s="55">
        <v>90.392156862745097</v>
      </c>
      <c r="M3104" s="55">
        <v>43.483137254901969</v>
      </c>
      <c r="N3104" s="55">
        <v>6.5941744938166424</v>
      </c>
      <c r="O3104" s="55">
        <v>0.32651805154042712</v>
      </c>
      <c r="P3104" s="55">
        <v>2.3139760625868706</v>
      </c>
      <c r="Q3104" s="55">
        <v>11.954545454545455</v>
      </c>
      <c r="R3104" s="55">
        <v>0.92271906271073689</v>
      </c>
      <c r="S3104" s="55">
        <v>4.0747009604937698</v>
      </c>
      <c r="T3104" s="55">
        <v>1.4462809917355351E-2</v>
      </c>
      <c r="U3104" s="55">
        <v>0.35259740259740247</v>
      </c>
      <c r="V3104" s="55">
        <v>10.777609324200709</v>
      </c>
      <c r="W3104" s="55">
        <v>6.3923974452500403</v>
      </c>
    </row>
    <row r="3105" spans="3:23" x14ac:dyDescent="0.25">
      <c r="C3105" s="51">
        <v>0</v>
      </c>
      <c r="D3105" s="54">
        <v>2111</v>
      </c>
      <c r="E3105" s="54">
        <v>2976</v>
      </c>
      <c r="F3105" s="54">
        <v>295.63400000000001</v>
      </c>
      <c r="G3105" s="54">
        <v>0.93372174622181925</v>
      </c>
      <c r="H3105" s="54">
        <v>0.70934139784946237</v>
      </c>
      <c r="I3105" s="54">
        <v>0.56580005360493169</v>
      </c>
      <c r="J3105" s="54">
        <v>51.844080461861104</v>
      </c>
      <c r="K3105" s="54">
        <v>250</v>
      </c>
      <c r="L3105" s="54">
        <v>130.76504026527712</v>
      </c>
      <c r="M3105" s="54">
        <v>1842.7400284225507</v>
      </c>
      <c r="N3105" s="54">
        <v>42.927147918567229</v>
      </c>
      <c r="O3105" s="54">
        <v>1.0793913097691445</v>
      </c>
      <c r="P3105" s="54">
        <v>3.2066707065162046</v>
      </c>
      <c r="Q3105" s="54">
        <v>226.94273594909578</v>
      </c>
      <c r="R3105" s="54">
        <v>0.95892448572900413</v>
      </c>
      <c r="S3105" s="54">
        <v>6.9547139541655731</v>
      </c>
      <c r="T3105" s="54">
        <v>5.4610688344883132E-4</v>
      </c>
      <c r="U3105" s="54">
        <v>0.22359554765286865</v>
      </c>
      <c r="V3105" s="54">
        <v>100.16687950387458</v>
      </c>
      <c r="W3105" s="54">
        <v>35.859700981481836</v>
      </c>
    </row>
    <row r="3106" spans="3:23" x14ac:dyDescent="0.25">
      <c r="C3106" s="52">
        <v>0</v>
      </c>
      <c r="D3106" s="55">
        <v>70</v>
      </c>
      <c r="E3106" s="55">
        <v>76</v>
      </c>
      <c r="F3106" s="55">
        <v>28.680999999999997</v>
      </c>
      <c r="G3106" s="55">
        <v>0.69756609290596661</v>
      </c>
      <c r="H3106" s="55">
        <v>0.92105263157894735</v>
      </c>
      <c r="I3106" s="55">
        <v>0.63636363636363635</v>
      </c>
      <c r="J3106" s="55">
        <v>9.4406974388262963</v>
      </c>
      <c r="K3106" s="55">
        <v>154</v>
      </c>
      <c r="L3106" s="55">
        <v>118.15714285714286</v>
      </c>
      <c r="M3106" s="55">
        <v>399.87349896480328</v>
      </c>
      <c r="N3106" s="55">
        <v>19.996837224041286</v>
      </c>
      <c r="O3106" s="55">
        <v>-5.6529415927823986E-3</v>
      </c>
      <c r="P3106" s="55">
        <v>1.9388708640072267</v>
      </c>
      <c r="Q3106" s="55">
        <v>141.02479338842974</v>
      </c>
      <c r="R3106" s="55">
        <v>0.93584024345798156</v>
      </c>
      <c r="S3106" s="55">
        <v>5.4575751596784841</v>
      </c>
      <c r="T3106" s="55">
        <v>8.264462809917366E-3</v>
      </c>
      <c r="U3106" s="55">
        <v>0.14947036032239042</v>
      </c>
      <c r="V3106" s="55">
        <v>11.307635362580314</v>
      </c>
      <c r="W3106" s="55">
        <v>8.1021519055199285</v>
      </c>
    </row>
    <row r="3107" spans="3:23" x14ac:dyDescent="0.25">
      <c r="C3107" s="51">
        <v>0</v>
      </c>
      <c r="D3107" s="54">
        <v>156</v>
      </c>
      <c r="E3107" s="54">
        <v>160</v>
      </c>
      <c r="F3107" s="54">
        <v>41.945999999999998</v>
      </c>
      <c r="G3107" s="54">
        <v>0.56492833040330159</v>
      </c>
      <c r="H3107" s="54">
        <v>0.97499999999999998</v>
      </c>
      <c r="I3107" s="54">
        <v>0.79591836734693877</v>
      </c>
      <c r="J3107" s="54">
        <v>14.093451279891855</v>
      </c>
      <c r="K3107" s="54">
        <v>140</v>
      </c>
      <c r="L3107" s="54">
        <v>110.01923076923077</v>
      </c>
      <c r="M3107" s="54">
        <v>235.41253101736976</v>
      </c>
      <c r="N3107" s="54">
        <v>15.343159095094132</v>
      </c>
      <c r="O3107" s="54">
        <v>-7.5049736592968083E-2</v>
      </c>
      <c r="P3107" s="54">
        <v>2.0486455955470135</v>
      </c>
      <c r="Q3107" s="54">
        <v>243.5285714285715</v>
      </c>
      <c r="R3107" s="54">
        <v>0.81293768269939259</v>
      </c>
      <c r="S3107" s="54">
        <v>5.486103107813407</v>
      </c>
      <c r="T3107" s="54">
        <v>5.6235827664398936E-3</v>
      </c>
      <c r="U3107" s="54">
        <v>0.22402654799817248</v>
      </c>
      <c r="V3107" s="54">
        <v>15.612597091151313</v>
      </c>
      <c r="W3107" s="54">
        <v>12.882578003417903</v>
      </c>
    </row>
    <row r="3108" spans="3:23" x14ac:dyDescent="0.25">
      <c r="C3108" s="52">
        <v>0</v>
      </c>
      <c r="D3108" s="55">
        <v>4026</v>
      </c>
      <c r="E3108" s="55">
        <v>5824</v>
      </c>
      <c r="F3108" s="55">
        <v>352.52600000000001</v>
      </c>
      <c r="G3108" s="55">
        <v>0.79993447610055068</v>
      </c>
      <c r="H3108" s="55">
        <v>0.69127747252747251</v>
      </c>
      <c r="I3108" s="55">
        <v>0.45599728168535508</v>
      </c>
      <c r="J3108" s="55">
        <v>71.596525104950203</v>
      </c>
      <c r="K3108" s="55">
        <v>220</v>
      </c>
      <c r="L3108" s="55">
        <v>127.97416790859414</v>
      </c>
      <c r="M3108" s="55">
        <v>1034.4922517919226</v>
      </c>
      <c r="N3108" s="55">
        <v>32.163523622139451</v>
      </c>
      <c r="O3108" s="55">
        <v>0.59710269804994176</v>
      </c>
      <c r="P3108" s="55">
        <v>2.5009243428298635</v>
      </c>
      <c r="Q3108" s="55">
        <v>42.225140291806461</v>
      </c>
      <c r="R3108" s="55">
        <v>0.9897975188910032</v>
      </c>
      <c r="S3108" s="55">
        <v>6.8248726637475094</v>
      </c>
      <c r="T3108" s="55">
        <v>5.6900215523487301E-4</v>
      </c>
      <c r="U3108" s="55">
        <v>0.30314954513836861</v>
      </c>
      <c r="V3108" s="55">
        <v>110.61403831463571</v>
      </c>
      <c r="W3108" s="55">
        <v>66.378085707115758</v>
      </c>
    </row>
    <row r="3109" spans="3:23" x14ac:dyDescent="0.25">
      <c r="C3109" s="51">
        <v>0</v>
      </c>
      <c r="D3109" s="54">
        <v>75</v>
      </c>
      <c r="E3109" s="54">
        <v>82</v>
      </c>
      <c r="F3109" s="54">
        <v>29.698</v>
      </c>
      <c r="G3109" s="54">
        <v>0.73617543648967931</v>
      </c>
      <c r="H3109" s="54">
        <v>0.91463414634146345</v>
      </c>
      <c r="I3109" s="54">
        <v>0.69444444444444442</v>
      </c>
      <c r="J3109" s="54">
        <v>9.7720502380583998</v>
      </c>
      <c r="K3109" s="54">
        <v>110</v>
      </c>
      <c r="L3109" s="54">
        <v>93.2</v>
      </c>
      <c r="M3109" s="54">
        <v>62.459459459459445</v>
      </c>
      <c r="N3109" s="54">
        <v>7.9031297255871644</v>
      </c>
      <c r="O3109" s="54">
        <v>0.33853006393299301</v>
      </c>
      <c r="P3109" s="54">
        <v>2.0273001529194286</v>
      </c>
      <c r="Q3109" s="54">
        <v>12.483333333333336</v>
      </c>
      <c r="R3109" s="54">
        <v>0.95060590861409422</v>
      </c>
      <c r="S3109" s="54">
        <v>4.6166871515547525</v>
      </c>
      <c r="T3109" s="54">
        <v>1.0416666666666668E-2</v>
      </c>
      <c r="U3109" s="54">
        <v>0.32249007936507929</v>
      </c>
      <c r="V3109" s="54">
        <v>12.006820798145297</v>
      </c>
      <c r="W3109" s="54">
        <v>8.1261053189433188</v>
      </c>
    </row>
    <row r="3110" spans="3:23" x14ac:dyDescent="0.25">
      <c r="C3110" s="52">
        <v>0</v>
      </c>
      <c r="D3110" s="55">
        <v>2309</v>
      </c>
      <c r="E3110" s="55">
        <v>3286</v>
      </c>
      <c r="F3110" s="55">
        <v>330.11200000000002</v>
      </c>
      <c r="G3110" s="55">
        <v>0.95182917353453511</v>
      </c>
      <c r="H3110" s="55">
        <v>0.7026780279975654</v>
      </c>
      <c r="I3110" s="55">
        <v>0.53129314312011044</v>
      </c>
      <c r="J3110" s="55">
        <v>54.220937918791947</v>
      </c>
      <c r="K3110" s="55">
        <v>244</v>
      </c>
      <c r="L3110" s="55">
        <v>130.39107838891294</v>
      </c>
      <c r="M3110" s="55">
        <v>1721.2183085852753</v>
      </c>
      <c r="N3110" s="55">
        <v>41.487568120887431</v>
      </c>
      <c r="O3110" s="55">
        <v>1.1278333856771507</v>
      </c>
      <c r="P3110" s="55">
        <v>3.2867614274516761</v>
      </c>
      <c r="Q3110" s="55">
        <v>190.87645315705407</v>
      </c>
      <c r="R3110" s="55">
        <v>0.96459970620839985</v>
      </c>
      <c r="S3110" s="55">
        <v>6.8815069590060345</v>
      </c>
      <c r="T3110" s="55">
        <v>5.8386858950663521E-4</v>
      </c>
      <c r="U3110" s="55">
        <v>0.24819254552828829</v>
      </c>
      <c r="V3110" s="55">
        <v>112.11356157953161</v>
      </c>
      <c r="W3110" s="55">
        <v>34.377247475929885</v>
      </c>
    </row>
    <row r="3111" spans="3:23" x14ac:dyDescent="0.25">
      <c r="C3111" s="51">
        <v>0</v>
      </c>
      <c r="D3111" s="54">
        <v>110</v>
      </c>
      <c r="E3111" s="54">
        <v>118</v>
      </c>
      <c r="F3111" s="54">
        <v>37.372999999999998</v>
      </c>
      <c r="G3111" s="54">
        <v>0.75203676236449313</v>
      </c>
      <c r="H3111" s="54">
        <v>0.93220338983050843</v>
      </c>
      <c r="I3111" s="54">
        <v>0.65476190476190477</v>
      </c>
      <c r="J3111" s="54">
        <v>11.834540545406394</v>
      </c>
      <c r="K3111" s="54">
        <v>171</v>
      </c>
      <c r="L3111" s="54">
        <v>110.9</v>
      </c>
      <c r="M3111" s="54">
        <v>407.21009174311939</v>
      </c>
      <c r="N3111" s="54">
        <v>20.17944726059461</v>
      </c>
      <c r="O3111" s="54">
        <v>0.44025106188048518</v>
      </c>
      <c r="P3111" s="54">
        <v>2.4294434436730472</v>
      </c>
      <c r="Q3111" s="54">
        <v>95.719780219780333</v>
      </c>
      <c r="R3111" s="54">
        <v>0.96422873126457831</v>
      </c>
      <c r="S3111" s="54">
        <v>5.7353719860159194</v>
      </c>
      <c r="T3111" s="54">
        <v>6.0379181258302245E-3</v>
      </c>
      <c r="U3111" s="54">
        <v>0.22250594695062742</v>
      </c>
      <c r="V3111" s="54">
        <v>14.831824993110081</v>
      </c>
      <c r="W3111" s="54">
        <v>9.7759697449227403</v>
      </c>
    </row>
    <row r="3112" spans="3:23" x14ac:dyDescent="0.25">
      <c r="C3112" s="52">
        <v>0</v>
      </c>
      <c r="D3112" s="55">
        <v>3883</v>
      </c>
      <c r="E3112" s="55">
        <v>5449</v>
      </c>
      <c r="F3112" s="55">
        <v>337.483</v>
      </c>
      <c r="G3112" s="55">
        <v>0.80694380706776592</v>
      </c>
      <c r="H3112" s="55">
        <v>0.71260781794824735</v>
      </c>
      <c r="I3112" s="55">
        <v>0.46693121693121692</v>
      </c>
      <c r="J3112" s="55">
        <v>70.313506186270047</v>
      </c>
      <c r="K3112" s="55">
        <v>219</v>
      </c>
      <c r="L3112" s="55">
        <v>124.96420293587433</v>
      </c>
      <c r="M3112" s="55">
        <v>1058.3003668748279</v>
      </c>
      <c r="N3112" s="55">
        <v>32.531528812443291</v>
      </c>
      <c r="O3112" s="55">
        <v>0.69137743698503484</v>
      </c>
      <c r="P3112" s="55">
        <v>2.6008927075940527</v>
      </c>
      <c r="Q3112" s="55">
        <v>39.832002859526135</v>
      </c>
      <c r="R3112" s="55">
        <v>0.98975669183377424</v>
      </c>
      <c r="S3112" s="55">
        <v>6.804211672251391</v>
      </c>
      <c r="T3112" s="55">
        <v>5.5842749021969731E-4</v>
      </c>
      <c r="U3112" s="55">
        <v>0.30307567403812485</v>
      </c>
      <c r="V3112" s="55">
        <v>109.26347661122199</v>
      </c>
      <c r="W3112" s="55">
        <v>64.534092514553976</v>
      </c>
    </row>
    <row r="3113" spans="3:23" x14ac:dyDescent="0.25">
      <c r="C3113" s="51">
        <v>0</v>
      </c>
      <c r="D3113" s="54">
        <v>100</v>
      </c>
      <c r="E3113" s="54">
        <v>111</v>
      </c>
      <c r="F3113" s="54">
        <v>36.248000000000005</v>
      </c>
      <c r="G3113" s="54">
        <v>0.81657958263645181</v>
      </c>
      <c r="H3113" s="54">
        <v>0.90090090090090091</v>
      </c>
      <c r="I3113" s="54">
        <v>0.64935064935064934</v>
      </c>
      <c r="J3113" s="54">
        <v>11.283791670955125</v>
      </c>
      <c r="K3113" s="54">
        <v>115</v>
      </c>
      <c r="L3113" s="54">
        <v>93.59</v>
      </c>
      <c r="M3113" s="54">
        <v>90.32515151515156</v>
      </c>
      <c r="N3113" s="54">
        <v>9.5039545198381266</v>
      </c>
      <c r="O3113" s="54">
        <v>0.58796933173768107</v>
      </c>
      <c r="P3113" s="54">
        <v>2.3376779934241969</v>
      </c>
      <c r="Q3113" s="54">
        <v>15.17261904761904</v>
      </c>
      <c r="R3113" s="54">
        <v>0.96468183857675716</v>
      </c>
      <c r="S3113" s="54">
        <v>4.8181236527744105</v>
      </c>
      <c r="T3113" s="54">
        <v>7.3696145124716433E-3</v>
      </c>
      <c r="U3113" s="54">
        <v>0.32908163265306056</v>
      </c>
      <c r="V3113" s="54">
        <v>15.05676748850329</v>
      </c>
      <c r="W3113" s="54">
        <v>8.6912610974367297</v>
      </c>
    </row>
    <row r="3114" spans="3:23" x14ac:dyDescent="0.25">
      <c r="C3114" s="52">
        <v>0</v>
      </c>
      <c r="D3114" s="55">
        <v>2401</v>
      </c>
      <c r="E3114" s="55">
        <v>3377</v>
      </c>
      <c r="F3114" s="55">
        <v>327.673</v>
      </c>
      <c r="G3114" s="55">
        <v>0.94895374493347484</v>
      </c>
      <c r="H3114" s="55">
        <v>0.71098608232158722</v>
      </c>
      <c r="I3114" s="55">
        <v>0.52676612549363755</v>
      </c>
      <c r="J3114" s="55">
        <v>55.290579187680116</v>
      </c>
      <c r="K3114" s="55">
        <v>252</v>
      </c>
      <c r="L3114" s="55">
        <v>130.58600583090379</v>
      </c>
      <c r="M3114" s="55">
        <v>1757.2168707482858</v>
      </c>
      <c r="N3114" s="55">
        <v>41.91917068297375</v>
      </c>
      <c r="O3114" s="55">
        <v>1.0446247412432916</v>
      </c>
      <c r="P3114" s="55">
        <v>3.1344819940971838</v>
      </c>
      <c r="Q3114" s="55">
        <v>139.07367963486337</v>
      </c>
      <c r="R3114" s="55">
        <v>0.97399076268179585</v>
      </c>
      <c r="S3114" s="55">
        <v>6.9660997912670224</v>
      </c>
      <c r="T3114" s="55">
        <v>5.6842013073613029E-4</v>
      </c>
      <c r="U3114" s="55">
        <v>0.24834848370088999</v>
      </c>
      <c r="V3114" s="55">
        <v>111.67167731646019</v>
      </c>
      <c r="W3114" s="55">
        <v>35.222951796742571</v>
      </c>
    </row>
    <row r="3115" spans="3:23" x14ac:dyDescent="0.25">
      <c r="C3115" s="51">
        <v>0</v>
      </c>
      <c r="D3115" s="54">
        <v>151</v>
      </c>
      <c r="E3115" s="54">
        <v>158</v>
      </c>
      <c r="F3115" s="54">
        <v>44.683999999999997</v>
      </c>
      <c r="G3115" s="54">
        <v>0.74641641480950427</v>
      </c>
      <c r="H3115" s="54">
        <v>0.95569620253164556</v>
      </c>
      <c r="I3115" s="54">
        <v>0.6741071428571429</v>
      </c>
      <c r="J3115" s="54">
        <v>13.865755343832141</v>
      </c>
      <c r="K3115" s="54">
        <v>164</v>
      </c>
      <c r="L3115" s="54">
        <v>110.91390728476821</v>
      </c>
      <c r="M3115" s="54">
        <v>349.8792052980134</v>
      </c>
      <c r="N3115" s="54">
        <v>18.705058281064332</v>
      </c>
      <c r="O3115" s="54">
        <v>0.43703903559513141</v>
      </c>
      <c r="P3115" s="54">
        <v>2.4589270359616027</v>
      </c>
      <c r="Q3115" s="54">
        <v>84.325000000000003</v>
      </c>
      <c r="R3115" s="54">
        <v>0.96352976019936876</v>
      </c>
      <c r="S3115" s="54">
        <v>5.6568997327832458</v>
      </c>
      <c r="T3115" s="54">
        <v>4.7569444444444543E-3</v>
      </c>
      <c r="U3115" s="54">
        <v>0.23015997166103558</v>
      </c>
      <c r="V3115" s="54">
        <v>17.323559691106833</v>
      </c>
      <c r="W3115" s="54">
        <v>11.528468254829241</v>
      </c>
    </row>
    <row r="3116" spans="3:23" x14ac:dyDescent="0.25">
      <c r="C3116" s="52">
        <v>0</v>
      </c>
      <c r="D3116" s="55">
        <v>62</v>
      </c>
      <c r="E3116" s="55">
        <v>66</v>
      </c>
      <c r="F3116" s="55">
        <v>25.868999999999996</v>
      </c>
      <c r="G3116" s="55">
        <v>0.5248278478191174</v>
      </c>
      <c r="H3116" s="55">
        <v>0.93939393939393945</v>
      </c>
      <c r="I3116" s="55">
        <v>0.68888888888888888</v>
      </c>
      <c r="J3116" s="55">
        <v>8.8848664465809541</v>
      </c>
      <c r="K3116" s="55">
        <v>102</v>
      </c>
      <c r="L3116" s="55">
        <v>90.709677419354833</v>
      </c>
      <c r="M3116" s="55">
        <v>41.750396615547331</v>
      </c>
      <c r="N3116" s="55">
        <v>6.4614546826196442</v>
      </c>
      <c r="O3116" s="55">
        <v>-5.368775178110214E-2</v>
      </c>
      <c r="P3116" s="55">
        <v>1.8013095462492386</v>
      </c>
      <c r="Q3116" s="55">
        <v>21.353535353535356</v>
      </c>
      <c r="R3116" s="55">
        <v>0.86327443618650002</v>
      </c>
      <c r="S3116" s="55">
        <v>4.3268761008775032</v>
      </c>
      <c r="T3116" s="55">
        <v>1.2549739822467113E-2</v>
      </c>
      <c r="U3116" s="55">
        <v>0.34585975192035823</v>
      </c>
      <c r="V3116" s="55">
        <v>9.7305411609056058</v>
      </c>
      <c r="W3116" s="55">
        <v>8.282718315111234</v>
      </c>
    </row>
    <row r="3117" spans="3:23" x14ac:dyDescent="0.25">
      <c r="C3117" s="51">
        <v>0</v>
      </c>
      <c r="D3117" s="54">
        <v>3735</v>
      </c>
      <c r="E3117" s="54">
        <v>5314</v>
      </c>
      <c r="F3117" s="54">
        <v>328.54200000000003</v>
      </c>
      <c r="G3117" s="54">
        <v>0.81517580093699171</v>
      </c>
      <c r="H3117" s="54">
        <v>0.70286036883703429</v>
      </c>
      <c r="I3117" s="54">
        <v>0.44913419913419911</v>
      </c>
      <c r="J3117" s="54">
        <v>68.960493759730525</v>
      </c>
      <c r="K3117" s="54">
        <v>220</v>
      </c>
      <c r="L3117" s="54">
        <v>123.18232931726908</v>
      </c>
      <c r="M3117" s="54">
        <v>1027.9584450281029</v>
      </c>
      <c r="N3117" s="54">
        <v>32.06179104523175</v>
      </c>
      <c r="O3117" s="54">
        <v>0.6799385982776297</v>
      </c>
      <c r="P3117" s="54">
        <v>2.5611970081568907</v>
      </c>
      <c r="Q3117" s="54">
        <v>39.593470749434353</v>
      </c>
      <c r="R3117" s="54">
        <v>0.98927927998401433</v>
      </c>
      <c r="S3117" s="54">
        <v>6.7655814094717224</v>
      </c>
      <c r="T3117" s="54">
        <v>5.5669557996200698E-4</v>
      </c>
      <c r="U3117" s="54">
        <v>0.3024617144563842</v>
      </c>
      <c r="V3117" s="54">
        <v>108.23043139506927</v>
      </c>
      <c r="W3117" s="54">
        <v>62.688539586283525</v>
      </c>
    </row>
    <row r="3118" spans="3:23" x14ac:dyDescent="0.25">
      <c r="C3118" s="52">
        <v>0</v>
      </c>
      <c r="D3118" s="55">
        <v>144</v>
      </c>
      <c r="E3118" s="55">
        <v>151</v>
      </c>
      <c r="F3118" s="55">
        <v>42.061999999999998</v>
      </c>
      <c r="G3118" s="55">
        <v>0.75097483106673046</v>
      </c>
      <c r="H3118" s="55">
        <v>0.95364238410596025</v>
      </c>
      <c r="I3118" s="55">
        <v>0.70588235294117652</v>
      </c>
      <c r="J3118" s="55">
        <v>13.540550005146152</v>
      </c>
      <c r="K3118" s="55">
        <v>113</v>
      </c>
      <c r="L3118" s="55">
        <v>91.840277777777771</v>
      </c>
      <c r="M3118" s="55">
        <v>87.505778943278969</v>
      </c>
      <c r="N3118" s="55">
        <v>9.3544523593462685</v>
      </c>
      <c r="O3118" s="55">
        <v>0.55153508354720515</v>
      </c>
      <c r="P3118" s="55">
        <v>2.2813763532009146</v>
      </c>
      <c r="Q3118" s="55">
        <v>15.755656108597265</v>
      </c>
      <c r="R3118" s="55">
        <v>0.95411848188814641</v>
      </c>
      <c r="S3118" s="55">
        <v>4.8736326297593306</v>
      </c>
      <c r="T3118" s="55">
        <v>5.8352613582850644E-3</v>
      </c>
      <c r="U3118" s="55">
        <v>0.31982510953099152</v>
      </c>
      <c r="V3118" s="55">
        <v>16.822965619623151</v>
      </c>
      <c r="W3118" s="55">
        <v>11.10872282590153</v>
      </c>
    </row>
    <row r="3119" spans="3:23" x14ac:dyDescent="0.25">
      <c r="C3119" s="51">
        <v>0</v>
      </c>
      <c r="D3119" s="54">
        <v>2495</v>
      </c>
      <c r="E3119" s="54">
        <v>3473</v>
      </c>
      <c r="F3119" s="54">
        <v>321.52800000000002</v>
      </c>
      <c r="G3119" s="54">
        <v>0.94985566553826561</v>
      </c>
      <c r="H3119" s="54">
        <v>0.71839907860639218</v>
      </c>
      <c r="I3119" s="54">
        <v>0.53494854202401376</v>
      </c>
      <c r="J3119" s="54">
        <v>56.362511158696883</v>
      </c>
      <c r="K3119" s="54">
        <v>242</v>
      </c>
      <c r="L3119" s="54">
        <v>130.61402805611223</v>
      </c>
      <c r="M3119" s="54">
        <v>1672.5947510096378</v>
      </c>
      <c r="N3119" s="54">
        <v>40.897368509595303</v>
      </c>
      <c r="O3119" s="54">
        <v>0.93568546568560007</v>
      </c>
      <c r="P3119" s="54">
        <v>2.8730702477483194</v>
      </c>
      <c r="Q3119" s="54">
        <v>159.8338997451136</v>
      </c>
      <c r="R3119" s="54">
        <v>0.9704748144070563</v>
      </c>
      <c r="S3119" s="54">
        <v>6.9726546508074545</v>
      </c>
      <c r="T3119" s="54">
        <v>5.3633469017106501E-4</v>
      </c>
      <c r="U3119" s="54">
        <v>0.24908201542604508</v>
      </c>
      <c r="V3119" s="54">
        <v>112.01870043865462</v>
      </c>
      <c r="W3119" s="54">
        <v>35.026980299975065</v>
      </c>
    </row>
    <row r="3120" spans="3:23" x14ac:dyDescent="0.25">
      <c r="C3120" s="52">
        <v>0</v>
      </c>
      <c r="D3120" s="55">
        <v>185</v>
      </c>
      <c r="E3120" s="55">
        <v>201</v>
      </c>
      <c r="F3120" s="55">
        <v>53.102999999999994</v>
      </c>
      <c r="G3120" s="55">
        <v>0.81706022821565749</v>
      </c>
      <c r="H3120" s="55">
        <v>0.92039800995024879</v>
      </c>
      <c r="I3120" s="55">
        <v>0.60855263157894735</v>
      </c>
      <c r="J3120" s="55">
        <v>15.347615963921077</v>
      </c>
      <c r="K3120" s="55">
        <v>171</v>
      </c>
      <c r="L3120" s="55">
        <v>116.35135135135135</v>
      </c>
      <c r="M3120" s="55">
        <v>444.43566392479448</v>
      </c>
      <c r="N3120" s="55">
        <v>21.081642818452135</v>
      </c>
      <c r="O3120" s="55">
        <v>0.1948807687501751</v>
      </c>
      <c r="P3120" s="55">
        <v>2.3070057532377999</v>
      </c>
      <c r="Q3120" s="55">
        <v>76.547987616099107</v>
      </c>
      <c r="R3120" s="55">
        <v>0.97627037253422766</v>
      </c>
      <c r="S3120" s="55">
        <v>5.8999756399628884</v>
      </c>
      <c r="T3120" s="55">
        <v>4.0736516213133577E-3</v>
      </c>
      <c r="U3120" s="55">
        <v>0.27961327171371636</v>
      </c>
      <c r="V3120" s="55">
        <v>20.912049778531401</v>
      </c>
      <c r="W3120" s="55">
        <v>12.056890920423626</v>
      </c>
    </row>
    <row r="3121" spans="3:23" x14ac:dyDescent="0.25">
      <c r="C3121" s="51">
        <v>0</v>
      </c>
      <c r="D3121" s="54">
        <v>29</v>
      </c>
      <c r="E3121" s="54">
        <v>33</v>
      </c>
      <c r="F3121" s="54">
        <v>17.996000000000002</v>
      </c>
      <c r="G3121" s="54">
        <v>0</v>
      </c>
      <c r="H3121" s="54">
        <v>0.87878787878787878</v>
      </c>
      <c r="I3121" s="54">
        <v>0.59183673469387754</v>
      </c>
      <c r="J3121" s="54">
        <v>6.0765077797464979</v>
      </c>
      <c r="K3121" s="54">
        <v>111</v>
      </c>
      <c r="L3121" s="54">
        <v>99.34482758620689</v>
      </c>
      <c r="M3121" s="54">
        <v>102.73399014778325</v>
      </c>
      <c r="N3121" s="54">
        <v>10.135777727820557</v>
      </c>
      <c r="O3121" s="54">
        <v>-0.56493905951908097</v>
      </c>
      <c r="P3121" s="54">
        <v>1.9843296480171755</v>
      </c>
      <c r="Q3121" s="54">
        <v>113.66071428571425</v>
      </c>
      <c r="R3121" s="54">
        <v>0.87068119106621178</v>
      </c>
      <c r="S3121" s="54">
        <v>4.1422952191909008</v>
      </c>
      <c r="T3121" s="54">
        <v>1.785714285714287E-2</v>
      </c>
      <c r="U3121" s="54">
        <v>0.1855455435916239</v>
      </c>
      <c r="V3121" s="54">
        <v>6.2330229193099944</v>
      </c>
      <c r="W3121" s="54">
        <v>6.2330229193099944</v>
      </c>
    </row>
    <row r="3122" spans="3:23" x14ac:dyDescent="0.25">
      <c r="C3122" s="52">
        <v>0</v>
      </c>
      <c r="D3122" s="55">
        <v>71</v>
      </c>
      <c r="E3122" s="55">
        <v>76</v>
      </c>
      <c r="F3122" s="55">
        <v>27.828999999999997</v>
      </c>
      <c r="G3122" s="55">
        <v>0.33455587394424474</v>
      </c>
      <c r="H3122" s="55">
        <v>0.93421052631578949</v>
      </c>
      <c r="I3122" s="55">
        <v>0.71</v>
      </c>
      <c r="J3122" s="55">
        <v>9.5078918628787825</v>
      </c>
      <c r="K3122" s="55">
        <v>109</v>
      </c>
      <c r="L3122" s="55">
        <v>91.718309859154928</v>
      </c>
      <c r="M3122" s="55">
        <v>67.862374245472864</v>
      </c>
      <c r="N3122" s="55">
        <v>8.2378622375876667</v>
      </c>
      <c r="O3122" s="55">
        <v>0.35978671184248961</v>
      </c>
      <c r="P3122" s="55">
        <v>2.0675348037328765</v>
      </c>
      <c r="Q3122" s="55">
        <v>33.109090909090881</v>
      </c>
      <c r="R3122" s="55">
        <v>0.84574637216505932</v>
      </c>
      <c r="S3122" s="55">
        <v>4.69340781786725</v>
      </c>
      <c r="T3122" s="55">
        <v>1.0413223140495842E-2</v>
      </c>
      <c r="U3122" s="55">
        <v>0.29218306945579664</v>
      </c>
      <c r="V3122" s="55">
        <v>9.8967612658918824</v>
      </c>
      <c r="W3122" s="55">
        <v>9.3264694641792882</v>
      </c>
    </row>
    <row r="3123" spans="3:23" x14ac:dyDescent="0.25">
      <c r="C3123" s="51">
        <v>0</v>
      </c>
      <c r="D3123" s="54">
        <v>179</v>
      </c>
      <c r="E3123" s="54">
        <v>196</v>
      </c>
      <c r="F3123" s="54">
        <v>50.505999999999993</v>
      </c>
      <c r="G3123" s="54">
        <v>0.79470507039583227</v>
      </c>
      <c r="H3123" s="54">
        <v>0.91326530612244894</v>
      </c>
      <c r="I3123" s="54">
        <v>0.58881578947368418</v>
      </c>
      <c r="J3123" s="54">
        <v>15.09668435477122</v>
      </c>
      <c r="K3123" s="54">
        <v>109</v>
      </c>
      <c r="L3123" s="54">
        <v>88.379888268156421</v>
      </c>
      <c r="M3123" s="54">
        <v>51.641390998681828</v>
      </c>
      <c r="N3123" s="54">
        <v>7.1861944726455764</v>
      </c>
      <c r="O3123" s="54">
        <v>1.0838030264703518</v>
      </c>
      <c r="P3123" s="54">
        <v>3.5033964535736954</v>
      </c>
      <c r="Q3123" s="54">
        <v>14.53250773993808</v>
      </c>
      <c r="R3123" s="54">
        <v>0.96539509022738113</v>
      </c>
      <c r="S3123" s="54">
        <v>4.4445312163977615</v>
      </c>
      <c r="T3123" s="54">
        <v>5.2238591379194762E-3</v>
      </c>
      <c r="U3123" s="54">
        <v>0.35315751499962067</v>
      </c>
      <c r="V3123" s="54">
        <v>19.790967035766116</v>
      </c>
      <c r="W3123" s="54">
        <v>12.013033051401637</v>
      </c>
    </row>
    <row r="3124" spans="3:23" x14ac:dyDescent="0.25">
      <c r="C3124" s="52">
        <v>0</v>
      </c>
      <c r="D3124" s="55">
        <v>3628</v>
      </c>
      <c r="E3124" s="55">
        <v>5059</v>
      </c>
      <c r="F3124" s="55">
        <v>324.101</v>
      </c>
      <c r="G3124" s="55">
        <v>0.82194111042635853</v>
      </c>
      <c r="H3124" s="55">
        <v>0.71713777426368852</v>
      </c>
      <c r="I3124" s="55">
        <v>0.44790123456790121</v>
      </c>
      <c r="J3124" s="55">
        <v>67.965528529535987</v>
      </c>
      <c r="K3124" s="55">
        <v>225</v>
      </c>
      <c r="L3124" s="55">
        <v>121.98098125689084</v>
      </c>
      <c r="M3124" s="55">
        <v>1034.7542563294041</v>
      </c>
      <c r="N3124" s="55">
        <v>32.16759637165022</v>
      </c>
      <c r="O3124" s="55">
        <v>0.71816344069659721</v>
      </c>
      <c r="P3124" s="55">
        <v>2.6795599950802735</v>
      </c>
      <c r="Q3124" s="55">
        <v>38.253088685015413</v>
      </c>
      <c r="R3124" s="55">
        <v>0.98933328044202784</v>
      </c>
      <c r="S3124" s="55">
        <v>6.7463236744441488</v>
      </c>
      <c r="T3124" s="55">
        <v>5.7406316340752046E-4</v>
      </c>
      <c r="U3124" s="55">
        <v>0.30158711582617836</v>
      </c>
      <c r="V3124" s="55">
        <v>106.85404132125743</v>
      </c>
      <c r="W3124" s="55">
        <v>60.861121408836553</v>
      </c>
    </row>
    <row r="3125" spans="3:23" x14ac:dyDescent="0.25">
      <c r="C3125" s="51">
        <v>0</v>
      </c>
      <c r="D3125" s="54">
        <v>44</v>
      </c>
      <c r="E3125" s="54">
        <v>48</v>
      </c>
      <c r="F3125" s="54">
        <v>22.312999999999999</v>
      </c>
      <c r="G3125" s="54">
        <v>0.60751669847806078</v>
      </c>
      <c r="H3125" s="54">
        <v>0.91666666666666663</v>
      </c>
      <c r="I3125" s="54">
        <v>0.61111111111111116</v>
      </c>
      <c r="J3125" s="54">
        <v>7.4848206370191104</v>
      </c>
      <c r="K3125" s="54">
        <v>132</v>
      </c>
      <c r="L3125" s="54">
        <v>106.38636363636364</v>
      </c>
      <c r="M3125" s="54">
        <v>213.91701902748406</v>
      </c>
      <c r="N3125" s="54">
        <v>14.625902332077979</v>
      </c>
      <c r="O3125" s="54">
        <v>-0.10459842018240477</v>
      </c>
      <c r="P3125" s="54">
        <v>1.9711403446365292</v>
      </c>
      <c r="Q3125" s="54">
        <v>65.283950617283949</v>
      </c>
      <c r="R3125" s="54">
        <v>0.93681151672369756</v>
      </c>
      <c r="S3125" s="54">
        <v>4.8059114481335801</v>
      </c>
      <c r="T3125" s="54">
        <v>1.2955342173449154E-2</v>
      </c>
      <c r="U3125" s="54">
        <v>0.19639813204628015</v>
      </c>
      <c r="V3125" s="54">
        <v>8.5442171759943601</v>
      </c>
      <c r="W3125" s="54">
        <v>6.7867307100684071</v>
      </c>
    </row>
    <row r="3126" spans="3:23" x14ac:dyDescent="0.25">
      <c r="C3126" s="52">
        <v>0</v>
      </c>
      <c r="D3126" s="55">
        <v>2480</v>
      </c>
      <c r="E3126" s="55">
        <v>3445</v>
      </c>
      <c r="F3126" s="55">
        <v>318.69900000000001</v>
      </c>
      <c r="G3126" s="55">
        <v>0.94847431849141117</v>
      </c>
      <c r="H3126" s="55">
        <v>0.71988388969521044</v>
      </c>
      <c r="I3126" s="55">
        <v>0.53173241852487141</v>
      </c>
      <c r="J3126" s="55">
        <v>56.192829355205134</v>
      </c>
      <c r="K3126" s="55">
        <v>241</v>
      </c>
      <c r="L3126" s="55">
        <v>133.21048387096775</v>
      </c>
      <c r="M3126" s="55">
        <v>1746.6365983942569</v>
      </c>
      <c r="N3126" s="55">
        <v>41.7927816541835</v>
      </c>
      <c r="O3126" s="55">
        <v>0.79062835116066021</v>
      </c>
      <c r="P3126" s="55">
        <v>2.598112066034759</v>
      </c>
      <c r="Q3126" s="55">
        <v>128.30904842820638</v>
      </c>
      <c r="R3126" s="55">
        <v>0.97672537121535385</v>
      </c>
      <c r="S3126" s="55">
        <v>7.0171396055764808</v>
      </c>
      <c r="T3126" s="55">
        <v>5.0845322663422014E-4</v>
      </c>
      <c r="U3126" s="55">
        <v>0.25476063862944093</v>
      </c>
      <c r="V3126" s="55">
        <v>110.72271683407988</v>
      </c>
      <c r="W3126" s="55">
        <v>35.082937440102377</v>
      </c>
    </row>
    <row r="3127" spans="3:23" x14ac:dyDescent="0.25">
      <c r="C3127" s="51">
        <v>0</v>
      </c>
      <c r="D3127" s="54">
        <v>198</v>
      </c>
      <c r="E3127" s="54">
        <v>207</v>
      </c>
      <c r="F3127" s="54">
        <v>51.787999999999997</v>
      </c>
      <c r="G3127" s="54">
        <v>0.80755781930660364</v>
      </c>
      <c r="H3127" s="54">
        <v>0.95652173913043481</v>
      </c>
      <c r="I3127" s="54">
        <v>0.65131578947368418</v>
      </c>
      <c r="J3127" s="54">
        <v>15.87770228520368</v>
      </c>
      <c r="K3127" s="54">
        <v>173</v>
      </c>
      <c r="L3127" s="54">
        <v>116.43434343434343</v>
      </c>
      <c r="M3127" s="54">
        <v>507.87130185099687</v>
      </c>
      <c r="N3127" s="54">
        <v>22.53600012981445</v>
      </c>
      <c r="O3127" s="54">
        <v>0.17527064188562397</v>
      </c>
      <c r="P3127" s="54">
        <v>1.9811530105052833</v>
      </c>
      <c r="Q3127" s="54">
        <v>79.021671826625393</v>
      </c>
      <c r="R3127" s="54">
        <v>0.97093671026744499</v>
      </c>
      <c r="S3127" s="54">
        <v>6.0022581229881595</v>
      </c>
      <c r="T3127" s="54">
        <v>3.5368881135638334E-3</v>
      </c>
      <c r="U3127" s="54">
        <v>0.23939390849969411</v>
      </c>
      <c r="V3127" s="54">
        <v>21.133486371507669</v>
      </c>
      <c r="W3127" s="54">
        <v>12.464285323131847</v>
      </c>
    </row>
    <row r="3128" spans="3:23" x14ac:dyDescent="0.25">
      <c r="C3128" s="52">
        <v>0</v>
      </c>
      <c r="D3128" s="55">
        <v>50</v>
      </c>
      <c r="E3128" s="55">
        <v>54</v>
      </c>
      <c r="F3128" s="55">
        <v>23.511999999999997</v>
      </c>
      <c r="G3128" s="55">
        <v>0.64027308405573846</v>
      </c>
      <c r="H3128" s="55">
        <v>0.92592592592592593</v>
      </c>
      <c r="I3128" s="55">
        <v>0.7142857142857143</v>
      </c>
      <c r="J3128" s="55">
        <v>7.9788456080286538</v>
      </c>
      <c r="K3128" s="55">
        <v>140</v>
      </c>
      <c r="L3128" s="55">
        <v>109.1</v>
      </c>
      <c r="M3128" s="55">
        <v>282.4591836734694</v>
      </c>
      <c r="N3128" s="55">
        <v>16.806522057626005</v>
      </c>
      <c r="O3128" s="55">
        <v>-0.19201224547651494</v>
      </c>
      <c r="P3128" s="55">
        <v>2.0174794400402822</v>
      </c>
      <c r="Q3128" s="55">
        <v>148.23376623376615</v>
      </c>
      <c r="R3128" s="55">
        <v>0.94052480940841054</v>
      </c>
      <c r="S3128" s="55">
        <v>4.9585629396449171</v>
      </c>
      <c r="T3128" s="55">
        <v>1.3324337999662653E-2</v>
      </c>
      <c r="U3128" s="55">
        <v>0.17116481941769995</v>
      </c>
      <c r="V3128" s="55">
        <v>9.202898094259945</v>
      </c>
      <c r="W3128" s="55">
        <v>7.0691819422995001</v>
      </c>
    </row>
    <row r="3129" spans="3:23" x14ac:dyDescent="0.25">
      <c r="C3129" s="51">
        <v>0</v>
      </c>
      <c r="D3129" s="54">
        <v>82</v>
      </c>
      <c r="E3129" s="54">
        <v>90</v>
      </c>
      <c r="F3129" s="54">
        <v>31.864999999999998</v>
      </c>
      <c r="G3129" s="54">
        <v>0.59462052709734625</v>
      </c>
      <c r="H3129" s="54">
        <v>0.91111111111111109</v>
      </c>
      <c r="I3129" s="54">
        <v>0.68333333333333335</v>
      </c>
      <c r="J3129" s="54">
        <v>10.217907939900583</v>
      </c>
      <c r="K3129" s="54">
        <v>106</v>
      </c>
      <c r="L3129" s="54">
        <v>90.512195121951223</v>
      </c>
      <c r="M3129" s="54">
        <v>61.339355615778395</v>
      </c>
      <c r="N3129" s="54">
        <v>7.8319445615873962</v>
      </c>
      <c r="O3129" s="54">
        <v>0.39882373872173588</v>
      </c>
      <c r="P3129" s="54">
        <v>2.1142274727195929</v>
      </c>
      <c r="Q3129" s="54">
        <v>22.792307692307695</v>
      </c>
      <c r="R3129" s="54">
        <v>0.92156801602183247</v>
      </c>
      <c r="S3129" s="54">
        <v>4.4963401587018463</v>
      </c>
      <c r="T3129" s="54">
        <v>8.9940828402366741E-3</v>
      </c>
      <c r="U3129" s="54">
        <v>0.29050061050061027</v>
      </c>
      <c r="V3129" s="54">
        <v>11.625523476807848</v>
      </c>
      <c r="W3129" s="54">
        <v>9.3469962728914329</v>
      </c>
    </row>
    <row r="3130" spans="3:23" x14ac:dyDescent="0.25">
      <c r="C3130" s="52">
        <v>0</v>
      </c>
      <c r="D3130" s="55">
        <v>213</v>
      </c>
      <c r="E3130" s="55">
        <v>225</v>
      </c>
      <c r="F3130" s="55">
        <v>56.435999999999993</v>
      </c>
      <c r="G3130" s="55">
        <v>0.87476288157591342</v>
      </c>
      <c r="H3130" s="55">
        <v>0.94666666666666666</v>
      </c>
      <c r="I3130" s="55">
        <v>0.53787878787878785</v>
      </c>
      <c r="J3130" s="55">
        <v>16.46815177937675</v>
      </c>
      <c r="K3130" s="55">
        <v>99</v>
      </c>
      <c r="L3130" s="55">
        <v>86.262910798122064</v>
      </c>
      <c r="M3130" s="55">
        <v>22.713570732571526</v>
      </c>
      <c r="N3130" s="55">
        <v>4.7658756522355388</v>
      </c>
      <c r="O3130" s="55">
        <v>0.53217397604115746</v>
      </c>
      <c r="P3130" s="55">
        <v>2.6448843140861529</v>
      </c>
      <c r="Q3130" s="55">
        <v>13.220095693779918</v>
      </c>
      <c r="R3130" s="55">
        <v>0.97060115770736355</v>
      </c>
      <c r="S3130" s="55">
        <v>4.1371555596970024</v>
      </c>
      <c r="T3130" s="55">
        <v>4.6816693757010877E-3</v>
      </c>
      <c r="U3130" s="55">
        <v>0.38578194798290516</v>
      </c>
      <c r="V3130" s="55">
        <v>24.086009191528124</v>
      </c>
      <c r="W3130" s="55">
        <v>11.670905541655834</v>
      </c>
    </row>
    <row r="3131" spans="3:23" x14ac:dyDescent="0.25">
      <c r="C3131" s="51">
        <v>0</v>
      </c>
      <c r="D3131" s="54">
        <v>3694</v>
      </c>
      <c r="E3131" s="54">
        <v>5192</v>
      </c>
      <c r="F3131" s="54">
        <v>339.88099999999997</v>
      </c>
      <c r="G3131" s="54">
        <v>0.83174262223616224</v>
      </c>
      <c r="H3131" s="54">
        <v>0.71147919876733434</v>
      </c>
      <c r="I3131" s="54">
        <v>0.44420394420394421</v>
      </c>
      <c r="J3131" s="54">
        <v>68.580951278410325</v>
      </c>
      <c r="K3131" s="54">
        <v>212</v>
      </c>
      <c r="L3131" s="54">
        <v>120.0549539794261</v>
      </c>
      <c r="M3131" s="54">
        <v>1010.4911574173207</v>
      </c>
      <c r="N3131" s="54">
        <v>31.788223564982687</v>
      </c>
      <c r="O3131" s="54">
        <v>0.68953181938530383</v>
      </c>
      <c r="P3131" s="54">
        <v>2.4826433158855812</v>
      </c>
      <c r="Q3131" s="54">
        <v>38.717979268438349</v>
      </c>
      <c r="R3131" s="54">
        <v>0.98912423520234782</v>
      </c>
      <c r="S3131" s="54">
        <v>6.7097400633817754</v>
      </c>
      <c r="T3131" s="54">
        <v>5.6458854802164877E-4</v>
      </c>
      <c r="U3131" s="54">
        <v>0.30147067711778047</v>
      </c>
      <c r="V3131" s="54">
        <v>107.75173926962573</v>
      </c>
      <c r="W3131" s="54">
        <v>59.819609366394729</v>
      </c>
    </row>
    <row r="3132" spans="3:23" x14ac:dyDescent="0.25">
      <c r="C3132" s="52">
        <v>0</v>
      </c>
      <c r="D3132" s="55">
        <v>49</v>
      </c>
      <c r="E3132" s="55">
        <v>53</v>
      </c>
      <c r="F3132" s="55">
        <v>22.685000000000002</v>
      </c>
      <c r="G3132" s="55">
        <v>0.43919593041394511</v>
      </c>
      <c r="H3132" s="55">
        <v>0.92452830188679247</v>
      </c>
      <c r="I3132" s="55">
        <v>0.68055555555555558</v>
      </c>
      <c r="J3132" s="55">
        <v>7.8986541696685881</v>
      </c>
      <c r="K3132" s="55">
        <v>128</v>
      </c>
      <c r="L3132" s="55">
        <v>103.36734693877551</v>
      </c>
      <c r="M3132" s="55">
        <v>186.90391156462582</v>
      </c>
      <c r="N3132" s="55">
        <v>13.671280538582543</v>
      </c>
      <c r="O3132" s="55">
        <v>6.4886576654874142E-2</v>
      </c>
      <c r="P3132" s="55">
        <v>1.9385965553018898</v>
      </c>
      <c r="Q3132" s="55">
        <v>84.802469135802454</v>
      </c>
      <c r="R3132" s="55">
        <v>0.89276081840198718</v>
      </c>
      <c r="S3132" s="55">
        <v>4.9462427522343209</v>
      </c>
      <c r="T3132" s="55">
        <v>1.2650510592897414E-2</v>
      </c>
      <c r="U3132" s="55">
        <v>0.16917660274213414</v>
      </c>
      <c r="V3132" s="55">
        <v>8.4402427849180874</v>
      </c>
      <c r="W3132" s="55">
        <v>7.5826407197637122</v>
      </c>
    </row>
    <row r="3133" spans="3:23" x14ac:dyDescent="0.25">
      <c r="C3133" s="51">
        <v>0</v>
      </c>
      <c r="D3133" s="54">
        <v>2549</v>
      </c>
      <c r="E3133" s="54">
        <v>3429</v>
      </c>
      <c r="F3133" s="54">
        <v>306.23699999999997</v>
      </c>
      <c r="G3133" s="54">
        <v>0.94622689359406398</v>
      </c>
      <c r="H3133" s="54">
        <v>0.74336541265675127</v>
      </c>
      <c r="I3133" s="54">
        <v>0.5227645611156686</v>
      </c>
      <c r="J3133" s="54">
        <v>56.969181137962039</v>
      </c>
      <c r="K3133" s="54">
        <v>244</v>
      </c>
      <c r="L3133" s="54">
        <v>132.66143585719891</v>
      </c>
      <c r="M3133" s="54">
        <v>1814.9697092404908</v>
      </c>
      <c r="N3133" s="54">
        <v>42.602461304958553</v>
      </c>
      <c r="O3133" s="54">
        <v>0.80781756138216554</v>
      </c>
      <c r="P3133" s="54">
        <v>2.5989139949697839</v>
      </c>
      <c r="Q3133" s="54">
        <v>151.59508329947133</v>
      </c>
      <c r="R3133" s="54">
        <v>0.97355591109082196</v>
      </c>
      <c r="S3133" s="54">
        <v>7.0546584247277089</v>
      </c>
      <c r="T3133" s="54">
        <v>5.1242289096332851E-4</v>
      </c>
      <c r="U3133" s="54">
        <v>0.26706080292514739</v>
      </c>
      <c r="V3133" s="54">
        <v>109.53420992027387</v>
      </c>
      <c r="W3133" s="54">
        <v>35.43472589765522</v>
      </c>
    </row>
    <row r="3134" spans="3:23" x14ac:dyDescent="0.25">
      <c r="C3134" s="52">
        <v>0</v>
      </c>
      <c r="D3134" s="55">
        <v>239</v>
      </c>
      <c r="E3134" s="55">
        <v>253</v>
      </c>
      <c r="F3134" s="55">
        <v>58.552999999999997</v>
      </c>
      <c r="G3134" s="55">
        <v>0.8222541599935379</v>
      </c>
      <c r="H3134" s="55">
        <v>0.94466403162055335</v>
      </c>
      <c r="I3134" s="55">
        <v>0.62239583333333337</v>
      </c>
      <c r="J3134" s="55">
        <v>17.444318593504988</v>
      </c>
      <c r="K3134" s="55">
        <v>154</v>
      </c>
      <c r="L3134" s="55">
        <v>109.75732217573221</v>
      </c>
      <c r="M3134" s="55">
        <v>405.29380120248925</v>
      </c>
      <c r="N3134" s="55">
        <v>20.131910023703394</v>
      </c>
      <c r="O3134" s="55">
        <v>0.3391281822458771</v>
      </c>
      <c r="P3134" s="55">
        <v>2.1181053276970738</v>
      </c>
      <c r="Q3134" s="55">
        <v>54.433823529411711</v>
      </c>
      <c r="R3134" s="55">
        <v>0.97352059396875068</v>
      </c>
      <c r="S3134" s="55">
        <v>5.9599295562993042</v>
      </c>
      <c r="T3134" s="55">
        <v>3.1117839292579574E-3</v>
      </c>
      <c r="U3134" s="55">
        <v>0.24683589085223517</v>
      </c>
      <c r="V3134" s="55">
        <v>23.677336713115015</v>
      </c>
      <c r="W3134" s="55">
        <v>13.475256728100533</v>
      </c>
    </row>
    <row r="3135" spans="3:23" x14ac:dyDescent="0.25">
      <c r="C3135" s="51">
        <v>0</v>
      </c>
      <c r="D3135" s="54">
        <v>90</v>
      </c>
      <c r="E3135" s="54">
        <v>100</v>
      </c>
      <c r="F3135" s="54">
        <v>34.288000000000004</v>
      </c>
      <c r="G3135" s="54">
        <v>0.82385855424640275</v>
      </c>
      <c r="H3135" s="54">
        <v>0.9</v>
      </c>
      <c r="I3135" s="54">
        <v>0.6428571428571429</v>
      </c>
      <c r="J3135" s="54">
        <v>10.704744696916627</v>
      </c>
      <c r="K3135" s="54">
        <v>165</v>
      </c>
      <c r="L3135" s="54">
        <v>102.23333333333333</v>
      </c>
      <c r="M3135" s="54">
        <v>270.18089887640446</v>
      </c>
      <c r="N3135" s="54">
        <v>16.437180380965721</v>
      </c>
      <c r="O3135" s="54">
        <v>1.1902959662624333</v>
      </c>
      <c r="P3135" s="54">
        <v>4.7413873109109232</v>
      </c>
      <c r="Q3135" s="54">
        <v>174.78666666666663</v>
      </c>
      <c r="R3135" s="54">
        <v>0.91119165091729182</v>
      </c>
      <c r="S3135" s="54">
        <v>5.242923896397361</v>
      </c>
      <c r="T3135" s="54">
        <v>7.4666666666666536E-3</v>
      </c>
      <c r="U3135" s="54">
        <v>0.16409412350566174</v>
      </c>
      <c r="V3135" s="54">
        <v>14.500084278129989</v>
      </c>
      <c r="W3135" s="54">
        <v>8.2185817992720072</v>
      </c>
    </row>
    <row r="3136" spans="3:23" x14ac:dyDescent="0.25">
      <c r="C3136" s="52">
        <v>0</v>
      </c>
      <c r="D3136" s="55">
        <v>219</v>
      </c>
      <c r="E3136" s="55">
        <v>238</v>
      </c>
      <c r="F3136" s="55">
        <v>56.154999999999994</v>
      </c>
      <c r="G3136" s="55">
        <v>0.7926797841399712</v>
      </c>
      <c r="H3136" s="55">
        <v>0.92016806722689071</v>
      </c>
      <c r="I3136" s="55">
        <v>0.57936507936507942</v>
      </c>
      <c r="J3136" s="55">
        <v>16.698486766680407</v>
      </c>
      <c r="K3136" s="55">
        <v>105</v>
      </c>
      <c r="L3136" s="55">
        <v>88.287671232876718</v>
      </c>
      <c r="M3136" s="55">
        <v>38.031544551966832</v>
      </c>
      <c r="N3136" s="55">
        <v>6.1669720732274138</v>
      </c>
      <c r="O3136" s="55">
        <v>0.46142684178613369</v>
      </c>
      <c r="P3136" s="55">
        <v>2.7327347930198105</v>
      </c>
      <c r="Q3136" s="55">
        <v>19.989898989899007</v>
      </c>
      <c r="R3136" s="55">
        <v>0.96731144239873101</v>
      </c>
      <c r="S3136" s="55">
        <v>4.5245281776702253</v>
      </c>
      <c r="T3136" s="55">
        <v>3.9026629935720947E-3</v>
      </c>
      <c r="U3136" s="55">
        <v>0.30649654077684418</v>
      </c>
      <c r="V3136" s="55">
        <v>21.804022110834339</v>
      </c>
      <c r="W3136" s="55">
        <v>13.292565237986151</v>
      </c>
    </row>
    <row r="3137" spans="3:23" x14ac:dyDescent="0.25">
      <c r="C3137" s="51">
        <v>0</v>
      </c>
      <c r="D3137" s="54">
        <v>201</v>
      </c>
      <c r="E3137" s="54">
        <v>227</v>
      </c>
      <c r="F3137" s="54">
        <v>59.867999999999995</v>
      </c>
      <c r="G3137" s="54">
        <v>0.92547796661673298</v>
      </c>
      <c r="H3137" s="54">
        <v>0.88546255506607929</v>
      </c>
      <c r="I3137" s="54">
        <v>0.48550724637681159</v>
      </c>
      <c r="J3137" s="54">
        <v>15.997535700593629</v>
      </c>
      <c r="K3137" s="54">
        <v>97</v>
      </c>
      <c r="L3137" s="54">
        <v>86.402985074626869</v>
      </c>
      <c r="M3137" s="54">
        <v>22.131791044776115</v>
      </c>
      <c r="N3137" s="54">
        <v>4.7044437550868983</v>
      </c>
      <c r="O3137" s="54">
        <v>5.0962489283303831E-2</v>
      </c>
      <c r="P3137" s="54">
        <v>2.0608834033726886</v>
      </c>
      <c r="Q3137" s="54">
        <v>14.089244851258591</v>
      </c>
      <c r="R3137" s="54">
        <v>0.97788959071995218</v>
      </c>
      <c r="S3137" s="54">
        <v>4.1246173229427399</v>
      </c>
      <c r="T3137" s="54">
        <v>4.3200728914116922E-3</v>
      </c>
      <c r="U3137" s="54">
        <v>0.36586814533038781</v>
      </c>
      <c r="V3137" s="54">
        <v>26.594240097432163</v>
      </c>
      <c r="W3137" s="54">
        <v>10.073936527487474</v>
      </c>
    </row>
    <row r="3138" spans="3:23" x14ac:dyDescent="0.25">
      <c r="C3138" s="52">
        <v>0</v>
      </c>
      <c r="D3138" s="55">
        <v>3579</v>
      </c>
      <c r="E3138" s="55">
        <v>5029</v>
      </c>
      <c r="F3138" s="55">
        <v>349.44899999999996</v>
      </c>
      <c r="G3138" s="55">
        <v>0.8504658534009214</v>
      </c>
      <c r="H3138" s="55">
        <v>0.71167230065619402</v>
      </c>
      <c r="I3138" s="55">
        <v>0.45395738203957381</v>
      </c>
      <c r="J3138" s="55">
        <v>67.504994856730022</v>
      </c>
      <c r="K3138" s="55">
        <v>205</v>
      </c>
      <c r="L3138" s="55">
        <v>120.03660240290584</v>
      </c>
      <c r="M3138" s="55">
        <v>970.16160007971132</v>
      </c>
      <c r="N3138" s="55">
        <v>31.147417229679114</v>
      </c>
      <c r="O3138" s="55">
        <v>0.66581740553757651</v>
      </c>
      <c r="P3138" s="55">
        <v>2.4165919261196613</v>
      </c>
      <c r="Q3138" s="55">
        <v>38.713208495663785</v>
      </c>
      <c r="R3138" s="55">
        <v>0.98905268775096145</v>
      </c>
      <c r="S3138" s="55">
        <v>6.6944270772648142</v>
      </c>
      <c r="T3138" s="55">
        <v>5.5433369719795449E-4</v>
      </c>
      <c r="U3138" s="55">
        <v>0.30099173492593384</v>
      </c>
      <c r="V3138" s="55">
        <v>108.28118551225984</v>
      </c>
      <c r="W3138" s="55">
        <v>56.95917993792218</v>
      </c>
    </row>
    <row r="3139" spans="3:23" x14ac:dyDescent="0.25">
      <c r="C3139" s="51">
        <v>0</v>
      </c>
      <c r="D3139" s="54">
        <v>41</v>
      </c>
      <c r="E3139" s="54">
        <v>45</v>
      </c>
      <c r="F3139" s="54">
        <v>20.907</v>
      </c>
      <c r="G3139" s="54">
        <v>0.37986972501764632</v>
      </c>
      <c r="H3139" s="54">
        <v>0.91111111111111109</v>
      </c>
      <c r="I3139" s="54">
        <v>0.640625</v>
      </c>
      <c r="J3139" s="54">
        <v>7.2251519938435669</v>
      </c>
      <c r="K3139" s="54">
        <v>117</v>
      </c>
      <c r="L3139" s="54">
        <v>96.682926829268297</v>
      </c>
      <c r="M3139" s="54">
        <v>112.82195121951221</v>
      </c>
      <c r="N3139" s="54">
        <v>10.62176780105422</v>
      </c>
      <c r="O3139" s="54">
        <v>0.21093493903510283</v>
      </c>
      <c r="P3139" s="54">
        <v>1.9793009917298363</v>
      </c>
      <c r="Q3139" s="54">
        <v>68.666666666666643</v>
      </c>
      <c r="R3139" s="54">
        <v>0.86450957011966456</v>
      </c>
      <c r="S3139" s="54">
        <v>4.5825657238664403</v>
      </c>
      <c r="T3139" s="54">
        <v>1.4660493827160521E-2</v>
      </c>
      <c r="U3139" s="54">
        <v>0.17242498786616431</v>
      </c>
      <c r="V3139" s="54">
        <v>7.6360292750506691</v>
      </c>
      <c r="W3139" s="54">
        <v>7.0636324810317683</v>
      </c>
    </row>
    <row r="3140" spans="3:23" x14ac:dyDescent="0.25">
      <c r="C3140" s="52">
        <v>0</v>
      </c>
      <c r="D3140" s="55">
        <v>2490</v>
      </c>
      <c r="E3140" s="55">
        <v>3385</v>
      </c>
      <c r="F3140" s="55">
        <v>309.48599999999999</v>
      </c>
      <c r="G3140" s="55">
        <v>0.94679784785589671</v>
      </c>
      <c r="H3140" s="55">
        <v>0.73559822747415071</v>
      </c>
      <c r="I3140" s="55">
        <v>0.526984126984127</v>
      </c>
      <c r="J3140" s="55">
        <v>56.306007373907761</v>
      </c>
      <c r="K3140" s="55">
        <v>246</v>
      </c>
      <c r="L3140" s="55">
        <v>135.00080321285139</v>
      </c>
      <c r="M3140" s="55">
        <v>1995.5419840874122</v>
      </c>
      <c r="N3140" s="55">
        <v>44.671489611243231</v>
      </c>
      <c r="O3140" s="55">
        <v>0.72617854196042331</v>
      </c>
      <c r="P3140" s="55">
        <v>2.404219451435738</v>
      </c>
      <c r="Q3140" s="55">
        <v>134.49517819706665</v>
      </c>
      <c r="R3140" s="55">
        <v>0.97704314813194826</v>
      </c>
      <c r="S3140" s="55">
        <v>7.0934743206613877</v>
      </c>
      <c r="T3140" s="55">
        <v>5.1694509271343176E-4</v>
      </c>
      <c r="U3140" s="55">
        <v>0.24893625891117607</v>
      </c>
      <c r="V3140" s="55">
        <v>108.87957621103675</v>
      </c>
      <c r="W3140" s="55">
        <v>35.040593300604272</v>
      </c>
    </row>
    <row r="3141" spans="3:23" x14ac:dyDescent="0.25">
      <c r="C3141" s="51">
        <v>0</v>
      </c>
      <c r="D3141" s="54">
        <v>287</v>
      </c>
      <c r="E3141" s="54">
        <v>304</v>
      </c>
      <c r="F3141" s="54">
        <v>64.483000000000004</v>
      </c>
      <c r="G3141" s="54">
        <v>0.85963136632483761</v>
      </c>
      <c r="H3141" s="54">
        <v>0.94407894736842102</v>
      </c>
      <c r="I3141" s="54">
        <v>0.59053497942386834</v>
      </c>
      <c r="J3141" s="54">
        <v>19.115955360352558</v>
      </c>
      <c r="K3141" s="54">
        <v>146</v>
      </c>
      <c r="L3141" s="54">
        <v>105.5191637630662</v>
      </c>
      <c r="M3141" s="54">
        <v>236.08267342413686</v>
      </c>
      <c r="N3141" s="54">
        <v>15.364982050888861</v>
      </c>
      <c r="O3141" s="54">
        <v>0.37445216301772832</v>
      </c>
      <c r="P3141" s="54">
        <v>2.7134885903799333</v>
      </c>
      <c r="Q3141" s="54">
        <v>38.904483430799196</v>
      </c>
      <c r="R3141" s="54">
        <v>0.98117251046767884</v>
      </c>
      <c r="S3141" s="54">
        <v>5.7153769619753687</v>
      </c>
      <c r="T3141" s="54">
        <v>2.6256891959159597E-3</v>
      </c>
      <c r="U3141" s="54">
        <v>0.30489670096675831</v>
      </c>
      <c r="V3141" s="54">
        <v>27.159128203869816</v>
      </c>
      <c r="W3141" s="54">
        <v>13.876000054012032</v>
      </c>
    </row>
    <row r="3142" spans="3:23" x14ac:dyDescent="0.25">
      <c r="C3142" s="52">
        <v>0</v>
      </c>
      <c r="D3142" s="55">
        <v>145</v>
      </c>
      <c r="E3142" s="55">
        <v>160</v>
      </c>
      <c r="F3142" s="55">
        <v>48.612000000000002</v>
      </c>
      <c r="G3142" s="55">
        <v>0.91726275222044862</v>
      </c>
      <c r="H3142" s="55">
        <v>0.90625</v>
      </c>
      <c r="I3142" s="55">
        <v>0.57539682539682535</v>
      </c>
      <c r="J3142" s="55">
        <v>13.587484461319491</v>
      </c>
      <c r="K3142" s="55">
        <v>153</v>
      </c>
      <c r="L3142" s="55">
        <v>110.26896551724138</v>
      </c>
      <c r="M3142" s="55">
        <v>411.17021072796933</v>
      </c>
      <c r="N3142" s="55">
        <v>20.277332436195085</v>
      </c>
      <c r="O3142" s="55">
        <v>0.13802660424190843</v>
      </c>
      <c r="P3142" s="55">
        <v>1.8250391410556475</v>
      </c>
      <c r="Q3142" s="55">
        <v>306.67424242424232</v>
      </c>
      <c r="R3142" s="55">
        <v>0.86281886442738454</v>
      </c>
      <c r="S3142" s="55">
        <v>5.78506702500892</v>
      </c>
      <c r="T3142" s="55">
        <v>4.3617998163452548E-3</v>
      </c>
      <c r="U3142" s="55">
        <v>0.13953803817452234</v>
      </c>
      <c r="V3142" s="55">
        <v>21.852091614779244</v>
      </c>
      <c r="W3142" s="55">
        <v>8.703308245808703</v>
      </c>
    </row>
    <row r="3143" spans="3:23" x14ac:dyDescent="0.25">
      <c r="C3143" s="51">
        <v>0</v>
      </c>
      <c r="D3143" s="54">
        <v>231</v>
      </c>
      <c r="E3143" s="54">
        <v>254</v>
      </c>
      <c r="F3143" s="54">
        <v>58.949999999999996</v>
      </c>
      <c r="G3143" s="54">
        <v>0.84341308689455707</v>
      </c>
      <c r="H3143" s="54">
        <v>0.90944881889763785</v>
      </c>
      <c r="I3143" s="54">
        <v>0.55797101449275366</v>
      </c>
      <c r="J3143" s="54">
        <v>17.149878566153831</v>
      </c>
      <c r="K3143" s="54">
        <v>109</v>
      </c>
      <c r="L3143" s="54">
        <v>91.779220779220779</v>
      </c>
      <c r="M3143" s="54">
        <v>59.720609824957656</v>
      </c>
      <c r="N3143" s="54">
        <v>7.727911090647825</v>
      </c>
      <c r="O3143" s="54">
        <v>0.21923618955212545</v>
      </c>
      <c r="P3143" s="54">
        <v>2.3177902129046766</v>
      </c>
      <c r="Q3143" s="54">
        <v>31.039351851851809</v>
      </c>
      <c r="R3143" s="54">
        <v>0.96148567411606567</v>
      </c>
      <c r="S3143" s="54">
        <v>4.8144223459476567</v>
      </c>
      <c r="T3143" s="54">
        <v>3.1614368998628224E-3</v>
      </c>
      <c r="U3143" s="54">
        <v>0.27443247754726519</v>
      </c>
      <c r="V3143" s="54">
        <v>23.791502922252356</v>
      </c>
      <c r="W3143" s="54">
        <v>12.782356976120559</v>
      </c>
    </row>
    <row r="3144" spans="3:23" x14ac:dyDescent="0.25">
      <c r="C3144" s="52">
        <v>0</v>
      </c>
      <c r="D3144" s="55">
        <v>127</v>
      </c>
      <c r="E3144" s="55">
        <v>135</v>
      </c>
      <c r="F3144" s="55">
        <v>39.457000000000001</v>
      </c>
      <c r="G3144" s="55">
        <v>0.78289412158058092</v>
      </c>
      <c r="H3144" s="55">
        <v>0.94074074074074077</v>
      </c>
      <c r="I3144" s="55">
        <v>0.6512820512820513</v>
      </c>
      <c r="J3144" s="55">
        <v>12.716187407449043</v>
      </c>
      <c r="K3144" s="55">
        <v>102</v>
      </c>
      <c r="L3144" s="55">
        <v>88.259842519685037</v>
      </c>
      <c r="M3144" s="55">
        <v>38.289088863892033</v>
      </c>
      <c r="N3144" s="55">
        <v>6.187817778820901</v>
      </c>
      <c r="O3144" s="55">
        <v>0.28377425388198174</v>
      </c>
      <c r="P3144" s="55">
        <v>2.374811780225341</v>
      </c>
      <c r="Q3144" s="55">
        <v>11.32380952380951</v>
      </c>
      <c r="R3144" s="55">
        <v>0.95957794796190699</v>
      </c>
      <c r="S3144" s="55">
        <v>4.4560243824454897</v>
      </c>
      <c r="T3144" s="55">
        <v>6.84807256235826E-3</v>
      </c>
      <c r="U3144" s="55">
        <v>0.36933295540438321</v>
      </c>
      <c r="V3144" s="55">
        <v>16.246789291519189</v>
      </c>
      <c r="W3144" s="55">
        <v>10.108020543647219</v>
      </c>
    </row>
    <row r="3145" spans="3:23" x14ac:dyDescent="0.25">
      <c r="C3145" s="51">
        <v>0</v>
      </c>
      <c r="D3145" s="54">
        <v>3391</v>
      </c>
      <c r="E3145" s="54">
        <v>4963</v>
      </c>
      <c r="F3145" s="54">
        <v>394.48899999999998</v>
      </c>
      <c r="G3145" s="54">
        <v>0.86462588236261717</v>
      </c>
      <c r="H3145" s="54">
        <v>0.68325609510376784</v>
      </c>
      <c r="I3145" s="54">
        <v>0.45504562533548043</v>
      </c>
      <c r="J3145" s="54">
        <v>65.708106776842513</v>
      </c>
      <c r="K3145" s="54">
        <v>215</v>
      </c>
      <c r="L3145" s="54">
        <v>119.18224712474196</v>
      </c>
      <c r="M3145" s="54">
        <v>996.38447530292183</v>
      </c>
      <c r="N3145" s="54">
        <v>31.565558371473834</v>
      </c>
      <c r="O3145" s="54">
        <v>0.75992745253413996</v>
      </c>
      <c r="P3145" s="54">
        <v>2.6785758331459641</v>
      </c>
      <c r="Q3145" s="54">
        <v>41.110889509373784</v>
      </c>
      <c r="R3145" s="54">
        <v>0.98844476683866234</v>
      </c>
      <c r="S3145" s="54">
        <v>6.700095282182744</v>
      </c>
      <c r="T3145" s="54">
        <v>5.7471486874818487E-4</v>
      </c>
      <c r="U3145" s="54">
        <v>0.29648369153654136</v>
      </c>
      <c r="V3145" s="54">
        <v>108.34365951732883</v>
      </c>
      <c r="W3145" s="54">
        <v>54.433614617546787</v>
      </c>
    </row>
    <row r="3146" spans="3:23" x14ac:dyDescent="0.25">
      <c r="C3146" s="52">
        <v>0</v>
      </c>
      <c r="D3146" s="55">
        <v>41</v>
      </c>
      <c r="E3146" s="55">
        <v>45</v>
      </c>
      <c r="F3146" s="55">
        <v>20.907</v>
      </c>
      <c r="G3146" s="55">
        <v>0.37986972501764632</v>
      </c>
      <c r="H3146" s="55">
        <v>0.91111111111111109</v>
      </c>
      <c r="I3146" s="55">
        <v>0.640625</v>
      </c>
      <c r="J3146" s="55">
        <v>7.2251519938435669</v>
      </c>
      <c r="K3146" s="55">
        <v>109</v>
      </c>
      <c r="L3146" s="55">
        <v>93.195121951219505</v>
      </c>
      <c r="M3146" s="55">
        <v>87.71097560975609</v>
      </c>
      <c r="N3146" s="55">
        <v>9.3654137981060988</v>
      </c>
      <c r="O3146" s="55">
        <v>0.1536282652947579</v>
      </c>
      <c r="P3146" s="55">
        <v>1.8253396116271543</v>
      </c>
      <c r="Q3146" s="55">
        <v>50.763888888888886</v>
      </c>
      <c r="R3146" s="55">
        <v>0.87220081680461048</v>
      </c>
      <c r="S3146" s="55">
        <v>4.3426827247537716</v>
      </c>
      <c r="T3146" s="55">
        <v>1.427469135802472E-2</v>
      </c>
      <c r="U3146" s="55">
        <v>0.2498100086641753</v>
      </c>
      <c r="V3146" s="55">
        <v>7.6360292750506691</v>
      </c>
      <c r="W3146" s="55">
        <v>7.0636324810317683</v>
      </c>
    </row>
    <row r="3147" spans="3:23" x14ac:dyDescent="0.25">
      <c r="C3147" s="51">
        <v>0</v>
      </c>
      <c r="D3147" s="54">
        <v>2483</v>
      </c>
      <c r="E3147" s="54">
        <v>3379</v>
      </c>
      <c r="F3147" s="54">
        <v>310.637</v>
      </c>
      <c r="G3147" s="54">
        <v>0.94807459256641591</v>
      </c>
      <c r="H3147" s="54">
        <v>0.73483279076649899</v>
      </c>
      <c r="I3147" s="54">
        <v>0.52054507337526201</v>
      </c>
      <c r="J3147" s="54">
        <v>56.226806681310016</v>
      </c>
      <c r="K3147" s="54">
        <v>247</v>
      </c>
      <c r="L3147" s="54">
        <v>134.33427305678615</v>
      </c>
      <c r="M3147" s="54">
        <v>2054.008280968118</v>
      </c>
      <c r="N3147" s="54">
        <v>45.321168133314018</v>
      </c>
      <c r="O3147" s="54">
        <v>0.75643037549853009</v>
      </c>
      <c r="P3147" s="54">
        <v>2.4613797137863309</v>
      </c>
      <c r="Q3147" s="54">
        <v>169.53021806853357</v>
      </c>
      <c r="R3147" s="54">
        <v>0.97194336650765878</v>
      </c>
      <c r="S3147" s="54">
        <v>7.099348987092668</v>
      </c>
      <c r="T3147" s="54">
        <v>5.2048321649740591E-4</v>
      </c>
      <c r="U3147" s="54">
        <v>0.24618372611985936</v>
      </c>
      <c r="V3147" s="54">
        <v>110.29591013693666</v>
      </c>
      <c r="W3147" s="54">
        <v>35.079399978003899</v>
      </c>
    </row>
    <row r="3148" spans="3:23" x14ac:dyDescent="0.25">
      <c r="C3148" s="52">
        <v>0</v>
      </c>
      <c r="D3148" s="55">
        <v>306</v>
      </c>
      <c r="E3148" s="55">
        <v>324</v>
      </c>
      <c r="F3148" s="55">
        <v>68.311999999999998</v>
      </c>
      <c r="G3148" s="55">
        <v>0.88150227199966491</v>
      </c>
      <c r="H3148" s="55">
        <v>0.94444444444444442</v>
      </c>
      <c r="I3148" s="55">
        <v>0.57518796992481203</v>
      </c>
      <c r="J3148" s="55">
        <v>19.738573927438622</v>
      </c>
      <c r="K3148" s="55">
        <v>145</v>
      </c>
      <c r="L3148" s="55">
        <v>103.08823529411765</v>
      </c>
      <c r="M3148" s="55">
        <v>199.11022179363556</v>
      </c>
      <c r="N3148" s="55">
        <v>14.110642146749933</v>
      </c>
      <c r="O3148" s="55">
        <v>0.62795088451576275</v>
      </c>
      <c r="P3148" s="55">
        <v>3.1080288356644137</v>
      </c>
      <c r="Q3148" s="55">
        <v>38.007142857142846</v>
      </c>
      <c r="R3148" s="55">
        <v>0.97888618216650258</v>
      </c>
      <c r="S3148" s="55">
        <v>5.549560545047159</v>
      </c>
      <c r="T3148" s="55">
        <v>2.551020408163279E-3</v>
      </c>
      <c r="U3148" s="55">
        <v>0.29102494679935464</v>
      </c>
      <c r="V3148" s="55">
        <v>29.263449989821506</v>
      </c>
      <c r="W3148" s="55">
        <v>13.817609372613157</v>
      </c>
    </row>
    <row r="3149" spans="3:23" x14ac:dyDescent="0.25">
      <c r="C3149" s="51">
        <v>0</v>
      </c>
      <c r="D3149" s="54">
        <v>200</v>
      </c>
      <c r="E3149" s="54">
        <v>227</v>
      </c>
      <c r="F3149" s="54">
        <v>64.391999999999996</v>
      </c>
      <c r="G3149" s="54">
        <v>0.9582801020363152</v>
      </c>
      <c r="H3149" s="54">
        <v>0.88105726872246692</v>
      </c>
      <c r="I3149" s="54">
        <v>0.41152263374485598</v>
      </c>
      <c r="J3149" s="54">
        <v>15.957691216057308</v>
      </c>
      <c r="K3149" s="54">
        <v>162</v>
      </c>
      <c r="L3149" s="54">
        <v>108.185</v>
      </c>
      <c r="M3149" s="54">
        <v>436.94550251256265</v>
      </c>
      <c r="N3149" s="54">
        <v>20.903241435542064</v>
      </c>
      <c r="O3149" s="54">
        <v>0.69236677632206978</v>
      </c>
      <c r="P3149" s="54">
        <v>2.6513531016449505</v>
      </c>
      <c r="Q3149" s="54">
        <v>122.81746031746032</v>
      </c>
      <c r="R3149" s="54">
        <v>0.94136003660324064</v>
      </c>
      <c r="S3149" s="54">
        <v>5.825238790771639</v>
      </c>
      <c r="T3149" s="54">
        <v>2.2990677752582583E-3</v>
      </c>
      <c r="U3149" s="54">
        <v>0.1979820764799585</v>
      </c>
      <c r="V3149" s="54">
        <v>30.926236213356038</v>
      </c>
      <c r="W3149" s="54">
        <v>8.8396708277159881</v>
      </c>
    </row>
    <row r="3150" spans="3:23" x14ac:dyDescent="0.25">
      <c r="C3150" s="52">
        <v>0</v>
      </c>
      <c r="D3150" s="55">
        <v>244</v>
      </c>
      <c r="E3150" s="55">
        <v>260</v>
      </c>
      <c r="F3150" s="55">
        <v>59.991999999999997</v>
      </c>
      <c r="G3150" s="55">
        <v>0.87280431056076258</v>
      </c>
      <c r="H3150" s="55">
        <v>0.93846153846153846</v>
      </c>
      <c r="I3150" s="55">
        <v>0.5583524027459954</v>
      </c>
      <c r="J3150" s="55">
        <v>17.625846048215095</v>
      </c>
      <c r="K3150" s="55">
        <v>115</v>
      </c>
      <c r="L3150" s="55">
        <v>93.983606557377044</v>
      </c>
      <c r="M3150" s="55">
        <v>70.518248667611132</v>
      </c>
      <c r="N3150" s="55">
        <v>8.3975144339031136</v>
      </c>
      <c r="O3150" s="55">
        <v>0.10866510283859145</v>
      </c>
      <c r="P3150" s="55">
        <v>2.442869386241294</v>
      </c>
      <c r="Q3150" s="55">
        <v>32.473684210526329</v>
      </c>
      <c r="R3150" s="55">
        <v>0.96773084742183757</v>
      </c>
      <c r="S3150" s="55">
        <v>4.9457423978396982</v>
      </c>
      <c r="T3150" s="55">
        <v>3.0971068020929351E-3</v>
      </c>
      <c r="U3150" s="55">
        <v>0.29540593296882023</v>
      </c>
      <c r="V3150" s="55">
        <v>25.53448148415287</v>
      </c>
      <c r="W3150" s="55">
        <v>12.462622501962221</v>
      </c>
    </row>
    <row r="3151" spans="3:23" x14ac:dyDescent="0.25">
      <c r="C3151" s="51">
        <v>0</v>
      </c>
      <c r="D3151" s="54">
        <v>146</v>
      </c>
      <c r="E3151" s="54">
        <v>156</v>
      </c>
      <c r="F3151" s="54">
        <v>45.171999999999997</v>
      </c>
      <c r="G3151" s="54">
        <v>0.85792566702618644</v>
      </c>
      <c r="H3151" s="54">
        <v>0.9358974358974359</v>
      </c>
      <c r="I3151" s="54">
        <v>0.57936507936507942</v>
      </c>
      <c r="J3151" s="54">
        <v>13.63425735166143</v>
      </c>
      <c r="K3151" s="54">
        <v>104</v>
      </c>
      <c r="L3151" s="54">
        <v>88.561643835616437</v>
      </c>
      <c r="M3151" s="54">
        <v>50.054794520547937</v>
      </c>
      <c r="N3151" s="54">
        <v>7.0749413086292057</v>
      </c>
      <c r="O3151" s="54">
        <v>0.46901324939868821</v>
      </c>
      <c r="P3151" s="54">
        <v>2.3215443140361649</v>
      </c>
      <c r="Q3151" s="54">
        <v>11.370370370370352</v>
      </c>
      <c r="R3151" s="54">
        <v>0.9652948036661162</v>
      </c>
      <c r="S3151" s="54">
        <v>4.4535775972613934</v>
      </c>
      <c r="T3151" s="54">
        <v>5.9807956104252309E-3</v>
      </c>
      <c r="U3151" s="54">
        <v>0.3678409758965312</v>
      </c>
      <c r="V3151" s="54">
        <v>19.176340739274504</v>
      </c>
      <c r="W3151" s="54">
        <v>9.8523020543386171</v>
      </c>
    </row>
    <row r="3152" spans="3:23" x14ac:dyDescent="0.25">
      <c r="C3152" s="52">
        <v>0</v>
      </c>
      <c r="D3152" s="55">
        <v>3209</v>
      </c>
      <c r="E3152" s="55">
        <v>4745</v>
      </c>
      <c r="F3152" s="55">
        <v>363.27799999999996</v>
      </c>
      <c r="G3152" s="55">
        <v>0.87625314133845811</v>
      </c>
      <c r="H3152" s="55">
        <v>0.67629083245521604</v>
      </c>
      <c r="I3152" s="55">
        <v>0.46139468008626888</v>
      </c>
      <c r="J3152" s="55">
        <v>63.920463852002335</v>
      </c>
      <c r="K3152" s="55">
        <v>215</v>
      </c>
      <c r="L3152" s="55">
        <v>120.06575257089436</v>
      </c>
      <c r="M3152" s="55">
        <v>978.17429121182806</v>
      </c>
      <c r="N3152" s="55">
        <v>31.2757780272822</v>
      </c>
      <c r="O3152" s="55">
        <v>0.79790008203619966</v>
      </c>
      <c r="P3152" s="55">
        <v>2.8181523084019879</v>
      </c>
      <c r="Q3152" s="55">
        <v>42.711396011396126</v>
      </c>
      <c r="R3152" s="55">
        <v>0.98816837209715613</v>
      </c>
      <c r="S3152" s="55">
        <v>6.7161343401713598</v>
      </c>
      <c r="T3152" s="55">
        <v>5.417975503445295E-4</v>
      </c>
      <c r="U3152" s="55">
        <v>0.28459994916293158</v>
      </c>
      <c r="V3152" s="55">
        <v>107.15964498496098</v>
      </c>
      <c r="W3152" s="55">
        <v>51.634987221051468</v>
      </c>
    </row>
    <row r="3153" spans="3:23" x14ac:dyDescent="0.25">
      <c r="C3153" s="51">
        <v>0</v>
      </c>
      <c r="D3153" s="54">
        <v>36</v>
      </c>
      <c r="E3153" s="54">
        <v>40</v>
      </c>
      <c r="F3153" s="54">
        <v>19.592000000000002</v>
      </c>
      <c r="G3153" s="54">
        <v>0.38282074674438793</v>
      </c>
      <c r="H3153" s="54">
        <v>0.9</v>
      </c>
      <c r="I3153" s="54">
        <v>0.6428571428571429</v>
      </c>
      <c r="J3153" s="54">
        <v>6.7702750025730758</v>
      </c>
      <c r="K3153" s="54">
        <v>105</v>
      </c>
      <c r="L3153" s="54">
        <v>91.833333333333329</v>
      </c>
      <c r="M3153" s="54">
        <v>51.342857142857135</v>
      </c>
      <c r="N3153" s="54">
        <v>7.1653930208228731</v>
      </c>
      <c r="O3153" s="54">
        <v>0.27068646797959295</v>
      </c>
      <c r="P3153" s="54">
        <v>2.1243818532649974</v>
      </c>
      <c r="Q3153" s="54">
        <v>34.171875</v>
      </c>
      <c r="R3153" s="54">
        <v>0.88232477198401393</v>
      </c>
      <c r="S3153" s="54">
        <v>4.0168756957665632</v>
      </c>
      <c r="T3153" s="54">
        <v>1.5625E-2</v>
      </c>
      <c r="U3153" s="54">
        <v>0.26425432206682198</v>
      </c>
      <c r="V3153" s="54">
        <v>7.1802197428460053</v>
      </c>
      <c r="W3153" s="54">
        <v>6.6332495807108005</v>
      </c>
    </row>
    <row r="3154" spans="3:23" x14ac:dyDescent="0.25">
      <c r="C3154" s="52">
        <v>0</v>
      </c>
      <c r="D3154" s="55">
        <v>2454</v>
      </c>
      <c r="E3154" s="55">
        <v>3319</v>
      </c>
      <c r="F3154" s="55">
        <v>310.71899999999999</v>
      </c>
      <c r="G3154" s="55">
        <v>0.94555483100821924</v>
      </c>
      <c r="H3154" s="55">
        <v>0.73937933112383247</v>
      </c>
      <c r="I3154" s="55">
        <v>0.53116883116883118</v>
      </c>
      <c r="J3154" s="55">
        <v>55.897494065298574</v>
      </c>
      <c r="K3154" s="55">
        <v>247</v>
      </c>
      <c r="L3154" s="55">
        <v>134.53830480847597</v>
      </c>
      <c r="M3154" s="55">
        <v>2070.5445981850803</v>
      </c>
      <c r="N3154" s="55">
        <v>45.503237227532289</v>
      </c>
      <c r="O3154" s="55">
        <v>0.70012467479121876</v>
      </c>
      <c r="P3154" s="55">
        <v>2.2977955993085057</v>
      </c>
      <c r="Q3154" s="55">
        <v>134.42624356775397</v>
      </c>
      <c r="R3154" s="55">
        <v>0.9771437762256725</v>
      </c>
      <c r="S3154" s="55">
        <v>7.0912449011587704</v>
      </c>
      <c r="T3154" s="55">
        <v>5.1018494273127977E-4</v>
      </c>
      <c r="U3154" s="55">
        <v>0.24583079549243386</v>
      </c>
      <c r="V3154" s="55">
        <v>109.05201509049294</v>
      </c>
      <c r="W3154" s="55">
        <v>35.492378762925277</v>
      </c>
    </row>
    <row r="3155" spans="3:23" x14ac:dyDescent="0.25">
      <c r="C3155" s="51">
        <v>0</v>
      </c>
      <c r="D3155" s="54">
        <v>309</v>
      </c>
      <c r="E3155" s="54">
        <v>337</v>
      </c>
      <c r="F3155" s="54">
        <v>70.668999999999997</v>
      </c>
      <c r="G3155" s="54">
        <v>0.87517839081395243</v>
      </c>
      <c r="H3155" s="54">
        <v>0.91691394658753711</v>
      </c>
      <c r="I3155" s="54">
        <v>0.53275862068965518</v>
      </c>
      <c r="J3155" s="54">
        <v>19.83509564693766</v>
      </c>
      <c r="K3155" s="54">
        <v>149</v>
      </c>
      <c r="L3155" s="54">
        <v>102.53721682847896</v>
      </c>
      <c r="M3155" s="54">
        <v>248.0870844365989</v>
      </c>
      <c r="N3155" s="54">
        <v>15.750780438968695</v>
      </c>
      <c r="O3155" s="54">
        <v>0.93102879781811865</v>
      </c>
      <c r="P3155" s="54">
        <v>3.3240493666134769</v>
      </c>
      <c r="Q3155" s="54">
        <v>34.768472906403957</v>
      </c>
      <c r="R3155" s="54">
        <v>0.98237597209444072</v>
      </c>
      <c r="S3155" s="54">
        <v>5.6161751676507601</v>
      </c>
      <c r="T3155" s="54">
        <v>2.6666235261445115E-3</v>
      </c>
      <c r="U3155" s="54">
        <v>0.33389041694967531</v>
      </c>
      <c r="V3155" s="54">
        <v>29.277104801477442</v>
      </c>
      <c r="W3155" s="54">
        <v>14.164273719146376</v>
      </c>
    </row>
    <row r="3156" spans="3:23" x14ac:dyDescent="0.25">
      <c r="C3156" s="52">
        <v>0</v>
      </c>
      <c r="D3156" s="55">
        <v>252</v>
      </c>
      <c r="E3156" s="55">
        <v>280</v>
      </c>
      <c r="F3156" s="55">
        <v>70.661000000000001</v>
      </c>
      <c r="G3156" s="55">
        <v>0.95453624360367517</v>
      </c>
      <c r="H3156" s="55">
        <v>0.9</v>
      </c>
      <c r="I3156" s="55">
        <v>0.44210526315789472</v>
      </c>
      <c r="J3156" s="55">
        <v>17.912463964325539</v>
      </c>
      <c r="K3156" s="55">
        <v>141</v>
      </c>
      <c r="L3156" s="55">
        <v>105.48015873015873</v>
      </c>
      <c r="M3156" s="55">
        <v>366.83227407828991</v>
      </c>
      <c r="N3156" s="55">
        <v>19.152865949467976</v>
      </c>
      <c r="O3156" s="55">
        <v>0.19324898988765934</v>
      </c>
      <c r="P3156" s="55">
        <v>1.7949134356926617</v>
      </c>
      <c r="Q3156" s="55">
        <v>93.546689303904884</v>
      </c>
      <c r="R3156" s="55">
        <v>0.95608275474693849</v>
      </c>
      <c r="S3156" s="55">
        <v>5.83362525430746</v>
      </c>
      <c r="T3156" s="55">
        <v>2.1993479783581839E-3</v>
      </c>
      <c r="U3156" s="55">
        <v>0.20268414315171862</v>
      </c>
      <c r="V3156" s="55">
        <v>33.290888615997012</v>
      </c>
      <c r="W3156" s="55">
        <v>9.9238435679585422</v>
      </c>
    </row>
    <row r="3157" spans="3:23" x14ac:dyDescent="0.25">
      <c r="C3157" s="51">
        <v>0</v>
      </c>
      <c r="D3157" s="54">
        <v>361</v>
      </c>
      <c r="E3157" s="54">
        <v>422</v>
      </c>
      <c r="F3157" s="54">
        <v>84.257000000000005</v>
      </c>
      <c r="G3157" s="54">
        <v>0.92324408012745851</v>
      </c>
      <c r="H3157" s="54">
        <v>0.85545023696682465</v>
      </c>
      <c r="I3157" s="54">
        <v>0.44458128078817732</v>
      </c>
      <c r="J3157" s="54">
        <v>21.439204174814737</v>
      </c>
      <c r="K3157" s="54">
        <v>119</v>
      </c>
      <c r="L3157" s="54">
        <v>94.67313019390582</v>
      </c>
      <c r="M3157" s="54">
        <v>125.02619267466919</v>
      </c>
      <c r="N3157" s="54">
        <v>11.181511198164101</v>
      </c>
      <c r="O3157" s="54">
        <v>0.17841539525772987</v>
      </c>
      <c r="P3157" s="54">
        <v>1.9936963576491158</v>
      </c>
      <c r="Q3157" s="54">
        <v>28.66944114149819</v>
      </c>
      <c r="R3157" s="54">
        <v>0.98300363365854304</v>
      </c>
      <c r="S3157" s="54">
        <v>5.3135218664155852</v>
      </c>
      <c r="T3157" s="54">
        <v>1.9638587774872965E-3</v>
      </c>
      <c r="U3157" s="54">
        <v>0.2920507735757446</v>
      </c>
      <c r="V3157" s="54">
        <v>36.387390140299928</v>
      </c>
      <c r="W3157" s="54">
        <v>13.980543328565645</v>
      </c>
    </row>
    <row r="3158" spans="3:23" x14ac:dyDescent="0.25">
      <c r="C3158" s="52">
        <v>0</v>
      </c>
      <c r="D3158" s="55">
        <v>3438</v>
      </c>
      <c r="E3158" s="55">
        <v>5290</v>
      </c>
      <c r="F3158" s="55">
        <v>424.93300000000005</v>
      </c>
      <c r="G3158" s="55">
        <v>0.84038490283968059</v>
      </c>
      <c r="H3158" s="55">
        <v>0.64990548204158793</v>
      </c>
      <c r="I3158" s="55">
        <v>0.47956479285813919</v>
      </c>
      <c r="J3158" s="55">
        <v>66.161904105002066</v>
      </c>
      <c r="K3158" s="55">
        <v>221</v>
      </c>
      <c r="L3158" s="55">
        <v>114.83973240255963</v>
      </c>
      <c r="M3158" s="55">
        <v>940.77413225307555</v>
      </c>
      <c r="N3158" s="55">
        <v>30.672041540351948</v>
      </c>
      <c r="O3158" s="55">
        <v>0.98273066701361611</v>
      </c>
      <c r="P3158" s="55">
        <v>3.3800993409970563</v>
      </c>
      <c r="Q3158" s="55">
        <v>36.4683526810392</v>
      </c>
      <c r="R3158" s="55">
        <v>0.98928964673602582</v>
      </c>
      <c r="S3158" s="55">
        <v>6.6389657876041888</v>
      </c>
      <c r="T3158" s="55">
        <v>6.064588304714924E-4</v>
      </c>
      <c r="U3158" s="55">
        <v>0.29852250592537499</v>
      </c>
      <c r="V3158" s="55">
        <v>106.78181220375264</v>
      </c>
      <c r="W3158" s="55">
        <v>57.874679812253142</v>
      </c>
    </row>
    <row r="3159" spans="3:23" x14ac:dyDescent="0.25">
      <c r="C3159" s="51">
        <v>0</v>
      </c>
      <c r="D3159" s="54">
        <v>52</v>
      </c>
      <c r="E3159" s="54">
        <v>56</v>
      </c>
      <c r="F3159" s="54">
        <v>24.091000000000001</v>
      </c>
      <c r="G3159" s="54">
        <v>0.63922586392294267</v>
      </c>
      <c r="H3159" s="54">
        <v>0.9285714285714286</v>
      </c>
      <c r="I3159" s="54">
        <v>0.65</v>
      </c>
      <c r="J3159" s="54">
        <v>8.1368578902564384</v>
      </c>
      <c r="K3159" s="54">
        <v>129</v>
      </c>
      <c r="L3159" s="54">
        <v>104.15384615384616</v>
      </c>
      <c r="M3159" s="54">
        <v>185.46606334841627</v>
      </c>
      <c r="N3159" s="54">
        <v>13.618592561216312</v>
      </c>
      <c r="O3159" s="54">
        <v>-3.870605903569671E-3</v>
      </c>
      <c r="P3159" s="54">
        <v>2.2187374504182151</v>
      </c>
      <c r="Q3159" s="54">
        <v>66.333333333333343</v>
      </c>
      <c r="R3159" s="54">
        <v>0.92325740637432685</v>
      </c>
      <c r="S3159" s="54">
        <v>4.7338115930162763</v>
      </c>
      <c r="T3159" s="54">
        <v>1.2345679012345699E-2</v>
      </c>
      <c r="U3159" s="54">
        <v>0.23939751377315871</v>
      </c>
      <c r="V3159" s="54">
        <v>9.4082417691894715</v>
      </c>
      <c r="W3159" s="54">
        <v>7.235117120775219</v>
      </c>
    </row>
    <row r="3160" spans="3:23" x14ac:dyDescent="0.25">
      <c r="C3160" s="52">
        <v>0</v>
      </c>
      <c r="D3160" s="55">
        <v>318</v>
      </c>
      <c r="E3160" s="55">
        <v>341</v>
      </c>
      <c r="F3160" s="55">
        <v>69.725999999999999</v>
      </c>
      <c r="G3160" s="55">
        <v>0.86716324263279232</v>
      </c>
      <c r="H3160" s="55">
        <v>0.93255131964809379</v>
      </c>
      <c r="I3160" s="55">
        <v>0.56084656084656082</v>
      </c>
      <c r="J3160" s="55">
        <v>20.121882994038646</v>
      </c>
      <c r="K3160" s="55">
        <v>149</v>
      </c>
      <c r="L3160" s="55">
        <v>100.68238993710692</v>
      </c>
      <c r="M3160" s="55">
        <v>288.89880562664905</v>
      </c>
      <c r="N3160" s="55">
        <v>16.997023434314876</v>
      </c>
      <c r="O3160" s="55">
        <v>0.87692632870245468</v>
      </c>
      <c r="P3160" s="55">
        <v>3.0468227543928559</v>
      </c>
      <c r="Q3160" s="55">
        <v>28.821548821548873</v>
      </c>
      <c r="R3160" s="55">
        <v>0.98286649962923145</v>
      </c>
      <c r="S3160" s="55">
        <v>5.7410629499122292</v>
      </c>
      <c r="T3160" s="55">
        <v>2.641453819904984E-3</v>
      </c>
      <c r="U3160" s="55">
        <v>0.31998880748880831</v>
      </c>
      <c r="V3160" s="55">
        <v>29.011699388456677</v>
      </c>
      <c r="W3160" s="55">
        <v>14.448522752470859</v>
      </c>
    </row>
    <row r="3161" spans="3:23" x14ac:dyDescent="0.25">
      <c r="C3161" s="51">
        <v>0</v>
      </c>
      <c r="D3161" s="54">
        <v>2605</v>
      </c>
      <c r="E3161" s="54">
        <v>3370</v>
      </c>
      <c r="F3161" s="54">
        <v>290.58199999999994</v>
      </c>
      <c r="G3161" s="54">
        <v>0.94017178754398789</v>
      </c>
      <c r="H3161" s="54">
        <v>0.77299703264094954</v>
      </c>
      <c r="I3161" s="54">
        <v>0.57480141218005298</v>
      </c>
      <c r="J3161" s="54">
        <v>57.591570685605539</v>
      </c>
      <c r="K3161" s="54">
        <v>242</v>
      </c>
      <c r="L3161" s="54">
        <v>131.38234165067178</v>
      </c>
      <c r="M3161" s="54">
        <v>1993.280026004579</v>
      </c>
      <c r="N3161" s="54">
        <v>44.646164740149615</v>
      </c>
      <c r="O3161" s="54">
        <v>0.75044081981054167</v>
      </c>
      <c r="P3161" s="54">
        <v>2.4463149079298301</v>
      </c>
      <c r="Q3161" s="54">
        <v>151.80091783216861</v>
      </c>
      <c r="R3161" s="54">
        <v>0.97426931364198244</v>
      </c>
      <c r="S3161" s="54">
        <v>7.0609463966370649</v>
      </c>
      <c r="T3161" s="54">
        <v>5.4661520734507608E-4</v>
      </c>
      <c r="U3161" s="54">
        <v>0.24640856598205624</v>
      </c>
      <c r="V3161" s="54">
        <v>107.34109519152489</v>
      </c>
      <c r="W3161" s="54">
        <v>36.57119303262386</v>
      </c>
    </row>
    <row r="3162" spans="3:23" x14ac:dyDescent="0.25">
      <c r="C3162" s="52">
        <v>0</v>
      </c>
      <c r="D3162" s="55">
        <v>276</v>
      </c>
      <c r="E3162" s="55">
        <v>298</v>
      </c>
      <c r="F3162" s="55">
        <v>71.885000000000005</v>
      </c>
      <c r="G3162" s="55">
        <v>0.94394272154971892</v>
      </c>
      <c r="H3162" s="55">
        <v>0.9261744966442953</v>
      </c>
      <c r="I3162" s="55">
        <v>0.45320197044334976</v>
      </c>
      <c r="J3162" s="55">
        <v>18.746042631630413</v>
      </c>
      <c r="K3162" s="55">
        <v>164</v>
      </c>
      <c r="L3162" s="55">
        <v>110.05072463768116</v>
      </c>
      <c r="M3162" s="55">
        <v>507.76469038208131</v>
      </c>
      <c r="N3162" s="55">
        <v>22.533634646503021</v>
      </c>
      <c r="O3162" s="55">
        <v>0.49655133418098057</v>
      </c>
      <c r="P3162" s="55">
        <v>2.4622735595285672</v>
      </c>
      <c r="Q3162" s="55">
        <v>108.02380952381002</v>
      </c>
      <c r="R3162" s="55">
        <v>0.95781890509422685</v>
      </c>
      <c r="S3162" s="55">
        <v>6.0994801022340059</v>
      </c>
      <c r="T3162" s="55">
        <v>2.3230032753842086E-3</v>
      </c>
      <c r="U3162" s="55">
        <v>0.21463614395258196</v>
      </c>
      <c r="V3162" s="55">
        <v>33.400927344810519</v>
      </c>
      <c r="W3162" s="55">
        <v>11.025956162686301</v>
      </c>
    </row>
    <row r="3163" spans="3:23" x14ac:dyDescent="0.25">
      <c r="C3163" s="51">
        <v>0</v>
      </c>
      <c r="D3163" s="54">
        <v>43</v>
      </c>
      <c r="E3163" s="54">
        <v>47</v>
      </c>
      <c r="F3163" s="54">
        <v>21.552</v>
      </c>
      <c r="G3163" s="54">
        <v>0.53810701977690156</v>
      </c>
      <c r="H3163" s="54">
        <v>0.91489361702127658</v>
      </c>
      <c r="I3163" s="54">
        <v>0.68253968253968256</v>
      </c>
      <c r="J3163" s="54">
        <v>7.399277020331918</v>
      </c>
      <c r="K3163" s="54">
        <v>118</v>
      </c>
      <c r="L3163" s="54">
        <v>97.511627906976742</v>
      </c>
      <c r="M3163" s="54">
        <v>118.0653377630122</v>
      </c>
      <c r="N3163" s="54">
        <v>10.865787489317661</v>
      </c>
      <c r="O3163" s="54">
        <v>0.13309079502629192</v>
      </c>
      <c r="P3163" s="54">
        <v>2.2113279952861449</v>
      </c>
      <c r="Q3163" s="54">
        <v>91.699999999999989</v>
      </c>
      <c r="R3163" s="54">
        <v>0.85548253777409378</v>
      </c>
      <c r="S3163" s="54">
        <v>4.5829005103651106</v>
      </c>
      <c r="T3163" s="54">
        <v>1.5102040816326545E-2</v>
      </c>
      <c r="U3163" s="54">
        <v>0.15761344397899013</v>
      </c>
      <c r="V3163" s="54">
        <v>8.1744544421237428</v>
      </c>
      <c r="W3163" s="54">
        <v>6.8900557484721601</v>
      </c>
    </row>
    <row r="3164" spans="3:23" x14ac:dyDescent="0.25">
      <c r="C3164" s="52">
        <v>0</v>
      </c>
      <c r="D3164" s="55">
        <v>460</v>
      </c>
      <c r="E3164" s="55">
        <v>532</v>
      </c>
      <c r="F3164" s="55">
        <v>102.16199999999999</v>
      </c>
      <c r="G3164" s="55">
        <v>0.95009177977016779</v>
      </c>
      <c r="H3164" s="55">
        <v>0.86466165413533835</v>
      </c>
      <c r="I3164" s="55">
        <v>0.4107142857142857</v>
      </c>
      <c r="J3164" s="55">
        <v>24.201036973199614</v>
      </c>
      <c r="K3164" s="55">
        <v>134</v>
      </c>
      <c r="L3164" s="55">
        <v>96.528260869565216</v>
      </c>
      <c r="M3164" s="55">
        <v>176.06673770957659</v>
      </c>
      <c r="N3164" s="55">
        <v>13.26901419509289</v>
      </c>
      <c r="O3164" s="55">
        <v>0.72113079832362359</v>
      </c>
      <c r="P3164" s="55">
        <v>3.0213047419592689</v>
      </c>
      <c r="Q3164" s="55">
        <v>29.068398268398141</v>
      </c>
      <c r="R3164" s="55">
        <v>0.98340627613450227</v>
      </c>
      <c r="S3164" s="55">
        <v>5.4996148471637287</v>
      </c>
      <c r="T3164" s="55">
        <v>2.0097074642528852E-3</v>
      </c>
      <c r="U3164" s="55">
        <v>0.31304552122020407</v>
      </c>
      <c r="V3164" s="55">
        <v>44.949644584271581</v>
      </c>
      <c r="W3164" s="55">
        <v>14.022964330778002</v>
      </c>
    </row>
    <row r="3165" spans="3:23" x14ac:dyDescent="0.25">
      <c r="C3165" s="51">
        <v>0</v>
      </c>
      <c r="D3165" s="54">
        <v>3270</v>
      </c>
      <c r="E3165" s="54">
        <v>4843</v>
      </c>
      <c r="F3165" s="54">
        <v>407.48999999999995</v>
      </c>
      <c r="G3165" s="54">
        <v>0.83222070645045709</v>
      </c>
      <c r="H3165" s="54">
        <v>0.67520132149494116</v>
      </c>
      <c r="I3165" s="54">
        <v>0.48842419716206126</v>
      </c>
      <c r="J3165" s="54">
        <v>64.525137049710963</v>
      </c>
      <c r="K3165" s="54">
        <v>229</v>
      </c>
      <c r="L3165" s="54">
        <v>115.12354740061163</v>
      </c>
      <c r="M3165" s="54">
        <v>925.85563990521848</v>
      </c>
      <c r="N3165" s="54">
        <v>30.427876033420709</v>
      </c>
      <c r="O3165" s="54">
        <v>1.0582964200455278</v>
      </c>
      <c r="P3165" s="54">
        <v>3.7526323614948671</v>
      </c>
      <c r="Q3165" s="54">
        <v>38.398964497041057</v>
      </c>
      <c r="R3165" s="54">
        <v>0.98890698770034435</v>
      </c>
      <c r="S3165" s="54">
        <v>6.6429050916321808</v>
      </c>
      <c r="T3165" s="54">
        <v>5.872518469241531E-4</v>
      </c>
      <c r="U3165" s="54">
        <v>0.29353556002299835</v>
      </c>
      <c r="V3165" s="54">
        <v>102.21541487112626</v>
      </c>
      <c r="W3165" s="54">
        <v>56.672773869205955</v>
      </c>
    </row>
    <row r="3166" spans="3:23" x14ac:dyDescent="0.25">
      <c r="C3166" s="52">
        <v>0</v>
      </c>
      <c r="D3166" s="55">
        <v>73</v>
      </c>
      <c r="E3166" s="55">
        <v>77</v>
      </c>
      <c r="F3166" s="55">
        <v>28.565000000000001</v>
      </c>
      <c r="G3166" s="55">
        <v>0.69795561026865904</v>
      </c>
      <c r="H3166" s="55">
        <v>0.94805194805194803</v>
      </c>
      <c r="I3166" s="55">
        <v>0.76041666666666663</v>
      </c>
      <c r="J3166" s="55">
        <v>9.6408758298023347</v>
      </c>
      <c r="K3166" s="55">
        <v>150</v>
      </c>
      <c r="L3166" s="55">
        <v>111.01369863013699</v>
      </c>
      <c r="M3166" s="55">
        <v>392.59703196347016</v>
      </c>
      <c r="N3166" s="55">
        <v>19.814061470669515</v>
      </c>
      <c r="O3166" s="55">
        <v>0.23944104563572602</v>
      </c>
      <c r="P3166" s="55">
        <v>2.0104628756242602</v>
      </c>
      <c r="Q3166" s="55">
        <v>79.175925925925938</v>
      </c>
      <c r="R3166" s="55">
        <v>0.93586076203902813</v>
      </c>
      <c r="S3166" s="55">
        <v>5.3265430519121573</v>
      </c>
      <c r="T3166" s="55">
        <v>1.0116598079561051E-2</v>
      </c>
      <c r="U3166" s="55">
        <v>0.21874656758679209</v>
      </c>
      <c r="V3166" s="55">
        <v>11.469113455244525</v>
      </c>
      <c r="W3166" s="55">
        <v>8.2135026529196491</v>
      </c>
    </row>
    <row r="3167" spans="3:23" x14ac:dyDescent="0.25">
      <c r="C3167" s="51">
        <v>0</v>
      </c>
      <c r="D3167" s="54">
        <v>316</v>
      </c>
      <c r="E3167" s="54">
        <v>338</v>
      </c>
      <c r="F3167" s="54">
        <v>67.674999999999997</v>
      </c>
      <c r="G3167" s="54">
        <v>0.82521986238938771</v>
      </c>
      <c r="H3167" s="54">
        <v>0.9349112426035503</v>
      </c>
      <c r="I3167" s="54">
        <v>0.59848484848484851</v>
      </c>
      <c r="J3167" s="54">
        <v>20.058506827187099</v>
      </c>
      <c r="K3167" s="54">
        <v>147</v>
      </c>
      <c r="L3167" s="54">
        <v>100.63924050632912</v>
      </c>
      <c r="M3167" s="54">
        <v>276.73928069117915</v>
      </c>
      <c r="N3167" s="54">
        <v>16.635482580652091</v>
      </c>
      <c r="O3167" s="54">
        <v>0.72842365457339675</v>
      </c>
      <c r="P3167" s="54">
        <v>2.9511882214823886</v>
      </c>
      <c r="Q3167" s="54">
        <v>30.086956521739069</v>
      </c>
      <c r="R3167" s="54">
        <v>0.98242229490938227</v>
      </c>
      <c r="S3167" s="54">
        <v>5.7661514939203737</v>
      </c>
      <c r="T3167" s="54">
        <v>2.4154589371980701E-3</v>
      </c>
      <c r="U3167" s="54">
        <v>0.28025278084021682</v>
      </c>
      <c r="V3167" s="54">
        <v>27.270865193404219</v>
      </c>
      <c r="W3167" s="54">
        <v>15.402901853620646</v>
      </c>
    </row>
    <row r="3168" spans="3:23" x14ac:dyDescent="0.25">
      <c r="C3168" s="52">
        <v>0</v>
      </c>
      <c r="D3168" s="55">
        <v>2594</v>
      </c>
      <c r="E3168" s="55">
        <v>3213</v>
      </c>
      <c r="F3168" s="55">
        <v>278.15999999999997</v>
      </c>
      <c r="G3168" s="55">
        <v>0.93263524330491243</v>
      </c>
      <c r="H3168" s="55">
        <v>0.80734516028633674</v>
      </c>
      <c r="I3168" s="55">
        <v>0.59142726858185135</v>
      </c>
      <c r="J3168" s="55">
        <v>57.469847564118453</v>
      </c>
      <c r="K3168" s="55">
        <v>244</v>
      </c>
      <c r="L3168" s="55">
        <v>130.28912875867385</v>
      </c>
      <c r="M3168" s="55">
        <v>1920.6252037913559</v>
      </c>
      <c r="N3168" s="55">
        <v>43.824938149315805</v>
      </c>
      <c r="O3168" s="55">
        <v>0.79949531426866438</v>
      </c>
      <c r="P3168" s="55">
        <v>2.564847430707379</v>
      </c>
      <c r="Q3168" s="55">
        <v>115.67261232784101</v>
      </c>
      <c r="R3168" s="55">
        <v>0.97920671160548567</v>
      </c>
      <c r="S3168" s="55">
        <v>7.0686859034246732</v>
      </c>
      <c r="T3168" s="55">
        <v>5.2849604056189557E-4</v>
      </c>
      <c r="U3168" s="55">
        <v>0.2436287659885486</v>
      </c>
      <c r="V3168" s="55">
        <v>103.79019006920568</v>
      </c>
      <c r="W3168" s="55">
        <v>37.449638304127774</v>
      </c>
    </row>
    <row r="3169" spans="3:23" x14ac:dyDescent="0.25">
      <c r="C3169" s="51">
        <v>0</v>
      </c>
      <c r="D3169" s="54">
        <v>325</v>
      </c>
      <c r="E3169" s="54">
        <v>372</v>
      </c>
      <c r="F3169" s="54">
        <v>85.63</v>
      </c>
      <c r="G3169" s="54">
        <v>0.95621845168372355</v>
      </c>
      <c r="H3169" s="54">
        <v>0.87365591397849462</v>
      </c>
      <c r="I3169" s="54">
        <v>0.40372670807453415</v>
      </c>
      <c r="J3169" s="54">
        <v>20.342144725641095</v>
      </c>
      <c r="K3169" s="54">
        <v>168</v>
      </c>
      <c r="L3169" s="54">
        <v>108.11076923076924</v>
      </c>
      <c r="M3169" s="54">
        <v>562.33337132003817</v>
      </c>
      <c r="N3169" s="54">
        <v>23.713569350058588</v>
      </c>
      <c r="O3169" s="54">
        <v>0.61536556892984429</v>
      </c>
      <c r="P3169" s="54">
        <v>2.4424369578747482</v>
      </c>
      <c r="Q3169" s="54">
        <v>77.157004830917799</v>
      </c>
      <c r="R3169" s="54">
        <v>0.96991706375323405</v>
      </c>
      <c r="S3169" s="54">
        <v>6.229335689404869</v>
      </c>
      <c r="T3169" s="54">
        <v>1.8553525169781916E-3</v>
      </c>
      <c r="U3169" s="54">
        <v>0.23271246808589829</v>
      </c>
      <c r="V3169" s="54">
        <v>38.751021170959341</v>
      </c>
      <c r="W3169" s="54">
        <v>11.34063532126453</v>
      </c>
    </row>
    <row r="3170" spans="3:23" x14ac:dyDescent="0.25">
      <c r="C3170" s="52">
        <v>0</v>
      </c>
      <c r="D3170" s="55">
        <v>201</v>
      </c>
      <c r="E3170" s="55">
        <v>227</v>
      </c>
      <c r="F3170" s="55">
        <v>60.099000000000004</v>
      </c>
      <c r="G3170" s="55">
        <v>0.93497565375980352</v>
      </c>
      <c r="H3170" s="55">
        <v>0.88546255506607929</v>
      </c>
      <c r="I3170" s="55">
        <v>0.74444444444444446</v>
      </c>
      <c r="J3170" s="55">
        <v>15.997535700593629</v>
      </c>
      <c r="K3170" s="55">
        <v>117</v>
      </c>
      <c r="L3170" s="55">
        <v>94.616915422885569</v>
      </c>
      <c r="M3170" s="55">
        <v>148.38751243781081</v>
      </c>
      <c r="N3170" s="55">
        <v>12.181441312004537</v>
      </c>
      <c r="O3170" s="55">
        <v>2.1954979507912205E-2</v>
      </c>
      <c r="P3170" s="55">
        <v>1.8348984732544007</v>
      </c>
      <c r="Q3170" s="55">
        <v>79.185714285714369</v>
      </c>
      <c r="R3170" s="55">
        <v>0.88228103026668625</v>
      </c>
      <c r="S3170" s="55">
        <v>5.2900525321085921</v>
      </c>
      <c r="T3170" s="55">
        <v>4.0561224489796084E-3</v>
      </c>
      <c r="U3170" s="55">
        <v>0.18575201729876081</v>
      </c>
      <c r="V3170" s="55">
        <v>27.619156924393902</v>
      </c>
      <c r="W3170" s="55">
        <v>9.796843429517283</v>
      </c>
    </row>
    <row r="3171" spans="3:23" x14ac:dyDescent="0.25">
      <c r="C3171" s="51">
        <v>0</v>
      </c>
      <c r="D3171" s="54">
        <v>623</v>
      </c>
      <c r="E3171" s="54">
        <v>735</v>
      </c>
      <c r="F3171" s="54">
        <v>123.17700000000001</v>
      </c>
      <c r="G3171" s="54">
        <v>0.96138156776819728</v>
      </c>
      <c r="H3171" s="54">
        <v>0.84761904761904761</v>
      </c>
      <c r="I3171" s="54">
        <v>0.36220930232558141</v>
      </c>
      <c r="J3171" s="54">
        <v>28.164307844681826</v>
      </c>
      <c r="K3171" s="54">
        <v>135</v>
      </c>
      <c r="L3171" s="54">
        <v>96.056179775280896</v>
      </c>
      <c r="M3171" s="54">
        <v>192.38751399978318</v>
      </c>
      <c r="N3171" s="54">
        <v>13.870382619083843</v>
      </c>
      <c r="O3171" s="54">
        <v>0.57213832436404644</v>
      </c>
      <c r="P3171" s="54">
        <v>2.7646324712335222</v>
      </c>
      <c r="Q3171" s="54">
        <v>25.530113636363623</v>
      </c>
      <c r="R3171" s="54">
        <v>0.9866500420728046</v>
      </c>
      <c r="S3171" s="54">
        <v>5.628343344365403</v>
      </c>
      <c r="T3171" s="54">
        <v>1.7045454545454085E-3</v>
      </c>
      <c r="U3171" s="54">
        <v>0.33566042612875768</v>
      </c>
      <c r="V3171" s="54">
        <v>55.870784706042862</v>
      </c>
      <c r="W3171" s="54">
        <v>15.376699790219927</v>
      </c>
    </row>
    <row r="3172" spans="3:23" x14ac:dyDescent="0.25">
      <c r="C3172" s="52">
        <v>0</v>
      </c>
      <c r="D3172" s="55">
        <v>3419</v>
      </c>
      <c r="E3172" s="55">
        <v>5027</v>
      </c>
      <c r="F3172" s="55">
        <v>420.755</v>
      </c>
      <c r="G3172" s="55">
        <v>0.79604891400762812</v>
      </c>
      <c r="H3172" s="55">
        <v>0.68012731251243286</v>
      </c>
      <c r="I3172" s="55">
        <v>0.45917271017996242</v>
      </c>
      <c r="J3172" s="55">
        <v>65.978829964235658</v>
      </c>
      <c r="K3172" s="55">
        <v>234</v>
      </c>
      <c r="L3172" s="55">
        <v>113.73120795554256</v>
      </c>
      <c r="M3172" s="55">
        <v>978.76827972824674</v>
      </c>
      <c r="N3172" s="55">
        <v>31.285272569185757</v>
      </c>
      <c r="O3172" s="55">
        <v>1.1445239854224853</v>
      </c>
      <c r="P3172" s="55">
        <v>4.1069747043583016</v>
      </c>
      <c r="Q3172" s="55">
        <v>38.545551270115602</v>
      </c>
      <c r="R3172" s="55">
        <v>0.98908837249423365</v>
      </c>
      <c r="S3172" s="55">
        <v>6.6683960166008491</v>
      </c>
      <c r="T3172" s="55">
        <v>6.5408620986781064E-4</v>
      </c>
      <c r="U3172" s="55">
        <v>0.31130945772611268</v>
      </c>
      <c r="V3172" s="55">
        <v>100.11764598697989</v>
      </c>
      <c r="W3172" s="55">
        <v>60.594432286467658</v>
      </c>
    </row>
    <row r="3173" spans="3:23" x14ac:dyDescent="0.25">
      <c r="C3173" s="51">
        <v>0</v>
      </c>
      <c r="D3173" s="54">
        <v>110</v>
      </c>
      <c r="E3173" s="54">
        <v>114</v>
      </c>
      <c r="F3173" s="54">
        <v>36.794000000000004</v>
      </c>
      <c r="G3173" s="54">
        <v>0.79918217512162215</v>
      </c>
      <c r="H3173" s="54">
        <v>0.96491228070175439</v>
      </c>
      <c r="I3173" s="54">
        <v>0.76388888888888884</v>
      </c>
      <c r="J3173" s="54">
        <v>11.834540545406394</v>
      </c>
      <c r="K3173" s="54">
        <v>141</v>
      </c>
      <c r="L3173" s="54">
        <v>105.46363636363637</v>
      </c>
      <c r="M3173" s="54">
        <v>362.45279399499572</v>
      </c>
      <c r="N3173" s="54">
        <v>19.038193033872613</v>
      </c>
      <c r="O3173" s="54">
        <v>0.13759566488609729</v>
      </c>
      <c r="P3173" s="54">
        <v>1.8772061119089201</v>
      </c>
      <c r="Q3173" s="54">
        <v>56.962499999999991</v>
      </c>
      <c r="R3173" s="54">
        <v>0.95413519525576929</v>
      </c>
      <c r="S3173" s="54">
        <v>5.606283522923011</v>
      </c>
      <c r="T3173" s="54">
        <v>6.640625000000005E-3</v>
      </c>
      <c r="U3173" s="54">
        <v>0.27124793562593258</v>
      </c>
      <c r="V3173" s="54">
        <v>15.331348768229075</v>
      </c>
      <c r="W3173" s="54">
        <v>9.2155033786917162</v>
      </c>
    </row>
    <row r="3174" spans="3:23" x14ac:dyDescent="0.25">
      <c r="C3174" s="52">
        <v>0</v>
      </c>
      <c r="D3174" s="55">
        <v>318</v>
      </c>
      <c r="E3174" s="55">
        <v>343</v>
      </c>
      <c r="F3174" s="55">
        <v>68.344999999999985</v>
      </c>
      <c r="G3174" s="55">
        <v>0.74778925379733319</v>
      </c>
      <c r="H3174" s="55">
        <v>0.92711370262390669</v>
      </c>
      <c r="I3174" s="55">
        <v>0.60113421550094515</v>
      </c>
      <c r="J3174" s="55">
        <v>20.121882994038646</v>
      </c>
      <c r="K3174" s="55">
        <v>138</v>
      </c>
      <c r="L3174" s="55">
        <v>99.314465408805034</v>
      </c>
      <c r="M3174" s="55">
        <v>257.28250302561355</v>
      </c>
      <c r="N3174" s="55">
        <v>16.040028149152779</v>
      </c>
      <c r="O3174" s="55">
        <v>0.44670461086246144</v>
      </c>
      <c r="P3174" s="55">
        <v>2.4061684539350621</v>
      </c>
      <c r="Q3174" s="55">
        <v>29.768115942028928</v>
      </c>
      <c r="R3174" s="55">
        <v>0.98013775758311072</v>
      </c>
      <c r="S3174" s="55">
        <v>5.729621595870988</v>
      </c>
      <c r="T3174" s="55">
        <v>2.474532661205633E-3</v>
      </c>
      <c r="U3174" s="55">
        <v>0.27385003281742426</v>
      </c>
      <c r="V3174" s="55">
        <v>25.318187975050193</v>
      </c>
      <c r="W3174" s="55">
        <v>16.809660642447433</v>
      </c>
    </row>
    <row r="3175" spans="3:23" x14ac:dyDescent="0.25">
      <c r="C3175" s="51">
        <v>0</v>
      </c>
      <c r="D3175" s="54">
        <v>2698</v>
      </c>
      <c r="E3175" s="54">
        <v>3317</v>
      </c>
      <c r="F3175" s="54">
        <v>271.00600000000003</v>
      </c>
      <c r="G3175" s="54">
        <v>0.9196938099413452</v>
      </c>
      <c r="H3175" s="54">
        <v>0.81338558938800121</v>
      </c>
      <c r="I3175" s="54">
        <v>0.59955555555555551</v>
      </c>
      <c r="J3175" s="54">
        <v>58.610581738244747</v>
      </c>
      <c r="K3175" s="54">
        <v>243</v>
      </c>
      <c r="L3175" s="54">
        <v>125.45255744996294</v>
      </c>
      <c r="M3175" s="54">
        <v>1881.4180301644776</v>
      </c>
      <c r="N3175" s="54">
        <v>43.375315908526566</v>
      </c>
      <c r="O3175" s="54">
        <v>0.91102184738078251</v>
      </c>
      <c r="P3175" s="54">
        <v>2.8278055637926816</v>
      </c>
      <c r="Q3175" s="54">
        <v>126.50803080307861</v>
      </c>
      <c r="R3175" s="54">
        <v>0.97684279393816931</v>
      </c>
      <c r="S3175" s="54">
        <v>7.009978904414961</v>
      </c>
      <c r="T3175" s="54">
        <v>6.0265212439833589E-4</v>
      </c>
      <c r="U3175" s="54">
        <v>0.25923850418129685</v>
      </c>
      <c r="V3175" s="54">
        <v>100.87321637106561</v>
      </c>
      <c r="W3175" s="54">
        <v>39.606490539949434</v>
      </c>
    </row>
    <row r="3176" spans="3:23" x14ac:dyDescent="0.25">
      <c r="C3176" s="52">
        <v>0</v>
      </c>
      <c r="D3176" s="55">
        <v>1022</v>
      </c>
      <c r="E3176" s="55">
        <v>1577</v>
      </c>
      <c r="F3176" s="55">
        <v>199.40300000000002</v>
      </c>
      <c r="G3176" s="55">
        <v>0.95882852962969956</v>
      </c>
      <c r="H3176" s="55">
        <v>0.64806594800253647</v>
      </c>
      <c r="I3176" s="55">
        <v>0.31689922480620153</v>
      </c>
      <c r="J3176" s="55">
        <v>36.072854263550262</v>
      </c>
      <c r="K3176" s="55">
        <v>152</v>
      </c>
      <c r="L3176" s="55">
        <v>99.00880626223092</v>
      </c>
      <c r="M3176" s="55">
        <v>292.96662168818841</v>
      </c>
      <c r="N3176" s="55">
        <v>17.116267749956133</v>
      </c>
      <c r="O3176" s="55">
        <v>0.61492354374845315</v>
      </c>
      <c r="P3176" s="55">
        <v>2.9367671864827645</v>
      </c>
      <c r="Q3176" s="55">
        <v>46.007955936352538</v>
      </c>
      <c r="R3176" s="55">
        <v>0.97905266100502153</v>
      </c>
      <c r="S3176" s="55">
        <v>5.9131965479580177</v>
      </c>
      <c r="T3176" s="55">
        <v>1.1560115597410499E-3</v>
      </c>
      <c r="U3176" s="55">
        <v>0.31992675835031326</v>
      </c>
      <c r="V3176" s="55">
        <v>88.266473410632045</v>
      </c>
      <c r="W3176" s="55">
        <v>25.066412036424921</v>
      </c>
    </row>
    <row r="3177" spans="3:23" x14ac:dyDescent="0.25">
      <c r="C3177" s="51">
        <v>0</v>
      </c>
      <c r="D3177" s="54">
        <v>330</v>
      </c>
      <c r="E3177" s="54">
        <v>366</v>
      </c>
      <c r="F3177" s="54">
        <v>83.115999999999985</v>
      </c>
      <c r="G3177" s="54">
        <v>0.94969712502435921</v>
      </c>
      <c r="H3177" s="54">
        <v>0.90163934426229508</v>
      </c>
      <c r="I3177" s="54">
        <v>0.42199488491048592</v>
      </c>
      <c r="J3177" s="54">
        <v>20.498025508877767</v>
      </c>
      <c r="K3177" s="54">
        <v>182</v>
      </c>
      <c r="L3177" s="54">
        <v>110.2939393939394</v>
      </c>
      <c r="M3177" s="54">
        <v>770.80999355254664</v>
      </c>
      <c r="N3177" s="54">
        <v>27.763465085477833</v>
      </c>
      <c r="O3177" s="54">
        <v>0.7581503905639988</v>
      </c>
      <c r="P3177" s="54">
        <v>2.6074505267979196</v>
      </c>
      <c r="Q3177" s="54">
        <v>90.823602484472104</v>
      </c>
      <c r="R3177" s="54">
        <v>0.96811296673992786</v>
      </c>
      <c r="S3177" s="54">
        <v>6.3340811883844683</v>
      </c>
      <c r="T3177" s="54">
        <v>1.8286331545850538E-3</v>
      </c>
      <c r="U3177" s="54">
        <v>0.23657794852056935</v>
      </c>
      <c r="V3177" s="54">
        <v>37.603590683055835</v>
      </c>
      <c r="W3177" s="54">
        <v>11.776311800545024</v>
      </c>
    </row>
    <row r="3178" spans="3:23" x14ac:dyDescent="0.25">
      <c r="C3178" s="52">
        <v>0</v>
      </c>
      <c r="D3178" s="55">
        <v>6317</v>
      </c>
      <c r="E3178" s="55">
        <v>11193</v>
      </c>
      <c r="F3178" s="55">
        <v>731.18599999999992</v>
      </c>
      <c r="G3178" s="55">
        <v>0.79130624234397295</v>
      </c>
      <c r="H3178" s="55">
        <v>0.56437058876083268</v>
      </c>
      <c r="I3178" s="55">
        <v>0.43574532661930054</v>
      </c>
      <c r="J3178" s="55">
        <v>89.683076464247279</v>
      </c>
      <c r="K3178" s="55">
        <v>251</v>
      </c>
      <c r="L3178" s="55">
        <v>116.36647142630996</v>
      </c>
      <c r="M3178" s="55">
        <v>1345.4614659037522</v>
      </c>
      <c r="N3178" s="55">
        <v>36.680532519358991</v>
      </c>
      <c r="O3178" s="55">
        <v>1.1643484813409148</v>
      </c>
      <c r="P3178" s="55">
        <v>3.8954523807971224</v>
      </c>
      <c r="Q3178" s="55">
        <v>51.702255639097856</v>
      </c>
      <c r="R3178" s="55">
        <v>0.98739122214281527</v>
      </c>
      <c r="S3178" s="55">
        <v>6.8276393474826191</v>
      </c>
      <c r="T3178" s="55">
        <v>6.3846934804237434E-4</v>
      </c>
      <c r="U3178" s="55">
        <v>0.32188537738346218</v>
      </c>
      <c r="V3178" s="55">
        <v>156.7854259300608</v>
      </c>
      <c r="W3178" s="55">
        <v>95.861746971962901</v>
      </c>
    </row>
    <row r="3179" spans="3:23" x14ac:dyDescent="0.25">
      <c r="C3179" s="51">
        <v>0</v>
      </c>
      <c r="D3179" s="54">
        <v>43</v>
      </c>
      <c r="E3179" s="54">
        <v>47</v>
      </c>
      <c r="F3179" s="54">
        <v>21.552</v>
      </c>
      <c r="G3179" s="54">
        <v>0.53810701977690156</v>
      </c>
      <c r="H3179" s="54">
        <v>0.91489361702127658</v>
      </c>
      <c r="I3179" s="54">
        <v>0.68253968253968256</v>
      </c>
      <c r="J3179" s="54">
        <v>7.399277020331918</v>
      </c>
      <c r="K3179" s="54">
        <v>104</v>
      </c>
      <c r="L3179" s="54">
        <v>90.418604651162795</v>
      </c>
      <c r="M3179" s="54">
        <v>77.630121816168298</v>
      </c>
      <c r="N3179" s="54">
        <v>8.8107957538560786</v>
      </c>
      <c r="O3179" s="54">
        <v>-0.20181160992985947</v>
      </c>
      <c r="P3179" s="54">
        <v>1.8734611663386946</v>
      </c>
      <c r="Q3179" s="54">
        <v>67.628571428571405</v>
      </c>
      <c r="R3179" s="54">
        <v>0.79630516938254181</v>
      </c>
      <c r="S3179" s="54">
        <v>4.3327868475241003</v>
      </c>
      <c r="T3179" s="54">
        <v>1.6326530612244913E-2</v>
      </c>
      <c r="U3179" s="54">
        <v>0.23399001791858934</v>
      </c>
      <c r="V3179" s="54">
        <v>8.1744544421237428</v>
      </c>
      <c r="W3179" s="54">
        <v>6.8900557484721601</v>
      </c>
    </row>
    <row r="3180" spans="3:23" x14ac:dyDescent="0.25">
      <c r="C3180" s="52">
        <v>0</v>
      </c>
      <c r="D3180" s="55">
        <v>311</v>
      </c>
      <c r="E3180" s="55">
        <v>338</v>
      </c>
      <c r="F3180" s="55">
        <v>67.186999999999998</v>
      </c>
      <c r="G3180" s="55">
        <v>0.65922667969669768</v>
      </c>
      <c r="H3180" s="55">
        <v>0.92011834319526631</v>
      </c>
      <c r="I3180" s="55">
        <v>0.61462450592885376</v>
      </c>
      <c r="J3180" s="55">
        <v>19.899183360445612</v>
      </c>
      <c r="K3180" s="55">
        <v>137</v>
      </c>
      <c r="L3180" s="55">
        <v>96.890675241157552</v>
      </c>
      <c r="M3180" s="55">
        <v>200.36220309096552</v>
      </c>
      <c r="N3180" s="55">
        <v>14.15493564418311</v>
      </c>
      <c r="O3180" s="55">
        <v>0.44260442617878748</v>
      </c>
      <c r="P3180" s="55">
        <v>2.6458841541339662</v>
      </c>
      <c r="Q3180" s="55">
        <v>26.126654064272223</v>
      </c>
      <c r="R3180" s="55">
        <v>0.9780783896452957</v>
      </c>
      <c r="S3180" s="55">
        <v>5.5927164086912766</v>
      </c>
      <c r="T3180" s="55">
        <v>2.6622260497925496E-3</v>
      </c>
      <c r="U3180" s="55">
        <v>0.28759131708340785</v>
      </c>
      <c r="V3180" s="55">
        <v>23.423402477683368</v>
      </c>
      <c r="W3180" s="55">
        <v>17.613093270615625</v>
      </c>
    </row>
    <row r="3181" spans="3:23" x14ac:dyDescent="0.25">
      <c r="C3181" s="51">
        <v>0</v>
      </c>
      <c r="D3181" s="54">
        <v>1385</v>
      </c>
      <c r="E3181" s="54">
        <v>2250</v>
      </c>
      <c r="F3181" s="54">
        <v>243.33500000000001</v>
      </c>
      <c r="G3181" s="54">
        <v>0.95800867711780413</v>
      </c>
      <c r="H3181" s="54">
        <v>0.61555555555555552</v>
      </c>
      <c r="I3181" s="54">
        <v>0.26280834914611007</v>
      </c>
      <c r="J3181" s="54">
        <v>41.993294339194208</v>
      </c>
      <c r="K3181" s="54">
        <v>163</v>
      </c>
      <c r="L3181" s="54">
        <v>99.237545126353794</v>
      </c>
      <c r="M3181" s="54">
        <v>387.16246217733334</v>
      </c>
      <c r="N3181" s="54">
        <v>19.676444347933732</v>
      </c>
      <c r="O3181" s="54">
        <v>0.80786171433066978</v>
      </c>
      <c r="P3181" s="54">
        <v>3.1106115354802255</v>
      </c>
      <c r="Q3181" s="54">
        <v>36.931732933233377</v>
      </c>
      <c r="R3181" s="54">
        <v>0.98681794121290756</v>
      </c>
      <c r="S3181" s="54">
        <v>6.087950143022864</v>
      </c>
      <c r="T3181" s="54">
        <v>1.1684044416955561E-3</v>
      </c>
      <c r="U3181" s="54">
        <v>0.34815538463681872</v>
      </c>
      <c r="V3181" s="54">
        <v>103.21557005095643</v>
      </c>
      <c r="W3181" s="54">
        <v>29.595951018913357</v>
      </c>
    </row>
    <row r="3182" spans="3:23" x14ac:dyDescent="0.25">
      <c r="C3182" s="52">
        <v>0</v>
      </c>
      <c r="D3182" s="55">
        <v>351</v>
      </c>
      <c r="E3182" s="55">
        <v>401</v>
      </c>
      <c r="F3182" s="55">
        <v>82.833999999999989</v>
      </c>
      <c r="G3182" s="55">
        <v>0.93914775796173633</v>
      </c>
      <c r="H3182" s="55">
        <v>0.87531172069825436</v>
      </c>
      <c r="I3182" s="55">
        <v>0.46245059288537549</v>
      </c>
      <c r="J3182" s="55">
        <v>21.140176919837781</v>
      </c>
      <c r="K3182" s="55">
        <v>179</v>
      </c>
      <c r="L3182" s="55">
        <v>104.91737891737891</v>
      </c>
      <c r="M3182" s="55">
        <v>802.32172568172587</v>
      </c>
      <c r="N3182" s="55">
        <v>28.325284211843769</v>
      </c>
      <c r="O3182" s="55">
        <v>0.90393415218797568</v>
      </c>
      <c r="P3182" s="55">
        <v>2.8474051230136044</v>
      </c>
      <c r="Q3182" s="55">
        <v>82.814578005115038</v>
      </c>
      <c r="R3182" s="55">
        <v>0.96766444370405735</v>
      </c>
      <c r="S3182" s="55">
        <v>6.2530122523057905</v>
      </c>
      <c r="T3182" s="55">
        <v>1.893629685834103E-3</v>
      </c>
      <c r="U3182" s="55">
        <v>0.25414801554403155</v>
      </c>
      <c r="V3182" s="55">
        <v>37.706563650552361</v>
      </c>
      <c r="W3182" s="55">
        <v>12.952711678583526</v>
      </c>
    </row>
    <row r="3183" spans="3:23" x14ac:dyDescent="0.25">
      <c r="C3183" s="51">
        <v>0</v>
      </c>
      <c r="D3183" s="54">
        <v>6497</v>
      </c>
      <c r="E3183" s="54">
        <v>11057</v>
      </c>
      <c r="F3183" s="54">
        <v>653.66</v>
      </c>
      <c r="G3183" s="54">
        <v>0.8007780870277611</v>
      </c>
      <c r="H3183" s="54">
        <v>0.58759157095052905</v>
      </c>
      <c r="I3183" s="54">
        <v>0.45573793490460157</v>
      </c>
      <c r="J3183" s="54">
        <v>90.951840674855774</v>
      </c>
      <c r="K3183" s="54">
        <v>234</v>
      </c>
      <c r="L3183" s="54">
        <v>113.72571956287517</v>
      </c>
      <c r="M3183" s="54">
        <v>1260.1076404342723</v>
      </c>
      <c r="N3183" s="54">
        <v>35.497994879067072</v>
      </c>
      <c r="O3183" s="54">
        <v>1.0656212860210328</v>
      </c>
      <c r="P3183" s="54">
        <v>3.5800925624120774</v>
      </c>
      <c r="Q3183" s="54">
        <v>54.879135390603672</v>
      </c>
      <c r="R3183" s="54">
        <v>0.98648619038122098</v>
      </c>
      <c r="S3183" s="54">
        <v>6.8075643197574811</v>
      </c>
      <c r="T3183" s="54">
        <v>6.4908482951814284E-4</v>
      </c>
      <c r="U3183" s="54">
        <v>0.3354765142137458</v>
      </c>
      <c r="V3183" s="54">
        <v>156.51539217589195</v>
      </c>
      <c r="W3183" s="54">
        <v>93.746638784322371</v>
      </c>
    </row>
    <row r="3184" spans="3:23" x14ac:dyDescent="0.25">
      <c r="C3184" s="52">
        <v>0</v>
      </c>
      <c r="D3184" s="55">
        <v>80</v>
      </c>
      <c r="E3184" s="55">
        <v>87</v>
      </c>
      <c r="F3184" s="55">
        <v>31.195</v>
      </c>
      <c r="G3184" s="55">
        <v>0.75837577202292028</v>
      </c>
      <c r="H3184" s="55">
        <v>0.91954022988505746</v>
      </c>
      <c r="I3184" s="55">
        <v>0.68376068376068377</v>
      </c>
      <c r="J3184" s="55">
        <v>10.09253008808064</v>
      </c>
      <c r="K3184" s="55">
        <v>105</v>
      </c>
      <c r="L3184" s="55">
        <v>85.887500000000003</v>
      </c>
      <c r="M3184" s="55">
        <v>93.265664556962008</v>
      </c>
      <c r="N3184" s="55">
        <v>9.65741500386941</v>
      </c>
      <c r="O3184" s="55">
        <v>0.29469566011453213</v>
      </c>
      <c r="P3184" s="55">
        <v>1.9321026448507952</v>
      </c>
      <c r="Q3184" s="55">
        <v>54.269841269841251</v>
      </c>
      <c r="R3184" s="55">
        <v>0.84159945539169667</v>
      </c>
      <c r="S3184" s="55">
        <v>4.7422056393255492</v>
      </c>
      <c r="T3184" s="55">
        <v>9.4482237339380045E-3</v>
      </c>
      <c r="U3184" s="55">
        <v>0.19508461115603964</v>
      </c>
      <c r="V3184" s="55">
        <v>12.653772540737638</v>
      </c>
      <c r="W3184" s="55">
        <v>8.2479516944475808</v>
      </c>
    </row>
    <row r="3185" spans="3:23" x14ac:dyDescent="0.25">
      <c r="C3185" s="51">
        <v>0</v>
      </c>
      <c r="D3185" s="54">
        <v>59</v>
      </c>
      <c r="E3185" s="54">
        <v>64</v>
      </c>
      <c r="F3185" s="54">
        <v>26.232999999999997</v>
      </c>
      <c r="G3185" s="54">
        <v>0.67821706354477007</v>
      </c>
      <c r="H3185" s="54">
        <v>0.921875</v>
      </c>
      <c r="I3185" s="54">
        <v>0.67045454545454541</v>
      </c>
      <c r="J3185" s="54">
        <v>8.6672448413192171</v>
      </c>
      <c r="K3185" s="54">
        <v>117</v>
      </c>
      <c r="L3185" s="54">
        <v>89.813559322033896</v>
      </c>
      <c r="M3185" s="54">
        <v>155.80946814728233</v>
      </c>
      <c r="N3185" s="54">
        <v>12.482366287979309</v>
      </c>
      <c r="O3185" s="54">
        <v>0.35716259588913435</v>
      </c>
      <c r="P3185" s="54">
        <v>2.1288578856270761</v>
      </c>
      <c r="Q3185" s="54">
        <v>16.929292929292927</v>
      </c>
      <c r="R3185" s="54">
        <v>0.9739740563086392</v>
      </c>
      <c r="S3185" s="54">
        <v>4.9034152949412064</v>
      </c>
      <c r="T3185" s="54">
        <v>1.0509131721252951E-2</v>
      </c>
      <c r="U3185" s="54">
        <v>0.27171717171717186</v>
      </c>
      <c r="V3185" s="54">
        <v>10.225055484681945</v>
      </c>
      <c r="W3185" s="54">
        <v>7.5140009366296834</v>
      </c>
    </row>
    <row r="3186" spans="3:23" x14ac:dyDescent="0.25">
      <c r="C3186" s="52">
        <v>0</v>
      </c>
      <c r="D3186" s="55">
        <v>357</v>
      </c>
      <c r="E3186" s="55">
        <v>385</v>
      </c>
      <c r="F3186" s="55">
        <v>73.646000000000015</v>
      </c>
      <c r="G3186" s="55">
        <v>0.8201796612764124</v>
      </c>
      <c r="H3186" s="55">
        <v>0.92727272727272725</v>
      </c>
      <c r="I3186" s="55">
        <v>0.57954545454545459</v>
      </c>
      <c r="J3186" s="55">
        <v>21.320096563347295</v>
      </c>
      <c r="K3186" s="55">
        <v>121</v>
      </c>
      <c r="L3186" s="55">
        <v>87.487394957983199</v>
      </c>
      <c r="M3186" s="55">
        <v>135.99773392503087</v>
      </c>
      <c r="N3186" s="55">
        <v>11.661806632123124</v>
      </c>
      <c r="O3186" s="55">
        <v>0.68081043794760265</v>
      </c>
      <c r="P3186" s="55">
        <v>2.8541385002090944</v>
      </c>
      <c r="Q3186" s="55">
        <v>14.906832298136639</v>
      </c>
      <c r="R3186" s="55">
        <v>0.98317911289372306</v>
      </c>
      <c r="S3186" s="55">
        <v>5.2870621588087507</v>
      </c>
      <c r="T3186" s="55">
        <v>2.5606650977971616E-3</v>
      </c>
      <c r="U3186" s="55">
        <v>0.33861934089030349</v>
      </c>
      <c r="V3186" s="55">
        <v>28.891661011723077</v>
      </c>
      <c r="W3186" s="55">
        <v>16.529093826596583</v>
      </c>
    </row>
    <row r="3187" spans="3:23" x14ac:dyDescent="0.25">
      <c r="C3187" s="51">
        <v>0</v>
      </c>
      <c r="D3187" s="54">
        <v>1356</v>
      </c>
      <c r="E3187" s="54">
        <v>1871</v>
      </c>
      <c r="F3187" s="54">
        <v>212.61099999999999</v>
      </c>
      <c r="G3187" s="54">
        <v>0.94939427671203291</v>
      </c>
      <c r="H3187" s="54">
        <v>0.72474612506680924</v>
      </c>
      <c r="I3187" s="54">
        <v>0.33655994043186893</v>
      </c>
      <c r="J3187" s="54">
        <v>41.55132756797164</v>
      </c>
      <c r="K3187" s="54">
        <v>194</v>
      </c>
      <c r="L3187" s="54">
        <v>106.26327433628319</v>
      </c>
      <c r="M3187" s="54">
        <v>563.31439930770978</v>
      </c>
      <c r="N3187" s="54">
        <v>23.734245286246406</v>
      </c>
      <c r="O3187" s="54">
        <v>1.002985324209301</v>
      </c>
      <c r="P3187" s="54">
        <v>4.0974726807502231</v>
      </c>
      <c r="Q3187" s="54">
        <v>49.412745098039416</v>
      </c>
      <c r="R3187" s="54">
        <v>0.9836073848186131</v>
      </c>
      <c r="S3187" s="54">
        <v>6.3257530814834837</v>
      </c>
      <c r="T3187" s="54">
        <v>1.0617310649750577E-3</v>
      </c>
      <c r="U3187" s="54">
        <v>0.31242723833898323</v>
      </c>
      <c r="V3187" s="54">
        <v>89.752846026477087</v>
      </c>
      <c r="W3187" s="54">
        <v>28.190182686573483</v>
      </c>
    </row>
    <row r="3188" spans="3:23" x14ac:dyDescent="0.25">
      <c r="C3188" s="52">
        <v>0</v>
      </c>
      <c r="D3188" s="55">
        <v>326</v>
      </c>
      <c r="E3188" s="55">
        <v>371</v>
      </c>
      <c r="F3188" s="55">
        <v>80.584999999999994</v>
      </c>
      <c r="G3188" s="55">
        <v>0.94242844011876459</v>
      </c>
      <c r="H3188" s="55">
        <v>0.87870619946091644</v>
      </c>
      <c r="I3188" s="55">
        <v>0.44293478260869568</v>
      </c>
      <c r="J3188" s="55">
        <v>20.373416296332412</v>
      </c>
      <c r="K3188" s="55">
        <v>180</v>
      </c>
      <c r="L3188" s="55">
        <v>105.34049079754601</v>
      </c>
      <c r="M3188" s="55">
        <v>763.18524775837705</v>
      </c>
      <c r="N3188" s="55">
        <v>27.625807639929317</v>
      </c>
      <c r="O3188" s="55">
        <v>0.84679024764218491</v>
      </c>
      <c r="P3188" s="55">
        <v>2.7698499540804256</v>
      </c>
      <c r="Q3188" s="55">
        <v>77.747035573122531</v>
      </c>
      <c r="R3188" s="55">
        <v>0.96790281250364829</v>
      </c>
      <c r="S3188" s="55">
        <v>6.1628501715951503</v>
      </c>
      <c r="T3188" s="55">
        <v>1.8938309022515775E-3</v>
      </c>
      <c r="U3188" s="55">
        <v>0.23079574034824252</v>
      </c>
      <c r="V3188" s="55">
        <v>36.511191079135699</v>
      </c>
      <c r="W3188" s="55">
        <v>12.209630280689554</v>
      </c>
    </row>
    <row r="3189" spans="3:23" x14ac:dyDescent="0.25">
      <c r="C3189" s="51">
        <v>0</v>
      </c>
      <c r="D3189" s="54">
        <v>6068</v>
      </c>
      <c r="E3189" s="54">
        <v>10268</v>
      </c>
      <c r="F3189" s="54">
        <v>654.01600000000008</v>
      </c>
      <c r="G3189" s="54">
        <v>0.81605417326619845</v>
      </c>
      <c r="H3189" s="54">
        <v>0.59096221269964944</v>
      </c>
      <c r="I3189" s="54">
        <v>0.46476715686274511</v>
      </c>
      <c r="J3189" s="54">
        <v>87.897767647722247</v>
      </c>
      <c r="K3189" s="54">
        <v>229</v>
      </c>
      <c r="L3189" s="54">
        <v>115.2661502966381</v>
      </c>
      <c r="M3189" s="54">
        <v>1210.3799517506047</v>
      </c>
      <c r="N3189" s="54">
        <v>34.790515255606735</v>
      </c>
      <c r="O3189" s="54">
        <v>0.98850337554340384</v>
      </c>
      <c r="P3189" s="54">
        <v>3.410493021881158</v>
      </c>
      <c r="Q3189" s="54">
        <v>48.547861043688975</v>
      </c>
      <c r="R3189" s="54">
        <v>0.98792222831173204</v>
      </c>
      <c r="S3189" s="54">
        <v>6.8105259873957307</v>
      </c>
      <c r="T3189" s="54">
        <v>5.8852411572720223E-4</v>
      </c>
      <c r="U3189" s="54">
        <v>0.31858577947494521</v>
      </c>
      <c r="V3189" s="54">
        <v>152.68987913293762</v>
      </c>
      <c r="W3189" s="54">
        <v>88.250997044149386</v>
      </c>
    </row>
    <row r="3190" spans="3:23" x14ac:dyDescent="0.25">
      <c r="C3190" s="52">
        <v>0</v>
      </c>
      <c r="D3190" s="55">
        <v>46</v>
      </c>
      <c r="E3190" s="55">
        <v>50</v>
      </c>
      <c r="F3190" s="55">
        <v>22.404</v>
      </c>
      <c r="G3190" s="55">
        <v>0.38729086380422101</v>
      </c>
      <c r="H3190" s="55">
        <v>0.92</v>
      </c>
      <c r="I3190" s="55">
        <v>0.63888888888888884</v>
      </c>
      <c r="J3190" s="55">
        <v>7.6530398573258118</v>
      </c>
      <c r="K3190" s="55">
        <v>89</v>
      </c>
      <c r="L3190" s="55">
        <v>79.043478260869563</v>
      </c>
      <c r="M3190" s="55">
        <v>24.442512077294669</v>
      </c>
      <c r="N3190" s="55">
        <v>4.9439369006182377</v>
      </c>
      <c r="O3190" s="55">
        <v>0.28828454811718307</v>
      </c>
      <c r="P3190" s="55">
        <v>2.0003607875615308</v>
      </c>
      <c r="Q3190" s="55">
        <v>10.625</v>
      </c>
      <c r="R3190" s="55">
        <v>0.9086386352116006</v>
      </c>
      <c r="S3190" s="55">
        <v>3.9367419895419919</v>
      </c>
      <c r="T3190" s="55">
        <v>2.0000000000000011E-2</v>
      </c>
      <c r="U3190" s="55">
        <v>0.30660714285714263</v>
      </c>
      <c r="V3190" s="55">
        <v>8.0829037686547611</v>
      </c>
      <c r="W3190" s="55">
        <v>7.4520944307736059</v>
      </c>
    </row>
    <row r="3191" spans="3:23" x14ac:dyDescent="0.25">
      <c r="C3191" s="51">
        <v>0</v>
      </c>
      <c r="D3191" s="54">
        <v>61</v>
      </c>
      <c r="E3191" s="54">
        <v>66</v>
      </c>
      <c r="F3191" s="54">
        <v>25.868999999999996</v>
      </c>
      <c r="G3191" s="54">
        <v>0.59462455441122963</v>
      </c>
      <c r="H3191" s="54">
        <v>0.9242424242424242</v>
      </c>
      <c r="I3191" s="54">
        <v>0.67777777777777781</v>
      </c>
      <c r="J3191" s="54">
        <v>8.8129230241075476</v>
      </c>
      <c r="K3191" s="54">
        <v>110</v>
      </c>
      <c r="L3191" s="54">
        <v>91.06557377049181</v>
      </c>
      <c r="M3191" s="54">
        <v>118.79562841530053</v>
      </c>
      <c r="N3191" s="54">
        <v>10.899340733058148</v>
      </c>
      <c r="O3191" s="54">
        <v>0.1398579223834836</v>
      </c>
      <c r="P3191" s="54">
        <v>1.8315060367823444</v>
      </c>
      <c r="Q3191" s="54">
        <v>74.636363636363626</v>
      </c>
      <c r="R3191" s="54">
        <v>0.85419921931627907</v>
      </c>
      <c r="S3191" s="54">
        <v>4.8605043455113401</v>
      </c>
      <c r="T3191" s="54">
        <v>1.0101010101010119E-2</v>
      </c>
      <c r="U3191" s="54">
        <v>0.17964515739166279</v>
      </c>
      <c r="V3191" s="54">
        <v>9.9411389447858003</v>
      </c>
      <c r="W3191" s="54">
        <v>7.9927105753239305</v>
      </c>
    </row>
    <row r="3192" spans="3:23" x14ac:dyDescent="0.25">
      <c r="C3192" s="52">
        <v>0</v>
      </c>
      <c r="D3192" s="55">
        <v>94</v>
      </c>
      <c r="E3192" s="55">
        <v>101</v>
      </c>
      <c r="F3192" s="55">
        <v>34.031999999999996</v>
      </c>
      <c r="G3192" s="55">
        <v>0.76448308910727969</v>
      </c>
      <c r="H3192" s="55">
        <v>0.93069306930693074</v>
      </c>
      <c r="I3192" s="55">
        <v>0.61038961038961037</v>
      </c>
      <c r="J3192" s="55">
        <v>10.940041919714261</v>
      </c>
      <c r="K3192" s="55">
        <v>100</v>
      </c>
      <c r="L3192" s="55">
        <v>86.319148936170208</v>
      </c>
      <c r="M3192" s="55">
        <v>61.359414321665547</v>
      </c>
      <c r="N3192" s="55">
        <v>7.8332250268752999</v>
      </c>
      <c r="O3192" s="55">
        <v>8.7567032050165736E-2</v>
      </c>
      <c r="P3192" s="55">
        <v>1.9260124642662093</v>
      </c>
      <c r="Q3192" s="55">
        <v>36.315151515151513</v>
      </c>
      <c r="R3192" s="55">
        <v>0.90066497472872398</v>
      </c>
      <c r="S3192" s="55">
        <v>4.6925375912840348</v>
      </c>
      <c r="T3192" s="55">
        <v>6.8686868686868921E-3</v>
      </c>
      <c r="U3192" s="55">
        <v>0.21782937601119462</v>
      </c>
      <c r="V3192" s="55">
        <v>13.782281061410291</v>
      </c>
      <c r="W3192" s="55">
        <v>8.8846617965420851</v>
      </c>
    </row>
    <row r="3193" spans="3:23" x14ac:dyDescent="0.25">
      <c r="C3193" s="51">
        <v>0</v>
      </c>
      <c r="D3193" s="54">
        <v>176</v>
      </c>
      <c r="E3193" s="54">
        <v>192</v>
      </c>
      <c r="F3193" s="54">
        <v>54.375999999999998</v>
      </c>
      <c r="G3193" s="54">
        <v>0.92816891855862749</v>
      </c>
      <c r="H3193" s="54">
        <v>0.91666666666666663</v>
      </c>
      <c r="I3193" s="54">
        <v>0.70399999999999996</v>
      </c>
      <c r="J3193" s="54">
        <v>14.969641274038221</v>
      </c>
      <c r="K3193" s="54">
        <v>219</v>
      </c>
      <c r="L3193" s="54">
        <v>106.375</v>
      </c>
      <c r="M3193" s="54">
        <v>734.80714285714282</v>
      </c>
      <c r="N3193" s="54">
        <v>27.107326368661717</v>
      </c>
      <c r="O3193" s="54">
        <v>1.3976063899365327</v>
      </c>
      <c r="P3193" s="54">
        <v>5.4701771834768902</v>
      </c>
      <c r="Q3193" s="54">
        <v>17.752727272727274</v>
      </c>
      <c r="R3193" s="54">
        <v>0.99537082332316851</v>
      </c>
      <c r="S3193" s="54">
        <v>6.049952181610851</v>
      </c>
      <c r="T3193" s="54">
        <v>4.4033057851239682E-3</v>
      </c>
      <c r="U3193" s="54">
        <v>0.34763740300104023</v>
      </c>
      <c r="V3193" s="54">
        <v>24.778018541837447</v>
      </c>
      <c r="W3193" s="54">
        <v>9.2213671745222499</v>
      </c>
    </row>
    <row r="3194" spans="3:23" x14ac:dyDescent="0.25">
      <c r="C3194" s="52">
        <v>0</v>
      </c>
      <c r="D3194" s="55">
        <v>480</v>
      </c>
      <c r="E3194" s="55">
        <v>552</v>
      </c>
      <c r="F3194" s="55">
        <v>106.032</v>
      </c>
      <c r="G3194" s="55">
        <v>0.9520440267116963</v>
      </c>
      <c r="H3194" s="55">
        <v>0.86956521739130432</v>
      </c>
      <c r="I3194" s="55">
        <v>0.42933810375670839</v>
      </c>
      <c r="J3194" s="55">
        <v>24.721548929484133</v>
      </c>
      <c r="K3194" s="55">
        <v>135</v>
      </c>
      <c r="L3194" s="55">
        <v>86.88333333333334</v>
      </c>
      <c r="M3194" s="55">
        <v>143.27237299930422</v>
      </c>
      <c r="N3194" s="55">
        <v>11.969643812549487</v>
      </c>
      <c r="O3194" s="55">
        <v>1.2646511741367892</v>
      </c>
      <c r="P3194" s="55">
        <v>4.8963424260918265</v>
      </c>
      <c r="Q3194" s="55">
        <v>11.726098191214462</v>
      </c>
      <c r="R3194" s="55">
        <v>0.98977643364832801</v>
      </c>
      <c r="S3194" s="55">
        <v>5.2168488747907595</v>
      </c>
      <c r="T3194" s="55">
        <v>2.1403331500881666E-3</v>
      </c>
      <c r="U3194" s="55">
        <v>0.41651246434458045</v>
      </c>
      <c r="V3194" s="55">
        <v>46.888622185274563</v>
      </c>
      <c r="W3194" s="55">
        <v>14.346092619785583</v>
      </c>
    </row>
    <row r="3195" spans="3:23" x14ac:dyDescent="0.25">
      <c r="C3195" s="51">
        <v>0</v>
      </c>
      <c r="D3195" s="54">
        <v>64</v>
      </c>
      <c r="E3195" s="54">
        <v>68</v>
      </c>
      <c r="F3195" s="54">
        <v>27.431999999999999</v>
      </c>
      <c r="G3195" s="54">
        <v>0.76447078715643835</v>
      </c>
      <c r="H3195" s="54">
        <v>0.94117647058823528</v>
      </c>
      <c r="I3195" s="54">
        <v>0.76190476190476186</v>
      </c>
      <c r="J3195" s="54">
        <v>9.0270333367641005</v>
      </c>
      <c r="K3195" s="54">
        <v>123</v>
      </c>
      <c r="L3195" s="54">
        <v>88.6875</v>
      </c>
      <c r="M3195" s="54">
        <v>173.07539682539684</v>
      </c>
      <c r="N3195" s="54">
        <v>13.1558122829948</v>
      </c>
      <c r="O3195" s="54">
        <v>0.83369911970827748</v>
      </c>
      <c r="P3195" s="54">
        <v>2.8226085672013999</v>
      </c>
      <c r="Q3195" s="54">
        <v>527.04395604395631</v>
      </c>
      <c r="R3195" s="54">
        <v>0.51269126590304248</v>
      </c>
      <c r="S3195" s="54">
        <v>4.9025182662886326</v>
      </c>
      <c r="T3195" s="54">
        <v>1.3645694964376263E-2</v>
      </c>
      <c r="U3195" s="54">
        <v>0.16763124110468672</v>
      </c>
      <c r="V3195" s="54">
        <v>11.328430311977622</v>
      </c>
      <c r="W3195" s="54">
        <v>7.3029674334022161</v>
      </c>
    </row>
    <row r="3196" spans="3:23" x14ac:dyDescent="0.25">
      <c r="C3196" s="52">
        <v>0</v>
      </c>
      <c r="D3196" s="55">
        <v>1784</v>
      </c>
      <c r="E3196" s="55">
        <v>3450</v>
      </c>
      <c r="F3196" s="55">
        <v>299.82799999999997</v>
      </c>
      <c r="G3196" s="55">
        <v>0.95419911514325173</v>
      </c>
      <c r="H3196" s="55">
        <v>0.51710144927536228</v>
      </c>
      <c r="I3196" s="55">
        <v>0.30684554523563812</v>
      </c>
      <c r="J3196" s="55">
        <v>47.659829498305278</v>
      </c>
      <c r="K3196" s="55">
        <v>222</v>
      </c>
      <c r="L3196" s="55">
        <v>108.74719730941705</v>
      </c>
      <c r="M3196" s="55">
        <v>822.86650924651872</v>
      </c>
      <c r="N3196" s="55">
        <v>28.685649883635524</v>
      </c>
      <c r="O3196" s="55">
        <v>1.3663646422475444</v>
      </c>
      <c r="P3196" s="55">
        <v>5.1535802635677346</v>
      </c>
      <c r="Q3196" s="55">
        <v>53.182097186700517</v>
      </c>
      <c r="R3196" s="55">
        <v>0.98510805654931155</v>
      </c>
      <c r="S3196" s="55">
        <v>6.5069585020567136</v>
      </c>
      <c r="T3196" s="55">
        <v>7.3466000062499131E-4</v>
      </c>
      <c r="U3196" s="55">
        <v>0.28631229656919849</v>
      </c>
      <c r="V3196" s="55">
        <v>124.26121739663283</v>
      </c>
      <c r="W3196" s="55">
        <v>37.17551079777877</v>
      </c>
    </row>
    <row r="3197" spans="3:23" x14ac:dyDescent="0.25">
      <c r="C3197" s="51">
        <v>0</v>
      </c>
      <c r="D3197" s="54">
        <v>5852</v>
      </c>
      <c r="E3197" s="54">
        <v>9728</v>
      </c>
      <c r="F3197" s="54">
        <v>643.19799999999998</v>
      </c>
      <c r="G3197" s="54">
        <v>0.84500309749676372</v>
      </c>
      <c r="H3197" s="54">
        <v>0.6015625</v>
      </c>
      <c r="I3197" s="54">
        <v>0.46407613005551152</v>
      </c>
      <c r="J3197" s="54">
        <v>86.31916250630664</v>
      </c>
      <c r="K3197" s="54">
        <v>230</v>
      </c>
      <c r="L3197" s="54">
        <v>115.43626110731374</v>
      </c>
      <c r="M3197" s="54">
        <v>1144.9897838648089</v>
      </c>
      <c r="N3197" s="54">
        <v>33.837697673819491</v>
      </c>
      <c r="O3197" s="54">
        <v>0.98058478026043028</v>
      </c>
      <c r="P3197" s="54">
        <v>3.5070886087957245</v>
      </c>
      <c r="Q3197" s="54">
        <v>51.233673469387448</v>
      </c>
      <c r="R3197" s="54">
        <v>0.98722183128223873</v>
      </c>
      <c r="S3197" s="54">
        <v>6.8062182367365214</v>
      </c>
      <c r="T3197" s="54">
        <v>5.7685530437272324E-4</v>
      </c>
      <c r="U3197" s="54">
        <v>0.3182306344122921</v>
      </c>
      <c r="V3197" s="54">
        <v>152.71028983693071</v>
      </c>
      <c r="W3197" s="54">
        <v>81.663569856976466</v>
      </c>
    </row>
    <row r="3198" spans="3:23" x14ac:dyDescent="0.25">
      <c r="C3198" s="52">
        <v>0</v>
      </c>
      <c r="D3198" s="55">
        <v>69</v>
      </c>
      <c r="E3198" s="55">
        <v>73</v>
      </c>
      <c r="F3198" s="55">
        <v>27.366</v>
      </c>
      <c r="G3198" s="55">
        <v>0.61404332880739265</v>
      </c>
      <c r="H3198" s="55">
        <v>0.9452054794520548</v>
      </c>
      <c r="I3198" s="55">
        <v>0.69696969696969702</v>
      </c>
      <c r="J3198" s="55">
        <v>9.3730213158152065</v>
      </c>
      <c r="K3198" s="55">
        <v>102</v>
      </c>
      <c r="L3198" s="55">
        <v>84.695652173913047</v>
      </c>
      <c r="M3198" s="55">
        <v>67.244245524296687</v>
      </c>
      <c r="N3198" s="55">
        <v>8.2002588693465448</v>
      </c>
      <c r="O3198" s="55">
        <v>0.31151881924378155</v>
      </c>
      <c r="P3198" s="55">
        <v>1.9869290409965634</v>
      </c>
      <c r="Q3198" s="55">
        <v>30.620370370370367</v>
      </c>
      <c r="R3198" s="55">
        <v>0.88417035674855782</v>
      </c>
      <c r="S3198" s="55">
        <v>4.6462947033059789</v>
      </c>
      <c r="T3198" s="55">
        <v>9.9451303155006984E-3</v>
      </c>
      <c r="U3198" s="55">
        <v>0.24429955332733111</v>
      </c>
      <c r="V3198" s="55">
        <v>10.636814439214172</v>
      </c>
      <c r="W3198" s="55">
        <v>8.3953431776990044</v>
      </c>
    </row>
    <row r="3199" spans="3:23" x14ac:dyDescent="0.25">
      <c r="C3199" s="51">
        <v>0</v>
      </c>
      <c r="D3199" s="54">
        <v>70</v>
      </c>
      <c r="E3199" s="54">
        <v>74</v>
      </c>
      <c r="F3199" s="54">
        <v>27.274999999999999</v>
      </c>
      <c r="G3199" s="54">
        <v>0.52023163310087472</v>
      </c>
      <c r="H3199" s="54">
        <v>0.94594594594594594</v>
      </c>
      <c r="I3199" s="54">
        <v>0.70707070707070707</v>
      </c>
      <c r="J3199" s="54">
        <v>9.4406974388262963</v>
      </c>
      <c r="K3199" s="54">
        <v>99</v>
      </c>
      <c r="L3199" s="54">
        <v>85.242857142857147</v>
      </c>
      <c r="M3199" s="54">
        <v>68.360455486542463</v>
      </c>
      <c r="N3199" s="54">
        <v>8.2680381885029082</v>
      </c>
      <c r="O3199" s="54">
        <v>9.85394803504131E-2</v>
      </c>
      <c r="P3199" s="54">
        <v>1.8169619285539487</v>
      </c>
      <c r="Q3199" s="54">
        <v>32.99074074074074</v>
      </c>
      <c r="R3199" s="54">
        <v>0.85145638638840382</v>
      </c>
      <c r="S3199" s="54">
        <v>4.6467910525047174</v>
      </c>
      <c r="T3199" s="54">
        <v>1.1488340192043905E-2</v>
      </c>
      <c r="U3199" s="54">
        <v>0.28685432365987928</v>
      </c>
      <c r="V3199" s="54">
        <v>10.295845496216685</v>
      </c>
      <c r="W3199" s="54">
        <v>8.7929115433507672</v>
      </c>
    </row>
    <row r="3200" spans="3:23" x14ac:dyDescent="0.25">
      <c r="C3200" s="52">
        <v>0</v>
      </c>
      <c r="D3200" s="55">
        <v>772</v>
      </c>
      <c r="E3200" s="55">
        <v>1158</v>
      </c>
      <c r="F3200" s="55">
        <v>167.18999999999997</v>
      </c>
      <c r="G3200" s="55">
        <v>0.97369477976478958</v>
      </c>
      <c r="H3200" s="55">
        <v>0.66666666666666663</v>
      </c>
      <c r="I3200" s="55">
        <v>0.40271257172665625</v>
      </c>
      <c r="J3200" s="55">
        <v>31.35188875547286</v>
      </c>
      <c r="K3200" s="55">
        <v>213</v>
      </c>
      <c r="L3200" s="55">
        <v>102.66709844559585</v>
      </c>
      <c r="M3200" s="55">
        <v>855.22625719911707</v>
      </c>
      <c r="N3200" s="55">
        <v>29.244251694976178</v>
      </c>
      <c r="O3200" s="55">
        <v>1.5173819898667287</v>
      </c>
      <c r="P3200" s="55">
        <v>4.9299199843237895</v>
      </c>
      <c r="Q3200" s="55">
        <v>14.270623742454758</v>
      </c>
      <c r="R3200" s="55">
        <v>0.99411572635741141</v>
      </c>
      <c r="S3200" s="55">
        <v>6.1418954381801978</v>
      </c>
      <c r="T3200" s="55">
        <v>3.0034330732888618E-3</v>
      </c>
      <c r="U3200" s="55">
        <v>0.42960145566881086</v>
      </c>
      <c r="V3200" s="55">
        <v>82.228976540527654</v>
      </c>
      <c r="W3200" s="55">
        <v>18.736387173203067</v>
      </c>
    </row>
    <row r="3201" spans="3:23" x14ac:dyDescent="0.25">
      <c r="C3201" s="51">
        <v>0</v>
      </c>
      <c r="D3201" s="54">
        <v>78</v>
      </c>
      <c r="E3201" s="54">
        <v>83</v>
      </c>
      <c r="F3201" s="54">
        <v>29.788999999999998</v>
      </c>
      <c r="G3201" s="54">
        <v>0.66548049000632314</v>
      </c>
      <c r="H3201" s="54">
        <v>0.93975903614457834</v>
      </c>
      <c r="I3201" s="54">
        <v>0.72222222222222221</v>
      </c>
      <c r="J3201" s="54">
        <v>9.9655749703337584</v>
      </c>
      <c r="K3201" s="54">
        <v>104</v>
      </c>
      <c r="L3201" s="54">
        <v>88.961538461538467</v>
      </c>
      <c r="M3201" s="54">
        <v>90.245254745254712</v>
      </c>
      <c r="N3201" s="54">
        <v>9.4997502464672579</v>
      </c>
      <c r="O3201" s="54">
        <v>-0.16044364658672161</v>
      </c>
      <c r="P3201" s="54">
        <v>1.7841519549506726</v>
      </c>
      <c r="Q3201" s="54">
        <v>233.27350427350416</v>
      </c>
      <c r="R3201" s="54">
        <v>0.5725984715796526</v>
      </c>
      <c r="S3201" s="54">
        <v>4.6538845141676148</v>
      </c>
      <c r="T3201" s="54">
        <v>1.1469062751114058E-2</v>
      </c>
      <c r="U3201" s="54">
        <v>0.24623561352234433</v>
      </c>
      <c r="V3201" s="54">
        <v>11.654536064148036</v>
      </c>
      <c r="W3201" s="54">
        <v>8.6991233874083225</v>
      </c>
    </row>
    <row r="3202" spans="3:23" x14ac:dyDescent="0.25">
      <c r="C3202" s="52">
        <v>0</v>
      </c>
      <c r="D3202" s="55">
        <v>2240</v>
      </c>
      <c r="E3202" s="55">
        <v>5555</v>
      </c>
      <c r="F3202" s="55">
        <v>371.75300000000004</v>
      </c>
      <c r="G3202" s="55">
        <v>0.94590904214616078</v>
      </c>
      <c r="H3202" s="55">
        <v>0.40324032403240323</v>
      </c>
      <c r="I3202" s="55">
        <v>0.20915032679738563</v>
      </c>
      <c r="J3202" s="55">
        <v>53.404649424996364</v>
      </c>
      <c r="K3202" s="55">
        <v>223</v>
      </c>
      <c r="L3202" s="55">
        <v>112.12946428571429</v>
      </c>
      <c r="M3202" s="55">
        <v>997.28738515280577</v>
      </c>
      <c r="N3202" s="55">
        <v>31.579857269354555</v>
      </c>
      <c r="O3202" s="55">
        <v>1.2231708903610228</v>
      </c>
      <c r="P3202" s="55">
        <v>4.0641238250809719</v>
      </c>
      <c r="Q3202" s="55">
        <v>31.956136300674025</v>
      </c>
      <c r="R3202" s="55">
        <v>0.98840363763867867</v>
      </c>
      <c r="S3202" s="55">
        <v>6.5990574389354935</v>
      </c>
      <c r="T3202" s="55">
        <v>1.1207136697280675E-3</v>
      </c>
      <c r="U3202" s="55">
        <v>0.37903558783332714</v>
      </c>
      <c r="V3202" s="55">
        <v>160.26487446588416</v>
      </c>
      <c r="W3202" s="55">
        <v>51.995044209431505</v>
      </c>
    </row>
    <row r="3203" spans="3:23" x14ac:dyDescent="0.25">
      <c r="C3203" s="51">
        <v>0</v>
      </c>
      <c r="D3203" s="54">
        <v>342</v>
      </c>
      <c r="E3203" s="54">
        <v>390</v>
      </c>
      <c r="F3203" s="54">
        <v>82.544999999999987</v>
      </c>
      <c r="G3203" s="54">
        <v>0.93189714311309912</v>
      </c>
      <c r="H3203" s="54">
        <v>0.87692307692307692</v>
      </c>
      <c r="I3203" s="54">
        <v>0.47107438016528924</v>
      </c>
      <c r="J3203" s="54">
        <v>20.867389014906145</v>
      </c>
      <c r="K3203" s="54">
        <v>148</v>
      </c>
      <c r="L3203" s="54">
        <v>101.97953216374269</v>
      </c>
      <c r="M3203" s="54">
        <v>431.41600212652833</v>
      </c>
      <c r="N3203" s="54">
        <v>20.770556134261987</v>
      </c>
      <c r="O3203" s="54">
        <v>0.51181903615666724</v>
      </c>
      <c r="P3203" s="54">
        <v>2.0682597355172234</v>
      </c>
      <c r="Q3203" s="54">
        <v>53.715240641711354</v>
      </c>
      <c r="R3203" s="54">
        <v>0.97034841078988543</v>
      </c>
      <c r="S3203" s="54">
        <v>5.9503639688780687</v>
      </c>
      <c r="T3203" s="54">
        <v>2.0553919185564251E-3</v>
      </c>
      <c r="U3203" s="54">
        <v>0.24109021493729568</v>
      </c>
      <c r="V3203" s="54">
        <v>36.185584141369006</v>
      </c>
      <c r="W3203" s="54">
        <v>13.125330664023094</v>
      </c>
    </row>
    <row r="3204" spans="3:23" x14ac:dyDescent="0.25">
      <c r="C3204" s="52">
        <v>0</v>
      </c>
      <c r="D3204" s="55">
        <v>5406</v>
      </c>
      <c r="E3204" s="55">
        <v>9223</v>
      </c>
      <c r="F3204" s="55">
        <v>574.58100000000002</v>
      </c>
      <c r="G3204" s="55">
        <v>0.85380832365524895</v>
      </c>
      <c r="H3204" s="55">
        <v>0.58614333730890167</v>
      </c>
      <c r="I3204" s="55">
        <v>0.45906929347826086</v>
      </c>
      <c r="J3204" s="55">
        <v>82.964648970741081</v>
      </c>
      <c r="K3204" s="55">
        <v>238</v>
      </c>
      <c r="L3204" s="55">
        <v>117.62504624491307</v>
      </c>
      <c r="M3204" s="55">
        <v>1097.0932412097052</v>
      </c>
      <c r="N3204" s="55">
        <v>33.122397878319518</v>
      </c>
      <c r="O3204" s="55">
        <v>0.99063475334033868</v>
      </c>
      <c r="P3204" s="55">
        <v>3.6575874601428544</v>
      </c>
      <c r="Q3204" s="55">
        <v>42.145917338709388</v>
      </c>
      <c r="R3204" s="55">
        <v>0.98946865365021885</v>
      </c>
      <c r="S3204" s="55">
        <v>6.793431385412017</v>
      </c>
      <c r="T3204" s="55">
        <v>5.7780512468923748E-4</v>
      </c>
      <c r="U3204" s="55">
        <v>0.31956023522432053</v>
      </c>
      <c r="V3204" s="55">
        <v>150.48216301461261</v>
      </c>
      <c r="W3204" s="55">
        <v>78.33913322637045</v>
      </c>
    </row>
    <row r="3205" spans="3:23" x14ac:dyDescent="0.25">
      <c r="C3205" s="51">
        <v>0</v>
      </c>
      <c r="D3205" s="54">
        <v>67</v>
      </c>
      <c r="E3205" s="54">
        <v>72</v>
      </c>
      <c r="F3205" s="54">
        <v>27.366</v>
      </c>
      <c r="G3205" s="54">
        <v>0.60713654479725232</v>
      </c>
      <c r="H3205" s="54">
        <v>0.93055555555555558</v>
      </c>
      <c r="I3205" s="54">
        <v>0.6767676767676768</v>
      </c>
      <c r="J3205" s="54">
        <v>9.2361815431083798</v>
      </c>
      <c r="K3205" s="54">
        <v>105</v>
      </c>
      <c r="L3205" s="54">
        <v>88.358208955223887</v>
      </c>
      <c r="M3205" s="54">
        <v>81.748530076888301</v>
      </c>
      <c r="N3205" s="54">
        <v>9.0414893727133414</v>
      </c>
      <c r="O3205" s="54">
        <v>0.23187849614646072</v>
      </c>
      <c r="P3205" s="54">
        <v>1.9025518903322387</v>
      </c>
      <c r="Q3205" s="54">
        <v>41.518518518518533</v>
      </c>
      <c r="R3205" s="54">
        <v>0.86792937143263216</v>
      </c>
      <c r="S3205" s="54">
        <v>4.7408057946447686</v>
      </c>
      <c r="T3205" s="54">
        <v>1.0116598079561044E-2</v>
      </c>
      <c r="U3205" s="54">
        <v>0.23488353210575427</v>
      </c>
      <c r="V3205" s="54">
        <v>10.457271134722868</v>
      </c>
      <c r="W3205" s="54">
        <v>8.309321691072018</v>
      </c>
    </row>
    <row r="3206" spans="3:23" x14ac:dyDescent="0.25">
      <c r="C3206" s="52">
        <v>0</v>
      </c>
      <c r="D3206" s="55">
        <v>92</v>
      </c>
      <c r="E3206" s="55">
        <v>96</v>
      </c>
      <c r="F3206" s="55">
        <v>31.566999999999997</v>
      </c>
      <c r="G3206" s="55">
        <v>0.55173929037865743</v>
      </c>
      <c r="H3206" s="55">
        <v>0.95833333333333337</v>
      </c>
      <c r="I3206" s="55">
        <v>0.76666666666666672</v>
      </c>
      <c r="J3206" s="55">
        <v>10.823032759612019</v>
      </c>
      <c r="K3206" s="55">
        <v>100</v>
      </c>
      <c r="L3206" s="55">
        <v>86.826086956521735</v>
      </c>
      <c r="M3206" s="55">
        <v>61.397993311036814</v>
      </c>
      <c r="N3206" s="55">
        <v>7.8356871626575808</v>
      </c>
      <c r="O3206" s="55">
        <v>9.4980454250290655E-2</v>
      </c>
      <c r="P3206" s="55">
        <v>1.7673151387868176</v>
      </c>
      <c r="Q3206" s="55">
        <v>30.346153846153857</v>
      </c>
      <c r="R3206" s="55">
        <v>0.87172799678084856</v>
      </c>
      <c r="S3206" s="55">
        <v>4.568892934762137</v>
      </c>
      <c r="T3206" s="55">
        <v>9.3491124260354896E-3</v>
      </c>
      <c r="U3206" s="55">
        <v>0.25152985902985875</v>
      </c>
      <c r="V3206" s="55">
        <v>11.927961777095955</v>
      </c>
      <c r="W3206" s="55">
        <v>9.9481186009189795</v>
      </c>
    </row>
    <row r="3207" spans="3:23" x14ac:dyDescent="0.25">
      <c r="C3207" s="51">
        <v>0</v>
      </c>
      <c r="D3207" s="54">
        <v>29</v>
      </c>
      <c r="E3207" s="54">
        <v>33</v>
      </c>
      <c r="F3207" s="54">
        <v>17.996000000000002</v>
      </c>
      <c r="G3207" s="54">
        <v>0</v>
      </c>
      <c r="H3207" s="54">
        <v>0.87878787878787878</v>
      </c>
      <c r="I3207" s="54">
        <v>0.59183673469387754</v>
      </c>
      <c r="J3207" s="54">
        <v>6.0765077797464979</v>
      </c>
      <c r="K3207" s="54">
        <v>84</v>
      </c>
      <c r="L3207" s="54">
        <v>78.896551724137936</v>
      </c>
      <c r="M3207" s="54">
        <v>7.4532019704433479</v>
      </c>
      <c r="N3207" s="54">
        <v>2.7300553053818062</v>
      </c>
      <c r="O3207" s="54">
        <v>0.11038779306015128</v>
      </c>
      <c r="P3207" s="54">
        <v>2.1289313938813597</v>
      </c>
      <c r="Q3207" s="54">
        <v>8.7678571428571441</v>
      </c>
      <c r="R3207" s="54">
        <v>0.87848474242607899</v>
      </c>
      <c r="S3207" s="54">
        <v>3.2036993244021552</v>
      </c>
      <c r="T3207" s="54">
        <v>2.1683673469387769E-2</v>
      </c>
      <c r="U3207" s="54">
        <v>0.39617346938775494</v>
      </c>
      <c r="V3207" s="54">
        <v>6.2330229193099944</v>
      </c>
      <c r="W3207" s="54">
        <v>6.2330229193099944</v>
      </c>
    </row>
    <row r="3208" spans="3:23" x14ac:dyDescent="0.25">
      <c r="C3208" s="52">
        <v>0</v>
      </c>
      <c r="D3208" s="55">
        <v>49</v>
      </c>
      <c r="E3208" s="55">
        <v>53</v>
      </c>
      <c r="F3208" s="55">
        <v>22.685000000000002</v>
      </c>
      <c r="G3208" s="55">
        <v>0.439195930413946</v>
      </c>
      <c r="H3208" s="55">
        <v>0.92452830188679247</v>
      </c>
      <c r="I3208" s="55">
        <v>0.68055555555555558</v>
      </c>
      <c r="J3208" s="55">
        <v>7.8986541696685881</v>
      </c>
      <c r="K3208" s="55">
        <v>105</v>
      </c>
      <c r="L3208" s="55">
        <v>89.142857142857139</v>
      </c>
      <c r="M3208" s="55">
        <v>54.750000000000021</v>
      </c>
      <c r="N3208" s="55">
        <v>7.3993242934743728</v>
      </c>
      <c r="O3208" s="55">
        <v>9.5530160097300018E-2</v>
      </c>
      <c r="P3208" s="55">
        <v>2.177821563353556</v>
      </c>
      <c r="Q3208" s="55">
        <v>93.35</v>
      </c>
      <c r="R3208" s="55">
        <v>0.7973738144108421</v>
      </c>
      <c r="S3208" s="55">
        <v>4.5306401404669678</v>
      </c>
      <c r="T3208" s="55">
        <v>1.4062500000000011E-2</v>
      </c>
      <c r="U3208" s="55">
        <v>0.18172686655876799</v>
      </c>
      <c r="V3208" s="55">
        <v>8.4402427849180874</v>
      </c>
      <c r="W3208" s="55">
        <v>7.5826407197637087</v>
      </c>
    </row>
    <row r="3209" spans="3:23" x14ac:dyDescent="0.25">
      <c r="C3209" s="51">
        <v>0</v>
      </c>
      <c r="D3209" s="54">
        <v>2791</v>
      </c>
      <c r="E3209" s="54">
        <v>8240</v>
      </c>
      <c r="F3209" s="54">
        <v>477.90100000000001</v>
      </c>
      <c r="G3209" s="54">
        <v>0.91191707178014048</v>
      </c>
      <c r="H3209" s="54">
        <v>0.33871359223300973</v>
      </c>
      <c r="I3209" s="54">
        <v>0.19083760683760684</v>
      </c>
      <c r="J3209" s="54">
        <v>59.612176351445505</v>
      </c>
      <c r="K3209" s="54">
        <v>230</v>
      </c>
      <c r="L3209" s="54">
        <v>111.94804729487639</v>
      </c>
      <c r="M3209" s="54">
        <v>982.80124260134812</v>
      </c>
      <c r="N3209" s="54">
        <v>31.349660964695424</v>
      </c>
      <c r="O3209" s="54">
        <v>1.1600507522844987</v>
      </c>
      <c r="P3209" s="54">
        <v>3.9988901017497605</v>
      </c>
      <c r="Q3209" s="54">
        <v>35.485551485551582</v>
      </c>
      <c r="R3209" s="54">
        <v>0.98986535309780388</v>
      </c>
      <c r="S3209" s="54">
        <v>6.60263745052369</v>
      </c>
      <c r="T3209" s="54">
        <v>7.7856105984359751E-4</v>
      </c>
      <c r="U3209" s="54">
        <v>0.35011750634314454</v>
      </c>
      <c r="V3209" s="54">
        <v>173.49207873403898</v>
      </c>
      <c r="W3209" s="54">
        <v>71.196730126143279</v>
      </c>
    </row>
    <row r="3210" spans="3:23" x14ac:dyDescent="0.25">
      <c r="C3210" s="52">
        <v>0</v>
      </c>
      <c r="D3210" s="55">
        <v>5372</v>
      </c>
      <c r="E3210" s="55">
        <v>9045</v>
      </c>
      <c r="F3210" s="55">
        <v>569.41099999999994</v>
      </c>
      <c r="G3210" s="55">
        <v>0.84437129659462296</v>
      </c>
      <c r="H3210" s="55">
        <v>0.59391929242675512</v>
      </c>
      <c r="I3210" s="55">
        <v>0.46482651207060655</v>
      </c>
      <c r="J3210" s="55">
        <v>82.703342340665372</v>
      </c>
      <c r="K3210" s="55">
        <v>240</v>
      </c>
      <c r="L3210" s="55">
        <v>116.83339538346985</v>
      </c>
      <c r="M3210" s="55">
        <v>1049.1546991003972</v>
      </c>
      <c r="N3210" s="55">
        <v>32.390657589811255</v>
      </c>
      <c r="O3210" s="55">
        <v>0.94461397598863406</v>
      </c>
      <c r="P3210" s="55">
        <v>3.581867213244915</v>
      </c>
      <c r="Q3210" s="55">
        <v>37.302208147894561</v>
      </c>
      <c r="R3210" s="55">
        <v>0.9907170127817635</v>
      </c>
      <c r="S3210" s="55">
        <v>6.7779060322517735</v>
      </c>
      <c r="T3210" s="55">
        <v>5.9276630840600396E-4</v>
      </c>
      <c r="U3210" s="55">
        <v>0.32268686587136147</v>
      </c>
      <c r="V3210" s="55">
        <v>147.09564426980293</v>
      </c>
      <c r="W3210" s="55">
        <v>78.807733928312729</v>
      </c>
    </row>
    <row r="3211" spans="3:23" x14ac:dyDescent="0.25">
      <c r="C3211" s="51">
        <v>0</v>
      </c>
      <c r="D3211" s="54">
        <v>74</v>
      </c>
      <c r="E3211" s="54">
        <v>78</v>
      </c>
      <c r="F3211" s="54">
        <v>28.474</v>
      </c>
      <c r="G3211" s="54">
        <v>0.51097595907775073</v>
      </c>
      <c r="H3211" s="54">
        <v>0.94871794871794868</v>
      </c>
      <c r="I3211" s="54">
        <v>0.74747474747474751</v>
      </c>
      <c r="J3211" s="54">
        <v>9.7066846199102415</v>
      </c>
      <c r="K3211" s="54">
        <v>124</v>
      </c>
      <c r="L3211" s="54">
        <v>96.554054054054049</v>
      </c>
      <c r="M3211" s="54">
        <v>193.81210662717507</v>
      </c>
      <c r="N3211" s="54">
        <v>13.92164166422822</v>
      </c>
      <c r="O3211" s="54">
        <v>0.35274234134047139</v>
      </c>
      <c r="P3211" s="54">
        <v>1.9628867506225225</v>
      </c>
      <c r="Q3211" s="54">
        <v>66.018518518518547</v>
      </c>
      <c r="R3211" s="54">
        <v>0.89813120106282707</v>
      </c>
      <c r="S3211" s="54">
        <v>5.0994673455287138</v>
      </c>
      <c r="T3211" s="54">
        <v>9.7736625514403385E-3</v>
      </c>
      <c r="U3211" s="54">
        <v>0.21260650735732423</v>
      </c>
      <c r="V3211" s="54">
        <v>10.55255793437753</v>
      </c>
      <c r="W3211" s="54">
        <v>9.0709260696395067</v>
      </c>
    </row>
    <row r="3212" spans="3:23" x14ac:dyDescent="0.25">
      <c r="C3212" s="52">
        <v>0</v>
      </c>
      <c r="D3212" s="55">
        <v>41</v>
      </c>
      <c r="E3212" s="55">
        <v>45</v>
      </c>
      <c r="F3212" s="55">
        <v>20.907</v>
      </c>
      <c r="G3212" s="55">
        <v>0.37986972501764632</v>
      </c>
      <c r="H3212" s="55">
        <v>0.91111111111111109</v>
      </c>
      <c r="I3212" s="55">
        <v>0.640625</v>
      </c>
      <c r="J3212" s="55">
        <v>7.2251519938435669</v>
      </c>
      <c r="K3212" s="55">
        <v>90</v>
      </c>
      <c r="L3212" s="55">
        <v>82.731707317073173</v>
      </c>
      <c r="M3212" s="55">
        <v>18.601219512195119</v>
      </c>
      <c r="N3212" s="55">
        <v>4.3129131120618602</v>
      </c>
      <c r="O3212" s="55">
        <v>-9.2546633762928668E-2</v>
      </c>
      <c r="P3212" s="55">
        <v>2.070900383668008</v>
      </c>
      <c r="Q3212" s="55">
        <v>21.069444444444439</v>
      </c>
      <c r="R3212" s="55">
        <v>0.89179749096417305</v>
      </c>
      <c r="S3212" s="55">
        <v>3.818684103891234</v>
      </c>
      <c r="T3212" s="55">
        <v>1.6203703703703724E-2</v>
      </c>
      <c r="U3212" s="55">
        <v>0.33034611992945317</v>
      </c>
      <c r="V3212" s="55">
        <v>7.6360292750506691</v>
      </c>
      <c r="W3212" s="55">
        <v>7.0636324810317683</v>
      </c>
    </row>
    <row r="3213" spans="3:23" x14ac:dyDescent="0.25">
      <c r="C3213" s="51">
        <v>0</v>
      </c>
      <c r="D3213" s="54">
        <v>2901</v>
      </c>
      <c r="E3213" s="54">
        <v>7993</v>
      </c>
      <c r="F3213" s="54">
        <v>477.58599999999996</v>
      </c>
      <c r="G3213" s="54">
        <v>0.91534969900048313</v>
      </c>
      <c r="H3213" s="54">
        <v>0.36294257475290881</v>
      </c>
      <c r="I3213" s="54">
        <v>0.19678469678469679</v>
      </c>
      <c r="J3213" s="54">
        <v>60.775553632004922</v>
      </c>
      <c r="K3213" s="54">
        <v>225</v>
      </c>
      <c r="L3213" s="54">
        <v>110.91968286797656</v>
      </c>
      <c r="M3213" s="54">
        <v>966.36147796835894</v>
      </c>
      <c r="N3213" s="54">
        <v>31.08635517342551</v>
      </c>
      <c r="O3213" s="54">
        <v>1.070759974290256</v>
      </c>
      <c r="P3213" s="54">
        <v>3.6856051806618253</v>
      </c>
      <c r="Q3213" s="54">
        <v>36.40110370819017</v>
      </c>
      <c r="R3213" s="54">
        <v>0.99010823449226248</v>
      </c>
      <c r="S3213" s="54">
        <v>6.6084559545178374</v>
      </c>
      <c r="T3213" s="54">
        <v>8.0084739028414499E-4</v>
      </c>
      <c r="U3213" s="54">
        <v>0.35475175695085948</v>
      </c>
      <c r="V3213" s="54">
        <v>171.33836813752174</v>
      </c>
      <c r="W3213" s="54">
        <v>68.991076025979979</v>
      </c>
    </row>
    <row r="3214" spans="3:23" x14ac:dyDescent="0.25">
      <c r="C3214" s="52">
        <v>0</v>
      </c>
      <c r="D3214" s="55">
        <v>5209</v>
      </c>
      <c r="E3214" s="55">
        <v>8672</v>
      </c>
      <c r="F3214" s="55">
        <v>530.63099999999986</v>
      </c>
      <c r="G3214" s="55">
        <v>0.83727750199882467</v>
      </c>
      <c r="H3214" s="55">
        <v>0.60066881918819193</v>
      </c>
      <c r="I3214" s="55">
        <v>0.47736436950146627</v>
      </c>
      <c r="J3214" s="55">
        <v>81.438963577181298</v>
      </c>
      <c r="K3214" s="55">
        <v>246</v>
      </c>
      <c r="L3214" s="55">
        <v>116.23017853714724</v>
      </c>
      <c r="M3214" s="55">
        <v>1019.3753870840901</v>
      </c>
      <c r="N3214" s="55">
        <v>31.927658653338334</v>
      </c>
      <c r="O3214" s="55">
        <v>0.93256594785532421</v>
      </c>
      <c r="P3214" s="55">
        <v>3.6369303073823596</v>
      </c>
      <c r="Q3214" s="55">
        <v>33.413011960855606</v>
      </c>
      <c r="R3214" s="55">
        <v>0.99171146180340342</v>
      </c>
      <c r="S3214" s="55">
        <v>6.7690918153799862</v>
      </c>
      <c r="T3214" s="55">
        <v>6.0428613410709988E-4</v>
      </c>
      <c r="U3214" s="55">
        <v>0.3290393504343353</v>
      </c>
      <c r="V3214" s="55">
        <v>142.3170636225918</v>
      </c>
      <c r="W3214" s="55">
        <v>77.81586587935233</v>
      </c>
    </row>
    <row r="3215" spans="3:23" x14ac:dyDescent="0.25">
      <c r="C3215" s="51">
        <v>0</v>
      </c>
      <c r="D3215" s="54">
        <v>78</v>
      </c>
      <c r="E3215" s="54">
        <v>83</v>
      </c>
      <c r="F3215" s="54">
        <v>29.813999999999997</v>
      </c>
      <c r="G3215" s="54">
        <v>0.70540111042478659</v>
      </c>
      <c r="H3215" s="54">
        <v>0.93975903614457834</v>
      </c>
      <c r="I3215" s="54">
        <v>0.64462809917355368</v>
      </c>
      <c r="J3215" s="54">
        <v>9.9655749703337584</v>
      </c>
      <c r="K3215" s="54">
        <v>120</v>
      </c>
      <c r="L3215" s="54">
        <v>92.692307692307693</v>
      </c>
      <c r="M3215" s="54">
        <v>166.0339660339661</v>
      </c>
      <c r="N3215" s="54">
        <v>12.885416797060392</v>
      </c>
      <c r="O3215" s="54">
        <v>0.43110527009279681</v>
      </c>
      <c r="P3215" s="54">
        <v>2.0736355406691072</v>
      </c>
      <c r="Q3215" s="54">
        <v>50.886363636363662</v>
      </c>
      <c r="R3215" s="54">
        <v>0.91406393812256026</v>
      </c>
      <c r="S3215" s="54">
        <v>5.0212565915016372</v>
      </c>
      <c r="T3215" s="54">
        <v>8.3792470156106632E-3</v>
      </c>
      <c r="U3215" s="54">
        <v>0.24906030726552111</v>
      </c>
      <c r="V3215" s="54">
        <v>11.956311490270354</v>
      </c>
      <c r="W3215" s="54">
        <v>8.4747333889879588</v>
      </c>
    </row>
    <row r="3216" spans="3:23" x14ac:dyDescent="0.25">
      <c r="C3216" s="52">
        <v>0</v>
      </c>
      <c r="D3216" s="55">
        <v>2845</v>
      </c>
      <c r="E3216" s="55">
        <v>7801</v>
      </c>
      <c r="F3216" s="55">
        <v>441.77699999999993</v>
      </c>
      <c r="G3216" s="55">
        <v>0.92025059191254122</v>
      </c>
      <c r="H3216" s="55">
        <v>0.3646968337392642</v>
      </c>
      <c r="I3216" s="55">
        <v>0.19634230503795722</v>
      </c>
      <c r="J3216" s="55">
        <v>60.186098932988983</v>
      </c>
      <c r="K3216" s="55">
        <v>190</v>
      </c>
      <c r="L3216" s="55">
        <v>109.58980667838313</v>
      </c>
      <c r="M3216" s="55">
        <v>847.36789887259704</v>
      </c>
      <c r="N3216" s="55">
        <v>29.109584312947462</v>
      </c>
      <c r="O3216" s="55">
        <v>0.71314909660673198</v>
      </c>
      <c r="P3216" s="55">
        <v>2.5208487880289381</v>
      </c>
      <c r="Q3216" s="55">
        <v>35.407805546046255</v>
      </c>
      <c r="R3216" s="55">
        <v>0.99062778993117051</v>
      </c>
      <c r="S3216" s="55">
        <v>6.5635302446794146</v>
      </c>
      <c r="T3216" s="55">
        <v>9.1566564985677828E-4</v>
      </c>
      <c r="U3216" s="55">
        <v>0.35890082784227267</v>
      </c>
      <c r="V3216" s="55">
        <v>173.16277366321867</v>
      </c>
      <c r="W3216" s="55">
        <v>67.76371723749476</v>
      </c>
    </row>
    <row r="3217" spans="3:23" x14ac:dyDescent="0.25">
      <c r="C3217" s="51">
        <v>0</v>
      </c>
      <c r="D3217" s="54">
        <v>5251</v>
      </c>
      <c r="E3217" s="54">
        <v>8736</v>
      </c>
      <c r="F3217" s="54">
        <v>529.88699999999994</v>
      </c>
      <c r="G3217" s="54">
        <v>0.82228505393143381</v>
      </c>
      <c r="H3217" s="54">
        <v>0.6010760073260073</v>
      </c>
      <c r="I3217" s="54">
        <v>0.47051971326164876</v>
      </c>
      <c r="J3217" s="54">
        <v>81.766624299920437</v>
      </c>
      <c r="K3217" s="54">
        <v>241</v>
      </c>
      <c r="L3217" s="54">
        <v>115.21653018472672</v>
      </c>
      <c r="M3217" s="54">
        <v>1062.9125343200099</v>
      </c>
      <c r="N3217" s="54">
        <v>32.602339399497239</v>
      </c>
      <c r="O3217" s="54">
        <v>0.90757872398952666</v>
      </c>
      <c r="P3217" s="54">
        <v>3.3800634919809083</v>
      </c>
      <c r="Q3217" s="54">
        <v>30.973059198865517</v>
      </c>
      <c r="R3217" s="54">
        <v>0.99256011130412902</v>
      </c>
      <c r="S3217" s="54">
        <v>6.7796778720453634</v>
      </c>
      <c r="T3217" s="54">
        <v>7.0367506274464711E-4</v>
      </c>
      <c r="U3217" s="54">
        <v>0.34461537734808007</v>
      </c>
      <c r="V3217" s="54">
        <v>138.75225811084238</v>
      </c>
      <c r="W3217" s="54">
        <v>78.960555204195359</v>
      </c>
    </row>
    <row r="3218" spans="3:23" x14ac:dyDescent="0.25">
      <c r="C3218" s="52">
        <v>0</v>
      </c>
      <c r="D3218" s="55">
        <v>202</v>
      </c>
      <c r="E3218" s="55">
        <v>250</v>
      </c>
      <c r="F3218" s="55">
        <v>61.347999999999999</v>
      </c>
      <c r="G3218" s="55">
        <v>0.90546899645344558</v>
      </c>
      <c r="H3218" s="55">
        <v>0.80800000000000005</v>
      </c>
      <c r="I3218" s="55">
        <v>0.51662404092071612</v>
      </c>
      <c r="J3218" s="55">
        <v>16.037281192162929</v>
      </c>
      <c r="K3218" s="55">
        <v>108</v>
      </c>
      <c r="L3218" s="55">
        <v>86.405940594059402</v>
      </c>
      <c r="M3218" s="55">
        <v>72.85926801635388</v>
      </c>
      <c r="N3218" s="55">
        <v>8.5357640558039023</v>
      </c>
      <c r="O3218" s="55">
        <v>0.38287192276509163</v>
      </c>
      <c r="P3218" s="55">
        <v>2.3710860148148343</v>
      </c>
      <c r="Q3218" s="55">
        <v>17.731884057971008</v>
      </c>
      <c r="R3218" s="55">
        <v>0.95145106831998683</v>
      </c>
      <c r="S3218" s="55">
        <v>4.9264271449849808</v>
      </c>
      <c r="T3218" s="55">
        <v>4.2358048029125508E-3</v>
      </c>
      <c r="U3218" s="55">
        <v>0.36247707606403351</v>
      </c>
      <c r="V3218" s="55">
        <v>26.417643669279911</v>
      </c>
      <c r="W3218" s="55">
        <v>11.211975900218366</v>
      </c>
    </row>
    <row r="3219" spans="3:23" x14ac:dyDescent="0.25">
      <c r="C3219" s="51">
        <v>0</v>
      </c>
      <c r="D3219" s="54">
        <v>66</v>
      </c>
      <c r="E3219" s="54">
        <v>72</v>
      </c>
      <c r="F3219" s="54">
        <v>27.093</v>
      </c>
      <c r="G3219" s="54">
        <v>0.5839661832855173</v>
      </c>
      <c r="H3219" s="54">
        <v>0.91666666666666663</v>
      </c>
      <c r="I3219" s="54">
        <v>0.66666666666666663</v>
      </c>
      <c r="J3219" s="54">
        <v>9.1669956884750814</v>
      </c>
      <c r="K3219" s="54">
        <v>96</v>
      </c>
      <c r="L3219" s="54">
        <v>82.030303030303031</v>
      </c>
      <c r="M3219" s="54">
        <v>48.060606060606062</v>
      </c>
      <c r="N3219" s="54">
        <v>6.9325757161826989</v>
      </c>
      <c r="O3219" s="54">
        <v>0.34449640460832137</v>
      </c>
      <c r="P3219" s="54">
        <v>2.0280132584862161</v>
      </c>
      <c r="Q3219" s="54">
        <v>14.46363636363637</v>
      </c>
      <c r="R3219" s="54">
        <v>0.92758966527716402</v>
      </c>
      <c r="S3219" s="54">
        <v>4.4281663244636498</v>
      </c>
      <c r="T3219" s="54">
        <v>1.0578512396694186E-2</v>
      </c>
      <c r="U3219" s="54">
        <v>0.31934343434343437</v>
      </c>
      <c r="V3219" s="54">
        <v>10.311018799808334</v>
      </c>
      <c r="W3219" s="54">
        <v>8.3702580636420052</v>
      </c>
    </row>
    <row r="3220" spans="3:23" x14ac:dyDescent="0.25">
      <c r="C3220" s="52">
        <v>0</v>
      </c>
      <c r="D3220" s="55">
        <v>2699</v>
      </c>
      <c r="E3220" s="55">
        <v>7392</v>
      </c>
      <c r="F3220" s="55">
        <v>424.21999999999997</v>
      </c>
      <c r="G3220" s="55">
        <v>0.92919964059157723</v>
      </c>
      <c r="H3220" s="55">
        <v>0.36512445887445888</v>
      </c>
      <c r="I3220" s="55">
        <v>0.18916456405943369</v>
      </c>
      <c r="J3220" s="55">
        <v>58.621442589211362</v>
      </c>
      <c r="K3220" s="55">
        <v>181</v>
      </c>
      <c r="L3220" s="55">
        <v>108.15783623564283</v>
      </c>
      <c r="M3220" s="55">
        <v>799.95135721408997</v>
      </c>
      <c r="N3220" s="55">
        <v>28.283411343296091</v>
      </c>
      <c r="O3220" s="55">
        <v>0.7038202122042686</v>
      </c>
      <c r="P3220" s="55">
        <v>2.4109429891539094</v>
      </c>
      <c r="Q3220" s="55">
        <v>36.530659065628619</v>
      </c>
      <c r="R3220" s="55">
        <v>0.99057838729559544</v>
      </c>
      <c r="S3220" s="55">
        <v>6.5127472835552416</v>
      </c>
      <c r="T3220" s="55">
        <v>8.1421190396940542E-4</v>
      </c>
      <c r="U3220" s="55">
        <v>0.35803178240435085</v>
      </c>
      <c r="V3220" s="55">
        <v>173.11545754568911</v>
      </c>
      <c r="W3220" s="55">
        <v>63.979694978354523</v>
      </c>
    </row>
    <row r="3221" spans="3:23" x14ac:dyDescent="0.25">
      <c r="C3221" s="51">
        <v>0</v>
      </c>
      <c r="D3221" s="54">
        <v>5123</v>
      </c>
      <c r="E3221" s="54">
        <v>8633</v>
      </c>
      <c r="F3221" s="54">
        <v>541.55700000000002</v>
      </c>
      <c r="G3221" s="54">
        <v>0.81907915300479828</v>
      </c>
      <c r="H3221" s="54">
        <v>0.59342059538978342</v>
      </c>
      <c r="I3221" s="54">
        <v>0.46049438202247189</v>
      </c>
      <c r="J3221" s="54">
        <v>80.763891608058586</v>
      </c>
      <c r="K3221" s="54">
        <v>234</v>
      </c>
      <c r="L3221" s="54">
        <v>115.14971696271716</v>
      </c>
      <c r="M3221" s="54">
        <v>1160.4186191115978</v>
      </c>
      <c r="N3221" s="54">
        <v>34.064917717669566</v>
      </c>
      <c r="O3221" s="54">
        <v>0.8882408971084842</v>
      </c>
      <c r="P3221" s="54">
        <v>3.121381349107085</v>
      </c>
      <c r="Q3221" s="54">
        <v>32.834577777777952</v>
      </c>
      <c r="R3221" s="54">
        <v>0.99218598405644665</v>
      </c>
      <c r="S3221" s="54">
        <v>6.8186079311951264</v>
      </c>
      <c r="T3221" s="54">
        <v>6.6371950617281471E-4</v>
      </c>
      <c r="U3221" s="54">
        <v>0.34293195139845184</v>
      </c>
      <c r="V3221" s="54">
        <v>137.01122945641904</v>
      </c>
      <c r="W3221" s="54">
        <v>78.600673609432803</v>
      </c>
    </row>
    <row r="3222" spans="3:23" x14ac:dyDescent="0.25">
      <c r="C3222" s="52">
        <v>0</v>
      </c>
      <c r="D3222" s="55">
        <v>178</v>
      </c>
      <c r="E3222" s="55">
        <v>223</v>
      </c>
      <c r="F3222" s="55">
        <v>59.867999999999995</v>
      </c>
      <c r="G3222" s="55">
        <v>0.91186549076273682</v>
      </c>
      <c r="H3222" s="55">
        <v>0.7982062780269058</v>
      </c>
      <c r="I3222" s="55">
        <v>0.55279503105590067</v>
      </c>
      <c r="J3222" s="55">
        <v>15.054455784347004</v>
      </c>
      <c r="K3222" s="55">
        <v>111</v>
      </c>
      <c r="L3222" s="55">
        <v>86.011235955056179</v>
      </c>
      <c r="M3222" s="55">
        <v>96.022471910112458</v>
      </c>
      <c r="N3222" s="55">
        <v>9.7991056688920573</v>
      </c>
      <c r="O3222" s="55">
        <v>0.53540921932374608</v>
      </c>
      <c r="P3222" s="55">
        <v>2.526045047959661</v>
      </c>
      <c r="Q3222" s="55">
        <v>18.182608695652149</v>
      </c>
      <c r="R3222" s="55">
        <v>0.94866806125953929</v>
      </c>
      <c r="S3222" s="55">
        <v>5.0299943858862575</v>
      </c>
      <c r="T3222" s="55">
        <v>4.192396555345498E-3</v>
      </c>
      <c r="U3222" s="55">
        <v>0.33661752096534675</v>
      </c>
      <c r="V3222" s="55">
        <v>25.162096004348946</v>
      </c>
      <c r="W3222" s="55">
        <v>10.328766925627107</v>
      </c>
    </row>
    <row r="3223" spans="3:23" x14ac:dyDescent="0.25">
      <c r="C3223" s="51">
        <v>0</v>
      </c>
      <c r="D3223" s="54">
        <v>85</v>
      </c>
      <c r="E3223" s="54">
        <v>91</v>
      </c>
      <c r="F3223" s="54">
        <v>31.013000000000002</v>
      </c>
      <c r="G3223" s="54">
        <v>0.62932999442078108</v>
      </c>
      <c r="H3223" s="54">
        <v>0.93406593406593408</v>
      </c>
      <c r="I3223" s="54">
        <v>0.70833333333333337</v>
      </c>
      <c r="J3223" s="54">
        <v>10.403141895720196</v>
      </c>
      <c r="K3223" s="54">
        <v>110</v>
      </c>
      <c r="L3223" s="54">
        <v>86.870588235294122</v>
      </c>
      <c r="M3223" s="54">
        <v>127.28067226890748</v>
      </c>
      <c r="N3223" s="54">
        <v>11.281873615180569</v>
      </c>
      <c r="O3223" s="54">
        <v>0.50578221337752005</v>
      </c>
      <c r="P3223" s="54">
        <v>2.0569193756363164</v>
      </c>
      <c r="Q3223" s="54">
        <v>22.022727272727266</v>
      </c>
      <c r="R3223" s="54">
        <v>0.94336522379175269</v>
      </c>
      <c r="S3223" s="54">
        <v>4.9025885827892841</v>
      </c>
      <c r="T3223" s="54">
        <v>9.2975206611570285E-3</v>
      </c>
      <c r="U3223" s="54">
        <v>0.29748239975512691</v>
      </c>
      <c r="V3223" s="54">
        <v>11.921604563770952</v>
      </c>
      <c r="W3223" s="54">
        <v>9.2647341294272572</v>
      </c>
    </row>
    <row r="3224" spans="3:23" x14ac:dyDescent="0.25">
      <c r="C3224" s="52">
        <v>0</v>
      </c>
      <c r="D3224" s="55">
        <v>2799</v>
      </c>
      <c r="E3224" s="55">
        <v>7255</v>
      </c>
      <c r="F3224" s="55">
        <v>456.90299999999996</v>
      </c>
      <c r="G3224" s="55">
        <v>0.93293727067424159</v>
      </c>
      <c r="H3224" s="55">
        <v>0.385802894555479</v>
      </c>
      <c r="I3224" s="55">
        <v>0.19778123233465233</v>
      </c>
      <c r="J3224" s="55">
        <v>59.697550081336843</v>
      </c>
      <c r="K3224" s="55">
        <v>194</v>
      </c>
      <c r="L3224" s="55">
        <v>106.35869953554841</v>
      </c>
      <c r="M3224" s="55">
        <v>803.04998772920283</v>
      </c>
      <c r="N3224" s="55">
        <v>28.338136631211356</v>
      </c>
      <c r="O3224" s="55">
        <v>0.83086187793597244</v>
      </c>
      <c r="P3224" s="55">
        <v>2.7093600792336288</v>
      </c>
      <c r="Q3224" s="55">
        <v>36.667087188113257</v>
      </c>
      <c r="R3224" s="55">
        <v>0.99053483264843145</v>
      </c>
      <c r="S3224" s="55">
        <v>6.4756160449823534</v>
      </c>
      <c r="T3224" s="55">
        <v>8.3141503089281593E-4</v>
      </c>
      <c r="U3224" s="55">
        <v>0.3558258369489482</v>
      </c>
      <c r="V3224" s="55">
        <v>172.26234905120023</v>
      </c>
      <c r="W3224" s="55">
        <v>62.021156106997466</v>
      </c>
    </row>
    <row r="3225" spans="3:23" x14ac:dyDescent="0.25">
      <c r="C3225" s="51">
        <v>0</v>
      </c>
      <c r="D3225" s="54">
        <v>5040</v>
      </c>
      <c r="E3225" s="54">
        <v>8437</v>
      </c>
      <c r="F3225" s="54">
        <v>536.94199999999989</v>
      </c>
      <c r="G3225" s="54">
        <v>0.75311109232427087</v>
      </c>
      <c r="H3225" s="54">
        <v>0.59736873296195325</v>
      </c>
      <c r="I3225" s="54">
        <v>0.47297297297297297</v>
      </c>
      <c r="J3225" s="54">
        <v>80.106974137494547</v>
      </c>
      <c r="K3225" s="54">
        <v>229</v>
      </c>
      <c r="L3225" s="54">
        <v>115.51746031746032</v>
      </c>
      <c r="M3225" s="54">
        <v>1171.7258312149406</v>
      </c>
      <c r="N3225" s="54">
        <v>34.230481025176097</v>
      </c>
      <c r="O3225" s="54">
        <v>0.83813778798093042</v>
      </c>
      <c r="P3225" s="54">
        <v>2.9689352446943724</v>
      </c>
      <c r="Q3225" s="54">
        <v>32.661279836537581</v>
      </c>
      <c r="R3225" s="54">
        <v>0.99148291228602559</v>
      </c>
      <c r="S3225" s="54">
        <v>6.827808888575186</v>
      </c>
      <c r="T3225" s="54">
        <v>6.3108841363131846E-4</v>
      </c>
      <c r="U3225" s="54">
        <v>0.33690702300546804</v>
      </c>
      <c r="V3225" s="54">
        <v>130.26568281989947</v>
      </c>
      <c r="W3225" s="54">
        <v>85.700928702217439</v>
      </c>
    </row>
    <row r="3226" spans="3:23" x14ac:dyDescent="0.25">
      <c r="C3226" s="52">
        <v>0</v>
      </c>
      <c r="D3226" s="55">
        <v>112</v>
      </c>
      <c r="E3226" s="55">
        <v>120</v>
      </c>
      <c r="F3226" s="55">
        <v>36.364000000000004</v>
      </c>
      <c r="G3226" s="55">
        <v>0.69190703485189642</v>
      </c>
      <c r="H3226" s="55">
        <v>0.93333333333333335</v>
      </c>
      <c r="I3226" s="55">
        <v>0.66666666666666663</v>
      </c>
      <c r="J3226" s="55">
        <v>11.941642642883693</v>
      </c>
      <c r="K3226" s="55">
        <v>110</v>
      </c>
      <c r="L3226" s="55">
        <v>87.026785714285708</v>
      </c>
      <c r="M3226" s="55">
        <v>116.76504182754188</v>
      </c>
      <c r="N3226" s="55">
        <v>10.80578742283698</v>
      </c>
      <c r="O3226" s="55">
        <v>0.41858310522886466</v>
      </c>
      <c r="P3226" s="55">
        <v>2.196929218705518</v>
      </c>
      <c r="Q3226" s="55">
        <v>40.494444444444447</v>
      </c>
      <c r="R3226" s="55">
        <v>0.92603362708545678</v>
      </c>
      <c r="S3226" s="55">
        <v>5.1060817659743387</v>
      </c>
      <c r="T3226" s="55">
        <v>6.6049382716049524E-3</v>
      </c>
      <c r="U3226" s="55">
        <v>0.24575487783821098</v>
      </c>
      <c r="V3226" s="55">
        <v>14.17986245973035</v>
      </c>
      <c r="W3226" s="55">
        <v>10.237670730379742</v>
      </c>
    </row>
    <row r="3227" spans="3:23" x14ac:dyDescent="0.25">
      <c r="C3227" s="51">
        <v>0</v>
      </c>
      <c r="D3227" s="54">
        <v>2844</v>
      </c>
      <c r="E3227" s="54">
        <v>7205</v>
      </c>
      <c r="F3227" s="54">
        <v>415.20499999999998</v>
      </c>
      <c r="G3227" s="54">
        <v>0.93346120436737878</v>
      </c>
      <c r="H3227" s="54">
        <v>0.39472588480222071</v>
      </c>
      <c r="I3227" s="54">
        <v>0.1991596638655462</v>
      </c>
      <c r="J3227" s="54">
        <v>60.175520481561293</v>
      </c>
      <c r="K3227" s="54">
        <v>211</v>
      </c>
      <c r="L3227" s="54">
        <v>103.00632911392405</v>
      </c>
      <c r="M3227" s="54">
        <v>825.27326277732777</v>
      </c>
      <c r="N3227" s="54">
        <v>28.727569733225394</v>
      </c>
      <c r="O3227" s="54">
        <v>1.1970588988190551</v>
      </c>
      <c r="P3227" s="54">
        <v>4.1219507204311974</v>
      </c>
      <c r="Q3227" s="54">
        <v>36.604972567539775</v>
      </c>
      <c r="R3227" s="54">
        <v>0.99071139468377589</v>
      </c>
      <c r="S3227" s="54">
        <v>6.4999055719770142</v>
      </c>
      <c r="T3227" s="54">
        <v>8.3549894644180433E-4</v>
      </c>
      <c r="U3227" s="54">
        <v>0.35521360866708745</v>
      </c>
      <c r="V3227" s="54">
        <v>171.44484013118901</v>
      </c>
      <c r="W3227" s="54">
        <v>61.493557436732658</v>
      </c>
    </row>
    <row r="3228" spans="3:23" x14ac:dyDescent="0.25">
      <c r="C3228" s="52">
        <v>0</v>
      </c>
      <c r="D3228" s="55">
        <v>5256</v>
      </c>
      <c r="E3228" s="55">
        <v>8726</v>
      </c>
      <c r="F3228" s="55">
        <v>533.17899999999997</v>
      </c>
      <c r="G3228" s="55">
        <v>0.76814498353196559</v>
      </c>
      <c r="H3228" s="55">
        <v>0.60233784093513643</v>
      </c>
      <c r="I3228" s="55">
        <v>0.44877049180327871</v>
      </c>
      <c r="J3228" s="55">
        <v>81.805544109968579</v>
      </c>
      <c r="K3228" s="55">
        <v>226</v>
      </c>
      <c r="L3228" s="55">
        <v>112.50418569254185</v>
      </c>
      <c r="M3228" s="55">
        <v>1199.7004582140416</v>
      </c>
      <c r="N3228" s="55">
        <v>34.6366923682681</v>
      </c>
      <c r="O3228" s="55">
        <v>0.79720796525420379</v>
      </c>
      <c r="P3228" s="55">
        <v>2.8639007715452265</v>
      </c>
      <c r="Q3228" s="55">
        <v>29.996366401893106</v>
      </c>
      <c r="R3228" s="55">
        <v>0.99240080305346856</v>
      </c>
      <c r="S3228" s="55">
        <v>6.8337429731175225</v>
      </c>
      <c r="T3228" s="55">
        <v>7.0802258120321554E-4</v>
      </c>
      <c r="U3228" s="55">
        <v>0.34704300993710535</v>
      </c>
      <c r="V3228" s="55">
        <v>132.62781463981048</v>
      </c>
      <c r="W3228" s="55">
        <v>84.918399199440259</v>
      </c>
    </row>
    <row r="3229" spans="3:23" x14ac:dyDescent="0.25">
      <c r="C3229" s="51">
        <v>0</v>
      </c>
      <c r="D3229" s="54">
        <v>67</v>
      </c>
      <c r="E3229" s="54">
        <v>72</v>
      </c>
      <c r="F3229" s="54">
        <v>28.010999999999999</v>
      </c>
      <c r="G3229" s="54">
        <v>0.72407299588783736</v>
      </c>
      <c r="H3229" s="54">
        <v>0.93055555555555558</v>
      </c>
      <c r="I3229" s="54">
        <v>0.69791666666666663</v>
      </c>
      <c r="J3229" s="54">
        <v>9.2361815431083798</v>
      </c>
      <c r="K3229" s="54">
        <v>106</v>
      </c>
      <c r="L3229" s="54">
        <v>85.910447761194035</v>
      </c>
      <c r="M3229" s="54">
        <v>105.62822252374491</v>
      </c>
      <c r="N3229" s="54">
        <v>10.277559171502975</v>
      </c>
      <c r="O3229" s="54">
        <v>0.26038841634385318</v>
      </c>
      <c r="P3229" s="54">
        <v>2.0200838292365861</v>
      </c>
      <c r="Q3229" s="54">
        <v>23.93518518518519</v>
      </c>
      <c r="R3229" s="54">
        <v>0.94821134250779171</v>
      </c>
      <c r="S3229" s="54">
        <v>4.8602087797193949</v>
      </c>
      <c r="T3229" s="54">
        <v>1.0631001371742128E-2</v>
      </c>
      <c r="U3229" s="54">
        <v>0.27948666559777663</v>
      </c>
      <c r="V3229" s="54">
        <v>11.239619296219642</v>
      </c>
      <c r="W3229" s="54">
        <v>7.752227850009243</v>
      </c>
    </row>
    <row r="3230" spans="3:23" x14ac:dyDescent="0.25">
      <c r="C3230" s="52">
        <v>0</v>
      </c>
      <c r="D3230" s="55">
        <v>44</v>
      </c>
      <c r="E3230" s="55">
        <v>48</v>
      </c>
      <c r="F3230" s="55">
        <v>22.312999999999999</v>
      </c>
      <c r="G3230" s="55">
        <v>0.60751669847806089</v>
      </c>
      <c r="H3230" s="55">
        <v>0.91666666666666663</v>
      </c>
      <c r="I3230" s="55">
        <v>0.61111111111111116</v>
      </c>
      <c r="J3230" s="55">
        <v>7.4848206370191104</v>
      </c>
      <c r="K3230" s="55">
        <v>86</v>
      </c>
      <c r="L3230" s="55">
        <v>77.772727272727266</v>
      </c>
      <c r="M3230" s="55">
        <v>26.272727272727273</v>
      </c>
      <c r="N3230" s="55">
        <v>5.1256928578219814</v>
      </c>
      <c r="O3230" s="55">
        <v>-0.22870562692466753</v>
      </c>
      <c r="P3230" s="55">
        <v>1.9481035813891188</v>
      </c>
      <c r="Q3230" s="55">
        <v>25.962499999999991</v>
      </c>
      <c r="R3230" s="55">
        <v>0.84823033957737881</v>
      </c>
      <c r="S3230" s="55">
        <v>3.9108187666505327</v>
      </c>
      <c r="T3230" s="55">
        <v>1.281250000000001E-2</v>
      </c>
      <c r="U3230" s="55">
        <v>0.25061056998557002</v>
      </c>
      <c r="V3230" s="55">
        <v>8.5442171759943637</v>
      </c>
      <c r="W3230" s="55">
        <v>6.7867307100684098</v>
      </c>
    </row>
    <row r="3231" spans="3:23" x14ac:dyDescent="0.25">
      <c r="C3231" s="51">
        <v>0</v>
      </c>
      <c r="D3231" s="54">
        <v>2784</v>
      </c>
      <c r="E3231" s="54">
        <v>6603</v>
      </c>
      <c r="F3231" s="54">
        <v>431.23399999999998</v>
      </c>
      <c r="G3231" s="54">
        <v>0.93720389464863574</v>
      </c>
      <c r="H3231" s="54">
        <v>0.42162653339391187</v>
      </c>
      <c r="I3231" s="54">
        <v>0.20695807314897413</v>
      </c>
      <c r="J3231" s="54">
        <v>59.53737391372492</v>
      </c>
      <c r="K3231" s="54">
        <v>223</v>
      </c>
      <c r="L3231" s="54">
        <v>101.5639367816092</v>
      </c>
      <c r="M3231" s="54">
        <v>934.90212693240892</v>
      </c>
      <c r="N3231" s="54">
        <v>30.576169265171348</v>
      </c>
      <c r="O3231" s="54">
        <v>1.4168268694199737</v>
      </c>
      <c r="P3231" s="54">
        <v>4.7883152345393283</v>
      </c>
      <c r="Q3231" s="54">
        <v>38.452321296978766</v>
      </c>
      <c r="R3231" s="54">
        <v>0.99028509375702112</v>
      </c>
      <c r="S3231" s="54">
        <v>6.4995711320874161</v>
      </c>
      <c r="T3231" s="54">
        <v>8.2481784724966164E-4</v>
      </c>
      <c r="U3231" s="54">
        <v>0.33393634493961438</v>
      </c>
      <c r="V3231" s="54">
        <v>165.99501583435591</v>
      </c>
      <c r="W3231" s="54">
        <v>57.89606798047371</v>
      </c>
    </row>
    <row r="3232" spans="3:23" x14ac:dyDescent="0.25">
      <c r="C3232" s="52">
        <v>0</v>
      </c>
      <c r="D3232" s="55">
        <v>5041</v>
      </c>
      <c r="E3232" s="55">
        <v>8086</v>
      </c>
      <c r="F3232" s="55">
        <v>520.69200000000001</v>
      </c>
      <c r="G3232" s="55">
        <v>0.73059129614586871</v>
      </c>
      <c r="H3232" s="55">
        <v>0.62342320059361855</v>
      </c>
      <c r="I3232" s="55">
        <v>0.49132553606237817</v>
      </c>
      <c r="J3232" s="55">
        <v>80.114920863781393</v>
      </c>
      <c r="K3232" s="55">
        <v>224</v>
      </c>
      <c r="L3232" s="55">
        <v>112.06169410831184</v>
      </c>
      <c r="M3232" s="55">
        <v>1177.1610740342014</v>
      </c>
      <c r="N3232" s="55">
        <v>34.309781025739603</v>
      </c>
      <c r="O3232" s="55">
        <v>0.72645385653050254</v>
      </c>
      <c r="P3232" s="55">
        <v>2.7714184700310183</v>
      </c>
      <c r="Q3232" s="55">
        <v>31.822241512345805</v>
      </c>
      <c r="R3232" s="55">
        <v>0.99152361170946046</v>
      </c>
      <c r="S3232" s="55">
        <v>6.8371353608647016</v>
      </c>
      <c r="T3232" s="55">
        <v>6.53813877695795E-4</v>
      </c>
      <c r="U3232" s="55">
        <v>0.32733467548676393</v>
      </c>
      <c r="V3232" s="55">
        <v>123.90773663877695</v>
      </c>
      <c r="W3232" s="55">
        <v>84.606064257142208</v>
      </c>
    </row>
    <row r="3233" spans="3:23" x14ac:dyDescent="0.25">
      <c r="C3233" s="51">
        <v>0</v>
      </c>
      <c r="D3233" s="54">
        <v>64</v>
      </c>
      <c r="E3233" s="54">
        <v>68</v>
      </c>
      <c r="F3233" s="54">
        <v>27.431999999999999</v>
      </c>
      <c r="G3233" s="54">
        <v>0.76447078715643835</v>
      </c>
      <c r="H3233" s="54">
        <v>0.94117647058823528</v>
      </c>
      <c r="I3233" s="54">
        <v>0.76190476190476186</v>
      </c>
      <c r="J3233" s="54">
        <v>9.0270333367641005</v>
      </c>
      <c r="K3233" s="54">
        <v>94</v>
      </c>
      <c r="L3233" s="54">
        <v>80.703125</v>
      </c>
      <c r="M3233" s="54">
        <v>50.243799603174601</v>
      </c>
      <c r="N3233" s="54">
        <v>7.0882860836153192</v>
      </c>
      <c r="O3233" s="54">
        <v>2.8023131338289538E-2</v>
      </c>
      <c r="P3233" s="54">
        <v>1.8978251542221816</v>
      </c>
      <c r="Q3233" s="54">
        <v>10.02083333333333</v>
      </c>
      <c r="R3233" s="54">
        <v>0.95844343299831314</v>
      </c>
      <c r="S3233" s="54">
        <v>4.5279218842411781</v>
      </c>
      <c r="T3233" s="54">
        <v>1.1935763888888871E-2</v>
      </c>
      <c r="U3233" s="54">
        <v>0.31801835317460281</v>
      </c>
      <c r="V3233" s="54">
        <v>11.328430311977622</v>
      </c>
      <c r="W3233" s="54">
        <v>7.3029674334022161</v>
      </c>
    </row>
    <row r="3234" spans="3:23" x14ac:dyDescent="0.25">
      <c r="C3234" s="52">
        <v>0</v>
      </c>
      <c r="D3234" s="55">
        <v>36</v>
      </c>
      <c r="E3234" s="55">
        <v>40</v>
      </c>
      <c r="F3234" s="55">
        <v>19.592000000000002</v>
      </c>
      <c r="G3234" s="55">
        <v>0.38282074674438793</v>
      </c>
      <c r="H3234" s="55">
        <v>0.9</v>
      </c>
      <c r="I3234" s="55">
        <v>0.6428571428571429</v>
      </c>
      <c r="J3234" s="55">
        <v>6.7702750025730758</v>
      </c>
      <c r="K3234" s="55">
        <v>80</v>
      </c>
      <c r="L3234" s="55">
        <v>74.055555555555557</v>
      </c>
      <c r="M3234" s="55">
        <v>12.911111111111108</v>
      </c>
      <c r="N3234" s="55">
        <v>3.5932034608564969</v>
      </c>
      <c r="O3234" s="55">
        <v>-0.12449639801423093</v>
      </c>
      <c r="P3234" s="55">
        <v>1.9836543526615211</v>
      </c>
      <c r="Q3234" s="55">
        <v>16.46875</v>
      </c>
      <c r="R3234" s="55">
        <v>0.84554436130380584</v>
      </c>
      <c r="S3234" s="55">
        <v>3.5175932387933115</v>
      </c>
      <c r="T3234" s="55">
        <v>1.708984375E-2</v>
      </c>
      <c r="U3234" s="55">
        <v>0.32593005952380943</v>
      </c>
      <c r="V3234" s="55">
        <v>7.1802197428460053</v>
      </c>
      <c r="W3234" s="55">
        <v>6.6332495807108005</v>
      </c>
    </row>
    <row r="3235" spans="3:23" x14ac:dyDescent="0.25">
      <c r="C3235" s="51">
        <v>0</v>
      </c>
      <c r="D3235" s="54">
        <v>8092</v>
      </c>
      <c r="E3235" s="54">
        <v>13378</v>
      </c>
      <c r="F3235" s="54">
        <v>860.43299999999999</v>
      </c>
      <c r="G3235" s="54">
        <v>0.47690534396295614</v>
      </c>
      <c r="H3235" s="54">
        <v>0.60487367319479746</v>
      </c>
      <c r="I3235" s="54">
        <v>0.42546926757453074</v>
      </c>
      <c r="J3235" s="54">
        <v>101.50396246451137</v>
      </c>
      <c r="K3235" s="54">
        <v>231</v>
      </c>
      <c r="L3235" s="54">
        <v>104.78138902619871</v>
      </c>
      <c r="M3235" s="54">
        <v>1161.5506460496097</v>
      </c>
      <c r="N3235" s="54">
        <v>34.081529397161887</v>
      </c>
      <c r="O3235" s="54">
        <v>1.0533644451753568</v>
      </c>
      <c r="P3235" s="54">
        <v>3.5475636196931934</v>
      </c>
      <c r="Q3235" s="54">
        <v>30.792975681034815</v>
      </c>
      <c r="R3235" s="54">
        <v>0.99187570391834778</v>
      </c>
      <c r="S3235" s="54">
        <v>6.7546585898155698</v>
      </c>
      <c r="T3235" s="54">
        <v>1.3088051174933995E-3</v>
      </c>
      <c r="U3235" s="54">
        <v>0.37641144356241418</v>
      </c>
      <c r="V3235" s="54">
        <v>140.77465102565384</v>
      </c>
      <c r="W3235" s="54">
        <v>123.734535413865</v>
      </c>
    </row>
    <row r="3236" spans="3:23" x14ac:dyDescent="0.25">
      <c r="C3236" s="52">
        <v>0</v>
      </c>
      <c r="D3236" s="55">
        <v>8169</v>
      </c>
      <c r="E3236" s="55">
        <v>12650</v>
      </c>
      <c r="F3236" s="55">
        <v>801.80399999999997</v>
      </c>
      <c r="G3236" s="55">
        <v>0.47344460710607572</v>
      </c>
      <c r="H3236" s="55">
        <v>0.64577075098814229</v>
      </c>
      <c r="I3236" s="55">
        <v>0.45262632978723405</v>
      </c>
      <c r="J3236" s="55">
        <v>101.98575312729491</v>
      </c>
      <c r="K3236" s="55">
        <v>230</v>
      </c>
      <c r="L3236" s="55">
        <v>102.49051291467744</v>
      </c>
      <c r="M3236" s="55">
        <v>1151.4847593965253</v>
      </c>
      <c r="N3236" s="55">
        <v>33.933534437139393</v>
      </c>
      <c r="O3236" s="55">
        <v>1.0348811940355553</v>
      </c>
      <c r="P3236" s="55">
        <v>3.5896493669779908</v>
      </c>
      <c r="Q3236" s="55">
        <v>29.658364945846529</v>
      </c>
      <c r="R3236" s="55">
        <v>0.99204180547001197</v>
      </c>
      <c r="S3236" s="55">
        <v>6.7429655041735161</v>
      </c>
      <c r="T3236" s="55">
        <v>1.219294342229108E-3</v>
      </c>
      <c r="U3236" s="55">
        <v>0.37888741939653786</v>
      </c>
      <c r="V3236" s="55">
        <v>135.29063206748785</v>
      </c>
      <c r="W3236" s="55">
        <v>119.16718079180717</v>
      </c>
    </row>
    <row r="3237" spans="3:23" x14ac:dyDescent="0.25">
      <c r="C3237" s="51">
        <v>0</v>
      </c>
      <c r="D3237" s="54">
        <v>1401</v>
      </c>
      <c r="E3237" s="54">
        <v>2299</v>
      </c>
      <c r="F3237" s="54">
        <v>227.74299999999999</v>
      </c>
      <c r="G3237" s="54">
        <v>0.80609339156305337</v>
      </c>
      <c r="H3237" s="54">
        <v>0.6093953892996955</v>
      </c>
      <c r="I3237" s="54">
        <v>0.53432494279176201</v>
      </c>
      <c r="J3237" s="54">
        <v>42.235158365678743</v>
      </c>
      <c r="K3237" s="54">
        <v>222</v>
      </c>
      <c r="L3237" s="54">
        <v>116.23911491791577</v>
      </c>
      <c r="M3237" s="54">
        <v>1294.1320689303554</v>
      </c>
      <c r="N3237" s="54">
        <v>35.974047158060429</v>
      </c>
      <c r="O3237" s="54">
        <v>0.30600771370957491</v>
      </c>
      <c r="P3237" s="54">
        <v>2.0910236638360686</v>
      </c>
      <c r="Q3237" s="54">
        <v>132.91899962672736</v>
      </c>
      <c r="R3237" s="54">
        <v>0.97750667532351587</v>
      </c>
      <c r="S3237" s="54">
        <v>6.970574074936664</v>
      </c>
      <c r="T3237" s="54">
        <v>9.3645835379789434E-4</v>
      </c>
      <c r="U3237" s="54">
        <v>0.25175413922802453</v>
      </c>
      <c r="V3237" s="54">
        <v>72.930885697411625</v>
      </c>
      <c r="W3237" s="54">
        <v>43.159648072345483</v>
      </c>
    </row>
    <row r="3238" spans="3:23" x14ac:dyDescent="0.25">
      <c r="C3238" s="52">
        <v>0</v>
      </c>
      <c r="D3238" s="55">
        <v>563</v>
      </c>
      <c r="E3238" s="55">
        <v>818</v>
      </c>
      <c r="F3238" s="55">
        <v>135.375</v>
      </c>
      <c r="G3238" s="55">
        <v>0.93724394207314488</v>
      </c>
      <c r="H3238" s="55">
        <v>0.68826405867970664</v>
      </c>
      <c r="I3238" s="55">
        <v>0.3613607188703466</v>
      </c>
      <c r="J3238" s="55">
        <v>26.773753261093162</v>
      </c>
      <c r="K3238" s="55">
        <v>139</v>
      </c>
      <c r="L3238" s="55">
        <v>86.431616341030193</v>
      </c>
      <c r="M3238" s="55">
        <v>316.17458581695672</v>
      </c>
      <c r="N3238" s="55">
        <v>17.781298766315039</v>
      </c>
      <c r="O3238" s="55">
        <v>0.51221791535125527</v>
      </c>
      <c r="P3238" s="55">
        <v>2.5906403967466862</v>
      </c>
      <c r="Q3238" s="55">
        <v>54.168855534709195</v>
      </c>
      <c r="R3238" s="55">
        <v>0.97604433237421995</v>
      </c>
      <c r="S3238" s="55">
        <v>5.985590068984382</v>
      </c>
      <c r="T3238" s="55">
        <v>1.5515482041817343E-3</v>
      </c>
      <c r="U3238" s="55">
        <v>0.29672001256171959</v>
      </c>
      <c r="V3238" s="55">
        <v>54.515828625773828</v>
      </c>
      <c r="W3238" s="55">
        <v>19.008270383710496</v>
      </c>
    </row>
    <row r="3239" spans="3:23" x14ac:dyDescent="0.25">
      <c r="C3239" s="51">
        <v>0</v>
      </c>
      <c r="D3239" s="54">
        <v>366</v>
      </c>
      <c r="E3239" s="54">
        <v>387</v>
      </c>
      <c r="F3239" s="54">
        <v>76.605999999999995</v>
      </c>
      <c r="G3239" s="54">
        <v>0.88350864789621819</v>
      </c>
      <c r="H3239" s="54">
        <v>0.94573643410852715</v>
      </c>
      <c r="I3239" s="54">
        <v>0.71764705882352942</v>
      </c>
      <c r="J3239" s="54">
        <v>21.587164551489145</v>
      </c>
      <c r="K3239" s="54">
        <v>220</v>
      </c>
      <c r="L3239" s="54">
        <v>119.8743169398907</v>
      </c>
      <c r="M3239" s="54">
        <v>1537.1019687102325</v>
      </c>
      <c r="N3239" s="54">
        <v>39.205892015234554</v>
      </c>
      <c r="O3239" s="54">
        <v>0.50239541454743253</v>
      </c>
      <c r="P3239" s="54">
        <v>2.6598577559616685</v>
      </c>
      <c r="Q3239" s="54">
        <v>250.64814814814886</v>
      </c>
      <c r="R3239" s="54">
        <v>0.94862168956658055</v>
      </c>
      <c r="S3239" s="54">
        <v>6.80363107404626</v>
      </c>
      <c r="T3239" s="54">
        <v>2.1947873799725709E-3</v>
      </c>
      <c r="U3239" s="54">
        <v>0.23510190867434366</v>
      </c>
      <c r="V3239" s="54">
        <v>32.545345106355697</v>
      </c>
      <c r="W3239" s="54">
        <v>15.244722855592814</v>
      </c>
    </row>
    <row r="3240" spans="3:23" x14ac:dyDescent="0.25">
      <c r="C3240" s="52">
        <v>0</v>
      </c>
      <c r="D3240" s="55">
        <v>29</v>
      </c>
      <c r="E3240" s="55">
        <v>33</v>
      </c>
      <c r="F3240" s="55">
        <v>17.996000000000002</v>
      </c>
      <c r="G3240" s="55">
        <v>0</v>
      </c>
      <c r="H3240" s="55">
        <v>0.87878787878787878</v>
      </c>
      <c r="I3240" s="55">
        <v>0.59183673469387754</v>
      </c>
      <c r="J3240" s="55">
        <v>6.0765077797464979</v>
      </c>
      <c r="K3240" s="55">
        <v>103</v>
      </c>
      <c r="L3240" s="55">
        <v>89.448275862068968</v>
      </c>
      <c r="M3240" s="55">
        <v>91.041871921182221</v>
      </c>
      <c r="N3240" s="55">
        <v>9.5415864467698572</v>
      </c>
      <c r="O3240" s="55">
        <v>-0.51103581125108355</v>
      </c>
      <c r="P3240" s="55">
        <v>2.2140661874833616</v>
      </c>
      <c r="Q3240" s="55">
        <v>74.607142857142847</v>
      </c>
      <c r="R3240" s="55">
        <v>0.89244505830611209</v>
      </c>
      <c r="S3240" s="55">
        <v>4.0043641847081419</v>
      </c>
      <c r="T3240" s="55">
        <v>1.8494897959183687E-2</v>
      </c>
      <c r="U3240" s="55">
        <v>0.23459575225317697</v>
      </c>
      <c r="V3240" s="55">
        <v>6.2330229193099944</v>
      </c>
      <c r="W3240" s="55">
        <v>6.2330229193099944</v>
      </c>
    </row>
    <row r="3241" spans="3:23" x14ac:dyDescent="0.25">
      <c r="C3241" s="51">
        <v>0</v>
      </c>
      <c r="D3241" s="54">
        <v>1472</v>
      </c>
      <c r="E3241" s="54">
        <v>2314</v>
      </c>
      <c r="F3241" s="54">
        <v>219.738</v>
      </c>
      <c r="G3241" s="54">
        <v>0.79994302379609272</v>
      </c>
      <c r="H3241" s="54">
        <v>0.63612791702679339</v>
      </c>
      <c r="I3241" s="54">
        <v>0.53998532648569331</v>
      </c>
      <c r="J3241" s="54">
        <v>43.292131038448076</v>
      </c>
      <c r="K3241" s="54">
        <v>222</v>
      </c>
      <c r="L3241" s="54">
        <v>115.61548913043478</v>
      </c>
      <c r="M3241" s="54">
        <v>1310.2245865722796</v>
      </c>
      <c r="N3241" s="54">
        <v>36.197024554129854</v>
      </c>
      <c r="O3241" s="54">
        <v>0.3701104955296029</v>
      </c>
      <c r="P3241" s="54">
        <v>2.1817901879178567</v>
      </c>
      <c r="Q3241" s="54">
        <v>175.37715517241389</v>
      </c>
      <c r="R3241" s="54">
        <v>0.96963847718698737</v>
      </c>
      <c r="S3241" s="54">
        <v>6.9688177834694445</v>
      </c>
      <c r="T3241" s="54">
        <v>8.2367221561628016E-4</v>
      </c>
      <c r="U3241" s="54">
        <v>0.24364892150251924</v>
      </c>
      <c r="V3241" s="54">
        <v>72.353133452765249</v>
      </c>
      <c r="W3241" s="54">
        <v>43.417376070539618</v>
      </c>
    </row>
    <row r="3242" spans="3:23" x14ac:dyDescent="0.25">
      <c r="C3242" s="52">
        <v>0</v>
      </c>
      <c r="D3242" s="55">
        <v>29</v>
      </c>
      <c r="E3242" s="55">
        <v>33</v>
      </c>
      <c r="F3242" s="55">
        <v>17.996000000000002</v>
      </c>
      <c r="G3242" s="55">
        <v>0</v>
      </c>
      <c r="H3242" s="55">
        <v>0.87878787878787878</v>
      </c>
      <c r="I3242" s="55">
        <v>0.59183673469387754</v>
      </c>
      <c r="J3242" s="55">
        <v>6.0765077797464979</v>
      </c>
      <c r="K3242" s="55">
        <v>84</v>
      </c>
      <c r="L3242" s="55">
        <v>70.931034482758619</v>
      </c>
      <c r="M3242" s="55">
        <v>42.709359605911338</v>
      </c>
      <c r="N3242" s="55">
        <v>6.5352398277271613</v>
      </c>
      <c r="O3242" s="55">
        <v>-3.2889738077205556E-2</v>
      </c>
      <c r="P3242" s="55">
        <v>2.2119827348810466</v>
      </c>
      <c r="Q3242" s="55">
        <v>38.910714285714285</v>
      </c>
      <c r="R3242" s="55">
        <v>0.95680103066712419</v>
      </c>
      <c r="S3242" s="55">
        <v>3.9353986674667634</v>
      </c>
      <c r="T3242" s="55">
        <v>1.9770408163265318E-2</v>
      </c>
      <c r="U3242" s="55">
        <v>0.27608198582463284</v>
      </c>
      <c r="V3242" s="55">
        <v>6.2330229193099944</v>
      </c>
      <c r="W3242" s="55">
        <v>6.2330229193099944</v>
      </c>
    </row>
    <row r="3243" spans="3:23" x14ac:dyDescent="0.25">
      <c r="C3243" s="51">
        <v>0</v>
      </c>
      <c r="D3243" s="54">
        <v>639</v>
      </c>
      <c r="E3243" s="54">
        <v>838</v>
      </c>
      <c r="F3243" s="54">
        <v>135.01899999999998</v>
      </c>
      <c r="G3243" s="54">
        <v>0.9331298611818799</v>
      </c>
      <c r="H3243" s="54">
        <v>0.76252983293556087</v>
      </c>
      <c r="I3243" s="54">
        <v>0.40037593984962405</v>
      </c>
      <c r="J3243" s="54">
        <v>28.523675588636348</v>
      </c>
      <c r="K3243" s="54">
        <v>143</v>
      </c>
      <c r="L3243" s="54">
        <v>87.356807511737088</v>
      </c>
      <c r="M3243" s="54">
        <v>328.64364872621303</v>
      </c>
      <c r="N3243" s="54">
        <v>18.128531344988016</v>
      </c>
      <c r="O3243" s="54">
        <v>0.40690586773601761</v>
      </c>
      <c r="P3243" s="54">
        <v>2.4162207501626654</v>
      </c>
      <c r="Q3243" s="54">
        <v>43.510378510378445</v>
      </c>
      <c r="R3243" s="54">
        <v>0.98277135596398724</v>
      </c>
      <c r="S3243" s="54">
        <v>6.0203346208315391</v>
      </c>
      <c r="T3243" s="54">
        <v>2.2429747704472854E-3</v>
      </c>
      <c r="U3243" s="54">
        <v>0.32499798469262592</v>
      </c>
      <c r="V3243" s="54">
        <v>53.980591739083231</v>
      </c>
      <c r="W3243" s="54">
        <v>19.408155722555094</v>
      </c>
    </row>
    <row r="3244" spans="3:23" x14ac:dyDescent="0.25">
      <c r="C3244" s="52">
        <v>0</v>
      </c>
      <c r="D3244" s="55">
        <v>464</v>
      </c>
      <c r="E3244" s="55">
        <v>523</v>
      </c>
      <c r="F3244" s="55">
        <v>90.102999999999994</v>
      </c>
      <c r="G3244" s="55">
        <v>0.85837430979531093</v>
      </c>
      <c r="H3244" s="55">
        <v>0.88718929254302104</v>
      </c>
      <c r="I3244" s="55">
        <v>0.61133069828721998</v>
      </c>
      <c r="J3244" s="55">
        <v>24.306031118985992</v>
      </c>
      <c r="K3244" s="55">
        <v>220</v>
      </c>
      <c r="L3244" s="55">
        <v>113.84051724137932</v>
      </c>
      <c r="M3244" s="55">
        <v>1649.5252662545613</v>
      </c>
      <c r="N3244" s="55">
        <v>40.614348034340786</v>
      </c>
      <c r="O3244" s="55">
        <v>0.63842847020495819</v>
      </c>
      <c r="P3244" s="55">
        <v>2.6109901275353162</v>
      </c>
      <c r="Q3244" s="55">
        <v>230.17550505050281</v>
      </c>
      <c r="R3244" s="55">
        <v>0.95900829032615442</v>
      </c>
      <c r="S3244" s="55">
        <v>6.8863509079882776</v>
      </c>
      <c r="T3244" s="55">
        <v>3.2841036628915672E-3</v>
      </c>
      <c r="U3244" s="55">
        <v>0.29399104278786259</v>
      </c>
      <c r="V3244" s="55">
        <v>35.828245775885669</v>
      </c>
      <c r="W3244" s="55">
        <v>18.380747157216664</v>
      </c>
    </row>
    <row r="3245" spans="3:23" x14ac:dyDescent="0.25">
      <c r="C3245" s="51">
        <v>0</v>
      </c>
      <c r="D3245" s="54">
        <v>43</v>
      </c>
      <c r="E3245" s="54">
        <v>47</v>
      </c>
      <c r="F3245" s="54">
        <v>21.552</v>
      </c>
      <c r="G3245" s="54">
        <v>0.53810701977690156</v>
      </c>
      <c r="H3245" s="54">
        <v>0.91489361702127658</v>
      </c>
      <c r="I3245" s="54">
        <v>0.68253968253968256</v>
      </c>
      <c r="J3245" s="54">
        <v>7.399277020331918</v>
      </c>
      <c r="K3245" s="54">
        <v>100</v>
      </c>
      <c r="L3245" s="54">
        <v>81.906976744186053</v>
      </c>
      <c r="M3245" s="54">
        <v>147.41971207087485</v>
      </c>
      <c r="N3245" s="54">
        <v>12.141651949832644</v>
      </c>
      <c r="O3245" s="54">
        <v>-0.40932938657923146</v>
      </c>
      <c r="P3245" s="54">
        <v>1.9791111398730759</v>
      </c>
      <c r="Q3245" s="54">
        <v>63.458333333333329</v>
      </c>
      <c r="R3245" s="54">
        <v>0.91999705276232202</v>
      </c>
      <c r="S3245" s="54">
        <v>4.739990917392169</v>
      </c>
      <c r="T3245" s="54">
        <v>1.427469135802472E-2</v>
      </c>
      <c r="U3245" s="54">
        <v>0.20372303010170653</v>
      </c>
      <c r="V3245" s="54">
        <v>8.1744544421237428</v>
      </c>
      <c r="W3245" s="54">
        <v>6.8900557484721601</v>
      </c>
    </row>
    <row r="3246" spans="3:23" x14ac:dyDescent="0.25">
      <c r="C3246" s="52">
        <v>0</v>
      </c>
      <c r="D3246" s="55">
        <v>1527</v>
      </c>
      <c r="E3246" s="55">
        <v>2323</v>
      </c>
      <c r="F3246" s="55">
        <v>220.77999999999997</v>
      </c>
      <c r="G3246" s="55">
        <v>0.78893396358287693</v>
      </c>
      <c r="H3246" s="55">
        <v>0.65733964700817904</v>
      </c>
      <c r="I3246" s="55">
        <v>0.5699888017917133</v>
      </c>
      <c r="J3246" s="55">
        <v>44.093500482617536</v>
      </c>
      <c r="K3246" s="55">
        <v>225</v>
      </c>
      <c r="L3246" s="55">
        <v>116.24950884086444</v>
      </c>
      <c r="M3246" s="55">
        <v>1356.7758434676452</v>
      </c>
      <c r="N3246" s="55">
        <v>36.834438280875752</v>
      </c>
      <c r="O3246" s="55">
        <v>0.41184749641356305</v>
      </c>
      <c r="P3246" s="55">
        <v>2.2278920972267491</v>
      </c>
      <c r="Q3246" s="55">
        <v>145.02339181286408</v>
      </c>
      <c r="R3246" s="55">
        <v>0.9758234060011709</v>
      </c>
      <c r="S3246" s="55">
        <v>6.9986575718865325</v>
      </c>
      <c r="T3246" s="55">
        <v>8.7981130946277332E-4</v>
      </c>
      <c r="U3246" s="55">
        <v>0.24148964167560172</v>
      </c>
      <c r="V3246" s="55">
        <v>71.725037059476435</v>
      </c>
      <c r="W3246" s="55">
        <v>44.073456658149247</v>
      </c>
    </row>
    <row r="3247" spans="3:23" x14ac:dyDescent="0.25">
      <c r="C3247" s="51">
        <v>0</v>
      </c>
      <c r="D3247" s="54">
        <v>29</v>
      </c>
      <c r="E3247" s="54">
        <v>33</v>
      </c>
      <c r="F3247" s="54">
        <v>17.996000000000002</v>
      </c>
      <c r="G3247" s="54">
        <v>0</v>
      </c>
      <c r="H3247" s="54">
        <v>0.87878787878787878</v>
      </c>
      <c r="I3247" s="54">
        <v>0.59183673469387754</v>
      </c>
      <c r="J3247" s="54">
        <v>6.0765077797464979</v>
      </c>
      <c r="K3247" s="54">
        <v>89</v>
      </c>
      <c r="L3247" s="54">
        <v>73.41379310344827</v>
      </c>
      <c r="M3247" s="54">
        <v>59.536945812807879</v>
      </c>
      <c r="N3247" s="54">
        <v>7.7160187799672881</v>
      </c>
      <c r="O3247" s="54">
        <v>4.5455839677710892E-2</v>
      </c>
      <c r="P3247" s="54">
        <v>2.5876811210183814</v>
      </c>
      <c r="Q3247" s="54">
        <v>128.46428571428567</v>
      </c>
      <c r="R3247" s="54">
        <v>0.57961341018751833</v>
      </c>
      <c r="S3247" s="54">
        <v>4.1852301329094015</v>
      </c>
      <c r="T3247" s="54">
        <v>1.8494897959183687E-2</v>
      </c>
      <c r="U3247" s="54">
        <v>0.18913233189630699</v>
      </c>
      <c r="V3247" s="54">
        <v>6.2330229193099944</v>
      </c>
      <c r="W3247" s="54">
        <v>6.2330229193099944</v>
      </c>
    </row>
    <row r="3248" spans="3:23" x14ac:dyDescent="0.25">
      <c r="C3248" s="52">
        <v>0</v>
      </c>
      <c r="D3248" s="55">
        <v>1379</v>
      </c>
      <c r="E3248" s="55">
        <v>2657</v>
      </c>
      <c r="F3248" s="55">
        <v>262.92500000000001</v>
      </c>
      <c r="G3248" s="55">
        <v>0.96626346993602275</v>
      </c>
      <c r="H3248" s="55">
        <v>0.51900639819345129</v>
      </c>
      <c r="I3248" s="55">
        <v>0.38433667781493869</v>
      </c>
      <c r="J3248" s="55">
        <v>41.902235408027927</v>
      </c>
      <c r="K3248" s="55">
        <v>231</v>
      </c>
      <c r="L3248" s="55">
        <v>97.799854967367651</v>
      </c>
      <c r="M3248" s="55">
        <v>969.93814221407365</v>
      </c>
      <c r="N3248" s="55">
        <v>31.143829922057975</v>
      </c>
      <c r="O3248" s="55">
        <v>1.4051369988116997</v>
      </c>
      <c r="P3248" s="55">
        <v>5.3250675137758341</v>
      </c>
      <c r="Q3248" s="55">
        <v>79.922826086956917</v>
      </c>
      <c r="R3248" s="55">
        <v>0.9781279810378839</v>
      </c>
      <c r="S3248" s="55">
        <v>6.5758929966465001</v>
      </c>
      <c r="T3248" s="55">
        <v>1.6654359640833132E-3</v>
      </c>
      <c r="U3248" s="55">
        <v>0.33283910615698609</v>
      </c>
      <c r="V3248" s="55">
        <v>122.21713294716309</v>
      </c>
      <c r="W3248" s="55">
        <v>31.477711651119396</v>
      </c>
    </row>
    <row r="3249" spans="3:23" x14ac:dyDescent="0.25">
      <c r="C3249" s="51">
        <v>0</v>
      </c>
      <c r="D3249" s="54">
        <v>1558</v>
      </c>
      <c r="E3249" s="54">
        <v>2337</v>
      </c>
      <c r="F3249" s="54">
        <v>225.46099999999996</v>
      </c>
      <c r="G3249" s="54">
        <v>0.7780716902204704</v>
      </c>
      <c r="H3249" s="54">
        <v>0.66666666666666663</v>
      </c>
      <c r="I3249" s="54">
        <v>0.58156028368794321</v>
      </c>
      <c r="J3249" s="54">
        <v>44.538828124428505</v>
      </c>
      <c r="K3249" s="54">
        <v>231</v>
      </c>
      <c r="L3249" s="54">
        <v>119.43453145057767</v>
      </c>
      <c r="M3249" s="54">
        <v>1556.8483122722967</v>
      </c>
      <c r="N3249" s="54">
        <v>39.456917166351154</v>
      </c>
      <c r="O3249" s="54">
        <v>0.53991396544487591</v>
      </c>
      <c r="P3249" s="54">
        <v>2.3622471005475498</v>
      </c>
      <c r="Q3249" s="54">
        <v>197.71089181286558</v>
      </c>
      <c r="R3249" s="54">
        <v>0.96891336290458541</v>
      </c>
      <c r="S3249" s="54">
        <v>7.0751704892720637</v>
      </c>
      <c r="T3249" s="54">
        <v>7.9484926986084605E-4</v>
      </c>
      <c r="U3249" s="54">
        <v>0.23622702047356808</v>
      </c>
      <c r="V3249" s="54">
        <v>70.895598937212668</v>
      </c>
      <c r="W3249" s="54">
        <v>44.534877524523203</v>
      </c>
    </row>
    <row r="3250" spans="3:23" x14ac:dyDescent="0.25">
      <c r="C3250" s="52">
        <v>0</v>
      </c>
      <c r="D3250" s="55">
        <v>29</v>
      </c>
      <c r="E3250" s="55">
        <v>33</v>
      </c>
      <c r="F3250" s="55">
        <v>17.996000000000002</v>
      </c>
      <c r="G3250" s="55">
        <v>0</v>
      </c>
      <c r="H3250" s="55">
        <v>0.87878787878787878</v>
      </c>
      <c r="I3250" s="55">
        <v>0.59183673469387754</v>
      </c>
      <c r="J3250" s="55">
        <v>6.0765077797464979</v>
      </c>
      <c r="K3250" s="55">
        <v>90</v>
      </c>
      <c r="L3250" s="55">
        <v>77.103448275862064</v>
      </c>
      <c r="M3250" s="55">
        <v>43.667487684729089</v>
      </c>
      <c r="N3250" s="55">
        <v>6.608137989231845</v>
      </c>
      <c r="O3250" s="55">
        <v>3.11760976422823E-2</v>
      </c>
      <c r="P3250" s="55">
        <v>2.3177589101713227</v>
      </c>
      <c r="Q3250" s="55">
        <v>64.714285714285722</v>
      </c>
      <c r="R3250" s="55">
        <v>0.93033136211771994</v>
      </c>
      <c r="S3250" s="55">
        <v>4.0212684949037651</v>
      </c>
      <c r="T3250" s="55">
        <v>1.9132653061224501E-2</v>
      </c>
      <c r="U3250" s="55">
        <v>0.24936103083424507</v>
      </c>
      <c r="V3250" s="55">
        <v>6.2330229193099944</v>
      </c>
      <c r="W3250" s="55">
        <v>6.2330229193099944</v>
      </c>
    </row>
    <row r="3251" spans="3:23" x14ac:dyDescent="0.25">
      <c r="C3251" s="51">
        <v>0</v>
      </c>
      <c r="D3251" s="54">
        <v>1495</v>
      </c>
      <c r="E3251" s="54">
        <v>2783</v>
      </c>
      <c r="F3251" s="54">
        <v>265.96800000000002</v>
      </c>
      <c r="G3251" s="54">
        <v>0.96311797050923464</v>
      </c>
      <c r="H3251" s="54">
        <v>0.53719008264462809</v>
      </c>
      <c r="I3251" s="54">
        <v>0.3920797272488854</v>
      </c>
      <c r="J3251" s="54">
        <v>43.629039863135517</v>
      </c>
      <c r="K3251" s="54">
        <v>242</v>
      </c>
      <c r="L3251" s="54">
        <v>100.68896321070234</v>
      </c>
      <c r="M3251" s="54">
        <v>1054.5879303165827</v>
      </c>
      <c r="N3251" s="54">
        <v>32.474419630173266</v>
      </c>
      <c r="O3251" s="54">
        <v>1.4019344198055543</v>
      </c>
      <c r="P3251" s="54">
        <v>5.3896026027886847</v>
      </c>
      <c r="Q3251" s="54">
        <v>82.331285202252431</v>
      </c>
      <c r="R3251" s="54">
        <v>0.97968472567959575</v>
      </c>
      <c r="S3251" s="54">
        <v>6.658245696315813</v>
      </c>
      <c r="T3251" s="54">
        <v>2.2311310156312662E-3</v>
      </c>
      <c r="U3251" s="54">
        <v>0.34850434707801092</v>
      </c>
      <c r="V3251" s="54">
        <v>122.66458211060534</v>
      </c>
      <c r="W3251" s="54">
        <v>33.006523866310637</v>
      </c>
    </row>
    <row r="3252" spans="3:23" x14ac:dyDescent="0.25">
      <c r="C3252" s="52">
        <v>0</v>
      </c>
      <c r="D3252" s="55">
        <v>1619</v>
      </c>
      <c r="E3252" s="55">
        <v>2534</v>
      </c>
      <c r="F3252" s="55">
        <v>241.59599999999998</v>
      </c>
      <c r="G3252" s="55">
        <v>0.74408217235432916</v>
      </c>
      <c r="H3252" s="55">
        <v>0.63891081294396213</v>
      </c>
      <c r="I3252" s="55">
        <v>0.61512158054711241</v>
      </c>
      <c r="J3252" s="55">
        <v>45.402365829615405</v>
      </c>
      <c r="K3252" s="55">
        <v>242</v>
      </c>
      <c r="L3252" s="55">
        <v>120.38357010500309</v>
      </c>
      <c r="M3252" s="55">
        <v>1690.9745382971541</v>
      </c>
      <c r="N3252" s="55">
        <v>41.121460799650031</v>
      </c>
      <c r="O3252" s="55">
        <v>0.66675595661343723</v>
      </c>
      <c r="P3252" s="55">
        <v>2.6531982746886134</v>
      </c>
      <c r="Q3252" s="55">
        <v>163.29203869047603</v>
      </c>
      <c r="R3252" s="55">
        <v>0.97529217971532312</v>
      </c>
      <c r="S3252" s="55">
        <v>7.100395705465945</v>
      </c>
      <c r="T3252" s="55">
        <v>7.9276502267570665E-4</v>
      </c>
      <c r="U3252" s="55">
        <v>0.22643742607852724</v>
      </c>
      <c r="V3252" s="55">
        <v>70.386484207108879</v>
      </c>
      <c r="W3252" s="55">
        <v>47.024373101335208</v>
      </c>
    </row>
    <row r="3253" spans="3:23" x14ac:dyDescent="0.25">
      <c r="C3253" s="51">
        <v>0</v>
      </c>
      <c r="D3253" s="54">
        <v>1599</v>
      </c>
      <c r="E3253" s="54">
        <v>2845</v>
      </c>
      <c r="F3253" s="54">
        <v>270.351</v>
      </c>
      <c r="G3253" s="54">
        <v>0.96268140000042413</v>
      </c>
      <c r="H3253" s="54">
        <v>0.56203866432337435</v>
      </c>
      <c r="I3253" s="54">
        <v>0.41489361702127658</v>
      </c>
      <c r="J3253" s="54">
        <v>45.121059739677271</v>
      </c>
      <c r="K3253" s="54">
        <v>236</v>
      </c>
      <c r="L3253" s="54">
        <v>104.04627892432771</v>
      </c>
      <c r="M3253" s="54">
        <v>1045.8927255066317</v>
      </c>
      <c r="N3253" s="54">
        <v>32.340264771745943</v>
      </c>
      <c r="O3253" s="54">
        <v>1.2237873149388472</v>
      </c>
      <c r="P3253" s="54">
        <v>4.5586849369774942</v>
      </c>
      <c r="Q3253" s="54">
        <v>83.422745694022609</v>
      </c>
      <c r="R3253" s="54">
        <v>0.98060806461212502</v>
      </c>
      <c r="S3253" s="54">
        <v>6.6848260127907073</v>
      </c>
      <c r="T3253" s="54">
        <v>1.7029899329583868E-3</v>
      </c>
      <c r="U3253" s="54">
        <v>0.34566842670094267</v>
      </c>
      <c r="V3253" s="54">
        <v>123.95681381011833</v>
      </c>
      <c r="W3253" s="54">
        <v>33.547331438637961</v>
      </c>
    </row>
    <row r="3254" spans="3:23" x14ac:dyDescent="0.25">
      <c r="C3254" s="52">
        <v>0</v>
      </c>
      <c r="D3254" s="55">
        <v>1683</v>
      </c>
      <c r="E3254" s="55">
        <v>2606</v>
      </c>
      <c r="F3254" s="55">
        <v>237.78399999999999</v>
      </c>
      <c r="G3254" s="55">
        <v>0.72786511956846056</v>
      </c>
      <c r="H3254" s="55">
        <v>0.64581734458940909</v>
      </c>
      <c r="I3254" s="55">
        <v>0.60257787325456502</v>
      </c>
      <c r="J3254" s="55">
        <v>46.291059112848984</v>
      </c>
      <c r="K3254" s="55">
        <v>238</v>
      </c>
      <c r="L3254" s="55">
        <v>119.99465240641712</v>
      </c>
      <c r="M3254" s="55">
        <v>1738.8067490319047</v>
      </c>
      <c r="N3254" s="55">
        <v>41.699001775005414</v>
      </c>
      <c r="O3254" s="55">
        <v>0.79643226233523978</v>
      </c>
      <c r="P3254" s="55">
        <v>2.8283568725155628</v>
      </c>
      <c r="Q3254" s="55">
        <v>218.28666666666658</v>
      </c>
      <c r="R3254" s="55">
        <v>0.9662816188213601</v>
      </c>
      <c r="S3254" s="55">
        <v>7.1040015836703008</v>
      </c>
      <c r="T3254" s="55">
        <v>7.5346260387814041E-4</v>
      </c>
      <c r="U3254" s="55">
        <v>0.22774556848765445</v>
      </c>
      <c r="V3254" s="55">
        <v>70.304855860105747</v>
      </c>
      <c r="W3254" s="55">
        <v>48.209468793889556</v>
      </c>
    </row>
    <row r="3255" spans="3:23" x14ac:dyDescent="0.25">
      <c r="C3255" s="51">
        <v>0</v>
      </c>
      <c r="D3255" s="54">
        <v>1663</v>
      </c>
      <c r="E3255" s="54">
        <v>3175</v>
      </c>
      <c r="F3255" s="54">
        <v>290.24899999999997</v>
      </c>
      <c r="G3255" s="54">
        <v>0.9593337287449013</v>
      </c>
      <c r="H3255" s="54">
        <v>0.5237795275590551</v>
      </c>
      <c r="I3255" s="54">
        <v>0.36857269503546097</v>
      </c>
      <c r="J3255" s="54">
        <v>46.015186220361812</v>
      </c>
      <c r="K3255" s="54">
        <v>244</v>
      </c>
      <c r="L3255" s="54">
        <v>106.59951894167168</v>
      </c>
      <c r="M3255" s="54">
        <v>960.14276751813804</v>
      </c>
      <c r="N3255" s="54">
        <v>30.986170584926075</v>
      </c>
      <c r="O3255" s="54">
        <v>1.0021272268357329</v>
      </c>
      <c r="P3255" s="54">
        <v>4.1334369824533717</v>
      </c>
      <c r="Q3255" s="54">
        <v>105.24414062500061</v>
      </c>
      <c r="R3255" s="54">
        <v>0.97453504419239334</v>
      </c>
      <c r="S3255" s="54">
        <v>6.7132015023479292</v>
      </c>
      <c r="T3255" s="54">
        <v>1.4192557629243946E-3</v>
      </c>
      <c r="U3255" s="54">
        <v>0.33586299796340302</v>
      </c>
      <c r="V3255" s="54">
        <v>126.04433282079415</v>
      </c>
      <c r="W3255" s="54">
        <v>35.579079489104444</v>
      </c>
    </row>
    <row r="3256" spans="3:23" x14ac:dyDescent="0.25">
      <c r="C3256" s="52">
        <v>0</v>
      </c>
      <c r="D3256" s="55">
        <v>3508</v>
      </c>
      <c r="E3256" s="55">
        <v>7319</v>
      </c>
      <c r="F3256" s="55">
        <v>522.4</v>
      </c>
      <c r="G3256" s="55">
        <v>0.78861130535070934</v>
      </c>
      <c r="H3256" s="55">
        <v>0.47930045088126794</v>
      </c>
      <c r="I3256" s="55">
        <v>0.3806423611111111</v>
      </c>
      <c r="J3256" s="55">
        <v>66.83206059168721</v>
      </c>
      <c r="K3256" s="55">
        <v>239</v>
      </c>
      <c r="L3256" s="55">
        <v>113.90108323831242</v>
      </c>
      <c r="M3256" s="55">
        <v>1340.1404835710573</v>
      </c>
      <c r="N3256" s="55">
        <v>36.607929244510096</v>
      </c>
      <c r="O3256" s="55">
        <v>0.99594207655510458</v>
      </c>
      <c r="P3256" s="55">
        <v>3.6765296081415357</v>
      </c>
      <c r="Q3256" s="55">
        <v>96.411189862543566</v>
      </c>
      <c r="R3256" s="55">
        <v>0.98249478152469094</v>
      </c>
      <c r="S3256" s="55">
        <v>6.9617945894282247</v>
      </c>
      <c r="T3256" s="55">
        <v>2.0678478274348371E-3</v>
      </c>
      <c r="U3256" s="55">
        <v>0.36031062048290752</v>
      </c>
      <c r="V3256" s="55">
        <v>145.08587195108851</v>
      </c>
      <c r="W3256" s="55">
        <v>89.212146389145332</v>
      </c>
    </row>
    <row r="3257" spans="3:23" x14ac:dyDescent="0.25">
      <c r="C3257" s="51">
        <v>0</v>
      </c>
      <c r="D3257" s="54">
        <v>3535</v>
      </c>
      <c r="E3257" s="54">
        <v>7456</v>
      </c>
      <c r="F3257" s="54">
        <v>517.76099999999997</v>
      </c>
      <c r="G3257" s="54">
        <v>0.79200206274839569</v>
      </c>
      <c r="H3257" s="54">
        <v>0.47411480686695279</v>
      </c>
      <c r="I3257" s="54">
        <v>0.37187039764359353</v>
      </c>
      <c r="J3257" s="54">
        <v>67.088760538847339</v>
      </c>
      <c r="K3257" s="54">
        <v>241</v>
      </c>
      <c r="L3257" s="54">
        <v>115.62008486562942</v>
      </c>
      <c r="M3257" s="54">
        <v>1299.2905415887212</v>
      </c>
      <c r="N3257" s="54">
        <v>36.045672993976979</v>
      </c>
      <c r="O3257" s="54">
        <v>0.93204151316200712</v>
      </c>
      <c r="P3257" s="54">
        <v>3.6211924694533493</v>
      </c>
      <c r="Q3257" s="54">
        <v>114.44689712619622</v>
      </c>
      <c r="R3257" s="54">
        <v>0.9792660094049811</v>
      </c>
      <c r="S3257" s="54">
        <v>6.9748724043333725</v>
      </c>
      <c r="T3257" s="54">
        <v>1.7286589771268398E-3</v>
      </c>
      <c r="U3257" s="54">
        <v>0.34681921552475409</v>
      </c>
      <c r="V3257" s="54">
        <v>146.95418003186612</v>
      </c>
      <c r="W3257" s="54">
        <v>89.718232775597485</v>
      </c>
    </row>
    <row r="3258" spans="3:23" x14ac:dyDescent="0.25">
      <c r="C3258" s="52">
        <v>0</v>
      </c>
      <c r="D3258" s="55">
        <v>3700</v>
      </c>
      <c r="E3258" s="55">
        <v>7596</v>
      </c>
      <c r="F3258" s="55">
        <v>530.25800000000004</v>
      </c>
      <c r="G3258" s="55">
        <v>0.79233039276306982</v>
      </c>
      <c r="H3258" s="55">
        <v>0.48709847288046343</v>
      </c>
      <c r="I3258" s="55">
        <v>0.385256143273636</v>
      </c>
      <c r="J3258" s="55">
        <v>68.636625175776985</v>
      </c>
      <c r="K3258" s="55">
        <v>250</v>
      </c>
      <c r="L3258" s="55">
        <v>115.06756756756756</v>
      </c>
      <c r="M3258" s="55">
        <v>1312.141418791053</v>
      </c>
      <c r="N3258" s="55">
        <v>36.223492636561886</v>
      </c>
      <c r="O3258" s="55">
        <v>0.95532793065716848</v>
      </c>
      <c r="P3258" s="55">
        <v>3.8199213687989713</v>
      </c>
      <c r="Q3258" s="55">
        <v>93.06648113790969</v>
      </c>
      <c r="R3258" s="55">
        <v>0.98332453010138909</v>
      </c>
      <c r="S3258" s="55">
        <v>6.98150697136745</v>
      </c>
      <c r="T3258" s="55">
        <v>1.7000747188926342E-3</v>
      </c>
      <c r="U3258" s="55">
        <v>0.34881789379006739</v>
      </c>
      <c r="V3258" s="55">
        <v>147.79789946910739</v>
      </c>
      <c r="W3258" s="55">
        <v>90.170352450225451</v>
      </c>
    </row>
    <row r="3259" spans="3:23" x14ac:dyDescent="0.25">
      <c r="C3259" s="51">
        <v>0</v>
      </c>
      <c r="D3259" s="54">
        <v>3763</v>
      </c>
      <c r="E3259" s="54">
        <v>7720</v>
      </c>
      <c r="F3259" s="54">
        <v>534.65699999999993</v>
      </c>
      <c r="G3259" s="54">
        <v>0.79740740205718563</v>
      </c>
      <c r="H3259" s="54">
        <v>0.48743523316062176</v>
      </c>
      <c r="I3259" s="54">
        <v>0.37630000000000002</v>
      </c>
      <c r="J3259" s="54">
        <v>69.218497577153585</v>
      </c>
      <c r="K3259" s="54">
        <v>243</v>
      </c>
      <c r="L3259" s="54">
        <v>116.09912304012755</v>
      </c>
      <c r="M3259" s="54">
        <v>1336.0026653657708</v>
      </c>
      <c r="N3259" s="54">
        <v>36.551370225557491</v>
      </c>
      <c r="O3259" s="54">
        <v>0.89125106214413197</v>
      </c>
      <c r="P3259" s="54">
        <v>3.6500909437317381</v>
      </c>
      <c r="Q3259" s="54">
        <v>107.52653465346458</v>
      </c>
      <c r="R3259" s="54">
        <v>0.98086258631670242</v>
      </c>
      <c r="S3259" s="54">
        <v>6.9972996612125042</v>
      </c>
      <c r="T3259" s="54">
        <v>1.7683756494462897E-3</v>
      </c>
      <c r="U3259" s="54">
        <v>0.35284060767708625</v>
      </c>
      <c r="V3259" s="54">
        <v>149.39339784037676</v>
      </c>
      <c r="W3259" s="54">
        <v>90.150150239431341</v>
      </c>
    </row>
    <row r="3260" spans="3:23" x14ac:dyDescent="0.25">
      <c r="C3260" s="52">
        <v>0</v>
      </c>
      <c r="D3260" s="55">
        <v>3752</v>
      </c>
      <c r="E3260" s="55">
        <v>7713</v>
      </c>
      <c r="F3260" s="55">
        <v>559.01300000000003</v>
      </c>
      <c r="G3260" s="55">
        <v>0.80340083980594335</v>
      </c>
      <c r="H3260" s="55">
        <v>0.4864514456113056</v>
      </c>
      <c r="I3260" s="55">
        <v>0.37519999999999998</v>
      </c>
      <c r="J3260" s="55">
        <v>69.117253792713228</v>
      </c>
      <c r="K3260" s="55">
        <v>252</v>
      </c>
      <c r="L3260" s="55">
        <v>119.18230277185501</v>
      </c>
      <c r="M3260" s="55">
        <v>1335.7630778203311</v>
      </c>
      <c r="N3260" s="55">
        <v>36.548092670074197</v>
      </c>
      <c r="O3260" s="55">
        <v>0.86044810304445252</v>
      </c>
      <c r="P3260" s="55">
        <v>3.6994174575841035</v>
      </c>
      <c r="Q3260" s="55">
        <v>95.844653465345374</v>
      </c>
      <c r="R3260" s="55">
        <v>0.98363277200805621</v>
      </c>
      <c r="S3260" s="55">
        <v>7.0081827817126294</v>
      </c>
      <c r="T3260" s="55">
        <v>1.6434075090679067E-3</v>
      </c>
      <c r="U3260" s="55">
        <v>0.34109683121723017</v>
      </c>
      <c r="V3260" s="55">
        <v>150.74480928481512</v>
      </c>
      <c r="W3260" s="55">
        <v>89.759273669835025</v>
      </c>
    </row>
    <row r="3261" spans="3:23" x14ac:dyDescent="0.25">
      <c r="C3261" s="51">
        <v>0</v>
      </c>
      <c r="D3261" s="54">
        <v>29</v>
      </c>
      <c r="E3261" s="54">
        <v>33</v>
      </c>
      <c r="F3261" s="54">
        <v>17.996000000000002</v>
      </c>
      <c r="G3261" s="54">
        <v>0</v>
      </c>
      <c r="H3261" s="54">
        <v>0.87878787878787878</v>
      </c>
      <c r="I3261" s="54">
        <v>0.59183673469387754</v>
      </c>
      <c r="J3261" s="54">
        <v>6.0765077797464979</v>
      </c>
      <c r="K3261" s="54">
        <v>172</v>
      </c>
      <c r="L3261" s="54">
        <v>129.72413793103448</v>
      </c>
      <c r="M3261" s="54">
        <v>762.63546798029563</v>
      </c>
      <c r="N3261" s="54">
        <v>27.61585537296094</v>
      </c>
      <c r="O3261" s="54">
        <v>-0.26225236595796725</v>
      </c>
      <c r="P3261" s="54">
        <v>2.1617676822926337</v>
      </c>
      <c r="Q3261" s="54">
        <v>367.53571428571433</v>
      </c>
      <c r="R3261" s="54">
        <v>0.89447462035301639</v>
      </c>
      <c r="S3261" s="54">
        <v>4.5821189261620558</v>
      </c>
      <c r="T3261" s="54">
        <v>1.785714285714287E-2</v>
      </c>
      <c r="U3261" s="54">
        <v>0.1231198274688854</v>
      </c>
      <c r="V3261" s="54">
        <v>6.2330229193099944</v>
      </c>
      <c r="W3261" s="54">
        <v>6.2330229193099944</v>
      </c>
    </row>
    <row r="3262" spans="3:23" x14ac:dyDescent="0.25">
      <c r="C3262" s="52">
        <v>0</v>
      </c>
      <c r="D3262" s="55">
        <v>3659</v>
      </c>
      <c r="E3262" s="55">
        <v>7747</v>
      </c>
      <c r="F3262" s="55">
        <v>524.52599999999995</v>
      </c>
      <c r="G3262" s="55">
        <v>0.80422546325744837</v>
      </c>
      <c r="H3262" s="55">
        <v>0.4723118626565122</v>
      </c>
      <c r="I3262" s="55">
        <v>0.35869032447799237</v>
      </c>
      <c r="J3262" s="55">
        <v>68.25528180431138</v>
      </c>
      <c r="K3262" s="55">
        <v>253</v>
      </c>
      <c r="L3262" s="55">
        <v>121.97704290789834</v>
      </c>
      <c r="M3262" s="55">
        <v>1250.4314028442514</v>
      </c>
      <c r="N3262" s="55">
        <v>35.361439490555973</v>
      </c>
      <c r="O3262" s="55">
        <v>0.84831826830779022</v>
      </c>
      <c r="P3262" s="55">
        <v>3.7921649848451149</v>
      </c>
      <c r="Q3262" s="55">
        <v>100.99330227140358</v>
      </c>
      <c r="R3262" s="55">
        <v>0.98265453612395548</v>
      </c>
      <c r="S3262" s="55">
        <v>6.9817436359658966</v>
      </c>
      <c r="T3262" s="55">
        <v>1.6100260202454519E-3</v>
      </c>
      <c r="U3262" s="55">
        <v>0.34321203023816099</v>
      </c>
      <c r="V3262" s="55">
        <v>151.28680088146191</v>
      </c>
      <c r="W3262" s="55">
        <v>89.913425937677843</v>
      </c>
    </row>
    <row r="3263" spans="3:23" x14ac:dyDescent="0.25">
      <c r="C3263" s="51">
        <v>0</v>
      </c>
      <c r="D3263" s="54">
        <v>29</v>
      </c>
      <c r="E3263" s="54">
        <v>33</v>
      </c>
      <c r="F3263" s="54">
        <v>17.996000000000002</v>
      </c>
      <c r="G3263" s="54">
        <v>0</v>
      </c>
      <c r="H3263" s="54">
        <v>0.87878787878787878</v>
      </c>
      <c r="I3263" s="54">
        <v>0.59183673469387754</v>
      </c>
      <c r="J3263" s="54">
        <v>6.0765077797464979</v>
      </c>
      <c r="K3263" s="54">
        <v>137</v>
      </c>
      <c r="L3263" s="54">
        <v>105.55172413793103</v>
      </c>
      <c r="M3263" s="54">
        <v>431.32758620689646</v>
      </c>
      <c r="N3263" s="54">
        <v>20.768427629623204</v>
      </c>
      <c r="O3263" s="54">
        <v>-0.16259208940315051</v>
      </c>
      <c r="P3263" s="54">
        <v>1.8837374248212424</v>
      </c>
      <c r="Q3263" s="54">
        <v>366.89285714285705</v>
      </c>
      <c r="R3263" s="54">
        <v>0.82072312778437362</v>
      </c>
      <c r="S3263" s="54">
        <v>4.513153408920676</v>
      </c>
      <c r="T3263" s="54">
        <v>1.785714285714287E-2</v>
      </c>
      <c r="U3263" s="54">
        <v>0.10191833464299413</v>
      </c>
      <c r="V3263" s="54">
        <v>6.2330229193099944</v>
      </c>
      <c r="W3263" s="54">
        <v>6.2330229193099944</v>
      </c>
    </row>
    <row r="3264" spans="3:23" x14ac:dyDescent="0.25">
      <c r="C3264" s="52">
        <v>0</v>
      </c>
      <c r="D3264" s="55">
        <v>36</v>
      </c>
      <c r="E3264" s="55">
        <v>40</v>
      </c>
      <c r="F3264" s="55">
        <v>19.592000000000002</v>
      </c>
      <c r="G3264" s="55">
        <v>0.38282074674438793</v>
      </c>
      <c r="H3264" s="55">
        <v>0.9</v>
      </c>
      <c r="I3264" s="55">
        <v>0.6428571428571429</v>
      </c>
      <c r="J3264" s="55">
        <v>6.7702750025730758</v>
      </c>
      <c r="K3264" s="55">
        <v>184</v>
      </c>
      <c r="L3264" s="55">
        <v>126.83333333333333</v>
      </c>
      <c r="M3264" s="55">
        <v>899.11428571428553</v>
      </c>
      <c r="N3264" s="55">
        <v>29.985234461552665</v>
      </c>
      <c r="O3264" s="55">
        <v>-7.6241152136069815E-2</v>
      </c>
      <c r="P3264" s="55">
        <v>2.1660046384766827</v>
      </c>
      <c r="Q3264" s="55">
        <v>452.109375</v>
      </c>
      <c r="R3264" s="55">
        <v>0.87444173392988189</v>
      </c>
      <c r="S3264" s="55">
        <v>5.0588138903311988</v>
      </c>
      <c r="T3264" s="55">
        <v>1.5625E-2</v>
      </c>
      <c r="U3264" s="55">
        <v>0.1019528859835105</v>
      </c>
      <c r="V3264" s="55">
        <v>7.1802197428460053</v>
      </c>
      <c r="W3264" s="55">
        <v>6.6332495807108005</v>
      </c>
    </row>
    <row r="3265" spans="3:23" x14ac:dyDescent="0.25">
      <c r="C3265" s="51">
        <v>0</v>
      </c>
      <c r="D3265" s="54">
        <v>3721</v>
      </c>
      <c r="E3265" s="54">
        <v>7825</v>
      </c>
      <c r="F3265" s="54">
        <v>519.4319999999999</v>
      </c>
      <c r="G3265" s="54">
        <v>0.80429056133893262</v>
      </c>
      <c r="H3265" s="54">
        <v>0.47552715654952077</v>
      </c>
      <c r="I3265" s="54">
        <v>0.3611920015530965</v>
      </c>
      <c r="J3265" s="54">
        <v>68.831129192826268</v>
      </c>
      <c r="K3265" s="54">
        <v>255</v>
      </c>
      <c r="L3265" s="54">
        <v>124.21472722386456</v>
      </c>
      <c r="M3265" s="54">
        <v>1283.5385572441246</v>
      </c>
      <c r="N3265" s="54">
        <v>35.826506349965591</v>
      </c>
      <c r="O3265" s="54">
        <v>0.80531660855105003</v>
      </c>
      <c r="P3265" s="54">
        <v>3.626625019823988</v>
      </c>
      <c r="Q3265" s="54">
        <v>87.701912909737459</v>
      </c>
      <c r="R3265" s="54">
        <v>0.98543004422002167</v>
      </c>
      <c r="S3265" s="54">
        <v>7.0103936040704982</v>
      </c>
      <c r="T3265" s="54">
        <v>1.615755938310113E-3</v>
      </c>
      <c r="U3265" s="54">
        <v>0.34362873627520213</v>
      </c>
      <c r="V3265" s="54">
        <v>151.39022708466061</v>
      </c>
      <c r="W3265" s="54">
        <v>89.961557278918733</v>
      </c>
    </row>
    <row r="3266" spans="3:23" x14ac:dyDescent="0.25">
      <c r="C3266" s="52">
        <v>0</v>
      </c>
      <c r="D3266" s="55">
        <v>29</v>
      </c>
      <c r="E3266" s="55">
        <v>33</v>
      </c>
      <c r="F3266" s="55">
        <v>17.996000000000002</v>
      </c>
      <c r="G3266" s="55">
        <v>0</v>
      </c>
      <c r="H3266" s="55">
        <v>0.87878787878787878</v>
      </c>
      <c r="I3266" s="55">
        <v>0.59183673469387754</v>
      </c>
      <c r="J3266" s="55">
        <v>6.0765077797464979</v>
      </c>
      <c r="K3266" s="55">
        <v>105</v>
      </c>
      <c r="L3266" s="55">
        <v>91.068965517241381</v>
      </c>
      <c r="M3266" s="55">
        <v>100.3522167487685</v>
      </c>
      <c r="N3266" s="55">
        <v>10.017595357607957</v>
      </c>
      <c r="O3266" s="55">
        <v>-0.53832870154503665</v>
      </c>
      <c r="P3266" s="55">
        <v>2.1419860219463005</v>
      </c>
      <c r="Q3266" s="55">
        <v>201.78571428571416</v>
      </c>
      <c r="R3266" s="55">
        <v>0.7899027639129983</v>
      </c>
      <c r="S3266" s="55">
        <v>4.5131534089206751</v>
      </c>
      <c r="T3266" s="55">
        <v>1.785714285714287E-2</v>
      </c>
      <c r="U3266" s="55">
        <v>0.11966577341088354</v>
      </c>
      <c r="V3266" s="55">
        <v>6.2330229193099944</v>
      </c>
      <c r="W3266" s="55">
        <v>6.2330229193099944</v>
      </c>
    </row>
    <row r="3267" spans="3:23" x14ac:dyDescent="0.25">
      <c r="C3267" s="51">
        <v>0</v>
      </c>
      <c r="D3267" s="54">
        <v>29</v>
      </c>
      <c r="E3267" s="54">
        <v>33</v>
      </c>
      <c r="F3267" s="54">
        <v>17.996000000000002</v>
      </c>
      <c r="G3267" s="54">
        <v>0</v>
      </c>
      <c r="H3267" s="54">
        <v>0.87878787878787878</v>
      </c>
      <c r="I3267" s="54">
        <v>0.59183673469387754</v>
      </c>
      <c r="J3267" s="54">
        <v>6.0765077797464979</v>
      </c>
      <c r="K3267" s="54">
        <v>131</v>
      </c>
      <c r="L3267" s="54">
        <v>104.31034482758621</v>
      </c>
      <c r="M3267" s="54">
        <v>405.65024630541865</v>
      </c>
      <c r="N3267" s="54">
        <v>20.140760817442292</v>
      </c>
      <c r="O3267" s="54">
        <v>-0.40775452146295321</v>
      </c>
      <c r="P3267" s="54">
        <v>1.9015206929211979</v>
      </c>
      <c r="Q3267" s="54">
        <v>308.03571428571428</v>
      </c>
      <c r="R3267" s="54">
        <v>0.805192958377698</v>
      </c>
      <c r="S3267" s="54">
        <v>4.5821189261620558</v>
      </c>
      <c r="T3267" s="54">
        <v>1.8494897959183687E-2</v>
      </c>
      <c r="U3267" s="54">
        <v>0.10233540586596133</v>
      </c>
      <c r="V3267" s="54">
        <v>6.2330229193099944</v>
      </c>
      <c r="W3267" s="54">
        <v>6.2330229193099944</v>
      </c>
    </row>
    <row r="3268" spans="3:23" x14ac:dyDescent="0.25">
      <c r="C3268" s="52">
        <v>0</v>
      </c>
      <c r="D3268" s="55">
        <v>29</v>
      </c>
      <c r="E3268" s="55">
        <v>33</v>
      </c>
      <c r="F3268" s="55">
        <v>17.996000000000002</v>
      </c>
      <c r="G3268" s="55">
        <v>0</v>
      </c>
      <c r="H3268" s="55">
        <v>0.87878787878787878</v>
      </c>
      <c r="I3268" s="55">
        <v>0.59183673469387754</v>
      </c>
      <c r="J3268" s="55">
        <v>6.0765077797464979</v>
      </c>
      <c r="K3268" s="55">
        <v>147</v>
      </c>
      <c r="L3268" s="55">
        <v>105.03448275862068</v>
      </c>
      <c r="M3268" s="55">
        <v>519.24876847290636</v>
      </c>
      <c r="N3268" s="55">
        <v>22.787030707683403</v>
      </c>
      <c r="O3268" s="55">
        <v>0.13402125438491833</v>
      </c>
      <c r="P3268" s="55">
        <v>1.8421073619668091</v>
      </c>
      <c r="Q3268" s="55">
        <v>247.48214285714278</v>
      </c>
      <c r="R3268" s="55">
        <v>0.87086705206279147</v>
      </c>
      <c r="S3268" s="55">
        <v>4.651084443403434</v>
      </c>
      <c r="T3268" s="55">
        <v>1.785714285714287E-2</v>
      </c>
      <c r="U3268" s="55">
        <v>0.1336734928150447</v>
      </c>
      <c r="V3268" s="55">
        <v>6.2330229193099944</v>
      </c>
      <c r="W3268" s="55">
        <v>6.2330229193099944</v>
      </c>
    </row>
    <row r="3269" spans="3:23" x14ac:dyDescent="0.25">
      <c r="C3269" s="51">
        <v>0</v>
      </c>
      <c r="D3269" s="54">
        <v>3808</v>
      </c>
      <c r="E3269" s="54">
        <v>7941</v>
      </c>
      <c r="F3269" s="54">
        <v>519.96799999999996</v>
      </c>
      <c r="G3269" s="54">
        <v>0.80465984704924676</v>
      </c>
      <c r="H3269" s="54">
        <v>0.47953658229442137</v>
      </c>
      <c r="I3269" s="54">
        <v>0.36245954692556637</v>
      </c>
      <c r="J3269" s="54">
        <v>69.631143796088111</v>
      </c>
      <c r="K3269" s="54">
        <v>248</v>
      </c>
      <c r="L3269" s="54">
        <v>124.72032563025211</v>
      </c>
      <c r="M3269" s="54">
        <v>1270.3859066971891</v>
      </c>
      <c r="N3269" s="54">
        <v>35.642473352689613</v>
      </c>
      <c r="O3269" s="54">
        <v>0.76447659224606113</v>
      </c>
      <c r="P3269" s="54">
        <v>3.4489311565809153</v>
      </c>
      <c r="Q3269" s="54">
        <v>79.457484917044894</v>
      </c>
      <c r="R3269" s="54">
        <v>0.98687056913457927</v>
      </c>
      <c r="S3269" s="54">
        <v>7.0229796473691444</v>
      </c>
      <c r="T3269" s="54">
        <v>1.4209586549550376E-3</v>
      </c>
      <c r="U3269" s="54">
        <v>0.34008488519106911</v>
      </c>
      <c r="V3269" s="54">
        <v>151.78871265381497</v>
      </c>
      <c r="W3269" s="54">
        <v>90.122434964871388</v>
      </c>
    </row>
    <row r="3270" spans="3:23" x14ac:dyDescent="0.25">
      <c r="C3270" s="52">
        <v>0</v>
      </c>
      <c r="D3270" s="55">
        <v>3944</v>
      </c>
      <c r="E3270" s="55">
        <v>7971</v>
      </c>
      <c r="F3270" s="55">
        <v>547.6579999999999</v>
      </c>
      <c r="G3270" s="55">
        <v>0.80939697161376489</v>
      </c>
      <c r="H3270" s="55">
        <v>0.49479362689750345</v>
      </c>
      <c r="I3270" s="55">
        <v>0.36818521284540701</v>
      </c>
      <c r="J3270" s="55">
        <v>70.863649104710106</v>
      </c>
      <c r="K3270" s="55">
        <v>249</v>
      </c>
      <c r="L3270" s="55">
        <v>126.25887423935092</v>
      </c>
      <c r="M3270" s="55">
        <v>1319.4346156230401</v>
      </c>
      <c r="N3270" s="55">
        <v>36.324022569410452</v>
      </c>
      <c r="O3270" s="55">
        <v>0.66876656733140771</v>
      </c>
      <c r="P3270" s="55">
        <v>3.1578855463700242</v>
      </c>
      <c r="Q3270" s="55">
        <v>91.419047619047461</v>
      </c>
      <c r="R3270" s="55">
        <v>0.98527397272595685</v>
      </c>
      <c r="S3270" s="55">
        <v>7.0475245796762298</v>
      </c>
      <c r="T3270" s="55">
        <v>1.4193656222662723E-3</v>
      </c>
      <c r="U3270" s="55">
        <v>0.34497870194270458</v>
      </c>
      <c r="V3270" s="55">
        <v>151.46223028688155</v>
      </c>
      <c r="W3270" s="55">
        <v>88.947997542834329</v>
      </c>
    </row>
    <row r="3271" spans="3:23" x14ac:dyDescent="0.25">
      <c r="C3271" s="51">
        <v>0</v>
      </c>
      <c r="D3271" s="54">
        <v>4103</v>
      </c>
      <c r="E3271" s="54">
        <v>8079</v>
      </c>
      <c r="F3271" s="54">
        <v>566.83699999999988</v>
      </c>
      <c r="G3271" s="54">
        <v>0.81276429155732655</v>
      </c>
      <c r="H3271" s="54">
        <v>0.5078598836489665</v>
      </c>
      <c r="I3271" s="54">
        <v>0.37934541420118345</v>
      </c>
      <c r="J3271" s="54">
        <v>72.277948587714988</v>
      </c>
      <c r="K3271" s="54">
        <v>248</v>
      </c>
      <c r="L3271" s="54">
        <v>125.66317328783816</v>
      </c>
      <c r="M3271" s="54">
        <v>1347.4077292744555</v>
      </c>
      <c r="N3271" s="54">
        <v>36.707052854655267</v>
      </c>
      <c r="O3271" s="54">
        <v>0.71026604725213105</v>
      </c>
      <c r="P3271" s="54">
        <v>3.2367586473756296</v>
      </c>
      <c r="Q3271" s="54">
        <v>84.144230769231342</v>
      </c>
      <c r="R3271" s="54">
        <v>0.98652935323229196</v>
      </c>
      <c r="S3271" s="54">
        <v>7.0531931597892061</v>
      </c>
      <c r="T3271" s="54">
        <v>1.2392323793420968E-3</v>
      </c>
      <c r="U3271" s="54">
        <v>0.33895003372563604</v>
      </c>
      <c r="V3271" s="54">
        <v>151.26396211362993</v>
      </c>
      <c r="W3271" s="54">
        <v>88.125273904967642</v>
      </c>
    </row>
    <row r="3272" spans="3:23" x14ac:dyDescent="0.25">
      <c r="C3272" s="52">
        <v>0</v>
      </c>
      <c r="D3272" s="55">
        <v>4217</v>
      </c>
      <c r="E3272" s="55">
        <v>8162</v>
      </c>
      <c r="F3272" s="55">
        <v>585.19699999999989</v>
      </c>
      <c r="G3272" s="55">
        <v>0.82204799651288352</v>
      </c>
      <c r="H3272" s="55">
        <v>0.51666258270031851</v>
      </c>
      <c r="I3272" s="55">
        <v>0.37888589398023359</v>
      </c>
      <c r="J3272" s="55">
        <v>73.275174241677391</v>
      </c>
      <c r="K3272" s="55">
        <v>253</v>
      </c>
      <c r="L3272" s="55">
        <v>125.29831633862936</v>
      </c>
      <c r="M3272" s="55">
        <v>1374.2705687964917</v>
      </c>
      <c r="N3272" s="55">
        <v>37.071155482348964</v>
      </c>
      <c r="O3272" s="55">
        <v>0.83378229726969733</v>
      </c>
      <c r="P3272" s="55">
        <v>3.524887633865474</v>
      </c>
      <c r="Q3272" s="55">
        <v>95.609345794391231</v>
      </c>
      <c r="R3272" s="55">
        <v>0.98466110498459325</v>
      </c>
      <c r="S3272" s="55">
        <v>7.0473698216179397</v>
      </c>
      <c r="T3272" s="55">
        <v>1.2481419621157431E-3</v>
      </c>
      <c r="U3272" s="55">
        <v>0.33795716436856138</v>
      </c>
      <c r="V3272" s="55">
        <v>152.32369338089904</v>
      </c>
      <c r="W3272" s="55">
        <v>86.735883962768227</v>
      </c>
    </row>
    <row r="3273" spans="3:23" x14ac:dyDescent="0.25">
      <c r="C3273" s="51">
        <v>0</v>
      </c>
      <c r="D3273" s="54">
        <v>4392</v>
      </c>
      <c r="E3273" s="54">
        <v>8280</v>
      </c>
      <c r="F3273" s="54">
        <v>599.6869999999999</v>
      </c>
      <c r="G3273" s="54">
        <v>0.82998367598977318</v>
      </c>
      <c r="H3273" s="54">
        <v>0.5304347826086957</v>
      </c>
      <c r="I3273" s="54">
        <v>0.39460916442048516</v>
      </c>
      <c r="J3273" s="54">
        <v>74.78013158905803</v>
      </c>
      <c r="K3273" s="54">
        <v>250</v>
      </c>
      <c r="L3273" s="54">
        <v>124.45241347905282</v>
      </c>
      <c r="M3273" s="54">
        <v>1366.0328067449448</v>
      </c>
      <c r="N3273" s="54">
        <v>36.95988104343607</v>
      </c>
      <c r="O3273" s="54">
        <v>0.87553549692885513</v>
      </c>
      <c r="P3273" s="54">
        <v>3.6224827256432572</v>
      </c>
      <c r="Q3273" s="54">
        <v>78.902358700488989</v>
      </c>
      <c r="R3273" s="54">
        <v>0.98728342721796281</v>
      </c>
      <c r="S3273" s="54">
        <v>7.0370092415560848</v>
      </c>
      <c r="T3273" s="54">
        <v>1.1546424258701213E-3</v>
      </c>
      <c r="U3273" s="54">
        <v>0.32824439562418894</v>
      </c>
      <c r="V3273" s="54">
        <v>153.85484276046927</v>
      </c>
      <c r="W3273" s="54">
        <v>85.818336025028202</v>
      </c>
    </row>
    <row r="3274" spans="3:23" x14ac:dyDescent="0.25">
      <c r="C3274" s="52">
        <v>0</v>
      </c>
      <c r="D3274" s="55">
        <v>4456</v>
      </c>
      <c r="E3274" s="55">
        <v>8360</v>
      </c>
      <c r="F3274" s="55">
        <v>577.07600000000002</v>
      </c>
      <c r="G3274" s="55">
        <v>0.83425835135390503</v>
      </c>
      <c r="H3274" s="55">
        <v>0.53301435406698561</v>
      </c>
      <c r="I3274" s="55">
        <v>0.38560055382485287</v>
      </c>
      <c r="J3274" s="55">
        <v>75.323007184656973</v>
      </c>
      <c r="K3274" s="55">
        <v>255</v>
      </c>
      <c r="L3274" s="55">
        <v>124.80363554757631</v>
      </c>
      <c r="M3274" s="55">
        <v>1399.4009385194502</v>
      </c>
      <c r="N3274" s="55">
        <v>37.408567715423828</v>
      </c>
      <c r="O3274" s="55">
        <v>0.87730244415155845</v>
      </c>
      <c r="P3274" s="55">
        <v>3.628298105675182</v>
      </c>
      <c r="Q3274" s="55">
        <v>92.768670153475995</v>
      </c>
      <c r="R3274" s="55">
        <v>0.98485874310812727</v>
      </c>
      <c r="S3274" s="55">
        <v>7.0469545988840432</v>
      </c>
      <c r="T3274" s="55">
        <v>1.0820245126119934E-3</v>
      </c>
      <c r="U3274" s="55">
        <v>0.32942916574348075</v>
      </c>
      <c r="V3274" s="55">
        <v>154.10347284076713</v>
      </c>
      <c r="W3274" s="55">
        <v>84.968608451538174</v>
      </c>
    </row>
    <row r="3275" spans="3:23" x14ac:dyDescent="0.25">
      <c r="C3275" s="51">
        <v>0</v>
      </c>
      <c r="D3275" s="54">
        <v>4601</v>
      </c>
      <c r="E3275" s="54">
        <v>8431</v>
      </c>
      <c r="F3275" s="54">
        <v>575.24</v>
      </c>
      <c r="G3275" s="54">
        <v>0.83276188655343553</v>
      </c>
      <c r="H3275" s="54">
        <v>0.54572411339105686</v>
      </c>
      <c r="I3275" s="54">
        <v>0.40573192239858907</v>
      </c>
      <c r="J3275" s="54">
        <v>76.538716642797752</v>
      </c>
      <c r="K3275" s="54">
        <v>255</v>
      </c>
      <c r="L3275" s="54">
        <v>123.87372310367311</v>
      </c>
      <c r="M3275" s="54">
        <v>1444.9916593746284</v>
      </c>
      <c r="N3275" s="54">
        <v>38.013045910248081</v>
      </c>
      <c r="O3275" s="54">
        <v>0.91929049998208257</v>
      </c>
      <c r="P3275" s="54">
        <v>3.7274133292230194</v>
      </c>
      <c r="Q3275" s="54">
        <v>80.210048055918648</v>
      </c>
      <c r="R3275" s="54">
        <v>0.98692950506766797</v>
      </c>
      <c r="S3275" s="54">
        <v>7.0407896764654625</v>
      </c>
      <c r="T3275" s="54">
        <v>9.8800634638171545E-4</v>
      </c>
      <c r="U3275" s="54">
        <v>0.32320259768167836</v>
      </c>
      <c r="V3275" s="54">
        <v>153.3104604256977</v>
      </c>
      <c r="W3275" s="54">
        <v>84.877472827146519</v>
      </c>
    </row>
    <row r="3276" spans="3:23" x14ac:dyDescent="0.25">
      <c r="C3276" s="52">
        <v>0</v>
      </c>
      <c r="D3276" s="55">
        <v>4735</v>
      </c>
      <c r="E3276" s="55">
        <v>8652</v>
      </c>
      <c r="F3276" s="55">
        <v>604.15300000000002</v>
      </c>
      <c r="G3276" s="55">
        <v>0.83123247359648322</v>
      </c>
      <c r="H3276" s="55">
        <v>0.5472723069810449</v>
      </c>
      <c r="I3276" s="55">
        <v>0.41389860139860141</v>
      </c>
      <c r="J3276" s="55">
        <v>77.645278313114403</v>
      </c>
      <c r="K3276" s="55">
        <v>254</v>
      </c>
      <c r="L3276" s="55">
        <v>123.56705385427666</v>
      </c>
      <c r="M3276" s="55">
        <v>1489.3913097594623</v>
      </c>
      <c r="N3276" s="55">
        <v>38.592632843062965</v>
      </c>
      <c r="O3276" s="55">
        <v>0.90457835552618338</v>
      </c>
      <c r="P3276" s="55">
        <v>3.4970607579665929</v>
      </c>
      <c r="Q3276" s="55">
        <v>77.818087318086924</v>
      </c>
      <c r="R3276" s="55">
        <v>0.98745051418979857</v>
      </c>
      <c r="S3276" s="55">
        <v>7.0663295850222241</v>
      </c>
      <c r="T3276" s="55">
        <v>9.9465769943935943E-4</v>
      </c>
      <c r="U3276" s="55">
        <v>0.3235992752184923</v>
      </c>
      <c r="V3276" s="55">
        <v>152.89636389307466</v>
      </c>
      <c r="W3276" s="55">
        <v>84.998906863666917</v>
      </c>
    </row>
    <row r="3277" spans="3:23" x14ac:dyDescent="0.25">
      <c r="C3277" s="51">
        <v>0</v>
      </c>
      <c r="D3277" s="54">
        <v>4710</v>
      </c>
      <c r="E3277" s="54">
        <v>8473</v>
      </c>
      <c r="F3277" s="54">
        <v>587.48</v>
      </c>
      <c r="G3277" s="54">
        <v>0.82469031673816595</v>
      </c>
      <c r="H3277" s="54">
        <v>0.55588339431134193</v>
      </c>
      <c r="I3277" s="54">
        <v>0.41171328671328672</v>
      </c>
      <c r="J3277" s="54">
        <v>77.440030060057538</v>
      </c>
      <c r="K3277" s="54">
        <v>251</v>
      </c>
      <c r="L3277" s="54">
        <v>122.90233545647558</v>
      </c>
      <c r="M3277" s="54">
        <v>1450.8203598025034</v>
      </c>
      <c r="N3277" s="54">
        <v>38.089635858097978</v>
      </c>
      <c r="O3277" s="54">
        <v>0.85401097177832097</v>
      </c>
      <c r="P3277" s="54">
        <v>3.2813136165858161</v>
      </c>
      <c r="Q3277" s="54">
        <v>79.105595980594998</v>
      </c>
      <c r="R3277" s="54">
        <v>0.98687390758998328</v>
      </c>
      <c r="S3277" s="54">
        <v>7.0633188207402968</v>
      </c>
      <c r="T3277" s="54">
        <v>9.4838861730756941E-4</v>
      </c>
      <c r="U3277" s="54">
        <v>0.31714450203784345</v>
      </c>
      <c r="V3277" s="54">
        <v>149.85147554862891</v>
      </c>
      <c r="W3277" s="54">
        <v>84.753679137097663</v>
      </c>
    </row>
    <row r="3278" spans="3:23" x14ac:dyDescent="0.25">
      <c r="C3278" s="52">
        <v>0</v>
      </c>
      <c r="D3278" s="55">
        <v>36</v>
      </c>
      <c r="E3278" s="55">
        <v>40</v>
      </c>
      <c r="F3278" s="55">
        <v>19.592000000000002</v>
      </c>
      <c r="G3278" s="55">
        <v>0.38282074674438793</v>
      </c>
      <c r="H3278" s="55">
        <v>0.9</v>
      </c>
      <c r="I3278" s="55">
        <v>0.6428571428571429</v>
      </c>
      <c r="J3278" s="55">
        <v>6.7702750025730758</v>
      </c>
      <c r="K3278" s="55">
        <v>133</v>
      </c>
      <c r="L3278" s="55">
        <v>98.777777777777771</v>
      </c>
      <c r="M3278" s="55">
        <v>323.6634920634919</v>
      </c>
      <c r="N3278" s="55">
        <v>17.99065012898344</v>
      </c>
      <c r="O3278" s="55">
        <v>0.22535053939858035</v>
      </c>
      <c r="P3278" s="55">
        <v>1.8822612622857051</v>
      </c>
      <c r="Q3278" s="55">
        <v>90.484375</v>
      </c>
      <c r="R3278" s="55">
        <v>0.95727351383009796</v>
      </c>
      <c r="S3278" s="55">
        <v>4.8365916681089773</v>
      </c>
      <c r="T3278" s="55">
        <v>1.5625E-2</v>
      </c>
      <c r="U3278" s="55">
        <v>0.18099721042953429</v>
      </c>
      <c r="V3278" s="55">
        <v>7.1802197428460053</v>
      </c>
      <c r="W3278" s="55">
        <v>6.6332495807108005</v>
      </c>
    </row>
    <row r="3279" spans="3:23" x14ac:dyDescent="0.25">
      <c r="C3279" s="51">
        <v>0</v>
      </c>
      <c r="D3279" s="54">
        <v>4668</v>
      </c>
      <c r="E3279" s="54">
        <v>8535</v>
      </c>
      <c r="F3279" s="54">
        <v>587.82799999999997</v>
      </c>
      <c r="G3279" s="54">
        <v>0.81850681401156078</v>
      </c>
      <c r="H3279" s="54">
        <v>0.54692442882249559</v>
      </c>
      <c r="I3279" s="54">
        <v>0.41229464758876522</v>
      </c>
      <c r="J3279" s="54">
        <v>77.093982870414337</v>
      </c>
      <c r="K3279" s="54">
        <v>250</v>
      </c>
      <c r="L3279" s="54">
        <v>123.45137103684661</v>
      </c>
      <c r="M3279" s="54">
        <v>1414.7340821138462</v>
      </c>
      <c r="N3279" s="54">
        <v>37.612950989171885</v>
      </c>
      <c r="O3279" s="54">
        <v>0.77845248903122943</v>
      </c>
      <c r="P3279" s="54">
        <v>2.9939921134758176</v>
      </c>
      <c r="Q3279" s="54">
        <v>73.991509103641491</v>
      </c>
      <c r="R3279" s="54">
        <v>0.98760209970201263</v>
      </c>
      <c r="S3279" s="54">
        <v>7.0538076229761018</v>
      </c>
      <c r="T3279" s="54">
        <v>9.3297122770675948E-4</v>
      </c>
      <c r="U3279" s="54">
        <v>0.314063871247515</v>
      </c>
      <c r="V3279" s="54">
        <v>148.61894947888584</v>
      </c>
      <c r="W3279" s="54">
        <v>85.381113767314758</v>
      </c>
    </row>
    <row r="3280" spans="3:23" x14ac:dyDescent="0.25">
      <c r="C3280" s="52">
        <v>0</v>
      </c>
      <c r="D3280" s="55">
        <v>4585</v>
      </c>
      <c r="E3280" s="55">
        <v>8444</v>
      </c>
      <c r="F3280" s="55">
        <v>584.07299999999987</v>
      </c>
      <c r="G3280" s="55">
        <v>0.82193772960373179</v>
      </c>
      <c r="H3280" s="55">
        <v>0.5429891046897205</v>
      </c>
      <c r="I3280" s="55">
        <v>0.40134803921568629</v>
      </c>
      <c r="J3280" s="55">
        <v>76.405518862257068</v>
      </c>
      <c r="K3280" s="55">
        <v>247</v>
      </c>
      <c r="L3280" s="55">
        <v>123.55703380588876</v>
      </c>
      <c r="M3280" s="55">
        <v>1399.1556142364195</v>
      </c>
      <c r="N3280" s="55">
        <v>37.405288586460863</v>
      </c>
      <c r="O3280" s="55">
        <v>0.75534535574552364</v>
      </c>
      <c r="P3280" s="55">
        <v>2.9157877171964839</v>
      </c>
      <c r="Q3280" s="55">
        <v>74.61166059344157</v>
      </c>
      <c r="R3280" s="55">
        <v>0.98729197581703865</v>
      </c>
      <c r="S3280" s="55">
        <v>7.0423973322034188</v>
      </c>
      <c r="T3280" s="55">
        <v>8.8429936629552035E-4</v>
      </c>
      <c r="U3280" s="55">
        <v>0.31530936571784468</v>
      </c>
      <c r="V3280" s="55">
        <v>148.8779494794459</v>
      </c>
      <c r="W3280" s="55">
        <v>84.79750937826789</v>
      </c>
    </row>
    <row r="3281" spans="3:23" x14ac:dyDescent="0.25">
      <c r="C3281" s="51">
        <v>0</v>
      </c>
      <c r="D3281" s="54">
        <v>49</v>
      </c>
      <c r="E3281" s="54">
        <v>54</v>
      </c>
      <c r="F3281" s="54">
        <v>23.718999999999998</v>
      </c>
      <c r="G3281" s="54">
        <v>0.64332794464301457</v>
      </c>
      <c r="H3281" s="54">
        <v>0.90740740740740744</v>
      </c>
      <c r="I3281" s="54">
        <v>0.60493827160493829</v>
      </c>
      <c r="J3281" s="54">
        <v>7.8986541696685881</v>
      </c>
      <c r="K3281" s="54">
        <v>141</v>
      </c>
      <c r="L3281" s="54">
        <v>108.75510204081633</v>
      </c>
      <c r="M3281" s="54">
        <v>373.02210884353741</v>
      </c>
      <c r="N3281" s="54">
        <v>19.313780283609354</v>
      </c>
      <c r="O3281" s="54">
        <v>-7.1933621250444446E-2</v>
      </c>
      <c r="P3281" s="54">
        <v>1.8375916979967875</v>
      </c>
      <c r="Q3281" s="54">
        <v>469.25555555555559</v>
      </c>
      <c r="R3281" s="54">
        <v>0.79767023106953716</v>
      </c>
      <c r="S3281" s="54">
        <v>5.2065465788090872</v>
      </c>
      <c r="T3281" s="54">
        <v>1.1604938271604961E-2</v>
      </c>
      <c r="U3281" s="54">
        <v>0.17497114055094043</v>
      </c>
      <c r="V3281" s="54">
        <v>9.1657500769087168</v>
      </c>
      <c r="W3281" s="54">
        <v>7.017213231197303</v>
      </c>
    </row>
    <row r="3282" spans="3:23" x14ac:dyDescent="0.25">
      <c r="C3282" s="52">
        <v>0</v>
      </c>
      <c r="D3282" s="55">
        <v>4547</v>
      </c>
      <c r="E3282" s="55">
        <v>8448</v>
      </c>
      <c r="F3282" s="55">
        <v>596.84299999999996</v>
      </c>
      <c r="G3282" s="55">
        <v>0.81620363393123663</v>
      </c>
      <c r="H3282" s="55">
        <v>0.53823390151515149</v>
      </c>
      <c r="I3282" s="55">
        <v>0.39840532725838956</v>
      </c>
      <c r="J3282" s="55">
        <v>76.088239629464326</v>
      </c>
      <c r="K3282" s="55">
        <v>244</v>
      </c>
      <c r="L3282" s="55">
        <v>122.66285462942599</v>
      </c>
      <c r="M3282" s="55">
        <v>1392.5812046077674</v>
      </c>
      <c r="N3282" s="55">
        <v>37.317304358806084</v>
      </c>
      <c r="O3282" s="55">
        <v>0.7236505686803083</v>
      </c>
      <c r="P3282" s="55">
        <v>2.8789472864515551</v>
      </c>
      <c r="Q3282" s="55">
        <v>69.141914191419886</v>
      </c>
      <c r="R3282" s="55">
        <v>0.98786698060342659</v>
      </c>
      <c r="S3282" s="55">
        <v>7.0493686651008485</v>
      </c>
      <c r="T3282" s="55">
        <v>8.4799078081192289E-4</v>
      </c>
      <c r="U3282" s="55">
        <v>0.31968878064891765</v>
      </c>
      <c r="V3282" s="55">
        <v>147.73944544872316</v>
      </c>
      <c r="W3282" s="55">
        <v>85.35858260119133</v>
      </c>
    </row>
    <row r="3283" spans="3:23" x14ac:dyDescent="0.25">
      <c r="C3283" s="51">
        <v>0</v>
      </c>
      <c r="D3283" s="54">
        <v>36</v>
      </c>
      <c r="E3283" s="54">
        <v>40</v>
      </c>
      <c r="F3283" s="54">
        <v>19.592000000000002</v>
      </c>
      <c r="G3283" s="54">
        <v>0.38282074674438793</v>
      </c>
      <c r="H3283" s="54">
        <v>0.9</v>
      </c>
      <c r="I3283" s="54">
        <v>0.6428571428571429</v>
      </c>
      <c r="J3283" s="54">
        <v>6.7702750025730758</v>
      </c>
      <c r="K3283" s="54">
        <v>127</v>
      </c>
      <c r="L3283" s="54">
        <v>98.388888888888886</v>
      </c>
      <c r="M3283" s="54">
        <v>261.78730158730156</v>
      </c>
      <c r="N3283" s="54">
        <v>16.179842446306502</v>
      </c>
      <c r="O3283" s="54">
        <v>0.13608488504015839</v>
      </c>
      <c r="P3283" s="54">
        <v>1.9084404100714156</v>
      </c>
      <c r="Q3283" s="54">
        <v>237.03174603174605</v>
      </c>
      <c r="R3283" s="54">
        <v>0.77092045008079946</v>
      </c>
      <c r="S3283" s="54">
        <v>4.4959065984842441</v>
      </c>
      <c r="T3283" s="54">
        <v>1.5873015873015893E-2</v>
      </c>
      <c r="U3283" s="54">
        <v>0.12568757956338839</v>
      </c>
      <c r="V3283" s="54">
        <v>7.1802197428460053</v>
      </c>
      <c r="W3283" s="54">
        <v>6.6332495807108005</v>
      </c>
    </row>
    <row r="3284" spans="3:23" x14ac:dyDescent="0.25">
      <c r="C3284" s="52">
        <v>0</v>
      </c>
      <c r="D3284" s="55">
        <v>29</v>
      </c>
      <c r="E3284" s="55">
        <v>33</v>
      </c>
      <c r="F3284" s="55">
        <v>17.996000000000002</v>
      </c>
      <c r="G3284" s="55">
        <v>0</v>
      </c>
      <c r="H3284" s="55">
        <v>0.87878787878787878</v>
      </c>
      <c r="I3284" s="55">
        <v>0.59183673469387754</v>
      </c>
      <c r="J3284" s="55">
        <v>6.0765077797464979</v>
      </c>
      <c r="K3284" s="55">
        <v>85</v>
      </c>
      <c r="L3284" s="55">
        <v>74.172413793103445</v>
      </c>
      <c r="M3284" s="55">
        <v>28.790640394088676</v>
      </c>
      <c r="N3284" s="55">
        <v>5.365691045344362</v>
      </c>
      <c r="O3284" s="55">
        <v>0.70769474647818043</v>
      </c>
      <c r="P3284" s="55">
        <v>2.0908108351293122</v>
      </c>
      <c r="Q3284" s="55">
        <v>13.267857142857135</v>
      </c>
      <c r="R3284" s="55">
        <v>0.9713534166715625</v>
      </c>
      <c r="S3284" s="55">
        <v>3.2148263587688399</v>
      </c>
      <c r="T3284" s="55">
        <v>2.3596938775510216E-2</v>
      </c>
      <c r="U3284" s="55">
        <v>0.41671691403834255</v>
      </c>
      <c r="V3284" s="55">
        <v>6.2330229193099944</v>
      </c>
      <c r="W3284" s="55">
        <v>6.2330229193099944</v>
      </c>
    </row>
    <row r="3285" spans="3:23" x14ac:dyDescent="0.25">
      <c r="C3285" s="51">
        <v>0</v>
      </c>
      <c r="D3285" s="54">
        <v>68</v>
      </c>
      <c r="E3285" s="54">
        <v>74</v>
      </c>
      <c r="F3285" s="54">
        <v>28.771999999999998</v>
      </c>
      <c r="G3285" s="54">
        <v>0.73769426612458167</v>
      </c>
      <c r="H3285" s="54">
        <v>0.91891891891891897</v>
      </c>
      <c r="I3285" s="54">
        <v>0.61818181818181817</v>
      </c>
      <c r="J3285" s="54">
        <v>9.3048529833625562</v>
      </c>
      <c r="K3285" s="54">
        <v>133</v>
      </c>
      <c r="L3285" s="54">
        <v>102.45588235294117</v>
      </c>
      <c r="M3285" s="54">
        <v>256.66966637401231</v>
      </c>
      <c r="N3285" s="54">
        <v>16.020913406357714</v>
      </c>
      <c r="O3285" s="54">
        <v>-0.11919386726942775</v>
      </c>
      <c r="P3285" s="54">
        <v>2.2102756300776032</v>
      </c>
      <c r="Q3285" s="54">
        <v>242.57851239669412</v>
      </c>
      <c r="R3285" s="54">
        <v>0.84933484670953185</v>
      </c>
      <c r="S3285" s="54">
        <v>5.2267374734123884</v>
      </c>
      <c r="T3285" s="54">
        <v>8.4010655009903804E-3</v>
      </c>
      <c r="U3285" s="54">
        <v>0.24493563675711139</v>
      </c>
      <c r="V3285" s="54">
        <v>11.510056076607835</v>
      </c>
      <c r="W3285" s="54">
        <v>7.7708408696570395</v>
      </c>
    </row>
    <row r="3286" spans="3:23" x14ac:dyDescent="0.25">
      <c r="C3286" s="52">
        <v>0</v>
      </c>
      <c r="D3286" s="55">
        <v>4593</v>
      </c>
      <c r="E3286" s="55">
        <v>8444</v>
      </c>
      <c r="F3286" s="55">
        <v>572.91700000000003</v>
      </c>
      <c r="G3286" s="55">
        <v>0.81679092428919653</v>
      </c>
      <c r="H3286" s="55">
        <v>0.54393652297489337</v>
      </c>
      <c r="I3286" s="55">
        <v>0.39890568004168836</v>
      </c>
      <c r="J3286" s="55">
        <v>76.47214675271384</v>
      </c>
      <c r="K3286" s="55">
        <v>248</v>
      </c>
      <c r="L3286" s="55">
        <v>120.99934683213586</v>
      </c>
      <c r="M3286" s="55">
        <v>1403.7097121168238</v>
      </c>
      <c r="N3286" s="55">
        <v>37.466114184911461</v>
      </c>
      <c r="O3286" s="55">
        <v>0.75526904423369245</v>
      </c>
      <c r="P3286" s="55">
        <v>2.8985104093512994</v>
      </c>
      <c r="Q3286" s="55">
        <v>68.403013344813345</v>
      </c>
      <c r="R3286" s="55">
        <v>0.98765461310434166</v>
      </c>
      <c r="S3286" s="55">
        <v>7.0402134555523785</v>
      </c>
      <c r="T3286" s="55">
        <v>8.3703569593335258E-4</v>
      </c>
      <c r="U3286" s="55">
        <v>0.31864447421205166</v>
      </c>
      <c r="V3286" s="55">
        <v>146.81401774674313</v>
      </c>
      <c r="W3286" s="55">
        <v>84.70196615119724</v>
      </c>
    </row>
    <row r="3287" spans="3:23" x14ac:dyDescent="0.25">
      <c r="C3287" s="51">
        <v>0</v>
      </c>
      <c r="D3287" s="54">
        <v>29</v>
      </c>
      <c r="E3287" s="54">
        <v>33</v>
      </c>
      <c r="F3287" s="54">
        <v>17.996000000000002</v>
      </c>
      <c r="G3287" s="54">
        <v>0</v>
      </c>
      <c r="H3287" s="54">
        <v>0.87878787878787878</v>
      </c>
      <c r="I3287" s="54">
        <v>0.59183673469387754</v>
      </c>
      <c r="J3287" s="54">
        <v>6.0765077797464979</v>
      </c>
      <c r="K3287" s="54">
        <v>117</v>
      </c>
      <c r="L3287" s="54">
        <v>92.482758620689651</v>
      </c>
      <c r="M3287" s="54">
        <v>181.40147783251231</v>
      </c>
      <c r="N3287" s="54">
        <v>13.468536588379315</v>
      </c>
      <c r="O3287" s="54">
        <v>2.9077522457246239E-2</v>
      </c>
      <c r="P3287" s="54">
        <v>2.0410464613051129</v>
      </c>
      <c r="Q3287" s="54">
        <v>220.03571428571425</v>
      </c>
      <c r="R3287" s="54">
        <v>0.71650462294505513</v>
      </c>
      <c r="S3287" s="54">
        <v>4.5131534089206751</v>
      </c>
      <c r="T3287" s="54">
        <v>1.785714285714287E-2</v>
      </c>
      <c r="U3287" s="54">
        <v>0.10397034598796996</v>
      </c>
      <c r="V3287" s="54">
        <v>6.2330229193099944</v>
      </c>
      <c r="W3287" s="54">
        <v>6.2330229193099944</v>
      </c>
    </row>
    <row r="3288" spans="3:23" x14ac:dyDescent="0.25">
      <c r="C3288" s="52">
        <v>0</v>
      </c>
      <c r="D3288" s="55">
        <v>79</v>
      </c>
      <c r="E3288" s="55">
        <v>89</v>
      </c>
      <c r="F3288" s="55">
        <v>32.418999999999997</v>
      </c>
      <c r="G3288" s="55">
        <v>0.76628273860167262</v>
      </c>
      <c r="H3288" s="55">
        <v>0.88764044943820219</v>
      </c>
      <c r="I3288" s="55">
        <v>0.60769230769230764</v>
      </c>
      <c r="J3288" s="55">
        <v>10.029253413593549</v>
      </c>
      <c r="K3288" s="55">
        <v>125</v>
      </c>
      <c r="L3288" s="55">
        <v>95.303797468354432</v>
      </c>
      <c r="M3288" s="55">
        <v>228.00908795845504</v>
      </c>
      <c r="N3288" s="55">
        <v>15.099969799918643</v>
      </c>
      <c r="O3288" s="55">
        <v>2.4130012124880425E-2</v>
      </c>
      <c r="P3288" s="55">
        <v>2.0627072928154058</v>
      </c>
      <c r="Q3288" s="55">
        <v>212.97202797202797</v>
      </c>
      <c r="R3288" s="55">
        <v>0.8711537503263912</v>
      </c>
      <c r="S3288" s="55">
        <v>5.3952435644958729</v>
      </c>
      <c r="T3288" s="55">
        <v>7.0908112866154924E-3</v>
      </c>
      <c r="U3288" s="55">
        <v>0.24666903752147534</v>
      </c>
      <c r="V3288" s="55">
        <v>12.788971699799376</v>
      </c>
      <c r="W3288" s="55">
        <v>8.2169592478020324</v>
      </c>
    </row>
    <row r="3289" spans="3:23" x14ac:dyDescent="0.25">
      <c r="C3289" s="51">
        <v>0</v>
      </c>
      <c r="D3289" s="54">
        <v>4605</v>
      </c>
      <c r="E3289" s="54">
        <v>8597</v>
      </c>
      <c r="F3289" s="54">
        <v>583.07199999999989</v>
      </c>
      <c r="G3289" s="54">
        <v>0.81592804018222698</v>
      </c>
      <c r="H3289" s="54">
        <v>0.53565197161800626</v>
      </c>
      <c r="I3289" s="54">
        <v>0.40043478260869564</v>
      </c>
      <c r="J3289" s="54">
        <v>76.571979884977665</v>
      </c>
      <c r="K3289" s="54">
        <v>246</v>
      </c>
      <c r="L3289" s="54">
        <v>120.32182410423452</v>
      </c>
      <c r="M3289" s="54">
        <v>1432.8242955424748</v>
      </c>
      <c r="N3289" s="54">
        <v>37.852665633248009</v>
      </c>
      <c r="O3289" s="54">
        <v>0.73180267300727575</v>
      </c>
      <c r="P3289" s="54">
        <v>2.8001197872012176</v>
      </c>
      <c r="Q3289" s="54">
        <v>65.676465517242136</v>
      </c>
      <c r="R3289" s="54">
        <v>0.98794299861457124</v>
      </c>
      <c r="S3289" s="54">
        <v>7.0389219840795532</v>
      </c>
      <c r="T3289" s="54">
        <v>8.0985434007147233E-4</v>
      </c>
      <c r="U3289" s="54">
        <v>0.32002104483864446</v>
      </c>
      <c r="V3289" s="54">
        <v>147.16228579277694</v>
      </c>
      <c r="W3289" s="54">
        <v>85.082385976948586</v>
      </c>
    </row>
    <row r="3290" spans="3:23" x14ac:dyDescent="0.25">
      <c r="C3290" s="52">
        <v>0</v>
      </c>
      <c r="D3290" s="55">
        <v>82</v>
      </c>
      <c r="E3290" s="55">
        <v>89</v>
      </c>
      <c r="F3290" s="55">
        <v>31.773999999999997</v>
      </c>
      <c r="G3290" s="55">
        <v>0.74632855217614102</v>
      </c>
      <c r="H3290" s="55">
        <v>0.9213483146067416</v>
      </c>
      <c r="I3290" s="55">
        <v>0.70085470085470081</v>
      </c>
      <c r="J3290" s="55">
        <v>10.217907939900583</v>
      </c>
      <c r="K3290" s="55">
        <v>116</v>
      </c>
      <c r="L3290" s="55">
        <v>91.548780487804876</v>
      </c>
      <c r="M3290" s="55">
        <v>188.3247515808491</v>
      </c>
      <c r="N3290" s="55">
        <v>13.723146562681938</v>
      </c>
      <c r="O3290" s="55">
        <v>-1.0623771364298196E-2</v>
      </c>
      <c r="P3290" s="55">
        <v>1.8867843681169321</v>
      </c>
      <c r="Q3290" s="55">
        <v>154.66923076923064</v>
      </c>
      <c r="R3290" s="55">
        <v>0.85030667090827716</v>
      </c>
      <c r="S3290" s="55">
        <v>5.2443299007748605</v>
      </c>
      <c r="T3290" s="55">
        <v>8.1656804733727661E-3</v>
      </c>
      <c r="U3290" s="55">
        <v>0.27045352432870168</v>
      </c>
      <c r="V3290" s="55">
        <v>12.708793377331371</v>
      </c>
      <c r="W3290" s="55">
        <v>8.4586896326428871</v>
      </c>
    </row>
    <row r="3291" spans="3:23" x14ac:dyDescent="0.25">
      <c r="C3291" s="51">
        <v>0</v>
      </c>
      <c r="D3291" s="54">
        <v>2397</v>
      </c>
      <c r="E3291" s="54">
        <v>3668</v>
      </c>
      <c r="F3291" s="54">
        <v>318.20299999999997</v>
      </c>
      <c r="G3291" s="54">
        <v>0.75008668077476903</v>
      </c>
      <c r="H3291" s="54">
        <v>0.65348964013086153</v>
      </c>
      <c r="I3291" s="54">
        <v>0.50612331081081086</v>
      </c>
      <c r="J3291" s="54">
        <v>55.244503697021166</v>
      </c>
      <c r="K3291" s="54">
        <v>236</v>
      </c>
      <c r="L3291" s="54">
        <v>117.97079682937004</v>
      </c>
      <c r="M3291" s="54">
        <v>1502.2270266185544</v>
      </c>
      <c r="N3291" s="54">
        <v>38.758573588543662</v>
      </c>
      <c r="O3291" s="54">
        <v>0.7870575641469667</v>
      </c>
      <c r="P3291" s="54">
        <v>2.8244728866152715</v>
      </c>
      <c r="Q3291" s="54">
        <v>94.06237006237059</v>
      </c>
      <c r="R3291" s="54">
        <v>0.98206986696450171</v>
      </c>
      <c r="S3291" s="54">
        <v>7.0082064004025204</v>
      </c>
      <c r="T3291" s="54">
        <v>4.9411957935867237E-4</v>
      </c>
      <c r="U3291" s="54">
        <v>0.24030303117956489</v>
      </c>
      <c r="V3291" s="54">
        <v>83.913962273745028</v>
      </c>
      <c r="W3291" s="54">
        <v>55.495620204569882</v>
      </c>
    </row>
    <row r="3292" spans="3:23" x14ac:dyDescent="0.25">
      <c r="C3292" s="52">
        <v>0</v>
      </c>
      <c r="D3292" s="55">
        <v>2299</v>
      </c>
      <c r="E3292" s="55">
        <v>2871</v>
      </c>
      <c r="F3292" s="55">
        <v>264.33199999999994</v>
      </c>
      <c r="G3292" s="55">
        <v>0.95329941033166099</v>
      </c>
      <c r="H3292" s="55">
        <v>0.8007662835249042</v>
      </c>
      <c r="I3292" s="55">
        <v>0.43890798014509352</v>
      </c>
      <c r="J3292" s="55">
        <v>54.103398353025284</v>
      </c>
      <c r="K3292" s="55">
        <v>224</v>
      </c>
      <c r="L3292" s="55">
        <v>118.57764245324054</v>
      </c>
      <c r="M3292" s="55">
        <v>1404.2928158494769</v>
      </c>
      <c r="N3292" s="55">
        <v>37.473895125133133</v>
      </c>
      <c r="O3292" s="55">
        <v>0.75263460302932883</v>
      </c>
      <c r="P3292" s="55">
        <v>2.8159424893805305</v>
      </c>
      <c r="Q3292" s="55">
        <v>45.368509840674939</v>
      </c>
      <c r="R3292" s="55">
        <v>0.9909106845585175</v>
      </c>
      <c r="S3292" s="55">
        <v>6.996827975871013</v>
      </c>
      <c r="T3292" s="55">
        <v>8.2112343641447324E-4</v>
      </c>
      <c r="U3292" s="55">
        <v>0.32690692290079326</v>
      </c>
      <c r="V3292" s="55">
        <v>106.41445047775754</v>
      </c>
      <c r="W3292" s="55">
        <v>32.140024115684426</v>
      </c>
    </row>
    <row r="3293" spans="3:23" x14ac:dyDescent="0.25">
      <c r="C3293" s="51">
        <v>0</v>
      </c>
      <c r="D3293" s="54">
        <v>29</v>
      </c>
      <c r="E3293" s="54">
        <v>33</v>
      </c>
      <c r="F3293" s="54">
        <v>17.996000000000002</v>
      </c>
      <c r="G3293" s="54">
        <v>0</v>
      </c>
      <c r="H3293" s="54">
        <v>0.87878787878787878</v>
      </c>
      <c r="I3293" s="54">
        <v>0.59183673469387754</v>
      </c>
      <c r="J3293" s="54">
        <v>6.0765077797464979</v>
      </c>
      <c r="K3293" s="54">
        <v>159</v>
      </c>
      <c r="L3293" s="54">
        <v>115.62068965517241</v>
      </c>
      <c r="M3293" s="54">
        <v>543.81527093596048</v>
      </c>
      <c r="N3293" s="54">
        <v>23.319847146496489</v>
      </c>
      <c r="O3293" s="54">
        <v>9.4627530244677117E-3</v>
      </c>
      <c r="P3293" s="54">
        <v>2.1451037622983744</v>
      </c>
      <c r="Q3293" s="54">
        <v>335.08928571428567</v>
      </c>
      <c r="R3293" s="54">
        <v>0.86925380168563493</v>
      </c>
      <c r="S3293" s="54">
        <v>4.4871228053977967</v>
      </c>
      <c r="T3293" s="54">
        <v>1.785714285714287E-2</v>
      </c>
      <c r="U3293" s="54">
        <v>0.13168295689682274</v>
      </c>
      <c r="V3293" s="54">
        <v>6.2330229193099944</v>
      </c>
      <c r="W3293" s="54">
        <v>6.2330229193099944</v>
      </c>
    </row>
    <row r="3294" spans="3:23" x14ac:dyDescent="0.25">
      <c r="C3294" s="52">
        <v>0</v>
      </c>
      <c r="D3294" s="55">
        <v>36</v>
      </c>
      <c r="E3294" s="55">
        <v>40</v>
      </c>
      <c r="F3294" s="55">
        <v>19.592000000000002</v>
      </c>
      <c r="G3294" s="55">
        <v>0.38282074674438793</v>
      </c>
      <c r="H3294" s="55">
        <v>0.9</v>
      </c>
      <c r="I3294" s="55">
        <v>0.6428571428571429</v>
      </c>
      <c r="J3294" s="55">
        <v>6.7702750025730758</v>
      </c>
      <c r="K3294" s="55">
        <v>89</v>
      </c>
      <c r="L3294" s="55">
        <v>78.25</v>
      </c>
      <c r="M3294" s="55">
        <v>38.135714285714286</v>
      </c>
      <c r="N3294" s="55">
        <v>6.1754120741626854</v>
      </c>
      <c r="O3294" s="55">
        <v>-0.18857636565615754</v>
      </c>
      <c r="P3294" s="55">
        <v>2.2423537676178791</v>
      </c>
      <c r="Q3294" s="55">
        <v>36.682539682539669</v>
      </c>
      <c r="R3294" s="55">
        <v>0.87353261900870682</v>
      </c>
      <c r="S3294" s="55">
        <v>4.1416041678685929</v>
      </c>
      <c r="T3294" s="55">
        <v>1.6376921138825915E-2</v>
      </c>
      <c r="U3294" s="55">
        <v>0.23737734928211121</v>
      </c>
      <c r="V3294" s="55">
        <v>7.1802197428460053</v>
      </c>
      <c r="W3294" s="55">
        <v>6.6332495807108005</v>
      </c>
    </row>
    <row r="3295" spans="3:23" x14ac:dyDescent="0.25">
      <c r="C3295" s="51">
        <v>0</v>
      </c>
      <c r="D3295" s="54">
        <v>91</v>
      </c>
      <c r="E3295" s="54">
        <v>100</v>
      </c>
      <c r="F3295" s="54">
        <v>34.106000000000002</v>
      </c>
      <c r="G3295" s="54">
        <v>0.78207415444050477</v>
      </c>
      <c r="H3295" s="54">
        <v>0.91</v>
      </c>
      <c r="I3295" s="54">
        <v>0.72222222222222221</v>
      </c>
      <c r="J3295" s="54">
        <v>10.764051215546115</v>
      </c>
      <c r="K3295" s="54">
        <v>115</v>
      </c>
      <c r="L3295" s="54">
        <v>87.527472527472526</v>
      </c>
      <c r="M3295" s="54">
        <v>237.62979242979239</v>
      </c>
      <c r="N3295" s="54">
        <v>15.415245454737086</v>
      </c>
      <c r="O3295" s="54">
        <v>0.21316727989248935</v>
      </c>
      <c r="P3295" s="54">
        <v>1.6563500343908353</v>
      </c>
      <c r="Q3295" s="54">
        <v>201.76428571428616</v>
      </c>
      <c r="R3295" s="54">
        <v>0.85315306685057057</v>
      </c>
      <c r="S3295" s="54">
        <v>5.1439140474684271</v>
      </c>
      <c r="T3295" s="54">
        <v>8.0612244897959092E-3</v>
      </c>
      <c r="U3295" s="54">
        <v>0.26352177521661235</v>
      </c>
      <c r="V3295" s="54">
        <v>13.850884207814284</v>
      </c>
      <c r="W3295" s="54">
        <v>8.6316685284969203</v>
      </c>
    </row>
    <row r="3296" spans="3:23" x14ac:dyDescent="0.25">
      <c r="C3296" s="52">
        <v>0</v>
      </c>
      <c r="D3296" s="55">
        <v>57</v>
      </c>
      <c r="E3296" s="55">
        <v>63</v>
      </c>
      <c r="F3296" s="55">
        <v>26.530999999999999</v>
      </c>
      <c r="G3296" s="55">
        <v>0.75193819206225154</v>
      </c>
      <c r="H3296" s="55">
        <v>0.90476190476190477</v>
      </c>
      <c r="I3296" s="55">
        <v>0.56999999999999995</v>
      </c>
      <c r="J3296" s="55">
        <v>8.5190758917798277</v>
      </c>
      <c r="K3296" s="55">
        <v>120</v>
      </c>
      <c r="L3296" s="55">
        <v>96.456140350877192</v>
      </c>
      <c r="M3296" s="55">
        <v>219.93107769423563</v>
      </c>
      <c r="N3296" s="55">
        <v>14.830073421741229</v>
      </c>
      <c r="O3296" s="55">
        <v>-0.50311025520515573</v>
      </c>
      <c r="P3296" s="55">
        <v>2.1054610959615596</v>
      </c>
      <c r="Q3296" s="55">
        <v>371.08181818181828</v>
      </c>
      <c r="R3296" s="55">
        <v>0.81579111578621233</v>
      </c>
      <c r="S3296" s="55">
        <v>4.8941220316326879</v>
      </c>
      <c r="T3296" s="55">
        <v>9.4214876033057622E-3</v>
      </c>
      <c r="U3296" s="55">
        <v>0.14906476706439914</v>
      </c>
      <c r="V3296" s="55">
        <v>10.632621105773842</v>
      </c>
      <c r="W3296" s="55">
        <v>7.0093812176156263</v>
      </c>
    </row>
    <row r="3297" spans="3:23" x14ac:dyDescent="0.25">
      <c r="C3297" s="51">
        <v>0</v>
      </c>
      <c r="D3297" s="54">
        <v>2417</v>
      </c>
      <c r="E3297" s="54">
        <v>3900</v>
      </c>
      <c r="F3297" s="54">
        <v>332.32</v>
      </c>
      <c r="G3297" s="54">
        <v>0.75417128780410314</v>
      </c>
      <c r="H3297" s="54">
        <v>0.61974358974358978</v>
      </c>
      <c r="I3297" s="54">
        <v>0.45664084640090685</v>
      </c>
      <c r="J3297" s="54">
        <v>55.474498462130221</v>
      </c>
      <c r="K3297" s="54">
        <v>229</v>
      </c>
      <c r="L3297" s="54">
        <v>118.62970624741415</v>
      </c>
      <c r="M3297" s="54">
        <v>1425.7175443259266</v>
      </c>
      <c r="N3297" s="54">
        <v>37.758675087003866</v>
      </c>
      <c r="O3297" s="54">
        <v>0.70707182196509533</v>
      </c>
      <c r="P3297" s="54">
        <v>2.8201700551739508</v>
      </c>
      <c r="Q3297" s="54">
        <v>97.912323157112354</v>
      </c>
      <c r="R3297" s="54">
        <v>0.98113473441730348</v>
      </c>
      <c r="S3297" s="54">
        <v>7.0164907075903287</v>
      </c>
      <c r="T3297" s="54">
        <v>5.0737421748909845E-4</v>
      </c>
      <c r="U3297" s="54">
        <v>0.24791878119403254</v>
      </c>
      <c r="V3297" s="54">
        <v>85.809692557827205</v>
      </c>
      <c r="W3297" s="54">
        <v>56.349315922449584</v>
      </c>
    </row>
    <row r="3298" spans="3:23" x14ac:dyDescent="0.25">
      <c r="C3298" s="52">
        <v>0</v>
      </c>
      <c r="D3298" s="55">
        <v>58</v>
      </c>
      <c r="E3298" s="55">
        <v>62</v>
      </c>
      <c r="F3298" s="55">
        <v>24.462999999999997</v>
      </c>
      <c r="G3298" s="55">
        <v>0.35223150850765306</v>
      </c>
      <c r="H3298" s="55">
        <v>0.93548387096774188</v>
      </c>
      <c r="I3298" s="55">
        <v>0.71604938271604934</v>
      </c>
      <c r="J3298" s="55">
        <v>8.5934797139831218</v>
      </c>
      <c r="K3298" s="55">
        <v>104</v>
      </c>
      <c r="L3298" s="55">
        <v>79.379310344827587</v>
      </c>
      <c r="M3298" s="55">
        <v>140.76588021778585</v>
      </c>
      <c r="N3298" s="55">
        <v>11.864479770212677</v>
      </c>
      <c r="O3298" s="55">
        <v>0.55112026238568657</v>
      </c>
      <c r="P3298" s="55">
        <v>2.1102042545939423</v>
      </c>
      <c r="Q3298" s="55">
        <v>48.311111111111117</v>
      </c>
      <c r="R3298" s="55">
        <v>0.92172928717809322</v>
      </c>
      <c r="S3298" s="55">
        <v>4.7781673661087671</v>
      </c>
      <c r="T3298" s="55">
        <v>1.1604938271604961E-2</v>
      </c>
      <c r="U3298" s="55">
        <v>0.27081594785026153</v>
      </c>
      <c r="V3298" s="55">
        <v>8.9724994915818606</v>
      </c>
      <c r="W3298" s="55">
        <v>8.3974780578967678</v>
      </c>
    </row>
    <row r="3299" spans="3:23" x14ac:dyDescent="0.25">
      <c r="C3299" s="51">
        <v>0</v>
      </c>
      <c r="D3299" s="54">
        <v>2333</v>
      </c>
      <c r="E3299" s="54">
        <v>2868</v>
      </c>
      <c r="F3299" s="54">
        <v>259.44400000000002</v>
      </c>
      <c r="G3299" s="54">
        <v>0.94655751000544608</v>
      </c>
      <c r="H3299" s="54">
        <v>0.81345885634588566</v>
      </c>
      <c r="I3299" s="54">
        <v>0.47332116047879896</v>
      </c>
      <c r="J3299" s="54">
        <v>54.501998659380689</v>
      </c>
      <c r="K3299" s="54">
        <v>224</v>
      </c>
      <c r="L3299" s="54">
        <v>116.50878696956708</v>
      </c>
      <c r="M3299" s="54">
        <v>1466.5441980562262</v>
      </c>
      <c r="N3299" s="54">
        <v>38.295485348226443</v>
      </c>
      <c r="O3299" s="54">
        <v>0.7723231612387913</v>
      </c>
      <c r="P3299" s="54">
        <v>2.7042500315590923</v>
      </c>
      <c r="Q3299" s="54">
        <v>40.961369972122661</v>
      </c>
      <c r="R3299" s="54">
        <v>0.99172423468711413</v>
      </c>
      <c r="S3299" s="54">
        <v>6.9803560146336023</v>
      </c>
      <c r="T3299" s="54">
        <v>8.5327466356324439E-4</v>
      </c>
      <c r="U3299" s="54">
        <v>0.32316629020692039</v>
      </c>
      <c r="V3299" s="54">
        <v>102.11710237129881</v>
      </c>
      <c r="W3299" s="54">
        <v>32.936348166056916</v>
      </c>
    </row>
    <row r="3300" spans="3:23" x14ac:dyDescent="0.25">
      <c r="C3300" s="52">
        <v>0</v>
      </c>
      <c r="D3300" s="55">
        <v>36</v>
      </c>
      <c r="E3300" s="55">
        <v>40</v>
      </c>
      <c r="F3300" s="55">
        <v>19.592000000000002</v>
      </c>
      <c r="G3300" s="55">
        <v>0.38282074674438793</v>
      </c>
      <c r="H3300" s="55">
        <v>0.9</v>
      </c>
      <c r="I3300" s="55">
        <v>0.6428571428571429</v>
      </c>
      <c r="J3300" s="55">
        <v>6.7702750025730758</v>
      </c>
      <c r="K3300" s="55">
        <v>125</v>
      </c>
      <c r="L3300" s="55">
        <v>91.555555555555557</v>
      </c>
      <c r="M3300" s="55">
        <v>332.53968253968253</v>
      </c>
      <c r="N3300" s="55">
        <v>18.235670608444387</v>
      </c>
      <c r="O3300" s="55">
        <v>0.13716767940710087</v>
      </c>
      <c r="P3300" s="55">
        <v>1.821492025768821</v>
      </c>
      <c r="Q3300" s="55">
        <v>242.28571428571428</v>
      </c>
      <c r="R3300" s="55">
        <v>0.83585266700397165</v>
      </c>
      <c r="S3300" s="55">
        <v>4.7045114597155475</v>
      </c>
      <c r="T3300" s="55">
        <v>1.5873015873015893E-2</v>
      </c>
      <c r="U3300" s="55">
        <v>0.10358863906295497</v>
      </c>
      <c r="V3300" s="55">
        <v>7.1802197428460053</v>
      </c>
      <c r="W3300" s="55">
        <v>6.6332495807108005</v>
      </c>
    </row>
    <row r="3301" spans="3:23" x14ac:dyDescent="0.25">
      <c r="C3301" s="51">
        <v>0</v>
      </c>
      <c r="D3301" s="54">
        <v>36</v>
      </c>
      <c r="E3301" s="54">
        <v>40</v>
      </c>
      <c r="F3301" s="54">
        <v>19.592000000000002</v>
      </c>
      <c r="G3301" s="54">
        <v>0.38282074674438793</v>
      </c>
      <c r="H3301" s="54">
        <v>0.9</v>
      </c>
      <c r="I3301" s="54">
        <v>0.6428571428571429</v>
      </c>
      <c r="J3301" s="54">
        <v>6.7702750025730758</v>
      </c>
      <c r="K3301" s="54">
        <v>174</v>
      </c>
      <c r="L3301" s="54">
        <v>119.75</v>
      </c>
      <c r="M3301" s="54">
        <v>944.93571428571431</v>
      </c>
      <c r="N3301" s="54">
        <v>30.739806672874739</v>
      </c>
      <c r="O3301" s="54">
        <v>8.7744873321857653E-2</v>
      </c>
      <c r="P3301" s="54">
        <v>1.9491987358367726</v>
      </c>
      <c r="Q3301" s="54">
        <v>495.85714285714283</v>
      </c>
      <c r="R3301" s="54">
        <v>0.86524544428824079</v>
      </c>
      <c r="S3301" s="54">
        <v>4.8365916681089773</v>
      </c>
      <c r="T3301" s="54">
        <v>1.5873015873015893E-2</v>
      </c>
      <c r="U3301" s="54">
        <v>0.12088853626395683</v>
      </c>
      <c r="V3301" s="54">
        <v>7.1802197428460053</v>
      </c>
      <c r="W3301" s="54">
        <v>6.6332495807108005</v>
      </c>
    </row>
    <row r="3302" spans="3:23" x14ac:dyDescent="0.25">
      <c r="C3302" s="52">
        <v>0</v>
      </c>
      <c r="D3302" s="55">
        <v>88</v>
      </c>
      <c r="E3302" s="55">
        <v>96</v>
      </c>
      <c r="F3302" s="55">
        <v>33.18</v>
      </c>
      <c r="G3302" s="55">
        <v>0.77293411647490806</v>
      </c>
      <c r="H3302" s="55">
        <v>0.91666666666666663</v>
      </c>
      <c r="I3302" s="55">
        <v>0.61538461538461542</v>
      </c>
      <c r="J3302" s="55">
        <v>10.585134856802455</v>
      </c>
      <c r="K3302" s="55">
        <v>115</v>
      </c>
      <c r="L3302" s="55">
        <v>86.86363636363636</v>
      </c>
      <c r="M3302" s="55">
        <v>214.41797283176592</v>
      </c>
      <c r="N3302" s="55">
        <v>14.643017886752919</v>
      </c>
      <c r="O3302" s="55">
        <v>0.25612527561665138</v>
      </c>
      <c r="P3302" s="55">
        <v>1.9365710721482614</v>
      </c>
      <c r="Q3302" s="55">
        <v>127.8141025641025</v>
      </c>
      <c r="R3302" s="55">
        <v>0.90324733116088718</v>
      </c>
      <c r="S3302" s="55">
        <v>5.1992741983011479</v>
      </c>
      <c r="T3302" s="55">
        <v>7.0677186061801345E-3</v>
      </c>
      <c r="U3302" s="55">
        <v>0.2039002591290901</v>
      </c>
      <c r="V3302" s="55">
        <v>13.441885262607627</v>
      </c>
      <c r="W3302" s="55">
        <v>8.5286919044286194</v>
      </c>
    </row>
    <row r="3303" spans="3:23" x14ac:dyDescent="0.25">
      <c r="C3303" s="51">
        <v>0</v>
      </c>
      <c r="D3303" s="54">
        <v>73</v>
      </c>
      <c r="E3303" s="54">
        <v>78</v>
      </c>
      <c r="F3303" s="54">
        <v>29.805999999999997</v>
      </c>
      <c r="G3303" s="54">
        <v>0.750499507752178</v>
      </c>
      <c r="H3303" s="54">
        <v>0.9358974358974359</v>
      </c>
      <c r="I3303" s="54">
        <v>0.60330578512396693</v>
      </c>
      <c r="J3303" s="54">
        <v>9.6408758298023347</v>
      </c>
      <c r="K3303" s="54">
        <v>119</v>
      </c>
      <c r="L3303" s="54">
        <v>92.191780821917803</v>
      </c>
      <c r="M3303" s="54">
        <v>208.29604261796041</v>
      </c>
      <c r="N3303" s="54">
        <v>14.432464883655889</v>
      </c>
      <c r="O3303" s="54">
        <v>-0.17757258371785689</v>
      </c>
      <c r="P3303" s="54">
        <v>2.1793117225773933</v>
      </c>
      <c r="Q3303" s="54">
        <v>265.83333333333348</v>
      </c>
      <c r="R3303" s="54">
        <v>0.83513081169600678</v>
      </c>
      <c r="S3303" s="54">
        <v>4.9994978055980841</v>
      </c>
      <c r="T3303" s="54">
        <v>7.9201101928374797E-3</v>
      </c>
      <c r="U3303" s="54">
        <v>0.16986828692498698</v>
      </c>
      <c r="V3303" s="54">
        <v>12.003497761205129</v>
      </c>
      <c r="W3303" s="54">
        <v>7.932763661783949</v>
      </c>
    </row>
    <row r="3304" spans="3:23" x14ac:dyDescent="0.25">
      <c r="C3304" s="52">
        <v>0</v>
      </c>
      <c r="D3304" s="55">
        <v>2418</v>
      </c>
      <c r="E3304" s="55">
        <v>3933</v>
      </c>
      <c r="F3304" s="55">
        <v>336.76199999999994</v>
      </c>
      <c r="G3304" s="55">
        <v>0.77785077850499784</v>
      </c>
      <c r="H3304" s="55">
        <v>0.61479786422578186</v>
      </c>
      <c r="I3304" s="55">
        <v>0.45111940298507464</v>
      </c>
      <c r="J3304" s="55">
        <v>55.485973174935154</v>
      </c>
      <c r="K3304" s="55">
        <v>233</v>
      </c>
      <c r="L3304" s="55">
        <v>118.94458229942101</v>
      </c>
      <c r="M3304" s="55">
        <v>1384.2269648440708</v>
      </c>
      <c r="N3304" s="55">
        <v>37.205200776827837</v>
      </c>
      <c r="O3304" s="55">
        <v>0.67240854813731932</v>
      </c>
      <c r="P3304" s="55">
        <v>2.8200184262355403</v>
      </c>
      <c r="Q3304" s="55">
        <v>106.80367647058746</v>
      </c>
      <c r="R3304" s="55">
        <v>0.97896834865775817</v>
      </c>
      <c r="S3304" s="55">
        <v>7.0061405873034461</v>
      </c>
      <c r="T3304" s="55">
        <v>4.8165819636675862E-4</v>
      </c>
      <c r="U3304" s="55">
        <v>0.24183168725490059</v>
      </c>
      <c r="V3304" s="55">
        <v>86.340586791576101</v>
      </c>
      <c r="W3304" s="55">
        <v>54.26065685590207</v>
      </c>
    </row>
    <row r="3305" spans="3:23" x14ac:dyDescent="0.25">
      <c r="C3305" s="51">
        <v>0</v>
      </c>
      <c r="D3305" s="54">
        <v>87</v>
      </c>
      <c r="E3305" s="54">
        <v>92</v>
      </c>
      <c r="F3305" s="54">
        <v>31.195</v>
      </c>
      <c r="G3305" s="54">
        <v>0.44933956745033587</v>
      </c>
      <c r="H3305" s="54">
        <v>0.94565217391304346</v>
      </c>
      <c r="I3305" s="54">
        <v>0.72499999999999998</v>
      </c>
      <c r="J3305" s="54">
        <v>10.524820207108489</v>
      </c>
      <c r="K3305" s="54">
        <v>114</v>
      </c>
      <c r="L3305" s="54">
        <v>83.712643678160916</v>
      </c>
      <c r="M3305" s="54">
        <v>178.36995455760496</v>
      </c>
      <c r="N3305" s="54">
        <v>13.355521500772815</v>
      </c>
      <c r="O3305" s="54">
        <v>0.51337242015409079</v>
      </c>
      <c r="P3305" s="54">
        <v>2.2303551615363109</v>
      </c>
      <c r="Q3305" s="54">
        <v>56.295454545454582</v>
      </c>
      <c r="R3305" s="54">
        <v>0.92485722203857745</v>
      </c>
      <c r="S3305" s="54">
        <v>5.0261804962374468</v>
      </c>
      <c r="T3305" s="54">
        <v>8.4940312213039586E-3</v>
      </c>
      <c r="U3305" s="54">
        <v>0.22699173721900984</v>
      </c>
      <c r="V3305" s="54">
        <v>11.251988878767181</v>
      </c>
      <c r="W3305" s="54">
        <v>10.052088520392946</v>
      </c>
    </row>
    <row r="3306" spans="3:23" x14ac:dyDescent="0.25">
      <c r="C3306" s="52">
        <v>0</v>
      </c>
      <c r="D3306" s="55">
        <v>2272</v>
      </c>
      <c r="E3306" s="55">
        <v>2736</v>
      </c>
      <c r="F3306" s="55">
        <v>264.47299999999996</v>
      </c>
      <c r="G3306" s="55">
        <v>0.93744582262153875</v>
      </c>
      <c r="H3306" s="55">
        <v>0.83040935672514615</v>
      </c>
      <c r="I3306" s="55">
        <v>0.46595570139458575</v>
      </c>
      <c r="J3306" s="55">
        <v>53.784758488239859</v>
      </c>
      <c r="K3306" s="55">
        <v>223</v>
      </c>
      <c r="L3306" s="55">
        <v>116.30501760563381</v>
      </c>
      <c r="M3306" s="55">
        <v>1437.1649594008361</v>
      </c>
      <c r="N3306" s="55">
        <v>37.909958578199955</v>
      </c>
      <c r="O3306" s="55">
        <v>0.7348040313336075</v>
      </c>
      <c r="P3306" s="55">
        <v>2.7134787101896087</v>
      </c>
      <c r="Q3306" s="55">
        <v>40.649758454106141</v>
      </c>
      <c r="R3306" s="55">
        <v>0.99167008909875676</v>
      </c>
      <c r="S3306" s="55">
        <v>6.9704127596106034</v>
      </c>
      <c r="T3306" s="55">
        <v>9.2921590287331555E-4</v>
      </c>
      <c r="U3306" s="55">
        <v>0.33289954609940414</v>
      </c>
      <c r="V3306" s="55">
        <v>96.510829412231018</v>
      </c>
      <c r="W3306" s="55">
        <v>33.598430473147836</v>
      </c>
    </row>
    <row r="3307" spans="3:23" x14ac:dyDescent="0.25">
      <c r="C3307" s="51">
        <v>0</v>
      </c>
      <c r="D3307" s="54">
        <v>42</v>
      </c>
      <c r="E3307" s="54">
        <v>47</v>
      </c>
      <c r="F3307" s="54">
        <v>22.404</v>
      </c>
      <c r="G3307" s="54">
        <v>0.67375875313591982</v>
      </c>
      <c r="H3307" s="54">
        <v>0.8936170212765957</v>
      </c>
      <c r="I3307" s="54">
        <v>0.58333333333333337</v>
      </c>
      <c r="J3307" s="54">
        <v>7.3127327914314515</v>
      </c>
      <c r="K3307" s="54">
        <v>116</v>
      </c>
      <c r="L3307" s="54">
        <v>86.428571428571431</v>
      </c>
      <c r="M3307" s="54">
        <v>215.42160278745644</v>
      </c>
      <c r="N3307" s="54">
        <v>14.677247793352009</v>
      </c>
      <c r="O3307" s="54">
        <v>0.36360478744345376</v>
      </c>
      <c r="P3307" s="54">
        <v>2.0674364629077386</v>
      </c>
      <c r="Q3307" s="54">
        <v>186.46249999999998</v>
      </c>
      <c r="R3307" s="54">
        <v>0.84783173185048255</v>
      </c>
      <c r="S3307" s="54">
        <v>4.7552962917748687</v>
      </c>
      <c r="T3307" s="54">
        <v>1.2500000000000009E-2</v>
      </c>
      <c r="U3307" s="54">
        <v>0.14182062863021774</v>
      </c>
      <c r="V3307" s="54">
        <v>8.6761950389428613</v>
      </c>
      <c r="W3307" s="54">
        <v>6.4112863005153402</v>
      </c>
    </row>
    <row r="3308" spans="3:23" x14ac:dyDescent="0.25">
      <c r="C3308" s="52">
        <v>0</v>
      </c>
      <c r="D3308" s="55">
        <v>29</v>
      </c>
      <c r="E3308" s="55">
        <v>33</v>
      </c>
      <c r="F3308" s="55">
        <v>17.996000000000002</v>
      </c>
      <c r="G3308" s="55">
        <v>0</v>
      </c>
      <c r="H3308" s="55">
        <v>0.87878787878787878</v>
      </c>
      <c r="I3308" s="55">
        <v>0.59183673469387754</v>
      </c>
      <c r="J3308" s="55">
        <v>6.0765077797464979</v>
      </c>
      <c r="K3308" s="55">
        <v>168</v>
      </c>
      <c r="L3308" s="55">
        <v>126</v>
      </c>
      <c r="M3308" s="55">
        <v>733</v>
      </c>
      <c r="N3308" s="55">
        <v>27.073972741361768</v>
      </c>
      <c r="O3308" s="55">
        <v>-4.2878985879888212E-2</v>
      </c>
      <c r="P3308" s="55">
        <v>1.8715661270882944</v>
      </c>
      <c r="Q3308" s="55">
        <v>550.12500000000011</v>
      </c>
      <c r="R3308" s="55">
        <v>0.84653249314500256</v>
      </c>
      <c r="S3308" s="55">
        <v>4.789015477886192</v>
      </c>
      <c r="T3308" s="55">
        <v>1.785714285714287E-2</v>
      </c>
      <c r="U3308" s="55">
        <v>0.10458114237582615</v>
      </c>
      <c r="V3308" s="55">
        <v>6.2330229193099944</v>
      </c>
      <c r="W3308" s="55">
        <v>6.2330229193099944</v>
      </c>
    </row>
    <row r="3309" spans="3:23" x14ac:dyDescent="0.25">
      <c r="C3309" s="51">
        <v>0</v>
      </c>
      <c r="D3309" s="54">
        <v>99</v>
      </c>
      <c r="E3309" s="54">
        <v>106</v>
      </c>
      <c r="F3309" s="54">
        <v>35.503999999999998</v>
      </c>
      <c r="G3309" s="54">
        <v>0.76366958705755605</v>
      </c>
      <c r="H3309" s="54">
        <v>0.93396226415094341</v>
      </c>
      <c r="I3309" s="54">
        <v>0.63461538461538458</v>
      </c>
      <c r="J3309" s="54">
        <v>11.227230955528665</v>
      </c>
      <c r="K3309" s="54">
        <v>110</v>
      </c>
      <c r="L3309" s="54">
        <v>87.808080808080803</v>
      </c>
      <c r="M3309" s="54">
        <v>177.09544423830141</v>
      </c>
      <c r="N3309" s="54">
        <v>13.307721226352069</v>
      </c>
      <c r="O3309" s="54">
        <v>-0.22874644411389833</v>
      </c>
      <c r="P3309" s="54">
        <v>1.8981969020825911</v>
      </c>
      <c r="Q3309" s="54">
        <v>319.18343195266317</v>
      </c>
      <c r="R3309" s="54">
        <v>0.82845129821320296</v>
      </c>
      <c r="S3309" s="54">
        <v>5.2190242065161616</v>
      </c>
      <c r="T3309" s="54">
        <v>6.4773642379468682E-3</v>
      </c>
      <c r="U3309" s="54">
        <v>0.20667850601891191</v>
      </c>
      <c r="V3309" s="54">
        <v>14.226727100332464</v>
      </c>
      <c r="W3309" s="54">
        <v>9.1848786065385433</v>
      </c>
    </row>
    <row r="3310" spans="3:23" x14ac:dyDescent="0.25">
      <c r="C3310" s="52">
        <v>0</v>
      </c>
      <c r="D3310" s="55">
        <v>69</v>
      </c>
      <c r="E3310" s="55">
        <v>76</v>
      </c>
      <c r="F3310" s="55">
        <v>29.144000000000002</v>
      </c>
      <c r="G3310" s="55">
        <v>0.77939292098067037</v>
      </c>
      <c r="H3310" s="55">
        <v>0.90789473684210531</v>
      </c>
      <c r="I3310" s="55">
        <v>0.63888888888888884</v>
      </c>
      <c r="J3310" s="55">
        <v>9.3730213158152065</v>
      </c>
      <c r="K3310" s="55">
        <v>117</v>
      </c>
      <c r="L3310" s="55">
        <v>87.391304347826093</v>
      </c>
      <c r="M3310" s="55">
        <v>213.91815856777498</v>
      </c>
      <c r="N3310" s="55">
        <v>14.625941288265004</v>
      </c>
      <c r="O3310" s="55">
        <v>0.4431869525641508</v>
      </c>
      <c r="P3310" s="55">
        <v>2.0222452129109758</v>
      </c>
      <c r="Q3310" s="55">
        <v>80.883333333333297</v>
      </c>
      <c r="R3310" s="55">
        <v>0.91251365421832864</v>
      </c>
      <c r="S3310" s="55">
        <v>4.9760756815982017</v>
      </c>
      <c r="T3310" s="55">
        <v>8.8888888888888767E-3</v>
      </c>
      <c r="U3310" s="55">
        <v>0.24561419042578439</v>
      </c>
      <c r="V3310" s="55">
        <v>12.013694477242641</v>
      </c>
      <c r="W3310" s="55">
        <v>7.5270055197413015</v>
      </c>
    </row>
    <row r="3311" spans="3:23" x14ac:dyDescent="0.25">
      <c r="C3311" s="51">
        <v>0</v>
      </c>
      <c r="D3311" s="54">
        <v>4869</v>
      </c>
      <c r="E3311" s="54">
        <v>8770</v>
      </c>
      <c r="F3311" s="54">
        <v>650.49199999999996</v>
      </c>
      <c r="G3311" s="54">
        <v>0.84180787228598386</v>
      </c>
      <c r="H3311" s="54">
        <v>0.55518814139110606</v>
      </c>
      <c r="I3311" s="54">
        <v>0.421814086459326</v>
      </c>
      <c r="J3311" s="54">
        <v>78.73628987522531</v>
      </c>
      <c r="K3311" s="54">
        <v>235</v>
      </c>
      <c r="L3311" s="54">
        <v>116.40850277264326</v>
      </c>
      <c r="M3311" s="54">
        <v>1392.0617271949959</v>
      </c>
      <c r="N3311" s="54">
        <v>37.310343434428418</v>
      </c>
      <c r="O3311" s="54">
        <v>0.70447533266535345</v>
      </c>
      <c r="P3311" s="54">
        <v>2.8131599946060439</v>
      </c>
      <c r="Q3311" s="54">
        <v>68.007731958763841</v>
      </c>
      <c r="R3311" s="54">
        <v>0.98656727194681748</v>
      </c>
      <c r="S3311" s="54">
        <v>7.0087258386111344</v>
      </c>
      <c r="T3311" s="54">
        <v>6.9190550418635405E-4</v>
      </c>
      <c r="U3311" s="54">
        <v>0.30973918572543963</v>
      </c>
      <c r="V3311" s="54">
        <v>147.49162585123753</v>
      </c>
      <c r="W3311" s="54">
        <v>79.612627825945921</v>
      </c>
    </row>
    <row r="3312" spans="3:23" x14ac:dyDescent="0.25">
      <c r="C3312" s="52">
        <v>0</v>
      </c>
      <c r="D3312" s="55">
        <v>120</v>
      </c>
      <c r="E3312" s="55">
        <v>127</v>
      </c>
      <c r="F3312" s="55">
        <v>38.232999999999997</v>
      </c>
      <c r="G3312" s="55">
        <v>0.54240969969943953</v>
      </c>
      <c r="H3312" s="55">
        <v>0.94488188976377951</v>
      </c>
      <c r="I3312" s="55">
        <v>0.66666666666666663</v>
      </c>
      <c r="J3312" s="55">
        <v>12.360774464742066</v>
      </c>
      <c r="K3312" s="55">
        <v>117</v>
      </c>
      <c r="L3312" s="55">
        <v>84.058333333333337</v>
      </c>
      <c r="M3312" s="55">
        <v>187.76967787114853</v>
      </c>
      <c r="N3312" s="55">
        <v>13.702907642947482</v>
      </c>
      <c r="O3312" s="55">
        <v>0.6368905837398654</v>
      </c>
      <c r="P3312" s="55">
        <v>2.5745759913229267</v>
      </c>
      <c r="Q3312" s="55">
        <v>54.989743589743647</v>
      </c>
      <c r="R3312" s="55">
        <v>0.92897092468440068</v>
      </c>
      <c r="S3312" s="55">
        <v>5.2603830965781739</v>
      </c>
      <c r="T3312" s="55">
        <v>5.5489809335963394E-3</v>
      </c>
      <c r="U3312" s="55">
        <v>0.25620324067454314</v>
      </c>
      <c r="V3312" s="55">
        <v>13.690772017133591</v>
      </c>
      <c r="W3312" s="55">
        <v>11.501810747171971</v>
      </c>
    </row>
    <row r="3313" spans="3:23" x14ac:dyDescent="0.25">
      <c r="C3313" s="51">
        <v>0</v>
      </c>
      <c r="D3313" s="54">
        <v>29</v>
      </c>
      <c r="E3313" s="54">
        <v>33</v>
      </c>
      <c r="F3313" s="54">
        <v>17.996000000000002</v>
      </c>
      <c r="G3313" s="54">
        <v>0</v>
      </c>
      <c r="H3313" s="54">
        <v>0.87878787878787878</v>
      </c>
      <c r="I3313" s="54">
        <v>0.59183673469387754</v>
      </c>
      <c r="J3313" s="54">
        <v>6.0765077797464979</v>
      </c>
      <c r="K3313" s="54">
        <v>158</v>
      </c>
      <c r="L3313" s="54">
        <v>115.13793103448276</v>
      </c>
      <c r="M3313" s="54">
        <v>571.33743842364549</v>
      </c>
      <c r="N3313" s="54">
        <v>23.902665927122971</v>
      </c>
      <c r="O3313" s="54">
        <v>0.12299832959997763</v>
      </c>
      <c r="P3313" s="54">
        <v>1.8908455351159215</v>
      </c>
      <c r="Q3313" s="54">
        <v>454.21428571428578</v>
      </c>
      <c r="R3313" s="54">
        <v>0.84910698951488373</v>
      </c>
      <c r="S3313" s="54">
        <v>4.4871228053977976</v>
      </c>
      <c r="T3313" s="54">
        <v>1.785714285714287E-2</v>
      </c>
      <c r="U3313" s="54">
        <v>8.905158278597318E-2</v>
      </c>
      <c r="V3313" s="54">
        <v>6.2330229193099944</v>
      </c>
      <c r="W3313" s="54">
        <v>6.2330229193099944</v>
      </c>
    </row>
    <row r="3314" spans="3:23" x14ac:dyDescent="0.25">
      <c r="C3314" s="52">
        <v>0</v>
      </c>
      <c r="D3314" s="55">
        <v>61</v>
      </c>
      <c r="E3314" s="55">
        <v>66</v>
      </c>
      <c r="F3314" s="55">
        <v>26.695999999999998</v>
      </c>
      <c r="G3314" s="55">
        <v>0.71010721401719756</v>
      </c>
      <c r="H3314" s="55">
        <v>0.9242424242424242</v>
      </c>
      <c r="I3314" s="55">
        <v>0.69318181818181823</v>
      </c>
      <c r="J3314" s="55">
        <v>8.8129230241075476</v>
      </c>
      <c r="K3314" s="55">
        <v>111</v>
      </c>
      <c r="L3314" s="55">
        <v>87.704918032786878</v>
      </c>
      <c r="M3314" s="55">
        <v>165.61147540983606</v>
      </c>
      <c r="N3314" s="55">
        <v>12.869012215777715</v>
      </c>
      <c r="O3314" s="55">
        <v>-4.0245262129920564E-2</v>
      </c>
      <c r="P3314" s="55">
        <v>1.9015659832709202</v>
      </c>
      <c r="Q3314" s="55">
        <v>54.404040404040408</v>
      </c>
      <c r="R3314" s="55">
        <v>0.93232655430604616</v>
      </c>
      <c r="S3314" s="55">
        <v>4.8260803214111778</v>
      </c>
      <c r="T3314" s="55">
        <v>1.0101010101010119E-2</v>
      </c>
      <c r="U3314" s="55">
        <v>0.28668182635487272</v>
      </c>
      <c r="V3314" s="55">
        <v>10.626706721070773</v>
      </c>
      <c r="W3314" s="55">
        <v>7.4821957917252551</v>
      </c>
    </row>
    <row r="3315" spans="3:23" x14ac:dyDescent="0.25">
      <c r="C3315" s="51">
        <v>0</v>
      </c>
      <c r="D3315" s="54">
        <v>102</v>
      </c>
      <c r="E3315" s="54">
        <v>107</v>
      </c>
      <c r="F3315" s="54">
        <v>34.949999999999996</v>
      </c>
      <c r="G3315" s="54">
        <v>0.68049262563692614</v>
      </c>
      <c r="H3315" s="54">
        <v>0.95327102803738317</v>
      </c>
      <c r="I3315" s="54">
        <v>0.65384615384615385</v>
      </c>
      <c r="J3315" s="54">
        <v>11.396070970426017</v>
      </c>
      <c r="K3315" s="54">
        <v>115</v>
      </c>
      <c r="L3315" s="54">
        <v>88.490196078431367</v>
      </c>
      <c r="M3315" s="54">
        <v>176.49000194137059</v>
      </c>
      <c r="N3315" s="54">
        <v>13.284953968357232</v>
      </c>
      <c r="O3315" s="54">
        <v>0.12871801360901611</v>
      </c>
      <c r="P3315" s="54">
        <v>1.906304750259725</v>
      </c>
      <c r="Q3315" s="54">
        <v>311.76190476190521</v>
      </c>
      <c r="R3315" s="54">
        <v>0.78296459202990998</v>
      </c>
      <c r="S3315" s="54">
        <v>5.2191034698388741</v>
      </c>
      <c r="T3315" s="54">
        <v>6.80272108843536E-3</v>
      </c>
      <c r="U3315" s="54">
        <v>0.21091874696975854</v>
      </c>
      <c r="V3315" s="54">
        <v>13.474086293202213</v>
      </c>
      <c r="W3315" s="54">
        <v>9.8732031495281412</v>
      </c>
    </row>
    <row r="3316" spans="3:23" x14ac:dyDescent="0.25">
      <c r="C3316" s="52">
        <v>0</v>
      </c>
      <c r="D3316" s="55">
        <v>2527</v>
      </c>
      <c r="E3316" s="55">
        <v>4019</v>
      </c>
      <c r="F3316" s="55">
        <v>351.23400000000004</v>
      </c>
      <c r="G3316" s="55">
        <v>0.79709654349089265</v>
      </c>
      <c r="H3316" s="55">
        <v>0.62876337397362525</v>
      </c>
      <c r="I3316" s="55">
        <v>0.4531922525107604</v>
      </c>
      <c r="J3316" s="55">
        <v>56.722802553697541</v>
      </c>
      <c r="K3316" s="55">
        <v>235</v>
      </c>
      <c r="L3316" s="55">
        <v>118.77997625643054</v>
      </c>
      <c r="M3316" s="55">
        <v>1498.5865664285755</v>
      </c>
      <c r="N3316" s="55">
        <v>38.711581812534803</v>
      </c>
      <c r="O3316" s="55">
        <v>0.7859165231939047</v>
      </c>
      <c r="P3316" s="55">
        <v>2.996915082777905</v>
      </c>
      <c r="Q3316" s="55">
        <v>100.42700600919099</v>
      </c>
      <c r="R3316" s="55">
        <v>0.98033377968759516</v>
      </c>
      <c r="S3316" s="55">
        <v>7.0457761810995274</v>
      </c>
      <c r="T3316" s="55">
        <v>4.4513216583130333E-4</v>
      </c>
      <c r="U3316" s="55">
        <v>0.24446209765397187</v>
      </c>
      <c r="V3316" s="55">
        <v>88.895092514914467</v>
      </c>
      <c r="W3316" s="55">
        <v>53.67946928077928</v>
      </c>
    </row>
    <row r="3317" spans="3:23" x14ac:dyDescent="0.25">
      <c r="C3317" s="51">
        <v>0</v>
      </c>
      <c r="D3317" s="54">
        <v>144</v>
      </c>
      <c r="E3317" s="54">
        <v>150</v>
      </c>
      <c r="F3317" s="54">
        <v>42.905999999999999</v>
      </c>
      <c r="G3317" s="54">
        <v>0.65007777945256073</v>
      </c>
      <c r="H3317" s="54">
        <v>0.96</v>
      </c>
      <c r="I3317" s="54">
        <v>0.69230769230769229</v>
      </c>
      <c r="J3317" s="54">
        <v>13.540550005146152</v>
      </c>
      <c r="K3317" s="54">
        <v>116</v>
      </c>
      <c r="L3317" s="54">
        <v>84.173611111111114</v>
      </c>
      <c r="M3317" s="54">
        <v>171.38922882672875</v>
      </c>
      <c r="N3317" s="54">
        <v>13.091570907524</v>
      </c>
      <c r="O3317" s="54">
        <v>0.58557838831214881</v>
      </c>
      <c r="P3317" s="54">
        <v>2.5281804308172511</v>
      </c>
      <c r="Q3317" s="54">
        <v>42.741071428571416</v>
      </c>
      <c r="R3317" s="54">
        <v>0.93511084570653891</v>
      </c>
      <c r="S3317" s="54">
        <v>5.3182267815914841</v>
      </c>
      <c r="T3317" s="54">
        <v>5.3810586734693664E-3</v>
      </c>
      <c r="U3317" s="54">
        <v>0.28657923542377306</v>
      </c>
      <c r="V3317" s="54">
        <v>15.835420175753532</v>
      </c>
      <c r="W3317" s="54">
        <v>12.032823881923456</v>
      </c>
    </row>
    <row r="3318" spans="3:23" x14ac:dyDescent="0.25">
      <c r="C3318" s="52">
        <v>0</v>
      </c>
      <c r="D3318" s="55">
        <v>2345</v>
      </c>
      <c r="E3318" s="55">
        <v>2963</v>
      </c>
      <c r="F3318" s="55">
        <v>273.14</v>
      </c>
      <c r="G3318" s="55">
        <v>0.9036447711019846</v>
      </c>
      <c r="H3318" s="55">
        <v>0.79142760715491056</v>
      </c>
      <c r="I3318" s="55">
        <v>0.47837617299061608</v>
      </c>
      <c r="J3318" s="55">
        <v>54.641986900221305</v>
      </c>
      <c r="K3318" s="55">
        <v>214</v>
      </c>
      <c r="L3318" s="55">
        <v>115.52025586353945</v>
      </c>
      <c r="M3318" s="55">
        <v>1352.2718804805793</v>
      </c>
      <c r="N3318" s="55">
        <v>36.773249522996728</v>
      </c>
      <c r="O3318" s="55">
        <v>0.5263282874089571</v>
      </c>
      <c r="P3318" s="55">
        <v>2.2871073772833088</v>
      </c>
      <c r="Q3318" s="55">
        <v>47.436848436247026</v>
      </c>
      <c r="R3318" s="55">
        <v>0.98995196331644097</v>
      </c>
      <c r="S3318" s="55">
        <v>6.9497917068484476</v>
      </c>
      <c r="T3318" s="55">
        <v>7.6446502881975548E-4</v>
      </c>
      <c r="U3318" s="55">
        <v>0.31934229318930157</v>
      </c>
      <c r="V3318" s="55">
        <v>89.024527419605562</v>
      </c>
      <c r="W3318" s="55">
        <v>38.127670845883841</v>
      </c>
    </row>
    <row r="3319" spans="3:23" x14ac:dyDescent="0.25">
      <c r="C3319" s="51">
        <v>0</v>
      </c>
      <c r="D3319" s="54">
        <v>29</v>
      </c>
      <c r="E3319" s="54">
        <v>33</v>
      </c>
      <c r="F3319" s="54">
        <v>17.996000000000002</v>
      </c>
      <c r="G3319" s="54">
        <v>0</v>
      </c>
      <c r="H3319" s="54">
        <v>0.87878787878787878</v>
      </c>
      <c r="I3319" s="54">
        <v>0.59183673469387754</v>
      </c>
      <c r="J3319" s="54">
        <v>6.0765077797464979</v>
      </c>
      <c r="K3319" s="54">
        <v>149</v>
      </c>
      <c r="L3319" s="54">
        <v>108.89655172413794</v>
      </c>
      <c r="M3319" s="54">
        <v>514.5960591133005</v>
      </c>
      <c r="N3319" s="54">
        <v>22.684709808884495</v>
      </c>
      <c r="O3319" s="54">
        <v>0.11933384442671249</v>
      </c>
      <c r="P3319" s="54">
        <v>1.8970423913153094</v>
      </c>
      <c r="Q3319" s="54">
        <v>398.07142857142861</v>
      </c>
      <c r="R3319" s="54">
        <v>0.84754966505790574</v>
      </c>
      <c r="S3319" s="54">
        <v>4.5821189261620541</v>
      </c>
      <c r="T3319" s="54">
        <v>1.785714285714287E-2</v>
      </c>
      <c r="U3319" s="54">
        <v>0.10718673475609056</v>
      </c>
      <c r="V3319" s="54">
        <v>6.2330229193099944</v>
      </c>
      <c r="W3319" s="54">
        <v>6.2330229193099944</v>
      </c>
    </row>
    <row r="3320" spans="3:23" x14ac:dyDescent="0.25">
      <c r="C3320" s="52">
        <v>0</v>
      </c>
      <c r="D3320" s="55">
        <v>57</v>
      </c>
      <c r="E3320" s="55">
        <v>61</v>
      </c>
      <c r="F3320" s="55">
        <v>25.471999999999998</v>
      </c>
      <c r="G3320" s="55">
        <v>0.71204260390783725</v>
      </c>
      <c r="H3320" s="55">
        <v>0.93442622950819676</v>
      </c>
      <c r="I3320" s="55">
        <v>0.74025974025974028</v>
      </c>
      <c r="J3320" s="55">
        <v>8.5190758917798277</v>
      </c>
      <c r="K3320" s="55">
        <v>106</v>
      </c>
      <c r="L3320" s="55">
        <v>84.473684210526315</v>
      </c>
      <c r="M3320" s="55">
        <v>154.00375939849624</v>
      </c>
      <c r="N3320" s="55">
        <v>12.409825115548415</v>
      </c>
      <c r="O3320" s="55">
        <v>0.18172252894172819</v>
      </c>
      <c r="P3320" s="55">
        <v>1.8836797508192484</v>
      </c>
      <c r="Q3320" s="55">
        <v>43.102272727272698</v>
      </c>
      <c r="R3320" s="55">
        <v>0.93545054567099961</v>
      </c>
      <c r="S3320" s="55">
        <v>4.894122031632687</v>
      </c>
      <c r="T3320" s="55">
        <v>1.2396694214876009E-2</v>
      </c>
      <c r="U3320" s="55">
        <v>0.23692920084965524</v>
      </c>
      <c r="V3320" s="55">
        <v>10.256363022833209</v>
      </c>
      <c r="W3320" s="55">
        <v>7.2013643931415547</v>
      </c>
    </row>
    <row r="3321" spans="3:23" x14ac:dyDescent="0.25">
      <c r="C3321" s="51">
        <v>0</v>
      </c>
      <c r="D3321" s="54">
        <v>150</v>
      </c>
      <c r="E3321" s="54">
        <v>158</v>
      </c>
      <c r="F3321" s="54">
        <v>44.94</v>
      </c>
      <c r="G3321" s="54">
        <v>0.74095977804568325</v>
      </c>
      <c r="H3321" s="54">
        <v>0.94936708860759489</v>
      </c>
      <c r="I3321" s="54">
        <v>0.6696428571428571</v>
      </c>
      <c r="J3321" s="54">
        <v>13.819765978853418</v>
      </c>
      <c r="K3321" s="54">
        <v>144</v>
      </c>
      <c r="L3321" s="54">
        <v>88.826666666666668</v>
      </c>
      <c r="M3321" s="54">
        <v>371.25834451901551</v>
      </c>
      <c r="N3321" s="54">
        <v>19.268065406755696</v>
      </c>
      <c r="O3321" s="54">
        <v>0.77856359954037557</v>
      </c>
      <c r="P3321" s="54">
        <v>2.8771978543751131</v>
      </c>
      <c r="Q3321" s="54">
        <v>475.9243697478999</v>
      </c>
      <c r="R3321" s="54">
        <v>0.80185648355490102</v>
      </c>
      <c r="S3321" s="54">
        <v>5.6954623614933091</v>
      </c>
      <c r="T3321" s="54">
        <v>5.1903114186851486E-3</v>
      </c>
      <c r="U3321" s="54">
        <v>0.19814366322122895</v>
      </c>
      <c r="V3321" s="54">
        <v>17.340591824924694</v>
      </c>
      <c r="W3321" s="54">
        <v>11.645064173537195</v>
      </c>
    </row>
    <row r="3322" spans="3:23" x14ac:dyDescent="0.25">
      <c r="C3322" s="52">
        <v>0</v>
      </c>
      <c r="D3322" s="55">
        <v>29</v>
      </c>
      <c r="E3322" s="55">
        <v>33</v>
      </c>
      <c r="F3322" s="55">
        <v>17.996000000000002</v>
      </c>
      <c r="G3322" s="55">
        <v>0</v>
      </c>
      <c r="H3322" s="55">
        <v>0.87878787878787878</v>
      </c>
      <c r="I3322" s="55">
        <v>0.59183673469387754</v>
      </c>
      <c r="J3322" s="55">
        <v>6.0765077797464979</v>
      </c>
      <c r="K3322" s="55">
        <v>104</v>
      </c>
      <c r="L3322" s="55">
        <v>83.103448275862064</v>
      </c>
      <c r="M3322" s="55">
        <v>152.66748768472911</v>
      </c>
      <c r="N3322" s="55">
        <v>12.355868552421926</v>
      </c>
      <c r="O3322" s="55">
        <v>6.5711261043240071E-2</v>
      </c>
      <c r="P3322" s="55">
        <v>1.8437530416407768</v>
      </c>
      <c r="Q3322" s="55">
        <v>519.32142857142833</v>
      </c>
      <c r="R3322" s="55">
        <v>0.58216570871083817</v>
      </c>
      <c r="S3322" s="55">
        <v>4.1162646156680225</v>
      </c>
      <c r="T3322" s="55">
        <v>2.0408163265306135E-2</v>
      </c>
      <c r="U3322" s="55">
        <v>0.1174447065024331</v>
      </c>
      <c r="V3322" s="55">
        <v>6.2330229193099944</v>
      </c>
      <c r="W3322" s="55">
        <v>6.2330229193099944</v>
      </c>
    </row>
    <row r="3323" spans="3:23" x14ac:dyDescent="0.25">
      <c r="C3323" s="51">
        <v>0</v>
      </c>
      <c r="D3323" s="54">
        <v>2513</v>
      </c>
      <c r="E3323" s="54">
        <v>4034</v>
      </c>
      <c r="F3323" s="54">
        <v>352.64799999999997</v>
      </c>
      <c r="G3323" s="54">
        <v>0.8230037557642681</v>
      </c>
      <c r="H3323" s="54">
        <v>0.62295488349033212</v>
      </c>
      <c r="I3323" s="54">
        <v>0.44126426690079018</v>
      </c>
      <c r="J3323" s="54">
        <v>56.565457444623078</v>
      </c>
      <c r="K3323" s="54">
        <v>252</v>
      </c>
      <c r="L3323" s="54">
        <v>119.51770791882213</v>
      </c>
      <c r="M3323" s="54">
        <v>1636.4273335977732</v>
      </c>
      <c r="N3323" s="54">
        <v>40.452779059018596</v>
      </c>
      <c r="O3323" s="54">
        <v>0.88321752353268246</v>
      </c>
      <c r="P3323" s="54">
        <v>3.2077723448154178</v>
      </c>
      <c r="Q3323" s="54">
        <v>97.309688581314262</v>
      </c>
      <c r="R3323" s="54">
        <v>0.98180828905163331</v>
      </c>
      <c r="S3323" s="54">
        <v>7.0826650181542998</v>
      </c>
      <c r="T3323" s="54">
        <v>5.1100920726528825E-4</v>
      </c>
      <c r="U3323" s="54">
        <v>0.25948849942773444</v>
      </c>
      <c r="V3323" s="54">
        <v>90.006700813154239</v>
      </c>
      <c r="W3323" s="54">
        <v>51.127040020611759</v>
      </c>
    </row>
    <row r="3324" spans="3:23" x14ac:dyDescent="0.25">
      <c r="C3324" s="52">
        <v>0</v>
      </c>
      <c r="D3324" s="55">
        <v>152</v>
      </c>
      <c r="E3324" s="55">
        <v>163</v>
      </c>
      <c r="F3324" s="55">
        <v>43.467999999999996</v>
      </c>
      <c r="G3324" s="55">
        <v>0.51742804322274216</v>
      </c>
      <c r="H3324" s="55">
        <v>0.93251533742331283</v>
      </c>
      <c r="I3324" s="55">
        <v>0.6785714285714286</v>
      </c>
      <c r="J3324" s="55">
        <v>13.911592676604096</v>
      </c>
      <c r="K3324" s="55">
        <v>109</v>
      </c>
      <c r="L3324" s="55">
        <v>82.57236842105263</v>
      </c>
      <c r="M3324" s="55">
        <v>140.68346985012204</v>
      </c>
      <c r="N3324" s="55">
        <v>11.861006274769524</v>
      </c>
      <c r="O3324" s="55">
        <v>0.42314865957944553</v>
      </c>
      <c r="P3324" s="55">
        <v>2.1869130389056837</v>
      </c>
      <c r="Q3324" s="55">
        <v>31.591666666666651</v>
      </c>
      <c r="R3324" s="55">
        <v>0.94464705191748499</v>
      </c>
      <c r="S3324" s="55">
        <v>5.2410919095617245</v>
      </c>
      <c r="T3324" s="55">
        <v>4.8263888888888965E-3</v>
      </c>
      <c r="U3324" s="55">
        <v>0.26838211556961533</v>
      </c>
      <c r="V3324" s="55">
        <v>15.278153954947429</v>
      </c>
      <c r="W3324" s="55">
        <v>13.073924578348901</v>
      </c>
    </row>
    <row r="3325" spans="3:23" x14ac:dyDescent="0.25">
      <c r="C3325" s="51">
        <v>0</v>
      </c>
      <c r="D3325" s="54">
        <v>2506</v>
      </c>
      <c r="E3325" s="54">
        <v>3379</v>
      </c>
      <c r="F3325" s="54">
        <v>320.44600000000003</v>
      </c>
      <c r="G3325" s="54">
        <v>0.88572236969171481</v>
      </c>
      <c r="H3325" s="54">
        <v>0.74163953832494822</v>
      </c>
      <c r="I3325" s="54">
        <v>0.45357466063348417</v>
      </c>
      <c r="J3325" s="54">
        <v>56.486620531824329</v>
      </c>
      <c r="K3325" s="54">
        <v>213</v>
      </c>
      <c r="L3325" s="54">
        <v>114.44094173982442</v>
      </c>
      <c r="M3325" s="54">
        <v>1321.3188660189714</v>
      </c>
      <c r="N3325" s="54">
        <v>36.349950013981747</v>
      </c>
      <c r="O3325" s="54">
        <v>0.47681739934052519</v>
      </c>
      <c r="P3325" s="54">
        <v>2.1452433073722177</v>
      </c>
      <c r="Q3325" s="54">
        <v>51.455793226381054</v>
      </c>
      <c r="R3325" s="54">
        <v>0.98870205755359974</v>
      </c>
      <c r="S3325" s="54">
        <v>6.9150138808605757</v>
      </c>
      <c r="T3325" s="54">
        <v>7.0996215695804787E-4</v>
      </c>
      <c r="U3325" s="54">
        <v>0.31014594648020638</v>
      </c>
      <c r="V3325" s="54">
        <v>89.5883962011671</v>
      </c>
      <c r="W3325" s="54">
        <v>41.588307989429161</v>
      </c>
    </row>
    <row r="3326" spans="3:23" x14ac:dyDescent="0.25">
      <c r="C3326" s="52">
        <v>0</v>
      </c>
      <c r="D3326" s="55">
        <v>29</v>
      </c>
      <c r="E3326" s="55">
        <v>33</v>
      </c>
      <c r="F3326" s="55">
        <v>17.996000000000002</v>
      </c>
      <c r="G3326" s="55">
        <v>0</v>
      </c>
      <c r="H3326" s="55">
        <v>0.87878787878787878</v>
      </c>
      <c r="I3326" s="55">
        <v>0.59183673469387754</v>
      </c>
      <c r="J3326" s="55">
        <v>6.0765077797464979</v>
      </c>
      <c r="K3326" s="55">
        <v>146</v>
      </c>
      <c r="L3326" s="55">
        <v>106.51724137931035</v>
      </c>
      <c r="M3326" s="55">
        <v>520.83004926108367</v>
      </c>
      <c r="N3326" s="55">
        <v>22.821701278850437</v>
      </c>
      <c r="O3326" s="55">
        <v>6.7743325295299472E-2</v>
      </c>
      <c r="P3326" s="55">
        <v>1.898440488670522</v>
      </c>
      <c r="Q3326" s="55">
        <v>425.0535714285715</v>
      </c>
      <c r="R3326" s="55">
        <v>0.83932186233763784</v>
      </c>
      <c r="S3326" s="55">
        <v>4.4441878916792961</v>
      </c>
      <c r="T3326" s="55">
        <v>1.785714285714287E-2</v>
      </c>
      <c r="U3326" s="55">
        <v>0.11126679367914145</v>
      </c>
      <c r="V3326" s="55">
        <v>6.2330229193099944</v>
      </c>
      <c r="W3326" s="55">
        <v>6.2330229193099944</v>
      </c>
    </row>
    <row r="3327" spans="3:23" x14ac:dyDescent="0.25">
      <c r="C3327" s="51">
        <v>0</v>
      </c>
      <c r="D3327" s="54">
        <v>63</v>
      </c>
      <c r="E3327" s="54">
        <v>70</v>
      </c>
      <c r="F3327" s="54">
        <v>27.919999999999998</v>
      </c>
      <c r="G3327" s="54">
        <v>0.79096258399793107</v>
      </c>
      <c r="H3327" s="54">
        <v>0.9</v>
      </c>
      <c r="I3327" s="54">
        <v>0.65625</v>
      </c>
      <c r="J3327" s="54">
        <v>8.9562319821627696</v>
      </c>
      <c r="K3327" s="54">
        <v>106</v>
      </c>
      <c r="L3327" s="54">
        <v>84.61904761904762</v>
      </c>
      <c r="M3327" s="54">
        <v>146.7880184331797</v>
      </c>
      <c r="N3327" s="54">
        <v>12.115610526637925</v>
      </c>
      <c r="O3327" s="54">
        <v>-8.3810710031097094E-2</v>
      </c>
      <c r="P3327" s="54">
        <v>1.9241604815690982</v>
      </c>
      <c r="Q3327" s="54">
        <v>50.30555555555555</v>
      </c>
      <c r="R3327" s="54">
        <v>0.94496279331347355</v>
      </c>
      <c r="S3327" s="54">
        <v>4.7291975348794297</v>
      </c>
      <c r="T3327" s="54">
        <v>9.7736625514403385E-3</v>
      </c>
      <c r="U3327" s="54">
        <v>0.27790422631108913</v>
      </c>
      <c r="V3327" s="54">
        <v>11.612854666553995</v>
      </c>
      <c r="W3327" s="54">
        <v>7.1054937452466591</v>
      </c>
    </row>
    <row r="3328" spans="3:23" x14ac:dyDescent="0.25">
      <c r="C3328" s="52">
        <v>0</v>
      </c>
      <c r="D3328" s="55">
        <v>157</v>
      </c>
      <c r="E3328" s="55">
        <v>171</v>
      </c>
      <c r="F3328" s="55">
        <v>51.208999999999989</v>
      </c>
      <c r="G3328" s="55">
        <v>0.88450065787702881</v>
      </c>
      <c r="H3328" s="55">
        <v>0.91812865497076024</v>
      </c>
      <c r="I3328" s="55">
        <v>0.64876033057851235</v>
      </c>
      <c r="J3328" s="55">
        <v>14.138550439257219</v>
      </c>
      <c r="K3328" s="55">
        <v>136</v>
      </c>
      <c r="L3328" s="55">
        <v>99.050955414012734</v>
      </c>
      <c r="M3328" s="55">
        <v>332.47174587620458</v>
      </c>
      <c r="N3328" s="55">
        <v>18.233807772273035</v>
      </c>
      <c r="O3328" s="55">
        <v>3.8308942658672934E-2</v>
      </c>
      <c r="P3328" s="55">
        <v>2.1676637227301017</v>
      </c>
      <c r="Q3328" s="55">
        <v>430.69169960474221</v>
      </c>
      <c r="R3328" s="55">
        <v>0.76941673942084543</v>
      </c>
      <c r="S3328" s="55">
        <v>5.827531300336557</v>
      </c>
      <c r="T3328" s="55">
        <v>4.6712181099532952E-3</v>
      </c>
      <c r="U3328" s="55">
        <v>0.18005812569063895</v>
      </c>
      <c r="V3328" s="55">
        <v>21.334591703599653</v>
      </c>
      <c r="W3328" s="55">
        <v>9.9534178828445476</v>
      </c>
    </row>
    <row r="3329" spans="3:23" x14ac:dyDescent="0.25">
      <c r="C3329" s="51">
        <v>0</v>
      </c>
      <c r="D3329" s="54">
        <v>4761</v>
      </c>
      <c r="E3329" s="54">
        <v>8461</v>
      </c>
      <c r="F3329" s="54">
        <v>622.78</v>
      </c>
      <c r="G3329" s="54">
        <v>0.84092072379057659</v>
      </c>
      <c r="H3329" s="54">
        <v>0.56269944451010523</v>
      </c>
      <c r="I3329" s="54">
        <v>0.43719008264462811</v>
      </c>
      <c r="J3329" s="54">
        <v>77.858162529590373</v>
      </c>
      <c r="K3329" s="54">
        <v>255</v>
      </c>
      <c r="L3329" s="54">
        <v>119.32430161730728</v>
      </c>
      <c r="M3329" s="54">
        <v>1535.6393441812661</v>
      </c>
      <c r="N3329" s="54">
        <v>39.187234454363654</v>
      </c>
      <c r="O3329" s="54">
        <v>0.73947114680231729</v>
      </c>
      <c r="P3329" s="54">
        <v>2.9226956229221925</v>
      </c>
      <c r="Q3329" s="54">
        <v>69.345081967212664</v>
      </c>
      <c r="R3329" s="54">
        <v>0.98648631743608461</v>
      </c>
      <c r="S3329" s="54">
        <v>7.0771195276847871</v>
      </c>
      <c r="T3329" s="54">
        <v>5.0223788242242668E-4</v>
      </c>
      <c r="U3329" s="54">
        <v>0.28471367308816026</v>
      </c>
      <c r="V3329" s="54">
        <v>145.16501376828492</v>
      </c>
      <c r="W3329" s="54">
        <v>78.557256179977955</v>
      </c>
    </row>
    <row r="3330" spans="3:23" x14ac:dyDescent="0.25">
      <c r="C3330" s="52">
        <v>0</v>
      </c>
      <c r="D3330" s="55">
        <v>130</v>
      </c>
      <c r="E3330" s="55">
        <v>135</v>
      </c>
      <c r="F3330" s="55">
        <v>38.786999999999999</v>
      </c>
      <c r="G3330" s="55">
        <v>0.5728953026264012</v>
      </c>
      <c r="H3330" s="55">
        <v>0.96296296296296291</v>
      </c>
      <c r="I3330" s="55">
        <v>0.72222222222222221</v>
      </c>
      <c r="J3330" s="55">
        <v>12.865501965161371</v>
      </c>
      <c r="K3330" s="55">
        <v>101</v>
      </c>
      <c r="L3330" s="55">
        <v>82.58461538461539</v>
      </c>
      <c r="M3330" s="55">
        <v>97.392009540846772</v>
      </c>
      <c r="N3330" s="55">
        <v>9.868739004596625</v>
      </c>
      <c r="O3330" s="55">
        <v>-9.5803239095316725E-2</v>
      </c>
      <c r="P3330" s="55">
        <v>1.8858003963410508</v>
      </c>
      <c r="Q3330" s="55">
        <v>24.092307692307667</v>
      </c>
      <c r="R3330" s="55">
        <v>0.9402790843472808</v>
      </c>
      <c r="S3330" s="55">
        <v>4.9789914947685698</v>
      </c>
      <c r="T3330" s="55">
        <v>6.6535174227482126E-3</v>
      </c>
      <c r="U3330" s="55">
        <v>0.31387186887186858</v>
      </c>
      <c r="V3330" s="55">
        <v>14.357845246285223</v>
      </c>
      <c r="W3330" s="55">
        <v>11.768099987662524</v>
      </c>
    </row>
    <row r="3331" spans="3:23" x14ac:dyDescent="0.25">
      <c r="C3331" s="51">
        <v>0</v>
      </c>
      <c r="D3331" s="54">
        <v>54</v>
      </c>
      <c r="E3331" s="54">
        <v>58</v>
      </c>
      <c r="F3331" s="54">
        <v>24.182000000000002</v>
      </c>
      <c r="G3331" s="54">
        <v>0.57784691467431337</v>
      </c>
      <c r="H3331" s="54">
        <v>0.93103448275862066</v>
      </c>
      <c r="I3331" s="54">
        <v>0.67500000000000004</v>
      </c>
      <c r="J3331" s="54">
        <v>8.291859587312052</v>
      </c>
      <c r="K3331" s="54">
        <v>119</v>
      </c>
      <c r="L3331" s="54">
        <v>89.81481481481481</v>
      </c>
      <c r="M3331" s="54">
        <v>208.79524807826698</v>
      </c>
      <c r="N3331" s="54">
        <v>14.449749066273331</v>
      </c>
      <c r="O3331" s="54">
        <v>0.32000772298284041</v>
      </c>
      <c r="P3331" s="54">
        <v>2.085310280649721</v>
      </c>
      <c r="Q3331" s="54">
        <v>37.588888888888889</v>
      </c>
      <c r="R3331" s="54">
        <v>0.97543801708778421</v>
      </c>
      <c r="S3331" s="54">
        <v>5.1063773168180271</v>
      </c>
      <c r="T3331" s="54">
        <v>1.1111111111111134E-2</v>
      </c>
      <c r="U3331" s="54">
        <v>0.24366679616679601</v>
      </c>
      <c r="V3331" s="54">
        <v>9.2776114422880465</v>
      </c>
      <c r="W3331" s="54">
        <v>7.5718777944003648</v>
      </c>
    </row>
    <row r="3332" spans="3:23" x14ac:dyDescent="0.25">
      <c r="C3332" s="52">
        <v>0</v>
      </c>
      <c r="D3332" s="55">
        <v>29</v>
      </c>
      <c r="E3332" s="55">
        <v>33</v>
      </c>
      <c r="F3332" s="55">
        <v>17.996000000000002</v>
      </c>
      <c r="G3332" s="55">
        <v>0</v>
      </c>
      <c r="H3332" s="55">
        <v>0.87878787878787878</v>
      </c>
      <c r="I3332" s="55">
        <v>0.59183673469387754</v>
      </c>
      <c r="J3332" s="55">
        <v>6.0765077797464979</v>
      </c>
      <c r="K3332" s="55">
        <v>81</v>
      </c>
      <c r="L3332" s="55">
        <v>73.206896551724142</v>
      </c>
      <c r="M3332" s="55">
        <v>22.027093596059114</v>
      </c>
      <c r="N3332" s="55">
        <v>4.6933030581946351</v>
      </c>
      <c r="O3332" s="55">
        <v>-7.7725037974964648E-2</v>
      </c>
      <c r="P3332" s="55">
        <v>1.9665029551091453</v>
      </c>
      <c r="Q3332" s="55">
        <v>17.303571428571434</v>
      </c>
      <c r="R3332" s="55">
        <v>0.79835858225704504</v>
      </c>
      <c r="S3332" s="55">
        <v>3.7024715122197462</v>
      </c>
      <c r="T3332" s="55">
        <v>1.9770408163265318E-2</v>
      </c>
      <c r="U3332" s="55">
        <v>0.27600623582766437</v>
      </c>
      <c r="V3332" s="55">
        <v>6.2330229193099944</v>
      </c>
      <c r="W3332" s="55">
        <v>6.2330229193099944</v>
      </c>
    </row>
    <row r="3333" spans="3:23" x14ac:dyDescent="0.25">
      <c r="C3333" s="51">
        <v>0</v>
      </c>
      <c r="D3333" s="54">
        <v>92</v>
      </c>
      <c r="E3333" s="54">
        <v>98</v>
      </c>
      <c r="F3333" s="54">
        <v>33.088999999999999</v>
      </c>
      <c r="G3333" s="54">
        <v>0.74425372879895901</v>
      </c>
      <c r="H3333" s="54">
        <v>0.93877551020408168</v>
      </c>
      <c r="I3333" s="54">
        <v>0.63888888888888884</v>
      </c>
      <c r="J3333" s="54">
        <v>10.823032759612019</v>
      </c>
      <c r="K3333" s="54">
        <v>170</v>
      </c>
      <c r="L3333" s="54">
        <v>108.1195652173913</v>
      </c>
      <c r="M3333" s="54">
        <v>863.7987338748211</v>
      </c>
      <c r="N3333" s="54">
        <v>29.390453107681431</v>
      </c>
      <c r="O3333" s="54">
        <v>0.4869128114083634</v>
      </c>
      <c r="P3333" s="54">
        <v>2.1378460016010767</v>
      </c>
      <c r="Q3333" s="54">
        <v>220.96153846153851</v>
      </c>
      <c r="R3333" s="54">
        <v>0.92116350738759867</v>
      </c>
      <c r="S3333" s="54">
        <v>5.7922118200228407</v>
      </c>
      <c r="T3333" s="54">
        <v>6.4924391847468671E-3</v>
      </c>
      <c r="U3333" s="54">
        <v>0.1274871438959258</v>
      </c>
      <c r="V3333" s="54">
        <v>13.38799117623293</v>
      </c>
      <c r="W3333" s="54">
        <v>8.9417989878835442</v>
      </c>
    </row>
    <row r="3334" spans="3:23" x14ac:dyDescent="0.25">
      <c r="C3334" s="52">
        <v>0</v>
      </c>
      <c r="D3334" s="55">
        <v>77</v>
      </c>
      <c r="E3334" s="55">
        <v>83</v>
      </c>
      <c r="F3334" s="55">
        <v>29.971</v>
      </c>
      <c r="G3334" s="55">
        <v>0.68350089135771908</v>
      </c>
      <c r="H3334" s="55">
        <v>0.92771084337349397</v>
      </c>
      <c r="I3334" s="55">
        <v>0.71296296296296291</v>
      </c>
      <c r="J3334" s="55">
        <v>9.9014870067383072</v>
      </c>
      <c r="K3334" s="55">
        <v>103</v>
      </c>
      <c r="L3334" s="55">
        <v>84.649350649350652</v>
      </c>
      <c r="M3334" s="55">
        <v>118.70437457279566</v>
      </c>
      <c r="N3334" s="55">
        <v>10.895153719557868</v>
      </c>
      <c r="O3334" s="55">
        <v>-4.9354479503516777E-2</v>
      </c>
      <c r="P3334" s="55">
        <v>1.8244930225786888</v>
      </c>
      <c r="Q3334" s="55">
        <v>30.474999999999991</v>
      </c>
      <c r="R3334" s="55">
        <v>0.95035080657764492</v>
      </c>
      <c r="S3334" s="55">
        <v>4.847846528147091</v>
      </c>
      <c r="T3334" s="55">
        <v>9.5833333333333239E-3</v>
      </c>
      <c r="U3334" s="55">
        <v>0.29120169182669187</v>
      </c>
      <c r="V3334" s="55">
        <v>11.711847332924558</v>
      </c>
      <c r="W3334" s="55">
        <v>8.5490591822405282</v>
      </c>
    </row>
    <row r="3335" spans="3:23" x14ac:dyDescent="0.25">
      <c r="C3335" s="51">
        <v>0</v>
      </c>
      <c r="D3335" s="54">
        <v>247</v>
      </c>
      <c r="E3335" s="54">
        <v>276</v>
      </c>
      <c r="F3335" s="54">
        <v>68.211999999999989</v>
      </c>
      <c r="G3335" s="54">
        <v>0.93904283919441456</v>
      </c>
      <c r="H3335" s="54">
        <v>0.89492753623188404</v>
      </c>
      <c r="I3335" s="54">
        <v>0.66397849462365588</v>
      </c>
      <c r="J3335" s="54">
        <v>17.733870630789692</v>
      </c>
      <c r="K3335" s="54">
        <v>137</v>
      </c>
      <c r="L3335" s="54">
        <v>94.850202429149803</v>
      </c>
      <c r="M3335" s="54">
        <v>376.05470524340842</v>
      </c>
      <c r="N3335" s="54">
        <v>19.392129982119251</v>
      </c>
      <c r="O3335" s="54">
        <v>0.23458088334620153</v>
      </c>
      <c r="P3335" s="54">
        <v>1.8793987779253454</v>
      </c>
      <c r="Q3335" s="54">
        <v>472.97395833333667</v>
      </c>
      <c r="R3335" s="54">
        <v>0.75423712055986236</v>
      </c>
      <c r="S3335" s="54">
        <v>5.9032565975339226</v>
      </c>
      <c r="T3335" s="54">
        <v>3.01106770833335E-3</v>
      </c>
      <c r="U3335" s="54">
        <v>0.17274587008596684</v>
      </c>
      <c r="V3335" s="54">
        <v>31.127196942006641</v>
      </c>
      <c r="W3335" s="54">
        <v>10.70153511434931</v>
      </c>
    </row>
    <row r="3336" spans="3:23" x14ac:dyDescent="0.25">
      <c r="C3336" s="52">
        <v>0</v>
      </c>
      <c r="D3336" s="55">
        <v>36</v>
      </c>
      <c r="E3336" s="55">
        <v>40</v>
      </c>
      <c r="F3336" s="55">
        <v>19.592000000000002</v>
      </c>
      <c r="G3336" s="55">
        <v>0.38282074674438793</v>
      </c>
      <c r="H3336" s="55">
        <v>0.9</v>
      </c>
      <c r="I3336" s="55">
        <v>0.6428571428571429</v>
      </c>
      <c r="J3336" s="55">
        <v>6.7702750025730758</v>
      </c>
      <c r="K3336" s="55">
        <v>113</v>
      </c>
      <c r="L3336" s="55">
        <v>89.5</v>
      </c>
      <c r="M3336" s="55">
        <v>183.17142857142858</v>
      </c>
      <c r="N3336" s="55">
        <v>13.534083957602324</v>
      </c>
      <c r="O3336" s="55">
        <v>-0.23511623681755137</v>
      </c>
      <c r="P3336" s="55">
        <v>2.0317833023741732</v>
      </c>
      <c r="Q3336" s="55">
        <v>656.79365079365107</v>
      </c>
      <c r="R3336" s="55">
        <v>0.57826609951747754</v>
      </c>
      <c r="S3336" s="55">
        <v>4.3847954873731334</v>
      </c>
      <c r="T3336" s="55">
        <v>2.3431594860166282E-2</v>
      </c>
      <c r="U3336" s="55">
        <v>0.10154221930435421</v>
      </c>
      <c r="V3336" s="55">
        <v>7.1802197428460053</v>
      </c>
      <c r="W3336" s="55">
        <v>6.6332495807108005</v>
      </c>
    </row>
    <row r="3337" spans="3:23" x14ac:dyDescent="0.25">
      <c r="C3337" s="51">
        <v>0</v>
      </c>
      <c r="D3337" s="54">
        <v>4677</v>
      </c>
      <c r="E3337" s="54">
        <v>8096</v>
      </c>
      <c r="F3337" s="54">
        <v>629.67699999999991</v>
      </c>
      <c r="G3337" s="54">
        <v>0.84349606480049721</v>
      </c>
      <c r="H3337" s="54">
        <v>0.57769268774703553</v>
      </c>
      <c r="I3337" s="54">
        <v>0.43563710879284651</v>
      </c>
      <c r="J3337" s="54">
        <v>77.168266474803985</v>
      </c>
      <c r="K3337" s="54">
        <v>248</v>
      </c>
      <c r="L3337" s="54">
        <v>121.62860808210391</v>
      </c>
      <c r="M3337" s="54">
        <v>1553.6646476130518</v>
      </c>
      <c r="N3337" s="54">
        <v>39.416552964624543</v>
      </c>
      <c r="O3337" s="54">
        <v>0.71455145031875256</v>
      </c>
      <c r="P3337" s="54">
        <v>2.785895635594736</v>
      </c>
      <c r="Q3337" s="54">
        <v>67.523743532889171</v>
      </c>
      <c r="R3337" s="54">
        <v>0.98694260899381381</v>
      </c>
      <c r="S3337" s="54">
        <v>7.0849620611307751</v>
      </c>
      <c r="T3337" s="54">
        <v>4.704889192613055E-4</v>
      </c>
      <c r="U3337" s="54">
        <v>0.28784897090712736</v>
      </c>
      <c r="V3337" s="54">
        <v>141.03749665461874</v>
      </c>
      <c r="W3337" s="54">
        <v>75.756225712462765</v>
      </c>
    </row>
    <row r="3338" spans="3:23" x14ac:dyDescent="0.25">
      <c r="C3338" s="52">
        <v>0</v>
      </c>
      <c r="D3338" s="55">
        <v>128</v>
      </c>
      <c r="E3338" s="55">
        <v>135</v>
      </c>
      <c r="F3338" s="55">
        <v>38.902999999999999</v>
      </c>
      <c r="G3338" s="55">
        <v>0.44611301402984704</v>
      </c>
      <c r="H3338" s="55">
        <v>0.94814814814814818</v>
      </c>
      <c r="I3338" s="55">
        <v>0.70329670329670335</v>
      </c>
      <c r="J3338" s="55">
        <v>12.766152972845846</v>
      </c>
      <c r="K3338" s="55">
        <v>106</v>
      </c>
      <c r="L3338" s="55">
        <v>82.9765625</v>
      </c>
      <c r="M3338" s="55">
        <v>113.56637549212599</v>
      </c>
      <c r="N3338" s="55">
        <v>10.656752577221917</v>
      </c>
      <c r="O3338" s="55">
        <v>0.26811958715071305</v>
      </c>
      <c r="P3338" s="55">
        <v>2.0847011770542654</v>
      </c>
      <c r="Q3338" s="55">
        <v>25.744897959183668</v>
      </c>
      <c r="R3338" s="55">
        <v>0.95400000038616783</v>
      </c>
      <c r="S3338" s="55">
        <v>5.0409719305477338</v>
      </c>
      <c r="T3338" s="55">
        <v>6.0391503540191604E-3</v>
      </c>
      <c r="U3338" s="55">
        <v>0.27316459051152936</v>
      </c>
      <c r="V3338" s="55">
        <v>13.644207938186367</v>
      </c>
      <c r="W3338" s="55">
        <v>12.211247319324052</v>
      </c>
    </row>
    <row r="3339" spans="3:23" x14ac:dyDescent="0.25">
      <c r="C3339" s="51">
        <v>0</v>
      </c>
      <c r="D3339" s="54">
        <v>79</v>
      </c>
      <c r="E3339" s="54">
        <v>84</v>
      </c>
      <c r="F3339" s="54">
        <v>30.434000000000005</v>
      </c>
      <c r="G3339" s="54">
        <v>0.76030716753715355</v>
      </c>
      <c r="H3339" s="54">
        <v>0.94047619047619047</v>
      </c>
      <c r="I3339" s="54">
        <v>0.75961538461538458</v>
      </c>
      <c r="J3339" s="54">
        <v>10.029253413593549</v>
      </c>
      <c r="K3339" s="54">
        <v>107</v>
      </c>
      <c r="L3339" s="54">
        <v>89.468354430379748</v>
      </c>
      <c r="M3339" s="54">
        <v>105.7906523855891</v>
      </c>
      <c r="N3339" s="54">
        <v>10.285458297304457</v>
      </c>
      <c r="O3339" s="54">
        <v>5.3687424156197601E-3</v>
      </c>
      <c r="P3339" s="54">
        <v>2.1649859890211265</v>
      </c>
      <c r="Q3339" s="54">
        <v>22.333333333333318</v>
      </c>
      <c r="R3339" s="54">
        <v>0.97461185701942077</v>
      </c>
      <c r="S3339" s="54">
        <v>4.7812405590949014</v>
      </c>
      <c r="T3339" s="54">
        <v>9.2775220980349446E-3</v>
      </c>
      <c r="U3339" s="54">
        <v>0.3165831082497747</v>
      </c>
      <c r="V3339" s="54">
        <v>12.539116285193277</v>
      </c>
      <c r="W3339" s="54">
        <v>8.1449548715786921</v>
      </c>
    </row>
    <row r="3340" spans="3:23" x14ac:dyDescent="0.25">
      <c r="C3340" s="52">
        <v>0</v>
      </c>
      <c r="D3340" s="55">
        <v>89</v>
      </c>
      <c r="E3340" s="55">
        <v>100</v>
      </c>
      <c r="F3340" s="55">
        <v>34.221999999999994</v>
      </c>
      <c r="G3340" s="55">
        <v>0.77497119082111976</v>
      </c>
      <c r="H3340" s="55">
        <v>0.89</v>
      </c>
      <c r="I3340" s="55">
        <v>0.63571428571428568</v>
      </c>
      <c r="J3340" s="55">
        <v>10.64510777218481</v>
      </c>
      <c r="K3340" s="55">
        <v>102</v>
      </c>
      <c r="L3340" s="55">
        <v>83.539325842696627</v>
      </c>
      <c r="M3340" s="55">
        <v>80.933094994892755</v>
      </c>
      <c r="N3340" s="55">
        <v>8.9962822874169941</v>
      </c>
      <c r="O3340" s="55">
        <v>0.24863024511407933</v>
      </c>
      <c r="P3340" s="55">
        <v>2.1177560255768184</v>
      </c>
      <c r="Q3340" s="55">
        <v>24.56493506493505</v>
      </c>
      <c r="R3340" s="55">
        <v>0.95989125019935428</v>
      </c>
      <c r="S3340" s="55">
        <v>4.8844647911598624</v>
      </c>
      <c r="T3340" s="55">
        <v>6.9994940124810051E-3</v>
      </c>
      <c r="U3340" s="55">
        <v>0.24879148629148629</v>
      </c>
      <c r="V3340" s="55">
        <v>13.759110475820098</v>
      </c>
      <c r="W3340" s="55">
        <v>8.6957105062012854</v>
      </c>
    </row>
    <row r="3341" spans="3:23" x14ac:dyDescent="0.25">
      <c r="C3341" s="51">
        <v>0</v>
      </c>
      <c r="D3341" s="54">
        <v>248</v>
      </c>
      <c r="E3341" s="54">
        <v>271</v>
      </c>
      <c r="F3341" s="54">
        <v>68.492999999999995</v>
      </c>
      <c r="G3341" s="54">
        <v>0.94522879658901904</v>
      </c>
      <c r="H3341" s="54">
        <v>0.91512915129151295</v>
      </c>
      <c r="I3341" s="54">
        <v>0.72727272727272729</v>
      </c>
      <c r="J3341" s="54">
        <v>17.769732893161908</v>
      </c>
      <c r="K3341" s="54">
        <v>145</v>
      </c>
      <c r="L3341" s="54">
        <v>99.903225806451616</v>
      </c>
      <c r="M3341" s="54">
        <v>382.21731748726666</v>
      </c>
      <c r="N3341" s="54">
        <v>19.5503789601958</v>
      </c>
      <c r="O3341" s="54">
        <v>0.23990851263916685</v>
      </c>
      <c r="P3341" s="54">
        <v>2.1133375422306897</v>
      </c>
      <c r="Q3341" s="54">
        <v>399.70738636363876</v>
      </c>
      <c r="R3341" s="54">
        <v>0.74317544959039017</v>
      </c>
      <c r="S3341" s="54">
        <v>5.9762053057635747</v>
      </c>
      <c r="T3341" s="54">
        <v>3.3251549586777048E-3</v>
      </c>
      <c r="U3341" s="54">
        <v>0.1510566030560597</v>
      </c>
      <c r="V3341" s="54">
        <v>31.81487981879814</v>
      </c>
      <c r="W3341" s="54">
        <v>10.384647843930532</v>
      </c>
    </row>
    <row r="3342" spans="3:23" x14ac:dyDescent="0.25">
      <c r="C3342" s="52">
        <v>0</v>
      </c>
      <c r="D3342" s="55">
        <v>47</v>
      </c>
      <c r="E3342" s="55">
        <v>51</v>
      </c>
      <c r="F3342" s="55">
        <v>22.776000000000003</v>
      </c>
      <c r="G3342" s="55">
        <v>0.54029913508406713</v>
      </c>
      <c r="H3342" s="55">
        <v>0.92156862745098034</v>
      </c>
      <c r="I3342" s="55">
        <v>0.65277777777777779</v>
      </c>
      <c r="J3342" s="55">
        <v>7.7357778278950491</v>
      </c>
      <c r="K3342" s="55">
        <v>108</v>
      </c>
      <c r="L3342" s="55">
        <v>92.127659574468083</v>
      </c>
      <c r="M3342" s="55">
        <v>107.24421831637372</v>
      </c>
      <c r="N3342" s="55">
        <v>10.355878442525951</v>
      </c>
      <c r="O3342" s="55">
        <v>-0.42652860451419544</v>
      </c>
      <c r="P3342" s="55">
        <v>2.5151893583480902</v>
      </c>
      <c r="Q3342" s="55">
        <v>418.68750000000011</v>
      </c>
      <c r="R3342" s="55">
        <v>0.44945672393168479</v>
      </c>
      <c r="S3342" s="55">
        <v>4.5541728940467046</v>
      </c>
      <c r="T3342" s="55">
        <v>1.5625000000000007E-2</v>
      </c>
      <c r="U3342" s="55">
        <v>0.16766573821381256</v>
      </c>
      <c r="V3342" s="55">
        <v>8.5656174876903926</v>
      </c>
      <c r="W3342" s="55">
        <v>7.2077360218402182</v>
      </c>
    </row>
    <row r="3343" spans="3:23" x14ac:dyDescent="0.25">
      <c r="C3343" s="51">
        <v>0</v>
      </c>
      <c r="D3343" s="54">
        <v>4655</v>
      </c>
      <c r="E3343" s="54">
        <v>8004</v>
      </c>
      <c r="F3343" s="54">
        <v>425.11199999999991</v>
      </c>
      <c r="G3343" s="54">
        <v>0.84454302554177074</v>
      </c>
      <c r="H3343" s="54">
        <v>0.58158420789605192</v>
      </c>
      <c r="I3343" s="54">
        <v>0.44006428436377387</v>
      </c>
      <c r="J3343" s="54">
        <v>76.986557792527535</v>
      </c>
      <c r="K3343" s="54">
        <v>239</v>
      </c>
      <c r="L3343" s="54">
        <v>122.27454350161118</v>
      </c>
      <c r="M3343" s="54">
        <v>1631.1794442211005</v>
      </c>
      <c r="N3343" s="54">
        <v>40.387862585448872</v>
      </c>
      <c r="O3343" s="54">
        <v>0.69565774941304492</v>
      </c>
      <c r="P3343" s="54">
        <v>2.6530141275413635</v>
      </c>
      <c r="Q3343" s="54">
        <v>65.838615903976574</v>
      </c>
      <c r="R3343" s="54">
        <v>0.98723947647560639</v>
      </c>
      <c r="S3343" s="54">
        <v>7.1059146773239306</v>
      </c>
      <c r="T3343" s="54">
        <v>4.4415759791409994E-4</v>
      </c>
      <c r="U3343" s="54">
        <v>0.28873356648418474</v>
      </c>
      <c r="V3343" s="54">
        <v>141.12822117042182</v>
      </c>
      <c r="W3343" s="54">
        <v>75.572426712165523</v>
      </c>
    </row>
    <row r="3344" spans="3:23" x14ac:dyDescent="0.25">
      <c r="C3344" s="52">
        <v>0</v>
      </c>
      <c r="D3344" s="55">
        <v>114</v>
      </c>
      <c r="E3344" s="55">
        <v>119</v>
      </c>
      <c r="F3344" s="55">
        <v>35.33</v>
      </c>
      <c r="G3344" s="55">
        <v>0.43936880324322247</v>
      </c>
      <c r="H3344" s="55">
        <v>0.95798319327731096</v>
      </c>
      <c r="I3344" s="55">
        <v>0.73076923076923073</v>
      </c>
      <c r="J3344" s="55">
        <v>12.047792665040703</v>
      </c>
      <c r="K3344" s="55">
        <v>113</v>
      </c>
      <c r="L3344" s="55">
        <v>84.754385964912274</v>
      </c>
      <c r="M3344" s="55">
        <v>132.29312218599594</v>
      </c>
      <c r="N3344" s="55">
        <v>11.501874724843596</v>
      </c>
      <c r="O3344" s="55">
        <v>0.5874087953101097</v>
      </c>
      <c r="P3344" s="55">
        <v>2.4925715431618123</v>
      </c>
      <c r="Q3344" s="55">
        <v>31.733727810650873</v>
      </c>
      <c r="R3344" s="55">
        <v>0.93397124735924664</v>
      </c>
      <c r="S3344" s="55">
        <v>5.0701797910253354</v>
      </c>
      <c r="T3344" s="55">
        <v>6.6874409159343338E-3</v>
      </c>
      <c r="U3344" s="55">
        <v>0.26032172955249899</v>
      </c>
      <c r="V3344" s="55">
        <v>12.780374008987758</v>
      </c>
      <c r="W3344" s="55">
        <v>11.480696507561346</v>
      </c>
    </row>
    <row r="3345" spans="3:23" x14ac:dyDescent="0.25">
      <c r="C3345" s="51">
        <v>0</v>
      </c>
      <c r="D3345" s="54">
        <v>130</v>
      </c>
      <c r="E3345" s="54">
        <v>139</v>
      </c>
      <c r="F3345" s="54">
        <v>40.837999999999994</v>
      </c>
      <c r="G3345" s="54">
        <v>0.80652604524600524</v>
      </c>
      <c r="H3345" s="54">
        <v>0.93525179856115104</v>
      </c>
      <c r="I3345" s="54">
        <v>0.69518716577540107</v>
      </c>
      <c r="J3345" s="54">
        <v>12.865501965161371</v>
      </c>
      <c r="K3345" s="54">
        <v>107</v>
      </c>
      <c r="L3345" s="54">
        <v>87.169230769230765</v>
      </c>
      <c r="M3345" s="54">
        <v>110.82385211687539</v>
      </c>
      <c r="N3345" s="54">
        <v>10.527290825130432</v>
      </c>
      <c r="O3345" s="54">
        <v>-4.5388807916526878E-2</v>
      </c>
      <c r="P3345" s="54">
        <v>2.0140031764762107</v>
      </c>
      <c r="Q3345" s="54">
        <v>19.573529411764696</v>
      </c>
      <c r="R3345" s="54">
        <v>0.96939021730694996</v>
      </c>
      <c r="S3345" s="54">
        <v>5.1030353179922052</v>
      </c>
      <c r="T3345" s="54">
        <v>5.767012687427916E-3</v>
      </c>
      <c r="U3345" s="54">
        <v>0.35569524429818483</v>
      </c>
      <c r="V3345" s="54">
        <v>16.941910929873568</v>
      </c>
      <c r="W3345" s="54">
        <v>10.016033359628622</v>
      </c>
    </row>
    <row r="3346" spans="3:23" x14ac:dyDescent="0.25">
      <c r="C3346" s="52">
        <v>0</v>
      </c>
      <c r="D3346" s="55">
        <v>38</v>
      </c>
      <c r="E3346" s="55">
        <v>42</v>
      </c>
      <c r="F3346" s="55">
        <v>20.625999999999998</v>
      </c>
      <c r="G3346" s="55">
        <v>0.52748477726821907</v>
      </c>
      <c r="H3346" s="55">
        <v>0.90476190476190477</v>
      </c>
      <c r="I3346" s="55">
        <v>0.59375</v>
      </c>
      <c r="J3346" s="55">
        <v>6.955796338302048</v>
      </c>
      <c r="K3346" s="55">
        <v>111</v>
      </c>
      <c r="L3346" s="55">
        <v>82.60526315789474</v>
      </c>
      <c r="M3346" s="55">
        <v>146.73186344238974</v>
      </c>
      <c r="N3346" s="55">
        <v>12.11329284061067</v>
      </c>
      <c r="O3346" s="55">
        <v>0.71429204948437253</v>
      </c>
      <c r="P3346" s="55">
        <v>2.5299521579797526</v>
      </c>
      <c r="Q3346" s="55">
        <v>34.93055555555555</v>
      </c>
      <c r="R3346" s="55">
        <v>0.97182254426486847</v>
      </c>
      <c r="S3346" s="55">
        <v>4.6491146844392848</v>
      </c>
      <c r="T3346" s="55">
        <v>1.5046296296296328E-2</v>
      </c>
      <c r="U3346" s="55">
        <v>0.31111827986827967</v>
      </c>
      <c r="V3346" s="55">
        <v>7.6822876709772538</v>
      </c>
      <c r="W3346" s="55">
        <v>6.5265987488178077</v>
      </c>
    </row>
    <row r="3347" spans="3:23" x14ac:dyDescent="0.25">
      <c r="C3347" s="51">
        <v>0</v>
      </c>
      <c r="D3347" s="54">
        <v>92</v>
      </c>
      <c r="E3347" s="54">
        <v>99</v>
      </c>
      <c r="F3347" s="54">
        <v>34.494999999999997</v>
      </c>
      <c r="G3347" s="54">
        <v>0.80251231766632825</v>
      </c>
      <c r="H3347" s="54">
        <v>0.92929292929292928</v>
      </c>
      <c r="I3347" s="54">
        <v>0.59740259740259738</v>
      </c>
      <c r="J3347" s="54">
        <v>10.823032759612019</v>
      </c>
      <c r="K3347" s="54">
        <v>104</v>
      </c>
      <c r="L3347" s="54">
        <v>83.271739130434781</v>
      </c>
      <c r="M3347" s="54">
        <v>98.551720019111315</v>
      </c>
      <c r="N3347" s="54">
        <v>9.9273218956126996</v>
      </c>
      <c r="O3347" s="54">
        <v>0.29736392832073305</v>
      </c>
      <c r="P3347" s="54">
        <v>2.0419283257606469</v>
      </c>
      <c r="Q3347" s="54">
        <v>35.434523809523853</v>
      </c>
      <c r="R3347" s="54">
        <v>0.96120999208906466</v>
      </c>
      <c r="S3347" s="54">
        <v>4.9468374992530819</v>
      </c>
      <c r="T3347" s="54">
        <v>6.9444444444444284E-3</v>
      </c>
      <c r="U3347" s="54">
        <v>0.22351555521198366</v>
      </c>
      <c r="V3347" s="54">
        <v>14.18326248432248</v>
      </c>
      <c r="W3347" s="54">
        <v>8.462238618714732</v>
      </c>
    </row>
    <row r="3348" spans="3:23" x14ac:dyDescent="0.25">
      <c r="C3348" s="52">
        <v>0</v>
      </c>
      <c r="D3348" s="55">
        <v>298</v>
      </c>
      <c r="E3348" s="55">
        <v>330</v>
      </c>
      <c r="F3348" s="55">
        <v>74.861000000000004</v>
      </c>
      <c r="G3348" s="55">
        <v>0.93248720303281551</v>
      </c>
      <c r="H3348" s="55">
        <v>0.90303030303030307</v>
      </c>
      <c r="I3348" s="55">
        <v>0.69463869463869465</v>
      </c>
      <c r="J3348" s="55">
        <v>19.47884453275087</v>
      </c>
      <c r="K3348" s="55">
        <v>146</v>
      </c>
      <c r="L3348" s="55">
        <v>102.05704697986577</v>
      </c>
      <c r="M3348" s="55">
        <v>439.80481549273537</v>
      </c>
      <c r="N3348" s="55">
        <v>20.971523919179916</v>
      </c>
      <c r="O3348" s="55">
        <v>0.13026605188373092</v>
      </c>
      <c r="P3348" s="55">
        <v>1.8693592372260326</v>
      </c>
      <c r="Q3348" s="55">
        <v>543.13574660633515</v>
      </c>
      <c r="R3348" s="55">
        <v>0.75117922687260519</v>
      </c>
      <c r="S3348" s="55">
        <v>6.0355097900947801</v>
      </c>
      <c r="T3348" s="55">
        <v>2.938105280399676E-3</v>
      </c>
      <c r="U3348" s="55">
        <v>0.16876904441349827</v>
      </c>
      <c r="V3348" s="55">
        <v>33.225825054059101</v>
      </c>
      <c r="W3348" s="55">
        <v>12.001268099608755</v>
      </c>
    </row>
    <row r="3349" spans="3:23" x14ac:dyDescent="0.25">
      <c r="C3349" s="51">
        <v>0</v>
      </c>
      <c r="D3349" s="54">
        <v>68</v>
      </c>
      <c r="E3349" s="54">
        <v>72</v>
      </c>
      <c r="F3349" s="54">
        <v>27.638999999999999</v>
      </c>
      <c r="G3349" s="54">
        <v>0.57209385739487439</v>
      </c>
      <c r="H3349" s="54">
        <v>0.94444444444444442</v>
      </c>
      <c r="I3349" s="54">
        <v>0.68</v>
      </c>
      <c r="J3349" s="54">
        <v>9.3048529833625562</v>
      </c>
      <c r="K3349" s="54">
        <v>119</v>
      </c>
      <c r="L3349" s="54">
        <v>91.92647058823529</v>
      </c>
      <c r="M3349" s="54">
        <v>178.12884108867425</v>
      </c>
      <c r="N3349" s="54">
        <v>13.346491714629513</v>
      </c>
      <c r="O3349" s="54">
        <v>2.409505102316482E-2</v>
      </c>
      <c r="P3349" s="54">
        <v>2.2868477206537743</v>
      </c>
      <c r="Q3349" s="54">
        <v>531.55454545454575</v>
      </c>
      <c r="R3349" s="54">
        <v>0.6146346267670828</v>
      </c>
      <c r="S3349" s="54">
        <v>4.9422525032955287</v>
      </c>
      <c r="T3349" s="54">
        <v>1.1074380165289235E-2</v>
      </c>
      <c r="U3349" s="54">
        <v>0.18951969929495383</v>
      </c>
      <c r="V3349" s="54">
        <v>10.388530628893147</v>
      </c>
      <c r="W3349" s="54">
        <v>8.5205498249521732</v>
      </c>
    </row>
    <row r="3350" spans="3:23" x14ac:dyDescent="0.25">
      <c r="C3350" s="52">
        <v>0</v>
      </c>
      <c r="D3350" s="55">
        <v>46</v>
      </c>
      <c r="E3350" s="55">
        <v>50</v>
      </c>
      <c r="F3350" s="55">
        <v>22.404</v>
      </c>
      <c r="G3350" s="55">
        <v>0.3872908638042199</v>
      </c>
      <c r="H3350" s="55">
        <v>0.92</v>
      </c>
      <c r="I3350" s="55">
        <v>0.63888888888888884</v>
      </c>
      <c r="J3350" s="55">
        <v>7.6530398573258118</v>
      </c>
      <c r="K3350" s="55">
        <v>121</v>
      </c>
      <c r="L3350" s="55">
        <v>94.543478260869563</v>
      </c>
      <c r="M3350" s="55">
        <v>224.69806763285021</v>
      </c>
      <c r="N3350" s="55">
        <v>14.989932209081207</v>
      </c>
      <c r="O3350" s="55">
        <v>-6.9189423920723442E-2</v>
      </c>
      <c r="P3350" s="55">
        <v>1.9252016306262654</v>
      </c>
      <c r="Q3350" s="55">
        <v>644.68750000000023</v>
      </c>
      <c r="R3350" s="55">
        <v>0.59736084706378789</v>
      </c>
      <c r="S3350" s="55">
        <v>4.6482432059159171</v>
      </c>
      <c r="T3350" s="55">
        <v>1.375000000000001E-2</v>
      </c>
      <c r="U3350" s="55">
        <v>9.7162576069528647E-2</v>
      </c>
      <c r="V3350" s="55">
        <v>8.0829037686547611</v>
      </c>
      <c r="W3350" s="55">
        <v>7.4520944307736094</v>
      </c>
    </row>
    <row r="3351" spans="3:23" x14ac:dyDescent="0.25">
      <c r="C3351" s="51">
        <v>0</v>
      </c>
      <c r="D3351" s="54">
        <v>4868</v>
      </c>
      <c r="E3351" s="54">
        <v>8167</v>
      </c>
      <c r="F3351" s="54">
        <v>438.94799999999998</v>
      </c>
      <c r="G3351" s="54">
        <v>0.84763031877419825</v>
      </c>
      <c r="H3351" s="54">
        <v>0.59605730378351907</v>
      </c>
      <c r="I3351" s="54">
        <v>0.45648912228057015</v>
      </c>
      <c r="J3351" s="54">
        <v>78.728203991776496</v>
      </c>
      <c r="K3351" s="54">
        <v>249</v>
      </c>
      <c r="L3351" s="54">
        <v>120.41187345932622</v>
      </c>
      <c r="M3351" s="54">
        <v>1647.6110938389149</v>
      </c>
      <c r="N3351" s="54">
        <v>40.590775969903738</v>
      </c>
      <c r="O3351" s="54">
        <v>0.74328618889953424</v>
      </c>
      <c r="P3351" s="54">
        <v>2.7630037508179348</v>
      </c>
      <c r="Q3351" s="54">
        <v>63.547255813953555</v>
      </c>
      <c r="R3351" s="54">
        <v>0.98742185306854635</v>
      </c>
      <c r="S3351" s="54">
        <v>7.1087123157984067</v>
      </c>
      <c r="T3351" s="54">
        <v>4.2863385613842539E-4</v>
      </c>
      <c r="U3351" s="54">
        <v>0.28971712082710577</v>
      </c>
      <c r="V3351" s="54">
        <v>140.64703280210352</v>
      </c>
      <c r="W3351" s="54">
        <v>74.625524055893635</v>
      </c>
    </row>
    <row r="3352" spans="3:23" x14ac:dyDescent="0.25">
      <c r="C3352" s="52">
        <v>0</v>
      </c>
      <c r="D3352" s="55">
        <v>135</v>
      </c>
      <c r="E3352" s="55">
        <v>142</v>
      </c>
      <c r="F3352" s="55">
        <v>38.786999999999999</v>
      </c>
      <c r="G3352" s="55">
        <v>0.41560753257501071</v>
      </c>
      <c r="H3352" s="55">
        <v>0.95070422535211263</v>
      </c>
      <c r="I3352" s="55">
        <v>0.74175824175824179</v>
      </c>
      <c r="J3352" s="55">
        <v>13.110581167104948</v>
      </c>
      <c r="K3352" s="55">
        <v>118</v>
      </c>
      <c r="L3352" s="55">
        <v>85.103703703703701</v>
      </c>
      <c r="M3352" s="55">
        <v>200.30259812050863</v>
      </c>
      <c r="N3352" s="55">
        <v>14.152830039271603</v>
      </c>
      <c r="O3352" s="55">
        <v>0.58436123702620113</v>
      </c>
      <c r="P3352" s="55">
        <v>2.3584912593585083</v>
      </c>
      <c r="Q3352" s="55">
        <v>38.372448979591823</v>
      </c>
      <c r="R3352" s="55">
        <v>0.93857151304019037</v>
      </c>
      <c r="S3352" s="55">
        <v>5.3045158513229369</v>
      </c>
      <c r="T3352" s="55">
        <v>6.1953352769679318E-3</v>
      </c>
      <c r="U3352" s="55">
        <v>0.2668387047626245</v>
      </c>
      <c r="V3352" s="55">
        <v>13.854906193528411</v>
      </c>
      <c r="W3352" s="55">
        <v>12.601647491452997</v>
      </c>
    </row>
    <row r="3353" spans="3:23" x14ac:dyDescent="0.25">
      <c r="C3353" s="51">
        <v>0</v>
      </c>
      <c r="D3353" s="54">
        <v>220</v>
      </c>
      <c r="E3353" s="54">
        <v>231</v>
      </c>
      <c r="F3353" s="54">
        <v>56.452000000000005</v>
      </c>
      <c r="G3353" s="54">
        <v>0.85770582483078095</v>
      </c>
      <c r="H3353" s="54">
        <v>0.95238095238095233</v>
      </c>
      <c r="I3353" s="54">
        <v>0.76388888888888884</v>
      </c>
      <c r="J3353" s="54">
        <v>16.73656774376801</v>
      </c>
      <c r="K3353" s="54">
        <v>121</v>
      </c>
      <c r="L3353" s="54">
        <v>87.109090909090909</v>
      </c>
      <c r="M3353" s="54">
        <v>112.24375259443757</v>
      </c>
      <c r="N3353" s="54">
        <v>10.594515212808822</v>
      </c>
      <c r="O3353" s="54">
        <v>-9.8343468445408116E-2</v>
      </c>
      <c r="P3353" s="54">
        <v>2.5796071836233914</v>
      </c>
      <c r="Q3353" s="54">
        <v>18.993589743589727</v>
      </c>
      <c r="R3353" s="54">
        <v>0.98129482419070679</v>
      </c>
      <c r="S3353" s="54">
        <v>5.1458167067472447</v>
      </c>
      <c r="T3353" s="54">
        <v>4.5816896778435303E-3</v>
      </c>
      <c r="U3353" s="54">
        <v>0.36279834837527053</v>
      </c>
      <c r="V3353" s="54">
        <v>23.663658901649882</v>
      </c>
      <c r="W3353" s="54">
        <v>12.166451502069389</v>
      </c>
    </row>
    <row r="3354" spans="3:23" x14ac:dyDescent="0.25">
      <c r="C3354" s="52">
        <v>0</v>
      </c>
      <c r="D3354" s="55">
        <v>50</v>
      </c>
      <c r="E3354" s="55">
        <v>54</v>
      </c>
      <c r="F3354" s="55">
        <v>23.511999999999997</v>
      </c>
      <c r="G3354" s="55">
        <v>0.64027308405573846</v>
      </c>
      <c r="H3354" s="55">
        <v>0.92592592592592593</v>
      </c>
      <c r="I3354" s="55">
        <v>0.7142857142857143</v>
      </c>
      <c r="J3354" s="55">
        <v>7.9788456080286538</v>
      </c>
      <c r="K3354" s="55">
        <v>104</v>
      </c>
      <c r="L3354" s="55">
        <v>83.56</v>
      </c>
      <c r="M3354" s="55">
        <v>104.49632653061224</v>
      </c>
      <c r="N3354" s="55">
        <v>10.222344473290471</v>
      </c>
      <c r="O3354" s="55">
        <v>0.10879117525430046</v>
      </c>
      <c r="P3354" s="55">
        <v>1.9386264268192013</v>
      </c>
      <c r="Q3354" s="55">
        <v>24.4</v>
      </c>
      <c r="R3354" s="55">
        <v>0.96986706379278587</v>
      </c>
      <c r="S3354" s="55">
        <v>4.838562939644917</v>
      </c>
      <c r="T3354" s="55">
        <v>1.343750000000001E-2</v>
      </c>
      <c r="U3354" s="55">
        <v>0.29859668109668092</v>
      </c>
      <c r="V3354" s="55">
        <v>9.202898094259945</v>
      </c>
      <c r="W3354" s="55">
        <v>7.0691819422995001</v>
      </c>
    </row>
    <row r="3355" spans="3:23" x14ac:dyDescent="0.25">
      <c r="C3355" s="51">
        <v>0</v>
      </c>
      <c r="D3355" s="54">
        <v>91</v>
      </c>
      <c r="E3355" s="54">
        <v>98</v>
      </c>
      <c r="F3355" s="54">
        <v>32.815999999999995</v>
      </c>
      <c r="G3355" s="54">
        <v>0.7833811595247393</v>
      </c>
      <c r="H3355" s="54">
        <v>0.9285714285714286</v>
      </c>
      <c r="I3355" s="54">
        <v>0.63636363636363635</v>
      </c>
      <c r="J3355" s="54">
        <v>10.764051215546115</v>
      </c>
      <c r="K3355" s="54">
        <v>110</v>
      </c>
      <c r="L3355" s="54">
        <v>87.439560439560438</v>
      </c>
      <c r="M3355" s="54">
        <v>154.9379731379731</v>
      </c>
      <c r="N3355" s="54">
        <v>12.447408290000498</v>
      </c>
      <c r="O3355" s="54">
        <v>7.2287981767349449E-2</v>
      </c>
      <c r="P3355" s="54">
        <v>1.8950335799626385</v>
      </c>
      <c r="Q3355" s="54">
        <v>48.826923076923045</v>
      </c>
      <c r="R3355" s="54">
        <v>0.96004678428419332</v>
      </c>
      <c r="S3355" s="54">
        <v>5.2243442278968146</v>
      </c>
      <c r="T3355" s="54">
        <v>6.9855358316896687E-3</v>
      </c>
      <c r="U3355" s="54">
        <v>0.22743495820418863</v>
      </c>
      <c r="V3355" s="54">
        <v>13.781135644991251</v>
      </c>
      <c r="W3355" s="54">
        <v>8.5655490805466616</v>
      </c>
    </row>
    <row r="3356" spans="3:23" x14ac:dyDescent="0.25">
      <c r="C3356" s="52">
        <v>0</v>
      </c>
      <c r="D3356" s="55">
        <v>352</v>
      </c>
      <c r="E3356" s="55">
        <v>409</v>
      </c>
      <c r="F3356" s="55">
        <v>86.918999999999997</v>
      </c>
      <c r="G3356" s="55">
        <v>0.94345972248718024</v>
      </c>
      <c r="H3356" s="55">
        <v>0.86063569682151586</v>
      </c>
      <c r="I3356" s="55">
        <v>0.66165413533834583</v>
      </c>
      <c r="J3356" s="55">
        <v>21.17026971360491</v>
      </c>
      <c r="K3356" s="55">
        <v>156</v>
      </c>
      <c r="L3356" s="55">
        <v>103.94318181818181</v>
      </c>
      <c r="M3356" s="55">
        <v>502.01955451955428</v>
      </c>
      <c r="N3356" s="55">
        <v>22.405792878618563</v>
      </c>
      <c r="O3356" s="55">
        <v>0.23295691668790136</v>
      </c>
      <c r="P3356" s="55">
        <v>2.2229624926049434</v>
      </c>
      <c r="Q3356" s="55">
        <v>339.10439560439664</v>
      </c>
      <c r="R3356" s="55">
        <v>0.85948290327845978</v>
      </c>
      <c r="S3356" s="55">
        <v>6.1849035347459456</v>
      </c>
      <c r="T3356" s="55">
        <v>2.119980141958154E-3</v>
      </c>
      <c r="U3356" s="55">
        <v>0.17355453593421657</v>
      </c>
      <c r="V3356" s="55">
        <v>38.089270909263256</v>
      </c>
      <c r="W3356" s="55">
        <v>12.62610509044741</v>
      </c>
    </row>
    <row r="3357" spans="3:23" x14ac:dyDescent="0.25">
      <c r="C3357" s="51">
        <v>0</v>
      </c>
      <c r="D3357" s="54">
        <v>89</v>
      </c>
      <c r="E3357" s="54">
        <v>95</v>
      </c>
      <c r="F3357" s="54">
        <v>32.874000000000002</v>
      </c>
      <c r="G3357" s="54">
        <v>0.67414119976624376</v>
      </c>
      <c r="H3357" s="54">
        <v>0.93684210526315792</v>
      </c>
      <c r="I3357" s="54">
        <v>0.6742424242424242</v>
      </c>
      <c r="J3357" s="54">
        <v>10.64510777218481</v>
      </c>
      <c r="K3357" s="54">
        <v>120</v>
      </c>
      <c r="L3357" s="54">
        <v>92.662921348314612</v>
      </c>
      <c r="M3357" s="54">
        <v>191.24872318692539</v>
      </c>
      <c r="N3357" s="54">
        <v>13.829270522588144</v>
      </c>
      <c r="O3357" s="54">
        <v>-3.917147409787191E-2</v>
      </c>
      <c r="P3357" s="54">
        <v>2.2023671032918894</v>
      </c>
      <c r="Q3357" s="54">
        <v>314.1678321678325</v>
      </c>
      <c r="R3357" s="54">
        <v>0.67772088071920344</v>
      </c>
      <c r="S3357" s="54">
        <v>5.202877110571519</v>
      </c>
      <c r="T3357" s="54">
        <v>8.068854222700381E-3</v>
      </c>
      <c r="U3357" s="54">
        <v>0.23223733266522151</v>
      </c>
      <c r="V3357" s="54">
        <v>12.60732177023192</v>
      </c>
      <c r="W3357" s="54">
        <v>9.3117992905016109</v>
      </c>
    </row>
    <row r="3358" spans="3:23" x14ac:dyDescent="0.25">
      <c r="C3358" s="52">
        <v>0</v>
      </c>
      <c r="D3358" s="55">
        <v>60</v>
      </c>
      <c r="E3358" s="55">
        <v>64</v>
      </c>
      <c r="F3358" s="55">
        <v>25.959999999999997</v>
      </c>
      <c r="G3358" s="55">
        <v>7.5037528148457905E-2</v>
      </c>
      <c r="H3358" s="55">
        <v>0.9375</v>
      </c>
      <c r="I3358" s="55">
        <v>0.66666666666666663</v>
      </c>
      <c r="J3358" s="55">
        <v>8.7403874447366334</v>
      </c>
      <c r="K3358" s="55">
        <v>121</v>
      </c>
      <c r="L3358" s="55">
        <v>95.63333333333334</v>
      </c>
      <c r="M3358" s="55">
        <v>226.37175141242926</v>
      </c>
      <c r="N3358" s="55">
        <v>15.045655566057242</v>
      </c>
      <c r="O3358" s="55">
        <v>-0.24300800351836224</v>
      </c>
      <c r="P3358" s="55">
        <v>2.1047367862581816</v>
      </c>
      <c r="Q3358" s="55">
        <v>408.81818181818119</v>
      </c>
      <c r="R3358" s="55">
        <v>0.63826157068416633</v>
      </c>
      <c r="S3358" s="55">
        <v>5.1691462205003447</v>
      </c>
      <c r="T3358" s="55">
        <v>1.1121314151617198E-2</v>
      </c>
      <c r="U3358" s="55">
        <v>0.10879031764236619</v>
      </c>
      <c r="V3358" s="55">
        <v>8.8844433327774297</v>
      </c>
      <c r="W3358" s="55">
        <v>8.8593955148694477</v>
      </c>
    </row>
    <row r="3359" spans="3:23" x14ac:dyDescent="0.25">
      <c r="C3359" s="51">
        <v>0</v>
      </c>
      <c r="D3359" s="54">
        <v>169</v>
      </c>
      <c r="E3359" s="54">
        <v>183</v>
      </c>
      <c r="F3359" s="54">
        <v>48.537999999999997</v>
      </c>
      <c r="G3359" s="54">
        <v>0.8431465295088626</v>
      </c>
      <c r="H3359" s="54">
        <v>0.92349726775956287</v>
      </c>
      <c r="I3359" s="54">
        <v>0.59298245614035083</v>
      </c>
      <c r="J3359" s="54">
        <v>14.668929172241663</v>
      </c>
      <c r="K3359" s="54">
        <v>116</v>
      </c>
      <c r="L3359" s="54">
        <v>83.242603550295854</v>
      </c>
      <c r="M3359" s="54">
        <v>188.31579318117787</v>
      </c>
      <c r="N3359" s="54">
        <v>13.722820161365442</v>
      </c>
      <c r="O3359" s="54">
        <v>0.63865163318597196</v>
      </c>
      <c r="P3359" s="54">
        <v>2.3783759069832704</v>
      </c>
      <c r="Q3359" s="54">
        <v>28.62171052631578</v>
      </c>
      <c r="R3359" s="54">
        <v>0.96737200689779945</v>
      </c>
      <c r="S3359" s="54">
        <v>5.2498351000510786</v>
      </c>
      <c r="T3359" s="54">
        <v>4.5013850415512278E-3</v>
      </c>
      <c r="U3359" s="54">
        <v>0.29456097576743856</v>
      </c>
      <c r="V3359" s="54">
        <v>20.437281926286307</v>
      </c>
      <c r="W3359" s="54">
        <v>10.988796566997047</v>
      </c>
    </row>
    <row r="3360" spans="3:23" x14ac:dyDescent="0.25">
      <c r="C3360" s="52">
        <v>0</v>
      </c>
      <c r="D3360" s="55">
        <v>5403</v>
      </c>
      <c r="E3360" s="55">
        <v>8993</v>
      </c>
      <c r="F3360" s="55">
        <v>461.59999999999997</v>
      </c>
      <c r="G3360" s="55">
        <v>0.87500555171709238</v>
      </c>
      <c r="H3360" s="55">
        <v>0.60080062270654955</v>
      </c>
      <c r="I3360" s="55">
        <v>0.50448179271708682</v>
      </c>
      <c r="J3360" s="55">
        <v>82.941625618287006</v>
      </c>
      <c r="K3360" s="55">
        <v>250</v>
      </c>
      <c r="L3360" s="55">
        <v>118.29557653155655</v>
      </c>
      <c r="M3360" s="55">
        <v>1562.8717075674419</v>
      </c>
      <c r="N3360" s="55">
        <v>39.533172242655176</v>
      </c>
      <c r="O3360" s="55">
        <v>0.84936301323221752</v>
      </c>
      <c r="P3360" s="55">
        <v>3.1091022834376427</v>
      </c>
      <c r="Q3360" s="55">
        <v>62.21806391848115</v>
      </c>
      <c r="R3360" s="55">
        <v>0.98757089228135597</v>
      </c>
      <c r="S3360" s="55">
        <v>7.0668008802974587</v>
      </c>
      <c r="T3360" s="55">
        <v>4.259344158826355E-4</v>
      </c>
      <c r="U3360" s="55">
        <v>0.28537843701861987</v>
      </c>
      <c r="V3360" s="55">
        <v>150.24662228391313</v>
      </c>
      <c r="W3360" s="55">
        <v>72.736325626593285</v>
      </c>
    </row>
    <row r="3361" spans="3:23" x14ac:dyDescent="0.25">
      <c r="C3361" s="51">
        <v>0</v>
      </c>
      <c r="D3361" s="54">
        <v>29</v>
      </c>
      <c r="E3361" s="54">
        <v>33</v>
      </c>
      <c r="F3361" s="54">
        <v>17.996000000000002</v>
      </c>
      <c r="G3361" s="54">
        <v>0</v>
      </c>
      <c r="H3361" s="54">
        <v>0.87878787878787878</v>
      </c>
      <c r="I3361" s="54">
        <v>0.59183673469387754</v>
      </c>
      <c r="J3361" s="54">
        <v>6.0765077797464979</v>
      </c>
      <c r="K3361" s="54">
        <v>122</v>
      </c>
      <c r="L3361" s="54">
        <v>98.827586206896555</v>
      </c>
      <c r="M3361" s="54">
        <v>272.14778325123154</v>
      </c>
      <c r="N3361" s="54">
        <v>16.49690223197166</v>
      </c>
      <c r="O3361" s="54">
        <v>-0.33015424719860309</v>
      </c>
      <c r="P3361" s="54">
        <v>2.057363427109836</v>
      </c>
      <c r="Q3361" s="54">
        <v>252.89285714285711</v>
      </c>
      <c r="R3361" s="54">
        <v>0.74262237973226386</v>
      </c>
      <c r="S3361" s="54">
        <v>4.3491917709150396</v>
      </c>
      <c r="T3361" s="54">
        <v>1.9770408163265318E-2</v>
      </c>
      <c r="U3361" s="54">
        <v>0.12418937841343758</v>
      </c>
      <c r="V3361" s="54">
        <v>6.2330229193099944</v>
      </c>
      <c r="W3361" s="54">
        <v>6.2330229193099944</v>
      </c>
    </row>
    <row r="3362" spans="3:23" x14ac:dyDescent="0.25">
      <c r="C3362" s="52">
        <v>0</v>
      </c>
      <c r="D3362" s="55">
        <v>55</v>
      </c>
      <c r="E3362" s="55">
        <v>59</v>
      </c>
      <c r="F3362" s="55">
        <v>24.553999999999998</v>
      </c>
      <c r="G3362" s="55">
        <v>0.60536091721412733</v>
      </c>
      <c r="H3362" s="55">
        <v>0.93220338983050843</v>
      </c>
      <c r="I3362" s="55">
        <v>0.6875</v>
      </c>
      <c r="J3362" s="55">
        <v>8.3682838718840049</v>
      </c>
      <c r="K3362" s="55">
        <v>103</v>
      </c>
      <c r="L3362" s="55">
        <v>83.74545454545455</v>
      </c>
      <c r="M3362" s="55">
        <v>101.52659932659938</v>
      </c>
      <c r="N3362" s="55">
        <v>10.076040855742864</v>
      </c>
      <c r="O3362" s="55">
        <v>8.1179361169545453E-2</v>
      </c>
      <c r="P3362" s="55">
        <v>2.0389848409442477</v>
      </c>
      <c r="Q3362" s="55">
        <v>25.488888888888884</v>
      </c>
      <c r="R3362" s="55">
        <v>0.93686613191841672</v>
      </c>
      <c r="S3362" s="55">
        <v>4.729099659325982</v>
      </c>
      <c r="T3362" s="55">
        <v>1.1851851851851874E-2</v>
      </c>
      <c r="U3362" s="55">
        <v>0.26985890652557309</v>
      </c>
      <c r="V3362" s="55">
        <v>9.5019227365344729</v>
      </c>
      <c r="W3362" s="55">
        <v>7.5630658919739524</v>
      </c>
    </row>
    <row r="3363" spans="3:23" x14ac:dyDescent="0.25">
      <c r="C3363" s="51">
        <v>0</v>
      </c>
      <c r="D3363" s="54">
        <v>476</v>
      </c>
      <c r="E3363" s="54">
        <v>653</v>
      </c>
      <c r="F3363" s="54">
        <v>126.137</v>
      </c>
      <c r="G3363" s="54">
        <v>0.96488337846716221</v>
      </c>
      <c r="H3363" s="54">
        <v>0.72894333843797854</v>
      </c>
      <c r="I3363" s="54">
        <v>0.45333333333333331</v>
      </c>
      <c r="J3363" s="54">
        <v>24.618326979994748</v>
      </c>
      <c r="K3363" s="54">
        <v>155</v>
      </c>
      <c r="L3363" s="54">
        <v>102.19327731092437</v>
      </c>
      <c r="M3363" s="54">
        <v>511.07835471030563</v>
      </c>
      <c r="N3363" s="54">
        <v>22.607042148638236</v>
      </c>
      <c r="O3363" s="54">
        <v>0.21276632905591483</v>
      </c>
      <c r="P3363" s="54">
        <v>1.9650878066842619</v>
      </c>
      <c r="Q3363" s="54">
        <v>255.3716153127921</v>
      </c>
      <c r="R3363" s="54">
        <v>0.91274742643844842</v>
      </c>
      <c r="S3363" s="54">
        <v>6.1499085286251258</v>
      </c>
      <c r="T3363" s="54">
        <v>1.4323812313596536E-3</v>
      </c>
      <c r="U3363" s="54">
        <v>0.22898391140373503</v>
      </c>
      <c r="V3363" s="54">
        <v>53.379925038069068</v>
      </c>
      <c r="W3363" s="54">
        <v>14.02176591371585</v>
      </c>
    </row>
    <row r="3364" spans="3:23" x14ac:dyDescent="0.25">
      <c r="C3364" s="52">
        <v>0</v>
      </c>
      <c r="D3364" s="55">
        <v>120</v>
      </c>
      <c r="E3364" s="55">
        <v>127</v>
      </c>
      <c r="F3364" s="55">
        <v>38.687999999999995</v>
      </c>
      <c r="G3364" s="55">
        <v>0.73928116651832565</v>
      </c>
      <c r="H3364" s="55">
        <v>0.94488188976377951</v>
      </c>
      <c r="I3364" s="55">
        <v>0.65934065934065933</v>
      </c>
      <c r="J3364" s="55">
        <v>12.360774464742066</v>
      </c>
      <c r="K3364" s="55">
        <v>145</v>
      </c>
      <c r="L3364" s="55">
        <v>96.691666666666663</v>
      </c>
      <c r="M3364" s="55">
        <v>345.96295518207279</v>
      </c>
      <c r="N3364" s="55">
        <v>18.600079440208656</v>
      </c>
      <c r="O3364" s="55">
        <v>0.22247733088685989</v>
      </c>
      <c r="P3364" s="55">
        <v>2.605892214487032</v>
      </c>
      <c r="Q3364" s="55">
        <v>429.07179487179434</v>
      </c>
      <c r="R3364" s="55">
        <v>0.76242405032997373</v>
      </c>
      <c r="S3364" s="55">
        <v>5.6201936956592879</v>
      </c>
      <c r="T3364" s="55">
        <v>5.8119658119658293E-3</v>
      </c>
      <c r="U3364" s="55">
        <v>0.20510336890185552</v>
      </c>
      <c r="V3364" s="55">
        <v>15.279447931806063</v>
      </c>
      <c r="W3364" s="55">
        <v>10.289132552212816</v>
      </c>
    </row>
    <row r="3365" spans="3:23" x14ac:dyDescent="0.25">
      <c r="C3365" s="51">
        <v>0</v>
      </c>
      <c r="D3365" s="54">
        <v>87</v>
      </c>
      <c r="E3365" s="54">
        <v>93</v>
      </c>
      <c r="F3365" s="54">
        <v>32.51</v>
      </c>
      <c r="G3365" s="54">
        <v>0.57030321110098581</v>
      </c>
      <c r="H3365" s="54">
        <v>0.93548387096774188</v>
      </c>
      <c r="I3365" s="54">
        <v>0.66923076923076918</v>
      </c>
      <c r="J3365" s="54">
        <v>10.524820207108489</v>
      </c>
      <c r="K3365" s="54">
        <v>130</v>
      </c>
      <c r="L3365" s="54">
        <v>97.94252873563218</v>
      </c>
      <c r="M3365" s="54">
        <v>346.61293771718783</v>
      </c>
      <c r="N3365" s="54">
        <v>18.617543815369089</v>
      </c>
      <c r="O3365" s="54">
        <v>0.12029811306073065</v>
      </c>
      <c r="P3365" s="54">
        <v>1.8258821344251401</v>
      </c>
      <c r="Q3365" s="54">
        <v>680.00714285714434</v>
      </c>
      <c r="R3365" s="54">
        <v>0.66319615594883174</v>
      </c>
      <c r="S3365" s="54">
        <v>5.3261789499168719</v>
      </c>
      <c r="T3365" s="54">
        <v>9.3877551020408213E-3</v>
      </c>
      <c r="U3365" s="54">
        <v>0.10395721772457675</v>
      </c>
      <c r="V3365" s="54">
        <v>11.849567983988834</v>
      </c>
      <c r="W3365" s="54">
        <v>9.7336411364216158</v>
      </c>
    </row>
    <row r="3366" spans="3:23" x14ac:dyDescent="0.25">
      <c r="C3366" s="52">
        <v>0</v>
      </c>
      <c r="D3366" s="55">
        <v>65</v>
      </c>
      <c r="E3366" s="55">
        <v>71</v>
      </c>
      <c r="F3366" s="55">
        <v>28.217999999999996</v>
      </c>
      <c r="G3366" s="55">
        <v>0.764846293891004</v>
      </c>
      <c r="H3366" s="55">
        <v>0.91549295774647887</v>
      </c>
      <c r="I3366" s="55">
        <v>0.59090909090909094</v>
      </c>
      <c r="J3366" s="55">
        <v>9.0972836829344601</v>
      </c>
      <c r="K3366" s="55">
        <v>97</v>
      </c>
      <c r="L3366" s="55">
        <v>78.123076923076923</v>
      </c>
      <c r="M3366" s="55">
        <v>72.359615384615353</v>
      </c>
      <c r="N3366" s="55">
        <v>8.5064455199933739</v>
      </c>
      <c r="O3366" s="55">
        <v>0.38225226755603942</v>
      </c>
      <c r="P3366" s="55">
        <v>2.2246713770022524</v>
      </c>
      <c r="Q3366" s="55">
        <v>20.280991735537196</v>
      </c>
      <c r="R3366" s="55">
        <v>0.93006447683100379</v>
      </c>
      <c r="S3366" s="55">
        <v>4.5049956517501366</v>
      </c>
      <c r="T3366" s="55">
        <v>1.0040297793866549E-2</v>
      </c>
      <c r="U3366" s="55">
        <v>0.2904735072090443</v>
      </c>
      <c r="V3366" s="55">
        <v>11.492411538247749</v>
      </c>
      <c r="W3366" s="55">
        <v>7.4035587499360771</v>
      </c>
    </row>
    <row r="3367" spans="3:23" x14ac:dyDescent="0.25">
      <c r="C3367" s="51">
        <v>0</v>
      </c>
      <c r="D3367" s="54">
        <v>155</v>
      </c>
      <c r="E3367" s="54">
        <v>168</v>
      </c>
      <c r="F3367" s="54">
        <v>49.183</v>
      </c>
      <c r="G3367" s="54">
        <v>0.9080037628470452</v>
      </c>
      <c r="H3367" s="54">
        <v>0.92261904761904767</v>
      </c>
      <c r="I3367" s="54">
        <v>0.56776556776556775</v>
      </c>
      <c r="J3367" s="54">
        <v>14.048207338801284</v>
      </c>
      <c r="K3367" s="54">
        <v>107</v>
      </c>
      <c r="L3367" s="54">
        <v>82.348387096774189</v>
      </c>
      <c r="M3367" s="54">
        <v>119.41030582320907</v>
      </c>
      <c r="N3367" s="54">
        <v>10.927502268277461</v>
      </c>
      <c r="O3367" s="54">
        <v>0.3086181053057408</v>
      </c>
      <c r="P3367" s="54">
        <v>2.1494434010906613</v>
      </c>
      <c r="Q3367" s="54">
        <v>23.540816326530614</v>
      </c>
      <c r="R3367" s="54">
        <v>0.96832058313892122</v>
      </c>
      <c r="S3367" s="54">
        <v>5.1362662027510568</v>
      </c>
      <c r="T3367" s="54">
        <v>4.6277014207043174E-3</v>
      </c>
      <c r="U3367" s="54">
        <v>0.32306476592190875</v>
      </c>
      <c r="V3367" s="54">
        <v>22.101112168166853</v>
      </c>
      <c r="W3367" s="54">
        <v>9.2595263991651784</v>
      </c>
    </row>
    <row r="3368" spans="3:23" x14ac:dyDescent="0.25">
      <c r="C3368" s="52">
        <v>0</v>
      </c>
      <c r="D3368" s="55">
        <v>5578</v>
      </c>
      <c r="E3368" s="55">
        <v>9274</v>
      </c>
      <c r="F3368" s="55">
        <v>475.69399999999996</v>
      </c>
      <c r="G3368" s="55">
        <v>0.88039420096982024</v>
      </c>
      <c r="H3368" s="55">
        <v>0.60146646538710369</v>
      </c>
      <c r="I3368" s="55">
        <v>0.51476559616094497</v>
      </c>
      <c r="J3368" s="55">
        <v>84.274137079727709</v>
      </c>
      <c r="K3368" s="55">
        <v>249</v>
      </c>
      <c r="L3368" s="55">
        <v>116.99946217282179</v>
      </c>
      <c r="M3368" s="55">
        <v>1451.7333689055986</v>
      </c>
      <c r="N3368" s="55">
        <v>38.101618980111574</v>
      </c>
      <c r="O3368" s="55">
        <v>0.87443904118703608</v>
      </c>
      <c r="P3368" s="55">
        <v>3.2307429691048339</v>
      </c>
      <c r="Q3368" s="55">
        <v>59.272477568209545</v>
      </c>
      <c r="R3368" s="55">
        <v>0.98781639284363099</v>
      </c>
      <c r="S3368" s="55">
        <v>7.0295457043925174</v>
      </c>
      <c r="T3368" s="55">
        <v>4.2363957091353575E-4</v>
      </c>
      <c r="U3368" s="55">
        <v>0.28683355285127149</v>
      </c>
      <c r="V3368" s="55">
        <v>152.01282901644095</v>
      </c>
      <c r="W3368" s="55">
        <v>72.090960427093691</v>
      </c>
    </row>
    <row r="3369" spans="3:23" x14ac:dyDescent="0.25">
      <c r="C3369" s="51">
        <v>0</v>
      </c>
      <c r="D3369" s="54">
        <v>36</v>
      </c>
      <c r="E3369" s="54">
        <v>40</v>
      </c>
      <c r="F3369" s="54">
        <v>19.592000000000002</v>
      </c>
      <c r="G3369" s="54">
        <v>0.38282074674438793</v>
      </c>
      <c r="H3369" s="54">
        <v>0.9</v>
      </c>
      <c r="I3369" s="54">
        <v>0.6428571428571429</v>
      </c>
      <c r="J3369" s="54">
        <v>6.7702750025730758</v>
      </c>
      <c r="K3369" s="54">
        <v>136</v>
      </c>
      <c r="L3369" s="54">
        <v>103.30555555555556</v>
      </c>
      <c r="M3369" s="54">
        <v>385.53253968253978</v>
      </c>
      <c r="N3369" s="54">
        <v>19.634982548567233</v>
      </c>
      <c r="O3369" s="54">
        <v>-9.5265048506569097E-2</v>
      </c>
      <c r="P3369" s="54">
        <v>2.0829856137315645</v>
      </c>
      <c r="Q3369" s="54">
        <v>312.42857142857139</v>
      </c>
      <c r="R3369" s="54">
        <v>0.75389592492852453</v>
      </c>
      <c r="S3369" s="54">
        <v>4.8711781263822136</v>
      </c>
      <c r="T3369" s="54">
        <v>1.5873015873015893E-2</v>
      </c>
      <c r="U3369" s="54">
        <v>0.10081018160413296</v>
      </c>
      <c r="V3369" s="54">
        <v>7.1802197428460053</v>
      </c>
      <c r="W3369" s="54">
        <v>6.6332495807108005</v>
      </c>
    </row>
    <row r="3370" spans="3:23" x14ac:dyDescent="0.25">
      <c r="C3370" s="52">
        <v>0</v>
      </c>
      <c r="D3370" s="55">
        <v>73</v>
      </c>
      <c r="E3370" s="55">
        <v>79</v>
      </c>
      <c r="F3370" s="55">
        <v>29.326000000000001</v>
      </c>
      <c r="G3370" s="55">
        <v>0.62031868121343314</v>
      </c>
      <c r="H3370" s="55">
        <v>0.92405063291139244</v>
      </c>
      <c r="I3370" s="55">
        <v>0.67592592592592593</v>
      </c>
      <c r="J3370" s="55">
        <v>9.6408758298023347</v>
      </c>
      <c r="K3370" s="55">
        <v>100</v>
      </c>
      <c r="L3370" s="55">
        <v>83.753424657534254</v>
      </c>
      <c r="M3370" s="55">
        <v>86.132800608827949</v>
      </c>
      <c r="N3370" s="55">
        <v>9.2807758624388708</v>
      </c>
      <c r="O3370" s="55">
        <v>-0.15663910727247102</v>
      </c>
      <c r="P3370" s="55">
        <v>2.0195416604752552</v>
      </c>
      <c r="Q3370" s="55">
        <v>36.658333333333353</v>
      </c>
      <c r="R3370" s="55">
        <v>0.95040450381671993</v>
      </c>
      <c r="S3370" s="55">
        <v>4.7425815384451599</v>
      </c>
      <c r="T3370" s="55">
        <v>9.4444444444444359E-3</v>
      </c>
      <c r="U3370" s="55">
        <v>0.23742202242202215</v>
      </c>
      <c r="V3370" s="55">
        <v>11.056340333338515</v>
      </c>
      <c r="W3370" s="55">
        <v>8.672039210039582</v>
      </c>
    </row>
    <row r="3371" spans="3:23" x14ac:dyDescent="0.25">
      <c r="C3371" s="51">
        <v>0</v>
      </c>
      <c r="D3371" s="54">
        <v>521</v>
      </c>
      <c r="E3371" s="54">
        <v>677</v>
      </c>
      <c r="F3371" s="54">
        <v>121.99299999999999</v>
      </c>
      <c r="G3371" s="54">
        <v>0.96510492525409253</v>
      </c>
      <c r="H3371" s="54">
        <v>0.76957163958641062</v>
      </c>
      <c r="I3371" s="54">
        <v>0.50096153846153846</v>
      </c>
      <c r="J3371" s="54">
        <v>25.755733396799627</v>
      </c>
      <c r="K3371" s="54">
        <v>158</v>
      </c>
      <c r="L3371" s="54">
        <v>99.675623800383875</v>
      </c>
      <c r="M3371" s="54">
        <v>439.11957773512466</v>
      </c>
      <c r="N3371" s="54">
        <v>20.955180212423006</v>
      </c>
      <c r="O3371" s="54">
        <v>0.41421278456807131</v>
      </c>
      <c r="P3371" s="54">
        <v>2.4830248359300504</v>
      </c>
      <c r="Q3371" s="54">
        <v>187.83018867924466</v>
      </c>
      <c r="R3371" s="54">
        <v>0.92694070020551844</v>
      </c>
      <c r="S3371" s="54">
        <v>6.2033301412050923</v>
      </c>
      <c r="T3371" s="54">
        <v>1.3260946956212395E-3</v>
      </c>
      <c r="U3371" s="54">
        <v>0.23113119073964197</v>
      </c>
      <c r="V3371" s="54">
        <v>54.01994699974648</v>
      </c>
      <c r="W3371" s="54">
        <v>14.145851423463817</v>
      </c>
    </row>
    <row r="3372" spans="3:23" x14ac:dyDescent="0.25">
      <c r="C3372" s="52">
        <v>0</v>
      </c>
      <c r="D3372" s="55">
        <v>147</v>
      </c>
      <c r="E3372" s="55">
        <v>153</v>
      </c>
      <c r="F3372" s="55">
        <v>42.426000000000002</v>
      </c>
      <c r="G3372" s="55">
        <v>0.70864970002286243</v>
      </c>
      <c r="H3372" s="55">
        <v>0.96078431372549022</v>
      </c>
      <c r="I3372" s="55">
        <v>0.7</v>
      </c>
      <c r="J3372" s="55">
        <v>13.680870333281757</v>
      </c>
      <c r="K3372" s="55">
        <v>141</v>
      </c>
      <c r="L3372" s="55">
        <v>102.17006802721089</v>
      </c>
      <c r="M3372" s="55">
        <v>348.97772807753239</v>
      </c>
      <c r="N3372" s="55">
        <v>18.680945588420634</v>
      </c>
      <c r="O3372" s="55">
        <v>-0.27343508464102295</v>
      </c>
      <c r="P3372" s="55">
        <v>2.1056821433757613</v>
      </c>
      <c r="Q3372" s="55">
        <v>301.04017857142838</v>
      </c>
      <c r="R3372" s="55">
        <v>0.81467690457291342</v>
      </c>
      <c r="S3372" s="55">
        <v>5.769780658198755</v>
      </c>
      <c r="T3372" s="55">
        <v>4.8628826530612039E-3</v>
      </c>
      <c r="U3372" s="55">
        <v>0.17850790177879736</v>
      </c>
      <c r="V3372" s="55">
        <v>16.529734379354593</v>
      </c>
      <c r="W3372" s="55">
        <v>11.662727460253086</v>
      </c>
    </row>
    <row r="3373" spans="3:23" x14ac:dyDescent="0.25">
      <c r="C3373" s="51">
        <v>0</v>
      </c>
      <c r="D3373" s="54">
        <v>99</v>
      </c>
      <c r="E3373" s="54">
        <v>105</v>
      </c>
      <c r="F3373" s="54">
        <v>35.594999999999999</v>
      </c>
      <c r="G3373" s="54">
        <v>0.74666156069031542</v>
      </c>
      <c r="H3373" s="54">
        <v>0.94285714285714284</v>
      </c>
      <c r="I3373" s="54">
        <v>0.66</v>
      </c>
      <c r="J3373" s="54">
        <v>11.227230955528665</v>
      </c>
      <c r="K3373" s="54">
        <v>144</v>
      </c>
      <c r="L3373" s="54">
        <v>106.18181818181819</v>
      </c>
      <c r="M3373" s="54">
        <v>440.25231910946195</v>
      </c>
      <c r="N3373" s="54">
        <v>20.982190522189573</v>
      </c>
      <c r="O3373" s="54">
        <v>-4.5820660348346351E-2</v>
      </c>
      <c r="P3373" s="54">
        <v>1.8899216182218752</v>
      </c>
      <c r="Q3373" s="54">
        <v>504.4500000000001</v>
      </c>
      <c r="R3373" s="54">
        <v>0.78245184184316385</v>
      </c>
      <c r="S3373" s="54">
        <v>5.6102267919020257</v>
      </c>
      <c r="T3373" s="54">
        <v>7.1093750000000054E-3</v>
      </c>
      <c r="U3373" s="54">
        <v>9.5533500575332581E-2</v>
      </c>
      <c r="V3373" s="54">
        <v>14.012044406565265</v>
      </c>
      <c r="W3373" s="54">
        <v>9.3208695901163932</v>
      </c>
    </row>
    <row r="3374" spans="3:23" x14ac:dyDescent="0.25">
      <c r="C3374" s="52">
        <v>0</v>
      </c>
      <c r="D3374" s="55">
        <v>99</v>
      </c>
      <c r="E3374" s="55">
        <v>106</v>
      </c>
      <c r="F3374" s="55">
        <v>35.628</v>
      </c>
      <c r="G3374" s="55">
        <v>0.8250609447608922</v>
      </c>
      <c r="H3374" s="55">
        <v>0.93396226415094341</v>
      </c>
      <c r="I3374" s="55">
        <v>0.5892857142857143</v>
      </c>
      <c r="J3374" s="55">
        <v>11.227230955528665</v>
      </c>
      <c r="K3374" s="55">
        <v>104</v>
      </c>
      <c r="L3374" s="55">
        <v>78.767676767676761</v>
      </c>
      <c r="M3374" s="55">
        <v>116.26180169037313</v>
      </c>
      <c r="N3374" s="55">
        <v>10.782476602820575</v>
      </c>
      <c r="O3374" s="55">
        <v>0.6246371736536237</v>
      </c>
      <c r="P3374" s="55">
        <v>2.4511989936185059</v>
      </c>
      <c r="Q3374" s="55">
        <v>20.489010989010996</v>
      </c>
      <c r="R3374" s="55">
        <v>0.93941643557127608</v>
      </c>
      <c r="S3374" s="55">
        <v>4.9460994589540004</v>
      </c>
      <c r="T3374" s="55">
        <v>7.1851225697379794E-3</v>
      </c>
      <c r="U3374" s="55">
        <v>0.32843670371142841</v>
      </c>
      <c r="V3374" s="55">
        <v>15.1106471612954</v>
      </c>
      <c r="W3374" s="55">
        <v>8.5381767104194033</v>
      </c>
    </row>
    <row r="3375" spans="3:23" x14ac:dyDescent="0.25">
      <c r="C3375" s="51">
        <v>0</v>
      </c>
      <c r="D3375" s="54">
        <v>150</v>
      </c>
      <c r="E3375" s="54">
        <v>167</v>
      </c>
      <c r="F3375" s="54">
        <v>49.860999999999997</v>
      </c>
      <c r="G3375" s="54">
        <v>0.92436594430310126</v>
      </c>
      <c r="H3375" s="54">
        <v>0.89820359281437123</v>
      </c>
      <c r="I3375" s="54">
        <v>0.51020408163265307</v>
      </c>
      <c r="J3375" s="54">
        <v>13.819765978853418</v>
      </c>
      <c r="K3375" s="54">
        <v>102</v>
      </c>
      <c r="L3375" s="54">
        <v>80.933333333333337</v>
      </c>
      <c r="M3375" s="54">
        <v>103.88814317673383</v>
      </c>
      <c r="N3375" s="54">
        <v>10.192553319788612</v>
      </c>
      <c r="O3375" s="54">
        <v>4.5990732883231182E-2</v>
      </c>
      <c r="P3375" s="54">
        <v>1.8597788247027067</v>
      </c>
      <c r="Q3375" s="54">
        <v>22.504761904761875</v>
      </c>
      <c r="R3375" s="54">
        <v>0.96805141533086014</v>
      </c>
      <c r="S3375" s="54">
        <v>5.041743318753511</v>
      </c>
      <c r="T3375" s="54">
        <v>4.5452254976064317E-3</v>
      </c>
      <c r="U3375" s="54">
        <v>0.31889017508065076</v>
      </c>
      <c r="V3375" s="54">
        <v>22.924412595065458</v>
      </c>
      <c r="W3375" s="54">
        <v>8.7458241752585852</v>
      </c>
    </row>
    <row r="3376" spans="3:23" x14ac:dyDescent="0.25">
      <c r="C3376" s="52">
        <v>0</v>
      </c>
      <c r="D3376" s="55">
        <v>5780</v>
      </c>
      <c r="E3376" s="55">
        <v>9415</v>
      </c>
      <c r="F3376" s="55">
        <v>477.15699999999998</v>
      </c>
      <c r="G3376" s="55">
        <v>0.88527570961674851</v>
      </c>
      <c r="H3376" s="55">
        <v>0.6139139670738184</v>
      </c>
      <c r="I3376" s="55">
        <v>0.52507267441860461</v>
      </c>
      <c r="J3376" s="55">
        <v>85.786505748685443</v>
      </c>
      <c r="K3376" s="55">
        <v>249</v>
      </c>
      <c r="L3376" s="55">
        <v>116.14325259515572</v>
      </c>
      <c r="M3376" s="55">
        <v>1453.1509580984996</v>
      </c>
      <c r="N3376" s="55">
        <v>38.120217183254603</v>
      </c>
      <c r="O3376" s="55">
        <v>0.86113894638883226</v>
      </c>
      <c r="P3376" s="55">
        <v>3.2467084004059887</v>
      </c>
      <c r="Q3376" s="55">
        <v>57.8389219397869</v>
      </c>
      <c r="R3376" s="55">
        <v>0.98819139665115252</v>
      </c>
      <c r="S3376" s="55">
        <v>7.0313666590636181</v>
      </c>
      <c r="T3376" s="55">
        <v>4.4601406555496895E-4</v>
      </c>
      <c r="U3376" s="55">
        <v>0.29299046955004238</v>
      </c>
      <c r="V3376" s="55">
        <v>154.02402164443629</v>
      </c>
      <c r="W3376" s="55">
        <v>71.631424011934698</v>
      </c>
    </row>
    <row r="3377" spans="3:23" x14ac:dyDescent="0.25">
      <c r="C3377" s="51">
        <v>0</v>
      </c>
      <c r="D3377" s="54">
        <v>36</v>
      </c>
      <c r="E3377" s="54">
        <v>40</v>
      </c>
      <c r="F3377" s="54">
        <v>19.592000000000002</v>
      </c>
      <c r="G3377" s="54">
        <v>0.38282074674438793</v>
      </c>
      <c r="H3377" s="54">
        <v>0.9</v>
      </c>
      <c r="I3377" s="54">
        <v>0.6428571428571429</v>
      </c>
      <c r="J3377" s="54">
        <v>6.7702750025730758</v>
      </c>
      <c r="K3377" s="54">
        <v>120</v>
      </c>
      <c r="L3377" s="54">
        <v>93.611111111111114</v>
      </c>
      <c r="M3377" s="54">
        <v>266.47301587301587</v>
      </c>
      <c r="N3377" s="54">
        <v>16.324001221300367</v>
      </c>
      <c r="O3377" s="54">
        <v>-0.20330039471223169</v>
      </c>
      <c r="P3377" s="54">
        <v>1.9829530284960057</v>
      </c>
      <c r="Q3377" s="54">
        <v>281.71428571428567</v>
      </c>
      <c r="R3377" s="54">
        <v>0.71749874044477446</v>
      </c>
      <c r="S3377" s="54">
        <v>4.6625732651509102</v>
      </c>
      <c r="T3377" s="54">
        <v>1.5873015873015893E-2</v>
      </c>
      <c r="U3377" s="54">
        <v>0.11361532890144486</v>
      </c>
      <c r="V3377" s="54">
        <v>7.1802197428460053</v>
      </c>
      <c r="W3377" s="54">
        <v>6.6332495807108005</v>
      </c>
    </row>
    <row r="3378" spans="3:23" x14ac:dyDescent="0.25">
      <c r="C3378" s="52">
        <v>0</v>
      </c>
      <c r="D3378" s="55">
        <v>78</v>
      </c>
      <c r="E3378" s="55">
        <v>83</v>
      </c>
      <c r="F3378" s="55">
        <v>29.88</v>
      </c>
      <c r="G3378" s="55">
        <v>0.53643400544549968</v>
      </c>
      <c r="H3378" s="55">
        <v>0.93975903614457834</v>
      </c>
      <c r="I3378" s="55">
        <v>0.72222222222222221</v>
      </c>
      <c r="J3378" s="55">
        <v>9.9655749703337584</v>
      </c>
      <c r="K3378" s="55">
        <v>105</v>
      </c>
      <c r="L3378" s="55">
        <v>83.807692307692307</v>
      </c>
      <c r="M3378" s="55">
        <v>133.35214785214785</v>
      </c>
      <c r="N3378" s="55">
        <v>11.547820047617119</v>
      </c>
      <c r="O3378" s="55">
        <v>2.0835556851747572E-3</v>
      </c>
      <c r="P3378" s="55">
        <v>1.8054482510097372</v>
      </c>
      <c r="Q3378" s="55">
        <v>33.741666666666681</v>
      </c>
      <c r="R3378" s="55">
        <v>0.9311564961537292</v>
      </c>
      <c r="S3378" s="55">
        <v>4.9199728154774034</v>
      </c>
      <c r="T3378" s="55">
        <v>1.0138888888888888E-2</v>
      </c>
      <c r="U3378" s="55">
        <v>0.22533128908128883</v>
      </c>
      <c r="V3378" s="55">
        <v>10.96380993109276</v>
      </c>
      <c r="W3378" s="55">
        <v>9.2528226586911675</v>
      </c>
    </row>
    <row r="3379" spans="3:23" x14ac:dyDescent="0.25">
      <c r="C3379" s="51">
        <v>0</v>
      </c>
      <c r="D3379" s="54">
        <v>753</v>
      </c>
      <c r="E3379" s="54">
        <v>1216</v>
      </c>
      <c r="F3379" s="54">
        <v>177.05699999999999</v>
      </c>
      <c r="G3379" s="54">
        <v>0.97742851671837927</v>
      </c>
      <c r="H3379" s="54">
        <v>0.61924342105263153</v>
      </c>
      <c r="I3379" s="54">
        <v>0.4820742637644046</v>
      </c>
      <c r="J3379" s="54">
        <v>30.963678353606142</v>
      </c>
      <c r="K3379" s="54">
        <v>167</v>
      </c>
      <c r="L3379" s="54">
        <v>97.827357237715802</v>
      </c>
      <c r="M3379" s="54">
        <v>441.28398462886088</v>
      </c>
      <c r="N3379" s="54">
        <v>21.006760450599252</v>
      </c>
      <c r="O3379" s="54">
        <v>0.26926335254774397</v>
      </c>
      <c r="P3379" s="54">
        <v>2.1852894749697964</v>
      </c>
      <c r="Q3379" s="54">
        <v>238.84217171717327</v>
      </c>
      <c r="R3379" s="54">
        <v>0.90319360933513804</v>
      </c>
      <c r="S3379" s="54">
        <v>6.174516338061153</v>
      </c>
      <c r="T3379" s="54">
        <v>1.0577683399653056E-3</v>
      </c>
      <c r="U3379" s="54">
        <v>0.23033207969005048</v>
      </c>
      <c r="V3379" s="54">
        <v>80.463513053586993</v>
      </c>
      <c r="W3379" s="54">
        <v>16.999237293433552</v>
      </c>
    </row>
    <row r="3380" spans="3:23" x14ac:dyDescent="0.25">
      <c r="C3380" s="52">
        <v>0</v>
      </c>
      <c r="D3380" s="55">
        <v>120</v>
      </c>
      <c r="E3380" s="55">
        <v>125</v>
      </c>
      <c r="F3380" s="55">
        <v>38.224999999999994</v>
      </c>
      <c r="G3380" s="55">
        <v>0.69819935064449579</v>
      </c>
      <c r="H3380" s="55">
        <v>0.96</v>
      </c>
      <c r="I3380" s="55">
        <v>0.68181818181818177</v>
      </c>
      <c r="J3380" s="55">
        <v>12.360774464742066</v>
      </c>
      <c r="K3380" s="55">
        <v>150</v>
      </c>
      <c r="L3380" s="55">
        <v>106.41666666666667</v>
      </c>
      <c r="M3380" s="55">
        <v>592.68207282913193</v>
      </c>
      <c r="N3380" s="55">
        <v>24.345062596533449</v>
      </c>
      <c r="O3380" s="55">
        <v>-7.7047709426439912E-3</v>
      </c>
      <c r="P3380" s="55">
        <v>1.7409356810872438</v>
      </c>
      <c r="Q3380" s="55">
        <v>664.50267379679008</v>
      </c>
      <c r="R3380" s="55">
        <v>0.77680237577406719</v>
      </c>
      <c r="S3380" s="55">
        <v>5.814735178725507</v>
      </c>
      <c r="T3380" s="55">
        <v>5.690754668420615E-3</v>
      </c>
      <c r="U3380" s="55">
        <v>0.11042955956847712</v>
      </c>
      <c r="V3380" s="55">
        <v>14.809584485784224</v>
      </c>
      <c r="W3380" s="55">
        <v>10.602231768336809</v>
      </c>
    </row>
    <row r="3381" spans="3:23" x14ac:dyDescent="0.25">
      <c r="C3381" s="51">
        <v>0</v>
      </c>
      <c r="D3381" s="54">
        <v>182</v>
      </c>
      <c r="E3381" s="54">
        <v>199</v>
      </c>
      <c r="F3381" s="54">
        <v>50.712999999999994</v>
      </c>
      <c r="G3381" s="54">
        <v>0.74317589571514031</v>
      </c>
      <c r="H3381" s="54">
        <v>0.914572864321608</v>
      </c>
      <c r="I3381" s="54">
        <v>0.59477124183006536</v>
      </c>
      <c r="J3381" s="54">
        <v>15.222667215103916</v>
      </c>
      <c r="K3381" s="54">
        <v>101</v>
      </c>
      <c r="L3381" s="54">
        <v>77.043956043956044</v>
      </c>
      <c r="M3381" s="54">
        <v>74.185902495294755</v>
      </c>
      <c r="N3381" s="54">
        <v>8.6131238523136755</v>
      </c>
      <c r="O3381" s="54">
        <v>0.85889446268755976</v>
      </c>
      <c r="P3381" s="54">
        <v>2.9966247606246812</v>
      </c>
      <c r="Q3381" s="54">
        <v>19.021604938271594</v>
      </c>
      <c r="R3381" s="54">
        <v>0.93429801222007491</v>
      </c>
      <c r="S3381" s="54">
        <v>4.7713433085989649</v>
      </c>
      <c r="T3381" s="54">
        <v>4.8773052888279435E-3</v>
      </c>
      <c r="U3381" s="54">
        <v>0.329408091908092</v>
      </c>
      <c r="V3381" s="54">
        <v>19.069650919185957</v>
      </c>
      <c r="W3381" s="54">
        <v>12.759429015535055</v>
      </c>
    </row>
    <row r="3382" spans="3:23" x14ac:dyDescent="0.25">
      <c r="C3382" s="52">
        <v>0</v>
      </c>
      <c r="D3382" s="55">
        <v>29</v>
      </c>
      <c r="E3382" s="55">
        <v>33</v>
      </c>
      <c r="F3382" s="55">
        <v>17.996000000000002</v>
      </c>
      <c r="G3382" s="55">
        <v>0</v>
      </c>
      <c r="H3382" s="55">
        <v>0.87878787878787878</v>
      </c>
      <c r="I3382" s="55">
        <v>0.59183673469387754</v>
      </c>
      <c r="J3382" s="55">
        <v>6.0765077797464979</v>
      </c>
      <c r="K3382" s="55">
        <v>89</v>
      </c>
      <c r="L3382" s="55">
        <v>80.310344827586206</v>
      </c>
      <c r="M3382" s="55">
        <v>35.078817733990135</v>
      </c>
      <c r="N3382" s="55">
        <v>5.9227373514271369</v>
      </c>
      <c r="O3382" s="55">
        <v>-0.48709768546886767</v>
      </c>
      <c r="P3382" s="55">
        <v>2.4117171667053765</v>
      </c>
      <c r="Q3382" s="55">
        <v>15.910714285714286</v>
      </c>
      <c r="R3382" s="55">
        <v>0.92164530313368165</v>
      </c>
      <c r="S3382" s="55">
        <v>3.6990278753194064</v>
      </c>
      <c r="T3382" s="55">
        <v>1.9770408163265318E-2</v>
      </c>
      <c r="U3382" s="55">
        <v>0.29209183673469369</v>
      </c>
      <c r="V3382" s="55">
        <v>6.2330229193099944</v>
      </c>
      <c r="W3382" s="55">
        <v>6.2330229193099944</v>
      </c>
    </row>
    <row r="3383" spans="3:23" x14ac:dyDescent="0.25">
      <c r="C3383" s="51">
        <v>0</v>
      </c>
      <c r="D3383" s="54">
        <v>5818</v>
      </c>
      <c r="E3383" s="54">
        <v>9480</v>
      </c>
      <c r="F3383" s="54">
        <v>470.62399999999997</v>
      </c>
      <c r="G3383" s="54">
        <v>0.88757704398820858</v>
      </c>
      <c r="H3383" s="54">
        <v>0.61371308016877635</v>
      </c>
      <c r="I3383" s="54">
        <v>0.51651278409090906</v>
      </c>
      <c r="J3383" s="54">
        <v>86.068040940114216</v>
      </c>
      <c r="K3383" s="54">
        <v>252</v>
      </c>
      <c r="L3383" s="54">
        <v>117.73891371605363</v>
      </c>
      <c r="M3383" s="54">
        <v>1438.4301890896941</v>
      </c>
      <c r="N3383" s="54">
        <v>37.92664220689322</v>
      </c>
      <c r="O3383" s="54">
        <v>0.9307893896526489</v>
      </c>
      <c r="P3383" s="54">
        <v>3.4811782174348855</v>
      </c>
      <c r="Q3383" s="54">
        <v>56.457276250881741</v>
      </c>
      <c r="R3383" s="54">
        <v>0.98854764079712953</v>
      </c>
      <c r="S3383" s="54">
        <v>7.0348951897414915</v>
      </c>
      <c r="T3383" s="54">
        <v>4.5018191651508747E-4</v>
      </c>
      <c r="U3383" s="54">
        <v>0.30169283711979655</v>
      </c>
      <c r="V3383" s="54">
        <v>154.03001036054954</v>
      </c>
      <c r="W3383" s="54">
        <v>70.955356803287245</v>
      </c>
    </row>
    <row r="3384" spans="3:23" x14ac:dyDescent="0.25">
      <c r="C3384" s="52">
        <v>0</v>
      </c>
      <c r="D3384" s="55">
        <v>97</v>
      </c>
      <c r="E3384" s="55">
        <v>104</v>
      </c>
      <c r="F3384" s="55">
        <v>33.734000000000002</v>
      </c>
      <c r="G3384" s="55">
        <v>0.43672729291702433</v>
      </c>
      <c r="H3384" s="55">
        <v>0.93269230769230771</v>
      </c>
      <c r="I3384" s="55">
        <v>0.67361111111111116</v>
      </c>
      <c r="J3384" s="55">
        <v>11.113245963232828</v>
      </c>
      <c r="K3384" s="55">
        <v>106</v>
      </c>
      <c r="L3384" s="55">
        <v>82.072164948453604</v>
      </c>
      <c r="M3384" s="55">
        <v>88.463487972508574</v>
      </c>
      <c r="N3384" s="55">
        <v>9.4055030685502707</v>
      </c>
      <c r="O3384" s="55">
        <v>0.34277902448151371</v>
      </c>
      <c r="P3384" s="55">
        <v>2.6688034031288748</v>
      </c>
      <c r="Q3384" s="55">
        <v>25.153846153846111</v>
      </c>
      <c r="R3384" s="55">
        <v>0.96086105189808113</v>
      </c>
      <c r="S3384" s="55">
        <v>4.8535484457582738</v>
      </c>
      <c r="T3384" s="55">
        <v>6.985535831689667E-3</v>
      </c>
      <c r="U3384" s="55">
        <v>0.26347448847448801</v>
      </c>
      <c r="V3384" s="55">
        <v>11.918637245455235</v>
      </c>
      <c r="W3384" s="55">
        <v>10.721933936692041</v>
      </c>
    </row>
    <row r="3385" spans="3:23" x14ac:dyDescent="0.25">
      <c r="C3385" s="51">
        <v>0</v>
      </c>
      <c r="D3385" s="54">
        <v>751</v>
      </c>
      <c r="E3385" s="54">
        <v>1178</v>
      </c>
      <c r="F3385" s="54">
        <v>174.07900000000001</v>
      </c>
      <c r="G3385" s="54">
        <v>0.97634479215535119</v>
      </c>
      <c r="H3385" s="54">
        <v>0.63752122241086584</v>
      </c>
      <c r="I3385" s="54">
        <v>0.4741161616161616</v>
      </c>
      <c r="J3385" s="54">
        <v>30.922530590107062</v>
      </c>
      <c r="K3385" s="54">
        <v>183</v>
      </c>
      <c r="L3385" s="54">
        <v>99.747003994673761</v>
      </c>
      <c r="M3385" s="54">
        <v>466.58924101198369</v>
      </c>
      <c r="N3385" s="54">
        <v>21.600676864672174</v>
      </c>
      <c r="O3385" s="54">
        <v>0.5163087896061046</v>
      </c>
      <c r="P3385" s="54">
        <v>2.9611929496956662</v>
      </c>
      <c r="Q3385" s="54">
        <v>191.34557907845578</v>
      </c>
      <c r="R3385" s="54">
        <v>0.91842743906187962</v>
      </c>
      <c r="S3385" s="54">
        <v>6.2475648131091521</v>
      </c>
      <c r="T3385" s="54">
        <v>9.8711401360714979E-4</v>
      </c>
      <c r="U3385" s="54">
        <v>0.22120544049863547</v>
      </c>
      <c r="V3385" s="54">
        <v>79.751880209089094</v>
      </c>
      <c r="W3385" s="54">
        <v>17.243906987895969</v>
      </c>
    </row>
    <row r="3386" spans="3:23" x14ac:dyDescent="0.25">
      <c r="C3386" s="52">
        <v>0</v>
      </c>
      <c r="D3386" s="55">
        <v>127</v>
      </c>
      <c r="E3386" s="55">
        <v>132</v>
      </c>
      <c r="F3386" s="55">
        <v>38.969000000000001</v>
      </c>
      <c r="G3386" s="55">
        <v>0.69735282558459133</v>
      </c>
      <c r="H3386" s="55">
        <v>0.96212121212121215</v>
      </c>
      <c r="I3386" s="55">
        <v>0.72159090909090906</v>
      </c>
      <c r="J3386" s="55">
        <v>12.716187407449043</v>
      </c>
      <c r="K3386" s="55">
        <v>152</v>
      </c>
      <c r="L3386" s="55">
        <v>110.77952755905511</v>
      </c>
      <c r="M3386" s="55">
        <v>596.01449818772642</v>
      </c>
      <c r="N3386" s="55">
        <v>24.413408164116014</v>
      </c>
      <c r="O3386" s="55">
        <v>-0.1073429871926093</v>
      </c>
      <c r="P3386" s="55">
        <v>1.8311574884236932</v>
      </c>
      <c r="Q3386" s="55">
        <v>464.7914438502666</v>
      </c>
      <c r="R3386" s="55">
        <v>0.814772708555074</v>
      </c>
      <c r="S3386" s="55">
        <v>5.9006684229554303</v>
      </c>
      <c r="T3386" s="55">
        <v>5.8623352111870702E-3</v>
      </c>
      <c r="U3386" s="55">
        <v>0.15677841798162817</v>
      </c>
      <c r="V3386" s="55">
        <v>15.156725927105967</v>
      </c>
      <c r="W3386" s="55">
        <v>10.863249973051742</v>
      </c>
    </row>
    <row r="3387" spans="3:23" x14ac:dyDescent="0.25">
      <c r="C3387" s="51">
        <v>0</v>
      </c>
      <c r="D3387" s="54">
        <v>197</v>
      </c>
      <c r="E3387" s="54">
        <v>216</v>
      </c>
      <c r="F3387" s="54">
        <v>52.010999999999996</v>
      </c>
      <c r="G3387" s="54">
        <v>0.78710881804532906</v>
      </c>
      <c r="H3387" s="54">
        <v>0.91203703703703709</v>
      </c>
      <c r="I3387" s="54">
        <v>0.6099071207430341</v>
      </c>
      <c r="J3387" s="54">
        <v>15.837556323903856</v>
      </c>
      <c r="K3387" s="54">
        <v>101</v>
      </c>
      <c r="L3387" s="54">
        <v>81.360406091370564</v>
      </c>
      <c r="M3387" s="54">
        <v>87.578628405677037</v>
      </c>
      <c r="N3387" s="54">
        <v>9.358345388244496</v>
      </c>
      <c r="O3387" s="54">
        <v>0.35936866977125026</v>
      </c>
      <c r="P3387" s="54">
        <v>1.8592903033412667</v>
      </c>
      <c r="Q3387" s="54">
        <v>21.739766081871352</v>
      </c>
      <c r="R3387" s="54">
        <v>0.92910957620893952</v>
      </c>
      <c r="S3387" s="54">
        <v>4.8378905026837904</v>
      </c>
      <c r="T3387" s="54">
        <v>5.1126842447248612E-3</v>
      </c>
      <c r="U3387" s="54">
        <v>0.31903517210534793</v>
      </c>
      <c r="V3387" s="54">
        <v>20.565966524937362</v>
      </c>
      <c r="W3387" s="54">
        <v>12.685379376316257</v>
      </c>
    </row>
    <row r="3388" spans="3:23" x14ac:dyDescent="0.25">
      <c r="C3388" s="52">
        <v>0</v>
      </c>
      <c r="D3388" s="55">
        <v>5614</v>
      </c>
      <c r="E3388" s="55">
        <v>8693</v>
      </c>
      <c r="F3388" s="55">
        <v>437.83299999999997</v>
      </c>
      <c r="G3388" s="55">
        <v>0.90045794237981758</v>
      </c>
      <c r="H3388" s="55">
        <v>0.64580697112619345</v>
      </c>
      <c r="I3388" s="55">
        <v>0.54399224806201552</v>
      </c>
      <c r="J3388" s="55">
        <v>84.545649232489794</v>
      </c>
      <c r="K3388" s="55">
        <v>255</v>
      </c>
      <c r="L3388" s="55">
        <v>121.25970787317421</v>
      </c>
      <c r="M3388" s="55">
        <v>1407.2744247142182</v>
      </c>
      <c r="N3388" s="55">
        <v>37.513656509519542</v>
      </c>
      <c r="O3388" s="55">
        <v>0.94744923061458897</v>
      </c>
      <c r="P3388" s="55">
        <v>3.5915265811925252</v>
      </c>
      <c r="Q3388" s="55">
        <v>63.192788461538193</v>
      </c>
      <c r="R3388" s="55">
        <v>0.98726508456825823</v>
      </c>
      <c r="S3388" s="55">
        <v>7.0306331038636882</v>
      </c>
      <c r="T3388" s="55">
        <v>3.9900147928995084E-4</v>
      </c>
      <c r="U3388" s="55">
        <v>0.28265874238501998</v>
      </c>
      <c r="V3388" s="55">
        <v>154.49619275605122</v>
      </c>
      <c r="W3388" s="55">
        <v>67.197051908590055</v>
      </c>
    </row>
    <row r="3389" spans="3:23" x14ac:dyDescent="0.25">
      <c r="C3389" s="51">
        <v>0</v>
      </c>
      <c r="D3389" s="54">
        <v>86</v>
      </c>
      <c r="E3389" s="54">
        <v>91</v>
      </c>
      <c r="F3389" s="54">
        <v>31.195</v>
      </c>
      <c r="G3389" s="54">
        <v>0.63617593378626347</v>
      </c>
      <c r="H3389" s="54">
        <v>0.94505494505494503</v>
      </c>
      <c r="I3389" s="54">
        <v>0.71666666666666667</v>
      </c>
      <c r="J3389" s="54">
        <v>10.464157913908982</v>
      </c>
      <c r="K3389" s="54">
        <v>140</v>
      </c>
      <c r="L3389" s="54">
        <v>89.511627906976742</v>
      </c>
      <c r="M3389" s="54">
        <v>312.95868673050626</v>
      </c>
      <c r="N3389" s="54">
        <v>17.690638392395744</v>
      </c>
      <c r="O3389" s="54">
        <v>1.1502629423685777</v>
      </c>
      <c r="P3389" s="54">
        <v>3.491846526305308</v>
      </c>
      <c r="Q3389" s="54">
        <v>41.938461538461539</v>
      </c>
      <c r="R3389" s="54">
        <v>0.97535234739692678</v>
      </c>
      <c r="S3389" s="54">
        <v>5.0769728940357286</v>
      </c>
      <c r="T3389" s="54">
        <v>8.5207100591715816E-3</v>
      </c>
      <c r="U3389" s="54">
        <v>0.26695885311269896</v>
      </c>
      <c r="V3389" s="54">
        <v>12.031230435632677</v>
      </c>
      <c r="W3389" s="54">
        <v>9.2826239463266536</v>
      </c>
    </row>
    <row r="3390" spans="3:23" x14ac:dyDescent="0.25">
      <c r="C3390" s="52">
        <v>0</v>
      </c>
      <c r="D3390" s="55">
        <v>742</v>
      </c>
      <c r="E3390" s="55">
        <v>1153</v>
      </c>
      <c r="F3390" s="55">
        <v>166.18100000000001</v>
      </c>
      <c r="G3390" s="55">
        <v>0.9756323354373575</v>
      </c>
      <c r="H3390" s="55">
        <v>0.64353859496964438</v>
      </c>
      <c r="I3390" s="55">
        <v>0.47503201024327785</v>
      </c>
      <c r="J3390" s="55">
        <v>30.736683981742249</v>
      </c>
      <c r="K3390" s="55">
        <v>218</v>
      </c>
      <c r="L3390" s="55">
        <v>102.61320754716981</v>
      </c>
      <c r="M3390" s="55">
        <v>557.9648995493086</v>
      </c>
      <c r="N3390" s="55">
        <v>23.62128065006867</v>
      </c>
      <c r="O3390" s="55">
        <v>1.1734337225038689</v>
      </c>
      <c r="P3390" s="55">
        <v>5.2762720262124496</v>
      </c>
      <c r="Q3390" s="55">
        <v>278.01957070707101</v>
      </c>
      <c r="R3390" s="55">
        <v>0.89282404752422317</v>
      </c>
      <c r="S3390" s="55">
        <v>6.2490070352402771</v>
      </c>
      <c r="T3390" s="55">
        <v>1.0386376390164238E-3</v>
      </c>
      <c r="U3390" s="55">
        <v>0.22258782060396354</v>
      </c>
      <c r="V3390" s="55">
        <v>77.843695970505365</v>
      </c>
      <c r="W3390" s="55">
        <v>17.079826883058768</v>
      </c>
    </row>
    <row r="3391" spans="3:23" x14ac:dyDescent="0.25">
      <c r="C3391" s="51">
        <v>0</v>
      </c>
      <c r="D3391" s="54">
        <v>145</v>
      </c>
      <c r="E3391" s="54">
        <v>151</v>
      </c>
      <c r="F3391" s="54">
        <v>41.88</v>
      </c>
      <c r="G3391" s="54">
        <v>0.71103966398335894</v>
      </c>
      <c r="H3391" s="54">
        <v>0.96026490066225167</v>
      </c>
      <c r="I3391" s="54">
        <v>0.71078431372549022</v>
      </c>
      <c r="J3391" s="54">
        <v>13.587484461319491</v>
      </c>
      <c r="K3391" s="54">
        <v>154</v>
      </c>
      <c r="L3391" s="54">
        <v>111.59310344827587</v>
      </c>
      <c r="M3391" s="54">
        <v>648.32634099616848</v>
      </c>
      <c r="N3391" s="54">
        <v>25.46225325842488</v>
      </c>
      <c r="O3391" s="54">
        <v>-6.298690058121402E-2</v>
      </c>
      <c r="P3391" s="54">
        <v>1.8067790859702828</v>
      </c>
      <c r="Q3391" s="54">
        <v>626.11574074073985</v>
      </c>
      <c r="R3391" s="54">
        <v>0.79676119600317508</v>
      </c>
      <c r="S3391" s="54">
        <v>6.1025304039136143</v>
      </c>
      <c r="T3391" s="54">
        <v>5.0154320987654544E-3</v>
      </c>
      <c r="U3391" s="54">
        <v>0.18101200522411079</v>
      </c>
      <c r="V3391" s="54">
        <v>16.352112755074508</v>
      </c>
      <c r="W3391" s="54">
        <v>11.498019173312249</v>
      </c>
    </row>
    <row r="3392" spans="3:23" x14ac:dyDescent="0.25">
      <c r="C3392" s="52">
        <v>0</v>
      </c>
      <c r="D3392" s="55">
        <v>5918</v>
      </c>
      <c r="E3392" s="55">
        <v>9535</v>
      </c>
      <c r="F3392" s="55">
        <v>508.83999999999992</v>
      </c>
      <c r="G3392" s="55">
        <v>0.88617811240643096</v>
      </c>
      <c r="H3392" s="55">
        <v>0.62066072364971159</v>
      </c>
      <c r="I3392" s="55">
        <v>0.51730769230769236</v>
      </c>
      <c r="J3392" s="55">
        <v>86.804559936346038</v>
      </c>
      <c r="K3392" s="55">
        <v>255</v>
      </c>
      <c r="L3392" s="55">
        <v>119.75650557620818</v>
      </c>
      <c r="M3392" s="55">
        <v>1380.0152314577151</v>
      </c>
      <c r="N3392" s="55">
        <v>37.148556249977133</v>
      </c>
      <c r="O3392" s="55">
        <v>0.93574976594969539</v>
      </c>
      <c r="P3392" s="55">
        <v>3.5298867598778041</v>
      </c>
      <c r="Q3392" s="55">
        <v>58.994014573212837</v>
      </c>
      <c r="R3392" s="55">
        <v>0.98763761046329601</v>
      </c>
      <c r="S3392" s="55">
        <v>7.0089296087579536</v>
      </c>
      <c r="T3392" s="55">
        <v>4.2987390686455713E-4</v>
      </c>
      <c r="U3392" s="55">
        <v>0.28663889890920258</v>
      </c>
      <c r="V3392" s="55">
        <v>154.92277858387513</v>
      </c>
      <c r="W3392" s="55">
        <v>71.782655399937852</v>
      </c>
    </row>
    <row r="3393" spans="3:23" x14ac:dyDescent="0.25">
      <c r="C3393" s="51">
        <v>0</v>
      </c>
      <c r="D3393" s="54">
        <v>29</v>
      </c>
      <c r="E3393" s="54">
        <v>33</v>
      </c>
      <c r="F3393" s="54">
        <v>17.996000000000002</v>
      </c>
      <c r="G3393" s="54">
        <v>0</v>
      </c>
      <c r="H3393" s="54">
        <v>0.87878787878787878</v>
      </c>
      <c r="I3393" s="54">
        <v>0.59183673469387754</v>
      </c>
      <c r="J3393" s="54">
        <v>6.0765077797464979</v>
      </c>
      <c r="K3393" s="54">
        <v>124</v>
      </c>
      <c r="L3393" s="54">
        <v>98.379310344827587</v>
      </c>
      <c r="M3393" s="54">
        <v>248.1009852216749</v>
      </c>
      <c r="N3393" s="54">
        <v>15.751221705686035</v>
      </c>
      <c r="O3393" s="54">
        <v>-8.493091077410557E-2</v>
      </c>
      <c r="P3393" s="54">
        <v>2.0187261530539233</v>
      </c>
      <c r="Q3393" s="54">
        <v>208.6071428571428</v>
      </c>
      <c r="R3393" s="54">
        <v>0.80152159960479497</v>
      </c>
      <c r="S3393" s="54">
        <v>4.5821189261620541</v>
      </c>
      <c r="T3393" s="54">
        <v>1.8494897959183687E-2</v>
      </c>
      <c r="U3393" s="54">
        <v>0.10353959967500892</v>
      </c>
      <c r="V3393" s="54">
        <v>6.2330229193099944</v>
      </c>
      <c r="W3393" s="54">
        <v>6.2330229193099944</v>
      </c>
    </row>
    <row r="3394" spans="3:23" x14ac:dyDescent="0.25">
      <c r="C3394" s="52">
        <v>0</v>
      </c>
      <c r="D3394" s="55">
        <v>123</v>
      </c>
      <c r="E3394" s="55">
        <v>135</v>
      </c>
      <c r="F3394" s="55">
        <v>40.564999999999991</v>
      </c>
      <c r="G3394" s="55">
        <v>0.76884737318416874</v>
      </c>
      <c r="H3394" s="55">
        <v>0.91111111111111109</v>
      </c>
      <c r="I3394" s="55">
        <v>0.68333333333333335</v>
      </c>
      <c r="J3394" s="55">
        <v>12.514330345744634</v>
      </c>
      <c r="K3394" s="55">
        <v>118</v>
      </c>
      <c r="L3394" s="55">
        <v>85.154471544715449</v>
      </c>
      <c r="M3394" s="55">
        <v>176.36118885779021</v>
      </c>
      <c r="N3394" s="55">
        <v>13.280105001760724</v>
      </c>
      <c r="O3394" s="55">
        <v>0.74866785064336383</v>
      </c>
      <c r="P3394" s="55">
        <v>2.53805966706084</v>
      </c>
      <c r="Q3394" s="55">
        <v>43.885416666666693</v>
      </c>
      <c r="R3394" s="55">
        <v>0.951475976448516</v>
      </c>
      <c r="S3394" s="55">
        <v>5.0759514299257473</v>
      </c>
      <c r="T3394" s="55">
        <v>6.781684027777765E-3</v>
      </c>
      <c r="U3394" s="55">
        <v>0.23039656592046287</v>
      </c>
      <c r="V3394" s="55">
        <v>16.00829939833179</v>
      </c>
      <c r="W3394" s="55">
        <v>10.236224335057852</v>
      </c>
    </row>
    <row r="3395" spans="3:23" x14ac:dyDescent="0.25">
      <c r="C3395" s="51">
        <v>0</v>
      </c>
      <c r="D3395" s="54">
        <v>794</v>
      </c>
      <c r="E3395" s="54">
        <v>1247</v>
      </c>
      <c r="F3395" s="54">
        <v>170.04300000000001</v>
      </c>
      <c r="G3395" s="54">
        <v>0.96992269345124038</v>
      </c>
      <c r="H3395" s="54">
        <v>0.63672814755412988</v>
      </c>
      <c r="I3395" s="54">
        <v>0.5012626262626263</v>
      </c>
      <c r="J3395" s="54">
        <v>31.795474497477141</v>
      </c>
      <c r="K3395" s="54">
        <v>225</v>
      </c>
      <c r="L3395" s="54">
        <v>103.94332493702771</v>
      </c>
      <c r="M3395" s="54">
        <v>657.85176497120642</v>
      </c>
      <c r="N3395" s="54">
        <v>25.648621112473208</v>
      </c>
      <c r="O3395" s="54">
        <v>1.4264136148139028</v>
      </c>
      <c r="P3395" s="54">
        <v>5.7802454248135886</v>
      </c>
      <c r="Q3395" s="54">
        <v>201.2484433374845</v>
      </c>
      <c r="R3395" s="54">
        <v>0.91985915612222779</v>
      </c>
      <c r="S3395" s="54">
        <v>6.2839652906561962</v>
      </c>
      <c r="T3395" s="54">
        <v>1.0561266979834552E-3</v>
      </c>
      <c r="U3395" s="54">
        <v>0.22846393082818878</v>
      </c>
      <c r="V3395" s="54">
        <v>77.773557812524771</v>
      </c>
      <c r="W3395" s="54">
        <v>18.931107833773677</v>
      </c>
    </row>
    <row r="3396" spans="3:23" x14ac:dyDescent="0.25">
      <c r="C3396" s="52">
        <v>0</v>
      </c>
      <c r="D3396" s="55">
        <v>179</v>
      </c>
      <c r="E3396" s="55">
        <v>185</v>
      </c>
      <c r="F3396" s="55">
        <v>47.089999999999996</v>
      </c>
      <c r="G3396" s="55">
        <v>0.65880286469672866</v>
      </c>
      <c r="H3396" s="55">
        <v>0.96756756756756757</v>
      </c>
      <c r="I3396" s="55">
        <v>0.7649572649572649</v>
      </c>
      <c r="J3396" s="55">
        <v>15.09668435477122</v>
      </c>
      <c r="K3396" s="55">
        <v>159</v>
      </c>
      <c r="L3396" s="55">
        <v>109.74860335195531</v>
      </c>
      <c r="M3396" s="55">
        <v>607.71734354403372</v>
      </c>
      <c r="N3396" s="55">
        <v>24.651923729073026</v>
      </c>
      <c r="O3396" s="55">
        <v>-5.8606678339964843E-2</v>
      </c>
      <c r="P3396" s="55">
        <v>1.8289697183756843</v>
      </c>
      <c r="Q3396" s="55">
        <v>383.42105263157873</v>
      </c>
      <c r="R3396" s="55">
        <v>0.84141169847781339</v>
      </c>
      <c r="S3396" s="55">
        <v>6.1483627775695942</v>
      </c>
      <c r="T3396" s="55">
        <v>4.3764034814535507E-3</v>
      </c>
      <c r="U3396" s="55">
        <v>0.19218627939199467</v>
      </c>
      <c r="V3396" s="55">
        <v>17.659742864225503</v>
      </c>
      <c r="W3396" s="55">
        <v>13.285700324141002</v>
      </c>
    </row>
    <row r="3397" spans="3:23" x14ac:dyDescent="0.25">
      <c r="C3397" s="51">
        <v>0</v>
      </c>
      <c r="D3397" s="54">
        <v>6160</v>
      </c>
      <c r="E3397" s="54">
        <v>10058</v>
      </c>
      <c r="F3397" s="54">
        <v>525.46299999999997</v>
      </c>
      <c r="G3397" s="54">
        <v>0.87209862293400287</v>
      </c>
      <c r="H3397" s="54">
        <v>0.61244780274408428</v>
      </c>
      <c r="I3397" s="54">
        <v>0.50024362514211462</v>
      </c>
      <c r="J3397" s="54">
        <v>88.561592101591089</v>
      </c>
      <c r="K3397" s="54">
        <v>255</v>
      </c>
      <c r="L3397" s="54">
        <v>119.46444805194805</v>
      </c>
      <c r="M3397" s="54">
        <v>1411.8886530481266</v>
      </c>
      <c r="N3397" s="54">
        <v>37.575106826835857</v>
      </c>
      <c r="O3397" s="54">
        <v>0.91521990257011343</v>
      </c>
      <c r="P3397" s="54">
        <v>3.3400965155635656</v>
      </c>
      <c r="Q3397" s="54">
        <v>56.775789813024289</v>
      </c>
      <c r="R3397" s="54">
        <v>0.98817193599746145</v>
      </c>
      <c r="S3397" s="54">
        <v>6.9968671088776455</v>
      </c>
      <c r="T3397" s="54">
        <v>4.5885103140547184E-4</v>
      </c>
      <c r="U3397" s="54">
        <v>0.30131179489828236</v>
      </c>
      <c r="V3397" s="54">
        <v>153.67148896181601</v>
      </c>
      <c r="W3397" s="54">
        <v>75.196092144205679</v>
      </c>
    </row>
    <row r="3398" spans="3:23" x14ac:dyDescent="0.25">
      <c r="C3398" s="52">
        <v>0</v>
      </c>
      <c r="D3398" s="55">
        <v>107</v>
      </c>
      <c r="E3398" s="55">
        <v>114</v>
      </c>
      <c r="F3398" s="55">
        <v>35.784999999999997</v>
      </c>
      <c r="G3398" s="55">
        <v>0.68101867816538508</v>
      </c>
      <c r="H3398" s="55">
        <v>0.93859649122807021</v>
      </c>
      <c r="I3398" s="55">
        <v>0.6858974358974359</v>
      </c>
      <c r="J3398" s="55">
        <v>11.672044863118991</v>
      </c>
      <c r="K3398" s="55">
        <v>122</v>
      </c>
      <c r="L3398" s="55">
        <v>85.887850467289724</v>
      </c>
      <c r="M3398" s="55">
        <v>200.55334156233468</v>
      </c>
      <c r="N3398" s="55">
        <v>14.161685689293302</v>
      </c>
      <c r="O3398" s="55">
        <v>0.75090238801383502</v>
      </c>
      <c r="P3398" s="55">
        <v>2.5265865497946156</v>
      </c>
      <c r="Q3398" s="55">
        <v>37.207100591715957</v>
      </c>
      <c r="R3398" s="55">
        <v>0.95354357618471908</v>
      </c>
      <c r="S3398" s="55">
        <v>5.0927109446978465</v>
      </c>
      <c r="T3398" s="55">
        <v>7.0375687125801079E-3</v>
      </c>
      <c r="U3398" s="55">
        <v>0.28256262967801449</v>
      </c>
      <c r="V3398" s="55">
        <v>13.742717945888321</v>
      </c>
      <c r="W3398" s="55">
        <v>10.063325711498431</v>
      </c>
    </row>
    <row r="3399" spans="3:23" x14ac:dyDescent="0.25">
      <c r="C3399" s="51">
        <v>0</v>
      </c>
      <c r="D3399" s="54">
        <v>863</v>
      </c>
      <c r="E3399" s="54">
        <v>1388</v>
      </c>
      <c r="F3399" s="54">
        <v>175.84899999999999</v>
      </c>
      <c r="G3399" s="54">
        <v>0.96386311707837902</v>
      </c>
      <c r="H3399" s="54">
        <v>0.62175792507204608</v>
      </c>
      <c r="I3399" s="54">
        <v>0.49942129629629628</v>
      </c>
      <c r="J3399" s="54">
        <v>33.148238672762773</v>
      </c>
      <c r="K3399" s="54">
        <v>238</v>
      </c>
      <c r="L3399" s="54">
        <v>106.39397450753187</v>
      </c>
      <c r="M3399" s="54">
        <v>765.37360634273614</v>
      </c>
      <c r="N3399" s="54">
        <v>27.665386430388718</v>
      </c>
      <c r="O3399" s="54">
        <v>1.7397835997006921</v>
      </c>
      <c r="P3399" s="54">
        <v>7.0911103159681845</v>
      </c>
      <c r="Q3399" s="54">
        <v>284.20947488584397</v>
      </c>
      <c r="R3399" s="54">
        <v>0.90361005285798834</v>
      </c>
      <c r="S3399" s="54">
        <v>6.3187443622626835</v>
      </c>
      <c r="T3399" s="54">
        <v>9.9103959467066209E-4</v>
      </c>
      <c r="U3399" s="54">
        <v>0.22236219596884768</v>
      </c>
      <c r="V3399" s="54">
        <v>78.354025393078572</v>
      </c>
      <c r="W3399" s="54">
        <v>20.873355234884421</v>
      </c>
    </row>
    <row r="3400" spans="3:23" x14ac:dyDescent="0.25">
      <c r="C3400" s="52">
        <v>0</v>
      </c>
      <c r="D3400" s="55">
        <v>200</v>
      </c>
      <c r="E3400" s="55">
        <v>206</v>
      </c>
      <c r="F3400" s="55">
        <v>49.811</v>
      </c>
      <c r="G3400" s="55">
        <v>0.66520853444181149</v>
      </c>
      <c r="H3400" s="55">
        <v>0.970873786407767</v>
      </c>
      <c r="I3400" s="55">
        <v>0.75187969924812026</v>
      </c>
      <c r="J3400" s="55">
        <v>15.957691216057308</v>
      </c>
      <c r="K3400" s="55">
        <v>158</v>
      </c>
      <c r="L3400" s="55">
        <v>113.04</v>
      </c>
      <c r="M3400" s="55">
        <v>564.62150753768856</v>
      </c>
      <c r="N3400" s="55">
        <v>23.761765665406443</v>
      </c>
      <c r="O3400" s="55">
        <v>-4.0325144943283917E-2</v>
      </c>
      <c r="P3400" s="55">
        <v>2.0005123189201814</v>
      </c>
      <c r="Q3400" s="55">
        <v>263.72142857142836</v>
      </c>
      <c r="R3400" s="55">
        <v>0.87979067598323613</v>
      </c>
      <c r="S3400" s="55">
        <v>6.1015762073769277</v>
      </c>
      <c r="T3400" s="55">
        <v>4.2091836734694044E-3</v>
      </c>
      <c r="U3400" s="55">
        <v>0.23711788667609521</v>
      </c>
      <c r="V3400" s="55">
        <v>18.727881660170663</v>
      </c>
      <c r="W3400" s="55">
        <v>13.983315600718964</v>
      </c>
    </row>
    <row r="3401" spans="3:23" x14ac:dyDescent="0.25">
      <c r="C3401" s="51">
        <v>0</v>
      </c>
      <c r="D3401" s="54">
        <v>6197</v>
      </c>
      <c r="E3401" s="54">
        <v>9510</v>
      </c>
      <c r="F3401" s="54">
        <v>506.483</v>
      </c>
      <c r="G3401" s="54">
        <v>0.87204336492221357</v>
      </c>
      <c r="H3401" s="54">
        <v>0.65162986330178763</v>
      </c>
      <c r="I3401" s="54">
        <v>0.50480612577386774</v>
      </c>
      <c r="J3401" s="54">
        <v>88.827166220271849</v>
      </c>
      <c r="K3401" s="54">
        <v>255</v>
      </c>
      <c r="L3401" s="54">
        <v>121.67823140229143</v>
      </c>
      <c r="M3401" s="54">
        <v>1467.0036141730498</v>
      </c>
      <c r="N3401" s="54">
        <v>38.301483185028879</v>
      </c>
      <c r="O3401" s="54">
        <v>0.88195772158579722</v>
      </c>
      <c r="P3401" s="54">
        <v>3.1013450024134026</v>
      </c>
      <c r="Q3401" s="54">
        <v>61.938070983912297</v>
      </c>
      <c r="R3401" s="54">
        <v>0.98740243451440601</v>
      </c>
      <c r="S3401" s="54">
        <v>7.0241060978033865</v>
      </c>
      <c r="T3401" s="54">
        <v>4.4765038647959069E-4</v>
      </c>
      <c r="U3401" s="54">
        <v>0.29477449831977781</v>
      </c>
      <c r="V3401" s="54">
        <v>152.26476785507995</v>
      </c>
      <c r="W3401" s="54">
        <v>74.522734524613369</v>
      </c>
    </row>
    <row r="3402" spans="3:23" x14ac:dyDescent="0.25">
      <c r="C3402" s="52">
        <v>0</v>
      </c>
      <c r="D3402" s="55">
        <v>80</v>
      </c>
      <c r="E3402" s="55">
        <v>87</v>
      </c>
      <c r="F3402" s="55">
        <v>31.037999999999997</v>
      </c>
      <c r="G3402" s="55">
        <v>0.78882918700456273</v>
      </c>
      <c r="H3402" s="55">
        <v>0.91954022988505746</v>
      </c>
      <c r="I3402" s="55">
        <v>0.60606060606060608</v>
      </c>
      <c r="J3402" s="55">
        <v>10.09253008808064</v>
      </c>
      <c r="K3402" s="55">
        <v>101</v>
      </c>
      <c r="L3402" s="55">
        <v>83.174999999999997</v>
      </c>
      <c r="M3402" s="55">
        <v>72.880379746835416</v>
      </c>
      <c r="N3402" s="55">
        <v>8.5370006294269078</v>
      </c>
      <c r="O3402" s="55">
        <v>0.34229063129996906</v>
      </c>
      <c r="P3402" s="55">
        <v>2.1103181346555497</v>
      </c>
      <c r="Q3402" s="55">
        <v>23.715277777777775</v>
      </c>
      <c r="R3402" s="55">
        <v>0.92892105495721078</v>
      </c>
      <c r="S3402" s="55">
        <v>4.7799500144337221</v>
      </c>
      <c r="T3402" s="55">
        <v>9.0663580246913775E-3</v>
      </c>
      <c r="U3402" s="55">
        <v>0.26491777898027891</v>
      </c>
      <c r="V3402" s="55">
        <v>13.028503819538903</v>
      </c>
      <c r="W3402" s="55">
        <v>8.0074811826770507</v>
      </c>
    </row>
    <row r="3403" spans="3:23" x14ac:dyDescent="0.25">
      <c r="C3403" s="51">
        <v>0</v>
      </c>
      <c r="D3403" s="54">
        <v>62</v>
      </c>
      <c r="E3403" s="54">
        <v>66</v>
      </c>
      <c r="F3403" s="54">
        <v>25.868999999999996</v>
      </c>
      <c r="G3403" s="54">
        <v>0.4790854362799733</v>
      </c>
      <c r="H3403" s="54">
        <v>0.93939393939393945</v>
      </c>
      <c r="I3403" s="54">
        <v>0.68888888888888888</v>
      </c>
      <c r="J3403" s="54">
        <v>8.8848664465809541</v>
      </c>
      <c r="K3403" s="54">
        <v>95</v>
      </c>
      <c r="L3403" s="54">
        <v>79.806451612903231</v>
      </c>
      <c r="M3403" s="54">
        <v>40.3553675304072</v>
      </c>
      <c r="N3403" s="54">
        <v>6.352587467355896</v>
      </c>
      <c r="O3403" s="54">
        <v>0.66775492185939023</v>
      </c>
      <c r="P3403" s="54">
        <v>2.4996372119418444</v>
      </c>
      <c r="Q3403" s="54">
        <v>12.262626262626254</v>
      </c>
      <c r="R3403" s="54">
        <v>0.88662552220862823</v>
      </c>
      <c r="S3403" s="54">
        <v>4.311739956809661</v>
      </c>
      <c r="T3403" s="54">
        <v>1.316192225283136E-2</v>
      </c>
      <c r="U3403" s="54">
        <v>0.35675404842071523</v>
      </c>
      <c r="V3403" s="54">
        <v>9.5839158632075314</v>
      </c>
      <c r="W3403" s="54">
        <v>8.4124572958005182</v>
      </c>
    </row>
    <row r="3404" spans="3:23" x14ac:dyDescent="0.25">
      <c r="C3404" s="52">
        <v>0</v>
      </c>
      <c r="D3404" s="55">
        <v>970</v>
      </c>
      <c r="E3404" s="55">
        <v>1633</v>
      </c>
      <c r="F3404" s="55">
        <v>193.18299999999999</v>
      </c>
      <c r="G3404" s="55">
        <v>0.95087968593317751</v>
      </c>
      <c r="H3404" s="55">
        <v>0.59399877526025724</v>
      </c>
      <c r="I3404" s="55">
        <v>0.45200372786579684</v>
      </c>
      <c r="J3404" s="55">
        <v>35.143169441487601</v>
      </c>
      <c r="K3404" s="55">
        <v>226</v>
      </c>
      <c r="L3404" s="55">
        <v>104.62061855670103</v>
      </c>
      <c r="M3404" s="55">
        <v>740.36366112370092</v>
      </c>
      <c r="N3404" s="55">
        <v>27.20962442084971</v>
      </c>
      <c r="O3404" s="55">
        <v>1.7620538554471787</v>
      </c>
      <c r="P3404" s="55">
        <v>7.0280466361073675</v>
      </c>
      <c r="Q3404" s="55">
        <v>181.58574712643718</v>
      </c>
      <c r="R3404" s="55">
        <v>0.93267731687488598</v>
      </c>
      <c r="S3404" s="55">
        <v>6.2601644550008677</v>
      </c>
      <c r="T3404" s="55">
        <v>8.563350508653555E-4</v>
      </c>
      <c r="U3404" s="55">
        <v>0.2357723533655883</v>
      </c>
      <c r="V3404" s="55">
        <v>80.613525748199194</v>
      </c>
      <c r="W3404" s="55">
        <v>24.954778925600699</v>
      </c>
    </row>
    <row r="3405" spans="3:23" x14ac:dyDescent="0.25">
      <c r="C3405" s="51">
        <v>0</v>
      </c>
      <c r="D3405" s="54">
        <v>237</v>
      </c>
      <c r="E3405" s="54">
        <v>243</v>
      </c>
      <c r="F3405" s="54">
        <v>53.664999999999999</v>
      </c>
      <c r="G3405" s="54">
        <v>0.54160777309992525</v>
      </c>
      <c r="H3405" s="54">
        <v>0.97530864197530864</v>
      </c>
      <c r="I3405" s="54">
        <v>0.73374613003095979</v>
      </c>
      <c r="J3405" s="54">
        <v>17.371176474327626</v>
      </c>
      <c r="K3405" s="54">
        <v>157</v>
      </c>
      <c r="L3405" s="54">
        <v>113.56962025316456</v>
      </c>
      <c r="M3405" s="54">
        <v>633.07670027890993</v>
      </c>
      <c r="N3405" s="54">
        <v>25.161015485844562</v>
      </c>
      <c r="O3405" s="54">
        <v>-7.3909642617994126E-2</v>
      </c>
      <c r="P3405" s="54">
        <v>1.732467660276344</v>
      </c>
      <c r="Q3405" s="54">
        <v>296.0647058823526</v>
      </c>
      <c r="R3405" s="54">
        <v>0.88753113613367318</v>
      </c>
      <c r="S3405" s="54">
        <v>6.1160434524544431</v>
      </c>
      <c r="T3405" s="54">
        <v>3.339100346020734E-3</v>
      </c>
      <c r="U3405" s="54">
        <v>0.2231283802966022</v>
      </c>
      <c r="V3405" s="54">
        <v>19.198069412616171</v>
      </c>
      <c r="W3405" s="54">
        <v>16.138498476915519</v>
      </c>
    </row>
    <row r="3406" spans="3:23" x14ac:dyDescent="0.25">
      <c r="C3406" s="52">
        <v>0</v>
      </c>
      <c r="D3406" s="55">
        <v>57</v>
      </c>
      <c r="E3406" s="55">
        <v>61</v>
      </c>
      <c r="F3406" s="55">
        <v>24.645</v>
      </c>
      <c r="G3406" s="55">
        <v>0.54591534803443842</v>
      </c>
      <c r="H3406" s="55">
        <v>0.93442622950819676</v>
      </c>
      <c r="I3406" s="55">
        <v>0.71250000000000002</v>
      </c>
      <c r="J3406" s="55">
        <v>8.5190758917798277</v>
      </c>
      <c r="K3406" s="55">
        <v>171</v>
      </c>
      <c r="L3406" s="55">
        <v>110.50877192982456</v>
      </c>
      <c r="M3406" s="55">
        <v>806.79010025062632</v>
      </c>
      <c r="N3406" s="55">
        <v>28.404050771863972</v>
      </c>
      <c r="O3406" s="55">
        <v>0.4674185854630733</v>
      </c>
      <c r="P3406" s="55">
        <v>2.1251403024689468</v>
      </c>
      <c r="Q3406" s="55">
        <v>792.35227272727275</v>
      </c>
      <c r="R3406" s="55">
        <v>0.59117185886336054</v>
      </c>
      <c r="S3406" s="55">
        <v>5.4555255404046159</v>
      </c>
      <c r="T3406" s="55">
        <v>1.136363636363634E-2</v>
      </c>
      <c r="U3406" s="55">
        <v>8.1765575987069711E-2</v>
      </c>
      <c r="V3406" s="55">
        <v>9.3993248468658912</v>
      </c>
      <c r="W3406" s="55">
        <v>7.875133511160036</v>
      </c>
    </row>
    <row r="3407" spans="3:23" x14ac:dyDescent="0.25">
      <c r="C3407" s="51">
        <v>0</v>
      </c>
      <c r="D3407" s="54">
        <v>6280</v>
      </c>
      <c r="E3407" s="54">
        <v>9558</v>
      </c>
      <c r="F3407" s="54">
        <v>526.58900000000006</v>
      </c>
      <c r="G3407" s="54">
        <v>0.86376678511146632</v>
      </c>
      <c r="H3407" s="54">
        <v>0.65704122201297344</v>
      </c>
      <c r="I3407" s="54">
        <v>0.50079744816586924</v>
      </c>
      <c r="J3407" s="54">
        <v>89.420044402453868</v>
      </c>
      <c r="K3407" s="54">
        <v>250</v>
      </c>
      <c r="L3407" s="54">
        <v>122.69888535031848</v>
      </c>
      <c r="M3407" s="54">
        <v>1586.0432540527993</v>
      </c>
      <c r="N3407" s="54">
        <v>39.82515855653056</v>
      </c>
      <c r="O3407" s="54">
        <v>0.87969341109413957</v>
      </c>
      <c r="P3407" s="54">
        <v>3.0334987828609528</v>
      </c>
      <c r="Q3407" s="54">
        <v>83.226671943015262</v>
      </c>
      <c r="R3407" s="54">
        <v>0.98359361275101376</v>
      </c>
      <c r="S3407" s="54">
        <v>7.0576803705214592</v>
      </c>
      <c r="T3407" s="54">
        <v>4.6094658887028739E-4</v>
      </c>
      <c r="U3407" s="54">
        <v>0.29597318757979046</v>
      </c>
      <c r="V3407" s="54">
        <v>150.73023236653248</v>
      </c>
      <c r="W3407" s="54">
        <v>75.951727328477602</v>
      </c>
    </row>
    <row r="3408" spans="3:23" x14ac:dyDescent="0.25">
      <c r="C3408" s="52">
        <v>0</v>
      </c>
      <c r="D3408" s="55">
        <v>68</v>
      </c>
      <c r="E3408" s="55">
        <v>75</v>
      </c>
      <c r="F3408" s="55">
        <v>29.144000000000002</v>
      </c>
      <c r="G3408" s="55">
        <v>0.7904482864605239</v>
      </c>
      <c r="H3408" s="55">
        <v>0.90666666666666662</v>
      </c>
      <c r="I3408" s="55">
        <v>0.62962962962962965</v>
      </c>
      <c r="J3408" s="55">
        <v>9.3048529833625562</v>
      </c>
      <c r="K3408" s="55">
        <v>97</v>
      </c>
      <c r="L3408" s="55">
        <v>79.147058823529406</v>
      </c>
      <c r="M3408" s="55">
        <v>54.634767339771749</v>
      </c>
      <c r="N3408" s="55">
        <v>7.3915334904045285</v>
      </c>
      <c r="O3408" s="55">
        <v>0.72348624200470257</v>
      </c>
      <c r="P3408" s="55">
        <v>2.4105272700776048</v>
      </c>
      <c r="Q3408" s="55">
        <v>16.474999999999998</v>
      </c>
      <c r="R3408" s="55">
        <v>0.92621616240863358</v>
      </c>
      <c r="S3408" s="55">
        <v>4.321093224508358</v>
      </c>
      <c r="T3408" s="55">
        <v>1.125000000000001E-2</v>
      </c>
      <c r="U3408" s="55">
        <v>0.29863155363155347</v>
      </c>
      <c r="V3408" s="55">
        <v>12.057388256785703</v>
      </c>
      <c r="W3408" s="55">
        <v>7.38549731993231</v>
      </c>
    </row>
    <row r="3409" spans="3:23" x14ac:dyDescent="0.25">
      <c r="C3409" s="51">
        <v>0</v>
      </c>
      <c r="D3409" s="54">
        <v>89</v>
      </c>
      <c r="E3409" s="54">
        <v>99</v>
      </c>
      <c r="F3409" s="54">
        <v>34.403999999999996</v>
      </c>
      <c r="G3409" s="54">
        <v>0.79317939083532152</v>
      </c>
      <c r="H3409" s="54">
        <v>0.89898989898989901</v>
      </c>
      <c r="I3409" s="54">
        <v>0.57051282051282048</v>
      </c>
      <c r="J3409" s="54">
        <v>10.64510777218481</v>
      </c>
      <c r="K3409" s="54">
        <v>95</v>
      </c>
      <c r="L3409" s="54">
        <v>82.775280898876403</v>
      </c>
      <c r="M3409" s="54">
        <v>45.062563840653723</v>
      </c>
      <c r="N3409" s="54">
        <v>6.7128655461474667</v>
      </c>
      <c r="O3409" s="54">
        <v>-9.0352151768439082E-2</v>
      </c>
      <c r="P3409" s="54">
        <v>1.9141901505646397</v>
      </c>
      <c r="Q3409" s="54">
        <v>24.410714285714299</v>
      </c>
      <c r="R3409" s="54">
        <v>0.91592706980713001</v>
      </c>
      <c r="S3409" s="54">
        <v>4.5167225894385075</v>
      </c>
      <c r="T3409" s="54">
        <v>7.1570294784580367E-3</v>
      </c>
      <c r="U3409" s="54">
        <v>0.26920830492259029</v>
      </c>
      <c r="V3409" s="54">
        <v>13.958465671039624</v>
      </c>
      <c r="W3409" s="54">
        <v>8.500538892125288</v>
      </c>
    </row>
    <row r="3410" spans="3:23" x14ac:dyDescent="0.25">
      <c r="C3410" s="52">
        <v>0</v>
      </c>
      <c r="D3410" s="55">
        <v>29</v>
      </c>
      <c r="E3410" s="55">
        <v>33</v>
      </c>
      <c r="F3410" s="55">
        <v>17.996000000000002</v>
      </c>
      <c r="G3410" s="55">
        <v>0</v>
      </c>
      <c r="H3410" s="55">
        <v>0.87878787878787878</v>
      </c>
      <c r="I3410" s="55">
        <v>0.59183673469387754</v>
      </c>
      <c r="J3410" s="55">
        <v>6.0765077797464979</v>
      </c>
      <c r="K3410" s="55">
        <v>91</v>
      </c>
      <c r="L3410" s="55">
        <v>80.689655172413794</v>
      </c>
      <c r="M3410" s="55">
        <v>31.650246305418715</v>
      </c>
      <c r="N3410" s="55">
        <v>5.6258551621436821</v>
      </c>
      <c r="O3410" s="55">
        <v>1.6116898666444578E-2</v>
      </c>
      <c r="P3410" s="55">
        <v>2.1103218761828337</v>
      </c>
      <c r="Q3410" s="55">
        <v>49.392857142857117</v>
      </c>
      <c r="R3410" s="55">
        <v>0.77809919405294548</v>
      </c>
      <c r="S3410" s="55">
        <v>3.909368063943885</v>
      </c>
      <c r="T3410" s="55">
        <v>1.9770408163265318E-2</v>
      </c>
      <c r="U3410" s="55">
        <v>0.20933816417009693</v>
      </c>
      <c r="V3410" s="55">
        <v>6.2330229193099944</v>
      </c>
      <c r="W3410" s="55">
        <v>6.2330229193099944</v>
      </c>
    </row>
    <row r="3411" spans="3:23" x14ac:dyDescent="0.25">
      <c r="C3411" s="51">
        <v>0</v>
      </c>
      <c r="D3411" s="54">
        <v>1015</v>
      </c>
      <c r="E3411" s="54">
        <v>1633</v>
      </c>
      <c r="F3411" s="54">
        <v>192.83599999999998</v>
      </c>
      <c r="G3411" s="54">
        <v>0.94624286049251471</v>
      </c>
      <c r="H3411" s="54">
        <v>0.6215554194733619</v>
      </c>
      <c r="I3411" s="54">
        <v>0.4572072072072072</v>
      </c>
      <c r="J3411" s="54">
        <v>35.949104827605794</v>
      </c>
      <c r="K3411" s="54">
        <v>239</v>
      </c>
      <c r="L3411" s="54">
        <v>106.74876847290641</v>
      </c>
      <c r="M3411" s="54">
        <v>813.50979877770351</v>
      </c>
      <c r="N3411" s="54">
        <v>28.52209316964138</v>
      </c>
      <c r="O3411" s="54">
        <v>1.9102216687308926</v>
      </c>
      <c r="P3411" s="54">
        <v>7.6585072483541019</v>
      </c>
      <c r="Q3411" s="54">
        <v>304.31333333333373</v>
      </c>
      <c r="R3411" s="54">
        <v>0.898677193534973</v>
      </c>
      <c r="S3411" s="54">
        <v>6.3386755962161647</v>
      </c>
      <c r="T3411" s="54">
        <v>7.7155555555554606E-4</v>
      </c>
      <c r="U3411" s="54">
        <v>0.22387300689214473</v>
      </c>
      <c r="V3411" s="54">
        <v>78.11096409027148</v>
      </c>
      <c r="W3411" s="54">
        <v>25.265540299379268</v>
      </c>
    </row>
    <row r="3412" spans="3:23" x14ac:dyDescent="0.25">
      <c r="C3412" s="52">
        <v>0</v>
      </c>
      <c r="D3412" s="55">
        <v>253</v>
      </c>
      <c r="E3412" s="55">
        <v>259</v>
      </c>
      <c r="F3412" s="55">
        <v>55.136999999999993</v>
      </c>
      <c r="G3412" s="55">
        <v>0.56624453383383189</v>
      </c>
      <c r="H3412" s="55">
        <v>0.97683397683397688</v>
      </c>
      <c r="I3412" s="55">
        <v>0.78328173374613008</v>
      </c>
      <c r="J3412" s="55">
        <v>17.94796937867892</v>
      </c>
      <c r="K3412" s="55">
        <v>165</v>
      </c>
      <c r="L3412" s="55">
        <v>114.80632411067194</v>
      </c>
      <c r="M3412" s="55">
        <v>665.6964677834269</v>
      </c>
      <c r="N3412" s="55">
        <v>25.80109431368032</v>
      </c>
      <c r="O3412" s="55">
        <v>0.15066727273939884</v>
      </c>
      <c r="P3412" s="55">
        <v>1.9640154909720913</v>
      </c>
      <c r="Q3412" s="55">
        <v>211.87352941176457</v>
      </c>
      <c r="R3412" s="55">
        <v>0.91121638671886174</v>
      </c>
      <c r="S3412" s="55">
        <v>6.2972062274542129</v>
      </c>
      <c r="T3412" s="55">
        <v>3.0968858131487616E-3</v>
      </c>
      <c r="U3412" s="55">
        <v>0.20471010900828748</v>
      </c>
      <c r="V3412" s="55">
        <v>19.948854477529569</v>
      </c>
      <c r="W3412" s="55">
        <v>16.442589967076952</v>
      </c>
    </row>
    <row r="3413" spans="3:23" x14ac:dyDescent="0.25">
      <c r="C3413" s="51">
        <v>0</v>
      </c>
      <c r="D3413" s="54">
        <v>60</v>
      </c>
      <c r="E3413" s="54">
        <v>65</v>
      </c>
      <c r="F3413" s="54">
        <v>26.141999999999996</v>
      </c>
      <c r="G3413" s="54">
        <v>0.59979312786119243</v>
      </c>
      <c r="H3413" s="54">
        <v>0.92307692307692313</v>
      </c>
      <c r="I3413" s="54">
        <v>0.66666666666666663</v>
      </c>
      <c r="J3413" s="54">
        <v>8.7403874447366334</v>
      </c>
      <c r="K3413" s="54">
        <v>110</v>
      </c>
      <c r="L3413" s="54">
        <v>96.066666666666663</v>
      </c>
      <c r="M3413" s="54">
        <v>114.2327683615819</v>
      </c>
      <c r="N3413" s="54">
        <v>10.687973070773612</v>
      </c>
      <c r="O3413" s="54">
        <v>-0.68751341193770865</v>
      </c>
      <c r="P3413" s="54">
        <v>2.2482406577178349</v>
      </c>
      <c r="Q3413" s="54">
        <v>171.60606060606062</v>
      </c>
      <c r="R3413" s="54">
        <v>0.85997769431427251</v>
      </c>
      <c r="S3413" s="54">
        <v>4.6215670042957893</v>
      </c>
      <c r="T3413" s="54">
        <v>1.1121314151617196E-2</v>
      </c>
      <c r="U3413" s="54">
        <v>0.23607558718101007</v>
      </c>
      <c r="V3413" s="54">
        <v>9.9105094530528763</v>
      </c>
      <c r="W3413" s="54">
        <v>7.9299448045476195</v>
      </c>
    </row>
    <row r="3414" spans="3:23" x14ac:dyDescent="0.25">
      <c r="C3414" s="52">
        <v>0</v>
      </c>
      <c r="D3414" s="55">
        <v>6172</v>
      </c>
      <c r="E3414" s="55">
        <v>9430</v>
      </c>
      <c r="F3414" s="55">
        <v>553.54899999999998</v>
      </c>
      <c r="G3414" s="55">
        <v>0.84795257818706027</v>
      </c>
      <c r="H3414" s="55">
        <v>0.65450689289501596</v>
      </c>
      <c r="I3414" s="55">
        <v>0.50363117095063237</v>
      </c>
      <c r="J3414" s="55">
        <v>88.647811423099583</v>
      </c>
      <c r="K3414" s="55">
        <v>250</v>
      </c>
      <c r="L3414" s="55">
        <v>125.92401166558652</v>
      </c>
      <c r="M3414" s="55">
        <v>1641.8151614764445</v>
      </c>
      <c r="N3414" s="55">
        <v>40.519318373788629</v>
      </c>
      <c r="O3414" s="55">
        <v>0.84663649963882881</v>
      </c>
      <c r="P3414" s="55">
        <v>2.9194725433085122</v>
      </c>
      <c r="Q3414" s="55">
        <v>66.691255060728437</v>
      </c>
      <c r="R3414" s="55">
        <v>0.98753587159783762</v>
      </c>
      <c r="S3414" s="55">
        <v>7.0794261548666899</v>
      </c>
      <c r="T3414" s="55">
        <v>4.3825665065815766E-4</v>
      </c>
      <c r="U3414" s="55">
        <v>0.29317477659998764</v>
      </c>
      <c r="V3414" s="55">
        <v>147.36358116863644</v>
      </c>
      <c r="W3414" s="55">
        <v>78.113322092262905</v>
      </c>
    </row>
    <row r="3415" spans="3:23" x14ac:dyDescent="0.25">
      <c r="C3415" s="51">
        <v>0</v>
      </c>
      <c r="D3415" s="54">
        <v>83</v>
      </c>
      <c r="E3415" s="54">
        <v>90</v>
      </c>
      <c r="F3415" s="54">
        <v>32.997999999999998</v>
      </c>
      <c r="G3415" s="54">
        <v>0.82925121531595547</v>
      </c>
      <c r="H3415" s="54">
        <v>0.92222222222222228</v>
      </c>
      <c r="I3415" s="54">
        <v>0.58041958041958042</v>
      </c>
      <c r="J3415" s="54">
        <v>10.280023453913834</v>
      </c>
      <c r="K3415" s="54">
        <v>111</v>
      </c>
      <c r="L3415" s="54">
        <v>88.674698795180717</v>
      </c>
      <c r="M3415" s="54">
        <v>94.929473993535098</v>
      </c>
      <c r="N3415" s="54">
        <v>9.7431757653003004</v>
      </c>
      <c r="O3415" s="54">
        <v>0.38722039867205549</v>
      </c>
      <c r="P3415" s="54">
        <v>2.4803452043890926</v>
      </c>
      <c r="Q3415" s="54">
        <v>47.564935064935021</v>
      </c>
      <c r="R3415" s="54">
        <v>0.89692544369215899</v>
      </c>
      <c r="S3415" s="54">
        <v>4.92120460604092</v>
      </c>
      <c r="T3415" s="54">
        <v>7.3368190251306923E-3</v>
      </c>
      <c r="U3415" s="54">
        <v>0.25597890194433348</v>
      </c>
      <c r="V3415" s="54">
        <v>13.956019252626453</v>
      </c>
      <c r="W3415" s="54">
        <v>7.7996846967961844</v>
      </c>
    </row>
    <row r="3416" spans="3:23" x14ac:dyDescent="0.25">
      <c r="C3416" s="52">
        <v>0</v>
      </c>
      <c r="D3416" s="55">
        <v>1054</v>
      </c>
      <c r="E3416" s="55">
        <v>1632</v>
      </c>
      <c r="F3416" s="55">
        <v>189.71799999999999</v>
      </c>
      <c r="G3416" s="55">
        <v>0.93512298387218717</v>
      </c>
      <c r="H3416" s="55">
        <v>0.64583333333333337</v>
      </c>
      <c r="I3416" s="55">
        <v>0.48796296296296299</v>
      </c>
      <c r="J3416" s="55">
        <v>36.633242828759528</v>
      </c>
      <c r="K3416" s="55">
        <v>247</v>
      </c>
      <c r="L3416" s="55">
        <v>108.66603415559773</v>
      </c>
      <c r="M3416" s="55">
        <v>906.56262490291601</v>
      </c>
      <c r="N3416" s="55">
        <v>30.109178416272272</v>
      </c>
      <c r="O3416" s="55">
        <v>1.9327366883910819</v>
      </c>
      <c r="P3416" s="55">
        <v>7.5323354040823149</v>
      </c>
      <c r="Q3416" s="55">
        <v>229.737899543379</v>
      </c>
      <c r="R3416" s="55">
        <v>0.92306293466351075</v>
      </c>
      <c r="S3416" s="55">
        <v>6.3855153758806518</v>
      </c>
      <c r="T3416" s="55">
        <v>7.7479618856990222E-4</v>
      </c>
      <c r="U3416" s="55">
        <v>0.22534666681016427</v>
      </c>
      <c r="V3416" s="55">
        <v>74.781400831032485</v>
      </c>
      <c r="W3416" s="55">
        <v>26.496793154905166</v>
      </c>
    </row>
    <row r="3417" spans="3:23" x14ac:dyDescent="0.25">
      <c r="C3417" s="51">
        <v>0</v>
      </c>
      <c r="D3417" s="54">
        <v>321</v>
      </c>
      <c r="E3417" s="54">
        <v>368</v>
      </c>
      <c r="F3417" s="54">
        <v>75.738</v>
      </c>
      <c r="G3417" s="54">
        <v>0.82202278354288005</v>
      </c>
      <c r="H3417" s="54">
        <v>0.87228260869565222</v>
      </c>
      <c r="I3417" s="54">
        <v>0.60338345864661658</v>
      </c>
      <c r="J3417" s="54">
        <v>20.21657473114541</v>
      </c>
      <c r="K3417" s="54">
        <v>159</v>
      </c>
      <c r="L3417" s="54">
        <v>110.04984423676012</v>
      </c>
      <c r="M3417" s="54">
        <v>570.14125778816197</v>
      </c>
      <c r="N3417" s="54">
        <v>23.877630908198618</v>
      </c>
      <c r="O3417" s="54">
        <v>0.26967191957751707</v>
      </c>
      <c r="P3417" s="54">
        <v>2.0266817028909059</v>
      </c>
      <c r="Q3417" s="54">
        <v>252.73502722323158</v>
      </c>
      <c r="R3417" s="54">
        <v>0.8836874865386567</v>
      </c>
      <c r="S3417" s="54">
        <v>6.2367966346941133</v>
      </c>
      <c r="T3417" s="54">
        <v>2.1376741183329285E-3</v>
      </c>
      <c r="U3417" s="54">
        <v>0.21603694972913198</v>
      </c>
      <c r="V3417" s="54">
        <v>28.862539349197014</v>
      </c>
      <c r="W3417" s="54">
        <v>16.435905847604467</v>
      </c>
    </row>
    <row r="3418" spans="3:23" x14ac:dyDescent="0.25">
      <c r="C3418" s="52">
        <v>0</v>
      </c>
      <c r="D3418" s="55">
        <v>6026</v>
      </c>
      <c r="E3418" s="55">
        <v>9383</v>
      </c>
      <c r="F3418" s="55">
        <v>612.09299999999985</v>
      </c>
      <c r="G3418" s="55">
        <v>0.8301827071256368</v>
      </c>
      <c r="H3418" s="55">
        <v>0.64222530107641485</v>
      </c>
      <c r="I3418" s="55">
        <v>0.50083111702127658</v>
      </c>
      <c r="J3418" s="55">
        <v>87.593044795657676</v>
      </c>
      <c r="K3418" s="55">
        <v>252</v>
      </c>
      <c r="L3418" s="55">
        <v>127.84500497842681</v>
      </c>
      <c r="M3418" s="55">
        <v>1660.4499974522516</v>
      </c>
      <c r="N3418" s="55">
        <v>40.748619577259937</v>
      </c>
      <c r="O3418" s="55">
        <v>0.86776776149829316</v>
      </c>
      <c r="P3418" s="55">
        <v>3.0350655011070593</v>
      </c>
      <c r="Q3418" s="55">
        <v>62.122711528946269</v>
      </c>
      <c r="R3418" s="55">
        <v>0.98863611349387648</v>
      </c>
      <c r="S3418" s="55">
        <v>7.0873910250265695</v>
      </c>
      <c r="T3418" s="55">
        <v>4.3718752864017326E-4</v>
      </c>
      <c r="U3418" s="55">
        <v>0.28827000036108646</v>
      </c>
      <c r="V3418" s="55">
        <v>143.60664861447643</v>
      </c>
      <c r="W3418" s="55">
        <v>80.05947309432743</v>
      </c>
    </row>
    <row r="3419" spans="3:23" x14ac:dyDescent="0.25">
      <c r="C3419" s="51">
        <v>0</v>
      </c>
      <c r="D3419" s="54">
        <v>120</v>
      </c>
      <c r="E3419" s="54">
        <v>130</v>
      </c>
      <c r="F3419" s="54">
        <v>39.085000000000001</v>
      </c>
      <c r="G3419" s="54">
        <v>0.50013358112996231</v>
      </c>
      <c r="H3419" s="54">
        <v>0.92307692307692313</v>
      </c>
      <c r="I3419" s="54">
        <v>0.61224489795918369</v>
      </c>
      <c r="J3419" s="54">
        <v>12.360774464742066</v>
      </c>
      <c r="K3419" s="54">
        <v>119</v>
      </c>
      <c r="L3419" s="54">
        <v>94.11666666666666</v>
      </c>
      <c r="M3419" s="54">
        <v>145.68375350140062</v>
      </c>
      <c r="N3419" s="54">
        <v>12.069952506178332</v>
      </c>
      <c r="O3419" s="54">
        <v>0.31354023873350517</v>
      </c>
      <c r="P3419" s="54">
        <v>2.072098626419923</v>
      </c>
      <c r="Q3419" s="54">
        <v>67.104761904761943</v>
      </c>
      <c r="R3419" s="54">
        <v>0.93752673108615314</v>
      </c>
      <c r="S3419" s="54">
        <v>5.2312912748226328</v>
      </c>
      <c r="T3419" s="54">
        <v>5.0340136054421612E-3</v>
      </c>
      <c r="U3419" s="54">
        <v>0.21260895091279852</v>
      </c>
      <c r="V3419" s="54">
        <v>13.644031980050912</v>
      </c>
      <c r="W3419" s="54">
        <v>11.815025847275676</v>
      </c>
    </row>
    <row r="3420" spans="3:23" x14ac:dyDescent="0.25">
      <c r="C3420" s="52">
        <v>0</v>
      </c>
      <c r="D3420" s="55">
        <v>1068</v>
      </c>
      <c r="E3420" s="55">
        <v>1513</v>
      </c>
      <c r="F3420" s="55">
        <v>180.69499999999999</v>
      </c>
      <c r="G3420" s="55">
        <v>0.92141882293377975</v>
      </c>
      <c r="H3420" s="55">
        <v>0.70588235294117652</v>
      </c>
      <c r="I3420" s="55">
        <v>0.50664136622390887</v>
      </c>
      <c r="J3420" s="55">
        <v>36.875735026940866</v>
      </c>
      <c r="K3420" s="55">
        <v>249</v>
      </c>
      <c r="L3420" s="55">
        <v>113.15074906367042</v>
      </c>
      <c r="M3420" s="55">
        <v>1157.2059319594653</v>
      </c>
      <c r="N3420" s="55">
        <v>34.017729670856419</v>
      </c>
      <c r="O3420" s="55">
        <v>1.9719800151651294</v>
      </c>
      <c r="P3420" s="55">
        <v>7.1876192709313633</v>
      </c>
      <c r="Q3420" s="55">
        <v>356.59934548854682</v>
      </c>
      <c r="R3420" s="55">
        <v>0.90046167164194391</v>
      </c>
      <c r="S3420" s="55">
        <v>6.4596074749154901</v>
      </c>
      <c r="T3420" s="55">
        <v>8.093421204763431E-4</v>
      </c>
      <c r="U3420" s="55">
        <v>0.23001629113357633</v>
      </c>
      <c r="V3420" s="55">
        <v>70.363071505324427</v>
      </c>
      <c r="W3420" s="55">
        <v>27.341042783626868</v>
      </c>
    </row>
    <row r="3421" spans="3:23" x14ac:dyDescent="0.25">
      <c r="C3421" s="51">
        <v>0</v>
      </c>
      <c r="D3421" s="54">
        <v>346</v>
      </c>
      <c r="E3421" s="54">
        <v>379</v>
      </c>
      <c r="F3421" s="54">
        <v>78.640999999999991</v>
      </c>
      <c r="G3421" s="54">
        <v>0.83692462012892743</v>
      </c>
      <c r="H3421" s="54">
        <v>0.9129287598944591</v>
      </c>
      <c r="I3421" s="54">
        <v>0.62794918330308525</v>
      </c>
      <c r="J3421" s="54">
        <v>20.989065783840079</v>
      </c>
      <c r="K3421" s="54">
        <v>169</v>
      </c>
      <c r="L3421" s="54">
        <v>114.6878612716763</v>
      </c>
      <c r="M3421" s="54">
        <v>586.81243193432124</v>
      </c>
      <c r="N3421" s="54">
        <v>24.224211688604466</v>
      </c>
      <c r="O3421" s="54">
        <v>0.26772998296553796</v>
      </c>
      <c r="P3421" s="54">
        <v>2.2821193100124808</v>
      </c>
      <c r="Q3421" s="54">
        <v>241.34210526315744</v>
      </c>
      <c r="R3421" s="54">
        <v>0.89046116362394301</v>
      </c>
      <c r="S3421" s="54">
        <v>6.2525355498597106</v>
      </c>
      <c r="T3421" s="54">
        <v>2.0313942751615742E-3</v>
      </c>
      <c r="U3421" s="54">
        <v>0.20799117570165973</v>
      </c>
      <c r="V3421" s="54">
        <v>30.148253230088567</v>
      </c>
      <c r="W3421" s="54">
        <v>16.500686814403171</v>
      </c>
    </row>
    <row r="3422" spans="3:23" x14ac:dyDescent="0.25">
      <c r="C3422" s="52">
        <v>0</v>
      </c>
      <c r="D3422" s="55">
        <v>6087</v>
      </c>
      <c r="E3422" s="55">
        <v>9142</v>
      </c>
      <c r="F3422" s="55">
        <v>599.995</v>
      </c>
      <c r="G3422" s="55">
        <v>0.82553912316909794</v>
      </c>
      <c r="H3422" s="55">
        <v>0.66582804637934812</v>
      </c>
      <c r="I3422" s="55">
        <v>0.52428940568475457</v>
      </c>
      <c r="J3422" s="55">
        <v>88.035271958476585</v>
      </c>
      <c r="K3422" s="55">
        <v>255</v>
      </c>
      <c r="L3422" s="55">
        <v>127.6755380318712</v>
      </c>
      <c r="M3422" s="55">
        <v>1650.6684501500049</v>
      </c>
      <c r="N3422" s="55">
        <v>40.628419242569663</v>
      </c>
      <c r="O3422" s="55">
        <v>0.92816908218434502</v>
      </c>
      <c r="P3422" s="55">
        <v>3.2858096323044896</v>
      </c>
      <c r="Q3422" s="55">
        <v>65.694017094017141</v>
      </c>
      <c r="R3422" s="55">
        <v>0.98774696418526908</v>
      </c>
      <c r="S3422" s="55">
        <v>7.0815706900404036</v>
      </c>
      <c r="T3422" s="55">
        <v>4.2606472350064376E-4</v>
      </c>
      <c r="U3422" s="55">
        <v>0.28048387344428682</v>
      </c>
      <c r="V3422" s="55">
        <v>141.39573578738273</v>
      </c>
      <c r="W3422" s="55">
        <v>79.795961115752419</v>
      </c>
    </row>
    <row r="3423" spans="3:23" x14ac:dyDescent="0.25">
      <c r="C3423" s="51">
        <v>0</v>
      </c>
      <c r="D3423" s="54">
        <v>115</v>
      </c>
      <c r="E3423" s="54">
        <v>121</v>
      </c>
      <c r="F3423" s="54">
        <v>36.455000000000005</v>
      </c>
      <c r="G3423" s="54">
        <v>0.52249415111527708</v>
      </c>
      <c r="H3423" s="54">
        <v>0.95041322314049592</v>
      </c>
      <c r="I3423" s="54">
        <v>0.68047337278106512</v>
      </c>
      <c r="J3423" s="54">
        <v>12.100518486599807</v>
      </c>
      <c r="K3423" s="54">
        <v>131</v>
      </c>
      <c r="L3423" s="54">
        <v>96.208695652173915</v>
      </c>
      <c r="M3423" s="54">
        <v>208.9209763539283</v>
      </c>
      <c r="N3423" s="54">
        <v>14.454098946455579</v>
      </c>
      <c r="O3423" s="54">
        <v>0.57656497031598819</v>
      </c>
      <c r="P3423" s="54">
        <v>2.7208244741403558</v>
      </c>
      <c r="Q3423" s="54">
        <v>71.862637362637386</v>
      </c>
      <c r="R3423" s="54">
        <v>0.9335310773601303</v>
      </c>
      <c r="S3423" s="54">
        <v>5.2681218209130822</v>
      </c>
      <c r="T3423" s="54">
        <v>5.7964014007970185E-3</v>
      </c>
      <c r="U3423" s="54">
        <v>0.19224507512960523</v>
      </c>
      <c r="V3423" s="54">
        <v>13.28683627927391</v>
      </c>
      <c r="W3423" s="54">
        <v>11.328926205044889</v>
      </c>
    </row>
    <row r="3424" spans="3:23" x14ac:dyDescent="0.25">
      <c r="C3424" s="52">
        <v>0</v>
      </c>
      <c r="D3424" s="55">
        <v>1134</v>
      </c>
      <c r="E3424" s="55">
        <v>1540</v>
      </c>
      <c r="F3424" s="55">
        <v>178.45400000000001</v>
      </c>
      <c r="G3424" s="55">
        <v>0.91450614072700664</v>
      </c>
      <c r="H3424" s="55">
        <v>0.73636363636363633</v>
      </c>
      <c r="I3424" s="55">
        <v>0.54597977852672119</v>
      </c>
      <c r="J3424" s="55">
        <v>37.99807421080277</v>
      </c>
      <c r="K3424" s="55">
        <v>248</v>
      </c>
      <c r="L3424" s="55">
        <v>117.00793650793651</v>
      </c>
      <c r="M3424" s="55">
        <v>1222.5815786155595</v>
      </c>
      <c r="N3424" s="55">
        <v>34.96543405444239</v>
      </c>
      <c r="O3424" s="55">
        <v>1.6633514397944384</v>
      </c>
      <c r="P3424" s="55">
        <v>5.8741879190766149</v>
      </c>
      <c r="Q3424" s="55">
        <v>304.24098671726654</v>
      </c>
      <c r="R3424" s="55">
        <v>0.91738104207342464</v>
      </c>
      <c r="S3424" s="55">
        <v>6.6215860126827115</v>
      </c>
      <c r="T3424" s="55">
        <v>7.4488080106865559E-4</v>
      </c>
      <c r="U3424" s="55">
        <v>0.20743984631110363</v>
      </c>
      <c r="V3424" s="55">
        <v>69.753201613748615</v>
      </c>
      <c r="W3424" s="55">
        <v>28.220193609869376</v>
      </c>
    </row>
    <row r="3425" spans="3:23" x14ac:dyDescent="0.25">
      <c r="C3425" s="51">
        <v>0</v>
      </c>
      <c r="D3425" s="54">
        <v>384</v>
      </c>
      <c r="E3425" s="54">
        <v>428</v>
      </c>
      <c r="F3425" s="54">
        <v>87.275000000000006</v>
      </c>
      <c r="G3425" s="54">
        <v>0.85803116242389321</v>
      </c>
      <c r="H3425" s="54">
        <v>0.89719626168224298</v>
      </c>
      <c r="I3425" s="54">
        <v>0.61935483870967745</v>
      </c>
      <c r="J3425" s="54">
        <v>22.111625566165468</v>
      </c>
      <c r="K3425" s="54">
        <v>157</v>
      </c>
      <c r="L3425" s="54">
        <v>110.80208333333333</v>
      </c>
      <c r="M3425" s="54">
        <v>487.20354656222912</v>
      </c>
      <c r="N3425" s="54">
        <v>22.072687796510625</v>
      </c>
      <c r="O3425" s="54">
        <v>0.33516331637111724</v>
      </c>
      <c r="P3425" s="54">
        <v>2.053486324276494</v>
      </c>
      <c r="Q3425" s="54">
        <v>266.2062500000003</v>
      </c>
      <c r="R3425" s="54">
        <v>0.87569783977224924</v>
      </c>
      <c r="S3425" s="54">
        <v>6.1424121732462025</v>
      </c>
      <c r="T3425" s="54">
        <v>1.9335937499999803E-3</v>
      </c>
      <c r="U3425" s="54">
        <v>0.21301947821993703</v>
      </c>
      <c r="V3425" s="54">
        <v>32.766996152521912</v>
      </c>
      <c r="W3425" s="54">
        <v>16.829051526850559</v>
      </c>
    </row>
    <row r="3426" spans="3:23" x14ac:dyDescent="0.25">
      <c r="C3426" s="52">
        <v>0</v>
      </c>
      <c r="D3426" s="55">
        <v>6048</v>
      </c>
      <c r="E3426" s="55">
        <v>8691</v>
      </c>
      <c r="F3426" s="55">
        <v>600.05200000000002</v>
      </c>
      <c r="G3426" s="55">
        <v>0.82306362105254993</v>
      </c>
      <c r="H3426" s="55">
        <v>0.69589230238177424</v>
      </c>
      <c r="I3426" s="55">
        <v>0.52678338123856805</v>
      </c>
      <c r="J3426" s="55">
        <v>87.752793497177422</v>
      </c>
      <c r="K3426" s="55">
        <v>255</v>
      </c>
      <c r="L3426" s="55">
        <v>128.75082671957671</v>
      </c>
      <c r="M3426" s="55">
        <v>1589.6155938260977</v>
      </c>
      <c r="N3426" s="55">
        <v>39.86998361958652</v>
      </c>
      <c r="O3426" s="55">
        <v>0.91863989829379811</v>
      </c>
      <c r="P3426" s="55">
        <v>3.2804166148747811</v>
      </c>
      <c r="Q3426" s="55">
        <v>58.764736387209041</v>
      </c>
      <c r="R3426" s="55">
        <v>0.98899102703257935</v>
      </c>
      <c r="S3426" s="55">
        <v>7.0731122885460538</v>
      </c>
      <c r="T3426" s="55">
        <v>4.2181333568393382E-4</v>
      </c>
      <c r="U3426" s="55">
        <v>0.28394807716395132</v>
      </c>
      <c r="V3426" s="55">
        <v>138.69323254345758</v>
      </c>
      <c r="W3426" s="55">
        <v>78.770708260807382</v>
      </c>
    </row>
    <row r="3427" spans="3:23" x14ac:dyDescent="0.25">
      <c r="C3427" s="51">
        <v>0</v>
      </c>
      <c r="D3427" s="54">
        <v>78</v>
      </c>
      <c r="E3427" s="54">
        <v>82</v>
      </c>
      <c r="F3427" s="54">
        <v>29.532999999999994</v>
      </c>
      <c r="G3427" s="54">
        <v>0.50961679561528361</v>
      </c>
      <c r="H3427" s="54">
        <v>0.95121951219512191</v>
      </c>
      <c r="I3427" s="54">
        <v>0.64462809917355368</v>
      </c>
      <c r="J3427" s="54">
        <v>9.9655749703337584</v>
      </c>
      <c r="K3427" s="54">
        <v>120</v>
      </c>
      <c r="L3427" s="54">
        <v>93.038461538461533</v>
      </c>
      <c r="M3427" s="54">
        <v>166.29720279720277</v>
      </c>
      <c r="N3427" s="54">
        <v>12.895627274281882</v>
      </c>
      <c r="O3427" s="54">
        <v>0.48863231585097899</v>
      </c>
      <c r="P3427" s="54">
        <v>2.0933008898309273</v>
      </c>
      <c r="Q3427" s="54">
        <v>54.992424242424285</v>
      </c>
      <c r="R3427" s="54">
        <v>0.91157463433342023</v>
      </c>
      <c r="S3427" s="54">
        <v>5.0797727314608689</v>
      </c>
      <c r="T3427" s="54">
        <v>8.0348943985307734E-3</v>
      </c>
      <c r="U3427" s="54">
        <v>0.17660951830403704</v>
      </c>
      <c r="V3427" s="54">
        <v>10.859234300129197</v>
      </c>
      <c r="W3427" s="54">
        <v>9.3433013571505814</v>
      </c>
    </row>
    <row r="3428" spans="3:23" x14ac:dyDescent="0.25">
      <c r="C3428" s="52">
        <v>0</v>
      </c>
      <c r="D3428" s="55">
        <v>29</v>
      </c>
      <c r="E3428" s="55">
        <v>33</v>
      </c>
      <c r="F3428" s="55">
        <v>17.996000000000002</v>
      </c>
      <c r="G3428" s="55">
        <v>0</v>
      </c>
      <c r="H3428" s="55">
        <v>0.87878787878787878</v>
      </c>
      <c r="I3428" s="55">
        <v>0.59183673469387754</v>
      </c>
      <c r="J3428" s="55">
        <v>6.0765077797464979</v>
      </c>
      <c r="K3428" s="55">
        <v>99</v>
      </c>
      <c r="L3428" s="55">
        <v>86.965517241379317</v>
      </c>
      <c r="M3428" s="55">
        <v>49.463054187192135</v>
      </c>
      <c r="N3428" s="55">
        <v>7.0329975250381072</v>
      </c>
      <c r="O3428" s="55">
        <v>-5.3466096698355926E-2</v>
      </c>
      <c r="P3428" s="55">
        <v>1.9963675967672057</v>
      </c>
      <c r="Q3428" s="55">
        <v>53.964285714285708</v>
      </c>
      <c r="R3428" s="55">
        <v>0.81494075442581138</v>
      </c>
      <c r="S3428" s="55">
        <v>4.1422952191909008</v>
      </c>
      <c r="T3428" s="55">
        <v>1.785714285714287E-2</v>
      </c>
      <c r="U3428" s="55">
        <v>0.24254561381662212</v>
      </c>
      <c r="V3428" s="55">
        <v>6.2330229193099944</v>
      </c>
      <c r="W3428" s="55">
        <v>6.2330229193099944</v>
      </c>
    </row>
    <row r="3429" spans="3:23" x14ac:dyDescent="0.25">
      <c r="C3429" s="51">
        <v>0</v>
      </c>
      <c r="D3429" s="54">
        <v>1249</v>
      </c>
      <c r="E3429" s="54">
        <v>1702</v>
      </c>
      <c r="F3429" s="54">
        <v>196.97899999999998</v>
      </c>
      <c r="G3429" s="54">
        <v>0.90387223021157126</v>
      </c>
      <c r="H3429" s="54">
        <v>0.73384253819036427</v>
      </c>
      <c r="I3429" s="54">
        <v>0.55659536541889487</v>
      </c>
      <c r="J3429" s="54">
        <v>39.878267156111711</v>
      </c>
      <c r="K3429" s="54">
        <v>250</v>
      </c>
      <c r="L3429" s="54">
        <v>121.35708566853482</v>
      </c>
      <c r="M3429" s="54">
        <v>1410.6576440639687</v>
      </c>
      <c r="N3429" s="54">
        <v>37.558722609587889</v>
      </c>
      <c r="O3429" s="54">
        <v>1.4310281886519118</v>
      </c>
      <c r="P3429" s="54">
        <v>4.6092921986832334</v>
      </c>
      <c r="Q3429" s="54">
        <v>456.46947738251856</v>
      </c>
      <c r="R3429" s="54">
        <v>0.89564256411554044</v>
      </c>
      <c r="S3429" s="54">
        <v>6.7286005347731539</v>
      </c>
      <c r="T3429" s="54">
        <v>7.0032589938642256E-4</v>
      </c>
      <c r="U3429" s="54">
        <v>0.20064190265070198</v>
      </c>
      <c r="V3429" s="54">
        <v>70.324094181044401</v>
      </c>
      <c r="W3429" s="54">
        <v>30.084824323859962</v>
      </c>
    </row>
    <row r="3430" spans="3:23" x14ac:dyDescent="0.25">
      <c r="C3430" s="52">
        <v>0</v>
      </c>
      <c r="D3430" s="55">
        <v>374</v>
      </c>
      <c r="E3430" s="55">
        <v>425</v>
      </c>
      <c r="F3430" s="55">
        <v>88.498999999999995</v>
      </c>
      <c r="G3430" s="55">
        <v>0.85958262461966506</v>
      </c>
      <c r="H3430" s="55">
        <v>0.88</v>
      </c>
      <c r="I3430" s="55">
        <v>0.59365079365079365</v>
      </c>
      <c r="J3430" s="55">
        <v>21.821814538001895</v>
      </c>
      <c r="K3430" s="55">
        <v>162</v>
      </c>
      <c r="L3430" s="55">
        <v>112.89572192513369</v>
      </c>
      <c r="M3430" s="55">
        <v>525.31081274820406</v>
      </c>
      <c r="N3430" s="55">
        <v>22.919659961443671</v>
      </c>
      <c r="O3430" s="55">
        <v>0.28195830542339184</v>
      </c>
      <c r="P3430" s="55">
        <v>1.9826586663973838</v>
      </c>
      <c r="Q3430" s="55">
        <v>231.81566820276313</v>
      </c>
      <c r="R3430" s="55">
        <v>0.8836035875230851</v>
      </c>
      <c r="S3430" s="55">
        <v>6.2382178764306682</v>
      </c>
      <c r="T3430" s="55">
        <v>1.8475652487842339E-3</v>
      </c>
      <c r="U3430" s="55">
        <v>0.19935144021619458</v>
      </c>
      <c r="V3430" s="55">
        <v>32.291930970141522</v>
      </c>
      <c r="W3430" s="55">
        <v>16.501072817816297</v>
      </c>
    </row>
    <row r="3431" spans="3:23" x14ac:dyDescent="0.25">
      <c r="C3431" s="51">
        <v>0</v>
      </c>
      <c r="D3431" s="54">
        <v>6220</v>
      </c>
      <c r="E3431" s="54">
        <v>8968</v>
      </c>
      <c r="F3431" s="54">
        <v>468.32400000000001</v>
      </c>
      <c r="G3431" s="54">
        <v>0.83254299377254803</v>
      </c>
      <c r="H3431" s="54">
        <v>0.69357716324710084</v>
      </c>
      <c r="I3431" s="54">
        <v>0.49530179964962573</v>
      </c>
      <c r="J3431" s="54">
        <v>88.991853381378178</v>
      </c>
      <c r="K3431" s="54">
        <v>255</v>
      </c>
      <c r="L3431" s="54">
        <v>127.89453376205788</v>
      </c>
      <c r="M3431" s="54">
        <v>1549.1736314757841</v>
      </c>
      <c r="N3431" s="54">
        <v>39.359543080119515</v>
      </c>
      <c r="O3431" s="54">
        <v>0.94181492049786153</v>
      </c>
      <c r="P3431" s="54">
        <v>3.3588797838117115</v>
      </c>
      <c r="Q3431" s="54">
        <v>56.009091627796863</v>
      </c>
      <c r="R3431" s="54">
        <v>0.98944570426185319</v>
      </c>
      <c r="S3431" s="54">
        <v>7.0449774888179491</v>
      </c>
      <c r="T3431" s="54">
        <v>4.6776443295403202E-4</v>
      </c>
      <c r="U3431" s="54">
        <v>0.29849330772092197</v>
      </c>
      <c r="V3431" s="54">
        <v>139.57858548879071</v>
      </c>
      <c r="W3431" s="54">
        <v>77.321013930887219</v>
      </c>
    </row>
    <row r="3432" spans="3:23" x14ac:dyDescent="0.25">
      <c r="C3432" s="52">
        <v>0</v>
      </c>
      <c r="D3432" s="55">
        <v>47</v>
      </c>
      <c r="E3432" s="55">
        <v>51</v>
      </c>
      <c r="F3432" s="55">
        <v>23.437999999999999</v>
      </c>
      <c r="G3432" s="55">
        <v>0.68403154873431504</v>
      </c>
      <c r="H3432" s="55">
        <v>0.92156862745098034</v>
      </c>
      <c r="I3432" s="55">
        <v>0.58024691358024694</v>
      </c>
      <c r="J3432" s="55">
        <v>7.7357778278950491</v>
      </c>
      <c r="K3432" s="55">
        <v>105</v>
      </c>
      <c r="L3432" s="55">
        <v>89.489361702127653</v>
      </c>
      <c r="M3432" s="55">
        <v>62.777058279370969</v>
      </c>
      <c r="N3432" s="55">
        <v>7.9231974782515024</v>
      </c>
      <c r="O3432" s="55">
        <v>0.30969276378716304</v>
      </c>
      <c r="P3432" s="55">
        <v>1.9546137952083382</v>
      </c>
      <c r="Q3432" s="55">
        <v>52.255555555555581</v>
      </c>
      <c r="R3432" s="55">
        <v>0.83503921391451497</v>
      </c>
      <c r="S3432" s="55">
        <v>4.4690665110679815</v>
      </c>
      <c r="T3432" s="55">
        <v>1.2098765432098785E-2</v>
      </c>
      <c r="U3432" s="55">
        <v>0.21678953762287095</v>
      </c>
      <c r="V3432" s="55">
        <v>9.1867928637020757</v>
      </c>
      <c r="W3432" s="55">
        <v>6.7013283323860291</v>
      </c>
    </row>
    <row r="3433" spans="3:23" x14ac:dyDescent="0.25">
      <c r="C3433" s="51">
        <v>0</v>
      </c>
      <c r="D3433" s="54">
        <v>1732</v>
      </c>
      <c r="E3433" s="54">
        <v>2374</v>
      </c>
      <c r="F3433" s="54">
        <v>291.85399999999998</v>
      </c>
      <c r="G3433" s="54">
        <v>0.95624422000719456</v>
      </c>
      <c r="H3433" s="54">
        <v>0.72957034540859311</v>
      </c>
      <c r="I3433" s="54">
        <v>0.57048748353096179</v>
      </c>
      <c r="J3433" s="54">
        <v>46.960098929637084</v>
      </c>
      <c r="K3433" s="54">
        <v>251</v>
      </c>
      <c r="L3433" s="54">
        <v>122.7580831408776</v>
      </c>
      <c r="M3433" s="54">
        <v>1380.9784152721134</v>
      </c>
      <c r="N3433" s="54">
        <v>37.161517935521864</v>
      </c>
      <c r="O3433" s="54">
        <v>1.3686689031284947</v>
      </c>
      <c r="P3433" s="54">
        <v>4.6051619975531608</v>
      </c>
      <c r="Q3433" s="54">
        <v>334.56565656565533</v>
      </c>
      <c r="R3433" s="54">
        <v>0.92378600584636839</v>
      </c>
      <c r="S3433" s="54">
        <v>6.8047107292657794</v>
      </c>
      <c r="T3433" s="54">
        <v>5.8064962047555692E-4</v>
      </c>
      <c r="U3433" s="54">
        <v>0.21269282699878544</v>
      </c>
      <c r="V3433" s="54">
        <v>102.29864089538385</v>
      </c>
      <c r="W3433" s="54">
        <v>29.929476093983109</v>
      </c>
    </row>
    <row r="3434" spans="3:23" x14ac:dyDescent="0.25">
      <c r="C3434" s="52">
        <v>0</v>
      </c>
      <c r="D3434" s="55">
        <v>5940</v>
      </c>
      <c r="E3434" s="55">
        <v>8361</v>
      </c>
      <c r="F3434" s="55">
        <v>477.22300000000001</v>
      </c>
      <c r="G3434" s="55">
        <v>0.81258608614360461</v>
      </c>
      <c r="H3434" s="55">
        <v>0.7104413347685683</v>
      </c>
      <c r="I3434" s="55">
        <v>0.532258064516129</v>
      </c>
      <c r="J3434" s="55">
        <v>86.965757029573808</v>
      </c>
      <c r="K3434" s="55">
        <v>255</v>
      </c>
      <c r="L3434" s="55">
        <v>129.03838383838385</v>
      </c>
      <c r="M3434" s="55">
        <v>1538.9182098812664</v>
      </c>
      <c r="N3434" s="55">
        <v>39.229048036898199</v>
      </c>
      <c r="O3434" s="55">
        <v>0.86768199159482617</v>
      </c>
      <c r="P3434" s="55">
        <v>3.1559522897219168</v>
      </c>
      <c r="Q3434" s="55">
        <v>52.716622222222405</v>
      </c>
      <c r="R3434" s="55">
        <v>0.98991232403971197</v>
      </c>
      <c r="S3434" s="55">
        <v>7.0630112669542937</v>
      </c>
      <c r="T3434" s="55">
        <v>4.1476740740739067E-4</v>
      </c>
      <c r="U3434" s="55">
        <v>0.28736864330366552</v>
      </c>
      <c r="V3434" s="55">
        <v>132.27332927859246</v>
      </c>
      <c r="W3434" s="55">
        <v>77.094344624431329</v>
      </c>
    </row>
    <row r="3435" spans="3:23" x14ac:dyDescent="0.25">
      <c r="C3435" s="51">
        <v>0</v>
      </c>
      <c r="D3435" s="54">
        <v>114</v>
      </c>
      <c r="E3435" s="54">
        <v>125</v>
      </c>
      <c r="F3435" s="54">
        <v>39.085000000000001</v>
      </c>
      <c r="G3435" s="54">
        <v>0.76063143438067049</v>
      </c>
      <c r="H3435" s="54">
        <v>0.91200000000000003</v>
      </c>
      <c r="I3435" s="54">
        <v>0.62637362637362637</v>
      </c>
      <c r="J3435" s="54">
        <v>12.047792665040703</v>
      </c>
      <c r="K3435" s="54">
        <v>134</v>
      </c>
      <c r="L3435" s="54">
        <v>99.728070175438603</v>
      </c>
      <c r="M3435" s="54">
        <v>280.30593075609386</v>
      </c>
      <c r="N3435" s="54">
        <v>16.742339464844626</v>
      </c>
      <c r="O3435" s="54">
        <v>0.45132610962810454</v>
      </c>
      <c r="P3435" s="54">
        <v>1.9969267652858533</v>
      </c>
      <c r="Q3435" s="54">
        <v>82.443877551020393</v>
      </c>
      <c r="R3435" s="54">
        <v>0.94079552687108714</v>
      </c>
      <c r="S3435" s="54">
        <v>5.4752746109146697</v>
      </c>
      <c r="T3435" s="54">
        <v>5.4664723032069986E-3</v>
      </c>
      <c r="U3435" s="54">
        <v>0.21142850367533672</v>
      </c>
      <c r="V3435" s="54">
        <v>15.295980115533647</v>
      </c>
      <c r="W3435" s="54">
        <v>9.9299050272543017</v>
      </c>
    </row>
    <row r="3436" spans="3:23" x14ac:dyDescent="0.25">
      <c r="C3436" s="52">
        <v>0</v>
      </c>
      <c r="D3436" s="55">
        <v>44</v>
      </c>
      <c r="E3436" s="55">
        <v>49</v>
      </c>
      <c r="F3436" s="55">
        <v>22.312999999999999</v>
      </c>
      <c r="G3436" s="55">
        <v>0.60751669847806122</v>
      </c>
      <c r="H3436" s="55">
        <v>0.89795918367346939</v>
      </c>
      <c r="I3436" s="55">
        <v>0.61111111111111116</v>
      </c>
      <c r="J3436" s="55">
        <v>7.4848206370191104</v>
      </c>
      <c r="K3436" s="55">
        <v>91</v>
      </c>
      <c r="L3436" s="55">
        <v>83.840909090909093</v>
      </c>
      <c r="M3436" s="55">
        <v>13.718287526427059</v>
      </c>
      <c r="N3436" s="55">
        <v>3.7038206660726782</v>
      </c>
      <c r="O3436" s="55">
        <v>0.26608810532267474</v>
      </c>
      <c r="P3436" s="55">
        <v>2.3705575225202873</v>
      </c>
      <c r="Q3436" s="55">
        <v>22.487500000000004</v>
      </c>
      <c r="R3436" s="55">
        <v>0.76803068050157153</v>
      </c>
      <c r="S3436" s="55">
        <v>3.6901481770017446</v>
      </c>
      <c r="T3436" s="55">
        <v>1.7812500000000009E-2</v>
      </c>
      <c r="U3436" s="55">
        <v>0.31323457792207787</v>
      </c>
      <c r="V3436" s="55">
        <v>8.5442171759943637</v>
      </c>
      <c r="W3436" s="55">
        <v>6.786730710068408</v>
      </c>
    </row>
    <row r="3437" spans="3:23" x14ac:dyDescent="0.25">
      <c r="C3437" s="51">
        <v>0</v>
      </c>
      <c r="D3437" s="54">
        <v>1804</v>
      </c>
      <c r="E3437" s="54">
        <v>2522</v>
      </c>
      <c r="F3437" s="54">
        <v>296.245</v>
      </c>
      <c r="G3437" s="54">
        <v>0.9483998518768747</v>
      </c>
      <c r="H3437" s="54">
        <v>0.71530531324345759</v>
      </c>
      <c r="I3437" s="54">
        <v>0.56640502354788069</v>
      </c>
      <c r="J3437" s="54">
        <v>47.926236433734637</v>
      </c>
      <c r="K3437" s="54">
        <v>249</v>
      </c>
      <c r="L3437" s="54">
        <v>124.2560975609756</v>
      </c>
      <c r="M3437" s="54">
        <v>1647.6027082234207</v>
      </c>
      <c r="N3437" s="54">
        <v>40.590672675177736</v>
      </c>
      <c r="O3437" s="54">
        <v>1.3602871476064231</v>
      </c>
      <c r="P3437" s="54">
        <v>4.1523821739687179</v>
      </c>
      <c r="Q3437" s="54">
        <v>398.80745341614841</v>
      </c>
      <c r="R3437" s="54">
        <v>0.91967241600064131</v>
      </c>
      <c r="S3437" s="54">
        <v>6.8286055701288895</v>
      </c>
      <c r="T3437" s="54">
        <v>5.6575749392382801E-4</v>
      </c>
      <c r="U3437" s="54">
        <v>0.22023679999491336</v>
      </c>
      <c r="V3437" s="54">
        <v>100.11794190026174</v>
      </c>
      <c r="W3437" s="54">
        <v>31.745080407519218</v>
      </c>
    </row>
    <row r="3438" spans="3:23" x14ac:dyDescent="0.25">
      <c r="C3438" s="52">
        <v>0</v>
      </c>
      <c r="D3438" s="55">
        <v>5911</v>
      </c>
      <c r="E3438" s="55">
        <v>8868</v>
      </c>
      <c r="F3438" s="55">
        <v>511.48699999999991</v>
      </c>
      <c r="G3438" s="55">
        <v>0.824766744390655</v>
      </c>
      <c r="H3438" s="55">
        <v>0.66655390166892192</v>
      </c>
      <c r="I3438" s="55">
        <v>0.45725999845285065</v>
      </c>
      <c r="J3438" s="55">
        <v>86.753207139157382</v>
      </c>
      <c r="K3438" s="55">
        <v>255</v>
      </c>
      <c r="L3438" s="55">
        <v>130.16833023177128</v>
      </c>
      <c r="M3438" s="55">
        <v>1493.0158225751984</v>
      </c>
      <c r="N3438" s="55">
        <v>38.639562919049673</v>
      </c>
      <c r="O3438" s="55">
        <v>0.87314603337933705</v>
      </c>
      <c r="P3438" s="55">
        <v>3.125927574984892</v>
      </c>
      <c r="Q3438" s="55">
        <v>52.779953917050825</v>
      </c>
      <c r="R3438" s="55">
        <v>0.98986385469905669</v>
      </c>
      <c r="S3438" s="55">
        <v>7.0383627943293989</v>
      </c>
      <c r="T3438" s="55">
        <v>5.0947260624682755E-4</v>
      </c>
      <c r="U3438" s="55">
        <v>0.30556934300892974</v>
      </c>
      <c r="V3438" s="55">
        <v>135.25003634517446</v>
      </c>
      <c r="W3438" s="55">
        <v>76.480256193937876</v>
      </c>
    </row>
    <row r="3439" spans="3:23" x14ac:dyDescent="0.25">
      <c r="C3439" s="51">
        <v>0</v>
      </c>
      <c r="D3439" s="54">
        <v>41</v>
      </c>
      <c r="E3439" s="54">
        <v>45</v>
      </c>
      <c r="F3439" s="54">
        <v>20.907</v>
      </c>
      <c r="G3439" s="54">
        <v>0.37986972501764632</v>
      </c>
      <c r="H3439" s="54">
        <v>0.91111111111111109</v>
      </c>
      <c r="I3439" s="54">
        <v>0.640625</v>
      </c>
      <c r="J3439" s="54">
        <v>7.2251519938435669</v>
      </c>
      <c r="K3439" s="54">
        <v>91</v>
      </c>
      <c r="L3439" s="54">
        <v>86.512195121951223</v>
      </c>
      <c r="M3439" s="54">
        <v>11.256097560975611</v>
      </c>
      <c r="N3439" s="54">
        <v>3.3550108138388484</v>
      </c>
      <c r="O3439" s="54">
        <v>-0.81120424454598405</v>
      </c>
      <c r="P3439" s="54">
        <v>2.8560107943267594</v>
      </c>
      <c r="Q3439" s="54">
        <v>15.458333333333329</v>
      </c>
      <c r="R3439" s="54">
        <v>0.84434709708409761</v>
      </c>
      <c r="S3439" s="54">
        <v>3.4602239572565998</v>
      </c>
      <c r="T3439" s="54">
        <v>1.7746913580246933E-2</v>
      </c>
      <c r="U3439" s="54">
        <v>0.38304673721340382</v>
      </c>
      <c r="V3439" s="54">
        <v>7.6360292750506691</v>
      </c>
      <c r="W3439" s="54">
        <v>7.0636324810317683</v>
      </c>
    </row>
    <row r="3440" spans="3:23" x14ac:dyDescent="0.25">
      <c r="C3440" s="52">
        <v>0</v>
      </c>
      <c r="D3440" s="55">
        <v>1796</v>
      </c>
      <c r="E3440" s="55">
        <v>2528</v>
      </c>
      <c r="F3440" s="55">
        <v>291.76199999999994</v>
      </c>
      <c r="G3440" s="55">
        <v>0.94707828067723288</v>
      </c>
      <c r="H3440" s="55">
        <v>0.71044303797468356</v>
      </c>
      <c r="I3440" s="55">
        <v>0.55776397515527953</v>
      </c>
      <c r="J3440" s="55">
        <v>47.819851759957935</v>
      </c>
      <c r="K3440" s="55">
        <v>253</v>
      </c>
      <c r="L3440" s="55">
        <v>127.19599109131403</v>
      </c>
      <c r="M3440" s="55">
        <v>1720.7337109391883</v>
      </c>
      <c r="N3440" s="55">
        <v>41.481727434367876</v>
      </c>
      <c r="O3440" s="55">
        <v>1.2870646689724972</v>
      </c>
      <c r="P3440" s="55">
        <v>3.8661734337258915</v>
      </c>
      <c r="Q3440" s="55">
        <v>351.41228878648019</v>
      </c>
      <c r="R3440" s="55">
        <v>0.9304998523202519</v>
      </c>
      <c r="S3440" s="55">
        <v>6.8788674603175552</v>
      </c>
      <c r="T3440" s="55">
        <v>5.6602037276931875E-4</v>
      </c>
      <c r="U3440" s="55">
        <v>0.21452013606340367</v>
      </c>
      <c r="V3440" s="55">
        <v>100.11862381779993</v>
      </c>
      <c r="W3440" s="55">
        <v>32.138348076463302</v>
      </c>
    </row>
    <row r="3441" spans="3:23" x14ac:dyDescent="0.25">
      <c r="C3441" s="51">
        <v>0</v>
      </c>
      <c r="D3441" s="54">
        <v>5834</v>
      </c>
      <c r="E3441" s="54">
        <v>8236</v>
      </c>
      <c r="F3441" s="54">
        <v>417.71899999999994</v>
      </c>
      <c r="G3441" s="54">
        <v>0.80814992047923317</v>
      </c>
      <c r="H3441" s="54">
        <v>0.70835356969402619</v>
      </c>
      <c r="I3441" s="54">
        <v>0.51555319901025098</v>
      </c>
      <c r="J3441" s="54">
        <v>86.186306940168521</v>
      </c>
      <c r="K3441" s="54">
        <v>255</v>
      </c>
      <c r="L3441" s="54">
        <v>130.82721974631471</v>
      </c>
      <c r="M3441" s="54">
        <v>1553.0454033094957</v>
      </c>
      <c r="N3441" s="54">
        <v>39.40869705165975</v>
      </c>
      <c r="O3441" s="54">
        <v>0.84212459692519692</v>
      </c>
      <c r="P3441" s="54">
        <v>2.8788516634390442</v>
      </c>
      <c r="Q3441" s="54">
        <v>50.839936886394753</v>
      </c>
      <c r="R3441" s="54">
        <v>0.99038929165467338</v>
      </c>
      <c r="S3441" s="54">
        <v>7.0301137210632554</v>
      </c>
      <c r="T3441" s="54">
        <v>4.3433940208788041E-4</v>
      </c>
      <c r="U3441" s="54">
        <v>0.28986626182430503</v>
      </c>
      <c r="V3441" s="54">
        <v>129.18385580602782</v>
      </c>
      <c r="W3441" s="54">
        <v>76.086297852675131</v>
      </c>
    </row>
    <row r="3442" spans="3:23" x14ac:dyDescent="0.25">
      <c r="C3442" s="52">
        <v>0</v>
      </c>
      <c r="D3442" s="55">
        <v>111</v>
      </c>
      <c r="E3442" s="55">
        <v>118</v>
      </c>
      <c r="F3442" s="55">
        <v>36.528999999999996</v>
      </c>
      <c r="G3442" s="55">
        <v>0.57260549721589693</v>
      </c>
      <c r="H3442" s="55">
        <v>0.94067796610169496</v>
      </c>
      <c r="I3442" s="55">
        <v>0.71153846153846156</v>
      </c>
      <c r="J3442" s="55">
        <v>11.888212206450683</v>
      </c>
      <c r="K3442" s="55">
        <v>123</v>
      </c>
      <c r="L3442" s="55">
        <v>99.396396396396398</v>
      </c>
      <c r="M3442" s="55">
        <v>128.55053235053245</v>
      </c>
      <c r="N3442" s="55">
        <v>11.338012716103844</v>
      </c>
      <c r="O3442" s="55">
        <v>0.19998048163378659</v>
      </c>
      <c r="P3442" s="55">
        <v>2.0872389771842901</v>
      </c>
      <c r="Q3442" s="55">
        <v>60.202380952380928</v>
      </c>
      <c r="R3442" s="55">
        <v>0.95069202388970031</v>
      </c>
      <c r="S3442" s="55">
        <v>5.0576215564265796</v>
      </c>
      <c r="T3442" s="55">
        <v>7.1570294784580402E-3</v>
      </c>
      <c r="U3442" s="55">
        <v>0.19228366948955156</v>
      </c>
      <c r="V3442" s="55">
        <v>13.386982759089488</v>
      </c>
      <c r="W3442" s="55">
        <v>10.975064082843945</v>
      </c>
    </row>
    <row r="3443" spans="3:23" x14ac:dyDescent="0.25">
      <c r="C3443" s="51">
        <v>0</v>
      </c>
      <c r="D3443" s="54">
        <v>29</v>
      </c>
      <c r="E3443" s="54">
        <v>33</v>
      </c>
      <c r="F3443" s="54">
        <v>17.996000000000002</v>
      </c>
      <c r="G3443" s="54">
        <v>0</v>
      </c>
      <c r="H3443" s="54">
        <v>0.87878787878787878</v>
      </c>
      <c r="I3443" s="54">
        <v>0.59183673469387754</v>
      </c>
      <c r="J3443" s="54">
        <v>6.0765077797464979</v>
      </c>
      <c r="K3443" s="54">
        <v>94</v>
      </c>
      <c r="L3443" s="54">
        <v>88.58620689655173</v>
      </c>
      <c r="M3443" s="54">
        <v>16.179802955665018</v>
      </c>
      <c r="N3443" s="54">
        <v>4.0224125789959713</v>
      </c>
      <c r="O3443" s="54">
        <v>-0.63306124736165659</v>
      </c>
      <c r="P3443" s="54">
        <v>2.4042520419966227</v>
      </c>
      <c r="Q3443" s="54">
        <v>23.946428571428577</v>
      </c>
      <c r="R3443" s="54">
        <v>0.84769371953765371</v>
      </c>
      <c r="S3443" s="54">
        <v>3.6209360647507713</v>
      </c>
      <c r="T3443" s="54">
        <v>2.1683673469387765E-2</v>
      </c>
      <c r="U3443" s="54">
        <v>0.29881145640074203</v>
      </c>
      <c r="V3443" s="54">
        <v>6.2330229193099944</v>
      </c>
      <c r="W3443" s="54">
        <v>6.2330229193099944</v>
      </c>
    </row>
    <row r="3444" spans="3:23" x14ac:dyDescent="0.25">
      <c r="C3444" s="52">
        <v>0</v>
      </c>
      <c r="D3444" s="55">
        <v>1839</v>
      </c>
      <c r="E3444" s="55">
        <v>2623</v>
      </c>
      <c r="F3444" s="55">
        <v>290.26600000000002</v>
      </c>
      <c r="G3444" s="55">
        <v>0.94410312521215678</v>
      </c>
      <c r="H3444" s="55">
        <v>0.70110560426991997</v>
      </c>
      <c r="I3444" s="55">
        <v>0.55525362318840576</v>
      </c>
      <c r="J3444" s="55">
        <v>48.388919421371298</v>
      </c>
      <c r="K3444" s="55">
        <v>251</v>
      </c>
      <c r="L3444" s="55">
        <v>128.33224578575312</v>
      </c>
      <c r="M3444" s="55">
        <v>1842.1153415804677</v>
      </c>
      <c r="N3444" s="55">
        <v>42.919871173856841</v>
      </c>
      <c r="O3444" s="55">
        <v>1.1917540635610806</v>
      </c>
      <c r="P3444" s="55">
        <v>3.5287758417539066</v>
      </c>
      <c r="Q3444" s="55">
        <v>375.05316606929136</v>
      </c>
      <c r="R3444" s="55">
        <v>0.92847265428725623</v>
      </c>
      <c r="S3444" s="55">
        <v>6.9146068518853294</v>
      </c>
      <c r="T3444" s="55">
        <v>5.700723269228148E-4</v>
      </c>
      <c r="U3444" s="55">
        <v>0.21092999170047771</v>
      </c>
      <c r="V3444" s="55">
        <v>99.032844896210705</v>
      </c>
      <c r="W3444" s="55">
        <v>32.646202324526101</v>
      </c>
    </row>
    <row r="3445" spans="3:23" x14ac:dyDescent="0.25">
      <c r="C3445" s="51">
        <v>0</v>
      </c>
      <c r="D3445" s="54">
        <v>49</v>
      </c>
      <c r="E3445" s="54">
        <v>53</v>
      </c>
      <c r="F3445" s="54">
        <v>22.685000000000002</v>
      </c>
      <c r="G3445" s="54">
        <v>0.43919593041394561</v>
      </c>
      <c r="H3445" s="54">
        <v>0.92452830188679247</v>
      </c>
      <c r="I3445" s="54">
        <v>0.68055555555555558</v>
      </c>
      <c r="J3445" s="54">
        <v>7.8986541696685881</v>
      </c>
      <c r="K3445" s="54">
        <v>133</v>
      </c>
      <c r="L3445" s="54">
        <v>100.08163265306122</v>
      </c>
      <c r="M3445" s="54">
        <v>185.49319727891154</v>
      </c>
      <c r="N3445" s="54">
        <v>13.619588733838901</v>
      </c>
      <c r="O3445" s="54">
        <v>0.74873381103309622</v>
      </c>
      <c r="P3445" s="54">
        <v>2.6725517488686745</v>
      </c>
      <c r="Q3445" s="54">
        <v>524.04938271604965</v>
      </c>
      <c r="R3445" s="54">
        <v>0.36847693563906142</v>
      </c>
      <c r="S3445" s="54">
        <v>4.8438029561393439</v>
      </c>
      <c r="T3445" s="54">
        <v>1.2955342173449154E-2</v>
      </c>
      <c r="U3445" s="54">
        <v>0.19682712933967367</v>
      </c>
      <c r="V3445" s="54">
        <v>8.440242784918091</v>
      </c>
      <c r="W3445" s="54">
        <v>7.5826407197637131</v>
      </c>
    </row>
    <row r="3446" spans="3:23" x14ac:dyDescent="0.25">
      <c r="C3446" s="52">
        <v>0</v>
      </c>
      <c r="D3446" s="55">
        <v>5691</v>
      </c>
      <c r="E3446" s="55">
        <v>7693</v>
      </c>
      <c r="F3446" s="55">
        <v>414.29499999999996</v>
      </c>
      <c r="G3446" s="55">
        <v>0.80598454088342186</v>
      </c>
      <c r="H3446" s="55">
        <v>0.73976342129208372</v>
      </c>
      <c r="I3446" s="55">
        <v>0.51684678957406227</v>
      </c>
      <c r="J3446" s="55">
        <v>85.123476486148121</v>
      </c>
      <c r="K3446" s="55">
        <v>255</v>
      </c>
      <c r="L3446" s="55">
        <v>132.54243542435424</v>
      </c>
      <c r="M3446" s="55">
        <v>1549.7557999727628</v>
      </c>
      <c r="N3446" s="55">
        <v>39.366937904449244</v>
      </c>
      <c r="O3446" s="55">
        <v>0.77272111113169384</v>
      </c>
      <c r="P3446" s="55">
        <v>2.770667612191601</v>
      </c>
      <c r="Q3446" s="55">
        <v>54.940461178166117</v>
      </c>
      <c r="R3446" s="55">
        <v>0.9897114348863979</v>
      </c>
      <c r="S3446" s="55">
        <v>7.0397544813484139</v>
      </c>
      <c r="T3446" s="55">
        <v>4.3018341153955487E-4</v>
      </c>
      <c r="U3446" s="55">
        <v>0.28990416320994589</v>
      </c>
      <c r="V3446" s="55">
        <v>126.31503352666931</v>
      </c>
      <c r="W3446" s="55">
        <v>74.770489494097461</v>
      </c>
    </row>
    <row r="3447" spans="3:23" x14ac:dyDescent="0.25">
      <c r="C3447" s="51">
        <v>0</v>
      </c>
      <c r="D3447" s="54">
        <v>94</v>
      </c>
      <c r="E3447" s="54">
        <v>101</v>
      </c>
      <c r="F3447" s="54">
        <v>32.997999999999998</v>
      </c>
      <c r="G3447" s="54">
        <v>0.513677690776985</v>
      </c>
      <c r="H3447" s="54">
        <v>0.93069306930693074</v>
      </c>
      <c r="I3447" s="54">
        <v>0.65277777777777779</v>
      </c>
      <c r="J3447" s="54">
        <v>10.940041919714261</v>
      </c>
      <c r="K3447" s="54">
        <v>120</v>
      </c>
      <c r="L3447" s="54">
        <v>97.606382978723403</v>
      </c>
      <c r="M3447" s="54">
        <v>110.13372226035233</v>
      </c>
      <c r="N3447" s="54">
        <v>10.494461504067388</v>
      </c>
      <c r="O3447" s="54">
        <v>0.30268297656550008</v>
      </c>
      <c r="P3447" s="54">
        <v>2.2090889571023737</v>
      </c>
      <c r="Q3447" s="54">
        <v>54.179487179487175</v>
      </c>
      <c r="R3447" s="54">
        <v>0.90562427633208264</v>
      </c>
      <c r="S3447" s="54">
        <v>5.0438093998867348</v>
      </c>
      <c r="T3447" s="54">
        <v>7.3964497041420028E-3</v>
      </c>
      <c r="U3447" s="54">
        <v>0.19597381680243645</v>
      </c>
      <c r="V3447" s="54">
        <v>11.970466497515044</v>
      </c>
      <c r="W3447" s="54">
        <v>10.270459559232927</v>
      </c>
    </row>
    <row r="3448" spans="3:23" x14ac:dyDescent="0.25">
      <c r="C3448" s="52">
        <v>0</v>
      </c>
      <c r="D3448" s="55">
        <v>1892</v>
      </c>
      <c r="E3448" s="55">
        <v>2690</v>
      </c>
      <c r="F3448" s="55">
        <v>282.87199999999996</v>
      </c>
      <c r="G3448" s="55">
        <v>0.94494491882498777</v>
      </c>
      <c r="H3448" s="55">
        <v>0.70334572490706315</v>
      </c>
      <c r="I3448" s="55">
        <v>0.58125960061443938</v>
      </c>
      <c r="J3448" s="55">
        <v>49.081251192679758</v>
      </c>
      <c r="K3448" s="55">
        <v>248</v>
      </c>
      <c r="L3448" s="55">
        <v>129.53065539112052</v>
      </c>
      <c r="M3448" s="55">
        <v>1890.3232268573847</v>
      </c>
      <c r="N3448" s="55">
        <v>43.477847541677875</v>
      </c>
      <c r="O3448" s="55">
        <v>1.109666970239753</v>
      </c>
      <c r="P3448" s="55">
        <v>3.2640019855126114</v>
      </c>
      <c r="Q3448" s="55">
        <v>313.73221884498435</v>
      </c>
      <c r="R3448" s="55">
        <v>0.93841007252171071</v>
      </c>
      <c r="S3448" s="55">
        <v>6.8993412755989514</v>
      </c>
      <c r="T3448" s="55">
        <v>6.0476159680710514E-4</v>
      </c>
      <c r="U3448" s="55">
        <v>0.22805908682243631</v>
      </c>
      <c r="V3448" s="55">
        <v>99.287855260403973</v>
      </c>
      <c r="W3448" s="55">
        <v>32.489908362995358</v>
      </c>
    </row>
    <row r="3449" spans="3:23" x14ac:dyDescent="0.25">
      <c r="C3449" s="51">
        <v>0</v>
      </c>
      <c r="D3449" s="54">
        <v>118</v>
      </c>
      <c r="E3449" s="54">
        <v>124</v>
      </c>
      <c r="F3449" s="54">
        <v>38.414999999999999</v>
      </c>
      <c r="G3449" s="54">
        <v>0.60089466676119441</v>
      </c>
      <c r="H3449" s="54">
        <v>0.95161290322580649</v>
      </c>
      <c r="I3449" s="54">
        <v>0.65555555555555556</v>
      </c>
      <c r="J3449" s="54">
        <v>12.257335203001881</v>
      </c>
      <c r="K3449" s="54">
        <v>185</v>
      </c>
      <c r="L3449" s="54">
        <v>108.09322033898304</v>
      </c>
      <c r="M3449" s="54">
        <v>602.34166304505288</v>
      </c>
      <c r="N3449" s="54">
        <v>24.542649878223273</v>
      </c>
      <c r="O3449" s="54">
        <v>1.3402574835536192</v>
      </c>
      <c r="P3449" s="54">
        <v>4.1288557736262668</v>
      </c>
      <c r="Q3449" s="54">
        <v>749.66145833333553</v>
      </c>
      <c r="R3449" s="54">
        <v>0.63070524202477785</v>
      </c>
      <c r="S3449" s="54">
        <v>5.6485506006941959</v>
      </c>
      <c r="T3449" s="54">
        <v>5.913628472222209E-3</v>
      </c>
      <c r="U3449" s="54">
        <v>0.17167115553509432</v>
      </c>
      <c r="V3449" s="54">
        <v>14.028610956123755</v>
      </c>
      <c r="W3449" s="54">
        <v>11.213464591018045</v>
      </c>
    </row>
    <row r="3450" spans="3:23" x14ac:dyDescent="0.25">
      <c r="C3450" s="52">
        <v>0</v>
      </c>
      <c r="D3450" s="55">
        <v>5415</v>
      </c>
      <c r="E3450" s="55">
        <v>7412</v>
      </c>
      <c r="F3450" s="55">
        <v>468.71399999999994</v>
      </c>
      <c r="G3450" s="55">
        <v>0.79265595272662559</v>
      </c>
      <c r="H3450" s="55">
        <v>0.73057204533189424</v>
      </c>
      <c r="I3450" s="55">
        <v>0.50138888888888888</v>
      </c>
      <c r="J3450" s="55">
        <v>83.033680724998007</v>
      </c>
      <c r="K3450" s="55">
        <v>255</v>
      </c>
      <c r="L3450" s="55">
        <v>133.99759926131117</v>
      </c>
      <c r="M3450" s="55">
        <v>1479.3718080514266</v>
      </c>
      <c r="N3450" s="55">
        <v>38.462602720713356</v>
      </c>
      <c r="O3450" s="55">
        <v>0.73725322434193141</v>
      </c>
      <c r="P3450" s="55">
        <v>2.8171519720210436</v>
      </c>
      <c r="Q3450" s="55">
        <v>48.545546372819331</v>
      </c>
      <c r="R3450" s="55">
        <v>0.99068108119052245</v>
      </c>
      <c r="S3450" s="55">
        <v>7.0406457866255066</v>
      </c>
      <c r="T3450" s="55">
        <v>4.3967515542768103E-4</v>
      </c>
      <c r="U3450" s="55">
        <v>0.28599213498202503</v>
      </c>
      <c r="V3450" s="55">
        <v>122.23253428911011</v>
      </c>
      <c r="W3450" s="55">
        <v>74.521412113613323</v>
      </c>
    </row>
    <row r="3451" spans="3:23" x14ac:dyDescent="0.25">
      <c r="C3451" s="51">
        <v>0</v>
      </c>
      <c r="D3451" s="54">
        <v>44</v>
      </c>
      <c r="E3451" s="54">
        <v>48</v>
      </c>
      <c r="F3451" s="54">
        <v>22.312999999999999</v>
      </c>
      <c r="G3451" s="54">
        <v>0.60751669847806089</v>
      </c>
      <c r="H3451" s="54">
        <v>0.91666666666666663</v>
      </c>
      <c r="I3451" s="54">
        <v>0.61111111111111116</v>
      </c>
      <c r="J3451" s="54">
        <v>7.4848206370191104</v>
      </c>
      <c r="K3451" s="54">
        <v>97</v>
      </c>
      <c r="L3451" s="54">
        <v>88.431818181818187</v>
      </c>
      <c r="M3451" s="54">
        <v>16.576638477801257</v>
      </c>
      <c r="N3451" s="54">
        <v>4.0714418180542946</v>
      </c>
      <c r="O3451" s="54">
        <v>0.26492842453669246</v>
      </c>
      <c r="P3451" s="54">
        <v>2.1367197308179033</v>
      </c>
      <c r="Q3451" s="54">
        <v>13.962500000000004</v>
      </c>
      <c r="R3451" s="54">
        <v>0.88202943026987213</v>
      </c>
      <c r="S3451" s="54">
        <v>3.7721854605116723</v>
      </c>
      <c r="T3451" s="54">
        <v>1.562500000000001E-2</v>
      </c>
      <c r="U3451" s="54">
        <v>0.27696428571428566</v>
      </c>
      <c r="V3451" s="54">
        <v>8.5442171759943637</v>
      </c>
      <c r="W3451" s="54">
        <v>6.7867307100684098</v>
      </c>
    </row>
    <row r="3452" spans="3:23" x14ac:dyDescent="0.25">
      <c r="C3452" s="52">
        <v>0</v>
      </c>
      <c r="D3452" s="55">
        <v>73</v>
      </c>
      <c r="E3452" s="55">
        <v>77</v>
      </c>
      <c r="F3452" s="55">
        <v>27.919999999999998</v>
      </c>
      <c r="G3452" s="55">
        <v>0.50894301789851337</v>
      </c>
      <c r="H3452" s="55">
        <v>0.94805194805194803</v>
      </c>
      <c r="I3452" s="55">
        <v>0.73737373737373735</v>
      </c>
      <c r="J3452" s="55">
        <v>9.6408758298023347</v>
      </c>
      <c r="K3452" s="55">
        <v>110</v>
      </c>
      <c r="L3452" s="55">
        <v>93.561643835616437</v>
      </c>
      <c r="M3452" s="55">
        <v>63.888508371385079</v>
      </c>
      <c r="N3452" s="55">
        <v>7.9930287358037866</v>
      </c>
      <c r="O3452" s="55">
        <v>0.25779611563929095</v>
      </c>
      <c r="P3452" s="55">
        <v>2.0798539885510556</v>
      </c>
      <c r="Q3452" s="55">
        <v>30.181818181818148</v>
      </c>
      <c r="R3452" s="55">
        <v>0.890690505681624</v>
      </c>
      <c r="S3452" s="55">
        <v>4.7115211758540774</v>
      </c>
      <c r="T3452" s="55">
        <v>9.5867768595041068E-3</v>
      </c>
      <c r="U3452" s="55">
        <v>0.26491669946215418</v>
      </c>
      <c r="V3452" s="55">
        <v>10.462752683682124</v>
      </c>
      <c r="W3452" s="55">
        <v>9.0063397255012294</v>
      </c>
    </row>
    <row r="3453" spans="3:23" x14ac:dyDescent="0.25">
      <c r="C3453" s="51">
        <v>0</v>
      </c>
      <c r="D3453" s="54">
        <v>2109</v>
      </c>
      <c r="E3453" s="54">
        <v>3026</v>
      </c>
      <c r="F3453" s="54">
        <v>336.12399999999997</v>
      </c>
      <c r="G3453" s="54">
        <v>0.96009316010652002</v>
      </c>
      <c r="H3453" s="54">
        <v>0.69695968274950426</v>
      </c>
      <c r="I3453" s="54">
        <v>0.52777777777777779</v>
      </c>
      <c r="J3453" s="54">
        <v>51.819515627285234</v>
      </c>
      <c r="K3453" s="54">
        <v>248</v>
      </c>
      <c r="L3453" s="54">
        <v>130.07823613086771</v>
      </c>
      <c r="M3453" s="54">
        <v>1803.0911247810291</v>
      </c>
      <c r="N3453" s="54">
        <v>42.462820499597399</v>
      </c>
      <c r="O3453" s="54">
        <v>1.1068307353667499</v>
      </c>
      <c r="P3453" s="54">
        <v>3.2629611756791879</v>
      </c>
      <c r="Q3453" s="54">
        <v>299.94743367220275</v>
      </c>
      <c r="R3453" s="54">
        <v>0.94350961740339856</v>
      </c>
      <c r="S3453" s="54">
        <v>6.9093372576642675</v>
      </c>
      <c r="T3453" s="54">
        <v>5.5769753242669703E-4</v>
      </c>
      <c r="U3453" s="54">
        <v>0.2420224291524477</v>
      </c>
      <c r="V3453" s="54">
        <v>112.46672477259595</v>
      </c>
      <c r="W3453" s="54">
        <v>31.454738123225109</v>
      </c>
    </row>
    <row r="3454" spans="3:23" x14ac:dyDescent="0.25">
      <c r="C3454" s="52">
        <v>0</v>
      </c>
      <c r="D3454" s="55">
        <v>5060</v>
      </c>
      <c r="E3454" s="55">
        <v>7235</v>
      </c>
      <c r="F3454" s="55">
        <v>455.62299999999993</v>
      </c>
      <c r="G3454" s="55">
        <v>0.79069786955074972</v>
      </c>
      <c r="H3454" s="55">
        <v>0.69937802349689016</v>
      </c>
      <c r="I3454" s="55">
        <v>0.4943820224719101</v>
      </c>
      <c r="J3454" s="55">
        <v>80.265759177621447</v>
      </c>
      <c r="K3454" s="55">
        <v>255</v>
      </c>
      <c r="L3454" s="55">
        <v>135.63379446640317</v>
      </c>
      <c r="M3454" s="55">
        <v>1402.270492418708</v>
      </c>
      <c r="N3454" s="55">
        <v>37.44690230738329</v>
      </c>
      <c r="O3454" s="55">
        <v>0.71016611634959614</v>
      </c>
      <c r="P3454" s="55">
        <v>2.9346446184637656</v>
      </c>
      <c r="Q3454" s="55">
        <v>51.624273537388177</v>
      </c>
      <c r="R3454" s="55">
        <v>0.98984137839912156</v>
      </c>
      <c r="S3454" s="55">
        <v>7.0407862364440135</v>
      </c>
      <c r="T3454" s="55">
        <v>4.2724595631566021E-4</v>
      </c>
      <c r="U3454" s="55">
        <v>0.29000702563310249</v>
      </c>
      <c r="V3454" s="55">
        <v>119.51682249182477</v>
      </c>
      <c r="W3454" s="55">
        <v>73.168983441264174</v>
      </c>
    </row>
    <row r="3455" spans="3:23" x14ac:dyDescent="0.25">
      <c r="C3455" s="51">
        <v>0</v>
      </c>
      <c r="D3455" s="54">
        <v>29</v>
      </c>
      <c r="E3455" s="54">
        <v>33</v>
      </c>
      <c r="F3455" s="54">
        <v>17.996000000000002</v>
      </c>
      <c r="G3455" s="54">
        <v>0</v>
      </c>
      <c r="H3455" s="54">
        <v>0.87878787878787878</v>
      </c>
      <c r="I3455" s="54">
        <v>0.59183673469387754</v>
      </c>
      <c r="J3455" s="54">
        <v>6.0765077797464979</v>
      </c>
      <c r="K3455" s="54">
        <v>113</v>
      </c>
      <c r="L3455" s="54">
        <v>96.689655172413794</v>
      </c>
      <c r="M3455" s="54">
        <v>70.221674876847288</v>
      </c>
      <c r="N3455" s="54">
        <v>8.3798374015757187</v>
      </c>
      <c r="O3455" s="54">
        <v>8.4295171404709501E-3</v>
      </c>
      <c r="P3455" s="54">
        <v>2.2245253580712392</v>
      </c>
      <c r="Q3455" s="54">
        <v>59.196428571428562</v>
      </c>
      <c r="R3455" s="54">
        <v>0.84087688767012936</v>
      </c>
      <c r="S3455" s="54">
        <v>4.2372913399551582</v>
      </c>
      <c r="T3455" s="54">
        <v>1.8494897959183687E-2</v>
      </c>
      <c r="U3455" s="54">
        <v>0.18594034933320638</v>
      </c>
      <c r="V3455" s="54">
        <v>6.2330229193099944</v>
      </c>
      <c r="W3455" s="54">
        <v>6.2330229193099944</v>
      </c>
    </row>
    <row r="3456" spans="3:23" x14ac:dyDescent="0.25">
      <c r="C3456" s="52">
        <v>0</v>
      </c>
      <c r="D3456" s="55">
        <v>59</v>
      </c>
      <c r="E3456" s="55">
        <v>64</v>
      </c>
      <c r="F3456" s="55">
        <v>25.959999999999997</v>
      </c>
      <c r="G3456" s="55">
        <v>0.53013352590062879</v>
      </c>
      <c r="H3456" s="55">
        <v>0.921875</v>
      </c>
      <c r="I3456" s="55">
        <v>0.65555555555555556</v>
      </c>
      <c r="J3456" s="55">
        <v>8.6672448413192171</v>
      </c>
      <c r="K3456" s="55">
        <v>97</v>
      </c>
      <c r="L3456" s="55">
        <v>88.898305084745758</v>
      </c>
      <c r="M3456" s="55">
        <v>15.472238457042671</v>
      </c>
      <c r="N3456" s="55">
        <v>3.9334766374090329</v>
      </c>
      <c r="O3456" s="55">
        <v>3.3670874256424045E-2</v>
      </c>
      <c r="P3456" s="55">
        <v>1.9651009032880675</v>
      </c>
      <c r="Q3456" s="55">
        <v>10.149999999999991</v>
      </c>
      <c r="R3456" s="55">
        <v>0.903318919224256</v>
      </c>
      <c r="S3456" s="55">
        <v>3.8178525428702903</v>
      </c>
      <c r="T3456" s="55">
        <v>1.1799999999999988E-2</v>
      </c>
      <c r="U3456" s="55">
        <v>0.3662896825396828</v>
      </c>
      <c r="V3456" s="55">
        <v>9.5668091396084982</v>
      </c>
      <c r="W3456" s="55">
        <v>8.1118330595321808</v>
      </c>
    </row>
    <row r="3457" spans="3:23" x14ac:dyDescent="0.25">
      <c r="C3457" s="51">
        <v>0</v>
      </c>
      <c r="D3457" s="54">
        <v>46</v>
      </c>
      <c r="E3457" s="54">
        <v>50</v>
      </c>
      <c r="F3457" s="54">
        <v>22.222000000000001</v>
      </c>
      <c r="G3457" s="54">
        <v>0.5304053027866894</v>
      </c>
      <c r="H3457" s="54">
        <v>0.92</v>
      </c>
      <c r="I3457" s="54">
        <v>0.63888888888888884</v>
      </c>
      <c r="J3457" s="54">
        <v>7.6530398573258118</v>
      </c>
      <c r="K3457" s="54">
        <v>125</v>
      </c>
      <c r="L3457" s="54">
        <v>103.97826086956522</v>
      </c>
      <c r="M3457" s="54">
        <v>135.44396135265703</v>
      </c>
      <c r="N3457" s="54">
        <v>11.638039411887942</v>
      </c>
      <c r="O3457" s="54">
        <v>2.4038467470778837E-2</v>
      </c>
      <c r="P3457" s="54">
        <v>1.9301134411396248</v>
      </c>
      <c r="Q3457" s="54">
        <v>72.308641975308632</v>
      </c>
      <c r="R3457" s="54">
        <v>0.88159305054813208</v>
      </c>
      <c r="S3457" s="54">
        <v>4.4557485760838871</v>
      </c>
      <c r="T3457" s="54">
        <v>1.2955342173449159E-2</v>
      </c>
      <c r="U3457" s="54">
        <v>0.18094642487343998</v>
      </c>
      <c r="V3457" s="54">
        <v>8.4302691971197312</v>
      </c>
      <c r="W3457" s="54">
        <v>7.1467117473930717</v>
      </c>
    </row>
    <row r="3458" spans="3:23" x14ac:dyDescent="0.25">
      <c r="C3458" s="52">
        <v>0</v>
      </c>
      <c r="D3458" s="55">
        <v>2216</v>
      </c>
      <c r="E3458" s="55">
        <v>3001</v>
      </c>
      <c r="F3458" s="55">
        <v>307.303</v>
      </c>
      <c r="G3458" s="55">
        <v>0.96536048152715093</v>
      </c>
      <c r="H3458" s="55">
        <v>0.73842052649116963</v>
      </c>
      <c r="I3458" s="55">
        <v>0.56472986748216103</v>
      </c>
      <c r="J3458" s="55">
        <v>53.117782626283642</v>
      </c>
      <c r="K3458" s="55">
        <v>246</v>
      </c>
      <c r="L3458" s="55">
        <v>130.42373646209387</v>
      </c>
      <c r="M3458" s="55">
        <v>1763.403662059638</v>
      </c>
      <c r="N3458" s="55">
        <v>41.992900138709615</v>
      </c>
      <c r="O3458" s="55">
        <v>1.1027556335207276</v>
      </c>
      <c r="P3458" s="55">
        <v>3.2553459072767064</v>
      </c>
      <c r="Q3458" s="55">
        <v>268.13459595959716</v>
      </c>
      <c r="R3458" s="55">
        <v>0.9493971434216566</v>
      </c>
      <c r="S3458" s="55">
        <v>6.8943199679069771</v>
      </c>
      <c r="T3458" s="55">
        <v>5.7111519232729393E-4</v>
      </c>
      <c r="U3458" s="55">
        <v>0.24502259874705473</v>
      </c>
      <c r="V3458" s="55">
        <v>115.48280369194683</v>
      </c>
      <c r="W3458" s="55">
        <v>30.131749749216489</v>
      </c>
    </row>
    <row r="3459" spans="3:23" x14ac:dyDescent="0.25">
      <c r="C3459" s="51">
        <v>0</v>
      </c>
      <c r="D3459" s="54">
        <v>4851</v>
      </c>
      <c r="E3459" s="54">
        <v>6815</v>
      </c>
      <c r="F3459" s="54">
        <v>414.21199999999993</v>
      </c>
      <c r="G3459" s="54">
        <v>0.80256048228061416</v>
      </c>
      <c r="H3459" s="54">
        <v>0.71181217901687455</v>
      </c>
      <c r="I3459" s="54">
        <v>0.48783185840707965</v>
      </c>
      <c r="J3459" s="54">
        <v>78.590616688700649</v>
      </c>
      <c r="K3459" s="54">
        <v>255</v>
      </c>
      <c r="L3459" s="54">
        <v>134.78396206967636</v>
      </c>
      <c r="M3459" s="54">
        <v>1377.6654829379427</v>
      </c>
      <c r="N3459" s="54">
        <v>37.116916398563376</v>
      </c>
      <c r="O3459" s="54">
        <v>0.74468742324444126</v>
      </c>
      <c r="P3459" s="54">
        <v>3.1083088546671838</v>
      </c>
      <c r="Q3459" s="54">
        <v>46.999900318979705</v>
      </c>
      <c r="R3459" s="54">
        <v>0.99047039242619517</v>
      </c>
      <c r="S3459" s="54">
        <v>7.0097500761666094</v>
      </c>
      <c r="T3459" s="54">
        <v>4.5138650417548469E-4</v>
      </c>
      <c r="U3459" s="54">
        <v>0.29657377903452309</v>
      </c>
      <c r="V3459" s="54">
        <v>118.19142724890411</v>
      </c>
      <c r="W3459" s="54">
        <v>70.509549638257027</v>
      </c>
    </row>
    <row r="3460" spans="3:23" x14ac:dyDescent="0.25">
      <c r="C3460" s="52">
        <v>0</v>
      </c>
      <c r="D3460" s="55">
        <v>130</v>
      </c>
      <c r="E3460" s="55">
        <v>150</v>
      </c>
      <c r="F3460" s="55">
        <v>47.321999999999996</v>
      </c>
      <c r="G3460" s="55">
        <v>0.92922121297885452</v>
      </c>
      <c r="H3460" s="55">
        <v>0.8666666666666667</v>
      </c>
      <c r="I3460" s="55">
        <v>0.48872180451127817</v>
      </c>
      <c r="J3460" s="55">
        <v>12.865501965161371</v>
      </c>
      <c r="K3460" s="55">
        <v>113</v>
      </c>
      <c r="L3460" s="55">
        <v>93.246153846153845</v>
      </c>
      <c r="M3460" s="55">
        <v>56.280023852116919</v>
      </c>
      <c r="N3460" s="55">
        <v>7.5020013231215126</v>
      </c>
      <c r="O3460" s="55">
        <v>0.64964282930582207</v>
      </c>
      <c r="P3460" s="55">
        <v>2.8687829448605582</v>
      </c>
      <c r="Q3460" s="55">
        <v>20.596491228070153</v>
      </c>
      <c r="R3460" s="55">
        <v>0.96532066815930007</v>
      </c>
      <c r="S3460" s="55">
        <v>4.6077472373481214</v>
      </c>
      <c r="T3460" s="55">
        <v>5.0353955063096225E-3</v>
      </c>
      <c r="U3460" s="55">
        <v>0.37304750804750836</v>
      </c>
      <c r="V3460" s="55">
        <v>22.006397036225902</v>
      </c>
      <c r="W3460" s="55">
        <v>8.1318903926304404</v>
      </c>
    </row>
    <row r="3461" spans="3:23" x14ac:dyDescent="0.25">
      <c r="C3461" s="51">
        <v>0</v>
      </c>
      <c r="D3461" s="54">
        <v>58</v>
      </c>
      <c r="E3461" s="54">
        <v>63</v>
      </c>
      <c r="F3461" s="54">
        <v>25.314999999999998</v>
      </c>
      <c r="G3461" s="54">
        <v>0.6441336659725404</v>
      </c>
      <c r="H3461" s="54">
        <v>0.92063492063492058</v>
      </c>
      <c r="I3461" s="54">
        <v>0.64444444444444449</v>
      </c>
      <c r="J3461" s="54">
        <v>8.5934797139831218</v>
      </c>
      <c r="K3461" s="54">
        <v>139</v>
      </c>
      <c r="L3461" s="54">
        <v>108.75862068965517</v>
      </c>
      <c r="M3461" s="54">
        <v>271.62492437991529</v>
      </c>
      <c r="N3461" s="54">
        <v>16.481047429696794</v>
      </c>
      <c r="O3461" s="54">
        <v>0.24533620122712843</v>
      </c>
      <c r="P3461" s="54">
        <v>1.880113553612347</v>
      </c>
      <c r="Q3461" s="54">
        <v>94.45</v>
      </c>
      <c r="R3461" s="54">
        <v>0.9019721488704624</v>
      </c>
      <c r="S3461" s="54">
        <v>5.0687665552858929</v>
      </c>
      <c r="T3461" s="54">
        <v>1.0199999999999994E-2</v>
      </c>
      <c r="U3461" s="54">
        <v>0.19534785720815132</v>
      </c>
      <c r="V3461" s="54">
        <v>9.9511373825953466</v>
      </c>
      <c r="W3461" s="54">
        <v>7.6117538465128556</v>
      </c>
    </row>
    <row r="3462" spans="3:23" x14ac:dyDescent="0.25">
      <c r="C3462" s="52">
        <v>0</v>
      </c>
      <c r="D3462" s="55">
        <v>2303</v>
      </c>
      <c r="E3462" s="55">
        <v>3086</v>
      </c>
      <c r="F3462" s="55">
        <v>300.471</v>
      </c>
      <c r="G3462" s="55">
        <v>0.96279114121298914</v>
      </c>
      <c r="H3462" s="55">
        <v>0.74627349319507452</v>
      </c>
      <c r="I3462" s="55">
        <v>0.56115984405458086</v>
      </c>
      <c r="J3462" s="55">
        <v>54.150444795265344</v>
      </c>
      <c r="K3462" s="55">
        <v>249</v>
      </c>
      <c r="L3462" s="55">
        <v>131.80026052974381</v>
      </c>
      <c r="M3462" s="55">
        <v>1820.6021372040318</v>
      </c>
      <c r="N3462" s="55">
        <v>42.668514588675706</v>
      </c>
      <c r="O3462" s="55">
        <v>1.094422252765394</v>
      </c>
      <c r="P3462" s="55">
        <v>3.2105538986445632</v>
      </c>
      <c r="Q3462" s="55">
        <v>266.35659101882857</v>
      </c>
      <c r="R3462" s="55">
        <v>0.95317697733090445</v>
      </c>
      <c r="S3462" s="55">
        <v>6.919753593235872</v>
      </c>
      <c r="T3462" s="55">
        <v>5.2144523682568584E-4</v>
      </c>
      <c r="U3462" s="55">
        <v>0.23427177438128399</v>
      </c>
      <c r="V3462" s="55">
        <v>114.69320656834593</v>
      </c>
      <c r="W3462" s="55">
        <v>30.995447758033389</v>
      </c>
    </row>
    <row r="3463" spans="3:23" x14ac:dyDescent="0.25">
      <c r="C3463" s="51">
        <v>0</v>
      </c>
      <c r="D3463" s="54">
        <v>194</v>
      </c>
      <c r="E3463" s="54">
        <v>233</v>
      </c>
      <c r="F3463" s="54">
        <v>61.579999999999984</v>
      </c>
      <c r="G3463" s="54">
        <v>0.84552204212775728</v>
      </c>
      <c r="H3463" s="54">
        <v>0.83261802575107291</v>
      </c>
      <c r="I3463" s="54">
        <v>0.60248447204968947</v>
      </c>
      <c r="J3463" s="54">
        <v>15.716503163191918</v>
      </c>
      <c r="K3463" s="54">
        <v>119</v>
      </c>
      <c r="L3463" s="54">
        <v>91.298969072164951</v>
      </c>
      <c r="M3463" s="54">
        <v>75.713263180385667</v>
      </c>
      <c r="N3463" s="54">
        <v>8.7013368616773867</v>
      </c>
      <c r="O3463" s="54">
        <v>1.318850150604864</v>
      </c>
      <c r="P3463" s="54">
        <v>4.115738961089054</v>
      </c>
      <c r="Q3463" s="54">
        <v>19.486956521739124</v>
      </c>
      <c r="R3463" s="54">
        <v>0.96965974580569791</v>
      </c>
      <c r="S3463" s="54">
        <v>4.5763785201822778</v>
      </c>
      <c r="T3463" s="54">
        <v>5.9567317790380058E-3</v>
      </c>
      <c r="U3463" s="54">
        <v>0.36156794895925287</v>
      </c>
      <c r="V3463" s="54">
        <v>23.369458461072906</v>
      </c>
      <c r="W3463" s="54">
        <v>12.477900745449119</v>
      </c>
    </row>
    <row r="3464" spans="3:23" x14ac:dyDescent="0.25">
      <c r="C3464" s="52">
        <v>0</v>
      </c>
      <c r="D3464" s="55">
        <v>4669</v>
      </c>
      <c r="E3464" s="55">
        <v>6496</v>
      </c>
      <c r="F3464" s="55">
        <v>402.89099999999996</v>
      </c>
      <c r="G3464" s="55">
        <v>0.81298178700583901</v>
      </c>
      <c r="H3464" s="55">
        <v>0.71875</v>
      </c>
      <c r="I3464" s="55">
        <v>0.49627976190476192</v>
      </c>
      <c r="J3464" s="55">
        <v>77.102240138458185</v>
      </c>
      <c r="K3464" s="55">
        <v>255</v>
      </c>
      <c r="L3464" s="55">
        <v>132.79139001927607</v>
      </c>
      <c r="M3464" s="55">
        <v>1415.4753243099346</v>
      </c>
      <c r="N3464" s="55">
        <v>37.622803248959727</v>
      </c>
      <c r="O3464" s="55">
        <v>0.85763482177120076</v>
      </c>
      <c r="P3464" s="55">
        <v>3.2882170251167215</v>
      </c>
      <c r="Q3464" s="55">
        <v>43.515697429414274</v>
      </c>
      <c r="R3464" s="55">
        <v>0.99081166508230401</v>
      </c>
      <c r="S3464" s="55">
        <v>6.9890785326302138</v>
      </c>
      <c r="T3464" s="55">
        <v>4.7612565792758105E-4</v>
      </c>
      <c r="U3464" s="55">
        <v>0.29226844103880179</v>
      </c>
      <c r="V3464" s="55">
        <v>117.41854254217128</v>
      </c>
      <c r="W3464" s="55">
        <v>68.371539276854847</v>
      </c>
    </row>
    <row r="3465" spans="3:23" x14ac:dyDescent="0.25">
      <c r="C3465" s="51">
        <v>0</v>
      </c>
      <c r="D3465" s="54">
        <v>62</v>
      </c>
      <c r="E3465" s="54">
        <v>67</v>
      </c>
      <c r="F3465" s="54">
        <v>25.868999999999996</v>
      </c>
      <c r="G3465" s="54">
        <v>0.52482784781911707</v>
      </c>
      <c r="H3465" s="54">
        <v>0.92537313432835822</v>
      </c>
      <c r="I3465" s="54">
        <v>0.68888888888888888</v>
      </c>
      <c r="J3465" s="54">
        <v>8.8848664465809541</v>
      </c>
      <c r="K3465" s="54">
        <v>146</v>
      </c>
      <c r="L3465" s="54">
        <v>109.80645161290323</v>
      </c>
      <c r="M3465" s="54">
        <v>319.10946589106294</v>
      </c>
      <c r="N3465" s="54">
        <v>17.863635293272839</v>
      </c>
      <c r="O3465" s="54">
        <v>0.2834261225423676</v>
      </c>
      <c r="P3465" s="54">
        <v>1.9793858239984172</v>
      </c>
      <c r="Q3465" s="54">
        <v>93.1</v>
      </c>
      <c r="R3465" s="54">
        <v>0.91395706114042585</v>
      </c>
      <c r="S3465" s="54">
        <v>5.3814580038654727</v>
      </c>
      <c r="T3465" s="54">
        <v>1.0599999999999991E-2</v>
      </c>
      <c r="U3465" s="54">
        <v>0.18350289721458454</v>
      </c>
      <c r="V3465" s="54">
        <v>9.7305411609056094</v>
      </c>
      <c r="W3465" s="54">
        <v>8.2827183151112393</v>
      </c>
    </row>
    <row r="3466" spans="3:23" x14ac:dyDescent="0.25">
      <c r="C3466" s="52">
        <v>0</v>
      </c>
      <c r="D3466" s="55">
        <v>2357</v>
      </c>
      <c r="E3466" s="55">
        <v>3076</v>
      </c>
      <c r="F3466" s="55">
        <v>294.04500000000002</v>
      </c>
      <c r="G3466" s="55">
        <v>0.96166358170072153</v>
      </c>
      <c r="H3466" s="55">
        <v>0.76625487646293888</v>
      </c>
      <c r="I3466" s="55">
        <v>0.56904876871076771</v>
      </c>
      <c r="J3466" s="55">
        <v>54.781617418079016</v>
      </c>
      <c r="K3466" s="55">
        <v>253</v>
      </c>
      <c r="L3466" s="55">
        <v>133.17649554518457</v>
      </c>
      <c r="M3466" s="55">
        <v>1743.9841162365028</v>
      </c>
      <c r="N3466" s="55">
        <v>41.761035861631868</v>
      </c>
      <c r="O3466" s="55">
        <v>1.0713117293927488</v>
      </c>
      <c r="P3466" s="55">
        <v>3.2124839348130365</v>
      </c>
      <c r="Q3466" s="55">
        <v>240.16483253588774</v>
      </c>
      <c r="R3466" s="55">
        <v>0.95681714113917005</v>
      </c>
      <c r="S3466" s="55">
        <v>6.9533351642810075</v>
      </c>
      <c r="T3466" s="55">
        <v>5.2803278313224178E-4</v>
      </c>
      <c r="U3466" s="55">
        <v>0.23610319125013568</v>
      </c>
      <c r="V3466" s="55">
        <v>113.74955720109895</v>
      </c>
      <c r="W3466" s="55">
        <v>31.193761478764262</v>
      </c>
    </row>
    <row r="3467" spans="3:23" x14ac:dyDescent="0.25">
      <c r="C3467" s="51">
        <v>0</v>
      </c>
      <c r="D3467" s="54">
        <v>238</v>
      </c>
      <c r="E3467" s="54">
        <v>303</v>
      </c>
      <c r="F3467" s="54">
        <v>79.022000000000006</v>
      </c>
      <c r="G3467" s="54">
        <v>0.79276143396792531</v>
      </c>
      <c r="H3467" s="54">
        <v>0.78547854785478544</v>
      </c>
      <c r="I3467" s="54">
        <v>0.53846153846153844</v>
      </c>
      <c r="J3467" s="54">
        <v>17.407785949022028</v>
      </c>
      <c r="K3467" s="54">
        <v>120</v>
      </c>
      <c r="L3467" s="54">
        <v>92.844537815126046</v>
      </c>
      <c r="M3467" s="54">
        <v>83.600202106158804</v>
      </c>
      <c r="N3467" s="54">
        <v>9.1433146126642058</v>
      </c>
      <c r="O3467" s="54">
        <v>0.85009636019516677</v>
      </c>
      <c r="P3467" s="54">
        <v>3.1704215977301331</v>
      </c>
      <c r="Q3467" s="54">
        <v>22.737179487179532</v>
      </c>
      <c r="R3467" s="54">
        <v>0.97190237674573265</v>
      </c>
      <c r="S3467" s="54">
        <v>4.8794808360981889</v>
      </c>
      <c r="T3467" s="54">
        <v>3.8991160786032808E-3</v>
      </c>
      <c r="U3467" s="54">
        <v>0.31315823303002738</v>
      </c>
      <c r="V3467" s="54">
        <v>25.147661338233647</v>
      </c>
      <c r="W3467" s="54">
        <v>15.328305337899181</v>
      </c>
    </row>
    <row r="3468" spans="3:23" x14ac:dyDescent="0.25">
      <c r="C3468" s="52">
        <v>0</v>
      </c>
      <c r="D3468" s="55">
        <v>4473</v>
      </c>
      <c r="E3468" s="55">
        <v>6312</v>
      </c>
      <c r="F3468" s="55">
        <v>422.61599999999999</v>
      </c>
      <c r="G3468" s="55">
        <v>0.83091740774604594</v>
      </c>
      <c r="H3468" s="55">
        <v>0.70865019011406849</v>
      </c>
      <c r="I3468" s="55">
        <v>0.47691651562000215</v>
      </c>
      <c r="J3468" s="55">
        <v>75.466552085015664</v>
      </c>
      <c r="K3468" s="55">
        <v>255</v>
      </c>
      <c r="L3468" s="55">
        <v>131.42477084730606</v>
      </c>
      <c r="M3468" s="55">
        <v>1393.4398334951109</v>
      </c>
      <c r="N3468" s="55">
        <v>37.328807019446934</v>
      </c>
      <c r="O3468" s="55">
        <v>0.8783007339778931</v>
      </c>
      <c r="P3468" s="55">
        <v>3.2370240520558826</v>
      </c>
      <c r="Q3468" s="55">
        <v>41.725850771506849</v>
      </c>
      <c r="R3468" s="55">
        <v>0.99091407847000434</v>
      </c>
      <c r="S3468" s="55">
        <v>6.975221281118996</v>
      </c>
      <c r="T3468" s="55">
        <v>4.9420612954995222E-4</v>
      </c>
      <c r="U3468" s="55">
        <v>0.303294860981148</v>
      </c>
      <c r="V3468" s="55">
        <v>118.15021644713676</v>
      </c>
      <c r="W3468" s="55">
        <v>65.738281572132394</v>
      </c>
    </row>
    <row r="3469" spans="3:23" x14ac:dyDescent="0.25">
      <c r="C3469" s="51">
        <v>0</v>
      </c>
      <c r="D3469" s="54">
        <v>72</v>
      </c>
      <c r="E3469" s="54">
        <v>77</v>
      </c>
      <c r="F3469" s="54">
        <v>28.680999999999997</v>
      </c>
      <c r="G3469" s="54">
        <v>0.50777580114806786</v>
      </c>
      <c r="H3469" s="54">
        <v>0.93506493506493504</v>
      </c>
      <c r="I3469" s="54">
        <v>0.65454545454545454</v>
      </c>
      <c r="J3469" s="54">
        <v>9.5746147296343835</v>
      </c>
      <c r="K3469" s="54">
        <v>140</v>
      </c>
      <c r="L3469" s="54">
        <v>105.73611111111111</v>
      </c>
      <c r="M3469" s="54">
        <v>259.0420579029734</v>
      </c>
      <c r="N3469" s="54">
        <v>16.094783561855479</v>
      </c>
      <c r="O3469" s="54">
        <v>0.3317228087133155</v>
      </c>
      <c r="P3469" s="54">
        <v>2.0263972607327427</v>
      </c>
      <c r="Q3469" s="54">
        <v>85.247933884297495</v>
      </c>
      <c r="R3469" s="54">
        <v>0.90656206372448722</v>
      </c>
      <c r="S3469" s="54">
        <v>5.1557645846554525</v>
      </c>
      <c r="T3469" s="54">
        <v>8.947476265282436E-3</v>
      </c>
      <c r="U3469" s="54">
        <v>0.17970395185757362</v>
      </c>
      <c r="V3469" s="54">
        <v>10.444780706951928</v>
      </c>
      <c r="W3469" s="54">
        <v>8.9980663455541059</v>
      </c>
    </row>
    <row r="3470" spans="3:23" x14ac:dyDescent="0.25">
      <c r="C3470" s="52">
        <v>0</v>
      </c>
      <c r="D3470" s="55">
        <v>2416</v>
      </c>
      <c r="E3470" s="55">
        <v>3204</v>
      </c>
      <c r="F3470" s="55">
        <v>299.30500000000001</v>
      </c>
      <c r="G3470" s="55">
        <v>0.95955949615917768</v>
      </c>
      <c r="H3470" s="55">
        <v>0.75405742821473154</v>
      </c>
      <c r="I3470" s="55">
        <v>0.55412844036697251</v>
      </c>
      <c r="J3470" s="55">
        <v>55.463021375328566</v>
      </c>
      <c r="K3470" s="55">
        <v>252</v>
      </c>
      <c r="L3470" s="55">
        <v>132.99710264900662</v>
      </c>
      <c r="M3470" s="55">
        <v>1828.3432628234104</v>
      </c>
      <c r="N3470" s="55">
        <v>42.759130753833276</v>
      </c>
      <c r="O3470" s="55">
        <v>1.0400758934554672</v>
      </c>
      <c r="P3470" s="55">
        <v>3.1110729633800824</v>
      </c>
      <c r="Q3470" s="55">
        <v>199.41409090908843</v>
      </c>
      <c r="R3470" s="55">
        <v>0.96537998688259596</v>
      </c>
      <c r="S3470" s="55">
        <v>6.9854083403454919</v>
      </c>
      <c r="T3470" s="55">
        <v>4.7985537190084959E-4</v>
      </c>
      <c r="U3470" s="55">
        <v>0.23058588975082897</v>
      </c>
      <c r="V3470" s="55">
        <v>113.75087845626599</v>
      </c>
      <c r="W3470" s="55">
        <v>32.021543738064409</v>
      </c>
    </row>
    <row r="3471" spans="3:23" x14ac:dyDescent="0.25">
      <c r="C3471" s="51">
        <v>0</v>
      </c>
      <c r="D3471" s="54">
        <v>152</v>
      </c>
      <c r="E3471" s="54">
        <v>175</v>
      </c>
      <c r="F3471" s="54">
        <v>52.301000000000002</v>
      </c>
      <c r="G3471" s="54">
        <v>0.9417557279522154</v>
      </c>
      <c r="H3471" s="54">
        <v>0.86857142857142855</v>
      </c>
      <c r="I3471" s="54">
        <v>0.44705882352941179</v>
      </c>
      <c r="J3471" s="54">
        <v>13.911592676604096</v>
      </c>
      <c r="K3471" s="54">
        <v>124</v>
      </c>
      <c r="L3471" s="54">
        <v>95.85526315789474</v>
      </c>
      <c r="M3471" s="54">
        <v>93.462356221680039</v>
      </c>
      <c r="N3471" s="54">
        <v>9.6675930935098862</v>
      </c>
      <c r="O3471" s="54">
        <v>0.72751140043665197</v>
      </c>
      <c r="P3471" s="54">
        <v>3.0917967509092419</v>
      </c>
      <c r="Q3471" s="54">
        <v>25.766666666666662</v>
      </c>
      <c r="R3471" s="54">
        <v>0.98039620902100211</v>
      </c>
      <c r="S3471" s="54">
        <v>4.8407497450247856</v>
      </c>
      <c r="T3471" s="54">
        <v>4.3209876543209872E-3</v>
      </c>
      <c r="U3471" s="54">
        <v>0.28259788436871741</v>
      </c>
      <c r="V3471" s="54">
        <v>25.04893320666341</v>
      </c>
      <c r="W3471" s="54">
        <v>8.4238988424943297</v>
      </c>
    </row>
    <row r="3472" spans="3:23" x14ac:dyDescent="0.25">
      <c r="C3472" s="52">
        <v>0</v>
      </c>
      <c r="D3472" s="55">
        <v>4181</v>
      </c>
      <c r="E3472" s="55">
        <v>5950</v>
      </c>
      <c r="F3472" s="55">
        <v>397.01099999999997</v>
      </c>
      <c r="G3472" s="55">
        <v>0.83467193223229186</v>
      </c>
      <c r="H3472" s="55">
        <v>0.70268907563025207</v>
      </c>
      <c r="I3472" s="55">
        <v>0.45934959349593496</v>
      </c>
      <c r="J3472" s="55">
        <v>72.961733371252322</v>
      </c>
      <c r="K3472" s="55">
        <v>234</v>
      </c>
      <c r="L3472" s="55">
        <v>132.87897632145419</v>
      </c>
      <c r="M3472" s="55">
        <v>1259.8140578991997</v>
      </c>
      <c r="N3472" s="55">
        <v>35.493859439334003</v>
      </c>
      <c r="O3472" s="55">
        <v>0.72599156802013542</v>
      </c>
      <c r="P3472" s="55">
        <v>2.8016523401139546</v>
      </c>
      <c r="Q3472" s="55">
        <v>40.512957317073536</v>
      </c>
      <c r="R3472" s="55">
        <v>0.99095263955644775</v>
      </c>
      <c r="S3472" s="55">
        <v>6.9516587763574726</v>
      </c>
      <c r="T3472" s="55">
        <v>4.8521648769561237E-4</v>
      </c>
      <c r="U3472" s="55">
        <v>0.3015505724717451</v>
      </c>
      <c r="V3472" s="55">
        <v>115.52852695084435</v>
      </c>
      <c r="W3472" s="55">
        <v>63.627042864572182</v>
      </c>
    </row>
    <row r="3473" spans="3:23" x14ac:dyDescent="0.25">
      <c r="C3473" s="51">
        <v>0</v>
      </c>
      <c r="D3473" s="54">
        <v>85</v>
      </c>
      <c r="E3473" s="54">
        <v>92</v>
      </c>
      <c r="F3473" s="54">
        <v>31.683</v>
      </c>
      <c r="G3473" s="54">
        <v>0.66855094263376291</v>
      </c>
      <c r="H3473" s="54">
        <v>0.92391304347826086</v>
      </c>
      <c r="I3473" s="54">
        <v>0.64393939393939392</v>
      </c>
      <c r="J3473" s="54">
        <v>10.403141895720196</v>
      </c>
      <c r="K3473" s="54">
        <v>102</v>
      </c>
      <c r="L3473" s="54">
        <v>89.623529411764707</v>
      </c>
      <c r="M3473" s="54">
        <v>28.451820728291313</v>
      </c>
      <c r="N3473" s="54">
        <v>5.334024815117691</v>
      </c>
      <c r="O3473" s="54">
        <v>0.52946039796254041</v>
      </c>
      <c r="P3473" s="54">
        <v>2.2735624778399321</v>
      </c>
      <c r="Q3473" s="54">
        <v>17.652777777777779</v>
      </c>
      <c r="R3473" s="54">
        <v>0.94512854023826887</v>
      </c>
      <c r="S3473" s="54">
        <v>4.0661934777328037</v>
      </c>
      <c r="T3473" s="54">
        <v>1.0223765432098783E-2</v>
      </c>
      <c r="U3473" s="54">
        <v>0.34022181522181499</v>
      </c>
      <c r="V3473" s="54">
        <v>12.177860339598281</v>
      </c>
      <c r="W3473" s="54">
        <v>9.0562649248416047</v>
      </c>
    </row>
    <row r="3474" spans="3:23" x14ac:dyDescent="0.25">
      <c r="C3474" s="52">
        <v>0</v>
      </c>
      <c r="D3474" s="55">
        <v>63</v>
      </c>
      <c r="E3474" s="55">
        <v>67</v>
      </c>
      <c r="F3474" s="55">
        <v>26.050999999999998</v>
      </c>
      <c r="G3474" s="55">
        <v>0.51317805089436974</v>
      </c>
      <c r="H3474" s="55">
        <v>0.94029850746268662</v>
      </c>
      <c r="I3474" s="55">
        <v>0.7</v>
      </c>
      <c r="J3474" s="55">
        <v>8.9562319821627696</v>
      </c>
      <c r="K3474" s="55">
        <v>138</v>
      </c>
      <c r="L3474" s="55">
        <v>108.57142857142857</v>
      </c>
      <c r="M3474" s="55">
        <v>226.99078341013822</v>
      </c>
      <c r="N3474" s="55">
        <v>15.066213306937421</v>
      </c>
      <c r="O3474" s="55">
        <v>0.18626828175833676</v>
      </c>
      <c r="P3474" s="55">
        <v>2.014658703540162</v>
      </c>
      <c r="Q3474" s="55">
        <v>65.170000000000016</v>
      </c>
      <c r="R3474" s="55">
        <v>0.92144359800400311</v>
      </c>
      <c r="S3474" s="55">
        <v>5.2111741694286415</v>
      </c>
      <c r="T3474" s="55">
        <v>1.0199999999999994E-2</v>
      </c>
      <c r="U3474" s="55">
        <v>0.23184446985762783</v>
      </c>
      <c r="V3474" s="55">
        <v>9.7646107364017958</v>
      </c>
      <c r="W3474" s="55">
        <v>8.3807913190095125</v>
      </c>
    </row>
    <row r="3475" spans="3:23" x14ac:dyDescent="0.25">
      <c r="C3475" s="51">
        <v>0</v>
      </c>
      <c r="D3475" s="54">
        <v>2452</v>
      </c>
      <c r="E3475" s="54">
        <v>3233</v>
      </c>
      <c r="F3475" s="54">
        <v>297.44400000000002</v>
      </c>
      <c r="G3475" s="54">
        <v>0.95837167818299951</v>
      </c>
      <c r="H3475" s="54">
        <v>0.75842870399010209</v>
      </c>
      <c r="I3475" s="54">
        <v>0.56238532110091743</v>
      </c>
      <c r="J3475" s="54">
        <v>55.874711307447654</v>
      </c>
      <c r="K3475" s="54">
        <v>250</v>
      </c>
      <c r="L3475" s="54">
        <v>134.43433931484503</v>
      </c>
      <c r="M3475" s="54">
        <v>1941.9536632516074</v>
      </c>
      <c r="N3475" s="54">
        <v>44.067603330015665</v>
      </c>
      <c r="O3475" s="54">
        <v>0.96534773472874036</v>
      </c>
      <c r="P3475" s="54">
        <v>2.8168474585821919</v>
      </c>
      <c r="Q3475" s="54">
        <v>196.19931818181561</v>
      </c>
      <c r="R3475" s="54">
        <v>0.96631561308457314</v>
      </c>
      <c r="S3475" s="54">
        <v>6.9894514857367644</v>
      </c>
      <c r="T3475" s="54">
        <v>5.023760330578733E-4</v>
      </c>
      <c r="U3475" s="54">
        <v>0.24834975819861269</v>
      </c>
      <c r="V3475" s="54">
        <v>112.65019278669365</v>
      </c>
      <c r="W3475" s="54">
        <v>32.164288644280624</v>
      </c>
    </row>
    <row r="3476" spans="3:23" x14ac:dyDescent="0.25">
      <c r="C3476" s="52">
        <v>0</v>
      </c>
      <c r="D3476" s="55">
        <v>252</v>
      </c>
      <c r="E3476" s="55">
        <v>362</v>
      </c>
      <c r="F3476" s="55">
        <v>90.260999999999996</v>
      </c>
      <c r="G3476" s="55">
        <v>0.80588121130229584</v>
      </c>
      <c r="H3476" s="55">
        <v>0.69613259668508287</v>
      </c>
      <c r="I3476" s="55">
        <v>0.47368421052631576</v>
      </c>
      <c r="J3476" s="55">
        <v>17.912463964325539</v>
      </c>
      <c r="K3476" s="55">
        <v>114</v>
      </c>
      <c r="L3476" s="55">
        <v>93.948412698412696</v>
      </c>
      <c r="M3476" s="55">
        <v>64.734379940555215</v>
      </c>
      <c r="N3476" s="55">
        <v>8.0457678279052534</v>
      </c>
      <c r="O3476" s="55">
        <v>0.48051926376072546</v>
      </c>
      <c r="P3476" s="55">
        <v>2.3686865960267158</v>
      </c>
      <c r="Q3476" s="55">
        <v>22.385714285714283</v>
      </c>
      <c r="R3476" s="55">
        <v>0.97772963308926053</v>
      </c>
      <c r="S3476" s="55">
        <v>4.8034933940564031</v>
      </c>
      <c r="T3476" s="55">
        <v>2.9846938775510297E-3</v>
      </c>
      <c r="U3476" s="55">
        <v>0.32176894038501092</v>
      </c>
      <c r="V3476" s="55">
        <v>29.125725049459657</v>
      </c>
      <c r="W3476" s="55">
        <v>17.244679272766302</v>
      </c>
    </row>
    <row r="3477" spans="3:23" x14ac:dyDescent="0.25">
      <c r="C3477" s="51">
        <v>0</v>
      </c>
      <c r="D3477" s="54">
        <v>3938</v>
      </c>
      <c r="E3477" s="54">
        <v>5542</v>
      </c>
      <c r="F3477" s="54">
        <v>381.86099999999999</v>
      </c>
      <c r="G3477" s="54">
        <v>0.84288719717056959</v>
      </c>
      <c r="H3477" s="54">
        <v>0.71057380007217608</v>
      </c>
      <c r="I3477" s="54">
        <v>0.43799354910466021</v>
      </c>
      <c r="J3477" s="54">
        <v>70.809726218698728</v>
      </c>
      <c r="K3477" s="54">
        <v>224</v>
      </c>
      <c r="L3477" s="54">
        <v>132.21178263077704</v>
      </c>
      <c r="M3477" s="54">
        <v>1088.4433257012809</v>
      </c>
      <c r="N3477" s="54">
        <v>32.991564462772615</v>
      </c>
      <c r="O3477" s="54">
        <v>0.57964911834696797</v>
      </c>
      <c r="P3477" s="54">
        <v>2.5610798576009146</v>
      </c>
      <c r="Q3477" s="54">
        <v>39.075617283950862</v>
      </c>
      <c r="R3477" s="54">
        <v>0.99078171650198965</v>
      </c>
      <c r="S3477" s="54">
        <v>6.8924591298778424</v>
      </c>
      <c r="T3477" s="54">
        <v>5.2159638432420184E-4</v>
      </c>
      <c r="U3477" s="54">
        <v>0.30512463426335856</v>
      </c>
      <c r="V3477" s="54">
        <v>113.79272984763226</v>
      </c>
      <c r="W3477" s="54">
        <v>61.230764341571188</v>
      </c>
    </row>
    <row r="3478" spans="3:23" x14ac:dyDescent="0.25">
      <c r="C3478" s="52">
        <v>0</v>
      </c>
      <c r="D3478" s="55">
        <v>110</v>
      </c>
      <c r="E3478" s="55">
        <v>119</v>
      </c>
      <c r="F3478" s="55">
        <v>38.141999999999996</v>
      </c>
      <c r="G3478" s="55">
        <v>0.75749966421199488</v>
      </c>
      <c r="H3478" s="55">
        <v>0.92436974789915971</v>
      </c>
      <c r="I3478" s="55">
        <v>0.65476190476190477</v>
      </c>
      <c r="J3478" s="55">
        <v>11.834540545406394</v>
      </c>
      <c r="K3478" s="55">
        <v>102</v>
      </c>
      <c r="L3478" s="55">
        <v>90.618181818181824</v>
      </c>
      <c r="M3478" s="55">
        <v>26.513427856547146</v>
      </c>
      <c r="N3478" s="55">
        <v>5.1491191340410012</v>
      </c>
      <c r="O3478" s="55">
        <v>0.34864338418198487</v>
      </c>
      <c r="P3478" s="55">
        <v>2.3077558442493791</v>
      </c>
      <c r="Q3478" s="55">
        <v>14.181318681318677</v>
      </c>
      <c r="R3478" s="55">
        <v>0.92395839019867232</v>
      </c>
      <c r="S3478" s="55">
        <v>4.1300436022563911</v>
      </c>
      <c r="T3478" s="55">
        <v>1.0083323270136463E-2</v>
      </c>
      <c r="U3478" s="55">
        <v>0.38881079238222049</v>
      </c>
      <c r="V3478" s="55">
        <v>14.99065746692694</v>
      </c>
      <c r="W3478" s="55">
        <v>9.7864341510308659</v>
      </c>
    </row>
    <row r="3479" spans="3:23" x14ac:dyDescent="0.25">
      <c r="C3479" s="51">
        <v>0</v>
      </c>
      <c r="D3479" s="54">
        <v>29</v>
      </c>
      <c r="E3479" s="54">
        <v>33</v>
      </c>
      <c r="F3479" s="54">
        <v>17.996000000000002</v>
      </c>
      <c r="G3479" s="54">
        <v>0</v>
      </c>
      <c r="H3479" s="54">
        <v>0.87878787878787878</v>
      </c>
      <c r="I3479" s="54">
        <v>0.59183673469387754</v>
      </c>
      <c r="J3479" s="54">
        <v>6.0765077797464979</v>
      </c>
      <c r="K3479" s="54">
        <v>87</v>
      </c>
      <c r="L3479" s="54">
        <v>84.517241379310349</v>
      </c>
      <c r="M3479" s="54">
        <v>2.3300492610837451</v>
      </c>
      <c r="N3479" s="54">
        <v>1.5264498881665736</v>
      </c>
      <c r="O3479" s="54">
        <v>-6.3866579671404966E-2</v>
      </c>
      <c r="P3479" s="54">
        <v>1.983510184196057</v>
      </c>
      <c r="Q3479" s="54">
        <v>2.3035714285714279</v>
      </c>
      <c r="R3479" s="54">
        <v>0.79978360605102661</v>
      </c>
      <c r="S3479" s="54">
        <v>2.4914571853658241</v>
      </c>
      <c r="T3479" s="54">
        <v>3.8903061224489804E-2</v>
      </c>
      <c r="U3479" s="54">
        <v>0.57440476190476197</v>
      </c>
      <c r="V3479" s="54">
        <v>6.2330229193099944</v>
      </c>
      <c r="W3479" s="54">
        <v>6.2330229193099944</v>
      </c>
    </row>
    <row r="3480" spans="3:23" x14ac:dyDescent="0.25">
      <c r="C3480" s="52">
        <v>0</v>
      </c>
      <c r="D3480" s="55">
        <v>69</v>
      </c>
      <c r="E3480" s="55">
        <v>73</v>
      </c>
      <c r="F3480" s="55">
        <v>27.366</v>
      </c>
      <c r="G3480" s="55">
        <v>0.61404332880739276</v>
      </c>
      <c r="H3480" s="55">
        <v>0.9452054794520548</v>
      </c>
      <c r="I3480" s="55">
        <v>0.69696969696969702</v>
      </c>
      <c r="J3480" s="55">
        <v>9.3730213158152065</v>
      </c>
      <c r="K3480" s="55">
        <v>145</v>
      </c>
      <c r="L3480" s="55">
        <v>108.94202898550725</v>
      </c>
      <c r="M3480" s="55">
        <v>314.2907075873826</v>
      </c>
      <c r="N3480" s="55">
        <v>17.728246038099275</v>
      </c>
      <c r="O3480" s="55">
        <v>0.2944229698758013</v>
      </c>
      <c r="P3480" s="55">
        <v>1.9639908812720785</v>
      </c>
      <c r="Q3480" s="55">
        <v>98.263636363636309</v>
      </c>
      <c r="R3480" s="55">
        <v>0.90610389297805383</v>
      </c>
      <c r="S3480" s="55">
        <v>5.1609291236585406</v>
      </c>
      <c r="T3480" s="55">
        <v>9.7520661157024582E-3</v>
      </c>
      <c r="U3480" s="55">
        <v>0.20695489435089479</v>
      </c>
      <c r="V3480" s="55">
        <v>10.636814439214175</v>
      </c>
      <c r="W3480" s="55">
        <v>8.3953431776990062</v>
      </c>
    </row>
    <row r="3481" spans="3:23" x14ac:dyDescent="0.25">
      <c r="C3481" s="51">
        <v>0</v>
      </c>
      <c r="D3481" s="54">
        <v>2563</v>
      </c>
      <c r="E3481" s="54">
        <v>3492</v>
      </c>
      <c r="F3481" s="54">
        <v>320.91599999999994</v>
      </c>
      <c r="G3481" s="54">
        <v>0.95544449128968179</v>
      </c>
      <c r="H3481" s="54">
        <v>0.733963344788087</v>
      </c>
      <c r="I3481" s="54">
        <v>0.58784403669724772</v>
      </c>
      <c r="J3481" s="54">
        <v>57.125414249318332</v>
      </c>
      <c r="K3481" s="54">
        <v>249</v>
      </c>
      <c r="L3481" s="54">
        <v>133.79477175185329</v>
      </c>
      <c r="M3481" s="54">
        <v>1984.8602849108529</v>
      </c>
      <c r="N3481" s="54">
        <v>44.551770839225377</v>
      </c>
      <c r="O3481" s="54">
        <v>0.90428282657922721</v>
      </c>
      <c r="P3481" s="54">
        <v>2.632597499933313</v>
      </c>
      <c r="Q3481" s="54">
        <v>148.40499999999878</v>
      </c>
      <c r="R3481" s="54">
        <v>0.97411852191908066</v>
      </c>
      <c r="S3481" s="54">
        <v>6.9775777776333747</v>
      </c>
      <c r="T3481" s="54">
        <v>5.1673553719010397E-4</v>
      </c>
      <c r="U3481" s="54">
        <v>0.24192998044493819</v>
      </c>
      <c r="V3481" s="54">
        <v>113.6011303132787</v>
      </c>
      <c r="W3481" s="54">
        <v>33.531740920563337</v>
      </c>
    </row>
    <row r="3482" spans="3:23" x14ac:dyDescent="0.25">
      <c r="C3482" s="52">
        <v>0</v>
      </c>
      <c r="D3482" s="55">
        <v>29</v>
      </c>
      <c r="E3482" s="55">
        <v>33</v>
      </c>
      <c r="F3482" s="55">
        <v>17.996000000000002</v>
      </c>
      <c r="G3482" s="55">
        <v>0</v>
      </c>
      <c r="H3482" s="55">
        <v>0.87878787878787878</v>
      </c>
      <c r="I3482" s="55">
        <v>0.59183673469387754</v>
      </c>
      <c r="J3482" s="55">
        <v>6.0765077797464979</v>
      </c>
      <c r="K3482" s="55">
        <v>142</v>
      </c>
      <c r="L3482" s="55">
        <v>106.51724137931035</v>
      </c>
      <c r="M3482" s="55">
        <v>258.90147783251234</v>
      </c>
      <c r="N3482" s="55">
        <v>16.090415713477149</v>
      </c>
      <c r="O3482" s="55">
        <v>0.60720170251138961</v>
      </c>
      <c r="P3482" s="55">
        <v>2.6124607817093475</v>
      </c>
      <c r="Q3482" s="55">
        <v>37.428571428571416</v>
      </c>
      <c r="R3482" s="55">
        <v>0.96144406680140626</v>
      </c>
      <c r="S3482" s="55">
        <v>4.5131534089206751</v>
      </c>
      <c r="T3482" s="55">
        <v>1.8494897959183687E-2</v>
      </c>
      <c r="U3482" s="55">
        <v>0.25079256061398914</v>
      </c>
      <c r="V3482" s="55">
        <v>6.2330229193099944</v>
      </c>
      <c r="W3482" s="55">
        <v>6.2330229193099944</v>
      </c>
    </row>
    <row r="3483" spans="3:23" x14ac:dyDescent="0.25">
      <c r="C3483" s="51">
        <v>0</v>
      </c>
      <c r="D3483" s="54">
        <v>50</v>
      </c>
      <c r="E3483" s="54">
        <v>54</v>
      </c>
      <c r="F3483" s="54">
        <v>23.511999999999997</v>
      </c>
      <c r="G3483" s="54">
        <v>0.64027308405573846</v>
      </c>
      <c r="H3483" s="54">
        <v>0.92592592592592593</v>
      </c>
      <c r="I3483" s="54">
        <v>0.7142857142857143</v>
      </c>
      <c r="J3483" s="54">
        <v>7.9788456080286538</v>
      </c>
      <c r="K3483" s="54">
        <v>113</v>
      </c>
      <c r="L3483" s="54">
        <v>98.36</v>
      </c>
      <c r="M3483" s="54">
        <v>76.439183673469373</v>
      </c>
      <c r="N3483" s="54">
        <v>8.7429505130401708</v>
      </c>
      <c r="O3483" s="54">
        <v>0.15647298107945107</v>
      </c>
      <c r="P3483" s="54">
        <v>1.822985066595423</v>
      </c>
      <c r="Q3483" s="54">
        <v>27.075000000000006</v>
      </c>
      <c r="R3483" s="54">
        <v>0.90048497300855135</v>
      </c>
      <c r="S3483" s="54">
        <v>4.3683674395583765</v>
      </c>
      <c r="T3483" s="54">
        <v>1.4375000000000011E-2</v>
      </c>
      <c r="U3483" s="54">
        <v>0.31070405289155278</v>
      </c>
      <c r="V3483" s="54">
        <v>9.202898094259945</v>
      </c>
      <c r="W3483" s="54">
        <v>7.0691819422995001</v>
      </c>
    </row>
    <row r="3484" spans="3:23" x14ac:dyDescent="0.25">
      <c r="C3484" s="52">
        <v>0</v>
      </c>
      <c r="D3484" s="55">
        <v>3761</v>
      </c>
      <c r="E3484" s="55">
        <v>5369</v>
      </c>
      <c r="F3484" s="55">
        <v>348.399</v>
      </c>
      <c r="G3484" s="55">
        <v>0.85395565685551789</v>
      </c>
      <c r="H3484" s="55">
        <v>0.70050288694356488</v>
      </c>
      <c r="I3484" s="55">
        <v>0.42738636363636362</v>
      </c>
      <c r="J3484" s="55">
        <v>69.20010063395101</v>
      </c>
      <c r="K3484" s="55">
        <v>229</v>
      </c>
      <c r="L3484" s="55">
        <v>131.31028981653816</v>
      </c>
      <c r="M3484" s="55">
        <v>1005.2305563255615</v>
      </c>
      <c r="N3484" s="55">
        <v>31.705371095850012</v>
      </c>
      <c r="O3484" s="55">
        <v>0.54948578831416361</v>
      </c>
      <c r="P3484" s="55">
        <v>2.6072728710257613</v>
      </c>
      <c r="Q3484" s="55">
        <v>40.682432432432627</v>
      </c>
      <c r="R3484" s="55">
        <v>0.99004472867637472</v>
      </c>
      <c r="S3484" s="55">
        <v>6.8396708937389343</v>
      </c>
      <c r="T3484" s="55">
        <v>5.3506208911617288E-4</v>
      </c>
      <c r="U3484" s="55">
        <v>0.30862641125832047</v>
      </c>
      <c r="V3484" s="55">
        <v>112.33951986629151</v>
      </c>
      <c r="W3484" s="55">
        <v>58.455395668317273</v>
      </c>
    </row>
    <row r="3485" spans="3:23" x14ac:dyDescent="0.25">
      <c r="C3485" s="51">
        <v>0</v>
      </c>
      <c r="D3485" s="54">
        <v>129</v>
      </c>
      <c r="E3485" s="54">
        <v>137</v>
      </c>
      <c r="F3485" s="54">
        <v>41.226999999999997</v>
      </c>
      <c r="G3485" s="54">
        <v>0.63016303408876961</v>
      </c>
      <c r="H3485" s="54">
        <v>0.94160583941605835</v>
      </c>
      <c r="I3485" s="54">
        <v>0.66153846153846152</v>
      </c>
      <c r="J3485" s="54">
        <v>12.815923738491735</v>
      </c>
      <c r="K3485" s="54">
        <v>115</v>
      </c>
      <c r="L3485" s="54">
        <v>95.782945736434115</v>
      </c>
      <c r="M3485" s="54">
        <v>63.546269379844993</v>
      </c>
      <c r="N3485" s="54">
        <v>7.9715913956903854</v>
      </c>
      <c r="O3485" s="54">
        <v>0.46264934950442166</v>
      </c>
      <c r="P3485" s="54">
        <v>2.5635953104933638</v>
      </c>
      <c r="Q3485" s="54">
        <v>22.452380952380967</v>
      </c>
      <c r="R3485" s="54">
        <v>0.93776007141354067</v>
      </c>
      <c r="S3485" s="54">
        <v>4.6446775042382065</v>
      </c>
      <c r="T3485" s="54">
        <v>6.6666666666666576E-3</v>
      </c>
      <c r="U3485" s="54">
        <v>0.26801597873026412</v>
      </c>
      <c r="V3485" s="54">
        <v>14.954174876610454</v>
      </c>
      <c r="W3485" s="54">
        <v>11.611361177048698</v>
      </c>
    </row>
    <row r="3486" spans="3:23" x14ac:dyDescent="0.25">
      <c r="C3486" s="52">
        <v>0</v>
      </c>
      <c r="D3486" s="55">
        <v>158</v>
      </c>
      <c r="E3486" s="55">
        <v>181</v>
      </c>
      <c r="F3486" s="55">
        <v>49.009</v>
      </c>
      <c r="G3486" s="55">
        <v>0.8644021640116778</v>
      </c>
      <c r="H3486" s="55">
        <v>0.8729281767955801</v>
      </c>
      <c r="I3486" s="55">
        <v>0.54861111111111116</v>
      </c>
      <c r="J3486" s="55">
        <v>14.183506197980657</v>
      </c>
      <c r="K3486" s="55">
        <v>104</v>
      </c>
      <c r="L3486" s="55">
        <v>92.848101265822791</v>
      </c>
      <c r="M3486" s="55">
        <v>33.696525034265868</v>
      </c>
      <c r="N3486" s="55">
        <v>5.8048708025472768</v>
      </c>
      <c r="O3486" s="55">
        <v>6.5834187196316729E-2</v>
      </c>
      <c r="P3486" s="55">
        <v>1.8732597896832071</v>
      </c>
      <c r="Q3486" s="55">
        <v>17.91776315789474</v>
      </c>
      <c r="R3486" s="55">
        <v>0.94583938591613814</v>
      </c>
      <c r="S3486" s="55">
        <v>4.3511308648842322</v>
      </c>
      <c r="T3486" s="55">
        <v>4.7610803324099563E-3</v>
      </c>
      <c r="U3486" s="55">
        <v>0.37151155679116182</v>
      </c>
      <c r="V3486" s="55">
        <v>20.662528290761113</v>
      </c>
      <c r="W3486" s="55">
        <v>10.389140981292199</v>
      </c>
    </row>
    <row r="3487" spans="3:23" x14ac:dyDescent="0.25">
      <c r="C3487" s="51">
        <v>0</v>
      </c>
      <c r="D3487" s="54">
        <v>55</v>
      </c>
      <c r="E3487" s="54">
        <v>59</v>
      </c>
      <c r="F3487" s="54">
        <v>23.818000000000001</v>
      </c>
      <c r="G3487" s="54">
        <v>0.49054763299991205</v>
      </c>
      <c r="H3487" s="54">
        <v>0.93220338983050843</v>
      </c>
      <c r="I3487" s="54">
        <v>0.67901234567901236</v>
      </c>
      <c r="J3487" s="54">
        <v>8.3682838718840049</v>
      </c>
      <c r="K3487" s="54">
        <v>145</v>
      </c>
      <c r="L3487" s="54">
        <v>112.63636363636364</v>
      </c>
      <c r="M3487" s="54">
        <v>293.49494949494942</v>
      </c>
      <c r="N3487" s="54">
        <v>17.131694297265213</v>
      </c>
      <c r="O3487" s="54">
        <v>0.17080309541891772</v>
      </c>
      <c r="P3487" s="54">
        <v>1.9218015597671645</v>
      </c>
      <c r="Q3487" s="54">
        <v>116.59999999999998</v>
      </c>
      <c r="R3487" s="54">
        <v>0.8931955537414894</v>
      </c>
      <c r="S3487" s="54">
        <v>5.0993638043550762</v>
      </c>
      <c r="T3487" s="54">
        <v>1.2098765432098788E-2</v>
      </c>
      <c r="U3487" s="54">
        <v>0.23004042884073839</v>
      </c>
      <c r="V3487" s="54">
        <v>9.0667557927883227</v>
      </c>
      <c r="W3487" s="54">
        <v>7.9009013678340798</v>
      </c>
    </row>
    <row r="3488" spans="3:23" x14ac:dyDescent="0.25">
      <c r="C3488" s="52">
        <v>0</v>
      </c>
      <c r="D3488" s="55">
        <v>2510</v>
      </c>
      <c r="E3488" s="55">
        <v>3540</v>
      </c>
      <c r="F3488" s="55">
        <v>320.17199999999997</v>
      </c>
      <c r="G3488" s="55">
        <v>0.95226174829924726</v>
      </c>
      <c r="H3488" s="55">
        <v>0.70903954802259883</v>
      </c>
      <c r="I3488" s="55">
        <v>0.56164690087267843</v>
      </c>
      <c r="J3488" s="55">
        <v>56.531683658681693</v>
      </c>
      <c r="K3488" s="55">
        <v>248</v>
      </c>
      <c r="L3488" s="55">
        <v>136.75019920318726</v>
      </c>
      <c r="M3488" s="55">
        <v>2122.0320346354679</v>
      </c>
      <c r="N3488" s="55">
        <v>46.065518933747704</v>
      </c>
      <c r="O3488" s="55">
        <v>0.81710220792848554</v>
      </c>
      <c r="P3488" s="55">
        <v>2.4017105202261759</v>
      </c>
      <c r="Q3488" s="55">
        <v>190.81818181817957</v>
      </c>
      <c r="R3488" s="55">
        <v>0.96918480382677286</v>
      </c>
      <c r="S3488" s="55">
        <v>7.0134987121165722</v>
      </c>
      <c r="T3488" s="55">
        <v>5.1759824189651321E-4</v>
      </c>
      <c r="U3488" s="55">
        <v>0.24870807944966727</v>
      </c>
      <c r="V3488" s="55">
        <v>111.90402611023426</v>
      </c>
      <c r="W3488" s="55">
        <v>34.162369794443705</v>
      </c>
    </row>
    <row r="3489" spans="3:23" x14ac:dyDescent="0.25">
      <c r="C3489" s="51">
        <v>0</v>
      </c>
      <c r="D3489" s="54">
        <v>41</v>
      </c>
      <c r="E3489" s="54">
        <v>45</v>
      </c>
      <c r="F3489" s="54">
        <v>20.907</v>
      </c>
      <c r="G3489" s="54">
        <v>0.37986972501764593</v>
      </c>
      <c r="H3489" s="54">
        <v>0.91111111111111109</v>
      </c>
      <c r="I3489" s="54">
        <v>0.640625</v>
      </c>
      <c r="J3489" s="54">
        <v>7.2251519938435669</v>
      </c>
      <c r="K3489" s="54">
        <v>107</v>
      </c>
      <c r="L3489" s="54">
        <v>95.268292682926827</v>
      </c>
      <c r="M3489" s="54">
        <v>54.951219512195124</v>
      </c>
      <c r="N3489" s="54">
        <v>7.4129089777357393</v>
      </c>
      <c r="O3489" s="54">
        <v>-0.36093899255345396</v>
      </c>
      <c r="P3489" s="54">
        <v>2.1338985229340595</v>
      </c>
      <c r="Q3489" s="54">
        <v>12.319444444444441</v>
      </c>
      <c r="R3489" s="54">
        <v>0.95601574145113599</v>
      </c>
      <c r="S3489" s="54">
        <v>4.324270834457101</v>
      </c>
      <c r="T3489" s="54">
        <v>1.5432098765432129E-2</v>
      </c>
      <c r="U3489" s="54">
        <v>0.32565035273368576</v>
      </c>
      <c r="V3489" s="54">
        <v>7.6360292750506709</v>
      </c>
      <c r="W3489" s="54">
        <v>7.063632481031771</v>
      </c>
    </row>
    <row r="3490" spans="3:23" x14ac:dyDescent="0.25">
      <c r="C3490" s="52">
        <v>0</v>
      </c>
      <c r="D3490" s="55">
        <v>4154</v>
      </c>
      <c r="E3490" s="55">
        <v>6321</v>
      </c>
      <c r="F3490" s="55">
        <v>411.41800000000001</v>
      </c>
      <c r="G3490" s="55">
        <v>0.76152876895111421</v>
      </c>
      <c r="H3490" s="55">
        <v>0.65717449770605918</v>
      </c>
      <c r="I3490" s="55">
        <v>0.46361607142857142</v>
      </c>
      <c r="J3490" s="55">
        <v>72.725766196237942</v>
      </c>
      <c r="K3490" s="55">
        <v>225</v>
      </c>
      <c r="L3490" s="55">
        <v>123.75878671160328</v>
      </c>
      <c r="M3490" s="55">
        <v>1005.6605596641124</v>
      </c>
      <c r="N3490" s="55">
        <v>31.712151608872464</v>
      </c>
      <c r="O3490" s="55">
        <v>0.67036105638546017</v>
      </c>
      <c r="P3490" s="55">
        <v>2.5210621278138907</v>
      </c>
      <c r="Q3490" s="55">
        <v>39.740929203540411</v>
      </c>
      <c r="R3490" s="55">
        <v>0.98962055595657183</v>
      </c>
      <c r="S3490" s="55">
        <v>6.7395884829036685</v>
      </c>
      <c r="T3490" s="55">
        <v>5.5505521184116423E-4</v>
      </c>
      <c r="U3490" s="55">
        <v>0.3047596489960005</v>
      </c>
      <c r="V3490" s="55">
        <v>108.16010908128635</v>
      </c>
      <c r="W3490" s="55">
        <v>70.101931415558965</v>
      </c>
    </row>
    <row r="3491" spans="3:23" x14ac:dyDescent="0.25">
      <c r="C3491" s="51">
        <v>0</v>
      </c>
      <c r="D3491" s="54">
        <v>36</v>
      </c>
      <c r="E3491" s="54">
        <v>40</v>
      </c>
      <c r="F3491" s="54">
        <v>19.592000000000002</v>
      </c>
      <c r="G3491" s="54">
        <v>0.38282074674438793</v>
      </c>
      <c r="H3491" s="54">
        <v>0.9</v>
      </c>
      <c r="I3491" s="54">
        <v>0.6428571428571429</v>
      </c>
      <c r="J3491" s="54">
        <v>6.7702750025730758</v>
      </c>
      <c r="K3491" s="54">
        <v>91</v>
      </c>
      <c r="L3491" s="54">
        <v>86.194444444444443</v>
      </c>
      <c r="M3491" s="54">
        <v>7.475396825396829</v>
      </c>
      <c r="N3491" s="54">
        <v>2.7341171930619268</v>
      </c>
      <c r="O3491" s="54">
        <v>-2.8195164245856136E-2</v>
      </c>
      <c r="P3491" s="54">
        <v>2.1914319871800783</v>
      </c>
      <c r="Q3491" s="54">
        <v>7.9375</v>
      </c>
      <c r="R3491" s="54">
        <v>0.85176523737496401</v>
      </c>
      <c r="S3491" s="54">
        <v>3.3089883775620077</v>
      </c>
      <c r="T3491" s="54">
        <v>2.05078125E-2</v>
      </c>
      <c r="U3491" s="54">
        <v>0.40911458333333323</v>
      </c>
      <c r="V3491" s="54">
        <v>7.1802197428460053</v>
      </c>
      <c r="W3491" s="54">
        <v>6.6332495807108005</v>
      </c>
    </row>
    <row r="3492" spans="3:23" x14ac:dyDescent="0.25">
      <c r="C3492" s="52">
        <v>0</v>
      </c>
      <c r="D3492" s="55">
        <v>71</v>
      </c>
      <c r="E3492" s="55">
        <v>76</v>
      </c>
      <c r="F3492" s="55">
        <v>27.828999999999997</v>
      </c>
      <c r="G3492" s="55">
        <v>0.47408509384591513</v>
      </c>
      <c r="H3492" s="55">
        <v>0.93421052631578949</v>
      </c>
      <c r="I3492" s="55">
        <v>0.71717171717171713</v>
      </c>
      <c r="J3492" s="55">
        <v>9.5078918628787825</v>
      </c>
      <c r="K3492" s="55">
        <v>139</v>
      </c>
      <c r="L3492" s="55">
        <v>106.30985915492958</v>
      </c>
      <c r="M3492" s="55">
        <v>289.21690140845072</v>
      </c>
      <c r="N3492" s="55">
        <v>17.006378256655669</v>
      </c>
      <c r="O3492" s="55">
        <v>0.38814972000051468</v>
      </c>
      <c r="P3492" s="55">
        <v>1.9600865842635558</v>
      </c>
      <c r="Q3492" s="55">
        <v>89.563636363636334</v>
      </c>
      <c r="R3492" s="55">
        <v>0.90429730509364326</v>
      </c>
      <c r="S3492" s="55">
        <v>5.193771021181762</v>
      </c>
      <c r="T3492" s="55">
        <v>9.7520661157024548E-3</v>
      </c>
      <c r="U3492" s="55">
        <v>0.22318205022609758</v>
      </c>
      <c r="V3492" s="55">
        <v>10.234410369556226</v>
      </c>
      <c r="W3492" s="55">
        <v>9.0111837236623877</v>
      </c>
    </row>
    <row r="3493" spans="3:23" x14ac:dyDescent="0.25">
      <c r="C3493" s="51">
        <v>0</v>
      </c>
      <c r="D3493" s="54">
        <v>2642</v>
      </c>
      <c r="E3493" s="54">
        <v>3697</v>
      </c>
      <c r="F3493" s="54">
        <v>321.68600000000004</v>
      </c>
      <c r="G3493" s="54">
        <v>0.94535113129580672</v>
      </c>
      <c r="H3493" s="54">
        <v>0.71463348661076553</v>
      </c>
      <c r="I3493" s="54">
        <v>0.57710790738313678</v>
      </c>
      <c r="J3493" s="54">
        <v>57.999128245089167</v>
      </c>
      <c r="K3493" s="54">
        <v>254</v>
      </c>
      <c r="L3493" s="54">
        <v>134.35881907645722</v>
      </c>
      <c r="M3493" s="54">
        <v>2145.0821050797035</v>
      </c>
      <c r="N3493" s="54">
        <v>46.315031092289075</v>
      </c>
      <c r="O3493" s="54">
        <v>0.84769337895398111</v>
      </c>
      <c r="P3493" s="54">
        <v>2.4876260075342094</v>
      </c>
      <c r="Q3493" s="54">
        <v>146.34307359307391</v>
      </c>
      <c r="R3493" s="54">
        <v>0.97548881706273316</v>
      </c>
      <c r="S3493" s="54">
        <v>7.0144920760011988</v>
      </c>
      <c r="T3493" s="54">
        <v>5.8375967466879554E-4</v>
      </c>
      <c r="U3493" s="54">
        <v>0.25475368198379278</v>
      </c>
      <c r="V3493" s="54">
        <v>110.73880904570227</v>
      </c>
      <c r="W3493" s="54">
        <v>36.106836338615061</v>
      </c>
    </row>
    <row r="3494" spans="3:23" x14ac:dyDescent="0.25">
      <c r="C3494" s="52">
        <v>0</v>
      </c>
      <c r="D3494" s="55">
        <v>49</v>
      </c>
      <c r="E3494" s="55">
        <v>53</v>
      </c>
      <c r="F3494" s="55">
        <v>22.685000000000002</v>
      </c>
      <c r="G3494" s="55">
        <v>0.43919593041394484</v>
      </c>
      <c r="H3494" s="55">
        <v>0.92452830188679247</v>
      </c>
      <c r="I3494" s="55">
        <v>0.68055555555555558</v>
      </c>
      <c r="J3494" s="55">
        <v>7.8986541696685881</v>
      </c>
      <c r="K3494" s="55">
        <v>91</v>
      </c>
      <c r="L3494" s="55">
        <v>85.775510204081627</v>
      </c>
      <c r="M3494" s="55">
        <v>6.3443877551020469</v>
      </c>
      <c r="N3494" s="55">
        <v>2.518806811786495</v>
      </c>
      <c r="O3494" s="55">
        <v>-0.34425487390611731</v>
      </c>
      <c r="P3494" s="55">
        <v>2.6904927200318403</v>
      </c>
      <c r="Q3494" s="55">
        <v>7.4814814814814836</v>
      </c>
      <c r="R3494" s="55">
        <v>0.81328047501439049</v>
      </c>
      <c r="S3494" s="55">
        <v>3.1643625732304099</v>
      </c>
      <c r="T3494" s="55">
        <v>2.3929279073311979E-2</v>
      </c>
      <c r="U3494" s="55">
        <v>0.43586615716245353</v>
      </c>
      <c r="V3494" s="55">
        <v>8.4402427849180874</v>
      </c>
      <c r="W3494" s="55">
        <v>7.5826407197637131</v>
      </c>
    </row>
    <row r="3495" spans="3:23" x14ac:dyDescent="0.25">
      <c r="C3495" s="51">
        <v>0</v>
      </c>
      <c r="D3495" s="54">
        <v>3819</v>
      </c>
      <c r="E3495" s="54">
        <v>5504</v>
      </c>
      <c r="F3495" s="54">
        <v>399.69900000000001</v>
      </c>
      <c r="G3495" s="54">
        <v>0.80018535915497979</v>
      </c>
      <c r="H3495" s="54">
        <v>0.69385901162790697</v>
      </c>
      <c r="I3495" s="54">
        <v>0.44283395176252321</v>
      </c>
      <c r="J3495" s="54">
        <v>69.73164146457178</v>
      </c>
      <c r="K3495" s="54">
        <v>220</v>
      </c>
      <c r="L3495" s="54">
        <v>123.83922492799162</v>
      </c>
      <c r="M3495" s="54">
        <v>1048.8761875604478</v>
      </c>
      <c r="N3495" s="54">
        <v>32.386358047184743</v>
      </c>
      <c r="O3495" s="54">
        <v>0.67025083417745468</v>
      </c>
      <c r="P3495" s="54">
        <v>2.5569368278212319</v>
      </c>
      <c r="Q3495" s="54">
        <v>39.418917365820157</v>
      </c>
      <c r="R3495" s="54">
        <v>0.98961850485243852</v>
      </c>
      <c r="S3495" s="54">
        <v>6.7735140340108027</v>
      </c>
      <c r="T3495" s="54">
        <v>5.8891204044903933E-4</v>
      </c>
      <c r="U3495" s="54">
        <v>0.31086633920596374</v>
      </c>
      <c r="V3495" s="54">
        <v>107.51589210714889</v>
      </c>
      <c r="W3495" s="54">
        <v>64.482954636552776</v>
      </c>
    </row>
    <row r="3496" spans="3:23" x14ac:dyDescent="0.25">
      <c r="C3496" s="52">
        <v>0</v>
      </c>
      <c r="D3496" s="55">
        <v>158</v>
      </c>
      <c r="E3496" s="55">
        <v>171</v>
      </c>
      <c r="F3496" s="55">
        <v>46.214000000000006</v>
      </c>
      <c r="G3496" s="55">
        <v>0.79180523154793681</v>
      </c>
      <c r="H3496" s="55">
        <v>0.92397660818713445</v>
      </c>
      <c r="I3496" s="55">
        <v>0.58518518518518514</v>
      </c>
      <c r="J3496" s="55">
        <v>14.183506197980657</v>
      </c>
      <c r="K3496" s="55">
        <v>107</v>
      </c>
      <c r="L3496" s="55">
        <v>91.715189873417728</v>
      </c>
      <c r="M3496" s="55">
        <v>51.873780536966891</v>
      </c>
      <c r="N3496" s="55">
        <v>7.2023454885868183</v>
      </c>
      <c r="O3496" s="55">
        <v>0.13595195312426855</v>
      </c>
      <c r="P3496" s="55">
        <v>1.9588963590753974</v>
      </c>
      <c r="Q3496" s="55">
        <v>15.821052631578965</v>
      </c>
      <c r="R3496" s="55">
        <v>0.92960304498087465</v>
      </c>
      <c r="S3496" s="55">
        <v>4.6257935140828454</v>
      </c>
      <c r="T3496" s="55">
        <v>4.9122807017543757E-3</v>
      </c>
      <c r="U3496" s="55">
        <v>0.34051024024708293</v>
      </c>
      <c r="V3496" s="55">
        <v>18.453173585404407</v>
      </c>
      <c r="W3496" s="55">
        <v>11.270712543753755</v>
      </c>
    </row>
    <row r="3497" spans="3:23" x14ac:dyDescent="0.25">
      <c r="C3497" s="51">
        <v>0</v>
      </c>
      <c r="D3497" s="54">
        <v>51</v>
      </c>
      <c r="E3497" s="54">
        <v>56</v>
      </c>
      <c r="F3497" s="54">
        <v>24.273</v>
      </c>
      <c r="G3497" s="54">
        <v>0.66329250215502267</v>
      </c>
      <c r="H3497" s="54">
        <v>0.9107142857142857</v>
      </c>
      <c r="I3497" s="54">
        <v>0.63749999999999996</v>
      </c>
      <c r="J3497" s="54">
        <v>8.0582390620713973</v>
      </c>
      <c r="K3497" s="54">
        <v>98</v>
      </c>
      <c r="L3497" s="54">
        <v>88.235294117647058</v>
      </c>
      <c r="M3497" s="54">
        <v>23.943529411764697</v>
      </c>
      <c r="N3497" s="54">
        <v>4.8932125859975359</v>
      </c>
      <c r="O3497" s="54">
        <v>0.42105757556109724</v>
      </c>
      <c r="P3497" s="54">
        <v>2.272231311465382</v>
      </c>
      <c r="Q3497" s="54">
        <v>8.8111111111111118</v>
      </c>
      <c r="R3497" s="54">
        <v>0.91632518512358274</v>
      </c>
      <c r="S3497" s="54">
        <v>3.9242191557740158</v>
      </c>
      <c r="T3497" s="54">
        <v>1.4320987654321004E-2</v>
      </c>
      <c r="U3497" s="54">
        <v>0.41194885361552025</v>
      </c>
      <c r="V3497" s="54">
        <v>9.4504139575120973</v>
      </c>
      <c r="W3497" s="54">
        <v>7.0723141064165906</v>
      </c>
    </row>
    <row r="3498" spans="3:23" x14ac:dyDescent="0.25">
      <c r="C3498" s="52">
        <v>0</v>
      </c>
      <c r="D3498" s="55">
        <v>88</v>
      </c>
      <c r="E3498" s="55">
        <v>92</v>
      </c>
      <c r="F3498" s="55">
        <v>30.922000000000001</v>
      </c>
      <c r="G3498" s="55">
        <v>0.57641524733806715</v>
      </c>
      <c r="H3498" s="55">
        <v>0.95652173913043481</v>
      </c>
      <c r="I3498" s="55">
        <v>0.73333333333333328</v>
      </c>
      <c r="J3498" s="55">
        <v>10.585134856802455</v>
      </c>
      <c r="K3498" s="55">
        <v>137</v>
      </c>
      <c r="L3498" s="55">
        <v>104.20454545454545</v>
      </c>
      <c r="M3498" s="55">
        <v>230.83124346917452</v>
      </c>
      <c r="N3498" s="55">
        <v>15.193131456983268</v>
      </c>
      <c r="O3498" s="55">
        <v>0.34952812216469187</v>
      </c>
      <c r="P3498" s="55">
        <v>2.0224423936584945</v>
      </c>
      <c r="Q3498" s="55">
        <v>63.181818181818223</v>
      </c>
      <c r="R3498" s="55">
        <v>0.92237410411059806</v>
      </c>
      <c r="S3498" s="55">
        <v>5.2480298125676645</v>
      </c>
      <c r="T3498" s="55">
        <v>7.9201101928374797E-3</v>
      </c>
      <c r="U3498" s="55">
        <v>0.18630299933775865</v>
      </c>
      <c r="V3498" s="55">
        <v>11.806386712996465</v>
      </c>
      <c r="W3498" s="55">
        <v>9.6476708247332557</v>
      </c>
    </row>
    <row r="3499" spans="3:23" x14ac:dyDescent="0.25">
      <c r="C3499" s="51">
        <v>0</v>
      </c>
      <c r="D3499" s="54">
        <v>2592</v>
      </c>
      <c r="E3499" s="54">
        <v>3748</v>
      </c>
      <c r="F3499" s="54">
        <v>326.67200000000003</v>
      </c>
      <c r="G3499" s="54">
        <v>0.93650192340886695</v>
      </c>
      <c r="H3499" s="54">
        <v>0.69156883671291358</v>
      </c>
      <c r="I3499" s="54">
        <v>0.53333333333333333</v>
      </c>
      <c r="J3499" s="54">
        <v>57.447688377806301</v>
      </c>
      <c r="K3499" s="54">
        <v>250</v>
      </c>
      <c r="L3499" s="54">
        <v>135.69174382716051</v>
      </c>
      <c r="M3499" s="54">
        <v>2266.1152849548034</v>
      </c>
      <c r="N3499" s="54">
        <v>47.603731838531353</v>
      </c>
      <c r="O3499" s="54">
        <v>0.80063261417387455</v>
      </c>
      <c r="P3499" s="54">
        <v>2.3265711268543479</v>
      </c>
      <c r="Q3499" s="54">
        <v>184.12844036697325</v>
      </c>
      <c r="R3499" s="54">
        <v>0.97081601713976884</v>
      </c>
      <c r="S3499" s="54">
        <v>7.0324921448441078</v>
      </c>
      <c r="T3499" s="54">
        <v>5.7130328431843186E-4</v>
      </c>
      <c r="U3499" s="54">
        <v>0.25450876183726018</v>
      </c>
      <c r="V3499" s="54">
        <v>106.68395681183559</v>
      </c>
      <c r="W3499" s="54">
        <v>37.410056699526791</v>
      </c>
    </row>
    <row r="3500" spans="3:23" x14ac:dyDescent="0.25">
      <c r="C3500" s="52">
        <v>0</v>
      </c>
      <c r="D3500" s="55">
        <v>49</v>
      </c>
      <c r="E3500" s="55">
        <v>53</v>
      </c>
      <c r="F3500" s="55">
        <v>22.685000000000002</v>
      </c>
      <c r="G3500" s="55">
        <v>0.439195930413946</v>
      </c>
      <c r="H3500" s="55">
        <v>0.92452830188679247</v>
      </c>
      <c r="I3500" s="55">
        <v>0.68055555555555558</v>
      </c>
      <c r="J3500" s="55">
        <v>7.8986541696685881</v>
      </c>
      <c r="K3500" s="55">
        <v>97</v>
      </c>
      <c r="L3500" s="55">
        <v>88.632653061224488</v>
      </c>
      <c r="M3500" s="55">
        <v>21.862244897959187</v>
      </c>
      <c r="N3500" s="55">
        <v>4.6757079568723263</v>
      </c>
      <c r="O3500" s="55">
        <v>0.13732604026528841</v>
      </c>
      <c r="P3500" s="55">
        <v>2.0064898311523343</v>
      </c>
      <c r="Q3500" s="55">
        <v>12.137499999999999</v>
      </c>
      <c r="R3500" s="55">
        <v>0.83082401711764997</v>
      </c>
      <c r="S3500" s="55">
        <v>3.7035110585694007</v>
      </c>
      <c r="T3500" s="55">
        <v>1.5937500000000011E-2</v>
      </c>
      <c r="U3500" s="55">
        <v>0.40899350649350635</v>
      </c>
      <c r="V3500" s="55">
        <v>8.4402427849180874</v>
      </c>
      <c r="W3500" s="55">
        <v>7.5826407197637087</v>
      </c>
    </row>
    <row r="3501" spans="3:23" x14ac:dyDescent="0.25">
      <c r="C3501" s="51">
        <v>0</v>
      </c>
      <c r="D3501" s="54">
        <v>3721</v>
      </c>
      <c r="E3501" s="54">
        <v>5372</v>
      </c>
      <c r="F3501" s="54">
        <v>402.95699999999999</v>
      </c>
      <c r="G3501" s="54">
        <v>0.80632575698059816</v>
      </c>
      <c r="H3501" s="54">
        <v>0.69266567386448252</v>
      </c>
      <c r="I3501" s="54">
        <v>0.43714755639097747</v>
      </c>
      <c r="J3501" s="54">
        <v>68.831129192826268</v>
      </c>
      <c r="K3501" s="54">
        <v>228</v>
      </c>
      <c r="L3501" s="54">
        <v>123.72588013974737</v>
      </c>
      <c r="M3501" s="54">
        <v>1022.5458058447654</v>
      </c>
      <c r="N3501" s="54">
        <v>31.977270143724986</v>
      </c>
      <c r="O3501" s="54">
        <v>0.80176745333819643</v>
      </c>
      <c r="P3501" s="54">
        <v>2.9295969327444795</v>
      </c>
      <c r="Q3501" s="54">
        <v>38.13297624592493</v>
      </c>
      <c r="R3501" s="54">
        <v>0.98982476218966042</v>
      </c>
      <c r="S3501" s="54">
        <v>6.7432039436782949</v>
      </c>
      <c r="T3501" s="54">
        <v>5.8497369299650667E-4</v>
      </c>
      <c r="U3501" s="54">
        <v>0.3185970475608001</v>
      </c>
      <c r="V3501" s="54">
        <v>106.99607445780606</v>
      </c>
      <c r="W3501" s="54">
        <v>63.285150209251171</v>
      </c>
    </row>
    <row r="3502" spans="3:23" x14ac:dyDescent="0.25">
      <c r="C3502" s="52">
        <v>0</v>
      </c>
      <c r="D3502" s="55">
        <v>100</v>
      </c>
      <c r="E3502" s="55">
        <v>107</v>
      </c>
      <c r="F3502" s="55">
        <v>35.710999999999999</v>
      </c>
      <c r="G3502" s="55">
        <v>0.76668380170572881</v>
      </c>
      <c r="H3502" s="55">
        <v>0.93457943925233644</v>
      </c>
      <c r="I3502" s="55">
        <v>0.59171597633136097</v>
      </c>
      <c r="J3502" s="55">
        <v>11.283791670955125</v>
      </c>
      <c r="K3502" s="55">
        <v>102</v>
      </c>
      <c r="L3502" s="55">
        <v>90.9</v>
      </c>
      <c r="M3502" s="55">
        <v>36.050505050505059</v>
      </c>
      <c r="N3502" s="55">
        <v>6.0042072791089636</v>
      </c>
      <c r="O3502" s="55">
        <v>0.16709814230904349</v>
      </c>
      <c r="P3502" s="55">
        <v>1.91029624437136</v>
      </c>
      <c r="Q3502" s="55">
        <v>9.7692307692307629</v>
      </c>
      <c r="R3502" s="55">
        <v>0.94611958063311019</v>
      </c>
      <c r="S3502" s="55">
        <v>4.3628504811963573</v>
      </c>
      <c r="T3502" s="55">
        <v>7.7285352010626907E-3</v>
      </c>
      <c r="U3502" s="55">
        <v>0.36707221350078439</v>
      </c>
      <c r="V3502" s="55">
        <v>14.250562182521815</v>
      </c>
      <c r="W3502" s="55">
        <v>9.1492154936227124</v>
      </c>
    </row>
    <row r="3503" spans="3:23" x14ac:dyDescent="0.25">
      <c r="C3503" s="51">
        <v>0</v>
      </c>
      <c r="D3503" s="54">
        <v>49</v>
      </c>
      <c r="E3503" s="54">
        <v>53</v>
      </c>
      <c r="F3503" s="54">
        <v>22.685000000000002</v>
      </c>
      <c r="G3503" s="54">
        <v>0.43919593041394511</v>
      </c>
      <c r="H3503" s="54">
        <v>0.92452830188679247</v>
      </c>
      <c r="I3503" s="54">
        <v>0.68055555555555558</v>
      </c>
      <c r="J3503" s="54">
        <v>7.8986541696685881</v>
      </c>
      <c r="K3503" s="54">
        <v>92</v>
      </c>
      <c r="L3503" s="54">
        <v>86.816326530612244</v>
      </c>
      <c r="M3503" s="54">
        <v>10.1530612244898</v>
      </c>
      <c r="N3503" s="54">
        <v>3.1863868604564951</v>
      </c>
      <c r="O3503" s="54">
        <v>-0.13933990848914876</v>
      </c>
      <c r="P3503" s="54">
        <v>1.9914983838791933</v>
      </c>
      <c r="Q3503" s="54">
        <v>3.9629629629629646</v>
      </c>
      <c r="R3503" s="54">
        <v>0.93400641228801962</v>
      </c>
      <c r="S3503" s="54">
        <v>3.4033892551633533</v>
      </c>
      <c r="T3503" s="54">
        <v>1.9051973784484068E-2</v>
      </c>
      <c r="U3503" s="54">
        <v>0.46843033509700177</v>
      </c>
      <c r="V3503" s="54">
        <v>8.4402427849180874</v>
      </c>
      <c r="W3503" s="54">
        <v>7.5826407197637122</v>
      </c>
    </row>
    <row r="3504" spans="3:23" x14ac:dyDescent="0.25">
      <c r="C3504" s="52">
        <v>0</v>
      </c>
      <c r="D3504" s="55">
        <v>96</v>
      </c>
      <c r="E3504" s="55">
        <v>103</v>
      </c>
      <c r="F3504" s="55">
        <v>32.791000000000004</v>
      </c>
      <c r="G3504" s="55">
        <v>0.57737614016949235</v>
      </c>
      <c r="H3504" s="55">
        <v>0.93203883495145634</v>
      </c>
      <c r="I3504" s="55">
        <v>0.72727272727272729</v>
      </c>
      <c r="J3504" s="55">
        <v>11.055812783082734</v>
      </c>
      <c r="K3504" s="55">
        <v>131</v>
      </c>
      <c r="L3504" s="55">
        <v>103.46875</v>
      </c>
      <c r="M3504" s="55">
        <v>190.56743421052633</v>
      </c>
      <c r="N3504" s="55">
        <v>13.804616409394589</v>
      </c>
      <c r="O3504" s="55">
        <v>0.23826844242452422</v>
      </c>
      <c r="P3504" s="55">
        <v>1.9523753810979985</v>
      </c>
      <c r="Q3504" s="55">
        <v>40.090277777777779</v>
      </c>
      <c r="R3504" s="55">
        <v>0.95035973847435762</v>
      </c>
      <c r="S3504" s="55">
        <v>5.2406015629507241</v>
      </c>
      <c r="T3504" s="55">
        <v>7.5231481481481694E-3</v>
      </c>
      <c r="U3504" s="55">
        <v>0.25301993531160177</v>
      </c>
      <c r="V3504" s="55">
        <v>12.337553580748621</v>
      </c>
      <c r="W3504" s="55">
        <v>10.07334461051328</v>
      </c>
    </row>
    <row r="3505" spans="3:23" x14ac:dyDescent="0.25">
      <c r="C3505" s="51">
        <v>0</v>
      </c>
      <c r="D3505" s="54">
        <v>2600</v>
      </c>
      <c r="E3505" s="54">
        <v>3679</v>
      </c>
      <c r="F3505" s="54">
        <v>322.85199999999998</v>
      </c>
      <c r="G3505" s="54">
        <v>0.93158394775258102</v>
      </c>
      <c r="H3505" s="54">
        <v>0.70671378091872794</v>
      </c>
      <c r="I3505" s="54">
        <v>0.53997923156801664</v>
      </c>
      <c r="J3505" s="54">
        <v>57.536273917515921</v>
      </c>
      <c r="K3505" s="54">
        <v>255</v>
      </c>
      <c r="L3505" s="54">
        <v>135.28769230769231</v>
      </c>
      <c r="M3505" s="54">
        <v>2273.0060816290252</v>
      </c>
      <c r="N3505" s="54">
        <v>47.676053545034797</v>
      </c>
      <c r="O3505" s="54">
        <v>0.77743757596963492</v>
      </c>
      <c r="P3505" s="54">
        <v>2.2803103201457726</v>
      </c>
      <c r="Q3505" s="54">
        <v>141.29773662551463</v>
      </c>
      <c r="R3505" s="54">
        <v>0.97689777022258506</v>
      </c>
      <c r="S3505" s="54">
        <v>7.0018863738755508</v>
      </c>
      <c r="T3505" s="54">
        <v>5.7486155565718853E-4</v>
      </c>
      <c r="U3505" s="54">
        <v>0.25399653193005495</v>
      </c>
      <c r="V3505" s="54">
        <v>104.28783543724994</v>
      </c>
      <c r="W3505" s="54">
        <v>37.911367723847384</v>
      </c>
    </row>
    <row r="3506" spans="3:23" x14ac:dyDescent="0.25">
      <c r="C3506" s="52">
        <v>0</v>
      </c>
      <c r="D3506" s="55">
        <v>49</v>
      </c>
      <c r="E3506" s="55">
        <v>53</v>
      </c>
      <c r="F3506" s="55">
        <v>23.718999999999998</v>
      </c>
      <c r="G3506" s="55">
        <v>0.64332794464301513</v>
      </c>
      <c r="H3506" s="55">
        <v>0.92452830188679247</v>
      </c>
      <c r="I3506" s="55">
        <v>0.60493827160493829</v>
      </c>
      <c r="J3506" s="55">
        <v>7.8986541696685881</v>
      </c>
      <c r="K3506" s="55">
        <v>118</v>
      </c>
      <c r="L3506" s="55">
        <v>92.734693877551024</v>
      </c>
      <c r="M3506" s="55">
        <v>84.073979591836718</v>
      </c>
      <c r="N3506" s="55">
        <v>9.1691864192978816</v>
      </c>
      <c r="O3506" s="55">
        <v>1.1237655472448433</v>
      </c>
      <c r="P3506" s="55">
        <v>3.8302791397420792</v>
      </c>
      <c r="Q3506" s="55">
        <v>88.200000000000017</v>
      </c>
      <c r="R3506" s="55">
        <v>0.81031478982018235</v>
      </c>
      <c r="S3506" s="55">
        <v>4.3057513647801544</v>
      </c>
      <c r="T3506" s="55">
        <v>1.1851851851851874E-2</v>
      </c>
      <c r="U3506" s="55">
        <v>0.23496862652942432</v>
      </c>
      <c r="V3506" s="55">
        <v>9.165750076908715</v>
      </c>
      <c r="W3506" s="55">
        <v>7.0172132311972977</v>
      </c>
    </row>
    <row r="3507" spans="3:23" x14ac:dyDescent="0.25">
      <c r="C3507" s="51">
        <v>0</v>
      </c>
      <c r="D3507" s="54">
        <v>41</v>
      </c>
      <c r="E3507" s="54">
        <v>45</v>
      </c>
      <c r="F3507" s="54">
        <v>20.907</v>
      </c>
      <c r="G3507" s="54">
        <v>0.37986972501764593</v>
      </c>
      <c r="H3507" s="54">
        <v>0.91111111111111109</v>
      </c>
      <c r="I3507" s="54">
        <v>0.640625</v>
      </c>
      <c r="J3507" s="54">
        <v>7.2251519938435669</v>
      </c>
      <c r="K3507" s="54">
        <v>94</v>
      </c>
      <c r="L3507" s="54">
        <v>87.243902439024396</v>
      </c>
      <c r="M3507" s="54">
        <v>13.539024390243913</v>
      </c>
      <c r="N3507" s="54">
        <v>3.6795413287859553</v>
      </c>
      <c r="O3507" s="54">
        <v>-0.1050982132032674</v>
      </c>
      <c r="P3507" s="54">
        <v>2.315043428387352</v>
      </c>
      <c r="Q3507" s="54">
        <v>12.708333333333332</v>
      </c>
      <c r="R3507" s="54">
        <v>0.80078096862130488</v>
      </c>
      <c r="S3507" s="54">
        <v>3.7211231282814778</v>
      </c>
      <c r="T3507" s="54">
        <v>1.6589506172839531E-2</v>
      </c>
      <c r="U3507" s="54">
        <v>0.31524470899470886</v>
      </c>
      <c r="V3507" s="54">
        <v>7.6360292750506709</v>
      </c>
      <c r="W3507" s="54">
        <v>7.063632481031771</v>
      </c>
    </row>
    <row r="3508" spans="3:23" x14ac:dyDescent="0.25">
      <c r="C3508" s="52">
        <v>0</v>
      </c>
      <c r="D3508" s="55">
        <v>3768</v>
      </c>
      <c r="E3508" s="55">
        <v>5486</v>
      </c>
      <c r="F3508" s="55">
        <v>413.27099999999996</v>
      </c>
      <c r="G3508" s="55">
        <v>0.78786046468182536</v>
      </c>
      <c r="H3508" s="55">
        <v>0.68683922712358736</v>
      </c>
      <c r="I3508" s="55">
        <v>0.46714604512769653</v>
      </c>
      <c r="J3508" s="55">
        <v>69.264468557566317</v>
      </c>
      <c r="K3508" s="55">
        <v>228</v>
      </c>
      <c r="L3508" s="55">
        <v>120.38933121019109</v>
      </c>
      <c r="M3508" s="55">
        <v>1024.0020841822811</v>
      </c>
      <c r="N3508" s="55">
        <v>32.000032565331573</v>
      </c>
      <c r="O3508" s="55">
        <v>0.87683342248911156</v>
      </c>
      <c r="P3508" s="55">
        <v>3.1674578032906324</v>
      </c>
      <c r="Q3508" s="55">
        <v>36.338452088452001</v>
      </c>
      <c r="R3508" s="55">
        <v>0.98996628352838478</v>
      </c>
      <c r="S3508" s="55">
        <v>6.7059858871290672</v>
      </c>
      <c r="T3508" s="55">
        <v>6.4325773170979459E-4</v>
      </c>
      <c r="U3508" s="55">
        <v>0.32181822417543993</v>
      </c>
      <c r="V3508" s="55">
        <v>104.48878350766445</v>
      </c>
      <c r="W3508" s="55">
        <v>64.3498131264856</v>
      </c>
    </row>
    <row r="3509" spans="3:23" x14ac:dyDescent="0.25">
      <c r="C3509" s="51">
        <v>0</v>
      </c>
      <c r="D3509" s="54">
        <v>56</v>
      </c>
      <c r="E3509" s="54">
        <v>61</v>
      </c>
      <c r="F3509" s="54">
        <v>24.553999999999998</v>
      </c>
      <c r="G3509" s="54">
        <v>0.44437560077418831</v>
      </c>
      <c r="H3509" s="54">
        <v>0.91803278688524592</v>
      </c>
      <c r="I3509" s="54">
        <v>0.69135802469135799</v>
      </c>
      <c r="J3509" s="54">
        <v>8.4440164912895046</v>
      </c>
      <c r="K3509" s="54">
        <v>90</v>
      </c>
      <c r="L3509" s="54">
        <v>84.892857142857139</v>
      </c>
      <c r="M3509" s="54">
        <v>7.7701298701298747</v>
      </c>
      <c r="N3509" s="54">
        <v>2.7874952681807148</v>
      </c>
      <c r="O3509" s="54">
        <v>0.35019779644326737</v>
      </c>
      <c r="P3509" s="54">
        <v>1.9169342665660116</v>
      </c>
      <c r="Q3509" s="54">
        <v>5.7999999999999963</v>
      </c>
      <c r="R3509" s="54">
        <v>0.91074479326974056</v>
      </c>
      <c r="S3509" s="54">
        <v>3.1500824937037457</v>
      </c>
      <c r="T3509" s="54">
        <v>2.0246913580246929E-2</v>
      </c>
      <c r="U3509" s="54">
        <v>0.48351851851851835</v>
      </c>
      <c r="V3509" s="54">
        <v>9.0308772275627227</v>
      </c>
      <c r="W3509" s="54">
        <v>8.090226195975589</v>
      </c>
    </row>
    <row r="3510" spans="3:23" x14ac:dyDescent="0.25">
      <c r="C3510" s="52">
        <v>0</v>
      </c>
      <c r="D3510" s="55">
        <v>124</v>
      </c>
      <c r="E3510" s="55">
        <v>131</v>
      </c>
      <c r="F3510" s="55">
        <v>39.523000000000003</v>
      </c>
      <c r="G3510" s="55">
        <v>0.78621022606924229</v>
      </c>
      <c r="H3510" s="55">
        <v>0.94656488549618323</v>
      </c>
      <c r="I3510" s="55">
        <v>0.72941176470588232</v>
      </c>
      <c r="J3510" s="55">
        <v>12.565098628628434</v>
      </c>
      <c r="K3510" s="55">
        <v>140</v>
      </c>
      <c r="L3510" s="55">
        <v>106.68548387096774</v>
      </c>
      <c r="M3510" s="55">
        <v>288.31490952006294</v>
      </c>
      <c r="N3510" s="55">
        <v>16.979838324320493</v>
      </c>
      <c r="O3510" s="55">
        <v>0.22723603424502903</v>
      </c>
      <c r="P3510" s="55">
        <v>1.7516477380195126</v>
      </c>
      <c r="Q3510" s="55">
        <v>34.347593582887676</v>
      </c>
      <c r="R3510" s="55">
        <v>0.96496202749671323</v>
      </c>
      <c r="S3510" s="55">
        <v>5.4519549315575562</v>
      </c>
      <c r="T3510" s="55">
        <v>6.3770768394864254E-3</v>
      </c>
      <c r="U3510" s="55">
        <v>0.32006688568500474</v>
      </c>
      <c r="V3510" s="55">
        <v>16.102779476658029</v>
      </c>
      <c r="W3510" s="55">
        <v>9.9508595187649114</v>
      </c>
    </row>
    <row r="3511" spans="3:23" x14ac:dyDescent="0.25">
      <c r="C3511" s="51">
        <v>0</v>
      </c>
      <c r="D3511" s="54">
        <v>2630</v>
      </c>
      <c r="E3511" s="54">
        <v>3620</v>
      </c>
      <c r="F3511" s="54">
        <v>325.83</v>
      </c>
      <c r="G3511" s="54">
        <v>0.91475555836268885</v>
      </c>
      <c r="H3511" s="54">
        <v>0.72651933701657456</v>
      </c>
      <c r="I3511" s="54">
        <v>0.57173913043478264</v>
      </c>
      <c r="J3511" s="54">
        <v>57.867261924627797</v>
      </c>
      <c r="K3511" s="54">
        <v>249</v>
      </c>
      <c r="L3511" s="54">
        <v>133.92661596958175</v>
      </c>
      <c r="M3511" s="54">
        <v>2191.872513078029</v>
      </c>
      <c r="N3511" s="54">
        <v>46.817438130231231</v>
      </c>
      <c r="O3511" s="54">
        <v>0.74302325510877132</v>
      </c>
      <c r="P3511" s="54">
        <v>2.2188588226641275</v>
      </c>
      <c r="Q3511" s="54">
        <v>171.35385277658173</v>
      </c>
      <c r="R3511" s="54">
        <v>0.97089772530294227</v>
      </c>
      <c r="S3511" s="54">
        <v>7.0103719088247844</v>
      </c>
      <c r="T3511" s="54">
        <v>5.5287585319578256E-4</v>
      </c>
      <c r="U3511" s="54">
        <v>0.26349277630222911</v>
      </c>
      <c r="V3511" s="54">
        <v>98.789271626951859</v>
      </c>
      <c r="W3511" s="54">
        <v>39.91163213472322</v>
      </c>
    </row>
    <row r="3512" spans="3:23" x14ac:dyDescent="0.25">
      <c r="C3512" s="52">
        <v>0</v>
      </c>
      <c r="D3512" s="55">
        <v>36</v>
      </c>
      <c r="E3512" s="55">
        <v>40</v>
      </c>
      <c r="F3512" s="55">
        <v>19.592000000000002</v>
      </c>
      <c r="G3512" s="55">
        <v>0.38282074674438793</v>
      </c>
      <c r="H3512" s="55">
        <v>0.9</v>
      </c>
      <c r="I3512" s="55">
        <v>0.6428571428571429</v>
      </c>
      <c r="J3512" s="55">
        <v>6.7702750025730758</v>
      </c>
      <c r="K3512" s="55">
        <v>115</v>
      </c>
      <c r="L3512" s="55">
        <v>99.333333333333329</v>
      </c>
      <c r="M3512" s="55">
        <v>87.028571428571439</v>
      </c>
      <c r="N3512" s="55">
        <v>9.3289105166986914</v>
      </c>
      <c r="O3512" s="55">
        <v>-2.0748257429069043E-2</v>
      </c>
      <c r="P3512" s="55">
        <v>2.0286006340080238</v>
      </c>
      <c r="Q3512" s="55">
        <v>51.734375</v>
      </c>
      <c r="R3512" s="55">
        <v>0.8854977332315469</v>
      </c>
      <c r="S3512" s="55">
        <v>4.0724312513221186</v>
      </c>
      <c r="T3512" s="55">
        <v>1.66015625E-2</v>
      </c>
      <c r="U3512" s="55">
        <v>0.25520716262903759</v>
      </c>
      <c r="V3512" s="55">
        <v>7.1802197428460053</v>
      </c>
      <c r="W3512" s="55">
        <v>6.6332495807108005</v>
      </c>
    </row>
    <row r="3513" spans="3:23" x14ac:dyDescent="0.25">
      <c r="C3513" s="51">
        <v>0</v>
      </c>
      <c r="D3513" s="54">
        <v>92</v>
      </c>
      <c r="E3513" s="54">
        <v>99</v>
      </c>
      <c r="F3513" s="54">
        <v>34.379000000000005</v>
      </c>
      <c r="G3513" s="54">
        <v>0.82282865422482543</v>
      </c>
      <c r="H3513" s="54">
        <v>0.92929292929292928</v>
      </c>
      <c r="I3513" s="54">
        <v>0.68148148148148147</v>
      </c>
      <c r="J3513" s="54">
        <v>10.823032759612019</v>
      </c>
      <c r="K3513" s="54">
        <v>154</v>
      </c>
      <c r="L3513" s="54">
        <v>111.1304347826087</v>
      </c>
      <c r="M3513" s="54">
        <v>376.44433827042531</v>
      </c>
      <c r="N3513" s="54">
        <v>19.402173545003283</v>
      </c>
      <c r="O3513" s="54">
        <v>0.269234162091813</v>
      </c>
      <c r="P3513" s="54">
        <v>2.2747994806022627</v>
      </c>
      <c r="Q3513" s="54">
        <v>265.58333333333337</v>
      </c>
      <c r="R3513" s="54">
        <v>0.81638980486209745</v>
      </c>
      <c r="S3513" s="54">
        <v>5.5409138256884489</v>
      </c>
      <c r="T3513" s="54">
        <v>7.137345679012367E-3</v>
      </c>
      <c r="U3513" s="54">
        <v>9.4176770875243232E-2</v>
      </c>
      <c r="V3513" s="54">
        <v>14.502357813897813</v>
      </c>
      <c r="W3513" s="54">
        <v>8.2415383085616458</v>
      </c>
    </row>
    <row r="3514" spans="3:23" x14ac:dyDescent="0.25">
      <c r="C3514" s="52">
        <v>0</v>
      </c>
      <c r="D3514" s="55">
        <v>3667</v>
      </c>
      <c r="E3514" s="55">
        <v>5192</v>
      </c>
      <c r="F3514" s="55">
        <v>401.42799999999994</v>
      </c>
      <c r="G3514" s="55">
        <v>0.7987136240143381</v>
      </c>
      <c r="H3514" s="55">
        <v>0.70627889060092452</v>
      </c>
      <c r="I3514" s="55">
        <v>0.45694704049844237</v>
      </c>
      <c r="J3514" s="55">
        <v>68.329857387117684</v>
      </c>
      <c r="K3514" s="55">
        <v>231</v>
      </c>
      <c r="L3514" s="55">
        <v>119.05808562857922</v>
      </c>
      <c r="M3514" s="55">
        <v>1031.0950975889591</v>
      </c>
      <c r="N3514" s="55">
        <v>32.110669528817972</v>
      </c>
      <c r="O3514" s="55">
        <v>1.0172798392948066</v>
      </c>
      <c r="P3514" s="55">
        <v>3.576778710350287</v>
      </c>
      <c r="Q3514" s="55">
        <v>37.25975308641987</v>
      </c>
      <c r="R3514" s="55">
        <v>0.98968189596327172</v>
      </c>
      <c r="S3514" s="55">
        <v>6.6832423233713536</v>
      </c>
      <c r="T3514" s="55">
        <v>6.2972107910382665E-4</v>
      </c>
      <c r="U3514" s="55">
        <v>0.31933389430790038</v>
      </c>
      <c r="V3514" s="55">
        <v>102.99834312972988</v>
      </c>
      <c r="W3514" s="55">
        <v>61.975271929313294</v>
      </c>
    </row>
    <row r="3515" spans="3:23" x14ac:dyDescent="0.25">
      <c r="C3515" s="51">
        <v>0</v>
      </c>
      <c r="D3515" s="54">
        <v>217</v>
      </c>
      <c r="E3515" s="54">
        <v>238</v>
      </c>
      <c r="F3515" s="54">
        <v>58.527999999999999</v>
      </c>
      <c r="G3515" s="54">
        <v>0.84945684405382671</v>
      </c>
      <c r="H3515" s="54">
        <v>0.91176470588235292</v>
      </c>
      <c r="I3515" s="54">
        <v>0.62</v>
      </c>
      <c r="J3515" s="54">
        <v>16.622063085174783</v>
      </c>
      <c r="K3515" s="54">
        <v>150</v>
      </c>
      <c r="L3515" s="54">
        <v>109.37327188940093</v>
      </c>
      <c r="M3515" s="54">
        <v>399.97576378221515</v>
      </c>
      <c r="N3515" s="54">
        <v>19.999394085377066</v>
      </c>
      <c r="O3515" s="54">
        <v>0.31754342452682766</v>
      </c>
      <c r="P3515" s="54">
        <v>1.9611153844705227</v>
      </c>
      <c r="Q3515" s="54">
        <v>33.904000000000003</v>
      </c>
      <c r="R3515" s="54">
        <v>0.9797635306893977</v>
      </c>
      <c r="S3515" s="54">
        <v>5.9086411665190068</v>
      </c>
      <c r="T3515" s="54">
        <v>3.1786666666666556E-3</v>
      </c>
      <c r="U3515" s="54">
        <v>0.29717289719797435</v>
      </c>
      <c r="V3515" s="54">
        <v>23.855846812751683</v>
      </c>
      <c r="W3515" s="54">
        <v>12.587730793941182</v>
      </c>
    </row>
    <row r="3516" spans="3:23" x14ac:dyDescent="0.25">
      <c r="C3516" s="52">
        <v>0</v>
      </c>
      <c r="D3516" s="55">
        <v>2601</v>
      </c>
      <c r="E3516" s="55">
        <v>3526</v>
      </c>
      <c r="F3516" s="55">
        <v>310.76100000000002</v>
      </c>
      <c r="G3516" s="55">
        <v>0.9151001014555088</v>
      </c>
      <c r="H3516" s="55">
        <v>0.73766307430516165</v>
      </c>
      <c r="I3516" s="55">
        <v>0.55899419729206967</v>
      </c>
      <c r="J3516" s="55">
        <v>57.547337521871142</v>
      </c>
      <c r="K3516" s="55">
        <v>248</v>
      </c>
      <c r="L3516" s="55">
        <v>134.02383698577469</v>
      </c>
      <c r="M3516" s="55">
        <v>2045.4871238872638</v>
      </c>
      <c r="N3516" s="55">
        <v>45.227061853355714</v>
      </c>
      <c r="O3516" s="55">
        <v>0.70972914441642887</v>
      </c>
      <c r="P3516" s="55">
        <v>2.2714401984270114</v>
      </c>
      <c r="Q3516" s="55">
        <v>124.82531914893634</v>
      </c>
      <c r="R3516" s="55">
        <v>0.97698388576102735</v>
      </c>
      <c r="S3516" s="55">
        <v>7.0604344344087435</v>
      </c>
      <c r="T3516" s="55">
        <v>5.6405613399724457E-4</v>
      </c>
      <c r="U3516" s="55">
        <v>0.25755619357886994</v>
      </c>
      <c r="V3516" s="55">
        <v>97.404279366410577</v>
      </c>
      <c r="W3516" s="55">
        <v>39.276010087141039</v>
      </c>
    </row>
    <row r="3517" spans="3:23" x14ac:dyDescent="0.25">
      <c r="C3517" s="51">
        <v>0</v>
      </c>
      <c r="D3517" s="54">
        <v>46</v>
      </c>
      <c r="E3517" s="54">
        <v>50</v>
      </c>
      <c r="F3517" s="54">
        <v>22.222000000000001</v>
      </c>
      <c r="G3517" s="54">
        <v>0.5304053027866894</v>
      </c>
      <c r="H3517" s="54">
        <v>0.92</v>
      </c>
      <c r="I3517" s="54">
        <v>0.63888888888888884</v>
      </c>
      <c r="J3517" s="54">
        <v>7.6530398573258118</v>
      </c>
      <c r="K3517" s="54">
        <v>117</v>
      </c>
      <c r="L3517" s="54">
        <v>98.760869565217391</v>
      </c>
      <c r="M3517" s="54">
        <v>100.36376811594204</v>
      </c>
      <c r="N3517" s="54">
        <v>10.018171894908873</v>
      </c>
      <c r="O3517" s="54">
        <v>-0.1932988308667459</v>
      </c>
      <c r="P3517" s="54">
        <v>2.0613114835430077</v>
      </c>
      <c r="Q3517" s="54">
        <v>46.740740740740726</v>
      </c>
      <c r="R3517" s="54">
        <v>0.92873263849483401</v>
      </c>
      <c r="S3517" s="54">
        <v>4.5612866841767863</v>
      </c>
      <c r="T3517" s="54">
        <v>1.2955342173449159E-2</v>
      </c>
      <c r="U3517" s="54">
        <v>0.23052996386329713</v>
      </c>
      <c r="V3517" s="54">
        <v>8.4302691971197312</v>
      </c>
      <c r="W3517" s="54">
        <v>7.1467117473930717</v>
      </c>
    </row>
    <row r="3518" spans="3:23" x14ac:dyDescent="0.25">
      <c r="C3518" s="52">
        <v>0</v>
      </c>
      <c r="D3518" s="55">
        <v>43</v>
      </c>
      <c r="E3518" s="55">
        <v>47</v>
      </c>
      <c r="F3518" s="55">
        <v>21.552</v>
      </c>
      <c r="G3518" s="55">
        <v>0.53810701977690156</v>
      </c>
      <c r="H3518" s="55">
        <v>0.91489361702127658</v>
      </c>
      <c r="I3518" s="55">
        <v>0.68253968253968256</v>
      </c>
      <c r="J3518" s="55">
        <v>7.399277020331918</v>
      </c>
      <c r="K3518" s="55">
        <v>110</v>
      </c>
      <c r="L3518" s="55">
        <v>92.418604651162795</v>
      </c>
      <c r="M3518" s="55">
        <v>82.772978959025465</v>
      </c>
      <c r="N3518" s="55">
        <v>9.0979656494749133</v>
      </c>
      <c r="O3518" s="55">
        <v>0.3840532778549835</v>
      </c>
      <c r="P3518" s="55">
        <v>2.0232381183665691</v>
      </c>
      <c r="Q3518" s="55">
        <v>474.8</v>
      </c>
      <c r="R3518" s="55">
        <v>0.48160570452592988</v>
      </c>
      <c r="S3518" s="55">
        <v>4.2336086496987422</v>
      </c>
      <c r="T3518" s="55">
        <v>2.1224489795918351E-2</v>
      </c>
      <c r="U3518" s="55">
        <v>0.1415629032543757</v>
      </c>
      <c r="V3518" s="55">
        <v>8.1744544421237428</v>
      </c>
      <c r="W3518" s="55">
        <v>6.8900557484721601</v>
      </c>
    </row>
    <row r="3519" spans="3:23" x14ac:dyDescent="0.25">
      <c r="C3519" s="51">
        <v>0</v>
      </c>
      <c r="D3519" s="54">
        <v>82</v>
      </c>
      <c r="E3519" s="54">
        <v>86</v>
      </c>
      <c r="F3519" s="54">
        <v>31.013000000000002</v>
      </c>
      <c r="G3519" s="54">
        <v>0.75214662710515012</v>
      </c>
      <c r="H3519" s="54">
        <v>0.95348837209302328</v>
      </c>
      <c r="I3519" s="54">
        <v>0.70085470085470081</v>
      </c>
      <c r="J3519" s="54">
        <v>10.217907939900583</v>
      </c>
      <c r="K3519" s="54">
        <v>143</v>
      </c>
      <c r="L3519" s="54">
        <v>107.20731707317073</v>
      </c>
      <c r="M3519" s="54">
        <v>272.48735320686546</v>
      </c>
      <c r="N3519" s="54">
        <v>16.507190954455741</v>
      </c>
      <c r="O3519" s="54">
        <v>-7.1716150334781584E-2</v>
      </c>
      <c r="P3519" s="54">
        <v>2.0276980684673642</v>
      </c>
      <c r="Q3519" s="54">
        <v>238.96825396825383</v>
      </c>
      <c r="R3519" s="54">
        <v>0.81600334978698774</v>
      </c>
      <c r="S3519" s="54">
        <v>5.207506120181522</v>
      </c>
      <c r="T3519" s="54">
        <v>8.9443184681279823E-3</v>
      </c>
      <c r="U3519" s="54">
        <v>0.12177411832638467</v>
      </c>
      <c r="V3519" s="54">
        <v>12.719086449718313</v>
      </c>
      <c r="W3519" s="54">
        <v>8.3818244239428523</v>
      </c>
    </row>
    <row r="3520" spans="3:23" x14ac:dyDescent="0.25">
      <c r="C3520" s="52">
        <v>0</v>
      </c>
      <c r="D3520" s="55">
        <v>3584</v>
      </c>
      <c r="E3520" s="55">
        <v>4908</v>
      </c>
      <c r="F3520" s="55">
        <v>367.298</v>
      </c>
      <c r="G3520" s="55">
        <v>0.80431403782595801</v>
      </c>
      <c r="H3520" s="55">
        <v>0.73023634881825594</v>
      </c>
      <c r="I3520" s="55">
        <v>0.46126126126126127</v>
      </c>
      <c r="J3520" s="55">
        <v>67.552131930316037</v>
      </c>
      <c r="K3520" s="55">
        <v>226</v>
      </c>
      <c r="L3520" s="55">
        <v>117.693359375</v>
      </c>
      <c r="M3520" s="55">
        <v>1017.9012006567472</v>
      </c>
      <c r="N3520" s="55">
        <v>31.904563947133756</v>
      </c>
      <c r="O3520" s="55">
        <v>1.0817817228727742</v>
      </c>
      <c r="P3520" s="55">
        <v>3.6247647701686669</v>
      </c>
      <c r="Q3520" s="55">
        <v>36.811703212646698</v>
      </c>
      <c r="R3520" s="55">
        <v>0.98975761797181794</v>
      </c>
      <c r="S3520" s="55">
        <v>6.6716093756774066</v>
      </c>
      <c r="T3520" s="55">
        <v>6.2670311773102767E-4</v>
      </c>
      <c r="U3520" s="55">
        <v>0.30980046917611387</v>
      </c>
      <c r="V3520" s="55">
        <v>101.57852890836071</v>
      </c>
      <c r="W3520" s="55">
        <v>60.358413915161307</v>
      </c>
    </row>
    <row r="3521" spans="3:23" x14ac:dyDescent="0.25">
      <c r="C3521" s="51">
        <v>0</v>
      </c>
      <c r="D3521" s="54">
        <v>2859</v>
      </c>
      <c r="E3521" s="54">
        <v>4010</v>
      </c>
      <c r="F3521" s="54">
        <v>331.13800000000003</v>
      </c>
      <c r="G3521" s="54">
        <v>0.87936865396307784</v>
      </c>
      <c r="H3521" s="54">
        <v>0.71296758104738156</v>
      </c>
      <c r="I3521" s="54">
        <v>0.51569264069264065</v>
      </c>
      <c r="J3521" s="54">
        <v>60.334002506031624</v>
      </c>
      <c r="K3521" s="54">
        <v>255</v>
      </c>
      <c r="L3521" s="54">
        <v>131.96362364463099</v>
      </c>
      <c r="M3521" s="54">
        <v>1914.8776126168757</v>
      </c>
      <c r="N3521" s="54">
        <v>43.759314581205174</v>
      </c>
      <c r="O3521" s="54">
        <v>0.79900746663552702</v>
      </c>
      <c r="P3521" s="54">
        <v>2.6039067783764915</v>
      </c>
      <c r="Q3521" s="54">
        <v>122.28767611913673</v>
      </c>
      <c r="R3521" s="54">
        <v>0.97720829693345002</v>
      </c>
      <c r="S3521" s="54">
        <v>7.0683992637472581</v>
      </c>
      <c r="T3521" s="54">
        <v>5.5234913147271904E-4</v>
      </c>
      <c r="U3521" s="54">
        <v>0.27052268947211094</v>
      </c>
      <c r="V3521" s="54">
        <v>97.877453028201685</v>
      </c>
      <c r="W3521" s="54">
        <v>46.603521659484855</v>
      </c>
    </row>
    <row r="3522" spans="3:23" x14ac:dyDescent="0.25">
      <c r="C3522" s="52">
        <v>0</v>
      </c>
      <c r="D3522" s="55">
        <v>43</v>
      </c>
      <c r="E3522" s="55">
        <v>47</v>
      </c>
      <c r="F3522" s="55">
        <v>21.552</v>
      </c>
      <c r="G3522" s="55">
        <v>0.53810701977690156</v>
      </c>
      <c r="H3522" s="55">
        <v>0.91489361702127658</v>
      </c>
      <c r="I3522" s="55">
        <v>0.68253968253968256</v>
      </c>
      <c r="J3522" s="55">
        <v>7.399277020331918</v>
      </c>
      <c r="K3522" s="55">
        <v>103</v>
      </c>
      <c r="L3522" s="55">
        <v>93.255813953488371</v>
      </c>
      <c r="M3522" s="55">
        <v>37.052048726467319</v>
      </c>
      <c r="N3522" s="55">
        <v>6.087039405693651</v>
      </c>
      <c r="O3522" s="55">
        <v>-0.70584952845264348</v>
      </c>
      <c r="P3522" s="55">
        <v>2.7031301929528273</v>
      </c>
      <c r="Q3522" s="55">
        <v>19.486111111111121</v>
      </c>
      <c r="R3522" s="55">
        <v>0.97127797478286082</v>
      </c>
      <c r="S3522" s="55">
        <v>4.0695508842919264</v>
      </c>
      <c r="T3522" s="55">
        <v>1.6203703703703724E-2</v>
      </c>
      <c r="U3522" s="55">
        <v>0.3671793869710534</v>
      </c>
      <c r="V3522" s="55">
        <v>8.1744544421237428</v>
      </c>
      <c r="W3522" s="55">
        <v>6.8900557484721601</v>
      </c>
    </row>
    <row r="3523" spans="3:23" x14ac:dyDescent="0.25">
      <c r="C3523" s="51">
        <v>0</v>
      </c>
      <c r="D3523" s="54">
        <v>47</v>
      </c>
      <c r="E3523" s="54">
        <v>52</v>
      </c>
      <c r="F3523" s="54">
        <v>22.776000000000003</v>
      </c>
      <c r="G3523" s="54">
        <v>0.54029913508406713</v>
      </c>
      <c r="H3523" s="54">
        <v>0.90384615384615385</v>
      </c>
      <c r="I3523" s="54">
        <v>0.65277777777777779</v>
      </c>
      <c r="J3523" s="54">
        <v>7.7357778278950491</v>
      </c>
      <c r="K3523" s="54">
        <v>87</v>
      </c>
      <c r="L3523" s="54">
        <v>82.40425531914893</v>
      </c>
      <c r="M3523" s="54">
        <v>6.506938020351523</v>
      </c>
      <c r="N3523" s="54">
        <v>2.5508700516395426</v>
      </c>
      <c r="O3523" s="54">
        <v>4.089570977229786E-2</v>
      </c>
      <c r="P3523" s="54">
        <v>1.97580402559921</v>
      </c>
      <c r="Q3523" s="54">
        <v>9.4874999999999954</v>
      </c>
      <c r="R3523" s="54">
        <v>0.84700265922046447</v>
      </c>
      <c r="S3523" s="54">
        <v>3.125759534264422</v>
      </c>
      <c r="T3523" s="54">
        <v>1.8125000000000013E-2</v>
      </c>
      <c r="U3523" s="54">
        <v>0.40860119047619042</v>
      </c>
      <c r="V3523" s="54">
        <v>8.5656174876903926</v>
      </c>
      <c r="W3523" s="54">
        <v>7.2077360218402182</v>
      </c>
    </row>
    <row r="3524" spans="3:23" x14ac:dyDescent="0.25">
      <c r="C3524" s="52">
        <v>0</v>
      </c>
      <c r="D3524" s="55">
        <v>52</v>
      </c>
      <c r="E3524" s="55">
        <v>56</v>
      </c>
      <c r="F3524" s="55">
        <v>24.091000000000001</v>
      </c>
      <c r="G3524" s="55">
        <v>0.63922586392294212</v>
      </c>
      <c r="H3524" s="55">
        <v>0.9285714285714286</v>
      </c>
      <c r="I3524" s="55">
        <v>0.65</v>
      </c>
      <c r="J3524" s="55">
        <v>8.1368578902564384</v>
      </c>
      <c r="K3524" s="55">
        <v>134</v>
      </c>
      <c r="L3524" s="55">
        <v>106.40384615384616</v>
      </c>
      <c r="M3524" s="55">
        <v>216.48076923076925</v>
      </c>
      <c r="N3524" s="55">
        <v>14.713285466909465</v>
      </c>
      <c r="O3524" s="55">
        <v>0.12552503265439263</v>
      </c>
      <c r="P3524" s="55">
        <v>1.9312847418117729</v>
      </c>
      <c r="Q3524" s="55">
        <v>59.611111111111136</v>
      </c>
      <c r="R3524" s="55">
        <v>0.93504957840200009</v>
      </c>
      <c r="S3524" s="55">
        <v>4.964580823785508</v>
      </c>
      <c r="T3524" s="55">
        <v>1.2098765432098788E-2</v>
      </c>
      <c r="U3524" s="55">
        <v>0.19062274145607475</v>
      </c>
      <c r="V3524" s="55">
        <v>9.4082417691894626</v>
      </c>
      <c r="W3524" s="55">
        <v>7.2351171207752172</v>
      </c>
    </row>
    <row r="3525" spans="3:23" x14ac:dyDescent="0.25">
      <c r="C3525" s="51">
        <v>0</v>
      </c>
      <c r="D3525" s="54">
        <v>60</v>
      </c>
      <c r="E3525" s="54">
        <v>64</v>
      </c>
      <c r="F3525" s="54">
        <v>26.050999999999998</v>
      </c>
      <c r="G3525" s="54">
        <v>0.64933805931390776</v>
      </c>
      <c r="H3525" s="54">
        <v>0.9375</v>
      </c>
      <c r="I3525" s="54">
        <v>0.68181818181818177</v>
      </c>
      <c r="J3525" s="54">
        <v>8.7403874447366334</v>
      </c>
      <c r="K3525" s="54">
        <v>113</v>
      </c>
      <c r="L3525" s="54">
        <v>92.533333333333331</v>
      </c>
      <c r="M3525" s="54">
        <v>102.65988700564974</v>
      </c>
      <c r="N3525" s="54">
        <v>10.132121545147873</v>
      </c>
      <c r="O3525" s="54">
        <v>0.35913954741157761</v>
      </c>
      <c r="P3525" s="54">
        <v>1.9478361228573562</v>
      </c>
      <c r="Q3525" s="54">
        <v>327.96875000000085</v>
      </c>
      <c r="R3525" s="54">
        <v>0.20460606694398303</v>
      </c>
      <c r="S3525" s="54">
        <v>4.7269908036173307</v>
      </c>
      <c r="T3525" s="54">
        <v>1.3020833333333311E-2</v>
      </c>
      <c r="U3525" s="54">
        <v>0.24492904894329659</v>
      </c>
      <c r="V3525" s="54">
        <v>10.141189961334101</v>
      </c>
      <c r="W3525" s="54">
        <v>7.7123738636415222</v>
      </c>
    </row>
    <row r="3526" spans="3:23" x14ac:dyDescent="0.25">
      <c r="C3526" s="52">
        <v>0</v>
      </c>
      <c r="D3526" s="55">
        <v>50</v>
      </c>
      <c r="E3526" s="55">
        <v>54</v>
      </c>
      <c r="F3526" s="55">
        <v>23.511999999999997</v>
      </c>
      <c r="G3526" s="55">
        <v>0.64027308405573846</v>
      </c>
      <c r="H3526" s="55">
        <v>0.92592592592592593</v>
      </c>
      <c r="I3526" s="55">
        <v>0.7142857142857143</v>
      </c>
      <c r="J3526" s="55">
        <v>7.9788456080286538</v>
      </c>
      <c r="K3526" s="55">
        <v>155</v>
      </c>
      <c r="L3526" s="55">
        <v>113.6</v>
      </c>
      <c r="M3526" s="55">
        <v>498.40816326530626</v>
      </c>
      <c r="N3526" s="55">
        <v>22.325056847974793</v>
      </c>
      <c r="O3526" s="55">
        <v>0.20679406008185855</v>
      </c>
      <c r="P3526" s="55">
        <v>2.0021723439936729</v>
      </c>
      <c r="Q3526" s="55">
        <v>282.79220779220788</v>
      </c>
      <c r="R3526" s="55">
        <v>0.82758037379635396</v>
      </c>
      <c r="S3526" s="55">
        <v>5.2838561897747249</v>
      </c>
      <c r="T3526" s="55">
        <v>1.366166301231234E-2</v>
      </c>
      <c r="U3526" s="55">
        <v>8.410593643076876E-2</v>
      </c>
      <c r="V3526" s="55">
        <v>9.202898094259945</v>
      </c>
      <c r="W3526" s="55">
        <v>7.0691819422995001</v>
      </c>
    </row>
    <row r="3527" spans="3:23" x14ac:dyDescent="0.25">
      <c r="C3527" s="51">
        <v>0</v>
      </c>
      <c r="D3527" s="54">
        <v>82</v>
      </c>
      <c r="E3527" s="54">
        <v>87</v>
      </c>
      <c r="F3527" s="54">
        <v>31.839999999999996</v>
      </c>
      <c r="G3527" s="54">
        <v>0.80411194428553878</v>
      </c>
      <c r="H3527" s="54">
        <v>0.94252873563218387</v>
      </c>
      <c r="I3527" s="54">
        <v>0.7321428571428571</v>
      </c>
      <c r="J3527" s="54">
        <v>10.217907939900583</v>
      </c>
      <c r="K3527" s="54">
        <v>153</v>
      </c>
      <c r="L3527" s="54">
        <v>112.04878048780488</v>
      </c>
      <c r="M3527" s="54">
        <v>419.23215898825674</v>
      </c>
      <c r="N3527" s="54">
        <v>20.475159559531075</v>
      </c>
      <c r="O3527" s="54">
        <v>0.25415147999556564</v>
      </c>
      <c r="P3527" s="54">
        <v>2.0699792040139258</v>
      </c>
      <c r="Q3527" s="54">
        <v>259.14999999999992</v>
      </c>
      <c r="R3527" s="54">
        <v>0.81078663286320862</v>
      </c>
      <c r="S3527" s="54">
        <v>5.4929928218183157</v>
      </c>
      <c r="T3527" s="54">
        <v>8.6111111111110937E-3</v>
      </c>
      <c r="U3527" s="54">
        <v>0.10164737555188906</v>
      </c>
      <c r="V3527" s="54">
        <v>13.341793114975763</v>
      </c>
      <c r="W3527" s="54">
        <v>7.9314012370372744</v>
      </c>
    </row>
    <row r="3528" spans="3:23" x14ac:dyDescent="0.25">
      <c r="C3528" s="52">
        <v>0</v>
      </c>
      <c r="D3528" s="55">
        <v>6408</v>
      </c>
      <c r="E3528" s="55">
        <v>11267</v>
      </c>
      <c r="F3528" s="55">
        <v>680.29099999999994</v>
      </c>
      <c r="G3528" s="55">
        <v>0.82103446461286367</v>
      </c>
      <c r="H3528" s="55">
        <v>0.56874056980562704</v>
      </c>
      <c r="I3528" s="55">
        <v>0.42834224598930482</v>
      </c>
      <c r="J3528" s="55">
        <v>90.326734706082021</v>
      </c>
      <c r="K3528" s="55">
        <v>249</v>
      </c>
      <c r="L3528" s="55">
        <v>123.76076779026218</v>
      </c>
      <c r="M3528" s="55">
        <v>1386.1888960547053</v>
      </c>
      <c r="N3528" s="55">
        <v>37.231557797850805</v>
      </c>
      <c r="O3528" s="55">
        <v>1.0426014706588023</v>
      </c>
      <c r="P3528" s="55">
        <v>3.4549506871949673</v>
      </c>
      <c r="Q3528" s="55">
        <v>53.463566507683744</v>
      </c>
      <c r="R3528" s="55">
        <v>0.9878642237256936</v>
      </c>
      <c r="S3528" s="55">
        <v>6.8928446340264387</v>
      </c>
      <c r="T3528" s="55">
        <v>5.5481344057980661E-4</v>
      </c>
      <c r="U3528" s="55">
        <v>0.31342246427183568</v>
      </c>
      <c r="V3528" s="55">
        <v>164.65890194407882</v>
      </c>
      <c r="W3528" s="55">
        <v>94.000248031366212</v>
      </c>
    </row>
    <row r="3529" spans="3:23" x14ac:dyDescent="0.25">
      <c r="C3529" s="51">
        <v>0</v>
      </c>
      <c r="D3529" s="54">
        <v>238</v>
      </c>
      <c r="E3529" s="54">
        <v>291</v>
      </c>
      <c r="F3529" s="54">
        <v>75.721999999999994</v>
      </c>
      <c r="G3529" s="54">
        <v>0.96980968094666298</v>
      </c>
      <c r="H3529" s="54">
        <v>0.81786941580756012</v>
      </c>
      <c r="I3529" s="54">
        <v>0.40067340067340068</v>
      </c>
      <c r="J3529" s="54">
        <v>17.407785949022028</v>
      </c>
      <c r="K3529" s="54">
        <v>127</v>
      </c>
      <c r="L3529" s="54">
        <v>94.890756302521012</v>
      </c>
      <c r="M3529" s="54">
        <v>134.67999858171115</v>
      </c>
      <c r="N3529" s="54">
        <v>11.605171200017308</v>
      </c>
      <c r="O3529" s="54">
        <v>0.60893346648920266</v>
      </c>
      <c r="P3529" s="54">
        <v>2.7734891020553785</v>
      </c>
      <c r="Q3529" s="54">
        <v>19.794258373205775</v>
      </c>
      <c r="R3529" s="54">
        <v>0.98728512500206911</v>
      </c>
      <c r="S3529" s="54">
        <v>5.2674340125923393</v>
      </c>
      <c r="T3529" s="54">
        <v>2.4241406764700787E-3</v>
      </c>
      <c r="U3529" s="54">
        <v>0.35567115411613054</v>
      </c>
      <c r="V3529" s="54">
        <v>37.086554267910607</v>
      </c>
      <c r="W3529" s="54">
        <v>9.0440399021869382</v>
      </c>
    </row>
    <row r="3530" spans="3:23" x14ac:dyDescent="0.25">
      <c r="C3530" s="52">
        <v>0</v>
      </c>
      <c r="D3530" s="55">
        <v>122</v>
      </c>
      <c r="E3530" s="55">
        <v>158</v>
      </c>
      <c r="F3530" s="55">
        <v>55.551000000000002</v>
      </c>
      <c r="G3530" s="55">
        <v>0.93644677361932693</v>
      </c>
      <c r="H3530" s="55">
        <v>0.77215189873417722</v>
      </c>
      <c r="I3530" s="55">
        <v>0.61616161616161613</v>
      </c>
      <c r="J3530" s="55">
        <v>12.463355264843004</v>
      </c>
      <c r="K3530" s="55">
        <v>131</v>
      </c>
      <c r="L3530" s="55">
        <v>92.155737704918039</v>
      </c>
      <c r="M3530" s="55">
        <v>163.07471887278143</v>
      </c>
      <c r="N3530" s="55">
        <v>12.770071216433424</v>
      </c>
      <c r="O3530" s="55">
        <v>1.1323268629803542</v>
      </c>
      <c r="P3530" s="55">
        <v>3.5159387419725556</v>
      </c>
      <c r="Q3530" s="55">
        <v>389.03381642512085</v>
      </c>
      <c r="R3530" s="55">
        <v>0.58270302632599391</v>
      </c>
      <c r="S3530" s="55">
        <v>4.8744659244580859</v>
      </c>
      <c r="T3530" s="55">
        <v>7.0246680202571991E-3</v>
      </c>
      <c r="U3530" s="55">
        <v>0.20852503059185298</v>
      </c>
      <c r="V3530" s="55">
        <v>22.97782123253101</v>
      </c>
      <c r="W3530" s="55">
        <v>8.0608423952060022</v>
      </c>
    </row>
    <row r="3531" spans="3:23" x14ac:dyDescent="0.25">
      <c r="C3531" s="51">
        <v>0</v>
      </c>
      <c r="D3531" s="54">
        <v>74</v>
      </c>
      <c r="E3531" s="54">
        <v>79</v>
      </c>
      <c r="F3531" s="54">
        <v>29.88</v>
      </c>
      <c r="G3531" s="54">
        <v>0.77752450708569831</v>
      </c>
      <c r="H3531" s="54">
        <v>0.93670886075949367</v>
      </c>
      <c r="I3531" s="54">
        <v>0.71153846153846156</v>
      </c>
      <c r="J3531" s="54">
        <v>9.7066846199102415</v>
      </c>
      <c r="K3531" s="54">
        <v>166</v>
      </c>
      <c r="L3531" s="54">
        <v>113.75675675675676</v>
      </c>
      <c r="M3531" s="54">
        <v>695.91262495372052</v>
      </c>
      <c r="N3531" s="54">
        <v>26.380155893279337</v>
      </c>
      <c r="O3531" s="54">
        <v>0.36418592270033473</v>
      </c>
      <c r="P3531" s="54">
        <v>1.9278154380898016</v>
      </c>
      <c r="Q3531" s="54">
        <v>773.97321428571399</v>
      </c>
      <c r="R3531" s="54">
        <v>0.55447245380270693</v>
      </c>
      <c r="S3531" s="54">
        <v>5.5674293790839942</v>
      </c>
      <c r="T3531" s="54">
        <v>9.725765306122439E-3</v>
      </c>
      <c r="U3531" s="54">
        <v>9.7292118529415703E-2</v>
      </c>
      <c r="V3531" s="54">
        <v>12.340309507264033</v>
      </c>
      <c r="W3531" s="54">
        <v>7.7602361928895869</v>
      </c>
    </row>
    <row r="3532" spans="3:23" x14ac:dyDescent="0.25">
      <c r="C3532" s="52">
        <v>0</v>
      </c>
      <c r="D3532" s="55">
        <v>29</v>
      </c>
      <c r="E3532" s="55">
        <v>33</v>
      </c>
      <c r="F3532" s="55">
        <v>17.996000000000002</v>
      </c>
      <c r="G3532" s="55">
        <v>0</v>
      </c>
      <c r="H3532" s="55">
        <v>0.87878787878787878</v>
      </c>
      <c r="I3532" s="55">
        <v>0.59183673469387754</v>
      </c>
      <c r="J3532" s="55">
        <v>6.0765077797464979</v>
      </c>
      <c r="K3532" s="55">
        <v>114</v>
      </c>
      <c r="L3532" s="55">
        <v>100.10344827586206</v>
      </c>
      <c r="M3532" s="55">
        <v>93.381773399014804</v>
      </c>
      <c r="N3532" s="55">
        <v>9.6634245171685809</v>
      </c>
      <c r="O3532" s="55">
        <v>-0.49415113961950646</v>
      </c>
      <c r="P3532" s="55">
        <v>2.3645717621521332</v>
      </c>
      <c r="Q3532" s="55">
        <v>117.60714285714285</v>
      </c>
      <c r="R3532" s="55">
        <v>0.73277214157505466</v>
      </c>
      <c r="S3532" s="55">
        <v>4.0733297019495218</v>
      </c>
      <c r="T3532" s="55">
        <v>1.785714285714287E-2</v>
      </c>
      <c r="U3532" s="55">
        <v>0.16380039264202792</v>
      </c>
      <c r="V3532" s="55">
        <v>6.2330229193099944</v>
      </c>
      <c r="W3532" s="55">
        <v>6.2330229193099944</v>
      </c>
    </row>
    <row r="3533" spans="3:23" x14ac:dyDescent="0.25">
      <c r="C3533" s="51">
        <v>0</v>
      </c>
      <c r="D3533" s="54">
        <v>75</v>
      </c>
      <c r="E3533" s="54">
        <v>80</v>
      </c>
      <c r="F3533" s="54">
        <v>29.971</v>
      </c>
      <c r="G3533" s="54">
        <v>0.77295530885798658</v>
      </c>
      <c r="H3533" s="54">
        <v>0.9375</v>
      </c>
      <c r="I3533" s="54">
        <v>0.72115384615384615</v>
      </c>
      <c r="J3533" s="54">
        <v>9.7720502380583998</v>
      </c>
      <c r="K3533" s="54">
        <v>144</v>
      </c>
      <c r="L3533" s="54">
        <v>110.58666666666667</v>
      </c>
      <c r="M3533" s="54">
        <v>348.11063063063068</v>
      </c>
      <c r="N3533" s="54">
        <v>18.657723082697704</v>
      </c>
      <c r="O3533" s="54">
        <v>-6.3561670183393995E-2</v>
      </c>
      <c r="P3533" s="54">
        <v>1.887073238338024</v>
      </c>
      <c r="Q3533" s="54">
        <v>291.30357142857133</v>
      </c>
      <c r="R3533" s="54">
        <v>0.77325795538380648</v>
      </c>
      <c r="S3533" s="54">
        <v>5.30202169043819</v>
      </c>
      <c r="T3533" s="54">
        <v>9.0880102040816271E-3</v>
      </c>
      <c r="U3533" s="54">
        <v>0.10333427746316687</v>
      </c>
      <c r="V3533" s="54">
        <v>12.372446746584297</v>
      </c>
      <c r="W3533" s="54">
        <v>7.8498284024161986</v>
      </c>
    </row>
    <row r="3534" spans="3:23" x14ac:dyDescent="0.25">
      <c r="C3534" s="52">
        <v>0</v>
      </c>
      <c r="D3534" s="55">
        <v>6415</v>
      </c>
      <c r="E3534" s="55">
        <v>11073</v>
      </c>
      <c r="F3534" s="55">
        <v>648.04499999999996</v>
      </c>
      <c r="G3534" s="55">
        <v>0.82709731286672072</v>
      </c>
      <c r="H3534" s="55">
        <v>0.57933712634335777</v>
      </c>
      <c r="I3534" s="55">
        <v>0.435949711179069</v>
      </c>
      <c r="J3534" s="55">
        <v>90.376057003368246</v>
      </c>
      <c r="K3534" s="55">
        <v>246</v>
      </c>
      <c r="L3534" s="55">
        <v>123.5360872954014</v>
      </c>
      <c r="M3534" s="55">
        <v>1300.7173987825304</v>
      </c>
      <c r="N3534" s="55">
        <v>36.065459913642172</v>
      </c>
      <c r="O3534" s="55">
        <v>1.02207946869043</v>
      </c>
      <c r="P3534" s="55">
        <v>3.5659073840429945</v>
      </c>
      <c r="Q3534" s="55">
        <v>58.823434343433426</v>
      </c>
      <c r="R3534" s="55">
        <v>0.98690055043150593</v>
      </c>
      <c r="S3534" s="55">
        <v>6.8796174384803708</v>
      </c>
      <c r="T3534" s="55">
        <v>5.6749764763222999E-4</v>
      </c>
      <c r="U3534" s="55">
        <v>0.31752735015087991</v>
      </c>
      <c r="V3534" s="55">
        <v>163.25501740134501</v>
      </c>
      <c r="W3534" s="55">
        <v>91.758910517624926</v>
      </c>
    </row>
    <row r="3535" spans="3:23" x14ac:dyDescent="0.25">
      <c r="C3535" s="51">
        <v>0</v>
      </c>
      <c r="D3535" s="54">
        <v>223</v>
      </c>
      <c r="E3535" s="54">
        <v>264</v>
      </c>
      <c r="F3535" s="54">
        <v>70.064999999999998</v>
      </c>
      <c r="G3535" s="54">
        <v>0.96019530429877331</v>
      </c>
      <c r="H3535" s="54">
        <v>0.84469696969696972</v>
      </c>
      <c r="I3535" s="54">
        <v>0.43725490196078431</v>
      </c>
      <c r="J3535" s="54">
        <v>16.850294314223156</v>
      </c>
      <c r="K3535" s="54">
        <v>130</v>
      </c>
      <c r="L3535" s="54">
        <v>92.97757847533633</v>
      </c>
      <c r="M3535" s="54">
        <v>144.16616167737249</v>
      </c>
      <c r="N3535" s="54">
        <v>12.006921407145651</v>
      </c>
      <c r="O3535" s="54">
        <v>1.0023478498729781</v>
      </c>
      <c r="P3535" s="54">
        <v>3.3323015232206674</v>
      </c>
      <c r="Q3535" s="54">
        <v>18.82962962962964</v>
      </c>
      <c r="R3535" s="54">
        <v>0.98641430616770143</v>
      </c>
      <c r="S3535" s="54">
        <v>5.1407703355036727</v>
      </c>
      <c r="T3535" s="54">
        <v>3.045267489711958E-3</v>
      </c>
      <c r="U3535" s="54">
        <v>0.35488674648396784</v>
      </c>
      <c r="V3535" s="54">
        <v>33.677162759830118</v>
      </c>
      <c r="W3535" s="54">
        <v>9.4070255193284069</v>
      </c>
    </row>
    <row r="3536" spans="3:23" x14ac:dyDescent="0.25">
      <c r="C3536" s="52">
        <v>0</v>
      </c>
      <c r="D3536" s="55">
        <v>67</v>
      </c>
      <c r="E3536" s="55">
        <v>72</v>
      </c>
      <c r="F3536" s="55">
        <v>28.010999999999999</v>
      </c>
      <c r="G3536" s="55">
        <v>0.72407299588783702</v>
      </c>
      <c r="H3536" s="55">
        <v>0.93055555555555558</v>
      </c>
      <c r="I3536" s="55">
        <v>0.69791666666666663</v>
      </c>
      <c r="J3536" s="55">
        <v>9.2361815431083798</v>
      </c>
      <c r="K3536" s="55">
        <v>161</v>
      </c>
      <c r="L3536" s="55">
        <v>105.49253731343283</v>
      </c>
      <c r="M3536" s="55">
        <v>507.04161013116237</v>
      </c>
      <c r="N3536" s="55">
        <v>22.517584464839082</v>
      </c>
      <c r="O3536" s="55">
        <v>0.82653638032076648</v>
      </c>
      <c r="P3536" s="55">
        <v>2.6347470773793726</v>
      </c>
      <c r="Q3536" s="55">
        <v>1049.1153846153852</v>
      </c>
      <c r="R3536" s="55">
        <v>0.64439855290163817</v>
      </c>
      <c r="S3536" s="55">
        <v>5.3755718396146293</v>
      </c>
      <c r="T3536" s="55">
        <v>1.0170118343195266E-2</v>
      </c>
      <c r="U3536" s="55">
        <v>0.12421036141967626</v>
      </c>
      <c r="V3536" s="55">
        <v>11.239619296219642</v>
      </c>
      <c r="W3536" s="55">
        <v>7.7522278500092456</v>
      </c>
    </row>
    <row r="3537" spans="3:23" x14ac:dyDescent="0.25">
      <c r="C3537" s="51">
        <v>0</v>
      </c>
      <c r="D3537" s="54">
        <v>81</v>
      </c>
      <c r="E3537" s="54">
        <v>87</v>
      </c>
      <c r="F3537" s="54">
        <v>31.013000000000002</v>
      </c>
      <c r="G3537" s="54">
        <v>0.76348541019054961</v>
      </c>
      <c r="H3537" s="54">
        <v>0.93103448275862066</v>
      </c>
      <c r="I3537" s="54">
        <v>0.69230769230769229</v>
      </c>
      <c r="J3537" s="54">
        <v>10.155412503859614</v>
      </c>
      <c r="K3537" s="54">
        <v>161</v>
      </c>
      <c r="L3537" s="54">
        <v>112.69135802469135</v>
      </c>
      <c r="M3537" s="54">
        <v>463.49104938271614</v>
      </c>
      <c r="N3537" s="54">
        <v>21.528842267588754</v>
      </c>
      <c r="O3537" s="54">
        <v>0.37391202597710282</v>
      </c>
      <c r="P3537" s="54">
        <v>2.1908138639929011</v>
      </c>
      <c r="Q3537" s="54">
        <v>211.69841269841271</v>
      </c>
      <c r="R3537" s="54">
        <v>0.8462218749225201</v>
      </c>
      <c r="S3537" s="54">
        <v>5.5031285521337896</v>
      </c>
      <c r="T3537" s="54">
        <v>9.0702947845804835E-3</v>
      </c>
      <c r="U3537" s="54">
        <v>0.15943691500595081</v>
      </c>
      <c r="V3537" s="54">
        <v>12.769364922455662</v>
      </c>
      <c r="W3537" s="54">
        <v>8.2467760679157784</v>
      </c>
    </row>
    <row r="3538" spans="3:23" x14ac:dyDescent="0.25">
      <c r="C3538" s="52">
        <v>0</v>
      </c>
      <c r="D3538" s="55">
        <v>79</v>
      </c>
      <c r="E3538" s="55">
        <v>86</v>
      </c>
      <c r="F3538" s="55">
        <v>33.088999999999999</v>
      </c>
      <c r="G3538" s="55">
        <v>0.86927771779097607</v>
      </c>
      <c r="H3538" s="55">
        <v>0.91860465116279066</v>
      </c>
      <c r="I3538" s="55">
        <v>0.56428571428571428</v>
      </c>
      <c r="J3538" s="55">
        <v>10.029253413593549</v>
      </c>
      <c r="K3538" s="55">
        <v>123</v>
      </c>
      <c r="L3538" s="55">
        <v>99.620253164556956</v>
      </c>
      <c r="M3538" s="55">
        <v>130.00778967867572</v>
      </c>
      <c r="N3538" s="55">
        <v>11.402095845881831</v>
      </c>
      <c r="O3538" s="55">
        <v>0.11124476924886705</v>
      </c>
      <c r="P3538" s="55">
        <v>2.2617487585645177</v>
      </c>
      <c r="Q3538" s="55">
        <v>106.20666666666671</v>
      </c>
      <c r="R3538" s="55">
        <v>0.8830309344325924</v>
      </c>
      <c r="S3538" s="55">
        <v>4.9556352612908015</v>
      </c>
      <c r="T3538" s="55">
        <v>7.4666666666666553E-3</v>
      </c>
      <c r="U3538" s="55">
        <v>0.14751627251317653</v>
      </c>
      <c r="V3538" s="55">
        <v>14.52368875431258</v>
      </c>
      <c r="W3538" s="55">
        <v>7.1794083954066101</v>
      </c>
    </row>
    <row r="3539" spans="3:23" x14ac:dyDescent="0.25">
      <c r="C3539" s="51">
        <v>0</v>
      </c>
      <c r="D3539" s="54">
        <v>29</v>
      </c>
      <c r="E3539" s="54">
        <v>33</v>
      </c>
      <c r="F3539" s="54">
        <v>17.996000000000002</v>
      </c>
      <c r="G3539" s="54">
        <v>0</v>
      </c>
      <c r="H3539" s="54">
        <v>0.87878787878787878</v>
      </c>
      <c r="I3539" s="54">
        <v>0.59183673469387754</v>
      </c>
      <c r="J3539" s="54">
        <v>6.0765077797464979</v>
      </c>
      <c r="K3539" s="54">
        <v>126</v>
      </c>
      <c r="L3539" s="54">
        <v>107.58620689655173</v>
      </c>
      <c r="M3539" s="54">
        <v>164.10837438423641</v>
      </c>
      <c r="N3539" s="54">
        <v>12.810479084883454</v>
      </c>
      <c r="O3539" s="54">
        <v>-0.57893000129004324</v>
      </c>
      <c r="P3539" s="54">
        <v>2.5400447982949546</v>
      </c>
      <c r="Q3539" s="54">
        <v>226.3928571428572</v>
      </c>
      <c r="R3539" s="54">
        <v>0.67087291076446243</v>
      </c>
      <c r="S3539" s="54">
        <v>4.3752223744379162</v>
      </c>
      <c r="T3539" s="54">
        <v>1.8494897959183687E-2</v>
      </c>
      <c r="U3539" s="54">
        <v>0.10453736372784914</v>
      </c>
      <c r="V3539" s="54">
        <v>6.2330229193099944</v>
      </c>
      <c r="W3539" s="54">
        <v>6.2330229193099944</v>
      </c>
    </row>
    <row r="3540" spans="3:23" x14ac:dyDescent="0.25">
      <c r="C3540" s="52">
        <v>0</v>
      </c>
      <c r="D3540" s="55">
        <v>6157</v>
      </c>
      <c r="E3540" s="55">
        <v>10631</v>
      </c>
      <c r="F3540" s="55">
        <v>592.46899999999994</v>
      </c>
      <c r="G3540" s="55">
        <v>0.84086173380773421</v>
      </c>
      <c r="H3540" s="55">
        <v>0.57915530053616782</v>
      </c>
      <c r="I3540" s="55">
        <v>0.44422799422799425</v>
      </c>
      <c r="J3540" s="55">
        <v>88.540024152551467</v>
      </c>
      <c r="K3540" s="55">
        <v>235</v>
      </c>
      <c r="L3540" s="55">
        <v>125.55692707487412</v>
      </c>
      <c r="M3540" s="55">
        <v>1190.7714907505308</v>
      </c>
      <c r="N3540" s="55">
        <v>34.507557009306396</v>
      </c>
      <c r="O3540" s="55">
        <v>0.90012471763320212</v>
      </c>
      <c r="P3540" s="55">
        <v>3.3222645925977532</v>
      </c>
      <c r="Q3540" s="55">
        <v>49.563965122927286</v>
      </c>
      <c r="R3540" s="55">
        <v>0.98897461457314351</v>
      </c>
      <c r="S3540" s="55">
        <v>6.8729108149973888</v>
      </c>
      <c r="T3540" s="55">
        <v>5.3488663455816083E-4</v>
      </c>
      <c r="U3540" s="55">
        <v>0.31060601081727962</v>
      </c>
      <c r="V3540" s="55">
        <v>162.12155439025088</v>
      </c>
      <c r="W3540" s="55">
        <v>87.748288635587642</v>
      </c>
    </row>
    <row r="3541" spans="3:23" x14ac:dyDescent="0.25">
      <c r="C3541" s="51">
        <v>0</v>
      </c>
      <c r="D3541" s="54">
        <v>61</v>
      </c>
      <c r="E3541" s="54">
        <v>65</v>
      </c>
      <c r="F3541" s="54">
        <v>25.107999999999997</v>
      </c>
      <c r="G3541" s="54">
        <v>0</v>
      </c>
      <c r="H3541" s="54">
        <v>0.93846153846153846</v>
      </c>
      <c r="I3541" s="54">
        <v>0.75308641975308643</v>
      </c>
      <c r="J3541" s="54">
        <v>8.8129230241075476</v>
      </c>
      <c r="K3541" s="54">
        <v>112</v>
      </c>
      <c r="L3541" s="54">
        <v>95.721311475409834</v>
      </c>
      <c r="M3541" s="54">
        <v>91.937704918032779</v>
      </c>
      <c r="N3541" s="54">
        <v>9.5884151410977605</v>
      </c>
      <c r="O3541" s="54">
        <v>0.2192710973260622</v>
      </c>
      <c r="P3541" s="54">
        <v>1.7906561109392369</v>
      </c>
      <c r="Q3541" s="54">
        <v>41.63333333333334</v>
      </c>
      <c r="R3541" s="54">
        <v>0.88132462088290164</v>
      </c>
      <c r="S3541" s="54">
        <v>4.4487106491381656</v>
      </c>
      <c r="T3541" s="54">
        <v>1.3580246913580262E-2</v>
      </c>
      <c r="U3541" s="54">
        <v>0.31568258901592222</v>
      </c>
      <c r="V3541" s="54">
        <v>8.886657279068908</v>
      </c>
      <c r="W3541" s="54">
        <v>8.886657279068908</v>
      </c>
    </row>
    <row r="3542" spans="3:23" x14ac:dyDescent="0.25">
      <c r="C3542" s="52">
        <v>0</v>
      </c>
      <c r="D3542" s="55">
        <v>272</v>
      </c>
      <c r="E3542" s="55">
        <v>332</v>
      </c>
      <c r="F3542" s="55">
        <v>75.242000000000004</v>
      </c>
      <c r="G3542" s="55">
        <v>0.93438448882335801</v>
      </c>
      <c r="H3542" s="55">
        <v>0.81927710843373491</v>
      </c>
      <c r="I3542" s="55">
        <v>0.53333333333333333</v>
      </c>
      <c r="J3542" s="55">
        <v>18.609705966725112</v>
      </c>
      <c r="K3542" s="55">
        <v>115</v>
      </c>
      <c r="L3542" s="55">
        <v>92.731617647058826</v>
      </c>
      <c r="M3542" s="55">
        <v>83.13434718906008</v>
      </c>
      <c r="N3542" s="55">
        <v>9.1178038577861535</v>
      </c>
      <c r="O3542" s="55">
        <v>0.37119322856551412</v>
      </c>
      <c r="P3542" s="55">
        <v>2.1757466197182418</v>
      </c>
      <c r="Q3542" s="55">
        <v>16.575925925925922</v>
      </c>
      <c r="R3542" s="55">
        <v>0.98689365905423054</v>
      </c>
      <c r="S3542" s="55">
        <v>4.9448850807490388</v>
      </c>
      <c r="T3542" s="55">
        <v>2.8600823045267679E-3</v>
      </c>
      <c r="U3542" s="55">
        <v>0.3428947544225317</v>
      </c>
      <c r="V3542" s="55">
        <v>33.774234524751989</v>
      </c>
      <c r="W3542" s="55">
        <v>12.032619224603765</v>
      </c>
    </row>
    <row r="3543" spans="3:23" x14ac:dyDescent="0.25">
      <c r="C3543" s="51">
        <v>0</v>
      </c>
      <c r="D3543" s="54">
        <v>84</v>
      </c>
      <c r="E3543" s="54">
        <v>90</v>
      </c>
      <c r="F3543" s="54">
        <v>31.839999999999996</v>
      </c>
      <c r="G3543" s="54">
        <v>0.72013982317090774</v>
      </c>
      <c r="H3543" s="54">
        <v>0.93333333333333335</v>
      </c>
      <c r="I3543" s="54">
        <v>0.71794871794871795</v>
      </c>
      <c r="J3543" s="54">
        <v>10.34176589165282</v>
      </c>
      <c r="K3543" s="54">
        <v>123</v>
      </c>
      <c r="L3543" s="54">
        <v>98.738095238095241</v>
      </c>
      <c r="M3543" s="54">
        <v>139.64142283419397</v>
      </c>
      <c r="N3543" s="54">
        <v>11.816997200397145</v>
      </c>
      <c r="O3543" s="54">
        <v>0.11825795014593043</v>
      </c>
      <c r="P3543" s="54">
        <v>2.0257406932197122</v>
      </c>
      <c r="Q3543" s="54">
        <v>119.48412698412692</v>
      </c>
      <c r="R3543" s="54">
        <v>0.75449252080258289</v>
      </c>
      <c r="S3543" s="54">
        <v>5.1865529880746628</v>
      </c>
      <c r="T3543" s="54">
        <v>8.1884605694129385E-3</v>
      </c>
      <c r="U3543" s="54">
        <v>0.20447705416296857</v>
      </c>
      <c r="V3543" s="54">
        <v>12.542076964730564</v>
      </c>
      <c r="W3543" s="54">
        <v>8.702056301175304</v>
      </c>
    </row>
    <row r="3544" spans="3:23" x14ac:dyDescent="0.25">
      <c r="C3544" s="52">
        <v>0</v>
      </c>
      <c r="D3544" s="55">
        <v>108</v>
      </c>
      <c r="E3544" s="55">
        <v>114</v>
      </c>
      <c r="F3544" s="55">
        <v>36.893000000000001</v>
      </c>
      <c r="G3544" s="55">
        <v>0.82627994121794546</v>
      </c>
      <c r="H3544" s="55">
        <v>0.94736842105263153</v>
      </c>
      <c r="I3544" s="55">
        <v>0.75</v>
      </c>
      <c r="J3544" s="55">
        <v>11.726460285670079</v>
      </c>
      <c r="K3544" s="55">
        <v>159</v>
      </c>
      <c r="L3544" s="55">
        <v>118.25</v>
      </c>
      <c r="M3544" s="55">
        <v>604.67523364485976</v>
      </c>
      <c r="N3544" s="55">
        <v>24.590145051318014</v>
      </c>
      <c r="O3544" s="55">
        <v>8.0336995368401332E-2</v>
      </c>
      <c r="P3544" s="55">
        <v>1.6490147376388644</v>
      </c>
      <c r="Q3544" s="55">
        <v>102.69934640522881</v>
      </c>
      <c r="R3544" s="55">
        <v>0.95003891997093093</v>
      </c>
      <c r="S3544" s="55">
        <v>5.7717572660086001</v>
      </c>
      <c r="T3544" s="55">
        <v>6.8776966124140092E-3</v>
      </c>
      <c r="U3544" s="55">
        <v>0.21440274853976832</v>
      </c>
      <c r="V3544" s="55">
        <v>15.746417602698875</v>
      </c>
      <c r="W3544" s="55">
        <v>8.8693220230075855</v>
      </c>
    </row>
    <row r="3545" spans="3:23" x14ac:dyDescent="0.25">
      <c r="C3545" s="51">
        <v>0</v>
      </c>
      <c r="D3545" s="54">
        <v>106</v>
      </c>
      <c r="E3545" s="54">
        <v>114</v>
      </c>
      <c r="F3545" s="54">
        <v>39.639000000000003</v>
      </c>
      <c r="G3545" s="54">
        <v>0.8961788338267821</v>
      </c>
      <c r="H3545" s="54">
        <v>0.92982456140350878</v>
      </c>
      <c r="I3545" s="54">
        <v>0.5668449197860963</v>
      </c>
      <c r="J3545" s="54">
        <v>11.617374563210367</v>
      </c>
      <c r="K3545" s="54">
        <v>119</v>
      </c>
      <c r="L3545" s="54">
        <v>101.01886792452831</v>
      </c>
      <c r="M3545" s="54">
        <v>127.88535489667571</v>
      </c>
      <c r="N3545" s="54">
        <v>11.308640718347883</v>
      </c>
      <c r="O3545" s="54">
        <v>-0.12887948055027898</v>
      </c>
      <c r="P3545" s="54">
        <v>1.8029855513667885</v>
      </c>
      <c r="Q3545" s="54">
        <v>108.21717171717187</v>
      </c>
      <c r="R3545" s="54">
        <v>0.92351781755141316</v>
      </c>
      <c r="S3545" s="54">
        <v>5.0816610822611441</v>
      </c>
      <c r="T3545" s="54">
        <v>5.5606570758085817E-3</v>
      </c>
      <c r="U3545" s="54">
        <v>0.13038139174033728</v>
      </c>
      <c r="V3545" s="54">
        <v>17.709449740870429</v>
      </c>
      <c r="W3545" s="54">
        <v>7.8575592740701765</v>
      </c>
    </row>
    <row r="3546" spans="3:23" x14ac:dyDescent="0.25">
      <c r="C3546" s="52">
        <v>0</v>
      </c>
      <c r="D3546" s="55">
        <v>36</v>
      </c>
      <c r="E3546" s="55">
        <v>40</v>
      </c>
      <c r="F3546" s="55">
        <v>19.592000000000002</v>
      </c>
      <c r="G3546" s="55">
        <v>0.38282074674438793</v>
      </c>
      <c r="H3546" s="55">
        <v>0.9</v>
      </c>
      <c r="I3546" s="55">
        <v>0.6428571428571429</v>
      </c>
      <c r="J3546" s="55">
        <v>6.7702750025730758</v>
      </c>
      <c r="K3546" s="55">
        <v>148</v>
      </c>
      <c r="L3546" s="55">
        <v>117.13888888888889</v>
      </c>
      <c r="M3546" s="55">
        <v>335.89444444444439</v>
      </c>
      <c r="N3546" s="55">
        <v>18.327423289825671</v>
      </c>
      <c r="O3546" s="55">
        <v>-0.23854908957270576</v>
      </c>
      <c r="P3546" s="55">
        <v>2.1999773198414556</v>
      </c>
      <c r="Q3546" s="55">
        <v>355.03174603174614</v>
      </c>
      <c r="R3546" s="55">
        <v>0.72255959901803291</v>
      </c>
      <c r="S3546" s="55">
        <v>4.7600670152711029</v>
      </c>
      <c r="T3546" s="55">
        <v>1.5873015873015893E-2</v>
      </c>
      <c r="U3546" s="55">
        <v>0.10057472492459781</v>
      </c>
      <c r="V3546" s="55">
        <v>7.1802197428460053</v>
      </c>
      <c r="W3546" s="55">
        <v>6.6332495807108005</v>
      </c>
    </row>
    <row r="3547" spans="3:23" x14ac:dyDescent="0.25">
      <c r="C3547" s="51">
        <v>0</v>
      </c>
      <c r="D3547" s="54">
        <v>6139</v>
      </c>
      <c r="E3547" s="54">
        <v>10310</v>
      </c>
      <c r="F3547" s="54">
        <v>611.755</v>
      </c>
      <c r="G3547" s="54">
        <v>0.84538203676101076</v>
      </c>
      <c r="H3547" s="54">
        <v>0.59544131910766251</v>
      </c>
      <c r="I3547" s="54">
        <v>0.45943720999850324</v>
      </c>
      <c r="J3547" s="54">
        <v>88.410505965802301</v>
      </c>
      <c r="K3547" s="54">
        <v>229</v>
      </c>
      <c r="L3547" s="54">
        <v>124.24173318129989</v>
      </c>
      <c r="M3547" s="54">
        <v>1154.9396005146464</v>
      </c>
      <c r="N3547" s="54">
        <v>33.984402312158537</v>
      </c>
      <c r="O3547" s="54">
        <v>0.90039712303503316</v>
      </c>
      <c r="P3547" s="54">
        <v>3.2117242718353394</v>
      </c>
      <c r="Q3547" s="54">
        <v>44.367449788779915</v>
      </c>
      <c r="R3547" s="54">
        <v>0.98990894368172988</v>
      </c>
      <c r="S3547" s="54">
        <v>6.8407398076857948</v>
      </c>
      <c r="T3547" s="54">
        <v>5.3200286679660103E-4</v>
      </c>
      <c r="U3547" s="54">
        <v>0.3119421103801695</v>
      </c>
      <c r="V3547" s="54">
        <v>159.74214758724364</v>
      </c>
      <c r="W3547" s="54">
        <v>85.328210410726342</v>
      </c>
    </row>
    <row r="3548" spans="3:23" x14ac:dyDescent="0.25">
      <c r="C3548" s="52">
        <v>0</v>
      </c>
      <c r="D3548" s="55">
        <v>105</v>
      </c>
      <c r="E3548" s="55">
        <v>110</v>
      </c>
      <c r="F3548" s="55">
        <v>33.825000000000003</v>
      </c>
      <c r="G3548" s="55">
        <v>0.44584446590692317</v>
      </c>
      <c r="H3548" s="55">
        <v>0.95454545454545459</v>
      </c>
      <c r="I3548" s="55">
        <v>0.73426573426573427</v>
      </c>
      <c r="J3548" s="55">
        <v>11.562445770562215</v>
      </c>
      <c r="K3548" s="55">
        <v>121</v>
      </c>
      <c r="L3548" s="55">
        <v>98.314285714285717</v>
      </c>
      <c r="M3548" s="55">
        <v>157.00604395604401</v>
      </c>
      <c r="N3548" s="55">
        <v>12.530205263923014</v>
      </c>
      <c r="O3548" s="55">
        <v>0.23667185972388069</v>
      </c>
      <c r="P3548" s="55">
        <v>1.8108870614710064</v>
      </c>
      <c r="Q3548" s="55">
        <v>46.48701298701296</v>
      </c>
      <c r="R3548" s="55">
        <v>0.92169213243202675</v>
      </c>
      <c r="S3548" s="55">
        <v>5.1288980471434726</v>
      </c>
      <c r="T3548" s="55">
        <v>7.16815651880585E-3</v>
      </c>
      <c r="U3548" s="55">
        <v>0.23572378199001565</v>
      </c>
      <c r="V3548" s="55">
        <v>12.279124328368688</v>
      </c>
      <c r="W3548" s="55">
        <v>10.991172465591365</v>
      </c>
    </row>
    <row r="3549" spans="3:23" x14ac:dyDescent="0.25">
      <c r="C3549" s="51">
        <v>0</v>
      </c>
      <c r="D3549" s="54">
        <v>253</v>
      </c>
      <c r="E3549" s="54">
        <v>312</v>
      </c>
      <c r="F3549" s="54">
        <v>74.2</v>
      </c>
      <c r="G3549" s="54">
        <v>0.93575485658845459</v>
      </c>
      <c r="H3549" s="54">
        <v>0.8108974358974359</v>
      </c>
      <c r="I3549" s="54">
        <v>0.52708333333333335</v>
      </c>
      <c r="J3549" s="54">
        <v>17.94796937867892</v>
      </c>
      <c r="K3549" s="54">
        <v>115</v>
      </c>
      <c r="L3549" s="54">
        <v>92.055335968379453</v>
      </c>
      <c r="M3549" s="54">
        <v>65.38581466842335</v>
      </c>
      <c r="N3549" s="54">
        <v>8.0861495576339273</v>
      </c>
      <c r="O3549" s="54">
        <v>0.4269159510797163</v>
      </c>
      <c r="P3549" s="54">
        <v>2.6541543839547281</v>
      </c>
      <c r="Q3549" s="54">
        <v>15.019607843137223</v>
      </c>
      <c r="R3549" s="54">
        <v>0.98555896353588124</v>
      </c>
      <c r="S3549" s="54">
        <v>4.7988926097791884</v>
      </c>
      <c r="T3549" s="54">
        <v>3.9138792772010688E-3</v>
      </c>
      <c r="U3549" s="54">
        <v>0.34853118014882628</v>
      </c>
      <c r="V3549" s="54">
        <v>32.46698833907071</v>
      </c>
      <c r="W3549" s="54">
        <v>11.449521454934105</v>
      </c>
    </row>
    <row r="3550" spans="3:23" x14ac:dyDescent="0.25">
      <c r="C3550" s="52">
        <v>0</v>
      </c>
      <c r="D3550" s="55">
        <v>60</v>
      </c>
      <c r="E3550" s="55">
        <v>64</v>
      </c>
      <c r="F3550" s="55">
        <v>25.107999999999997</v>
      </c>
      <c r="G3550" s="55">
        <v>0.54667227359053405</v>
      </c>
      <c r="H3550" s="55">
        <v>0.9375</v>
      </c>
      <c r="I3550" s="55">
        <v>0.75</v>
      </c>
      <c r="J3550" s="55">
        <v>8.7403874447366334</v>
      </c>
      <c r="K3550" s="55">
        <v>141</v>
      </c>
      <c r="L3550" s="55">
        <v>103.7</v>
      </c>
      <c r="M3550" s="55">
        <v>256.78983050847449</v>
      </c>
      <c r="N3550" s="55">
        <v>16.024663194852941</v>
      </c>
      <c r="O3550" s="55">
        <v>0.46902772524856906</v>
      </c>
      <c r="P3550" s="55">
        <v>2.3192848870407548</v>
      </c>
      <c r="Q3550" s="55">
        <v>149.89772727272722</v>
      </c>
      <c r="R3550" s="55">
        <v>0.83721588563864391</v>
      </c>
      <c r="S3550" s="55">
        <v>5.0504892958542822</v>
      </c>
      <c r="T3550" s="55">
        <v>1.1880165289256174E-2</v>
      </c>
      <c r="U3550" s="55">
        <v>0.11379005157678104</v>
      </c>
      <c r="V3550" s="55">
        <v>9.633275663033837</v>
      </c>
      <c r="W3550" s="55">
        <v>8.0663911798688925</v>
      </c>
    </row>
    <row r="3551" spans="3:23" x14ac:dyDescent="0.25">
      <c r="C3551" s="51">
        <v>0</v>
      </c>
      <c r="D3551" s="54">
        <v>128</v>
      </c>
      <c r="E3551" s="54">
        <v>133</v>
      </c>
      <c r="F3551" s="54">
        <v>39.241999999999997</v>
      </c>
      <c r="G3551" s="54">
        <v>0.76827475785176658</v>
      </c>
      <c r="H3551" s="54">
        <v>0.96240601503759393</v>
      </c>
      <c r="I3551" s="54">
        <v>0.72727272727272729</v>
      </c>
      <c r="J3551" s="54">
        <v>12.766152972845846</v>
      </c>
      <c r="K3551" s="54">
        <v>158</v>
      </c>
      <c r="L3551" s="54">
        <v>112.8359375</v>
      </c>
      <c r="M3551" s="54">
        <v>608.70515501968509</v>
      </c>
      <c r="N3551" s="54">
        <v>24.671950774506769</v>
      </c>
      <c r="O3551" s="54">
        <v>0.25498728427247652</v>
      </c>
      <c r="P3551" s="54">
        <v>1.8250197352448514</v>
      </c>
      <c r="Q3551" s="54">
        <v>181.21925133689837</v>
      </c>
      <c r="R3551" s="54">
        <v>0.88963512407478951</v>
      </c>
      <c r="S3551" s="54">
        <v>5.9061463400910563</v>
      </c>
      <c r="T3551" s="54">
        <v>5.5191741256541676E-3</v>
      </c>
      <c r="U3551" s="54">
        <v>0.16114388694484849</v>
      </c>
      <c r="V3551" s="54">
        <v>16.044534826358468</v>
      </c>
      <c r="W3551" s="54">
        <v>10.270431167796072</v>
      </c>
    </row>
    <row r="3552" spans="3:23" x14ac:dyDescent="0.25">
      <c r="C3552" s="52">
        <v>0</v>
      </c>
      <c r="D3552" s="55">
        <v>149</v>
      </c>
      <c r="E3552" s="55">
        <v>171</v>
      </c>
      <c r="F3552" s="55">
        <v>51.076999999999998</v>
      </c>
      <c r="G3552" s="55">
        <v>0.92596101361209915</v>
      </c>
      <c r="H3552" s="55">
        <v>0.87134502923976609</v>
      </c>
      <c r="I3552" s="55">
        <v>0.46562500000000001</v>
      </c>
      <c r="J3552" s="55">
        <v>13.773623058786646</v>
      </c>
      <c r="K3552" s="55">
        <v>129</v>
      </c>
      <c r="L3552" s="55">
        <v>101.47651006711409</v>
      </c>
      <c r="M3552" s="55">
        <v>233.48086341374935</v>
      </c>
      <c r="N3552" s="55">
        <v>15.280080608876032</v>
      </c>
      <c r="O3552" s="55">
        <v>0.21223614050450787</v>
      </c>
      <c r="P3552" s="55">
        <v>1.8545470625396008</v>
      </c>
      <c r="Q3552" s="55">
        <v>91.988095238095212</v>
      </c>
      <c r="R3552" s="55">
        <v>0.95366837723476228</v>
      </c>
      <c r="S3552" s="55">
        <v>5.4735086894521281</v>
      </c>
      <c r="T3552" s="55">
        <v>3.5607993197279099E-3</v>
      </c>
      <c r="U3552" s="55">
        <v>0.20360646290419834</v>
      </c>
      <c r="V3552" s="55">
        <v>23.316609044999581</v>
      </c>
      <c r="W3552" s="55">
        <v>8.8047974346762494</v>
      </c>
    </row>
    <row r="3553" spans="3:23" x14ac:dyDescent="0.25">
      <c r="C3553" s="51">
        <v>0</v>
      </c>
      <c r="D3553" s="54">
        <v>57</v>
      </c>
      <c r="E3553" s="54">
        <v>61</v>
      </c>
      <c r="F3553" s="54">
        <v>24.645</v>
      </c>
      <c r="G3553" s="54">
        <v>0.54591534803443842</v>
      </c>
      <c r="H3553" s="54">
        <v>0.93442622950819676</v>
      </c>
      <c r="I3553" s="54">
        <v>0.71250000000000002</v>
      </c>
      <c r="J3553" s="54">
        <v>8.5190758917798277</v>
      </c>
      <c r="K3553" s="54">
        <v>109</v>
      </c>
      <c r="L3553" s="54">
        <v>92.385964912280699</v>
      </c>
      <c r="M3553" s="54">
        <v>73.812656641603994</v>
      </c>
      <c r="N3553" s="54">
        <v>8.5914292548797722</v>
      </c>
      <c r="O3553" s="54">
        <v>0.13319812558259622</v>
      </c>
      <c r="P3553" s="54">
        <v>2.0588972468566902</v>
      </c>
      <c r="Q3553" s="54">
        <v>43.772727272727245</v>
      </c>
      <c r="R3553" s="54">
        <v>0.87300965321570456</v>
      </c>
      <c r="S3553" s="54">
        <v>4.6657088735861283</v>
      </c>
      <c r="T3553" s="54">
        <v>1.2138429752066091E-2</v>
      </c>
      <c r="U3553" s="54">
        <v>0.21723522689431771</v>
      </c>
      <c r="V3553" s="54">
        <v>9.3993248468658912</v>
      </c>
      <c r="W3553" s="54">
        <v>7.875133511160036</v>
      </c>
    </row>
    <row r="3554" spans="3:23" x14ac:dyDescent="0.25">
      <c r="C3554" s="52">
        <v>0</v>
      </c>
      <c r="D3554" s="55">
        <v>6331</v>
      </c>
      <c r="E3554" s="55">
        <v>10307</v>
      </c>
      <c r="F3554" s="55">
        <v>563.96100000000001</v>
      </c>
      <c r="G3554" s="55">
        <v>0.84581291891781818</v>
      </c>
      <c r="H3554" s="55">
        <v>0.61424274764723008</v>
      </c>
      <c r="I3554" s="55">
        <v>0.47380631641969767</v>
      </c>
      <c r="J3554" s="55">
        <v>89.78240115812406</v>
      </c>
      <c r="K3554" s="55">
        <v>239</v>
      </c>
      <c r="L3554" s="55">
        <v>121.0194282103933</v>
      </c>
      <c r="M3554" s="55">
        <v>1127.4231611895948</v>
      </c>
      <c r="N3554" s="55">
        <v>33.577122586511116</v>
      </c>
      <c r="O3554" s="55">
        <v>0.90908645112148612</v>
      </c>
      <c r="P3554" s="55">
        <v>3.235928657823369</v>
      </c>
      <c r="Q3554" s="55">
        <v>41.711776476692201</v>
      </c>
      <c r="R3554" s="55">
        <v>0.99027980374275815</v>
      </c>
      <c r="S3554" s="55">
        <v>6.8287820009816995</v>
      </c>
      <c r="T3554" s="55">
        <v>5.4740429403983071E-4</v>
      </c>
      <c r="U3554" s="55">
        <v>0.32414037447991467</v>
      </c>
      <c r="V3554" s="55">
        <v>158.13711043360769</v>
      </c>
      <c r="W3554" s="55">
        <v>84.362925765265913</v>
      </c>
    </row>
    <row r="3555" spans="3:23" x14ac:dyDescent="0.25">
      <c r="C3555" s="51">
        <v>0</v>
      </c>
      <c r="D3555" s="54">
        <v>141</v>
      </c>
      <c r="E3555" s="54">
        <v>147</v>
      </c>
      <c r="F3555" s="54">
        <v>40.127000000000002</v>
      </c>
      <c r="G3555" s="54">
        <v>0.44648836712704948</v>
      </c>
      <c r="H3555" s="54">
        <v>0.95918367346938771</v>
      </c>
      <c r="I3555" s="54">
        <v>0.67142857142857137</v>
      </c>
      <c r="J3555" s="54">
        <v>13.398760233979035</v>
      </c>
      <c r="K3555" s="54">
        <v>126</v>
      </c>
      <c r="L3555" s="54">
        <v>101.71631205673759</v>
      </c>
      <c r="M3555" s="54">
        <v>213.64751773049642</v>
      </c>
      <c r="N3555" s="54">
        <v>14.616686277350842</v>
      </c>
      <c r="O3555" s="54">
        <v>-4.1985527237893057E-4</v>
      </c>
      <c r="P3555" s="54">
        <v>1.7831438176522483</v>
      </c>
      <c r="Q3555" s="54">
        <v>61.178571428571409</v>
      </c>
      <c r="R3555" s="54">
        <v>0.93870000890964633</v>
      </c>
      <c r="S3555" s="54">
        <v>5.4235115979986581</v>
      </c>
      <c r="T3555" s="54">
        <v>4.9824617346938558E-3</v>
      </c>
      <c r="U3555" s="54">
        <v>0.20527954370850882</v>
      </c>
      <c r="V3555" s="54">
        <v>14.313650640241312</v>
      </c>
      <c r="W3555" s="54">
        <v>12.807703409421345</v>
      </c>
    </row>
    <row r="3556" spans="3:23" x14ac:dyDescent="0.25">
      <c r="C3556" s="52">
        <v>0</v>
      </c>
      <c r="D3556" s="55">
        <v>338</v>
      </c>
      <c r="E3556" s="55">
        <v>403</v>
      </c>
      <c r="F3556" s="55">
        <v>79.096000000000004</v>
      </c>
      <c r="G3556" s="55">
        <v>0.87331570509174672</v>
      </c>
      <c r="H3556" s="55">
        <v>0.83870967741935487</v>
      </c>
      <c r="I3556" s="55">
        <v>0.54516129032258065</v>
      </c>
      <c r="J3556" s="55">
        <v>20.744998580874498</v>
      </c>
      <c r="K3556" s="55">
        <v>117</v>
      </c>
      <c r="L3556" s="55">
        <v>92.556213017751475</v>
      </c>
      <c r="M3556" s="55">
        <v>125.48199392481527</v>
      </c>
      <c r="N3556" s="55">
        <v>11.20187457191051</v>
      </c>
      <c r="O3556" s="55">
        <v>0.42279606603101161</v>
      </c>
      <c r="P3556" s="55">
        <v>2.0645193549936707</v>
      </c>
      <c r="Q3556" s="55">
        <v>11.505376344085994</v>
      </c>
      <c r="R3556" s="55">
        <v>0.99046428754616234</v>
      </c>
      <c r="S3556" s="55">
        <v>5.2234614467074083</v>
      </c>
      <c r="T3556" s="55">
        <v>2.6498285752039187E-3</v>
      </c>
      <c r="U3556" s="55">
        <v>0.35206957660874638</v>
      </c>
      <c r="V3556" s="55">
        <v>31.878223168683004</v>
      </c>
      <c r="W3556" s="55">
        <v>15.529625508362306</v>
      </c>
    </row>
    <row r="3557" spans="3:23" x14ac:dyDescent="0.25">
      <c r="C3557" s="51">
        <v>0</v>
      </c>
      <c r="D3557" s="54">
        <v>167</v>
      </c>
      <c r="E3557" s="54">
        <v>180</v>
      </c>
      <c r="F3557" s="54">
        <v>52.506999999999998</v>
      </c>
      <c r="G3557" s="54">
        <v>0.92570836611748819</v>
      </c>
      <c r="H3557" s="54">
        <v>0.92777777777777781</v>
      </c>
      <c r="I3557" s="54">
        <v>0.77314814814814814</v>
      </c>
      <c r="J3557" s="54">
        <v>14.581872443920643</v>
      </c>
      <c r="K3557" s="54">
        <v>186</v>
      </c>
      <c r="L3557" s="54">
        <v>129.26946107784431</v>
      </c>
      <c r="M3557" s="54">
        <v>956.96912199696976</v>
      </c>
      <c r="N3557" s="54">
        <v>30.934917520448796</v>
      </c>
      <c r="O3557" s="54">
        <v>-0.15860990947988263</v>
      </c>
      <c r="P3557" s="54">
        <v>1.7578652461159532</v>
      </c>
      <c r="Q3557" s="54">
        <v>836.8355555555554</v>
      </c>
      <c r="R3557" s="54">
        <v>0.71405612278093022</v>
      </c>
      <c r="S3557" s="54">
        <v>6.2320888735830202</v>
      </c>
      <c r="T3557" s="54">
        <v>5.037037037037056E-3</v>
      </c>
      <c r="U3557" s="54">
        <v>0.17092967599373013</v>
      </c>
      <c r="V3557" s="54">
        <v>24.035789231983035</v>
      </c>
      <c r="W3557" s="54">
        <v>9.0912499995047824</v>
      </c>
    </row>
    <row r="3558" spans="3:23" x14ac:dyDescent="0.25">
      <c r="C3558" s="52">
        <v>0</v>
      </c>
      <c r="D3558" s="55">
        <v>142</v>
      </c>
      <c r="E3558" s="55">
        <v>150</v>
      </c>
      <c r="F3558" s="55">
        <v>41.507999999999996</v>
      </c>
      <c r="G3558" s="55">
        <v>0.60901132628539412</v>
      </c>
      <c r="H3558" s="55">
        <v>0.94666666666666666</v>
      </c>
      <c r="I3558" s="55">
        <v>0.68269230769230771</v>
      </c>
      <c r="J3558" s="55">
        <v>13.446189622059965</v>
      </c>
      <c r="K3558" s="55">
        <v>189</v>
      </c>
      <c r="L3558" s="55">
        <v>122.25352112676056</v>
      </c>
      <c r="M3558" s="55">
        <v>882.37498751373562</v>
      </c>
      <c r="N3558" s="55">
        <v>29.704797382135695</v>
      </c>
      <c r="O3558" s="55">
        <v>0.28451822418040984</v>
      </c>
      <c r="P3558" s="55">
        <v>2.0246954199546354</v>
      </c>
      <c r="Q3558" s="55">
        <v>112.87782805429862</v>
      </c>
      <c r="R3558" s="55">
        <v>0.95668951168849137</v>
      </c>
      <c r="S3558" s="55">
        <v>6.1081034364185198</v>
      </c>
      <c r="T3558" s="55">
        <v>5.466718535656531E-3</v>
      </c>
      <c r="U3558" s="55">
        <v>0.15984673488399542</v>
      </c>
      <c r="V3558" s="55">
        <v>15.263157878575358</v>
      </c>
      <c r="W3558" s="55">
        <v>12.106149576551907</v>
      </c>
    </row>
    <row r="3559" spans="3:23" x14ac:dyDescent="0.25">
      <c r="C3559" s="51">
        <v>0</v>
      </c>
      <c r="D3559" s="54">
        <v>36</v>
      </c>
      <c r="E3559" s="54">
        <v>40</v>
      </c>
      <c r="F3559" s="54">
        <v>19.592000000000002</v>
      </c>
      <c r="G3559" s="54">
        <v>0.38282074674438793</v>
      </c>
      <c r="H3559" s="54">
        <v>0.9</v>
      </c>
      <c r="I3559" s="54">
        <v>0.6428571428571429</v>
      </c>
      <c r="J3559" s="54">
        <v>6.7702750025730758</v>
      </c>
      <c r="K3559" s="54">
        <v>106</v>
      </c>
      <c r="L3559" s="54">
        <v>94</v>
      </c>
      <c r="M3559" s="54">
        <v>87.885714285714286</v>
      </c>
      <c r="N3559" s="54">
        <v>9.3747380915796406</v>
      </c>
      <c r="O3559" s="54">
        <v>-0.57650582411001061</v>
      </c>
      <c r="P3559" s="54">
        <v>2.122809924902048</v>
      </c>
      <c r="Q3559" s="54">
        <v>46.666666666666693</v>
      </c>
      <c r="R3559" s="54">
        <v>0.97181220757146602</v>
      </c>
      <c r="S3559" s="54">
        <v>4.2527152789797045</v>
      </c>
      <c r="T3559" s="54">
        <v>1.6880826404635944E-2</v>
      </c>
      <c r="U3559" s="54">
        <v>0.18618986833272538</v>
      </c>
      <c r="V3559" s="54">
        <v>7.1802197428460053</v>
      </c>
      <c r="W3559" s="54">
        <v>6.6332495807108005</v>
      </c>
    </row>
    <row r="3560" spans="3:23" x14ac:dyDescent="0.25">
      <c r="C3560" s="52">
        <v>0</v>
      </c>
      <c r="D3560" s="55">
        <v>29</v>
      </c>
      <c r="E3560" s="55">
        <v>33</v>
      </c>
      <c r="F3560" s="55">
        <v>17.996000000000002</v>
      </c>
      <c r="G3560" s="55">
        <v>0</v>
      </c>
      <c r="H3560" s="55">
        <v>0.87878787878787878</v>
      </c>
      <c r="I3560" s="55">
        <v>0.59183673469387754</v>
      </c>
      <c r="J3560" s="55">
        <v>6.0765077797464979</v>
      </c>
      <c r="K3560" s="55">
        <v>99</v>
      </c>
      <c r="L3560" s="55">
        <v>89.172413793103445</v>
      </c>
      <c r="M3560" s="55">
        <v>37.290640394088676</v>
      </c>
      <c r="N3560" s="55">
        <v>6.10660629106615</v>
      </c>
      <c r="O3560" s="55">
        <v>-4.903561660414036E-2</v>
      </c>
      <c r="P3560" s="55">
        <v>2.2622432636650616</v>
      </c>
      <c r="Q3560" s="55">
        <v>44.000000000000014</v>
      </c>
      <c r="R3560" s="55">
        <v>0.74726122036443521</v>
      </c>
      <c r="S3560" s="55">
        <v>3.65041030517399</v>
      </c>
      <c r="T3560" s="55">
        <v>2.0408163265306138E-2</v>
      </c>
      <c r="U3560" s="55">
        <v>0.23003672914387197</v>
      </c>
      <c r="V3560" s="55">
        <v>6.2330229193099944</v>
      </c>
      <c r="W3560" s="55">
        <v>6.2330229193099944</v>
      </c>
    </row>
    <row r="3561" spans="3:23" x14ac:dyDescent="0.25">
      <c r="C3561" s="51">
        <v>0</v>
      </c>
      <c r="D3561" s="54">
        <v>134</v>
      </c>
      <c r="E3561" s="54">
        <v>147</v>
      </c>
      <c r="F3561" s="54">
        <v>45.171999999999997</v>
      </c>
      <c r="G3561" s="54">
        <v>0.88844650263204972</v>
      </c>
      <c r="H3561" s="54">
        <v>0.91156462585034015</v>
      </c>
      <c r="I3561" s="54">
        <v>0.53174603174603174</v>
      </c>
      <c r="J3561" s="54">
        <v>13.061933202803932</v>
      </c>
      <c r="K3561" s="54">
        <v>142</v>
      </c>
      <c r="L3561" s="54">
        <v>102</v>
      </c>
      <c r="M3561" s="54">
        <v>255.42857142857142</v>
      </c>
      <c r="N3561" s="54">
        <v>15.982132881082281</v>
      </c>
      <c r="O3561" s="54">
        <v>0.50554309497156247</v>
      </c>
      <c r="P3561" s="54">
        <v>2.5618767515775351</v>
      </c>
      <c r="Q3561" s="54">
        <v>96.597744360902297</v>
      </c>
      <c r="R3561" s="54">
        <v>0.94357497810228497</v>
      </c>
      <c r="S3561" s="54">
        <v>5.5855383779506935</v>
      </c>
      <c r="T3561" s="54">
        <v>4.2681892701679049E-3</v>
      </c>
      <c r="U3561" s="54">
        <v>0.17645023499349582</v>
      </c>
      <c r="V3561" s="54">
        <v>19.538645767647292</v>
      </c>
      <c r="W3561" s="54">
        <v>8.9678512860824995</v>
      </c>
    </row>
    <row r="3562" spans="3:23" x14ac:dyDescent="0.25">
      <c r="C3562" s="52">
        <v>0</v>
      </c>
      <c r="D3562" s="55">
        <v>57</v>
      </c>
      <c r="E3562" s="55">
        <v>61</v>
      </c>
      <c r="F3562" s="55">
        <v>24.645</v>
      </c>
      <c r="G3562" s="55">
        <v>0.54591534803443842</v>
      </c>
      <c r="H3562" s="55">
        <v>0.93442622950819676</v>
      </c>
      <c r="I3562" s="55">
        <v>0.71250000000000002</v>
      </c>
      <c r="J3562" s="55">
        <v>8.5190758917798277</v>
      </c>
      <c r="K3562" s="55">
        <v>95</v>
      </c>
      <c r="L3562" s="55">
        <v>85.263157894736835</v>
      </c>
      <c r="M3562" s="55">
        <v>31.375939849624071</v>
      </c>
      <c r="N3562" s="55">
        <v>5.6014230200569637</v>
      </c>
      <c r="O3562" s="55">
        <v>4.1291937756435811E-2</v>
      </c>
      <c r="P3562" s="55">
        <v>1.6892772733827033</v>
      </c>
      <c r="Q3562" s="55">
        <v>16.420454545454543</v>
      </c>
      <c r="R3562" s="55">
        <v>0.9016269547158795</v>
      </c>
      <c r="S3562" s="55">
        <v>3.9906140336262408</v>
      </c>
      <c r="T3562" s="55">
        <v>1.3946280991735518E-2</v>
      </c>
      <c r="U3562" s="55">
        <v>0.31419101731601712</v>
      </c>
      <c r="V3562" s="55">
        <v>9.3993248468658912</v>
      </c>
      <c r="W3562" s="55">
        <v>7.875133511160036</v>
      </c>
    </row>
    <row r="3563" spans="3:23" x14ac:dyDescent="0.25">
      <c r="C3563" s="51">
        <v>0</v>
      </c>
      <c r="D3563" s="54">
        <v>29</v>
      </c>
      <c r="E3563" s="54">
        <v>33</v>
      </c>
      <c r="F3563" s="54">
        <v>17.996000000000002</v>
      </c>
      <c r="G3563" s="54">
        <v>0</v>
      </c>
      <c r="H3563" s="54">
        <v>0.87878787878787878</v>
      </c>
      <c r="I3563" s="54">
        <v>0.59183673469387754</v>
      </c>
      <c r="J3563" s="54">
        <v>6.0765077797464979</v>
      </c>
      <c r="K3563" s="54">
        <v>109</v>
      </c>
      <c r="L3563" s="54">
        <v>97</v>
      </c>
      <c r="M3563" s="54">
        <v>96.214285714285708</v>
      </c>
      <c r="N3563" s="54">
        <v>9.8088880977553057</v>
      </c>
      <c r="O3563" s="54">
        <v>-0.57884407527782522</v>
      </c>
      <c r="P3563" s="54">
        <v>2.0837652921695162</v>
      </c>
      <c r="Q3563" s="54">
        <v>105.28571428571433</v>
      </c>
      <c r="R3563" s="54">
        <v>0.83510352364513629</v>
      </c>
      <c r="S3563" s="54">
        <v>3.8664331502253844</v>
      </c>
      <c r="T3563" s="54">
        <v>2.0408163265306135E-2</v>
      </c>
      <c r="U3563" s="54">
        <v>0.1572946682660305</v>
      </c>
      <c r="V3563" s="54">
        <v>6.2330229193099944</v>
      </c>
      <c r="W3563" s="54">
        <v>6.2330229193099944</v>
      </c>
    </row>
    <row r="3564" spans="3:23" x14ac:dyDescent="0.25">
      <c r="C3564" s="52">
        <v>0</v>
      </c>
      <c r="D3564" s="55">
        <v>6113</v>
      </c>
      <c r="E3564" s="55">
        <v>10118</v>
      </c>
      <c r="F3564" s="55">
        <v>554.42600000000004</v>
      </c>
      <c r="G3564" s="55">
        <v>0.84644415458097355</v>
      </c>
      <c r="H3564" s="55">
        <v>0.60417078474006725</v>
      </c>
      <c r="I3564" s="55">
        <v>0.45852085208520854</v>
      </c>
      <c r="J3564" s="55">
        <v>88.223088457421667</v>
      </c>
      <c r="K3564" s="55">
        <v>239</v>
      </c>
      <c r="L3564" s="55">
        <v>120.10175036806805</v>
      </c>
      <c r="M3564" s="55">
        <v>1073.4493964775957</v>
      </c>
      <c r="N3564" s="55">
        <v>32.763537606271939</v>
      </c>
      <c r="O3564" s="55">
        <v>0.9014100538757075</v>
      </c>
      <c r="P3564" s="55">
        <v>3.2502714271240585</v>
      </c>
      <c r="Q3564" s="55">
        <v>35.871212121212054</v>
      </c>
      <c r="R3564" s="55">
        <v>0.99130867054022298</v>
      </c>
      <c r="S3564" s="55">
        <v>6.8028633767968198</v>
      </c>
      <c r="T3564" s="55">
        <v>5.6266767496716201E-4</v>
      </c>
      <c r="U3564" s="55">
        <v>0.32194561838150448</v>
      </c>
      <c r="V3564" s="55">
        <v>155.00601369911411</v>
      </c>
      <c r="W3564" s="55">
        <v>82.537215411892419</v>
      </c>
    </row>
    <row r="3565" spans="3:23" x14ac:dyDescent="0.25">
      <c r="C3565" s="51">
        <v>0</v>
      </c>
      <c r="D3565" s="54">
        <v>154</v>
      </c>
      <c r="E3565" s="54">
        <v>161</v>
      </c>
      <c r="F3565" s="54">
        <v>43.277999999999999</v>
      </c>
      <c r="G3565" s="54">
        <v>0.69021628745199259</v>
      </c>
      <c r="H3565" s="54">
        <v>0.95652173913043481</v>
      </c>
      <c r="I3565" s="54">
        <v>0.6875</v>
      </c>
      <c r="J3565" s="54">
        <v>14.002817212590296</v>
      </c>
      <c r="K3565" s="54">
        <v>138</v>
      </c>
      <c r="L3565" s="54">
        <v>102.42857142857143</v>
      </c>
      <c r="M3565" s="54">
        <v>315.5667600373485</v>
      </c>
      <c r="N3565" s="54">
        <v>17.764198829031059</v>
      </c>
      <c r="O3565" s="54">
        <v>0.36952461287773131</v>
      </c>
      <c r="P3565" s="54">
        <v>1.9462488295926892</v>
      </c>
      <c r="Q3565" s="54">
        <v>71.289915966386488</v>
      </c>
      <c r="R3565" s="54">
        <v>0.94661223725704025</v>
      </c>
      <c r="S3565" s="54">
        <v>5.6447884499211236</v>
      </c>
      <c r="T3565" s="54">
        <v>4.766612527363912E-3</v>
      </c>
      <c r="U3565" s="54">
        <v>0.23882452249845626</v>
      </c>
      <c r="V3565" s="54">
        <v>16.674514589808705</v>
      </c>
      <c r="W3565" s="54">
        <v>12.065730796214618</v>
      </c>
    </row>
    <row r="3566" spans="3:23" x14ac:dyDescent="0.25">
      <c r="C3566" s="52">
        <v>0</v>
      </c>
      <c r="D3566" s="55">
        <v>257</v>
      </c>
      <c r="E3566" s="55">
        <v>274</v>
      </c>
      <c r="F3566" s="55">
        <v>58.254999999999995</v>
      </c>
      <c r="G3566" s="55">
        <v>0.75456741961400897</v>
      </c>
      <c r="H3566" s="55">
        <v>0.93795620437956206</v>
      </c>
      <c r="I3566" s="55">
        <v>0.68716577540106949</v>
      </c>
      <c r="J3566" s="55">
        <v>18.089294154193436</v>
      </c>
      <c r="K3566" s="55">
        <v>113</v>
      </c>
      <c r="L3566" s="55">
        <v>91.902723735408557</v>
      </c>
      <c r="M3566" s="55">
        <v>94.267844114786072</v>
      </c>
      <c r="N3566" s="55">
        <v>9.7091628946467914</v>
      </c>
      <c r="O3566" s="55">
        <v>0.15129229347497072</v>
      </c>
      <c r="P3566" s="55">
        <v>1.9262674580704648</v>
      </c>
      <c r="Q3566" s="55">
        <v>9.5984848484848584</v>
      </c>
      <c r="R3566" s="55">
        <v>0.98465428175205016</v>
      </c>
      <c r="S3566" s="55">
        <v>5.0634706149410507</v>
      </c>
      <c r="T3566" s="55">
        <v>4.1067238036935133E-3</v>
      </c>
      <c r="U3566" s="55">
        <v>0.37215007215007251</v>
      </c>
      <c r="V3566" s="55">
        <v>22.63209575872779</v>
      </c>
      <c r="W3566" s="55">
        <v>14.851691144503542</v>
      </c>
    </row>
    <row r="3567" spans="3:23" x14ac:dyDescent="0.25">
      <c r="C3567" s="51">
        <v>0</v>
      </c>
      <c r="D3567" s="54">
        <v>537</v>
      </c>
      <c r="E3567" s="54">
        <v>710</v>
      </c>
      <c r="F3567" s="54">
        <v>135.57199999999997</v>
      </c>
      <c r="G3567" s="54">
        <v>0.98516904602242605</v>
      </c>
      <c r="H3567" s="54">
        <v>0.75633802816901408</v>
      </c>
      <c r="I3567" s="54">
        <v>0.63928571428571423</v>
      </c>
      <c r="J3567" s="54">
        <v>26.148224328293924</v>
      </c>
      <c r="K3567" s="54">
        <v>198</v>
      </c>
      <c r="L3567" s="54">
        <v>122.24208566108007</v>
      </c>
      <c r="M3567" s="54">
        <v>1092.1726284777226</v>
      </c>
      <c r="N3567" s="54">
        <v>33.048035168186971</v>
      </c>
      <c r="O3567" s="54">
        <v>0.4070820595973223</v>
      </c>
      <c r="P3567" s="54">
        <v>2.0037638688021979</v>
      </c>
      <c r="Q3567" s="54">
        <v>262.1077283372361</v>
      </c>
      <c r="R3567" s="54">
        <v>0.93417086097108226</v>
      </c>
      <c r="S3567" s="54">
        <v>6.6479975367492052</v>
      </c>
      <c r="T3567" s="54">
        <v>1.4863241722381129E-3</v>
      </c>
      <c r="U3567" s="54">
        <v>0.16385727715041007</v>
      </c>
      <c r="V3567" s="54">
        <v>71.653924944244565</v>
      </c>
      <c r="W3567" s="54">
        <v>12.294851157043551</v>
      </c>
    </row>
    <row r="3568" spans="3:23" x14ac:dyDescent="0.25">
      <c r="C3568" s="52">
        <v>0</v>
      </c>
      <c r="D3568" s="55">
        <v>256</v>
      </c>
      <c r="E3568" s="55">
        <v>300</v>
      </c>
      <c r="F3568" s="55">
        <v>80.402999999999992</v>
      </c>
      <c r="G3568" s="55">
        <v>0.97280735774324867</v>
      </c>
      <c r="H3568" s="55">
        <v>0.85333333333333339</v>
      </c>
      <c r="I3568" s="55">
        <v>0.35261707988980717</v>
      </c>
      <c r="J3568" s="55">
        <v>18.054066673528201</v>
      </c>
      <c r="K3568" s="55">
        <v>144</v>
      </c>
      <c r="L3568" s="55">
        <v>94.265625</v>
      </c>
      <c r="M3568" s="55">
        <v>240.37622549019608</v>
      </c>
      <c r="N3568" s="55">
        <v>15.504071255325037</v>
      </c>
      <c r="O3568" s="55">
        <v>1.3174529702531115</v>
      </c>
      <c r="P3568" s="55">
        <v>4.2434297936249932</v>
      </c>
      <c r="Q3568" s="55">
        <v>55.13101604278075</v>
      </c>
      <c r="R3568" s="55">
        <v>0.97078792438576922</v>
      </c>
      <c r="S3568" s="55">
        <v>5.4034482589123991</v>
      </c>
      <c r="T3568" s="55">
        <v>2.6094540879064202E-3</v>
      </c>
      <c r="U3568" s="55">
        <v>0.27414987341354419</v>
      </c>
      <c r="V3568" s="55">
        <v>39.089086514645018</v>
      </c>
      <c r="W3568" s="55">
        <v>9.0536471678069343</v>
      </c>
    </row>
    <row r="3569" spans="3:23" x14ac:dyDescent="0.25">
      <c r="C3569" s="51">
        <v>0</v>
      </c>
      <c r="D3569" s="54">
        <v>5931</v>
      </c>
      <c r="E3569" s="54">
        <v>9897</v>
      </c>
      <c r="F3569" s="54">
        <v>529.38299999999992</v>
      </c>
      <c r="G3569" s="54">
        <v>0.84285935125606448</v>
      </c>
      <c r="H3569" s="54">
        <v>0.59927250682024857</v>
      </c>
      <c r="I3569" s="54">
        <v>0.46915045087802565</v>
      </c>
      <c r="J3569" s="54">
        <v>86.899848905646849</v>
      </c>
      <c r="K3569" s="54">
        <v>230</v>
      </c>
      <c r="L3569" s="54">
        <v>119.3367054459619</v>
      </c>
      <c r="M3569" s="54">
        <v>998.44259683379914</v>
      </c>
      <c r="N3569" s="54">
        <v>31.598142300359989</v>
      </c>
      <c r="O3569" s="54">
        <v>0.77722590345480491</v>
      </c>
      <c r="P3569" s="54">
        <v>3.0366506327380609</v>
      </c>
      <c r="Q3569" s="54">
        <v>33.32260590400135</v>
      </c>
      <c r="R3569" s="54">
        <v>0.99170978750819438</v>
      </c>
      <c r="S3569" s="54">
        <v>6.7928932292850135</v>
      </c>
      <c r="T3569" s="54">
        <v>5.5256812663217569E-4</v>
      </c>
      <c r="U3569" s="54">
        <v>0.32853766202184564</v>
      </c>
      <c r="V3569" s="54">
        <v>151.57476461422394</v>
      </c>
      <c r="W3569" s="54">
        <v>81.567521993773241</v>
      </c>
    </row>
    <row r="3570" spans="3:23" x14ac:dyDescent="0.25">
      <c r="C3570" s="52">
        <v>0</v>
      </c>
      <c r="D3570" s="55">
        <v>136</v>
      </c>
      <c r="E3570" s="55">
        <v>143</v>
      </c>
      <c r="F3570" s="55">
        <v>41.69</v>
      </c>
      <c r="G3570" s="55">
        <v>0.79733557597780347</v>
      </c>
      <c r="H3570" s="55">
        <v>0.95104895104895104</v>
      </c>
      <c r="I3570" s="55">
        <v>0.66666666666666663</v>
      </c>
      <c r="J3570" s="55">
        <v>13.159049284959082</v>
      </c>
      <c r="K3570" s="55">
        <v>146</v>
      </c>
      <c r="L3570" s="55">
        <v>103.67647058823529</v>
      </c>
      <c r="M3570" s="55">
        <v>375.58344226579516</v>
      </c>
      <c r="N3570" s="55">
        <v>19.379975290639436</v>
      </c>
      <c r="O3570" s="55">
        <v>0.44267715670125662</v>
      </c>
      <c r="P3570" s="55">
        <v>2.0607245176379392</v>
      </c>
      <c r="Q3570" s="55">
        <v>97.453703703703766</v>
      </c>
      <c r="R3570" s="55">
        <v>0.93432296516765656</v>
      </c>
      <c r="S3570" s="55">
        <v>5.5624823526209317</v>
      </c>
      <c r="T3570" s="55">
        <v>5.2726337448559873E-3</v>
      </c>
      <c r="U3570" s="55">
        <v>0.19067315018413655</v>
      </c>
      <c r="V3570" s="55">
        <v>17.114506003409538</v>
      </c>
      <c r="W3570" s="55">
        <v>10.329224408322377</v>
      </c>
    </row>
    <row r="3571" spans="3:23" x14ac:dyDescent="0.25">
      <c r="C3571" s="51">
        <v>0</v>
      </c>
      <c r="D3571" s="54">
        <v>43</v>
      </c>
      <c r="E3571" s="54">
        <v>47</v>
      </c>
      <c r="F3571" s="54">
        <v>21.552</v>
      </c>
      <c r="G3571" s="54">
        <v>0.53810701977690156</v>
      </c>
      <c r="H3571" s="54">
        <v>0.91489361702127658</v>
      </c>
      <c r="I3571" s="54">
        <v>0.68253968253968256</v>
      </c>
      <c r="J3571" s="54">
        <v>7.399277020331918</v>
      </c>
      <c r="K3571" s="54">
        <v>87</v>
      </c>
      <c r="L3571" s="54">
        <v>79.883720930232556</v>
      </c>
      <c r="M3571" s="54">
        <v>12.533776301218158</v>
      </c>
      <c r="N3571" s="54">
        <v>3.5403073738332607</v>
      </c>
      <c r="O3571" s="54">
        <v>0.54004552895072178</v>
      </c>
      <c r="P3571" s="54">
        <v>2.3702025894039624</v>
      </c>
      <c r="Q3571" s="54">
        <v>8.5714285714285694</v>
      </c>
      <c r="R3571" s="54">
        <v>0.83460343819991423</v>
      </c>
      <c r="S3571" s="54">
        <v>3.5150831391815385</v>
      </c>
      <c r="T3571" s="54">
        <v>1.9591836734693856E-2</v>
      </c>
      <c r="U3571" s="54">
        <v>0.35217687074829912</v>
      </c>
      <c r="V3571" s="54">
        <v>8.1744544421237428</v>
      </c>
      <c r="W3571" s="54">
        <v>6.8900557484721601</v>
      </c>
    </row>
    <row r="3572" spans="3:23" x14ac:dyDescent="0.25">
      <c r="C3572" s="52">
        <v>0</v>
      </c>
      <c r="D3572" s="55">
        <v>110</v>
      </c>
      <c r="E3572" s="55">
        <v>126</v>
      </c>
      <c r="F3572" s="55">
        <v>41.143999999999998</v>
      </c>
      <c r="G3572" s="55">
        <v>0.88196838272021005</v>
      </c>
      <c r="H3572" s="55">
        <v>0.87301587301587302</v>
      </c>
      <c r="I3572" s="55">
        <v>0.52884615384615385</v>
      </c>
      <c r="J3572" s="55">
        <v>11.834540545406394</v>
      </c>
      <c r="K3572" s="55">
        <v>88</v>
      </c>
      <c r="L3572" s="55">
        <v>81.5</v>
      </c>
      <c r="M3572" s="55">
        <v>13.86697247706422</v>
      </c>
      <c r="N3572" s="55">
        <v>3.7238384064113497</v>
      </c>
      <c r="O3572" s="55">
        <v>-8.5669326505805748E-3</v>
      </c>
      <c r="P3572" s="55">
        <v>1.8683690777804611</v>
      </c>
      <c r="Q3572" s="55">
        <v>8.272321428571427</v>
      </c>
      <c r="R3572" s="55">
        <v>0.92682316627183747</v>
      </c>
      <c r="S3572" s="55">
        <v>3.7107154479481954</v>
      </c>
      <c r="T3572" s="55">
        <v>8.808992346938771E-3</v>
      </c>
      <c r="U3572" s="55">
        <v>0.39630102040816306</v>
      </c>
      <c r="V3572" s="55">
        <v>17.861934527300907</v>
      </c>
      <c r="W3572" s="55">
        <v>8.4184828901094733</v>
      </c>
    </row>
    <row r="3573" spans="3:23" x14ac:dyDescent="0.25">
      <c r="C3573" s="51">
        <v>0</v>
      </c>
      <c r="D3573" s="54">
        <v>238</v>
      </c>
      <c r="E3573" s="54">
        <v>252</v>
      </c>
      <c r="F3573" s="54">
        <v>56.418999999999997</v>
      </c>
      <c r="G3573" s="54">
        <v>0.79702735487115428</v>
      </c>
      <c r="H3573" s="54">
        <v>0.94444444444444442</v>
      </c>
      <c r="I3573" s="54">
        <v>0.63636363636363635</v>
      </c>
      <c r="J3573" s="54">
        <v>17.407785949022028</v>
      </c>
      <c r="K3573" s="54">
        <v>126</v>
      </c>
      <c r="L3573" s="54">
        <v>93.651260504201687</v>
      </c>
      <c r="M3573" s="54">
        <v>152.32934439598625</v>
      </c>
      <c r="N3573" s="54">
        <v>12.342177457644427</v>
      </c>
      <c r="O3573" s="54">
        <v>0.66881777464395886</v>
      </c>
      <c r="P3573" s="54">
        <v>2.8831973794798866</v>
      </c>
      <c r="Q3573" s="54">
        <v>18.406565656565654</v>
      </c>
      <c r="R3573" s="54">
        <v>0.97677958238485774</v>
      </c>
      <c r="S3573" s="54">
        <v>5.3521110830253162</v>
      </c>
      <c r="T3573" s="54">
        <v>3.6858483828180939E-3</v>
      </c>
      <c r="U3573" s="54">
        <v>0.29525224354769858</v>
      </c>
      <c r="V3573" s="54">
        <v>22.750978617759969</v>
      </c>
      <c r="W3573" s="54">
        <v>13.740298956884621</v>
      </c>
    </row>
    <row r="3574" spans="3:23" x14ac:dyDescent="0.25">
      <c r="C3574" s="52">
        <v>0</v>
      </c>
      <c r="D3574" s="55">
        <v>629</v>
      </c>
      <c r="E3574" s="55">
        <v>821</v>
      </c>
      <c r="F3574" s="55">
        <v>139.99700000000001</v>
      </c>
      <c r="G3574" s="55">
        <v>0.98106345235966363</v>
      </c>
      <c r="H3574" s="55">
        <v>0.76613885505481116</v>
      </c>
      <c r="I3574" s="55">
        <v>0.63407258064516125</v>
      </c>
      <c r="J3574" s="55">
        <v>28.299605538565682</v>
      </c>
      <c r="K3574" s="55">
        <v>208</v>
      </c>
      <c r="L3574" s="55">
        <v>128.49602543720189</v>
      </c>
      <c r="M3574" s="55">
        <v>1344.5656688910722</v>
      </c>
      <c r="N3574" s="55">
        <v>36.668319690041322</v>
      </c>
      <c r="O3574" s="55">
        <v>0.38848861463833362</v>
      </c>
      <c r="P3574" s="55">
        <v>2.0378487173416944</v>
      </c>
      <c r="Q3574" s="55">
        <v>362.11011904761881</v>
      </c>
      <c r="R3574" s="55">
        <v>0.92014664136855207</v>
      </c>
      <c r="S3574" s="55">
        <v>6.8688204568960485</v>
      </c>
      <c r="T3574" s="55">
        <v>1.1810279667422371E-3</v>
      </c>
      <c r="U3574" s="55">
        <v>0.15042306612731149</v>
      </c>
      <c r="V3574" s="55">
        <v>71.154038017393162</v>
      </c>
      <c r="W3574" s="55">
        <v>13.78158432889783</v>
      </c>
    </row>
    <row r="3575" spans="3:23" x14ac:dyDescent="0.25">
      <c r="C3575" s="51">
        <v>0</v>
      </c>
      <c r="D3575" s="54">
        <v>306</v>
      </c>
      <c r="E3575" s="54">
        <v>357</v>
      </c>
      <c r="F3575" s="54">
        <v>88.210999999999984</v>
      </c>
      <c r="G3575" s="54">
        <v>0.97184437503997234</v>
      </c>
      <c r="H3575" s="54">
        <v>0.8571428571428571</v>
      </c>
      <c r="I3575" s="54">
        <v>0.33626373626373629</v>
      </c>
      <c r="J3575" s="54">
        <v>19.738573927438622</v>
      </c>
      <c r="K3575" s="54">
        <v>139</v>
      </c>
      <c r="L3575" s="54">
        <v>97.398692810457518</v>
      </c>
      <c r="M3575" s="54">
        <v>221.42085074466939</v>
      </c>
      <c r="N3575" s="54">
        <v>14.880216757314706</v>
      </c>
      <c r="O3575" s="54">
        <v>0.64924190300162221</v>
      </c>
      <c r="P3575" s="54">
        <v>2.8629752647056881</v>
      </c>
      <c r="Q3575" s="54">
        <v>52.433760683760781</v>
      </c>
      <c r="R3575" s="54">
        <v>0.97666346773841628</v>
      </c>
      <c r="S3575" s="54">
        <v>5.6533557217538748</v>
      </c>
      <c r="T3575" s="54">
        <v>2.2394806048651882E-3</v>
      </c>
      <c r="U3575" s="54">
        <v>0.27805438466148752</v>
      </c>
      <c r="V3575" s="54">
        <v>42.504766808729542</v>
      </c>
      <c r="W3575" s="54">
        <v>10.015128862847211</v>
      </c>
    </row>
    <row r="3576" spans="3:23" x14ac:dyDescent="0.25">
      <c r="C3576" s="52">
        <v>0</v>
      </c>
      <c r="D3576" s="55">
        <v>5807</v>
      </c>
      <c r="E3576" s="55">
        <v>9914</v>
      </c>
      <c r="F3576" s="55">
        <v>546.96500000000003</v>
      </c>
      <c r="G3576" s="55">
        <v>0.82565553580876916</v>
      </c>
      <c r="H3576" s="55">
        <v>0.5857373411337502</v>
      </c>
      <c r="I3576" s="55">
        <v>0.45934187628539785</v>
      </c>
      <c r="J3576" s="55">
        <v>85.986638707866049</v>
      </c>
      <c r="K3576" s="55">
        <v>225</v>
      </c>
      <c r="L3576" s="55">
        <v>118.48166006543826</v>
      </c>
      <c r="M3576" s="55">
        <v>973.04750203185415</v>
      </c>
      <c r="N3576" s="55">
        <v>31.193709334284922</v>
      </c>
      <c r="O3576" s="55">
        <v>0.66130721368229939</v>
      </c>
      <c r="P3576" s="55">
        <v>2.7793299535683378</v>
      </c>
      <c r="Q3576" s="55">
        <v>33.150967034688072</v>
      </c>
      <c r="R3576" s="55">
        <v>0.99186880808441469</v>
      </c>
      <c r="S3576" s="55">
        <v>6.7758961049614088</v>
      </c>
      <c r="T3576" s="55">
        <v>5.8018335074091218E-4</v>
      </c>
      <c r="U3576" s="55">
        <v>0.32996876775350736</v>
      </c>
      <c r="V3576" s="55">
        <v>146.93775690199149</v>
      </c>
      <c r="W3576" s="55">
        <v>82.898544612851936</v>
      </c>
    </row>
    <row r="3577" spans="3:23" x14ac:dyDescent="0.25">
      <c r="C3577" s="51">
        <v>0</v>
      </c>
      <c r="D3577" s="54">
        <v>135</v>
      </c>
      <c r="E3577" s="54">
        <v>149</v>
      </c>
      <c r="F3577" s="54">
        <v>44.228999999999992</v>
      </c>
      <c r="G3577" s="54">
        <v>0.838329032415565</v>
      </c>
      <c r="H3577" s="54">
        <v>0.90604026845637586</v>
      </c>
      <c r="I3577" s="54">
        <v>0.57692307692307687</v>
      </c>
      <c r="J3577" s="54">
        <v>13.110581167104948</v>
      </c>
      <c r="K3577" s="54">
        <v>129</v>
      </c>
      <c r="L3577" s="54">
        <v>94.681481481481484</v>
      </c>
      <c r="M3577" s="54">
        <v>240.51719181868438</v>
      </c>
      <c r="N3577" s="54">
        <v>15.508616695846356</v>
      </c>
      <c r="O3577" s="54">
        <v>0.65410669772625829</v>
      </c>
      <c r="P3577" s="54">
        <v>2.2434119516170186</v>
      </c>
      <c r="Q3577" s="54">
        <v>66.518218623481772</v>
      </c>
      <c r="R3577" s="54">
        <v>0.92908446346428819</v>
      </c>
      <c r="S3577" s="54">
        <v>5.2926080308240318</v>
      </c>
      <c r="T3577" s="54">
        <v>4.7697880640561264E-3</v>
      </c>
      <c r="U3577" s="54">
        <v>0.21706757094991791</v>
      </c>
      <c r="V3577" s="54">
        <v>18.202385187423268</v>
      </c>
      <c r="W3577" s="54">
        <v>9.9232959114681822</v>
      </c>
    </row>
    <row r="3578" spans="3:23" x14ac:dyDescent="0.25">
      <c r="C3578" s="52">
        <v>0</v>
      </c>
      <c r="D3578" s="55">
        <v>36</v>
      </c>
      <c r="E3578" s="55">
        <v>40</v>
      </c>
      <c r="F3578" s="55">
        <v>19.592000000000002</v>
      </c>
      <c r="G3578" s="55">
        <v>0.38282074674438793</v>
      </c>
      <c r="H3578" s="55">
        <v>0.9</v>
      </c>
      <c r="I3578" s="55">
        <v>0.6428571428571429</v>
      </c>
      <c r="J3578" s="55">
        <v>6.7702750025730758</v>
      </c>
      <c r="K3578" s="55">
        <v>98</v>
      </c>
      <c r="L3578" s="55">
        <v>86.222222222222229</v>
      </c>
      <c r="M3578" s="55">
        <v>44.806349206349203</v>
      </c>
      <c r="N3578" s="55">
        <v>6.6937544925362484</v>
      </c>
      <c r="O3578" s="55">
        <v>-6.8390749986281696E-2</v>
      </c>
      <c r="P3578" s="55">
        <v>1.997153404726858</v>
      </c>
      <c r="Q3578" s="55">
        <v>18.301587301587297</v>
      </c>
      <c r="R3578" s="55">
        <v>0.88036605814835056</v>
      </c>
      <c r="S3578" s="55">
        <v>4.1416041678685929</v>
      </c>
      <c r="T3578" s="55">
        <v>1.7888636936255985E-2</v>
      </c>
      <c r="U3578" s="55">
        <v>0.36142719714148275</v>
      </c>
      <c r="V3578" s="55">
        <v>7.1802197428460053</v>
      </c>
      <c r="W3578" s="55">
        <v>6.6332495807108005</v>
      </c>
    </row>
    <row r="3579" spans="3:23" x14ac:dyDescent="0.25">
      <c r="C3579" s="51">
        <v>0</v>
      </c>
      <c r="D3579" s="54">
        <v>173</v>
      </c>
      <c r="E3579" s="54">
        <v>185</v>
      </c>
      <c r="F3579" s="54">
        <v>47.784999999999997</v>
      </c>
      <c r="G3579" s="54">
        <v>0.79753125427796456</v>
      </c>
      <c r="H3579" s="54">
        <v>0.93513513513513513</v>
      </c>
      <c r="I3579" s="54">
        <v>0.65037593984962405</v>
      </c>
      <c r="J3579" s="54">
        <v>14.841510746523857</v>
      </c>
      <c r="K3579" s="54">
        <v>94</v>
      </c>
      <c r="L3579" s="54">
        <v>83.757225433526017</v>
      </c>
      <c r="M3579" s="54">
        <v>28.591880629116822</v>
      </c>
      <c r="N3579" s="54">
        <v>5.3471376108266391</v>
      </c>
      <c r="O3579" s="54">
        <v>-9.7855291124602367E-2</v>
      </c>
      <c r="P3579" s="54">
        <v>1.9179929748600817</v>
      </c>
      <c r="Q3579" s="54">
        <v>6.108771929824556</v>
      </c>
      <c r="R3579" s="54">
        <v>0.9706071194999718</v>
      </c>
      <c r="S3579" s="54">
        <v>4.223165077668801</v>
      </c>
      <c r="T3579" s="54">
        <v>7.9409048938134802E-3</v>
      </c>
      <c r="U3579" s="54">
        <v>0.45123224728487926</v>
      </c>
      <c r="V3579" s="54">
        <v>19.279220208816444</v>
      </c>
      <c r="W3579" s="54">
        <v>11.630722269293978</v>
      </c>
    </row>
    <row r="3580" spans="3:23" x14ac:dyDescent="0.25">
      <c r="C3580" s="52">
        <v>0</v>
      </c>
      <c r="D3580" s="55">
        <v>74</v>
      </c>
      <c r="E3580" s="55">
        <v>79</v>
      </c>
      <c r="F3580" s="55">
        <v>29.441999999999997</v>
      </c>
      <c r="G3580" s="55">
        <v>0.75841323564426188</v>
      </c>
      <c r="H3580" s="55">
        <v>0.93670886075949367</v>
      </c>
      <c r="I3580" s="55">
        <v>0.61157024793388426</v>
      </c>
      <c r="J3580" s="55">
        <v>9.7066846199102415</v>
      </c>
      <c r="K3580" s="55">
        <v>124</v>
      </c>
      <c r="L3580" s="55">
        <v>96.081081081081081</v>
      </c>
      <c r="M3580" s="55">
        <v>205.74676045908924</v>
      </c>
      <c r="N3580" s="55">
        <v>14.34387536403915</v>
      </c>
      <c r="O3580" s="55">
        <v>0.38182798363647974</v>
      </c>
      <c r="P3580" s="55">
        <v>1.9482086388917368</v>
      </c>
      <c r="Q3580" s="55">
        <v>67.553030303030297</v>
      </c>
      <c r="R3580" s="55">
        <v>0.9241807087559466</v>
      </c>
      <c r="S3580" s="55">
        <v>5.1446697505009622</v>
      </c>
      <c r="T3580" s="55">
        <v>8.1496786042240706E-3</v>
      </c>
      <c r="U3580" s="55">
        <v>0.18837985255537329</v>
      </c>
      <c r="V3580" s="55">
        <v>12.159606796224629</v>
      </c>
      <c r="W3580" s="55">
        <v>7.9253157178673046</v>
      </c>
    </row>
    <row r="3581" spans="3:23" x14ac:dyDescent="0.25">
      <c r="C3581" s="51">
        <v>0</v>
      </c>
      <c r="D3581" s="54">
        <v>195</v>
      </c>
      <c r="E3581" s="54">
        <v>212</v>
      </c>
      <c r="F3581" s="54">
        <v>51.150999999999996</v>
      </c>
      <c r="G3581" s="54">
        <v>0.79981449920076464</v>
      </c>
      <c r="H3581" s="54">
        <v>0.91981132075471694</v>
      </c>
      <c r="I3581" s="54">
        <v>0.65</v>
      </c>
      <c r="J3581" s="54">
        <v>15.756957549709801</v>
      </c>
      <c r="K3581" s="54">
        <v>116</v>
      </c>
      <c r="L3581" s="54">
        <v>88.825641025641019</v>
      </c>
      <c r="M3581" s="54">
        <v>112.54676182923602</v>
      </c>
      <c r="N3581" s="54">
        <v>10.608805862548151</v>
      </c>
      <c r="O3581" s="54">
        <v>0.74803012485830878</v>
      </c>
      <c r="P3581" s="54">
        <v>2.6328879458335797</v>
      </c>
      <c r="Q3581" s="54">
        <v>16.087499999999995</v>
      </c>
      <c r="R3581" s="54">
        <v>0.97052390375750286</v>
      </c>
      <c r="S3581" s="54">
        <v>5.0800993081976795</v>
      </c>
      <c r="T3581" s="54">
        <v>4.5117187499999793E-3</v>
      </c>
      <c r="U3581" s="54">
        <v>0.33640312812187823</v>
      </c>
      <c r="V3581" s="54">
        <v>20.707425874486471</v>
      </c>
      <c r="W3581" s="54">
        <v>12.429575534674335</v>
      </c>
    </row>
    <row r="3582" spans="3:23" x14ac:dyDescent="0.25">
      <c r="C3582" s="52">
        <v>0</v>
      </c>
      <c r="D3582" s="55">
        <v>673</v>
      </c>
      <c r="E3582" s="55">
        <v>886</v>
      </c>
      <c r="F3582" s="55">
        <v>137.863</v>
      </c>
      <c r="G3582" s="55">
        <v>0.97604754149156947</v>
      </c>
      <c r="H3582" s="55">
        <v>0.7595936794582393</v>
      </c>
      <c r="I3582" s="55">
        <v>0.65980392156862744</v>
      </c>
      <c r="J3582" s="55">
        <v>29.272687160675297</v>
      </c>
      <c r="K3582" s="55">
        <v>207</v>
      </c>
      <c r="L3582" s="55">
        <v>130.45616641901933</v>
      </c>
      <c r="M3582" s="55">
        <v>1334.8079715913109</v>
      </c>
      <c r="N3582" s="55">
        <v>36.535023902979873</v>
      </c>
      <c r="O3582" s="55">
        <v>0.31086530921380001</v>
      </c>
      <c r="P3582" s="55">
        <v>1.9465473668156372</v>
      </c>
      <c r="Q3582" s="55">
        <v>277.40501446480221</v>
      </c>
      <c r="R3582" s="55">
        <v>0.94143133579715887</v>
      </c>
      <c r="S3582" s="55">
        <v>6.8493645335269511</v>
      </c>
      <c r="T3582" s="55">
        <v>1.2135369347638023E-3</v>
      </c>
      <c r="U3582" s="55">
        <v>0.14152356022868109</v>
      </c>
      <c r="V3582" s="55">
        <v>69.047182102116992</v>
      </c>
      <c r="W3582" s="55">
        <v>15.021721361558559</v>
      </c>
    </row>
    <row r="3583" spans="3:23" x14ac:dyDescent="0.25">
      <c r="C3583" s="51">
        <v>0</v>
      </c>
      <c r="D3583" s="54">
        <v>335</v>
      </c>
      <c r="E3583" s="54">
        <v>383</v>
      </c>
      <c r="F3583" s="54">
        <v>88.078000000000003</v>
      </c>
      <c r="G3583" s="54">
        <v>0.96694868777611176</v>
      </c>
      <c r="H3583" s="54">
        <v>0.87467362924281988</v>
      </c>
      <c r="I3583" s="54">
        <v>0.38773148148148145</v>
      </c>
      <c r="J3583" s="54">
        <v>20.652729782919241</v>
      </c>
      <c r="K3583" s="54">
        <v>143</v>
      </c>
      <c r="L3583" s="54">
        <v>101.81791044776119</v>
      </c>
      <c r="M3583" s="54">
        <v>263.55656448297452</v>
      </c>
      <c r="N3583" s="54">
        <v>16.23442528958061</v>
      </c>
      <c r="O3583" s="54">
        <v>0.36226969217683475</v>
      </c>
      <c r="P3583" s="54">
        <v>2.4853847799156381</v>
      </c>
      <c r="Q3583" s="54">
        <v>63.729729729729861</v>
      </c>
      <c r="R3583" s="54">
        <v>0.9759273311920722</v>
      </c>
      <c r="S3583" s="54">
        <v>5.824026894636618</v>
      </c>
      <c r="T3583" s="54">
        <v>2.4754484213944127E-3</v>
      </c>
      <c r="U3583" s="54">
        <v>0.26274718273073427</v>
      </c>
      <c r="V3583" s="54">
        <v>42.406301491046264</v>
      </c>
      <c r="W3583" s="54">
        <v>10.812379123814981</v>
      </c>
    </row>
    <row r="3584" spans="3:23" x14ac:dyDescent="0.25">
      <c r="C3584" s="52">
        <v>0</v>
      </c>
      <c r="D3584" s="55">
        <v>5425</v>
      </c>
      <c r="E3584" s="55">
        <v>9541</v>
      </c>
      <c r="F3584" s="55">
        <v>536.12299999999993</v>
      </c>
      <c r="G3584" s="55">
        <v>0.79220035986258686</v>
      </c>
      <c r="H3584" s="55">
        <v>0.56859867938371245</v>
      </c>
      <c r="I3584" s="55">
        <v>0.46367521367521369</v>
      </c>
      <c r="J3584" s="55">
        <v>83.110315425873935</v>
      </c>
      <c r="K3584" s="55">
        <v>231</v>
      </c>
      <c r="L3584" s="55">
        <v>120.27244239631337</v>
      </c>
      <c r="M3584" s="55">
        <v>1054.6090210431837</v>
      </c>
      <c r="N3584" s="55">
        <v>32.474744356856512</v>
      </c>
      <c r="O3584" s="55">
        <v>0.67044260754699714</v>
      </c>
      <c r="P3584" s="55">
        <v>2.7402569599168101</v>
      </c>
      <c r="Q3584" s="55">
        <v>33.763053228399727</v>
      </c>
      <c r="R3584" s="55">
        <v>0.99119126481622011</v>
      </c>
      <c r="S3584" s="55">
        <v>6.8272401228441435</v>
      </c>
      <c r="T3584" s="55">
        <v>5.7039638126462743E-4</v>
      </c>
      <c r="U3584" s="55">
        <v>0.32833656018518481</v>
      </c>
      <c r="V3584" s="55">
        <v>140.48028760051079</v>
      </c>
      <c r="W3584" s="55">
        <v>85.729652498343825</v>
      </c>
    </row>
    <row r="3585" spans="3:23" x14ac:dyDescent="0.25">
      <c r="C3585" s="51">
        <v>0</v>
      </c>
      <c r="D3585" s="54">
        <v>49</v>
      </c>
      <c r="E3585" s="54">
        <v>53</v>
      </c>
      <c r="F3585" s="54">
        <v>22.685000000000002</v>
      </c>
      <c r="G3585" s="54">
        <v>0.4391959304139465</v>
      </c>
      <c r="H3585" s="54">
        <v>0.92452830188679247</v>
      </c>
      <c r="I3585" s="54">
        <v>0.68055555555555558</v>
      </c>
      <c r="J3585" s="54">
        <v>7.8986541696685881</v>
      </c>
      <c r="K3585" s="54">
        <v>86</v>
      </c>
      <c r="L3585" s="54">
        <v>79.693877551020407</v>
      </c>
      <c r="M3585" s="54">
        <v>12.050170068027219</v>
      </c>
      <c r="N3585" s="54">
        <v>3.4713354876800975</v>
      </c>
      <c r="O3585" s="54">
        <v>0.17893871157918534</v>
      </c>
      <c r="P3585" s="54">
        <v>1.9064730079624967</v>
      </c>
      <c r="Q3585" s="54">
        <v>11.275000000000006</v>
      </c>
      <c r="R3585" s="54">
        <v>0.81767679058262277</v>
      </c>
      <c r="S3585" s="54">
        <v>3.5761319785656012</v>
      </c>
      <c r="T3585" s="54">
        <v>1.7500000000000009E-2</v>
      </c>
      <c r="U3585" s="54">
        <v>0.41601686507936497</v>
      </c>
      <c r="V3585" s="54">
        <v>8.4402427849180874</v>
      </c>
      <c r="W3585" s="54">
        <v>7.5826407197637069</v>
      </c>
    </row>
    <row r="3586" spans="3:23" x14ac:dyDescent="0.25">
      <c r="C3586" s="52">
        <v>0</v>
      </c>
      <c r="D3586" s="55">
        <v>358</v>
      </c>
      <c r="E3586" s="55">
        <v>448</v>
      </c>
      <c r="F3586" s="55">
        <v>97.058999999999997</v>
      </c>
      <c r="G3586" s="55">
        <v>0.9517760463923326</v>
      </c>
      <c r="H3586" s="55">
        <v>0.7991071428571429</v>
      </c>
      <c r="I3586" s="55">
        <v>0.48313090418353577</v>
      </c>
      <c r="J3586" s="55">
        <v>21.349935761383179</v>
      </c>
      <c r="K3586" s="55">
        <v>108</v>
      </c>
      <c r="L3586" s="55">
        <v>86.681564245810051</v>
      </c>
      <c r="M3586" s="55">
        <v>78.436129759166221</v>
      </c>
      <c r="N3586" s="55">
        <v>8.8564174336560164</v>
      </c>
      <c r="O3586" s="55">
        <v>0.41779353369056094</v>
      </c>
      <c r="P3586" s="55">
        <v>2.0842819169399167</v>
      </c>
      <c r="Q3586" s="55">
        <v>7.867948717948698</v>
      </c>
      <c r="R3586" s="55">
        <v>0.98761977175063753</v>
      </c>
      <c r="S3586" s="55">
        <v>4.9133802861293034</v>
      </c>
      <c r="T3586" s="55">
        <v>2.9454306377383419E-3</v>
      </c>
      <c r="U3586" s="55">
        <v>0.41409493284493215</v>
      </c>
      <c r="V3586" s="55">
        <v>40.870204345042005</v>
      </c>
      <c r="W3586" s="55">
        <v>12.538720088688827</v>
      </c>
    </row>
    <row r="3587" spans="3:23" x14ac:dyDescent="0.25">
      <c r="C3587" s="51">
        <v>0</v>
      </c>
      <c r="D3587" s="54">
        <v>100</v>
      </c>
      <c r="E3587" s="54">
        <v>106</v>
      </c>
      <c r="F3587" s="54">
        <v>33.552</v>
      </c>
      <c r="G3587" s="54">
        <v>0.54006525189300569</v>
      </c>
      <c r="H3587" s="54">
        <v>0.94339622641509435</v>
      </c>
      <c r="I3587" s="54">
        <v>0.69930069930069927</v>
      </c>
      <c r="J3587" s="54">
        <v>11.283791670955125</v>
      </c>
      <c r="K3587" s="54">
        <v>110</v>
      </c>
      <c r="L3587" s="54">
        <v>92.27</v>
      </c>
      <c r="M3587" s="54">
        <v>107.77484848484848</v>
      </c>
      <c r="N3587" s="54">
        <v>10.381466586414874</v>
      </c>
      <c r="O3587" s="54">
        <v>-3.0173058243083042E-2</v>
      </c>
      <c r="P3587" s="54">
        <v>1.8266263850957503</v>
      </c>
      <c r="Q3587" s="54">
        <v>29.846153846153808</v>
      </c>
      <c r="R3587" s="54">
        <v>0.93379882668323699</v>
      </c>
      <c r="S3587" s="54">
        <v>5.0164329455592709</v>
      </c>
      <c r="T3587" s="54">
        <v>7.149901380670602E-3</v>
      </c>
      <c r="U3587" s="54">
        <v>0.27004289597615339</v>
      </c>
      <c r="V3587" s="54">
        <v>12.409294391953116</v>
      </c>
      <c r="W3587" s="54">
        <v>10.443949413919409</v>
      </c>
    </row>
    <row r="3588" spans="3:23" x14ac:dyDescent="0.25">
      <c r="C3588" s="52">
        <v>0</v>
      </c>
      <c r="D3588" s="55">
        <v>1038</v>
      </c>
      <c r="E3588" s="55">
        <v>1802</v>
      </c>
      <c r="F3588" s="55">
        <v>220.35899999999998</v>
      </c>
      <c r="G3588" s="55">
        <v>0.9835768103777579</v>
      </c>
      <c r="H3588" s="55">
        <v>0.5760266370699223</v>
      </c>
      <c r="I3588" s="55">
        <v>0.32136222910216716</v>
      </c>
      <c r="J3588" s="55">
        <v>36.354128341016498</v>
      </c>
      <c r="K3588" s="55">
        <v>224</v>
      </c>
      <c r="L3588" s="55">
        <v>124.05973025048169</v>
      </c>
      <c r="M3588" s="55">
        <v>1394.3127258673794</v>
      </c>
      <c r="N3588" s="55">
        <v>37.340497129355143</v>
      </c>
      <c r="O3588" s="55">
        <v>0.84916250495448053</v>
      </c>
      <c r="P3588" s="55">
        <v>2.7257741913716096</v>
      </c>
      <c r="Q3588" s="55">
        <v>113.12959558823493</v>
      </c>
      <c r="R3588" s="55">
        <v>0.97385673281754748</v>
      </c>
      <c r="S3588" s="55">
        <v>6.8243780702366346</v>
      </c>
      <c r="T3588" s="55">
        <v>1.2773032006919446E-3</v>
      </c>
      <c r="U3588" s="55">
        <v>0.29531547533814434</v>
      </c>
      <c r="V3588" s="55">
        <v>109.74836311338466</v>
      </c>
      <c r="W3588" s="55">
        <v>19.808487526937668</v>
      </c>
    </row>
    <row r="3589" spans="3:23" x14ac:dyDescent="0.25">
      <c r="C3589" s="51">
        <v>0</v>
      </c>
      <c r="D3589" s="54">
        <v>5096</v>
      </c>
      <c r="E3589" s="54">
        <v>8532</v>
      </c>
      <c r="F3589" s="54">
        <v>489.66900000000004</v>
      </c>
      <c r="G3589" s="54">
        <v>0.82318697928619122</v>
      </c>
      <c r="H3589" s="54">
        <v>0.59728082512892644</v>
      </c>
      <c r="I3589" s="54">
        <v>0.49236714975845408</v>
      </c>
      <c r="J3589" s="54">
        <v>80.550783484522299</v>
      </c>
      <c r="K3589" s="54">
        <v>224</v>
      </c>
      <c r="L3589" s="54">
        <v>122.66542386185243</v>
      </c>
      <c r="M3589" s="54">
        <v>1044.4892144621083</v>
      </c>
      <c r="N3589" s="54">
        <v>32.318558359897622</v>
      </c>
      <c r="O3589" s="54">
        <v>0.60683613013799365</v>
      </c>
      <c r="P3589" s="54">
        <v>2.5707642240909876</v>
      </c>
      <c r="Q3589" s="54">
        <v>35.842236024844482</v>
      </c>
      <c r="R3589" s="54">
        <v>0.99107756452096718</v>
      </c>
      <c r="S3589" s="54">
        <v>6.8313805629147959</v>
      </c>
      <c r="T3589" s="54">
        <v>5.2559335386150844E-4</v>
      </c>
      <c r="U3589" s="54">
        <v>0.31887230149050133</v>
      </c>
      <c r="V3589" s="54">
        <v>138.97039165368463</v>
      </c>
      <c r="W3589" s="54">
        <v>78.903271188035859</v>
      </c>
    </row>
    <row r="3590" spans="3:23" x14ac:dyDescent="0.25">
      <c r="C3590" s="52">
        <v>0</v>
      </c>
      <c r="D3590" s="55">
        <v>52</v>
      </c>
      <c r="E3590" s="55">
        <v>56</v>
      </c>
      <c r="F3590" s="55">
        <v>24.091000000000001</v>
      </c>
      <c r="G3590" s="55">
        <v>0.63922586392294212</v>
      </c>
      <c r="H3590" s="55">
        <v>0.9285714285714286</v>
      </c>
      <c r="I3590" s="55">
        <v>0.65</v>
      </c>
      <c r="J3590" s="55">
        <v>8.1368578902564384</v>
      </c>
      <c r="K3590" s="55">
        <v>94</v>
      </c>
      <c r="L3590" s="55">
        <v>85.269230769230774</v>
      </c>
      <c r="M3590" s="55">
        <v>22.710407239819009</v>
      </c>
      <c r="N3590" s="55">
        <v>4.7655437506982361</v>
      </c>
      <c r="O3590" s="55">
        <v>-0.12485827433039308</v>
      </c>
      <c r="P3590" s="55">
        <v>2.0894994848757169</v>
      </c>
      <c r="Q3590" s="55">
        <v>35.874999999999986</v>
      </c>
      <c r="R3590" s="55">
        <v>0.70624996286393771</v>
      </c>
      <c r="S3590" s="55">
        <v>3.9333182679116545</v>
      </c>
      <c r="T3590" s="55">
        <v>1.2913223140495847E-2</v>
      </c>
      <c r="U3590" s="55">
        <v>0.30210190693145222</v>
      </c>
      <c r="V3590" s="55">
        <v>9.4082417691894697</v>
      </c>
      <c r="W3590" s="55">
        <v>7.2351171207752225</v>
      </c>
    </row>
    <row r="3591" spans="3:23" x14ac:dyDescent="0.25">
      <c r="C3591" s="51">
        <v>0</v>
      </c>
      <c r="D3591" s="54">
        <v>44</v>
      </c>
      <c r="E3591" s="54">
        <v>48</v>
      </c>
      <c r="F3591" s="54">
        <v>21.187999999999999</v>
      </c>
      <c r="G3591" s="54">
        <v>0</v>
      </c>
      <c r="H3591" s="54">
        <v>0.91666666666666663</v>
      </c>
      <c r="I3591" s="54">
        <v>0.6875</v>
      </c>
      <c r="J3591" s="54">
        <v>7.4848206370191104</v>
      </c>
      <c r="K3591" s="54">
        <v>88</v>
      </c>
      <c r="L3591" s="54">
        <v>81.340909090909093</v>
      </c>
      <c r="M3591" s="54">
        <v>10.555496828752643</v>
      </c>
      <c r="N3591" s="54">
        <v>3.2489224103928125</v>
      </c>
      <c r="O3591" s="54">
        <v>0.22983777957661186</v>
      </c>
      <c r="P3591" s="54">
        <v>1.9446386158833713</v>
      </c>
      <c r="Q3591" s="54">
        <v>9.5972222222222214</v>
      </c>
      <c r="R3591" s="54">
        <v>0.83568293240742908</v>
      </c>
      <c r="S3591" s="54">
        <v>3.5133940526045633</v>
      </c>
      <c r="T3591" s="54">
        <v>1.929012345679015E-2</v>
      </c>
      <c r="U3591" s="54">
        <v>0.34297288359788353</v>
      </c>
      <c r="V3591" s="54">
        <v>7.5958521376452364</v>
      </c>
      <c r="W3591" s="54">
        <v>7.5958521376452364</v>
      </c>
    </row>
    <row r="3592" spans="3:23" x14ac:dyDescent="0.25">
      <c r="C3592" s="52">
        <v>0</v>
      </c>
      <c r="D3592" s="55">
        <v>342</v>
      </c>
      <c r="E3592" s="55">
        <v>422</v>
      </c>
      <c r="F3592" s="55">
        <v>91.923000000000002</v>
      </c>
      <c r="G3592" s="55">
        <v>0.95467546311770046</v>
      </c>
      <c r="H3592" s="55">
        <v>0.81042654028436023</v>
      </c>
      <c r="I3592" s="55">
        <v>0.50294117647058822</v>
      </c>
      <c r="J3592" s="55">
        <v>20.867389014906145</v>
      </c>
      <c r="K3592" s="55">
        <v>123</v>
      </c>
      <c r="L3592" s="55">
        <v>90.280701754385959</v>
      </c>
      <c r="M3592" s="55">
        <v>116.84766167618444</v>
      </c>
      <c r="N3592" s="55">
        <v>10.809609691204601</v>
      </c>
      <c r="O3592" s="55">
        <v>0.8078758872372831</v>
      </c>
      <c r="P3592" s="55">
        <v>3.0869532419804484</v>
      </c>
      <c r="Q3592" s="55">
        <v>9.3472222222222214</v>
      </c>
      <c r="R3592" s="55">
        <v>0.9869450475692555</v>
      </c>
      <c r="S3592" s="55">
        <v>5.0912450685198243</v>
      </c>
      <c r="T3592" s="55">
        <v>3.043981481481486E-3</v>
      </c>
      <c r="U3592" s="55">
        <v>0.39202496192079406</v>
      </c>
      <c r="V3592" s="55">
        <v>40.506015438757636</v>
      </c>
      <c r="W3592" s="55">
        <v>12.056563620658135</v>
      </c>
    </row>
    <row r="3593" spans="3:23" x14ac:dyDescent="0.25">
      <c r="C3593" s="51">
        <v>0</v>
      </c>
      <c r="D3593" s="54">
        <v>85</v>
      </c>
      <c r="E3593" s="54">
        <v>89</v>
      </c>
      <c r="F3593" s="54">
        <v>33.311999999999998</v>
      </c>
      <c r="G3593" s="54">
        <v>0.8582014920999077</v>
      </c>
      <c r="H3593" s="54">
        <v>0.9550561797752809</v>
      </c>
      <c r="I3593" s="54">
        <v>0.80952380952380953</v>
      </c>
      <c r="J3593" s="54">
        <v>10.403141895720196</v>
      </c>
      <c r="K3593" s="54">
        <v>146</v>
      </c>
      <c r="L3593" s="54">
        <v>111.14117647058823</v>
      </c>
      <c r="M3593" s="54">
        <v>332.86078431372545</v>
      </c>
      <c r="N3593" s="54">
        <v>18.24447270582862</v>
      </c>
      <c r="O3593" s="54">
        <v>1.6366715771227419E-2</v>
      </c>
      <c r="P3593" s="54">
        <v>1.9733374943069395</v>
      </c>
      <c r="Q3593" s="54">
        <v>45.858333333333341</v>
      </c>
      <c r="R3593" s="54">
        <v>0.97054244017976221</v>
      </c>
      <c r="S3593" s="54">
        <v>5.443050165697497</v>
      </c>
      <c r="T3593" s="54">
        <v>8.4722222222222057E-3</v>
      </c>
      <c r="U3593" s="54">
        <v>0.2137478956228954</v>
      </c>
      <c r="V3593" s="54">
        <v>14.617207157936816</v>
      </c>
      <c r="W3593" s="54">
        <v>7.5032019308883262</v>
      </c>
    </row>
    <row r="3594" spans="3:23" x14ac:dyDescent="0.25">
      <c r="C3594" s="52">
        <v>0</v>
      </c>
      <c r="D3594" s="55">
        <v>127</v>
      </c>
      <c r="E3594" s="55">
        <v>135</v>
      </c>
      <c r="F3594" s="55">
        <v>39.614000000000004</v>
      </c>
      <c r="G3594" s="55">
        <v>0.60522994210129299</v>
      </c>
      <c r="H3594" s="55">
        <v>0.94074074074074077</v>
      </c>
      <c r="I3594" s="55">
        <v>0.7055555555555556</v>
      </c>
      <c r="J3594" s="55">
        <v>12.716187407449043</v>
      </c>
      <c r="K3594" s="55">
        <v>125</v>
      </c>
      <c r="L3594" s="55">
        <v>96.062992125984252</v>
      </c>
      <c r="M3594" s="55">
        <v>187.63092113485772</v>
      </c>
      <c r="N3594" s="55">
        <v>13.697843667338947</v>
      </c>
      <c r="O3594" s="55">
        <v>0.38226769018462814</v>
      </c>
      <c r="P3594" s="55">
        <v>2.0576283370589037</v>
      </c>
      <c r="Q3594" s="55">
        <v>28.856410256410236</v>
      </c>
      <c r="R3594" s="55">
        <v>0.95342632835511032</v>
      </c>
      <c r="S3594" s="55">
        <v>5.2772797472577384</v>
      </c>
      <c r="T3594" s="55">
        <v>6.2853385930309244E-3</v>
      </c>
      <c r="U3594" s="55">
        <v>0.29902782297042807</v>
      </c>
      <c r="V3594" s="55">
        <v>14.474602243752466</v>
      </c>
      <c r="W3594" s="55">
        <v>11.522517250302444</v>
      </c>
    </row>
    <row r="3595" spans="3:23" x14ac:dyDescent="0.25">
      <c r="C3595" s="51">
        <v>0</v>
      </c>
      <c r="D3595" s="54">
        <v>1060</v>
      </c>
      <c r="E3595" s="54">
        <v>1849</v>
      </c>
      <c r="F3595" s="54">
        <v>221.203</v>
      </c>
      <c r="G3595" s="54">
        <v>0.98288676903034022</v>
      </c>
      <c r="H3595" s="54">
        <v>0.57328285559762038</v>
      </c>
      <c r="I3595" s="54">
        <v>0.30671296296296297</v>
      </c>
      <c r="J3595" s="54">
        <v>36.737364051048523</v>
      </c>
      <c r="K3595" s="54">
        <v>225</v>
      </c>
      <c r="L3595" s="54">
        <v>123.18490566037735</v>
      </c>
      <c r="M3595" s="54">
        <v>1294.1754093395452</v>
      </c>
      <c r="N3595" s="54">
        <v>35.974649537410997</v>
      </c>
      <c r="O3595" s="54">
        <v>0.90970781953929669</v>
      </c>
      <c r="P3595" s="54">
        <v>2.9725215462003942</v>
      </c>
      <c r="Q3595" s="54">
        <v>111.75229095074496</v>
      </c>
      <c r="R3595" s="54">
        <v>0.9740783437961813</v>
      </c>
      <c r="S3595" s="54">
        <v>6.7927351095369417</v>
      </c>
      <c r="T3595" s="54">
        <v>1.1248095794806107E-3</v>
      </c>
      <c r="U3595" s="54">
        <v>0.2839087078719803</v>
      </c>
      <c r="V3595" s="54">
        <v>110.95887647125109</v>
      </c>
      <c r="W3595" s="54">
        <v>20.439817507437024</v>
      </c>
    </row>
    <row r="3596" spans="3:23" x14ac:dyDescent="0.25">
      <c r="C3596" s="52">
        <v>0</v>
      </c>
      <c r="D3596" s="55">
        <v>4902</v>
      </c>
      <c r="E3596" s="55">
        <v>7980</v>
      </c>
      <c r="F3596" s="55">
        <v>477.78499999999997</v>
      </c>
      <c r="G3596" s="55">
        <v>0.82456038065795445</v>
      </c>
      <c r="H3596" s="55">
        <v>0.61428571428571432</v>
      </c>
      <c r="I3596" s="55">
        <v>0.5030788177339901</v>
      </c>
      <c r="J3596" s="55">
        <v>79.002659754540957</v>
      </c>
      <c r="K3596" s="55">
        <v>226</v>
      </c>
      <c r="L3596" s="55">
        <v>123.66299469604243</v>
      </c>
      <c r="M3596" s="55">
        <v>1119.0784058840736</v>
      </c>
      <c r="N3596" s="55">
        <v>33.45262928207697</v>
      </c>
      <c r="O3596" s="55">
        <v>0.56692853636852025</v>
      </c>
      <c r="P3596" s="55">
        <v>2.4210925207744358</v>
      </c>
      <c r="Q3596" s="55">
        <v>36.87601461038966</v>
      </c>
      <c r="R3596" s="55">
        <v>0.99074717518320743</v>
      </c>
      <c r="S3596" s="55">
        <v>6.8583642965838116</v>
      </c>
      <c r="T3596" s="55">
        <v>5.2328201425194578E-4</v>
      </c>
      <c r="U3596" s="55">
        <v>0.3124264668454787</v>
      </c>
      <c r="V3596" s="55">
        <v>135.07233995899691</v>
      </c>
      <c r="W3596" s="55">
        <v>76.420413242234815</v>
      </c>
    </row>
    <row r="3597" spans="3:23" x14ac:dyDescent="0.25">
      <c r="C3597" s="51">
        <v>0</v>
      </c>
      <c r="D3597" s="54">
        <v>178</v>
      </c>
      <c r="E3597" s="54">
        <v>196</v>
      </c>
      <c r="F3597" s="54">
        <v>56.518000000000001</v>
      </c>
      <c r="G3597" s="54">
        <v>0.9464906336325879</v>
      </c>
      <c r="H3597" s="54">
        <v>0.90816326530612246</v>
      </c>
      <c r="I3597" s="54">
        <v>0.76068376068376065</v>
      </c>
      <c r="J3597" s="54">
        <v>15.054455784347004</v>
      </c>
      <c r="K3597" s="54">
        <v>155</v>
      </c>
      <c r="L3597" s="54">
        <v>109.24719101123596</v>
      </c>
      <c r="M3597" s="54">
        <v>383.58826890116171</v>
      </c>
      <c r="N3597" s="54">
        <v>19.585409592376713</v>
      </c>
      <c r="O3597" s="54">
        <v>0.13005006903605323</v>
      </c>
      <c r="P3597" s="54">
        <v>2.081934210608134</v>
      </c>
      <c r="Q3597" s="54">
        <v>45.49230769230774</v>
      </c>
      <c r="R3597" s="54">
        <v>0.98099780030464301</v>
      </c>
      <c r="S3597" s="54">
        <v>5.7844478640675074</v>
      </c>
      <c r="T3597" s="54">
        <v>4.4378698224852124E-3</v>
      </c>
      <c r="U3597" s="54">
        <v>0.25624824207968955</v>
      </c>
      <c r="V3597" s="54">
        <v>26.989973092656179</v>
      </c>
      <c r="W3597" s="54">
        <v>8.7105086200320994</v>
      </c>
    </row>
    <row r="3598" spans="3:23" x14ac:dyDescent="0.25">
      <c r="C3598" s="52">
        <v>0</v>
      </c>
      <c r="D3598" s="55">
        <v>255</v>
      </c>
      <c r="E3598" s="55">
        <v>278</v>
      </c>
      <c r="F3598" s="55">
        <v>64.375</v>
      </c>
      <c r="G3598" s="55">
        <v>0.88240643899443549</v>
      </c>
      <c r="H3598" s="55">
        <v>0.91726618705035967</v>
      </c>
      <c r="I3598" s="55">
        <v>0.56666666666666665</v>
      </c>
      <c r="J3598" s="55">
        <v>18.01877032173579</v>
      </c>
      <c r="K3598" s="55">
        <v>116</v>
      </c>
      <c r="L3598" s="55">
        <v>90.549019607843135</v>
      </c>
      <c r="M3598" s="55">
        <v>100.72101281457465</v>
      </c>
      <c r="N3598" s="55">
        <v>10.035985891509347</v>
      </c>
      <c r="O3598" s="55">
        <v>0.65155170076196467</v>
      </c>
      <c r="P3598" s="55">
        <v>2.5559333809258251</v>
      </c>
      <c r="Q3598" s="55">
        <v>10.549473684210517</v>
      </c>
      <c r="R3598" s="55">
        <v>0.98939718433204837</v>
      </c>
      <c r="S3598" s="55">
        <v>5.040381972089703</v>
      </c>
      <c r="T3598" s="55">
        <v>3.4526315789473552E-3</v>
      </c>
      <c r="U3598" s="55">
        <v>0.35165413533834655</v>
      </c>
      <c r="V3598" s="55">
        <v>27.410798952459849</v>
      </c>
      <c r="W3598" s="55">
        <v>12.896449596943773</v>
      </c>
    </row>
    <row r="3599" spans="3:23" x14ac:dyDescent="0.25">
      <c r="C3599" s="51">
        <v>0</v>
      </c>
      <c r="D3599" s="54">
        <v>189</v>
      </c>
      <c r="E3599" s="54">
        <v>205</v>
      </c>
      <c r="F3599" s="54">
        <v>49.811</v>
      </c>
      <c r="G3599" s="54">
        <v>0.75957871416657374</v>
      </c>
      <c r="H3599" s="54">
        <v>0.92195121951219516</v>
      </c>
      <c r="I3599" s="54">
        <v>0.71052631578947367</v>
      </c>
      <c r="J3599" s="54">
        <v>15.512648837479231</v>
      </c>
      <c r="K3599" s="54">
        <v>131</v>
      </c>
      <c r="L3599" s="54">
        <v>98.582010582010582</v>
      </c>
      <c r="M3599" s="54">
        <v>240.45733423392966</v>
      </c>
      <c r="N3599" s="54">
        <v>15.506686758747971</v>
      </c>
      <c r="O3599" s="54">
        <v>0.28486173263072079</v>
      </c>
      <c r="P3599" s="54">
        <v>1.8632613848509463</v>
      </c>
      <c r="Q3599" s="54">
        <v>26.785964912280633</v>
      </c>
      <c r="R3599" s="54">
        <v>0.96544861741817589</v>
      </c>
      <c r="S3599" s="54">
        <v>5.5228633777451401</v>
      </c>
      <c r="T3599" s="54">
        <v>4.3213296398891977E-3</v>
      </c>
      <c r="U3599" s="54">
        <v>0.33156516141810333</v>
      </c>
      <c r="V3599" s="54">
        <v>19.605998306343707</v>
      </c>
      <c r="W3599" s="54">
        <v>12.752042996118567</v>
      </c>
    </row>
    <row r="3600" spans="3:23" x14ac:dyDescent="0.25">
      <c r="C3600" s="52">
        <v>0</v>
      </c>
      <c r="D3600" s="55">
        <v>68</v>
      </c>
      <c r="E3600" s="55">
        <v>74</v>
      </c>
      <c r="F3600" s="55">
        <v>27.738</v>
      </c>
      <c r="G3600" s="55">
        <v>0.62939926070067542</v>
      </c>
      <c r="H3600" s="55">
        <v>0.91891891891891897</v>
      </c>
      <c r="I3600" s="55">
        <v>0.68686868686868685</v>
      </c>
      <c r="J3600" s="55">
        <v>9.3048529833625562</v>
      </c>
      <c r="K3600" s="55">
        <v>97</v>
      </c>
      <c r="L3600" s="55">
        <v>85.25</v>
      </c>
      <c r="M3600" s="55">
        <v>38.309701492537314</v>
      </c>
      <c r="N3600" s="55">
        <v>6.1894831361380502</v>
      </c>
      <c r="O3600" s="55">
        <v>0.17038311848301804</v>
      </c>
      <c r="P3600" s="55">
        <v>1.839300580035597</v>
      </c>
      <c r="Q3600" s="55">
        <v>12.890909090909092</v>
      </c>
      <c r="R3600" s="55">
        <v>0.92905634484180399</v>
      </c>
      <c r="S3600" s="55">
        <v>4.2511684083000718</v>
      </c>
      <c r="T3600" s="55">
        <v>1.1570247933884278E-2</v>
      </c>
      <c r="U3600" s="55">
        <v>0.30419913419913414</v>
      </c>
      <c r="V3600" s="55">
        <v>10.681927451313355</v>
      </c>
      <c r="W3600" s="55">
        <v>8.3007344818133841</v>
      </c>
    </row>
    <row r="3601" spans="3:23" x14ac:dyDescent="0.25">
      <c r="C3601" s="51">
        <v>0</v>
      </c>
      <c r="D3601" s="54">
        <v>1123</v>
      </c>
      <c r="E3601" s="54">
        <v>1903</v>
      </c>
      <c r="F3601" s="54">
        <v>212.733</v>
      </c>
      <c r="G3601" s="54">
        <v>0.81527533846558575</v>
      </c>
      <c r="H3601" s="54">
        <v>0.59012086179716239</v>
      </c>
      <c r="I3601" s="54">
        <v>0.47991452991452993</v>
      </c>
      <c r="J3601" s="54">
        <v>37.813331098140345</v>
      </c>
      <c r="K3601" s="54">
        <v>196</v>
      </c>
      <c r="L3601" s="54">
        <v>112.09349955476402</v>
      </c>
      <c r="M3601" s="54">
        <v>1099.1080058348932</v>
      </c>
      <c r="N3601" s="54">
        <v>33.152797858324014</v>
      </c>
      <c r="O3601" s="54">
        <v>0.2921907924944776</v>
      </c>
      <c r="P3601" s="54">
        <v>2.1489437062964263</v>
      </c>
      <c r="Q3601" s="54">
        <v>123.74498327759251</v>
      </c>
      <c r="R3601" s="54">
        <v>0.97795101879970514</v>
      </c>
      <c r="S3601" s="54">
        <v>6.8709356348366049</v>
      </c>
      <c r="T3601" s="54">
        <v>1.737256853950066E-3</v>
      </c>
      <c r="U3601" s="54">
        <v>0.29326718755847253</v>
      </c>
      <c r="V3601" s="54">
        <v>69.574996182898516</v>
      </c>
      <c r="W3601" s="54">
        <v>40.28903679767631</v>
      </c>
    </row>
    <row r="3602" spans="3:23" x14ac:dyDescent="0.25">
      <c r="C3602" s="52">
        <v>0</v>
      </c>
      <c r="D3602" s="55">
        <v>346</v>
      </c>
      <c r="E3602" s="55">
        <v>370</v>
      </c>
      <c r="F3602" s="55">
        <v>71.61099999999999</v>
      </c>
      <c r="G3602" s="55">
        <v>0.7775880110054717</v>
      </c>
      <c r="H3602" s="55">
        <v>0.93513513513513513</v>
      </c>
      <c r="I3602" s="55">
        <v>0.65530303030303028</v>
      </c>
      <c r="J3602" s="55">
        <v>20.989065783840079</v>
      </c>
      <c r="K3602" s="55">
        <v>202</v>
      </c>
      <c r="L3602" s="55">
        <v>100.51445086705202</v>
      </c>
      <c r="M3602" s="55">
        <v>1056.9983412917816</v>
      </c>
      <c r="N3602" s="55">
        <v>32.511510904474768</v>
      </c>
      <c r="O3602" s="55">
        <v>0.94539583732818444</v>
      </c>
      <c r="P3602" s="55">
        <v>3.183958359428396</v>
      </c>
      <c r="Q3602" s="55">
        <v>110.44021739130427</v>
      </c>
      <c r="R3602" s="55">
        <v>0.968199400252438</v>
      </c>
      <c r="S3602" s="55">
        <v>6.4982447518689135</v>
      </c>
      <c r="T3602" s="55">
        <v>2.1857277882797658E-3</v>
      </c>
      <c r="U3602" s="55">
        <v>0.20330028983553206</v>
      </c>
      <c r="V3602" s="55">
        <v>27.15465682004578</v>
      </c>
      <c r="W3602" s="55">
        <v>17.074145255014884</v>
      </c>
    </row>
    <row r="3603" spans="3:23" x14ac:dyDescent="0.25">
      <c r="C3603" s="51">
        <v>0</v>
      </c>
      <c r="D3603" s="54">
        <v>324</v>
      </c>
      <c r="E3603" s="54">
        <v>386</v>
      </c>
      <c r="F3603" s="54">
        <v>80.510000000000005</v>
      </c>
      <c r="G3603" s="54">
        <v>0.88982187640799648</v>
      </c>
      <c r="H3603" s="54">
        <v>0.8393782383419689</v>
      </c>
      <c r="I3603" s="54">
        <v>0.63529411764705879</v>
      </c>
      <c r="J3603" s="54">
        <v>20.310825007719227</v>
      </c>
      <c r="K3603" s="54">
        <v>214</v>
      </c>
      <c r="L3603" s="54">
        <v>108.46913580246914</v>
      </c>
      <c r="M3603" s="54">
        <v>1993.0857317585901</v>
      </c>
      <c r="N3603" s="54">
        <v>44.643988752782718</v>
      </c>
      <c r="O3603" s="54">
        <v>0.84722842771755702</v>
      </c>
      <c r="P3603" s="54">
        <v>2.4257633559141314</v>
      </c>
      <c r="Q3603" s="54">
        <v>251.33518518518588</v>
      </c>
      <c r="R3603" s="54">
        <v>0.94559900815229392</v>
      </c>
      <c r="S3603" s="54">
        <v>6.628331816091058</v>
      </c>
      <c r="T3603" s="54">
        <v>2.1467764060356699E-3</v>
      </c>
      <c r="U3603" s="54">
        <v>0.21408610315126841</v>
      </c>
      <c r="V3603" s="54">
        <v>32.903561482651298</v>
      </c>
      <c r="W3603" s="54">
        <v>15.014159681512636</v>
      </c>
    </row>
    <row r="3604" spans="3:23" x14ac:dyDescent="0.25">
      <c r="C3604" s="52">
        <v>0</v>
      </c>
      <c r="D3604" s="55">
        <v>1252</v>
      </c>
      <c r="E3604" s="55">
        <v>2108</v>
      </c>
      <c r="F3604" s="55">
        <v>216.01600000000002</v>
      </c>
      <c r="G3604" s="55">
        <v>0.78696136516739068</v>
      </c>
      <c r="H3604" s="55">
        <v>0.59392789373814037</v>
      </c>
      <c r="I3604" s="55">
        <v>0.50260939381774383</v>
      </c>
      <c r="J3604" s="55">
        <v>39.926130666625127</v>
      </c>
      <c r="K3604" s="55">
        <v>221</v>
      </c>
      <c r="L3604" s="55">
        <v>110.59265175718849</v>
      </c>
      <c r="M3604" s="55">
        <v>1311.5221841696018</v>
      </c>
      <c r="N3604" s="55">
        <v>36.214944210499645</v>
      </c>
      <c r="O3604" s="55">
        <v>0.48347625894683244</v>
      </c>
      <c r="P3604" s="55">
        <v>2.3032891578666281</v>
      </c>
      <c r="Q3604" s="55">
        <v>168.19457547169807</v>
      </c>
      <c r="R3604" s="55">
        <v>0.97059835300231334</v>
      </c>
      <c r="S3604" s="55">
        <v>6.9043246991513891</v>
      </c>
      <c r="T3604" s="55">
        <v>1.4746746568569432E-3</v>
      </c>
      <c r="U3604" s="55">
        <v>0.28403370652262327</v>
      </c>
      <c r="V3604" s="55">
        <v>69.401845961045453</v>
      </c>
      <c r="W3604" s="55">
        <v>42.821096980945512</v>
      </c>
    </row>
    <row r="3605" spans="3:23" x14ac:dyDescent="0.25">
      <c r="C3605" s="51">
        <v>0</v>
      </c>
      <c r="D3605" s="54">
        <v>395</v>
      </c>
      <c r="E3605" s="54">
        <v>437</v>
      </c>
      <c r="F3605" s="54">
        <v>80.906999999999996</v>
      </c>
      <c r="G3605" s="54">
        <v>0.79872869173147354</v>
      </c>
      <c r="H3605" s="54">
        <v>0.90389016018306634</v>
      </c>
      <c r="I3605" s="54">
        <v>0.63301282051282048</v>
      </c>
      <c r="J3605" s="54">
        <v>22.42609239636699</v>
      </c>
      <c r="K3605" s="54">
        <v>195</v>
      </c>
      <c r="L3605" s="54">
        <v>98.25316455696202</v>
      </c>
      <c r="M3605" s="54">
        <v>966.75300391955318</v>
      </c>
      <c r="N3605" s="54">
        <v>31.092651928060963</v>
      </c>
      <c r="O3605" s="54">
        <v>0.88152887390250567</v>
      </c>
      <c r="P3605" s="54">
        <v>3.1611466494520064</v>
      </c>
      <c r="Q3605" s="54">
        <v>76.552307692307664</v>
      </c>
      <c r="R3605" s="54">
        <v>0.98073052087203738</v>
      </c>
      <c r="S3605" s="54">
        <v>6.4649785306015461</v>
      </c>
      <c r="T3605" s="54">
        <v>3.4840236686390826E-3</v>
      </c>
      <c r="U3605" s="54">
        <v>0.26241545928083715</v>
      </c>
      <c r="V3605" s="54">
        <v>29.763393415527304</v>
      </c>
      <c r="W3605" s="54">
        <v>17.908376274249189</v>
      </c>
    </row>
    <row r="3606" spans="3:23" x14ac:dyDescent="0.25">
      <c r="C3606" s="52">
        <v>0</v>
      </c>
      <c r="D3606" s="55">
        <v>388</v>
      </c>
      <c r="E3606" s="55">
        <v>443</v>
      </c>
      <c r="F3606" s="55">
        <v>87.73</v>
      </c>
      <c r="G3606" s="55">
        <v>0.87297078941493744</v>
      </c>
      <c r="H3606" s="55">
        <v>0.87584650112866813</v>
      </c>
      <c r="I3606" s="55">
        <v>0.63815789473684215</v>
      </c>
      <c r="J3606" s="55">
        <v>22.226491926465656</v>
      </c>
      <c r="K3606" s="55">
        <v>208</v>
      </c>
      <c r="L3606" s="55">
        <v>108.89175257731959</v>
      </c>
      <c r="M3606" s="55">
        <v>2013.6730067396586</v>
      </c>
      <c r="N3606" s="55">
        <v>44.873968029801631</v>
      </c>
      <c r="O3606" s="55">
        <v>0.83236227669700713</v>
      </c>
      <c r="P3606" s="55">
        <v>2.281656136865958</v>
      </c>
      <c r="Q3606" s="55">
        <v>288.49999999999966</v>
      </c>
      <c r="R3606" s="55">
        <v>0.94537266233572514</v>
      </c>
      <c r="S3606" s="55">
        <v>6.6747137264053578</v>
      </c>
      <c r="T3606" s="55">
        <v>4.2431640625000197E-3</v>
      </c>
      <c r="U3606" s="55">
        <v>0.28039745184786424</v>
      </c>
      <c r="V3606" s="55">
        <v>34.002600404645584</v>
      </c>
      <c r="W3606" s="55">
        <v>16.585533024980158</v>
      </c>
    </row>
    <row r="3607" spans="3:23" x14ac:dyDescent="0.25">
      <c r="C3607" s="51">
        <v>0</v>
      </c>
      <c r="D3607" s="54">
        <v>1302</v>
      </c>
      <c r="E3607" s="54">
        <v>2153</v>
      </c>
      <c r="F3607" s="54">
        <v>223.03799999999998</v>
      </c>
      <c r="G3607" s="54">
        <v>0.77087259201807223</v>
      </c>
      <c r="H3607" s="54">
        <v>0.60473757547607987</v>
      </c>
      <c r="I3607" s="54">
        <v>0.52268165395423527</v>
      </c>
      <c r="J3607" s="54">
        <v>40.715573031030544</v>
      </c>
      <c r="K3607" s="54">
        <v>239</v>
      </c>
      <c r="L3607" s="54">
        <v>111.60983102918587</v>
      </c>
      <c r="M3607" s="54">
        <v>1395.4341231074752</v>
      </c>
      <c r="N3607" s="54">
        <v>37.355509943079014</v>
      </c>
      <c r="O3607" s="54">
        <v>0.64635452138679905</v>
      </c>
      <c r="P3607" s="54">
        <v>2.6091835678731834</v>
      </c>
      <c r="Q3607" s="54">
        <v>133.61281446540912</v>
      </c>
      <c r="R3607" s="54">
        <v>0.97747030831800497</v>
      </c>
      <c r="S3607" s="54">
        <v>6.9576370061780111</v>
      </c>
      <c r="T3607" s="54">
        <v>1.3210884656461521E-3</v>
      </c>
      <c r="U3607" s="54">
        <v>0.27292355848507793</v>
      </c>
      <c r="V3607" s="54">
        <v>69.23317962438999</v>
      </c>
      <c r="W3607" s="54">
        <v>44.100798895030337</v>
      </c>
    </row>
    <row r="3608" spans="3:23" x14ac:dyDescent="0.25">
      <c r="C3608" s="52">
        <v>0</v>
      </c>
      <c r="D3608" s="55">
        <v>411</v>
      </c>
      <c r="E3608" s="55">
        <v>446</v>
      </c>
      <c r="F3608" s="55">
        <v>82.775999999999982</v>
      </c>
      <c r="G3608" s="55">
        <v>0.84940603318860985</v>
      </c>
      <c r="H3608" s="55">
        <v>0.92152466367713004</v>
      </c>
      <c r="I3608" s="55">
        <v>0.5854700854700855</v>
      </c>
      <c r="J3608" s="55">
        <v>22.875783109789968</v>
      </c>
      <c r="K3608" s="55">
        <v>169</v>
      </c>
      <c r="L3608" s="55">
        <v>96.639902676399032</v>
      </c>
      <c r="M3608" s="55">
        <v>732.12367218562702</v>
      </c>
      <c r="N3608" s="55">
        <v>27.057783948165952</v>
      </c>
      <c r="O3608" s="55">
        <v>0.69880179036828183</v>
      </c>
      <c r="P3608" s="55">
        <v>2.5662173417840313</v>
      </c>
      <c r="Q3608" s="55">
        <v>90.292181069958815</v>
      </c>
      <c r="R3608" s="55">
        <v>0.97218551160182876</v>
      </c>
      <c r="S3608" s="55">
        <v>6.4151836611288449</v>
      </c>
      <c r="T3608" s="55">
        <v>2.030328860588443E-3</v>
      </c>
      <c r="U3608" s="55">
        <v>0.25238149303171731</v>
      </c>
      <c r="V3608" s="55">
        <v>32.311402954312165</v>
      </c>
      <c r="W3608" s="55">
        <v>17.052016218983781</v>
      </c>
    </row>
    <row r="3609" spans="3:23" x14ac:dyDescent="0.25">
      <c r="C3609" s="51">
        <v>0</v>
      </c>
      <c r="D3609" s="54">
        <v>437</v>
      </c>
      <c r="E3609" s="54">
        <v>472</v>
      </c>
      <c r="F3609" s="54">
        <v>88.051999999999992</v>
      </c>
      <c r="G3609" s="54">
        <v>0.86925441852598395</v>
      </c>
      <c r="H3609" s="54">
        <v>0.92584745762711862</v>
      </c>
      <c r="I3609" s="54">
        <v>0.66212121212121211</v>
      </c>
      <c r="J3609" s="54">
        <v>23.588253030889469</v>
      </c>
      <c r="K3609" s="54">
        <v>212</v>
      </c>
      <c r="L3609" s="54">
        <v>110.76430205949657</v>
      </c>
      <c r="M3609" s="54">
        <v>1841.5934016333194</v>
      </c>
      <c r="N3609" s="54">
        <v>42.913790343353725</v>
      </c>
      <c r="O3609" s="54">
        <v>0.7833946410273499</v>
      </c>
      <c r="P3609" s="54">
        <v>2.3609348629746796</v>
      </c>
      <c r="Q3609" s="54">
        <v>214.66233766233717</v>
      </c>
      <c r="R3609" s="54">
        <v>0.95569361868646019</v>
      </c>
      <c r="S3609" s="54">
        <v>6.7793123311197219</v>
      </c>
      <c r="T3609" s="54">
        <v>1.8636165822312771E-3</v>
      </c>
      <c r="U3609" s="54">
        <v>0.26089451668984714</v>
      </c>
      <c r="V3609" s="54">
        <v>35.71099860555028</v>
      </c>
      <c r="W3609" s="54">
        <v>17.654267921275387</v>
      </c>
    </row>
    <row r="3610" spans="3:23" x14ac:dyDescent="0.25">
      <c r="C3610" s="52">
        <v>0</v>
      </c>
      <c r="D3610" s="55">
        <v>1346</v>
      </c>
      <c r="E3610" s="55">
        <v>2231</v>
      </c>
      <c r="F3610" s="55">
        <v>227.46199999999999</v>
      </c>
      <c r="G3610" s="55">
        <v>0.75969798416477863</v>
      </c>
      <c r="H3610" s="55">
        <v>0.60331689825190493</v>
      </c>
      <c r="I3610" s="55">
        <v>0.51829033500192534</v>
      </c>
      <c r="J3610" s="55">
        <v>41.397831189731775</v>
      </c>
      <c r="K3610" s="55">
        <v>243</v>
      </c>
      <c r="L3610" s="55">
        <v>111.74294205052006</v>
      </c>
      <c r="M3610" s="55">
        <v>1499.9234631594645</v>
      </c>
      <c r="N3610" s="55">
        <v>38.728845363107126</v>
      </c>
      <c r="O3610" s="55">
        <v>0.8319028606784149</v>
      </c>
      <c r="P3610" s="55">
        <v>3.0365156023005286</v>
      </c>
      <c r="Q3610" s="55">
        <v>172.16264150943468</v>
      </c>
      <c r="R3610" s="55">
        <v>0.97133424131818646</v>
      </c>
      <c r="S3610" s="55">
        <v>6.9827294605359542</v>
      </c>
      <c r="T3610" s="55">
        <v>1.2952652189390651E-3</v>
      </c>
      <c r="U3610" s="55">
        <v>0.27616386305939056</v>
      </c>
      <c r="V3610" s="55">
        <v>69.013355119331536</v>
      </c>
      <c r="W3610" s="55">
        <v>44.877733643868382</v>
      </c>
    </row>
    <row r="3611" spans="3:23" x14ac:dyDescent="0.25">
      <c r="C3611" s="51">
        <v>0</v>
      </c>
      <c r="D3611" s="54">
        <v>438</v>
      </c>
      <c r="E3611" s="54">
        <v>481</v>
      </c>
      <c r="F3611" s="54">
        <v>84.826999999999998</v>
      </c>
      <c r="G3611" s="54">
        <v>0.85257342010005677</v>
      </c>
      <c r="H3611" s="54">
        <v>0.91060291060291065</v>
      </c>
      <c r="I3611" s="54">
        <v>0.57936507936507942</v>
      </c>
      <c r="J3611" s="54">
        <v>23.615226456547081</v>
      </c>
      <c r="K3611" s="54">
        <v>153</v>
      </c>
      <c r="L3611" s="54">
        <v>95.449771689497723</v>
      </c>
      <c r="M3611" s="54">
        <v>575.7125743184647</v>
      </c>
      <c r="N3611" s="54">
        <v>23.994011217769835</v>
      </c>
      <c r="O3611" s="54">
        <v>0.51129347380709556</v>
      </c>
      <c r="P3611" s="54">
        <v>2.2725593951504055</v>
      </c>
      <c r="Q3611" s="54">
        <v>120.48724489795893</v>
      </c>
      <c r="R3611" s="54">
        <v>0.96120832704791626</v>
      </c>
      <c r="S3611" s="54">
        <v>6.2877057617806527</v>
      </c>
      <c r="T3611" s="54">
        <v>3.0586214077467913E-3</v>
      </c>
      <c r="U3611" s="54">
        <v>0.27675282529488615</v>
      </c>
      <c r="V3611" s="54">
        <v>33.578726604724537</v>
      </c>
      <c r="W3611" s="54">
        <v>17.54849321661759</v>
      </c>
    </row>
    <row r="3612" spans="3:23" x14ac:dyDescent="0.25">
      <c r="C3612" s="52">
        <v>0</v>
      </c>
      <c r="D3612" s="55">
        <v>516</v>
      </c>
      <c r="E3612" s="55">
        <v>557</v>
      </c>
      <c r="F3612" s="55">
        <v>94.503</v>
      </c>
      <c r="G3612" s="55">
        <v>0.87396634857152677</v>
      </c>
      <c r="H3612" s="55">
        <v>0.92639138240574503</v>
      </c>
      <c r="I3612" s="55">
        <v>0.63390663390663393</v>
      </c>
      <c r="J3612" s="55">
        <v>25.63184747698347</v>
      </c>
      <c r="K3612" s="55">
        <v>217</v>
      </c>
      <c r="L3612" s="55">
        <v>112.53875968992249</v>
      </c>
      <c r="M3612" s="55">
        <v>1841.3052908858301</v>
      </c>
      <c r="N3612" s="55">
        <v>42.910433357003399</v>
      </c>
      <c r="O3612" s="55">
        <v>0.79237780308078509</v>
      </c>
      <c r="P3612" s="55">
        <v>2.4059309302223628</v>
      </c>
      <c r="Q3612" s="55">
        <v>232.78613396004718</v>
      </c>
      <c r="R3612" s="55">
        <v>0.95872024807021317</v>
      </c>
      <c r="S3612" s="55">
        <v>6.7808440325196306</v>
      </c>
      <c r="T3612" s="55">
        <v>3.3374712269106529E-3</v>
      </c>
      <c r="U3612" s="55">
        <v>0.30736923172308644</v>
      </c>
      <c r="V3612" s="55">
        <v>38.647879290241413</v>
      </c>
      <c r="W3612" s="55">
        <v>18.782345337437068</v>
      </c>
    </row>
    <row r="3613" spans="3:23" x14ac:dyDescent="0.25">
      <c r="C3613" s="51">
        <v>0</v>
      </c>
      <c r="D3613" s="54">
        <v>1355</v>
      </c>
      <c r="E3613" s="54">
        <v>2253</v>
      </c>
      <c r="F3613" s="54">
        <v>228.56199999999998</v>
      </c>
      <c r="G3613" s="54">
        <v>0.75079724783281254</v>
      </c>
      <c r="H3613" s="54">
        <v>0.60142032845095428</v>
      </c>
      <c r="I3613" s="54">
        <v>0.49201161946259986</v>
      </c>
      <c r="J3613" s="54">
        <v>41.536003456232343</v>
      </c>
      <c r="K3613" s="54">
        <v>248</v>
      </c>
      <c r="L3613" s="54">
        <v>113.44575645756457</v>
      </c>
      <c r="M3613" s="54">
        <v>1517.8336507382796</v>
      </c>
      <c r="N3613" s="54">
        <v>38.95938462987165</v>
      </c>
      <c r="O3613" s="54">
        <v>0.98053415534673782</v>
      </c>
      <c r="P3613" s="54">
        <v>3.4618817872749217</v>
      </c>
      <c r="Q3613" s="54">
        <v>132.57371794871773</v>
      </c>
      <c r="R3613" s="54">
        <v>0.97826975450940079</v>
      </c>
      <c r="S3613" s="54">
        <v>6.946206437277727</v>
      </c>
      <c r="T3613" s="54">
        <v>1.3879757469502068E-3</v>
      </c>
      <c r="U3613" s="54">
        <v>0.27589194768835157</v>
      </c>
      <c r="V3613" s="54">
        <v>69.673598626328655</v>
      </c>
      <c r="W3613" s="54">
        <v>46.021692586219054</v>
      </c>
    </row>
    <row r="3614" spans="3:23" x14ac:dyDescent="0.25">
      <c r="C3614" s="52">
        <v>0</v>
      </c>
      <c r="D3614" s="55">
        <v>479</v>
      </c>
      <c r="E3614" s="55">
        <v>537</v>
      </c>
      <c r="F3614" s="55">
        <v>94.097999999999999</v>
      </c>
      <c r="G3614" s="55">
        <v>0.8927922257998584</v>
      </c>
      <c r="H3614" s="55">
        <v>0.89199255121042831</v>
      </c>
      <c r="I3614" s="55">
        <v>0.51505376344086018</v>
      </c>
      <c r="J3614" s="55">
        <v>24.695783889727878</v>
      </c>
      <c r="K3614" s="55">
        <v>165</v>
      </c>
      <c r="L3614" s="55">
        <v>97.674321503131523</v>
      </c>
      <c r="M3614" s="55">
        <v>537.21588735248588</v>
      </c>
      <c r="N3614" s="55">
        <v>23.177918097889766</v>
      </c>
      <c r="O3614" s="55">
        <v>0.57695497455091949</v>
      </c>
      <c r="P3614" s="55">
        <v>2.7847197984039398</v>
      </c>
      <c r="Q3614" s="55">
        <v>85.258064516128997</v>
      </c>
      <c r="R3614" s="55">
        <v>0.97529715643136106</v>
      </c>
      <c r="S3614" s="55">
        <v>6.2705163180074566</v>
      </c>
      <c r="T3614" s="55">
        <v>2.0411013934713215E-3</v>
      </c>
      <c r="U3614" s="55">
        <v>0.28158738215410317</v>
      </c>
      <c r="V3614" s="55">
        <v>38.359303336052378</v>
      </c>
      <c r="W3614" s="55">
        <v>17.279665160615355</v>
      </c>
    </row>
    <row r="3615" spans="3:23" x14ac:dyDescent="0.25">
      <c r="C3615" s="51">
        <v>0</v>
      </c>
      <c r="D3615" s="54">
        <v>620</v>
      </c>
      <c r="E3615" s="54">
        <v>723</v>
      </c>
      <c r="F3615" s="54">
        <v>127.83999999999997</v>
      </c>
      <c r="G3615" s="54">
        <v>0.92628446020887267</v>
      </c>
      <c r="H3615" s="54">
        <v>0.85753803596127243</v>
      </c>
      <c r="I3615" s="54">
        <v>0.55013309671694766</v>
      </c>
      <c r="J3615" s="54">
        <v>28.096414677602567</v>
      </c>
      <c r="K3615" s="54">
        <v>225</v>
      </c>
      <c r="L3615" s="54">
        <v>114.79677419354839</v>
      </c>
      <c r="M3615" s="54">
        <v>1727.4675178487682</v>
      </c>
      <c r="N3615" s="54">
        <v>41.562814123309408</v>
      </c>
      <c r="O3615" s="54">
        <v>0.80340691360798888</v>
      </c>
      <c r="P3615" s="54">
        <v>2.5697300242654491</v>
      </c>
      <c r="Q3615" s="54">
        <v>155.68282312925083</v>
      </c>
      <c r="R3615" s="54">
        <v>0.97330391474718347</v>
      </c>
      <c r="S3615" s="54">
        <v>6.8711918031145114</v>
      </c>
      <c r="T3615" s="54">
        <v>1.9349576565320617E-3</v>
      </c>
      <c r="U3615" s="54">
        <v>0.32895006026097079</v>
      </c>
      <c r="V3615" s="54">
        <v>50.326338876988402</v>
      </c>
      <c r="W3615" s="54">
        <v>18.964223859357329</v>
      </c>
    </row>
    <row r="3616" spans="3:23" x14ac:dyDescent="0.25">
      <c r="C3616" s="52">
        <v>0</v>
      </c>
      <c r="D3616" s="55">
        <v>1377</v>
      </c>
      <c r="E3616" s="55">
        <v>2234</v>
      </c>
      <c r="F3616" s="55">
        <v>220.16</v>
      </c>
      <c r="G3616" s="55">
        <v>0.75374994741596313</v>
      </c>
      <c r="H3616" s="55">
        <v>0.61638316920322289</v>
      </c>
      <c r="I3616" s="55">
        <v>0.5</v>
      </c>
      <c r="J3616" s="55">
        <v>41.871838425131507</v>
      </c>
      <c r="K3616" s="55">
        <v>253</v>
      </c>
      <c r="L3616" s="55">
        <v>113.34713144517066</v>
      </c>
      <c r="M3616" s="55">
        <v>1681.5523773032091</v>
      </c>
      <c r="N3616" s="55">
        <v>41.006735755278171</v>
      </c>
      <c r="O3616" s="55">
        <v>1.0971361779083553</v>
      </c>
      <c r="P3616" s="55">
        <v>3.6378884295843807</v>
      </c>
      <c r="Q3616" s="55">
        <v>172.34472934472953</v>
      </c>
      <c r="R3616" s="55">
        <v>0.97219688900343504</v>
      </c>
      <c r="S3616" s="55">
        <v>6.9661589482527413</v>
      </c>
      <c r="T3616" s="55">
        <v>1.3671764027890401E-3</v>
      </c>
      <c r="U3616" s="55">
        <v>0.27342824463335919</v>
      </c>
      <c r="V3616" s="55">
        <v>68.60148104416254</v>
      </c>
      <c r="W3616" s="55">
        <v>45.08224068596094</v>
      </c>
    </row>
    <row r="3617" spans="3:23" x14ac:dyDescent="0.25">
      <c r="C3617" s="51">
        <v>0</v>
      </c>
      <c r="D3617" s="54">
        <v>526</v>
      </c>
      <c r="E3617" s="54">
        <v>593</v>
      </c>
      <c r="F3617" s="54">
        <v>99.721999999999994</v>
      </c>
      <c r="G3617" s="54">
        <v>0.88796831087296668</v>
      </c>
      <c r="H3617" s="54">
        <v>0.88701517706576727</v>
      </c>
      <c r="I3617" s="54">
        <v>0.49810606060606061</v>
      </c>
      <c r="J3617" s="54">
        <v>25.879026267050612</v>
      </c>
      <c r="K3617" s="54">
        <v>168</v>
      </c>
      <c r="L3617" s="54">
        <v>96.435361216730044</v>
      </c>
      <c r="M3617" s="54">
        <v>544.73390910736919</v>
      </c>
      <c r="N3617" s="54">
        <v>23.339535323295731</v>
      </c>
      <c r="O3617" s="54">
        <v>0.70439137536205632</v>
      </c>
      <c r="P3617" s="54">
        <v>3.0189662690392449</v>
      </c>
      <c r="Q3617" s="54">
        <v>123.62534435261747</v>
      </c>
      <c r="R3617" s="54">
        <v>0.96467057298860492</v>
      </c>
      <c r="S3617" s="54">
        <v>6.3130817272017721</v>
      </c>
      <c r="T3617" s="54">
        <v>3.2135361461683078E-3</v>
      </c>
      <c r="U3617" s="54">
        <v>0.32445979262603669</v>
      </c>
      <c r="V3617" s="54">
        <v>39.962435737558501</v>
      </c>
      <c r="W3617" s="54">
        <v>18.378909664498668</v>
      </c>
    </row>
    <row r="3618" spans="3:23" x14ac:dyDescent="0.25">
      <c r="C3618" s="52">
        <v>0</v>
      </c>
      <c r="D3618" s="55">
        <v>664</v>
      </c>
      <c r="E3618" s="55">
        <v>812</v>
      </c>
      <c r="F3618" s="55">
        <v>133.77799999999999</v>
      </c>
      <c r="G3618" s="55">
        <v>0.92989246990687824</v>
      </c>
      <c r="H3618" s="55">
        <v>0.81773399014778325</v>
      </c>
      <c r="I3618" s="55">
        <v>0.51076923076923075</v>
      </c>
      <c r="J3618" s="55">
        <v>29.076297180076903</v>
      </c>
      <c r="K3618" s="55">
        <v>220</v>
      </c>
      <c r="L3618" s="55">
        <v>118.55271084337349</v>
      </c>
      <c r="M3618" s="55">
        <v>1677.487413454724</v>
      </c>
      <c r="N3618" s="55">
        <v>40.957141177757073</v>
      </c>
      <c r="O3618" s="55">
        <v>0.64954857993114878</v>
      </c>
      <c r="P3618" s="55">
        <v>2.4415010578326206</v>
      </c>
      <c r="Q3618" s="55">
        <v>165.99038461538518</v>
      </c>
      <c r="R3618" s="55">
        <v>0.97371834728238038</v>
      </c>
      <c r="S3618" s="55">
        <v>6.9469590486011326</v>
      </c>
      <c r="T3618" s="55">
        <v>3.3338731136865699E-3</v>
      </c>
      <c r="U3618" s="55">
        <v>0.35657297827137091</v>
      </c>
      <c r="V3618" s="55">
        <v>53.098742281858982</v>
      </c>
      <c r="W3618" s="55">
        <v>19.531388723760347</v>
      </c>
    </row>
    <row r="3619" spans="3:23" x14ac:dyDescent="0.25">
      <c r="C3619" s="51">
        <v>0</v>
      </c>
      <c r="D3619" s="54">
        <v>1381</v>
      </c>
      <c r="E3619" s="54">
        <v>2203</v>
      </c>
      <c r="F3619" s="54">
        <v>225.494</v>
      </c>
      <c r="G3619" s="54">
        <v>0.74785499974875957</v>
      </c>
      <c r="H3619" s="54">
        <v>0.6268724466636405</v>
      </c>
      <c r="I3619" s="54">
        <v>0.51243042671614103</v>
      </c>
      <c r="J3619" s="54">
        <v>41.932610356132841</v>
      </c>
      <c r="K3619" s="54">
        <v>251</v>
      </c>
      <c r="L3619" s="54">
        <v>112.26792179580015</v>
      </c>
      <c r="M3619" s="54">
        <v>1834.4600499533028</v>
      </c>
      <c r="N3619" s="54">
        <v>42.830597123473574</v>
      </c>
      <c r="O3619" s="54">
        <v>1.1211461304956725</v>
      </c>
      <c r="P3619" s="54">
        <v>3.5801161917219124</v>
      </c>
      <c r="Q3619" s="54">
        <v>139.50181818181801</v>
      </c>
      <c r="R3619" s="54">
        <v>0.97783365654065701</v>
      </c>
      <c r="S3619" s="54">
        <v>6.984054033306923</v>
      </c>
      <c r="T3619" s="54">
        <v>1.2437685950413503E-3</v>
      </c>
      <c r="U3619" s="54">
        <v>0.25561916773988413</v>
      </c>
      <c r="V3619" s="54">
        <v>67.230140024460638</v>
      </c>
      <c r="W3619" s="54">
        <v>44.631542523982617</v>
      </c>
    </row>
    <row r="3620" spans="3:23" x14ac:dyDescent="0.25">
      <c r="C3620" s="52">
        <v>0</v>
      </c>
      <c r="D3620" s="55">
        <v>568</v>
      </c>
      <c r="E3620" s="55">
        <v>615</v>
      </c>
      <c r="F3620" s="55">
        <v>101.128</v>
      </c>
      <c r="G3620" s="55">
        <v>0.89438102166052569</v>
      </c>
      <c r="H3620" s="55">
        <v>0.92357723577235773</v>
      </c>
      <c r="I3620" s="55">
        <v>0.5220588235294118</v>
      </c>
      <c r="J3620" s="55">
        <v>26.89237924411993</v>
      </c>
      <c r="K3620" s="55">
        <v>177</v>
      </c>
      <c r="L3620" s="55">
        <v>95.91549295774648</v>
      </c>
      <c r="M3620" s="55">
        <v>563.64716695233153</v>
      </c>
      <c r="N3620" s="55">
        <v>23.741254536193566</v>
      </c>
      <c r="O3620" s="55">
        <v>0.84251819888574098</v>
      </c>
      <c r="P3620" s="55">
        <v>3.2810931088543569</v>
      </c>
      <c r="Q3620" s="55">
        <v>81.370766488413409</v>
      </c>
      <c r="R3620" s="55">
        <v>0.97702334013878467</v>
      </c>
      <c r="S3620" s="55">
        <v>6.2743538920099162</v>
      </c>
      <c r="T3620" s="55">
        <v>2.139990658392646E-3</v>
      </c>
      <c r="U3620" s="55">
        <v>0.31034126899750508</v>
      </c>
      <c r="V3620" s="55">
        <v>41.905785579754088</v>
      </c>
      <c r="W3620" s="55">
        <v>18.74470606699742</v>
      </c>
    </row>
    <row r="3621" spans="3:23" x14ac:dyDescent="0.25">
      <c r="C3621" s="51">
        <v>0</v>
      </c>
      <c r="D3621" s="54">
        <v>730</v>
      </c>
      <c r="E3621" s="54">
        <v>799</v>
      </c>
      <c r="F3621" s="54">
        <v>126.392</v>
      </c>
      <c r="G3621" s="54">
        <v>0.9340771468851351</v>
      </c>
      <c r="H3621" s="54">
        <v>0.91364205256570719</v>
      </c>
      <c r="I3621" s="54">
        <v>0.61036789297658867</v>
      </c>
      <c r="J3621" s="54">
        <v>30.487126261041212</v>
      </c>
      <c r="K3621" s="54">
        <v>225</v>
      </c>
      <c r="L3621" s="54">
        <v>120.02876712328766</v>
      </c>
      <c r="M3621" s="54">
        <v>1587.926468985474</v>
      </c>
      <c r="N3621" s="54">
        <v>39.848795075704281</v>
      </c>
      <c r="O3621" s="54">
        <v>0.65639219098328216</v>
      </c>
      <c r="P3621" s="54">
        <v>2.6195315469922202</v>
      </c>
      <c r="Q3621" s="54">
        <v>147.58974358974388</v>
      </c>
      <c r="R3621" s="54">
        <v>0.97662728365859264</v>
      </c>
      <c r="S3621" s="54">
        <v>6.9893448257308668</v>
      </c>
      <c r="T3621" s="54">
        <v>1.9877958579881147E-3</v>
      </c>
      <c r="U3621" s="54">
        <v>0.33520706124025962</v>
      </c>
      <c r="V3621" s="54">
        <v>54.695082450120225</v>
      </c>
      <c r="W3621" s="54">
        <v>19.530041925769098</v>
      </c>
    </row>
    <row r="3622" spans="3:23" x14ac:dyDescent="0.25">
      <c r="C3622" s="52">
        <v>0</v>
      </c>
      <c r="D3622" s="55">
        <v>1276</v>
      </c>
      <c r="E3622" s="55">
        <v>2042</v>
      </c>
      <c r="F3622" s="55">
        <v>217.34799999999998</v>
      </c>
      <c r="G3622" s="55">
        <v>0.76013004856045763</v>
      </c>
      <c r="H3622" s="55">
        <v>0.62487757100881491</v>
      </c>
      <c r="I3622" s="55">
        <v>0.51555555555555554</v>
      </c>
      <c r="J3622" s="55">
        <v>40.306992682189367</v>
      </c>
      <c r="K3622" s="55">
        <v>253</v>
      </c>
      <c r="L3622" s="55">
        <v>115.81504702194357</v>
      </c>
      <c r="M3622" s="55">
        <v>1846.4912557624909</v>
      </c>
      <c r="N3622" s="55">
        <v>42.97081865362226</v>
      </c>
      <c r="O3622" s="55">
        <v>0.98327139094191462</v>
      </c>
      <c r="P3622" s="55">
        <v>3.2426597397448806</v>
      </c>
      <c r="Q3622" s="55">
        <v>176.3968379446635</v>
      </c>
      <c r="R3622" s="55">
        <v>0.97197729544352041</v>
      </c>
      <c r="S3622" s="55">
        <v>7.0261846944413744</v>
      </c>
      <c r="T3622" s="55">
        <v>1.0054836038682511E-3</v>
      </c>
      <c r="U3622" s="55">
        <v>0.24459738345346468</v>
      </c>
      <c r="V3622" s="55">
        <v>65.867046189287521</v>
      </c>
      <c r="W3622" s="55">
        <v>42.798494281622887</v>
      </c>
    </row>
    <row r="3623" spans="3:23" x14ac:dyDescent="0.25">
      <c r="C3623" s="51">
        <v>0</v>
      </c>
      <c r="D3623" s="54">
        <v>593</v>
      </c>
      <c r="E3623" s="54">
        <v>680</v>
      </c>
      <c r="F3623" s="54">
        <v>106.586</v>
      </c>
      <c r="G3623" s="54">
        <v>0.87349224167782202</v>
      </c>
      <c r="H3623" s="54">
        <v>0.87205882352941178</v>
      </c>
      <c r="I3623" s="54">
        <v>0.52852049910873444</v>
      </c>
      <c r="J3623" s="54">
        <v>27.477828335367981</v>
      </c>
      <c r="K3623" s="54">
        <v>159</v>
      </c>
      <c r="L3623" s="54">
        <v>97.534569983136592</v>
      </c>
      <c r="M3623" s="54">
        <v>587.79990087051669</v>
      </c>
      <c r="N3623" s="54">
        <v>24.244584980372764</v>
      </c>
      <c r="O3623" s="54">
        <v>0.57466676017960061</v>
      </c>
      <c r="P3623" s="54">
        <v>2.3674353039733096</v>
      </c>
      <c r="Q3623" s="54">
        <v>146.72318339100363</v>
      </c>
      <c r="R3623" s="54">
        <v>0.95934960730572827</v>
      </c>
      <c r="S3623" s="54">
        <v>6.325627540446777</v>
      </c>
      <c r="T3623" s="54">
        <v>2.7927108152441208E-3</v>
      </c>
      <c r="U3623" s="54">
        <v>0.31916619160465215</v>
      </c>
      <c r="V3623" s="54">
        <v>41.514975586338672</v>
      </c>
      <c r="W3623" s="54">
        <v>20.2110704765946</v>
      </c>
    </row>
    <row r="3624" spans="3:23" x14ac:dyDescent="0.25">
      <c r="C3624" s="52">
        <v>0</v>
      </c>
      <c r="D3624" s="55">
        <v>775</v>
      </c>
      <c r="E3624" s="55">
        <v>872</v>
      </c>
      <c r="F3624" s="55">
        <v>131.92499999999998</v>
      </c>
      <c r="G3624" s="55">
        <v>0.93830669934743638</v>
      </c>
      <c r="H3624" s="55">
        <v>0.88876146788990829</v>
      </c>
      <c r="I3624" s="55">
        <v>0.58712121212121215</v>
      </c>
      <c r="J3624" s="55">
        <v>31.412746571571084</v>
      </c>
      <c r="K3624" s="55">
        <v>233</v>
      </c>
      <c r="L3624" s="55">
        <v>122.16387096774193</v>
      </c>
      <c r="M3624" s="55">
        <v>1409.1940418437941</v>
      </c>
      <c r="N3624" s="55">
        <v>37.539233367821915</v>
      </c>
      <c r="O3624" s="55">
        <v>0.59139328199027874</v>
      </c>
      <c r="P3624" s="55">
        <v>2.9462202886585618</v>
      </c>
      <c r="Q3624" s="55">
        <v>131.20945454545455</v>
      </c>
      <c r="R3624" s="55">
        <v>0.97959110616888456</v>
      </c>
      <c r="S3624" s="55">
        <v>6.9967204184076799</v>
      </c>
      <c r="T3624" s="55">
        <v>3.1307107438017187E-3</v>
      </c>
      <c r="U3624" s="55">
        <v>0.37691469425971352</v>
      </c>
      <c r="V3624" s="55">
        <v>56.921216898467776</v>
      </c>
      <c r="W3624" s="55">
        <v>19.683595314760176</v>
      </c>
    </row>
    <row r="3625" spans="3:23" x14ac:dyDescent="0.25">
      <c r="C3625" s="51">
        <v>0</v>
      </c>
      <c r="D3625" s="54">
        <v>1253</v>
      </c>
      <c r="E3625" s="54">
        <v>1997</v>
      </c>
      <c r="F3625" s="54">
        <v>223.18699999999998</v>
      </c>
      <c r="G3625" s="54">
        <v>0.74959931439464333</v>
      </c>
      <c r="H3625" s="54">
        <v>0.62744116174261388</v>
      </c>
      <c r="I3625" s="54">
        <v>0.5341005967604433</v>
      </c>
      <c r="J3625" s="54">
        <v>39.942072424364248</v>
      </c>
      <c r="K3625" s="54">
        <v>247</v>
      </c>
      <c r="L3625" s="54">
        <v>120.20750199521149</v>
      </c>
      <c r="M3625" s="54">
        <v>1833.9457264227181</v>
      </c>
      <c r="N3625" s="54">
        <v>42.824592542401589</v>
      </c>
      <c r="O3625" s="54">
        <v>0.86855825728568636</v>
      </c>
      <c r="P3625" s="54">
        <v>2.9969505219012578</v>
      </c>
      <c r="Q3625" s="54">
        <v>167.53984146850257</v>
      </c>
      <c r="R3625" s="54">
        <v>0.97519376887371412</v>
      </c>
      <c r="S3625" s="54">
        <v>7.0619403232369038</v>
      </c>
      <c r="T3625" s="54">
        <v>1.166281938085283E-3</v>
      </c>
      <c r="U3625" s="54">
        <v>0.24630695274968634</v>
      </c>
      <c r="V3625" s="54">
        <v>65.564313831559176</v>
      </c>
      <c r="W3625" s="54">
        <v>43.396487292010555</v>
      </c>
    </row>
    <row r="3626" spans="3:23" x14ac:dyDescent="0.25">
      <c r="C3626" s="52">
        <v>0</v>
      </c>
      <c r="D3626" s="55">
        <v>628</v>
      </c>
      <c r="E3626" s="55">
        <v>733</v>
      </c>
      <c r="F3626" s="55">
        <v>116.866</v>
      </c>
      <c r="G3626" s="55">
        <v>0.90712686027403611</v>
      </c>
      <c r="H3626" s="55">
        <v>0.85675306957708053</v>
      </c>
      <c r="I3626" s="55">
        <v>0.48606811145510836</v>
      </c>
      <c r="J3626" s="55">
        <v>28.277100878514439</v>
      </c>
      <c r="K3626" s="55">
        <v>172</v>
      </c>
      <c r="L3626" s="55">
        <v>100.10987261146497</v>
      </c>
      <c r="M3626" s="55">
        <v>661.14739838885043</v>
      </c>
      <c r="N3626" s="55">
        <v>25.712786671009628</v>
      </c>
      <c r="O3626" s="55">
        <v>0.674155413131871</v>
      </c>
      <c r="P3626" s="55">
        <v>2.4823584372542316</v>
      </c>
      <c r="Q3626" s="55">
        <v>93.45187969924811</v>
      </c>
      <c r="R3626" s="55">
        <v>0.97656141902708837</v>
      </c>
      <c r="S3626" s="55">
        <v>6.3676230195706989</v>
      </c>
      <c r="T3626" s="55">
        <v>2.3415682062298683E-3</v>
      </c>
      <c r="U3626" s="55">
        <v>0.35245826530567026</v>
      </c>
      <c r="V3626" s="55">
        <v>46.332515845943306</v>
      </c>
      <c r="W3626" s="55">
        <v>19.499377103120523</v>
      </c>
    </row>
    <row r="3627" spans="3:23" x14ac:dyDescent="0.25">
      <c r="C3627" s="51">
        <v>0</v>
      </c>
      <c r="D3627" s="54">
        <v>843</v>
      </c>
      <c r="E3627" s="54">
        <v>910</v>
      </c>
      <c r="F3627" s="54">
        <v>139.095</v>
      </c>
      <c r="G3627" s="54">
        <v>0.94915608552523945</v>
      </c>
      <c r="H3627" s="54">
        <v>0.92637362637362641</v>
      </c>
      <c r="I3627" s="54">
        <v>0.62122328666175386</v>
      </c>
      <c r="J3627" s="54">
        <v>32.761882366734397</v>
      </c>
      <c r="K3627" s="54">
        <v>228</v>
      </c>
      <c r="L3627" s="54">
        <v>123.41162514827995</v>
      </c>
      <c r="M3627" s="54">
        <v>1253.7792946241636</v>
      </c>
      <c r="N3627" s="54">
        <v>35.408746018803939</v>
      </c>
      <c r="O3627" s="54">
        <v>0.49323131771505679</v>
      </c>
      <c r="P3627" s="54">
        <v>2.8469971260822726</v>
      </c>
      <c r="Q3627" s="54">
        <v>107.95409604519826</v>
      </c>
      <c r="R3627" s="54">
        <v>0.98262918429038504</v>
      </c>
      <c r="S3627" s="54">
        <v>6.9316684125181496</v>
      </c>
      <c r="T3627" s="54">
        <v>1.7086804558077268E-3</v>
      </c>
      <c r="U3627" s="54">
        <v>0.34540493500844571</v>
      </c>
      <c r="V3627" s="54">
        <v>62.36181295881196</v>
      </c>
      <c r="W3627" s="54">
        <v>19.631863745643493</v>
      </c>
    </row>
    <row r="3628" spans="3:23" x14ac:dyDescent="0.25">
      <c r="C3628" s="52">
        <v>0</v>
      </c>
      <c r="D3628" s="55">
        <v>1281</v>
      </c>
      <c r="E3628" s="55">
        <v>2178</v>
      </c>
      <c r="F3628" s="55">
        <v>240.761</v>
      </c>
      <c r="G3628" s="55">
        <v>0.73239310629482401</v>
      </c>
      <c r="H3628" s="55">
        <v>0.58815426997245179</v>
      </c>
      <c r="I3628" s="55">
        <v>0.47391786903440619</v>
      </c>
      <c r="J3628" s="55">
        <v>40.385886851791966</v>
      </c>
      <c r="K3628" s="55">
        <v>241</v>
      </c>
      <c r="L3628" s="55">
        <v>121.46135831381733</v>
      </c>
      <c r="M3628" s="55">
        <v>1854.4455759660389</v>
      </c>
      <c r="N3628" s="55">
        <v>43.063274097147314</v>
      </c>
      <c r="O3628" s="55">
        <v>0.75378959656936728</v>
      </c>
      <c r="P3628" s="55">
        <v>2.6136895634396025</v>
      </c>
      <c r="Q3628" s="55">
        <v>193.01814223512389</v>
      </c>
      <c r="R3628" s="55">
        <v>0.97095227650408034</v>
      </c>
      <c r="S3628" s="55">
        <v>7.0809233959362619</v>
      </c>
      <c r="T3628" s="55">
        <v>1.2236134487415425E-3</v>
      </c>
      <c r="U3628" s="55">
        <v>0.26324206790287791</v>
      </c>
      <c r="V3628" s="55">
        <v>67.556699816418075</v>
      </c>
      <c r="W3628" s="55">
        <v>45.998142865209324</v>
      </c>
    </row>
    <row r="3629" spans="3:23" x14ac:dyDescent="0.25">
      <c r="C3629" s="51">
        <v>0</v>
      </c>
      <c r="D3629" s="54">
        <v>1536</v>
      </c>
      <c r="E3629" s="54">
        <v>2880</v>
      </c>
      <c r="F3629" s="54">
        <v>263.75100000000003</v>
      </c>
      <c r="G3629" s="54">
        <v>0.97400746578785335</v>
      </c>
      <c r="H3629" s="54">
        <v>0.53333333333333333</v>
      </c>
      <c r="I3629" s="54">
        <v>0.40829346092503987</v>
      </c>
      <c r="J3629" s="54">
        <v>44.223251132330937</v>
      </c>
      <c r="K3629" s="54">
        <v>214</v>
      </c>
      <c r="L3629" s="54">
        <v>116.34830729166667</v>
      </c>
      <c r="M3629" s="54">
        <v>979.83365185599507</v>
      </c>
      <c r="N3629" s="54">
        <v>31.302294673969111</v>
      </c>
      <c r="O3629" s="54">
        <v>0.43691687754504038</v>
      </c>
      <c r="P3629" s="54">
        <v>2.7417601917555121</v>
      </c>
      <c r="Q3629" s="54">
        <v>87.230510230509964</v>
      </c>
      <c r="R3629" s="54">
        <v>0.98389345444809051</v>
      </c>
      <c r="S3629" s="54">
        <v>6.8146492445069615</v>
      </c>
      <c r="T3629" s="54">
        <v>2.3990226010427483E-3</v>
      </c>
      <c r="U3629" s="54">
        <v>0.39413556823999357</v>
      </c>
      <c r="V3629" s="54">
        <v>130.23224549869485</v>
      </c>
      <c r="W3629" s="54">
        <v>29.499675343597406</v>
      </c>
    </row>
    <row r="3630" spans="3:23" x14ac:dyDescent="0.25">
      <c r="C3630" s="52">
        <v>0</v>
      </c>
      <c r="D3630" s="55">
        <v>1334</v>
      </c>
      <c r="E3630" s="55">
        <v>2379</v>
      </c>
      <c r="F3630" s="55">
        <v>247.93900000000002</v>
      </c>
      <c r="G3630" s="55">
        <v>0.68808571201853197</v>
      </c>
      <c r="H3630" s="55">
        <v>0.56073980664144596</v>
      </c>
      <c r="I3630" s="55">
        <v>0.5130769230769231</v>
      </c>
      <c r="J3630" s="55">
        <v>41.212880907268627</v>
      </c>
      <c r="K3630" s="55">
        <v>239</v>
      </c>
      <c r="L3630" s="55">
        <v>122.15142428785607</v>
      </c>
      <c r="M3630" s="55">
        <v>1774.6132125235204</v>
      </c>
      <c r="N3630" s="55">
        <v>42.126158292959971</v>
      </c>
      <c r="O3630" s="55">
        <v>0.71605934918688263</v>
      </c>
      <c r="P3630" s="55">
        <v>2.6113983720811</v>
      </c>
      <c r="Q3630" s="55">
        <v>180.98793363499297</v>
      </c>
      <c r="R3630" s="55">
        <v>0.97342111556563093</v>
      </c>
      <c r="S3630" s="55">
        <v>7.0828451407206421</v>
      </c>
      <c r="T3630" s="55">
        <v>1.2628847803189589E-3</v>
      </c>
      <c r="U3630" s="55">
        <v>0.24733781052619536</v>
      </c>
      <c r="V3630" s="55">
        <v>67.942400745029573</v>
      </c>
      <c r="W3630" s="55">
        <v>49.301004740519055</v>
      </c>
    </row>
    <row r="3631" spans="3:23" x14ac:dyDescent="0.25">
      <c r="C3631" s="51">
        <v>0</v>
      </c>
      <c r="D3631" s="54">
        <v>1693</v>
      </c>
      <c r="E3631" s="54">
        <v>2993</v>
      </c>
      <c r="F3631" s="54">
        <v>268.76299999999998</v>
      </c>
      <c r="G3631" s="54">
        <v>0.97095196911682091</v>
      </c>
      <c r="H3631" s="54">
        <v>0.56565319077848308</v>
      </c>
      <c r="I3631" s="54">
        <v>0.43410256410256409</v>
      </c>
      <c r="J3631" s="54">
        <v>46.428380859519862</v>
      </c>
      <c r="K3631" s="54">
        <v>200</v>
      </c>
      <c r="L3631" s="54">
        <v>115.51565268753691</v>
      </c>
      <c r="M3631" s="54">
        <v>942.79009172800465</v>
      </c>
      <c r="N3631" s="54">
        <v>30.704887098440935</v>
      </c>
      <c r="O3631" s="54">
        <v>0.32418543641633962</v>
      </c>
      <c r="P3631" s="54">
        <v>2.3280225738113436</v>
      </c>
      <c r="Q3631" s="54">
        <v>78.757750000000073</v>
      </c>
      <c r="R3631" s="54">
        <v>0.9854864018401327</v>
      </c>
      <c r="S3631" s="54">
        <v>6.8053556746806585</v>
      </c>
      <c r="T3631" s="54">
        <v>1.768000000000082E-3</v>
      </c>
      <c r="U3631" s="54">
        <v>0.37201916352360315</v>
      </c>
      <c r="V3631" s="54">
        <v>129.64646984516844</v>
      </c>
      <c r="W3631" s="54">
        <v>31.021090813191574</v>
      </c>
    </row>
    <row r="3632" spans="3:23" x14ac:dyDescent="0.25">
      <c r="C3632" s="52">
        <v>0</v>
      </c>
      <c r="D3632" s="55">
        <v>1399</v>
      </c>
      <c r="E3632" s="55">
        <v>2339</v>
      </c>
      <c r="F3632" s="55">
        <v>243.00199999999998</v>
      </c>
      <c r="G3632" s="55">
        <v>0.70007232979393275</v>
      </c>
      <c r="H3632" s="55">
        <v>0.59811885421120137</v>
      </c>
      <c r="I3632" s="55">
        <v>0.50761973875181421</v>
      </c>
      <c r="J3632" s="55">
        <v>42.205001162000841</v>
      </c>
      <c r="K3632" s="55">
        <v>243</v>
      </c>
      <c r="L3632" s="55">
        <v>124.20157255182274</v>
      </c>
      <c r="M3632" s="55">
        <v>1762.048037582538</v>
      </c>
      <c r="N3632" s="55">
        <v>41.976755920182043</v>
      </c>
      <c r="O3632" s="55">
        <v>0.67629787143109477</v>
      </c>
      <c r="P3632" s="55">
        <v>2.6248434025916891</v>
      </c>
      <c r="Q3632" s="55">
        <v>232.83161267354936</v>
      </c>
      <c r="R3632" s="55">
        <v>0.96601453225490042</v>
      </c>
      <c r="S3632" s="55">
        <v>7.0987955035372883</v>
      </c>
      <c r="T3632" s="55">
        <v>9.6584732920596884E-4</v>
      </c>
      <c r="U3632" s="55">
        <v>0.23881657466119152</v>
      </c>
      <c r="V3632" s="55">
        <v>67.776770633097584</v>
      </c>
      <c r="W3632" s="55">
        <v>48.397489977186318</v>
      </c>
    </row>
    <row r="3633" spans="3:23" x14ac:dyDescent="0.25">
      <c r="C3633" s="51">
        <v>0</v>
      </c>
      <c r="D3633" s="54">
        <v>1798</v>
      </c>
      <c r="E3633" s="54">
        <v>3256</v>
      </c>
      <c r="F3633" s="54">
        <v>276.13099999999997</v>
      </c>
      <c r="G3633" s="54">
        <v>0.96691527354637985</v>
      </c>
      <c r="H3633" s="54">
        <v>0.55221130221130221</v>
      </c>
      <c r="I3633" s="54">
        <v>0.40459045904590457</v>
      </c>
      <c r="J3633" s="54">
        <v>47.84647010421795</v>
      </c>
      <c r="K3633" s="54">
        <v>191</v>
      </c>
      <c r="L3633" s="54">
        <v>116.84093437152391</v>
      </c>
      <c r="M3633" s="54">
        <v>836.63244698400524</v>
      </c>
      <c r="N3633" s="54">
        <v>28.924599340077389</v>
      </c>
      <c r="O3633" s="54">
        <v>0.11516262110348678</v>
      </c>
      <c r="P3633" s="54">
        <v>2.1667416950699527</v>
      </c>
      <c r="Q3633" s="54">
        <v>82.65148514851424</v>
      </c>
      <c r="R3633" s="54">
        <v>0.98457697295923186</v>
      </c>
      <c r="S3633" s="54">
        <v>6.7466457722311723</v>
      </c>
      <c r="T3633" s="54">
        <v>2.1559251634735263E-3</v>
      </c>
      <c r="U3633" s="54">
        <v>0.38548925349371571</v>
      </c>
      <c r="V3633" s="54">
        <v>130.5408902954442</v>
      </c>
      <c r="W3633" s="54">
        <v>33.300685280768597</v>
      </c>
    </row>
    <row r="3634" spans="3:23" x14ac:dyDescent="0.25">
      <c r="C3634" s="52">
        <v>0</v>
      </c>
      <c r="D3634" s="55">
        <v>1511</v>
      </c>
      <c r="E3634" s="55">
        <v>2373</v>
      </c>
      <c r="F3634" s="55">
        <v>251.36299999999997</v>
      </c>
      <c r="G3634" s="55">
        <v>0.63857304194726516</v>
      </c>
      <c r="H3634" s="55">
        <v>0.63674673409186688</v>
      </c>
      <c r="I3634" s="55">
        <v>0.58182518290335006</v>
      </c>
      <c r="J3634" s="55">
        <v>43.861884958296429</v>
      </c>
      <c r="K3634" s="55">
        <v>238</v>
      </c>
      <c r="L3634" s="55">
        <v>122.94771674387823</v>
      </c>
      <c r="M3634" s="55">
        <v>1753.8509070349453</v>
      </c>
      <c r="N3634" s="55">
        <v>41.879003176233141</v>
      </c>
      <c r="O3634" s="55">
        <v>0.71922194092104308</v>
      </c>
      <c r="P3634" s="55">
        <v>2.6286987454390811</v>
      </c>
      <c r="Q3634" s="55">
        <v>208.45358490566065</v>
      </c>
      <c r="R3634" s="55">
        <v>0.9695894655345052</v>
      </c>
      <c r="S3634" s="55">
        <v>7.0880321461663112</v>
      </c>
      <c r="T3634" s="55">
        <v>8.6550373798497944E-4</v>
      </c>
      <c r="U3634" s="55">
        <v>0.2235493577995013</v>
      </c>
      <c r="V3634" s="55">
        <v>65.290118852099383</v>
      </c>
      <c r="W3634" s="55">
        <v>50.244743465603477</v>
      </c>
    </row>
    <row r="3635" spans="3:23" x14ac:dyDescent="0.25">
      <c r="C3635" s="51">
        <v>0</v>
      </c>
      <c r="D3635" s="54">
        <v>1931</v>
      </c>
      <c r="E3635" s="54">
        <v>3463</v>
      </c>
      <c r="F3635" s="54">
        <v>293.04399999999998</v>
      </c>
      <c r="G3635" s="54">
        <v>0.96116467623732782</v>
      </c>
      <c r="H3635" s="54">
        <v>0.55760900952930981</v>
      </c>
      <c r="I3635" s="54">
        <v>0.40678323151464085</v>
      </c>
      <c r="J3635" s="54">
        <v>49.58452945106567</v>
      </c>
      <c r="K3635" s="54">
        <v>199</v>
      </c>
      <c r="L3635" s="54">
        <v>115.89176592439151</v>
      </c>
      <c r="M3635" s="54">
        <v>822.13802024777146</v>
      </c>
      <c r="N3635" s="54">
        <v>28.672949277110849</v>
      </c>
      <c r="O3635" s="54">
        <v>0.12565363507241709</v>
      </c>
      <c r="P3635" s="54">
        <v>2.2559842759830042</v>
      </c>
      <c r="Q3635" s="54">
        <v>63.655940594059324</v>
      </c>
      <c r="R3635" s="54">
        <v>0.98794790237627927</v>
      </c>
      <c r="S3635" s="54">
        <v>6.740873355386495</v>
      </c>
      <c r="T3635" s="54">
        <v>1.9586349105206531E-3</v>
      </c>
      <c r="U3635" s="54">
        <v>0.37849969130685834</v>
      </c>
      <c r="V3635" s="54">
        <v>129.8583442736182</v>
      </c>
      <c r="W3635" s="54">
        <v>35.837718797011519</v>
      </c>
    </row>
    <row r="3636" spans="3:23" x14ac:dyDescent="0.25">
      <c r="C3636" s="52">
        <v>0</v>
      </c>
      <c r="D3636" s="55">
        <v>1532</v>
      </c>
      <c r="E3636" s="55">
        <v>2413</v>
      </c>
      <c r="F3636" s="55">
        <v>255.02699999999996</v>
      </c>
      <c r="G3636" s="55">
        <v>0.64920709748559424</v>
      </c>
      <c r="H3636" s="55">
        <v>0.63489432242022381</v>
      </c>
      <c r="I3636" s="55">
        <v>0.57811320754716977</v>
      </c>
      <c r="J3636" s="55">
        <v>44.165631236678472</v>
      </c>
      <c r="K3636" s="55">
        <v>242</v>
      </c>
      <c r="L3636" s="55">
        <v>123.47845953002611</v>
      </c>
      <c r="M3636" s="55">
        <v>1764.0380726090705</v>
      </c>
      <c r="N3636" s="55">
        <v>42.000453242900491</v>
      </c>
      <c r="O3636" s="55">
        <v>0.69996518655999695</v>
      </c>
      <c r="P3636" s="55">
        <v>2.5846792607618143</v>
      </c>
      <c r="Q3636" s="55">
        <v>250.24602293747702</v>
      </c>
      <c r="R3636" s="55">
        <v>0.96340971092722161</v>
      </c>
      <c r="S3636" s="55">
        <v>7.092406598851797</v>
      </c>
      <c r="T3636" s="55">
        <v>7.9890953023655355E-4</v>
      </c>
      <c r="U3636" s="55">
        <v>0.2205583889345937</v>
      </c>
      <c r="V3636" s="55">
        <v>65.962772719261352</v>
      </c>
      <c r="W3636" s="55">
        <v>50.172056104881406</v>
      </c>
    </row>
    <row r="3637" spans="3:23" x14ac:dyDescent="0.25">
      <c r="C3637" s="51">
        <v>0</v>
      </c>
      <c r="D3637" s="54">
        <v>1955</v>
      </c>
      <c r="E3637" s="54">
        <v>3480</v>
      </c>
      <c r="F3637" s="54">
        <v>293.07699999999994</v>
      </c>
      <c r="G3637" s="54">
        <v>0.96126982015737694</v>
      </c>
      <c r="H3637" s="54">
        <v>0.56178160919540232</v>
      </c>
      <c r="I3637" s="54">
        <v>0.40780141843971629</v>
      </c>
      <c r="J3637" s="54">
        <v>49.891715844990173</v>
      </c>
      <c r="K3637" s="54">
        <v>192</v>
      </c>
      <c r="L3637" s="54">
        <v>116.92429667519181</v>
      </c>
      <c r="M3637" s="54">
        <v>747.60429677989828</v>
      </c>
      <c r="N3637" s="54">
        <v>27.342353534030284</v>
      </c>
      <c r="O3637" s="54">
        <v>9.6299125229322324E-2</v>
      </c>
      <c r="P3637" s="54">
        <v>2.3250337388660793</v>
      </c>
      <c r="Q3637" s="54">
        <v>45.109068627451009</v>
      </c>
      <c r="R3637" s="54">
        <v>0.99140307496217728</v>
      </c>
      <c r="S3637" s="54">
        <v>6.6963588156739755</v>
      </c>
      <c r="T3637" s="54">
        <v>1.7357773719508696E-3</v>
      </c>
      <c r="U3637" s="54">
        <v>0.37251118910453795</v>
      </c>
      <c r="V3637" s="54">
        <v>130.63512822639791</v>
      </c>
      <c r="W3637" s="54">
        <v>36.004219893016511</v>
      </c>
    </row>
    <row r="3638" spans="3:23" x14ac:dyDescent="0.25">
      <c r="C3638" s="52">
        <v>0</v>
      </c>
      <c r="D3638" s="55">
        <v>1501</v>
      </c>
      <c r="E3638" s="55">
        <v>2515</v>
      </c>
      <c r="F3638" s="55">
        <v>263.60299999999995</v>
      </c>
      <c r="G3638" s="55">
        <v>0.60313826669602721</v>
      </c>
      <c r="H3638" s="55">
        <v>0.59681908548707752</v>
      </c>
      <c r="I3638" s="55">
        <v>0.5446298984034833</v>
      </c>
      <c r="J3638" s="55">
        <v>43.716502109014613</v>
      </c>
      <c r="K3638" s="55">
        <v>243</v>
      </c>
      <c r="L3638" s="55">
        <v>127.8294470353098</v>
      </c>
      <c r="M3638" s="55">
        <v>1892.1615589606911</v>
      </c>
      <c r="N3638" s="55">
        <v>43.498983424451325</v>
      </c>
      <c r="O3638" s="55">
        <v>0.76846810563845047</v>
      </c>
      <c r="P3638" s="55">
        <v>2.6603980160267664</v>
      </c>
      <c r="Q3638" s="55">
        <v>244.40170940171026</v>
      </c>
      <c r="R3638" s="55">
        <v>0.9658670729762695</v>
      </c>
      <c r="S3638" s="55">
        <v>7.1441505851102063</v>
      </c>
      <c r="T3638" s="55">
        <v>7.6069796511386942E-4</v>
      </c>
      <c r="U3638" s="55">
        <v>0.21078694433306586</v>
      </c>
      <c r="V3638" s="55">
        <v>66.638334228192932</v>
      </c>
      <c r="W3638" s="55">
        <v>53.15317791862541</v>
      </c>
    </row>
    <row r="3639" spans="3:23" x14ac:dyDescent="0.25">
      <c r="C3639" s="51">
        <v>0</v>
      </c>
      <c r="D3639" s="54">
        <v>2128</v>
      </c>
      <c r="E3639" s="54">
        <v>3824</v>
      </c>
      <c r="F3639" s="54">
        <v>308.03799999999995</v>
      </c>
      <c r="G3639" s="54">
        <v>0.95312958905972389</v>
      </c>
      <c r="H3639" s="54">
        <v>0.55648535564853552</v>
      </c>
      <c r="I3639" s="54">
        <v>0.38981498442938267</v>
      </c>
      <c r="J3639" s="54">
        <v>52.052413500205986</v>
      </c>
      <c r="K3639" s="54">
        <v>198</v>
      </c>
      <c r="L3639" s="54">
        <v>118.05028195488721</v>
      </c>
      <c r="M3639" s="54">
        <v>809.64345079023292</v>
      </c>
      <c r="N3639" s="54">
        <v>28.454234320927227</v>
      </c>
      <c r="O3639" s="54">
        <v>0.16282121438216379</v>
      </c>
      <c r="P3639" s="54">
        <v>2.28955343255363</v>
      </c>
      <c r="Q3639" s="54">
        <v>68.21413160733546</v>
      </c>
      <c r="R3639" s="54">
        <v>0.98727627325847178</v>
      </c>
      <c r="S3639" s="54">
        <v>6.7381401772097904</v>
      </c>
      <c r="T3639" s="54">
        <v>1.7967507206204283E-3</v>
      </c>
      <c r="U3639" s="54">
        <v>0.37207478429235746</v>
      </c>
      <c r="V3639" s="54">
        <v>130.05498686964776</v>
      </c>
      <c r="W3639" s="54">
        <v>39.349744782246027</v>
      </c>
    </row>
    <row r="3640" spans="3:23" x14ac:dyDescent="0.25">
      <c r="C3640" s="52">
        <v>0</v>
      </c>
      <c r="D3640" s="55">
        <v>1513</v>
      </c>
      <c r="E3640" s="55">
        <v>2477</v>
      </c>
      <c r="F3640" s="55">
        <v>248.816</v>
      </c>
      <c r="G3640" s="55">
        <v>0.61170979067842934</v>
      </c>
      <c r="H3640" s="55">
        <v>0.6108195397658458</v>
      </c>
      <c r="I3640" s="55">
        <v>0.54898403483309144</v>
      </c>
      <c r="J3640" s="55">
        <v>43.890903740801477</v>
      </c>
      <c r="K3640" s="55">
        <v>250</v>
      </c>
      <c r="L3640" s="55">
        <v>130.03436880370126</v>
      </c>
      <c r="M3640" s="55">
        <v>2049.355960861245</v>
      </c>
      <c r="N3640" s="55">
        <v>45.26981290950124</v>
      </c>
      <c r="O3640" s="55">
        <v>0.85372805009537323</v>
      </c>
      <c r="P3640" s="55">
        <v>2.7829471534226724</v>
      </c>
      <c r="Q3640" s="55">
        <v>281.14951940192225</v>
      </c>
      <c r="R3640" s="55">
        <v>0.96237738479726653</v>
      </c>
      <c r="S3640" s="55">
        <v>7.1419311954908391</v>
      </c>
      <c r="T3640" s="55">
        <v>7.1136347708082473E-4</v>
      </c>
      <c r="U3640" s="55">
        <v>0.2071468916814905</v>
      </c>
      <c r="V3640" s="55">
        <v>66.672520353529379</v>
      </c>
      <c r="W3640" s="55">
        <v>52.743447655612201</v>
      </c>
    </row>
    <row r="3641" spans="3:23" x14ac:dyDescent="0.25">
      <c r="C3641" s="51">
        <v>0</v>
      </c>
      <c r="D3641" s="54">
        <v>2156</v>
      </c>
      <c r="E3641" s="54">
        <v>3637</v>
      </c>
      <c r="F3641" s="54">
        <v>295.38399999999996</v>
      </c>
      <c r="G3641" s="54">
        <v>0.956134299947205</v>
      </c>
      <c r="H3641" s="54">
        <v>0.59279626065438551</v>
      </c>
      <c r="I3641" s="54">
        <v>0.4186407766990291</v>
      </c>
      <c r="J3641" s="54">
        <v>52.393744459133771</v>
      </c>
      <c r="K3641" s="54">
        <v>204</v>
      </c>
      <c r="L3641" s="54">
        <v>120.31493506493507</v>
      </c>
      <c r="M3641" s="54">
        <v>790.02002742037496</v>
      </c>
      <c r="N3641" s="54">
        <v>28.107294914672508</v>
      </c>
      <c r="O3641" s="54">
        <v>0.11743301401143644</v>
      </c>
      <c r="P3641" s="54">
        <v>2.3208251308320831</v>
      </c>
      <c r="Q3641" s="54">
        <v>41.707595659623145</v>
      </c>
      <c r="R3641" s="54">
        <v>0.99241883086983929</v>
      </c>
      <c r="S3641" s="54">
        <v>6.7108651593450821</v>
      </c>
      <c r="T3641" s="54">
        <v>1.4369423449850738E-3</v>
      </c>
      <c r="U3641" s="54">
        <v>0.35834487974450663</v>
      </c>
      <c r="V3641" s="54">
        <v>127.81717084316431</v>
      </c>
      <c r="W3641" s="54">
        <v>37.441312714270275</v>
      </c>
    </row>
    <row r="3642" spans="3:23" x14ac:dyDescent="0.25">
      <c r="C3642" s="52">
        <v>0</v>
      </c>
      <c r="D3642" s="55">
        <v>3774</v>
      </c>
      <c r="E3642" s="55">
        <v>8178</v>
      </c>
      <c r="F3642" s="55">
        <v>553.24</v>
      </c>
      <c r="G3642" s="55">
        <v>0.8180102053894448</v>
      </c>
      <c r="H3642" s="55">
        <v>0.46148202494497431</v>
      </c>
      <c r="I3642" s="55">
        <v>0.34905660377358488</v>
      </c>
      <c r="J3642" s="55">
        <v>69.319593491526646</v>
      </c>
      <c r="K3642" s="55">
        <v>255</v>
      </c>
      <c r="L3642" s="55">
        <v>126.65712771595125</v>
      </c>
      <c r="M3642" s="55">
        <v>1418.418850586922</v>
      </c>
      <c r="N3642" s="55">
        <v>37.661901845059845</v>
      </c>
      <c r="O3642" s="55">
        <v>0.90999383204398365</v>
      </c>
      <c r="P3642" s="55">
        <v>3.5903989978875677</v>
      </c>
      <c r="Q3642" s="55">
        <v>106.79677478468122</v>
      </c>
      <c r="R3642" s="55">
        <v>0.98345472190069927</v>
      </c>
      <c r="S3642" s="55">
        <v>7.0531509952978313</v>
      </c>
      <c r="T3642" s="55">
        <v>2.4095122010933372E-3</v>
      </c>
      <c r="U3642" s="55">
        <v>0.37146098358700241</v>
      </c>
      <c r="V3642" s="55">
        <v>159.46699730108026</v>
      </c>
      <c r="W3642" s="55">
        <v>91.72600789916811</v>
      </c>
    </row>
    <row r="3643" spans="3:23" x14ac:dyDescent="0.25">
      <c r="C3643" s="51">
        <v>0</v>
      </c>
      <c r="D3643" s="54">
        <v>3803</v>
      </c>
      <c r="E3643" s="54">
        <v>8324</v>
      </c>
      <c r="F3643" s="54">
        <v>553.3549999999999</v>
      </c>
      <c r="G3643" s="54">
        <v>0.81727893929665085</v>
      </c>
      <c r="H3643" s="54">
        <v>0.45687169629985586</v>
      </c>
      <c r="I3643" s="54">
        <v>0.35522137119372316</v>
      </c>
      <c r="J3643" s="54">
        <v>69.585415056805004</v>
      </c>
      <c r="K3643" s="54">
        <v>255</v>
      </c>
      <c r="L3643" s="54">
        <v>128.6912963449908</v>
      </c>
      <c r="M3643" s="54">
        <v>1464.2192482664441</v>
      </c>
      <c r="N3643" s="54">
        <v>38.26511790477646</v>
      </c>
      <c r="O3643" s="54">
        <v>0.8193687913666059</v>
      </c>
      <c r="P3643" s="54">
        <v>3.3106415067047981</v>
      </c>
      <c r="Q3643" s="54">
        <v>76.071342648283704</v>
      </c>
      <c r="R3643" s="54">
        <v>0.98867476821665989</v>
      </c>
      <c r="S3643" s="54">
        <v>7.085005053933914</v>
      </c>
      <c r="T3643" s="54">
        <v>2.0176939797947454E-3</v>
      </c>
      <c r="U3643" s="54">
        <v>0.36080953899656343</v>
      </c>
      <c r="V3643" s="54">
        <v>159.4693483212524</v>
      </c>
      <c r="W3643" s="54">
        <v>91.892976732607266</v>
      </c>
    </row>
    <row r="3644" spans="3:23" x14ac:dyDescent="0.25">
      <c r="C3644" s="52">
        <v>0</v>
      </c>
      <c r="D3644" s="55">
        <v>3952</v>
      </c>
      <c r="E3644" s="55">
        <v>8551</v>
      </c>
      <c r="F3644" s="55">
        <v>570.73899999999992</v>
      </c>
      <c r="G3644" s="55">
        <v>0.81238412336295973</v>
      </c>
      <c r="H3644" s="55">
        <v>0.46216816746579348</v>
      </c>
      <c r="I3644" s="55">
        <v>0.36230289695636231</v>
      </c>
      <c r="J3644" s="55">
        <v>70.935482523158768</v>
      </c>
      <c r="K3644" s="55">
        <v>254</v>
      </c>
      <c r="L3644" s="55">
        <v>128.98861336032388</v>
      </c>
      <c r="M3644" s="55">
        <v>1477.5936440397893</v>
      </c>
      <c r="N3644" s="55">
        <v>38.439480277961479</v>
      </c>
      <c r="O3644" s="55">
        <v>0.71736302384702377</v>
      </c>
      <c r="P3644" s="55">
        <v>3.0202876365530988</v>
      </c>
      <c r="Q3644" s="55">
        <v>107.88845490053635</v>
      </c>
      <c r="R3644" s="55">
        <v>0.98420620263663283</v>
      </c>
      <c r="S3644" s="55">
        <v>7.0967229923792345</v>
      </c>
      <c r="T3644" s="55">
        <v>1.9176458742776231E-3</v>
      </c>
      <c r="U3644" s="55">
        <v>0.3573517313277661</v>
      </c>
      <c r="V3644" s="55">
        <v>158.55180289201996</v>
      </c>
      <c r="W3644" s="55">
        <v>92.455148982530403</v>
      </c>
    </row>
    <row r="3645" spans="3:23" x14ac:dyDescent="0.25">
      <c r="C3645" s="51">
        <v>0</v>
      </c>
      <c r="D3645" s="54">
        <v>4092</v>
      </c>
      <c r="E3645" s="54">
        <v>8606</v>
      </c>
      <c r="F3645" s="54">
        <v>573.78300000000002</v>
      </c>
      <c r="G3645" s="54">
        <v>0.81620836454924417</v>
      </c>
      <c r="H3645" s="54">
        <v>0.47548222170578663</v>
      </c>
      <c r="I3645" s="54">
        <v>0.37513751375137516</v>
      </c>
      <c r="J3645" s="54">
        <v>72.180996232085121</v>
      </c>
      <c r="K3645" s="54">
        <v>248</v>
      </c>
      <c r="L3645" s="54">
        <v>127.64858260019551</v>
      </c>
      <c r="M3645" s="54">
        <v>1486.1536694644558</v>
      </c>
      <c r="N3645" s="54">
        <v>38.550663670868957</v>
      </c>
      <c r="O3645" s="54">
        <v>0.64870746421068448</v>
      </c>
      <c r="P3645" s="54">
        <v>2.7598530463403583</v>
      </c>
      <c r="Q3645" s="54">
        <v>76.470887455718326</v>
      </c>
      <c r="R3645" s="54">
        <v>0.98866696165351331</v>
      </c>
      <c r="S3645" s="54">
        <v>7.090107394482926</v>
      </c>
      <c r="T3645" s="54">
        <v>1.7123125901639857E-3</v>
      </c>
      <c r="U3645" s="54">
        <v>0.35258908148338047</v>
      </c>
      <c r="V3645" s="54">
        <v>158.79195526128652</v>
      </c>
      <c r="W3645" s="54">
        <v>91.743267392508471</v>
      </c>
    </row>
    <row r="3646" spans="3:23" x14ac:dyDescent="0.25">
      <c r="C3646" s="52">
        <v>0</v>
      </c>
      <c r="D3646" s="55">
        <v>4222</v>
      </c>
      <c r="E3646" s="55">
        <v>8719</v>
      </c>
      <c r="F3646" s="55">
        <v>597.06400000000008</v>
      </c>
      <c r="G3646" s="55">
        <v>0.81385934903311863</v>
      </c>
      <c r="H3646" s="55">
        <v>0.48422984287188897</v>
      </c>
      <c r="I3646" s="55">
        <v>0.37263901147396294</v>
      </c>
      <c r="J3646" s="55">
        <v>73.318601717925972</v>
      </c>
      <c r="K3646" s="55">
        <v>245</v>
      </c>
      <c r="L3646" s="55">
        <v>127.25817148270961</v>
      </c>
      <c r="M3646" s="55">
        <v>1507.5874420951677</v>
      </c>
      <c r="N3646" s="55">
        <v>38.827663361257883</v>
      </c>
      <c r="O3646" s="55">
        <v>0.6232300727270127</v>
      </c>
      <c r="P3646" s="55">
        <v>2.5539379526858497</v>
      </c>
      <c r="Q3646" s="55">
        <v>105.04539490947271</v>
      </c>
      <c r="R3646" s="55">
        <v>0.98419766447281964</v>
      </c>
      <c r="S3646" s="55">
        <v>7.0843680079376155</v>
      </c>
      <c r="T3646" s="55">
        <v>1.5790948706141635E-3</v>
      </c>
      <c r="U3646" s="55">
        <v>0.35180307500487529</v>
      </c>
      <c r="V3646" s="55">
        <v>157.57684389381785</v>
      </c>
      <c r="W3646" s="55">
        <v>91.561904154356753</v>
      </c>
    </row>
    <row r="3647" spans="3:23" x14ac:dyDescent="0.25">
      <c r="C3647" s="51">
        <v>0</v>
      </c>
      <c r="D3647" s="54">
        <v>4391</v>
      </c>
      <c r="E3647" s="54">
        <v>8738</v>
      </c>
      <c r="F3647" s="54">
        <v>593.54899999999998</v>
      </c>
      <c r="G3647" s="54">
        <v>0.81900403901023666</v>
      </c>
      <c r="H3647" s="54">
        <v>0.5025177386129549</v>
      </c>
      <c r="I3647" s="54">
        <v>0.39135472370766489</v>
      </c>
      <c r="J3647" s="54">
        <v>74.771617883606737</v>
      </c>
      <c r="K3647" s="54">
        <v>247</v>
      </c>
      <c r="L3647" s="54">
        <v>125.35527214757458</v>
      </c>
      <c r="M3647" s="54">
        <v>1523.7935707174988</v>
      </c>
      <c r="N3647" s="54">
        <v>39.035798579220831</v>
      </c>
      <c r="O3647" s="54">
        <v>0.6117883237250491</v>
      </c>
      <c r="P3647" s="54">
        <v>2.435677241765323</v>
      </c>
      <c r="Q3647" s="54">
        <v>78.043543543542739</v>
      </c>
      <c r="R3647" s="54">
        <v>0.98810874382009806</v>
      </c>
      <c r="S3647" s="54">
        <v>7.0728383594152193</v>
      </c>
      <c r="T3647" s="54">
        <v>1.4591105335827986E-3</v>
      </c>
      <c r="U3647" s="54">
        <v>0.34461391057108137</v>
      </c>
      <c r="V3647" s="54">
        <v>158.2409457589774</v>
      </c>
      <c r="W3647" s="54">
        <v>90.796716505505131</v>
      </c>
    </row>
    <row r="3648" spans="3:23" x14ac:dyDescent="0.25">
      <c r="C3648" s="52">
        <v>0</v>
      </c>
      <c r="D3648" s="55">
        <v>4347</v>
      </c>
      <c r="E3648" s="55">
        <v>8687</v>
      </c>
      <c r="F3648" s="55">
        <v>596.33600000000001</v>
      </c>
      <c r="G3648" s="55">
        <v>0.82277423417574103</v>
      </c>
      <c r="H3648" s="55">
        <v>0.50040290088638195</v>
      </c>
      <c r="I3648" s="55">
        <v>0.38021516662293359</v>
      </c>
      <c r="J3648" s="55">
        <v>74.396050304863309</v>
      </c>
      <c r="K3648" s="55">
        <v>237</v>
      </c>
      <c r="L3648" s="55">
        <v>126.04278812974465</v>
      </c>
      <c r="M3648" s="55">
        <v>1498.9668756115632</v>
      </c>
      <c r="N3648" s="55">
        <v>38.716493586216757</v>
      </c>
      <c r="O3648" s="55">
        <v>0.59765350003041151</v>
      </c>
      <c r="P3648" s="55">
        <v>2.3626666943310641</v>
      </c>
      <c r="Q3648" s="55">
        <v>97.866504854368657</v>
      </c>
      <c r="R3648" s="55">
        <v>0.98474524818889264</v>
      </c>
      <c r="S3648" s="55">
        <v>7.0571531654449355</v>
      </c>
      <c r="T3648" s="55">
        <v>1.3752101604146362E-3</v>
      </c>
      <c r="U3648" s="55">
        <v>0.33778532880281181</v>
      </c>
      <c r="V3648" s="55">
        <v>158.41524318956982</v>
      </c>
      <c r="W3648" s="55">
        <v>90.038207361675191</v>
      </c>
    </row>
    <row r="3649" spans="3:23" x14ac:dyDescent="0.25">
      <c r="C3649" s="51">
        <v>0</v>
      </c>
      <c r="D3649" s="54">
        <v>2125</v>
      </c>
      <c r="E3649" s="54">
        <v>3814</v>
      </c>
      <c r="F3649" s="54">
        <v>351.55599999999998</v>
      </c>
      <c r="G3649" s="54">
        <v>0.84308457304761064</v>
      </c>
      <c r="H3649" s="54">
        <v>0.55715783953854225</v>
      </c>
      <c r="I3649" s="54">
        <v>0.39527529761904762</v>
      </c>
      <c r="J3649" s="54">
        <v>52.015709478600989</v>
      </c>
      <c r="K3649" s="54">
        <v>237</v>
      </c>
      <c r="L3649" s="54">
        <v>129.01035294117648</v>
      </c>
      <c r="M3649" s="54">
        <v>1785.6345443669009</v>
      </c>
      <c r="N3649" s="54">
        <v>42.256769213546143</v>
      </c>
      <c r="O3649" s="54">
        <v>0.61520571637541821</v>
      </c>
      <c r="P3649" s="54">
        <v>2.1996716127179048</v>
      </c>
      <c r="Q3649" s="54">
        <v>115.32499999999955</v>
      </c>
      <c r="R3649" s="54">
        <v>0.98180814166908981</v>
      </c>
      <c r="S3649" s="54">
        <v>7.0743445211463261</v>
      </c>
      <c r="T3649" s="54">
        <v>7.1028871107274094E-4</v>
      </c>
      <c r="U3649" s="54">
        <v>0.25516281034148669</v>
      </c>
      <c r="V3649" s="54">
        <v>97.042087957077058</v>
      </c>
      <c r="W3649" s="54">
        <v>52.187390988890797</v>
      </c>
    </row>
    <row r="3650" spans="3:23" x14ac:dyDescent="0.25">
      <c r="C3650" s="52">
        <v>0</v>
      </c>
      <c r="D3650" s="55">
        <v>2173</v>
      </c>
      <c r="E3650" s="55">
        <v>2814</v>
      </c>
      <c r="F3650" s="55">
        <v>249.32899999999998</v>
      </c>
      <c r="G3650" s="55">
        <v>0.95391591492796923</v>
      </c>
      <c r="H3650" s="55">
        <v>0.77221037668798864</v>
      </c>
      <c r="I3650" s="55">
        <v>0.57608695652173914</v>
      </c>
      <c r="J3650" s="55">
        <v>52.599900481935407</v>
      </c>
      <c r="K3650" s="55">
        <v>214</v>
      </c>
      <c r="L3650" s="55">
        <v>125.13115508513576</v>
      </c>
      <c r="M3650" s="55">
        <v>1321.160967219492</v>
      </c>
      <c r="N3650" s="55">
        <v>36.347778023140449</v>
      </c>
      <c r="O3650" s="55">
        <v>0.38718382691180886</v>
      </c>
      <c r="P3650" s="55">
        <v>2.015366520169076</v>
      </c>
      <c r="Q3650" s="55">
        <v>41.44539337474103</v>
      </c>
      <c r="R3650" s="55">
        <v>0.99281526085153582</v>
      </c>
      <c r="S3650" s="55">
        <v>6.9642791227962881</v>
      </c>
      <c r="T3650" s="55">
        <v>6.9535533179876504E-4</v>
      </c>
      <c r="U3650" s="55">
        <v>0.3046866951486713</v>
      </c>
      <c r="V3650" s="55">
        <v>104.39365060697783</v>
      </c>
      <c r="W3650" s="55">
        <v>31.325824099251037</v>
      </c>
    </row>
    <row r="3651" spans="3:23" x14ac:dyDescent="0.25">
      <c r="C3651" s="51">
        <v>0</v>
      </c>
      <c r="D3651" s="54">
        <v>50</v>
      </c>
      <c r="E3651" s="54">
        <v>54</v>
      </c>
      <c r="F3651" s="54">
        <v>23.511999999999997</v>
      </c>
      <c r="G3651" s="54">
        <v>0.64027308405573846</v>
      </c>
      <c r="H3651" s="54">
        <v>0.92592592592592593</v>
      </c>
      <c r="I3651" s="54">
        <v>0.7142857142857143</v>
      </c>
      <c r="J3651" s="54">
        <v>7.9788456080286538</v>
      </c>
      <c r="K3651" s="54">
        <v>120</v>
      </c>
      <c r="L3651" s="54">
        <v>98.3</v>
      </c>
      <c r="M3651" s="54">
        <v>163.68367346938774</v>
      </c>
      <c r="N3651" s="54">
        <v>12.79389203758527</v>
      </c>
      <c r="O3651" s="54">
        <v>-0.20789884413556675</v>
      </c>
      <c r="P3651" s="54">
        <v>2.1059805871728994</v>
      </c>
      <c r="Q3651" s="54">
        <v>533.37662337662323</v>
      </c>
      <c r="R3651" s="54">
        <v>0.6606427350878924</v>
      </c>
      <c r="S3651" s="54">
        <v>4.5806310006001212</v>
      </c>
      <c r="T3651" s="54">
        <v>1.4336313037611719E-2</v>
      </c>
      <c r="U3651" s="54">
        <v>0.21263343583959329</v>
      </c>
      <c r="V3651" s="54">
        <v>9.202898094259945</v>
      </c>
      <c r="W3651" s="54">
        <v>7.0691819422995001</v>
      </c>
    </row>
    <row r="3652" spans="3:23" x14ac:dyDescent="0.25">
      <c r="C3652" s="52">
        <v>0</v>
      </c>
      <c r="D3652" s="55">
        <v>2152</v>
      </c>
      <c r="E3652" s="55">
        <v>3637</v>
      </c>
      <c r="F3652" s="55">
        <v>339.06</v>
      </c>
      <c r="G3652" s="55">
        <v>0.86266894060308275</v>
      </c>
      <c r="H3652" s="55">
        <v>0.59169645312070385</v>
      </c>
      <c r="I3652" s="55">
        <v>0.39413919413919413</v>
      </c>
      <c r="J3652" s="55">
        <v>52.345119163777532</v>
      </c>
      <c r="K3652" s="55">
        <v>250</v>
      </c>
      <c r="L3652" s="55">
        <v>129.68308550185873</v>
      </c>
      <c r="M3652" s="55">
        <v>1792.8999834087706</v>
      </c>
      <c r="N3652" s="55">
        <v>42.3426496975422</v>
      </c>
      <c r="O3652" s="55">
        <v>0.55862414835961482</v>
      </c>
      <c r="P3652" s="55">
        <v>2.214693370407907</v>
      </c>
      <c r="Q3652" s="55">
        <v>149.05140271493366</v>
      </c>
      <c r="R3652" s="55">
        <v>0.97634150724773527</v>
      </c>
      <c r="S3652" s="55">
        <v>7.1141246475735533</v>
      </c>
      <c r="T3652" s="55">
        <v>6.2337789971535554E-4</v>
      </c>
      <c r="U3652" s="55">
        <v>0.24816424574961229</v>
      </c>
      <c r="V3652" s="55">
        <v>97.414542635166697</v>
      </c>
      <c r="W3652" s="55">
        <v>49.269257504917007</v>
      </c>
    </row>
    <row r="3653" spans="3:23" x14ac:dyDescent="0.25">
      <c r="C3653" s="51">
        <v>0</v>
      </c>
      <c r="D3653" s="54">
        <v>2158</v>
      </c>
      <c r="E3653" s="54">
        <v>2810</v>
      </c>
      <c r="F3653" s="54">
        <v>247.899</v>
      </c>
      <c r="G3653" s="54">
        <v>0.95318021609517511</v>
      </c>
      <c r="H3653" s="54">
        <v>0.76797153024911036</v>
      </c>
      <c r="I3653" s="54">
        <v>0.56462585034013602</v>
      </c>
      <c r="J3653" s="54">
        <v>52.418040191698132</v>
      </c>
      <c r="K3653" s="54">
        <v>225</v>
      </c>
      <c r="L3653" s="54">
        <v>125.56719184430028</v>
      </c>
      <c r="M3653" s="54">
        <v>1451.5724419019823</v>
      </c>
      <c r="N3653" s="54">
        <v>38.099507108386355</v>
      </c>
      <c r="O3653" s="54">
        <v>0.42422353846247635</v>
      </c>
      <c r="P3653" s="54">
        <v>2.1424895082068587</v>
      </c>
      <c r="Q3653" s="54">
        <v>41.155379504216903</v>
      </c>
      <c r="R3653" s="54">
        <v>0.99312807294316274</v>
      </c>
      <c r="S3653" s="54">
        <v>7.0179906732744817</v>
      </c>
      <c r="T3653" s="54">
        <v>1.1113818577312168E-3</v>
      </c>
      <c r="U3653" s="54">
        <v>0.30822179075677997</v>
      </c>
      <c r="V3653" s="54">
        <v>103.13141637780853</v>
      </c>
      <c r="W3653" s="54">
        <v>31.187232865631639</v>
      </c>
    </row>
    <row r="3654" spans="3:23" x14ac:dyDescent="0.25">
      <c r="C3654" s="52">
        <v>0</v>
      </c>
      <c r="D3654" s="55">
        <v>92</v>
      </c>
      <c r="E3654" s="55">
        <v>96</v>
      </c>
      <c r="F3654" s="55">
        <v>32.948</v>
      </c>
      <c r="G3654" s="55">
        <v>0.79329730857066372</v>
      </c>
      <c r="H3654" s="55">
        <v>0.95833333333333337</v>
      </c>
      <c r="I3654" s="55">
        <v>0.8214285714285714</v>
      </c>
      <c r="J3654" s="55">
        <v>10.823032759612019</v>
      </c>
      <c r="K3654" s="55">
        <v>124</v>
      </c>
      <c r="L3654" s="55">
        <v>96.097826086956516</v>
      </c>
      <c r="M3654" s="55">
        <v>179.71559961777351</v>
      </c>
      <c r="N3654" s="55">
        <v>13.405804698628632</v>
      </c>
      <c r="O3654" s="55">
        <v>0.1237326762366234</v>
      </c>
      <c r="P3654" s="55">
        <v>2.12335381486358</v>
      </c>
      <c r="Q3654" s="55">
        <v>297.25000000000017</v>
      </c>
      <c r="R3654" s="55">
        <v>0.71457124759389978</v>
      </c>
      <c r="S3654" s="55">
        <v>5.4051505105180899</v>
      </c>
      <c r="T3654" s="55">
        <v>8.7499999999999852E-3</v>
      </c>
      <c r="U3654" s="55">
        <v>0.1884164705272737</v>
      </c>
      <c r="V3654" s="55">
        <v>13.948144128796532</v>
      </c>
      <c r="W3654" s="55">
        <v>8.492110575645226</v>
      </c>
    </row>
    <row r="3655" spans="3:23" x14ac:dyDescent="0.25">
      <c r="C3655" s="51">
        <v>0</v>
      </c>
      <c r="D3655" s="54">
        <v>2182</v>
      </c>
      <c r="E3655" s="54">
        <v>3679</v>
      </c>
      <c r="F3655" s="54">
        <v>341.92199999999997</v>
      </c>
      <c r="G3655" s="54">
        <v>0.88281933153326531</v>
      </c>
      <c r="H3655" s="54">
        <v>0.59309594998640935</v>
      </c>
      <c r="I3655" s="54">
        <v>0.38100226994936265</v>
      </c>
      <c r="J3655" s="54">
        <v>52.708715471088126</v>
      </c>
      <c r="K3655" s="54">
        <v>237</v>
      </c>
      <c r="L3655" s="54">
        <v>128.60174152153988</v>
      </c>
      <c r="M3655" s="54">
        <v>1752.0912028345788</v>
      </c>
      <c r="N3655" s="54">
        <v>41.857988518735333</v>
      </c>
      <c r="O3655" s="54">
        <v>0.60207873469909789</v>
      </c>
      <c r="P3655" s="54">
        <v>2.2736499999609312</v>
      </c>
      <c r="Q3655" s="54">
        <v>114.64475500345075</v>
      </c>
      <c r="R3655" s="54">
        <v>0.98138917318531405</v>
      </c>
      <c r="S3655" s="54">
        <v>7.102364800855467</v>
      </c>
      <c r="T3655" s="54">
        <v>5.9457725539284435E-4</v>
      </c>
      <c r="U3655" s="54">
        <v>0.25067187122684831</v>
      </c>
      <c r="V3655" s="54">
        <v>101.07186243538109</v>
      </c>
      <c r="W3655" s="54">
        <v>47.474738187164824</v>
      </c>
    </row>
    <row r="3656" spans="3:23" x14ac:dyDescent="0.25">
      <c r="C3656" s="52">
        <v>0</v>
      </c>
      <c r="D3656" s="55">
        <v>2118</v>
      </c>
      <c r="E3656" s="55">
        <v>2738</v>
      </c>
      <c r="F3656" s="55">
        <v>240.43899999999999</v>
      </c>
      <c r="G3656" s="55">
        <v>0.95156597019273359</v>
      </c>
      <c r="H3656" s="55">
        <v>0.7735573411249087</v>
      </c>
      <c r="I3656" s="55">
        <v>0.56031746031746033</v>
      </c>
      <c r="J3656" s="55">
        <v>51.929965874715101</v>
      </c>
      <c r="K3656" s="55">
        <v>238</v>
      </c>
      <c r="L3656" s="55">
        <v>126.30547686496695</v>
      </c>
      <c r="M3656" s="55">
        <v>1556.1565217139216</v>
      </c>
      <c r="N3656" s="55">
        <v>39.448149788221016</v>
      </c>
      <c r="O3656" s="55">
        <v>0.50089974085910693</v>
      </c>
      <c r="P3656" s="55">
        <v>2.3203979431301232</v>
      </c>
      <c r="Q3656" s="55">
        <v>42.981395348837189</v>
      </c>
      <c r="R3656" s="55">
        <v>0.9928308746741078</v>
      </c>
      <c r="S3656" s="55">
        <v>7.0532972814016919</v>
      </c>
      <c r="T3656" s="55">
        <v>7.0481875421484408E-4</v>
      </c>
      <c r="U3656" s="55">
        <v>0.30055510192136359</v>
      </c>
      <c r="V3656" s="55">
        <v>101.19114987795491</v>
      </c>
      <c r="W3656" s="55">
        <v>31.110676267965811</v>
      </c>
    </row>
    <row r="3657" spans="3:23" x14ac:dyDescent="0.25">
      <c r="C3657" s="51">
        <v>0</v>
      </c>
      <c r="D3657" s="54">
        <v>110</v>
      </c>
      <c r="E3657" s="54">
        <v>115</v>
      </c>
      <c r="F3657" s="54">
        <v>35.875999999999998</v>
      </c>
      <c r="G3657" s="54">
        <v>0.72093299176122538</v>
      </c>
      <c r="H3657" s="54">
        <v>0.95652173913043481</v>
      </c>
      <c r="I3657" s="54">
        <v>0.73333333333333328</v>
      </c>
      <c r="J3657" s="54">
        <v>11.834540545406394</v>
      </c>
      <c r="K3657" s="54">
        <v>118</v>
      </c>
      <c r="L3657" s="54">
        <v>94.054545454545448</v>
      </c>
      <c r="M3657" s="54">
        <v>150.73094245204331</v>
      </c>
      <c r="N3657" s="54">
        <v>12.277253049931133</v>
      </c>
      <c r="O3657" s="54">
        <v>6.2497544020050284E-4</v>
      </c>
      <c r="P3657" s="54">
        <v>2.0950793916256059</v>
      </c>
      <c r="Q3657" s="54">
        <v>124.80624999999996</v>
      </c>
      <c r="R3657" s="54">
        <v>0.85003067298831758</v>
      </c>
      <c r="S3657" s="54">
        <v>5.1549063915193445</v>
      </c>
      <c r="T3657" s="54">
        <v>6.8750000000000052E-3</v>
      </c>
      <c r="U3657" s="54">
        <v>0.2039676537520651</v>
      </c>
      <c r="V3657" s="54">
        <v>14.30261418031178</v>
      </c>
      <c r="W3657" s="54">
        <v>9.9117799551400978</v>
      </c>
    </row>
    <row r="3658" spans="3:23" x14ac:dyDescent="0.25">
      <c r="C3658" s="52">
        <v>0</v>
      </c>
      <c r="D3658" s="55">
        <v>2253</v>
      </c>
      <c r="E3658" s="55">
        <v>3809</v>
      </c>
      <c r="F3658" s="55">
        <v>340.68899999999996</v>
      </c>
      <c r="G3658" s="55">
        <v>0.88116916874756168</v>
      </c>
      <c r="H3658" s="55">
        <v>0.59149383040168024</v>
      </c>
      <c r="I3658" s="55">
        <v>0.37776659959758552</v>
      </c>
      <c r="J3658" s="55">
        <v>53.559394080668248</v>
      </c>
      <c r="K3658" s="55">
        <v>233</v>
      </c>
      <c r="L3658" s="55">
        <v>126.94895694629383</v>
      </c>
      <c r="M3658" s="55">
        <v>1730.7749245332213</v>
      </c>
      <c r="N3658" s="55">
        <v>41.60258314736263</v>
      </c>
      <c r="O3658" s="55">
        <v>0.62837093621712514</v>
      </c>
      <c r="P3658" s="55">
        <v>2.3647582759359675</v>
      </c>
      <c r="Q3658" s="55">
        <v>134.01425020712495</v>
      </c>
      <c r="R3658" s="55">
        <v>0.97758052287222907</v>
      </c>
      <c r="S3658" s="55">
        <v>7.094555447422823</v>
      </c>
      <c r="T3658" s="55">
        <v>5.8254493087481945E-4</v>
      </c>
      <c r="U3658" s="55">
        <v>0.25670892113567439</v>
      </c>
      <c r="V3658" s="55">
        <v>101.70635149693602</v>
      </c>
      <c r="W3658" s="55">
        <v>48.086876573555706</v>
      </c>
    </row>
    <row r="3659" spans="3:23" x14ac:dyDescent="0.25">
      <c r="C3659" s="51">
        <v>0</v>
      </c>
      <c r="D3659" s="54">
        <v>2140</v>
      </c>
      <c r="E3659" s="54">
        <v>2769</v>
      </c>
      <c r="F3659" s="54">
        <v>238.43799999999999</v>
      </c>
      <c r="G3659" s="54">
        <v>0.94988484307720999</v>
      </c>
      <c r="H3659" s="54">
        <v>0.77284218129288551</v>
      </c>
      <c r="I3659" s="54">
        <v>0.55991627420198853</v>
      </c>
      <c r="J3659" s="54">
        <v>52.198971500722578</v>
      </c>
      <c r="K3659" s="54">
        <v>229</v>
      </c>
      <c r="L3659" s="54">
        <v>125.61869158878504</v>
      </c>
      <c r="M3659" s="54">
        <v>1570.8634185771186</v>
      </c>
      <c r="N3659" s="54">
        <v>39.634119374310799</v>
      </c>
      <c r="O3659" s="54">
        <v>0.49146355129493763</v>
      </c>
      <c r="P3659" s="54">
        <v>2.2723397711836064</v>
      </c>
      <c r="Q3659" s="54">
        <v>43.158957321748211</v>
      </c>
      <c r="R3659" s="54">
        <v>0.99255686929942688</v>
      </c>
      <c r="S3659" s="54">
        <v>7.0649122840460832</v>
      </c>
      <c r="T3659" s="54">
        <v>6.3592437848790579E-4</v>
      </c>
      <c r="U3659" s="54">
        <v>0.30065932081991925</v>
      </c>
      <c r="V3659" s="54">
        <v>100.63301511954319</v>
      </c>
      <c r="W3659" s="54">
        <v>31.457884533047697</v>
      </c>
    </row>
    <row r="3660" spans="3:23" x14ac:dyDescent="0.25">
      <c r="C3660" s="52">
        <v>0</v>
      </c>
      <c r="D3660" s="55">
        <v>36</v>
      </c>
      <c r="E3660" s="55">
        <v>40</v>
      </c>
      <c r="F3660" s="55">
        <v>19.592000000000002</v>
      </c>
      <c r="G3660" s="55">
        <v>0.38282074674438793</v>
      </c>
      <c r="H3660" s="55">
        <v>0.9</v>
      </c>
      <c r="I3660" s="55">
        <v>0.6428571428571429</v>
      </c>
      <c r="J3660" s="55">
        <v>6.7702750025730758</v>
      </c>
      <c r="K3660" s="55">
        <v>96</v>
      </c>
      <c r="L3660" s="55">
        <v>80.611111111111114</v>
      </c>
      <c r="M3660" s="55">
        <v>53.444444444444457</v>
      </c>
      <c r="N3660" s="55">
        <v>7.3105707331537708</v>
      </c>
      <c r="O3660" s="55">
        <v>0.46622929929508267</v>
      </c>
      <c r="P3660" s="55">
        <v>2.4443187495043714</v>
      </c>
      <c r="Q3660" s="55">
        <v>46.396825396825406</v>
      </c>
      <c r="R3660" s="55">
        <v>0.86379635352360629</v>
      </c>
      <c r="S3660" s="55">
        <v>4.0304930567574813</v>
      </c>
      <c r="T3660" s="55">
        <v>1.738473167044596E-2</v>
      </c>
      <c r="U3660" s="55">
        <v>0.22273041306654748</v>
      </c>
      <c r="V3660" s="55">
        <v>7.1802197428460053</v>
      </c>
      <c r="W3660" s="55">
        <v>6.6332495807108005</v>
      </c>
    </row>
    <row r="3661" spans="3:23" x14ac:dyDescent="0.25">
      <c r="C3661" s="51">
        <v>0</v>
      </c>
      <c r="D3661" s="54">
        <v>113</v>
      </c>
      <c r="E3661" s="54">
        <v>118</v>
      </c>
      <c r="F3661" s="54">
        <v>36.455000000000005</v>
      </c>
      <c r="G3661" s="54">
        <v>0.67601257660172476</v>
      </c>
      <c r="H3661" s="54">
        <v>0.9576271186440678</v>
      </c>
      <c r="I3661" s="54">
        <v>0.68484848484848482</v>
      </c>
      <c r="J3661" s="54">
        <v>11.994835078277374</v>
      </c>
      <c r="K3661" s="54">
        <v>123</v>
      </c>
      <c r="L3661" s="54">
        <v>91.964601769911511</v>
      </c>
      <c r="M3661" s="54">
        <v>205.67730720606824</v>
      </c>
      <c r="N3661" s="54">
        <v>14.341454152423603</v>
      </c>
      <c r="O3661" s="54">
        <v>0.47093049763007794</v>
      </c>
      <c r="P3661" s="54">
        <v>2.3516167975180884</v>
      </c>
      <c r="Q3661" s="54">
        <v>169.52840909090924</v>
      </c>
      <c r="R3661" s="54">
        <v>0.86296509224991902</v>
      </c>
      <c r="S3661" s="54">
        <v>5.2501249549173039</v>
      </c>
      <c r="T3661" s="54">
        <v>6.3274793388429602E-3</v>
      </c>
      <c r="U3661" s="54">
        <v>0.20688408654219306</v>
      </c>
      <c r="V3661" s="54">
        <v>14.083932169597805</v>
      </c>
      <c r="W3661" s="54">
        <v>10.378309963124883</v>
      </c>
    </row>
    <row r="3662" spans="3:23" x14ac:dyDescent="0.25">
      <c r="C3662" s="52">
        <v>0</v>
      </c>
      <c r="D3662" s="55">
        <v>4447</v>
      </c>
      <c r="E3662" s="55">
        <v>9168</v>
      </c>
      <c r="F3662" s="55">
        <v>565.64800000000002</v>
      </c>
      <c r="G3662" s="55">
        <v>0.81382098448350315</v>
      </c>
      <c r="H3662" s="55">
        <v>0.4850567190226876</v>
      </c>
      <c r="I3662" s="55">
        <v>0.37956640491635368</v>
      </c>
      <c r="J3662" s="55">
        <v>75.246901965710634</v>
      </c>
      <c r="K3662" s="55">
        <v>234</v>
      </c>
      <c r="L3662" s="55">
        <v>125.4119631212053</v>
      </c>
      <c r="M3662" s="55">
        <v>1654.3804056594593</v>
      </c>
      <c r="N3662" s="55">
        <v>40.674075351007787</v>
      </c>
      <c r="O3662" s="55">
        <v>0.57397484545184541</v>
      </c>
      <c r="P3662" s="55">
        <v>2.2832866943242731</v>
      </c>
      <c r="Q3662" s="55">
        <v>74.832444782939902</v>
      </c>
      <c r="R3662" s="55">
        <v>0.98779473540396223</v>
      </c>
      <c r="S3662" s="55">
        <v>7.1025737923139527</v>
      </c>
      <c r="T3662" s="55">
        <v>9.0528252674251287E-4</v>
      </c>
      <c r="U3662" s="55">
        <v>0.32033791861920879</v>
      </c>
      <c r="V3662" s="55">
        <v>157.14346224765069</v>
      </c>
      <c r="W3662" s="55">
        <v>91.318526091473146</v>
      </c>
    </row>
    <row r="3663" spans="3:23" x14ac:dyDescent="0.25">
      <c r="C3663" s="51">
        <v>0</v>
      </c>
      <c r="D3663" s="54">
        <v>91</v>
      </c>
      <c r="E3663" s="54">
        <v>119</v>
      </c>
      <c r="F3663" s="54">
        <v>46.015000000000001</v>
      </c>
      <c r="G3663" s="54">
        <v>0.93375879940718542</v>
      </c>
      <c r="H3663" s="54">
        <v>0.76470588235294112</v>
      </c>
      <c r="I3663" s="54">
        <v>0.63194444444444442</v>
      </c>
      <c r="J3663" s="54">
        <v>10.764051215546115</v>
      </c>
      <c r="K3663" s="54">
        <v>122</v>
      </c>
      <c r="L3663" s="54">
        <v>95.84615384615384</v>
      </c>
      <c r="M3663" s="54">
        <v>193.79829059829063</v>
      </c>
      <c r="N3663" s="54">
        <v>13.921145448499942</v>
      </c>
      <c r="O3663" s="54">
        <v>-8.1151453415409143E-3</v>
      </c>
      <c r="P3663" s="54">
        <v>2.0425967491889461</v>
      </c>
      <c r="Q3663" s="54">
        <v>231.99342105263156</v>
      </c>
      <c r="R3663" s="54">
        <v>0.82992817053712276</v>
      </c>
      <c r="S3663" s="54">
        <v>5.2988576240630385</v>
      </c>
      <c r="T3663" s="54">
        <v>7.1849030470913901E-3</v>
      </c>
      <c r="U3663" s="54">
        <v>0.11472183646459681</v>
      </c>
      <c r="V3663" s="54">
        <v>20.092888975990796</v>
      </c>
      <c r="W3663" s="54">
        <v>7.1913037588347226</v>
      </c>
    </row>
    <row r="3664" spans="3:23" x14ac:dyDescent="0.25">
      <c r="C3664" s="52">
        <v>0</v>
      </c>
      <c r="D3664" s="55">
        <v>109</v>
      </c>
      <c r="E3664" s="55">
        <v>117</v>
      </c>
      <c r="F3664" s="55">
        <v>36.917999999999999</v>
      </c>
      <c r="G3664" s="55">
        <v>0.75783973216283929</v>
      </c>
      <c r="H3664" s="55">
        <v>0.93162393162393164</v>
      </c>
      <c r="I3664" s="55">
        <v>0.64880952380952384</v>
      </c>
      <c r="J3664" s="55">
        <v>11.780624362746346</v>
      </c>
      <c r="K3664" s="55">
        <v>121</v>
      </c>
      <c r="L3664" s="55">
        <v>92.605504587155963</v>
      </c>
      <c r="M3664" s="55">
        <v>198.94478423377512</v>
      </c>
      <c r="N3664" s="55">
        <v>14.104778772946959</v>
      </c>
      <c r="O3664" s="55">
        <v>0.30839147464290456</v>
      </c>
      <c r="P3664" s="55">
        <v>2.0820687530724249</v>
      </c>
      <c r="Q3664" s="55">
        <v>100.03888888888895</v>
      </c>
      <c r="R3664" s="55">
        <v>0.92030859374837637</v>
      </c>
      <c r="S3664" s="55">
        <v>5.4207712840373121</v>
      </c>
      <c r="T3664" s="55">
        <v>5.8641975308642126E-3</v>
      </c>
      <c r="U3664" s="55">
        <v>0.18605128630775505</v>
      </c>
      <c r="V3664" s="55">
        <v>14.70473032329002</v>
      </c>
      <c r="W3664" s="55">
        <v>9.5939653718954379</v>
      </c>
    </row>
    <row r="3665" spans="3:23" x14ac:dyDescent="0.25">
      <c r="C3665" s="51">
        <v>0</v>
      </c>
      <c r="D3665" s="54">
        <v>4520</v>
      </c>
      <c r="E3665" s="54">
        <v>9161</v>
      </c>
      <c r="F3665" s="54">
        <v>561.05899999999997</v>
      </c>
      <c r="G3665" s="54">
        <v>0.80179738006275969</v>
      </c>
      <c r="H3665" s="54">
        <v>0.49339591747625805</v>
      </c>
      <c r="I3665" s="54">
        <v>0.3896551724137931</v>
      </c>
      <c r="J3665" s="54">
        <v>75.861998010881138</v>
      </c>
      <c r="K3665" s="54">
        <v>238</v>
      </c>
      <c r="L3665" s="54">
        <v>125.06637168141593</v>
      </c>
      <c r="M3665" s="54">
        <v>1600.3257553652552</v>
      </c>
      <c r="N3665" s="54">
        <v>40.004071734827882</v>
      </c>
      <c r="O3665" s="54">
        <v>0.59390022859406477</v>
      </c>
      <c r="P3665" s="54">
        <v>2.3676583008814847</v>
      </c>
      <c r="Q3665" s="54">
        <v>68.462051282051178</v>
      </c>
      <c r="R3665" s="54">
        <v>0.98873708368276703</v>
      </c>
      <c r="S3665" s="54">
        <v>7.0902564802225383</v>
      </c>
      <c r="T3665" s="54">
        <v>8.7956753597782076E-4</v>
      </c>
      <c r="U3665" s="54">
        <v>0.32224714458964682</v>
      </c>
      <c r="V3665" s="54">
        <v>153.96453869730254</v>
      </c>
      <c r="W3665" s="54">
        <v>92.008590162570869</v>
      </c>
    </row>
    <row r="3666" spans="3:23" x14ac:dyDescent="0.25">
      <c r="C3666" s="52">
        <v>0</v>
      </c>
      <c r="D3666" s="55">
        <v>57</v>
      </c>
      <c r="E3666" s="55">
        <v>61</v>
      </c>
      <c r="F3666" s="55">
        <v>25.471999999999998</v>
      </c>
      <c r="G3666" s="55">
        <v>0.71204260390783725</v>
      </c>
      <c r="H3666" s="55">
        <v>0.93442622950819676</v>
      </c>
      <c r="I3666" s="55">
        <v>0.74025974025974028</v>
      </c>
      <c r="J3666" s="55">
        <v>8.5190758917798277</v>
      </c>
      <c r="K3666" s="55">
        <v>125</v>
      </c>
      <c r="L3666" s="55">
        <v>99.333333333333329</v>
      </c>
      <c r="M3666" s="55">
        <v>228.08333333333334</v>
      </c>
      <c r="N3666" s="55">
        <v>15.102428060856086</v>
      </c>
      <c r="O3666" s="55">
        <v>-0.37873571842525622</v>
      </c>
      <c r="P3666" s="55">
        <v>2.2337833768954178</v>
      </c>
      <c r="Q3666" s="55">
        <v>265.9166666666668</v>
      </c>
      <c r="R3666" s="55">
        <v>0.74180951000018747</v>
      </c>
      <c r="S3666" s="55">
        <v>5.078161066644495</v>
      </c>
      <c r="T3666" s="55">
        <v>1.2188208616780062E-2</v>
      </c>
      <c r="U3666" s="55">
        <v>8.5918342228683262E-2</v>
      </c>
      <c r="V3666" s="55">
        <v>10.256363022833209</v>
      </c>
      <c r="W3666" s="55">
        <v>7.2013643931415547</v>
      </c>
    </row>
    <row r="3667" spans="3:23" x14ac:dyDescent="0.25">
      <c r="C3667" s="51">
        <v>0</v>
      </c>
      <c r="D3667" s="54">
        <v>29</v>
      </c>
      <c r="E3667" s="54">
        <v>33</v>
      </c>
      <c r="F3667" s="54">
        <v>17.996000000000002</v>
      </c>
      <c r="G3667" s="54">
        <v>0</v>
      </c>
      <c r="H3667" s="54">
        <v>0.87878787878787878</v>
      </c>
      <c r="I3667" s="54">
        <v>0.59183673469387754</v>
      </c>
      <c r="J3667" s="54">
        <v>6.0765077797464979</v>
      </c>
      <c r="K3667" s="54">
        <v>165</v>
      </c>
      <c r="L3667" s="54">
        <v>119.34482758620689</v>
      </c>
      <c r="M3667" s="54">
        <v>694.0197044334974</v>
      </c>
      <c r="N3667" s="54">
        <v>26.344253727017918</v>
      </c>
      <c r="O3667" s="54">
        <v>2.9879145872658858E-2</v>
      </c>
      <c r="P3667" s="54">
        <v>1.9552581679643168</v>
      </c>
      <c r="Q3667" s="54">
        <v>490.44642857142856</v>
      </c>
      <c r="R3667" s="54">
        <v>0.84802709785519759</v>
      </c>
      <c r="S3667" s="54">
        <v>4.651084443403434</v>
      </c>
      <c r="T3667" s="54">
        <v>1.785714285714287E-2</v>
      </c>
      <c r="U3667" s="54">
        <v>0.11231728899696666</v>
      </c>
      <c r="V3667" s="54">
        <v>6.2330229193099944</v>
      </c>
      <c r="W3667" s="54">
        <v>6.2330229193099944</v>
      </c>
    </row>
    <row r="3668" spans="3:23" x14ac:dyDescent="0.25">
      <c r="C3668" s="52">
        <v>0</v>
      </c>
      <c r="D3668" s="55">
        <v>107</v>
      </c>
      <c r="E3668" s="55">
        <v>114</v>
      </c>
      <c r="F3668" s="55">
        <v>36.364000000000004</v>
      </c>
      <c r="G3668" s="55">
        <v>0.76258685644473578</v>
      </c>
      <c r="H3668" s="55">
        <v>0.93859649122807021</v>
      </c>
      <c r="I3668" s="55">
        <v>0.63690476190476186</v>
      </c>
      <c r="J3668" s="55">
        <v>11.672044863118991</v>
      </c>
      <c r="K3668" s="55">
        <v>118</v>
      </c>
      <c r="L3668" s="55">
        <v>90.299065420560751</v>
      </c>
      <c r="M3668" s="55">
        <v>196.36254628813262</v>
      </c>
      <c r="N3668" s="55">
        <v>14.012942099649617</v>
      </c>
      <c r="O3668" s="55">
        <v>0.32023709122128852</v>
      </c>
      <c r="P3668" s="55">
        <v>1.9914802846523549</v>
      </c>
      <c r="Q3668" s="55">
        <v>50.372222222222248</v>
      </c>
      <c r="R3668" s="55">
        <v>0.94465416638700173</v>
      </c>
      <c r="S3668" s="55">
        <v>5.2754107112551791</v>
      </c>
      <c r="T3668" s="55">
        <v>5.9876543209876681E-3</v>
      </c>
      <c r="U3668" s="55">
        <v>0.20809035983700572</v>
      </c>
      <c r="V3668" s="55">
        <v>14.630579288919122</v>
      </c>
      <c r="W3668" s="55">
        <v>9.4643145321215307</v>
      </c>
    </row>
    <row r="3669" spans="3:23" x14ac:dyDescent="0.25">
      <c r="C3669" s="51">
        <v>0</v>
      </c>
      <c r="D3669" s="54">
        <v>4807</v>
      </c>
      <c r="E3669" s="54">
        <v>9269</v>
      </c>
      <c r="F3669" s="54">
        <v>606.52699999999993</v>
      </c>
      <c r="G3669" s="54">
        <v>0.7883549086432351</v>
      </c>
      <c r="H3669" s="54">
        <v>0.5186104218362283</v>
      </c>
      <c r="I3669" s="54">
        <v>0.41148775894538608</v>
      </c>
      <c r="J3669" s="54">
        <v>78.233384763423899</v>
      </c>
      <c r="K3669" s="54">
        <v>248</v>
      </c>
      <c r="L3669" s="54">
        <v>122.81464530892448</v>
      </c>
      <c r="M3669" s="54">
        <v>1584.4822823492045</v>
      </c>
      <c r="N3669" s="54">
        <v>39.805555923127173</v>
      </c>
      <c r="O3669" s="54">
        <v>0.67693127224589711</v>
      </c>
      <c r="P3669" s="54">
        <v>2.5869057277208576</v>
      </c>
      <c r="Q3669" s="54">
        <v>77.470503352856966</v>
      </c>
      <c r="R3669" s="54">
        <v>0.98697489467769883</v>
      </c>
      <c r="S3669" s="54">
        <v>7.0852379787632174</v>
      </c>
      <c r="T3669" s="54">
        <v>8.2417597658994651E-4</v>
      </c>
      <c r="U3669" s="54">
        <v>0.31978385952177901</v>
      </c>
      <c r="V3669" s="54">
        <v>150.02591905463149</v>
      </c>
      <c r="W3669" s="54">
        <v>92.299054390684972</v>
      </c>
    </row>
    <row r="3670" spans="3:23" x14ac:dyDescent="0.25">
      <c r="C3670" s="52">
        <v>0</v>
      </c>
      <c r="D3670" s="55">
        <v>46</v>
      </c>
      <c r="E3670" s="55">
        <v>50</v>
      </c>
      <c r="F3670" s="55">
        <v>22.222000000000001</v>
      </c>
      <c r="G3670" s="55">
        <v>0.5304053027866894</v>
      </c>
      <c r="H3670" s="55">
        <v>0.92</v>
      </c>
      <c r="I3670" s="55">
        <v>0.63888888888888884</v>
      </c>
      <c r="J3670" s="55">
        <v>7.6530398573258118</v>
      </c>
      <c r="K3670" s="55">
        <v>129</v>
      </c>
      <c r="L3670" s="55">
        <v>103.54347826086956</v>
      </c>
      <c r="M3670" s="55">
        <v>238.60917874396131</v>
      </c>
      <c r="N3670" s="55">
        <v>15.446979599389691</v>
      </c>
      <c r="O3670" s="55">
        <v>-0.49558119867998113</v>
      </c>
      <c r="P3670" s="55">
        <v>2.4651873554854045</v>
      </c>
      <c r="Q3670" s="55">
        <v>105.46249999999999</v>
      </c>
      <c r="R3670" s="55">
        <v>0.89417029273045145</v>
      </c>
      <c r="S3670" s="55">
        <v>4.9255233690064255</v>
      </c>
      <c r="T3670" s="55">
        <v>1.281250000000001E-2</v>
      </c>
      <c r="U3670" s="55">
        <v>0.18700798486644063</v>
      </c>
      <c r="V3670" s="55">
        <v>8.4302691971197312</v>
      </c>
      <c r="W3670" s="55">
        <v>7.1467117473930717</v>
      </c>
    </row>
    <row r="3671" spans="3:23" x14ac:dyDescent="0.25">
      <c r="C3671" s="51">
        <v>0</v>
      </c>
      <c r="D3671" s="54">
        <v>109</v>
      </c>
      <c r="E3671" s="54">
        <v>114</v>
      </c>
      <c r="F3671" s="54">
        <v>35.603000000000002</v>
      </c>
      <c r="G3671" s="54">
        <v>0.67582593951161363</v>
      </c>
      <c r="H3671" s="54">
        <v>0.95614035087719296</v>
      </c>
      <c r="I3671" s="54">
        <v>0.69871794871794868</v>
      </c>
      <c r="J3671" s="54">
        <v>11.780624362746346</v>
      </c>
      <c r="K3671" s="54">
        <v>105</v>
      </c>
      <c r="L3671" s="54">
        <v>87.266055045871553</v>
      </c>
      <c r="M3671" s="54">
        <v>100.58596670064563</v>
      </c>
      <c r="N3671" s="54">
        <v>10.029255540699202</v>
      </c>
      <c r="O3671" s="54">
        <v>-9.8126087133456913E-2</v>
      </c>
      <c r="P3671" s="54">
        <v>1.9555906442382389</v>
      </c>
      <c r="Q3671" s="54">
        <v>50.852071005917168</v>
      </c>
      <c r="R3671" s="54">
        <v>0.92048508155459619</v>
      </c>
      <c r="S3671" s="54">
        <v>5.0120083797992958</v>
      </c>
      <c r="T3671" s="54">
        <v>6.7574664752634876E-3</v>
      </c>
      <c r="U3671" s="54">
        <v>0.25082734671487494</v>
      </c>
      <c r="V3671" s="54">
        <v>13.809997099324329</v>
      </c>
      <c r="W3671" s="54">
        <v>10.178813848482511</v>
      </c>
    </row>
    <row r="3672" spans="3:23" x14ac:dyDescent="0.25">
      <c r="C3672" s="52">
        <v>0</v>
      </c>
      <c r="D3672" s="55">
        <v>82</v>
      </c>
      <c r="E3672" s="55">
        <v>90</v>
      </c>
      <c r="F3672" s="55">
        <v>31.956</v>
      </c>
      <c r="G3672" s="55">
        <v>0.44297389405485477</v>
      </c>
      <c r="H3672" s="55">
        <v>0.91111111111111109</v>
      </c>
      <c r="I3672" s="55">
        <v>0.6776859504132231</v>
      </c>
      <c r="J3672" s="55">
        <v>10.217907939900583</v>
      </c>
      <c r="K3672" s="55">
        <v>128</v>
      </c>
      <c r="L3672" s="55">
        <v>94.060975609756099</v>
      </c>
      <c r="M3672" s="55">
        <v>266.74932249322489</v>
      </c>
      <c r="N3672" s="55">
        <v>16.332462229964744</v>
      </c>
      <c r="O3672" s="55">
        <v>0.34144156391318708</v>
      </c>
      <c r="P3672" s="55">
        <v>1.9887546286219397</v>
      </c>
      <c r="Q3672" s="55">
        <v>82.416666666666615</v>
      </c>
      <c r="R3672" s="55">
        <v>0.90561105483595572</v>
      </c>
      <c r="S3672" s="55">
        <v>5.3142730409396108</v>
      </c>
      <c r="T3672" s="55">
        <v>7.8053259871441851E-3</v>
      </c>
      <c r="U3672" s="55">
        <v>0.16031751440384992</v>
      </c>
      <c r="V3672" s="55">
        <v>10.957963246710856</v>
      </c>
      <c r="W3672" s="55">
        <v>9.8241922195517155</v>
      </c>
    </row>
    <row r="3673" spans="3:23" x14ac:dyDescent="0.25">
      <c r="C3673" s="51">
        <v>0</v>
      </c>
      <c r="D3673" s="54">
        <v>4864</v>
      </c>
      <c r="E3673" s="54">
        <v>9126</v>
      </c>
      <c r="F3673" s="54">
        <v>577.30100000000004</v>
      </c>
      <c r="G3673" s="54">
        <v>0.78720271651882745</v>
      </c>
      <c r="H3673" s="54">
        <v>0.53298268682884065</v>
      </c>
      <c r="I3673" s="54">
        <v>0.42495194827887472</v>
      </c>
      <c r="J3673" s="54">
        <v>78.695852149854971</v>
      </c>
      <c r="K3673" s="54">
        <v>254</v>
      </c>
      <c r="L3673" s="54">
        <v>123.53371710526316</v>
      </c>
      <c r="M3673" s="54">
        <v>1576.7671129744349</v>
      </c>
      <c r="N3673" s="54">
        <v>39.708526955484444</v>
      </c>
      <c r="O3673" s="54">
        <v>0.72030388390122413</v>
      </c>
      <c r="P3673" s="54">
        <v>2.7656530426691872</v>
      </c>
      <c r="Q3673" s="54">
        <v>74.930260764100879</v>
      </c>
      <c r="R3673" s="54">
        <v>0.98746011389697064</v>
      </c>
      <c r="S3673" s="54">
        <v>7.0974576430960088</v>
      </c>
      <c r="T3673" s="54">
        <v>6.8263599851419712E-4</v>
      </c>
      <c r="U3673" s="54">
        <v>0.30444355779954152</v>
      </c>
      <c r="V3673" s="54">
        <v>148.21122237558163</v>
      </c>
      <c r="W3673" s="54">
        <v>91.401018853290509</v>
      </c>
    </row>
    <row r="3674" spans="3:23" x14ac:dyDescent="0.25">
      <c r="C3674" s="52">
        <v>0</v>
      </c>
      <c r="D3674" s="55">
        <v>105</v>
      </c>
      <c r="E3674" s="55">
        <v>110</v>
      </c>
      <c r="F3674" s="55">
        <v>34.866999999999997</v>
      </c>
      <c r="G3674" s="55">
        <v>0.63158726305767288</v>
      </c>
      <c r="H3674" s="55">
        <v>0.95454545454545459</v>
      </c>
      <c r="I3674" s="55">
        <v>0.67307692307692313</v>
      </c>
      <c r="J3674" s="55">
        <v>11.562445770562215</v>
      </c>
      <c r="K3674" s="55">
        <v>105</v>
      </c>
      <c r="L3674" s="55">
        <v>87.228571428571428</v>
      </c>
      <c r="M3674" s="55">
        <v>94.716483516483521</v>
      </c>
      <c r="N3674" s="55">
        <v>9.7322393885725766</v>
      </c>
      <c r="O3674" s="55">
        <v>-0.11721933839559018</v>
      </c>
      <c r="P3674" s="55">
        <v>2.0382034112649849</v>
      </c>
      <c r="Q3674" s="55">
        <v>44.514792899408263</v>
      </c>
      <c r="R3674" s="55">
        <v>0.93391270754795608</v>
      </c>
      <c r="S3674" s="55">
        <v>4.9648375128180033</v>
      </c>
      <c r="T3674" s="55">
        <v>6.5473897972760237E-3</v>
      </c>
      <c r="U3674" s="55">
        <v>0.24826326697628479</v>
      </c>
      <c r="V3674" s="55">
        <v>13.241140640151995</v>
      </c>
      <c r="W3674" s="55">
        <v>10.265919863679471</v>
      </c>
    </row>
    <row r="3675" spans="3:23" x14ac:dyDescent="0.25">
      <c r="C3675" s="51">
        <v>0</v>
      </c>
      <c r="D3675" s="54">
        <v>29</v>
      </c>
      <c r="E3675" s="54">
        <v>33</v>
      </c>
      <c r="F3675" s="54">
        <v>17.996000000000002</v>
      </c>
      <c r="G3675" s="54">
        <v>0</v>
      </c>
      <c r="H3675" s="54">
        <v>0.87878787878787878</v>
      </c>
      <c r="I3675" s="54">
        <v>0.59183673469387754</v>
      </c>
      <c r="J3675" s="54">
        <v>6.0765077797464979</v>
      </c>
      <c r="K3675" s="54">
        <v>96</v>
      </c>
      <c r="L3675" s="54">
        <v>84.931034482758619</v>
      </c>
      <c r="M3675" s="54">
        <v>67.352216748768484</v>
      </c>
      <c r="N3675" s="54">
        <v>8.2068396322073021</v>
      </c>
      <c r="O3675" s="54">
        <v>-0.56114770153775539</v>
      </c>
      <c r="P3675" s="54">
        <v>2.241491674964069</v>
      </c>
      <c r="Q3675" s="54">
        <v>323.71428571428561</v>
      </c>
      <c r="R3675" s="54">
        <v>0.60665144521745673</v>
      </c>
      <c r="S3675" s="54">
        <v>4.0902340121451441</v>
      </c>
      <c r="T3675" s="54">
        <v>1.9132653061224501E-2</v>
      </c>
      <c r="U3675" s="54">
        <v>0.18754785894299714</v>
      </c>
      <c r="V3675" s="54">
        <v>6.2330229193099944</v>
      </c>
      <c r="W3675" s="54">
        <v>6.2330229193099944</v>
      </c>
    </row>
    <row r="3676" spans="3:23" x14ac:dyDescent="0.25">
      <c r="C3676" s="52">
        <v>0</v>
      </c>
      <c r="D3676" s="55">
        <v>4912</v>
      </c>
      <c r="E3676" s="55">
        <v>9160</v>
      </c>
      <c r="F3676" s="55">
        <v>559.53599999999994</v>
      </c>
      <c r="G3676" s="55">
        <v>0.79019460067336611</v>
      </c>
      <c r="H3676" s="55">
        <v>0.53624454148471612</v>
      </c>
      <c r="I3676" s="55">
        <v>0.42199312714776632</v>
      </c>
      <c r="J3676" s="55">
        <v>79.083200768172745</v>
      </c>
      <c r="K3676" s="55">
        <v>254</v>
      </c>
      <c r="L3676" s="55">
        <v>124.38314332247558</v>
      </c>
      <c r="M3676" s="55">
        <v>1627.2427050024837</v>
      </c>
      <c r="N3676" s="55">
        <v>40.339096482227802</v>
      </c>
      <c r="O3676" s="55">
        <v>0.69500087985601589</v>
      </c>
      <c r="P3676" s="55">
        <v>2.6994754726387247</v>
      </c>
      <c r="Q3676" s="55">
        <v>76.396183010991138</v>
      </c>
      <c r="R3676" s="55">
        <v>0.98726265350024422</v>
      </c>
      <c r="S3676" s="55">
        <v>7.1273058209281874</v>
      </c>
      <c r="T3676" s="55">
        <v>6.58281530161268E-4</v>
      </c>
      <c r="U3676" s="55">
        <v>0.30632547008253519</v>
      </c>
      <c r="V3676" s="55">
        <v>149.24146094118063</v>
      </c>
      <c r="W3676" s="55">
        <v>91.463526774972877</v>
      </c>
    </row>
    <row r="3677" spans="3:23" x14ac:dyDescent="0.25">
      <c r="C3677" s="51">
        <v>0</v>
      </c>
      <c r="D3677" s="54">
        <v>110</v>
      </c>
      <c r="E3677" s="54">
        <v>117</v>
      </c>
      <c r="F3677" s="54">
        <v>36.43</v>
      </c>
      <c r="G3677" s="54">
        <v>0.43601522034726414</v>
      </c>
      <c r="H3677" s="54">
        <v>0.94017094017094016</v>
      </c>
      <c r="I3677" s="54">
        <v>0.76923076923076927</v>
      </c>
      <c r="J3677" s="54">
        <v>11.834540545406394</v>
      </c>
      <c r="K3677" s="54">
        <v>126</v>
      </c>
      <c r="L3677" s="54">
        <v>90.554545454545448</v>
      </c>
      <c r="M3677" s="54">
        <v>227.42360300250203</v>
      </c>
      <c r="N3677" s="54">
        <v>15.080570380542708</v>
      </c>
      <c r="O3677" s="54">
        <v>0.60008876171968673</v>
      </c>
      <c r="P3677" s="54">
        <v>2.469417026149995</v>
      </c>
      <c r="Q3677" s="54">
        <v>37.705128205128183</v>
      </c>
      <c r="R3677" s="54">
        <v>0.94820841769911579</v>
      </c>
      <c r="S3677" s="54">
        <v>5.3573373594207006</v>
      </c>
      <c r="T3677" s="54">
        <v>6.6568047337278013E-3</v>
      </c>
      <c r="U3677" s="54">
        <v>0.25827804673958493</v>
      </c>
      <c r="V3677" s="54">
        <v>12.607481071166836</v>
      </c>
      <c r="W3677" s="54">
        <v>11.345967577462059</v>
      </c>
    </row>
    <row r="3678" spans="3:23" x14ac:dyDescent="0.25">
      <c r="C3678" s="52">
        <v>0</v>
      </c>
      <c r="D3678" s="55">
        <v>123</v>
      </c>
      <c r="E3678" s="55">
        <v>133</v>
      </c>
      <c r="F3678" s="55">
        <v>40.283999999999999</v>
      </c>
      <c r="G3678" s="55">
        <v>0.77319101981851335</v>
      </c>
      <c r="H3678" s="55">
        <v>0.92481203007518797</v>
      </c>
      <c r="I3678" s="55">
        <v>0.62755102040816324</v>
      </c>
      <c r="J3678" s="55">
        <v>12.514330345744634</v>
      </c>
      <c r="K3678" s="55">
        <v>105</v>
      </c>
      <c r="L3678" s="55">
        <v>84.479674796747972</v>
      </c>
      <c r="M3678" s="55">
        <v>92.415567106490741</v>
      </c>
      <c r="N3678" s="55">
        <v>9.6133015715981127</v>
      </c>
      <c r="O3678" s="55">
        <v>0.33803010323031824</v>
      </c>
      <c r="P3678" s="55">
        <v>2.2974816533214319</v>
      </c>
      <c r="Q3678" s="55">
        <v>44.504761904761963</v>
      </c>
      <c r="R3678" s="55">
        <v>0.93587902632861175</v>
      </c>
      <c r="S3678" s="55">
        <v>4.9292122499642268</v>
      </c>
      <c r="T3678" s="55">
        <v>5.2607709750566714E-3</v>
      </c>
      <c r="U3678" s="55">
        <v>0.23277171902171875</v>
      </c>
      <c r="V3678" s="55">
        <v>15.983144649802894</v>
      </c>
      <c r="W3678" s="55">
        <v>10.136081979476716</v>
      </c>
    </row>
    <row r="3679" spans="3:23" x14ac:dyDescent="0.25">
      <c r="C3679" s="51">
        <v>0</v>
      </c>
      <c r="D3679" s="54">
        <v>4676</v>
      </c>
      <c r="E3679" s="54">
        <v>9114</v>
      </c>
      <c r="F3679" s="54">
        <v>571.66100000000006</v>
      </c>
      <c r="G3679" s="54">
        <v>0.78718906933110688</v>
      </c>
      <c r="H3679" s="54">
        <v>0.51305683563748083</v>
      </c>
      <c r="I3679" s="54">
        <v>0.40590277777777778</v>
      </c>
      <c r="J3679" s="54">
        <v>77.160016272559332</v>
      </c>
      <c r="K3679" s="54">
        <v>247</v>
      </c>
      <c r="L3679" s="54">
        <v>128.75064157399487</v>
      </c>
      <c r="M3679" s="54">
        <v>1627.8210156310686</v>
      </c>
      <c r="N3679" s="54">
        <v>40.346263961252575</v>
      </c>
      <c r="O3679" s="54">
        <v>0.59327851566296508</v>
      </c>
      <c r="P3679" s="54">
        <v>2.5237406250686902</v>
      </c>
      <c r="Q3679" s="54">
        <v>70.900396005510288</v>
      </c>
      <c r="R3679" s="54">
        <v>0.98839718599619497</v>
      </c>
      <c r="S3679" s="54">
        <v>7.1575182304168088</v>
      </c>
      <c r="T3679" s="54">
        <v>6.4100694207285295E-4</v>
      </c>
      <c r="U3679" s="54">
        <v>0.30366964931781876</v>
      </c>
      <c r="V3679" s="54">
        <v>146.77317798848148</v>
      </c>
      <c r="W3679" s="54">
        <v>90.516741848353959</v>
      </c>
    </row>
    <row r="3680" spans="3:23" x14ac:dyDescent="0.25">
      <c r="C3680" s="52">
        <v>0</v>
      </c>
      <c r="D3680" s="55">
        <v>109</v>
      </c>
      <c r="E3680" s="55">
        <v>114</v>
      </c>
      <c r="F3680" s="55">
        <v>34.750999999999998</v>
      </c>
      <c r="G3680" s="55">
        <v>0.63984443326842888</v>
      </c>
      <c r="H3680" s="55">
        <v>0.95614035087719296</v>
      </c>
      <c r="I3680" s="55">
        <v>0.76223776223776218</v>
      </c>
      <c r="J3680" s="55">
        <v>11.780624362746346</v>
      </c>
      <c r="K3680" s="55">
        <v>117</v>
      </c>
      <c r="L3680" s="55">
        <v>89.045871559633028</v>
      </c>
      <c r="M3680" s="55">
        <v>178.91454298335026</v>
      </c>
      <c r="N3680" s="55">
        <v>13.375894100334014</v>
      </c>
      <c r="O3680" s="55">
        <v>0.47302606378423517</v>
      </c>
      <c r="P3680" s="55">
        <v>2.0800516762156986</v>
      </c>
      <c r="Q3680" s="55">
        <v>33.852564102564095</v>
      </c>
      <c r="R3680" s="55">
        <v>0.93581662410839628</v>
      </c>
      <c r="S3680" s="55">
        <v>5.1547486930065798</v>
      </c>
      <c r="T3680" s="55">
        <v>7.5608152531229352E-3</v>
      </c>
      <c r="U3680" s="55">
        <v>0.26738937700476123</v>
      </c>
      <c r="V3680" s="55">
        <v>13.505805680844166</v>
      </c>
      <c r="W3680" s="55">
        <v>10.379271868016026</v>
      </c>
    </row>
    <row r="3681" spans="3:23" x14ac:dyDescent="0.25">
      <c r="C3681" s="51">
        <v>0</v>
      </c>
      <c r="D3681" s="54">
        <v>102</v>
      </c>
      <c r="E3681" s="54">
        <v>108</v>
      </c>
      <c r="F3681" s="54">
        <v>36.273000000000003</v>
      </c>
      <c r="G3681" s="54">
        <v>0.79690554374539713</v>
      </c>
      <c r="H3681" s="54">
        <v>0.94444444444444442</v>
      </c>
      <c r="I3681" s="54">
        <v>0.6071428571428571</v>
      </c>
      <c r="J3681" s="54">
        <v>11.396070970426017</v>
      </c>
      <c r="K3681" s="54">
        <v>104</v>
      </c>
      <c r="L3681" s="54">
        <v>86.186274509803923</v>
      </c>
      <c r="M3681" s="54">
        <v>86.252086973403223</v>
      </c>
      <c r="N3681" s="54">
        <v>9.287200168694719</v>
      </c>
      <c r="O3681" s="54">
        <v>0.19628195595245282</v>
      </c>
      <c r="P3681" s="54">
        <v>1.98495824526207</v>
      </c>
      <c r="Q3681" s="54">
        <v>41.683333333333358</v>
      </c>
      <c r="R3681" s="54">
        <v>0.92376647514871113</v>
      </c>
      <c r="S3681" s="54">
        <v>4.8079345036898742</v>
      </c>
      <c r="T3681" s="54">
        <v>5.9876543209876698E-3</v>
      </c>
      <c r="U3681" s="54">
        <v>0.2393802339635672</v>
      </c>
      <c r="V3681" s="54">
        <v>14.815915004545705</v>
      </c>
      <c r="W3681" s="54">
        <v>8.9503524330459996</v>
      </c>
    </row>
    <row r="3682" spans="3:23" x14ac:dyDescent="0.25">
      <c r="C3682" s="52">
        <v>0</v>
      </c>
      <c r="D3682" s="55">
        <v>29</v>
      </c>
      <c r="E3682" s="55">
        <v>33</v>
      </c>
      <c r="F3682" s="55">
        <v>17.996000000000002</v>
      </c>
      <c r="G3682" s="55">
        <v>0</v>
      </c>
      <c r="H3682" s="55">
        <v>0.87878787878787878</v>
      </c>
      <c r="I3682" s="55">
        <v>0.59183673469387754</v>
      </c>
      <c r="J3682" s="55">
        <v>6.0765077797464979</v>
      </c>
      <c r="K3682" s="55">
        <v>108</v>
      </c>
      <c r="L3682" s="55">
        <v>93.58620689655173</v>
      </c>
      <c r="M3682" s="55">
        <v>94.036945812807858</v>
      </c>
      <c r="N3682" s="55">
        <v>9.6972648624654916</v>
      </c>
      <c r="O3682" s="55">
        <v>-0.45435393794493234</v>
      </c>
      <c r="P3682" s="55">
        <v>2.2733120486144744</v>
      </c>
      <c r="Q3682" s="55">
        <v>441.62499999999989</v>
      </c>
      <c r="R3682" s="55">
        <v>0.41926236557253393</v>
      </c>
      <c r="S3682" s="55">
        <v>4.2112607364322798</v>
      </c>
      <c r="T3682" s="55">
        <v>2.1045918367346955E-2</v>
      </c>
      <c r="U3682" s="55">
        <v>0.18887292594070987</v>
      </c>
      <c r="V3682" s="55">
        <v>6.2330229193099944</v>
      </c>
      <c r="W3682" s="55">
        <v>6.2330229193099944</v>
      </c>
    </row>
    <row r="3683" spans="3:23" x14ac:dyDescent="0.25">
      <c r="C3683" s="51">
        <v>0</v>
      </c>
      <c r="D3683" s="54">
        <v>94</v>
      </c>
      <c r="E3683" s="54">
        <v>99</v>
      </c>
      <c r="F3683" s="54">
        <v>32.328000000000003</v>
      </c>
      <c r="G3683" s="54">
        <v>0.58099523526947683</v>
      </c>
      <c r="H3683" s="54">
        <v>0.9494949494949495</v>
      </c>
      <c r="I3683" s="54">
        <v>0.72307692307692306</v>
      </c>
      <c r="J3683" s="54">
        <v>10.940041919714261</v>
      </c>
      <c r="K3683" s="54">
        <v>110</v>
      </c>
      <c r="L3683" s="54">
        <v>89.829787234042556</v>
      </c>
      <c r="M3683" s="54">
        <v>93.648135438114835</v>
      </c>
      <c r="N3683" s="54">
        <v>9.6771966724932703</v>
      </c>
      <c r="O3683" s="54">
        <v>0.18298234507523284</v>
      </c>
      <c r="P3683" s="54">
        <v>2.1755346974152459</v>
      </c>
      <c r="Q3683" s="54">
        <v>33.111888111888099</v>
      </c>
      <c r="R3683" s="54">
        <v>0.91631953043296643</v>
      </c>
      <c r="S3683" s="54">
        <v>4.9331325063345215</v>
      </c>
      <c r="T3683" s="54">
        <v>7.8732456354834064E-3</v>
      </c>
      <c r="U3683" s="54">
        <v>0.25584630016448195</v>
      </c>
      <c r="V3683" s="54">
        <v>12.208117193268393</v>
      </c>
      <c r="W3683" s="54">
        <v>9.9362715300306181</v>
      </c>
    </row>
    <row r="3684" spans="3:23" x14ac:dyDescent="0.25">
      <c r="C3684" s="52">
        <v>0</v>
      </c>
      <c r="D3684" s="55">
        <v>4534</v>
      </c>
      <c r="E3684" s="55">
        <v>9219</v>
      </c>
      <c r="F3684" s="55">
        <v>570.47</v>
      </c>
      <c r="G3684" s="55">
        <v>0.79222824738371855</v>
      </c>
      <c r="H3684" s="55">
        <v>0.49181039158260115</v>
      </c>
      <c r="I3684" s="55">
        <v>0.4029147782813472</v>
      </c>
      <c r="J3684" s="55">
        <v>75.979392573442084</v>
      </c>
      <c r="K3684" s="55">
        <v>247</v>
      </c>
      <c r="L3684" s="55">
        <v>131.85002205558007</v>
      </c>
      <c r="M3684" s="55">
        <v>1668.8127101252594</v>
      </c>
      <c r="N3684" s="55">
        <v>40.851104148177676</v>
      </c>
      <c r="O3684" s="55">
        <v>0.55674780149709657</v>
      </c>
      <c r="P3684" s="55">
        <v>2.4599787142533236</v>
      </c>
      <c r="Q3684" s="55">
        <v>69.586991010046987</v>
      </c>
      <c r="R3684" s="55">
        <v>0.98877952613057973</v>
      </c>
      <c r="S3684" s="55">
        <v>7.1681307520155659</v>
      </c>
      <c r="T3684" s="55">
        <v>5.9172675053910633E-4</v>
      </c>
      <c r="U3684" s="55">
        <v>0.29994432008600391</v>
      </c>
      <c r="V3684" s="55">
        <v>146.24232169342747</v>
      </c>
      <c r="W3684" s="55">
        <v>89.240703191471511</v>
      </c>
    </row>
    <row r="3685" spans="3:23" x14ac:dyDescent="0.25">
      <c r="C3685" s="51">
        <v>0</v>
      </c>
      <c r="D3685" s="54">
        <v>41</v>
      </c>
      <c r="E3685" s="54">
        <v>45</v>
      </c>
      <c r="F3685" s="54">
        <v>20.907</v>
      </c>
      <c r="G3685" s="54">
        <v>0.37986972501764632</v>
      </c>
      <c r="H3685" s="54">
        <v>0.91111111111111109</v>
      </c>
      <c r="I3685" s="54">
        <v>0.640625</v>
      </c>
      <c r="J3685" s="54">
        <v>7.2251519938435669</v>
      </c>
      <c r="K3685" s="54">
        <v>144</v>
      </c>
      <c r="L3685" s="54">
        <v>107.53658536585365</v>
      </c>
      <c r="M3685" s="54">
        <v>372.10487804878039</v>
      </c>
      <c r="N3685" s="54">
        <v>19.290020167142917</v>
      </c>
      <c r="O3685" s="54">
        <v>3.7961892659526868E-2</v>
      </c>
      <c r="P3685" s="54">
        <v>2.0783986798152334</v>
      </c>
      <c r="Q3685" s="54">
        <v>251.18055555555549</v>
      </c>
      <c r="R3685" s="54">
        <v>0.83828445315251587</v>
      </c>
      <c r="S3685" s="54">
        <v>4.9488962118823885</v>
      </c>
      <c r="T3685" s="54">
        <v>1.3888888888888916E-2</v>
      </c>
      <c r="U3685" s="54">
        <v>0.11297838596490369</v>
      </c>
      <c r="V3685" s="54">
        <v>7.6360292750506691</v>
      </c>
      <c r="W3685" s="54">
        <v>7.0636324810317683</v>
      </c>
    </row>
    <row r="3686" spans="3:23" x14ac:dyDescent="0.25">
      <c r="C3686" s="52">
        <v>0</v>
      </c>
      <c r="D3686" s="55">
        <v>29</v>
      </c>
      <c r="E3686" s="55">
        <v>33</v>
      </c>
      <c r="F3686" s="55">
        <v>17.996000000000002</v>
      </c>
      <c r="G3686" s="55">
        <v>0</v>
      </c>
      <c r="H3686" s="55">
        <v>0.87878787878787878</v>
      </c>
      <c r="I3686" s="55">
        <v>0.59183673469387754</v>
      </c>
      <c r="J3686" s="55">
        <v>6.0765077797464979</v>
      </c>
      <c r="K3686" s="55">
        <v>160</v>
      </c>
      <c r="L3686" s="55">
        <v>117.89655172413794</v>
      </c>
      <c r="M3686" s="55">
        <v>514.02463054187206</v>
      </c>
      <c r="N3686" s="55">
        <v>22.672111294316462</v>
      </c>
      <c r="O3686" s="55">
        <v>-2.1988311199123343E-2</v>
      </c>
      <c r="P3686" s="55">
        <v>2.1335083906972261</v>
      </c>
      <c r="Q3686" s="55">
        <v>365.07142857142873</v>
      </c>
      <c r="R3686" s="55">
        <v>0.88274644574992778</v>
      </c>
      <c r="S3686" s="55">
        <v>4.5131534089206751</v>
      </c>
      <c r="T3686" s="55">
        <v>1.785714285714287E-2</v>
      </c>
      <c r="U3686" s="55">
        <v>0.10427208879791405</v>
      </c>
      <c r="V3686" s="55">
        <v>6.2330229193099944</v>
      </c>
      <c r="W3686" s="55">
        <v>6.2330229193099944</v>
      </c>
    </row>
    <row r="3687" spans="3:23" x14ac:dyDescent="0.25">
      <c r="C3687" s="51">
        <v>0</v>
      </c>
      <c r="D3687" s="54">
        <v>96</v>
      </c>
      <c r="E3687" s="54">
        <v>101</v>
      </c>
      <c r="F3687" s="54">
        <v>32.972999999999999</v>
      </c>
      <c r="G3687" s="54">
        <v>0.59777834888432946</v>
      </c>
      <c r="H3687" s="54">
        <v>0.95049504950495045</v>
      </c>
      <c r="I3687" s="54">
        <v>0.72727272727272729</v>
      </c>
      <c r="J3687" s="54">
        <v>11.055812783082734</v>
      </c>
      <c r="K3687" s="54">
        <v>102</v>
      </c>
      <c r="L3687" s="54">
        <v>89.458333333333329</v>
      </c>
      <c r="M3687" s="54">
        <v>64.924561403508775</v>
      </c>
      <c r="N3687" s="54">
        <v>8.0575778869030348</v>
      </c>
      <c r="O3687" s="54">
        <v>-0.3715747177567128</v>
      </c>
      <c r="P3687" s="54">
        <v>2.096859880814903</v>
      </c>
      <c r="Q3687" s="54">
        <v>55.559440559440503</v>
      </c>
      <c r="R3687" s="54">
        <v>0.85628869521049877</v>
      </c>
      <c r="S3687" s="54">
        <v>4.6124807670097887</v>
      </c>
      <c r="T3687" s="54">
        <v>9.4381143332192292E-3</v>
      </c>
      <c r="U3687" s="54">
        <v>0.28923398177306042</v>
      </c>
      <c r="V3687" s="54">
        <v>12.430496208741554</v>
      </c>
      <c r="W3687" s="54">
        <v>9.965049345031181</v>
      </c>
    </row>
    <row r="3688" spans="3:23" x14ac:dyDescent="0.25">
      <c r="C3688" s="52">
        <v>0</v>
      </c>
      <c r="D3688" s="55">
        <v>36</v>
      </c>
      <c r="E3688" s="55">
        <v>40</v>
      </c>
      <c r="F3688" s="55">
        <v>19.592000000000002</v>
      </c>
      <c r="G3688" s="55">
        <v>0.38282074674438793</v>
      </c>
      <c r="H3688" s="55">
        <v>0.9</v>
      </c>
      <c r="I3688" s="55">
        <v>0.6428571428571429</v>
      </c>
      <c r="J3688" s="55">
        <v>6.7702750025730758</v>
      </c>
      <c r="K3688" s="55">
        <v>104</v>
      </c>
      <c r="L3688" s="55">
        <v>89.694444444444443</v>
      </c>
      <c r="M3688" s="55">
        <v>73.189682539682551</v>
      </c>
      <c r="N3688" s="55">
        <v>8.5550968749443488</v>
      </c>
      <c r="O3688" s="55">
        <v>-0.30079779640752924</v>
      </c>
      <c r="P3688" s="55">
        <v>2.0317004284206179</v>
      </c>
      <c r="Q3688" s="55">
        <v>246.109375</v>
      </c>
      <c r="R3688" s="55">
        <v>0.52696852959860918</v>
      </c>
      <c r="S3688" s="55">
        <v>4.5378447930488814</v>
      </c>
      <c r="T3688" s="55">
        <v>1.66015625E-2</v>
      </c>
      <c r="U3688" s="55">
        <v>0.20302551347795089</v>
      </c>
      <c r="V3688" s="55">
        <v>7.1802197428460053</v>
      </c>
      <c r="W3688" s="55">
        <v>6.6332495807108005</v>
      </c>
    </row>
    <row r="3689" spans="3:23" x14ac:dyDescent="0.25">
      <c r="C3689" s="51">
        <v>0</v>
      </c>
      <c r="D3689" s="54">
        <v>4560</v>
      </c>
      <c r="E3689" s="54">
        <v>8763</v>
      </c>
      <c r="F3689" s="54">
        <v>535.8599999999999</v>
      </c>
      <c r="G3689" s="54">
        <v>0.7932541296087422</v>
      </c>
      <c r="H3689" s="54">
        <v>0.52036973639164674</v>
      </c>
      <c r="I3689" s="54">
        <v>0.43100189035916825</v>
      </c>
      <c r="J3689" s="54">
        <v>76.196931197997358</v>
      </c>
      <c r="K3689" s="54">
        <v>244</v>
      </c>
      <c r="L3689" s="54">
        <v>132.10131578947369</v>
      </c>
      <c r="M3689" s="54">
        <v>1751.0425953290799</v>
      </c>
      <c r="N3689" s="54">
        <v>41.845460868881347</v>
      </c>
      <c r="O3689" s="54">
        <v>0.5748045769141934</v>
      </c>
      <c r="P3689" s="54">
        <v>2.4290119327082378</v>
      </c>
      <c r="Q3689" s="54">
        <v>73.435907046476686</v>
      </c>
      <c r="R3689" s="54">
        <v>0.98850098665974784</v>
      </c>
      <c r="S3689" s="54">
        <v>7.1874598349280738</v>
      </c>
      <c r="T3689" s="54">
        <v>5.3745850088442074E-4</v>
      </c>
      <c r="U3689" s="54">
        <v>0.28437823303866899</v>
      </c>
      <c r="V3689" s="54">
        <v>143.20699750509394</v>
      </c>
      <c r="W3689" s="54">
        <v>87.197409110083655</v>
      </c>
    </row>
    <row r="3690" spans="3:23" x14ac:dyDescent="0.25">
      <c r="C3690" s="52">
        <v>0</v>
      </c>
      <c r="D3690" s="55">
        <v>108</v>
      </c>
      <c r="E3690" s="55">
        <v>114</v>
      </c>
      <c r="F3690" s="55">
        <v>35.14</v>
      </c>
      <c r="G3690" s="55">
        <v>0.5287206127520454</v>
      </c>
      <c r="H3690" s="55">
        <v>0.94736842105263153</v>
      </c>
      <c r="I3690" s="55">
        <v>0.70129870129870131</v>
      </c>
      <c r="J3690" s="55">
        <v>11.726460285670079</v>
      </c>
      <c r="K3690" s="55">
        <v>119</v>
      </c>
      <c r="L3690" s="55">
        <v>87.481481481481481</v>
      </c>
      <c r="M3690" s="55">
        <v>165.57909311180345</v>
      </c>
      <c r="N3690" s="55">
        <v>12.867754004168848</v>
      </c>
      <c r="O3690" s="55">
        <v>0.80083326577941727</v>
      </c>
      <c r="P3690" s="55">
        <v>2.6293375643758314</v>
      </c>
      <c r="Q3690" s="55">
        <v>28.720238095238091</v>
      </c>
      <c r="R3690" s="55">
        <v>0.94396290155163909</v>
      </c>
      <c r="S3690" s="55">
        <v>5.1369030167787866</v>
      </c>
      <c r="T3690" s="55">
        <v>7.5821995464852481E-3</v>
      </c>
      <c r="U3690" s="55">
        <v>0.25902605991891658</v>
      </c>
      <c r="V3690" s="55">
        <v>12.809340548381426</v>
      </c>
      <c r="W3690" s="55">
        <v>10.872515994167948</v>
      </c>
    </row>
    <row r="3691" spans="3:23" x14ac:dyDescent="0.25">
      <c r="C3691" s="51">
        <v>0</v>
      </c>
      <c r="D3691" s="54">
        <v>42</v>
      </c>
      <c r="E3691" s="54">
        <v>47</v>
      </c>
      <c r="F3691" s="54">
        <v>22.404</v>
      </c>
      <c r="G3691" s="54">
        <v>0.67375875313591982</v>
      </c>
      <c r="H3691" s="54">
        <v>0.8936170212765957</v>
      </c>
      <c r="I3691" s="54">
        <v>0.58333333333333337</v>
      </c>
      <c r="J3691" s="54">
        <v>7.3127327914314515</v>
      </c>
      <c r="K3691" s="54">
        <v>129</v>
      </c>
      <c r="L3691" s="54">
        <v>103.95238095238095</v>
      </c>
      <c r="M3691" s="54">
        <v>200.48548199767714</v>
      </c>
      <c r="N3691" s="54">
        <v>14.15928960074188</v>
      </c>
      <c r="O3691" s="54">
        <v>-0.25089743761831884</v>
      </c>
      <c r="P3691" s="54">
        <v>2.1454661096477583</v>
      </c>
      <c r="Q3691" s="54">
        <v>145.07407407407402</v>
      </c>
      <c r="R3691" s="54">
        <v>0.87428547972444937</v>
      </c>
      <c r="S3691" s="54">
        <v>4.7849418274376427</v>
      </c>
      <c r="T3691" s="54">
        <v>1.2345679012345668E-2</v>
      </c>
      <c r="U3691" s="54">
        <v>0.15282570303984125</v>
      </c>
      <c r="V3691" s="54">
        <v>8.6761950389428613</v>
      </c>
      <c r="W3691" s="54">
        <v>6.4112863005153402</v>
      </c>
    </row>
    <row r="3692" spans="3:23" x14ac:dyDescent="0.25">
      <c r="C3692" s="52">
        <v>0</v>
      </c>
      <c r="D3692" s="55">
        <v>53</v>
      </c>
      <c r="E3692" s="55">
        <v>58</v>
      </c>
      <c r="F3692" s="55">
        <v>25.125</v>
      </c>
      <c r="G3692" s="55">
        <v>0.72306239203331524</v>
      </c>
      <c r="H3692" s="55">
        <v>0.91379310344827591</v>
      </c>
      <c r="I3692" s="55">
        <v>0.58888888888888891</v>
      </c>
      <c r="J3692" s="55">
        <v>8.2147243332301549</v>
      </c>
      <c r="K3692" s="55">
        <v>117</v>
      </c>
      <c r="L3692" s="55">
        <v>92.094339622641513</v>
      </c>
      <c r="M3692" s="55">
        <v>162.8563134978229</v>
      </c>
      <c r="N3692" s="55">
        <v>12.761516896428217</v>
      </c>
      <c r="O3692" s="55">
        <v>0.14984279272597617</v>
      </c>
      <c r="P3692" s="55">
        <v>1.9856664286022179</v>
      </c>
      <c r="Q3692" s="55">
        <v>134.68686868686873</v>
      </c>
      <c r="R3692" s="55">
        <v>0.87413305239807759</v>
      </c>
      <c r="S3692" s="55">
        <v>4.6644387946273449</v>
      </c>
      <c r="T3692" s="55">
        <v>1.0713192531374366E-2</v>
      </c>
      <c r="U3692" s="55">
        <v>0.14158050242697026</v>
      </c>
      <c r="V3692" s="55">
        <v>10.040869221703723</v>
      </c>
      <c r="W3692" s="55">
        <v>6.9360590319069386</v>
      </c>
    </row>
    <row r="3693" spans="3:23" x14ac:dyDescent="0.25">
      <c r="C3693" s="51">
        <v>0</v>
      </c>
      <c r="D3693" s="54">
        <v>36</v>
      </c>
      <c r="E3693" s="54">
        <v>40</v>
      </c>
      <c r="F3693" s="54">
        <v>19.592000000000002</v>
      </c>
      <c r="G3693" s="54">
        <v>0.38282074674438793</v>
      </c>
      <c r="H3693" s="54">
        <v>0.9</v>
      </c>
      <c r="I3693" s="54">
        <v>0.6428571428571429</v>
      </c>
      <c r="J3693" s="54">
        <v>6.7702750025730758</v>
      </c>
      <c r="K3693" s="54">
        <v>167</v>
      </c>
      <c r="L3693" s="54">
        <v>117.94444444444444</v>
      </c>
      <c r="M3693" s="54">
        <v>635.48253968253971</v>
      </c>
      <c r="N3693" s="54">
        <v>25.208779020066398</v>
      </c>
      <c r="O3693" s="54">
        <v>0.17730890442955916</v>
      </c>
      <c r="P3693" s="54">
        <v>2.0406212884787838</v>
      </c>
      <c r="Q3693" s="54">
        <v>383.65625</v>
      </c>
      <c r="R3693" s="54">
        <v>0.86232596929128835</v>
      </c>
      <c r="S3693" s="54">
        <v>4.8711781263822136</v>
      </c>
      <c r="T3693" s="54">
        <v>1.5625E-2</v>
      </c>
      <c r="U3693" s="54">
        <v>7.9993165012564871E-2</v>
      </c>
      <c r="V3693" s="54">
        <v>7.1802197428460053</v>
      </c>
      <c r="W3693" s="54">
        <v>6.6332495807108005</v>
      </c>
    </row>
    <row r="3694" spans="3:23" x14ac:dyDescent="0.25">
      <c r="C3694" s="52">
        <v>0</v>
      </c>
      <c r="D3694" s="55">
        <v>41</v>
      </c>
      <c r="E3694" s="55">
        <v>45</v>
      </c>
      <c r="F3694" s="55">
        <v>20.907</v>
      </c>
      <c r="G3694" s="55">
        <v>0.37986972501764632</v>
      </c>
      <c r="H3694" s="55">
        <v>0.91111111111111109</v>
      </c>
      <c r="I3694" s="55">
        <v>0.640625</v>
      </c>
      <c r="J3694" s="55">
        <v>7.2251519938435669</v>
      </c>
      <c r="K3694" s="55">
        <v>85</v>
      </c>
      <c r="L3694" s="55">
        <v>78.487804878048777</v>
      </c>
      <c r="M3694" s="55">
        <v>20.956097560975603</v>
      </c>
      <c r="N3694" s="55">
        <v>4.5777830399632968</v>
      </c>
      <c r="O3694" s="55">
        <v>-0.22464630607345637</v>
      </c>
      <c r="P3694" s="55">
        <v>1.6379090990514764</v>
      </c>
      <c r="Q3694" s="55">
        <v>4.0833333333333313</v>
      </c>
      <c r="R3694" s="55">
        <v>0.99201402559885099</v>
      </c>
      <c r="S3694" s="55">
        <v>3.6539307501799296</v>
      </c>
      <c r="T3694" s="55">
        <v>1.8518518518518538E-2</v>
      </c>
      <c r="U3694" s="55">
        <v>0.50846560846560829</v>
      </c>
      <c r="V3694" s="55">
        <v>7.6360292750506691</v>
      </c>
      <c r="W3694" s="55">
        <v>7.0636324810317683</v>
      </c>
    </row>
    <row r="3695" spans="3:23" x14ac:dyDescent="0.25">
      <c r="C3695" s="51">
        <v>0</v>
      </c>
      <c r="D3695" s="54">
        <v>106</v>
      </c>
      <c r="E3695" s="54">
        <v>114</v>
      </c>
      <c r="F3695" s="54">
        <v>35.694000000000003</v>
      </c>
      <c r="G3695" s="54">
        <v>0.71373013249631168</v>
      </c>
      <c r="H3695" s="54">
        <v>0.92982456140350878</v>
      </c>
      <c r="I3695" s="54">
        <v>0.67948717948717952</v>
      </c>
      <c r="J3695" s="54">
        <v>11.617374563210367</v>
      </c>
      <c r="K3695" s="54">
        <v>109</v>
      </c>
      <c r="L3695" s="54">
        <v>85.990566037735846</v>
      </c>
      <c r="M3695" s="54">
        <v>106.16181491464513</v>
      </c>
      <c r="N3695" s="54">
        <v>10.303485571137815</v>
      </c>
      <c r="O3695" s="54">
        <v>0.43993143926694606</v>
      </c>
      <c r="P3695" s="54">
        <v>2.116429642149098</v>
      </c>
      <c r="Q3695" s="54">
        <v>47.994047619047628</v>
      </c>
      <c r="R3695" s="54">
        <v>0.91270011032398712</v>
      </c>
      <c r="S3695" s="54">
        <v>4.9444409176952515</v>
      </c>
      <c r="T3695" s="54">
        <v>6.3775510204081539E-3</v>
      </c>
      <c r="U3695" s="54">
        <v>0.22946576892217618</v>
      </c>
      <c r="V3695" s="54">
        <v>14.032527302976161</v>
      </c>
      <c r="W3695" s="54">
        <v>9.8286740085293705</v>
      </c>
    </row>
    <row r="3696" spans="3:23" x14ac:dyDescent="0.25">
      <c r="C3696" s="52">
        <v>0</v>
      </c>
      <c r="D3696" s="55">
        <v>55</v>
      </c>
      <c r="E3696" s="55">
        <v>59</v>
      </c>
      <c r="F3696" s="55">
        <v>24.553999999999998</v>
      </c>
      <c r="G3696" s="55">
        <v>0.60536091721412721</v>
      </c>
      <c r="H3696" s="55">
        <v>0.93220338983050843</v>
      </c>
      <c r="I3696" s="55">
        <v>0.6875</v>
      </c>
      <c r="J3696" s="55">
        <v>8.3682838718840049</v>
      </c>
      <c r="K3696" s="55">
        <v>107</v>
      </c>
      <c r="L3696" s="55">
        <v>88.690909090909088</v>
      </c>
      <c r="M3696" s="55">
        <v>110.32861952861953</v>
      </c>
      <c r="N3696" s="55">
        <v>10.503743119889192</v>
      </c>
      <c r="O3696" s="55">
        <v>-8.8714342081798292E-2</v>
      </c>
      <c r="P3696" s="55">
        <v>1.7639774047276389</v>
      </c>
      <c r="Q3696" s="55">
        <v>413.07954545454623</v>
      </c>
      <c r="R3696" s="55">
        <v>0.39564008452197524</v>
      </c>
      <c r="S3696" s="55">
        <v>4.7380128410654931</v>
      </c>
      <c r="T3696" s="55">
        <v>1.2913223140495844E-2</v>
      </c>
      <c r="U3696" s="55">
        <v>0.16614619055789204</v>
      </c>
      <c r="V3696" s="55">
        <v>9.5019227365344712</v>
      </c>
      <c r="W3696" s="55">
        <v>7.5630658919739524</v>
      </c>
    </row>
    <row r="3697" spans="3:23" x14ac:dyDescent="0.25">
      <c r="C3697" s="51">
        <v>0</v>
      </c>
      <c r="D3697" s="54">
        <v>4586</v>
      </c>
      <c r="E3697" s="54">
        <v>8623</v>
      </c>
      <c r="F3697" s="54">
        <v>543.67399999999998</v>
      </c>
      <c r="G3697" s="54">
        <v>0.79851010043766313</v>
      </c>
      <c r="H3697" s="54">
        <v>0.53183346863040704</v>
      </c>
      <c r="I3697" s="54">
        <v>0.44925548589341691</v>
      </c>
      <c r="J3697" s="54">
        <v>76.413850525643952</v>
      </c>
      <c r="K3697" s="54">
        <v>240</v>
      </c>
      <c r="L3697" s="54">
        <v>131.93894461404273</v>
      </c>
      <c r="M3697" s="54">
        <v>1773.6276781879965</v>
      </c>
      <c r="N3697" s="54">
        <v>42.114459253182822</v>
      </c>
      <c r="O3697" s="54">
        <v>0.55399268426692161</v>
      </c>
      <c r="P3697" s="54">
        <v>2.3513437187390256</v>
      </c>
      <c r="Q3697" s="54">
        <v>76.833818958819535</v>
      </c>
      <c r="R3697" s="54">
        <v>0.98782439713679526</v>
      </c>
      <c r="S3697" s="54">
        <v>7.1853115104761089</v>
      </c>
      <c r="T3697" s="54">
        <v>4.5830669373789283E-4</v>
      </c>
      <c r="U3697" s="54">
        <v>0.27855539433805854</v>
      </c>
      <c r="V3697" s="54">
        <v>142.25342387922373</v>
      </c>
      <c r="W3697" s="54">
        <v>85.633916862962863</v>
      </c>
    </row>
    <row r="3698" spans="3:23" x14ac:dyDescent="0.25">
      <c r="C3698" s="52">
        <v>0</v>
      </c>
      <c r="D3698" s="55">
        <v>97</v>
      </c>
      <c r="E3698" s="55">
        <v>101</v>
      </c>
      <c r="F3698" s="55">
        <v>32.328000000000003</v>
      </c>
      <c r="G3698" s="55">
        <v>0.31760104603178946</v>
      </c>
      <c r="H3698" s="55">
        <v>0.96039603960396036</v>
      </c>
      <c r="I3698" s="55">
        <v>0.73484848484848486</v>
      </c>
      <c r="J3698" s="55">
        <v>11.113245963232828</v>
      </c>
      <c r="K3698" s="55">
        <v>108</v>
      </c>
      <c r="L3698" s="55">
        <v>87.824742268041234</v>
      </c>
      <c r="M3698" s="55">
        <v>107.91688144329896</v>
      </c>
      <c r="N3698" s="55">
        <v>10.388305032260988</v>
      </c>
      <c r="O3698" s="55">
        <v>0.14257019806911392</v>
      </c>
      <c r="P3698" s="55">
        <v>1.9944403807576245</v>
      </c>
      <c r="Q3698" s="55">
        <v>27.006944444444425</v>
      </c>
      <c r="R3698" s="55">
        <v>0.93871280521473133</v>
      </c>
      <c r="S3698" s="55">
        <v>4.9532863018480411</v>
      </c>
      <c r="T3698" s="55">
        <v>8.3912037037037219E-3</v>
      </c>
      <c r="U3698" s="55">
        <v>0.28251520855687495</v>
      </c>
      <c r="V3698" s="55">
        <v>11.501964127711295</v>
      </c>
      <c r="W3698" s="55">
        <v>10.90644341472782</v>
      </c>
    </row>
    <row r="3699" spans="3:23" x14ac:dyDescent="0.25">
      <c r="C3699" s="51">
        <v>0</v>
      </c>
      <c r="D3699" s="54">
        <v>77</v>
      </c>
      <c r="E3699" s="54">
        <v>83</v>
      </c>
      <c r="F3699" s="54">
        <v>32.344999999999999</v>
      </c>
      <c r="G3699" s="54">
        <v>0.84913228242768379</v>
      </c>
      <c r="H3699" s="54">
        <v>0.92771084337349397</v>
      </c>
      <c r="I3699" s="54">
        <v>0.53472222222222221</v>
      </c>
      <c r="J3699" s="54">
        <v>9.9014870067383072</v>
      </c>
      <c r="K3699" s="54">
        <v>140</v>
      </c>
      <c r="L3699" s="54">
        <v>103.06493506493507</v>
      </c>
      <c r="M3699" s="54">
        <v>306.16678058783305</v>
      </c>
      <c r="N3699" s="54">
        <v>17.497622140960555</v>
      </c>
      <c r="O3699" s="54">
        <v>0.28183881283525442</v>
      </c>
      <c r="P3699" s="54">
        <v>2.3141014759407272</v>
      </c>
      <c r="Q3699" s="54">
        <v>158.98717948717945</v>
      </c>
      <c r="R3699" s="54">
        <v>0.91416199225541428</v>
      </c>
      <c r="S3699" s="54">
        <v>5.5199063458335145</v>
      </c>
      <c r="T3699" s="54">
        <v>6.5746219592373338E-3</v>
      </c>
      <c r="U3699" s="54">
        <v>0.13237400037217784</v>
      </c>
      <c r="V3699" s="54">
        <v>13.829862377953331</v>
      </c>
      <c r="W3699" s="54">
        <v>7.3046600432125501</v>
      </c>
    </row>
    <row r="3700" spans="3:23" x14ac:dyDescent="0.25">
      <c r="C3700" s="52">
        <v>0</v>
      </c>
      <c r="D3700" s="55">
        <v>41</v>
      </c>
      <c r="E3700" s="55">
        <v>45</v>
      </c>
      <c r="F3700" s="55">
        <v>20.907</v>
      </c>
      <c r="G3700" s="55">
        <v>0.37986972501764632</v>
      </c>
      <c r="H3700" s="55">
        <v>0.91111111111111109</v>
      </c>
      <c r="I3700" s="55">
        <v>0.640625</v>
      </c>
      <c r="J3700" s="55">
        <v>7.2251519938435669</v>
      </c>
      <c r="K3700" s="55">
        <v>166</v>
      </c>
      <c r="L3700" s="55">
        <v>115.65853658536585</v>
      </c>
      <c r="M3700" s="55">
        <v>664.63048780487804</v>
      </c>
      <c r="N3700" s="55">
        <v>25.780428386760335</v>
      </c>
      <c r="O3700" s="55">
        <v>0.1436688337466748</v>
      </c>
      <c r="P3700" s="55">
        <v>2.1093817695072867</v>
      </c>
      <c r="Q3700" s="55">
        <v>332.52777777777783</v>
      </c>
      <c r="R3700" s="55">
        <v>0.90825715392911066</v>
      </c>
      <c r="S3700" s="55">
        <v>5.1624300533985696</v>
      </c>
      <c r="T3700" s="55">
        <v>1.427469135802472E-2</v>
      </c>
      <c r="U3700" s="55">
        <v>0.14647738788700385</v>
      </c>
      <c r="V3700" s="55">
        <v>7.6360292750506691</v>
      </c>
      <c r="W3700" s="55">
        <v>7.0636324810317683</v>
      </c>
    </row>
    <row r="3701" spans="3:23" x14ac:dyDescent="0.25">
      <c r="C3701" s="51">
        <v>0</v>
      </c>
      <c r="D3701" s="54">
        <v>77</v>
      </c>
      <c r="E3701" s="54">
        <v>98</v>
      </c>
      <c r="F3701" s="54">
        <v>40.4</v>
      </c>
      <c r="G3701" s="54">
        <v>0.85353734760763411</v>
      </c>
      <c r="H3701" s="54">
        <v>0.7857142857142857</v>
      </c>
      <c r="I3701" s="54">
        <v>0.61111111111111116</v>
      </c>
      <c r="J3701" s="54">
        <v>9.9014870067383072</v>
      </c>
      <c r="K3701" s="54">
        <v>85</v>
      </c>
      <c r="L3701" s="54">
        <v>78.493506493506487</v>
      </c>
      <c r="M3701" s="54">
        <v>13.463773069036222</v>
      </c>
      <c r="N3701" s="54">
        <v>3.6693014415602625</v>
      </c>
      <c r="O3701" s="54">
        <v>-0.20540555586566306</v>
      </c>
      <c r="P3701" s="54">
        <v>2.2749676060079995</v>
      </c>
      <c r="Q3701" s="54">
        <v>10.542857142857144</v>
      </c>
      <c r="R3701" s="54">
        <v>0.94585995779254606</v>
      </c>
      <c r="S3701" s="54">
        <v>3.7443873438840587</v>
      </c>
      <c r="T3701" s="54">
        <v>1.2959183673469396E-2</v>
      </c>
      <c r="U3701" s="54">
        <v>0.42375283446711998</v>
      </c>
      <c r="V3701" s="54">
        <v>14.816708388711271</v>
      </c>
      <c r="W3701" s="54">
        <v>7.7199742459441918</v>
      </c>
    </row>
    <row r="3702" spans="3:23" x14ac:dyDescent="0.25">
      <c r="C3702" s="52">
        <v>0</v>
      </c>
      <c r="D3702" s="55">
        <v>97</v>
      </c>
      <c r="E3702" s="55">
        <v>104</v>
      </c>
      <c r="F3702" s="55">
        <v>33.923999999999999</v>
      </c>
      <c r="G3702" s="55">
        <v>0.73631237767440028</v>
      </c>
      <c r="H3702" s="55">
        <v>0.93269230769230771</v>
      </c>
      <c r="I3702" s="55">
        <v>0.67832167832167833</v>
      </c>
      <c r="J3702" s="55">
        <v>11.113245963232828</v>
      </c>
      <c r="K3702" s="55">
        <v>111</v>
      </c>
      <c r="L3702" s="55">
        <v>90.814432989690715</v>
      </c>
      <c r="M3702" s="55">
        <v>133.98603951890041</v>
      </c>
      <c r="N3702" s="55">
        <v>11.575233886142449</v>
      </c>
      <c r="O3702" s="55">
        <v>5.8070098948696282E-2</v>
      </c>
      <c r="P3702" s="55">
        <v>1.8316333349473413</v>
      </c>
      <c r="Q3702" s="55">
        <v>69.558441558441501</v>
      </c>
      <c r="R3702" s="55">
        <v>0.91162190073979732</v>
      </c>
      <c r="S3702" s="55">
        <v>5.1409123940152526</v>
      </c>
      <c r="T3702" s="55">
        <v>6.9151627593185836E-3</v>
      </c>
      <c r="U3702" s="55">
        <v>0.19509919723345995</v>
      </c>
      <c r="V3702" s="55">
        <v>13.637143671713513</v>
      </c>
      <c r="W3702" s="55">
        <v>9.2274610073329804</v>
      </c>
    </row>
    <row r="3703" spans="3:23" x14ac:dyDescent="0.25">
      <c r="C3703" s="51">
        <v>0</v>
      </c>
      <c r="D3703" s="54">
        <v>140</v>
      </c>
      <c r="E3703" s="54">
        <v>170</v>
      </c>
      <c r="F3703" s="54">
        <v>57.981999999999999</v>
      </c>
      <c r="G3703" s="54">
        <v>0.95337127232031016</v>
      </c>
      <c r="H3703" s="54">
        <v>0.82352941176470584</v>
      </c>
      <c r="I3703" s="54">
        <v>0.64814814814814814</v>
      </c>
      <c r="J3703" s="54">
        <v>13.351162356249091</v>
      </c>
      <c r="K3703" s="54">
        <v>152</v>
      </c>
      <c r="L3703" s="54">
        <v>101.55714285714286</v>
      </c>
      <c r="M3703" s="54">
        <v>497.52908530318626</v>
      </c>
      <c r="N3703" s="54">
        <v>22.305360012857587</v>
      </c>
      <c r="O3703" s="54">
        <v>0.61237703399885546</v>
      </c>
      <c r="P3703" s="54">
        <v>2.4189626070142385</v>
      </c>
      <c r="Q3703" s="54">
        <v>782.85333333333222</v>
      </c>
      <c r="R3703" s="54">
        <v>0.64988356879391695</v>
      </c>
      <c r="S3703" s="54">
        <v>5.8006168135996496</v>
      </c>
      <c r="T3703" s="54">
        <v>5.6296296296296467E-3</v>
      </c>
      <c r="U3703" s="54">
        <v>0.13632928268714709</v>
      </c>
      <c r="V3703" s="54">
        <v>25.959460994889632</v>
      </c>
      <c r="W3703" s="54">
        <v>7.8345643439980863</v>
      </c>
    </row>
    <row r="3704" spans="3:23" x14ac:dyDescent="0.25">
      <c r="C3704" s="52">
        <v>0</v>
      </c>
      <c r="D3704" s="55">
        <v>29</v>
      </c>
      <c r="E3704" s="55">
        <v>33</v>
      </c>
      <c r="F3704" s="55">
        <v>17.996000000000002</v>
      </c>
      <c r="G3704" s="55">
        <v>0</v>
      </c>
      <c r="H3704" s="55">
        <v>0.87878787878787878</v>
      </c>
      <c r="I3704" s="55">
        <v>0.59183673469387754</v>
      </c>
      <c r="J3704" s="55">
        <v>6.0765077797464979</v>
      </c>
      <c r="K3704" s="55">
        <v>106</v>
      </c>
      <c r="L3704" s="55">
        <v>93.103448275862064</v>
      </c>
      <c r="M3704" s="55">
        <v>87.596059113300498</v>
      </c>
      <c r="N3704" s="55">
        <v>9.3592766340834537</v>
      </c>
      <c r="O3704" s="55">
        <v>-0.66111522543610324</v>
      </c>
      <c r="P3704" s="55">
        <v>2.4914596621910143</v>
      </c>
      <c r="Q3704" s="55">
        <v>290.24999999999994</v>
      </c>
      <c r="R3704" s="55">
        <v>0.28861764944508184</v>
      </c>
      <c r="S3704" s="55">
        <v>4.0902340121451441</v>
      </c>
      <c r="T3704" s="55">
        <v>2.487244897959185E-2</v>
      </c>
      <c r="U3704" s="55">
        <v>0.17434337480600953</v>
      </c>
      <c r="V3704" s="55">
        <v>6.2330229193099944</v>
      </c>
      <c r="W3704" s="55">
        <v>6.2330229193099944</v>
      </c>
    </row>
    <row r="3705" spans="3:23" x14ac:dyDescent="0.25">
      <c r="C3705" s="51">
        <v>0</v>
      </c>
      <c r="D3705" s="54">
        <v>4573</v>
      </c>
      <c r="E3705" s="54">
        <v>8438</v>
      </c>
      <c r="F3705" s="54">
        <v>516.87100000000009</v>
      </c>
      <c r="G3705" s="54">
        <v>0.8091370862327909</v>
      </c>
      <c r="H3705" s="54">
        <v>0.54195306944773647</v>
      </c>
      <c r="I3705" s="54">
        <v>0.45313119302417759</v>
      </c>
      <c r="J3705" s="54">
        <v>76.30546794348291</v>
      </c>
      <c r="K3705" s="54">
        <v>251</v>
      </c>
      <c r="L3705" s="54">
        <v>133.31248633282308</v>
      </c>
      <c r="M3705" s="54">
        <v>1753.8846143985941</v>
      </c>
      <c r="N3705" s="54">
        <v>41.879405611811087</v>
      </c>
      <c r="O3705" s="54">
        <v>0.56593072946174894</v>
      </c>
      <c r="P3705" s="54">
        <v>2.4095735775703138</v>
      </c>
      <c r="Q3705" s="54">
        <v>78.029275960310002</v>
      </c>
      <c r="R3705" s="54">
        <v>0.98766817984091126</v>
      </c>
      <c r="S3705" s="54">
        <v>7.2018312309279935</v>
      </c>
      <c r="T3705" s="54">
        <v>4.2432326953200565E-4</v>
      </c>
      <c r="U3705" s="54">
        <v>0.27109783754370531</v>
      </c>
      <c r="V3705" s="54">
        <v>142.81345142761282</v>
      </c>
      <c r="W3705" s="54">
        <v>83.9200295470973</v>
      </c>
    </row>
    <row r="3706" spans="3:23" x14ac:dyDescent="0.25">
      <c r="C3706" s="52">
        <v>0</v>
      </c>
      <c r="D3706" s="55">
        <v>106</v>
      </c>
      <c r="E3706" s="55">
        <v>113</v>
      </c>
      <c r="F3706" s="55">
        <v>35.512</v>
      </c>
      <c r="G3706" s="55">
        <v>0.73553695699092658</v>
      </c>
      <c r="H3706" s="55">
        <v>0.93805309734513276</v>
      </c>
      <c r="I3706" s="55">
        <v>0.70666666666666667</v>
      </c>
      <c r="J3706" s="55">
        <v>11.617374563210367</v>
      </c>
      <c r="K3706" s="55">
        <v>109</v>
      </c>
      <c r="L3706" s="55">
        <v>87.084905660377359</v>
      </c>
      <c r="M3706" s="55">
        <v>99.316531895777146</v>
      </c>
      <c r="N3706" s="55">
        <v>9.9657680033089839</v>
      </c>
      <c r="O3706" s="55">
        <v>0.50715127148457517</v>
      </c>
      <c r="P3706" s="55">
        <v>2.2706546007790602</v>
      </c>
      <c r="Q3706" s="55">
        <v>23.393939393939402</v>
      </c>
      <c r="R3706" s="55">
        <v>0.94348431800646515</v>
      </c>
      <c r="S3706" s="55">
        <v>4.9045771206274908</v>
      </c>
      <c r="T3706" s="55">
        <v>6.501377410468339E-3</v>
      </c>
      <c r="U3706" s="55">
        <v>0.27911802002711156</v>
      </c>
      <c r="V3706" s="55">
        <v>14.259873736722284</v>
      </c>
      <c r="W3706" s="55">
        <v>9.6608448720793021</v>
      </c>
    </row>
    <row r="3707" spans="3:23" x14ac:dyDescent="0.25">
      <c r="C3707" s="51">
        <v>0</v>
      </c>
      <c r="D3707" s="54">
        <v>74</v>
      </c>
      <c r="E3707" s="54">
        <v>79</v>
      </c>
      <c r="F3707" s="54">
        <v>30.848000000000003</v>
      </c>
      <c r="G3707" s="54">
        <v>0.82309585226999105</v>
      </c>
      <c r="H3707" s="54">
        <v>0.93670886075949367</v>
      </c>
      <c r="I3707" s="54">
        <v>0.56060606060606055</v>
      </c>
      <c r="J3707" s="54">
        <v>9.7066846199102415</v>
      </c>
      <c r="K3707" s="54">
        <v>128</v>
      </c>
      <c r="L3707" s="54">
        <v>102.5</v>
      </c>
      <c r="M3707" s="54">
        <v>255.65068493150685</v>
      </c>
      <c r="N3707" s="54">
        <v>15.989080177780924</v>
      </c>
      <c r="O3707" s="54">
        <v>-0.13655082650732317</v>
      </c>
      <c r="P3707" s="54">
        <v>1.9130177915335196</v>
      </c>
      <c r="Q3707" s="54">
        <v>135.0069444444444</v>
      </c>
      <c r="R3707" s="54">
        <v>0.91882440706934609</v>
      </c>
      <c r="S3707" s="54">
        <v>5.3476366425097988</v>
      </c>
      <c r="T3707" s="54">
        <v>7.5231481481481703E-3</v>
      </c>
      <c r="U3707" s="54">
        <v>0.16610155970449841</v>
      </c>
      <c r="V3707" s="54">
        <v>13.054876561690314</v>
      </c>
      <c r="W3707" s="54">
        <v>7.4138966741677415</v>
      </c>
    </row>
    <row r="3708" spans="3:23" x14ac:dyDescent="0.25">
      <c r="C3708" s="52">
        <v>0</v>
      </c>
      <c r="D3708" s="55">
        <v>29</v>
      </c>
      <c r="E3708" s="55">
        <v>33</v>
      </c>
      <c r="F3708" s="55">
        <v>17.996000000000002</v>
      </c>
      <c r="G3708" s="55">
        <v>0</v>
      </c>
      <c r="H3708" s="55">
        <v>0.87878787878787878</v>
      </c>
      <c r="I3708" s="55">
        <v>0.59183673469387754</v>
      </c>
      <c r="J3708" s="55">
        <v>6.0765077797464979</v>
      </c>
      <c r="K3708" s="55">
        <v>155</v>
      </c>
      <c r="L3708" s="55">
        <v>120.31034482758621</v>
      </c>
      <c r="M3708" s="55">
        <v>387.65024630541882</v>
      </c>
      <c r="N3708" s="55">
        <v>19.688835575153213</v>
      </c>
      <c r="O3708" s="55">
        <v>-2.7084689139624901E-2</v>
      </c>
      <c r="P3708" s="55">
        <v>2.1808872127386936</v>
      </c>
      <c r="Q3708" s="55">
        <v>275.74999999999989</v>
      </c>
      <c r="R3708" s="55">
        <v>0.89525578685557394</v>
      </c>
      <c r="S3708" s="55">
        <v>4.4441878916792961</v>
      </c>
      <c r="T3708" s="55">
        <v>1.785714285714287E-2</v>
      </c>
      <c r="U3708" s="55">
        <v>0.1208042729905217</v>
      </c>
      <c r="V3708" s="55">
        <v>6.2330229193099944</v>
      </c>
      <c r="W3708" s="55">
        <v>6.2330229193099944</v>
      </c>
    </row>
    <row r="3709" spans="3:23" x14ac:dyDescent="0.25">
      <c r="C3709" s="51">
        <v>0</v>
      </c>
      <c r="D3709" s="54">
        <v>76</v>
      </c>
      <c r="E3709" s="54">
        <v>80</v>
      </c>
      <c r="F3709" s="54">
        <v>29.417000000000002</v>
      </c>
      <c r="G3709" s="54">
        <v>0.64569985093486282</v>
      </c>
      <c r="H3709" s="54">
        <v>0.95</v>
      </c>
      <c r="I3709" s="54">
        <v>0.70370370370370372</v>
      </c>
      <c r="J3709" s="54">
        <v>9.8369815187318714</v>
      </c>
      <c r="K3709" s="54">
        <v>110</v>
      </c>
      <c r="L3709" s="54">
        <v>90.473684210526315</v>
      </c>
      <c r="M3709" s="54">
        <v>99.879298245614066</v>
      </c>
      <c r="N3709" s="54">
        <v>9.993963090066627</v>
      </c>
      <c r="O3709" s="54">
        <v>0.1000791003904051</v>
      </c>
      <c r="P3709" s="54">
        <v>1.9785807442413024</v>
      </c>
      <c r="Q3709" s="54">
        <v>54.905982905982924</v>
      </c>
      <c r="R3709" s="54">
        <v>0.9153829602745579</v>
      </c>
      <c r="S3709" s="54">
        <v>4.7977564685940521</v>
      </c>
      <c r="T3709" s="54">
        <v>9.569727518445495E-3</v>
      </c>
      <c r="U3709" s="54">
        <v>0.19769133999903218</v>
      </c>
      <c r="V3709" s="54">
        <v>11.344143146631493</v>
      </c>
      <c r="W3709" s="54">
        <v>8.6622892286365438</v>
      </c>
    </row>
    <row r="3710" spans="3:23" x14ac:dyDescent="0.25">
      <c r="C3710" s="52">
        <v>0</v>
      </c>
      <c r="D3710" s="55">
        <v>192</v>
      </c>
      <c r="E3710" s="55">
        <v>218</v>
      </c>
      <c r="F3710" s="55">
        <v>65.632000000000005</v>
      </c>
      <c r="G3710" s="55">
        <v>0.96115547466303075</v>
      </c>
      <c r="H3710" s="55">
        <v>0.88073394495412849</v>
      </c>
      <c r="I3710" s="55">
        <v>0.73563218390804597</v>
      </c>
      <c r="J3710" s="55">
        <v>15.635280380893436</v>
      </c>
      <c r="K3710" s="55">
        <v>146</v>
      </c>
      <c r="L3710" s="55">
        <v>103.05729166666667</v>
      </c>
      <c r="M3710" s="55">
        <v>375.30036540139616</v>
      </c>
      <c r="N3710" s="55">
        <v>19.372670580005128</v>
      </c>
      <c r="O3710" s="55">
        <v>0.29863341263469895</v>
      </c>
      <c r="P3710" s="55">
        <v>2.3050132407705819</v>
      </c>
      <c r="Q3710" s="55">
        <v>532.24074074074122</v>
      </c>
      <c r="R3710" s="55">
        <v>0.63127829152383585</v>
      </c>
      <c r="S3710" s="55">
        <v>5.8558073114196256</v>
      </c>
      <c r="T3710" s="55">
        <v>4.1426611796982048E-3</v>
      </c>
      <c r="U3710" s="55">
        <v>0.12942230897966311</v>
      </c>
      <c r="V3710" s="55">
        <v>30.833522940475525</v>
      </c>
      <c r="W3710" s="55">
        <v>8.5102843353238473</v>
      </c>
    </row>
    <row r="3711" spans="3:23" x14ac:dyDescent="0.25">
      <c r="C3711" s="51">
        <v>0</v>
      </c>
      <c r="D3711" s="54">
        <v>71</v>
      </c>
      <c r="E3711" s="54">
        <v>75</v>
      </c>
      <c r="F3711" s="54">
        <v>28.474</v>
      </c>
      <c r="G3711" s="54">
        <v>0.71812994391999141</v>
      </c>
      <c r="H3711" s="54">
        <v>0.94666666666666666</v>
      </c>
      <c r="I3711" s="54">
        <v>0.73958333333333337</v>
      </c>
      <c r="J3711" s="54">
        <v>9.5078918628787825</v>
      </c>
      <c r="K3711" s="54">
        <v>110</v>
      </c>
      <c r="L3711" s="54">
        <v>94.690140845070417</v>
      </c>
      <c r="M3711" s="54">
        <v>94.102615694164953</v>
      </c>
      <c r="N3711" s="54">
        <v>9.7006502717170946</v>
      </c>
      <c r="O3711" s="54">
        <v>-0.5263270576457183</v>
      </c>
      <c r="P3711" s="54">
        <v>2.2035456191381546</v>
      </c>
      <c r="Q3711" s="54">
        <v>385.9038461538459</v>
      </c>
      <c r="R3711" s="54">
        <v>0.49099157307626135</v>
      </c>
      <c r="S3711" s="54">
        <v>4.7706851054450334</v>
      </c>
      <c r="T3711" s="54">
        <v>1.1649408284023676E-2</v>
      </c>
      <c r="U3711" s="54">
        <v>0.19535984287144662</v>
      </c>
      <c r="V3711" s="54">
        <v>11.498350329175565</v>
      </c>
      <c r="W3711" s="54">
        <v>8.0018058705225545</v>
      </c>
    </row>
    <row r="3712" spans="3:23" x14ac:dyDescent="0.25">
      <c r="C3712" s="52">
        <v>0</v>
      </c>
      <c r="D3712" s="55">
        <v>4778</v>
      </c>
      <c r="E3712" s="55">
        <v>8432</v>
      </c>
      <c r="F3712" s="55">
        <v>539.5139999999999</v>
      </c>
      <c r="G3712" s="55">
        <v>0.81784588363662114</v>
      </c>
      <c r="H3712" s="55">
        <v>0.56665085388994307</v>
      </c>
      <c r="I3712" s="55">
        <v>0.47637088733798605</v>
      </c>
      <c r="J3712" s="55">
        <v>77.997041897398944</v>
      </c>
      <c r="K3712" s="55">
        <v>252</v>
      </c>
      <c r="L3712" s="55">
        <v>132.45479280033487</v>
      </c>
      <c r="M3712" s="55">
        <v>1753.4219667667678</v>
      </c>
      <c r="N3712" s="55">
        <v>41.873881677804455</v>
      </c>
      <c r="O3712" s="55">
        <v>0.59457548154585282</v>
      </c>
      <c r="P3712" s="55">
        <v>2.5242509015256198</v>
      </c>
      <c r="Q3712" s="55">
        <v>79.795748887790651</v>
      </c>
      <c r="R3712" s="55">
        <v>0.98743156721977698</v>
      </c>
      <c r="S3712" s="55">
        <v>7.192247374248792</v>
      </c>
      <c r="T3712" s="55">
        <v>4.284196886571274E-4</v>
      </c>
      <c r="U3712" s="55">
        <v>0.27214133436249033</v>
      </c>
      <c r="V3712" s="55">
        <v>141.59836405554015</v>
      </c>
      <c r="W3712" s="55">
        <v>81.480983297044688</v>
      </c>
    </row>
    <row r="3713" spans="3:23" x14ac:dyDescent="0.25">
      <c r="C3713" s="51">
        <v>0</v>
      </c>
      <c r="D3713" s="54">
        <v>82</v>
      </c>
      <c r="E3713" s="54">
        <v>89</v>
      </c>
      <c r="F3713" s="54">
        <v>31.683</v>
      </c>
      <c r="G3713" s="54">
        <v>0.72481074819808466</v>
      </c>
      <c r="H3713" s="54">
        <v>0.9213483146067416</v>
      </c>
      <c r="I3713" s="54">
        <v>0.63076923076923075</v>
      </c>
      <c r="J3713" s="54">
        <v>10.217907939900583</v>
      </c>
      <c r="K3713" s="54">
        <v>95</v>
      </c>
      <c r="L3713" s="54">
        <v>82.41463414634147</v>
      </c>
      <c r="M3713" s="54">
        <v>29.751881963264083</v>
      </c>
      <c r="N3713" s="54">
        <v>5.4545285738791476</v>
      </c>
      <c r="O3713" s="54">
        <v>6.7547339746979351E-2</v>
      </c>
      <c r="P3713" s="54">
        <v>2.2928718324972537</v>
      </c>
      <c r="Q3713" s="54">
        <v>10.958041958041969</v>
      </c>
      <c r="R3713" s="54">
        <v>0.95028381950892205</v>
      </c>
      <c r="S3713" s="54">
        <v>4.2881880959711038</v>
      </c>
      <c r="T3713" s="54">
        <v>1.0122744388478643E-2</v>
      </c>
      <c r="U3713" s="54">
        <v>0.40539233493778948</v>
      </c>
      <c r="V3713" s="54">
        <v>12.490521029406333</v>
      </c>
      <c r="W3713" s="54">
        <v>8.6053197776162254</v>
      </c>
    </row>
    <row r="3714" spans="3:23" x14ac:dyDescent="0.25">
      <c r="C3714" s="52">
        <v>0</v>
      </c>
      <c r="D3714" s="55">
        <v>29</v>
      </c>
      <c r="E3714" s="55">
        <v>33</v>
      </c>
      <c r="F3714" s="55">
        <v>17.996000000000002</v>
      </c>
      <c r="G3714" s="55">
        <v>0</v>
      </c>
      <c r="H3714" s="55">
        <v>0.87878787878787878</v>
      </c>
      <c r="I3714" s="55">
        <v>0.59183673469387754</v>
      </c>
      <c r="J3714" s="55">
        <v>6.0765077797464979</v>
      </c>
      <c r="K3714" s="55">
        <v>151</v>
      </c>
      <c r="L3714" s="55">
        <v>116.79310344827586</v>
      </c>
      <c r="M3714" s="55">
        <v>388.59852216748777</v>
      </c>
      <c r="N3714" s="55">
        <v>19.712902428802508</v>
      </c>
      <c r="O3714" s="55">
        <v>5.2485248781962382E-2</v>
      </c>
      <c r="P3714" s="55">
        <v>1.9680965129230852</v>
      </c>
      <c r="Q3714" s="55">
        <v>327.48214285714278</v>
      </c>
      <c r="R3714" s="55">
        <v>0.87019232651721545</v>
      </c>
      <c r="S3714" s="55">
        <v>4.5560883226391757</v>
      </c>
      <c r="T3714" s="55">
        <v>1.785714285714287E-2</v>
      </c>
      <c r="U3714" s="55">
        <v>0.11612094078707863</v>
      </c>
      <c r="V3714" s="55">
        <v>6.2330229193099944</v>
      </c>
      <c r="W3714" s="55">
        <v>6.2330229193099944</v>
      </c>
    </row>
    <row r="3715" spans="3:23" x14ac:dyDescent="0.25">
      <c r="C3715" s="51">
        <v>0</v>
      </c>
      <c r="D3715" s="54">
        <v>55</v>
      </c>
      <c r="E3715" s="54">
        <v>60</v>
      </c>
      <c r="F3715" s="54">
        <v>25.588000000000001</v>
      </c>
      <c r="G3715" s="54">
        <v>0.67599047057551864</v>
      </c>
      <c r="H3715" s="54">
        <v>0.91666666666666663</v>
      </c>
      <c r="I3715" s="54">
        <v>0.61111111111111116</v>
      </c>
      <c r="J3715" s="54">
        <v>8.3682838718840049</v>
      </c>
      <c r="K3715" s="54">
        <v>99</v>
      </c>
      <c r="L3715" s="54">
        <v>81.690909090909088</v>
      </c>
      <c r="M3715" s="54">
        <v>38.328619528619541</v>
      </c>
      <c r="N3715" s="54">
        <v>6.1910111878932623</v>
      </c>
      <c r="O3715" s="54">
        <v>0.59746128453444658</v>
      </c>
      <c r="P3715" s="54">
        <v>2.9954626103388282</v>
      </c>
      <c r="Q3715" s="54">
        <v>13.979999999999997</v>
      </c>
      <c r="R3715" s="54">
        <v>0.94186158467827308</v>
      </c>
      <c r="S3715" s="54">
        <v>4.3558392045445133</v>
      </c>
      <c r="T3715" s="54">
        <v>1.2199999999999985E-2</v>
      </c>
      <c r="U3715" s="54">
        <v>0.36037301587301596</v>
      </c>
      <c r="V3715" s="54">
        <v>9.915511572520149</v>
      </c>
      <c r="W3715" s="54">
        <v>7.3068432362348128</v>
      </c>
    </row>
    <row r="3716" spans="3:23" x14ac:dyDescent="0.25">
      <c r="C3716" s="52">
        <v>0</v>
      </c>
      <c r="D3716" s="55">
        <v>352</v>
      </c>
      <c r="E3716" s="55">
        <v>529</v>
      </c>
      <c r="F3716" s="55">
        <v>117.569</v>
      </c>
      <c r="G3716" s="55">
        <v>0.98072925213942219</v>
      </c>
      <c r="H3716" s="55">
        <v>0.66540642722117205</v>
      </c>
      <c r="I3716" s="55">
        <v>0.3705263157894737</v>
      </c>
      <c r="J3716" s="55">
        <v>21.17026971360491</v>
      </c>
      <c r="K3716" s="55">
        <v>148</v>
      </c>
      <c r="L3716" s="55">
        <v>100.25568181818181</v>
      </c>
      <c r="M3716" s="55">
        <v>402.13956876456888</v>
      </c>
      <c r="N3716" s="55">
        <v>20.053417882360325</v>
      </c>
      <c r="O3716" s="55">
        <v>0.57463013618808467</v>
      </c>
      <c r="P3716" s="55">
        <v>2.1874915378850917</v>
      </c>
      <c r="Q3716" s="55">
        <v>306.50567595459336</v>
      </c>
      <c r="R3716" s="55">
        <v>0.88146777248486419</v>
      </c>
      <c r="S3716" s="55">
        <v>5.930923923997649</v>
      </c>
      <c r="T3716" s="55">
        <v>1.6134855441280358E-3</v>
      </c>
      <c r="U3716" s="55">
        <v>0.23330670155158575</v>
      </c>
      <c r="V3716" s="55">
        <v>57.646130266220261</v>
      </c>
      <c r="W3716" s="55">
        <v>11.262427312977522</v>
      </c>
    </row>
    <row r="3717" spans="3:23" x14ac:dyDescent="0.25">
      <c r="C3717" s="51">
        <v>0</v>
      </c>
      <c r="D3717" s="54">
        <v>93</v>
      </c>
      <c r="E3717" s="54">
        <v>101</v>
      </c>
      <c r="F3717" s="54">
        <v>34.288000000000004</v>
      </c>
      <c r="G3717" s="54">
        <v>0.80386142614705525</v>
      </c>
      <c r="H3717" s="54">
        <v>0.92079207920792083</v>
      </c>
      <c r="I3717" s="54">
        <v>0.66428571428571426</v>
      </c>
      <c r="J3717" s="54">
        <v>10.881694613449236</v>
      </c>
      <c r="K3717" s="54">
        <v>140</v>
      </c>
      <c r="L3717" s="54">
        <v>103.39784946236558</v>
      </c>
      <c r="M3717" s="54">
        <v>208.5465170640486</v>
      </c>
      <c r="N3717" s="54">
        <v>14.441139742556631</v>
      </c>
      <c r="O3717" s="54">
        <v>-0.13310423254099868</v>
      </c>
      <c r="P3717" s="54">
        <v>2.9341094363051035</v>
      </c>
      <c r="Q3717" s="54">
        <v>663.11999999999932</v>
      </c>
      <c r="R3717" s="54">
        <v>0.62059808833105001</v>
      </c>
      <c r="S3717" s="54">
        <v>5.1962141553060865</v>
      </c>
      <c r="T3717" s="54">
        <v>8.3555555555555466E-3</v>
      </c>
      <c r="U3717" s="54">
        <v>0.19449151216039956</v>
      </c>
      <c r="V3717" s="54">
        <v>14.293127929754037</v>
      </c>
      <c r="W3717" s="54">
        <v>8.5017899978419678</v>
      </c>
    </row>
    <row r="3718" spans="3:23" x14ac:dyDescent="0.25">
      <c r="C3718" s="52">
        <v>0</v>
      </c>
      <c r="D3718" s="55">
        <v>4783</v>
      </c>
      <c r="E3718" s="55">
        <v>8281</v>
      </c>
      <c r="F3718" s="55">
        <v>530.93000000000006</v>
      </c>
      <c r="G3718" s="55">
        <v>0.8213196164681672</v>
      </c>
      <c r="H3718" s="55">
        <v>0.57758724791691829</v>
      </c>
      <c r="I3718" s="55">
        <v>0.48667073667073668</v>
      </c>
      <c r="J3718" s="55">
        <v>78.037841733791453</v>
      </c>
      <c r="K3718" s="55">
        <v>255</v>
      </c>
      <c r="L3718" s="55">
        <v>132.82019652937487</v>
      </c>
      <c r="M3718" s="55">
        <v>1692.3047614001114</v>
      </c>
      <c r="N3718" s="55">
        <v>41.137631937194818</v>
      </c>
      <c r="O3718" s="55">
        <v>0.66761349785391977</v>
      </c>
      <c r="P3718" s="55">
        <v>2.67382012818056</v>
      </c>
      <c r="Q3718" s="55">
        <v>79.804479418885578</v>
      </c>
      <c r="R3718" s="55">
        <v>0.98739835801959897</v>
      </c>
      <c r="S3718" s="55">
        <v>7.1686881373870941</v>
      </c>
      <c r="T3718" s="55">
        <v>4.340455898916443E-4</v>
      </c>
      <c r="U3718" s="55">
        <v>0.27088825326438737</v>
      </c>
      <c r="V3718" s="55">
        <v>141.36272862802565</v>
      </c>
      <c r="W3718" s="55">
        <v>80.642956264326827</v>
      </c>
    </row>
    <row r="3719" spans="3:23" x14ac:dyDescent="0.25">
      <c r="C3719" s="51">
        <v>0</v>
      </c>
      <c r="D3719" s="54">
        <v>74</v>
      </c>
      <c r="E3719" s="54">
        <v>82</v>
      </c>
      <c r="F3719" s="54">
        <v>30.186</v>
      </c>
      <c r="G3719" s="54">
        <v>0.79281872943008702</v>
      </c>
      <c r="H3719" s="54">
        <v>0.90243902439024393</v>
      </c>
      <c r="I3719" s="54">
        <v>0.6166666666666667</v>
      </c>
      <c r="J3719" s="54">
        <v>9.7066846199102415</v>
      </c>
      <c r="K3719" s="54">
        <v>99</v>
      </c>
      <c r="L3719" s="54">
        <v>83.810810810810807</v>
      </c>
      <c r="M3719" s="54">
        <v>39.36097741577197</v>
      </c>
      <c r="N3719" s="54">
        <v>6.2738327532515532</v>
      </c>
      <c r="O3719" s="54">
        <v>0.470341216943857</v>
      </c>
      <c r="P3719" s="54">
        <v>2.8553281831228499</v>
      </c>
      <c r="Q3719" s="54">
        <v>17.176923076923071</v>
      </c>
      <c r="R3719" s="54">
        <v>0.91157815322641111</v>
      </c>
      <c r="S3719" s="54">
        <v>4.2735292985183913</v>
      </c>
      <c r="T3719" s="54">
        <v>9.8224852071005786E-3</v>
      </c>
      <c r="U3719" s="54">
        <v>0.31547397047397019</v>
      </c>
      <c r="V3719" s="54">
        <v>12.621601025607312</v>
      </c>
      <c r="W3719" s="54">
        <v>7.6923295930216122</v>
      </c>
    </row>
    <row r="3720" spans="3:23" x14ac:dyDescent="0.25">
      <c r="C3720" s="52">
        <v>0</v>
      </c>
      <c r="D3720" s="55">
        <v>69</v>
      </c>
      <c r="E3720" s="55">
        <v>77</v>
      </c>
      <c r="F3720" s="55">
        <v>29.813999999999997</v>
      </c>
      <c r="G3720" s="55">
        <v>0.82293374809346131</v>
      </c>
      <c r="H3720" s="55">
        <v>0.89610389610389607</v>
      </c>
      <c r="I3720" s="55">
        <v>0.57499999999999996</v>
      </c>
      <c r="J3720" s="55">
        <v>9.3730213158152065</v>
      </c>
      <c r="K3720" s="55">
        <v>102</v>
      </c>
      <c r="L3720" s="55">
        <v>88.79710144927536</v>
      </c>
      <c r="M3720" s="55">
        <v>64.605285592497864</v>
      </c>
      <c r="N3720" s="55">
        <v>8.0377413240597555</v>
      </c>
      <c r="O3720" s="55">
        <v>-0.20514839052688721</v>
      </c>
      <c r="P3720" s="55">
        <v>1.8675846443790691</v>
      </c>
      <c r="Q3720" s="55">
        <v>69.761538461538493</v>
      </c>
      <c r="R3720" s="55">
        <v>0.87593306952598216</v>
      </c>
      <c r="S3720" s="55">
        <v>4.497531478574234</v>
      </c>
      <c r="T3720" s="55">
        <v>8.5207100591715851E-3</v>
      </c>
      <c r="U3720" s="55">
        <v>0.20286547100461116</v>
      </c>
      <c r="V3720" s="55">
        <v>12.661952765979832</v>
      </c>
      <c r="W3720" s="55">
        <v>7.1937282655932462</v>
      </c>
    </row>
    <row r="3721" spans="3:23" x14ac:dyDescent="0.25">
      <c r="C3721" s="51">
        <v>0</v>
      </c>
      <c r="D3721" s="54">
        <v>138</v>
      </c>
      <c r="E3721" s="54">
        <v>144</v>
      </c>
      <c r="F3721" s="54">
        <v>42.128</v>
      </c>
      <c r="G3721" s="54">
        <v>0.79434101776042187</v>
      </c>
      <c r="H3721" s="54">
        <v>0.95833333333333337</v>
      </c>
      <c r="I3721" s="54">
        <v>0.73796791443850263</v>
      </c>
      <c r="J3721" s="54">
        <v>13.255453865237977</v>
      </c>
      <c r="K3721" s="54">
        <v>166</v>
      </c>
      <c r="L3721" s="54">
        <v>109.14492753623189</v>
      </c>
      <c r="M3721" s="54">
        <v>391.43869671003898</v>
      </c>
      <c r="N3721" s="54">
        <v>19.784809746622255</v>
      </c>
      <c r="O3721" s="54">
        <v>0.48152775266563047</v>
      </c>
      <c r="P3721" s="54">
        <v>3.1193262981374335</v>
      </c>
      <c r="Q3721" s="54">
        <v>509.68181818181921</v>
      </c>
      <c r="R3721" s="54">
        <v>0.70775236213416903</v>
      </c>
      <c r="S3721" s="54">
        <v>5.7186925123286123</v>
      </c>
      <c r="T3721" s="54">
        <v>5.25456586062646E-3</v>
      </c>
      <c r="U3721" s="54">
        <v>0.15452380751591857</v>
      </c>
      <c r="V3721" s="54">
        <v>17.290761544513249</v>
      </c>
      <c r="W3721" s="54">
        <v>10.503655158087145</v>
      </c>
    </row>
    <row r="3722" spans="3:23" x14ac:dyDescent="0.25">
      <c r="C3722" s="52">
        <v>0</v>
      </c>
      <c r="D3722" s="55">
        <v>245</v>
      </c>
      <c r="E3722" s="55">
        <v>262</v>
      </c>
      <c r="F3722" s="55">
        <v>67.475999999999999</v>
      </c>
      <c r="G3722" s="55">
        <v>0.94652291068924166</v>
      </c>
      <c r="H3722" s="55">
        <v>0.93511450381679384</v>
      </c>
      <c r="I3722" s="55">
        <v>0.79032258064516125</v>
      </c>
      <c r="J3722" s="55">
        <v>17.66192765414112</v>
      </c>
      <c r="K3722" s="55">
        <v>141</v>
      </c>
      <c r="L3722" s="55">
        <v>108.49795918367347</v>
      </c>
      <c r="M3722" s="55">
        <v>269.93954499832722</v>
      </c>
      <c r="N3722" s="55">
        <v>16.429837035050809</v>
      </c>
      <c r="O3722" s="55">
        <v>-0.20742626508715525</v>
      </c>
      <c r="P3722" s="55">
        <v>2.1002002410574443</v>
      </c>
      <c r="Q3722" s="55">
        <v>448.04374999999999</v>
      </c>
      <c r="R3722" s="55">
        <v>0.69501623727448181</v>
      </c>
      <c r="S3722" s="55">
        <v>5.7425616183205106</v>
      </c>
      <c r="T3722" s="55">
        <v>3.7304687499999764E-3</v>
      </c>
      <c r="U3722" s="55">
        <v>0.19121985880308948</v>
      </c>
      <c r="V3722" s="55">
        <v>31.6542422475504</v>
      </c>
      <c r="W3722" s="55">
        <v>10.212817284701151</v>
      </c>
    </row>
    <row r="3723" spans="3:23" x14ac:dyDescent="0.25">
      <c r="C3723" s="51">
        <v>0</v>
      </c>
      <c r="D3723" s="54">
        <v>4868</v>
      </c>
      <c r="E3723" s="54">
        <v>8250</v>
      </c>
      <c r="F3723" s="54">
        <v>528.2589999999999</v>
      </c>
      <c r="G3723" s="54">
        <v>0.82584408752555327</v>
      </c>
      <c r="H3723" s="54">
        <v>0.59006060606060606</v>
      </c>
      <c r="I3723" s="54">
        <v>0.4970390034715132</v>
      </c>
      <c r="J3723" s="54">
        <v>78.728203991776496</v>
      </c>
      <c r="K3723" s="54">
        <v>255</v>
      </c>
      <c r="L3723" s="54">
        <v>132.73438783894824</v>
      </c>
      <c r="M3723" s="54">
        <v>1714.9853222674685</v>
      </c>
      <c r="N3723" s="54">
        <v>41.412381267773874</v>
      </c>
      <c r="O3723" s="54">
        <v>0.67402276209417233</v>
      </c>
      <c r="P3723" s="54">
        <v>2.7205407512706659</v>
      </c>
      <c r="Q3723" s="54">
        <v>78.620127569099495</v>
      </c>
      <c r="R3723" s="54">
        <v>0.98763000729763062</v>
      </c>
      <c r="S3723" s="54">
        <v>7.1810338889491758</v>
      </c>
      <c r="T3723" s="54">
        <v>4.2842442451176298E-4</v>
      </c>
      <c r="U3723" s="54">
        <v>0.27214831798650307</v>
      </c>
      <c r="V3723" s="54">
        <v>141.96591243487384</v>
      </c>
      <c r="W3723" s="54">
        <v>80.054368194556602</v>
      </c>
    </row>
    <row r="3724" spans="3:23" x14ac:dyDescent="0.25">
      <c r="C3724" s="52">
        <v>0</v>
      </c>
      <c r="D3724" s="55">
        <v>54</v>
      </c>
      <c r="E3724" s="55">
        <v>58</v>
      </c>
      <c r="F3724" s="55">
        <v>24.182000000000002</v>
      </c>
      <c r="G3724" s="55">
        <v>0.57784691467431337</v>
      </c>
      <c r="H3724" s="55">
        <v>0.93103448275862066</v>
      </c>
      <c r="I3724" s="55">
        <v>0.67500000000000004</v>
      </c>
      <c r="J3724" s="55">
        <v>8.291859587312052</v>
      </c>
      <c r="K3724" s="55">
        <v>90</v>
      </c>
      <c r="L3724" s="55">
        <v>80.462962962962962</v>
      </c>
      <c r="M3724" s="55">
        <v>19.913696715583512</v>
      </c>
      <c r="N3724" s="55">
        <v>4.4624765226926977</v>
      </c>
      <c r="O3724" s="55">
        <v>0.10796662329024313</v>
      </c>
      <c r="P3724" s="55">
        <v>2.2750543179033631</v>
      </c>
      <c r="Q3724" s="55">
        <v>11.170454545454543</v>
      </c>
      <c r="R3724" s="55">
        <v>0.96581898132015975</v>
      </c>
      <c r="S3724" s="55">
        <v>3.9421038834240116</v>
      </c>
      <c r="T3724" s="55">
        <v>1.4204545454545435E-2</v>
      </c>
      <c r="U3724" s="55">
        <v>0.34433621933621922</v>
      </c>
      <c r="V3724" s="55">
        <v>9.2776114422880465</v>
      </c>
      <c r="W3724" s="55">
        <v>7.5718777944003648</v>
      </c>
    </row>
    <row r="3725" spans="3:23" x14ac:dyDescent="0.25">
      <c r="C3725" s="51">
        <v>0</v>
      </c>
      <c r="D3725" s="54">
        <v>100</v>
      </c>
      <c r="E3725" s="54">
        <v>115</v>
      </c>
      <c r="F3725" s="54">
        <v>40.491</v>
      </c>
      <c r="G3725" s="54">
        <v>0.914885773448469</v>
      </c>
      <c r="H3725" s="54">
        <v>0.86956521739130432</v>
      </c>
      <c r="I3725" s="54">
        <v>0.48076923076923078</v>
      </c>
      <c r="J3725" s="54">
        <v>11.283791670955125</v>
      </c>
      <c r="K3725" s="54">
        <v>99</v>
      </c>
      <c r="L3725" s="54">
        <v>87.3</v>
      </c>
      <c r="M3725" s="54">
        <v>55.505050505050477</v>
      </c>
      <c r="N3725" s="54">
        <v>7.4501711728691493</v>
      </c>
      <c r="O3725" s="54">
        <v>-0.21339201549550699</v>
      </c>
      <c r="P3725" s="54">
        <v>1.9354000534856348</v>
      </c>
      <c r="Q3725" s="54">
        <v>57.669683257918607</v>
      </c>
      <c r="R3725" s="54">
        <v>0.93406089429963146</v>
      </c>
      <c r="S3725" s="54">
        <v>4.5618243868686728</v>
      </c>
      <c r="T3725" s="54">
        <v>5.4257693331422443E-3</v>
      </c>
      <c r="U3725" s="54">
        <v>0.18149677748094012</v>
      </c>
      <c r="V3725" s="54">
        <v>18.393839689723553</v>
      </c>
      <c r="W3725" s="54">
        <v>7.4258284477502894</v>
      </c>
    </row>
    <row r="3726" spans="3:23" x14ac:dyDescent="0.25">
      <c r="C3726" s="52">
        <v>0</v>
      </c>
      <c r="D3726" s="55">
        <v>158</v>
      </c>
      <c r="E3726" s="55">
        <v>168</v>
      </c>
      <c r="F3726" s="55">
        <v>46.535999999999994</v>
      </c>
      <c r="G3726" s="55">
        <v>0.84619696677839196</v>
      </c>
      <c r="H3726" s="55">
        <v>0.94047619047619047</v>
      </c>
      <c r="I3726" s="55">
        <v>0.69298245614035092</v>
      </c>
      <c r="J3726" s="55">
        <v>14.183506197980657</v>
      </c>
      <c r="K3726" s="55">
        <v>192</v>
      </c>
      <c r="L3726" s="55">
        <v>112.06962025316456</v>
      </c>
      <c r="M3726" s="55">
        <v>542.88047246633869</v>
      </c>
      <c r="N3726" s="55">
        <v>23.299795545590925</v>
      </c>
      <c r="O3726" s="55">
        <v>1.0829582562665807</v>
      </c>
      <c r="P3726" s="55">
        <v>4.3700565212147593</v>
      </c>
      <c r="Q3726" s="55">
        <v>751.88750000000039</v>
      </c>
      <c r="R3726" s="55">
        <v>0.72784995859044044</v>
      </c>
      <c r="S3726" s="55">
        <v>5.7553094103135667</v>
      </c>
      <c r="T3726" s="55">
        <v>4.7569444444444517E-3</v>
      </c>
      <c r="U3726" s="55">
        <v>0.15989608592715701</v>
      </c>
      <c r="V3726" s="55">
        <v>19.780958713004956</v>
      </c>
      <c r="W3726" s="55">
        <v>10.540684230515589</v>
      </c>
    </row>
    <row r="3727" spans="3:23" x14ac:dyDescent="0.25">
      <c r="C3727" s="51">
        <v>0</v>
      </c>
      <c r="D3727" s="54">
        <v>265</v>
      </c>
      <c r="E3727" s="54">
        <v>297</v>
      </c>
      <c r="F3727" s="54">
        <v>70.783999999999992</v>
      </c>
      <c r="G3727" s="54">
        <v>0.94633763319586295</v>
      </c>
      <c r="H3727" s="54">
        <v>0.8922558922558923</v>
      </c>
      <c r="I3727" s="54">
        <v>0.75284090909090906</v>
      </c>
      <c r="J3727" s="54">
        <v>18.368682025524262</v>
      </c>
      <c r="K3727" s="54">
        <v>145</v>
      </c>
      <c r="L3727" s="54">
        <v>107.93584905660377</v>
      </c>
      <c r="M3727" s="54">
        <v>411.00723270440267</v>
      </c>
      <c r="N3727" s="54">
        <v>20.273313313427646</v>
      </c>
      <c r="O3727" s="54">
        <v>-8.3933773883166793E-2</v>
      </c>
      <c r="P3727" s="54">
        <v>1.7560882862288392</v>
      </c>
      <c r="Q3727" s="54">
        <v>603.23140495867688</v>
      </c>
      <c r="R3727" s="54">
        <v>0.75348224758271409</v>
      </c>
      <c r="S3727" s="54">
        <v>6.0006420695344485</v>
      </c>
      <c r="T3727" s="54">
        <v>3.5289028527195209E-3</v>
      </c>
      <c r="U3727" s="54">
        <v>0.18837373971968643</v>
      </c>
      <c r="V3727" s="54">
        <v>32.98821444518159</v>
      </c>
      <c r="W3727" s="54">
        <v>10.66111948741789</v>
      </c>
    </row>
    <row r="3728" spans="3:23" x14ac:dyDescent="0.25">
      <c r="C3728" s="52">
        <v>0</v>
      </c>
      <c r="D3728" s="55">
        <v>4970</v>
      </c>
      <c r="E3728" s="55">
        <v>8126</v>
      </c>
      <c r="F3728" s="55">
        <v>537.29700000000003</v>
      </c>
      <c r="G3728" s="55">
        <v>0.83097274859084003</v>
      </c>
      <c r="H3728" s="55">
        <v>0.61161703174993842</v>
      </c>
      <c r="I3728" s="55">
        <v>0.51179075275460817</v>
      </c>
      <c r="J3728" s="55">
        <v>79.548730582792828</v>
      </c>
      <c r="K3728" s="55">
        <v>252</v>
      </c>
      <c r="L3728" s="55">
        <v>133.70301810865192</v>
      </c>
      <c r="M3728" s="55">
        <v>1568.9474048557795</v>
      </c>
      <c r="N3728" s="55">
        <v>39.609940732798115</v>
      </c>
      <c r="O3728" s="55">
        <v>0.64592981972703778</v>
      </c>
      <c r="P3728" s="55">
        <v>2.7805141364423527</v>
      </c>
      <c r="Q3728" s="55">
        <v>75.800592199305385</v>
      </c>
      <c r="R3728" s="55">
        <v>0.98793101831831909</v>
      </c>
      <c r="S3728" s="55">
        <v>7.1524301382891577</v>
      </c>
      <c r="T3728" s="55">
        <v>4.0174125686293766E-4</v>
      </c>
      <c r="U3728" s="55">
        <v>0.27380434216927191</v>
      </c>
      <c r="V3728" s="55">
        <v>140.88073642453529</v>
      </c>
      <c r="W3728" s="55">
        <v>78.373802485993821</v>
      </c>
    </row>
    <row r="3729" spans="3:23" x14ac:dyDescent="0.25">
      <c r="C3729" s="51">
        <v>0</v>
      </c>
      <c r="D3729" s="54">
        <v>36</v>
      </c>
      <c r="E3729" s="54">
        <v>40</v>
      </c>
      <c r="F3729" s="54">
        <v>19.592000000000002</v>
      </c>
      <c r="G3729" s="54">
        <v>0.38282074674438793</v>
      </c>
      <c r="H3729" s="54">
        <v>0.9</v>
      </c>
      <c r="I3729" s="54">
        <v>0.6428571428571429</v>
      </c>
      <c r="J3729" s="54">
        <v>6.7702750025730758</v>
      </c>
      <c r="K3729" s="54">
        <v>136</v>
      </c>
      <c r="L3729" s="54">
        <v>111.08333333333333</v>
      </c>
      <c r="M3729" s="54">
        <v>286.42142857142858</v>
      </c>
      <c r="N3729" s="54">
        <v>16.923989735621699</v>
      </c>
      <c r="O3729" s="54">
        <v>-0.47728622894819478</v>
      </c>
      <c r="P3729" s="54">
        <v>2.1778413577645974</v>
      </c>
      <c r="Q3729" s="54">
        <v>20.140625</v>
      </c>
      <c r="R3729" s="54">
        <v>0.99456260233964922</v>
      </c>
      <c r="S3729" s="54">
        <v>4.7045114597155475</v>
      </c>
      <c r="T3729" s="54">
        <v>1.611328125E-2</v>
      </c>
      <c r="U3729" s="54">
        <v>0.31991116522366519</v>
      </c>
      <c r="V3729" s="54">
        <v>7.1802197428460053</v>
      </c>
      <c r="W3729" s="54">
        <v>6.6332495807108005</v>
      </c>
    </row>
    <row r="3730" spans="3:23" x14ac:dyDescent="0.25">
      <c r="C3730" s="52">
        <v>0</v>
      </c>
      <c r="D3730" s="55">
        <v>96</v>
      </c>
      <c r="E3730" s="55">
        <v>113</v>
      </c>
      <c r="F3730" s="55">
        <v>40.680999999999997</v>
      </c>
      <c r="G3730" s="55">
        <v>0.92149921065302964</v>
      </c>
      <c r="H3730" s="55">
        <v>0.84955752212389379</v>
      </c>
      <c r="I3730" s="55">
        <v>0.45714285714285713</v>
      </c>
      <c r="J3730" s="55">
        <v>11.055812783082734</v>
      </c>
      <c r="K3730" s="55">
        <v>112</v>
      </c>
      <c r="L3730" s="55">
        <v>91.885416666666671</v>
      </c>
      <c r="M3730" s="55">
        <v>98.670942982456211</v>
      </c>
      <c r="N3730" s="55">
        <v>9.9333248704779713</v>
      </c>
      <c r="O3730" s="55">
        <v>-4.4548165267663557E-3</v>
      </c>
      <c r="P3730" s="55">
        <v>2.1353169558701364</v>
      </c>
      <c r="Q3730" s="55">
        <v>65.116071428571431</v>
      </c>
      <c r="R3730" s="55">
        <v>0.93588768815193424</v>
      </c>
      <c r="S3730" s="55">
        <v>4.8178904030775618</v>
      </c>
      <c r="T3730" s="55">
        <v>4.9824617346938558E-3</v>
      </c>
      <c r="U3730" s="55">
        <v>0.19563995834347711</v>
      </c>
      <c r="V3730" s="55">
        <v>18.467482830354317</v>
      </c>
      <c r="W3730" s="55">
        <v>7.1724052698528622</v>
      </c>
    </row>
    <row r="3731" spans="3:23" x14ac:dyDescent="0.25">
      <c r="C3731" s="51">
        <v>0</v>
      </c>
      <c r="D3731" s="54">
        <v>483</v>
      </c>
      <c r="E3731" s="54">
        <v>642</v>
      </c>
      <c r="F3731" s="54">
        <v>126.467</v>
      </c>
      <c r="G3731" s="54">
        <v>0.97714706341293966</v>
      </c>
      <c r="H3731" s="54">
        <v>0.75233644859813087</v>
      </c>
      <c r="I3731" s="54">
        <v>0.65094339622641506</v>
      </c>
      <c r="J3731" s="54">
        <v>24.798683434954437</v>
      </c>
      <c r="K3731" s="54">
        <v>183</v>
      </c>
      <c r="L3731" s="54">
        <v>110.57556935817806</v>
      </c>
      <c r="M3731" s="54">
        <v>441.29043924984745</v>
      </c>
      <c r="N3731" s="54">
        <v>21.006914082031361</v>
      </c>
      <c r="O3731" s="54">
        <v>0.33765724100538147</v>
      </c>
      <c r="P3731" s="54">
        <v>2.8948963637508811</v>
      </c>
      <c r="Q3731" s="54">
        <v>381.11904761904486</v>
      </c>
      <c r="R3731" s="54">
        <v>0.82900385069932703</v>
      </c>
      <c r="S3731" s="54">
        <v>6.1206893964023861</v>
      </c>
      <c r="T3731" s="54">
        <v>1.7426723775930083E-3</v>
      </c>
      <c r="U3731" s="54">
        <v>0.18997898182750508</v>
      </c>
      <c r="V3731" s="54">
        <v>60.698932667682278</v>
      </c>
      <c r="W3731" s="54">
        <v>12.902431106057515</v>
      </c>
    </row>
    <row r="3732" spans="3:23" x14ac:dyDescent="0.25">
      <c r="C3732" s="52">
        <v>0</v>
      </c>
      <c r="D3732" s="55">
        <v>5030</v>
      </c>
      <c r="E3732" s="55">
        <v>8082</v>
      </c>
      <c r="F3732" s="55">
        <v>527.41599999999994</v>
      </c>
      <c r="G3732" s="55">
        <v>0.83905303867388215</v>
      </c>
      <c r="H3732" s="55">
        <v>0.6223707003217025</v>
      </c>
      <c r="I3732" s="55">
        <v>0.51984291029350971</v>
      </c>
      <c r="J3732" s="55">
        <v>80.027463473596782</v>
      </c>
      <c r="K3732" s="55">
        <v>252</v>
      </c>
      <c r="L3732" s="55">
        <v>133.92524850894631</v>
      </c>
      <c r="M3732" s="55">
        <v>1518.5543633802727</v>
      </c>
      <c r="N3732" s="55">
        <v>38.968633070461593</v>
      </c>
      <c r="O3732" s="55">
        <v>0.62634567590875712</v>
      </c>
      <c r="P3732" s="55">
        <v>2.8017735517259168</v>
      </c>
      <c r="Q3732" s="55">
        <v>73.291760606681734</v>
      </c>
      <c r="R3732" s="55">
        <v>0.98824628169605999</v>
      </c>
      <c r="S3732" s="55">
        <v>7.1426085069813157</v>
      </c>
      <c r="T3732" s="55">
        <v>4.0735754006960163E-4</v>
      </c>
      <c r="U3732" s="55">
        <v>0.27740885820611721</v>
      </c>
      <c r="V3732" s="55">
        <v>139.44034540380486</v>
      </c>
      <c r="W3732" s="55">
        <v>75.862468117560397</v>
      </c>
    </row>
    <row r="3733" spans="3:23" x14ac:dyDescent="0.25">
      <c r="C3733" s="51">
        <v>0</v>
      </c>
      <c r="D3733" s="54">
        <v>168</v>
      </c>
      <c r="E3733" s="54">
        <v>185</v>
      </c>
      <c r="F3733" s="54">
        <v>53.052999999999997</v>
      </c>
      <c r="G3733" s="54">
        <v>0.92638947819800044</v>
      </c>
      <c r="H3733" s="54">
        <v>0.90810810810810816</v>
      </c>
      <c r="I3733" s="54">
        <v>0.7</v>
      </c>
      <c r="J3733" s="54">
        <v>14.625465582862903</v>
      </c>
      <c r="K3733" s="54">
        <v>167</v>
      </c>
      <c r="L3733" s="54">
        <v>112.79166666666667</v>
      </c>
      <c r="M3733" s="54">
        <v>671.20783433133647</v>
      </c>
      <c r="N3733" s="54">
        <v>25.907679061068681</v>
      </c>
      <c r="O3733" s="54">
        <v>0.27977598707607848</v>
      </c>
      <c r="P3733" s="54">
        <v>1.944588041215811</v>
      </c>
      <c r="Q3733" s="54">
        <v>19.109848484848488</v>
      </c>
      <c r="R3733" s="54">
        <v>0.9940652245343824</v>
      </c>
      <c r="S3733" s="54">
        <v>6.0756649494848434</v>
      </c>
      <c r="T3733" s="54">
        <v>5.9400826446280707E-3</v>
      </c>
      <c r="U3733" s="54">
        <v>0.33105199724517997</v>
      </c>
      <c r="V3733" s="54">
        <v>24.275036676070233</v>
      </c>
      <c r="W3733" s="54">
        <v>9.1411722306056014</v>
      </c>
    </row>
    <row r="3734" spans="3:23" x14ac:dyDescent="0.25">
      <c r="C3734" s="52">
        <v>0</v>
      </c>
      <c r="D3734" s="55">
        <v>36</v>
      </c>
      <c r="E3734" s="55">
        <v>40</v>
      </c>
      <c r="F3734" s="55">
        <v>19.592000000000002</v>
      </c>
      <c r="G3734" s="55">
        <v>0.38282074674438793</v>
      </c>
      <c r="H3734" s="55">
        <v>0.9</v>
      </c>
      <c r="I3734" s="55">
        <v>0.6428571428571429</v>
      </c>
      <c r="J3734" s="55">
        <v>6.7702750025730758</v>
      </c>
      <c r="K3734" s="55">
        <v>131</v>
      </c>
      <c r="L3734" s="55">
        <v>109.83333333333333</v>
      </c>
      <c r="M3734" s="55">
        <v>228.08571428571429</v>
      </c>
      <c r="N3734" s="55">
        <v>15.102506887457933</v>
      </c>
      <c r="O3734" s="55">
        <v>-0.65143227261994385</v>
      </c>
      <c r="P3734" s="55">
        <v>2.5125356339003542</v>
      </c>
      <c r="Q3734" s="55">
        <v>62.703125</v>
      </c>
      <c r="R3734" s="55">
        <v>0.94694336009085844</v>
      </c>
      <c r="S3734" s="55">
        <v>4.5168756957665632</v>
      </c>
      <c r="T3734" s="55">
        <v>1.611328125E-2</v>
      </c>
      <c r="U3734" s="55">
        <v>0.16652022660754273</v>
      </c>
      <c r="V3734" s="55">
        <v>7.1802197428460053</v>
      </c>
      <c r="W3734" s="55">
        <v>6.6332495807108005</v>
      </c>
    </row>
    <row r="3735" spans="3:23" x14ac:dyDescent="0.25">
      <c r="C3735" s="51">
        <v>0</v>
      </c>
      <c r="D3735" s="54">
        <v>104</v>
      </c>
      <c r="E3735" s="54">
        <v>115</v>
      </c>
      <c r="F3735" s="54">
        <v>39.837999999999994</v>
      </c>
      <c r="G3735" s="54">
        <v>0.9035193549077275</v>
      </c>
      <c r="H3735" s="54">
        <v>0.90434782608695652</v>
      </c>
      <c r="I3735" s="54">
        <v>0.49523809523809526</v>
      </c>
      <c r="J3735" s="54">
        <v>11.507254783503184</v>
      </c>
      <c r="K3735" s="54">
        <v>119</v>
      </c>
      <c r="L3735" s="54">
        <v>95.788461538461533</v>
      </c>
      <c r="M3735" s="54">
        <v>157.43054518297242</v>
      </c>
      <c r="N3735" s="54">
        <v>12.547132946732191</v>
      </c>
      <c r="O3735" s="54">
        <v>7.4515119739597832E-2</v>
      </c>
      <c r="P3735" s="54">
        <v>1.8704504423767319</v>
      </c>
      <c r="Q3735" s="54">
        <v>77.781249999999986</v>
      </c>
      <c r="R3735" s="54">
        <v>0.93357873079390163</v>
      </c>
      <c r="S3735" s="54">
        <v>5.1225843678691927</v>
      </c>
      <c r="T3735" s="54">
        <v>4.9824617346938532E-3</v>
      </c>
      <c r="U3735" s="54">
        <v>0.18742599392996054</v>
      </c>
      <c r="V3735" s="54">
        <v>18.019163346639711</v>
      </c>
      <c r="W3735" s="54">
        <v>7.7220635265211826</v>
      </c>
    </row>
    <row r="3736" spans="3:23" x14ac:dyDescent="0.25">
      <c r="C3736" s="52">
        <v>0</v>
      </c>
      <c r="D3736" s="55">
        <v>517</v>
      </c>
      <c r="E3736" s="55">
        <v>682</v>
      </c>
      <c r="F3736" s="55">
        <v>117.09699999999999</v>
      </c>
      <c r="G3736" s="55">
        <v>0.96668091940281975</v>
      </c>
      <c r="H3736" s="55">
        <v>0.75806451612903225</v>
      </c>
      <c r="I3736" s="55">
        <v>0.6082352941176471</v>
      </c>
      <c r="J3736" s="55">
        <v>25.65667251667837</v>
      </c>
      <c r="K3736" s="55">
        <v>187</v>
      </c>
      <c r="L3736" s="55">
        <v>113.87040618955513</v>
      </c>
      <c r="M3736" s="55">
        <v>536.20991708275142</v>
      </c>
      <c r="N3736" s="55">
        <v>23.156206880289169</v>
      </c>
      <c r="O3736" s="55">
        <v>0.43812638621504024</v>
      </c>
      <c r="P3736" s="55">
        <v>2.9656689010365329</v>
      </c>
      <c r="Q3736" s="55">
        <v>503.91118800461561</v>
      </c>
      <c r="R3736" s="55">
        <v>0.83913057497881849</v>
      </c>
      <c r="S3736" s="55">
        <v>6.3354958769302696</v>
      </c>
      <c r="T3736" s="55">
        <v>1.5019509398168495E-3</v>
      </c>
      <c r="U3736" s="55">
        <v>0.18553757851762789</v>
      </c>
      <c r="V3736" s="55">
        <v>56.174177521718796</v>
      </c>
      <c r="W3736" s="55">
        <v>14.379711704108363</v>
      </c>
    </row>
    <row r="3737" spans="3:23" x14ac:dyDescent="0.25">
      <c r="C3737" s="51">
        <v>0</v>
      </c>
      <c r="D3737" s="54">
        <v>46</v>
      </c>
      <c r="E3737" s="54">
        <v>50</v>
      </c>
      <c r="F3737" s="54">
        <v>22.404</v>
      </c>
      <c r="G3737" s="54">
        <v>0.3872908638042199</v>
      </c>
      <c r="H3737" s="54">
        <v>0.92</v>
      </c>
      <c r="I3737" s="54">
        <v>0.63888888888888884</v>
      </c>
      <c r="J3737" s="54">
        <v>7.6530398573258118</v>
      </c>
      <c r="K3737" s="54">
        <v>89</v>
      </c>
      <c r="L3737" s="54">
        <v>82.304347826086953</v>
      </c>
      <c r="M3737" s="54">
        <v>16.794202898550722</v>
      </c>
      <c r="N3737" s="54">
        <v>4.0980730714020615</v>
      </c>
      <c r="O3737" s="54">
        <v>-0.55801296705357861</v>
      </c>
      <c r="P3737" s="54">
        <v>2.4294623598772027</v>
      </c>
      <c r="Q3737" s="54">
        <v>208.46250000000003</v>
      </c>
      <c r="R3737" s="54">
        <v>0.28507931703591782</v>
      </c>
      <c r="S3737" s="54">
        <v>3.5631095763312732</v>
      </c>
      <c r="T3737" s="54">
        <v>2.0000000000000007E-2</v>
      </c>
      <c r="U3737" s="54">
        <v>0.32102771928215951</v>
      </c>
      <c r="V3737" s="54">
        <v>8.0829037686547611</v>
      </c>
      <c r="W3737" s="54">
        <v>7.4520944307736094</v>
      </c>
    </row>
    <row r="3738" spans="3:23" x14ac:dyDescent="0.25">
      <c r="C3738" s="52">
        <v>0</v>
      </c>
      <c r="D3738" s="55">
        <v>5448</v>
      </c>
      <c r="E3738" s="55">
        <v>8592</v>
      </c>
      <c r="F3738" s="55">
        <v>567.69899999999996</v>
      </c>
      <c r="G3738" s="55">
        <v>0.86033315719774373</v>
      </c>
      <c r="H3738" s="55">
        <v>0.63407821229050276</v>
      </c>
      <c r="I3738" s="55">
        <v>0.50491195551436518</v>
      </c>
      <c r="J3738" s="55">
        <v>83.286307636472671</v>
      </c>
      <c r="K3738" s="55">
        <v>249</v>
      </c>
      <c r="L3738" s="55">
        <v>131.68483847283406</v>
      </c>
      <c r="M3738" s="55">
        <v>1558.6135244460875</v>
      </c>
      <c r="N3738" s="55">
        <v>39.479279684995362</v>
      </c>
      <c r="O3738" s="55">
        <v>0.62198974147292929</v>
      </c>
      <c r="P3738" s="55">
        <v>2.6757179935959372</v>
      </c>
      <c r="Q3738" s="55">
        <v>64.684723627334066</v>
      </c>
      <c r="R3738" s="55">
        <v>0.98925097848337384</v>
      </c>
      <c r="S3738" s="55">
        <v>7.1292864057119099</v>
      </c>
      <c r="T3738" s="55">
        <v>4.5537159967741904E-4</v>
      </c>
      <c r="U3738" s="55">
        <v>0.28999098953174934</v>
      </c>
      <c r="V3738" s="55">
        <v>146.3220602201466</v>
      </c>
      <c r="W3738" s="55">
        <v>74.585057470415663</v>
      </c>
    </row>
    <row r="3739" spans="3:23" x14ac:dyDescent="0.25">
      <c r="C3739" s="51">
        <v>0</v>
      </c>
      <c r="D3739" s="54">
        <v>29</v>
      </c>
      <c r="E3739" s="54">
        <v>33</v>
      </c>
      <c r="F3739" s="54">
        <v>17.996000000000002</v>
      </c>
      <c r="G3739" s="54">
        <v>0</v>
      </c>
      <c r="H3739" s="54">
        <v>0.87878787878787878</v>
      </c>
      <c r="I3739" s="54">
        <v>0.59183673469387754</v>
      </c>
      <c r="J3739" s="54">
        <v>6.0765077797464979</v>
      </c>
      <c r="K3739" s="54">
        <v>102</v>
      </c>
      <c r="L3739" s="54">
        <v>88.965517241379317</v>
      </c>
      <c r="M3739" s="54">
        <v>48.820197044334968</v>
      </c>
      <c r="N3739" s="54">
        <v>6.9871451283292352</v>
      </c>
      <c r="O3739" s="54">
        <v>-5.7920591492707924E-2</v>
      </c>
      <c r="P3739" s="54">
        <v>2.0606768133444251</v>
      </c>
      <c r="Q3739" s="54">
        <v>34.732142857142847</v>
      </c>
      <c r="R3739" s="54">
        <v>0.87901406083432498</v>
      </c>
      <c r="S3739" s="54">
        <v>4.0212684949037651</v>
      </c>
      <c r="T3739" s="54">
        <v>1.9132653061224501E-2</v>
      </c>
      <c r="U3739" s="54">
        <v>0.21901947259090107</v>
      </c>
      <c r="V3739" s="54">
        <v>6.2330229193099944</v>
      </c>
      <c r="W3739" s="54">
        <v>6.2330229193099944</v>
      </c>
    </row>
    <row r="3740" spans="3:23" x14ac:dyDescent="0.25">
      <c r="C3740" s="52">
        <v>0</v>
      </c>
      <c r="D3740" s="55">
        <v>576</v>
      </c>
      <c r="E3740" s="55">
        <v>753</v>
      </c>
      <c r="F3740" s="55">
        <v>122.63</v>
      </c>
      <c r="G3740" s="55">
        <v>0.95971646842562608</v>
      </c>
      <c r="H3740" s="55">
        <v>0.76494023904382469</v>
      </c>
      <c r="I3740" s="55">
        <v>0.57599999999999996</v>
      </c>
      <c r="J3740" s="55">
        <v>27.081100010292303</v>
      </c>
      <c r="K3740" s="55">
        <v>216</v>
      </c>
      <c r="L3740" s="55">
        <v>116.66145833333333</v>
      </c>
      <c r="M3740" s="55">
        <v>643.17040760869543</v>
      </c>
      <c r="N3740" s="55">
        <v>25.360804553655143</v>
      </c>
      <c r="O3740" s="55">
        <v>0.8012357565978796</v>
      </c>
      <c r="P3740" s="55">
        <v>3.9146972906685136</v>
      </c>
      <c r="Q3740" s="55">
        <v>301.78137254902094</v>
      </c>
      <c r="R3740" s="55">
        <v>0.91371815528581368</v>
      </c>
      <c r="S3740" s="55">
        <v>6.3753936397711461</v>
      </c>
      <c r="T3740" s="55">
        <v>1.3148788927335481E-3</v>
      </c>
      <c r="U3740" s="55">
        <v>0.19976013849434004</v>
      </c>
      <c r="V3740" s="55">
        <v>56.773266520128445</v>
      </c>
      <c r="W3740" s="55">
        <v>15.951600791662191</v>
      </c>
    </row>
    <row r="3741" spans="3:23" x14ac:dyDescent="0.25">
      <c r="C3741" s="51">
        <v>0</v>
      </c>
      <c r="D3741" s="54">
        <v>109</v>
      </c>
      <c r="E3741" s="54">
        <v>129</v>
      </c>
      <c r="F3741" s="54">
        <v>42.458999999999996</v>
      </c>
      <c r="G3741" s="54">
        <v>0.90550708043747197</v>
      </c>
      <c r="H3741" s="54">
        <v>0.84496124031007747</v>
      </c>
      <c r="I3741" s="54">
        <v>0.48660714285714285</v>
      </c>
      <c r="J3741" s="54">
        <v>11.780624362746346</v>
      </c>
      <c r="K3741" s="54">
        <v>140</v>
      </c>
      <c r="L3741" s="54">
        <v>94.541284403669721</v>
      </c>
      <c r="M3741" s="54">
        <v>260.21355759429156</v>
      </c>
      <c r="N3741" s="54">
        <v>16.131136277221501</v>
      </c>
      <c r="O3741" s="54">
        <v>0.95123858905835124</v>
      </c>
      <c r="P3741" s="54">
        <v>3.1836269584306289</v>
      </c>
      <c r="Q3741" s="54">
        <v>79.600840336134368</v>
      </c>
      <c r="R3741" s="54">
        <v>0.92936601502885208</v>
      </c>
      <c r="S3741" s="54">
        <v>5.3042862747527222</v>
      </c>
      <c r="T3741" s="54">
        <v>4.9078454911376567E-3</v>
      </c>
      <c r="U3741" s="54">
        <v>0.20201000279492054</v>
      </c>
      <c r="V3741" s="54">
        <v>19.120887559822972</v>
      </c>
      <c r="W3741" s="54">
        <v>8.1135882617432635</v>
      </c>
    </row>
    <row r="3742" spans="3:23" x14ac:dyDescent="0.25">
      <c r="C3742" s="52">
        <v>0</v>
      </c>
      <c r="D3742" s="55">
        <v>5540</v>
      </c>
      <c r="E3742" s="55">
        <v>9224</v>
      </c>
      <c r="F3742" s="55">
        <v>525.61199999999997</v>
      </c>
      <c r="G3742" s="55">
        <v>0.85467864170798191</v>
      </c>
      <c r="H3742" s="55">
        <v>0.60060711188204685</v>
      </c>
      <c r="I3742" s="55">
        <v>0.45822994210090984</v>
      </c>
      <c r="J3742" s="55">
        <v>83.986588678388415</v>
      </c>
      <c r="K3742" s="55">
        <v>247</v>
      </c>
      <c r="L3742" s="55">
        <v>131.41137184115524</v>
      </c>
      <c r="M3742" s="55">
        <v>1550.1569748283105</v>
      </c>
      <c r="N3742" s="55">
        <v>39.372032901900184</v>
      </c>
      <c r="O3742" s="55">
        <v>0.62812587350701576</v>
      </c>
      <c r="P3742" s="55">
        <v>2.5624018455843669</v>
      </c>
      <c r="Q3742" s="55">
        <v>58.982844947878256</v>
      </c>
      <c r="R3742" s="55">
        <v>0.99033114214386642</v>
      </c>
      <c r="S3742" s="55">
        <v>7.111620120378733</v>
      </c>
      <c r="T3742" s="55">
        <v>6.1079131765555807E-4</v>
      </c>
      <c r="U3742" s="55">
        <v>0.31507030585230672</v>
      </c>
      <c r="V3742" s="55">
        <v>147.63334487759028</v>
      </c>
      <c r="W3742" s="55">
        <v>76.644945389993765</v>
      </c>
    </row>
    <row r="3743" spans="3:23" x14ac:dyDescent="0.25">
      <c r="C3743" s="51">
        <v>0</v>
      </c>
      <c r="D3743" s="54">
        <v>631</v>
      </c>
      <c r="E3743" s="54">
        <v>825</v>
      </c>
      <c r="F3743" s="54">
        <v>126.045</v>
      </c>
      <c r="G3743" s="54">
        <v>0.95545883605663817</v>
      </c>
      <c r="H3743" s="54">
        <v>0.76484848484848489</v>
      </c>
      <c r="I3743" s="54">
        <v>0.53793691389599319</v>
      </c>
      <c r="J3743" s="54">
        <v>28.34456125481373</v>
      </c>
      <c r="K3743" s="54">
        <v>221</v>
      </c>
      <c r="L3743" s="54">
        <v>118.72266244057052</v>
      </c>
      <c r="M3743" s="54">
        <v>786.99756496364989</v>
      </c>
      <c r="N3743" s="54">
        <v>28.053476878341655</v>
      </c>
      <c r="O3743" s="54">
        <v>1.0231954978989166</v>
      </c>
      <c r="P3743" s="54">
        <v>4.329892907970696</v>
      </c>
      <c r="Q3743" s="54">
        <v>394.62290969899612</v>
      </c>
      <c r="R3743" s="54">
        <v>0.90591754092664778</v>
      </c>
      <c r="S3743" s="54">
        <v>6.4538241806657934</v>
      </c>
      <c r="T3743" s="54">
        <v>1.2961264415387167E-3</v>
      </c>
      <c r="U3743" s="54">
        <v>0.20347181153095398</v>
      </c>
      <c r="V3743" s="54">
        <v>57.929331852926644</v>
      </c>
      <c r="W3743" s="54">
        <v>17.096359415999469</v>
      </c>
    </row>
    <row r="3744" spans="3:23" x14ac:dyDescent="0.25">
      <c r="C3744" s="52">
        <v>0</v>
      </c>
      <c r="D3744" s="55">
        <v>91</v>
      </c>
      <c r="E3744" s="55">
        <v>97</v>
      </c>
      <c r="F3744" s="55">
        <v>33.361999999999995</v>
      </c>
      <c r="G3744" s="55">
        <v>0.73775619499083844</v>
      </c>
      <c r="H3744" s="55">
        <v>0.93814432989690721</v>
      </c>
      <c r="I3744" s="55">
        <v>0.63636363636363635</v>
      </c>
      <c r="J3744" s="55">
        <v>10.764051215546115</v>
      </c>
      <c r="K3744" s="55">
        <v>135</v>
      </c>
      <c r="L3744" s="55">
        <v>99.92307692307692</v>
      </c>
      <c r="M3744" s="55">
        <v>253.6051282051281</v>
      </c>
      <c r="N3744" s="55">
        <v>15.9249844020372</v>
      </c>
      <c r="O3744" s="55">
        <v>0.35968648303146417</v>
      </c>
      <c r="P3744" s="55">
        <v>2.1796804017939184</v>
      </c>
      <c r="Q3744" s="55">
        <v>106.69480519480517</v>
      </c>
      <c r="R3744" s="55">
        <v>0.89354049426874194</v>
      </c>
      <c r="S3744" s="55">
        <v>5.3575936456888247</v>
      </c>
      <c r="T3744" s="55">
        <v>6.6621689998313145E-3</v>
      </c>
      <c r="U3744" s="55">
        <v>0.17145882507754118</v>
      </c>
      <c r="V3744" s="55">
        <v>13.211838857293634</v>
      </c>
      <c r="W3744" s="55">
        <v>8.9188797711228709</v>
      </c>
    </row>
    <row r="3745" spans="3:23" x14ac:dyDescent="0.25">
      <c r="C3745" s="51">
        <v>0</v>
      </c>
      <c r="D3745" s="54">
        <v>64</v>
      </c>
      <c r="E3745" s="54">
        <v>69</v>
      </c>
      <c r="F3745" s="54">
        <v>27.548000000000002</v>
      </c>
      <c r="G3745" s="54">
        <v>0.52356632461057018</v>
      </c>
      <c r="H3745" s="54">
        <v>0.92753623188405798</v>
      </c>
      <c r="I3745" s="54">
        <v>0.64646464646464652</v>
      </c>
      <c r="J3745" s="54">
        <v>9.0270333367641005</v>
      </c>
      <c r="K3745" s="54">
        <v>91</v>
      </c>
      <c r="L3745" s="54">
        <v>82.203125</v>
      </c>
      <c r="M3745" s="54">
        <v>16.862847222222221</v>
      </c>
      <c r="N3745" s="54">
        <v>4.1064397258723062</v>
      </c>
      <c r="O3745" s="54">
        <v>0.14719141761650809</v>
      </c>
      <c r="P3745" s="54">
        <v>2.1827825904163669</v>
      </c>
      <c r="Q3745" s="54">
        <v>227.34259259259287</v>
      </c>
      <c r="R3745" s="54">
        <v>9.8859845832557677E-2</v>
      </c>
      <c r="S3745" s="54">
        <v>3.8059431183607573</v>
      </c>
      <c r="T3745" s="54">
        <v>1.4917695473251035E-2</v>
      </c>
      <c r="U3745" s="54">
        <v>0.3236058110997157</v>
      </c>
      <c r="V3745" s="54">
        <v>9.9340531200562552</v>
      </c>
      <c r="W3745" s="54">
        <v>8.4636634517546412</v>
      </c>
    </row>
    <row r="3746" spans="3:23" x14ac:dyDescent="0.25">
      <c r="C3746" s="52">
        <v>0</v>
      </c>
      <c r="D3746" s="55">
        <v>5691</v>
      </c>
      <c r="E3746" s="55">
        <v>9233</v>
      </c>
      <c r="F3746" s="55">
        <v>473.65799999999996</v>
      </c>
      <c r="G3746" s="55">
        <v>0.85635403003235244</v>
      </c>
      <c r="H3746" s="55">
        <v>0.61637604245640631</v>
      </c>
      <c r="I3746" s="55">
        <v>0.45865570599613154</v>
      </c>
      <c r="J3746" s="55">
        <v>85.123476486148121</v>
      </c>
      <c r="K3746" s="55">
        <v>250</v>
      </c>
      <c r="L3746" s="55">
        <v>129.8929889298893</v>
      </c>
      <c r="M3746" s="55">
        <v>1519.2323076025123</v>
      </c>
      <c r="N3746" s="55">
        <v>38.977330688523452</v>
      </c>
      <c r="O3746" s="55">
        <v>0.69544880639317308</v>
      </c>
      <c r="P3746" s="55">
        <v>2.673120685678005</v>
      </c>
      <c r="Q3746" s="55">
        <v>54.124380099184599</v>
      </c>
      <c r="R3746" s="55">
        <v>0.99098762145858199</v>
      </c>
      <c r="S3746" s="55">
        <v>7.0767444479542672</v>
      </c>
      <c r="T3746" s="55">
        <v>6.0714009962526381E-4</v>
      </c>
      <c r="U3746" s="55">
        <v>0.31777036182862423</v>
      </c>
      <c r="V3746" s="55">
        <v>148.25909096432875</v>
      </c>
      <c r="W3746" s="55">
        <v>76.559388978850805</v>
      </c>
    </row>
    <row r="3747" spans="3:23" x14ac:dyDescent="0.25">
      <c r="C3747" s="51">
        <v>0</v>
      </c>
      <c r="D3747" s="54">
        <v>715</v>
      </c>
      <c r="E3747" s="54">
        <v>968</v>
      </c>
      <c r="F3747" s="54">
        <v>136.96199999999999</v>
      </c>
      <c r="G3747" s="54">
        <v>0.94482891724533402</v>
      </c>
      <c r="H3747" s="54">
        <v>0.73863636363636365</v>
      </c>
      <c r="I3747" s="54">
        <v>0.5092592592592593</v>
      </c>
      <c r="J3747" s="54">
        <v>30.172276587716105</v>
      </c>
      <c r="K3747" s="54">
        <v>221</v>
      </c>
      <c r="L3747" s="54">
        <v>118.66853146853147</v>
      </c>
      <c r="M3747" s="54">
        <v>846.93339209809812</v>
      </c>
      <c r="N3747" s="54">
        <v>29.1021200619147</v>
      </c>
      <c r="O3747" s="54">
        <v>0.87676475605801696</v>
      </c>
      <c r="P3747" s="54">
        <v>3.7102729567757424</v>
      </c>
      <c r="Q3747" s="54">
        <v>232.46331236897248</v>
      </c>
      <c r="R3747" s="54">
        <v>0.94471811264568584</v>
      </c>
      <c r="S3747" s="54">
        <v>6.5421646656970358</v>
      </c>
      <c r="T3747" s="54">
        <v>1.3434184946387426E-3</v>
      </c>
      <c r="U3747" s="54">
        <v>0.23891134642158088</v>
      </c>
      <c r="V3747" s="54">
        <v>60.084224396066681</v>
      </c>
      <c r="W3747" s="54">
        <v>19.681441998891593</v>
      </c>
    </row>
    <row r="3748" spans="3:23" x14ac:dyDescent="0.25">
      <c r="C3748" s="52">
        <v>0</v>
      </c>
      <c r="D3748" s="55">
        <v>110</v>
      </c>
      <c r="E3748" s="55">
        <v>127</v>
      </c>
      <c r="F3748" s="55">
        <v>42.268999999999998</v>
      </c>
      <c r="G3748" s="55">
        <v>0.91602636676740679</v>
      </c>
      <c r="H3748" s="55">
        <v>0.86614173228346458</v>
      </c>
      <c r="I3748" s="55">
        <v>0.49773755656108598</v>
      </c>
      <c r="J3748" s="55">
        <v>11.834540545406394</v>
      </c>
      <c r="K3748" s="55">
        <v>127</v>
      </c>
      <c r="L3748" s="55">
        <v>95.481818181818184</v>
      </c>
      <c r="M3748" s="55">
        <v>160.17856547122594</v>
      </c>
      <c r="N3748" s="55">
        <v>12.656167092418855</v>
      </c>
      <c r="O3748" s="55">
        <v>0.51269413030676692</v>
      </c>
      <c r="P3748" s="55">
        <v>2.5860152692107765</v>
      </c>
      <c r="Q3748" s="55">
        <v>75.568376068376111</v>
      </c>
      <c r="R3748" s="55">
        <v>0.92661600491360019</v>
      </c>
      <c r="S3748" s="55">
        <v>5.2419741236398565</v>
      </c>
      <c r="T3748" s="55">
        <v>4.8213894367740481E-3</v>
      </c>
      <c r="U3748" s="55">
        <v>0.17890497414243131</v>
      </c>
      <c r="V3748" s="55">
        <v>19.320512612729093</v>
      </c>
      <c r="W3748" s="55">
        <v>7.7498064730906195</v>
      </c>
    </row>
    <row r="3749" spans="3:23" x14ac:dyDescent="0.25">
      <c r="C3749" s="51">
        <v>0</v>
      </c>
      <c r="D3749" s="54">
        <v>191</v>
      </c>
      <c r="E3749" s="54">
        <v>200</v>
      </c>
      <c r="F3749" s="54">
        <v>54.921999999999997</v>
      </c>
      <c r="G3749" s="54">
        <v>0.91860129666517398</v>
      </c>
      <c r="H3749" s="54">
        <v>0.95499999999999996</v>
      </c>
      <c r="I3749" s="54">
        <v>0.76400000000000001</v>
      </c>
      <c r="J3749" s="54">
        <v>15.594510349620345</v>
      </c>
      <c r="K3749" s="54">
        <v>139</v>
      </c>
      <c r="L3749" s="54">
        <v>99.308900523560212</v>
      </c>
      <c r="M3749" s="54">
        <v>298.01460457426271</v>
      </c>
      <c r="N3749" s="54">
        <v>17.263099506585217</v>
      </c>
      <c r="O3749" s="54">
        <v>0.60308489038529267</v>
      </c>
      <c r="P3749" s="54">
        <v>2.3713153286732758</v>
      </c>
      <c r="Q3749" s="54">
        <v>428.15769230769308</v>
      </c>
      <c r="R3749" s="54">
        <v>0.66925455428686376</v>
      </c>
      <c r="S3749" s="54">
        <v>5.542279174471612</v>
      </c>
      <c r="T3749" s="54">
        <v>4.6449704142011933E-3</v>
      </c>
      <c r="U3749" s="54">
        <v>0.17776518456359997</v>
      </c>
      <c r="V3749" s="54">
        <v>25.07265518946647</v>
      </c>
      <c r="W3749" s="54">
        <v>9.9083522629981093</v>
      </c>
    </row>
    <row r="3750" spans="3:23" x14ac:dyDescent="0.25">
      <c r="C3750" s="52">
        <v>0</v>
      </c>
      <c r="D3750" s="55">
        <v>5705</v>
      </c>
      <c r="E3750" s="55">
        <v>9402</v>
      </c>
      <c r="F3750" s="55">
        <v>470.59899999999993</v>
      </c>
      <c r="G3750" s="55">
        <v>0.85259376462911052</v>
      </c>
      <c r="H3750" s="55">
        <v>0.6067857902573921</v>
      </c>
      <c r="I3750" s="55">
        <v>0.46977931488801056</v>
      </c>
      <c r="J3750" s="55">
        <v>85.228115095396205</v>
      </c>
      <c r="K3750" s="55">
        <v>254</v>
      </c>
      <c r="L3750" s="55">
        <v>130.53128834355829</v>
      </c>
      <c r="M3750" s="55">
        <v>1580.5579707276736</v>
      </c>
      <c r="N3750" s="55">
        <v>39.756231847694941</v>
      </c>
      <c r="O3750" s="55">
        <v>0.73706612378808478</v>
      </c>
      <c r="P3750" s="55">
        <v>2.7137677615556477</v>
      </c>
      <c r="Q3750" s="55">
        <v>53.352811376266956</v>
      </c>
      <c r="R3750" s="55">
        <v>0.99130353359987844</v>
      </c>
      <c r="S3750" s="55">
        <v>7.102062970370671</v>
      </c>
      <c r="T3750" s="55">
        <v>5.8203431030205233E-4</v>
      </c>
      <c r="U3750" s="55">
        <v>0.31177155980508808</v>
      </c>
      <c r="V3750" s="55">
        <v>147.42691455700651</v>
      </c>
      <c r="W3750" s="55">
        <v>77.041512937046392</v>
      </c>
    </row>
    <row r="3751" spans="3:23" x14ac:dyDescent="0.25">
      <c r="C3751" s="51">
        <v>0</v>
      </c>
      <c r="D3751" s="54">
        <v>802</v>
      </c>
      <c r="E3751" s="54">
        <v>1079</v>
      </c>
      <c r="F3751" s="54">
        <v>142.387</v>
      </c>
      <c r="G3751" s="54">
        <v>0.93179842776025978</v>
      </c>
      <c r="H3751" s="54">
        <v>0.74328081556997216</v>
      </c>
      <c r="I3751" s="54">
        <v>0.53183023872679047</v>
      </c>
      <c r="J3751" s="54">
        <v>31.955251757380985</v>
      </c>
      <c r="K3751" s="54">
        <v>238</v>
      </c>
      <c r="L3751" s="54">
        <v>120.03865336658355</v>
      </c>
      <c r="M3751" s="54">
        <v>961.99975249143029</v>
      </c>
      <c r="N3751" s="54">
        <v>31.016120848543107</v>
      </c>
      <c r="O3751" s="54">
        <v>1.0313225645951691</v>
      </c>
      <c r="P3751" s="54">
        <v>4.0627482518649147</v>
      </c>
      <c r="Q3751" s="54">
        <v>338.8711776187364</v>
      </c>
      <c r="R3751" s="54">
        <v>0.92557868637060692</v>
      </c>
      <c r="S3751" s="54">
        <v>6.6412548397560158</v>
      </c>
      <c r="T3751" s="54">
        <v>1.0493703566208186E-3</v>
      </c>
      <c r="U3751" s="54">
        <v>0.24382689429128551</v>
      </c>
      <c r="V3751" s="54">
        <v>60.283324456306296</v>
      </c>
      <c r="W3751" s="54">
        <v>21.881409398573538</v>
      </c>
    </row>
    <row r="3752" spans="3:23" x14ac:dyDescent="0.25">
      <c r="C3752" s="52">
        <v>0</v>
      </c>
      <c r="D3752" s="55">
        <v>110</v>
      </c>
      <c r="E3752" s="55">
        <v>130</v>
      </c>
      <c r="F3752" s="55">
        <v>43.311</v>
      </c>
      <c r="G3752" s="55">
        <v>0.92184754025766757</v>
      </c>
      <c r="H3752" s="55">
        <v>0.84615384615384615</v>
      </c>
      <c r="I3752" s="55">
        <v>0.46218487394957986</v>
      </c>
      <c r="J3752" s="55">
        <v>11.834540545406394</v>
      </c>
      <c r="K3752" s="55">
        <v>123</v>
      </c>
      <c r="L3752" s="55">
        <v>94.809090909090912</v>
      </c>
      <c r="M3752" s="55">
        <v>161.29349457881571</v>
      </c>
      <c r="N3752" s="55">
        <v>12.70013758109792</v>
      </c>
      <c r="O3752" s="55">
        <v>0.3644538082911119</v>
      </c>
      <c r="P3752" s="55">
        <v>2.2910651168265868</v>
      </c>
      <c r="Q3752" s="55">
        <v>80.019841269841237</v>
      </c>
      <c r="R3752" s="55">
        <v>0.92810322449455596</v>
      </c>
      <c r="S3752" s="55">
        <v>5.3018840369651556</v>
      </c>
      <c r="T3752" s="55">
        <v>4.2517006802721084E-3</v>
      </c>
      <c r="U3752" s="55">
        <v>0.18060413721303065</v>
      </c>
      <c r="V3752" s="55">
        <v>19.940476123276245</v>
      </c>
      <c r="W3752" s="55">
        <v>7.7279858044725778</v>
      </c>
    </row>
    <row r="3753" spans="3:23" x14ac:dyDescent="0.25">
      <c r="C3753" s="51">
        <v>0</v>
      </c>
      <c r="D3753" s="54">
        <v>244</v>
      </c>
      <c r="E3753" s="54">
        <v>262</v>
      </c>
      <c r="F3753" s="54">
        <v>67.177999999999997</v>
      </c>
      <c r="G3753" s="54">
        <v>0.94621889200663933</v>
      </c>
      <c r="H3753" s="54">
        <v>0.93129770992366412</v>
      </c>
      <c r="I3753" s="54">
        <v>0.81333333333333335</v>
      </c>
      <c r="J3753" s="54">
        <v>17.625846048215095</v>
      </c>
      <c r="K3753" s="54">
        <v>136</v>
      </c>
      <c r="L3753" s="54">
        <v>100.05327868852459</v>
      </c>
      <c r="M3753" s="54">
        <v>312.13295216892647</v>
      </c>
      <c r="N3753" s="54">
        <v>17.667284798998583</v>
      </c>
      <c r="O3753" s="54">
        <v>0.55482843732144171</v>
      </c>
      <c r="P3753" s="54">
        <v>2.1049117584396577</v>
      </c>
      <c r="Q3753" s="54">
        <v>340.78064516128944</v>
      </c>
      <c r="R3753" s="54">
        <v>0.64095119184197968</v>
      </c>
      <c r="S3753" s="54">
        <v>5.7328084490646649</v>
      </c>
      <c r="T3753" s="54">
        <v>4.3912591050988339E-3</v>
      </c>
      <c r="U3753" s="54">
        <v>0.23623394929475497</v>
      </c>
      <c r="V3753" s="54">
        <v>31.418106793724281</v>
      </c>
      <c r="W3753" s="54">
        <v>10.164610142599861</v>
      </c>
    </row>
    <row r="3754" spans="3:23" x14ac:dyDescent="0.25">
      <c r="C3754" s="52">
        <v>0</v>
      </c>
      <c r="D3754" s="55">
        <v>5665</v>
      </c>
      <c r="E3754" s="55">
        <v>9359</v>
      </c>
      <c r="F3754" s="55">
        <v>476.76100000000002</v>
      </c>
      <c r="G3754" s="55">
        <v>0.85819001792991367</v>
      </c>
      <c r="H3754" s="55">
        <v>0.60529971150763973</v>
      </c>
      <c r="I3754" s="55">
        <v>0.45458192906435563</v>
      </c>
      <c r="J3754" s="55">
        <v>84.928805601660841</v>
      </c>
      <c r="K3754" s="55">
        <v>255</v>
      </c>
      <c r="L3754" s="55">
        <v>131.68614298323035</v>
      </c>
      <c r="M3754" s="55">
        <v>1701.0836797712232</v>
      </c>
      <c r="N3754" s="55">
        <v>41.244195710078081</v>
      </c>
      <c r="O3754" s="55">
        <v>0.73350603042311036</v>
      </c>
      <c r="P3754" s="55">
        <v>2.724493835453627</v>
      </c>
      <c r="Q3754" s="55">
        <v>54.440302668259598</v>
      </c>
      <c r="R3754" s="55">
        <v>0.99136075064246409</v>
      </c>
      <c r="S3754" s="55">
        <v>7.1194569455202368</v>
      </c>
      <c r="T3754" s="55">
        <v>6.1329830149163078E-4</v>
      </c>
      <c r="U3754" s="55">
        <v>0.31362572380236303</v>
      </c>
      <c r="V3754" s="55">
        <v>147.60174261423592</v>
      </c>
      <c r="W3754" s="55">
        <v>75.768719434494116</v>
      </c>
    </row>
    <row r="3755" spans="3:23" x14ac:dyDescent="0.25">
      <c r="C3755" s="51">
        <v>0</v>
      </c>
      <c r="D3755" s="54">
        <v>855</v>
      </c>
      <c r="E3755" s="54">
        <v>1126</v>
      </c>
      <c r="F3755" s="54">
        <v>142.00699999999998</v>
      </c>
      <c r="G3755" s="54">
        <v>0.92265542841469572</v>
      </c>
      <c r="H3755" s="54">
        <v>0.75932504440497339</v>
      </c>
      <c r="I3755" s="54">
        <v>0.54597701149425293</v>
      </c>
      <c r="J3755" s="54">
        <v>32.994239053940369</v>
      </c>
      <c r="K3755" s="54">
        <v>242</v>
      </c>
      <c r="L3755" s="54">
        <v>121.37660818713451</v>
      </c>
      <c r="M3755" s="54">
        <v>1031.9680704493476</v>
      </c>
      <c r="N3755" s="54">
        <v>32.124259842825133</v>
      </c>
      <c r="O3755" s="54">
        <v>1.1137324990914212</v>
      </c>
      <c r="P3755" s="54">
        <v>4.1757722118744063</v>
      </c>
      <c r="Q3755" s="54">
        <v>248.63636363636189</v>
      </c>
      <c r="R3755" s="54">
        <v>0.94320356986588894</v>
      </c>
      <c r="S3755" s="54">
        <v>6.6695618245323001</v>
      </c>
      <c r="T3755" s="54">
        <v>1.0278987038256427E-3</v>
      </c>
      <c r="U3755" s="54">
        <v>0.24487171481457465</v>
      </c>
      <c r="V3755" s="54">
        <v>60.126702762600246</v>
      </c>
      <c r="W3755" s="54">
        <v>23.186384683812278</v>
      </c>
    </row>
    <row r="3756" spans="3:23" x14ac:dyDescent="0.25">
      <c r="C3756" s="52">
        <v>0</v>
      </c>
      <c r="D3756" s="55">
        <v>60</v>
      </c>
      <c r="E3756" s="55">
        <v>64</v>
      </c>
      <c r="F3756" s="55">
        <v>26.050999999999998</v>
      </c>
      <c r="G3756" s="55">
        <v>0.68068677120167331</v>
      </c>
      <c r="H3756" s="55">
        <v>0.9375</v>
      </c>
      <c r="I3756" s="55">
        <v>0.68181818181818177</v>
      </c>
      <c r="J3756" s="55">
        <v>8.7403874447366334</v>
      </c>
      <c r="K3756" s="55">
        <v>119</v>
      </c>
      <c r="L3756" s="55">
        <v>94.88333333333334</v>
      </c>
      <c r="M3756" s="55">
        <v>138.71497175141241</v>
      </c>
      <c r="N3756" s="55">
        <v>11.777732029190187</v>
      </c>
      <c r="O3756" s="55">
        <v>0.25135417903755503</v>
      </c>
      <c r="P3756" s="55">
        <v>2.0289455662945723</v>
      </c>
      <c r="Q3756" s="55">
        <v>72.500000000000014</v>
      </c>
      <c r="R3756" s="55">
        <v>0.86084309582232077</v>
      </c>
      <c r="S3756" s="55">
        <v>4.8106499704282299</v>
      </c>
      <c r="T3756" s="55">
        <v>1.1501736111111091E-2</v>
      </c>
      <c r="U3756" s="55">
        <v>0.1883977508058389</v>
      </c>
      <c r="V3756" s="55">
        <v>10.323477795994293</v>
      </c>
      <c r="W3756" s="55">
        <v>7.5627174404774511</v>
      </c>
    </row>
    <row r="3757" spans="3:23" x14ac:dyDescent="0.25">
      <c r="C3757" s="51">
        <v>0</v>
      </c>
      <c r="D3757" s="54">
        <v>284</v>
      </c>
      <c r="E3757" s="54">
        <v>301</v>
      </c>
      <c r="F3757" s="54">
        <v>68.956000000000003</v>
      </c>
      <c r="G3757" s="54">
        <v>0.92818165689350773</v>
      </c>
      <c r="H3757" s="54">
        <v>0.94352159468438535</v>
      </c>
      <c r="I3757" s="54">
        <v>0.76344086021505375</v>
      </c>
      <c r="J3757" s="54">
        <v>19.015783725757565</v>
      </c>
      <c r="K3757" s="54">
        <v>159</v>
      </c>
      <c r="L3757" s="54">
        <v>103.84859154929578</v>
      </c>
      <c r="M3757" s="54">
        <v>419.1678071965361</v>
      </c>
      <c r="N3757" s="54">
        <v>20.473588039142921</v>
      </c>
      <c r="O3757" s="54">
        <v>0.69798287509016177</v>
      </c>
      <c r="P3757" s="54">
        <v>2.5660957217816276</v>
      </c>
      <c r="Q3757" s="54">
        <v>387.11979166667004</v>
      </c>
      <c r="R3757" s="54">
        <v>0.75891436954850189</v>
      </c>
      <c r="S3757" s="54">
        <v>5.9324351388478149</v>
      </c>
      <c r="T3757" s="54">
        <v>3.4722222222222472E-3</v>
      </c>
      <c r="U3757" s="54">
        <v>0.20666328468292824</v>
      </c>
      <c r="V3757" s="54">
        <v>31.599319667152653</v>
      </c>
      <c r="W3757" s="54">
        <v>11.758973093049695</v>
      </c>
    </row>
    <row r="3758" spans="3:23" x14ac:dyDescent="0.25">
      <c r="C3758" s="52">
        <v>0</v>
      </c>
      <c r="D3758" s="55">
        <v>5284</v>
      </c>
      <c r="E3758" s="55">
        <v>8333</v>
      </c>
      <c r="F3758" s="55">
        <v>483.39400000000001</v>
      </c>
      <c r="G3758" s="55">
        <v>0.87351511731031783</v>
      </c>
      <c r="H3758" s="55">
        <v>0.63410536421456853</v>
      </c>
      <c r="I3758" s="55">
        <v>0.49914982051766482</v>
      </c>
      <c r="J3758" s="55">
        <v>82.023153770021537</v>
      </c>
      <c r="K3758" s="55">
        <v>255</v>
      </c>
      <c r="L3758" s="55">
        <v>135.07967448902346</v>
      </c>
      <c r="M3758" s="55">
        <v>1650.032833056998</v>
      </c>
      <c r="N3758" s="55">
        <v>40.620596168163239</v>
      </c>
      <c r="O3758" s="55">
        <v>0.69465322049922018</v>
      </c>
      <c r="P3758" s="55">
        <v>2.7686217126553139</v>
      </c>
      <c r="Q3758" s="55">
        <v>60.844725738395773</v>
      </c>
      <c r="R3758" s="55">
        <v>0.99027002324803548</v>
      </c>
      <c r="S3758" s="55">
        <v>7.1354615175092446</v>
      </c>
      <c r="T3758" s="55">
        <v>4.7388733603543953E-4</v>
      </c>
      <c r="U3758" s="55">
        <v>0.29806339780823221</v>
      </c>
      <c r="V3758" s="55">
        <v>147.07083503990305</v>
      </c>
      <c r="W3758" s="55">
        <v>71.59364439997367</v>
      </c>
    </row>
    <row r="3759" spans="3:23" x14ac:dyDescent="0.25">
      <c r="C3759" s="51">
        <v>0</v>
      </c>
      <c r="D3759" s="54">
        <v>57</v>
      </c>
      <c r="E3759" s="54">
        <v>61</v>
      </c>
      <c r="F3759" s="54">
        <v>24.645</v>
      </c>
      <c r="G3759" s="54">
        <v>0.54591534803443809</v>
      </c>
      <c r="H3759" s="54">
        <v>0.93442622950819676</v>
      </c>
      <c r="I3759" s="54">
        <v>0.71250000000000002</v>
      </c>
      <c r="J3759" s="54">
        <v>8.5190758917798277</v>
      </c>
      <c r="K3759" s="54">
        <v>108</v>
      </c>
      <c r="L3759" s="54">
        <v>94.05263157894737</v>
      </c>
      <c r="M3759" s="54">
        <v>67.300751879699249</v>
      </c>
      <c r="N3759" s="54">
        <v>8.2037035465513526</v>
      </c>
      <c r="O3759" s="54">
        <v>-0.10096207430611281</v>
      </c>
      <c r="P3759" s="54">
        <v>1.8737130033522915</v>
      </c>
      <c r="Q3759" s="54">
        <v>54.079545454545404</v>
      </c>
      <c r="R3759" s="54">
        <v>0.85107059881512792</v>
      </c>
      <c r="S3759" s="54">
        <v>4.4752746109146671</v>
      </c>
      <c r="T3759" s="54">
        <v>1.1621900826446258E-2</v>
      </c>
      <c r="U3759" s="54">
        <v>0.19413430635021531</v>
      </c>
      <c r="V3759" s="54">
        <v>9.3993248468658948</v>
      </c>
      <c r="W3759" s="54">
        <v>7.8751335111600413</v>
      </c>
    </row>
    <row r="3760" spans="3:23" x14ac:dyDescent="0.25">
      <c r="C3760" s="52">
        <v>0</v>
      </c>
      <c r="D3760" s="55">
        <v>926</v>
      </c>
      <c r="E3760" s="55">
        <v>1189</v>
      </c>
      <c r="F3760" s="55">
        <v>142.94199999999998</v>
      </c>
      <c r="G3760" s="55">
        <v>0.91031649702806317</v>
      </c>
      <c r="H3760" s="55">
        <v>0.77880571909167362</v>
      </c>
      <c r="I3760" s="55">
        <v>0.57160493827160497</v>
      </c>
      <c r="J3760" s="55">
        <v>34.336858016201198</v>
      </c>
      <c r="K3760" s="55">
        <v>247</v>
      </c>
      <c r="L3760" s="55">
        <v>123.50863930885529</v>
      </c>
      <c r="M3760" s="55">
        <v>1175.2945198762473</v>
      </c>
      <c r="N3760" s="55">
        <v>34.282568746758855</v>
      </c>
      <c r="O3760" s="55">
        <v>1.2782739656714472</v>
      </c>
      <c r="P3760" s="55">
        <v>4.5685758948427431</v>
      </c>
      <c r="Q3760" s="55">
        <v>378.21454545454179</v>
      </c>
      <c r="R3760" s="55">
        <v>0.92155130826901133</v>
      </c>
      <c r="S3760" s="55">
        <v>6.6985534733283707</v>
      </c>
      <c r="T3760" s="55">
        <v>9.307621671257784E-4</v>
      </c>
      <c r="U3760" s="55">
        <v>0.23079067101217254</v>
      </c>
      <c r="V3760" s="55">
        <v>59.813487575389168</v>
      </c>
      <c r="W3760" s="55">
        <v>24.757573122560547</v>
      </c>
    </row>
    <row r="3761" spans="3:23" x14ac:dyDescent="0.25">
      <c r="C3761" s="51">
        <v>0</v>
      </c>
      <c r="D3761" s="54">
        <v>41</v>
      </c>
      <c r="E3761" s="54">
        <v>45</v>
      </c>
      <c r="F3761" s="54">
        <v>20.907</v>
      </c>
      <c r="G3761" s="54">
        <v>0.37986972501764632</v>
      </c>
      <c r="H3761" s="54">
        <v>0.91111111111111109</v>
      </c>
      <c r="I3761" s="54">
        <v>0.640625</v>
      </c>
      <c r="J3761" s="54">
        <v>7.2251519938435669</v>
      </c>
      <c r="K3761" s="54">
        <v>119</v>
      </c>
      <c r="L3761" s="54">
        <v>101.34146341463415</v>
      </c>
      <c r="M3761" s="54">
        <v>100.93048780487807</v>
      </c>
      <c r="N3761" s="54">
        <v>10.046416664904859</v>
      </c>
      <c r="O3761" s="54">
        <v>-4.3915049984341786E-2</v>
      </c>
      <c r="P3761" s="54">
        <v>2.0377621763650549</v>
      </c>
      <c r="Q3761" s="54">
        <v>83.194444444444485</v>
      </c>
      <c r="R3761" s="54">
        <v>0.8176817565685166</v>
      </c>
      <c r="S3761" s="54">
        <v>4.5865851637781621</v>
      </c>
      <c r="T3761" s="54">
        <v>1.4660493827160524E-2</v>
      </c>
      <c r="U3761" s="54">
        <v>0.19128133236589109</v>
      </c>
      <c r="V3761" s="54">
        <v>7.6360292750506691</v>
      </c>
      <c r="W3761" s="54">
        <v>7.0636324810317683</v>
      </c>
    </row>
    <row r="3762" spans="3:23" x14ac:dyDescent="0.25">
      <c r="C3762" s="52">
        <v>0</v>
      </c>
      <c r="D3762" s="55">
        <v>307</v>
      </c>
      <c r="E3762" s="55">
        <v>332</v>
      </c>
      <c r="F3762" s="55">
        <v>71.12299999999999</v>
      </c>
      <c r="G3762" s="55">
        <v>0.91254513402603943</v>
      </c>
      <c r="H3762" s="55">
        <v>0.92469879518072284</v>
      </c>
      <c r="I3762" s="55">
        <v>0.76178660049627789</v>
      </c>
      <c r="J3762" s="55">
        <v>19.770800192043186</v>
      </c>
      <c r="K3762" s="55">
        <v>164</v>
      </c>
      <c r="L3762" s="55">
        <v>110.34201954397395</v>
      </c>
      <c r="M3762" s="55">
        <v>595.93165996040204</v>
      </c>
      <c r="N3762" s="55">
        <v>24.411711532795117</v>
      </c>
      <c r="O3762" s="55">
        <v>0.50475612215444832</v>
      </c>
      <c r="P3762" s="55">
        <v>1.9036877384089235</v>
      </c>
      <c r="Q3762" s="55">
        <v>561.94711538461604</v>
      </c>
      <c r="R3762" s="55">
        <v>0.80905530501052181</v>
      </c>
      <c r="S3762" s="55">
        <v>6.0754550694826257</v>
      </c>
      <c r="T3762" s="55">
        <v>3.2475036982248201E-3</v>
      </c>
      <c r="U3762" s="55">
        <v>0.21784333153400423</v>
      </c>
      <c r="V3762" s="55">
        <v>31.257506531719557</v>
      </c>
      <c r="W3762" s="55">
        <v>12.783570365412034</v>
      </c>
    </row>
    <row r="3763" spans="3:23" x14ac:dyDescent="0.25">
      <c r="C3763" s="51">
        <v>0</v>
      </c>
      <c r="D3763" s="54">
        <v>5197</v>
      </c>
      <c r="E3763" s="54">
        <v>8173</v>
      </c>
      <c r="F3763" s="54">
        <v>456.66499999999996</v>
      </c>
      <c r="G3763" s="54">
        <v>0.87538526748805912</v>
      </c>
      <c r="H3763" s="54">
        <v>0.63587421999265881</v>
      </c>
      <c r="I3763" s="54">
        <v>0.49354226020892689</v>
      </c>
      <c r="J3763" s="54">
        <v>81.345103810792693</v>
      </c>
      <c r="K3763" s="54">
        <v>253</v>
      </c>
      <c r="L3763" s="54">
        <v>134.20685010583028</v>
      </c>
      <c r="M3763" s="54">
        <v>1664.932762920763</v>
      </c>
      <c r="N3763" s="54">
        <v>40.803587623158371</v>
      </c>
      <c r="O3763" s="54">
        <v>0.71411795448365722</v>
      </c>
      <c r="P3763" s="54">
        <v>2.7488447574076549</v>
      </c>
      <c r="Q3763" s="54">
        <v>60.515837104073235</v>
      </c>
      <c r="R3763" s="54">
        <v>0.99010210636891671</v>
      </c>
      <c r="S3763" s="54">
        <v>7.1274117317081327</v>
      </c>
      <c r="T3763" s="54">
        <v>4.9720223104908002E-4</v>
      </c>
      <c r="U3763" s="54">
        <v>0.29906842157580488</v>
      </c>
      <c r="V3763" s="54">
        <v>147.05196903257456</v>
      </c>
      <c r="W3763" s="54">
        <v>71.088735445858006</v>
      </c>
    </row>
    <row r="3764" spans="3:23" x14ac:dyDescent="0.25">
      <c r="C3764" s="52">
        <v>0</v>
      </c>
      <c r="D3764" s="55">
        <v>29</v>
      </c>
      <c r="E3764" s="55">
        <v>33</v>
      </c>
      <c r="F3764" s="55">
        <v>17.996000000000002</v>
      </c>
      <c r="G3764" s="55">
        <v>0</v>
      </c>
      <c r="H3764" s="55">
        <v>0.87878787878787878</v>
      </c>
      <c r="I3764" s="55">
        <v>0.59183673469387754</v>
      </c>
      <c r="J3764" s="55">
        <v>6.0765077797464979</v>
      </c>
      <c r="K3764" s="55">
        <v>109</v>
      </c>
      <c r="L3764" s="55">
        <v>94.965517241379317</v>
      </c>
      <c r="M3764" s="55">
        <v>59.963054187192128</v>
      </c>
      <c r="N3764" s="55">
        <v>7.7435814832151229</v>
      </c>
      <c r="O3764" s="55">
        <v>-0.18515050538455957</v>
      </c>
      <c r="P3764" s="55">
        <v>2.2720880842712461</v>
      </c>
      <c r="Q3764" s="55">
        <v>42.910714285714292</v>
      </c>
      <c r="R3764" s="55">
        <v>0.81016769884728757</v>
      </c>
      <c r="S3764" s="55">
        <v>4.159199529386524</v>
      </c>
      <c r="T3764" s="55">
        <v>1.9770408163265318E-2</v>
      </c>
      <c r="U3764" s="55">
        <v>0.31939067876567856</v>
      </c>
      <c r="V3764" s="55">
        <v>6.2330229193099944</v>
      </c>
      <c r="W3764" s="55">
        <v>6.2330229193099944</v>
      </c>
    </row>
    <row r="3765" spans="3:23" x14ac:dyDescent="0.25">
      <c r="C3765" s="51">
        <v>0</v>
      </c>
      <c r="D3765" s="54">
        <v>998</v>
      </c>
      <c r="E3765" s="54">
        <v>1288</v>
      </c>
      <c r="F3765" s="54">
        <v>148.95399999999998</v>
      </c>
      <c r="G3765" s="54">
        <v>0.89904801825866476</v>
      </c>
      <c r="H3765" s="54">
        <v>0.77484472049689446</v>
      </c>
      <c r="I3765" s="54">
        <v>0.54986225895316809</v>
      </c>
      <c r="J3765" s="54">
        <v>35.646781981627633</v>
      </c>
      <c r="K3765" s="54">
        <v>252</v>
      </c>
      <c r="L3765" s="54">
        <v>123.41382765531063</v>
      </c>
      <c r="M3765" s="54">
        <v>1288.6941716934366</v>
      </c>
      <c r="N3765" s="54">
        <v>35.898386756140404</v>
      </c>
      <c r="O3765" s="54">
        <v>1.451893403028061</v>
      </c>
      <c r="P3765" s="54">
        <v>4.8916289744324999</v>
      </c>
      <c r="Q3765" s="54">
        <v>284.11363636363785</v>
      </c>
      <c r="R3765" s="54">
        <v>0.93968223844395549</v>
      </c>
      <c r="S3765" s="54">
        <v>6.6775197812497735</v>
      </c>
      <c r="T3765" s="54">
        <v>9.2705815108414815E-4</v>
      </c>
      <c r="U3765" s="54">
        <v>0.22740078606445402</v>
      </c>
      <c r="V3765" s="54">
        <v>60.025148018100353</v>
      </c>
      <c r="W3765" s="54">
        <v>26.282013689478283</v>
      </c>
    </row>
    <row r="3766" spans="3:23" x14ac:dyDescent="0.25">
      <c r="C3766" s="52">
        <v>0</v>
      </c>
      <c r="D3766" s="55">
        <v>57</v>
      </c>
      <c r="E3766" s="55">
        <v>61</v>
      </c>
      <c r="F3766" s="55">
        <v>24.645</v>
      </c>
      <c r="G3766" s="55">
        <v>0.54591534803443831</v>
      </c>
      <c r="H3766" s="55">
        <v>0.93442622950819676</v>
      </c>
      <c r="I3766" s="55">
        <v>0.71250000000000002</v>
      </c>
      <c r="J3766" s="55">
        <v>8.5190758917798277</v>
      </c>
      <c r="K3766" s="55">
        <v>127</v>
      </c>
      <c r="L3766" s="55">
        <v>103.63157894736842</v>
      </c>
      <c r="M3766" s="55">
        <v>148.7725563909774</v>
      </c>
      <c r="N3766" s="55">
        <v>12.197235604471096</v>
      </c>
      <c r="O3766" s="55">
        <v>7.8195496976662712E-2</v>
      </c>
      <c r="P3766" s="55">
        <v>2.0714312179897121</v>
      </c>
      <c r="Q3766" s="55">
        <v>97.670454545454604</v>
      </c>
      <c r="R3766" s="55">
        <v>0.84040216647770494</v>
      </c>
      <c r="S3766" s="55">
        <v>4.8894788297644345</v>
      </c>
      <c r="T3766" s="55">
        <v>1.2913223140495842E-2</v>
      </c>
      <c r="U3766" s="55">
        <v>0.1903348633259975</v>
      </c>
      <c r="V3766" s="55">
        <v>9.3993248468658912</v>
      </c>
      <c r="W3766" s="55">
        <v>7.8751335111600369</v>
      </c>
    </row>
    <row r="3767" spans="3:23" x14ac:dyDescent="0.25">
      <c r="C3767" s="51">
        <v>0</v>
      </c>
      <c r="D3767" s="54">
        <v>370</v>
      </c>
      <c r="E3767" s="54">
        <v>396</v>
      </c>
      <c r="F3767" s="54">
        <v>79.36</v>
      </c>
      <c r="G3767" s="54">
        <v>0.917025628440027</v>
      </c>
      <c r="H3767" s="54">
        <v>0.93434343434343436</v>
      </c>
      <c r="I3767" s="54">
        <v>0.70476190476190481</v>
      </c>
      <c r="J3767" s="54">
        <v>21.704806646271006</v>
      </c>
      <c r="K3767" s="54">
        <v>169</v>
      </c>
      <c r="L3767" s="54">
        <v>111.27027027027027</v>
      </c>
      <c r="M3767" s="54">
        <v>658.19233868014351</v>
      </c>
      <c r="N3767" s="54">
        <v>25.655259474036576</v>
      </c>
      <c r="O3767" s="54">
        <v>0.62063026799079435</v>
      </c>
      <c r="P3767" s="54">
        <v>2.1977913556687469</v>
      </c>
      <c r="Q3767" s="54">
        <v>361.63518518518316</v>
      </c>
      <c r="R3767" s="54">
        <v>0.82777635594759946</v>
      </c>
      <c r="S3767" s="54">
        <v>6.2018759501528073</v>
      </c>
      <c r="T3767" s="54">
        <v>2.2770919067215483E-3</v>
      </c>
      <c r="U3767" s="54">
        <v>0.18450623917919362</v>
      </c>
      <c r="V3767" s="54">
        <v>34.942433850528857</v>
      </c>
      <c r="W3767" s="54">
        <v>13.936030785330267</v>
      </c>
    </row>
    <row r="3768" spans="3:23" x14ac:dyDescent="0.25">
      <c r="C3768" s="52">
        <v>0</v>
      </c>
      <c r="D3768" s="55">
        <v>4985</v>
      </c>
      <c r="E3768" s="55">
        <v>7929</v>
      </c>
      <c r="F3768" s="55">
        <v>530.94000000000005</v>
      </c>
      <c r="G3768" s="55">
        <v>0.87627222320860421</v>
      </c>
      <c r="H3768" s="55">
        <v>0.62870475469794429</v>
      </c>
      <c r="I3768" s="55">
        <v>0.47340930674264009</v>
      </c>
      <c r="J3768" s="55">
        <v>79.668683499257</v>
      </c>
      <c r="K3768" s="55">
        <v>254</v>
      </c>
      <c r="L3768" s="55">
        <v>135.48585757271815</v>
      </c>
      <c r="M3768" s="55">
        <v>1630.0375708184047</v>
      </c>
      <c r="N3768" s="55">
        <v>40.373723767054294</v>
      </c>
      <c r="O3768" s="55">
        <v>0.64777324342985421</v>
      </c>
      <c r="P3768" s="55">
        <v>2.6847881006720131</v>
      </c>
      <c r="Q3768" s="55">
        <v>58.82381221719541</v>
      </c>
      <c r="R3768" s="55">
        <v>0.99006548358781399</v>
      </c>
      <c r="S3768" s="55">
        <v>7.1203473831924979</v>
      </c>
      <c r="T3768" s="55">
        <v>4.8543644456277424E-4</v>
      </c>
      <c r="U3768" s="55">
        <v>0.29542946808296372</v>
      </c>
      <c r="V3768" s="55">
        <v>145.34887346084392</v>
      </c>
      <c r="W3768" s="55">
        <v>70.031463039792072</v>
      </c>
    </row>
    <row r="3769" spans="3:23" x14ac:dyDescent="0.25">
      <c r="C3769" s="51">
        <v>0</v>
      </c>
      <c r="D3769" s="54">
        <v>1111</v>
      </c>
      <c r="E3769" s="54">
        <v>1586</v>
      </c>
      <c r="F3769" s="54">
        <v>176.58499999999998</v>
      </c>
      <c r="G3769" s="54">
        <v>0.85570279672829619</v>
      </c>
      <c r="H3769" s="54">
        <v>0.70050441361916771</v>
      </c>
      <c r="I3769" s="54">
        <v>0.46137873754152825</v>
      </c>
      <c r="J3769" s="54">
        <v>37.61075822422044</v>
      </c>
      <c r="K3769" s="54">
        <v>246</v>
      </c>
      <c r="L3769" s="54">
        <v>124.44464446444644</v>
      </c>
      <c r="M3769" s="54">
        <v>1520.8885996707775</v>
      </c>
      <c r="N3769" s="54">
        <v>38.998571764498983</v>
      </c>
      <c r="O3769" s="54">
        <v>1.4772266324903354</v>
      </c>
      <c r="P3769" s="54">
        <v>4.4756528044390249</v>
      </c>
      <c r="Q3769" s="54">
        <v>344.51733986128232</v>
      </c>
      <c r="R3769" s="54">
        <v>0.93589146389091893</v>
      </c>
      <c r="S3769" s="54">
        <v>6.6830380873655217</v>
      </c>
      <c r="T3769" s="54">
        <v>8.6543248902474948E-4</v>
      </c>
      <c r="U3769" s="54">
        <v>0.26600163047949776</v>
      </c>
      <c r="V3769" s="54">
        <v>61.455710452850511</v>
      </c>
      <c r="W3769" s="54">
        <v>31.801339387530849</v>
      </c>
    </row>
    <row r="3770" spans="3:23" x14ac:dyDescent="0.25">
      <c r="C3770" s="52">
        <v>0</v>
      </c>
      <c r="D3770" s="55">
        <v>44</v>
      </c>
      <c r="E3770" s="55">
        <v>48</v>
      </c>
      <c r="F3770" s="55">
        <v>22.312999999999999</v>
      </c>
      <c r="G3770" s="55">
        <v>0.60751669847806078</v>
      </c>
      <c r="H3770" s="55">
        <v>0.91666666666666663</v>
      </c>
      <c r="I3770" s="55">
        <v>0.61111111111111116</v>
      </c>
      <c r="J3770" s="55">
        <v>7.4848206370191104</v>
      </c>
      <c r="K3770" s="55">
        <v>122</v>
      </c>
      <c r="L3770" s="55">
        <v>101.29545454545455</v>
      </c>
      <c r="M3770" s="55">
        <v>132.9106765327696</v>
      </c>
      <c r="N3770" s="55">
        <v>11.52868928077991</v>
      </c>
      <c r="O3770" s="55">
        <v>-0.15367780948740789</v>
      </c>
      <c r="P3770" s="55">
        <v>2.2702357435161575</v>
      </c>
      <c r="Q3770" s="55">
        <v>112.69999999999999</v>
      </c>
      <c r="R3770" s="55">
        <v>0.80258525827934302</v>
      </c>
      <c r="S3770" s="55">
        <v>4.7433003685389563</v>
      </c>
      <c r="T3770" s="55">
        <v>1.281250000000001E-2</v>
      </c>
      <c r="U3770" s="55">
        <v>0.16474745788697021</v>
      </c>
      <c r="V3770" s="55">
        <v>8.5442171759943637</v>
      </c>
      <c r="W3770" s="55">
        <v>6.7867307100684107</v>
      </c>
    </row>
    <row r="3771" spans="3:23" x14ac:dyDescent="0.25">
      <c r="C3771" s="51">
        <v>0</v>
      </c>
      <c r="D3771" s="54">
        <v>356</v>
      </c>
      <c r="E3771" s="54">
        <v>375</v>
      </c>
      <c r="F3771" s="54">
        <v>74.695999999999998</v>
      </c>
      <c r="G3771" s="54">
        <v>0.88646040307864216</v>
      </c>
      <c r="H3771" s="54">
        <v>0.94933333333333336</v>
      </c>
      <c r="I3771" s="54">
        <v>0.7416666666666667</v>
      </c>
      <c r="J3771" s="54">
        <v>21.290215544369619</v>
      </c>
      <c r="K3771" s="54">
        <v>180</v>
      </c>
      <c r="L3771" s="54">
        <v>117.76123595505618</v>
      </c>
      <c r="M3771" s="54">
        <v>775.14564804557688</v>
      </c>
      <c r="N3771" s="54">
        <v>27.841437607378985</v>
      </c>
      <c r="O3771" s="54">
        <v>0.42144106308763818</v>
      </c>
      <c r="P3771" s="54">
        <v>1.9470089098077901</v>
      </c>
      <c r="Q3771" s="54">
        <v>288.83434343434368</v>
      </c>
      <c r="R3771" s="54">
        <v>0.86108483499839017</v>
      </c>
      <c r="S3771" s="54">
        <v>6.3069831092297335</v>
      </c>
      <c r="T3771" s="54">
        <v>2.5181103968982734E-3</v>
      </c>
      <c r="U3771" s="54">
        <v>0.20786106532689019</v>
      </c>
      <c r="V3771" s="54">
        <v>31.510559494185667</v>
      </c>
      <c r="W3771" s="54">
        <v>14.583226980027286</v>
      </c>
    </row>
    <row r="3772" spans="3:23" x14ac:dyDescent="0.25">
      <c r="C3772" s="52">
        <v>0</v>
      </c>
      <c r="D3772" s="55">
        <v>4715</v>
      </c>
      <c r="E3772" s="55">
        <v>7262</v>
      </c>
      <c r="F3772" s="55">
        <v>428.024</v>
      </c>
      <c r="G3772" s="55">
        <v>0.86760432187015013</v>
      </c>
      <c r="H3772" s="55">
        <v>0.6492701735059212</v>
      </c>
      <c r="I3772" s="55">
        <v>0.50606418375013418</v>
      </c>
      <c r="J3772" s="55">
        <v>77.481123207051482</v>
      </c>
      <c r="K3772" s="55">
        <v>253</v>
      </c>
      <c r="L3772" s="55">
        <v>137.1592788971368</v>
      </c>
      <c r="M3772" s="55">
        <v>1547.6014810242355</v>
      </c>
      <c r="N3772" s="55">
        <v>39.339566355315043</v>
      </c>
      <c r="O3772" s="55">
        <v>0.59135740800998216</v>
      </c>
      <c r="P3772" s="55">
        <v>2.6709058693220351</v>
      </c>
      <c r="Q3772" s="55">
        <v>64.620928252076126</v>
      </c>
      <c r="R3772" s="55">
        <v>0.98905751701891709</v>
      </c>
      <c r="S3772" s="55">
        <v>7.1165522203406315</v>
      </c>
      <c r="T3772" s="55">
        <v>4.19435233076254E-4</v>
      </c>
      <c r="U3772" s="55">
        <v>0.26649811471720242</v>
      </c>
      <c r="V3772" s="55">
        <v>138.21740773461354</v>
      </c>
      <c r="W3772" s="55">
        <v>68.729325664006637</v>
      </c>
    </row>
    <row r="3773" spans="3:23" x14ac:dyDescent="0.25">
      <c r="C3773" s="51">
        <v>0</v>
      </c>
      <c r="D3773" s="54">
        <v>95</v>
      </c>
      <c r="E3773" s="54">
        <v>103</v>
      </c>
      <c r="F3773" s="54">
        <v>33.552</v>
      </c>
      <c r="G3773" s="54">
        <v>0.52076514935026075</v>
      </c>
      <c r="H3773" s="54">
        <v>0.92233009708737868</v>
      </c>
      <c r="I3773" s="54">
        <v>0.65972222222222221</v>
      </c>
      <c r="J3773" s="54">
        <v>10.99807968464679</v>
      </c>
      <c r="K3773" s="54">
        <v>99</v>
      </c>
      <c r="L3773" s="54">
        <v>90.94736842105263</v>
      </c>
      <c r="M3773" s="54">
        <v>28.390817469204929</v>
      </c>
      <c r="N3773" s="54">
        <v>5.3283034325388163</v>
      </c>
      <c r="O3773" s="54">
        <v>-0.37947560153130544</v>
      </c>
      <c r="P3773" s="54">
        <v>2.167993551686795</v>
      </c>
      <c r="Q3773" s="54">
        <v>21.544871794871767</v>
      </c>
      <c r="R3773" s="54">
        <v>0.94593661964232978</v>
      </c>
      <c r="S3773" s="54">
        <v>4.1901884407871997</v>
      </c>
      <c r="T3773" s="54">
        <v>9.4510190664036809E-3</v>
      </c>
      <c r="U3773" s="54">
        <v>0.29919455544455509</v>
      </c>
      <c r="V3773" s="54">
        <v>12.104574383665435</v>
      </c>
      <c r="W3773" s="54">
        <v>10.333674933136654</v>
      </c>
    </row>
    <row r="3774" spans="3:23" x14ac:dyDescent="0.25">
      <c r="C3774" s="52">
        <v>0</v>
      </c>
      <c r="D3774" s="55">
        <v>1166</v>
      </c>
      <c r="E3774" s="55">
        <v>1689</v>
      </c>
      <c r="F3774" s="55">
        <v>187.69099999999997</v>
      </c>
      <c r="G3774" s="55">
        <v>0.85722171066287589</v>
      </c>
      <c r="H3774" s="55">
        <v>0.69034931912374187</v>
      </c>
      <c r="I3774" s="55">
        <v>0.46752205292702487</v>
      </c>
      <c r="J3774" s="55">
        <v>38.530472475187736</v>
      </c>
      <c r="K3774" s="55">
        <v>248</v>
      </c>
      <c r="L3774" s="55">
        <v>126.82418524871355</v>
      </c>
      <c r="M3774" s="55">
        <v>1724.1141270180149</v>
      </c>
      <c r="N3774" s="55">
        <v>41.522453287564971</v>
      </c>
      <c r="O3774" s="55">
        <v>1.3340816651830325</v>
      </c>
      <c r="P3774" s="55">
        <v>3.9062377311676215</v>
      </c>
      <c r="Q3774" s="55">
        <v>290.99251083957529</v>
      </c>
      <c r="R3774" s="55">
        <v>0.94806650263032588</v>
      </c>
      <c r="S3774" s="55">
        <v>6.7871567285755345</v>
      </c>
      <c r="T3774" s="55">
        <v>8.3913771879771959E-4</v>
      </c>
      <c r="U3774" s="55">
        <v>0.26858460270063339</v>
      </c>
      <c r="V3774" s="55">
        <v>63.873628613033063</v>
      </c>
      <c r="W3774" s="55">
        <v>32.891566053166841</v>
      </c>
    </row>
    <row r="3775" spans="3:23" x14ac:dyDescent="0.25">
      <c r="C3775" s="51">
        <v>0</v>
      </c>
      <c r="D3775" s="54">
        <v>396</v>
      </c>
      <c r="E3775" s="54">
        <v>426</v>
      </c>
      <c r="F3775" s="54">
        <v>79.22</v>
      </c>
      <c r="G3775" s="54">
        <v>0.85916818515248572</v>
      </c>
      <c r="H3775" s="54">
        <v>0.92957746478873238</v>
      </c>
      <c r="I3775" s="54">
        <v>0.6875</v>
      </c>
      <c r="J3775" s="54">
        <v>22.454461911057329</v>
      </c>
      <c r="K3775" s="54">
        <v>164</v>
      </c>
      <c r="L3775" s="54">
        <v>115.29040404040404</v>
      </c>
      <c r="M3775" s="54">
        <v>578.70785705152821</v>
      </c>
      <c r="N3775" s="54">
        <v>24.05634754179296</v>
      </c>
      <c r="O3775" s="54">
        <v>0.30157285795330518</v>
      </c>
      <c r="P3775" s="54">
        <v>1.832901900982981</v>
      </c>
      <c r="Q3775" s="54">
        <v>304.52356902356695</v>
      </c>
      <c r="R3775" s="54">
        <v>0.86228978145959223</v>
      </c>
      <c r="S3775" s="54">
        <v>6.2321276465764353</v>
      </c>
      <c r="T3775" s="54">
        <v>2.0746182362343843E-3</v>
      </c>
      <c r="U3775" s="54">
        <v>0.23439073411695621</v>
      </c>
      <c r="V3775" s="54">
        <v>31.844960181631624</v>
      </c>
      <c r="W3775" s="54">
        <v>16.2948526503443</v>
      </c>
    </row>
    <row r="3776" spans="3:23" x14ac:dyDescent="0.25">
      <c r="C3776" s="52">
        <v>0</v>
      </c>
      <c r="D3776" s="55">
        <v>99</v>
      </c>
      <c r="E3776" s="55">
        <v>117</v>
      </c>
      <c r="F3776" s="55">
        <v>40.407999999999994</v>
      </c>
      <c r="G3776" s="55">
        <v>0.90892461229858246</v>
      </c>
      <c r="H3776" s="55">
        <v>0.84615384615384615</v>
      </c>
      <c r="I3776" s="55">
        <v>0.58235294117647063</v>
      </c>
      <c r="J3776" s="55">
        <v>11.227230955528665</v>
      </c>
      <c r="K3776" s="55">
        <v>134</v>
      </c>
      <c r="L3776" s="55">
        <v>98.808080808080803</v>
      </c>
      <c r="M3776" s="55">
        <v>192.91177076891364</v>
      </c>
      <c r="N3776" s="55">
        <v>13.889268186946122</v>
      </c>
      <c r="O3776" s="55">
        <v>0.89376008273516516</v>
      </c>
      <c r="P3776" s="55">
        <v>2.9946136848589511</v>
      </c>
      <c r="Q3776" s="55">
        <v>92.883333333333368</v>
      </c>
      <c r="R3776" s="55">
        <v>0.93049229620583584</v>
      </c>
      <c r="S3776" s="55">
        <v>5.0036792931930947</v>
      </c>
      <c r="T3776" s="55">
        <v>6.0493827160493976E-3</v>
      </c>
      <c r="U3776" s="55">
        <v>0.21252884936127955</v>
      </c>
      <c r="V3776" s="55">
        <v>18.000308905949325</v>
      </c>
      <c r="W3776" s="55">
        <v>7.5054175986273384</v>
      </c>
    </row>
    <row r="3777" spans="3:23" x14ac:dyDescent="0.25">
      <c r="C3777" s="51">
        <v>0</v>
      </c>
      <c r="D3777" s="54">
        <v>4496</v>
      </c>
      <c r="E3777" s="54">
        <v>6857</v>
      </c>
      <c r="F3777" s="54">
        <v>396.10099999999994</v>
      </c>
      <c r="G3777" s="54">
        <v>0.87464273433508732</v>
      </c>
      <c r="H3777" s="54">
        <v>0.65568032667347231</v>
      </c>
      <c r="I3777" s="54">
        <v>0.49066899487067556</v>
      </c>
      <c r="J3777" s="54">
        <v>75.660326414371838</v>
      </c>
      <c r="K3777" s="54">
        <v>251</v>
      </c>
      <c r="L3777" s="54">
        <v>137.9461743772242</v>
      </c>
      <c r="M3777" s="54">
        <v>1539.2367017128579</v>
      </c>
      <c r="N3777" s="54">
        <v>39.233107214607131</v>
      </c>
      <c r="O3777" s="54">
        <v>0.57030722620338914</v>
      </c>
      <c r="P3777" s="54">
        <v>2.556614330762168</v>
      </c>
      <c r="Q3777" s="54">
        <v>64.917099567099513</v>
      </c>
      <c r="R3777" s="54">
        <v>0.98896114385064493</v>
      </c>
      <c r="S3777" s="54">
        <v>7.1176796985203703</v>
      </c>
      <c r="T3777" s="54">
        <v>4.1708832293242345E-4</v>
      </c>
      <c r="U3777" s="54">
        <v>0.2694502190502665</v>
      </c>
      <c r="V3777" s="54">
        <v>137.06522785142855</v>
      </c>
      <c r="W3777" s="54">
        <v>66.444846758971735</v>
      </c>
    </row>
    <row r="3778" spans="3:23" x14ac:dyDescent="0.25">
      <c r="C3778" s="52">
        <v>0</v>
      </c>
      <c r="D3778" s="55">
        <v>56</v>
      </c>
      <c r="E3778" s="55">
        <v>61</v>
      </c>
      <c r="F3778" s="55">
        <v>24.553999999999998</v>
      </c>
      <c r="G3778" s="55">
        <v>0.44437560077418831</v>
      </c>
      <c r="H3778" s="55">
        <v>0.91803278688524592</v>
      </c>
      <c r="I3778" s="55">
        <v>0.69135802469135799</v>
      </c>
      <c r="J3778" s="55">
        <v>8.4440164912895046</v>
      </c>
      <c r="K3778" s="55">
        <v>97</v>
      </c>
      <c r="L3778" s="55">
        <v>87.732142857142861</v>
      </c>
      <c r="M3778" s="55">
        <v>21.726948051948053</v>
      </c>
      <c r="N3778" s="55">
        <v>4.6612174431094777</v>
      </c>
      <c r="O3778" s="55">
        <v>3.882704022398057E-2</v>
      </c>
      <c r="P3778" s="55">
        <v>2.0048063559038716</v>
      </c>
      <c r="Q3778" s="55">
        <v>19.022222222222226</v>
      </c>
      <c r="R3778" s="55">
        <v>0.91638419544477323</v>
      </c>
      <c r="S3778" s="55">
        <v>3.966686950278608</v>
      </c>
      <c r="T3778" s="55">
        <v>1.3333333333333352E-2</v>
      </c>
      <c r="U3778" s="55">
        <v>0.29135802469135796</v>
      </c>
      <c r="V3778" s="55">
        <v>9.0308772275627227</v>
      </c>
      <c r="W3778" s="55">
        <v>8.090226195975589</v>
      </c>
    </row>
    <row r="3779" spans="3:23" x14ac:dyDescent="0.25">
      <c r="C3779" s="51">
        <v>0</v>
      </c>
      <c r="D3779" s="54">
        <v>1635</v>
      </c>
      <c r="E3779" s="54">
        <v>2708</v>
      </c>
      <c r="F3779" s="54">
        <v>297.41899999999998</v>
      </c>
      <c r="G3779" s="54">
        <v>0.95001870927719101</v>
      </c>
      <c r="H3779" s="54">
        <v>0.6037666174298375</v>
      </c>
      <c r="I3779" s="54">
        <v>0.38707386363636365</v>
      </c>
      <c r="J3779" s="54">
        <v>45.626161964841955</v>
      </c>
      <c r="K3779" s="54">
        <v>244</v>
      </c>
      <c r="L3779" s="54">
        <v>127.30948012232416</v>
      </c>
      <c r="M3779" s="54">
        <v>1637.4831108066755</v>
      </c>
      <c r="N3779" s="54">
        <v>40.465826456488884</v>
      </c>
      <c r="O3779" s="54">
        <v>1.2907683194183066</v>
      </c>
      <c r="P3779" s="54">
        <v>3.8389985480341235</v>
      </c>
      <c r="Q3779" s="54">
        <v>288.37582005623358</v>
      </c>
      <c r="R3779" s="54">
        <v>0.94575948394410325</v>
      </c>
      <c r="S3779" s="54">
        <v>6.8042561024117294</v>
      </c>
      <c r="T3779" s="54">
        <v>9.0306098697493235E-4</v>
      </c>
      <c r="U3779" s="54">
        <v>0.29960688601965335</v>
      </c>
      <c r="V3779" s="54">
        <v>103.59029262757932</v>
      </c>
      <c r="W3779" s="54">
        <v>32.340161368409689</v>
      </c>
    </row>
    <row r="3780" spans="3:23" x14ac:dyDescent="0.25">
      <c r="C3780" s="52">
        <v>0</v>
      </c>
      <c r="D3780" s="55">
        <v>161</v>
      </c>
      <c r="E3780" s="55">
        <v>185</v>
      </c>
      <c r="F3780" s="55">
        <v>55.807000000000002</v>
      </c>
      <c r="G3780" s="55">
        <v>0.95316738400775847</v>
      </c>
      <c r="H3780" s="55">
        <v>0.87027027027027026</v>
      </c>
      <c r="I3780" s="55">
        <v>0.53666666666666663</v>
      </c>
      <c r="J3780" s="55">
        <v>14.317526556719256</v>
      </c>
      <c r="K3780" s="55">
        <v>143</v>
      </c>
      <c r="L3780" s="55">
        <v>104.39130434782609</v>
      </c>
      <c r="M3780" s="55">
        <v>251.81467391304335</v>
      </c>
      <c r="N3780" s="55">
        <v>15.868669569722703</v>
      </c>
      <c r="O3780" s="55">
        <v>0.38597314843845876</v>
      </c>
      <c r="P3780" s="55">
        <v>2.1267978836115495</v>
      </c>
      <c r="Q3780" s="55">
        <v>187.21474358974356</v>
      </c>
      <c r="R3780" s="55">
        <v>0.8756238211542221</v>
      </c>
      <c r="S3780" s="55">
        <v>5.613421462385654</v>
      </c>
      <c r="T3780" s="55">
        <v>3.5338593030900937E-3</v>
      </c>
      <c r="U3780" s="55">
        <v>0.1487276796445966</v>
      </c>
      <c r="V3780" s="55">
        <v>26.882553201351108</v>
      </c>
      <c r="W3780" s="55">
        <v>8.1304475848411997</v>
      </c>
    </row>
    <row r="3781" spans="3:23" x14ac:dyDescent="0.25">
      <c r="C3781" s="51">
        <v>0</v>
      </c>
      <c r="D3781" s="54">
        <v>43</v>
      </c>
      <c r="E3781" s="54">
        <v>47</v>
      </c>
      <c r="F3781" s="54">
        <v>21.552</v>
      </c>
      <c r="G3781" s="54">
        <v>0.53810701977690156</v>
      </c>
      <c r="H3781" s="54">
        <v>0.91489361702127658</v>
      </c>
      <c r="I3781" s="54">
        <v>0.68253968253968256</v>
      </c>
      <c r="J3781" s="54">
        <v>7.399277020331918</v>
      </c>
      <c r="K3781" s="54">
        <v>128</v>
      </c>
      <c r="L3781" s="54">
        <v>101.93023255813954</v>
      </c>
      <c r="M3781" s="54">
        <v>210.68549280177177</v>
      </c>
      <c r="N3781" s="54">
        <v>14.515009224997819</v>
      </c>
      <c r="O3781" s="54">
        <v>0.20354099465650111</v>
      </c>
      <c r="P3781" s="54">
        <v>1.8383362357393207</v>
      </c>
      <c r="Q3781" s="54">
        <v>264.62857142857138</v>
      </c>
      <c r="R3781" s="54">
        <v>0.51779232771172279</v>
      </c>
      <c r="S3781" s="54">
        <v>4.704879870779914</v>
      </c>
      <c r="T3781" s="54">
        <v>1.8367346938775512E-2</v>
      </c>
      <c r="U3781" s="54">
        <v>0.10135287781262477</v>
      </c>
      <c r="V3781" s="54">
        <v>8.1744544421237428</v>
      </c>
      <c r="W3781" s="54">
        <v>6.8900557484721601</v>
      </c>
    </row>
    <row r="3782" spans="3:23" x14ac:dyDescent="0.25">
      <c r="C3782" s="52">
        <v>0</v>
      </c>
      <c r="D3782" s="55">
        <v>4524</v>
      </c>
      <c r="E3782" s="55">
        <v>6830</v>
      </c>
      <c r="F3782" s="55">
        <v>391.13900000000001</v>
      </c>
      <c r="G3782" s="55">
        <v>0.87659968281069289</v>
      </c>
      <c r="H3782" s="55">
        <v>0.66237188872620789</v>
      </c>
      <c r="I3782" s="55">
        <v>0.49790887079022672</v>
      </c>
      <c r="J3782" s="55">
        <v>75.895557843538356</v>
      </c>
      <c r="K3782" s="55">
        <v>253</v>
      </c>
      <c r="L3782" s="55">
        <v>137.88527851458886</v>
      </c>
      <c r="M3782" s="55">
        <v>1573.2158875855173</v>
      </c>
      <c r="N3782" s="55">
        <v>39.663785593227452</v>
      </c>
      <c r="O3782" s="55">
        <v>0.59378159897114424</v>
      </c>
      <c r="P3782" s="55">
        <v>2.5530038704157598</v>
      </c>
      <c r="Q3782" s="55">
        <v>65.454545454544345</v>
      </c>
      <c r="R3782" s="55">
        <v>0.98897781650882111</v>
      </c>
      <c r="S3782" s="55">
        <v>7.1197559647577791</v>
      </c>
      <c r="T3782" s="55">
        <v>4.051544719759695E-4</v>
      </c>
      <c r="U3782" s="55">
        <v>0.26830015772279237</v>
      </c>
      <c r="V3782" s="55">
        <v>136.09003622718504</v>
      </c>
      <c r="W3782" s="55">
        <v>65.489290741799351</v>
      </c>
    </row>
    <row r="3783" spans="3:23" x14ac:dyDescent="0.25">
      <c r="C3783" s="51">
        <v>0</v>
      </c>
      <c r="D3783" s="54">
        <v>97</v>
      </c>
      <c r="E3783" s="54">
        <v>103</v>
      </c>
      <c r="F3783" s="54">
        <v>34.106000000000002</v>
      </c>
      <c r="G3783" s="54">
        <v>0.72786063565052517</v>
      </c>
      <c r="H3783" s="54">
        <v>0.94174757281553401</v>
      </c>
      <c r="I3783" s="54">
        <v>0.69285714285714284</v>
      </c>
      <c r="J3783" s="54">
        <v>11.113245963232828</v>
      </c>
      <c r="K3783" s="54">
        <v>135</v>
      </c>
      <c r="L3783" s="54">
        <v>105.8659793814433</v>
      </c>
      <c r="M3783" s="54">
        <v>218.32560137457051</v>
      </c>
      <c r="N3783" s="54">
        <v>14.775845200007021</v>
      </c>
      <c r="O3783" s="54">
        <v>0.21259402956641674</v>
      </c>
      <c r="P3783" s="54">
        <v>1.9043710873808777</v>
      </c>
      <c r="Q3783" s="54">
        <v>48.876623376623343</v>
      </c>
      <c r="R3783" s="54">
        <v>0.94196024700154179</v>
      </c>
      <c r="S3783" s="54">
        <v>5.2311689662025085</v>
      </c>
      <c r="T3783" s="54">
        <v>6.9994940124810034E-3</v>
      </c>
      <c r="U3783" s="54">
        <v>0.24239742941041637</v>
      </c>
      <c r="V3783" s="54">
        <v>13.553200936997456</v>
      </c>
      <c r="W3783" s="54">
        <v>9.2937698929284185</v>
      </c>
    </row>
    <row r="3784" spans="3:23" x14ac:dyDescent="0.25">
      <c r="C3784" s="52">
        <v>0</v>
      </c>
      <c r="D3784" s="55">
        <v>1555</v>
      </c>
      <c r="E3784" s="55">
        <v>2099</v>
      </c>
      <c r="F3784" s="55">
        <v>261.72599999999994</v>
      </c>
      <c r="G3784" s="55">
        <v>0.96519044798454057</v>
      </c>
      <c r="H3784" s="55">
        <v>0.74082896617436877</v>
      </c>
      <c r="I3784" s="55">
        <v>0.5585488505747126</v>
      </c>
      <c r="J3784" s="55">
        <v>44.495926690689089</v>
      </c>
      <c r="K3784" s="55">
        <v>249</v>
      </c>
      <c r="L3784" s="55">
        <v>130.61800643086818</v>
      </c>
      <c r="M3784" s="55">
        <v>1756.6673718275026</v>
      </c>
      <c r="N3784" s="55">
        <v>41.912615902941475</v>
      </c>
      <c r="O3784" s="55">
        <v>1.1790282328838864</v>
      </c>
      <c r="P3784" s="55">
        <v>3.5472785073166238</v>
      </c>
      <c r="Q3784" s="55">
        <v>373.70778528261263</v>
      </c>
      <c r="R3784" s="55">
        <v>0.92394180764440015</v>
      </c>
      <c r="S3784" s="55">
        <v>6.887346112162656</v>
      </c>
      <c r="T3784" s="55">
        <v>5.9712100477076185E-4</v>
      </c>
      <c r="U3784" s="55">
        <v>0.21151069511562856</v>
      </c>
      <c r="V3784" s="55">
        <v>100.21153162118931</v>
      </c>
      <c r="W3784" s="55">
        <v>26.210133874770275</v>
      </c>
    </row>
    <row r="3785" spans="3:23" x14ac:dyDescent="0.25">
      <c r="C3785" s="51">
        <v>0</v>
      </c>
      <c r="D3785" s="54">
        <v>314</v>
      </c>
      <c r="E3785" s="54">
        <v>381</v>
      </c>
      <c r="F3785" s="54">
        <v>87.225000000000009</v>
      </c>
      <c r="G3785" s="54">
        <v>0.97161279972687242</v>
      </c>
      <c r="H3785" s="54">
        <v>0.8241469816272966</v>
      </c>
      <c r="I3785" s="54">
        <v>0.61932938856015785</v>
      </c>
      <c r="J3785" s="54">
        <v>19.994929783493639</v>
      </c>
      <c r="K3785" s="54">
        <v>143</v>
      </c>
      <c r="L3785" s="54">
        <v>103.44904458598727</v>
      </c>
      <c r="M3785" s="54">
        <v>227.47503103314943</v>
      </c>
      <c r="N3785" s="54">
        <v>15.082275393094685</v>
      </c>
      <c r="O3785" s="54">
        <v>0.35146752367885337</v>
      </c>
      <c r="P3785" s="54">
        <v>2.5496339093345366</v>
      </c>
      <c r="Q3785" s="54">
        <v>90.648076923077085</v>
      </c>
      <c r="R3785" s="54">
        <v>0.91222286677307474</v>
      </c>
      <c r="S3785" s="54">
        <v>5.6381255437304354</v>
      </c>
      <c r="T3785" s="54">
        <v>2.4630177514792903E-3</v>
      </c>
      <c r="U3785" s="54">
        <v>0.20608675091718362</v>
      </c>
      <c r="V3785" s="54">
        <v>43.1637842347467</v>
      </c>
      <c r="W3785" s="54">
        <v>10.211548591674063</v>
      </c>
    </row>
    <row r="3786" spans="3:23" x14ac:dyDescent="0.25">
      <c r="C3786" s="52">
        <v>0</v>
      </c>
      <c r="D3786" s="55">
        <v>4653</v>
      </c>
      <c r="E3786" s="55">
        <v>6710</v>
      </c>
      <c r="F3786" s="55">
        <v>366.072</v>
      </c>
      <c r="G3786" s="55">
        <v>0.88129217455323838</v>
      </c>
      <c r="H3786" s="55">
        <v>0.69344262295081971</v>
      </c>
      <c r="I3786" s="55">
        <v>0.51019736842105268</v>
      </c>
      <c r="J3786" s="55">
        <v>76.970017550035095</v>
      </c>
      <c r="K3786" s="55">
        <v>255</v>
      </c>
      <c r="L3786" s="55">
        <v>136.11046636578553</v>
      </c>
      <c r="M3786" s="55">
        <v>1624.0144497609517</v>
      </c>
      <c r="N3786" s="55">
        <v>40.299062641219727</v>
      </c>
      <c r="O3786" s="55">
        <v>0.59292563090678907</v>
      </c>
      <c r="P3786" s="55">
        <v>2.5547140718211447</v>
      </c>
      <c r="Q3786" s="55">
        <v>62.347868638539524</v>
      </c>
      <c r="R3786" s="55">
        <v>0.98933514101028663</v>
      </c>
      <c r="S3786" s="55">
        <v>7.125060629421557</v>
      </c>
      <c r="T3786" s="55">
        <v>4.1813289095756417E-4</v>
      </c>
      <c r="U3786" s="55">
        <v>0.27414880981130163</v>
      </c>
      <c r="V3786" s="55">
        <v>134.83187115416334</v>
      </c>
      <c r="W3786" s="55">
        <v>63.717739608732948</v>
      </c>
    </row>
    <row r="3787" spans="3:23" x14ac:dyDescent="0.25">
      <c r="C3787" s="51">
        <v>0</v>
      </c>
      <c r="D3787" s="54">
        <v>68</v>
      </c>
      <c r="E3787" s="54">
        <v>72</v>
      </c>
      <c r="F3787" s="54">
        <v>28.010999999999999</v>
      </c>
      <c r="G3787" s="54">
        <v>0.70463016933930678</v>
      </c>
      <c r="H3787" s="54">
        <v>0.94444444444444442</v>
      </c>
      <c r="I3787" s="54">
        <v>0.70833333333333337</v>
      </c>
      <c r="J3787" s="54">
        <v>9.3048529833625562</v>
      </c>
      <c r="K3787" s="54">
        <v>104</v>
      </c>
      <c r="L3787" s="54">
        <v>91.67647058823529</v>
      </c>
      <c r="M3787" s="54">
        <v>59.893766461808603</v>
      </c>
      <c r="N3787" s="54">
        <v>7.7391063089874015</v>
      </c>
      <c r="O3787" s="54">
        <v>-6.0753413461168249E-2</v>
      </c>
      <c r="P3787" s="54">
        <v>1.6707394968616904</v>
      </c>
      <c r="Q3787" s="54">
        <v>36.611111111111093</v>
      </c>
      <c r="R3787" s="54">
        <v>0.91518580656461579</v>
      </c>
      <c r="S3787" s="54">
        <v>4.480721944688848</v>
      </c>
      <c r="T3787" s="54">
        <v>1.1145404663923192E-2</v>
      </c>
      <c r="U3787" s="54">
        <v>0.30083164006775126</v>
      </c>
      <c r="V3787" s="54">
        <v>11.158793894177947</v>
      </c>
      <c r="W3787" s="54">
        <v>7.9179983769063575</v>
      </c>
    </row>
    <row r="3788" spans="3:23" x14ac:dyDescent="0.25">
      <c r="C3788" s="52">
        <v>0</v>
      </c>
      <c r="D3788" s="55">
        <v>97</v>
      </c>
      <c r="E3788" s="55">
        <v>105</v>
      </c>
      <c r="F3788" s="55">
        <v>34.106000000000002</v>
      </c>
      <c r="G3788" s="55">
        <v>0.74718728486986374</v>
      </c>
      <c r="H3788" s="55">
        <v>0.92380952380952386</v>
      </c>
      <c r="I3788" s="55">
        <v>0.67832167832167833</v>
      </c>
      <c r="J3788" s="55">
        <v>11.113245963232828</v>
      </c>
      <c r="K3788" s="55">
        <v>136</v>
      </c>
      <c r="L3788" s="55">
        <v>104.69072164948453</v>
      </c>
      <c r="M3788" s="55">
        <v>260.82001718213053</v>
      </c>
      <c r="N3788" s="55">
        <v>16.149923132390771</v>
      </c>
      <c r="O3788" s="55">
        <v>0.22956110095298937</v>
      </c>
      <c r="P3788" s="55">
        <v>1.9204240188387212</v>
      </c>
      <c r="Q3788" s="55">
        <v>54.121794871794876</v>
      </c>
      <c r="R3788" s="55">
        <v>0.94509224517481483</v>
      </c>
      <c r="S3788" s="55">
        <v>5.3565792449280814</v>
      </c>
      <c r="T3788" s="55">
        <v>7.2320841551610686E-3</v>
      </c>
      <c r="U3788" s="55">
        <v>0.22934724313772864</v>
      </c>
      <c r="V3788" s="55">
        <v>13.821694149973418</v>
      </c>
      <c r="W3788" s="55">
        <v>9.1860851170903626</v>
      </c>
    </row>
    <row r="3789" spans="3:23" x14ac:dyDescent="0.25">
      <c r="C3789" s="51">
        <v>0</v>
      </c>
      <c r="D3789" s="54">
        <v>1770</v>
      </c>
      <c r="E3789" s="54">
        <v>2423</v>
      </c>
      <c r="F3789" s="54">
        <v>299.45400000000001</v>
      </c>
      <c r="G3789" s="54">
        <v>0.96540657622916337</v>
      </c>
      <c r="H3789" s="54">
        <v>0.73049938093272804</v>
      </c>
      <c r="I3789" s="54">
        <v>0.53701456310679607</v>
      </c>
      <c r="J3789" s="54">
        <v>47.4724551101082</v>
      </c>
      <c r="K3789" s="54">
        <v>248</v>
      </c>
      <c r="L3789" s="54">
        <v>128.75028248587572</v>
      </c>
      <c r="M3789" s="54">
        <v>1884.7629309546403</v>
      </c>
      <c r="N3789" s="54">
        <v>43.413856439559019</v>
      </c>
      <c r="O3789" s="54">
        <v>1.2127738191749069</v>
      </c>
      <c r="P3789" s="54">
        <v>3.500370315381331</v>
      </c>
      <c r="Q3789" s="54">
        <v>387.69681490384625</v>
      </c>
      <c r="R3789" s="54">
        <v>0.92632394805187757</v>
      </c>
      <c r="S3789" s="54">
        <v>6.8744211428668089</v>
      </c>
      <c r="T3789" s="54">
        <v>6.3454893213758313E-4</v>
      </c>
      <c r="U3789" s="54">
        <v>0.23154691446741452</v>
      </c>
      <c r="V3789" s="54">
        <v>106.56953953018819</v>
      </c>
      <c r="W3789" s="54">
        <v>27.787921619563676</v>
      </c>
    </row>
    <row r="3790" spans="3:23" x14ac:dyDescent="0.25">
      <c r="C3790" s="52">
        <v>0</v>
      </c>
      <c r="D3790" s="55">
        <v>363</v>
      </c>
      <c r="E3790" s="55">
        <v>458</v>
      </c>
      <c r="F3790" s="55">
        <v>93.733999999999995</v>
      </c>
      <c r="G3790" s="55">
        <v>0.96093978358649401</v>
      </c>
      <c r="H3790" s="55">
        <v>0.79257641921397382</v>
      </c>
      <c r="I3790" s="55">
        <v>0.60499999999999998</v>
      </c>
      <c r="J3790" s="55">
        <v>21.498510523728477</v>
      </c>
      <c r="K3790" s="55">
        <v>158</v>
      </c>
      <c r="L3790" s="55">
        <v>101.366391184573</v>
      </c>
      <c r="M3790" s="55">
        <v>244.88472368080585</v>
      </c>
      <c r="N3790" s="55">
        <v>15.648793042302204</v>
      </c>
      <c r="O3790" s="55">
        <v>0.69322534397664648</v>
      </c>
      <c r="P3790" s="55">
        <v>3.0984124425108277</v>
      </c>
      <c r="Q3790" s="55">
        <v>138.60650406504064</v>
      </c>
      <c r="R3790" s="55">
        <v>0.86373733827301147</v>
      </c>
      <c r="S3790" s="55">
        <v>5.6616315279803642</v>
      </c>
      <c r="T3790" s="55">
        <v>2.2446956176878892E-3</v>
      </c>
      <c r="U3790" s="55">
        <v>0.20360849865722952</v>
      </c>
      <c r="V3790" s="55">
        <v>43.217832967654211</v>
      </c>
      <c r="W3790" s="55">
        <v>11.960860853136333</v>
      </c>
    </row>
    <row r="3791" spans="3:23" x14ac:dyDescent="0.25">
      <c r="C3791" s="51">
        <v>0</v>
      </c>
      <c r="D3791" s="54">
        <v>4676</v>
      </c>
      <c r="E3791" s="54">
        <v>6482</v>
      </c>
      <c r="F3791" s="54">
        <v>361.56600000000003</v>
      </c>
      <c r="G3791" s="54">
        <v>0.88215836927494151</v>
      </c>
      <c r="H3791" s="54">
        <v>0.72138228941684668</v>
      </c>
      <c r="I3791" s="54">
        <v>0.50848194867333618</v>
      </c>
      <c r="J3791" s="54">
        <v>77.160016272559332</v>
      </c>
      <c r="K3791" s="54">
        <v>255</v>
      </c>
      <c r="L3791" s="54">
        <v>135.46984602224123</v>
      </c>
      <c r="M3791" s="54">
        <v>1615.6052937516934</v>
      </c>
      <c r="N3791" s="54">
        <v>40.194592842218135</v>
      </c>
      <c r="O3791" s="54">
        <v>0.60133671349749118</v>
      </c>
      <c r="P3791" s="54">
        <v>2.5392382093504016</v>
      </c>
      <c r="Q3791" s="54">
        <v>60.435612597066196</v>
      </c>
      <c r="R3791" s="54">
        <v>0.98925514002182213</v>
      </c>
      <c r="S3791" s="54">
        <v>7.1115858123212385</v>
      </c>
      <c r="T3791" s="54">
        <v>4.1965809834278574E-4</v>
      </c>
      <c r="U3791" s="54">
        <v>0.27224767509647346</v>
      </c>
      <c r="V3791" s="54">
        <v>132.12221945718147</v>
      </c>
      <c r="W3791" s="54">
        <v>62.223339251662033</v>
      </c>
    </row>
    <row r="3792" spans="3:23" x14ac:dyDescent="0.25">
      <c r="C3792" s="52">
        <v>0</v>
      </c>
      <c r="D3792" s="55">
        <v>89</v>
      </c>
      <c r="E3792" s="55">
        <v>93</v>
      </c>
      <c r="F3792" s="55">
        <v>32.137999999999998</v>
      </c>
      <c r="G3792" s="55">
        <v>0.5628217964194967</v>
      </c>
      <c r="H3792" s="55">
        <v>0.956989247311828</v>
      </c>
      <c r="I3792" s="55">
        <v>0.68461538461538463</v>
      </c>
      <c r="J3792" s="55">
        <v>10.64510777218481</v>
      </c>
      <c r="K3792" s="55">
        <v>111</v>
      </c>
      <c r="L3792" s="55">
        <v>93.775280898876403</v>
      </c>
      <c r="M3792" s="55">
        <v>69.58529111338099</v>
      </c>
      <c r="N3792" s="55">
        <v>8.3417798528480116</v>
      </c>
      <c r="O3792" s="55">
        <v>2.5972319397871015E-2</v>
      </c>
      <c r="P3792" s="55">
        <v>1.9768768209927086</v>
      </c>
      <c r="Q3792" s="55">
        <v>33.405594405594414</v>
      </c>
      <c r="R3792" s="55">
        <v>0.95275241769630781</v>
      </c>
      <c r="S3792" s="55">
        <v>4.7606496225233021</v>
      </c>
      <c r="T3792" s="55">
        <v>7.5798327546579385E-3</v>
      </c>
      <c r="U3792" s="55">
        <v>0.25545571367249681</v>
      </c>
      <c r="V3792" s="55">
        <v>11.874452339160371</v>
      </c>
      <c r="W3792" s="55">
        <v>9.8151641929684565</v>
      </c>
    </row>
    <row r="3793" spans="3:23" x14ac:dyDescent="0.25">
      <c r="C3793" s="51">
        <v>0</v>
      </c>
      <c r="D3793" s="54">
        <v>110</v>
      </c>
      <c r="E3793" s="54">
        <v>116</v>
      </c>
      <c r="F3793" s="54">
        <v>34.957999999999998</v>
      </c>
      <c r="G3793" s="54">
        <v>0.4815413983540186</v>
      </c>
      <c r="H3793" s="54">
        <v>0.94827586206896552</v>
      </c>
      <c r="I3793" s="54">
        <v>0.70512820512820518</v>
      </c>
      <c r="J3793" s="54">
        <v>11.834540545406394</v>
      </c>
      <c r="K3793" s="54">
        <v>128</v>
      </c>
      <c r="L3793" s="54">
        <v>101.44545454545455</v>
      </c>
      <c r="M3793" s="54">
        <v>185.9190158465388</v>
      </c>
      <c r="N3793" s="54">
        <v>13.635212350621416</v>
      </c>
      <c r="O3793" s="54">
        <v>0.26086438922370669</v>
      </c>
      <c r="P3793" s="54">
        <v>1.9284745549662705</v>
      </c>
      <c r="Q3793" s="54">
        <v>40.834319526627233</v>
      </c>
      <c r="R3793" s="54">
        <v>0.95266373011648808</v>
      </c>
      <c r="S3793" s="54">
        <v>5.2879239773897941</v>
      </c>
      <c r="T3793" s="54">
        <v>6.1972620006302496E-3</v>
      </c>
      <c r="U3793" s="54">
        <v>0.23630940065851319</v>
      </c>
      <c r="V3793" s="54">
        <v>12.751671117777095</v>
      </c>
      <c r="W3793" s="54">
        <v>11.175862270006455</v>
      </c>
    </row>
    <row r="3794" spans="3:23" x14ac:dyDescent="0.25">
      <c r="C3794" s="52">
        <v>0</v>
      </c>
      <c r="D3794" s="55">
        <v>1974</v>
      </c>
      <c r="E3794" s="55">
        <v>2594</v>
      </c>
      <c r="F3794" s="55">
        <v>294.71499999999997</v>
      </c>
      <c r="G3794" s="55">
        <v>0.96601123317707394</v>
      </c>
      <c r="H3794" s="55">
        <v>0.76098689282960674</v>
      </c>
      <c r="I3794" s="55">
        <v>0.6007303712720633</v>
      </c>
      <c r="J3794" s="55">
        <v>50.133570203080602</v>
      </c>
      <c r="K3794" s="55">
        <v>252</v>
      </c>
      <c r="L3794" s="55">
        <v>128.35460992907801</v>
      </c>
      <c r="M3794" s="55">
        <v>1902.2198545613994</v>
      </c>
      <c r="N3794" s="55">
        <v>43.614445480384127</v>
      </c>
      <c r="O3794" s="55">
        <v>1.1937185280379297</v>
      </c>
      <c r="P3794" s="55">
        <v>3.5225705546791559</v>
      </c>
      <c r="Q3794" s="55">
        <v>364.03195658727793</v>
      </c>
      <c r="R3794" s="55">
        <v>0.93038011598910308</v>
      </c>
      <c r="S3794" s="55">
        <v>6.909090755986341</v>
      </c>
      <c r="T3794" s="55">
        <v>6.3358390996803306E-4</v>
      </c>
      <c r="U3794" s="55">
        <v>0.24874222155310433</v>
      </c>
      <c r="V3794" s="55">
        <v>109.80310677424087</v>
      </c>
      <c r="W3794" s="55">
        <v>28.384113163035028</v>
      </c>
    </row>
    <row r="3795" spans="3:23" x14ac:dyDescent="0.25">
      <c r="C3795" s="51">
        <v>0</v>
      </c>
      <c r="D3795" s="54">
        <v>328</v>
      </c>
      <c r="E3795" s="54">
        <v>401</v>
      </c>
      <c r="F3795" s="54">
        <v>87.522999999999996</v>
      </c>
      <c r="G3795" s="54">
        <v>0.96829912390773931</v>
      </c>
      <c r="H3795" s="54">
        <v>0.81795511221945139</v>
      </c>
      <c r="I3795" s="54">
        <v>0.52564102564102566</v>
      </c>
      <c r="J3795" s="54">
        <v>20.435815879801165</v>
      </c>
      <c r="K3795" s="54">
        <v>136</v>
      </c>
      <c r="L3795" s="54">
        <v>100.20121951219512</v>
      </c>
      <c r="M3795" s="54">
        <v>217.51901991496962</v>
      </c>
      <c r="N3795" s="54">
        <v>14.74852602516501</v>
      </c>
      <c r="O3795" s="54">
        <v>0.58765549539539752</v>
      </c>
      <c r="P3795" s="54">
        <v>2.1817080447221207</v>
      </c>
      <c r="Q3795" s="54">
        <v>63.696874999999977</v>
      </c>
      <c r="R3795" s="54">
        <v>0.92071259563284735</v>
      </c>
      <c r="S3795" s="54">
        <v>5.5385062137673398</v>
      </c>
      <c r="T3795" s="54">
        <v>2.1386718749999804E-3</v>
      </c>
      <c r="U3795" s="54">
        <v>0.23795489263864358</v>
      </c>
      <c r="V3795" s="54">
        <v>42.563631985800889</v>
      </c>
      <c r="W3795" s="54">
        <v>10.632119798978088</v>
      </c>
    </row>
    <row r="3796" spans="3:23" x14ac:dyDescent="0.25">
      <c r="C3796" s="52">
        <v>0</v>
      </c>
      <c r="D3796" s="55">
        <v>52</v>
      </c>
      <c r="E3796" s="55">
        <v>57</v>
      </c>
      <c r="F3796" s="55">
        <v>24.091000000000001</v>
      </c>
      <c r="G3796" s="55">
        <v>0.63922586392294245</v>
      </c>
      <c r="H3796" s="55">
        <v>0.91228070175438591</v>
      </c>
      <c r="I3796" s="55">
        <v>0.65</v>
      </c>
      <c r="J3796" s="55">
        <v>8.1368578902564384</v>
      </c>
      <c r="K3796" s="55">
        <v>101</v>
      </c>
      <c r="L3796" s="55">
        <v>90.15384615384616</v>
      </c>
      <c r="M3796" s="55">
        <v>42.642533936651596</v>
      </c>
      <c r="N3796" s="55">
        <v>6.5301251088054659</v>
      </c>
      <c r="O3796" s="55">
        <v>2.3468713257875966E-2</v>
      </c>
      <c r="P3796" s="55">
        <v>1.6467619789519785</v>
      </c>
      <c r="Q3796" s="55">
        <v>17.111111111111111</v>
      </c>
      <c r="R3796" s="55">
        <v>0.90228725263395504</v>
      </c>
      <c r="S3796" s="55">
        <v>4.0930587772665943</v>
      </c>
      <c r="T3796" s="55">
        <v>1.6049382716049398E-2</v>
      </c>
      <c r="U3796" s="55">
        <v>0.333152557319224</v>
      </c>
      <c r="V3796" s="55">
        <v>9.4082417691894697</v>
      </c>
      <c r="W3796" s="55">
        <v>7.2351171207752198</v>
      </c>
    </row>
    <row r="3797" spans="3:23" x14ac:dyDescent="0.25">
      <c r="C3797" s="51">
        <v>0</v>
      </c>
      <c r="D3797" s="54">
        <v>4539</v>
      </c>
      <c r="E3797" s="54">
        <v>6265</v>
      </c>
      <c r="F3797" s="54">
        <v>354.06400000000002</v>
      </c>
      <c r="G3797" s="54">
        <v>0.88580704929053899</v>
      </c>
      <c r="H3797" s="54">
        <v>0.72450119712689542</v>
      </c>
      <c r="I3797" s="54">
        <v>0.49769736842105261</v>
      </c>
      <c r="J3797" s="54">
        <v>76.021275269183064</v>
      </c>
      <c r="K3797" s="54">
        <v>252</v>
      </c>
      <c r="L3797" s="54">
        <v>136.05551883674818</v>
      </c>
      <c r="M3797" s="54">
        <v>1535.9048059173949</v>
      </c>
      <c r="N3797" s="54">
        <v>39.190621402542149</v>
      </c>
      <c r="O3797" s="54">
        <v>0.64088651625120119</v>
      </c>
      <c r="P3797" s="54">
        <v>2.7176476845007138</v>
      </c>
      <c r="Q3797" s="54">
        <v>59.585471944324638</v>
      </c>
      <c r="R3797" s="54">
        <v>0.98906555287240827</v>
      </c>
      <c r="S3797" s="54">
        <v>7.0857458042230279</v>
      </c>
      <c r="T3797" s="54">
        <v>4.3859018454796701E-4</v>
      </c>
      <c r="U3797" s="54">
        <v>0.27302665814616717</v>
      </c>
      <c r="V3797" s="54">
        <v>130.73895006438832</v>
      </c>
      <c r="W3797" s="54">
        <v>60.66989843385182</v>
      </c>
    </row>
    <row r="3798" spans="3:23" x14ac:dyDescent="0.25">
      <c r="C3798" s="52">
        <v>0</v>
      </c>
      <c r="D3798" s="55">
        <v>118</v>
      </c>
      <c r="E3798" s="55">
        <v>124</v>
      </c>
      <c r="F3798" s="55">
        <v>38.133999999999993</v>
      </c>
      <c r="G3798" s="55">
        <v>0.7305958820552505</v>
      </c>
      <c r="H3798" s="55">
        <v>0.95161290322580649</v>
      </c>
      <c r="I3798" s="55">
        <v>0.67045454545454541</v>
      </c>
      <c r="J3798" s="55">
        <v>12.257335203001881</v>
      </c>
      <c r="K3798" s="55">
        <v>106</v>
      </c>
      <c r="L3798" s="55">
        <v>92.720338983050851</v>
      </c>
      <c r="M3798" s="55">
        <v>48.835651166159643</v>
      </c>
      <c r="N3798" s="55">
        <v>6.9882509375493695</v>
      </c>
      <c r="O3798" s="55">
        <v>-6.8830017388185158E-2</v>
      </c>
      <c r="P3798" s="55">
        <v>1.8380662383282671</v>
      </c>
      <c r="Q3798" s="55">
        <v>18.546874999999989</v>
      </c>
      <c r="R3798" s="55">
        <v>0.9646822217034442</v>
      </c>
      <c r="S3798" s="55">
        <v>4.5994803899937979</v>
      </c>
      <c r="T3798" s="55">
        <v>6.4561631944444319E-3</v>
      </c>
      <c r="U3798" s="55">
        <v>0.31425133026695506</v>
      </c>
      <c r="V3798" s="55">
        <v>15.00782813160756</v>
      </c>
      <c r="W3798" s="55">
        <v>10.247496896156003</v>
      </c>
    </row>
    <row r="3799" spans="3:23" x14ac:dyDescent="0.25">
      <c r="C3799" s="51">
        <v>0</v>
      </c>
      <c r="D3799" s="54">
        <v>29</v>
      </c>
      <c r="E3799" s="54">
        <v>33</v>
      </c>
      <c r="F3799" s="54">
        <v>17.996000000000002</v>
      </c>
      <c r="G3799" s="54">
        <v>0</v>
      </c>
      <c r="H3799" s="54">
        <v>0.87878787878787878</v>
      </c>
      <c r="I3799" s="54">
        <v>0.59183673469387754</v>
      </c>
      <c r="J3799" s="54">
        <v>6.0765077797464979</v>
      </c>
      <c r="K3799" s="54">
        <v>112</v>
      </c>
      <c r="L3799" s="54">
        <v>100</v>
      </c>
      <c r="M3799" s="54">
        <v>69.785714285714292</v>
      </c>
      <c r="N3799" s="54">
        <v>8.3537844289707586</v>
      </c>
      <c r="O3799" s="54">
        <v>-0.45824686125411318</v>
      </c>
      <c r="P3799" s="54">
        <v>2.3566151473658739</v>
      </c>
      <c r="Q3799" s="54">
        <v>35.892857142857139</v>
      </c>
      <c r="R3799" s="54">
        <v>0.92694260124941508</v>
      </c>
      <c r="S3799" s="54">
        <v>4.1162646156680225</v>
      </c>
      <c r="T3799" s="54">
        <v>2.0408163265306135E-2</v>
      </c>
      <c r="U3799" s="54">
        <v>0.25943897372468799</v>
      </c>
      <c r="V3799" s="54">
        <v>6.2330229193099944</v>
      </c>
      <c r="W3799" s="54">
        <v>6.2330229193099944</v>
      </c>
    </row>
    <row r="3800" spans="3:23" x14ac:dyDescent="0.25">
      <c r="C3800" s="52">
        <v>0</v>
      </c>
      <c r="D3800" s="55">
        <v>136</v>
      </c>
      <c r="E3800" s="55">
        <v>141</v>
      </c>
      <c r="F3800" s="55">
        <v>39.821000000000005</v>
      </c>
      <c r="G3800" s="55">
        <v>0.27128188800736969</v>
      </c>
      <c r="H3800" s="55">
        <v>0.96453900709219853</v>
      </c>
      <c r="I3800" s="55">
        <v>0.69387755102040816</v>
      </c>
      <c r="J3800" s="55">
        <v>13.159049284959082</v>
      </c>
      <c r="K3800" s="55">
        <v>128</v>
      </c>
      <c r="L3800" s="55">
        <v>102.04411764705883</v>
      </c>
      <c r="M3800" s="55">
        <v>165.59803921568624</v>
      </c>
      <c r="N3800" s="55">
        <v>12.868490168457457</v>
      </c>
      <c r="O3800" s="55">
        <v>8.1490259111544394E-2</v>
      </c>
      <c r="P3800" s="55">
        <v>2.0910556433004328</v>
      </c>
      <c r="Q3800" s="55">
        <v>55.557142857142885</v>
      </c>
      <c r="R3800" s="55">
        <v>0.94368641143061827</v>
      </c>
      <c r="S3800" s="55">
        <v>5.2745839386251294</v>
      </c>
      <c r="T3800" s="55">
        <v>5.5328798185940884E-3</v>
      </c>
      <c r="U3800" s="55">
        <v>0.202624848696277</v>
      </c>
      <c r="V3800" s="55">
        <v>13.529762386344709</v>
      </c>
      <c r="W3800" s="55">
        <v>13.022395504323038</v>
      </c>
    </row>
    <row r="3801" spans="3:23" x14ac:dyDescent="0.25">
      <c r="C3801" s="51">
        <v>0</v>
      </c>
      <c r="D3801" s="54">
        <v>1999</v>
      </c>
      <c r="E3801" s="54">
        <v>2599</v>
      </c>
      <c r="F3801" s="54">
        <v>280.54000000000002</v>
      </c>
      <c r="G3801" s="54">
        <v>0.96079954016401581</v>
      </c>
      <c r="H3801" s="54">
        <v>0.7691419776837245</v>
      </c>
      <c r="I3801" s="54">
        <v>0.61243872549019607</v>
      </c>
      <c r="J3801" s="54">
        <v>50.450033200440913</v>
      </c>
      <c r="K3801" s="54">
        <v>250</v>
      </c>
      <c r="L3801" s="54">
        <v>132.52726363181591</v>
      </c>
      <c r="M3801" s="54">
        <v>1869.2884204865147</v>
      </c>
      <c r="N3801" s="54">
        <v>43.235268248115624</v>
      </c>
      <c r="O3801" s="54">
        <v>1.0225205058603488</v>
      </c>
      <c r="P3801" s="54">
        <v>3.1382229038762004</v>
      </c>
      <c r="Q3801" s="54">
        <v>392.04702669902753</v>
      </c>
      <c r="R3801" s="54">
        <v>0.9306268771544518</v>
      </c>
      <c r="S3801" s="54">
        <v>6.9825050014429202</v>
      </c>
      <c r="T3801" s="54">
        <v>6.3496353332075073E-4</v>
      </c>
      <c r="U3801" s="54">
        <v>0.23321963319531894</v>
      </c>
      <c r="V3801" s="54">
        <v>105.15372151161989</v>
      </c>
      <c r="W3801" s="54">
        <v>29.153239899943067</v>
      </c>
    </row>
    <row r="3802" spans="3:23" x14ac:dyDescent="0.25">
      <c r="C3802" s="52">
        <v>0</v>
      </c>
      <c r="D3802" s="55">
        <v>343</v>
      </c>
      <c r="E3802" s="55">
        <v>459</v>
      </c>
      <c r="F3802" s="55">
        <v>96.396999999999991</v>
      </c>
      <c r="G3802" s="55">
        <v>0.96616470589292314</v>
      </c>
      <c r="H3802" s="55">
        <v>0.74727668845315909</v>
      </c>
      <c r="I3802" s="55">
        <v>0.50441176470588234</v>
      </c>
      <c r="J3802" s="55">
        <v>20.897874625046462</v>
      </c>
      <c r="K3802" s="55">
        <v>138</v>
      </c>
      <c r="L3802" s="55">
        <v>99.198250728862973</v>
      </c>
      <c r="M3802" s="55">
        <v>156.6097045334422</v>
      </c>
      <c r="N3802" s="55">
        <v>12.514379910065148</v>
      </c>
      <c r="O3802" s="55">
        <v>0.878644953562988</v>
      </c>
      <c r="P3802" s="55">
        <v>3.3191962209867736</v>
      </c>
      <c r="Q3802" s="55">
        <v>50.314203730272695</v>
      </c>
      <c r="R3802" s="55">
        <v>0.93145197984919892</v>
      </c>
      <c r="S3802" s="55">
        <v>5.3455235486850947</v>
      </c>
      <c r="T3802" s="55">
        <v>2.1428174447159303E-3</v>
      </c>
      <c r="U3802" s="55">
        <v>0.24831913823473298</v>
      </c>
      <c r="V3802" s="55">
        <v>44.571381181684949</v>
      </c>
      <c r="W3802" s="55">
        <v>11.496112844835746</v>
      </c>
    </row>
    <row r="3803" spans="3:23" x14ac:dyDescent="0.25">
      <c r="C3803" s="51">
        <v>0</v>
      </c>
      <c r="D3803" s="54">
        <v>177</v>
      </c>
      <c r="E3803" s="54">
        <v>220</v>
      </c>
      <c r="F3803" s="54">
        <v>59.867999999999995</v>
      </c>
      <c r="G3803" s="54">
        <v>0.93380984898116137</v>
      </c>
      <c r="H3803" s="54">
        <v>0.80454545454545456</v>
      </c>
      <c r="I3803" s="54">
        <v>0.61888111888111885</v>
      </c>
      <c r="J3803" s="54">
        <v>15.012108426804136</v>
      </c>
      <c r="K3803" s="54">
        <v>109</v>
      </c>
      <c r="L3803" s="54">
        <v>92.265536723163848</v>
      </c>
      <c r="M3803" s="54">
        <v>45.980225988700546</v>
      </c>
      <c r="N3803" s="54">
        <v>6.7808720669763813</v>
      </c>
      <c r="O3803" s="54">
        <v>0.50273300799100684</v>
      </c>
      <c r="P3803" s="54">
        <v>2.3425423645367895</v>
      </c>
      <c r="Q3803" s="54">
        <v>11.211538461538455</v>
      </c>
      <c r="R3803" s="54">
        <v>0.97234562692407611</v>
      </c>
      <c r="S3803" s="54">
        <v>4.4856089437006581</v>
      </c>
      <c r="T3803" s="54">
        <v>5.3624260355029495E-3</v>
      </c>
      <c r="U3803" s="54">
        <v>0.35833078958078884</v>
      </c>
      <c r="V3803" s="54">
        <v>26.659156597739479</v>
      </c>
      <c r="W3803" s="54">
        <v>9.5378387453949856</v>
      </c>
    </row>
    <row r="3804" spans="3:23" x14ac:dyDescent="0.25">
      <c r="C3804" s="52">
        <v>0</v>
      </c>
      <c r="D3804" s="55">
        <v>4389</v>
      </c>
      <c r="E3804" s="55">
        <v>6037</v>
      </c>
      <c r="F3804" s="55">
        <v>363.88900000000001</v>
      </c>
      <c r="G3804" s="55">
        <v>0.8886392541899194</v>
      </c>
      <c r="H3804" s="55">
        <v>0.72701673016398871</v>
      </c>
      <c r="I3804" s="55">
        <v>0.49425675675675673</v>
      </c>
      <c r="J3804" s="55">
        <v>74.754587563858777</v>
      </c>
      <c r="K3804" s="55">
        <v>247</v>
      </c>
      <c r="L3804" s="55">
        <v>138.08566871724767</v>
      </c>
      <c r="M3804" s="55">
        <v>1509.7551933824777</v>
      </c>
      <c r="N3804" s="55">
        <v>38.85556837034401</v>
      </c>
      <c r="O3804" s="55">
        <v>0.60901441108318444</v>
      </c>
      <c r="P3804" s="55">
        <v>2.6333176112408836</v>
      </c>
      <c r="Q3804" s="55">
        <v>62.130444494080585</v>
      </c>
      <c r="R3804" s="55">
        <v>0.98848598340074489</v>
      </c>
      <c r="S3804" s="55">
        <v>7.0765528932124786</v>
      </c>
      <c r="T3804" s="55">
        <v>4.0564214016401354E-4</v>
      </c>
      <c r="U3804" s="55">
        <v>0.26277837744972399</v>
      </c>
      <c r="V3804" s="55">
        <v>128.97908210248846</v>
      </c>
      <c r="W3804" s="55">
        <v>59.150695205840179</v>
      </c>
    </row>
    <row r="3805" spans="3:23" x14ac:dyDescent="0.25">
      <c r="C3805" s="51">
        <v>0</v>
      </c>
      <c r="D3805" s="54">
        <v>49</v>
      </c>
      <c r="E3805" s="54">
        <v>55</v>
      </c>
      <c r="F3805" s="54">
        <v>24.182000000000002</v>
      </c>
      <c r="G3805" s="54">
        <v>0.71245539646945577</v>
      </c>
      <c r="H3805" s="54">
        <v>0.89090909090909087</v>
      </c>
      <c r="I3805" s="54">
        <v>0.61250000000000004</v>
      </c>
      <c r="J3805" s="54">
        <v>7.8986541696685881</v>
      </c>
      <c r="K3805" s="54">
        <v>125</v>
      </c>
      <c r="L3805" s="54">
        <v>107.04081632653062</v>
      </c>
      <c r="M3805" s="54">
        <v>139.03996598639452</v>
      </c>
      <c r="N3805" s="54">
        <v>11.791520936096179</v>
      </c>
      <c r="O3805" s="54">
        <v>-0.18849020510746936</v>
      </c>
      <c r="P3805" s="54">
        <v>1.8953234466881075</v>
      </c>
      <c r="Q3805" s="54">
        <v>45.811111111111089</v>
      </c>
      <c r="R3805" s="54">
        <v>0.93140031169709647</v>
      </c>
      <c r="S3805" s="54">
        <v>4.7621703030781202</v>
      </c>
      <c r="T3805" s="54">
        <v>1.1111111111111134E-2</v>
      </c>
      <c r="U3805" s="54">
        <v>0.20717877801211135</v>
      </c>
      <c r="V3805" s="54">
        <v>9.5908167882122246</v>
      </c>
      <c r="W3805" s="54">
        <v>6.7300430107883473</v>
      </c>
    </row>
    <row r="3806" spans="3:23" x14ac:dyDescent="0.25">
      <c r="C3806" s="52">
        <v>0</v>
      </c>
      <c r="D3806" s="55">
        <v>149</v>
      </c>
      <c r="E3806" s="55">
        <v>155</v>
      </c>
      <c r="F3806" s="55">
        <v>41.408999999999992</v>
      </c>
      <c r="G3806" s="55">
        <v>0.34174053633931201</v>
      </c>
      <c r="H3806" s="55">
        <v>0.96129032258064517</v>
      </c>
      <c r="I3806" s="55">
        <v>0.70952380952380956</v>
      </c>
      <c r="J3806" s="55">
        <v>13.773623058786646</v>
      </c>
      <c r="K3806" s="55">
        <v>150</v>
      </c>
      <c r="L3806" s="55">
        <v>110.5503355704698</v>
      </c>
      <c r="M3806" s="55">
        <v>272.8437329947397</v>
      </c>
      <c r="N3806" s="55">
        <v>16.517982110256074</v>
      </c>
      <c r="O3806" s="55">
        <v>0.27224226359716369</v>
      </c>
      <c r="P3806" s="55">
        <v>2.2654453920552253</v>
      </c>
      <c r="Q3806" s="55">
        <v>69.413333333333355</v>
      </c>
      <c r="R3806" s="55">
        <v>0.95240283202534048</v>
      </c>
      <c r="S3806" s="55">
        <v>5.6764722795204943</v>
      </c>
      <c r="T3806" s="55">
        <v>4.6419753086419917E-3</v>
      </c>
      <c r="U3806" s="55">
        <v>0.18676282739543809</v>
      </c>
      <c r="V3806" s="55">
        <v>14.348332624932034</v>
      </c>
      <c r="W3806" s="55">
        <v>13.484481822375816</v>
      </c>
    </row>
    <row r="3807" spans="3:23" x14ac:dyDescent="0.25">
      <c r="C3807" s="51">
        <v>0</v>
      </c>
      <c r="D3807" s="54">
        <v>2080</v>
      </c>
      <c r="E3807" s="54">
        <v>2692</v>
      </c>
      <c r="F3807" s="54">
        <v>286.916</v>
      </c>
      <c r="G3807" s="54">
        <v>0.95770415674041942</v>
      </c>
      <c r="H3807" s="54">
        <v>0.77265973254086184</v>
      </c>
      <c r="I3807" s="54">
        <v>0.61794414735591208</v>
      </c>
      <c r="J3807" s="54">
        <v>51.462007860645485</v>
      </c>
      <c r="K3807" s="54">
        <v>246</v>
      </c>
      <c r="L3807" s="54">
        <v>135.69086538461539</v>
      </c>
      <c r="M3807" s="54">
        <v>1715.7499886687381</v>
      </c>
      <c r="N3807" s="54">
        <v>41.421612579289302</v>
      </c>
      <c r="O3807" s="54">
        <v>0.87344938177971021</v>
      </c>
      <c r="P3807" s="54">
        <v>2.9032685557589604</v>
      </c>
      <c r="Q3807" s="54">
        <v>326.15769343924524</v>
      </c>
      <c r="R3807" s="54">
        <v>0.94138550475512495</v>
      </c>
      <c r="S3807" s="54">
        <v>7.0150460145076039</v>
      </c>
      <c r="T3807" s="54">
        <v>5.7862751630477667E-4</v>
      </c>
      <c r="U3807" s="54">
        <v>0.22370749791003838</v>
      </c>
      <c r="V3807" s="54">
        <v>104.34742823409192</v>
      </c>
      <c r="W3807" s="54">
        <v>30.026459424252455</v>
      </c>
    </row>
    <row r="3808" spans="3:23" x14ac:dyDescent="0.25">
      <c r="C3808" s="52">
        <v>0</v>
      </c>
      <c r="D3808" s="55">
        <v>52</v>
      </c>
      <c r="E3808" s="55">
        <v>57</v>
      </c>
      <c r="F3808" s="55">
        <v>24.273</v>
      </c>
      <c r="G3808" s="55">
        <v>0.5833252463421299</v>
      </c>
      <c r="H3808" s="55">
        <v>0.91228070175438591</v>
      </c>
      <c r="I3808" s="55">
        <v>0.65</v>
      </c>
      <c r="J3808" s="55">
        <v>8.1368578902564384</v>
      </c>
      <c r="K3808" s="55">
        <v>115</v>
      </c>
      <c r="L3808" s="55">
        <v>99.09615384615384</v>
      </c>
      <c r="M3808" s="55">
        <v>103.14743589743586</v>
      </c>
      <c r="N3808" s="55">
        <v>10.156152612945311</v>
      </c>
      <c r="O3808" s="55">
        <v>-8.55125191080469E-2</v>
      </c>
      <c r="P3808" s="55">
        <v>1.6626984866458689</v>
      </c>
      <c r="Q3808" s="55">
        <v>15.722222222222218</v>
      </c>
      <c r="R3808" s="55">
        <v>0.94440403364431125</v>
      </c>
      <c r="S3808" s="55">
        <v>4.640450958934097</v>
      </c>
      <c r="T3808" s="55">
        <v>1.3827160493827184E-2</v>
      </c>
      <c r="U3808" s="55">
        <v>0.32103214686548009</v>
      </c>
      <c r="V3808" s="55">
        <v>9.1494064410020215</v>
      </c>
      <c r="W3808" s="55">
        <v>7.4315017185714076</v>
      </c>
    </row>
    <row r="3809" spans="3:23" x14ac:dyDescent="0.25">
      <c r="C3809" s="51">
        <v>0</v>
      </c>
      <c r="D3809" s="54">
        <v>237</v>
      </c>
      <c r="E3809" s="54">
        <v>278</v>
      </c>
      <c r="F3809" s="54">
        <v>66.972000000000008</v>
      </c>
      <c r="G3809" s="54">
        <v>0.93761954726532704</v>
      </c>
      <c r="H3809" s="54">
        <v>0.85251798561151082</v>
      </c>
      <c r="I3809" s="54">
        <v>0.5290178571428571</v>
      </c>
      <c r="J3809" s="54">
        <v>17.371176474327626</v>
      </c>
      <c r="K3809" s="54">
        <v>127</v>
      </c>
      <c r="L3809" s="54">
        <v>98.928270042194086</v>
      </c>
      <c r="M3809" s="54">
        <v>118.95669741829354</v>
      </c>
      <c r="N3809" s="54">
        <v>10.906727163466295</v>
      </c>
      <c r="O3809" s="54">
        <v>0.37883699055457903</v>
      </c>
      <c r="P3809" s="54">
        <v>2.4125588699574005</v>
      </c>
      <c r="Q3809" s="54">
        <v>41.918103448275936</v>
      </c>
      <c r="R3809" s="54">
        <v>0.94277686363311552</v>
      </c>
      <c r="S3809" s="54">
        <v>5.2033380934796476</v>
      </c>
      <c r="T3809" s="54">
        <v>2.8425980975029901E-3</v>
      </c>
      <c r="U3809" s="54">
        <v>0.22168314204952144</v>
      </c>
      <c r="V3809" s="54">
        <v>30.712207228859956</v>
      </c>
      <c r="W3809" s="54">
        <v>10.677499118455035</v>
      </c>
    </row>
    <row r="3810" spans="3:23" x14ac:dyDescent="0.25">
      <c r="C3810" s="52">
        <v>0</v>
      </c>
      <c r="D3810" s="55">
        <v>189</v>
      </c>
      <c r="E3810" s="55">
        <v>225</v>
      </c>
      <c r="F3810" s="55">
        <v>58.371000000000002</v>
      </c>
      <c r="G3810" s="55">
        <v>0.91281610222757936</v>
      </c>
      <c r="H3810" s="55">
        <v>0.84</v>
      </c>
      <c r="I3810" s="55">
        <v>0.58153846153846156</v>
      </c>
      <c r="J3810" s="55">
        <v>15.512648837479231</v>
      </c>
      <c r="K3810" s="55">
        <v>103</v>
      </c>
      <c r="L3810" s="55">
        <v>91.412698412698418</v>
      </c>
      <c r="M3810" s="55">
        <v>37.296859169199607</v>
      </c>
      <c r="N3810" s="55">
        <v>6.1071154540584551</v>
      </c>
      <c r="O3810" s="55">
        <v>0.1500269941751424</v>
      </c>
      <c r="P3810" s="55">
        <v>1.964580346901615</v>
      </c>
      <c r="Q3810" s="55">
        <v>11.948571428571412</v>
      </c>
      <c r="R3810" s="55">
        <v>0.97300269500986813</v>
      </c>
      <c r="S3810" s="55">
        <v>4.3816386403412517</v>
      </c>
      <c r="T3810" s="55">
        <v>4.9795918367346939E-3</v>
      </c>
      <c r="U3810" s="55">
        <v>0.40939909297052168</v>
      </c>
      <c r="V3810" s="55">
        <v>24.98303894119433</v>
      </c>
      <c r="W3810" s="55">
        <v>10.202345226818654</v>
      </c>
    </row>
    <row r="3811" spans="3:23" x14ac:dyDescent="0.25">
      <c r="C3811" s="51">
        <v>0</v>
      </c>
      <c r="D3811" s="54">
        <v>41</v>
      </c>
      <c r="E3811" s="54">
        <v>45</v>
      </c>
      <c r="F3811" s="54">
        <v>20.907</v>
      </c>
      <c r="G3811" s="54">
        <v>0.37986972501764593</v>
      </c>
      <c r="H3811" s="54">
        <v>0.91111111111111109</v>
      </c>
      <c r="I3811" s="54">
        <v>0.640625</v>
      </c>
      <c r="J3811" s="54">
        <v>7.2251519938435669</v>
      </c>
      <c r="K3811" s="54">
        <v>111</v>
      </c>
      <c r="L3811" s="54">
        <v>97.926829268292678</v>
      </c>
      <c r="M3811" s="54">
        <v>56.569512195121945</v>
      </c>
      <c r="N3811" s="54">
        <v>7.5212706503038396</v>
      </c>
      <c r="O3811" s="54">
        <v>1.8871910731160005E-3</v>
      </c>
      <c r="P3811" s="54">
        <v>2.0300357515023841</v>
      </c>
      <c r="Q3811" s="54">
        <v>34.541666666666671</v>
      </c>
      <c r="R3811" s="54">
        <v>0.86256762033148704</v>
      </c>
      <c r="S3811" s="54">
        <v>3.9937435421572638</v>
      </c>
      <c r="T3811" s="54">
        <v>1.427469135802472E-2</v>
      </c>
      <c r="U3811" s="54">
        <v>0.26890181577681566</v>
      </c>
      <c r="V3811" s="54">
        <v>7.6360292750506709</v>
      </c>
      <c r="W3811" s="54">
        <v>7.063632481031771</v>
      </c>
    </row>
    <row r="3812" spans="3:23" x14ac:dyDescent="0.25">
      <c r="C3812" s="52">
        <v>0</v>
      </c>
      <c r="D3812" s="55">
        <v>4552</v>
      </c>
      <c r="E3812" s="55">
        <v>6386</v>
      </c>
      <c r="F3812" s="55">
        <v>389.29399999999998</v>
      </c>
      <c r="G3812" s="55">
        <v>0.88569081531245952</v>
      </c>
      <c r="H3812" s="55">
        <v>0.71280927027873475</v>
      </c>
      <c r="I3812" s="55">
        <v>0.51111610150460363</v>
      </c>
      <c r="J3812" s="55">
        <v>76.130062443389988</v>
      </c>
      <c r="K3812" s="55">
        <v>249</v>
      </c>
      <c r="L3812" s="55">
        <v>135.33567662565906</v>
      </c>
      <c r="M3812" s="55">
        <v>1510.255127689737</v>
      </c>
      <c r="N3812" s="55">
        <v>38.862001076755391</v>
      </c>
      <c r="O3812" s="55">
        <v>0.75973688323636246</v>
      </c>
      <c r="P3812" s="55">
        <v>2.9640439464671875</v>
      </c>
      <c r="Q3812" s="55">
        <v>57.344581801983246</v>
      </c>
      <c r="R3812" s="55">
        <v>0.98899613064573222</v>
      </c>
      <c r="S3812" s="55">
        <v>7.0595860521965061</v>
      </c>
      <c r="T3812" s="55">
        <v>4.1342087372425441E-4</v>
      </c>
      <c r="U3812" s="55">
        <v>0.26974721831375081</v>
      </c>
      <c r="V3812" s="55">
        <v>128.47987315780159</v>
      </c>
      <c r="W3812" s="55">
        <v>59.6500628532145</v>
      </c>
    </row>
    <row r="3813" spans="3:23" x14ac:dyDescent="0.25">
      <c r="C3813" s="51">
        <v>0</v>
      </c>
      <c r="D3813" s="54">
        <v>178</v>
      </c>
      <c r="E3813" s="54">
        <v>184</v>
      </c>
      <c r="F3813" s="54">
        <v>44.782999999999994</v>
      </c>
      <c r="G3813" s="54">
        <v>0.38964427168418181</v>
      </c>
      <c r="H3813" s="54">
        <v>0.96739130434782605</v>
      </c>
      <c r="I3813" s="54">
        <v>0.7416666666666667</v>
      </c>
      <c r="J3813" s="54">
        <v>15.054455784347004</v>
      </c>
      <c r="K3813" s="54">
        <v>159</v>
      </c>
      <c r="L3813" s="54">
        <v>114.03370786516854</v>
      </c>
      <c r="M3813" s="54">
        <v>428.41693645654817</v>
      </c>
      <c r="N3813" s="54">
        <v>20.69823510487182</v>
      </c>
      <c r="O3813" s="54">
        <v>0.35067025263181345</v>
      </c>
      <c r="P3813" s="54">
        <v>2.1946161986535686</v>
      </c>
      <c r="Q3813" s="54">
        <v>66.3203125</v>
      </c>
      <c r="R3813" s="54">
        <v>0.96610140133211553</v>
      </c>
      <c r="S3813" s="54">
        <v>5.9830151560222626</v>
      </c>
      <c r="T3813" s="54">
        <v>4.21142578125E-3</v>
      </c>
      <c r="U3813" s="54">
        <v>0.19962251887742929</v>
      </c>
      <c r="V3813" s="54">
        <v>15.789481435775304</v>
      </c>
      <c r="W3813" s="54">
        <v>14.541566716750328</v>
      </c>
    </row>
    <row r="3814" spans="3:23" x14ac:dyDescent="0.25">
      <c r="C3814" s="52">
        <v>0</v>
      </c>
      <c r="D3814" s="55">
        <v>2355</v>
      </c>
      <c r="E3814" s="55">
        <v>3023</v>
      </c>
      <c r="F3814" s="55">
        <v>316.44900000000001</v>
      </c>
      <c r="G3814" s="55">
        <v>0.96215267384326342</v>
      </c>
      <c r="H3814" s="55">
        <v>0.77902745616936819</v>
      </c>
      <c r="I3814" s="55">
        <v>0.60617760617760619</v>
      </c>
      <c r="J3814" s="55">
        <v>54.758370390756774</v>
      </c>
      <c r="K3814" s="55">
        <v>250</v>
      </c>
      <c r="L3814" s="55">
        <v>134.49087048832271</v>
      </c>
      <c r="M3814" s="55">
        <v>1708.9127246030116</v>
      </c>
      <c r="N3814" s="55">
        <v>41.338997624555574</v>
      </c>
      <c r="O3814" s="55">
        <v>0.85939573054385565</v>
      </c>
      <c r="P3814" s="55">
        <v>2.8858365850614907</v>
      </c>
      <c r="Q3814" s="55">
        <v>290.23749999999819</v>
      </c>
      <c r="R3814" s="55">
        <v>0.95060411665536571</v>
      </c>
      <c r="S3814" s="55">
        <v>7.0421317346922523</v>
      </c>
      <c r="T3814" s="55">
        <v>5.4482507288628975E-4</v>
      </c>
      <c r="U3814" s="55">
        <v>0.22243611341113412</v>
      </c>
      <c r="V3814" s="55">
        <v>112.9359440468709</v>
      </c>
      <c r="W3814" s="55">
        <v>30.776284374119481</v>
      </c>
    </row>
    <row r="3815" spans="3:23" x14ac:dyDescent="0.25">
      <c r="C3815" s="51">
        <v>0</v>
      </c>
      <c r="D3815" s="54">
        <v>223</v>
      </c>
      <c r="E3815" s="54">
        <v>267</v>
      </c>
      <c r="F3815" s="54">
        <v>64.465999999999994</v>
      </c>
      <c r="G3815" s="54">
        <v>0.92496241765553255</v>
      </c>
      <c r="H3815" s="54">
        <v>0.83520599250936334</v>
      </c>
      <c r="I3815" s="54">
        <v>0.53605769230769229</v>
      </c>
      <c r="J3815" s="54">
        <v>16.850294314223156</v>
      </c>
      <c r="K3815" s="54">
        <v>107</v>
      </c>
      <c r="L3815" s="54">
        <v>94.497757847533634</v>
      </c>
      <c r="M3815" s="54">
        <v>54.800670625782821</v>
      </c>
      <c r="N3815" s="54">
        <v>7.4027475052025666</v>
      </c>
      <c r="O3815" s="54">
        <v>-5.6815233830748664E-2</v>
      </c>
      <c r="P3815" s="54">
        <v>1.7746693255218888</v>
      </c>
      <c r="Q3815" s="54">
        <v>29.201388888888875</v>
      </c>
      <c r="R3815" s="54">
        <v>0.95252214001785218</v>
      </c>
      <c r="S3815" s="54">
        <v>4.6397971017869386</v>
      </c>
      <c r="T3815" s="54">
        <v>3.5043724279835327E-3</v>
      </c>
      <c r="U3815" s="54">
        <v>0.27751118480285153</v>
      </c>
      <c r="V3815" s="54">
        <v>28.518611805533979</v>
      </c>
      <c r="W3815" s="54">
        <v>10.838743169909744</v>
      </c>
    </row>
    <row r="3816" spans="3:23" x14ac:dyDescent="0.25">
      <c r="C3816" s="52">
        <v>0</v>
      </c>
      <c r="D3816" s="55">
        <v>4495</v>
      </c>
      <c r="E3816" s="55">
        <v>6256</v>
      </c>
      <c r="F3816" s="55">
        <v>364.26099999999997</v>
      </c>
      <c r="G3816" s="55">
        <v>0.87427293928858441</v>
      </c>
      <c r="H3816" s="55">
        <v>0.71851023017902815</v>
      </c>
      <c r="I3816" s="55">
        <v>0.52628497833977284</v>
      </c>
      <c r="J3816" s="55">
        <v>75.651911764241333</v>
      </c>
      <c r="K3816" s="55">
        <v>252</v>
      </c>
      <c r="L3816" s="55">
        <v>135.12169076751945</v>
      </c>
      <c r="M3816" s="55">
        <v>1504.3895049288285</v>
      </c>
      <c r="N3816" s="55">
        <v>38.786460329976343</v>
      </c>
      <c r="O3816" s="55">
        <v>0.83696807039819754</v>
      </c>
      <c r="P3816" s="55">
        <v>3.0637757629563254</v>
      </c>
      <c r="Q3816" s="55">
        <v>57.437543533780591</v>
      </c>
      <c r="R3816" s="55">
        <v>0.98880999138156533</v>
      </c>
      <c r="S3816" s="55">
        <v>7.038442400830208</v>
      </c>
      <c r="T3816" s="55">
        <v>4.1126132592612041E-4</v>
      </c>
      <c r="U3816" s="55">
        <v>0.26302443053913699</v>
      </c>
      <c r="V3816" s="55">
        <v>125.37187012458782</v>
      </c>
      <c r="W3816" s="55">
        <v>60.859853536256644</v>
      </c>
    </row>
    <row r="3817" spans="3:23" x14ac:dyDescent="0.25">
      <c r="C3817" s="51">
        <v>0</v>
      </c>
      <c r="D3817" s="54">
        <v>149</v>
      </c>
      <c r="E3817" s="54">
        <v>174</v>
      </c>
      <c r="F3817" s="54">
        <v>49.1</v>
      </c>
      <c r="G3817" s="54">
        <v>0.85333847617373537</v>
      </c>
      <c r="H3817" s="54">
        <v>0.85632183908045978</v>
      </c>
      <c r="I3817" s="54">
        <v>0.57307692307692304</v>
      </c>
      <c r="J3817" s="54">
        <v>13.773623058786646</v>
      </c>
      <c r="K3817" s="54">
        <v>104</v>
      </c>
      <c r="L3817" s="54">
        <v>92.630872483221481</v>
      </c>
      <c r="M3817" s="54">
        <v>33.869580990386339</v>
      </c>
      <c r="N3817" s="54">
        <v>5.8197578120044087</v>
      </c>
      <c r="O3817" s="54">
        <v>6.464290025643657E-2</v>
      </c>
      <c r="P3817" s="54">
        <v>2.0492781280476451</v>
      </c>
      <c r="Q3817" s="54">
        <v>11.085714285714275</v>
      </c>
      <c r="R3817" s="54">
        <v>0.96626973740190725</v>
      </c>
      <c r="S3817" s="54">
        <v>4.4078622675246875</v>
      </c>
      <c r="T3817" s="54">
        <v>5.4081632653061327E-3</v>
      </c>
      <c r="U3817" s="54">
        <v>0.38847505668934174</v>
      </c>
      <c r="V3817" s="54">
        <v>19.966026811387888</v>
      </c>
      <c r="W3817" s="54">
        <v>10.409434037260958</v>
      </c>
    </row>
    <row r="3818" spans="3:23" x14ac:dyDescent="0.25">
      <c r="C3818" s="52">
        <v>0</v>
      </c>
      <c r="D3818" s="55">
        <v>61</v>
      </c>
      <c r="E3818" s="55">
        <v>66</v>
      </c>
      <c r="F3818" s="55">
        <v>26.050999999999998</v>
      </c>
      <c r="G3818" s="55">
        <v>0.49049773252264917</v>
      </c>
      <c r="H3818" s="55">
        <v>0.9242424242424242</v>
      </c>
      <c r="I3818" s="55">
        <v>0.67777777777777781</v>
      </c>
      <c r="J3818" s="55">
        <v>8.8129230241075476</v>
      </c>
      <c r="K3818" s="55">
        <v>115</v>
      </c>
      <c r="L3818" s="55">
        <v>95.704918032786878</v>
      </c>
      <c r="M3818" s="55">
        <v>75.511475409836052</v>
      </c>
      <c r="N3818" s="55">
        <v>8.6897339090351924</v>
      </c>
      <c r="O3818" s="55">
        <v>0.33555792365458698</v>
      </c>
      <c r="P3818" s="55">
        <v>2.2520594608940607</v>
      </c>
      <c r="Q3818" s="55">
        <v>42.03030303030306</v>
      </c>
      <c r="R3818" s="55">
        <v>0.87736549438039491</v>
      </c>
      <c r="S3818" s="55">
        <v>4.4206859615226444</v>
      </c>
      <c r="T3818" s="55">
        <v>1.1529435771860028E-2</v>
      </c>
      <c r="U3818" s="55">
        <v>0.19944631687055933</v>
      </c>
      <c r="V3818" s="55">
        <v>9.5585108334218116</v>
      </c>
      <c r="W3818" s="55">
        <v>8.3296922675510938</v>
      </c>
    </row>
    <row r="3819" spans="3:23" x14ac:dyDescent="0.25">
      <c r="C3819" s="51">
        <v>0</v>
      </c>
      <c r="D3819" s="54">
        <v>180</v>
      </c>
      <c r="E3819" s="54">
        <v>191</v>
      </c>
      <c r="F3819" s="54">
        <v>46.561</v>
      </c>
      <c r="G3819" s="54">
        <v>0.60244589127645187</v>
      </c>
      <c r="H3819" s="54">
        <v>0.94240837696335078</v>
      </c>
      <c r="I3819" s="54">
        <v>0.70588235294117652</v>
      </c>
      <c r="J3819" s="54">
        <v>15.138795132120961</v>
      </c>
      <c r="K3819" s="54">
        <v>175</v>
      </c>
      <c r="L3819" s="54">
        <v>119.24444444444444</v>
      </c>
      <c r="M3819" s="54">
        <v>660.59913097454955</v>
      </c>
      <c r="N3819" s="54">
        <v>25.70212308301689</v>
      </c>
      <c r="O3819" s="54">
        <v>0.47943648676784806</v>
      </c>
      <c r="P3819" s="54">
        <v>2.0624971794785254</v>
      </c>
      <c r="Q3819" s="54">
        <v>96.408088235294059</v>
      </c>
      <c r="R3819" s="54">
        <v>0.95987310054845831</v>
      </c>
      <c r="S3819" s="54">
        <v>6.0076936720068224</v>
      </c>
      <c r="T3819" s="54">
        <v>4.1630622837370498E-3</v>
      </c>
      <c r="U3819" s="54">
        <v>0.17781293158299119</v>
      </c>
      <c r="V3819" s="54">
        <v>17.183675463066312</v>
      </c>
      <c r="W3819" s="54">
        <v>13.715317697936181</v>
      </c>
    </row>
    <row r="3820" spans="3:23" x14ac:dyDescent="0.25">
      <c r="C3820" s="52">
        <v>0</v>
      </c>
      <c r="D3820" s="55">
        <v>2384</v>
      </c>
      <c r="E3820" s="55">
        <v>3063</v>
      </c>
      <c r="F3820" s="55">
        <v>280.66399999999999</v>
      </c>
      <c r="G3820" s="55">
        <v>0.95910003481596562</v>
      </c>
      <c r="H3820" s="55">
        <v>0.77832190662748935</v>
      </c>
      <c r="I3820" s="55">
        <v>0.60754332313965342</v>
      </c>
      <c r="J3820" s="55">
        <v>55.094492235146582</v>
      </c>
      <c r="K3820" s="55">
        <v>250</v>
      </c>
      <c r="L3820" s="55">
        <v>137.33473154362417</v>
      </c>
      <c r="M3820" s="55">
        <v>1742.027227959795</v>
      </c>
      <c r="N3820" s="55">
        <v>41.737599690923709</v>
      </c>
      <c r="O3820" s="55">
        <v>0.8107096914535924</v>
      </c>
      <c r="P3820" s="55">
        <v>2.7385337563005758</v>
      </c>
      <c r="Q3820" s="55">
        <v>257.62904040404146</v>
      </c>
      <c r="R3820" s="55">
        <v>0.95596334392521443</v>
      </c>
      <c r="S3820" s="55">
        <v>7.0748627802545521</v>
      </c>
      <c r="T3820" s="55">
        <v>5.2762473217016616E-4</v>
      </c>
      <c r="U3820" s="55">
        <v>0.21821710667873859</v>
      </c>
      <c r="V3820" s="55">
        <v>110.35277655304685</v>
      </c>
      <c r="W3820" s="55">
        <v>31.237267747220443</v>
      </c>
    </row>
    <row r="3821" spans="3:23" x14ac:dyDescent="0.25">
      <c r="C3821" s="51">
        <v>0</v>
      </c>
      <c r="D3821" s="54">
        <v>4590</v>
      </c>
      <c r="E3821" s="54">
        <v>6625</v>
      </c>
      <c r="F3821" s="54">
        <v>426.60200000000003</v>
      </c>
      <c r="G3821" s="54">
        <v>0.84416678817703428</v>
      </c>
      <c r="H3821" s="54">
        <v>0.69283018867924528</v>
      </c>
      <c r="I3821" s="54">
        <v>0.50295857988165682</v>
      </c>
      <c r="J3821" s="54">
        <v>76.447168098853709</v>
      </c>
      <c r="K3821" s="54">
        <v>253</v>
      </c>
      <c r="L3821" s="54">
        <v>132.26971677559914</v>
      </c>
      <c r="M3821" s="54">
        <v>1442.0645218199636</v>
      </c>
      <c r="N3821" s="54">
        <v>37.974524642448962</v>
      </c>
      <c r="O3821" s="54">
        <v>0.89107899390357126</v>
      </c>
      <c r="P3821" s="54">
        <v>3.1310850912980195</v>
      </c>
      <c r="Q3821" s="54">
        <v>51.668622338113671</v>
      </c>
      <c r="R3821" s="54">
        <v>0.98934980129614025</v>
      </c>
      <c r="S3821" s="54">
        <v>6.9771666201106886</v>
      </c>
      <c r="T3821" s="54">
        <v>4.456190372041521E-4</v>
      </c>
      <c r="U3821" s="54">
        <v>0.28369776479837194</v>
      </c>
      <c r="V3821" s="54">
        <v>122.35017316348524</v>
      </c>
      <c r="W3821" s="54">
        <v>65.589556983207217</v>
      </c>
    </row>
    <row r="3822" spans="3:23" x14ac:dyDescent="0.25">
      <c r="C3822" s="52">
        <v>0</v>
      </c>
      <c r="D3822" s="55">
        <v>126</v>
      </c>
      <c r="E3822" s="55">
        <v>148</v>
      </c>
      <c r="F3822" s="55">
        <v>44.716999999999999</v>
      </c>
      <c r="G3822" s="55">
        <v>0.84833109814565333</v>
      </c>
      <c r="H3822" s="55">
        <v>0.85135135135135132</v>
      </c>
      <c r="I3822" s="55">
        <v>0.58333333333333337</v>
      </c>
      <c r="J3822" s="55">
        <v>12.666024736934256</v>
      </c>
      <c r="K3822" s="55">
        <v>105</v>
      </c>
      <c r="L3822" s="55">
        <v>93.023809523809518</v>
      </c>
      <c r="M3822" s="55">
        <v>29.03142857142856</v>
      </c>
      <c r="N3822" s="55">
        <v>5.3880820865525569</v>
      </c>
      <c r="O3822" s="55">
        <v>0.22714964283140116</v>
      </c>
      <c r="P3822" s="55">
        <v>2.1484320694858279</v>
      </c>
      <c r="Q3822" s="55">
        <v>12.692307692307674</v>
      </c>
      <c r="R3822" s="55">
        <v>0.96043096764817892</v>
      </c>
      <c r="S3822" s="55">
        <v>4.2209354742030909</v>
      </c>
      <c r="T3822" s="55">
        <v>6.1728395061728383E-3</v>
      </c>
      <c r="U3822" s="55">
        <v>0.38231413648080281</v>
      </c>
      <c r="V3822" s="55">
        <v>18.482388817728566</v>
      </c>
      <c r="W3822" s="55">
        <v>9.7857982713721263</v>
      </c>
    </row>
    <row r="3823" spans="3:23" x14ac:dyDescent="0.25">
      <c r="C3823" s="51">
        <v>0</v>
      </c>
      <c r="D3823" s="54">
        <v>57</v>
      </c>
      <c r="E3823" s="54">
        <v>62</v>
      </c>
      <c r="F3823" s="54">
        <v>25.497</v>
      </c>
      <c r="G3823" s="54">
        <v>0.65579335246337256</v>
      </c>
      <c r="H3823" s="54">
        <v>0.91935483870967738</v>
      </c>
      <c r="I3823" s="54">
        <v>0.6333333333333333</v>
      </c>
      <c r="J3823" s="54">
        <v>8.5190758917798277</v>
      </c>
      <c r="K3823" s="54">
        <v>112</v>
      </c>
      <c r="L3823" s="54">
        <v>96.982456140350877</v>
      </c>
      <c r="M3823" s="54">
        <v>58.196115288220547</v>
      </c>
      <c r="N3823" s="54">
        <v>7.6286378396290742</v>
      </c>
      <c r="O3823" s="54">
        <v>-7.4454273950955363E-3</v>
      </c>
      <c r="P3823" s="54">
        <v>2.1478355788765433</v>
      </c>
      <c r="Q3823" s="54">
        <v>54.828282828282845</v>
      </c>
      <c r="R3823" s="54">
        <v>0.8584521190347788</v>
      </c>
      <c r="S3823" s="54">
        <v>4.3631630402907522</v>
      </c>
      <c r="T3823" s="54">
        <v>1.0713192531374366E-2</v>
      </c>
      <c r="U3823" s="54">
        <v>0.20891325285264681</v>
      </c>
      <c r="V3823" s="54">
        <v>9.9383292186350314</v>
      </c>
      <c r="W3823" s="54">
        <v>7.5028467050420105</v>
      </c>
    </row>
    <row r="3824" spans="3:23" x14ac:dyDescent="0.25">
      <c r="C3824" s="52">
        <v>0</v>
      </c>
      <c r="D3824" s="55">
        <v>191</v>
      </c>
      <c r="E3824" s="55">
        <v>206</v>
      </c>
      <c r="F3824" s="55">
        <v>50.316000000000003</v>
      </c>
      <c r="G3824" s="55">
        <v>0.66998815653373911</v>
      </c>
      <c r="H3824" s="55">
        <v>0.92718446601941751</v>
      </c>
      <c r="I3824" s="55">
        <v>0.62828947368421051</v>
      </c>
      <c r="J3824" s="55">
        <v>15.594510349620345</v>
      </c>
      <c r="K3824" s="55">
        <v>182</v>
      </c>
      <c r="L3824" s="55">
        <v>117.31413612565446</v>
      </c>
      <c r="M3824" s="55">
        <v>692.5850096445298</v>
      </c>
      <c r="N3824" s="55">
        <v>26.317009891789183</v>
      </c>
      <c r="O3824" s="55">
        <v>0.7208429798267445</v>
      </c>
      <c r="P3824" s="55">
        <v>2.4272655743755043</v>
      </c>
      <c r="Q3824" s="55">
        <v>77.582043343653254</v>
      </c>
      <c r="R3824" s="55">
        <v>0.96985995899038602</v>
      </c>
      <c r="S3824" s="55">
        <v>5.9952752470249084</v>
      </c>
      <c r="T3824" s="55">
        <v>3.5943984893941389E-3</v>
      </c>
      <c r="U3824" s="55">
        <v>0.18331801505554524</v>
      </c>
      <c r="V3824" s="55">
        <v>18.477187852415565</v>
      </c>
      <c r="W3824" s="55">
        <v>13.716942964370897</v>
      </c>
    </row>
    <row r="3825" spans="3:23" x14ac:dyDescent="0.25">
      <c r="C3825" s="51">
        <v>0</v>
      </c>
      <c r="D3825" s="54">
        <v>2458</v>
      </c>
      <c r="E3825" s="54">
        <v>3104</v>
      </c>
      <c r="F3825" s="54">
        <v>276.488</v>
      </c>
      <c r="G3825" s="54">
        <v>0.95514270595119677</v>
      </c>
      <c r="H3825" s="54">
        <v>0.79188144329896903</v>
      </c>
      <c r="I3825" s="54">
        <v>0.62070707070707065</v>
      </c>
      <c r="J3825" s="54">
        <v>55.94303174622403</v>
      </c>
      <c r="K3825" s="54">
        <v>246</v>
      </c>
      <c r="L3825" s="54">
        <v>137.43002441008952</v>
      </c>
      <c r="M3825" s="54">
        <v>1766.2004331292385</v>
      </c>
      <c r="N3825" s="54">
        <v>42.026187468401631</v>
      </c>
      <c r="O3825" s="54">
        <v>0.80695823003718348</v>
      </c>
      <c r="P3825" s="54">
        <v>2.546481107007935</v>
      </c>
      <c r="Q3825" s="54">
        <v>177.32857857857897</v>
      </c>
      <c r="R3825" s="54">
        <v>0.96882799736981595</v>
      </c>
      <c r="S3825" s="54">
        <v>7.0253411962658117</v>
      </c>
      <c r="T3825" s="54">
        <v>4.9724399073747835E-4</v>
      </c>
      <c r="U3825" s="54">
        <v>0.21767210887224767</v>
      </c>
      <c r="V3825" s="54">
        <v>109.05424252951406</v>
      </c>
      <c r="W3825" s="54">
        <v>32.295969966206137</v>
      </c>
    </row>
    <row r="3826" spans="3:23" x14ac:dyDescent="0.25">
      <c r="C3826" s="52">
        <v>0</v>
      </c>
      <c r="D3826" s="55">
        <v>245</v>
      </c>
      <c r="E3826" s="55">
        <v>294</v>
      </c>
      <c r="F3826" s="55">
        <v>68.13</v>
      </c>
      <c r="G3826" s="55">
        <v>0.88564271210109113</v>
      </c>
      <c r="H3826" s="55">
        <v>0.83333333333333337</v>
      </c>
      <c r="I3826" s="55">
        <v>0.53376906318082784</v>
      </c>
      <c r="J3826" s="55">
        <v>17.66192765414112</v>
      </c>
      <c r="K3826" s="55">
        <v>106</v>
      </c>
      <c r="L3826" s="55">
        <v>90.477551020408157</v>
      </c>
      <c r="M3826" s="55">
        <v>36.291502174640307</v>
      </c>
      <c r="N3826" s="55">
        <v>6.024242871485205</v>
      </c>
      <c r="O3826" s="55">
        <v>0.88311655820197821</v>
      </c>
      <c r="P3826" s="55">
        <v>2.9685577024313092</v>
      </c>
      <c r="Q3826" s="55">
        <v>16.76470588235296</v>
      </c>
      <c r="R3826" s="55">
        <v>0.95328690309182218</v>
      </c>
      <c r="S3826" s="55">
        <v>4.3106289611344879</v>
      </c>
      <c r="T3826" s="55">
        <v>4.4311842384012548E-3</v>
      </c>
      <c r="U3826" s="55">
        <v>0.34474787001047463</v>
      </c>
      <c r="V3826" s="55">
        <v>27.049825773190058</v>
      </c>
      <c r="W3826" s="55">
        <v>12.561054478009577</v>
      </c>
    </row>
    <row r="3827" spans="3:23" x14ac:dyDescent="0.25">
      <c r="C3827" s="51">
        <v>0</v>
      </c>
      <c r="D3827" s="54">
        <v>4266</v>
      </c>
      <c r="E3827" s="54">
        <v>6018</v>
      </c>
      <c r="F3827" s="54">
        <v>361.565</v>
      </c>
      <c r="G3827" s="54">
        <v>0.88438175182718892</v>
      </c>
      <c r="H3827" s="54">
        <v>0.70887337986041876</v>
      </c>
      <c r="I3827" s="54">
        <v>0.50641025641025639</v>
      </c>
      <c r="J3827" s="54">
        <v>73.699660093111731</v>
      </c>
      <c r="K3827" s="54">
        <v>251</v>
      </c>
      <c r="L3827" s="54">
        <v>133.14416315049226</v>
      </c>
      <c r="M3827" s="54">
        <v>1394.1112168024501</v>
      </c>
      <c r="N3827" s="54">
        <v>37.337798767501681</v>
      </c>
      <c r="O3827" s="54">
        <v>0.8073873123009131</v>
      </c>
      <c r="P3827" s="54">
        <v>2.9362363012927775</v>
      </c>
      <c r="Q3827" s="54">
        <v>55.84110169491565</v>
      </c>
      <c r="R3827" s="54">
        <v>0.98857037386559532</v>
      </c>
      <c r="S3827" s="54">
        <v>6.9901254577741812</v>
      </c>
      <c r="T3827" s="54">
        <v>4.3875194619110027E-4</v>
      </c>
      <c r="U3827" s="54">
        <v>0.27065176946000624</v>
      </c>
      <c r="V3827" s="54">
        <v>124.36793408906804</v>
      </c>
      <c r="W3827" s="54">
        <v>58.050512401027561</v>
      </c>
    </row>
    <row r="3828" spans="3:23" x14ac:dyDescent="0.25">
      <c r="C3828" s="52">
        <v>0</v>
      </c>
      <c r="D3828" s="55">
        <v>142</v>
      </c>
      <c r="E3828" s="55">
        <v>170</v>
      </c>
      <c r="F3828" s="55">
        <v>49.306999999999995</v>
      </c>
      <c r="G3828" s="55">
        <v>0.79983490064178653</v>
      </c>
      <c r="H3828" s="55">
        <v>0.83529411764705885</v>
      </c>
      <c r="I3828" s="55">
        <v>0.53383458646616544</v>
      </c>
      <c r="J3828" s="55">
        <v>13.446189622059965</v>
      </c>
      <c r="K3828" s="55">
        <v>104</v>
      </c>
      <c r="L3828" s="55">
        <v>91.795774647887328</v>
      </c>
      <c r="M3828" s="55">
        <v>35.582109679352733</v>
      </c>
      <c r="N3828" s="55">
        <v>5.9650741553942757</v>
      </c>
      <c r="O3828" s="55">
        <v>0.15425199004217699</v>
      </c>
      <c r="P3828" s="55">
        <v>1.913793622659683</v>
      </c>
      <c r="Q3828" s="55">
        <v>14.494736842105276</v>
      </c>
      <c r="R3828" s="55">
        <v>0.95433817207289506</v>
      </c>
      <c r="S3828" s="55">
        <v>4.3917624479983139</v>
      </c>
      <c r="T3828" s="55">
        <v>5.7002154509079592E-3</v>
      </c>
      <c r="U3828" s="55">
        <v>0.3615821118452705</v>
      </c>
      <c r="V3828" s="55">
        <v>18.792630236827584</v>
      </c>
      <c r="W3828" s="55">
        <v>11.279713825032378</v>
      </c>
    </row>
    <row r="3829" spans="3:23" x14ac:dyDescent="0.25">
      <c r="C3829" s="51">
        <v>0</v>
      </c>
      <c r="D3829" s="54">
        <v>199</v>
      </c>
      <c r="E3829" s="54">
        <v>211</v>
      </c>
      <c r="F3829" s="54">
        <v>50.66299999999999</v>
      </c>
      <c r="G3829" s="54">
        <v>0.6929178766727232</v>
      </c>
      <c r="H3829" s="54">
        <v>0.94312796208530802</v>
      </c>
      <c r="I3829" s="54">
        <v>0.69824561403508767</v>
      </c>
      <c r="J3829" s="54">
        <v>15.91774699517169</v>
      </c>
      <c r="K3829" s="54">
        <v>184</v>
      </c>
      <c r="L3829" s="54">
        <v>118.64824120603015</v>
      </c>
      <c r="M3829" s="54">
        <v>756.84533780011111</v>
      </c>
      <c r="N3829" s="54">
        <v>27.510822194185891</v>
      </c>
      <c r="O3829" s="54">
        <v>0.66941552314236641</v>
      </c>
      <c r="P3829" s="54">
        <v>2.3197701432975091</v>
      </c>
      <c r="Q3829" s="54">
        <v>61.417763157894761</v>
      </c>
      <c r="R3829" s="54">
        <v>0.97563111460874896</v>
      </c>
      <c r="S3829" s="54">
        <v>6.1169417237484138</v>
      </c>
      <c r="T3829" s="54">
        <v>3.635734072022139E-3</v>
      </c>
      <c r="U3829" s="54">
        <v>0.20289886800766013</v>
      </c>
      <c r="V3829" s="54">
        <v>19.087639296163839</v>
      </c>
      <c r="W3829" s="54">
        <v>13.762503181901122</v>
      </c>
    </row>
    <row r="3830" spans="3:23" x14ac:dyDescent="0.25">
      <c r="C3830" s="52">
        <v>0</v>
      </c>
      <c r="D3830" s="55">
        <v>2525</v>
      </c>
      <c r="E3830" s="55">
        <v>3208</v>
      </c>
      <c r="F3830" s="55">
        <v>279.56400000000002</v>
      </c>
      <c r="G3830" s="55">
        <v>0.95137742289086957</v>
      </c>
      <c r="H3830" s="55">
        <v>0.78709476309226933</v>
      </c>
      <c r="I3830" s="55">
        <v>0.62608480039672698</v>
      </c>
      <c r="J3830" s="55">
        <v>56.700351413869434</v>
      </c>
      <c r="K3830" s="55">
        <v>249</v>
      </c>
      <c r="L3830" s="55">
        <v>136.96950495049504</v>
      </c>
      <c r="M3830" s="55">
        <v>1899.9059635028425</v>
      </c>
      <c r="N3830" s="55">
        <v>43.587910749459446</v>
      </c>
      <c r="O3830" s="55">
        <v>0.8310301162401782</v>
      </c>
      <c r="P3830" s="55">
        <v>2.5624670592337404</v>
      </c>
      <c r="Q3830" s="55">
        <v>220.01597051596966</v>
      </c>
      <c r="R3830" s="55">
        <v>0.96300437867208055</v>
      </c>
      <c r="S3830" s="55">
        <v>7.0384457173385622</v>
      </c>
      <c r="T3830" s="55">
        <v>4.9115901695755181E-4</v>
      </c>
      <c r="U3830" s="55">
        <v>0.21778478298503537</v>
      </c>
      <c r="V3830" s="55">
        <v>108.5064657534443</v>
      </c>
      <c r="W3830" s="55">
        <v>33.422985676014065</v>
      </c>
    </row>
    <row r="3831" spans="3:23" x14ac:dyDescent="0.25">
      <c r="C3831" s="51">
        <v>0</v>
      </c>
      <c r="D3831" s="54">
        <v>38</v>
      </c>
      <c r="E3831" s="54">
        <v>42</v>
      </c>
      <c r="F3831" s="54">
        <v>20.625999999999998</v>
      </c>
      <c r="G3831" s="54">
        <v>0.52748477726821907</v>
      </c>
      <c r="H3831" s="54">
        <v>0.90476190476190477</v>
      </c>
      <c r="I3831" s="54">
        <v>0.59375</v>
      </c>
      <c r="J3831" s="54">
        <v>6.955796338302048</v>
      </c>
      <c r="K3831" s="54">
        <v>99</v>
      </c>
      <c r="L3831" s="54">
        <v>89.55263157894737</v>
      </c>
      <c r="M3831" s="54">
        <v>27.713371266002856</v>
      </c>
      <c r="N3831" s="54">
        <v>5.264349082840428</v>
      </c>
      <c r="O3831" s="54">
        <v>-0.1237971603804468</v>
      </c>
      <c r="P3831" s="54">
        <v>2.0400987162224582</v>
      </c>
      <c r="Q3831" s="54">
        <v>17.847222222222218</v>
      </c>
      <c r="R3831" s="54">
        <v>0.822723913270903</v>
      </c>
      <c r="S3831" s="54">
        <v>3.9778048159043635</v>
      </c>
      <c r="T3831" s="54">
        <v>1.8518518518518549E-2</v>
      </c>
      <c r="U3831" s="54">
        <v>0.29291776895943555</v>
      </c>
      <c r="V3831" s="54">
        <v>7.6822876709772538</v>
      </c>
      <c r="W3831" s="54">
        <v>6.5265987488178077</v>
      </c>
    </row>
    <row r="3832" spans="3:23" x14ac:dyDescent="0.25">
      <c r="C3832" s="52">
        <v>0</v>
      </c>
      <c r="D3832" s="55">
        <v>434</v>
      </c>
      <c r="E3832" s="55">
        <v>593</v>
      </c>
      <c r="F3832" s="55">
        <v>103.91500000000001</v>
      </c>
      <c r="G3832" s="55">
        <v>0.9167875926971556</v>
      </c>
      <c r="H3832" s="55">
        <v>0.73187183811129852</v>
      </c>
      <c r="I3832" s="55">
        <v>0.61823361823361822</v>
      </c>
      <c r="J3832" s="55">
        <v>23.507147049675353</v>
      </c>
      <c r="K3832" s="55">
        <v>112</v>
      </c>
      <c r="L3832" s="55">
        <v>88.239631336405523</v>
      </c>
      <c r="M3832" s="55">
        <v>38.972467300262885</v>
      </c>
      <c r="N3832" s="55">
        <v>6.2427932290171908</v>
      </c>
      <c r="O3832" s="55">
        <v>1.4335655426210816</v>
      </c>
      <c r="P3832" s="55">
        <v>5.4218495561058866</v>
      </c>
      <c r="Q3832" s="55">
        <v>13.737500000000011</v>
      </c>
      <c r="R3832" s="55">
        <v>0.93747332920442172</v>
      </c>
      <c r="S3832" s="55">
        <v>4.3346010299670468</v>
      </c>
      <c r="T3832" s="55">
        <v>4.7376543209876366E-3</v>
      </c>
      <c r="U3832" s="55">
        <v>0.40588064713064703</v>
      </c>
      <c r="V3832" s="55">
        <v>42.238224420632918</v>
      </c>
      <c r="W3832" s="55">
        <v>16.868897184059719</v>
      </c>
    </row>
    <row r="3833" spans="3:23" x14ac:dyDescent="0.25">
      <c r="C3833" s="51">
        <v>0</v>
      </c>
      <c r="D3833" s="54">
        <v>4240</v>
      </c>
      <c r="E3833" s="54">
        <v>6002</v>
      </c>
      <c r="F3833" s="54">
        <v>373.94499999999999</v>
      </c>
      <c r="G3833" s="54">
        <v>0.89099695328069339</v>
      </c>
      <c r="H3833" s="54">
        <v>0.70643118960346551</v>
      </c>
      <c r="I3833" s="54">
        <v>0.49222196424425352</v>
      </c>
      <c r="J3833" s="54">
        <v>73.474728102097046</v>
      </c>
      <c r="K3833" s="54">
        <v>234</v>
      </c>
      <c r="L3833" s="54">
        <v>131.70330188679245</v>
      </c>
      <c r="M3833" s="54">
        <v>1354.5399277597417</v>
      </c>
      <c r="N3833" s="54">
        <v>36.804074879824675</v>
      </c>
      <c r="O3833" s="54">
        <v>0.65666178765168359</v>
      </c>
      <c r="P3833" s="54">
        <v>2.5803633617139061</v>
      </c>
      <c r="Q3833" s="54">
        <v>55.333601933924207</v>
      </c>
      <c r="R3833" s="54">
        <v>0.98843642866577464</v>
      </c>
      <c r="S3833" s="54">
        <v>6.9830449114023025</v>
      </c>
      <c r="T3833" s="54">
        <v>4.5646949738355354E-4</v>
      </c>
      <c r="U3833" s="54">
        <v>0.2791872433243176</v>
      </c>
      <c r="V3833" s="54">
        <v>124.96371968040138</v>
      </c>
      <c r="W3833" s="54">
        <v>56.734688799858638</v>
      </c>
    </row>
    <row r="3834" spans="3:23" x14ac:dyDescent="0.25">
      <c r="C3834" s="52">
        <v>0</v>
      </c>
      <c r="D3834" s="55">
        <v>183</v>
      </c>
      <c r="E3834" s="55">
        <v>213</v>
      </c>
      <c r="F3834" s="55">
        <v>55.675000000000004</v>
      </c>
      <c r="G3834" s="55">
        <v>0.47464852222082049</v>
      </c>
      <c r="H3834" s="55">
        <v>0.85915492957746475</v>
      </c>
      <c r="I3834" s="55">
        <v>0.53823529411764703</v>
      </c>
      <c r="J3834" s="55">
        <v>15.26443044094783</v>
      </c>
      <c r="K3834" s="55">
        <v>101</v>
      </c>
      <c r="L3834" s="55">
        <v>89.535519125683066</v>
      </c>
      <c r="M3834" s="55">
        <v>23.359995196060762</v>
      </c>
      <c r="N3834" s="55">
        <v>4.8332178924667533</v>
      </c>
      <c r="O3834" s="55">
        <v>-0.18379656318210727</v>
      </c>
      <c r="P3834" s="55">
        <v>2.3485561832444644</v>
      </c>
      <c r="Q3834" s="55">
        <v>9.8805555555555706</v>
      </c>
      <c r="R3834" s="55">
        <v>0.94288553160349486</v>
      </c>
      <c r="S3834" s="55">
        <v>4.1303368585939202</v>
      </c>
      <c r="T3834" s="55">
        <v>5.5864197530864157E-3</v>
      </c>
      <c r="U3834" s="55">
        <v>0.40232694003527286</v>
      </c>
      <c r="V3834" s="55">
        <v>17.730877889350129</v>
      </c>
      <c r="W3834" s="55">
        <v>15.606282997792755</v>
      </c>
    </row>
    <row r="3835" spans="3:23" x14ac:dyDescent="0.25">
      <c r="C3835" s="51">
        <v>0</v>
      </c>
      <c r="D3835" s="54">
        <v>233</v>
      </c>
      <c r="E3835" s="54">
        <v>247</v>
      </c>
      <c r="F3835" s="54">
        <v>56.915000000000006</v>
      </c>
      <c r="G3835" s="54">
        <v>0.80100105355465168</v>
      </c>
      <c r="H3835" s="54">
        <v>0.94331983805668018</v>
      </c>
      <c r="I3835" s="54">
        <v>0.72360248447204967</v>
      </c>
      <c r="J3835" s="54">
        <v>17.223960459873705</v>
      </c>
      <c r="K3835" s="54">
        <v>192</v>
      </c>
      <c r="L3835" s="54">
        <v>122.11158798283262</v>
      </c>
      <c r="M3835" s="54">
        <v>863.31508065709613</v>
      </c>
      <c r="N3835" s="54">
        <v>29.38222388889405</v>
      </c>
      <c r="O3835" s="54">
        <v>0.65548356087389892</v>
      </c>
      <c r="P3835" s="54">
        <v>2.4866585714059983</v>
      </c>
      <c r="Q3835" s="54">
        <v>62.02898550724634</v>
      </c>
      <c r="R3835" s="54">
        <v>0.97812861200813972</v>
      </c>
      <c r="S3835" s="54">
        <v>6.3062287288336645</v>
      </c>
      <c r="T3835" s="54">
        <v>3.100189035916804E-3</v>
      </c>
      <c r="U3835" s="54">
        <v>0.21943728763421855</v>
      </c>
      <c r="V3835" s="54">
        <v>22.811642482202327</v>
      </c>
      <c r="W3835" s="54">
        <v>13.656484887463273</v>
      </c>
    </row>
    <row r="3836" spans="3:23" x14ac:dyDescent="0.25">
      <c r="C3836" s="52">
        <v>0</v>
      </c>
      <c r="D3836" s="55">
        <v>2518</v>
      </c>
      <c r="E3836" s="55">
        <v>2888</v>
      </c>
      <c r="F3836" s="55">
        <v>253.07500000000002</v>
      </c>
      <c r="G3836" s="55">
        <v>0.93921570237608842</v>
      </c>
      <c r="H3836" s="55">
        <v>0.87188365650969524</v>
      </c>
      <c r="I3836" s="55">
        <v>0.70158818612426865</v>
      </c>
      <c r="J3836" s="55">
        <v>56.621702320251188</v>
      </c>
      <c r="K3836" s="55">
        <v>237</v>
      </c>
      <c r="L3836" s="55">
        <v>136.57148530579826</v>
      </c>
      <c r="M3836" s="55">
        <v>1863.5934178168279</v>
      </c>
      <c r="N3836" s="55">
        <v>43.169357394068633</v>
      </c>
      <c r="O3836" s="55">
        <v>0.78118010096391177</v>
      </c>
      <c r="P3836" s="55">
        <v>2.4895024603376368</v>
      </c>
      <c r="Q3836" s="55">
        <v>182.51406508549334</v>
      </c>
      <c r="R3836" s="55">
        <v>0.9657702221481228</v>
      </c>
      <c r="S3836" s="55">
        <v>7.0478572044929306</v>
      </c>
      <c r="T3836" s="55">
        <v>5.2890672227211104E-4</v>
      </c>
      <c r="U3836" s="55">
        <v>0.22376693834584443</v>
      </c>
      <c r="V3836" s="55">
        <v>100.61888054757094</v>
      </c>
      <c r="W3836" s="55">
        <v>34.545242214956488</v>
      </c>
    </row>
    <row r="3837" spans="3:23" x14ac:dyDescent="0.25">
      <c r="C3837" s="51">
        <v>0</v>
      </c>
      <c r="D3837" s="54">
        <v>167</v>
      </c>
      <c r="E3837" s="54">
        <v>181</v>
      </c>
      <c r="F3837" s="54">
        <v>48.058</v>
      </c>
      <c r="G3837" s="54">
        <v>0.60282969430544187</v>
      </c>
      <c r="H3837" s="54">
        <v>0.92265193370165743</v>
      </c>
      <c r="I3837" s="54">
        <v>0.65490196078431373</v>
      </c>
      <c r="J3837" s="54">
        <v>14.581872443920643</v>
      </c>
      <c r="K3837" s="54">
        <v>128</v>
      </c>
      <c r="L3837" s="54">
        <v>102.38922155688623</v>
      </c>
      <c r="M3837" s="54">
        <v>188.28735300483376</v>
      </c>
      <c r="N3837" s="54">
        <v>13.721783885662743</v>
      </c>
      <c r="O3837" s="54">
        <v>0.27271640022765536</v>
      </c>
      <c r="P3837" s="54">
        <v>1.9393490468178141</v>
      </c>
      <c r="Q3837" s="54">
        <v>49.270370370370358</v>
      </c>
      <c r="R3837" s="54">
        <v>0.94407877700833864</v>
      </c>
      <c r="S3837" s="54">
        <v>5.4139129227079668</v>
      </c>
      <c r="T3837" s="54">
        <v>4.1426611796982048E-3</v>
      </c>
      <c r="U3837" s="54">
        <v>0.2313068032185677</v>
      </c>
      <c r="V3837" s="54">
        <v>16.738803897647035</v>
      </c>
      <c r="W3837" s="54">
        <v>13.355387606662253</v>
      </c>
    </row>
    <row r="3838" spans="3:23" x14ac:dyDescent="0.25">
      <c r="C3838" s="52">
        <v>0</v>
      </c>
      <c r="D3838" s="55">
        <v>4746</v>
      </c>
      <c r="E3838" s="55">
        <v>7233</v>
      </c>
      <c r="F3838" s="55">
        <v>541.5</v>
      </c>
      <c r="G3838" s="55">
        <v>0.78430050189998346</v>
      </c>
      <c r="H3838" s="55">
        <v>0.65615927001244301</v>
      </c>
      <c r="I3838" s="55">
        <v>0.48706896551724138</v>
      </c>
      <c r="J3838" s="55">
        <v>77.735415862482398</v>
      </c>
      <c r="K3838" s="55">
        <v>246</v>
      </c>
      <c r="L3838" s="55">
        <v>125.56152549515382</v>
      </c>
      <c r="M3838" s="55">
        <v>1315.308437208718</v>
      </c>
      <c r="N3838" s="55">
        <v>36.267181269140814</v>
      </c>
      <c r="O3838" s="55">
        <v>0.82545550075671348</v>
      </c>
      <c r="P3838" s="55">
        <v>2.8179501032864458</v>
      </c>
      <c r="Q3838" s="55">
        <v>47.048229548229493</v>
      </c>
      <c r="R3838" s="55">
        <v>0.98906559920479908</v>
      </c>
      <c r="S3838" s="55">
        <v>6.8333152613016335</v>
      </c>
      <c r="T3838" s="55">
        <v>5.1363716402383472E-4</v>
      </c>
      <c r="U3838" s="55">
        <v>0.30243601532473108</v>
      </c>
      <c r="V3838" s="55">
        <v>120.06478992738631</v>
      </c>
      <c r="W3838" s="55">
        <v>74.485927751054689</v>
      </c>
    </row>
    <row r="3839" spans="3:23" x14ac:dyDescent="0.25">
      <c r="C3839" s="51">
        <v>0</v>
      </c>
      <c r="D3839" s="54">
        <v>243</v>
      </c>
      <c r="E3839" s="54">
        <v>262</v>
      </c>
      <c r="F3839" s="54">
        <v>59.545000000000002</v>
      </c>
      <c r="G3839" s="54">
        <v>0.84391939161819418</v>
      </c>
      <c r="H3839" s="54">
        <v>0.9274809160305344</v>
      </c>
      <c r="I3839" s="54">
        <v>0.69428571428571428</v>
      </c>
      <c r="J3839" s="54">
        <v>17.589690428505119</v>
      </c>
      <c r="K3839" s="54">
        <v>207</v>
      </c>
      <c r="L3839" s="54">
        <v>126.94238683127573</v>
      </c>
      <c r="M3839" s="54">
        <v>1181.8892289902385</v>
      </c>
      <c r="N3839" s="54">
        <v>34.378615867865278</v>
      </c>
      <c r="O3839" s="54">
        <v>0.61317240671945172</v>
      </c>
      <c r="P3839" s="54">
        <v>2.2956730468932349</v>
      </c>
      <c r="Q3839" s="54">
        <v>65.26133333333334</v>
      </c>
      <c r="R3839" s="54">
        <v>0.98089428869021877</v>
      </c>
      <c r="S3839" s="54">
        <v>6.4275573624143609</v>
      </c>
      <c r="T3839" s="54">
        <v>3.1217777777777624E-3</v>
      </c>
      <c r="U3839" s="54">
        <v>0.23071610474149162</v>
      </c>
      <c r="V3839" s="54">
        <v>24.505269714786433</v>
      </c>
      <c r="W3839" s="54">
        <v>13.146342033631509</v>
      </c>
    </row>
    <row r="3840" spans="3:23" x14ac:dyDescent="0.25">
      <c r="C3840" s="52">
        <v>0</v>
      </c>
      <c r="D3840" s="55">
        <v>2563</v>
      </c>
      <c r="E3840" s="55">
        <v>2968</v>
      </c>
      <c r="F3840" s="55">
        <v>253.64499999999998</v>
      </c>
      <c r="G3840" s="55">
        <v>0.93559610627026757</v>
      </c>
      <c r="H3840" s="55">
        <v>0.86354447439353099</v>
      </c>
      <c r="I3840" s="55">
        <v>0.71752519596864506</v>
      </c>
      <c r="J3840" s="55">
        <v>57.125414249318332</v>
      </c>
      <c r="K3840" s="55">
        <v>253</v>
      </c>
      <c r="L3840" s="55">
        <v>137.91962543893874</v>
      </c>
      <c r="M3840" s="55">
        <v>1827.2659808120281</v>
      </c>
      <c r="N3840" s="55">
        <v>42.746531798638685</v>
      </c>
      <c r="O3840" s="55">
        <v>0.82756696747985015</v>
      </c>
      <c r="P3840" s="55">
        <v>2.6281585039927835</v>
      </c>
      <c r="Q3840" s="55">
        <v>224.22105263157837</v>
      </c>
      <c r="R3840" s="55">
        <v>0.95939952794266004</v>
      </c>
      <c r="S3840" s="55">
        <v>7.0855456892219202</v>
      </c>
      <c r="T3840" s="55">
        <v>5.3191734256181878E-4</v>
      </c>
      <c r="U3840" s="55">
        <v>0.21554490866732556</v>
      </c>
      <c r="V3840" s="55">
        <v>100.15883733814826</v>
      </c>
      <c r="W3840" s="55">
        <v>35.363293604577692</v>
      </c>
    </row>
    <row r="3841" spans="3:23" x14ac:dyDescent="0.25">
      <c r="C3841" s="51">
        <v>0</v>
      </c>
      <c r="D3841" s="54">
        <v>143</v>
      </c>
      <c r="E3841" s="54">
        <v>148</v>
      </c>
      <c r="F3841" s="54">
        <v>40.168000000000006</v>
      </c>
      <c r="G3841" s="54">
        <v>0.58596357033799495</v>
      </c>
      <c r="H3841" s="54">
        <v>0.96621621621621623</v>
      </c>
      <c r="I3841" s="54">
        <v>0.7944444444444444</v>
      </c>
      <c r="J3841" s="54">
        <v>13.493452297211721</v>
      </c>
      <c r="K3841" s="54">
        <v>117</v>
      </c>
      <c r="L3841" s="54">
        <v>97.699300699300693</v>
      </c>
      <c r="M3841" s="54">
        <v>130.05683049344995</v>
      </c>
      <c r="N3841" s="54">
        <v>11.404246160682868</v>
      </c>
      <c r="O3841" s="54">
        <v>0.10186406697450012</v>
      </c>
      <c r="P3841" s="54">
        <v>1.6233816262273264</v>
      </c>
      <c r="Q3841" s="54">
        <v>51.145833333333414</v>
      </c>
      <c r="R3841" s="54">
        <v>0.89361176788526819</v>
      </c>
      <c r="S3841" s="54">
        <v>5.0228986570812877</v>
      </c>
      <c r="T3841" s="54">
        <v>6.4019097222222082E-3</v>
      </c>
      <c r="U3841" s="54">
        <v>0.28343332332907606</v>
      </c>
      <c r="V3841" s="54">
        <v>15.083774282627816</v>
      </c>
      <c r="W3841" s="54">
        <v>12.222946363618858</v>
      </c>
    </row>
    <row r="3842" spans="3:23" x14ac:dyDescent="0.25">
      <c r="C3842" s="52">
        <v>0</v>
      </c>
      <c r="D3842" s="55">
        <v>4704</v>
      </c>
      <c r="E3842" s="55">
        <v>7147</v>
      </c>
      <c r="F3842" s="55">
        <v>530.14599999999996</v>
      </c>
      <c r="G3842" s="55">
        <v>0.77100598304877599</v>
      </c>
      <c r="H3842" s="55">
        <v>0.65817825661116547</v>
      </c>
      <c r="I3842" s="55">
        <v>0.48122762148337594</v>
      </c>
      <c r="J3842" s="55">
        <v>77.390689481579145</v>
      </c>
      <c r="K3842" s="55">
        <v>251</v>
      </c>
      <c r="L3842" s="55">
        <v>124.60735544217687</v>
      </c>
      <c r="M3842" s="55">
        <v>1185.7303392518959</v>
      </c>
      <c r="N3842" s="55">
        <v>34.434435370017262</v>
      </c>
      <c r="O3842" s="55">
        <v>0.96344070946913929</v>
      </c>
      <c r="P3842" s="55">
        <v>3.2779029136612534</v>
      </c>
      <c r="Q3842" s="55">
        <v>46.521298174442094</v>
      </c>
      <c r="R3842" s="55">
        <v>0.98888542228695953</v>
      </c>
      <c r="S3842" s="55">
        <v>6.783427688010975</v>
      </c>
      <c r="T3842" s="55">
        <v>4.8833774259511771E-4</v>
      </c>
      <c r="U3842" s="55">
        <v>0.29530926244690908</v>
      </c>
      <c r="V3842" s="55">
        <v>118.97857694544901</v>
      </c>
      <c r="W3842" s="55">
        <v>75.768877290376807</v>
      </c>
    </row>
    <row r="3843" spans="3:23" x14ac:dyDescent="0.25">
      <c r="C3843" s="51">
        <v>0</v>
      </c>
      <c r="D3843" s="54">
        <v>280</v>
      </c>
      <c r="E3843" s="54">
        <v>318</v>
      </c>
      <c r="F3843" s="54">
        <v>70.039999999999992</v>
      </c>
      <c r="G3843" s="54">
        <v>0.91275868111878544</v>
      </c>
      <c r="H3843" s="54">
        <v>0.88050314465408808</v>
      </c>
      <c r="I3843" s="54">
        <v>0.64516129032258063</v>
      </c>
      <c r="J3843" s="54">
        <v>18.881394877652593</v>
      </c>
      <c r="K3843" s="54">
        <v>212</v>
      </c>
      <c r="L3843" s="54">
        <v>126.61428571428571</v>
      </c>
      <c r="M3843" s="54">
        <v>1237.4635944700465</v>
      </c>
      <c r="N3843" s="54">
        <v>35.177600749199009</v>
      </c>
      <c r="O3843" s="54">
        <v>0.83060226832536366</v>
      </c>
      <c r="P3843" s="54">
        <v>2.5621652306555953</v>
      </c>
      <c r="Q3843" s="54">
        <v>57.615053763440876</v>
      </c>
      <c r="R3843" s="54">
        <v>0.98274858643520691</v>
      </c>
      <c r="S3843" s="54">
        <v>6.3286126306301318</v>
      </c>
      <c r="T3843" s="54">
        <v>2.6962654642155039E-3</v>
      </c>
      <c r="U3843" s="54">
        <v>0.28389116308724055</v>
      </c>
      <c r="V3843" s="54">
        <v>30.27309063058777</v>
      </c>
      <c r="W3843" s="54">
        <v>12.366533068520246</v>
      </c>
    </row>
    <row r="3844" spans="3:23" x14ac:dyDescent="0.25">
      <c r="C3844" s="52">
        <v>0</v>
      </c>
      <c r="D3844" s="55">
        <v>2603</v>
      </c>
      <c r="E3844" s="55">
        <v>3129</v>
      </c>
      <c r="F3844" s="55">
        <v>269.07</v>
      </c>
      <c r="G3844" s="55">
        <v>0.93105126112278536</v>
      </c>
      <c r="H3844" s="55">
        <v>0.83189517417705339</v>
      </c>
      <c r="I3844" s="55">
        <v>0.69228723404255321</v>
      </c>
      <c r="J3844" s="55">
        <v>57.569458352025762</v>
      </c>
      <c r="K3844" s="55">
        <v>244</v>
      </c>
      <c r="L3844" s="55">
        <v>138.63849404533232</v>
      </c>
      <c r="M3844" s="55">
        <v>1735.3508158711234</v>
      </c>
      <c r="N3844" s="55">
        <v>41.657542124699617</v>
      </c>
      <c r="O3844" s="55">
        <v>0.77049521272383426</v>
      </c>
      <c r="P3844" s="55">
        <v>2.5208212539757646</v>
      </c>
      <c r="Q3844" s="55">
        <v>169.38447368421097</v>
      </c>
      <c r="R3844" s="55">
        <v>0.96720958760668496</v>
      </c>
      <c r="S3844" s="55">
        <v>7.0694936803287485</v>
      </c>
      <c r="T3844" s="55">
        <v>5.4196675900275123E-4</v>
      </c>
      <c r="U3844" s="55">
        <v>0.2263071462442422</v>
      </c>
      <c r="V3844" s="55">
        <v>100.30897251894648</v>
      </c>
      <c r="W3844" s="55">
        <v>36.601581135082171</v>
      </c>
    </row>
    <row r="3845" spans="3:23" x14ac:dyDescent="0.25">
      <c r="C3845" s="51">
        <v>0</v>
      </c>
      <c r="D3845" s="54">
        <v>46</v>
      </c>
      <c r="E3845" s="54">
        <v>50</v>
      </c>
      <c r="F3845" s="54">
        <v>22.222000000000001</v>
      </c>
      <c r="G3845" s="54">
        <v>0.5304053027866894</v>
      </c>
      <c r="H3845" s="54">
        <v>0.92</v>
      </c>
      <c r="I3845" s="54">
        <v>0.63888888888888884</v>
      </c>
      <c r="J3845" s="54">
        <v>7.6530398573258118</v>
      </c>
      <c r="K3845" s="54">
        <v>112</v>
      </c>
      <c r="L3845" s="54">
        <v>95.804347826086953</v>
      </c>
      <c r="M3845" s="54">
        <v>62.071980676328501</v>
      </c>
      <c r="N3845" s="54">
        <v>7.8785773256552165</v>
      </c>
      <c r="O3845" s="54">
        <v>0.34479345488992513</v>
      </c>
      <c r="P3845" s="54">
        <v>2.0578100635016132</v>
      </c>
      <c r="Q3845" s="54">
        <v>28.462500000000006</v>
      </c>
      <c r="R3845" s="54">
        <v>0.85547412031214642</v>
      </c>
      <c r="S3845" s="54">
        <v>4.3816201079487342</v>
      </c>
      <c r="T3845" s="54">
        <v>1.375000000000001E-2</v>
      </c>
      <c r="U3845" s="54">
        <v>0.29887834387834389</v>
      </c>
      <c r="V3845" s="54">
        <v>8.4302691971197312</v>
      </c>
      <c r="W3845" s="54">
        <v>7.1467117473930717</v>
      </c>
    </row>
    <row r="3846" spans="3:23" x14ac:dyDescent="0.25">
      <c r="C3846" s="52">
        <v>0</v>
      </c>
      <c r="D3846" s="55">
        <v>5016</v>
      </c>
      <c r="E3846" s="55">
        <v>8861</v>
      </c>
      <c r="F3846" s="55">
        <v>635.82199999999989</v>
      </c>
      <c r="G3846" s="55">
        <v>0.675841108130118</v>
      </c>
      <c r="H3846" s="55">
        <v>0.56607606364970098</v>
      </c>
      <c r="I3846" s="55">
        <v>0.36645236703682055</v>
      </c>
      <c r="J3846" s="55">
        <v>79.916015643871887</v>
      </c>
      <c r="K3846" s="55">
        <v>251</v>
      </c>
      <c r="L3846" s="55">
        <v>122.70055821371611</v>
      </c>
      <c r="M3846" s="55">
        <v>1056.9946636963118</v>
      </c>
      <c r="N3846" s="55">
        <v>32.511454346065662</v>
      </c>
      <c r="O3846" s="55">
        <v>1.0568215389689766</v>
      </c>
      <c r="P3846" s="55">
        <v>3.7169883268057191</v>
      </c>
      <c r="Q3846" s="55">
        <v>38.115674344487701</v>
      </c>
      <c r="R3846" s="55">
        <v>0.98999046791443734</v>
      </c>
      <c r="S3846" s="55">
        <v>6.7405962401776165</v>
      </c>
      <c r="T3846" s="55">
        <v>6.2709583257016335E-4</v>
      </c>
      <c r="U3846" s="55">
        <v>0.31629587599386333</v>
      </c>
      <c r="V3846" s="55">
        <v>119.73040859913823</v>
      </c>
      <c r="W3846" s="55">
        <v>88.246980406479537</v>
      </c>
    </row>
    <row r="3847" spans="3:23" x14ac:dyDescent="0.25">
      <c r="C3847" s="51">
        <v>0</v>
      </c>
      <c r="D3847" s="54">
        <v>2707</v>
      </c>
      <c r="E3847" s="54">
        <v>3223</v>
      </c>
      <c r="F3847" s="54">
        <v>270.60000000000002</v>
      </c>
      <c r="G3847" s="54">
        <v>0.92525648854273124</v>
      </c>
      <c r="H3847" s="54">
        <v>0.83990071362085017</v>
      </c>
      <c r="I3847" s="54">
        <v>0.70238713025428123</v>
      </c>
      <c r="J3847" s="54">
        <v>58.708257064897481</v>
      </c>
      <c r="K3847" s="54">
        <v>249</v>
      </c>
      <c r="L3847" s="54">
        <v>137.44403398596231</v>
      </c>
      <c r="M3847" s="54">
        <v>1731.4856877859911</v>
      </c>
      <c r="N3847" s="54">
        <v>41.611124567668092</v>
      </c>
      <c r="O3847" s="54">
        <v>0.73432111450782345</v>
      </c>
      <c r="P3847" s="54">
        <v>2.4563959734372411</v>
      </c>
      <c r="Q3847" s="54">
        <v>202.05006418485127</v>
      </c>
      <c r="R3847" s="54">
        <v>0.96166013539906192</v>
      </c>
      <c r="S3847" s="54">
        <v>7.0567094809649191</v>
      </c>
      <c r="T3847" s="54">
        <v>5.3701051840597937E-4</v>
      </c>
      <c r="U3847" s="54">
        <v>0.23659665788938058</v>
      </c>
      <c r="V3847" s="54">
        <v>99.749452673102809</v>
      </c>
      <c r="W3847" s="54">
        <v>37.839167058226174</v>
      </c>
    </row>
    <row r="3848" spans="3:23" x14ac:dyDescent="0.25">
      <c r="C3848" s="52">
        <v>0</v>
      </c>
      <c r="D3848" s="55">
        <v>5001</v>
      </c>
      <c r="E3848" s="55">
        <v>8847</v>
      </c>
      <c r="F3848" s="55">
        <v>575.2829999999999</v>
      </c>
      <c r="G3848" s="55">
        <v>0.64884037929756955</v>
      </c>
      <c r="H3848" s="55">
        <v>0.56527636486944732</v>
      </c>
      <c r="I3848" s="55">
        <v>0.36239130434782607</v>
      </c>
      <c r="J3848" s="55">
        <v>79.796434526992172</v>
      </c>
      <c r="K3848" s="55">
        <v>249</v>
      </c>
      <c r="L3848" s="55">
        <v>123.08338332333533</v>
      </c>
      <c r="M3848" s="55">
        <v>1035.610845830837</v>
      </c>
      <c r="N3848" s="55">
        <v>32.180908095186453</v>
      </c>
      <c r="O3848" s="55">
        <v>1.0576175544506303</v>
      </c>
      <c r="P3848" s="55">
        <v>3.8228545954280624</v>
      </c>
      <c r="Q3848" s="55">
        <v>38.766451149425819</v>
      </c>
      <c r="R3848" s="55">
        <v>0.98986077545452211</v>
      </c>
      <c r="S3848" s="55">
        <v>6.7512967821907015</v>
      </c>
      <c r="T3848" s="55">
        <v>6.1319196723479217E-4</v>
      </c>
      <c r="U3848" s="55">
        <v>0.31350918918788273</v>
      </c>
      <c r="V3848" s="55">
        <v>118.8500605660731</v>
      </c>
      <c r="W3848" s="55">
        <v>90.435928182109976</v>
      </c>
    </row>
    <row r="3849" spans="3:23" x14ac:dyDescent="0.25">
      <c r="C3849" s="51">
        <v>0</v>
      </c>
      <c r="D3849" s="54">
        <v>38</v>
      </c>
      <c r="E3849" s="54">
        <v>42</v>
      </c>
      <c r="F3849" s="54">
        <v>20.625999999999998</v>
      </c>
      <c r="G3849" s="54">
        <v>0.52748477726821907</v>
      </c>
      <c r="H3849" s="54">
        <v>0.90476190476190477</v>
      </c>
      <c r="I3849" s="54">
        <v>0.59375</v>
      </c>
      <c r="J3849" s="54">
        <v>6.955796338302048</v>
      </c>
      <c r="K3849" s="54">
        <v>112</v>
      </c>
      <c r="L3849" s="54">
        <v>95.921052631578945</v>
      </c>
      <c r="M3849" s="54">
        <v>69.263869132290168</v>
      </c>
      <c r="N3849" s="54">
        <v>8.3224917622242298</v>
      </c>
      <c r="O3849" s="54">
        <v>8.8567098402301564E-2</v>
      </c>
      <c r="P3849" s="54">
        <v>1.9056240653029497</v>
      </c>
      <c r="Q3849" s="54">
        <v>39.597222222222221</v>
      </c>
      <c r="R3849" s="54">
        <v>0.87822689301865964</v>
      </c>
      <c r="S3849" s="54">
        <v>4.240962710641206</v>
      </c>
      <c r="T3849" s="54">
        <v>1.4274691358024717E-2</v>
      </c>
      <c r="U3849" s="54">
        <v>0.24566413524746858</v>
      </c>
      <c r="V3849" s="54">
        <v>7.6822876709772538</v>
      </c>
      <c r="W3849" s="54">
        <v>6.5265987488178077</v>
      </c>
    </row>
    <row r="3850" spans="3:23" x14ac:dyDescent="0.25">
      <c r="C3850" s="52">
        <v>0</v>
      </c>
      <c r="D3850" s="55">
        <v>2764</v>
      </c>
      <c r="E3850" s="55">
        <v>3280</v>
      </c>
      <c r="F3850" s="55">
        <v>274.64399999999995</v>
      </c>
      <c r="G3850" s="55">
        <v>0.92213031731839823</v>
      </c>
      <c r="H3850" s="55">
        <v>0.84268292682926826</v>
      </c>
      <c r="I3850" s="55">
        <v>0.70962772785622596</v>
      </c>
      <c r="J3850" s="55">
        <v>59.323132938576244</v>
      </c>
      <c r="K3850" s="55">
        <v>250</v>
      </c>
      <c r="L3850" s="55">
        <v>136.3158465991317</v>
      </c>
      <c r="M3850" s="55">
        <v>1729.1253224462384</v>
      </c>
      <c r="N3850" s="55">
        <v>41.582752704050733</v>
      </c>
      <c r="O3850" s="55">
        <v>0.74835025471998606</v>
      </c>
      <c r="P3850" s="55">
        <v>2.4696290578300975</v>
      </c>
      <c r="Q3850" s="55">
        <v>160.45858739837348</v>
      </c>
      <c r="R3850" s="55">
        <v>0.96746341125535829</v>
      </c>
      <c r="S3850" s="55">
        <v>7.0459349569891243</v>
      </c>
      <c r="T3850" s="55">
        <v>5.2968946229097055E-4</v>
      </c>
      <c r="U3850" s="55">
        <v>0.23600830409619272</v>
      </c>
      <c r="V3850" s="55">
        <v>100.01479020062362</v>
      </c>
      <c r="W3850" s="55">
        <v>38.69366302413269</v>
      </c>
    </row>
    <row r="3851" spans="3:23" x14ac:dyDescent="0.25">
      <c r="C3851" s="51">
        <v>0</v>
      </c>
      <c r="D3851" s="54">
        <v>7716</v>
      </c>
      <c r="E3851" s="54">
        <v>13843</v>
      </c>
      <c r="F3851" s="54">
        <v>742.35699999999997</v>
      </c>
      <c r="G3851" s="54">
        <v>0.82783288070988548</v>
      </c>
      <c r="H3851" s="54">
        <v>0.55739362854872498</v>
      </c>
      <c r="I3851" s="54">
        <v>0.44629533229220891</v>
      </c>
      <c r="J3851" s="54">
        <v>99.117689274803595</v>
      </c>
      <c r="K3851" s="54">
        <v>246</v>
      </c>
      <c r="L3851" s="54">
        <v>128.4421980300674</v>
      </c>
      <c r="M3851" s="54">
        <v>1279.2960752198774</v>
      </c>
      <c r="N3851" s="54">
        <v>35.767248639221293</v>
      </c>
      <c r="O3851" s="54">
        <v>0.96933486300090732</v>
      </c>
      <c r="P3851" s="54">
        <v>3.2925811491413262</v>
      </c>
      <c r="Q3851" s="54">
        <v>70.266769865841283</v>
      </c>
      <c r="R3851" s="54">
        <v>0.98539616983669931</v>
      </c>
      <c r="S3851" s="54">
        <v>6.9033589939385296</v>
      </c>
      <c r="T3851" s="54">
        <v>5.3444941855284591E-4</v>
      </c>
      <c r="U3851" s="54">
        <v>0.31641598758735373</v>
      </c>
      <c r="V3851" s="54">
        <v>185.02025181010509</v>
      </c>
      <c r="W3851" s="54">
        <v>103.79169799332882</v>
      </c>
    </row>
    <row r="3852" spans="3:23" x14ac:dyDescent="0.25">
      <c r="C3852" s="52">
        <v>0</v>
      </c>
      <c r="D3852" s="55">
        <v>29</v>
      </c>
      <c r="E3852" s="55">
        <v>33</v>
      </c>
      <c r="F3852" s="55">
        <v>17.996000000000002</v>
      </c>
      <c r="G3852" s="55">
        <v>0</v>
      </c>
      <c r="H3852" s="55">
        <v>0.87878787878787878</v>
      </c>
      <c r="I3852" s="55">
        <v>0.59183673469387754</v>
      </c>
      <c r="J3852" s="55">
        <v>6.0765077797464979</v>
      </c>
      <c r="K3852" s="55">
        <v>91</v>
      </c>
      <c r="L3852" s="55">
        <v>86.58620689655173</v>
      </c>
      <c r="M3852" s="55">
        <v>9.6083743842364537</v>
      </c>
      <c r="N3852" s="55">
        <v>3.0997377928199756</v>
      </c>
      <c r="O3852" s="55">
        <v>-0.32213955579312797</v>
      </c>
      <c r="P3852" s="55">
        <v>2.0064691672601072</v>
      </c>
      <c r="Q3852" s="55">
        <v>4.553571428571427</v>
      </c>
      <c r="R3852" s="55">
        <v>0.91848130875207767</v>
      </c>
      <c r="S3852" s="55">
        <v>3.2071429613024955</v>
      </c>
      <c r="T3852" s="55">
        <v>2.4872448979591847E-2</v>
      </c>
      <c r="U3852" s="55">
        <v>0.48452380952380936</v>
      </c>
      <c r="V3852" s="55">
        <v>6.2330229193099944</v>
      </c>
      <c r="W3852" s="55">
        <v>6.2330229193099944</v>
      </c>
    </row>
    <row r="3853" spans="3:23" x14ac:dyDescent="0.25">
      <c r="C3853" s="51">
        <v>0</v>
      </c>
      <c r="D3853" s="54">
        <v>29</v>
      </c>
      <c r="E3853" s="54">
        <v>33</v>
      </c>
      <c r="F3853" s="54">
        <v>17.996000000000002</v>
      </c>
      <c r="G3853" s="54">
        <v>0</v>
      </c>
      <c r="H3853" s="54">
        <v>0.87878787878787878</v>
      </c>
      <c r="I3853" s="54">
        <v>0.59183673469387754</v>
      </c>
      <c r="J3853" s="54">
        <v>6.0765077797464979</v>
      </c>
      <c r="K3853" s="54">
        <v>103</v>
      </c>
      <c r="L3853" s="54">
        <v>92.65517241379311</v>
      </c>
      <c r="M3853" s="54">
        <v>37.376847290640384</v>
      </c>
      <c r="N3853" s="54">
        <v>6.1136607111157542</v>
      </c>
      <c r="O3853" s="54">
        <v>-0.12313881717815775</v>
      </c>
      <c r="P3853" s="54">
        <v>1.9572977123021125</v>
      </c>
      <c r="Q3853" s="54">
        <v>27.017857142857149</v>
      </c>
      <c r="R3853" s="54">
        <v>0.89330316916198638</v>
      </c>
      <c r="S3853" s="54">
        <v>4.0212684949037643</v>
      </c>
      <c r="T3853" s="54">
        <v>1.9132653061224504E-2</v>
      </c>
      <c r="U3853" s="54">
        <v>0.31289167182024302</v>
      </c>
      <c r="V3853" s="54">
        <v>6.2330229193099944</v>
      </c>
      <c r="W3853" s="54">
        <v>6.2330229193099944</v>
      </c>
    </row>
    <row r="3854" spans="3:23" x14ac:dyDescent="0.25">
      <c r="C3854" s="52">
        <v>0</v>
      </c>
      <c r="D3854" s="55">
        <v>66</v>
      </c>
      <c r="E3854" s="55">
        <v>73</v>
      </c>
      <c r="F3854" s="55">
        <v>28.59</v>
      </c>
      <c r="G3854" s="55">
        <v>0.79285108667679982</v>
      </c>
      <c r="H3854" s="55">
        <v>0.90410958904109584</v>
      </c>
      <c r="I3854" s="55">
        <v>0.61111111111111116</v>
      </c>
      <c r="J3854" s="55">
        <v>9.1669956884750814</v>
      </c>
      <c r="K3854" s="55">
        <v>111</v>
      </c>
      <c r="L3854" s="55">
        <v>95.530303030303031</v>
      </c>
      <c r="M3854" s="55">
        <v>75.022144522144515</v>
      </c>
      <c r="N3854" s="55">
        <v>8.6615324580667892</v>
      </c>
      <c r="O3854" s="55">
        <v>9.8080979253935968E-2</v>
      </c>
      <c r="P3854" s="55">
        <v>1.848572913248296</v>
      </c>
      <c r="Q3854" s="55">
        <v>71.658119658119688</v>
      </c>
      <c r="R3854" s="55">
        <v>0.8318872669878502</v>
      </c>
      <c r="S3854" s="55">
        <v>4.6483491877309149</v>
      </c>
      <c r="T3854" s="55">
        <v>9.2775220980349446E-3</v>
      </c>
      <c r="U3854" s="55">
        <v>0.1916544756288345</v>
      </c>
      <c r="V3854" s="55">
        <v>11.919730360242326</v>
      </c>
      <c r="W3854" s="55">
        <v>7.2640674859414025</v>
      </c>
    </row>
    <row r="3855" spans="3:23" x14ac:dyDescent="0.25">
      <c r="C3855" s="51">
        <v>0</v>
      </c>
      <c r="D3855" s="54">
        <v>8010</v>
      </c>
      <c r="E3855" s="54">
        <v>13828</v>
      </c>
      <c r="F3855" s="54">
        <v>747.07899999999995</v>
      </c>
      <c r="G3855" s="54">
        <v>0.83968583561867038</v>
      </c>
      <c r="H3855" s="54">
        <v>0.57925947353196416</v>
      </c>
      <c r="I3855" s="54">
        <v>0.46858546858546857</v>
      </c>
      <c r="J3855" s="54">
        <v>100.98835949419444</v>
      </c>
      <c r="K3855" s="54">
        <v>243</v>
      </c>
      <c r="L3855" s="54">
        <v>126.04868913857678</v>
      </c>
      <c r="M3855" s="54">
        <v>1265.6260471015069</v>
      </c>
      <c r="N3855" s="54">
        <v>35.575638393449907</v>
      </c>
      <c r="O3855" s="54">
        <v>1.0176975200492957</v>
      </c>
      <c r="P3855" s="54">
        <v>3.4234615184296988</v>
      </c>
      <c r="Q3855" s="54">
        <v>60.115433673468814</v>
      </c>
      <c r="R3855" s="54">
        <v>0.98731900511388171</v>
      </c>
      <c r="S3855" s="54">
        <v>6.8795527524608922</v>
      </c>
      <c r="T3855" s="54">
        <v>5.1753062816453871E-4</v>
      </c>
      <c r="U3855" s="54">
        <v>0.315593805475954</v>
      </c>
      <c r="V3855" s="54">
        <v>187.14258872766626</v>
      </c>
      <c r="W3855" s="54">
        <v>101.63198614325603</v>
      </c>
    </row>
    <row r="3856" spans="3:23" x14ac:dyDescent="0.25">
      <c r="C3856" s="52">
        <v>0</v>
      </c>
      <c r="D3856" s="55">
        <v>106</v>
      </c>
      <c r="E3856" s="55">
        <v>135</v>
      </c>
      <c r="F3856" s="55">
        <v>44.625999999999998</v>
      </c>
      <c r="G3856" s="55">
        <v>0.87091339902428377</v>
      </c>
      <c r="H3856" s="55">
        <v>0.78518518518518521</v>
      </c>
      <c r="I3856" s="55">
        <v>0.5668449197860963</v>
      </c>
      <c r="J3856" s="55">
        <v>11.617374563210367</v>
      </c>
      <c r="K3856" s="55">
        <v>98</v>
      </c>
      <c r="L3856" s="55">
        <v>88.216981132075475</v>
      </c>
      <c r="M3856" s="55">
        <v>26.05723270440253</v>
      </c>
      <c r="N3856" s="55">
        <v>5.1046285569473646</v>
      </c>
      <c r="O3856" s="55">
        <v>-2.209093623721E-2</v>
      </c>
      <c r="P3856" s="55">
        <v>1.8467561062078481</v>
      </c>
      <c r="Q3856" s="55">
        <v>24.01515151515153</v>
      </c>
      <c r="R3856" s="55">
        <v>0.86257084255126304</v>
      </c>
      <c r="S3856" s="55">
        <v>4.0871239924780847</v>
      </c>
      <c r="T3856" s="55">
        <v>7.4482195694316779E-3</v>
      </c>
      <c r="U3856" s="55">
        <v>0.29828417934478546</v>
      </c>
      <c r="V3856" s="55">
        <v>18.280645251937376</v>
      </c>
      <c r="W3856" s="55">
        <v>8.9837766526788734</v>
      </c>
    </row>
    <row r="3857" spans="3:23" x14ac:dyDescent="0.25">
      <c r="C3857" s="51">
        <v>0</v>
      </c>
      <c r="D3857" s="54">
        <v>29</v>
      </c>
      <c r="E3857" s="54">
        <v>33</v>
      </c>
      <c r="F3857" s="54">
        <v>17.996000000000002</v>
      </c>
      <c r="G3857" s="54">
        <v>0</v>
      </c>
      <c r="H3857" s="54">
        <v>0.87878787878787878</v>
      </c>
      <c r="I3857" s="54">
        <v>0.59183673469387754</v>
      </c>
      <c r="J3857" s="54">
        <v>6.0765077797464979</v>
      </c>
      <c r="K3857" s="54">
        <v>102</v>
      </c>
      <c r="L3857" s="54">
        <v>92.931034482758619</v>
      </c>
      <c r="M3857" s="54">
        <v>29.780788177339907</v>
      </c>
      <c r="N3857" s="54">
        <v>5.4571776750752683</v>
      </c>
      <c r="O3857" s="54">
        <v>-0.36576280215265711</v>
      </c>
      <c r="P3857" s="54">
        <v>2.3397259223282778</v>
      </c>
      <c r="Q3857" s="54">
        <v>54.26785714285711</v>
      </c>
      <c r="R3857" s="54">
        <v>0.76635089828984193</v>
      </c>
      <c r="S3857" s="54">
        <v>4.0212684949037643</v>
      </c>
      <c r="T3857" s="54">
        <v>1.785714285714287E-2</v>
      </c>
      <c r="U3857" s="54">
        <v>0.21239900972043829</v>
      </c>
      <c r="V3857" s="54">
        <v>6.2330229193099944</v>
      </c>
      <c r="W3857" s="54">
        <v>6.2330229193099944</v>
      </c>
    </row>
    <row r="3858" spans="3:23" x14ac:dyDescent="0.25">
      <c r="C3858" s="52">
        <v>0</v>
      </c>
      <c r="D3858" s="55">
        <v>8148</v>
      </c>
      <c r="E3858" s="55">
        <v>13688</v>
      </c>
      <c r="F3858" s="55">
        <v>723.74799999999993</v>
      </c>
      <c r="G3858" s="55">
        <v>0.84540152873510244</v>
      </c>
      <c r="H3858" s="55">
        <v>0.59526592635885445</v>
      </c>
      <c r="I3858" s="55">
        <v>0.47240259740259738</v>
      </c>
      <c r="J3858" s="55">
        <v>101.85458168635373</v>
      </c>
      <c r="K3858" s="55">
        <v>246</v>
      </c>
      <c r="L3858" s="55">
        <v>124.67439862542955</v>
      </c>
      <c r="M3858" s="55">
        <v>1247.0972357374837</v>
      </c>
      <c r="N3858" s="55">
        <v>35.314263913289821</v>
      </c>
      <c r="O3858" s="55">
        <v>1.0712075924314866</v>
      </c>
      <c r="P3858" s="55">
        <v>3.5858474116081749</v>
      </c>
      <c r="Q3858" s="55">
        <v>51.996896908401084</v>
      </c>
      <c r="R3858" s="55">
        <v>0.98898618374079106</v>
      </c>
      <c r="S3858" s="55">
        <v>6.8643880381896754</v>
      </c>
      <c r="T3858" s="55">
        <v>5.69316862429296E-4</v>
      </c>
      <c r="U3858" s="55">
        <v>0.32922398317629231</v>
      </c>
      <c r="V3858" s="55">
        <v>187.00547045414032</v>
      </c>
      <c r="W3858" s="55">
        <v>99.885476716530675</v>
      </c>
    </row>
    <row r="3859" spans="3:23" x14ac:dyDescent="0.25">
      <c r="C3859" s="51">
        <v>0</v>
      </c>
      <c r="D3859" s="54">
        <v>65</v>
      </c>
      <c r="E3859" s="54">
        <v>70</v>
      </c>
      <c r="F3859" s="54">
        <v>26.720999999999997</v>
      </c>
      <c r="G3859" s="54">
        <v>0.53551486244926105</v>
      </c>
      <c r="H3859" s="54">
        <v>0.9285714285714286</v>
      </c>
      <c r="I3859" s="54">
        <v>0.65656565656565657</v>
      </c>
      <c r="J3859" s="54">
        <v>9.0972836829344601</v>
      </c>
      <c r="K3859" s="54">
        <v>108</v>
      </c>
      <c r="L3859" s="54">
        <v>91.523076923076928</v>
      </c>
      <c r="M3859" s="54">
        <v>66.503365384615407</v>
      </c>
      <c r="N3859" s="54">
        <v>8.1549595575094926</v>
      </c>
      <c r="O3859" s="54">
        <v>0.31931819810085649</v>
      </c>
      <c r="P3859" s="54">
        <v>1.9936393788811184</v>
      </c>
      <c r="Q3859" s="54">
        <v>24.1111111111111</v>
      </c>
      <c r="R3859" s="54">
        <v>0.89631078650364449</v>
      </c>
      <c r="S3859" s="54">
        <v>4.4893102670016161</v>
      </c>
      <c r="T3859" s="54">
        <v>1.1145404663923199E-2</v>
      </c>
      <c r="U3859" s="54">
        <v>0.29712735823846947</v>
      </c>
      <c r="V3859" s="54">
        <v>10.006005057094308</v>
      </c>
      <c r="W3859" s="54">
        <v>8.4503294566311631</v>
      </c>
    </row>
    <row r="3860" spans="3:23" x14ac:dyDescent="0.25">
      <c r="C3860" s="52">
        <v>0</v>
      </c>
      <c r="D3860" s="55">
        <v>60</v>
      </c>
      <c r="E3860" s="55">
        <v>65</v>
      </c>
      <c r="F3860" s="55">
        <v>25.595999999999997</v>
      </c>
      <c r="G3860" s="55">
        <v>0.6312248968027353</v>
      </c>
      <c r="H3860" s="55">
        <v>0.92307692307692313</v>
      </c>
      <c r="I3860" s="55">
        <v>0.66666666666666663</v>
      </c>
      <c r="J3860" s="55">
        <v>8.7403874447366334</v>
      </c>
      <c r="K3860" s="55">
        <v>98</v>
      </c>
      <c r="L3860" s="55">
        <v>88.85</v>
      </c>
      <c r="M3860" s="55">
        <v>32.773728813559323</v>
      </c>
      <c r="N3860" s="55">
        <v>5.7248343918020304</v>
      </c>
      <c r="O3860" s="55">
        <v>-5.6540426793326382E-2</v>
      </c>
      <c r="P3860" s="55">
        <v>1.8427407736652985</v>
      </c>
      <c r="Q3860" s="55">
        <v>14.319999999999997</v>
      </c>
      <c r="R3860" s="55">
        <v>0.92909200025920946</v>
      </c>
      <c r="S3860" s="55">
        <v>4.1502224220042239</v>
      </c>
      <c r="T3860" s="55">
        <v>1.3599999999999985E-2</v>
      </c>
      <c r="U3860" s="55">
        <v>0.30871031746031757</v>
      </c>
      <c r="V3860" s="55">
        <v>10.053279693395362</v>
      </c>
      <c r="W3860" s="55">
        <v>7.7973222373473288</v>
      </c>
    </row>
    <row r="3861" spans="3:23" x14ac:dyDescent="0.25">
      <c r="C3861" s="51">
        <v>0</v>
      </c>
      <c r="D3861" s="54">
        <v>29</v>
      </c>
      <c r="E3861" s="54">
        <v>33</v>
      </c>
      <c r="F3861" s="54">
        <v>17.996000000000002</v>
      </c>
      <c r="G3861" s="54">
        <v>0</v>
      </c>
      <c r="H3861" s="54">
        <v>0.87878787878787878</v>
      </c>
      <c r="I3861" s="54">
        <v>0.59183673469387754</v>
      </c>
      <c r="J3861" s="54">
        <v>6.0765077797464979</v>
      </c>
      <c r="K3861" s="54">
        <v>94</v>
      </c>
      <c r="L3861" s="54">
        <v>86.827586206896555</v>
      </c>
      <c r="M3861" s="54">
        <v>21.147783251231527</v>
      </c>
      <c r="N3861" s="54">
        <v>4.5986719008026142</v>
      </c>
      <c r="O3861" s="54">
        <v>-0.17885990041304015</v>
      </c>
      <c r="P3861" s="54">
        <v>1.8551035740987358</v>
      </c>
      <c r="Q3861" s="54">
        <v>25.410714285714281</v>
      </c>
      <c r="R3861" s="54">
        <v>0.79504880192796357</v>
      </c>
      <c r="S3861" s="54">
        <v>3.5554141844097322</v>
      </c>
      <c r="T3861" s="54">
        <v>2.1045918367346952E-2</v>
      </c>
      <c r="U3861" s="54">
        <v>0.24814342403628109</v>
      </c>
      <c r="V3861" s="54">
        <v>6.2330229193099944</v>
      </c>
      <c r="W3861" s="54">
        <v>6.2330229193099944</v>
      </c>
    </row>
    <row r="3862" spans="3:23" x14ac:dyDescent="0.25">
      <c r="C3862" s="52">
        <v>0</v>
      </c>
      <c r="D3862" s="55">
        <v>8215</v>
      </c>
      <c r="E3862" s="55">
        <v>13423</v>
      </c>
      <c r="F3862" s="55">
        <v>699.48400000000004</v>
      </c>
      <c r="G3862" s="55">
        <v>0.85262477724041741</v>
      </c>
      <c r="H3862" s="55">
        <v>0.61200923787528871</v>
      </c>
      <c r="I3862" s="55">
        <v>0.47441672441672439</v>
      </c>
      <c r="J3862" s="55">
        <v>102.27249317387037</v>
      </c>
      <c r="K3862" s="55">
        <v>247</v>
      </c>
      <c r="L3862" s="55">
        <v>123.90858186244674</v>
      </c>
      <c r="M3862" s="55">
        <v>1256.6954400996717</v>
      </c>
      <c r="N3862" s="55">
        <v>35.449900424397129</v>
      </c>
      <c r="O3862" s="55">
        <v>1.0861892654585843</v>
      </c>
      <c r="P3862" s="55">
        <v>3.6128447944548041</v>
      </c>
      <c r="Q3862" s="55">
        <v>50.960565476190553</v>
      </c>
      <c r="R3862" s="55">
        <v>0.98933420190404631</v>
      </c>
      <c r="S3862" s="55">
        <v>6.8486481001482744</v>
      </c>
      <c r="T3862" s="55">
        <v>5.7536459171938321E-4</v>
      </c>
      <c r="U3862" s="55">
        <v>0.32755291473334114</v>
      </c>
      <c r="V3862" s="55">
        <v>185.98190019823647</v>
      </c>
      <c r="W3862" s="55">
        <v>97.17994567256487</v>
      </c>
    </row>
    <row r="3863" spans="3:23" x14ac:dyDescent="0.25">
      <c r="C3863" s="51">
        <v>0</v>
      </c>
      <c r="D3863" s="54">
        <v>61</v>
      </c>
      <c r="E3863" s="54">
        <v>65</v>
      </c>
      <c r="F3863" s="54">
        <v>26.349</v>
      </c>
      <c r="G3863" s="54">
        <v>0.61838250735245914</v>
      </c>
      <c r="H3863" s="54">
        <v>0.93846153846153846</v>
      </c>
      <c r="I3863" s="54">
        <v>0.61</v>
      </c>
      <c r="J3863" s="54">
        <v>8.8129230241075476</v>
      </c>
      <c r="K3863" s="54">
        <v>101</v>
      </c>
      <c r="L3863" s="54">
        <v>89.377049180327873</v>
      </c>
      <c r="M3863" s="54">
        <v>35.938797814207653</v>
      </c>
      <c r="N3863" s="54">
        <v>5.9948976483512757</v>
      </c>
      <c r="O3863" s="54">
        <v>0.26103407730722139</v>
      </c>
      <c r="P3863" s="54">
        <v>2.1103867140210459</v>
      </c>
      <c r="Q3863" s="54">
        <v>27.854545454545441</v>
      </c>
      <c r="R3863" s="54">
        <v>0.91330325532758427</v>
      </c>
      <c r="S3863" s="54">
        <v>4.1673785268638985</v>
      </c>
      <c r="T3863" s="54">
        <v>1.0578512396694193E-2</v>
      </c>
      <c r="U3863" s="54">
        <v>0.27048799685163322</v>
      </c>
      <c r="V3863" s="54">
        <v>10.065547179651238</v>
      </c>
      <c r="W3863" s="54">
        <v>7.9102846815908601</v>
      </c>
    </row>
    <row r="3864" spans="3:23" x14ac:dyDescent="0.25">
      <c r="C3864" s="52">
        <v>0</v>
      </c>
      <c r="D3864" s="55">
        <v>70</v>
      </c>
      <c r="E3864" s="55">
        <v>75</v>
      </c>
      <c r="F3864" s="55">
        <v>27.646999999999998</v>
      </c>
      <c r="G3864" s="55">
        <v>0.63912270558677386</v>
      </c>
      <c r="H3864" s="55">
        <v>0.93333333333333335</v>
      </c>
      <c r="I3864" s="55">
        <v>0.70707070707070707</v>
      </c>
      <c r="J3864" s="55">
        <v>9.4406974388262963</v>
      </c>
      <c r="K3864" s="55">
        <v>101</v>
      </c>
      <c r="L3864" s="55">
        <v>88.942857142857136</v>
      </c>
      <c r="M3864" s="55">
        <v>37.735817805383022</v>
      </c>
      <c r="N3864" s="55">
        <v>6.1429486246739051</v>
      </c>
      <c r="O3864" s="55">
        <v>0.25871088015213695</v>
      </c>
      <c r="P3864" s="55">
        <v>1.9816673858410856</v>
      </c>
      <c r="Q3864" s="55">
        <v>8.7090909090909072</v>
      </c>
      <c r="R3864" s="55">
        <v>0.94630231027263578</v>
      </c>
      <c r="S3864" s="55">
        <v>4.1786745386403137</v>
      </c>
      <c r="T3864" s="55">
        <v>1.2066115702479318E-2</v>
      </c>
      <c r="U3864" s="55">
        <v>0.35450216450216465</v>
      </c>
      <c r="V3864" s="55">
        <v>10.869958542858804</v>
      </c>
      <c r="W3864" s="55">
        <v>8.3601371061121696</v>
      </c>
    </row>
    <row r="3865" spans="3:23" x14ac:dyDescent="0.25">
      <c r="C3865" s="51">
        <v>0</v>
      </c>
      <c r="D3865" s="54">
        <v>36</v>
      </c>
      <c r="E3865" s="54">
        <v>40</v>
      </c>
      <c r="F3865" s="54">
        <v>19.592000000000002</v>
      </c>
      <c r="G3865" s="54">
        <v>0.38282074674438793</v>
      </c>
      <c r="H3865" s="54">
        <v>0.9</v>
      </c>
      <c r="I3865" s="54">
        <v>0.6428571428571429</v>
      </c>
      <c r="J3865" s="54">
        <v>6.7702750025730758</v>
      </c>
      <c r="K3865" s="54">
        <v>101</v>
      </c>
      <c r="L3865" s="54">
        <v>90.805555555555557</v>
      </c>
      <c r="M3865" s="54">
        <v>37.246825396825393</v>
      </c>
      <c r="N3865" s="54">
        <v>6.1030177286999088</v>
      </c>
      <c r="O3865" s="54">
        <v>-0.12725280500591457</v>
      </c>
      <c r="P3865" s="54">
        <v>1.7970144341485605</v>
      </c>
      <c r="Q3865" s="54">
        <v>31.92063492063491</v>
      </c>
      <c r="R3865" s="54">
        <v>0.81368897189547995</v>
      </c>
      <c r="S3865" s="54">
        <v>4.1625732651509111</v>
      </c>
      <c r="T3865" s="54">
        <v>1.6880826404635941E-2</v>
      </c>
      <c r="U3865" s="54">
        <v>0.2614329233376852</v>
      </c>
      <c r="V3865" s="54">
        <v>7.1802197428460053</v>
      </c>
      <c r="W3865" s="54">
        <v>6.6332495807108005</v>
      </c>
    </row>
    <row r="3866" spans="3:23" x14ac:dyDescent="0.25">
      <c r="C3866" s="52">
        <v>0</v>
      </c>
      <c r="D3866" s="55">
        <v>8049</v>
      </c>
      <c r="E3866" s="55">
        <v>13046</v>
      </c>
      <c r="F3866" s="55">
        <v>670.75299999999993</v>
      </c>
      <c r="G3866" s="55">
        <v>0.85363693147492314</v>
      </c>
      <c r="H3866" s="55">
        <v>0.61697071899432776</v>
      </c>
      <c r="I3866" s="55">
        <v>0.46905594405594403</v>
      </c>
      <c r="J3866" s="55">
        <v>101.23391277419501</v>
      </c>
      <c r="K3866" s="55">
        <v>253</v>
      </c>
      <c r="L3866" s="55">
        <v>124.49136538700459</v>
      </c>
      <c r="M3866" s="55">
        <v>1306.6918054043813</v>
      </c>
      <c r="N3866" s="55">
        <v>36.148192284046253</v>
      </c>
      <c r="O3866" s="55">
        <v>1.0437576634838643</v>
      </c>
      <c r="P3866" s="55">
        <v>3.5047300962798191</v>
      </c>
      <c r="Q3866" s="55">
        <v>44.197851697851668</v>
      </c>
      <c r="R3866" s="55">
        <v>0.99092637549856355</v>
      </c>
      <c r="S3866" s="55">
        <v>6.8789622861388224</v>
      </c>
      <c r="T3866" s="55">
        <v>5.7537280337005244E-4</v>
      </c>
      <c r="U3866" s="55">
        <v>0.33153040006486317</v>
      </c>
      <c r="V3866" s="55">
        <v>183.50118706303849</v>
      </c>
      <c r="W3866" s="55">
        <v>95.57998716063716</v>
      </c>
    </row>
    <row r="3867" spans="3:23" x14ac:dyDescent="0.25">
      <c r="C3867" s="51">
        <v>0</v>
      </c>
      <c r="D3867" s="54">
        <v>36</v>
      </c>
      <c r="E3867" s="54">
        <v>40</v>
      </c>
      <c r="F3867" s="54">
        <v>19.592000000000002</v>
      </c>
      <c r="G3867" s="54">
        <v>0.38282074674438793</v>
      </c>
      <c r="H3867" s="54">
        <v>0.9</v>
      </c>
      <c r="I3867" s="54">
        <v>0.6428571428571429</v>
      </c>
      <c r="J3867" s="54">
        <v>6.7702750025730758</v>
      </c>
      <c r="K3867" s="54">
        <v>105</v>
      </c>
      <c r="L3867" s="54">
        <v>94.527777777777771</v>
      </c>
      <c r="M3867" s="54">
        <v>57.627777777777759</v>
      </c>
      <c r="N3867" s="54">
        <v>7.5912961856179582</v>
      </c>
      <c r="O3867" s="54">
        <v>-0.26745430797521863</v>
      </c>
      <c r="P3867" s="54">
        <v>1.9202488656591568</v>
      </c>
      <c r="Q3867" s="54">
        <v>53.96825396825399</v>
      </c>
      <c r="R3867" s="54">
        <v>0.75237170421741106</v>
      </c>
      <c r="S3867" s="54">
        <v>3.916607904809986</v>
      </c>
      <c r="T3867" s="54">
        <v>1.889644746787604E-2</v>
      </c>
      <c r="U3867" s="54">
        <v>0.27724806058139384</v>
      </c>
      <c r="V3867" s="54">
        <v>7.1802197428460053</v>
      </c>
      <c r="W3867" s="54">
        <v>6.6332495807108005</v>
      </c>
    </row>
    <row r="3868" spans="3:23" x14ac:dyDescent="0.25">
      <c r="C3868" s="52">
        <v>0</v>
      </c>
      <c r="D3868" s="55">
        <v>95</v>
      </c>
      <c r="E3868" s="55">
        <v>100</v>
      </c>
      <c r="F3868" s="55">
        <v>32.997999999999998</v>
      </c>
      <c r="G3868" s="55">
        <v>0.45142224940162901</v>
      </c>
      <c r="H3868" s="55">
        <v>0.95</v>
      </c>
      <c r="I3868" s="55">
        <v>0.65972222222222221</v>
      </c>
      <c r="J3868" s="55">
        <v>10.99807968464679</v>
      </c>
      <c r="K3868" s="55">
        <v>100</v>
      </c>
      <c r="L3868" s="55">
        <v>88.547368421052639</v>
      </c>
      <c r="M3868" s="55">
        <v>33.186562150055984</v>
      </c>
      <c r="N3868" s="55">
        <v>5.7607779118844693</v>
      </c>
      <c r="O3868" s="55">
        <v>0.15684676313035578</v>
      </c>
      <c r="P3868" s="55">
        <v>1.9677732908110288</v>
      </c>
      <c r="Q3868" s="55">
        <v>12.288461538461542</v>
      </c>
      <c r="R3868" s="55">
        <v>0.93182536757926349</v>
      </c>
      <c r="S3868" s="55">
        <v>4.3111754152432349</v>
      </c>
      <c r="T3868" s="55">
        <v>9.0401051939513494E-3</v>
      </c>
      <c r="U3868" s="55">
        <v>0.30677655677655641</v>
      </c>
      <c r="V3868" s="55">
        <v>11.778948936236823</v>
      </c>
      <c r="W3868" s="55">
        <v>10.510479315359337</v>
      </c>
    </row>
    <row r="3869" spans="3:23" x14ac:dyDescent="0.25">
      <c r="C3869" s="51">
        <v>0</v>
      </c>
      <c r="D3869" s="54">
        <v>49</v>
      </c>
      <c r="E3869" s="54">
        <v>53</v>
      </c>
      <c r="F3869" s="54">
        <v>22.685000000000002</v>
      </c>
      <c r="G3869" s="54">
        <v>0.4391959304139465</v>
      </c>
      <c r="H3869" s="54">
        <v>0.92452830188679247</v>
      </c>
      <c r="I3869" s="54">
        <v>0.68055555555555558</v>
      </c>
      <c r="J3869" s="54">
        <v>7.8986541696685881</v>
      </c>
      <c r="K3869" s="54">
        <v>113</v>
      </c>
      <c r="L3869" s="54">
        <v>97.612244897959187</v>
      </c>
      <c r="M3869" s="54">
        <v>88.950680272108841</v>
      </c>
      <c r="N3869" s="54">
        <v>9.4313668294743387</v>
      </c>
      <c r="O3869" s="54">
        <v>-8.4139751609885793E-2</v>
      </c>
      <c r="P3869" s="54">
        <v>1.9307135830026179</v>
      </c>
      <c r="Q3869" s="54">
        <v>61.862499999999997</v>
      </c>
      <c r="R3869" s="54">
        <v>0.84952111387739382</v>
      </c>
      <c r="S3869" s="54">
        <v>4.75216571132969</v>
      </c>
      <c r="T3869" s="54">
        <v>1.2500000000000009E-2</v>
      </c>
      <c r="U3869" s="54">
        <v>0.19101454101454096</v>
      </c>
      <c r="V3869" s="54">
        <v>8.4402427849180874</v>
      </c>
      <c r="W3869" s="54">
        <v>7.5826407197637069</v>
      </c>
    </row>
    <row r="3870" spans="3:23" x14ac:dyDescent="0.25">
      <c r="C3870" s="52">
        <v>0</v>
      </c>
      <c r="D3870" s="55">
        <v>7873</v>
      </c>
      <c r="E3870" s="55">
        <v>12649</v>
      </c>
      <c r="F3870" s="55">
        <v>695.84599999999989</v>
      </c>
      <c r="G3870" s="55">
        <v>0.85802679118412151</v>
      </c>
      <c r="H3870" s="55">
        <v>0.62242074472290299</v>
      </c>
      <c r="I3870" s="55">
        <v>0.46599585676235572</v>
      </c>
      <c r="J3870" s="55">
        <v>100.12100147171888</v>
      </c>
      <c r="K3870" s="55">
        <v>246</v>
      </c>
      <c r="L3870" s="55">
        <v>124.66861425123841</v>
      </c>
      <c r="M3870" s="55">
        <v>1230.1977152669692</v>
      </c>
      <c r="N3870" s="55">
        <v>35.074174477341145</v>
      </c>
      <c r="O3870" s="55">
        <v>0.96244501218175638</v>
      </c>
      <c r="P3870" s="55">
        <v>3.3231884108835845</v>
      </c>
      <c r="Q3870" s="55">
        <v>38.683284457477619</v>
      </c>
      <c r="R3870" s="55">
        <v>0.99204531982466948</v>
      </c>
      <c r="S3870" s="55">
        <v>6.8674706387156617</v>
      </c>
      <c r="T3870" s="55">
        <v>6.2848444715813215E-4</v>
      </c>
      <c r="U3870" s="55">
        <v>0.33446826982560651</v>
      </c>
      <c r="V3870" s="55">
        <v>180.6538799828617</v>
      </c>
      <c r="W3870" s="55">
        <v>92.784723644865764</v>
      </c>
    </row>
    <row r="3871" spans="3:23" x14ac:dyDescent="0.25">
      <c r="C3871" s="51">
        <v>0</v>
      </c>
      <c r="D3871" s="54">
        <v>29</v>
      </c>
      <c r="E3871" s="54">
        <v>33</v>
      </c>
      <c r="F3871" s="54">
        <v>17.996000000000002</v>
      </c>
      <c r="G3871" s="54">
        <v>0</v>
      </c>
      <c r="H3871" s="54">
        <v>0.87878787878787878</v>
      </c>
      <c r="I3871" s="54">
        <v>0.59183673469387754</v>
      </c>
      <c r="J3871" s="54">
        <v>6.0765077797464979</v>
      </c>
      <c r="K3871" s="54">
        <v>101</v>
      </c>
      <c r="L3871" s="54">
        <v>89.827586206896555</v>
      </c>
      <c r="M3871" s="54">
        <v>38.862068965517246</v>
      </c>
      <c r="N3871" s="54">
        <v>6.2339448959320487</v>
      </c>
      <c r="O3871" s="54">
        <v>-3.4209654528650872E-2</v>
      </c>
      <c r="P3871" s="54">
        <v>1.9017225970024803</v>
      </c>
      <c r="Q3871" s="54">
        <v>29.625</v>
      </c>
      <c r="R3871" s="54">
        <v>0.83747015404795022</v>
      </c>
      <c r="S3871" s="54">
        <v>4.0212684949037651</v>
      </c>
      <c r="T3871" s="54">
        <v>2.0408163265306138E-2</v>
      </c>
      <c r="U3871" s="54">
        <v>0.25117630385487527</v>
      </c>
      <c r="V3871" s="54">
        <v>6.2330229193099944</v>
      </c>
      <c r="W3871" s="54">
        <v>6.2330229193099944</v>
      </c>
    </row>
    <row r="3872" spans="3:23" x14ac:dyDescent="0.25">
      <c r="C3872" s="52">
        <v>0</v>
      </c>
      <c r="D3872" s="55">
        <v>71</v>
      </c>
      <c r="E3872" s="55">
        <v>76</v>
      </c>
      <c r="F3872" s="55">
        <v>27.828999999999997</v>
      </c>
      <c r="G3872" s="55">
        <v>0.55678680041441031</v>
      </c>
      <c r="H3872" s="55">
        <v>0.93421052631578949</v>
      </c>
      <c r="I3872" s="55">
        <v>0.71717171717171713</v>
      </c>
      <c r="J3872" s="55">
        <v>9.5078918628787825</v>
      </c>
      <c r="K3872" s="55">
        <v>122</v>
      </c>
      <c r="L3872" s="55">
        <v>99.056338028169009</v>
      </c>
      <c r="M3872" s="55">
        <v>141.68249496981889</v>
      </c>
      <c r="N3872" s="55">
        <v>11.903045617396367</v>
      </c>
      <c r="O3872" s="55">
        <v>0.25072845185800668</v>
      </c>
      <c r="P3872" s="55">
        <v>1.9707621601232463</v>
      </c>
      <c r="Q3872" s="55">
        <v>56.981481481481516</v>
      </c>
      <c r="R3872" s="55">
        <v>0.88416489272100218</v>
      </c>
      <c r="S3872" s="55">
        <v>4.9434268308885603</v>
      </c>
      <c r="T3872" s="55">
        <v>1.0288065843621403E-2</v>
      </c>
      <c r="U3872" s="55">
        <v>0.23085352147852145</v>
      </c>
      <c r="V3872" s="55">
        <v>10.51799067306726</v>
      </c>
      <c r="W3872" s="55">
        <v>8.7368261633787352</v>
      </c>
    </row>
    <row r="3873" spans="3:23" x14ac:dyDescent="0.25">
      <c r="C3873" s="51">
        <v>0</v>
      </c>
      <c r="D3873" s="54">
        <v>36</v>
      </c>
      <c r="E3873" s="54">
        <v>40</v>
      </c>
      <c r="F3873" s="54">
        <v>19.592000000000002</v>
      </c>
      <c r="G3873" s="54">
        <v>0.38282074674438793</v>
      </c>
      <c r="H3873" s="54">
        <v>0.9</v>
      </c>
      <c r="I3873" s="54">
        <v>0.6428571428571429</v>
      </c>
      <c r="J3873" s="54">
        <v>6.7702750025730758</v>
      </c>
      <c r="K3873" s="54">
        <v>101</v>
      </c>
      <c r="L3873" s="54">
        <v>90.75</v>
      </c>
      <c r="M3873" s="54">
        <v>29.907142857142858</v>
      </c>
      <c r="N3873" s="54">
        <v>5.4687423469334204</v>
      </c>
      <c r="O3873" s="54">
        <v>7.9061495519952996E-3</v>
      </c>
      <c r="P3873" s="54">
        <v>2.2183465728562979</v>
      </c>
      <c r="Q3873" s="54">
        <v>34.047619047619044</v>
      </c>
      <c r="R3873" s="54">
        <v>0.83020821277906465</v>
      </c>
      <c r="S3873" s="54">
        <v>3.9620376832377548</v>
      </c>
      <c r="T3873" s="54">
        <v>1.9400352733686066E-2</v>
      </c>
      <c r="U3873" s="54">
        <v>0.20830813807004281</v>
      </c>
      <c r="V3873" s="54">
        <v>7.1802197428460053</v>
      </c>
      <c r="W3873" s="54">
        <v>6.6332495807108005</v>
      </c>
    </row>
    <row r="3874" spans="3:23" x14ac:dyDescent="0.25">
      <c r="C3874" s="52">
        <v>0</v>
      </c>
      <c r="D3874" s="55">
        <v>29</v>
      </c>
      <c r="E3874" s="55">
        <v>33</v>
      </c>
      <c r="F3874" s="55">
        <v>17.996000000000002</v>
      </c>
      <c r="G3874" s="55">
        <v>0</v>
      </c>
      <c r="H3874" s="55">
        <v>0.87878787878787878</v>
      </c>
      <c r="I3874" s="55">
        <v>0.59183673469387754</v>
      </c>
      <c r="J3874" s="55">
        <v>6.0765077797464979</v>
      </c>
      <c r="K3874" s="55">
        <v>91</v>
      </c>
      <c r="L3874" s="55">
        <v>85.827586206896555</v>
      </c>
      <c r="M3874" s="55">
        <v>9.3620689655172384</v>
      </c>
      <c r="N3874" s="55">
        <v>3.0597498207398002</v>
      </c>
      <c r="O3874" s="55">
        <v>-0.11579715868052001</v>
      </c>
      <c r="P3874" s="55">
        <v>2.1157298363929091</v>
      </c>
      <c r="Q3874" s="55">
        <v>11.839285714285712</v>
      </c>
      <c r="R3874" s="55">
        <v>0.84278337565089056</v>
      </c>
      <c r="S3874" s="55">
        <v>3.4231658063538895</v>
      </c>
      <c r="T3874" s="55">
        <v>2.2959183673469399E-2</v>
      </c>
      <c r="U3874" s="55">
        <v>0.37957766439909291</v>
      </c>
      <c r="V3874" s="55">
        <v>6.2330229193099944</v>
      </c>
      <c r="W3874" s="55">
        <v>6.2330229193099944</v>
      </c>
    </row>
    <row r="3875" spans="3:23" x14ac:dyDescent="0.25">
      <c r="C3875" s="51">
        <v>0</v>
      </c>
      <c r="D3875" s="54">
        <v>114</v>
      </c>
      <c r="E3875" s="54">
        <v>129</v>
      </c>
      <c r="F3875" s="54">
        <v>41.226999999999997</v>
      </c>
      <c r="G3875" s="54">
        <v>0.77459194930710995</v>
      </c>
      <c r="H3875" s="54">
        <v>0.88372093023255816</v>
      </c>
      <c r="I3875" s="54">
        <v>0.54807692307692313</v>
      </c>
      <c r="J3875" s="54">
        <v>12.047792665040703</v>
      </c>
      <c r="K3875" s="54">
        <v>95</v>
      </c>
      <c r="L3875" s="54">
        <v>84.543859649122808</v>
      </c>
      <c r="M3875" s="54">
        <v>19.453811519950317</v>
      </c>
      <c r="N3875" s="54">
        <v>4.4106475170829871</v>
      </c>
      <c r="O3875" s="54">
        <v>0.71074641187925258</v>
      </c>
      <c r="P3875" s="54">
        <v>2.4385831255988424</v>
      </c>
      <c r="Q3875" s="54">
        <v>7.6741071428571406</v>
      </c>
      <c r="R3875" s="54">
        <v>0.94770709208797177</v>
      </c>
      <c r="S3875" s="54">
        <v>3.8310291539946086</v>
      </c>
      <c r="T3875" s="54">
        <v>8.1712372448979591E-3</v>
      </c>
      <c r="U3875" s="54">
        <v>0.41062925170068032</v>
      </c>
      <c r="V3875" s="54">
        <v>15.927563608372537</v>
      </c>
      <c r="W3875" s="54">
        <v>10.073567787944686</v>
      </c>
    </row>
    <row r="3876" spans="3:23" x14ac:dyDescent="0.25">
      <c r="C3876" s="52">
        <v>0</v>
      </c>
      <c r="D3876" s="55">
        <v>62</v>
      </c>
      <c r="E3876" s="55">
        <v>66</v>
      </c>
      <c r="F3876" s="55">
        <v>26.141999999999996</v>
      </c>
      <c r="G3876" s="55">
        <v>0.64023685427621302</v>
      </c>
      <c r="H3876" s="55">
        <v>0.93939393939393945</v>
      </c>
      <c r="I3876" s="55">
        <v>0.70454545454545459</v>
      </c>
      <c r="J3876" s="55">
        <v>8.8848664465809541</v>
      </c>
      <c r="K3876" s="55">
        <v>131</v>
      </c>
      <c r="L3876" s="55">
        <v>102.2258064516129</v>
      </c>
      <c r="M3876" s="55">
        <v>204.27604442094128</v>
      </c>
      <c r="N3876" s="55">
        <v>14.292517077860753</v>
      </c>
      <c r="O3876" s="55">
        <v>0.25444036433381417</v>
      </c>
      <c r="P3876" s="55">
        <v>2.0267302273163375</v>
      </c>
      <c r="Q3876" s="55">
        <v>69.999999999999986</v>
      </c>
      <c r="R3876" s="55">
        <v>0.91625902406546789</v>
      </c>
      <c r="S3876" s="55">
        <v>5.078959818346708</v>
      </c>
      <c r="T3876" s="55">
        <v>1.0917253341495785E-2</v>
      </c>
      <c r="U3876" s="55">
        <v>0.19458647825403624</v>
      </c>
      <c r="V3876" s="55">
        <v>10.222075815102858</v>
      </c>
      <c r="W3876" s="55">
        <v>7.8523693026180235</v>
      </c>
    </row>
    <row r="3877" spans="3:23" x14ac:dyDescent="0.25">
      <c r="C3877" s="51">
        <v>0</v>
      </c>
      <c r="D3877" s="54">
        <v>7826</v>
      </c>
      <c r="E3877" s="54">
        <v>12754</v>
      </c>
      <c r="F3877" s="54">
        <v>652.83199999999988</v>
      </c>
      <c r="G3877" s="54">
        <v>0.85114254235844156</v>
      </c>
      <c r="H3877" s="54">
        <v>0.61361141602634472</v>
      </c>
      <c r="I3877" s="54">
        <v>0.45606060606060606</v>
      </c>
      <c r="J3877" s="54">
        <v>99.821704438951471</v>
      </c>
      <c r="K3877" s="54">
        <v>234</v>
      </c>
      <c r="L3877" s="54">
        <v>124.13493483260925</v>
      </c>
      <c r="M3877" s="54">
        <v>1098.1778286027798</v>
      </c>
      <c r="N3877" s="54">
        <v>33.138766250462311</v>
      </c>
      <c r="O3877" s="54">
        <v>0.83227751535558714</v>
      </c>
      <c r="P3877" s="54">
        <v>3.1689745390831998</v>
      </c>
      <c r="Q3877" s="54">
        <v>36.17342342342338</v>
      </c>
      <c r="R3877" s="54">
        <v>0.99243332790549432</v>
      </c>
      <c r="S3877" s="54">
        <v>6.8518084635099505</v>
      </c>
      <c r="T3877" s="54">
        <v>6.476370821485337E-4</v>
      </c>
      <c r="U3877" s="54">
        <v>0.34164710430427758</v>
      </c>
      <c r="V3877" s="54">
        <v>176.79838540744242</v>
      </c>
      <c r="W3877" s="54">
        <v>92.807596175995968</v>
      </c>
    </row>
    <row r="3878" spans="3:23" x14ac:dyDescent="0.25">
      <c r="C3878" s="52">
        <v>0</v>
      </c>
      <c r="D3878" s="55">
        <v>36</v>
      </c>
      <c r="E3878" s="55">
        <v>40</v>
      </c>
      <c r="F3878" s="55">
        <v>19.592000000000002</v>
      </c>
      <c r="G3878" s="55">
        <v>0.38282074674438793</v>
      </c>
      <c r="H3878" s="55">
        <v>0.9</v>
      </c>
      <c r="I3878" s="55">
        <v>0.6428571428571429</v>
      </c>
      <c r="J3878" s="55">
        <v>6.7702750025730758</v>
      </c>
      <c r="K3878" s="55">
        <v>93</v>
      </c>
      <c r="L3878" s="55">
        <v>86</v>
      </c>
      <c r="M3878" s="55">
        <v>15.2</v>
      </c>
      <c r="N3878" s="55">
        <v>3.8987177379235853</v>
      </c>
      <c r="O3878" s="55">
        <v>-7.9213429546752312E-2</v>
      </c>
      <c r="P3878" s="55">
        <v>2.3770704957883426</v>
      </c>
      <c r="Q3878" s="55">
        <v>18.158730158730155</v>
      </c>
      <c r="R3878" s="55">
        <v>0.81459065417157905</v>
      </c>
      <c r="S3878" s="55">
        <v>3.7080030435786822</v>
      </c>
      <c r="T3878" s="55">
        <v>1.8896447467876047E-2</v>
      </c>
      <c r="U3878" s="55">
        <v>0.29868984630889384</v>
      </c>
      <c r="V3878" s="55">
        <v>7.1802197428460053</v>
      </c>
      <c r="W3878" s="55">
        <v>6.6332495807108005</v>
      </c>
    </row>
    <row r="3879" spans="3:23" x14ac:dyDescent="0.25">
      <c r="C3879" s="51">
        <v>0</v>
      </c>
      <c r="D3879" s="54">
        <v>95</v>
      </c>
      <c r="E3879" s="54">
        <v>101</v>
      </c>
      <c r="F3879" s="54">
        <v>32.328000000000003</v>
      </c>
      <c r="G3879" s="54">
        <v>0.35263657748010196</v>
      </c>
      <c r="H3879" s="54">
        <v>0.94059405940594054</v>
      </c>
      <c r="I3879" s="54">
        <v>0.71969696969696972</v>
      </c>
      <c r="J3879" s="54">
        <v>10.99807968464679</v>
      </c>
      <c r="K3879" s="54">
        <v>119</v>
      </c>
      <c r="L3879" s="54">
        <v>93.89473684210526</v>
      </c>
      <c r="M3879" s="54">
        <v>129.54199328107501</v>
      </c>
      <c r="N3879" s="54">
        <v>11.381651606031307</v>
      </c>
      <c r="O3879" s="54">
        <v>0.47182887938556461</v>
      </c>
      <c r="P3879" s="54">
        <v>2.0906815687569469</v>
      </c>
      <c r="Q3879" s="54">
        <v>28.569444444444439</v>
      </c>
      <c r="R3879" s="54">
        <v>0.91955801046079111</v>
      </c>
      <c r="S3879" s="54">
        <v>4.9695473883378067</v>
      </c>
      <c r="T3879" s="54">
        <v>9.0663580246913757E-3</v>
      </c>
      <c r="U3879" s="54">
        <v>0.26515247869414516</v>
      </c>
      <c r="V3879" s="54">
        <v>11.451652149897399</v>
      </c>
      <c r="W3879" s="54">
        <v>10.716002094790422</v>
      </c>
    </row>
    <row r="3880" spans="3:23" x14ac:dyDescent="0.25">
      <c r="C3880" s="52">
        <v>0</v>
      </c>
      <c r="D3880" s="55">
        <v>43</v>
      </c>
      <c r="E3880" s="55">
        <v>47</v>
      </c>
      <c r="F3880" s="55">
        <v>21.552</v>
      </c>
      <c r="G3880" s="55">
        <v>0.53810701977690156</v>
      </c>
      <c r="H3880" s="55">
        <v>0.91489361702127658</v>
      </c>
      <c r="I3880" s="55">
        <v>0.68253968253968256</v>
      </c>
      <c r="J3880" s="55">
        <v>7.399277020331918</v>
      </c>
      <c r="K3880" s="55">
        <v>103</v>
      </c>
      <c r="L3880" s="55">
        <v>90.813953488372093</v>
      </c>
      <c r="M3880" s="55">
        <v>48.155038759689909</v>
      </c>
      <c r="N3880" s="55">
        <v>6.9393831685308971</v>
      </c>
      <c r="O3880" s="55">
        <v>-0.11728785546615061</v>
      </c>
      <c r="P3880" s="55">
        <v>2.0310201496140077</v>
      </c>
      <c r="Q3880" s="55">
        <v>39.899999999999991</v>
      </c>
      <c r="R3880" s="55">
        <v>0.79598356118514535</v>
      </c>
      <c r="S3880" s="55">
        <v>4.4723217312450307</v>
      </c>
      <c r="T3880" s="55">
        <v>1.6326530612244917E-2</v>
      </c>
      <c r="U3880" s="55">
        <v>0.1905504019789733</v>
      </c>
      <c r="V3880" s="55">
        <v>8.1744544421237428</v>
      </c>
      <c r="W3880" s="55">
        <v>6.8900557484721601</v>
      </c>
    </row>
    <row r="3881" spans="3:23" x14ac:dyDescent="0.25">
      <c r="C3881" s="51">
        <v>0</v>
      </c>
      <c r="D3881" s="54">
        <v>129</v>
      </c>
      <c r="E3881" s="54">
        <v>149</v>
      </c>
      <c r="F3881" s="54">
        <v>46.214000000000006</v>
      </c>
      <c r="G3881" s="54">
        <v>0.85710578598249809</v>
      </c>
      <c r="H3881" s="54">
        <v>0.86577181208053688</v>
      </c>
      <c r="I3881" s="54">
        <v>0.58371040723981904</v>
      </c>
      <c r="J3881" s="54">
        <v>12.815923738491735</v>
      </c>
      <c r="K3881" s="54">
        <v>91</v>
      </c>
      <c r="L3881" s="54">
        <v>83.612403100775197</v>
      </c>
      <c r="M3881" s="54">
        <v>11.676719961240307</v>
      </c>
      <c r="N3881" s="54">
        <v>3.4171215900579699</v>
      </c>
      <c r="O3881" s="54">
        <v>0.24244728727801648</v>
      </c>
      <c r="P3881" s="54">
        <v>2.0068270885326673</v>
      </c>
      <c r="Q3881" s="54">
        <v>7.6134453781512539</v>
      </c>
      <c r="R3881" s="54">
        <v>0.92980881293084483</v>
      </c>
      <c r="S3881" s="54">
        <v>3.6300083316249783</v>
      </c>
      <c r="T3881" s="54">
        <v>8.0502789351034627E-3</v>
      </c>
      <c r="U3881" s="54">
        <v>0.4054271708683469</v>
      </c>
      <c r="V3881" s="54">
        <v>18.645374942767379</v>
      </c>
      <c r="W3881" s="54">
        <v>9.6049866286714938</v>
      </c>
    </row>
    <row r="3882" spans="3:23" x14ac:dyDescent="0.25">
      <c r="C3882" s="52">
        <v>0</v>
      </c>
      <c r="D3882" s="55">
        <v>79</v>
      </c>
      <c r="E3882" s="55">
        <v>84</v>
      </c>
      <c r="F3882" s="55">
        <v>29.606999999999999</v>
      </c>
      <c r="G3882" s="55">
        <v>0.66124854250907783</v>
      </c>
      <c r="H3882" s="55">
        <v>0.94047619047619047</v>
      </c>
      <c r="I3882" s="55">
        <v>0.73148148148148151</v>
      </c>
      <c r="J3882" s="55">
        <v>10.029253413593549</v>
      </c>
      <c r="K3882" s="55">
        <v>122</v>
      </c>
      <c r="L3882" s="55">
        <v>98.303797468354432</v>
      </c>
      <c r="M3882" s="55">
        <v>138.1116520610191</v>
      </c>
      <c r="N3882" s="55">
        <v>11.752091390940555</v>
      </c>
      <c r="O3882" s="55">
        <v>0.22232160567577561</v>
      </c>
      <c r="P3882" s="55">
        <v>1.9970356805716822</v>
      </c>
      <c r="Q3882" s="55">
        <v>39.299999999999976</v>
      </c>
      <c r="R3882" s="55">
        <v>0.93877989026629682</v>
      </c>
      <c r="S3882" s="55">
        <v>5.0556369642008034</v>
      </c>
      <c r="T3882" s="55">
        <v>8.8888888888888733E-3</v>
      </c>
      <c r="U3882" s="55">
        <v>0.211127021127021</v>
      </c>
      <c r="V3882" s="55">
        <v>11.678112249197305</v>
      </c>
      <c r="W3882" s="55">
        <v>8.7605331639990212</v>
      </c>
    </row>
    <row r="3883" spans="3:23" x14ac:dyDescent="0.25">
      <c r="C3883" s="51">
        <v>0</v>
      </c>
      <c r="D3883" s="54">
        <v>7785</v>
      </c>
      <c r="E3883" s="54">
        <v>12143</v>
      </c>
      <c r="F3883" s="54">
        <v>619.47899999999993</v>
      </c>
      <c r="G3883" s="54">
        <v>0.85378248846455995</v>
      </c>
      <c r="H3883" s="54">
        <v>0.6411101045870049</v>
      </c>
      <c r="I3883" s="54">
        <v>0.46505376344086019</v>
      </c>
      <c r="J3883" s="54">
        <v>99.559880754062988</v>
      </c>
      <c r="K3883" s="54">
        <v>224</v>
      </c>
      <c r="L3883" s="54">
        <v>122.41053307642903</v>
      </c>
      <c r="M3883" s="54">
        <v>1005.9835478273014</v>
      </c>
      <c r="N3883" s="54">
        <v>31.717243698456862</v>
      </c>
      <c r="O3883" s="54">
        <v>0.64722125545987963</v>
      </c>
      <c r="P3883" s="54">
        <v>2.8309439649664432</v>
      </c>
      <c r="Q3883" s="54">
        <v>33.119621189700759</v>
      </c>
      <c r="R3883" s="54">
        <v>0.9928471135334842</v>
      </c>
      <c r="S3883" s="54">
        <v>6.8256187573617124</v>
      </c>
      <c r="T3883" s="54">
        <v>6.8593854019404149E-4</v>
      </c>
      <c r="U3883" s="54">
        <v>0.34676441735400204</v>
      </c>
      <c r="V3883" s="54">
        <v>174.05439097771796</v>
      </c>
      <c r="W3883" s="54">
        <v>90.617915090585953</v>
      </c>
    </row>
    <row r="3884" spans="3:23" x14ac:dyDescent="0.25">
      <c r="C3884" s="52">
        <v>0</v>
      </c>
      <c r="D3884" s="55">
        <v>82</v>
      </c>
      <c r="E3884" s="55">
        <v>89</v>
      </c>
      <c r="F3884" s="55">
        <v>32.146000000000001</v>
      </c>
      <c r="G3884" s="55">
        <v>0.81180354813520006</v>
      </c>
      <c r="H3884" s="55">
        <v>0.9213483146067416</v>
      </c>
      <c r="I3884" s="55">
        <v>0.63076923076923075</v>
      </c>
      <c r="J3884" s="55">
        <v>10.217907939900583</v>
      </c>
      <c r="K3884" s="55">
        <v>96</v>
      </c>
      <c r="L3884" s="55">
        <v>85.390243902439025</v>
      </c>
      <c r="M3884" s="55">
        <v>25.821138211382113</v>
      </c>
      <c r="N3884" s="55">
        <v>5.0814504043021138</v>
      </c>
      <c r="O3884" s="55">
        <v>0.21381670081544332</v>
      </c>
      <c r="P3884" s="55">
        <v>1.9970802295632519</v>
      </c>
      <c r="Q3884" s="55">
        <v>10.741258741258752</v>
      </c>
      <c r="R3884" s="55">
        <v>0.94260994754498217</v>
      </c>
      <c r="S3884" s="55">
        <v>4.1503971166680946</v>
      </c>
      <c r="T3884" s="55">
        <v>9.731527214044685E-3</v>
      </c>
      <c r="U3884" s="55">
        <v>0.3771478521478519</v>
      </c>
      <c r="V3884" s="55">
        <v>13.577829015921603</v>
      </c>
      <c r="W3884" s="55">
        <v>7.9285104673485707</v>
      </c>
    </row>
    <row r="3885" spans="3:23" x14ac:dyDescent="0.25">
      <c r="C3885" s="51">
        <v>0</v>
      </c>
      <c r="D3885" s="54">
        <v>71</v>
      </c>
      <c r="E3885" s="54">
        <v>76</v>
      </c>
      <c r="F3885" s="54">
        <v>27.828999999999997</v>
      </c>
      <c r="G3885" s="54">
        <v>0.55678680041441164</v>
      </c>
      <c r="H3885" s="54">
        <v>0.93421052631578949</v>
      </c>
      <c r="I3885" s="54">
        <v>0.71717171717171713</v>
      </c>
      <c r="J3885" s="54">
        <v>9.5078918628787825</v>
      </c>
      <c r="K3885" s="54">
        <v>111</v>
      </c>
      <c r="L3885" s="54">
        <v>90.450704225352112</v>
      </c>
      <c r="M3885" s="54">
        <v>105.45110663983904</v>
      </c>
      <c r="N3885" s="54">
        <v>10.2689389247302</v>
      </c>
      <c r="O3885" s="54">
        <v>0.46856640953423834</v>
      </c>
      <c r="P3885" s="54">
        <v>2.0576317126806267</v>
      </c>
      <c r="Q3885" s="54">
        <v>24.190909090909091</v>
      </c>
      <c r="R3885" s="54">
        <v>0.91520995725642751</v>
      </c>
      <c r="S3885" s="54">
        <v>4.6491085639556076</v>
      </c>
      <c r="T3885" s="54">
        <v>1.2231404958677661E-2</v>
      </c>
      <c r="U3885" s="54">
        <v>0.27790797586252147</v>
      </c>
      <c r="V3885" s="54">
        <v>10.517990673067267</v>
      </c>
      <c r="W3885" s="54">
        <v>8.7368261633787316</v>
      </c>
    </row>
    <row r="3886" spans="3:23" x14ac:dyDescent="0.25">
      <c r="C3886" s="52">
        <v>0</v>
      </c>
      <c r="D3886" s="55">
        <v>43</v>
      </c>
      <c r="E3886" s="55">
        <v>47</v>
      </c>
      <c r="F3886" s="55">
        <v>21.552</v>
      </c>
      <c r="G3886" s="55">
        <v>0.53810701977690156</v>
      </c>
      <c r="H3886" s="55">
        <v>0.91489361702127658</v>
      </c>
      <c r="I3886" s="55">
        <v>0.68253968253968256</v>
      </c>
      <c r="J3886" s="55">
        <v>7.399277020331918</v>
      </c>
      <c r="K3886" s="55">
        <v>102</v>
      </c>
      <c r="L3886" s="55">
        <v>90.348837209302332</v>
      </c>
      <c r="M3886" s="55">
        <v>38.851605758582501</v>
      </c>
      <c r="N3886" s="55">
        <v>6.2331056270997447</v>
      </c>
      <c r="O3886" s="55">
        <v>-0.24378084293477958</v>
      </c>
      <c r="P3886" s="55">
        <v>2.1770500912422905</v>
      </c>
      <c r="Q3886" s="55">
        <v>52.21428571428568</v>
      </c>
      <c r="R3886" s="55">
        <v>0.76066711502240625</v>
      </c>
      <c r="S3886" s="55">
        <v>4.2046525450978924</v>
      </c>
      <c r="T3886" s="55">
        <v>1.673469387755103E-2</v>
      </c>
      <c r="U3886" s="55">
        <v>0.15908008658008657</v>
      </c>
      <c r="V3886" s="55">
        <v>8.1744544421237428</v>
      </c>
      <c r="W3886" s="55">
        <v>6.8900557484721601</v>
      </c>
    </row>
    <row r="3887" spans="3:23" x14ac:dyDescent="0.25">
      <c r="C3887" s="51">
        <v>0</v>
      </c>
      <c r="D3887" s="54">
        <v>187</v>
      </c>
      <c r="E3887" s="54">
        <v>231</v>
      </c>
      <c r="F3887" s="54">
        <v>61.306999999999988</v>
      </c>
      <c r="G3887" s="54">
        <v>0.87210550156994993</v>
      </c>
      <c r="H3887" s="54">
        <v>0.80952380952380953</v>
      </c>
      <c r="I3887" s="54">
        <v>0.46867167919799496</v>
      </c>
      <c r="J3887" s="54">
        <v>15.430353037616328</v>
      </c>
      <c r="K3887" s="54">
        <v>92</v>
      </c>
      <c r="L3887" s="54">
        <v>83.871657754010698</v>
      </c>
      <c r="M3887" s="54">
        <v>17.058708527399226</v>
      </c>
      <c r="N3887" s="54">
        <v>4.1302189442448718</v>
      </c>
      <c r="O3887" s="54">
        <v>-3.8711151778249062E-2</v>
      </c>
      <c r="P3887" s="54">
        <v>2.0343575768230062</v>
      </c>
      <c r="Q3887" s="54">
        <v>8.9377990430622063</v>
      </c>
      <c r="R3887" s="54">
        <v>0.97285018361484554</v>
      </c>
      <c r="S3887" s="54">
        <v>3.9245681598835001</v>
      </c>
      <c r="T3887" s="54">
        <v>5.2196607220530589E-3</v>
      </c>
      <c r="U3887" s="54">
        <v>0.39259797220323578</v>
      </c>
      <c r="V3887" s="54">
        <v>24.323852522529943</v>
      </c>
      <c r="W3887" s="54">
        <v>11.902096109915034</v>
      </c>
    </row>
    <row r="3888" spans="3:23" x14ac:dyDescent="0.25">
      <c r="C3888" s="52">
        <v>0</v>
      </c>
      <c r="D3888" s="55">
        <v>29</v>
      </c>
      <c r="E3888" s="55">
        <v>33</v>
      </c>
      <c r="F3888" s="55">
        <v>17.996000000000002</v>
      </c>
      <c r="G3888" s="55">
        <v>0</v>
      </c>
      <c r="H3888" s="55">
        <v>0.87878787878787878</v>
      </c>
      <c r="I3888" s="55">
        <v>0.59183673469387754</v>
      </c>
      <c r="J3888" s="55">
        <v>6.0765077797464979</v>
      </c>
      <c r="K3888" s="55">
        <v>87</v>
      </c>
      <c r="L3888" s="55">
        <v>81.793103448275858</v>
      </c>
      <c r="M3888" s="55">
        <v>9.5270935960591157</v>
      </c>
      <c r="N3888" s="55">
        <v>3.086599033897846</v>
      </c>
      <c r="O3888" s="55">
        <v>-0.3660670827057621</v>
      </c>
      <c r="P3888" s="55">
        <v>2.1722760480553163</v>
      </c>
      <c r="Q3888" s="55">
        <v>10.553571428571429</v>
      </c>
      <c r="R3888" s="55">
        <v>0.85450539688365212</v>
      </c>
      <c r="S3888" s="55">
        <v>3.312156118461695</v>
      </c>
      <c r="T3888" s="55">
        <v>2.2959183673469396E-2</v>
      </c>
      <c r="U3888" s="55">
        <v>0.36023242630385494</v>
      </c>
      <c r="V3888" s="55">
        <v>6.2330229193099944</v>
      </c>
      <c r="W3888" s="55">
        <v>6.2330229193099944</v>
      </c>
    </row>
    <row r="3889" spans="3:23" x14ac:dyDescent="0.25">
      <c r="C3889" s="51">
        <v>0</v>
      </c>
      <c r="D3889" s="54">
        <v>7570</v>
      </c>
      <c r="E3889" s="54">
        <v>12032</v>
      </c>
      <c r="F3889" s="54">
        <v>656.51199999999983</v>
      </c>
      <c r="G3889" s="54">
        <v>0.84536163080301929</v>
      </c>
      <c r="H3889" s="54">
        <v>0.62915558510638303</v>
      </c>
      <c r="I3889" s="54">
        <v>0.46676532248119373</v>
      </c>
      <c r="J3889" s="54">
        <v>98.175472260871672</v>
      </c>
      <c r="K3889" s="54">
        <v>223</v>
      </c>
      <c r="L3889" s="54">
        <v>121.67107001321004</v>
      </c>
      <c r="M3889" s="54">
        <v>939.20504218957581</v>
      </c>
      <c r="N3889" s="54">
        <v>30.646452358952999</v>
      </c>
      <c r="O3889" s="54">
        <v>0.53407881813919522</v>
      </c>
      <c r="P3889" s="54">
        <v>2.6115382896140091</v>
      </c>
      <c r="Q3889" s="54">
        <v>32.375542117158517</v>
      </c>
      <c r="R3889" s="54">
        <v>0.99275081554773692</v>
      </c>
      <c r="S3889" s="54">
        <v>6.8107978750146785</v>
      </c>
      <c r="T3889" s="54">
        <v>6.5979342884913892E-4</v>
      </c>
      <c r="U3889" s="54">
        <v>0.33918110797284307</v>
      </c>
      <c r="V3889" s="54">
        <v>169.68658920116957</v>
      </c>
      <c r="W3889" s="54">
        <v>90.645634628297742</v>
      </c>
    </row>
    <row r="3890" spans="3:23" x14ac:dyDescent="0.25">
      <c r="C3890" s="52">
        <v>0</v>
      </c>
      <c r="D3890" s="55">
        <v>133</v>
      </c>
      <c r="E3890" s="55">
        <v>140</v>
      </c>
      <c r="F3890" s="55">
        <v>40.010999999999996</v>
      </c>
      <c r="G3890" s="55">
        <v>0.62549203035022394</v>
      </c>
      <c r="H3890" s="55">
        <v>0.95</v>
      </c>
      <c r="I3890" s="55">
        <v>0.68205128205128207</v>
      </c>
      <c r="J3890" s="55">
        <v>13.013103375051497</v>
      </c>
      <c r="K3890" s="55">
        <v>127</v>
      </c>
      <c r="L3890" s="55">
        <v>96.744360902255636</v>
      </c>
      <c r="M3890" s="55">
        <v>193.28263841421733</v>
      </c>
      <c r="N3890" s="55">
        <v>13.902612647060888</v>
      </c>
      <c r="O3890" s="55">
        <v>0.33985990257143212</v>
      </c>
      <c r="P3890" s="55">
        <v>2.056305945992285</v>
      </c>
      <c r="Q3890" s="55">
        <v>35.119047619047649</v>
      </c>
      <c r="R3890" s="55">
        <v>0.95137981019708717</v>
      </c>
      <c r="S3890" s="55">
        <v>5.3989576276577305</v>
      </c>
      <c r="T3890" s="55">
        <v>5.7142857142856943E-3</v>
      </c>
      <c r="U3890" s="55">
        <v>0.25855292583233719</v>
      </c>
      <c r="V3890" s="55">
        <v>14.938940986744635</v>
      </c>
      <c r="W3890" s="55">
        <v>11.655818226895455</v>
      </c>
    </row>
    <row r="3891" spans="3:23" x14ac:dyDescent="0.25">
      <c r="C3891" s="51">
        <v>0</v>
      </c>
      <c r="D3891" s="54">
        <v>58</v>
      </c>
      <c r="E3891" s="54">
        <v>62</v>
      </c>
      <c r="F3891" s="54">
        <v>24.462999999999997</v>
      </c>
      <c r="G3891" s="54">
        <v>0.35223150850765261</v>
      </c>
      <c r="H3891" s="54">
        <v>0.93548387096774188</v>
      </c>
      <c r="I3891" s="54">
        <v>0.71604938271604934</v>
      </c>
      <c r="J3891" s="54">
        <v>8.5934797139831218</v>
      </c>
      <c r="K3891" s="54">
        <v>112</v>
      </c>
      <c r="L3891" s="54">
        <v>90.84482758620689</v>
      </c>
      <c r="M3891" s="54">
        <v>121.8877797943134</v>
      </c>
      <c r="N3891" s="54">
        <v>11.04027987844119</v>
      </c>
      <c r="O3891" s="54">
        <v>0.33673930159895427</v>
      </c>
      <c r="P3891" s="54">
        <v>1.8883566315854818</v>
      </c>
      <c r="Q3891" s="54">
        <v>38.822222222222223</v>
      </c>
      <c r="R3891" s="54">
        <v>0.89396508736527047</v>
      </c>
      <c r="S3891" s="54">
        <v>4.5790015215519855</v>
      </c>
      <c r="T3891" s="54">
        <v>1.2098765432098786E-2</v>
      </c>
      <c r="U3891" s="54">
        <v>0.31968130634797304</v>
      </c>
      <c r="V3891" s="54">
        <v>8.9724994915818588</v>
      </c>
      <c r="W3891" s="54">
        <v>8.3974780578967678</v>
      </c>
    </row>
    <row r="3892" spans="3:23" x14ac:dyDescent="0.25">
      <c r="C3892" s="52">
        <v>0</v>
      </c>
      <c r="D3892" s="55">
        <v>209</v>
      </c>
      <c r="E3892" s="55">
        <v>241</v>
      </c>
      <c r="F3892" s="55">
        <v>60.545999999999999</v>
      </c>
      <c r="G3892" s="55">
        <v>0.87930933263647271</v>
      </c>
      <c r="H3892" s="55">
        <v>0.86721991701244816</v>
      </c>
      <c r="I3892" s="55">
        <v>0.47499999999999998</v>
      </c>
      <c r="J3892" s="55">
        <v>16.312788383647014</v>
      </c>
      <c r="K3892" s="55">
        <v>91</v>
      </c>
      <c r="L3892" s="55">
        <v>81.239234449760772</v>
      </c>
      <c r="M3892" s="55">
        <v>12.904030180345995</v>
      </c>
      <c r="N3892" s="55">
        <v>3.5922180028982087</v>
      </c>
      <c r="O3892" s="55">
        <v>0.40035060945822376</v>
      </c>
      <c r="P3892" s="55">
        <v>2.8044940543948997</v>
      </c>
      <c r="Q3892" s="55">
        <v>6.7792207792207826</v>
      </c>
      <c r="R3892" s="55">
        <v>0.97606811139509975</v>
      </c>
      <c r="S3892" s="55">
        <v>3.7848018944175381</v>
      </c>
      <c r="T3892" s="55">
        <v>5.8750773036487193E-3</v>
      </c>
      <c r="U3892" s="55">
        <v>0.43824211502782962</v>
      </c>
      <c r="V3892" s="55">
        <v>24.768580923885239</v>
      </c>
      <c r="W3892" s="55">
        <v>11.79606357985929</v>
      </c>
    </row>
    <row r="3893" spans="3:23" x14ac:dyDescent="0.25">
      <c r="C3893" s="51">
        <v>0</v>
      </c>
      <c r="D3893" s="54">
        <v>75</v>
      </c>
      <c r="E3893" s="54">
        <v>81</v>
      </c>
      <c r="F3893" s="54">
        <v>29.813999999999997</v>
      </c>
      <c r="G3893" s="54">
        <v>0.70436798324528116</v>
      </c>
      <c r="H3893" s="54">
        <v>0.92592592592592593</v>
      </c>
      <c r="I3893" s="54">
        <v>0.625</v>
      </c>
      <c r="J3893" s="54">
        <v>9.7720502380583998</v>
      </c>
      <c r="K3893" s="54">
        <v>100</v>
      </c>
      <c r="L3893" s="54">
        <v>87.333333333333329</v>
      </c>
      <c r="M3893" s="54">
        <v>57.549549549549539</v>
      </c>
      <c r="N3893" s="54">
        <v>7.5861419410362698</v>
      </c>
      <c r="O3893" s="54">
        <v>-1.8336887734329118E-2</v>
      </c>
      <c r="P3893" s="54">
        <v>1.8213291966112108</v>
      </c>
      <c r="Q3893" s="54">
        <v>21.803030303030305</v>
      </c>
      <c r="R3893" s="54">
        <v>0.94517861378513379</v>
      </c>
      <c r="S3893" s="54">
        <v>4.5538465712587906</v>
      </c>
      <c r="T3893" s="54">
        <v>1.0101010101010093E-2</v>
      </c>
      <c r="U3893" s="54">
        <v>0.28415130744676192</v>
      </c>
      <c r="V3893" s="54">
        <v>11.758324907006026</v>
      </c>
      <c r="W3893" s="54">
        <v>8.346470700784824</v>
      </c>
    </row>
    <row r="3894" spans="3:23" x14ac:dyDescent="0.25">
      <c r="C3894" s="52">
        <v>0</v>
      </c>
      <c r="D3894" s="55">
        <v>7533</v>
      </c>
      <c r="E3894" s="55">
        <v>12367</v>
      </c>
      <c r="F3894" s="55">
        <v>698.29299999999989</v>
      </c>
      <c r="G3894" s="55">
        <v>0.80563459681455452</v>
      </c>
      <c r="H3894" s="55">
        <v>0.60912104795019006</v>
      </c>
      <c r="I3894" s="55">
        <v>0.4627149877149877</v>
      </c>
      <c r="J3894" s="55">
        <v>97.935251521043128</v>
      </c>
      <c r="K3894" s="55">
        <v>215</v>
      </c>
      <c r="L3894" s="55">
        <v>119.88649940262843</v>
      </c>
      <c r="M3894" s="55">
        <v>915.27827363107394</v>
      </c>
      <c r="N3894" s="55">
        <v>30.253566296076137</v>
      </c>
      <c r="O3894" s="55">
        <v>0.56402646397332201</v>
      </c>
      <c r="P3894" s="55">
        <v>2.7049684527364177</v>
      </c>
      <c r="Q3894" s="55">
        <v>30.978755782809841</v>
      </c>
      <c r="R3894" s="55">
        <v>0.99261865241062075</v>
      </c>
      <c r="S3894" s="55">
        <v>6.786832645028837</v>
      </c>
      <c r="T3894" s="55">
        <v>6.2589488191135665E-4</v>
      </c>
      <c r="U3894" s="55">
        <v>0.34442103544474911</v>
      </c>
      <c r="V3894" s="55">
        <v>163.35345697535118</v>
      </c>
      <c r="W3894" s="55">
        <v>96.772674812205722</v>
      </c>
    </row>
    <row r="3895" spans="3:23" x14ac:dyDescent="0.25">
      <c r="C3895" s="51">
        <v>0</v>
      </c>
      <c r="D3895" s="54">
        <v>44</v>
      </c>
      <c r="E3895" s="54">
        <v>48</v>
      </c>
      <c r="F3895" s="54">
        <v>21.187999999999999</v>
      </c>
      <c r="G3895" s="54">
        <v>0</v>
      </c>
      <c r="H3895" s="54">
        <v>0.91666666666666663</v>
      </c>
      <c r="I3895" s="54">
        <v>0.6875</v>
      </c>
      <c r="J3895" s="54">
        <v>7.4848206370191104</v>
      </c>
      <c r="K3895" s="54">
        <v>101</v>
      </c>
      <c r="L3895" s="54">
        <v>87.181818181818187</v>
      </c>
      <c r="M3895" s="54">
        <v>62.338266384778002</v>
      </c>
      <c r="N3895" s="54">
        <v>7.8954585924300815</v>
      </c>
      <c r="O3895" s="54">
        <v>0.11832473153829426</v>
      </c>
      <c r="P3895" s="54">
        <v>1.8819137902161633</v>
      </c>
      <c r="Q3895" s="54">
        <v>28.458333333333336</v>
      </c>
      <c r="R3895" s="54">
        <v>0.85805264367766643</v>
      </c>
      <c r="S3895" s="54">
        <v>4.3281944024823575</v>
      </c>
      <c r="T3895" s="54">
        <v>1.4660493827160521E-2</v>
      </c>
      <c r="U3895" s="54">
        <v>0.27969827240660561</v>
      </c>
      <c r="V3895" s="54">
        <v>7.5958521376452364</v>
      </c>
      <c r="W3895" s="54">
        <v>7.5958521376452364</v>
      </c>
    </row>
    <row r="3896" spans="3:23" x14ac:dyDescent="0.25">
      <c r="C3896" s="52">
        <v>0</v>
      </c>
      <c r="D3896" s="55">
        <v>221</v>
      </c>
      <c r="E3896" s="55">
        <v>234</v>
      </c>
      <c r="F3896" s="55">
        <v>55.46</v>
      </c>
      <c r="G3896" s="55">
        <v>0.81605570218453582</v>
      </c>
      <c r="H3896" s="55">
        <v>0.94444444444444442</v>
      </c>
      <c r="I3896" s="55">
        <v>0.62784090909090906</v>
      </c>
      <c r="J3896" s="55">
        <v>16.774562271083887</v>
      </c>
      <c r="K3896" s="55">
        <v>94</v>
      </c>
      <c r="L3896" s="55">
        <v>83.289592760180994</v>
      </c>
      <c r="M3896" s="55">
        <v>26.770300287947304</v>
      </c>
      <c r="N3896" s="55">
        <v>5.1740023471145919</v>
      </c>
      <c r="O3896" s="55">
        <v>4.4403132490498404E-2</v>
      </c>
      <c r="P3896" s="55">
        <v>1.8861316342781487</v>
      </c>
      <c r="Q3896" s="55">
        <v>8.6737967914438432</v>
      </c>
      <c r="R3896" s="55">
        <v>0.97154182535550548</v>
      </c>
      <c r="S3896" s="55">
        <v>4.2057744765996699</v>
      </c>
      <c r="T3896" s="55">
        <v>5.9767222396980135E-3</v>
      </c>
      <c r="U3896" s="55">
        <v>0.42042589763178057</v>
      </c>
      <c r="V3896" s="55">
        <v>22.328017437169752</v>
      </c>
      <c r="W3896" s="55">
        <v>12.904997059505584</v>
      </c>
    </row>
    <row r="3897" spans="3:23" x14ac:dyDescent="0.25">
      <c r="C3897" s="51">
        <v>0</v>
      </c>
      <c r="D3897" s="54">
        <v>76</v>
      </c>
      <c r="E3897" s="54">
        <v>81</v>
      </c>
      <c r="F3897" s="54">
        <v>29.350999999999996</v>
      </c>
      <c r="G3897" s="54">
        <v>0.54097960364064979</v>
      </c>
      <c r="H3897" s="54">
        <v>0.93827160493827155</v>
      </c>
      <c r="I3897" s="54">
        <v>0.62809917355371903</v>
      </c>
      <c r="J3897" s="54">
        <v>9.8369815187318714</v>
      </c>
      <c r="K3897" s="54">
        <v>103</v>
      </c>
      <c r="L3897" s="54">
        <v>87.34210526315789</v>
      </c>
      <c r="M3897" s="54">
        <v>49.748070175438599</v>
      </c>
      <c r="N3897" s="54">
        <v>7.0532311868702138</v>
      </c>
      <c r="O3897" s="54">
        <v>0.12614122805688371</v>
      </c>
      <c r="P3897" s="54">
        <v>2.1382538125206603</v>
      </c>
      <c r="Q3897" s="54">
        <v>24.606060606060595</v>
      </c>
      <c r="R3897" s="54">
        <v>0.93099290189307815</v>
      </c>
      <c r="S3897" s="54">
        <v>4.5734751323096194</v>
      </c>
      <c r="T3897" s="54">
        <v>8.4940312213039569E-3</v>
      </c>
      <c r="U3897" s="54">
        <v>0.23777110936201834</v>
      </c>
      <c r="V3897" s="54">
        <v>10.874674298091232</v>
      </c>
      <c r="W3897" s="54">
        <v>9.1459894383832285</v>
      </c>
    </row>
    <row r="3898" spans="3:23" x14ac:dyDescent="0.25">
      <c r="C3898" s="52">
        <v>0</v>
      </c>
      <c r="D3898" s="55">
        <v>29</v>
      </c>
      <c r="E3898" s="55">
        <v>33</v>
      </c>
      <c r="F3898" s="55">
        <v>17.996000000000002</v>
      </c>
      <c r="G3898" s="55">
        <v>0</v>
      </c>
      <c r="H3898" s="55">
        <v>0.87878787878787878</v>
      </c>
      <c r="I3898" s="55">
        <v>0.59183673469387754</v>
      </c>
      <c r="J3898" s="55">
        <v>6.0765077797464979</v>
      </c>
      <c r="K3898" s="55">
        <v>88</v>
      </c>
      <c r="L3898" s="55">
        <v>81.551724137931032</v>
      </c>
      <c r="M3898" s="55">
        <v>12.470443349753698</v>
      </c>
      <c r="N3898" s="55">
        <v>3.5313514905420695</v>
      </c>
      <c r="O3898" s="55">
        <v>-2.2128457489319811E-2</v>
      </c>
      <c r="P3898" s="55">
        <v>2.0191199224747436</v>
      </c>
      <c r="Q3898" s="55">
        <v>19.250000000000011</v>
      </c>
      <c r="R3898" s="55">
        <v>0.76207670405717787</v>
      </c>
      <c r="S3898" s="55">
        <v>3.5780011510322702</v>
      </c>
      <c r="T3898" s="55">
        <v>2.4872448979591847E-2</v>
      </c>
      <c r="U3898" s="55">
        <v>0.29888638147566704</v>
      </c>
      <c r="V3898" s="55">
        <v>6.2330229193099944</v>
      </c>
      <c r="W3898" s="55">
        <v>6.2330229193099944</v>
      </c>
    </row>
    <row r="3899" spans="3:23" x14ac:dyDescent="0.25">
      <c r="C3899" s="51">
        <v>0</v>
      </c>
      <c r="D3899" s="54">
        <v>182</v>
      </c>
      <c r="E3899" s="54">
        <v>193</v>
      </c>
      <c r="F3899" s="54">
        <v>46.957999999999998</v>
      </c>
      <c r="G3899" s="54">
        <v>0.35619337107472904</v>
      </c>
      <c r="H3899" s="54">
        <v>0.94300518134715028</v>
      </c>
      <c r="I3899" s="54">
        <v>0.66911764705882348</v>
      </c>
      <c r="J3899" s="54">
        <v>15.222667215103916</v>
      </c>
      <c r="K3899" s="54">
        <v>132</v>
      </c>
      <c r="L3899" s="54">
        <v>95.945054945054949</v>
      </c>
      <c r="M3899" s="54">
        <v>266.8035941958592</v>
      </c>
      <c r="N3899" s="54">
        <v>16.334123612727414</v>
      </c>
      <c r="O3899" s="54">
        <v>0.47298839946258581</v>
      </c>
      <c r="P3899" s="54">
        <v>2.1369550510978241</v>
      </c>
      <c r="Q3899" s="54">
        <v>45.179930795847746</v>
      </c>
      <c r="R3899" s="54">
        <v>0.9483432529333552</v>
      </c>
      <c r="S3899" s="54">
        <v>5.5834904707751978</v>
      </c>
      <c r="T3899" s="54">
        <v>4.3941044767184254E-3</v>
      </c>
      <c r="U3899" s="54">
        <v>0.23598915982133997</v>
      </c>
      <c r="V3899" s="54">
        <v>16.006016289940337</v>
      </c>
      <c r="W3899" s="54">
        <v>14.956217947271909</v>
      </c>
    </row>
    <row r="3900" spans="3:23" x14ac:dyDescent="0.25">
      <c r="C3900" s="52">
        <v>0</v>
      </c>
      <c r="D3900" s="55">
        <v>29</v>
      </c>
      <c r="E3900" s="55">
        <v>33</v>
      </c>
      <c r="F3900" s="55">
        <v>17.996000000000002</v>
      </c>
      <c r="G3900" s="55">
        <v>0</v>
      </c>
      <c r="H3900" s="55">
        <v>0.87878787878787878</v>
      </c>
      <c r="I3900" s="55">
        <v>0.59183673469387754</v>
      </c>
      <c r="J3900" s="55">
        <v>6.0765077797464979</v>
      </c>
      <c r="K3900" s="55">
        <v>87</v>
      </c>
      <c r="L3900" s="55">
        <v>81.827586206896555</v>
      </c>
      <c r="M3900" s="55">
        <v>14.147783251231527</v>
      </c>
      <c r="N3900" s="55">
        <v>3.7613539119885444</v>
      </c>
      <c r="O3900" s="55">
        <v>-0.46168471219336704</v>
      </c>
      <c r="P3900" s="55">
        <v>2.5111076302946134</v>
      </c>
      <c r="Q3900" s="55">
        <v>28.767857142857135</v>
      </c>
      <c r="R3900" s="55">
        <v>0.71415569887223107</v>
      </c>
      <c r="S3900" s="55">
        <v>3.345073995785254</v>
      </c>
      <c r="T3900" s="55">
        <v>2.1683673469387765E-2</v>
      </c>
      <c r="U3900" s="55">
        <v>0.30876623376623369</v>
      </c>
      <c r="V3900" s="55">
        <v>6.2330229193099944</v>
      </c>
      <c r="W3900" s="55">
        <v>6.2330229193099944</v>
      </c>
    </row>
    <row r="3901" spans="3:23" x14ac:dyDescent="0.25">
      <c r="C3901" s="51">
        <v>0</v>
      </c>
      <c r="D3901" s="54">
        <v>7211</v>
      </c>
      <c r="E3901" s="54">
        <v>11502</v>
      </c>
      <c r="F3901" s="54">
        <v>618.70899999999995</v>
      </c>
      <c r="G3901" s="54">
        <v>0.76948472197376006</v>
      </c>
      <c r="H3901" s="54">
        <v>0.62693444618327243</v>
      </c>
      <c r="I3901" s="54">
        <v>0.50968334746960697</v>
      </c>
      <c r="J3901" s="54">
        <v>95.819258800542073</v>
      </c>
      <c r="K3901" s="54">
        <v>217</v>
      </c>
      <c r="L3901" s="54">
        <v>120.25128276244627</v>
      </c>
      <c r="M3901" s="54">
        <v>974.09496194652547</v>
      </c>
      <c r="N3901" s="54">
        <v>31.210494420090903</v>
      </c>
      <c r="O3901" s="54">
        <v>0.60165923642567531</v>
      </c>
      <c r="P3901" s="54">
        <v>2.690963400517957</v>
      </c>
      <c r="Q3901" s="54">
        <v>34.506548077596555</v>
      </c>
      <c r="R3901" s="54">
        <v>0.99159378742776449</v>
      </c>
      <c r="S3901" s="54">
        <v>6.8250063133910848</v>
      </c>
      <c r="T3901" s="54">
        <v>5.2426839648179167E-4</v>
      </c>
      <c r="U3901" s="54">
        <v>0.32793273445361565</v>
      </c>
      <c r="V3901" s="54">
        <v>154.53941752251788</v>
      </c>
      <c r="W3901" s="54">
        <v>98.698951019468169</v>
      </c>
    </row>
    <row r="3902" spans="3:23" x14ac:dyDescent="0.25">
      <c r="C3902" s="52">
        <v>0</v>
      </c>
      <c r="D3902" s="55">
        <v>58</v>
      </c>
      <c r="E3902" s="55">
        <v>62</v>
      </c>
      <c r="F3902" s="55">
        <v>24.462999999999997</v>
      </c>
      <c r="G3902" s="55">
        <v>0.35223150850765261</v>
      </c>
      <c r="H3902" s="55">
        <v>0.93548387096774188</v>
      </c>
      <c r="I3902" s="55">
        <v>0.71604938271604934</v>
      </c>
      <c r="J3902" s="55">
        <v>8.5934797139831218</v>
      </c>
      <c r="K3902" s="55">
        <v>98</v>
      </c>
      <c r="L3902" s="55">
        <v>86.224137931034477</v>
      </c>
      <c r="M3902" s="55">
        <v>46.176950998185099</v>
      </c>
      <c r="N3902" s="55">
        <v>6.7953624626052953</v>
      </c>
      <c r="O3902" s="55">
        <v>-5.7498012870895128E-2</v>
      </c>
      <c r="P3902" s="55">
        <v>1.8731074611899938</v>
      </c>
      <c r="Q3902" s="55">
        <v>28.800000000000015</v>
      </c>
      <c r="R3902" s="55">
        <v>0.873813985374713</v>
      </c>
      <c r="S3902" s="55">
        <v>4.4699897285065733</v>
      </c>
      <c r="T3902" s="55">
        <v>1.2345679012345699E-2</v>
      </c>
      <c r="U3902" s="55">
        <v>0.24730599647266305</v>
      </c>
      <c r="V3902" s="55">
        <v>8.9724994915818588</v>
      </c>
      <c r="W3902" s="55">
        <v>8.3974780578967678</v>
      </c>
    </row>
    <row r="3903" spans="3:23" x14ac:dyDescent="0.25">
      <c r="C3903" s="51">
        <v>0</v>
      </c>
      <c r="D3903" s="54">
        <v>208</v>
      </c>
      <c r="E3903" s="54">
        <v>227</v>
      </c>
      <c r="F3903" s="54">
        <v>56.039000000000001</v>
      </c>
      <c r="G3903" s="54">
        <v>0.86038879134877266</v>
      </c>
      <c r="H3903" s="54">
        <v>0.91629955947136565</v>
      </c>
      <c r="I3903" s="54">
        <v>0.58263305322128855</v>
      </c>
      <c r="J3903" s="54">
        <v>16.273715780512877</v>
      </c>
      <c r="K3903" s="54">
        <v>99</v>
      </c>
      <c r="L3903" s="54">
        <v>81.927884615384613</v>
      </c>
      <c r="M3903" s="54">
        <v>37.999605165366063</v>
      </c>
      <c r="N3903" s="54">
        <v>6.1643819775680724</v>
      </c>
      <c r="O3903" s="54">
        <v>0.89719250386513083</v>
      </c>
      <c r="P3903" s="54">
        <v>3.2029220598756827</v>
      </c>
      <c r="Q3903" s="54">
        <v>10.034391534391537</v>
      </c>
      <c r="R3903" s="54">
        <v>0.97259602934184042</v>
      </c>
      <c r="S3903" s="54">
        <v>4.3775629042102251</v>
      </c>
      <c r="T3903" s="54">
        <v>5.1090395005738837E-3</v>
      </c>
      <c r="U3903" s="54">
        <v>0.38071006741641672</v>
      </c>
      <c r="V3903" s="54">
        <v>23.277028396399022</v>
      </c>
      <c r="W3903" s="54">
        <v>11.862863602843271</v>
      </c>
    </row>
    <row r="3904" spans="3:23" x14ac:dyDescent="0.25">
      <c r="C3904" s="52">
        <v>0</v>
      </c>
      <c r="D3904" s="55">
        <v>134</v>
      </c>
      <c r="E3904" s="55">
        <v>142</v>
      </c>
      <c r="F3904" s="55">
        <v>40.127000000000002</v>
      </c>
      <c r="G3904" s="55">
        <v>0.68592839862436394</v>
      </c>
      <c r="H3904" s="55">
        <v>0.94366197183098588</v>
      </c>
      <c r="I3904" s="55">
        <v>0.64423076923076927</v>
      </c>
      <c r="J3904" s="55">
        <v>13.061933202803932</v>
      </c>
      <c r="K3904" s="55">
        <v>115</v>
      </c>
      <c r="L3904" s="55">
        <v>89.276119402985074</v>
      </c>
      <c r="M3904" s="55">
        <v>125.69010212097405</v>
      </c>
      <c r="N3904" s="55">
        <v>11.211159713471842</v>
      </c>
      <c r="O3904" s="55">
        <v>0.47851117600753185</v>
      </c>
      <c r="P3904" s="55">
        <v>2.1572643698315823</v>
      </c>
      <c r="Q3904" s="55">
        <v>18.218750000000007</v>
      </c>
      <c r="R3904" s="55">
        <v>0.96674904596479527</v>
      </c>
      <c r="S3904" s="55">
        <v>5.1873899597113384</v>
      </c>
      <c r="T3904" s="55">
        <v>5.1020408163265059E-3</v>
      </c>
      <c r="U3904" s="55">
        <v>0.29632066841888238</v>
      </c>
      <c r="V3904" s="55">
        <v>15.522768313237224</v>
      </c>
      <c r="W3904" s="55">
        <v>11.295437918620646</v>
      </c>
    </row>
    <row r="3905" spans="3:23" x14ac:dyDescent="0.25">
      <c r="C3905" s="51">
        <v>0</v>
      </c>
      <c r="D3905" s="54">
        <v>134</v>
      </c>
      <c r="E3905" s="54">
        <v>141</v>
      </c>
      <c r="F3905" s="54">
        <v>40.003</v>
      </c>
      <c r="G3905" s="54">
        <v>0.62902321721269316</v>
      </c>
      <c r="H3905" s="54">
        <v>0.95035460992907805</v>
      </c>
      <c r="I3905" s="54">
        <v>0.68717948717948718</v>
      </c>
      <c r="J3905" s="54">
        <v>13.061933202803932</v>
      </c>
      <c r="K3905" s="54">
        <v>105</v>
      </c>
      <c r="L3905" s="54">
        <v>87.18656716417911</v>
      </c>
      <c r="M3905" s="54">
        <v>83.431096397710789</v>
      </c>
      <c r="N3905" s="54">
        <v>9.1340624257616501</v>
      </c>
      <c r="O3905" s="54">
        <v>0.21949328578436053</v>
      </c>
      <c r="P3905" s="54">
        <v>1.8202687116407001</v>
      </c>
      <c r="Q3905" s="54">
        <v>27.480769230769244</v>
      </c>
      <c r="R3905" s="54">
        <v>0.91984634043871183</v>
      </c>
      <c r="S3905" s="54">
        <v>4.8373679049019556</v>
      </c>
      <c r="T3905" s="54">
        <v>6.6105769230769343E-3</v>
      </c>
      <c r="U3905" s="54">
        <v>0.25686319556511811</v>
      </c>
      <c r="V3905" s="54">
        <v>14.998136786763819</v>
      </c>
      <c r="W3905" s="54">
        <v>11.659349273720078</v>
      </c>
    </row>
    <row r="3906" spans="3:23" x14ac:dyDescent="0.25">
      <c r="C3906" s="52">
        <v>0</v>
      </c>
      <c r="D3906" s="55">
        <v>7053</v>
      </c>
      <c r="E3906" s="55">
        <v>11186</v>
      </c>
      <c r="F3906" s="55">
        <v>599.86099999999999</v>
      </c>
      <c r="G3906" s="55">
        <v>0.77111453517567485</v>
      </c>
      <c r="H3906" s="55">
        <v>0.63052029322367242</v>
      </c>
      <c r="I3906" s="55">
        <v>0.5137674825174825</v>
      </c>
      <c r="J3906" s="55">
        <v>94.763698265829106</v>
      </c>
      <c r="K3906" s="55">
        <v>213</v>
      </c>
      <c r="L3906" s="55">
        <v>120.10165886856657</v>
      </c>
      <c r="M3906" s="55">
        <v>1029.4427269698378</v>
      </c>
      <c r="N3906" s="55">
        <v>32.084929904393398</v>
      </c>
      <c r="O3906" s="55">
        <v>0.57927152560136907</v>
      </c>
      <c r="P3906" s="55">
        <v>2.5687614115115318</v>
      </c>
      <c r="Q3906" s="55">
        <v>36.645815295815261</v>
      </c>
      <c r="R3906" s="55">
        <v>0.99110633215923694</v>
      </c>
      <c r="S3906" s="55">
        <v>6.8384777986224243</v>
      </c>
      <c r="T3906" s="55">
        <v>4.824788807472986E-4</v>
      </c>
      <c r="U3906" s="55">
        <v>0.31380727992234325</v>
      </c>
      <c r="V3906" s="55">
        <v>153.08119949797961</v>
      </c>
      <c r="W3906" s="55">
        <v>97.466256786792982</v>
      </c>
    </row>
    <row r="3907" spans="3:23" x14ac:dyDescent="0.25">
      <c r="C3907" s="51">
        <v>0</v>
      </c>
      <c r="D3907" s="54">
        <v>46</v>
      </c>
      <c r="E3907" s="54">
        <v>50</v>
      </c>
      <c r="F3907" s="54">
        <v>22.222000000000001</v>
      </c>
      <c r="G3907" s="54">
        <v>0.5304053027866894</v>
      </c>
      <c r="H3907" s="54">
        <v>0.92</v>
      </c>
      <c r="I3907" s="54">
        <v>0.63888888888888884</v>
      </c>
      <c r="J3907" s="54">
        <v>7.6530398573258118</v>
      </c>
      <c r="K3907" s="54">
        <v>99</v>
      </c>
      <c r="L3907" s="54">
        <v>86.434782608695656</v>
      </c>
      <c r="M3907" s="54">
        <v>47.940096618357487</v>
      </c>
      <c r="N3907" s="54">
        <v>6.9238787264334354</v>
      </c>
      <c r="O3907" s="54">
        <v>-8.2346502607640731E-3</v>
      </c>
      <c r="P3907" s="54">
        <v>1.8638265118937685</v>
      </c>
      <c r="Q3907" s="54">
        <v>24.802469135802468</v>
      </c>
      <c r="R3907" s="54">
        <v>0.88955646061528715</v>
      </c>
      <c r="S3907" s="54">
        <v>4.3545524449522883</v>
      </c>
      <c r="T3907" s="54">
        <v>1.3565005334552646E-2</v>
      </c>
      <c r="U3907" s="54">
        <v>0.23890848520478147</v>
      </c>
      <c r="V3907" s="54">
        <v>8.4302691971197312</v>
      </c>
      <c r="W3907" s="54">
        <v>7.1467117473930717</v>
      </c>
    </row>
    <row r="3908" spans="3:23" x14ac:dyDescent="0.25">
      <c r="C3908" s="52">
        <v>0</v>
      </c>
      <c r="D3908" s="55">
        <v>129</v>
      </c>
      <c r="E3908" s="55">
        <v>143</v>
      </c>
      <c r="F3908" s="55">
        <v>43.930999999999997</v>
      </c>
      <c r="G3908" s="55">
        <v>0.89671021696044051</v>
      </c>
      <c r="H3908" s="55">
        <v>0.90209790209790208</v>
      </c>
      <c r="I3908" s="55">
        <v>0.61722488038277512</v>
      </c>
      <c r="J3908" s="55">
        <v>12.815923738491735</v>
      </c>
      <c r="K3908" s="55">
        <v>115</v>
      </c>
      <c r="L3908" s="55">
        <v>90.186046511627907</v>
      </c>
      <c r="M3908" s="55">
        <v>123.82449127906973</v>
      </c>
      <c r="N3908" s="55">
        <v>11.127645360949895</v>
      </c>
      <c r="O3908" s="55">
        <v>0.45318489897519265</v>
      </c>
      <c r="P3908" s="55">
        <v>2.3527355653695814</v>
      </c>
      <c r="Q3908" s="55">
        <v>19.885964912280688</v>
      </c>
      <c r="R3908" s="55">
        <v>0.96660570024462</v>
      </c>
      <c r="S3908" s="55">
        <v>5.0797178848099529</v>
      </c>
      <c r="T3908" s="55">
        <v>5.5016928285626168E-3</v>
      </c>
      <c r="U3908" s="55">
        <v>0.35916643054800962</v>
      </c>
      <c r="V3908" s="55">
        <v>19.732308640271757</v>
      </c>
      <c r="W3908" s="55">
        <v>8.7338770559597343</v>
      </c>
    </row>
    <row r="3909" spans="3:23" x14ac:dyDescent="0.25">
      <c r="C3909" s="51">
        <v>0</v>
      </c>
      <c r="D3909" s="54">
        <v>207</v>
      </c>
      <c r="E3909" s="54">
        <v>223</v>
      </c>
      <c r="F3909" s="54">
        <v>55.186999999999998</v>
      </c>
      <c r="G3909" s="54">
        <v>0.86793281807640343</v>
      </c>
      <c r="H3909" s="54">
        <v>0.9282511210762332</v>
      </c>
      <c r="I3909" s="54">
        <v>0.58806818181818177</v>
      </c>
      <c r="J3909" s="54">
        <v>16.234549139418029</v>
      </c>
      <c r="K3909" s="54">
        <v>101</v>
      </c>
      <c r="L3909" s="54">
        <v>84.777777777777771</v>
      </c>
      <c r="M3909" s="54">
        <v>55.309600862998927</v>
      </c>
      <c r="N3909" s="54">
        <v>7.4370424809193425</v>
      </c>
      <c r="O3909" s="54">
        <v>0.33443464480884039</v>
      </c>
      <c r="P3909" s="54">
        <v>2.1980140326063773</v>
      </c>
      <c r="Q3909" s="54">
        <v>9.927807486631</v>
      </c>
      <c r="R3909" s="54">
        <v>0.98353221729440432</v>
      </c>
      <c r="S3909" s="54">
        <v>4.7066667944821683</v>
      </c>
      <c r="T3909" s="54">
        <v>4.804255197460602E-3</v>
      </c>
      <c r="U3909" s="54">
        <v>0.34596065699006945</v>
      </c>
      <c r="V3909" s="54">
        <v>23.367424545671312</v>
      </c>
      <c r="W3909" s="54">
        <v>11.60617008238845</v>
      </c>
    </row>
    <row r="3910" spans="3:23" x14ac:dyDescent="0.25">
      <c r="C3910" s="52">
        <v>0</v>
      </c>
      <c r="D3910" s="55">
        <v>143</v>
      </c>
      <c r="E3910" s="55">
        <v>150</v>
      </c>
      <c r="F3910" s="55">
        <v>40.771999999999998</v>
      </c>
      <c r="G3910" s="55">
        <v>0.62903487556057702</v>
      </c>
      <c r="H3910" s="55">
        <v>0.95333333333333337</v>
      </c>
      <c r="I3910" s="55">
        <v>0.6875</v>
      </c>
      <c r="J3910" s="55">
        <v>13.493452297211721</v>
      </c>
      <c r="K3910" s="55">
        <v>130</v>
      </c>
      <c r="L3910" s="55">
        <v>95.286713286713294</v>
      </c>
      <c r="M3910" s="55">
        <v>277.74116024820245</v>
      </c>
      <c r="N3910" s="55">
        <v>16.665568104574248</v>
      </c>
      <c r="O3910" s="55">
        <v>0.47618345872227336</v>
      </c>
      <c r="P3910" s="55">
        <v>2.0252398650178334</v>
      </c>
      <c r="Q3910" s="55">
        <v>37.401785714285715</v>
      </c>
      <c r="R3910" s="55">
        <v>0.95781509637445383</v>
      </c>
      <c r="S3910" s="55">
        <v>5.4839132321623856</v>
      </c>
      <c r="T3910" s="55">
        <v>5.1817602040816107E-3</v>
      </c>
      <c r="U3910" s="55">
        <v>0.24929620230959496</v>
      </c>
      <c r="V3910" s="55">
        <v>15.439342235831436</v>
      </c>
      <c r="W3910" s="55">
        <v>12.002190792545933</v>
      </c>
    </row>
    <row r="3911" spans="3:23" x14ac:dyDescent="0.25">
      <c r="C3911" s="51">
        <v>0</v>
      </c>
      <c r="D3911" s="54">
        <v>83</v>
      </c>
      <c r="E3911" s="54">
        <v>93</v>
      </c>
      <c r="F3911" s="54">
        <v>33.271000000000001</v>
      </c>
      <c r="G3911" s="54">
        <v>0.74312034884422995</v>
      </c>
      <c r="H3911" s="54">
        <v>0.89247311827956988</v>
      </c>
      <c r="I3911" s="54">
        <v>0.58041958041958042</v>
      </c>
      <c r="J3911" s="54">
        <v>10.280023453913834</v>
      </c>
      <c r="K3911" s="54">
        <v>89</v>
      </c>
      <c r="L3911" s="54">
        <v>81.349397590361448</v>
      </c>
      <c r="M3911" s="54">
        <v>20.083749632677055</v>
      </c>
      <c r="N3911" s="54">
        <v>4.4814896666931023</v>
      </c>
      <c r="O3911" s="54">
        <v>-8.2986562963728389E-2</v>
      </c>
      <c r="P3911" s="54">
        <v>1.8546595682745324</v>
      </c>
      <c r="Q3911" s="54">
        <v>15.29220779220779</v>
      </c>
      <c r="R3911" s="54">
        <v>0.91235481978343291</v>
      </c>
      <c r="S3911" s="54">
        <v>3.8934579926818049</v>
      </c>
      <c r="T3911" s="54">
        <v>9.192106594703979E-3</v>
      </c>
      <c r="U3911" s="54">
        <v>0.31982838589981427</v>
      </c>
      <c r="V3911" s="54">
        <v>12.875442584509811</v>
      </c>
      <c r="W3911" s="54">
        <v>8.6157026975793762</v>
      </c>
    </row>
    <row r="3912" spans="3:23" x14ac:dyDescent="0.25">
      <c r="C3912" s="52">
        <v>0</v>
      </c>
      <c r="D3912" s="55">
        <v>7004</v>
      </c>
      <c r="E3912" s="55">
        <v>11130</v>
      </c>
      <c r="F3912" s="55">
        <v>599.47299999999996</v>
      </c>
      <c r="G3912" s="55">
        <v>0.77571032993564337</v>
      </c>
      <c r="H3912" s="55">
        <v>0.62929020664869717</v>
      </c>
      <c r="I3912" s="55">
        <v>0.51019813519813517</v>
      </c>
      <c r="J3912" s="55">
        <v>94.433943957271424</v>
      </c>
      <c r="K3912" s="55">
        <v>208</v>
      </c>
      <c r="L3912" s="55">
        <v>120.20188463735009</v>
      </c>
      <c r="M3912" s="55">
        <v>1042.2870962619986</v>
      </c>
      <c r="N3912" s="55">
        <v>32.284471441576962</v>
      </c>
      <c r="O3912" s="55">
        <v>0.50398533737430784</v>
      </c>
      <c r="P3912" s="55">
        <v>2.3873908117158193</v>
      </c>
      <c r="Q3912" s="55">
        <v>36.021789321789349</v>
      </c>
      <c r="R3912" s="55">
        <v>0.99122436178959228</v>
      </c>
      <c r="S3912" s="55">
        <v>6.8398480940296142</v>
      </c>
      <c r="T3912" s="55">
        <v>4.7186980087414741E-4</v>
      </c>
      <c r="U3912" s="55">
        <v>0.31524922469691236</v>
      </c>
      <c r="V3912" s="55">
        <v>152.73803669232558</v>
      </c>
      <c r="W3912" s="55">
        <v>96.391313971263742</v>
      </c>
    </row>
    <row r="3913" spans="3:23" x14ac:dyDescent="0.25">
      <c r="C3913" s="51">
        <v>0</v>
      </c>
      <c r="D3913" s="54">
        <v>53</v>
      </c>
      <c r="E3913" s="54">
        <v>57</v>
      </c>
      <c r="F3913" s="54">
        <v>23.908999999999999</v>
      </c>
      <c r="G3913" s="54">
        <v>0.55069650178299112</v>
      </c>
      <c r="H3913" s="54">
        <v>0.92982456140350878</v>
      </c>
      <c r="I3913" s="54">
        <v>0.65432098765432101</v>
      </c>
      <c r="J3913" s="54">
        <v>8.2147243332301549</v>
      </c>
      <c r="K3913" s="54">
        <v>99</v>
      </c>
      <c r="L3913" s="54">
        <v>85.264150943396231</v>
      </c>
      <c r="M3913" s="54">
        <v>60.198113207547181</v>
      </c>
      <c r="N3913" s="54">
        <v>7.7587443061069603</v>
      </c>
      <c r="O3913" s="54">
        <v>8.2238303298699009E-2</v>
      </c>
      <c r="P3913" s="54">
        <v>1.8528537169757551</v>
      </c>
      <c r="Q3913" s="54">
        <v>24.700000000000003</v>
      </c>
      <c r="R3913" s="54">
        <v>0.90830573107132528</v>
      </c>
      <c r="S3913" s="54">
        <v>4.4045437472534328</v>
      </c>
      <c r="T3913" s="54">
        <v>1.2345679012345701E-2</v>
      </c>
      <c r="U3913" s="54">
        <v>0.27517235850569183</v>
      </c>
      <c r="V3913" s="54">
        <v>9.1137305838585068</v>
      </c>
      <c r="W3913" s="54">
        <v>7.6072815417141619</v>
      </c>
    </row>
    <row r="3914" spans="3:23" x14ac:dyDescent="0.25">
      <c r="C3914" s="52">
        <v>0</v>
      </c>
      <c r="D3914" s="55">
        <v>204</v>
      </c>
      <c r="E3914" s="55">
        <v>227</v>
      </c>
      <c r="F3914" s="55">
        <v>57.998999999999995</v>
      </c>
      <c r="G3914" s="55">
        <v>0.88546296649017331</v>
      </c>
      <c r="H3914" s="55">
        <v>0.89867841409691629</v>
      </c>
      <c r="I3914" s="55">
        <v>0.55434782608695654</v>
      </c>
      <c r="J3914" s="55">
        <v>16.116478124142795</v>
      </c>
      <c r="K3914" s="55">
        <v>100</v>
      </c>
      <c r="L3914" s="55">
        <v>84.259803921568633</v>
      </c>
      <c r="M3914" s="55">
        <v>43.22773592195496</v>
      </c>
      <c r="N3914" s="55">
        <v>6.574780294576767</v>
      </c>
      <c r="O3914" s="55">
        <v>0.31872716518033578</v>
      </c>
      <c r="P3914" s="55">
        <v>2.5341487686207067</v>
      </c>
      <c r="Q3914" s="55">
        <v>10.127877237851653</v>
      </c>
      <c r="R3914" s="55">
        <v>0.97891760747825407</v>
      </c>
      <c r="S3914" s="55">
        <v>4.5377496862023561</v>
      </c>
      <c r="T3914" s="55">
        <v>4.480609101196369E-3</v>
      </c>
      <c r="U3914" s="55">
        <v>0.38237323915073262</v>
      </c>
      <c r="V3914" s="55">
        <v>24.245317611854624</v>
      </c>
      <c r="W3914" s="55">
        <v>11.267040265890362</v>
      </c>
    </row>
    <row r="3915" spans="3:23" x14ac:dyDescent="0.25">
      <c r="C3915" s="51">
        <v>0</v>
      </c>
      <c r="D3915" s="54">
        <v>208</v>
      </c>
      <c r="E3915" s="54">
        <v>247</v>
      </c>
      <c r="F3915" s="54">
        <v>63.514999999999993</v>
      </c>
      <c r="G3915" s="54">
        <v>0.93803743471682366</v>
      </c>
      <c r="H3915" s="54">
        <v>0.84210526315789469</v>
      </c>
      <c r="I3915" s="54">
        <v>0.59259259259259256</v>
      </c>
      <c r="J3915" s="54">
        <v>16.273715780512877</v>
      </c>
      <c r="K3915" s="54">
        <v>113</v>
      </c>
      <c r="L3915" s="54">
        <v>87.788461538461533</v>
      </c>
      <c r="M3915" s="54">
        <v>93.761798587885565</v>
      </c>
      <c r="N3915" s="54">
        <v>9.6830676228086716</v>
      </c>
      <c r="O3915" s="54">
        <v>0.58967910192113282</v>
      </c>
      <c r="P3915" s="54">
        <v>2.8237627399225183</v>
      </c>
      <c r="Q3915" s="54">
        <v>15.431216931216939</v>
      </c>
      <c r="R3915" s="54">
        <v>0.97054265432892972</v>
      </c>
      <c r="S3915" s="54">
        <v>4.9992968315661281</v>
      </c>
      <c r="T3915" s="54">
        <v>4.4231684443324709E-3</v>
      </c>
      <c r="U3915" s="54">
        <v>0.39101018763717182</v>
      </c>
      <c r="V3915" s="54">
        <v>29.017840597511388</v>
      </c>
      <c r="W3915" s="54">
        <v>10.055666611527702</v>
      </c>
    </row>
    <row r="3916" spans="3:23" x14ac:dyDescent="0.25">
      <c r="C3916" s="52">
        <v>0</v>
      </c>
      <c r="D3916" s="55">
        <v>143</v>
      </c>
      <c r="E3916" s="55">
        <v>149</v>
      </c>
      <c r="F3916" s="55">
        <v>41.391999999999996</v>
      </c>
      <c r="G3916" s="55">
        <v>0.67769446204788453</v>
      </c>
      <c r="H3916" s="55">
        <v>0.95973154362416102</v>
      </c>
      <c r="I3916" s="55">
        <v>0.73333333333333328</v>
      </c>
      <c r="J3916" s="55">
        <v>13.493452297211721</v>
      </c>
      <c r="K3916" s="55">
        <v>131</v>
      </c>
      <c r="L3916" s="55">
        <v>94.63636363636364</v>
      </c>
      <c r="M3916" s="55">
        <v>267.54289372599226</v>
      </c>
      <c r="N3916" s="55">
        <v>16.356738480699391</v>
      </c>
      <c r="O3916" s="55">
        <v>0.50329571956761288</v>
      </c>
      <c r="P3916" s="55">
        <v>2.1530507207684817</v>
      </c>
      <c r="Q3916" s="55">
        <v>38.976190476190467</v>
      </c>
      <c r="R3916" s="55">
        <v>0.95286419510361775</v>
      </c>
      <c r="S3916" s="55">
        <v>5.4825165123007089</v>
      </c>
      <c r="T3916" s="55">
        <v>5.532879818594085E-3</v>
      </c>
      <c r="U3916" s="55">
        <v>0.25022152450723839</v>
      </c>
      <c r="V3916" s="55">
        <v>15.862002487621398</v>
      </c>
      <c r="W3916" s="55">
        <v>11.664022077694</v>
      </c>
    </row>
    <row r="3917" spans="3:23" x14ac:dyDescent="0.25">
      <c r="C3917" s="51">
        <v>0</v>
      </c>
      <c r="D3917" s="54">
        <v>309</v>
      </c>
      <c r="E3917" s="54">
        <v>359</v>
      </c>
      <c r="F3917" s="54">
        <v>76.820999999999984</v>
      </c>
      <c r="G3917" s="54">
        <v>0.80436455343207491</v>
      </c>
      <c r="H3917" s="54">
        <v>0.8607242339832869</v>
      </c>
      <c r="I3917" s="54">
        <v>0.58857142857142852</v>
      </c>
      <c r="J3917" s="54">
        <v>19.83509564693766</v>
      </c>
      <c r="K3917" s="54">
        <v>188</v>
      </c>
      <c r="L3917" s="54">
        <v>108.24271844660194</v>
      </c>
      <c r="M3917" s="54">
        <v>1366.2818055730677</v>
      </c>
      <c r="N3917" s="54">
        <v>36.963249391430239</v>
      </c>
      <c r="O3917" s="54">
        <v>0.48845691865590335</v>
      </c>
      <c r="P3917" s="54">
        <v>2.1392046500862074</v>
      </c>
      <c r="Q3917" s="54">
        <v>162.63003663003676</v>
      </c>
      <c r="R3917" s="54">
        <v>0.97040781155095623</v>
      </c>
      <c r="S3917" s="54">
        <v>6.6952191592516686</v>
      </c>
      <c r="T3917" s="54">
        <v>2.542634410766258E-3</v>
      </c>
      <c r="U3917" s="54">
        <v>0.24731929708944084</v>
      </c>
      <c r="V3917" s="54">
        <v>28.487945253286782</v>
      </c>
      <c r="W3917" s="54">
        <v>16.925715727445986</v>
      </c>
    </row>
    <row r="3918" spans="3:23" x14ac:dyDescent="0.25">
      <c r="C3918" s="52">
        <v>0</v>
      </c>
      <c r="D3918" s="55">
        <v>357</v>
      </c>
      <c r="E3918" s="55">
        <v>374</v>
      </c>
      <c r="F3918" s="55">
        <v>71.33</v>
      </c>
      <c r="G3918" s="55">
        <v>0.78707953745335391</v>
      </c>
      <c r="H3918" s="55">
        <v>0.95454545454545459</v>
      </c>
      <c r="I3918" s="55">
        <v>0.67613636363636365</v>
      </c>
      <c r="J3918" s="55">
        <v>21.320096563347295</v>
      </c>
      <c r="K3918" s="55">
        <v>179</v>
      </c>
      <c r="L3918" s="55">
        <v>93.658263305322123</v>
      </c>
      <c r="M3918" s="55">
        <v>879.87727000912719</v>
      </c>
      <c r="N3918" s="55">
        <v>29.662725262678194</v>
      </c>
      <c r="O3918" s="55">
        <v>0.81125031066562114</v>
      </c>
      <c r="P3918" s="55">
        <v>3.0300208703937064</v>
      </c>
      <c r="Q3918" s="55">
        <v>103.96909090909085</v>
      </c>
      <c r="R3918" s="55">
        <v>0.96835936332846217</v>
      </c>
      <c r="S3918" s="55">
        <v>6.4168179587965213</v>
      </c>
      <c r="T3918" s="55">
        <v>2.2942148760330822E-3</v>
      </c>
      <c r="U3918" s="55">
        <v>0.21699251126721802</v>
      </c>
      <c r="V3918" s="55">
        <v>27.780834897493381</v>
      </c>
      <c r="W3918" s="55">
        <v>17.136650323368606</v>
      </c>
    </row>
    <row r="3919" spans="3:23" x14ac:dyDescent="0.25">
      <c r="C3919" s="51">
        <v>0</v>
      </c>
      <c r="D3919" s="54">
        <v>662</v>
      </c>
      <c r="E3919" s="54">
        <v>817</v>
      </c>
      <c r="F3919" s="54">
        <v>132.13200000000001</v>
      </c>
      <c r="G3919" s="54">
        <v>0.91855559265534692</v>
      </c>
      <c r="H3919" s="54">
        <v>0.81028151774785806</v>
      </c>
      <c r="I3919" s="54">
        <v>0.49037037037037035</v>
      </c>
      <c r="J3919" s="54">
        <v>29.03247455203703</v>
      </c>
      <c r="K3919" s="54">
        <v>202</v>
      </c>
      <c r="L3919" s="54">
        <v>101.93504531722054</v>
      </c>
      <c r="M3919" s="54">
        <v>1045.4708123277458</v>
      </c>
      <c r="N3919" s="54">
        <v>32.333741081535024</v>
      </c>
      <c r="O3919" s="54">
        <v>0.48615425208434376</v>
      </c>
      <c r="P3919" s="54">
        <v>2.5641634562313818</v>
      </c>
      <c r="Q3919" s="54">
        <v>133.51884057970977</v>
      </c>
      <c r="R3919" s="54">
        <v>0.96876725247895712</v>
      </c>
      <c r="S3919" s="54">
        <v>6.708872627026631</v>
      </c>
      <c r="T3919" s="54">
        <v>1.5080865364418732E-3</v>
      </c>
      <c r="U3919" s="54">
        <v>0.24009471347884107</v>
      </c>
      <c r="V3919" s="54">
        <v>51.420300283792095</v>
      </c>
      <c r="W3919" s="54">
        <v>20.326024099910299</v>
      </c>
    </row>
    <row r="3920" spans="3:23" x14ac:dyDescent="0.25">
      <c r="C3920" s="52">
        <v>0</v>
      </c>
      <c r="D3920" s="55">
        <v>362</v>
      </c>
      <c r="E3920" s="55">
        <v>400</v>
      </c>
      <c r="F3920" s="55">
        <v>80.484999999999999</v>
      </c>
      <c r="G3920" s="55">
        <v>0.91398483582172341</v>
      </c>
      <c r="H3920" s="55">
        <v>0.90500000000000003</v>
      </c>
      <c r="I3920" s="55">
        <v>0.78354978354978355</v>
      </c>
      <c r="J3920" s="55">
        <v>21.468877828012548</v>
      </c>
      <c r="K3920" s="55">
        <v>196</v>
      </c>
      <c r="L3920" s="55">
        <v>96.853591160221001</v>
      </c>
      <c r="M3920" s="55">
        <v>1172.7070369293403</v>
      </c>
      <c r="N3920" s="55">
        <v>34.24481036492012</v>
      </c>
      <c r="O3920" s="55">
        <v>0.90639895301796014</v>
      </c>
      <c r="P3920" s="55">
        <v>3.1243961094575954</v>
      </c>
      <c r="Q3920" s="55">
        <v>167.97171717171713</v>
      </c>
      <c r="R3920" s="55">
        <v>0.95010885986841731</v>
      </c>
      <c r="S3920" s="55">
        <v>6.5505041054978603</v>
      </c>
      <c r="T3920" s="55">
        <v>2.5425976941128433E-3</v>
      </c>
      <c r="U3920" s="55">
        <v>0.27822988098916496</v>
      </c>
      <c r="V3920" s="55">
        <v>34.874881316506332</v>
      </c>
      <c r="W3920" s="55">
        <v>14.150425394194865</v>
      </c>
    </row>
    <row r="3921" spans="3:23" x14ac:dyDescent="0.25">
      <c r="C3921" s="51">
        <v>0</v>
      </c>
      <c r="D3921" s="54">
        <v>1063</v>
      </c>
      <c r="E3921" s="54">
        <v>1840</v>
      </c>
      <c r="F3921" s="54">
        <v>210.41800000000001</v>
      </c>
      <c r="G3921" s="54">
        <v>0.82458995953298997</v>
      </c>
      <c r="H3921" s="54">
        <v>0.57771739130434785</v>
      </c>
      <c r="I3921" s="54">
        <v>0.42673625050180652</v>
      </c>
      <c r="J3921" s="54">
        <v>36.789314155790912</v>
      </c>
      <c r="K3921" s="54">
        <v>204</v>
      </c>
      <c r="L3921" s="54">
        <v>103.98588899341486</v>
      </c>
      <c r="M3921" s="54">
        <v>1177.1024372268384</v>
      </c>
      <c r="N3921" s="54">
        <v>34.308926494818202</v>
      </c>
      <c r="O3921" s="54">
        <v>0.67548373518807026</v>
      </c>
      <c r="P3921" s="54">
        <v>2.8307018669860491</v>
      </c>
      <c r="Q3921" s="54">
        <v>143.27397798742203</v>
      </c>
      <c r="R3921" s="54">
        <v>0.96968039701689313</v>
      </c>
      <c r="S3921" s="54">
        <v>6.8319296107306444</v>
      </c>
      <c r="T3921" s="54">
        <v>2.3816675566628517E-3</v>
      </c>
      <c r="U3921" s="54">
        <v>0.29296165795532725</v>
      </c>
      <c r="V3921" s="54">
        <v>69.250225777642441</v>
      </c>
      <c r="W3921" s="54">
        <v>39.176989336428768</v>
      </c>
    </row>
    <row r="3922" spans="3:23" x14ac:dyDescent="0.25">
      <c r="C3922" s="52">
        <v>0</v>
      </c>
      <c r="D3922" s="55">
        <v>386</v>
      </c>
      <c r="E3922" s="55">
        <v>414</v>
      </c>
      <c r="F3922" s="55">
        <v>76.961999999999989</v>
      </c>
      <c r="G3922" s="55">
        <v>0.82329460407851573</v>
      </c>
      <c r="H3922" s="55">
        <v>0.93236714975845414</v>
      </c>
      <c r="I3922" s="55">
        <v>0.64333333333333331</v>
      </c>
      <c r="J3922" s="55">
        <v>22.169133142001126</v>
      </c>
      <c r="K3922" s="55">
        <v>164</v>
      </c>
      <c r="L3922" s="55">
        <v>92.97150259067358</v>
      </c>
      <c r="M3922" s="55">
        <v>647.35243254155159</v>
      </c>
      <c r="N3922" s="55">
        <v>25.443121517250031</v>
      </c>
      <c r="O3922" s="55">
        <v>0.70084875788928469</v>
      </c>
      <c r="P3922" s="55">
        <v>2.9299478787807249</v>
      </c>
      <c r="Q3922" s="55">
        <v>64.951923076923066</v>
      </c>
      <c r="R3922" s="55">
        <v>0.98171863306134144</v>
      </c>
      <c r="S3922" s="55">
        <v>6.3416313618600659</v>
      </c>
      <c r="T3922" s="55">
        <v>3.6828155818541203E-3</v>
      </c>
      <c r="U3922" s="55">
        <v>0.28535034788870661</v>
      </c>
      <c r="V3922" s="55">
        <v>30.308064693291708</v>
      </c>
      <c r="W3922" s="55">
        <v>17.20329096076447</v>
      </c>
    </row>
    <row r="3923" spans="3:23" x14ac:dyDescent="0.25">
      <c r="C3923" s="51">
        <v>0</v>
      </c>
      <c r="D3923" s="54">
        <v>404</v>
      </c>
      <c r="E3923" s="54">
        <v>453</v>
      </c>
      <c r="F3923" s="54">
        <v>84.801999999999992</v>
      </c>
      <c r="G3923" s="54">
        <v>0.89221202220776119</v>
      </c>
      <c r="H3923" s="54">
        <v>0.89183222958057395</v>
      </c>
      <c r="I3923" s="54">
        <v>0.74264705882352944</v>
      </c>
      <c r="J3923" s="54">
        <v>22.680140565547774</v>
      </c>
      <c r="K3923" s="54">
        <v>194</v>
      </c>
      <c r="L3923" s="54">
        <v>101.1509900990099</v>
      </c>
      <c r="M3923" s="54">
        <v>1348.3220585706217</v>
      </c>
      <c r="N3923" s="54">
        <v>36.719505151494374</v>
      </c>
      <c r="O3923" s="54">
        <v>0.69062190057393058</v>
      </c>
      <c r="P3923" s="54">
        <v>2.4400789051689133</v>
      </c>
      <c r="Q3923" s="54">
        <v>212.12283737024282</v>
      </c>
      <c r="R3923" s="54">
        <v>0.95123418602671539</v>
      </c>
      <c r="S3923" s="54">
        <v>6.6332470296727202</v>
      </c>
      <c r="T3923" s="54">
        <v>5.4357586714719351E-3</v>
      </c>
      <c r="U3923" s="54">
        <v>0.31188063356589407</v>
      </c>
      <c r="V3923" s="54">
        <v>34.941422254545984</v>
      </c>
      <c r="W3923" s="54">
        <v>15.780132276477511</v>
      </c>
    </row>
    <row r="3924" spans="3:23" x14ac:dyDescent="0.25">
      <c r="C3924" s="52">
        <v>0</v>
      </c>
      <c r="D3924" s="55">
        <v>1077</v>
      </c>
      <c r="E3924" s="55">
        <v>1961</v>
      </c>
      <c r="F3924" s="55">
        <v>221.52499999999998</v>
      </c>
      <c r="G3924" s="55">
        <v>0.81807317406539826</v>
      </c>
      <c r="H3924" s="55">
        <v>0.54920958694543598</v>
      </c>
      <c r="I3924" s="55">
        <v>0.39106753812636164</v>
      </c>
      <c r="J3924" s="55">
        <v>37.030784351398367</v>
      </c>
      <c r="K3924" s="55">
        <v>219</v>
      </c>
      <c r="L3924" s="55">
        <v>106.80315691736304</v>
      </c>
      <c r="M3924" s="55">
        <v>1166.8273877941285</v>
      </c>
      <c r="N3924" s="55">
        <v>34.158855188576339</v>
      </c>
      <c r="O3924" s="55">
        <v>0.76488666680949224</v>
      </c>
      <c r="P3924" s="55">
        <v>3.0063022128615016</v>
      </c>
      <c r="Q3924" s="55">
        <v>116.63497150997127</v>
      </c>
      <c r="R3924" s="55">
        <v>0.97594025016408725</v>
      </c>
      <c r="S3924" s="55">
        <v>6.8302232015929194</v>
      </c>
      <c r="T3924" s="55">
        <v>3.0230071184484844E-3</v>
      </c>
      <c r="U3924" s="55">
        <v>0.3138300022092656</v>
      </c>
      <c r="V3924" s="55">
        <v>70.708975707286385</v>
      </c>
      <c r="W3924" s="55">
        <v>40.665732236539249</v>
      </c>
    </row>
    <row r="3925" spans="3:23" x14ac:dyDescent="0.25">
      <c r="C3925" s="51">
        <v>0</v>
      </c>
      <c r="D3925" s="54">
        <v>396</v>
      </c>
      <c r="E3925" s="54">
        <v>417</v>
      </c>
      <c r="F3925" s="54">
        <v>75.647000000000006</v>
      </c>
      <c r="G3925" s="54">
        <v>0.81903222285015831</v>
      </c>
      <c r="H3925" s="54">
        <v>0.94964028776978415</v>
      </c>
      <c r="I3925" s="54">
        <v>0.66</v>
      </c>
      <c r="J3925" s="54">
        <v>22.454461911057329</v>
      </c>
      <c r="K3925" s="54">
        <v>153</v>
      </c>
      <c r="L3925" s="54">
        <v>92.792929292929287</v>
      </c>
      <c r="M3925" s="54">
        <v>483.05068405574747</v>
      </c>
      <c r="N3925" s="54">
        <v>21.978414047782145</v>
      </c>
      <c r="O3925" s="54">
        <v>0.52266679336363397</v>
      </c>
      <c r="P3925" s="54">
        <v>2.8262226708855986</v>
      </c>
      <c r="Q3925" s="54">
        <v>87.001602564102598</v>
      </c>
      <c r="R3925" s="54">
        <v>0.96903260232483079</v>
      </c>
      <c r="S3925" s="54">
        <v>6.15008813619212</v>
      </c>
      <c r="T3925" s="54">
        <v>2.1881163708086814E-3</v>
      </c>
      <c r="U3925" s="54">
        <v>0.26518255312480243</v>
      </c>
      <c r="V3925" s="54">
        <v>30.10561364342102</v>
      </c>
      <c r="W3925" s="54">
        <v>17.273021198181908</v>
      </c>
    </row>
    <row r="3926" spans="3:23" x14ac:dyDescent="0.25">
      <c r="C3926" s="52">
        <v>0</v>
      </c>
      <c r="D3926" s="55">
        <v>426</v>
      </c>
      <c r="E3926" s="55">
        <v>477</v>
      </c>
      <c r="F3926" s="55">
        <v>87.216999999999999</v>
      </c>
      <c r="G3926" s="55">
        <v>0.89056498791094918</v>
      </c>
      <c r="H3926" s="55">
        <v>0.89308176100628933</v>
      </c>
      <c r="I3926" s="55">
        <v>0.73702422145328716</v>
      </c>
      <c r="J3926" s="55">
        <v>23.28948359361322</v>
      </c>
      <c r="K3926" s="55">
        <v>198</v>
      </c>
      <c r="L3926" s="55">
        <v>107.73708920187794</v>
      </c>
      <c r="M3926" s="55">
        <v>1307.0177740955544</v>
      </c>
      <c r="N3926" s="55">
        <v>36.152700785633627</v>
      </c>
      <c r="O3926" s="55">
        <v>0.67905107988281332</v>
      </c>
      <c r="P3926" s="55">
        <v>2.5368788030703806</v>
      </c>
      <c r="Q3926" s="55">
        <v>216.19771241830114</v>
      </c>
      <c r="R3926" s="55">
        <v>0.94666115681948748</v>
      </c>
      <c r="S3926" s="55">
        <v>6.7261240883650295</v>
      </c>
      <c r="T3926" s="55">
        <v>2.0131146140373209E-3</v>
      </c>
      <c r="U3926" s="55">
        <v>0.26729856229810611</v>
      </c>
      <c r="V3926" s="55">
        <v>35.731478382792567</v>
      </c>
      <c r="W3926" s="55">
        <v>16.252678178551434</v>
      </c>
    </row>
    <row r="3927" spans="3:23" x14ac:dyDescent="0.25">
      <c r="C3927" s="51">
        <v>0</v>
      </c>
      <c r="D3927" s="54">
        <v>1076</v>
      </c>
      <c r="E3927" s="54">
        <v>1854</v>
      </c>
      <c r="F3927" s="54">
        <v>207.22600000000003</v>
      </c>
      <c r="G3927" s="54">
        <v>0.80526129867859209</v>
      </c>
      <c r="H3927" s="54">
        <v>0.58036677454153185</v>
      </c>
      <c r="I3927" s="54">
        <v>0.46884531590413941</v>
      </c>
      <c r="J3927" s="54">
        <v>37.013588722724997</v>
      </c>
      <c r="K3927" s="54">
        <v>227</v>
      </c>
      <c r="L3927" s="54">
        <v>108.36710037174721</v>
      </c>
      <c r="M3927" s="54">
        <v>1374.7758096308444</v>
      </c>
      <c r="N3927" s="54">
        <v>37.077969329924805</v>
      </c>
      <c r="O3927" s="54">
        <v>0.89588291173486567</v>
      </c>
      <c r="P3927" s="54">
        <v>3.1242477003883002</v>
      </c>
      <c r="Q3927" s="54">
        <v>183.96632566069934</v>
      </c>
      <c r="R3927" s="54">
        <v>0.96594614519835742</v>
      </c>
      <c r="S3927" s="54">
        <v>6.9150192153039916</v>
      </c>
      <c r="T3927" s="54">
        <v>2.2588374836201219E-3</v>
      </c>
      <c r="U3927" s="54">
        <v>0.28537657531995786</v>
      </c>
      <c r="V3927" s="54">
        <v>66.74086040575753</v>
      </c>
      <c r="W3927" s="54">
        <v>39.571997393225828</v>
      </c>
    </row>
    <row r="3928" spans="3:23" x14ac:dyDescent="0.25">
      <c r="C3928" s="52">
        <v>0</v>
      </c>
      <c r="D3928" s="55">
        <v>404</v>
      </c>
      <c r="E3928" s="55">
        <v>428</v>
      </c>
      <c r="F3928" s="55">
        <v>76.680999999999983</v>
      </c>
      <c r="G3928" s="55">
        <v>0.83073198237474799</v>
      </c>
      <c r="H3928" s="55">
        <v>0.94392523364485981</v>
      </c>
      <c r="I3928" s="55">
        <v>0.64743589743589747</v>
      </c>
      <c r="J3928" s="55">
        <v>22.680140565547774</v>
      </c>
      <c r="K3928" s="55">
        <v>151</v>
      </c>
      <c r="L3928" s="55">
        <v>92.017326732673268</v>
      </c>
      <c r="M3928" s="55">
        <v>443.48108861754639</v>
      </c>
      <c r="N3928" s="55">
        <v>21.058990683732837</v>
      </c>
      <c r="O3928" s="55">
        <v>0.60996723533667219</v>
      </c>
      <c r="P3928" s="55">
        <v>2.8445572038998712</v>
      </c>
      <c r="Q3928" s="55">
        <v>59.870370370370459</v>
      </c>
      <c r="R3928" s="55">
        <v>0.97963625222733441</v>
      </c>
      <c r="S3928" s="55">
        <v>6.1211219886327513</v>
      </c>
      <c r="T3928" s="55">
        <v>3.2435985368083546E-3</v>
      </c>
      <c r="U3928" s="55">
        <v>0.27708724363261561</v>
      </c>
      <c r="V3928" s="55">
        <v>30.853321368497472</v>
      </c>
      <c r="W3928" s="55">
        <v>17.175198344082983</v>
      </c>
    </row>
    <row r="3929" spans="3:23" x14ac:dyDescent="0.25">
      <c r="C3929" s="51">
        <v>0</v>
      </c>
      <c r="D3929" s="54">
        <v>483</v>
      </c>
      <c r="E3929" s="54">
        <v>543</v>
      </c>
      <c r="F3929" s="54">
        <v>93.890999999999991</v>
      </c>
      <c r="G3929" s="54">
        <v>0.88643494446703008</v>
      </c>
      <c r="H3929" s="54">
        <v>0.88950276243093918</v>
      </c>
      <c r="I3929" s="54">
        <v>0.74537037037037035</v>
      </c>
      <c r="J3929" s="54">
        <v>24.798683434954437</v>
      </c>
      <c r="K3929" s="54">
        <v>205</v>
      </c>
      <c r="L3929" s="54">
        <v>111.01863354037268</v>
      </c>
      <c r="M3929" s="54">
        <v>1417.2506894152209</v>
      </c>
      <c r="N3929" s="54">
        <v>37.646390124621789</v>
      </c>
      <c r="O3929" s="54">
        <v>0.57984417584388181</v>
      </c>
      <c r="P3929" s="54">
        <v>2.3675488928818638</v>
      </c>
      <c r="Q3929" s="54">
        <v>258.70467836257444</v>
      </c>
      <c r="R3929" s="54">
        <v>0.94846434447033601</v>
      </c>
      <c r="S3929" s="54">
        <v>6.8139955627023463</v>
      </c>
      <c r="T3929" s="54">
        <v>4.3945145514859675E-3</v>
      </c>
      <c r="U3929" s="54">
        <v>0.27978486768217903</v>
      </c>
      <c r="V3929" s="54">
        <v>37.594002374316396</v>
      </c>
      <c r="W3929" s="54">
        <v>17.400504481596098</v>
      </c>
    </row>
    <row r="3930" spans="3:23" x14ac:dyDescent="0.25">
      <c r="C3930" s="52">
        <v>0</v>
      </c>
      <c r="D3930" s="55">
        <v>1071</v>
      </c>
      <c r="E3930" s="55">
        <v>1866</v>
      </c>
      <c r="F3930" s="55">
        <v>208.846</v>
      </c>
      <c r="G3930" s="55">
        <v>0.77611420947888787</v>
      </c>
      <c r="H3930" s="55">
        <v>0.57395498392282962</v>
      </c>
      <c r="I3930" s="55">
        <v>0.48681818181818182</v>
      </c>
      <c r="J3930" s="55">
        <v>36.927490469992122</v>
      </c>
      <c r="K3930" s="55">
        <v>242</v>
      </c>
      <c r="L3930" s="55">
        <v>109.51727357609711</v>
      </c>
      <c r="M3930" s="55">
        <v>1637.0050751764904</v>
      </c>
      <c r="N3930" s="55">
        <v>40.459919366905446</v>
      </c>
      <c r="O3930" s="55">
        <v>1.0981399864175765</v>
      </c>
      <c r="P3930" s="55">
        <v>3.7009896963984743</v>
      </c>
      <c r="Q3930" s="55">
        <v>148.85599999999991</v>
      </c>
      <c r="R3930" s="55">
        <v>0.97416758119575897</v>
      </c>
      <c r="S3930" s="55">
        <v>6.9682329724580807</v>
      </c>
      <c r="T3930" s="55">
        <v>2.1479506172840533E-3</v>
      </c>
      <c r="U3930" s="55">
        <v>0.28135234037855267</v>
      </c>
      <c r="V3930" s="55">
        <v>65.02953742082785</v>
      </c>
      <c r="W3930" s="55">
        <v>41.007129954252044</v>
      </c>
    </row>
    <row r="3931" spans="3:23" x14ac:dyDescent="0.25">
      <c r="C3931" s="51">
        <v>0</v>
      </c>
      <c r="D3931" s="54">
        <v>455</v>
      </c>
      <c r="E3931" s="54">
        <v>484</v>
      </c>
      <c r="F3931" s="54">
        <v>83.263999999999996</v>
      </c>
      <c r="G3931" s="54">
        <v>0.84688780217280479</v>
      </c>
      <c r="H3931" s="54">
        <v>0.94008264462809921</v>
      </c>
      <c r="I3931" s="54">
        <v>0.625</v>
      </c>
      <c r="J3931" s="54">
        <v>24.069150231250354</v>
      </c>
      <c r="K3931" s="54">
        <v>170</v>
      </c>
      <c r="L3931" s="54">
        <v>89.734065934065939</v>
      </c>
      <c r="M3931" s="54">
        <v>451.4996078811057</v>
      </c>
      <c r="N3931" s="54">
        <v>21.248520133908283</v>
      </c>
      <c r="O3931" s="54">
        <v>0.74843361954788379</v>
      </c>
      <c r="P3931" s="54">
        <v>3.4891717330477672</v>
      </c>
      <c r="Q3931" s="54">
        <v>87.306366047745513</v>
      </c>
      <c r="R3931" s="54">
        <v>0.96771718141243279</v>
      </c>
      <c r="S3931" s="54">
        <v>6.118264351639235</v>
      </c>
      <c r="T3931" s="54">
        <v>2.1318661216218897E-3</v>
      </c>
      <c r="U3931" s="54">
        <v>0.26183377074162162</v>
      </c>
      <c r="V3931" s="54">
        <v>33.417399759527576</v>
      </c>
      <c r="W3931" s="54">
        <v>17.770424639576753</v>
      </c>
    </row>
    <row r="3932" spans="3:23" x14ac:dyDescent="0.25">
      <c r="C3932" s="52">
        <v>0</v>
      </c>
      <c r="D3932" s="55">
        <v>535</v>
      </c>
      <c r="E3932" s="55">
        <v>598</v>
      </c>
      <c r="F3932" s="55">
        <v>100.755</v>
      </c>
      <c r="G3932" s="55">
        <v>0.89296342267135376</v>
      </c>
      <c r="H3932" s="55">
        <v>0.89464882943143809</v>
      </c>
      <c r="I3932" s="55">
        <v>0.72199730094466941</v>
      </c>
      <c r="J3932" s="55">
        <v>26.099485750361289</v>
      </c>
      <c r="K3932" s="55">
        <v>202</v>
      </c>
      <c r="L3932" s="55">
        <v>114.596261682243</v>
      </c>
      <c r="M3932" s="55">
        <v>1274.814218208546</v>
      </c>
      <c r="N3932" s="55">
        <v>35.704540582516195</v>
      </c>
      <c r="O3932" s="55">
        <v>0.3897965369849431</v>
      </c>
      <c r="P3932" s="55">
        <v>2.2565186531251431</v>
      </c>
      <c r="Q3932" s="55">
        <v>204.08461538461648</v>
      </c>
      <c r="R3932" s="55">
        <v>0.95769920953667664</v>
      </c>
      <c r="S3932" s="55">
        <v>6.7846822170536649</v>
      </c>
      <c r="T3932" s="55">
        <v>1.7192636423405537E-3</v>
      </c>
      <c r="U3932" s="55">
        <v>0.27660941247685472</v>
      </c>
      <c r="V3932" s="55">
        <v>40.478835848857358</v>
      </c>
      <c r="W3932" s="55">
        <v>18.220707305047199</v>
      </c>
    </row>
    <row r="3933" spans="3:23" x14ac:dyDescent="0.25">
      <c r="C3933" s="51">
        <v>0</v>
      </c>
      <c r="D3933" s="54">
        <v>1050</v>
      </c>
      <c r="E3933" s="54">
        <v>1837</v>
      </c>
      <c r="F3933" s="54">
        <v>206.59699999999998</v>
      </c>
      <c r="G3933" s="54">
        <v>0.78255999096754281</v>
      </c>
      <c r="H3933" s="54">
        <v>0.57158410451823627</v>
      </c>
      <c r="I3933" s="54">
        <v>0.47727272727272729</v>
      </c>
      <c r="J3933" s="54">
        <v>36.563663957157253</v>
      </c>
      <c r="K3933" s="54">
        <v>248</v>
      </c>
      <c r="L3933" s="54">
        <v>113.96952380952381</v>
      </c>
      <c r="M3933" s="54">
        <v>1899.043874892189</v>
      </c>
      <c r="N3933" s="54">
        <v>43.578020548117934</v>
      </c>
      <c r="O3933" s="54">
        <v>1.0940957056155924</v>
      </c>
      <c r="P3933" s="54">
        <v>3.5797811030998283</v>
      </c>
      <c r="Q3933" s="54">
        <v>204.35733333333368</v>
      </c>
      <c r="R3933" s="54">
        <v>0.96743189457326928</v>
      </c>
      <c r="S3933" s="54">
        <v>7.0104450043556046</v>
      </c>
      <c r="T3933" s="54">
        <v>2.200493827160593E-3</v>
      </c>
      <c r="U3933" s="54">
        <v>0.28175799925649819</v>
      </c>
      <c r="V3933" s="54">
        <v>65.034524873306452</v>
      </c>
      <c r="W3933" s="54">
        <v>40.488881331357291</v>
      </c>
    </row>
    <row r="3934" spans="3:23" x14ac:dyDescent="0.25">
      <c r="C3934" s="52">
        <v>0</v>
      </c>
      <c r="D3934" s="55">
        <v>470</v>
      </c>
      <c r="E3934" s="55">
        <v>510</v>
      </c>
      <c r="F3934" s="55">
        <v>87.382999999999996</v>
      </c>
      <c r="G3934" s="55">
        <v>0.85297716267713808</v>
      </c>
      <c r="H3934" s="55">
        <v>0.92156862745098034</v>
      </c>
      <c r="I3934" s="55">
        <v>0.60025542784163477</v>
      </c>
      <c r="J3934" s="55">
        <v>24.462677409178387</v>
      </c>
      <c r="K3934" s="55">
        <v>154</v>
      </c>
      <c r="L3934" s="55">
        <v>89.1</v>
      </c>
      <c r="M3934" s="55">
        <v>503.33539445628946</v>
      </c>
      <c r="N3934" s="55">
        <v>22.435137495818683</v>
      </c>
      <c r="O3934" s="55">
        <v>0.82549343566211464</v>
      </c>
      <c r="P3934" s="55">
        <v>3.1080547007749697</v>
      </c>
      <c r="Q3934" s="55">
        <v>53.692592592592696</v>
      </c>
      <c r="R3934" s="55">
        <v>0.98180757211232095</v>
      </c>
      <c r="S3934" s="55">
        <v>6.0949424678534445</v>
      </c>
      <c r="T3934" s="55">
        <v>2.94772138393537E-3</v>
      </c>
      <c r="U3934" s="55">
        <v>0.28243610873356034</v>
      </c>
      <c r="V3934" s="55">
        <v>34.513481841111926</v>
      </c>
      <c r="W3934" s="55">
        <v>18.014250928412924</v>
      </c>
    </row>
    <row r="3935" spans="3:23" x14ac:dyDescent="0.25">
      <c r="C3935" s="51">
        <v>0</v>
      </c>
      <c r="D3935" s="54">
        <v>610</v>
      </c>
      <c r="E3935" s="54">
        <v>709</v>
      </c>
      <c r="F3935" s="54">
        <v>114.74799999999999</v>
      </c>
      <c r="G3935" s="54">
        <v>0.91794790756162192</v>
      </c>
      <c r="H3935" s="54">
        <v>0.86036671368124118</v>
      </c>
      <c r="I3935" s="54">
        <v>0.64550264550264547</v>
      </c>
      <c r="J3935" s="54">
        <v>27.868909599918851</v>
      </c>
      <c r="K3935" s="54">
        <v>195</v>
      </c>
      <c r="L3935" s="54">
        <v>115.52459016393442</v>
      </c>
      <c r="M3935" s="54">
        <v>1223.3269805378341</v>
      </c>
      <c r="N3935" s="54">
        <v>34.976091556059174</v>
      </c>
      <c r="O3935" s="54">
        <v>0.12740585214624764</v>
      </c>
      <c r="P3935" s="54">
        <v>2.0531124373226199</v>
      </c>
      <c r="Q3935" s="54">
        <v>192.70505050505014</v>
      </c>
      <c r="R3935" s="54">
        <v>0.96471352297239821</v>
      </c>
      <c r="S3935" s="54">
        <v>6.8250547893253906</v>
      </c>
      <c r="T3935" s="54">
        <v>3.4649525558617181E-3</v>
      </c>
      <c r="U3935" s="54">
        <v>0.31115030754932316</v>
      </c>
      <c r="V3935" s="54">
        <v>46.566460650519453</v>
      </c>
      <c r="W3935" s="54">
        <v>18.472958900722031</v>
      </c>
    </row>
    <row r="3936" spans="3:23" x14ac:dyDescent="0.25">
      <c r="C3936" s="52">
        <v>0</v>
      </c>
      <c r="D3936" s="55">
        <v>1056</v>
      </c>
      <c r="E3936" s="55">
        <v>1822</v>
      </c>
      <c r="F3936" s="55">
        <v>208.70599999999999</v>
      </c>
      <c r="G3936" s="55">
        <v>0.77724844944470228</v>
      </c>
      <c r="H3936" s="55">
        <v>0.57958287596048297</v>
      </c>
      <c r="I3936" s="55">
        <v>0.50118652112007589</v>
      </c>
      <c r="J3936" s="55">
        <v>36.667982753900326</v>
      </c>
      <c r="K3936" s="55">
        <v>252</v>
      </c>
      <c r="L3936" s="55">
        <v>116.61837121212122</v>
      </c>
      <c r="M3936" s="55">
        <v>1975.4475863492762</v>
      </c>
      <c r="N3936" s="55">
        <v>44.446007541164775</v>
      </c>
      <c r="O3936" s="55">
        <v>0.96552760617150202</v>
      </c>
      <c r="P3936" s="55">
        <v>3.2239892184255825</v>
      </c>
      <c r="Q3936" s="55">
        <v>179.30055658627126</v>
      </c>
      <c r="R3936" s="55">
        <v>0.97319380846318715</v>
      </c>
      <c r="S3936" s="55">
        <v>7.045844642818718</v>
      </c>
      <c r="T3936" s="55">
        <v>2.0196474609408782E-3</v>
      </c>
      <c r="U3936" s="55">
        <v>0.26389396810052512</v>
      </c>
      <c r="V3936" s="55">
        <v>64.637447701457262</v>
      </c>
      <c r="W3936" s="55">
        <v>40.669481848934964</v>
      </c>
    </row>
    <row r="3937" spans="3:23" x14ac:dyDescent="0.25">
      <c r="C3937" s="51">
        <v>0</v>
      </c>
      <c r="D3937" s="54">
        <v>475</v>
      </c>
      <c r="E3937" s="54">
        <v>530</v>
      </c>
      <c r="F3937" s="54">
        <v>94.213999999999999</v>
      </c>
      <c r="G3937" s="54">
        <v>0.88594806590023278</v>
      </c>
      <c r="H3937" s="54">
        <v>0.89622641509433965</v>
      </c>
      <c r="I3937" s="54">
        <v>0.54597701149425293</v>
      </c>
      <c r="J3937" s="54">
        <v>24.592453796829677</v>
      </c>
      <c r="K3937" s="54">
        <v>159</v>
      </c>
      <c r="L3937" s="54">
        <v>90.229473684210532</v>
      </c>
      <c r="M3937" s="54">
        <v>527.81009993337784</v>
      </c>
      <c r="N3937" s="54">
        <v>22.974118044734119</v>
      </c>
      <c r="O3937" s="54">
        <v>0.76812227470844119</v>
      </c>
      <c r="P3937" s="54">
        <v>2.8065752683102172</v>
      </c>
      <c r="Q3937" s="54">
        <v>75.457174638487331</v>
      </c>
      <c r="R3937" s="54">
        <v>0.97328371955252391</v>
      </c>
      <c r="S3937" s="54">
        <v>6.1584140028435925</v>
      </c>
      <c r="T3937" s="54">
        <v>1.9611458040759673E-3</v>
      </c>
      <c r="U3937" s="54">
        <v>0.28298491219974847</v>
      </c>
      <c r="V3937" s="54">
        <v>36.934789620259387</v>
      </c>
      <c r="W3937" s="54">
        <v>17.129781426998061</v>
      </c>
    </row>
    <row r="3938" spans="3:23" x14ac:dyDescent="0.25">
      <c r="C3938" s="52">
        <v>0</v>
      </c>
      <c r="D3938" s="55">
        <v>662</v>
      </c>
      <c r="E3938" s="55">
        <v>702</v>
      </c>
      <c r="F3938" s="55">
        <v>112.887</v>
      </c>
      <c r="G3938" s="55">
        <v>0.91712087532072006</v>
      </c>
      <c r="H3938" s="55">
        <v>0.94301994301994307</v>
      </c>
      <c r="I3938" s="55">
        <v>0.68530020703933747</v>
      </c>
      <c r="J3938" s="55">
        <v>29.03247455203703</v>
      </c>
      <c r="K3938" s="55">
        <v>184</v>
      </c>
      <c r="L3938" s="55">
        <v>116.2356495468278</v>
      </c>
      <c r="M3938" s="55">
        <v>1066.6675320282816</v>
      </c>
      <c r="N3938" s="55">
        <v>32.659876485196349</v>
      </c>
      <c r="O3938" s="55">
        <v>4.4220102861485221E-2</v>
      </c>
      <c r="P3938" s="55">
        <v>1.9483761909316071</v>
      </c>
      <c r="Q3938" s="55">
        <v>160.44861660079059</v>
      </c>
      <c r="R3938" s="55">
        <v>0.96846321753468079</v>
      </c>
      <c r="S3938" s="55">
        <v>6.7681347527384688</v>
      </c>
      <c r="T3938" s="55">
        <v>1.5310346982455817E-3</v>
      </c>
      <c r="U3938" s="55">
        <v>0.31698788399919769</v>
      </c>
      <c r="V3938" s="55">
        <v>48.268190609576827</v>
      </c>
      <c r="W3938" s="55">
        <v>19.240145191035072</v>
      </c>
    </row>
    <row r="3939" spans="3:23" x14ac:dyDescent="0.25">
      <c r="C3939" s="51">
        <v>0</v>
      </c>
      <c r="D3939" s="54">
        <v>1087</v>
      </c>
      <c r="E3939" s="54">
        <v>1864</v>
      </c>
      <c r="F3939" s="54">
        <v>211.874</v>
      </c>
      <c r="G3939" s="54">
        <v>0.76779353036821441</v>
      </c>
      <c r="H3939" s="54">
        <v>0.58315450643776823</v>
      </c>
      <c r="I3939" s="54">
        <v>0.49409090909090908</v>
      </c>
      <c r="J3939" s="54">
        <v>37.202303492218348</v>
      </c>
      <c r="K3939" s="54">
        <v>242</v>
      </c>
      <c r="L3939" s="54">
        <v>116.66973321067157</v>
      </c>
      <c r="M3939" s="54">
        <v>1899.3005839987386</v>
      </c>
      <c r="N3939" s="54">
        <v>43.580965845179918</v>
      </c>
      <c r="O3939" s="54">
        <v>0.81126639978647586</v>
      </c>
      <c r="P3939" s="54">
        <v>2.7550119436544431</v>
      </c>
      <c r="Q3939" s="54">
        <v>210.80977777777767</v>
      </c>
      <c r="R3939" s="54">
        <v>0.96719514490583158</v>
      </c>
      <c r="S3939" s="54">
        <v>7.0624560884330929</v>
      </c>
      <c r="T3939" s="54">
        <v>1.6071111111112316E-3</v>
      </c>
      <c r="U3939" s="54">
        <v>0.25335356394270403</v>
      </c>
      <c r="V3939" s="54">
        <v>63.981373823857787</v>
      </c>
      <c r="W3939" s="54">
        <v>40.992696679660128</v>
      </c>
    </row>
    <row r="3940" spans="3:23" x14ac:dyDescent="0.25">
      <c r="C3940" s="52">
        <v>0</v>
      </c>
      <c r="D3940" s="55">
        <v>484</v>
      </c>
      <c r="E3940" s="55">
        <v>544</v>
      </c>
      <c r="F3940" s="55">
        <v>96.91</v>
      </c>
      <c r="G3940" s="55">
        <v>0.85171934419325623</v>
      </c>
      <c r="H3940" s="55">
        <v>0.88970588235294112</v>
      </c>
      <c r="I3940" s="55">
        <v>0.57619047619047614</v>
      </c>
      <c r="J3940" s="55">
        <v>24.824341676101277</v>
      </c>
      <c r="K3940" s="55">
        <v>151</v>
      </c>
      <c r="L3940" s="55">
        <v>90.900826446280988</v>
      </c>
      <c r="M3940" s="55">
        <v>453.57606556816035</v>
      </c>
      <c r="N3940" s="55">
        <v>21.297325314887789</v>
      </c>
      <c r="O3940" s="55">
        <v>0.67043528893830184</v>
      </c>
      <c r="P3940" s="55">
        <v>2.6063646185485538</v>
      </c>
      <c r="Q3940" s="55">
        <v>46.891705069124207</v>
      </c>
      <c r="R3940" s="55">
        <v>0.98376434123086798</v>
      </c>
      <c r="S3940" s="55">
        <v>6.1292059326770927</v>
      </c>
      <c r="T3940" s="55">
        <v>2.0519654271698045E-3</v>
      </c>
      <c r="U3940" s="55">
        <v>0.28533795196782369</v>
      </c>
      <c r="V3940" s="55">
        <v>35.78144163543535</v>
      </c>
      <c r="W3940" s="55">
        <v>18.749412551021088</v>
      </c>
    </row>
    <row r="3941" spans="3:23" x14ac:dyDescent="0.25">
      <c r="C3941" s="51">
        <v>0</v>
      </c>
      <c r="D3941" s="54">
        <v>685</v>
      </c>
      <c r="E3941" s="54">
        <v>749</v>
      </c>
      <c r="F3941" s="54">
        <v>116.74899999999998</v>
      </c>
      <c r="G3941" s="54">
        <v>0.9218066185006567</v>
      </c>
      <c r="H3941" s="54">
        <v>0.9145527369826435</v>
      </c>
      <c r="I3941" s="54">
        <v>0.62047101449275366</v>
      </c>
      <c r="J3941" s="54">
        <v>29.532509005223147</v>
      </c>
      <c r="K3941" s="54">
        <v>181</v>
      </c>
      <c r="L3941" s="54">
        <v>120.43649635036496</v>
      </c>
      <c r="M3941" s="54">
        <v>877.40422162461948</v>
      </c>
      <c r="N3941" s="54">
        <v>29.621009800893344</v>
      </c>
      <c r="O3941" s="54">
        <v>-0.17346560750116724</v>
      </c>
      <c r="P3941" s="54">
        <v>2.2546881663849541</v>
      </c>
      <c r="Q3941" s="54">
        <v>160.38194444444352</v>
      </c>
      <c r="R3941" s="54">
        <v>0.97068727390542486</v>
      </c>
      <c r="S3941" s="54">
        <v>6.6949689518644995</v>
      </c>
      <c r="T3941" s="54">
        <v>3.032166280864299E-3</v>
      </c>
      <c r="U3941" s="54">
        <v>0.33493348874562939</v>
      </c>
      <c r="V3941" s="54">
        <v>50.130321063989818</v>
      </c>
      <c r="W3941" s="54">
        <v>19.433021261574002</v>
      </c>
    </row>
    <row r="3942" spans="3:23" x14ac:dyDescent="0.25">
      <c r="C3942" s="52">
        <v>0</v>
      </c>
      <c r="D3942" s="55">
        <v>1125</v>
      </c>
      <c r="E3942" s="55">
        <v>1856</v>
      </c>
      <c r="F3942" s="55">
        <v>207.672</v>
      </c>
      <c r="G3942" s="55">
        <v>0.75329120418845008</v>
      </c>
      <c r="H3942" s="55">
        <v>0.60614224137931039</v>
      </c>
      <c r="I3942" s="55">
        <v>0.5217996289424861</v>
      </c>
      <c r="J3942" s="55">
        <v>37.846987830302396</v>
      </c>
      <c r="K3942" s="55">
        <v>243</v>
      </c>
      <c r="L3942" s="55">
        <v>118.14311111111111</v>
      </c>
      <c r="M3942" s="55">
        <v>1812.562241202055</v>
      </c>
      <c r="N3942" s="55">
        <v>42.574196894387271</v>
      </c>
      <c r="O3942" s="55">
        <v>0.79329918743354133</v>
      </c>
      <c r="P3942" s="55">
        <v>2.7273475942527612</v>
      </c>
      <c r="Q3942" s="55">
        <v>179.66485260770929</v>
      </c>
      <c r="R3942" s="55">
        <v>0.97271454610070807</v>
      </c>
      <c r="S3942" s="55">
        <v>7.0563359344253422</v>
      </c>
      <c r="T3942" s="55">
        <v>1.6489014351016649E-3</v>
      </c>
      <c r="U3942" s="55">
        <v>0.24599966573309504</v>
      </c>
      <c r="V3942" s="55">
        <v>63.409413831963938</v>
      </c>
      <c r="W3942" s="55">
        <v>41.70355543306075</v>
      </c>
    </row>
    <row r="3943" spans="3:23" x14ac:dyDescent="0.25">
      <c r="C3943" s="51">
        <v>0</v>
      </c>
      <c r="D3943" s="54">
        <v>520</v>
      </c>
      <c r="E3943" s="54">
        <v>608</v>
      </c>
      <c r="F3943" s="54">
        <v>107.61999999999999</v>
      </c>
      <c r="G3943" s="54">
        <v>0.87850121294854366</v>
      </c>
      <c r="H3943" s="54">
        <v>0.85526315789473684</v>
      </c>
      <c r="I3943" s="54">
        <v>0.52419354838709675</v>
      </c>
      <c r="J3943" s="54">
        <v>25.731003930322743</v>
      </c>
      <c r="K3943" s="54">
        <v>150</v>
      </c>
      <c r="L3943" s="54">
        <v>92.303846153846152</v>
      </c>
      <c r="M3943" s="54">
        <v>463.08669038090983</v>
      </c>
      <c r="N3943" s="54">
        <v>21.519449118899626</v>
      </c>
      <c r="O3943" s="54">
        <v>0.56929339387051825</v>
      </c>
      <c r="P3943" s="54">
        <v>2.3153462707966215</v>
      </c>
      <c r="Q3943" s="54">
        <v>86.7255859375</v>
      </c>
      <c r="R3943" s="54">
        <v>0.97105935147937406</v>
      </c>
      <c r="S3943" s="54">
        <v>6.1084374159669146</v>
      </c>
      <c r="T3943" s="54">
        <v>1.9683837890625E-3</v>
      </c>
      <c r="U3943" s="54">
        <v>0.29971332997890149</v>
      </c>
      <c r="V3943" s="54">
        <v>39.559192437828727</v>
      </c>
      <c r="W3943" s="54">
        <v>18.899013201182527</v>
      </c>
    </row>
    <row r="3944" spans="3:23" x14ac:dyDescent="0.25">
      <c r="C3944" s="52">
        <v>0</v>
      </c>
      <c r="D3944" s="55">
        <v>771</v>
      </c>
      <c r="E3944" s="55">
        <v>809</v>
      </c>
      <c r="F3944" s="55">
        <v>124.30799999999999</v>
      </c>
      <c r="G3944" s="55">
        <v>0.92344188268771266</v>
      </c>
      <c r="H3944" s="55">
        <v>0.95302843016069216</v>
      </c>
      <c r="I3944" s="55">
        <v>0.65728900255754474</v>
      </c>
      <c r="J3944" s="55">
        <v>31.33157654812171</v>
      </c>
      <c r="K3944" s="55">
        <v>186</v>
      </c>
      <c r="L3944" s="55">
        <v>121.38132295719845</v>
      </c>
      <c r="M3944" s="55">
        <v>809.6154429228352</v>
      </c>
      <c r="N3944" s="55">
        <v>28.453742160264881</v>
      </c>
      <c r="O3944" s="55">
        <v>-0.14131429600178114</v>
      </c>
      <c r="P3944" s="55">
        <v>2.4261798619114336</v>
      </c>
      <c r="Q3944" s="55">
        <v>155.09885620914986</v>
      </c>
      <c r="R3944" s="55">
        <v>0.97124611465007427</v>
      </c>
      <c r="S3944" s="55">
        <v>6.6715296436885394</v>
      </c>
      <c r="T3944" s="55">
        <v>1.6660258874791594E-3</v>
      </c>
      <c r="U3944" s="55">
        <v>0.32711583183338616</v>
      </c>
      <c r="V3944" s="55">
        <v>53.748666310192235</v>
      </c>
      <c r="W3944" s="55">
        <v>20.625422286141607</v>
      </c>
    </row>
    <row r="3945" spans="3:23" x14ac:dyDescent="0.25">
      <c r="C3945" s="51">
        <v>0</v>
      </c>
      <c r="D3945" s="54">
        <v>1239</v>
      </c>
      <c r="E3945" s="54">
        <v>2135</v>
      </c>
      <c r="F3945" s="54">
        <v>221.905</v>
      </c>
      <c r="G3945" s="54">
        <v>0.6990350131194798</v>
      </c>
      <c r="H3945" s="54">
        <v>0.58032786885245902</v>
      </c>
      <c r="I3945" s="54">
        <v>0.52813299232736577</v>
      </c>
      <c r="J3945" s="54">
        <v>39.718305552060841</v>
      </c>
      <c r="K3945" s="54">
        <v>236</v>
      </c>
      <c r="L3945" s="54">
        <v>117.84907183212268</v>
      </c>
      <c r="M3945" s="54">
        <v>1772.8746174738358</v>
      </c>
      <c r="N3945" s="54">
        <v>42.105517660680007</v>
      </c>
      <c r="O3945" s="54">
        <v>0.69449999257041262</v>
      </c>
      <c r="P3945" s="54">
        <v>2.4728507101003214</v>
      </c>
      <c r="Q3945" s="54">
        <v>204.19399249061365</v>
      </c>
      <c r="R3945" s="54">
        <v>0.96868582466235531</v>
      </c>
      <c r="S3945" s="54">
        <v>7.0458015970699401</v>
      </c>
      <c r="T3945" s="54">
        <v>1.4517173027264051E-3</v>
      </c>
      <c r="U3945" s="54">
        <v>0.25059060588296944</v>
      </c>
      <c r="V3945" s="54">
        <v>63.985797780553803</v>
      </c>
      <c r="W3945" s="54">
        <v>45.755440491748921</v>
      </c>
    </row>
    <row r="3946" spans="3:23" x14ac:dyDescent="0.25">
      <c r="C3946" s="52">
        <v>0</v>
      </c>
      <c r="D3946" s="55">
        <v>540</v>
      </c>
      <c r="E3946" s="55">
        <v>605</v>
      </c>
      <c r="F3946" s="55">
        <v>107.31399999999999</v>
      </c>
      <c r="G3946" s="55">
        <v>0.87132624692225025</v>
      </c>
      <c r="H3946" s="55">
        <v>0.8925619834710744</v>
      </c>
      <c r="I3946" s="55">
        <v>0.54545454545454541</v>
      </c>
      <c r="J3946" s="55">
        <v>26.221162334209897</v>
      </c>
      <c r="K3946" s="55">
        <v>150</v>
      </c>
      <c r="L3946" s="55">
        <v>94.687037037037044</v>
      </c>
      <c r="M3946" s="55">
        <v>478.51968322682609</v>
      </c>
      <c r="N3946" s="55">
        <v>21.875092759273642</v>
      </c>
      <c r="O3946" s="55">
        <v>0.5527568314952408</v>
      </c>
      <c r="P3946" s="55">
        <v>2.3128316801580739</v>
      </c>
      <c r="Q3946" s="55">
        <v>43.471163245356863</v>
      </c>
      <c r="R3946" s="55">
        <v>0.98655316528595471</v>
      </c>
      <c r="S3946" s="55">
        <v>6.1379459772724028</v>
      </c>
      <c r="T3946" s="55">
        <v>2.1222536594781355E-3</v>
      </c>
      <c r="U3946" s="55">
        <v>0.30314434052846861</v>
      </c>
      <c r="V3946" s="55">
        <v>39.443053040372178</v>
      </c>
      <c r="W3946" s="55">
        <v>19.354870161102955</v>
      </c>
    </row>
    <row r="3947" spans="3:23" x14ac:dyDescent="0.25">
      <c r="C3947" s="51">
        <v>0</v>
      </c>
      <c r="D3947" s="54">
        <v>806</v>
      </c>
      <c r="E3947" s="54">
        <v>872</v>
      </c>
      <c r="F3947" s="54">
        <v>127.67400000000001</v>
      </c>
      <c r="G3947" s="54">
        <v>0.92260764372245097</v>
      </c>
      <c r="H3947" s="54">
        <v>0.92431192660550454</v>
      </c>
      <c r="I3947" s="54">
        <v>0.62</v>
      </c>
      <c r="J3947" s="54">
        <v>32.034841548797161</v>
      </c>
      <c r="K3947" s="54">
        <v>188</v>
      </c>
      <c r="L3947" s="54">
        <v>124.51240694789082</v>
      </c>
      <c r="M3947" s="54">
        <v>676.71475270872224</v>
      </c>
      <c r="N3947" s="54">
        <v>26.01374161301527</v>
      </c>
      <c r="O3947" s="54">
        <v>-0.14722425511680806</v>
      </c>
      <c r="P3947" s="54">
        <v>2.8388198637603792</v>
      </c>
      <c r="Q3947" s="54">
        <v>98.957100591714592</v>
      </c>
      <c r="R3947" s="54">
        <v>0.98264201300169607</v>
      </c>
      <c r="S3947" s="54">
        <v>6.5876451440278956</v>
      </c>
      <c r="T3947" s="54">
        <v>2.8677654844018767E-3</v>
      </c>
      <c r="U3947" s="54">
        <v>0.37200345558034759</v>
      </c>
      <c r="V3947" s="54">
        <v>54.992008289437898</v>
      </c>
      <c r="W3947" s="54">
        <v>21.212602176280395</v>
      </c>
    </row>
    <row r="3948" spans="3:23" x14ac:dyDescent="0.25">
      <c r="C3948" s="52">
        <v>0</v>
      </c>
      <c r="D3948" s="55">
        <v>1249</v>
      </c>
      <c r="E3948" s="55">
        <v>2072</v>
      </c>
      <c r="F3948" s="55">
        <v>215.91699999999997</v>
      </c>
      <c r="G3948" s="55">
        <v>0.70922763503465536</v>
      </c>
      <c r="H3948" s="55">
        <v>0.60279922779922779</v>
      </c>
      <c r="I3948" s="55">
        <v>0.52106800166875256</v>
      </c>
      <c r="J3948" s="55">
        <v>39.878267156111711</v>
      </c>
      <c r="K3948" s="55">
        <v>245</v>
      </c>
      <c r="L3948" s="55">
        <v>121.4267413931145</v>
      </c>
      <c r="M3948" s="55">
        <v>1808.4098932992522</v>
      </c>
      <c r="N3948" s="55">
        <v>42.525402917541562</v>
      </c>
      <c r="O3948" s="55">
        <v>0.75490502048673624</v>
      </c>
      <c r="P3948" s="55">
        <v>2.6739542519961255</v>
      </c>
      <c r="Q3948" s="55">
        <v>181.01797385620952</v>
      </c>
      <c r="R3948" s="55">
        <v>0.97344919960296139</v>
      </c>
      <c r="S3948" s="55">
        <v>7.094009676722866</v>
      </c>
      <c r="T3948" s="55">
        <v>1.4904790892393302E-3</v>
      </c>
      <c r="U3948" s="55">
        <v>0.24894721266818196</v>
      </c>
      <c r="V3948" s="55">
        <v>64.219458472898111</v>
      </c>
      <c r="W3948" s="55">
        <v>45.273404743484235</v>
      </c>
    </row>
    <row r="3949" spans="3:23" x14ac:dyDescent="0.25">
      <c r="C3949" s="51">
        <v>0</v>
      </c>
      <c r="D3949" s="54">
        <v>1598</v>
      </c>
      <c r="E3949" s="54">
        <v>2789</v>
      </c>
      <c r="F3949" s="54">
        <v>263.66900000000004</v>
      </c>
      <c r="G3949" s="54">
        <v>0.97682758230392996</v>
      </c>
      <c r="H3949" s="54">
        <v>0.57296522050914311</v>
      </c>
      <c r="I3949" s="54">
        <v>0.49937500000000001</v>
      </c>
      <c r="J3949" s="54">
        <v>45.106948383666904</v>
      </c>
      <c r="K3949" s="54">
        <v>183</v>
      </c>
      <c r="L3949" s="54">
        <v>111.12515644555694</v>
      </c>
      <c r="M3949" s="54">
        <v>826.32120770875883</v>
      </c>
      <c r="N3949" s="54">
        <v>28.74580330602641</v>
      </c>
      <c r="O3949" s="54">
        <v>0.14548901446617346</v>
      </c>
      <c r="P3949" s="54">
        <v>2.143025987860113</v>
      </c>
      <c r="Q3949" s="54">
        <v>76.830303030302247</v>
      </c>
      <c r="R3949" s="54">
        <v>0.98476231601683462</v>
      </c>
      <c r="S3949" s="54">
        <v>6.6870930928593753</v>
      </c>
      <c r="T3949" s="54">
        <v>1.6060606060607199E-3</v>
      </c>
      <c r="U3949" s="54">
        <v>0.36559223244086164</v>
      </c>
      <c r="V3949" s="54">
        <v>131.3222694852131</v>
      </c>
      <c r="W3949" s="54">
        <v>28.106608844337998</v>
      </c>
    </row>
    <row r="3950" spans="3:23" x14ac:dyDescent="0.25">
      <c r="C3950" s="52">
        <v>0</v>
      </c>
      <c r="D3950" s="55">
        <v>1331</v>
      </c>
      <c r="E3950" s="55">
        <v>2233</v>
      </c>
      <c r="F3950" s="55">
        <v>226.89199999999997</v>
      </c>
      <c r="G3950" s="55">
        <v>0.66783011273200177</v>
      </c>
      <c r="H3950" s="55">
        <v>0.59605911330049266</v>
      </c>
      <c r="I3950" s="55">
        <v>0.53325320512820518</v>
      </c>
      <c r="J3950" s="55">
        <v>41.16651350360511</v>
      </c>
      <c r="K3950" s="55">
        <v>238</v>
      </c>
      <c r="L3950" s="55">
        <v>120.21863260706236</v>
      </c>
      <c r="M3950" s="55">
        <v>1839.7589307604073</v>
      </c>
      <c r="N3950" s="55">
        <v>42.892411109197482</v>
      </c>
      <c r="O3950" s="55">
        <v>0.76765501056509122</v>
      </c>
      <c r="P3950" s="55">
        <v>2.6358096673663645</v>
      </c>
      <c r="Q3950" s="55">
        <v>220.21860282574599</v>
      </c>
      <c r="R3950" s="55">
        <v>0.96738398386561786</v>
      </c>
      <c r="S3950" s="55">
        <v>7.0638679720558128</v>
      </c>
      <c r="T3950" s="55">
        <v>1.3298822729189319E-3</v>
      </c>
      <c r="U3950" s="55">
        <v>0.24674150526614752</v>
      </c>
      <c r="V3950" s="55">
        <v>64.08454222988253</v>
      </c>
      <c r="W3950" s="55">
        <v>47.699005173112049</v>
      </c>
    </row>
    <row r="3951" spans="3:23" x14ac:dyDescent="0.25">
      <c r="C3951" s="51">
        <v>0</v>
      </c>
      <c r="D3951" s="54">
        <v>1635</v>
      </c>
      <c r="E3951" s="54">
        <v>2627</v>
      </c>
      <c r="F3951" s="54">
        <v>255.13299999999998</v>
      </c>
      <c r="G3951" s="54">
        <v>0.97687939237239552</v>
      </c>
      <c r="H3951" s="54">
        <v>0.62238294632660829</v>
      </c>
      <c r="I3951" s="54">
        <v>0.54500000000000004</v>
      </c>
      <c r="J3951" s="54">
        <v>45.626161964841955</v>
      </c>
      <c r="K3951" s="54">
        <v>183</v>
      </c>
      <c r="L3951" s="54">
        <v>113.46483180428135</v>
      </c>
      <c r="M3951" s="54">
        <v>756.28318716569368</v>
      </c>
      <c r="N3951" s="54">
        <v>27.500603396392844</v>
      </c>
      <c r="O3951" s="54">
        <v>5.4886391053621211E-2</v>
      </c>
      <c r="P3951" s="54">
        <v>2.1611536624793972</v>
      </c>
      <c r="Q3951" s="54">
        <v>55.750322580644557</v>
      </c>
      <c r="R3951" s="54">
        <v>0.98863372971577701</v>
      </c>
      <c r="S3951" s="54">
        <v>6.660691949318827</v>
      </c>
      <c r="T3951" s="54">
        <v>1.2869927159209456E-3</v>
      </c>
      <c r="U3951" s="54">
        <v>0.34622766791525578</v>
      </c>
      <c r="V3951" s="54">
        <v>129.11432914060148</v>
      </c>
      <c r="W3951" s="54">
        <v>27.603499984383479</v>
      </c>
    </row>
    <row r="3952" spans="3:23" x14ac:dyDescent="0.25">
      <c r="C3952" s="52">
        <v>0</v>
      </c>
      <c r="D3952" s="55">
        <v>1331</v>
      </c>
      <c r="E3952" s="55">
        <v>2217</v>
      </c>
      <c r="F3952" s="55">
        <v>228.39700000000002</v>
      </c>
      <c r="G3952" s="55">
        <v>0.66131041432395354</v>
      </c>
      <c r="H3952" s="55">
        <v>0.600360847992783</v>
      </c>
      <c r="I3952" s="55">
        <v>0.55458333333333332</v>
      </c>
      <c r="J3952" s="55">
        <v>41.16651350360511</v>
      </c>
      <c r="K3952" s="55">
        <v>249</v>
      </c>
      <c r="L3952" s="55">
        <v>124.82043576258452</v>
      </c>
      <c r="M3952" s="55">
        <v>2000.5744993588355</v>
      </c>
      <c r="N3952" s="55">
        <v>44.727782186900747</v>
      </c>
      <c r="O3952" s="55">
        <v>0.81276971819822019</v>
      </c>
      <c r="P3952" s="55">
        <v>2.7187768611749763</v>
      </c>
      <c r="Q3952" s="55">
        <v>221.16244897959169</v>
      </c>
      <c r="R3952" s="55">
        <v>0.97006217678008888</v>
      </c>
      <c r="S3952" s="55">
        <v>7.123445101498433</v>
      </c>
      <c r="T3952" s="55">
        <v>1.3224489795917002E-3</v>
      </c>
      <c r="U3952" s="55">
        <v>0.23161954845006807</v>
      </c>
      <c r="V3952" s="55">
        <v>63.676973569108192</v>
      </c>
      <c r="W3952" s="55">
        <v>47.76488421198281</v>
      </c>
    </row>
    <row r="3953" spans="3:23" x14ac:dyDescent="0.25">
      <c r="C3953" s="51">
        <v>0</v>
      </c>
      <c r="D3953" s="54">
        <v>1683</v>
      </c>
      <c r="E3953" s="54">
        <v>2654</v>
      </c>
      <c r="F3953" s="54">
        <v>262.279</v>
      </c>
      <c r="G3953" s="54">
        <v>0.97498752115092335</v>
      </c>
      <c r="H3953" s="54">
        <v>0.63413715146948002</v>
      </c>
      <c r="I3953" s="54">
        <v>0.53752794634302137</v>
      </c>
      <c r="J3953" s="54">
        <v>46.291059112848984</v>
      </c>
      <c r="K3953" s="54">
        <v>187</v>
      </c>
      <c r="L3953" s="54">
        <v>115.37433155080214</v>
      </c>
      <c r="M3953" s="54">
        <v>759.09879377110349</v>
      </c>
      <c r="N3953" s="54">
        <v>27.55174756292427</v>
      </c>
      <c r="O3953" s="54">
        <v>3.0019889164120565E-2</v>
      </c>
      <c r="P3953" s="54">
        <v>2.1817062686484028</v>
      </c>
      <c r="Q3953" s="54">
        <v>65.038366336633842</v>
      </c>
      <c r="R3953" s="54">
        <v>0.98727450517942861</v>
      </c>
      <c r="S3953" s="54">
        <v>6.6594305177297644</v>
      </c>
      <c r="T3953" s="54">
        <v>1.2818519630428099E-3</v>
      </c>
      <c r="U3953" s="54">
        <v>0.34470862300667315</v>
      </c>
      <c r="V3953" s="54">
        <v>125.14692543721783</v>
      </c>
      <c r="W3953" s="54">
        <v>27.815106660933047</v>
      </c>
    </row>
    <row r="3954" spans="3:23" x14ac:dyDescent="0.25">
      <c r="C3954" s="52">
        <v>0</v>
      </c>
      <c r="D3954" s="55">
        <v>1310</v>
      </c>
      <c r="E3954" s="55">
        <v>2239</v>
      </c>
      <c r="F3954" s="55">
        <v>230.61300000000003</v>
      </c>
      <c r="G3954" s="55">
        <v>0.67285408915607947</v>
      </c>
      <c r="H3954" s="55">
        <v>0.58508262617239837</v>
      </c>
      <c r="I3954" s="55">
        <v>0.53513071895424835</v>
      </c>
      <c r="J3954" s="55">
        <v>40.84046772017998</v>
      </c>
      <c r="K3954" s="55">
        <v>252</v>
      </c>
      <c r="L3954" s="55">
        <v>128.16870229007634</v>
      </c>
      <c r="M3954" s="55">
        <v>2030.5345430052671</v>
      </c>
      <c r="N3954" s="55">
        <v>45.061452961542052</v>
      </c>
      <c r="O3954" s="55">
        <v>0.79136612644592208</v>
      </c>
      <c r="P3954" s="55">
        <v>2.7135371971711444</v>
      </c>
      <c r="Q3954" s="55">
        <v>266.44937975190209</v>
      </c>
      <c r="R3954" s="55">
        <v>0.96446860412493129</v>
      </c>
      <c r="S3954" s="55">
        <v>7.1612394323645967</v>
      </c>
      <c r="T3954" s="55">
        <v>1.1290630698056862E-3</v>
      </c>
      <c r="U3954" s="55">
        <v>0.21940531053168083</v>
      </c>
      <c r="V3954" s="55">
        <v>64.009427505002023</v>
      </c>
      <c r="W3954" s="55">
        <v>47.352588253149236</v>
      </c>
    </row>
    <row r="3955" spans="3:23" x14ac:dyDescent="0.25">
      <c r="C3955" s="51">
        <v>0</v>
      </c>
      <c r="D3955" s="54">
        <v>29</v>
      </c>
      <c r="E3955" s="54">
        <v>33</v>
      </c>
      <c r="F3955" s="54">
        <v>17.996000000000002</v>
      </c>
      <c r="G3955" s="54">
        <v>0</v>
      </c>
      <c r="H3955" s="54">
        <v>0.87878787878787878</v>
      </c>
      <c r="I3955" s="54">
        <v>0.59183673469387754</v>
      </c>
      <c r="J3955" s="54">
        <v>6.0765077797464979</v>
      </c>
      <c r="K3955" s="54">
        <v>96</v>
      </c>
      <c r="L3955" s="54">
        <v>81.172413793103445</v>
      </c>
      <c r="M3955" s="54">
        <v>56.504926108374391</v>
      </c>
      <c r="N3955" s="54">
        <v>7.5169758618991445</v>
      </c>
      <c r="O3955" s="54">
        <v>0.17478148906856311</v>
      </c>
      <c r="P3955" s="54">
        <v>2.347704375835701</v>
      </c>
      <c r="Q3955" s="54">
        <v>50.374999999999993</v>
      </c>
      <c r="R3955" s="54">
        <v>0.7724213102192623</v>
      </c>
      <c r="S3955" s="54">
        <v>4.1852301329094015</v>
      </c>
      <c r="T3955" s="54">
        <v>1.9770408163265321E-2</v>
      </c>
      <c r="U3955" s="54">
        <v>0.20236943116407394</v>
      </c>
      <c r="V3955" s="54">
        <v>6.2330229193099944</v>
      </c>
      <c r="W3955" s="54">
        <v>6.2330229193099944</v>
      </c>
    </row>
    <row r="3956" spans="3:23" x14ac:dyDescent="0.25">
      <c r="C3956" s="52">
        <v>0</v>
      </c>
      <c r="D3956" s="55">
        <v>1660</v>
      </c>
      <c r="E3956" s="55">
        <v>2484</v>
      </c>
      <c r="F3956" s="55">
        <v>244.25799999999998</v>
      </c>
      <c r="G3956" s="55">
        <v>0.97704661070652243</v>
      </c>
      <c r="H3956" s="55">
        <v>0.66827697262479868</v>
      </c>
      <c r="I3956" s="55">
        <v>0.60495626822157433</v>
      </c>
      <c r="J3956" s="55">
        <v>45.97366250648701</v>
      </c>
      <c r="K3956" s="55">
        <v>183</v>
      </c>
      <c r="L3956" s="55">
        <v>118.39156626506023</v>
      </c>
      <c r="M3956" s="55">
        <v>698.25526336812129</v>
      </c>
      <c r="N3956" s="55">
        <v>26.424520116136854</v>
      </c>
      <c r="O3956" s="55">
        <v>-2.6445242576516374E-2</v>
      </c>
      <c r="P3956" s="55">
        <v>2.262235799391545</v>
      </c>
      <c r="Q3956" s="55">
        <v>56.772695285010435</v>
      </c>
      <c r="R3956" s="55">
        <v>0.98848729130699164</v>
      </c>
      <c r="S3956" s="55">
        <v>6.6306636801734138</v>
      </c>
      <c r="T3956" s="55">
        <v>9.3376669748677454E-4</v>
      </c>
      <c r="U3956" s="55">
        <v>0.31921504603749684</v>
      </c>
      <c r="V3956" s="55">
        <v>123.33635924807021</v>
      </c>
      <c r="W3956" s="55">
        <v>26.273806056272651</v>
      </c>
    </row>
    <row r="3957" spans="3:23" x14ac:dyDescent="0.25">
      <c r="C3957" s="51">
        <v>0</v>
      </c>
      <c r="D3957" s="54">
        <v>1379</v>
      </c>
      <c r="E3957" s="54">
        <v>2529</v>
      </c>
      <c r="F3957" s="54">
        <v>266.63</v>
      </c>
      <c r="G3957" s="54">
        <v>0.62526710678120845</v>
      </c>
      <c r="H3957" s="54">
        <v>0.54527481217872675</v>
      </c>
      <c r="I3957" s="54">
        <v>0.51998491704374061</v>
      </c>
      <c r="J3957" s="54">
        <v>41.902235408027927</v>
      </c>
      <c r="K3957" s="54">
        <v>255</v>
      </c>
      <c r="L3957" s="54">
        <v>131.31327048585931</v>
      </c>
      <c r="M3957" s="54">
        <v>2204.9250124456498</v>
      </c>
      <c r="N3957" s="54">
        <v>46.956629057521262</v>
      </c>
      <c r="O3957" s="54">
        <v>0.84198150853773246</v>
      </c>
      <c r="P3957" s="54">
        <v>2.7205779242881079</v>
      </c>
      <c r="Q3957" s="54">
        <v>242.93451720310753</v>
      </c>
      <c r="R3957" s="54">
        <v>0.96948698798936628</v>
      </c>
      <c r="S3957" s="54">
        <v>7.1647683717492061</v>
      </c>
      <c r="T3957" s="54">
        <v>1.0956434451847102E-3</v>
      </c>
      <c r="U3957" s="54">
        <v>0.22590790242419248</v>
      </c>
      <c r="V3957" s="54">
        <v>66.136837269677585</v>
      </c>
      <c r="W3957" s="54">
        <v>51.613903287376772</v>
      </c>
    </row>
    <row r="3958" spans="3:23" x14ac:dyDescent="0.25">
      <c r="C3958" s="52">
        <v>0</v>
      </c>
      <c r="D3958" s="55">
        <v>1736</v>
      </c>
      <c r="E3958" s="55">
        <v>2547</v>
      </c>
      <c r="F3958" s="55">
        <v>245.01900000000001</v>
      </c>
      <c r="G3958" s="55">
        <v>0.97410630604674964</v>
      </c>
      <c r="H3958" s="55">
        <v>0.6815861798193954</v>
      </c>
      <c r="I3958" s="55">
        <v>0.61713473160327048</v>
      </c>
      <c r="J3958" s="55">
        <v>47.014294099350707</v>
      </c>
      <c r="K3958" s="55">
        <v>194</v>
      </c>
      <c r="L3958" s="55">
        <v>120.38536866359448</v>
      </c>
      <c r="M3958" s="55">
        <v>802.45601634815785</v>
      </c>
      <c r="N3958" s="55">
        <v>28.327654621379402</v>
      </c>
      <c r="O3958" s="55">
        <v>7.6206198642668546E-2</v>
      </c>
      <c r="P3958" s="55">
        <v>2.2510189678396046</v>
      </c>
      <c r="Q3958" s="55">
        <v>46.994158075601561</v>
      </c>
      <c r="R3958" s="55">
        <v>0.9911404669680044</v>
      </c>
      <c r="S3958" s="55">
        <v>6.7165232159103967</v>
      </c>
      <c r="T3958" s="55">
        <v>1.1464200942360235E-3</v>
      </c>
      <c r="U3958" s="55">
        <v>0.33797174597259955</v>
      </c>
      <c r="V3958" s="55">
        <v>121.2342912410647</v>
      </c>
      <c r="W3958" s="55">
        <v>27.409918931134449</v>
      </c>
    </row>
    <row r="3959" spans="3:23" x14ac:dyDescent="0.25">
      <c r="C3959" s="51">
        <v>0</v>
      </c>
      <c r="D3959" s="54">
        <v>1390</v>
      </c>
      <c r="E3959" s="54">
        <v>2503</v>
      </c>
      <c r="F3959" s="54">
        <v>264.26499999999999</v>
      </c>
      <c r="G3959" s="54">
        <v>0.61388311147681562</v>
      </c>
      <c r="H3959" s="54">
        <v>0.55533359968038354</v>
      </c>
      <c r="I3959" s="54">
        <v>0.52413273001508298</v>
      </c>
      <c r="J3959" s="54">
        <v>42.069026220984433</v>
      </c>
      <c r="K3959" s="54">
        <v>255</v>
      </c>
      <c r="L3959" s="54">
        <v>132.18057553956834</v>
      </c>
      <c r="M3959" s="54">
        <v>2249.0508823179021</v>
      </c>
      <c r="N3959" s="54">
        <v>47.424159268435133</v>
      </c>
      <c r="O3959" s="54">
        <v>0.81907332928094989</v>
      </c>
      <c r="P3959" s="54">
        <v>2.6606043390964587</v>
      </c>
      <c r="Q3959" s="54">
        <v>166.29929707732182</v>
      </c>
      <c r="R3959" s="54">
        <v>0.97964972721220456</v>
      </c>
      <c r="S3959" s="54">
        <v>7.1905787853751013</v>
      </c>
      <c r="T3959" s="54">
        <v>1.1673632659563E-3</v>
      </c>
      <c r="U3959" s="54">
        <v>0.22929468160871477</v>
      </c>
      <c r="V3959" s="54">
        <v>66.319098931983575</v>
      </c>
      <c r="W3959" s="54">
        <v>52.35209361605542</v>
      </c>
    </row>
    <row r="3960" spans="3:23" x14ac:dyDescent="0.25">
      <c r="C3960" s="52">
        <v>0</v>
      </c>
      <c r="D3960" s="55">
        <v>1757</v>
      </c>
      <c r="E3960" s="55">
        <v>2610</v>
      </c>
      <c r="F3960" s="55">
        <v>243.48899999999998</v>
      </c>
      <c r="G3960" s="55">
        <v>0.97264075805237649</v>
      </c>
      <c r="H3960" s="55">
        <v>0.67318007662835244</v>
      </c>
      <c r="I3960" s="55">
        <v>0.58430329231792488</v>
      </c>
      <c r="J3960" s="55">
        <v>47.297799949888585</v>
      </c>
      <c r="K3960" s="55">
        <v>204</v>
      </c>
      <c r="L3960" s="55">
        <v>122.91633466135458</v>
      </c>
      <c r="M3960" s="55">
        <v>857.3318343936329</v>
      </c>
      <c r="N3960" s="55">
        <v>29.280229411560846</v>
      </c>
      <c r="O3960" s="55">
        <v>0.1092117504465219</v>
      </c>
      <c r="P3960" s="55">
        <v>2.3651029879231187</v>
      </c>
      <c r="Q3960" s="55">
        <v>52.530927835051308</v>
      </c>
      <c r="R3960" s="55">
        <v>0.99050291661071177</v>
      </c>
      <c r="S3960" s="55">
        <v>6.7684292777250876</v>
      </c>
      <c r="T3960" s="55">
        <v>9.1335423530658196E-4</v>
      </c>
      <c r="U3960" s="55">
        <v>0.32509552118410712</v>
      </c>
      <c r="V3960" s="55">
        <v>120.11740559623112</v>
      </c>
      <c r="W3960" s="55">
        <v>27.904996632339728</v>
      </c>
    </row>
    <row r="3961" spans="3:23" x14ac:dyDescent="0.25">
      <c r="C3961" s="51">
        <v>0</v>
      </c>
      <c r="D3961" s="54">
        <v>1423</v>
      </c>
      <c r="E3961" s="54">
        <v>2561</v>
      </c>
      <c r="F3961" s="54">
        <v>268.38299999999998</v>
      </c>
      <c r="G3961" s="54">
        <v>0.67195391434165808</v>
      </c>
      <c r="H3961" s="54">
        <v>0.55564232721593132</v>
      </c>
      <c r="I3961" s="54">
        <v>0.50676638176638178</v>
      </c>
      <c r="J3961" s="54">
        <v>42.565477468931753</v>
      </c>
      <c r="K3961" s="54">
        <v>255</v>
      </c>
      <c r="L3961" s="54">
        <v>133.38088545326775</v>
      </c>
      <c r="M3961" s="54">
        <v>2323.4483544896761</v>
      </c>
      <c r="N3961" s="54">
        <v>48.202161305170499</v>
      </c>
      <c r="O3961" s="54">
        <v>0.75878867460276944</v>
      </c>
      <c r="P3961" s="54">
        <v>2.4852472646629109</v>
      </c>
      <c r="Q3961" s="54">
        <v>224.13426573426631</v>
      </c>
      <c r="R3961" s="54">
        <v>0.97263788808255669</v>
      </c>
      <c r="S3961" s="54">
        <v>7.2106885471398119</v>
      </c>
      <c r="T3961" s="54">
        <v>1.2457821898382627E-3</v>
      </c>
      <c r="U3961" s="54">
        <v>0.23830953171792535</v>
      </c>
      <c r="V3961" s="54">
        <v>68.325448342310708</v>
      </c>
      <c r="W3961" s="54">
        <v>50.601346243322396</v>
      </c>
    </row>
    <row r="3962" spans="3:23" x14ac:dyDescent="0.25">
      <c r="C3962" s="52">
        <v>0</v>
      </c>
      <c r="D3962" s="55">
        <v>1821</v>
      </c>
      <c r="E3962" s="55">
        <v>2647</v>
      </c>
      <c r="F3962" s="55">
        <v>249.37799999999999</v>
      </c>
      <c r="G3962" s="55">
        <v>0.97029084539795685</v>
      </c>
      <c r="H3962" s="55">
        <v>0.6879486210804685</v>
      </c>
      <c r="I3962" s="55">
        <v>0.58666237113402064</v>
      </c>
      <c r="J3962" s="55">
        <v>48.151523454224495</v>
      </c>
      <c r="K3962" s="55">
        <v>204</v>
      </c>
      <c r="L3962" s="55">
        <v>124.20977484898407</v>
      </c>
      <c r="M3962" s="55">
        <v>929.68673956466262</v>
      </c>
      <c r="N3962" s="55">
        <v>30.490764824199847</v>
      </c>
      <c r="O3962" s="55">
        <v>6.6837455309603291E-2</v>
      </c>
      <c r="P3962" s="55">
        <v>2.1549080164338967</v>
      </c>
      <c r="Q3962" s="55">
        <v>52.600124960949948</v>
      </c>
      <c r="R3962" s="55">
        <v>0.99090578672058771</v>
      </c>
      <c r="S3962" s="55">
        <v>6.7946138184658418</v>
      </c>
      <c r="T3962" s="55">
        <v>9.93421982996815E-4</v>
      </c>
      <c r="U3962" s="55">
        <v>0.3318404366290813</v>
      </c>
      <c r="V3962" s="55">
        <v>117.93561150898636</v>
      </c>
      <c r="W3962" s="55">
        <v>28.533515318917985</v>
      </c>
    </row>
    <row r="3963" spans="3:23" x14ac:dyDescent="0.25">
      <c r="C3963" s="51">
        <v>0</v>
      </c>
      <c r="D3963" s="54">
        <v>1394</v>
      </c>
      <c r="E3963" s="54">
        <v>2468</v>
      </c>
      <c r="F3963" s="54">
        <v>258.12</v>
      </c>
      <c r="G3963" s="54">
        <v>0.67991029106964118</v>
      </c>
      <c r="H3963" s="54">
        <v>0.56482982171799023</v>
      </c>
      <c r="I3963" s="54">
        <v>0.51572327044025157</v>
      </c>
      <c r="J3963" s="54">
        <v>42.129513709047451</v>
      </c>
      <c r="K3963" s="54">
        <v>255</v>
      </c>
      <c r="L3963" s="54">
        <v>136.04160688665709</v>
      </c>
      <c r="M3963" s="54">
        <v>2356.9903709982582</v>
      </c>
      <c r="N3963" s="54">
        <v>48.548845207669544</v>
      </c>
      <c r="O3963" s="54">
        <v>0.66583504424058482</v>
      </c>
      <c r="P3963" s="54">
        <v>2.3051030324991943</v>
      </c>
      <c r="Q3963" s="54">
        <v>172.75998547567193</v>
      </c>
      <c r="R3963" s="54">
        <v>0.9796085019172367</v>
      </c>
      <c r="S3963" s="54">
        <v>7.2317562798438448</v>
      </c>
      <c r="T3963" s="54">
        <v>1.2219632735958491E-3</v>
      </c>
      <c r="U3963" s="54">
        <v>0.23064211090461251</v>
      </c>
      <c r="V3963" s="54">
        <v>67.586991142026335</v>
      </c>
      <c r="W3963" s="54">
        <v>49.561222903906447</v>
      </c>
    </row>
    <row r="3964" spans="3:23" x14ac:dyDescent="0.25">
      <c r="C3964" s="52">
        <v>0</v>
      </c>
      <c r="D3964" s="55">
        <v>1901</v>
      </c>
      <c r="E3964" s="55">
        <v>2719</v>
      </c>
      <c r="F3964" s="55">
        <v>257.822</v>
      </c>
      <c r="G3964" s="55">
        <v>0.96982394229066238</v>
      </c>
      <c r="H3964" s="55">
        <v>0.69915410077234275</v>
      </c>
      <c r="I3964" s="55">
        <v>0.5938769134645423</v>
      </c>
      <c r="J3964" s="55">
        <v>49.197849287764029</v>
      </c>
      <c r="K3964" s="55">
        <v>208</v>
      </c>
      <c r="L3964" s="55">
        <v>123.50289321409784</v>
      </c>
      <c r="M3964" s="55">
        <v>917.45328109859224</v>
      </c>
      <c r="N3964" s="55">
        <v>30.289491265100381</v>
      </c>
      <c r="O3964" s="55">
        <v>0.12569502178548894</v>
      </c>
      <c r="P3964" s="55">
        <v>2.1003563240269649</v>
      </c>
      <c r="Q3964" s="55">
        <v>43.629169193451411</v>
      </c>
      <c r="R3964" s="55">
        <v>0.99211345171971121</v>
      </c>
      <c r="S3964" s="55">
        <v>6.7876836477201632</v>
      </c>
      <c r="T3964" s="55">
        <v>8.2119710900374165E-4</v>
      </c>
      <c r="U3964" s="55">
        <v>0.31578725435511629</v>
      </c>
      <c r="V3964" s="55">
        <v>117.87297746819334</v>
      </c>
      <c r="W3964" s="55">
        <v>28.738176691812999</v>
      </c>
    </row>
    <row r="3965" spans="3:23" x14ac:dyDescent="0.25">
      <c r="C3965" s="51">
        <v>0</v>
      </c>
      <c r="D3965" s="54">
        <v>1383</v>
      </c>
      <c r="E3965" s="54">
        <v>2184</v>
      </c>
      <c r="F3965" s="54">
        <v>228.04900000000001</v>
      </c>
      <c r="G3965" s="54">
        <v>0.84197772919586467</v>
      </c>
      <c r="H3965" s="54">
        <v>0.63324175824175821</v>
      </c>
      <c r="I3965" s="54">
        <v>0.46754563894523327</v>
      </c>
      <c r="J3965" s="54">
        <v>41.962963317296001</v>
      </c>
      <c r="K3965" s="54">
        <v>255</v>
      </c>
      <c r="L3965" s="54">
        <v>138.79681851048446</v>
      </c>
      <c r="M3965" s="54">
        <v>2510.5947221428673</v>
      </c>
      <c r="N3965" s="54">
        <v>50.105835210510833</v>
      </c>
      <c r="O3965" s="54">
        <v>0.53788812620342297</v>
      </c>
      <c r="P3965" s="54">
        <v>2.0082486346351458</v>
      </c>
      <c r="Q3965" s="54">
        <v>240.6178132269855</v>
      </c>
      <c r="R3965" s="54">
        <v>0.97170959911185917</v>
      </c>
      <c r="S3965" s="54">
        <v>7.247964940465927</v>
      </c>
      <c r="T3965" s="54">
        <v>1.1633428064096011E-3</v>
      </c>
      <c r="U3965" s="54">
        <v>0.23355321243055616</v>
      </c>
      <c r="V3965" s="54">
        <v>72.761441504291895</v>
      </c>
      <c r="W3965" s="54">
        <v>39.255691422394897</v>
      </c>
    </row>
    <row r="3966" spans="3:23" x14ac:dyDescent="0.25">
      <c r="C3966" s="52">
        <v>0</v>
      </c>
      <c r="D3966" s="55">
        <v>56</v>
      </c>
      <c r="E3966" s="55">
        <v>62</v>
      </c>
      <c r="F3966" s="55">
        <v>26.141999999999996</v>
      </c>
      <c r="G3966" s="55">
        <v>0.75149824540227217</v>
      </c>
      <c r="H3966" s="55">
        <v>0.90322580645161288</v>
      </c>
      <c r="I3966" s="55">
        <v>0.63636363636363635</v>
      </c>
      <c r="J3966" s="55">
        <v>8.4440164912895046</v>
      </c>
      <c r="K3966" s="55">
        <v>136</v>
      </c>
      <c r="L3966" s="55">
        <v>105.30357142857143</v>
      </c>
      <c r="M3966" s="55">
        <v>371.59707792207791</v>
      </c>
      <c r="N3966" s="55">
        <v>19.276853423784647</v>
      </c>
      <c r="O3966" s="55">
        <v>-0.11076013065545738</v>
      </c>
      <c r="P3966" s="55">
        <v>1.7789384335242788</v>
      </c>
      <c r="Q3966" s="55">
        <v>504.0729166666668</v>
      </c>
      <c r="R3966" s="55">
        <v>0.59789180227480931</v>
      </c>
      <c r="S3966" s="55">
        <v>5.1240573772988487</v>
      </c>
      <c r="T3966" s="55">
        <v>1.0633680555555535E-2</v>
      </c>
      <c r="U3966" s="55">
        <v>0.1523044204783395</v>
      </c>
      <c r="V3966" s="55">
        <v>10.553076440397795</v>
      </c>
      <c r="W3966" s="55">
        <v>6.9622348206264082</v>
      </c>
    </row>
    <row r="3967" spans="3:23" x14ac:dyDescent="0.25">
      <c r="C3967" s="51">
        <v>0</v>
      </c>
      <c r="D3967" s="54">
        <v>1913</v>
      </c>
      <c r="E3967" s="54">
        <v>2724</v>
      </c>
      <c r="F3967" s="54">
        <v>254.87799999999999</v>
      </c>
      <c r="G3967" s="54">
        <v>0.96846681876317509</v>
      </c>
      <c r="H3967" s="54">
        <v>0.70227606461086634</v>
      </c>
      <c r="I3967" s="54">
        <v>0.58609068627450978</v>
      </c>
      <c r="J3967" s="54">
        <v>49.352884911404786</v>
      </c>
      <c r="K3967" s="54">
        <v>199</v>
      </c>
      <c r="L3967" s="54">
        <v>124.94511238891793</v>
      </c>
      <c r="M3967" s="54">
        <v>969.56236234353344</v>
      </c>
      <c r="N3967" s="54">
        <v>31.137796362998031</v>
      </c>
      <c r="O3967" s="54">
        <v>0.1261032993883317</v>
      </c>
      <c r="P3967" s="54">
        <v>2.0844594719847453</v>
      </c>
      <c r="Q3967" s="54">
        <v>43.295238095238147</v>
      </c>
      <c r="R3967" s="54">
        <v>0.99260282559059165</v>
      </c>
      <c r="S3967" s="54">
        <v>6.8176337705240027</v>
      </c>
      <c r="T3967" s="54">
        <v>9.5149518140595982E-4</v>
      </c>
      <c r="U3967" s="54">
        <v>0.32794827349350053</v>
      </c>
      <c r="V3967" s="54">
        <v>115.3167132270963</v>
      </c>
      <c r="W3967" s="54">
        <v>28.730302475210614</v>
      </c>
    </row>
    <row r="3968" spans="3:23" x14ac:dyDescent="0.25">
      <c r="C3968" s="52">
        <v>0</v>
      </c>
      <c r="D3968" s="55">
        <v>72</v>
      </c>
      <c r="E3968" s="55">
        <v>79</v>
      </c>
      <c r="F3968" s="55">
        <v>30.55</v>
      </c>
      <c r="G3968" s="55">
        <v>0.7927509974138931</v>
      </c>
      <c r="H3968" s="55">
        <v>0.91139240506329111</v>
      </c>
      <c r="I3968" s="55">
        <v>0.69230769230769229</v>
      </c>
      <c r="J3968" s="55">
        <v>9.5746147296343835</v>
      </c>
      <c r="K3968" s="55">
        <v>129</v>
      </c>
      <c r="L3968" s="55">
        <v>102.68055555555556</v>
      </c>
      <c r="M3968" s="55">
        <v>221.85426447574332</v>
      </c>
      <c r="N3968" s="55">
        <v>14.89477305888691</v>
      </c>
      <c r="O3968" s="55">
        <v>-0.43446783212621565</v>
      </c>
      <c r="P3968" s="55">
        <v>2.2993033027798564</v>
      </c>
      <c r="Q3968" s="55">
        <v>260.17857142857139</v>
      </c>
      <c r="R3968" s="55">
        <v>0.79009966974560508</v>
      </c>
      <c r="S3968" s="55">
        <v>5.3224312513221195</v>
      </c>
      <c r="T3968" s="55">
        <v>9.0880102040816271E-3</v>
      </c>
      <c r="U3968" s="55">
        <v>0.10307994947865065</v>
      </c>
      <c r="V3968" s="55">
        <v>12.420852331129518</v>
      </c>
      <c r="W3968" s="55">
        <v>7.5710760662123198</v>
      </c>
    </row>
    <row r="3969" spans="3:23" x14ac:dyDescent="0.25">
      <c r="C3969" s="51">
        <v>0</v>
      </c>
      <c r="D3969" s="54">
        <v>1515</v>
      </c>
      <c r="E3969" s="54">
        <v>2553</v>
      </c>
      <c r="F3969" s="54">
        <v>256.27499999999998</v>
      </c>
      <c r="G3969" s="54">
        <v>0.86963962102065706</v>
      </c>
      <c r="H3969" s="54">
        <v>0.59341950646298469</v>
      </c>
      <c r="I3969" s="54">
        <v>0.4046474358974359</v>
      </c>
      <c r="J3969" s="54">
        <v>43.919903350004894</v>
      </c>
      <c r="K3969" s="54">
        <v>255</v>
      </c>
      <c r="L3969" s="54">
        <v>136.77491749174916</v>
      </c>
      <c r="M3969" s="54">
        <v>2427.6434919845992</v>
      </c>
      <c r="N3969" s="54">
        <v>49.271122292724357</v>
      </c>
      <c r="O3969" s="54">
        <v>0.53692147624539976</v>
      </c>
      <c r="P3969" s="54">
        <v>2.0157825883547718</v>
      </c>
      <c r="Q3969" s="54">
        <v>144.92597471022117</v>
      </c>
      <c r="R3969" s="54">
        <v>0.98185768876340807</v>
      </c>
      <c r="S3969" s="54">
        <v>7.2364324023387319</v>
      </c>
      <c r="T3969" s="54">
        <v>1.0376404201193998E-3</v>
      </c>
      <c r="U3969" s="54">
        <v>0.25261711243321011</v>
      </c>
      <c r="V3969" s="54">
        <v>83.924026669400916</v>
      </c>
      <c r="W3969" s="54">
        <v>41.432207378598569</v>
      </c>
    </row>
    <row r="3970" spans="3:23" x14ac:dyDescent="0.25">
      <c r="C3970" s="52">
        <v>0</v>
      </c>
      <c r="D3970" s="55">
        <v>1956</v>
      </c>
      <c r="E3970" s="55">
        <v>2779</v>
      </c>
      <c r="F3970" s="55">
        <v>258.476</v>
      </c>
      <c r="G3970" s="55">
        <v>0.96409087467158916</v>
      </c>
      <c r="H3970" s="55">
        <v>0.70385030586541919</v>
      </c>
      <c r="I3970" s="55">
        <v>0.58214285714285718</v>
      </c>
      <c r="J3970" s="55">
        <v>49.904474243317885</v>
      </c>
      <c r="K3970" s="55">
        <v>210</v>
      </c>
      <c r="L3970" s="55">
        <v>125.28425357873211</v>
      </c>
      <c r="M3970" s="55">
        <v>1020.7744015397587</v>
      </c>
      <c r="N3970" s="55">
        <v>31.949560271461621</v>
      </c>
      <c r="O3970" s="55">
        <v>0.22350648066457923</v>
      </c>
      <c r="P3970" s="55">
        <v>2.2243838399154963</v>
      </c>
      <c r="Q3970" s="55">
        <v>44.335358796296127</v>
      </c>
      <c r="R3970" s="55">
        <v>0.99219632497642796</v>
      </c>
      <c r="S3970" s="55">
        <v>6.8713994745102944</v>
      </c>
      <c r="T3970" s="55">
        <v>8.0090851123109806E-4</v>
      </c>
      <c r="U3970" s="55">
        <v>0.31374037146373912</v>
      </c>
      <c r="V3970" s="55">
        <v>113.19935328127858</v>
      </c>
      <c r="W3970" s="55">
        <v>30.062642201099521</v>
      </c>
    </row>
    <row r="3971" spans="3:23" x14ac:dyDescent="0.25">
      <c r="C3971" s="51">
        <v>0</v>
      </c>
      <c r="D3971" s="54">
        <v>36</v>
      </c>
      <c r="E3971" s="54">
        <v>40</v>
      </c>
      <c r="F3971" s="54">
        <v>19.592000000000002</v>
      </c>
      <c r="G3971" s="54">
        <v>0.38282074674438793</v>
      </c>
      <c r="H3971" s="54">
        <v>0.9</v>
      </c>
      <c r="I3971" s="54">
        <v>0.6428571428571429</v>
      </c>
      <c r="J3971" s="54">
        <v>6.7702750025730758</v>
      </c>
      <c r="K3971" s="54">
        <v>128</v>
      </c>
      <c r="L3971" s="54">
        <v>103.58333333333333</v>
      </c>
      <c r="M3971" s="54">
        <v>251.16428571428565</v>
      </c>
      <c r="N3971" s="54">
        <v>15.848163480803876</v>
      </c>
      <c r="O3971" s="54">
        <v>-0.35858222973132475</v>
      </c>
      <c r="P3971" s="54">
        <v>2.2793022429604322</v>
      </c>
      <c r="Q3971" s="54">
        <v>278.3650793650794</v>
      </c>
      <c r="R3971" s="54">
        <v>0.71545547140784638</v>
      </c>
      <c r="S3971" s="54">
        <v>4.7600670152711029</v>
      </c>
      <c r="T3971" s="54">
        <v>1.5873015873015893E-2</v>
      </c>
      <c r="U3971" s="54">
        <v>0.12572667858744985</v>
      </c>
      <c r="V3971" s="54">
        <v>7.1802197428460053</v>
      </c>
      <c r="W3971" s="54">
        <v>6.6332495807108005</v>
      </c>
    </row>
    <row r="3972" spans="3:23" x14ac:dyDescent="0.25">
      <c r="C3972" s="52">
        <v>0</v>
      </c>
      <c r="D3972" s="55">
        <v>1605</v>
      </c>
      <c r="E3972" s="55">
        <v>2687</v>
      </c>
      <c r="F3972" s="55">
        <v>267.548</v>
      </c>
      <c r="G3972" s="55">
        <v>0.87853959072905197</v>
      </c>
      <c r="H3972" s="55">
        <v>0.5973204317082248</v>
      </c>
      <c r="I3972" s="55">
        <v>0.40922998470168281</v>
      </c>
      <c r="J3972" s="55">
        <v>45.20563537104568</v>
      </c>
      <c r="K3972" s="55">
        <v>249</v>
      </c>
      <c r="L3972" s="55">
        <v>135.99190031152648</v>
      </c>
      <c r="M3972" s="55">
        <v>2356.8621538055168</v>
      </c>
      <c r="N3972" s="55">
        <v>48.547524692877154</v>
      </c>
      <c r="O3972" s="55">
        <v>0.51472994929732707</v>
      </c>
      <c r="P3972" s="55">
        <v>1.9171877277815657</v>
      </c>
      <c r="Q3972" s="55">
        <v>192.94993710691892</v>
      </c>
      <c r="R3972" s="55">
        <v>0.97512925098327852</v>
      </c>
      <c r="S3972" s="55">
        <v>7.1689252248027167</v>
      </c>
      <c r="T3972" s="55">
        <v>9.5040544282269115E-4</v>
      </c>
      <c r="U3972" s="55">
        <v>0.26114202914441942</v>
      </c>
      <c r="V3972" s="55">
        <v>87.908043461875977</v>
      </c>
      <c r="W3972" s="55">
        <v>41.990994505859689</v>
      </c>
    </row>
    <row r="3973" spans="3:23" x14ac:dyDescent="0.25">
      <c r="C3973" s="51">
        <v>0</v>
      </c>
      <c r="D3973" s="54">
        <v>1940</v>
      </c>
      <c r="E3973" s="54">
        <v>2851</v>
      </c>
      <c r="F3973" s="54">
        <v>251.90100000000001</v>
      </c>
      <c r="G3973" s="54">
        <v>0.96164172365429945</v>
      </c>
      <c r="H3973" s="54">
        <v>0.68046299544019639</v>
      </c>
      <c r="I3973" s="54">
        <v>0.53739612188365649</v>
      </c>
      <c r="J3973" s="54">
        <v>49.699946848927468</v>
      </c>
      <c r="K3973" s="54">
        <v>213</v>
      </c>
      <c r="L3973" s="54">
        <v>128.2159793814433</v>
      </c>
      <c r="M3973" s="54">
        <v>1040.7336279727595</v>
      </c>
      <c r="N3973" s="54">
        <v>32.260403406850934</v>
      </c>
      <c r="O3973" s="54">
        <v>0.19141612548146159</v>
      </c>
      <c r="P3973" s="54">
        <v>2.2054725407422033</v>
      </c>
      <c r="Q3973" s="54">
        <v>41.457219973009785</v>
      </c>
      <c r="R3973" s="54">
        <v>0.99323762905865076</v>
      </c>
      <c r="S3973" s="54">
        <v>6.8900456407413078</v>
      </c>
      <c r="T3973" s="54">
        <v>1.1003840963355062E-3</v>
      </c>
      <c r="U3973" s="54">
        <v>0.33300195895622842</v>
      </c>
      <c r="V3973" s="54">
        <v>112.83317468895376</v>
      </c>
      <c r="W3973" s="54">
        <v>30.951107569101843</v>
      </c>
    </row>
    <row r="3974" spans="3:23" x14ac:dyDescent="0.25">
      <c r="C3974" s="52">
        <v>0</v>
      </c>
      <c r="D3974" s="55">
        <v>29</v>
      </c>
      <c r="E3974" s="55">
        <v>33</v>
      </c>
      <c r="F3974" s="55">
        <v>17.996000000000002</v>
      </c>
      <c r="G3974" s="55">
        <v>0</v>
      </c>
      <c r="H3974" s="55">
        <v>0.87878787878787878</v>
      </c>
      <c r="I3974" s="55">
        <v>0.59183673469387754</v>
      </c>
      <c r="J3974" s="55">
        <v>6.0765077797464979</v>
      </c>
      <c r="K3974" s="55">
        <v>117</v>
      </c>
      <c r="L3974" s="55">
        <v>96.931034482758619</v>
      </c>
      <c r="M3974" s="55">
        <v>152.63793103448276</v>
      </c>
      <c r="N3974" s="55">
        <v>12.354672437360804</v>
      </c>
      <c r="O3974" s="55">
        <v>-0.34125765808702652</v>
      </c>
      <c r="P3974" s="55">
        <v>2.3574622742488098</v>
      </c>
      <c r="Q3974" s="55">
        <v>170.51785714285708</v>
      </c>
      <c r="R3974" s="55">
        <v>0.79672521731436718</v>
      </c>
      <c r="S3974" s="55">
        <v>4.4441878916792961</v>
      </c>
      <c r="T3974" s="55">
        <v>1.8494897959183687E-2</v>
      </c>
      <c r="U3974" s="55">
        <v>0.13316162909456203</v>
      </c>
      <c r="V3974" s="55">
        <v>6.2330229193099944</v>
      </c>
      <c r="W3974" s="55">
        <v>6.2330229193099944</v>
      </c>
    </row>
    <row r="3975" spans="3:23" x14ac:dyDescent="0.25">
      <c r="C3975" s="51">
        <v>0</v>
      </c>
      <c r="D3975" s="54">
        <v>1657</v>
      </c>
      <c r="E3975" s="54">
        <v>2819</v>
      </c>
      <c r="F3975" s="54">
        <v>287.488</v>
      </c>
      <c r="G3975" s="54">
        <v>0.87407898063734168</v>
      </c>
      <c r="H3975" s="54">
        <v>0.58779709116708057</v>
      </c>
      <c r="I3975" s="54">
        <v>0.42248852626211114</v>
      </c>
      <c r="J3975" s="54">
        <v>45.932101254200909</v>
      </c>
      <c r="K3975" s="54">
        <v>247</v>
      </c>
      <c r="L3975" s="54">
        <v>135.83283041641522</v>
      </c>
      <c r="M3975" s="54">
        <v>2196.3482451843943</v>
      </c>
      <c r="N3975" s="54">
        <v>46.865213593713563</v>
      </c>
      <c r="O3975" s="54">
        <v>0.53196113540935175</v>
      </c>
      <c r="P3975" s="54">
        <v>2.0099470949255895</v>
      </c>
      <c r="Q3975" s="54">
        <v>131.58490566037813</v>
      </c>
      <c r="R3975" s="54">
        <v>0.98290271889661307</v>
      </c>
      <c r="S3975" s="54">
        <v>7.1780752647254493</v>
      </c>
      <c r="T3975" s="54">
        <v>9.8673311973419245E-4</v>
      </c>
      <c r="U3975" s="54">
        <v>0.25505192981681807</v>
      </c>
      <c r="V3975" s="54">
        <v>89.203130345589898</v>
      </c>
      <c r="W3975" s="54">
        <v>43.333438869032967</v>
      </c>
    </row>
    <row r="3976" spans="3:23" x14ac:dyDescent="0.25">
      <c r="C3976" s="52">
        <v>0</v>
      </c>
      <c r="D3976" s="55">
        <v>1990</v>
      </c>
      <c r="E3976" s="55">
        <v>2825</v>
      </c>
      <c r="F3976" s="55">
        <v>244.98699999999999</v>
      </c>
      <c r="G3976" s="55">
        <v>0.95787944894954868</v>
      </c>
      <c r="H3976" s="55">
        <v>0.70442477876106191</v>
      </c>
      <c r="I3976" s="55">
        <v>0.5571108622620381</v>
      </c>
      <c r="J3976" s="55">
        <v>50.336335723043788</v>
      </c>
      <c r="K3976" s="55">
        <v>213</v>
      </c>
      <c r="L3976" s="55">
        <v>127.80402010050251</v>
      </c>
      <c r="M3976" s="55">
        <v>1084.7539305375519</v>
      </c>
      <c r="N3976" s="55">
        <v>32.935602780844199</v>
      </c>
      <c r="O3976" s="55">
        <v>0.19809254481898722</v>
      </c>
      <c r="P3976" s="55">
        <v>2.0433603907513898</v>
      </c>
      <c r="Q3976" s="55">
        <v>38.155482815057276</v>
      </c>
      <c r="R3976" s="55">
        <v>0.99360158225449102</v>
      </c>
      <c r="S3976" s="55">
        <v>6.9018055793931437</v>
      </c>
      <c r="T3976" s="55">
        <v>8.2904524524470946E-4</v>
      </c>
      <c r="U3976" s="55">
        <v>0.31173439216738852</v>
      </c>
      <c r="V3976" s="55">
        <v>109.89472483090033</v>
      </c>
      <c r="W3976" s="55">
        <v>31.5585355543401</v>
      </c>
    </row>
    <row r="3977" spans="3:23" x14ac:dyDescent="0.25">
      <c r="C3977" s="51">
        <v>0</v>
      </c>
      <c r="D3977" s="54">
        <v>29</v>
      </c>
      <c r="E3977" s="54">
        <v>33</v>
      </c>
      <c r="F3977" s="54">
        <v>17.996000000000002</v>
      </c>
      <c r="G3977" s="54">
        <v>0</v>
      </c>
      <c r="H3977" s="54">
        <v>0.87878787878787878</v>
      </c>
      <c r="I3977" s="54">
        <v>0.59183673469387754</v>
      </c>
      <c r="J3977" s="54">
        <v>6.0765077797464979</v>
      </c>
      <c r="K3977" s="54">
        <v>126</v>
      </c>
      <c r="L3977" s="54">
        <v>104.62068965517241</v>
      </c>
      <c r="M3977" s="54">
        <v>220.74384236453201</v>
      </c>
      <c r="N3977" s="54">
        <v>14.857450735726234</v>
      </c>
      <c r="O3977" s="54">
        <v>-0.69880483086114287</v>
      </c>
      <c r="P3977" s="54">
        <v>2.6018781418537418</v>
      </c>
      <c r="Q3977" s="54">
        <v>263.44642857142867</v>
      </c>
      <c r="R3977" s="54">
        <v>0.76337273560873065</v>
      </c>
      <c r="S3977" s="54">
        <v>4.4441878916792961</v>
      </c>
      <c r="T3977" s="54">
        <v>1.8494897959183687E-2</v>
      </c>
      <c r="U3977" s="54">
        <v>8.6889399355531111E-2</v>
      </c>
      <c r="V3977" s="54">
        <v>6.2330229193099944</v>
      </c>
      <c r="W3977" s="54">
        <v>6.2330229193099944</v>
      </c>
    </row>
    <row r="3978" spans="3:23" x14ac:dyDescent="0.25">
      <c r="C3978" s="52">
        <v>0</v>
      </c>
      <c r="D3978" s="55">
        <v>1634</v>
      </c>
      <c r="E3978" s="55">
        <v>2659</v>
      </c>
      <c r="F3978" s="55">
        <v>256.90399999999994</v>
      </c>
      <c r="G3978" s="55">
        <v>0.91139726434495794</v>
      </c>
      <c r="H3978" s="55">
        <v>0.61451673561489284</v>
      </c>
      <c r="I3978" s="55">
        <v>0.38392857142857145</v>
      </c>
      <c r="J3978" s="55">
        <v>45.61220687598064</v>
      </c>
      <c r="K3978" s="55">
        <v>242</v>
      </c>
      <c r="L3978" s="55">
        <v>137.75642594859241</v>
      </c>
      <c r="M3978" s="55">
        <v>2071.5609660303371</v>
      </c>
      <c r="N3978" s="55">
        <v>45.514403940185105</v>
      </c>
      <c r="O3978" s="55">
        <v>0.42742622353139353</v>
      </c>
      <c r="P3978" s="55">
        <v>1.9034962707895366</v>
      </c>
      <c r="Q3978" s="55">
        <v>163.34021335807037</v>
      </c>
      <c r="R3978" s="55">
        <v>0.97772073463425402</v>
      </c>
      <c r="S3978" s="55">
        <v>7.1606921786541635</v>
      </c>
      <c r="T3978" s="55">
        <v>8.5740359560935618E-4</v>
      </c>
      <c r="U3978" s="55">
        <v>0.24944617508158531</v>
      </c>
      <c r="V3978" s="55">
        <v>93.309306356969557</v>
      </c>
      <c r="W3978" s="55">
        <v>38.399361816329865</v>
      </c>
    </row>
    <row r="3979" spans="3:23" x14ac:dyDescent="0.25">
      <c r="C3979" s="51">
        <v>0</v>
      </c>
      <c r="D3979" s="54">
        <v>2002</v>
      </c>
      <c r="E3979" s="54">
        <v>2747</v>
      </c>
      <c r="F3979" s="54">
        <v>242.911</v>
      </c>
      <c r="G3979" s="54">
        <v>0.95577448326493697</v>
      </c>
      <c r="H3979" s="54">
        <v>0.72879504914452131</v>
      </c>
      <c r="I3979" s="54">
        <v>0.5756181713628522</v>
      </c>
      <c r="J3979" s="54">
        <v>50.487875460944046</v>
      </c>
      <c r="K3979" s="54">
        <v>214</v>
      </c>
      <c r="L3979" s="54">
        <v>129.64035964035963</v>
      </c>
      <c r="M3979" s="54">
        <v>1156.9870359525562</v>
      </c>
      <c r="N3979" s="54">
        <v>34.014512137506195</v>
      </c>
      <c r="O3979" s="54">
        <v>0.24638601624438602</v>
      </c>
      <c r="P3979" s="54">
        <v>2.0558021325594797</v>
      </c>
      <c r="Q3979" s="54">
        <v>42.943449048152537</v>
      </c>
      <c r="R3979" s="54">
        <v>0.99293868858017076</v>
      </c>
      <c r="S3979" s="54">
        <v>6.9362507173883063</v>
      </c>
      <c r="T3979" s="54">
        <v>1.3503998374816339E-3</v>
      </c>
      <c r="U3979" s="54">
        <v>0.31867749030500553</v>
      </c>
      <c r="V3979" s="54">
        <v>106.79572616852874</v>
      </c>
      <c r="W3979" s="54">
        <v>31.408682462768613</v>
      </c>
    </row>
    <row r="3980" spans="3:23" x14ac:dyDescent="0.25">
      <c r="C3980" s="52">
        <v>0</v>
      </c>
      <c r="D3980" s="55">
        <v>36</v>
      </c>
      <c r="E3980" s="55">
        <v>40</v>
      </c>
      <c r="F3980" s="55">
        <v>19.592000000000002</v>
      </c>
      <c r="G3980" s="55">
        <v>0.38282074674438793</v>
      </c>
      <c r="H3980" s="55">
        <v>0.9</v>
      </c>
      <c r="I3980" s="55">
        <v>0.6428571428571429</v>
      </c>
      <c r="J3980" s="55">
        <v>6.7702750025730758</v>
      </c>
      <c r="K3980" s="55">
        <v>118</v>
      </c>
      <c r="L3980" s="55">
        <v>100.19444444444444</v>
      </c>
      <c r="M3980" s="55">
        <v>160.6753968253968</v>
      </c>
      <c r="N3980" s="55">
        <v>12.675779929668897</v>
      </c>
      <c r="O3980" s="55">
        <v>-0.52401910434413179</v>
      </c>
      <c r="P3980" s="55">
        <v>2.1906270138428732</v>
      </c>
      <c r="Q3980" s="55">
        <v>278.36507936507934</v>
      </c>
      <c r="R3980" s="55">
        <v>0.64440386923051307</v>
      </c>
      <c r="S3980" s="55">
        <v>4.5378447930488814</v>
      </c>
      <c r="T3980" s="55">
        <v>1.5873015873015893E-2</v>
      </c>
      <c r="U3980" s="55">
        <v>9.0209818612865492E-2</v>
      </c>
      <c r="V3980" s="55">
        <v>7.1802197428460053</v>
      </c>
      <c r="W3980" s="55">
        <v>6.6332495807108005</v>
      </c>
    </row>
    <row r="3981" spans="3:23" x14ac:dyDescent="0.25">
      <c r="C3981" s="51">
        <v>0</v>
      </c>
      <c r="D3981" s="54">
        <v>1708</v>
      </c>
      <c r="E3981" s="54">
        <v>2867</v>
      </c>
      <c r="F3981" s="54">
        <v>279.18400000000003</v>
      </c>
      <c r="G3981" s="54">
        <v>0.91040805370961908</v>
      </c>
      <c r="H3981" s="54">
        <v>0.5957446808510638</v>
      </c>
      <c r="I3981" s="54">
        <v>0.35672514619883039</v>
      </c>
      <c r="J3981" s="54">
        <v>46.633605290687726</v>
      </c>
      <c r="K3981" s="54">
        <v>237</v>
      </c>
      <c r="L3981" s="54">
        <v>138.27166276346605</v>
      </c>
      <c r="M3981" s="54">
        <v>1903.3848555815773</v>
      </c>
      <c r="N3981" s="54">
        <v>43.627799114573463</v>
      </c>
      <c r="O3981" s="54">
        <v>0.44354141721954193</v>
      </c>
      <c r="P3981" s="54">
        <v>1.9823752376019523</v>
      </c>
      <c r="Q3981" s="54">
        <v>115.90517419088776</v>
      </c>
      <c r="R3981" s="54">
        <v>0.98400465796085324</v>
      </c>
      <c r="S3981" s="54">
        <v>7.1300188592815212</v>
      </c>
      <c r="T3981" s="54">
        <v>8.9830101315217E-4</v>
      </c>
      <c r="U3981" s="54">
        <v>0.26520931746830334</v>
      </c>
      <c r="V3981" s="54">
        <v>97.658497979508837</v>
      </c>
      <c r="W3981" s="54">
        <v>40.402440206037255</v>
      </c>
    </row>
    <row r="3982" spans="3:23" x14ac:dyDescent="0.25">
      <c r="C3982" s="52">
        <v>0</v>
      </c>
      <c r="D3982" s="55">
        <v>2035</v>
      </c>
      <c r="E3982" s="55">
        <v>2695</v>
      </c>
      <c r="F3982" s="55">
        <v>235.95599999999999</v>
      </c>
      <c r="G3982" s="55">
        <v>0.95102236855358557</v>
      </c>
      <c r="H3982" s="55">
        <v>0.75510204081632648</v>
      </c>
      <c r="I3982" s="55">
        <v>0.59782608695652173</v>
      </c>
      <c r="J3982" s="55">
        <v>50.902283578794929</v>
      </c>
      <c r="K3982" s="55">
        <v>215</v>
      </c>
      <c r="L3982" s="55">
        <v>131.15872235872237</v>
      </c>
      <c r="M3982" s="55">
        <v>1289.8710583471618</v>
      </c>
      <c r="N3982" s="55">
        <v>35.914774931038643</v>
      </c>
      <c r="O3982" s="55">
        <v>0.30899217347525609</v>
      </c>
      <c r="P3982" s="55">
        <v>2.0593601981952272</v>
      </c>
      <c r="Q3982" s="55">
        <v>43.480835240274644</v>
      </c>
      <c r="R3982" s="55">
        <v>0.99288382103633577</v>
      </c>
      <c r="S3982" s="55">
        <v>6.9791038322490788</v>
      </c>
      <c r="T3982" s="55">
        <v>6.4899276845982066E-4</v>
      </c>
      <c r="U3982" s="55">
        <v>0.29550060106392501</v>
      </c>
      <c r="V3982" s="55">
        <v>103.58079411451219</v>
      </c>
      <c r="W3982" s="55">
        <v>32.019109547501174</v>
      </c>
    </row>
    <row r="3983" spans="3:23" x14ac:dyDescent="0.25">
      <c r="C3983" s="51">
        <v>0</v>
      </c>
      <c r="D3983" s="54">
        <v>29</v>
      </c>
      <c r="E3983" s="54">
        <v>33</v>
      </c>
      <c r="F3983" s="54">
        <v>17.996000000000002</v>
      </c>
      <c r="G3983" s="54">
        <v>0</v>
      </c>
      <c r="H3983" s="54">
        <v>0.87878787878787878</v>
      </c>
      <c r="I3983" s="54">
        <v>0.59183673469387754</v>
      </c>
      <c r="J3983" s="54">
        <v>6.0765077797464979</v>
      </c>
      <c r="K3983" s="54">
        <v>117</v>
      </c>
      <c r="L3983" s="54">
        <v>96.034482758620683</v>
      </c>
      <c r="M3983" s="54">
        <v>122.820197044335</v>
      </c>
      <c r="N3983" s="54">
        <v>11.082427398559171</v>
      </c>
      <c r="O3983" s="54">
        <v>-0.18442992775353337</v>
      </c>
      <c r="P3983" s="54">
        <v>2.2988342864448525</v>
      </c>
      <c r="Q3983" s="54">
        <v>209.42857142857136</v>
      </c>
      <c r="R3983" s="54">
        <v>0.68288602839635004</v>
      </c>
      <c r="S3983" s="54">
        <v>4.4441878916792961</v>
      </c>
      <c r="T3983" s="54">
        <v>1.785714285714287E-2</v>
      </c>
      <c r="U3983" s="54">
        <v>0.13058970165397049</v>
      </c>
      <c r="V3983" s="54">
        <v>6.2330229193099944</v>
      </c>
      <c r="W3983" s="54">
        <v>6.2330229193099944</v>
      </c>
    </row>
    <row r="3984" spans="3:23" x14ac:dyDescent="0.25">
      <c r="C3984" s="52">
        <v>0</v>
      </c>
      <c r="D3984" s="55">
        <v>3716</v>
      </c>
      <c r="E3984" s="55">
        <v>8690</v>
      </c>
      <c r="F3984" s="55">
        <v>493.53200000000004</v>
      </c>
      <c r="G3984" s="55">
        <v>0.84197926440590154</v>
      </c>
      <c r="H3984" s="55">
        <v>0.42761795166858457</v>
      </c>
      <c r="I3984" s="55">
        <v>0.31927141507002321</v>
      </c>
      <c r="J3984" s="55">
        <v>68.784868599393747</v>
      </c>
      <c r="K3984" s="55">
        <v>251</v>
      </c>
      <c r="L3984" s="55">
        <v>136.46824542518837</v>
      </c>
      <c r="M3984" s="55">
        <v>1678.7206602853762</v>
      </c>
      <c r="N3984" s="55">
        <v>40.972193745092248</v>
      </c>
      <c r="O3984" s="55">
        <v>0.48143963288094505</v>
      </c>
      <c r="P3984" s="55">
        <v>2.250215354328764</v>
      </c>
      <c r="Q3984" s="55">
        <v>88.667603474705658</v>
      </c>
      <c r="R3984" s="55">
        <v>0.98729500541514625</v>
      </c>
      <c r="S3984" s="55">
        <v>7.1763231310268614</v>
      </c>
      <c r="T3984" s="55">
        <v>1.4071340961775592E-3</v>
      </c>
      <c r="U3984" s="55">
        <v>0.33792974237773532</v>
      </c>
      <c r="V3984" s="55">
        <v>165.96685186944589</v>
      </c>
      <c r="W3984" s="55">
        <v>89.540757519324913</v>
      </c>
    </row>
    <row r="3985" spans="3:23" x14ac:dyDescent="0.25">
      <c r="C3985" s="51">
        <v>0</v>
      </c>
      <c r="D3985" s="54">
        <v>46</v>
      </c>
      <c r="E3985" s="54">
        <v>50</v>
      </c>
      <c r="F3985" s="54">
        <v>22.222000000000001</v>
      </c>
      <c r="G3985" s="54">
        <v>0.5304053027866894</v>
      </c>
      <c r="H3985" s="54">
        <v>0.92</v>
      </c>
      <c r="I3985" s="54">
        <v>0.63888888888888884</v>
      </c>
      <c r="J3985" s="54">
        <v>7.6530398573258118</v>
      </c>
      <c r="K3985" s="54">
        <v>114</v>
      </c>
      <c r="L3985" s="54">
        <v>95.956521739130437</v>
      </c>
      <c r="M3985" s="54">
        <v>133.15362318840582</v>
      </c>
      <c r="N3985" s="54">
        <v>11.539221082395718</v>
      </c>
      <c r="O3985" s="54">
        <v>-0.32384308852087046</v>
      </c>
      <c r="P3985" s="54">
        <v>2.0886553339162979</v>
      </c>
      <c r="Q3985" s="54">
        <v>163.04999999999998</v>
      </c>
      <c r="R3985" s="54">
        <v>0.82547121566757742</v>
      </c>
      <c r="S3985" s="54">
        <v>4.7786779885246116</v>
      </c>
      <c r="T3985" s="54">
        <v>1.281250000000001E-2</v>
      </c>
      <c r="U3985" s="54">
        <v>0.10714777065385742</v>
      </c>
      <c r="V3985" s="54">
        <v>8.4302691971197312</v>
      </c>
      <c r="W3985" s="54">
        <v>7.1467117473930717</v>
      </c>
    </row>
    <row r="3986" spans="3:23" x14ac:dyDescent="0.25">
      <c r="C3986" s="52">
        <v>0</v>
      </c>
      <c r="D3986" s="55">
        <v>29</v>
      </c>
      <c r="E3986" s="55">
        <v>33</v>
      </c>
      <c r="F3986" s="55">
        <v>17.996000000000002</v>
      </c>
      <c r="G3986" s="55">
        <v>0</v>
      </c>
      <c r="H3986" s="55">
        <v>0.87878787878787878</v>
      </c>
      <c r="I3986" s="55">
        <v>0.59183673469387754</v>
      </c>
      <c r="J3986" s="55">
        <v>6.0765077797464979</v>
      </c>
      <c r="K3986" s="55">
        <v>122</v>
      </c>
      <c r="L3986" s="55">
        <v>102.13793103448276</v>
      </c>
      <c r="M3986" s="55">
        <v>164.33743842364532</v>
      </c>
      <c r="N3986" s="55">
        <v>12.819416461900492</v>
      </c>
      <c r="O3986" s="55">
        <v>-0.17729092422531892</v>
      </c>
      <c r="P3986" s="55">
        <v>2.150328332328967</v>
      </c>
      <c r="Q3986" s="55">
        <v>239.58928571428578</v>
      </c>
      <c r="R3986" s="55">
        <v>0.8138765472982854</v>
      </c>
      <c r="S3986" s="55">
        <v>4.1422952191909008</v>
      </c>
      <c r="T3986" s="55">
        <v>1.785714285714287E-2</v>
      </c>
      <c r="U3986" s="55">
        <v>0.1022041943387587</v>
      </c>
      <c r="V3986" s="55">
        <v>6.2330229193099944</v>
      </c>
      <c r="W3986" s="55">
        <v>6.2330229193099944</v>
      </c>
    </row>
    <row r="3987" spans="3:23" x14ac:dyDescent="0.25">
      <c r="C3987" s="51">
        <v>0</v>
      </c>
      <c r="D3987" s="54">
        <v>3761</v>
      </c>
      <c r="E3987" s="54">
        <v>8856</v>
      </c>
      <c r="F3987" s="54">
        <v>489.39500000000004</v>
      </c>
      <c r="G3987" s="54">
        <v>0.83445727466828146</v>
      </c>
      <c r="H3987" s="54">
        <v>0.42468383017163502</v>
      </c>
      <c r="I3987" s="54">
        <v>0.32344341245270036</v>
      </c>
      <c r="J3987" s="54">
        <v>69.20010063395101</v>
      </c>
      <c r="K3987" s="54">
        <v>245</v>
      </c>
      <c r="L3987" s="54">
        <v>136.9678277053975</v>
      </c>
      <c r="M3987" s="54">
        <v>1769.1428476469021</v>
      </c>
      <c r="N3987" s="54">
        <v>42.061179817581227</v>
      </c>
      <c r="O3987" s="54">
        <v>0.53014478409211263</v>
      </c>
      <c r="P3987" s="54">
        <v>2.2557956198707969</v>
      </c>
      <c r="Q3987" s="54">
        <v>79.32080136402331</v>
      </c>
      <c r="R3987" s="54">
        <v>0.98878396085294606</v>
      </c>
      <c r="S3987" s="54">
        <v>7.1801000129902643</v>
      </c>
      <c r="T3987" s="54">
        <v>1.3041806662988579E-3</v>
      </c>
      <c r="U3987" s="54">
        <v>0.338702534876336</v>
      </c>
      <c r="V3987" s="54">
        <v>164.62701298328872</v>
      </c>
      <c r="W3987" s="54">
        <v>90.721442988122661</v>
      </c>
    </row>
    <row r="3988" spans="3:23" x14ac:dyDescent="0.25">
      <c r="C3988" s="52">
        <v>0</v>
      </c>
      <c r="D3988" s="55">
        <v>29</v>
      </c>
      <c r="E3988" s="55">
        <v>33</v>
      </c>
      <c r="F3988" s="55">
        <v>17.996000000000002</v>
      </c>
      <c r="G3988" s="55">
        <v>0</v>
      </c>
      <c r="H3988" s="55">
        <v>0.87878787878787878</v>
      </c>
      <c r="I3988" s="55">
        <v>0.59183673469387754</v>
      </c>
      <c r="J3988" s="55">
        <v>6.0765077797464979</v>
      </c>
      <c r="K3988" s="55">
        <v>120</v>
      </c>
      <c r="L3988" s="55">
        <v>103.68965517241379</v>
      </c>
      <c r="M3988" s="55">
        <v>125.29310344827583</v>
      </c>
      <c r="N3988" s="55">
        <v>11.193440197199243</v>
      </c>
      <c r="O3988" s="55">
        <v>-0.53755034272789903</v>
      </c>
      <c r="P3988" s="55">
        <v>2.7758504756577196</v>
      </c>
      <c r="Q3988" s="55">
        <v>187.23214285714286</v>
      </c>
      <c r="R3988" s="55">
        <v>0.74451888052909898</v>
      </c>
      <c r="S3988" s="55">
        <v>4.3062568571965381</v>
      </c>
      <c r="T3988" s="55">
        <v>1.785714285714287E-2</v>
      </c>
      <c r="U3988" s="55">
        <v>0.12071344739895706</v>
      </c>
      <c r="V3988" s="55">
        <v>6.2330229193099944</v>
      </c>
      <c r="W3988" s="55">
        <v>6.2330229193099944</v>
      </c>
    </row>
    <row r="3989" spans="3:23" x14ac:dyDescent="0.25">
      <c r="C3989" s="51">
        <v>0</v>
      </c>
      <c r="D3989" s="54">
        <v>3832</v>
      </c>
      <c r="E3989" s="54">
        <v>8873</v>
      </c>
      <c r="F3989" s="54">
        <v>490.88499999999999</v>
      </c>
      <c r="G3989" s="54">
        <v>0.83468723921277943</v>
      </c>
      <c r="H3989" s="54">
        <v>0.43187197114842779</v>
      </c>
      <c r="I3989" s="54">
        <v>0.32954936360509118</v>
      </c>
      <c r="J3989" s="54">
        <v>69.850225020576303</v>
      </c>
      <c r="K3989" s="54">
        <v>255</v>
      </c>
      <c r="L3989" s="54">
        <v>136.89926931106473</v>
      </c>
      <c r="M3989" s="54">
        <v>1793.4260292231947</v>
      </c>
      <c r="N3989" s="54">
        <v>42.348861014473513</v>
      </c>
      <c r="O3989" s="54">
        <v>0.51907615791592732</v>
      </c>
      <c r="P3989" s="54">
        <v>2.2615963970228763</v>
      </c>
      <c r="Q3989" s="54">
        <v>73.585166240408626</v>
      </c>
      <c r="R3989" s="54">
        <v>0.98967573160756772</v>
      </c>
      <c r="S3989" s="54">
        <v>7.193680739752776</v>
      </c>
      <c r="T3989" s="54">
        <v>1.2627105032308515E-3</v>
      </c>
      <c r="U3989" s="54">
        <v>0.33464665008719646</v>
      </c>
      <c r="V3989" s="54">
        <v>164.38127211973551</v>
      </c>
      <c r="W3989" s="54">
        <v>90.528754765793693</v>
      </c>
    </row>
    <row r="3990" spans="3:23" x14ac:dyDescent="0.25">
      <c r="C3990" s="52">
        <v>0</v>
      </c>
      <c r="D3990" s="55">
        <v>47</v>
      </c>
      <c r="E3990" s="55">
        <v>51</v>
      </c>
      <c r="F3990" s="55">
        <v>22.776000000000003</v>
      </c>
      <c r="G3990" s="55">
        <v>0.54029913508406824</v>
      </c>
      <c r="H3990" s="55">
        <v>0.92156862745098034</v>
      </c>
      <c r="I3990" s="55">
        <v>0.65277777777777779</v>
      </c>
      <c r="J3990" s="55">
        <v>7.7357778278950491</v>
      </c>
      <c r="K3990" s="55">
        <v>120</v>
      </c>
      <c r="L3990" s="55">
        <v>96.510638297872347</v>
      </c>
      <c r="M3990" s="55">
        <v>136.47271045328404</v>
      </c>
      <c r="N3990" s="55">
        <v>11.68215350238491</v>
      </c>
      <c r="O3990" s="55">
        <v>0.14282997930473579</v>
      </c>
      <c r="P3990" s="55">
        <v>2.2476744791367507</v>
      </c>
      <c r="Q3990" s="55">
        <v>134.43749999999994</v>
      </c>
      <c r="R3990" s="55">
        <v>0.8154563077945598</v>
      </c>
      <c r="S3990" s="55">
        <v>4.6957691074946544</v>
      </c>
      <c r="T3990" s="55">
        <v>1.312500000000001E-2</v>
      </c>
      <c r="U3990" s="55">
        <v>0.14751164147796009</v>
      </c>
      <c r="V3990" s="55">
        <v>8.5656174876903943</v>
      </c>
      <c r="W3990" s="55">
        <v>7.2077360218402147</v>
      </c>
    </row>
    <row r="3991" spans="3:23" x14ac:dyDescent="0.25">
      <c r="C3991" s="51">
        <v>0</v>
      </c>
      <c r="D3991" s="54">
        <v>50</v>
      </c>
      <c r="E3991" s="54">
        <v>54</v>
      </c>
      <c r="F3991" s="54">
        <v>23.511999999999997</v>
      </c>
      <c r="G3991" s="54">
        <v>0.64027308405573846</v>
      </c>
      <c r="H3991" s="54">
        <v>0.92592592592592593</v>
      </c>
      <c r="I3991" s="54">
        <v>0.7142857142857143</v>
      </c>
      <c r="J3991" s="54">
        <v>7.9788456080286538</v>
      </c>
      <c r="K3991" s="54">
        <v>118</v>
      </c>
      <c r="L3991" s="54">
        <v>97.46</v>
      </c>
      <c r="M3991" s="54">
        <v>135.31469387755101</v>
      </c>
      <c r="N3991" s="54">
        <v>11.632484424126732</v>
      </c>
      <c r="O3991" s="54">
        <v>-0.16667103030694835</v>
      </c>
      <c r="P3991" s="54">
        <v>2.1653655543267223</v>
      </c>
      <c r="Q3991" s="54">
        <v>151.72727272727269</v>
      </c>
      <c r="R3991" s="54">
        <v>0.79882503506477398</v>
      </c>
      <c r="S3991" s="54">
        <v>4.7814678801994495</v>
      </c>
      <c r="T3991" s="54">
        <v>1.2987012987012964E-2</v>
      </c>
      <c r="U3991" s="54">
        <v>0.11296449993878725</v>
      </c>
      <c r="V3991" s="54">
        <v>9.202898094259945</v>
      </c>
      <c r="W3991" s="54">
        <v>7.0691819422995001</v>
      </c>
    </row>
    <row r="3992" spans="3:23" x14ac:dyDescent="0.25">
      <c r="C3992" s="52">
        <v>0</v>
      </c>
      <c r="D3992" s="55">
        <v>4005</v>
      </c>
      <c r="E3992" s="55">
        <v>8999</v>
      </c>
      <c r="F3992" s="55">
        <v>530.54</v>
      </c>
      <c r="G3992" s="55">
        <v>0.82903517018270456</v>
      </c>
      <c r="H3992" s="55">
        <v>0.44504944993888212</v>
      </c>
      <c r="I3992" s="55">
        <v>0.33520254435888852</v>
      </c>
      <c r="J3992" s="55">
        <v>71.409553819249751</v>
      </c>
      <c r="K3992" s="55">
        <v>253</v>
      </c>
      <c r="L3992" s="55">
        <v>136.0716604244694</v>
      </c>
      <c r="M3992" s="55">
        <v>1836.9371711933495</v>
      </c>
      <c r="N3992" s="55">
        <v>42.859505027395606</v>
      </c>
      <c r="O3992" s="55">
        <v>0.51925493261759414</v>
      </c>
      <c r="P3992" s="55">
        <v>2.225876532931776</v>
      </c>
      <c r="Q3992" s="55">
        <v>77.670649738610408</v>
      </c>
      <c r="R3992" s="55">
        <v>0.98897857271775291</v>
      </c>
      <c r="S3992" s="55">
        <v>7.1993805489028864</v>
      </c>
      <c r="T3992" s="55">
        <v>1.1389442351544279E-3</v>
      </c>
      <c r="U3992" s="55">
        <v>0.33588802536114765</v>
      </c>
      <c r="V3992" s="55">
        <v>162.65347466989141</v>
      </c>
      <c r="W3992" s="55">
        <v>90.955248074515083</v>
      </c>
    </row>
    <row r="3993" spans="3:23" x14ac:dyDescent="0.25">
      <c r="C3993" s="51">
        <v>0</v>
      </c>
      <c r="D3993" s="54">
        <v>73</v>
      </c>
      <c r="E3993" s="54">
        <v>82</v>
      </c>
      <c r="F3993" s="54">
        <v>30.640999999999998</v>
      </c>
      <c r="G3993" s="54">
        <v>0.62798394679875691</v>
      </c>
      <c r="H3993" s="54">
        <v>0.8902439024390244</v>
      </c>
      <c r="I3993" s="54">
        <v>0.66363636363636369</v>
      </c>
      <c r="J3993" s="54">
        <v>9.6408758298023347</v>
      </c>
      <c r="K3993" s="54">
        <v>141</v>
      </c>
      <c r="L3993" s="54">
        <v>102.73972602739725</v>
      </c>
      <c r="M3993" s="54">
        <v>262.75076103500771</v>
      </c>
      <c r="N3993" s="54">
        <v>16.209588552304705</v>
      </c>
      <c r="O3993" s="54">
        <v>0.27572138122674178</v>
      </c>
      <c r="P3993" s="54">
        <v>2.5002829935504125</v>
      </c>
      <c r="Q3993" s="54">
        <v>135.45454545454544</v>
      </c>
      <c r="R3993" s="54">
        <v>0.8876111237895139</v>
      </c>
      <c r="S3993" s="54">
        <v>5.2326423262645783</v>
      </c>
      <c r="T3993" s="54">
        <v>8.264462809917366E-3</v>
      </c>
      <c r="U3993" s="54">
        <v>0.18696456322891816</v>
      </c>
      <c r="V3993" s="54">
        <v>11.213491771770956</v>
      </c>
      <c r="W3993" s="54">
        <v>8.7266341291438589</v>
      </c>
    </row>
    <row r="3994" spans="3:23" x14ac:dyDescent="0.25">
      <c r="C3994" s="52">
        <v>0</v>
      </c>
      <c r="D3994" s="55">
        <v>29</v>
      </c>
      <c r="E3994" s="55">
        <v>33</v>
      </c>
      <c r="F3994" s="55">
        <v>17.996000000000002</v>
      </c>
      <c r="G3994" s="55">
        <v>0</v>
      </c>
      <c r="H3994" s="55">
        <v>0.87878787878787878</v>
      </c>
      <c r="I3994" s="55">
        <v>0.59183673469387754</v>
      </c>
      <c r="J3994" s="55">
        <v>6.0765077797464979</v>
      </c>
      <c r="K3994" s="55">
        <v>104</v>
      </c>
      <c r="L3994" s="55">
        <v>91.34482758620689</v>
      </c>
      <c r="M3994" s="55">
        <v>65.233990147783246</v>
      </c>
      <c r="N3994" s="55">
        <v>8.076756164933002</v>
      </c>
      <c r="O3994" s="55">
        <v>-0.19224063886532289</v>
      </c>
      <c r="P3994" s="55">
        <v>2.0958687284708715</v>
      </c>
      <c r="Q3994" s="55">
        <v>71.142857142857125</v>
      </c>
      <c r="R3994" s="55">
        <v>0.72577109791068106</v>
      </c>
      <c r="S3994" s="55">
        <v>4.1683258227137792</v>
      </c>
      <c r="T3994" s="55">
        <v>1.9132653061224504E-2</v>
      </c>
      <c r="U3994" s="55">
        <v>0.16074149065220497</v>
      </c>
      <c r="V3994" s="55">
        <v>6.2330229193099944</v>
      </c>
      <c r="W3994" s="55">
        <v>6.2330229193099944</v>
      </c>
    </row>
    <row r="3995" spans="3:23" x14ac:dyDescent="0.25">
      <c r="C3995" s="51">
        <v>0</v>
      </c>
      <c r="D3995" s="54">
        <v>4096</v>
      </c>
      <c r="E3995" s="54">
        <v>9016</v>
      </c>
      <c r="F3995" s="54">
        <v>534.45199999999988</v>
      </c>
      <c r="G3995" s="54">
        <v>0.82338908275128175</v>
      </c>
      <c r="H3995" s="54">
        <v>0.45430346051464066</v>
      </c>
      <c r="I3995" s="54">
        <v>0.34617985125084516</v>
      </c>
      <c r="J3995" s="54">
        <v>72.216266694112804</v>
      </c>
      <c r="K3995" s="54">
        <v>245</v>
      </c>
      <c r="L3995" s="54">
        <v>136.21923828125</v>
      </c>
      <c r="M3995" s="54">
        <v>1780.3021059886294</v>
      </c>
      <c r="N3995" s="54">
        <v>42.193626366888985</v>
      </c>
      <c r="O3995" s="54">
        <v>0.5192145848828732</v>
      </c>
      <c r="P3995" s="54">
        <v>2.2282531752619597</v>
      </c>
      <c r="Q3995" s="54">
        <v>75.670688788337529</v>
      </c>
      <c r="R3995" s="54">
        <v>0.98926534793590382</v>
      </c>
      <c r="S3995" s="54">
        <v>7.1786296934617031</v>
      </c>
      <c r="T3995" s="54">
        <v>1.0727679967323773E-3</v>
      </c>
      <c r="U3995" s="54">
        <v>0.32894062222720633</v>
      </c>
      <c r="V3995" s="54">
        <v>159.98901141340733</v>
      </c>
      <c r="W3995" s="54">
        <v>90.790122695997809</v>
      </c>
    </row>
    <row r="3996" spans="3:23" x14ac:dyDescent="0.25">
      <c r="C3996" s="52">
        <v>0</v>
      </c>
      <c r="D3996" s="55">
        <v>29</v>
      </c>
      <c r="E3996" s="55">
        <v>33</v>
      </c>
      <c r="F3996" s="55">
        <v>17.996000000000002</v>
      </c>
      <c r="G3996" s="55">
        <v>0</v>
      </c>
      <c r="H3996" s="55">
        <v>0.87878787878787878</v>
      </c>
      <c r="I3996" s="55">
        <v>0.59183673469387754</v>
      </c>
      <c r="J3996" s="55">
        <v>6.0765077797464979</v>
      </c>
      <c r="K3996" s="55">
        <v>119</v>
      </c>
      <c r="L3996" s="55">
        <v>100.65517241379311</v>
      </c>
      <c r="M3996" s="55">
        <v>128.73399014778323</v>
      </c>
      <c r="N3996" s="55">
        <v>11.346100217598257</v>
      </c>
      <c r="O3996" s="55">
        <v>-0.33862207626540386</v>
      </c>
      <c r="P3996" s="55">
        <v>2.3229348991743786</v>
      </c>
      <c r="Q3996" s="55">
        <v>215.82142857142858</v>
      </c>
      <c r="R3996" s="55">
        <v>0.69578093572547617</v>
      </c>
      <c r="S3996" s="55">
        <v>4.4871228053977967</v>
      </c>
      <c r="T3996" s="55">
        <v>1.785714285714287E-2</v>
      </c>
      <c r="U3996" s="55">
        <v>0.11581988753960371</v>
      </c>
      <c r="V3996" s="55">
        <v>6.2330229193099944</v>
      </c>
      <c r="W3996" s="55">
        <v>6.2330229193099944</v>
      </c>
    </row>
    <row r="3997" spans="3:23" x14ac:dyDescent="0.25">
      <c r="C3997" s="51">
        <v>0</v>
      </c>
      <c r="D3997" s="54">
        <v>36</v>
      </c>
      <c r="E3997" s="54">
        <v>40</v>
      </c>
      <c r="F3997" s="54">
        <v>19.592000000000002</v>
      </c>
      <c r="G3997" s="54">
        <v>0.38282074674438793</v>
      </c>
      <c r="H3997" s="54">
        <v>0.9</v>
      </c>
      <c r="I3997" s="54">
        <v>0.6428571428571429</v>
      </c>
      <c r="J3997" s="54">
        <v>6.7702750025730758</v>
      </c>
      <c r="K3997" s="54">
        <v>102</v>
      </c>
      <c r="L3997" s="54">
        <v>90.194444444444443</v>
      </c>
      <c r="M3997" s="54">
        <v>60.275396825396804</v>
      </c>
      <c r="N3997" s="54">
        <v>7.7637231291047986</v>
      </c>
      <c r="O3997" s="54">
        <v>-0.2455723351886237</v>
      </c>
      <c r="P3997" s="54">
        <v>1.9203630747282097</v>
      </c>
      <c r="Q3997" s="54">
        <v>75.587301587301553</v>
      </c>
      <c r="R3997" s="54">
        <v>0.8257503546875139</v>
      </c>
      <c r="S3997" s="54">
        <v>4.0168756957665641</v>
      </c>
      <c r="T3997" s="54">
        <v>1.7888636936255985E-2</v>
      </c>
      <c r="U3997" s="54">
        <v>0.16108919739872118</v>
      </c>
      <c r="V3997" s="54">
        <v>7.1802197428460053</v>
      </c>
      <c r="W3997" s="54">
        <v>6.6332495807108005</v>
      </c>
    </row>
    <row r="3998" spans="3:23" x14ac:dyDescent="0.25">
      <c r="C3998" s="52">
        <v>0</v>
      </c>
      <c r="D3998" s="55">
        <v>4183</v>
      </c>
      <c r="E3998" s="55">
        <v>9098</v>
      </c>
      <c r="F3998" s="55">
        <v>535.74199999999996</v>
      </c>
      <c r="G3998" s="55">
        <v>0.81803829834691222</v>
      </c>
      <c r="H3998" s="55">
        <v>0.45977137832490655</v>
      </c>
      <c r="I3998" s="55">
        <v>0.35051114462879168</v>
      </c>
      <c r="J3998" s="55">
        <v>72.979182070143722</v>
      </c>
      <c r="K3998" s="55">
        <v>255</v>
      </c>
      <c r="L3998" s="55">
        <v>135.7645230695673</v>
      </c>
      <c r="M3998" s="55">
        <v>1814.1131169831497</v>
      </c>
      <c r="N3998" s="55">
        <v>42.592406799606309</v>
      </c>
      <c r="O3998" s="55">
        <v>0.55936226331353822</v>
      </c>
      <c r="P3998" s="55">
        <v>2.3282880578413008</v>
      </c>
      <c r="Q3998" s="55">
        <v>82.658441342637971</v>
      </c>
      <c r="R3998" s="55">
        <v>0.98809386780505459</v>
      </c>
      <c r="S3998" s="55">
        <v>7.2003033181974914</v>
      </c>
      <c r="T3998" s="55">
        <v>9.1957151697679427E-4</v>
      </c>
      <c r="U3998" s="55">
        <v>0.31762152038510166</v>
      </c>
      <c r="V3998" s="55">
        <v>158.03533637464329</v>
      </c>
      <c r="W3998" s="55">
        <v>90.896197130884019</v>
      </c>
    </row>
    <row r="3999" spans="3:23" x14ac:dyDescent="0.25">
      <c r="C3999" s="51">
        <v>0</v>
      </c>
      <c r="D3999" s="54">
        <v>4251</v>
      </c>
      <c r="E3999" s="54">
        <v>9079</v>
      </c>
      <c r="F3999" s="54">
        <v>534.16200000000003</v>
      </c>
      <c r="G3999" s="54">
        <v>0.81783240266774571</v>
      </c>
      <c r="H3999" s="54">
        <v>0.46822337261812974</v>
      </c>
      <c r="I3999" s="54">
        <v>0.3566873636516194</v>
      </c>
      <c r="J3999" s="54">
        <v>73.56997556523433</v>
      </c>
      <c r="K3999" s="54">
        <v>254</v>
      </c>
      <c r="L3999" s="54">
        <v>135.54881204422489</v>
      </c>
      <c r="M3999" s="54">
        <v>1821.4509697649</v>
      </c>
      <c r="N3999" s="54">
        <v>42.678460255319663</v>
      </c>
      <c r="O3999" s="54">
        <v>0.59763114616859792</v>
      </c>
      <c r="P3999" s="54">
        <v>2.3840253195424146</v>
      </c>
      <c r="Q3999" s="54">
        <v>78.490889425077</v>
      </c>
      <c r="R3999" s="54">
        <v>0.98867736944694784</v>
      </c>
      <c r="S3999" s="54">
        <v>7.1873663690382656</v>
      </c>
      <c r="T3999" s="54">
        <v>8.6262037294441605E-4</v>
      </c>
      <c r="U3999" s="54">
        <v>0.31343177077057954</v>
      </c>
      <c r="V3999" s="54">
        <v>155.90143861297582</v>
      </c>
      <c r="W3999" s="54">
        <v>89.71449319582986</v>
      </c>
    </row>
    <row r="4000" spans="3:23" x14ac:dyDescent="0.25">
      <c r="C4000" s="52">
        <v>0</v>
      </c>
      <c r="D4000" s="55">
        <v>36</v>
      </c>
      <c r="E4000" s="55">
        <v>40</v>
      </c>
      <c r="F4000" s="55">
        <v>19.592000000000002</v>
      </c>
      <c r="G4000" s="55">
        <v>0.38282074674438793</v>
      </c>
      <c r="H4000" s="55">
        <v>0.9</v>
      </c>
      <c r="I4000" s="55">
        <v>0.6428571428571429</v>
      </c>
      <c r="J4000" s="55">
        <v>6.7702750025730758</v>
      </c>
      <c r="K4000" s="55">
        <v>135</v>
      </c>
      <c r="L4000" s="55">
        <v>107.11111111111111</v>
      </c>
      <c r="M4000" s="55">
        <v>293.64444444444433</v>
      </c>
      <c r="N4000" s="55">
        <v>17.136056852276266</v>
      </c>
      <c r="O4000" s="55">
        <v>-0.21886057517674964</v>
      </c>
      <c r="P4000" s="55">
        <v>2.0701628035595823</v>
      </c>
      <c r="Q4000" s="55">
        <v>356.28571428571405</v>
      </c>
      <c r="R4000" s="55">
        <v>0.68863148145659936</v>
      </c>
      <c r="S4000" s="55">
        <v>4.6835423624332293</v>
      </c>
      <c r="T4000" s="55">
        <v>1.5873015873015893E-2</v>
      </c>
      <c r="U4000" s="55">
        <v>0.11352763320271587</v>
      </c>
      <c r="V4000" s="55">
        <v>7.1802197428460053</v>
      </c>
      <c r="W4000" s="55">
        <v>6.6332495807108005</v>
      </c>
    </row>
    <row r="4001" spans="3:23" x14ac:dyDescent="0.25">
      <c r="C4001" s="51">
        <v>0</v>
      </c>
      <c r="D4001" s="54">
        <v>4326</v>
      </c>
      <c r="E4001" s="54">
        <v>9109</v>
      </c>
      <c r="F4001" s="54">
        <v>548.32100000000003</v>
      </c>
      <c r="G4001" s="54">
        <v>0.81513855850303685</v>
      </c>
      <c r="H4001" s="54">
        <v>0.47491491931057195</v>
      </c>
      <c r="I4001" s="54">
        <v>0.36720142602495542</v>
      </c>
      <c r="J4001" s="54">
        <v>74.216132144731944</v>
      </c>
      <c r="K4001" s="54">
        <v>251</v>
      </c>
      <c r="L4001" s="54">
        <v>134.95261211280629</v>
      </c>
      <c r="M4001" s="54">
        <v>1821.4278116724061</v>
      </c>
      <c r="N4001" s="54">
        <v>42.678188945553984</v>
      </c>
      <c r="O4001" s="54">
        <v>0.58196537289405514</v>
      </c>
      <c r="P4001" s="54">
        <v>2.3766609060632184</v>
      </c>
      <c r="Q4001" s="54">
        <v>78.624999999998607</v>
      </c>
      <c r="R4001" s="54">
        <v>0.98856368986854348</v>
      </c>
      <c r="S4001" s="54">
        <v>7.1990042593049619</v>
      </c>
      <c r="T4001" s="54">
        <v>8.0735809271160119E-4</v>
      </c>
      <c r="U4001" s="54">
        <v>0.31048974683736985</v>
      </c>
      <c r="V4001" s="54">
        <v>153.55311264020358</v>
      </c>
      <c r="W4001" s="54">
        <v>88.948101546283382</v>
      </c>
    </row>
    <row r="4002" spans="3:23" x14ac:dyDescent="0.25">
      <c r="C4002" s="52">
        <v>0</v>
      </c>
      <c r="D4002" s="55">
        <v>4238</v>
      </c>
      <c r="E4002" s="55">
        <v>9094</v>
      </c>
      <c r="F4002" s="55">
        <v>555.35899999999992</v>
      </c>
      <c r="G4002" s="55">
        <v>0.81599751820288824</v>
      </c>
      <c r="H4002" s="55">
        <v>0.4660215526720915</v>
      </c>
      <c r="I4002" s="55">
        <v>0.35673400673400674</v>
      </c>
      <c r="J4002" s="55">
        <v>73.457397112800152</v>
      </c>
      <c r="K4002" s="55">
        <v>250</v>
      </c>
      <c r="L4002" s="55">
        <v>136.48914582350164</v>
      </c>
      <c r="M4002" s="55">
        <v>1859.4979940306555</v>
      </c>
      <c r="N4002" s="55">
        <v>43.121896920597727</v>
      </c>
      <c r="O4002" s="55">
        <v>0.56462147659991557</v>
      </c>
      <c r="P4002" s="55">
        <v>2.2925314050446066</v>
      </c>
      <c r="Q4002" s="55">
        <v>79.722514400201391</v>
      </c>
      <c r="R4002" s="55">
        <v>0.98830776789635344</v>
      </c>
      <c r="S4002" s="55">
        <v>7.2026515632981267</v>
      </c>
      <c r="T4002" s="55">
        <v>7.3445027113939489E-4</v>
      </c>
      <c r="U4002" s="55">
        <v>0.30335777591048829</v>
      </c>
      <c r="V4002" s="55">
        <v>153.59474692462578</v>
      </c>
      <c r="W4002" s="55">
        <v>88.786273511449721</v>
      </c>
    </row>
    <row r="4003" spans="3:23" x14ac:dyDescent="0.25">
      <c r="C4003" s="51">
        <v>0</v>
      </c>
      <c r="D4003" s="54">
        <v>4108</v>
      </c>
      <c r="E4003" s="54">
        <v>9050</v>
      </c>
      <c r="F4003" s="54">
        <v>499.66800000000001</v>
      </c>
      <c r="G4003" s="54">
        <v>0.81678849572335377</v>
      </c>
      <c r="H4003" s="54">
        <v>0.45392265193370168</v>
      </c>
      <c r="I4003" s="54">
        <v>0.35365013774104681</v>
      </c>
      <c r="J4003" s="54">
        <v>72.321974874667589</v>
      </c>
      <c r="K4003" s="54">
        <v>254</v>
      </c>
      <c r="L4003" s="54">
        <v>138.46616358325218</v>
      </c>
      <c r="M4003" s="54">
        <v>1966.4023123296984</v>
      </c>
      <c r="N4003" s="54">
        <v>44.344135038691398</v>
      </c>
      <c r="O4003" s="54">
        <v>0.53411531907072707</v>
      </c>
      <c r="P4003" s="54">
        <v>2.2806087370526416</v>
      </c>
      <c r="Q4003" s="54">
        <v>83.136270491803543</v>
      </c>
      <c r="R4003" s="54">
        <v>0.98787494727986791</v>
      </c>
      <c r="S4003" s="54">
        <v>7.2451856936742685</v>
      </c>
      <c r="T4003" s="54">
        <v>6.2147272238654194E-4</v>
      </c>
      <c r="U4003" s="54">
        <v>0.29576759891264603</v>
      </c>
      <c r="V4003" s="54">
        <v>154.48274757259864</v>
      </c>
      <c r="W4003" s="54">
        <v>89.126846578775798</v>
      </c>
    </row>
    <row r="4004" spans="3:23" x14ac:dyDescent="0.25">
      <c r="C4004" s="52">
        <v>0</v>
      </c>
      <c r="D4004" s="55">
        <v>189</v>
      </c>
      <c r="E4004" s="55">
        <v>246</v>
      </c>
      <c r="F4004" s="55">
        <v>74.472999999999999</v>
      </c>
      <c r="G4004" s="55">
        <v>0.96963575368433153</v>
      </c>
      <c r="H4004" s="55">
        <v>0.76829268292682928</v>
      </c>
      <c r="I4004" s="55">
        <v>0.46898263027295284</v>
      </c>
      <c r="J4004" s="55">
        <v>15.512648837479231</v>
      </c>
      <c r="K4004" s="55">
        <v>172</v>
      </c>
      <c r="L4004" s="55">
        <v>107.46031746031746</v>
      </c>
      <c r="M4004" s="55">
        <v>462.6008105369807</v>
      </c>
      <c r="N4004" s="55">
        <v>21.508156837278751</v>
      </c>
      <c r="O4004" s="55">
        <v>0.81420205093712561</v>
      </c>
      <c r="P4004" s="55">
        <v>3.546163385749451</v>
      </c>
      <c r="Q4004" s="55">
        <v>215.27403846153857</v>
      </c>
      <c r="R4004" s="55">
        <v>0.92653536374781709</v>
      </c>
      <c r="S4004" s="55">
        <v>5.8837932368521404</v>
      </c>
      <c r="T4004" s="55">
        <v>2.7274408284023487E-3</v>
      </c>
      <c r="U4004" s="55">
        <v>0.16645872447391136</v>
      </c>
      <c r="V4004" s="55">
        <v>34.590068180248323</v>
      </c>
      <c r="W4004" s="55">
        <v>8.4591286612145478</v>
      </c>
    </row>
    <row r="4005" spans="3:23" x14ac:dyDescent="0.25">
      <c r="C4005" s="51">
        <v>0</v>
      </c>
      <c r="D4005" s="54">
        <v>4055</v>
      </c>
      <c r="E4005" s="54">
        <v>8891</v>
      </c>
      <c r="F4005" s="54">
        <v>483.25200000000001</v>
      </c>
      <c r="G4005" s="54">
        <v>0.81270975245875587</v>
      </c>
      <c r="H4005" s="54">
        <v>0.45607918119446633</v>
      </c>
      <c r="I4005" s="54">
        <v>0.34987057808455563</v>
      </c>
      <c r="J4005" s="54">
        <v>71.85392371959297</v>
      </c>
      <c r="K4005" s="54">
        <v>250</v>
      </c>
      <c r="L4005" s="54">
        <v>140.2059186189889</v>
      </c>
      <c r="M4005" s="54">
        <v>2004.6519629879488</v>
      </c>
      <c r="N4005" s="54">
        <v>44.773339868586405</v>
      </c>
      <c r="O4005" s="54">
        <v>0.51539777106813822</v>
      </c>
      <c r="P4005" s="54">
        <v>2.2049576883396393</v>
      </c>
      <c r="Q4005" s="54">
        <v>76.857595207531688</v>
      </c>
      <c r="R4005" s="54">
        <v>0.98883046579365597</v>
      </c>
      <c r="S4005" s="54">
        <v>7.2516314823807768</v>
      </c>
      <c r="T4005" s="54">
        <v>6.1905287656347505E-4</v>
      </c>
      <c r="U4005" s="54">
        <v>0.29611935750355317</v>
      </c>
      <c r="V4005" s="54">
        <v>152.4247958238692</v>
      </c>
      <c r="W4005" s="54">
        <v>88.813163424683225</v>
      </c>
    </row>
    <row r="4006" spans="3:23" x14ac:dyDescent="0.25">
      <c r="C4006" s="52">
        <v>0</v>
      </c>
      <c r="D4006" s="55">
        <v>51</v>
      </c>
      <c r="E4006" s="55">
        <v>56</v>
      </c>
      <c r="F4006" s="55">
        <v>25.125</v>
      </c>
      <c r="G4006" s="55">
        <v>0.75455347886751389</v>
      </c>
      <c r="H4006" s="55">
        <v>0.9107142857142857</v>
      </c>
      <c r="I4006" s="55">
        <v>0.56666666666666665</v>
      </c>
      <c r="J4006" s="55">
        <v>8.0582390620713973</v>
      </c>
      <c r="K4006" s="55">
        <v>128</v>
      </c>
      <c r="L4006" s="55">
        <v>103.13725490196079</v>
      </c>
      <c r="M4006" s="55">
        <v>173.28078431372558</v>
      </c>
      <c r="N4006" s="55">
        <v>13.163615928525322</v>
      </c>
      <c r="O4006" s="55">
        <v>-0.22663146016757552</v>
      </c>
      <c r="P4006" s="55">
        <v>2.2142822489733631</v>
      </c>
      <c r="Q4006" s="55">
        <v>100.65000000000002</v>
      </c>
      <c r="R4006" s="55">
        <v>0.92393075532249236</v>
      </c>
      <c r="S4006" s="55">
        <v>4.9445936659173055</v>
      </c>
      <c r="T4006" s="55">
        <v>1.0199999999999996E-2</v>
      </c>
      <c r="U4006" s="55">
        <v>0.14317407021083497</v>
      </c>
      <c r="V4006" s="55">
        <v>10.12021130935862</v>
      </c>
      <c r="W4006" s="55">
        <v>6.6412728957631684</v>
      </c>
    </row>
    <row r="4007" spans="3:23" x14ac:dyDescent="0.25">
      <c r="C4007" s="51">
        <v>0</v>
      </c>
      <c r="D4007" s="54">
        <v>36</v>
      </c>
      <c r="E4007" s="54">
        <v>40</v>
      </c>
      <c r="F4007" s="54">
        <v>19.592000000000002</v>
      </c>
      <c r="G4007" s="54">
        <v>0.38282074674438793</v>
      </c>
      <c r="H4007" s="54">
        <v>0.9</v>
      </c>
      <c r="I4007" s="54">
        <v>0.6428571428571429</v>
      </c>
      <c r="J4007" s="54">
        <v>6.7702750025730758</v>
      </c>
      <c r="K4007" s="54">
        <v>118</v>
      </c>
      <c r="L4007" s="54">
        <v>99.444444444444443</v>
      </c>
      <c r="M4007" s="54">
        <v>134.93968253968256</v>
      </c>
      <c r="N4007" s="54">
        <v>11.61635409841154</v>
      </c>
      <c r="O4007" s="54">
        <v>-0.17695304130700651</v>
      </c>
      <c r="P4007" s="54">
        <v>2.0898773211519059</v>
      </c>
      <c r="Q4007" s="54">
        <v>206.15873015873009</v>
      </c>
      <c r="R4007" s="54">
        <v>0.71029379742747889</v>
      </c>
      <c r="S4007" s="54">
        <v>4.4613201402110079</v>
      </c>
      <c r="T4007" s="54">
        <v>1.6376921138825919E-2</v>
      </c>
      <c r="U4007" s="54">
        <v>0.1152451212393908</v>
      </c>
      <c r="V4007" s="54">
        <v>7.1802197428460053</v>
      </c>
      <c r="W4007" s="54">
        <v>6.6332495807108005</v>
      </c>
    </row>
    <row r="4008" spans="3:23" x14ac:dyDescent="0.25">
      <c r="C4008" s="52">
        <v>0</v>
      </c>
      <c r="D4008" s="55">
        <v>99</v>
      </c>
      <c r="E4008" s="55">
        <v>106</v>
      </c>
      <c r="F4008" s="55">
        <v>37.1</v>
      </c>
      <c r="G4008" s="55">
        <v>0.86891372380275056</v>
      </c>
      <c r="H4008" s="55">
        <v>0.93396226415094341</v>
      </c>
      <c r="I4008" s="55">
        <v>0.61875000000000002</v>
      </c>
      <c r="J4008" s="55">
        <v>11.227230955528665</v>
      </c>
      <c r="K4008" s="55">
        <v>130</v>
      </c>
      <c r="L4008" s="55">
        <v>104.67676767676768</v>
      </c>
      <c r="M4008" s="55">
        <v>217.42506699649553</v>
      </c>
      <c r="N4008" s="55">
        <v>14.745340518160154</v>
      </c>
      <c r="O4008" s="55">
        <v>-0.11508937421773564</v>
      </c>
      <c r="P4008" s="55">
        <v>1.9108480951229114</v>
      </c>
      <c r="Q4008" s="55">
        <v>151.63529411764708</v>
      </c>
      <c r="R4008" s="55">
        <v>0.89461806228582119</v>
      </c>
      <c r="S4008" s="55">
        <v>5.2350222764704428</v>
      </c>
      <c r="T4008" s="55">
        <v>6.643598615916956E-3</v>
      </c>
      <c r="U4008" s="55">
        <v>0.14039142609348393</v>
      </c>
      <c r="V4008" s="55">
        <v>16.188338435612632</v>
      </c>
      <c r="W4008" s="55">
        <v>8.0126378655717367</v>
      </c>
    </row>
    <row r="4009" spans="3:23" x14ac:dyDescent="0.25">
      <c r="C4009" s="51">
        <v>0</v>
      </c>
      <c r="D4009" s="54">
        <v>94</v>
      </c>
      <c r="E4009" s="54">
        <v>101</v>
      </c>
      <c r="F4009" s="54">
        <v>34.47</v>
      </c>
      <c r="G4009" s="54">
        <v>0.79566705179566743</v>
      </c>
      <c r="H4009" s="54">
        <v>0.93069306930693074</v>
      </c>
      <c r="I4009" s="54">
        <v>0.67142857142857137</v>
      </c>
      <c r="J4009" s="54">
        <v>10.940041919714261</v>
      </c>
      <c r="K4009" s="54">
        <v>99</v>
      </c>
      <c r="L4009" s="54">
        <v>86.968085106382972</v>
      </c>
      <c r="M4009" s="54">
        <v>27.730153283001581</v>
      </c>
      <c r="N4009" s="54">
        <v>5.2659427724768886</v>
      </c>
      <c r="O4009" s="54">
        <v>-5.9820990985883621E-4</v>
      </c>
      <c r="P4009" s="54">
        <v>2.647452249667543</v>
      </c>
      <c r="Q4009" s="54">
        <v>11.227272727272725</v>
      </c>
      <c r="R4009" s="54">
        <v>0.97989594069465114</v>
      </c>
      <c r="S4009" s="54">
        <v>4.0608965395043022</v>
      </c>
      <c r="T4009" s="54">
        <v>1.1047394164277264E-2</v>
      </c>
      <c r="U4009" s="54">
        <v>0.42579669608890358</v>
      </c>
      <c r="V4009" s="54">
        <v>14.183198872188282</v>
      </c>
      <c r="W4009" s="54">
        <v>8.5912488756016039</v>
      </c>
    </row>
    <row r="4010" spans="3:23" x14ac:dyDescent="0.25">
      <c r="C4010" s="52">
        <v>0</v>
      </c>
      <c r="D4010" s="55">
        <v>4113</v>
      </c>
      <c r="E4010" s="55">
        <v>8970</v>
      </c>
      <c r="F4010" s="55">
        <v>487.70100000000002</v>
      </c>
      <c r="G4010" s="55">
        <v>0.81140389253927581</v>
      </c>
      <c r="H4010" s="55">
        <v>0.45852842809364547</v>
      </c>
      <c r="I4010" s="55">
        <v>0.3557343020238713</v>
      </c>
      <c r="J4010" s="55">
        <v>72.365974376745072</v>
      </c>
      <c r="K4010" s="55">
        <v>247</v>
      </c>
      <c r="L4010" s="55">
        <v>139.36250911743252</v>
      </c>
      <c r="M4010" s="55">
        <v>2034.6854326132959</v>
      </c>
      <c r="N4010" s="55">
        <v>45.107487544899861</v>
      </c>
      <c r="O4010" s="55">
        <v>0.53010117812822333</v>
      </c>
      <c r="P4010" s="55">
        <v>2.1589931061608869</v>
      </c>
      <c r="Q4010" s="55">
        <v>74.273164035689547</v>
      </c>
      <c r="R4010" s="55">
        <v>0.98906682332658158</v>
      </c>
      <c r="S4010" s="55">
        <v>7.2331054985917476</v>
      </c>
      <c r="T4010" s="55">
        <v>6.223652742139733E-4</v>
      </c>
      <c r="U4010" s="55">
        <v>0.30094554194939133</v>
      </c>
      <c r="V4010" s="55">
        <v>151.37198816186643</v>
      </c>
      <c r="W4010" s="55">
        <v>88.474787021542383</v>
      </c>
    </row>
    <row r="4011" spans="3:23" x14ac:dyDescent="0.25">
      <c r="C4011" s="51">
        <v>0</v>
      </c>
      <c r="D4011" s="54">
        <v>79</v>
      </c>
      <c r="E4011" s="54">
        <v>88</v>
      </c>
      <c r="F4011" s="54">
        <v>32.626000000000005</v>
      </c>
      <c r="G4011" s="54">
        <v>0.84973267615067083</v>
      </c>
      <c r="H4011" s="54">
        <v>0.89772727272727271</v>
      </c>
      <c r="I4011" s="54">
        <v>0.55244755244755239</v>
      </c>
      <c r="J4011" s="54">
        <v>10.029253413593549</v>
      </c>
      <c r="K4011" s="54">
        <v>137</v>
      </c>
      <c r="L4011" s="54">
        <v>105.63291139240506</v>
      </c>
      <c r="M4011" s="54">
        <v>293.5173644920481</v>
      </c>
      <c r="N4011" s="54">
        <v>17.132348481514381</v>
      </c>
      <c r="O4011" s="54">
        <v>0.15680993557973025</v>
      </c>
      <c r="P4011" s="54">
        <v>1.896176228484479</v>
      </c>
      <c r="Q4011" s="54">
        <v>102.01923076923073</v>
      </c>
      <c r="R4011" s="54">
        <v>0.94321426449651824</v>
      </c>
      <c r="S4011" s="54">
        <v>5.1723367230473043</v>
      </c>
      <c r="T4011" s="54">
        <v>6.7389875082182679E-3</v>
      </c>
      <c r="U4011" s="54">
        <v>0.15743938106042932</v>
      </c>
      <c r="V4011" s="54">
        <v>14.048469139250019</v>
      </c>
      <c r="W4011" s="54">
        <v>7.4065466414903112</v>
      </c>
    </row>
    <row r="4012" spans="3:23" x14ac:dyDescent="0.25">
      <c r="C4012" s="52">
        <v>0</v>
      </c>
      <c r="D4012" s="55">
        <v>36</v>
      </c>
      <c r="E4012" s="55">
        <v>40</v>
      </c>
      <c r="F4012" s="55">
        <v>19.592000000000002</v>
      </c>
      <c r="G4012" s="55">
        <v>0.38282074674438793</v>
      </c>
      <c r="H4012" s="55">
        <v>0.9</v>
      </c>
      <c r="I4012" s="55">
        <v>0.6428571428571429</v>
      </c>
      <c r="J4012" s="55">
        <v>6.7702750025730758</v>
      </c>
      <c r="K4012" s="55">
        <v>121</v>
      </c>
      <c r="L4012" s="55">
        <v>100.36111111111111</v>
      </c>
      <c r="M4012" s="55">
        <v>126.29444444444445</v>
      </c>
      <c r="N4012" s="55">
        <v>11.238080104913136</v>
      </c>
      <c r="O4012" s="55">
        <v>-3.6899236167694957E-2</v>
      </c>
      <c r="P4012" s="55">
        <v>2.11187950534402</v>
      </c>
      <c r="Q4012" s="55">
        <v>180.76190476190479</v>
      </c>
      <c r="R4012" s="55">
        <v>0.77377320509232439</v>
      </c>
      <c r="S4012" s="55">
        <v>4.4477027792200889</v>
      </c>
      <c r="T4012" s="55">
        <v>1.6376921138825915E-2</v>
      </c>
      <c r="U4012" s="55">
        <v>0.10589968089992126</v>
      </c>
      <c r="V4012" s="55">
        <v>7.1802197428460053</v>
      </c>
      <c r="W4012" s="55">
        <v>6.6332495807108005</v>
      </c>
    </row>
    <row r="4013" spans="3:23" x14ac:dyDescent="0.25">
      <c r="C4013" s="51">
        <v>0</v>
      </c>
      <c r="D4013" s="54">
        <v>108</v>
      </c>
      <c r="E4013" s="54">
        <v>121</v>
      </c>
      <c r="F4013" s="54">
        <v>41.326000000000001</v>
      </c>
      <c r="G4013" s="54">
        <v>0.91919936644596434</v>
      </c>
      <c r="H4013" s="54">
        <v>0.8925619834710744</v>
      </c>
      <c r="I4013" s="54">
        <v>0.54545454545454541</v>
      </c>
      <c r="J4013" s="54">
        <v>11.726460285670079</v>
      </c>
      <c r="K4013" s="54">
        <v>127</v>
      </c>
      <c r="L4013" s="54">
        <v>99.842592592592595</v>
      </c>
      <c r="M4013" s="54">
        <v>155.5357390100381</v>
      </c>
      <c r="N4013" s="54">
        <v>12.471396834759052</v>
      </c>
      <c r="O4013" s="54">
        <v>-3.1132710496856574E-2</v>
      </c>
      <c r="P4013" s="54">
        <v>2.180536580128376</v>
      </c>
      <c r="Q4013" s="54">
        <v>133.69377990430644</v>
      </c>
      <c r="R4013" s="54">
        <v>0.90457374610201102</v>
      </c>
      <c r="S4013" s="54">
        <v>5.2935027803196819</v>
      </c>
      <c r="T4013" s="54">
        <v>5.1509809757102724E-3</v>
      </c>
      <c r="U4013" s="54">
        <v>0.15306538944479711</v>
      </c>
      <c r="V4013" s="54">
        <v>19.058249646624787</v>
      </c>
      <c r="W4013" s="54">
        <v>7.504995572374237</v>
      </c>
    </row>
    <row r="4014" spans="3:23" x14ac:dyDescent="0.25">
      <c r="C4014" s="52">
        <v>0</v>
      </c>
      <c r="D4014" s="55">
        <v>78</v>
      </c>
      <c r="E4014" s="55">
        <v>85</v>
      </c>
      <c r="F4014" s="55">
        <v>31.013000000000002</v>
      </c>
      <c r="G4014" s="55">
        <v>0.61721022356885025</v>
      </c>
      <c r="H4014" s="55">
        <v>0.91764705882352937</v>
      </c>
      <c r="I4014" s="55">
        <v>0.65</v>
      </c>
      <c r="J4014" s="55">
        <v>9.9655749703337584</v>
      </c>
      <c r="K4014" s="55">
        <v>97</v>
      </c>
      <c r="L4014" s="55">
        <v>85.15384615384616</v>
      </c>
      <c r="M4014" s="55">
        <v>34.859140859140865</v>
      </c>
      <c r="N4014" s="55">
        <v>5.9041630108882384</v>
      </c>
      <c r="O4014" s="55">
        <v>0.33055715376676759</v>
      </c>
      <c r="P4014" s="55">
        <v>2.0634674311995456</v>
      </c>
      <c r="Q4014" s="55">
        <v>9.227272727272732</v>
      </c>
      <c r="R4014" s="55">
        <v>0.96581846889540679</v>
      </c>
      <c r="S4014" s="55">
        <v>4.1683165272326503</v>
      </c>
      <c r="T4014" s="55">
        <v>1.2167125803489418E-2</v>
      </c>
      <c r="U4014" s="55">
        <v>0.40290404040404032</v>
      </c>
      <c r="V4014" s="55">
        <v>11.488980100524081</v>
      </c>
      <c r="W4014" s="55">
        <v>9.0395098295849721</v>
      </c>
    </row>
    <row r="4015" spans="3:23" x14ac:dyDescent="0.25">
      <c r="C4015" s="51">
        <v>0</v>
      </c>
      <c r="D4015" s="54">
        <v>4451</v>
      </c>
      <c r="E4015" s="54">
        <v>9011</v>
      </c>
      <c r="F4015" s="54">
        <v>517.44099999999992</v>
      </c>
      <c r="G4015" s="54">
        <v>0.80863669978205199</v>
      </c>
      <c r="H4015" s="54">
        <v>0.49395183664410164</v>
      </c>
      <c r="I4015" s="54">
        <v>0.38186341798215512</v>
      </c>
      <c r="J4015" s="54">
        <v>75.280736006074022</v>
      </c>
      <c r="K4015" s="54">
        <v>250</v>
      </c>
      <c r="L4015" s="54">
        <v>135.27791507526399</v>
      </c>
      <c r="M4015" s="54">
        <v>2007.3490379891959</v>
      </c>
      <c r="N4015" s="54">
        <v>44.803448951941142</v>
      </c>
      <c r="O4015" s="54">
        <v>0.61063551831446217</v>
      </c>
      <c r="P4015" s="54">
        <v>2.2599406318877637</v>
      </c>
      <c r="Q4015" s="54">
        <v>71.412340425531809</v>
      </c>
      <c r="R4015" s="54">
        <v>0.98927823441286289</v>
      </c>
      <c r="S4015" s="54">
        <v>7.2017537810104875</v>
      </c>
      <c r="T4015" s="54">
        <v>6.0953553644187207E-4</v>
      </c>
      <c r="U4015" s="54">
        <v>0.30266290007283264</v>
      </c>
      <c r="V4015" s="54">
        <v>149.66583118104006</v>
      </c>
      <c r="W4015" s="54">
        <v>88.049654770014428</v>
      </c>
    </row>
    <row r="4016" spans="3:23" x14ac:dyDescent="0.25">
      <c r="C4016" s="52">
        <v>0</v>
      </c>
      <c r="D4016" s="55">
        <v>87</v>
      </c>
      <c r="E4016" s="55">
        <v>95</v>
      </c>
      <c r="F4016" s="55">
        <v>33.841999999999999</v>
      </c>
      <c r="G4016" s="55">
        <v>0.75595922301316165</v>
      </c>
      <c r="H4016" s="55">
        <v>0.91578947368421049</v>
      </c>
      <c r="I4016" s="55">
        <v>0.55769230769230771</v>
      </c>
      <c r="J4016" s="55">
        <v>10.524820207108489</v>
      </c>
      <c r="K4016" s="55">
        <v>145</v>
      </c>
      <c r="L4016" s="55">
        <v>105.43678160919541</v>
      </c>
      <c r="M4016" s="55">
        <v>341.85351510291372</v>
      </c>
      <c r="N4016" s="55">
        <v>18.489281086697602</v>
      </c>
      <c r="O4016" s="55">
        <v>0.33142463864420241</v>
      </c>
      <c r="P4016" s="55">
        <v>2.1936614934544751</v>
      </c>
      <c r="Q4016" s="55">
        <v>104.99408284023671</v>
      </c>
      <c r="R4016" s="55">
        <v>0.93623252530595091</v>
      </c>
      <c r="S4016" s="55">
        <v>5.4889927089557276</v>
      </c>
      <c r="T4016" s="55">
        <v>6.0572108819719386E-3</v>
      </c>
      <c r="U4016" s="55">
        <v>0.17558527648750602</v>
      </c>
      <c r="V4016" s="55">
        <v>13.311145695902876</v>
      </c>
      <c r="W4016" s="55">
        <v>8.7137250002755895</v>
      </c>
    </row>
    <row r="4017" spans="3:23" x14ac:dyDescent="0.25">
      <c r="C4017" s="51">
        <v>0</v>
      </c>
      <c r="D4017" s="54">
        <v>55</v>
      </c>
      <c r="E4017" s="54">
        <v>59</v>
      </c>
      <c r="F4017" s="54">
        <v>24.553999999999998</v>
      </c>
      <c r="G4017" s="54">
        <v>0.60536091721412633</v>
      </c>
      <c r="H4017" s="54">
        <v>0.93220338983050843</v>
      </c>
      <c r="I4017" s="54">
        <v>0.6875</v>
      </c>
      <c r="J4017" s="54">
        <v>8.3682838718840049</v>
      </c>
      <c r="K4017" s="54">
        <v>139</v>
      </c>
      <c r="L4017" s="54">
        <v>105.6</v>
      </c>
      <c r="M4017" s="54">
        <v>306.65185185185192</v>
      </c>
      <c r="N4017" s="54">
        <v>17.511477717538629</v>
      </c>
      <c r="O4017" s="54">
        <v>0.13973780736489491</v>
      </c>
      <c r="P4017" s="54">
        <v>1.9881231990532264</v>
      </c>
      <c r="Q4017" s="54">
        <v>276.61363636363637</v>
      </c>
      <c r="R4017" s="54">
        <v>0.7951440035648123</v>
      </c>
      <c r="S4017" s="54">
        <v>5.1357274407187123</v>
      </c>
      <c r="T4017" s="54">
        <v>1.136363636363634E-2</v>
      </c>
      <c r="U4017" s="54">
        <v>8.141673133270029E-2</v>
      </c>
      <c r="V4017" s="54">
        <v>9.5019227365344694</v>
      </c>
      <c r="W4017" s="54">
        <v>7.5630658919739568</v>
      </c>
    </row>
    <row r="4018" spans="3:23" x14ac:dyDescent="0.25">
      <c r="C4018" s="52">
        <v>0</v>
      </c>
      <c r="D4018" s="55">
        <v>128</v>
      </c>
      <c r="E4018" s="55">
        <v>138</v>
      </c>
      <c r="F4018" s="55">
        <v>39.730000000000004</v>
      </c>
      <c r="G4018" s="55">
        <v>0.36118065502659802</v>
      </c>
      <c r="H4018" s="55">
        <v>0.92753623188405798</v>
      </c>
      <c r="I4018" s="55">
        <v>0.70329670329670335</v>
      </c>
      <c r="J4018" s="55">
        <v>12.766152972845846</v>
      </c>
      <c r="K4018" s="55">
        <v>94</v>
      </c>
      <c r="L4018" s="55">
        <v>81.9453125</v>
      </c>
      <c r="M4018" s="55">
        <v>28.729269192913385</v>
      </c>
      <c r="N4018" s="55">
        <v>5.3599691410411481</v>
      </c>
      <c r="O4018" s="55">
        <v>0.54259026718516601</v>
      </c>
      <c r="P4018" s="55">
        <v>2.3291174894239921</v>
      </c>
      <c r="Q4018" s="55">
        <v>11.234693877551029</v>
      </c>
      <c r="R4018" s="55">
        <v>0.9780632293856506</v>
      </c>
      <c r="S4018" s="55">
        <v>4.1911869530964987</v>
      </c>
      <c r="T4018" s="55">
        <v>8.7984173261141021E-3</v>
      </c>
      <c r="U4018" s="55">
        <v>0.40144760285066389</v>
      </c>
      <c r="V4018" s="55">
        <v>13.400620270654922</v>
      </c>
      <c r="W4018" s="55">
        <v>12.49602296346238</v>
      </c>
    </row>
    <row r="4019" spans="3:23" x14ac:dyDescent="0.25">
      <c r="C4019" s="51">
        <v>0</v>
      </c>
      <c r="D4019" s="54">
        <v>63</v>
      </c>
      <c r="E4019" s="54">
        <v>67</v>
      </c>
      <c r="F4019" s="54">
        <v>26.050999999999998</v>
      </c>
      <c r="G4019" s="54">
        <v>0.51317805089437074</v>
      </c>
      <c r="H4019" s="54">
        <v>0.94029850746268662</v>
      </c>
      <c r="I4019" s="54">
        <v>0.7</v>
      </c>
      <c r="J4019" s="54">
        <v>8.9562319821627696</v>
      </c>
      <c r="K4019" s="54">
        <v>134</v>
      </c>
      <c r="L4019" s="54">
        <v>99.825396825396822</v>
      </c>
      <c r="M4019" s="54">
        <v>205.95289298515104</v>
      </c>
      <c r="N4019" s="54">
        <v>14.351058949957352</v>
      </c>
      <c r="O4019" s="54">
        <v>0.54755544065054174</v>
      </c>
      <c r="P4019" s="54">
        <v>2.8141199829498404</v>
      </c>
      <c r="Q4019" s="54">
        <v>461.16161616161565</v>
      </c>
      <c r="R4019" s="54">
        <v>0.53187782592716792</v>
      </c>
      <c r="S4019" s="54">
        <v>4.996733296344086</v>
      </c>
      <c r="T4019" s="54">
        <v>1.2345679012345696E-2</v>
      </c>
      <c r="U4019" s="54">
        <v>0.13222331297806042</v>
      </c>
      <c r="V4019" s="54">
        <v>9.764610736401794</v>
      </c>
      <c r="W4019" s="54">
        <v>8.3807913190095054</v>
      </c>
    </row>
    <row r="4020" spans="3:23" x14ac:dyDescent="0.25">
      <c r="C4020" s="52">
        <v>0</v>
      </c>
      <c r="D4020" s="55">
        <v>4595</v>
      </c>
      <c r="E4020" s="55">
        <v>8843</v>
      </c>
      <c r="F4020" s="55">
        <v>535.69299999999987</v>
      </c>
      <c r="G4020" s="55">
        <v>0.81311045803267368</v>
      </c>
      <c r="H4020" s="55">
        <v>0.51962003844849036</v>
      </c>
      <c r="I4020" s="55">
        <v>0.4016959524433954</v>
      </c>
      <c r="J4020" s="55">
        <v>76.488794656852008</v>
      </c>
      <c r="K4020" s="55">
        <v>255</v>
      </c>
      <c r="L4020" s="55">
        <v>134.47247007616974</v>
      </c>
      <c r="M4020" s="55">
        <v>1921.0111596570782</v>
      </c>
      <c r="N4020" s="55">
        <v>43.829341309870017</v>
      </c>
      <c r="O4020" s="55">
        <v>0.65039365550265094</v>
      </c>
      <c r="P4020" s="55">
        <v>2.3609929658315112</v>
      </c>
      <c r="Q4020" s="55">
        <v>68.985865417967176</v>
      </c>
      <c r="R4020" s="55">
        <v>0.98952569704718729</v>
      </c>
      <c r="S4020" s="55">
        <v>7.1796750103617653</v>
      </c>
      <c r="T4020" s="55">
        <v>6.2603100284428653E-4</v>
      </c>
      <c r="U4020" s="55">
        <v>0.3057961472331287</v>
      </c>
      <c r="V4020" s="55">
        <v>145.42785562750743</v>
      </c>
      <c r="W4020" s="55">
        <v>84.654925463788359</v>
      </c>
    </row>
    <row r="4021" spans="3:23" x14ac:dyDescent="0.25">
      <c r="C4021" s="51">
        <v>0</v>
      </c>
      <c r="D4021" s="54">
        <v>63</v>
      </c>
      <c r="E4021" s="54">
        <v>68</v>
      </c>
      <c r="F4021" s="54">
        <v>26.513999999999999</v>
      </c>
      <c r="G4021" s="54">
        <v>0.66647097450838833</v>
      </c>
      <c r="H4021" s="54">
        <v>0.92647058823529416</v>
      </c>
      <c r="I4021" s="54">
        <v>0.71590909090909094</v>
      </c>
      <c r="J4021" s="54">
        <v>8.9562319821627696</v>
      </c>
      <c r="K4021" s="54">
        <v>98</v>
      </c>
      <c r="L4021" s="54">
        <v>86.777777777777771</v>
      </c>
      <c r="M4021" s="54">
        <v>43.433691756272374</v>
      </c>
      <c r="N4021" s="54">
        <v>6.5904242470627317</v>
      </c>
      <c r="O4021" s="54">
        <v>0.17005415821243186</v>
      </c>
      <c r="P4021" s="54">
        <v>1.9467976516665213</v>
      </c>
      <c r="Q4021" s="54">
        <v>17.818181818181824</v>
      </c>
      <c r="R4021" s="54">
        <v>0.95268611305730255</v>
      </c>
      <c r="S4021" s="54">
        <v>4.2669845907720676</v>
      </c>
      <c r="T4021" s="54">
        <v>1.3365983062952776E-2</v>
      </c>
      <c r="U4021" s="54">
        <v>0.33017585669100841</v>
      </c>
      <c r="V4021" s="54">
        <v>10.48291537968664</v>
      </c>
      <c r="W4021" s="54">
        <v>7.8153381622003399</v>
      </c>
    </row>
    <row r="4022" spans="3:23" x14ac:dyDescent="0.25">
      <c r="C4022" s="52">
        <v>0</v>
      </c>
      <c r="D4022" s="55">
        <v>81</v>
      </c>
      <c r="E4022" s="55">
        <v>85</v>
      </c>
      <c r="F4022" s="55">
        <v>29.788999999999998</v>
      </c>
      <c r="G4022" s="55">
        <v>0.49027260333240302</v>
      </c>
      <c r="H4022" s="55">
        <v>0.95294117647058818</v>
      </c>
      <c r="I4022" s="55">
        <v>0.73636363636363633</v>
      </c>
      <c r="J4022" s="55">
        <v>10.155412503859614</v>
      </c>
      <c r="K4022" s="55">
        <v>162</v>
      </c>
      <c r="L4022" s="55">
        <v>107.98765432098766</v>
      </c>
      <c r="M4022" s="55">
        <v>421.81234567901237</v>
      </c>
      <c r="N4022" s="55">
        <v>20.538070641591737</v>
      </c>
      <c r="O4022" s="55">
        <v>0.63786411881775307</v>
      </c>
      <c r="P4022" s="55">
        <v>2.7774252232727346</v>
      </c>
      <c r="Q4022" s="55">
        <v>792.19999999999914</v>
      </c>
      <c r="R4022" s="55">
        <v>0.64057900261744682</v>
      </c>
      <c r="S4022" s="55">
        <v>5.6051614225842874</v>
      </c>
      <c r="T4022" s="55">
        <v>9.02777777777777E-3</v>
      </c>
      <c r="U4022" s="55">
        <v>0.12626746964922406</v>
      </c>
      <c r="V4022" s="55">
        <v>10.967876787580748</v>
      </c>
      <c r="W4022" s="55">
        <v>9.5592629936233653</v>
      </c>
    </row>
    <row r="4023" spans="3:23" x14ac:dyDescent="0.25">
      <c r="C4023" s="51">
        <v>0</v>
      </c>
      <c r="D4023" s="54">
        <v>4716</v>
      </c>
      <c r="E4023" s="54">
        <v>8743</v>
      </c>
      <c r="F4023" s="54">
        <v>559.52800000000002</v>
      </c>
      <c r="G4023" s="54">
        <v>0.81881188818946216</v>
      </c>
      <c r="H4023" s="54">
        <v>0.53940295093217427</v>
      </c>
      <c r="I4023" s="54">
        <v>0.41008695652173915</v>
      </c>
      <c r="J4023" s="54">
        <v>77.489339221411797</v>
      </c>
      <c r="K4023" s="54">
        <v>247</v>
      </c>
      <c r="L4023" s="54">
        <v>133.01420695504666</v>
      </c>
      <c r="M4023" s="54">
        <v>1857.7340505056202</v>
      </c>
      <c r="N4023" s="54">
        <v>43.101439076968418</v>
      </c>
      <c r="O4023" s="54">
        <v>0.66320263951483938</v>
      </c>
      <c r="P4023" s="54">
        <v>2.4301137976036968</v>
      </c>
      <c r="Q4023" s="54">
        <v>69.501639061421642</v>
      </c>
      <c r="R4023" s="54">
        <v>0.98904282419584932</v>
      </c>
      <c r="S4023" s="54">
        <v>7.1652330105617885</v>
      </c>
      <c r="T4023" s="54">
        <v>5.5451011882730339E-4</v>
      </c>
      <c r="U4023" s="54">
        <v>0.29987026675564521</v>
      </c>
      <c r="V4023" s="54">
        <v>146.93166982134622</v>
      </c>
      <c r="W4023" s="54">
        <v>84.347876968342362</v>
      </c>
    </row>
    <row r="4024" spans="3:23" x14ac:dyDescent="0.25">
      <c r="C4024" s="52">
        <v>0</v>
      </c>
      <c r="D4024" s="55">
        <v>29</v>
      </c>
      <c r="E4024" s="55">
        <v>33</v>
      </c>
      <c r="F4024" s="55">
        <v>17.996000000000002</v>
      </c>
      <c r="G4024" s="55">
        <v>0</v>
      </c>
      <c r="H4024" s="55">
        <v>0.87878787878787878</v>
      </c>
      <c r="I4024" s="55">
        <v>0.59183673469387754</v>
      </c>
      <c r="J4024" s="55">
        <v>6.0765077797464979</v>
      </c>
      <c r="K4024" s="55">
        <v>139</v>
      </c>
      <c r="L4024" s="55">
        <v>114.37931034482759</v>
      </c>
      <c r="M4024" s="55">
        <v>308.24384236453204</v>
      </c>
      <c r="N4024" s="55">
        <v>17.55687450443649</v>
      </c>
      <c r="O4024" s="55">
        <v>-0.55606941322507519</v>
      </c>
      <c r="P4024" s="55">
        <v>2.3432986325384997</v>
      </c>
      <c r="Q4024" s="55">
        <v>77.910714285714292</v>
      </c>
      <c r="R4024" s="55">
        <v>0.95796752174850697</v>
      </c>
      <c r="S4024" s="55">
        <v>4.1128209787676822</v>
      </c>
      <c r="T4024" s="55">
        <v>1.8494897959183687E-2</v>
      </c>
      <c r="U4024" s="55">
        <v>0.20628509099414616</v>
      </c>
      <c r="V4024" s="55">
        <v>6.2330229193099944</v>
      </c>
      <c r="W4024" s="55">
        <v>6.2330229193099944</v>
      </c>
    </row>
    <row r="4025" spans="3:23" x14ac:dyDescent="0.25">
      <c r="C4025" s="51">
        <v>0</v>
      </c>
      <c r="D4025" s="54">
        <v>110</v>
      </c>
      <c r="E4025" s="54">
        <v>115</v>
      </c>
      <c r="F4025" s="54">
        <v>36.43</v>
      </c>
      <c r="G4025" s="54">
        <v>0.65142078221407351</v>
      </c>
      <c r="H4025" s="54">
        <v>0.95652173913043481</v>
      </c>
      <c r="I4025" s="54">
        <v>0.70512820512820518</v>
      </c>
      <c r="J4025" s="54">
        <v>11.834540545406394</v>
      </c>
      <c r="K4025" s="54">
        <v>171</v>
      </c>
      <c r="L4025" s="54">
        <v>112.72727272727273</v>
      </c>
      <c r="M4025" s="54">
        <v>561.17264386989154</v>
      </c>
      <c r="N4025" s="54">
        <v>23.689082799253573</v>
      </c>
      <c r="O4025" s="54">
        <v>0.51251975495372704</v>
      </c>
      <c r="P4025" s="54">
        <v>2.3655618062693873</v>
      </c>
      <c r="Q4025" s="54">
        <v>518.75</v>
      </c>
      <c r="R4025" s="54">
        <v>0.75338243354955992</v>
      </c>
      <c r="S4025" s="54">
        <v>5.7734686095190408</v>
      </c>
      <c r="T4025" s="54">
        <v>6.4484126984126885E-3</v>
      </c>
      <c r="U4025" s="54">
        <v>0.15565747454295981</v>
      </c>
      <c r="V4025" s="54">
        <v>13.804135289506206</v>
      </c>
      <c r="W4025" s="54">
        <v>10.473427369535347</v>
      </c>
    </row>
    <row r="4026" spans="3:23" x14ac:dyDescent="0.25">
      <c r="C4026" s="52">
        <v>0</v>
      </c>
      <c r="D4026" s="55">
        <v>4871</v>
      </c>
      <c r="E4026" s="55">
        <v>8817</v>
      </c>
      <c r="F4026" s="55">
        <v>578.58300000000008</v>
      </c>
      <c r="G4026" s="55">
        <v>0.81973890156165929</v>
      </c>
      <c r="H4026" s="55">
        <v>0.55245548372462294</v>
      </c>
      <c r="I4026" s="55">
        <v>0.42482121053549626</v>
      </c>
      <c r="J4026" s="55">
        <v>78.752459151476529</v>
      </c>
      <c r="K4026" s="55">
        <v>246</v>
      </c>
      <c r="L4026" s="55">
        <v>132.11558201601315</v>
      </c>
      <c r="M4026" s="55">
        <v>1838.105529224842</v>
      </c>
      <c r="N4026" s="55">
        <v>42.873132953224236</v>
      </c>
      <c r="O4026" s="55">
        <v>0.6786758866756023</v>
      </c>
      <c r="P4026" s="55">
        <v>2.5097075183716187</v>
      </c>
      <c r="Q4026" s="55">
        <v>70.359608895041845</v>
      </c>
      <c r="R4026" s="55">
        <v>0.98881238529711291</v>
      </c>
      <c r="S4026" s="55">
        <v>7.178861375554022</v>
      </c>
      <c r="T4026" s="55">
        <v>5.3989746911994548E-4</v>
      </c>
      <c r="U4026" s="55">
        <v>0.29140261057697914</v>
      </c>
      <c r="V4026" s="55">
        <v>146.93459122286953</v>
      </c>
      <c r="W4026" s="55">
        <v>84.154936248308374</v>
      </c>
    </row>
    <row r="4027" spans="3:23" x14ac:dyDescent="0.25">
      <c r="C4027" s="51">
        <v>0</v>
      </c>
      <c r="D4027" s="54">
        <v>36</v>
      </c>
      <c r="E4027" s="54">
        <v>40</v>
      </c>
      <c r="F4027" s="54">
        <v>19.592000000000002</v>
      </c>
      <c r="G4027" s="54">
        <v>0.38282074674438793</v>
      </c>
      <c r="H4027" s="54">
        <v>0.9</v>
      </c>
      <c r="I4027" s="54">
        <v>0.6428571428571429</v>
      </c>
      <c r="J4027" s="54">
        <v>6.7702750025730758</v>
      </c>
      <c r="K4027" s="54">
        <v>145</v>
      </c>
      <c r="L4027" s="54">
        <v>112.86111111111111</v>
      </c>
      <c r="M4027" s="54">
        <v>425.55158730158735</v>
      </c>
      <c r="N4027" s="54">
        <v>20.628901747344365</v>
      </c>
      <c r="O4027" s="54">
        <v>-0.27115826160209383</v>
      </c>
      <c r="P4027" s="54">
        <v>1.9036195891796017</v>
      </c>
      <c r="Q4027" s="54">
        <v>118.09375</v>
      </c>
      <c r="R4027" s="54">
        <v>0.94272625125574261</v>
      </c>
      <c r="S4027" s="54">
        <v>4.8921472236645327</v>
      </c>
      <c r="T4027" s="54">
        <v>1.5625E-2</v>
      </c>
      <c r="U4027" s="54">
        <v>0.16997723087936095</v>
      </c>
      <c r="V4027" s="54">
        <v>7.1802197428460053</v>
      </c>
      <c r="W4027" s="54">
        <v>6.6332495807108005</v>
      </c>
    </row>
    <row r="4028" spans="3:23" x14ac:dyDescent="0.25">
      <c r="C4028" s="52">
        <v>0</v>
      </c>
      <c r="D4028" s="55">
        <v>135</v>
      </c>
      <c r="E4028" s="55">
        <v>140</v>
      </c>
      <c r="F4028" s="55">
        <v>40.647999999999996</v>
      </c>
      <c r="G4028" s="55">
        <v>0.72818163849384709</v>
      </c>
      <c r="H4028" s="55">
        <v>0.9642857142857143</v>
      </c>
      <c r="I4028" s="55">
        <v>0.69230769230769229</v>
      </c>
      <c r="J4028" s="55">
        <v>13.110581167104948</v>
      </c>
      <c r="K4028" s="55">
        <v>187</v>
      </c>
      <c r="L4028" s="55">
        <v>117.33333333333333</v>
      </c>
      <c r="M4028" s="55">
        <v>698.8358208955226</v>
      </c>
      <c r="N4028" s="55">
        <v>26.435503038442878</v>
      </c>
      <c r="O4028" s="55">
        <v>0.64047196369872395</v>
      </c>
      <c r="P4028" s="55">
        <v>2.7239679472580716</v>
      </c>
      <c r="Q4028" s="55">
        <v>791.65865384615415</v>
      </c>
      <c r="R4028" s="55">
        <v>0.77020628105796984</v>
      </c>
      <c r="S4028" s="55">
        <v>5.9190099487264058</v>
      </c>
      <c r="T4028" s="55">
        <v>5.3624260355029712E-3</v>
      </c>
      <c r="U4028" s="55">
        <v>0.13953506682762695</v>
      </c>
      <c r="V4028" s="55">
        <v>16.077054953810638</v>
      </c>
      <c r="W4028" s="55">
        <v>11.01895944495052</v>
      </c>
    </row>
    <row r="4029" spans="3:23" x14ac:dyDescent="0.25">
      <c r="C4029" s="51">
        <v>0</v>
      </c>
      <c r="D4029" s="54">
        <v>5122</v>
      </c>
      <c r="E4029" s="54">
        <v>8963</v>
      </c>
      <c r="F4029" s="54">
        <v>592.279</v>
      </c>
      <c r="G4029" s="54">
        <v>0.8252445822115182</v>
      </c>
      <c r="H4029" s="54">
        <v>0.57146044851054334</v>
      </c>
      <c r="I4029" s="54">
        <v>0.44671201814058958</v>
      </c>
      <c r="J4029" s="54">
        <v>80.756008743210586</v>
      </c>
      <c r="K4029" s="54">
        <v>251</v>
      </c>
      <c r="L4029" s="54">
        <v>130.86567746973839</v>
      </c>
      <c r="M4029" s="54">
        <v>1835.9573493651997</v>
      </c>
      <c r="N4029" s="54">
        <v>42.848072878079357</v>
      </c>
      <c r="O4029" s="54">
        <v>0.68341315203372777</v>
      </c>
      <c r="P4029" s="54">
        <v>2.5482129394525357</v>
      </c>
      <c r="Q4029" s="54">
        <v>68.219087998615393</v>
      </c>
      <c r="R4029" s="54">
        <v>0.98911707253702574</v>
      </c>
      <c r="S4029" s="54">
        <v>7.1617536920596834</v>
      </c>
      <c r="T4029" s="54">
        <v>5.2538759829365484E-4</v>
      </c>
      <c r="U4029" s="54">
        <v>0.29684252590516885</v>
      </c>
      <c r="V4029" s="54">
        <v>147.58597744845224</v>
      </c>
      <c r="W4029" s="54">
        <v>83.352946052687102</v>
      </c>
    </row>
    <row r="4030" spans="3:23" x14ac:dyDescent="0.25">
      <c r="C4030" s="52">
        <v>0</v>
      </c>
      <c r="D4030" s="55">
        <v>54</v>
      </c>
      <c r="E4030" s="55">
        <v>59</v>
      </c>
      <c r="F4030" s="55">
        <v>24.735999999999997</v>
      </c>
      <c r="G4030" s="55">
        <v>0.63707461884450445</v>
      </c>
      <c r="H4030" s="55">
        <v>0.9152542372881356</v>
      </c>
      <c r="I4030" s="55">
        <v>0.67500000000000004</v>
      </c>
      <c r="J4030" s="55">
        <v>8.291859587312052</v>
      </c>
      <c r="K4030" s="55">
        <v>141</v>
      </c>
      <c r="L4030" s="55">
        <v>109.12962962962963</v>
      </c>
      <c r="M4030" s="55">
        <v>361.32250174703</v>
      </c>
      <c r="N4030" s="55">
        <v>19.00848499347147</v>
      </c>
      <c r="O4030" s="55">
        <v>-3.095643912145321E-3</v>
      </c>
      <c r="P4030" s="55">
        <v>1.9753094425236957</v>
      </c>
      <c r="Q4030" s="55">
        <v>99.833333333333314</v>
      </c>
      <c r="R4030" s="55">
        <v>0.93780241648912432</v>
      </c>
      <c r="S4030" s="55">
        <v>5.2594266224937742</v>
      </c>
      <c r="T4030" s="55">
        <v>1.1111111111111134E-2</v>
      </c>
      <c r="U4030" s="55">
        <v>0.21253206019089704</v>
      </c>
      <c r="V4030" s="55">
        <v>9.568511311708269</v>
      </c>
      <c r="W4030" s="55">
        <v>7.3754289397896402</v>
      </c>
    </row>
    <row r="4031" spans="3:23" x14ac:dyDescent="0.25">
      <c r="C4031" s="51">
        <v>0</v>
      </c>
      <c r="D4031" s="54">
        <v>179</v>
      </c>
      <c r="E4031" s="54">
        <v>188</v>
      </c>
      <c r="F4031" s="54">
        <v>49.53</v>
      </c>
      <c r="G4031" s="54">
        <v>0.77507961885319154</v>
      </c>
      <c r="H4031" s="54">
        <v>0.9521276595744681</v>
      </c>
      <c r="I4031" s="54">
        <v>0.66296296296296298</v>
      </c>
      <c r="J4031" s="54">
        <v>15.09668435477122</v>
      </c>
      <c r="K4031" s="54">
        <v>181</v>
      </c>
      <c r="L4031" s="54">
        <v>121.83798882681565</v>
      </c>
      <c r="M4031" s="54">
        <v>711.90057121335781</v>
      </c>
      <c r="N4031" s="54">
        <v>26.681464937543399</v>
      </c>
      <c r="O4031" s="54">
        <v>0.23866047920733793</v>
      </c>
      <c r="P4031" s="54">
        <v>2.3356883787226055</v>
      </c>
      <c r="Q4031" s="54">
        <v>450.96491228070113</v>
      </c>
      <c r="R4031" s="54">
        <v>0.87689770262770494</v>
      </c>
      <c r="S4031" s="54">
        <v>6.2060700070263586</v>
      </c>
      <c r="T4031" s="54">
        <v>3.9519852262234643E-3</v>
      </c>
      <c r="U4031" s="54">
        <v>0.15339093091008718</v>
      </c>
      <c r="V4031" s="54">
        <v>19.4103911967652</v>
      </c>
      <c r="W4031" s="54">
        <v>12.264719281662783</v>
      </c>
    </row>
    <row r="4032" spans="3:23" x14ac:dyDescent="0.25">
      <c r="C4032" s="52">
        <v>0</v>
      </c>
      <c r="D4032" s="55">
        <v>5172</v>
      </c>
      <c r="E4032" s="55">
        <v>8985</v>
      </c>
      <c r="F4032" s="55">
        <v>552.52599999999995</v>
      </c>
      <c r="G4032" s="55">
        <v>0.84049868699599417</v>
      </c>
      <c r="H4032" s="55">
        <v>0.57562604340567614</v>
      </c>
      <c r="I4032" s="55">
        <v>0.43244147157190638</v>
      </c>
      <c r="J4032" s="55">
        <v>81.149213954112085</v>
      </c>
      <c r="K4032" s="55">
        <v>246</v>
      </c>
      <c r="L4032" s="55">
        <v>132.43445475638052</v>
      </c>
      <c r="M4032" s="55">
        <v>1690.6932469855738</v>
      </c>
      <c r="N4032" s="55">
        <v>41.118040407898498</v>
      </c>
      <c r="O4032" s="55">
        <v>0.62044795454523094</v>
      </c>
      <c r="P4032" s="55">
        <v>2.5055150073863888</v>
      </c>
      <c r="Q4032" s="55">
        <v>59.936110189180674</v>
      </c>
      <c r="R4032" s="55">
        <v>0.99048749369556499</v>
      </c>
      <c r="S4032" s="55">
        <v>7.1342923501095035</v>
      </c>
      <c r="T4032" s="55">
        <v>5.7142580183285952E-4</v>
      </c>
      <c r="U4032" s="55">
        <v>0.30861298636968248</v>
      </c>
      <c r="V4032" s="55">
        <v>147.86870240037919</v>
      </c>
      <c r="W4032" s="55">
        <v>80.117271247515376</v>
      </c>
    </row>
    <row r="4033" spans="3:23" x14ac:dyDescent="0.25">
      <c r="C4033" s="51">
        <v>0</v>
      </c>
      <c r="D4033" s="54">
        <v>60</v>
      </c>
      <c r="E4033" s="54">
        <v>64</v>
      </c>
      <c r="F4033" s="54">
        <v>26.050999999999998</v>
      </c>
      <c r="G4033" s="54">
        <v>0.68068677120167276</v>
      </c>
      <c r="H4033" s="54">
        <v>0.9375</v>
      </c>
      <c r="I4033" s="54">
        <v>0.68181818181818177</v>
      </c>
      <c r="J4033" s="54">
        <v>8.7403874447366334</v>
      </c>
      <c r="K4033" s="54">
        <v>151</v>
      </c>
      <c r="L4033" s="54">
        <v>118.26666666666667</v>
      </c>
      <c r="M4033" s="54">
        <v>452.50395480225995</v>
      </c>
      <c r="N4033" s="54">
        <v>21.272140343704486</v>
      </c>
      <c r="O4033" s="54">
        <v>-0.1564253151072762</v>
      </c>
      <c r="P4033" s="54">
        <v>1.8559468737965577</v>
      </c>
      <c r="Q4033" s="54">
        <v>106.24242424242428</v>
      </c>
      <c r="R4033" s="54">
        <v>0.95047813368189249</v>
      </c>
      <c r="S4033" s="54">
        <v>5.2898980954642862</v>
      </c>
      <c r="T4033" s="54">
        <v>1.0509131721252951E-2</v>
      </c>
      <c r="U4033" s="54">
        <v>0.17214815307037848</v>
      </c>
      <c r="V4033" s="54">
        <v>10.323477795994284</v>
      </c>
      <c r="W4033" s="54">
        <v>7.5627174404774502</v>
      </c>
    </row>
    <row r="4034" spans="3:23" x14ac:dyDescent="0.25">
      <c r="C4034" s="52">
        <v>0</v>
      </c>
      <c r="D4034" s="55">
        <v>251</v>
      </c>
      <c r="E4034" s="55">
        <v>274</v>
      </c>
      <c r="F4034" s="55">
        <v>63.209000000000003</v>
      </c>
      <c r="G4034" s="55">
        <v>0.84041251284151786</v>
      </c>
      <c r="H4034" s="55">
        <v>0.91605839416058399</v>
      </c>
      <c r="I4034" s="55">
        <v>0.57045454545454544</v>
      </c>
      <c r="J4034" s="55">
        <v>17.876888032555492</v>
      </c>
      <c r="K4034" s="55">
        <v>179</v>
      </c>
      <c r="L4034" s="55">
        <v>124.37450199203187</v>
      </c>
      <c r="M4034" s="55">
        <v>790.64318725099622</v>
      </c>
      <c r="N4034" s="55">
        <v>28.118378104915585</v>
      </c>
      <c r="O4034" s="55">
        <v>7.0565087534363469E-2</v>
      </c>
      <c r="P4034" s="55">
        <v>1.9635245838410913</v>
      </c>
      <c r="Q4034" s="55">
        <v>489.78913043478155</v>
      </c>
      <c r="R4034" s="55">
        <v>0.89975935698435094</v>
      </c>
      <c r="S4034" s="55">
        <v>6.3492285544935383</v>
      </c>
      <c r="T4034" s="55">
        <v>2.8355387523629422E-3</v>
      </c>
      <c r="U4034" s="55">
        <v>0.22187782916006368</v>
      </c>
      <c r="V4034" s="55">
        <v>25.420495638252053</v>
      </c>
      <c r="W4034" s="55">
        <v>13.776567387630118</v>
      </c>
    </row>
    <row r="4035" spans="3:23" x14ac:dyDescent="0.25">
      <c r="C4035" s="51">
        <v>0</v>
      </c>
      <c r="D4035" s="54">
        <v>43</v>
      </c>
      <c r="E4035" s="54">
        <v>47</v>
      </c>
      <c r="F4035" s="54">
        <v>21.552</v>
      </c>
      <c r="G4035" s="54">
        <v>0.53810701977690156</v>
      </c>
      <c r="H4035" s="54">
        <v>0.91489361702127658</v>
      </c>
      <c r="I4035" s="54">
        <v>0.68253968253968256</v>
      </c>
      <c r="J4035" s="54">
        <v>7.399277020331918</v>
      </c>
      <c r="K4035" s="54">
        <v>133</v>
      </c>
      <c r="L4035" s="54">
        <v>106.55813953488372</v>
      </c>
      <c r="M4035" s="54">
        <v>293.91915836101884</v>
      </c>
      <c r="N4035" s="54">
        <v>17.144070647340989</v>
      </c>
      <c r="O4035" s="54">
        <v>-0.20430878311508655</v>
      </c>
      <c r="P4035" s="54">
        <v>1.8709809244279338</v>
      </c>
      <c r="Q4035" s="54">
        <v>589.2285714285714</v>
      </c>
      <c r="R4035" s="54">
        <v>0.3801660322742807</v>
      </c>
      <c r="S4035" s="54">
        <v>4.8970813244192257</v>
      </c>
      <c r="T4035" s="54">
        <v>1.5510204081632669E-2</v>
      </c>
      <c r="U4035" s="54">
        <v>0.17049241696381046</v>
      </c>
      <c r="V4035" s="54">
        <v>8.1744544421237428</v>
      </c>
      <c r="W4035" s="54">
        <v>6.8900557484721601</v>
      </c>
    </row>
    <row r="4036" spans="3:23" x14ac:dyDescent="0.25">
      <c r="C4036" s="52">
        <v>0</v>
      </c>
      <c r="D4036" s="55">
        <v>5276</v>
      </c>
      <c r="E4036" s="55">
        <v>9080</v>
      </c>
      <c r="F4036" s="55">
        <v>547.34699999999998</v>
      </c>
      <c r="G4036" s="55">
        <v>0.84252015577846984</v>
      </c>
      <c r="H4036" s="55">
        <v>0.58105726872246699</v>
      </c>
      <c r="I4036" s="55">
        <v>0.43175122749590833</v>
      </c>
      <c r="J4036" s="55">
        <v>81.961038536750607</v>
      </c>
      <c r="K4036" s="55">
        <v>255</v>
      </c>
      <c r="L4036" s="55">
        <v>132.53089461713418</v>
      </c>
      <c r="M4036" s="55">
        <v>1734.2316519767583</v>
      </c>
      <c r="N4036" s="55">
        <v>41.644107049818686</v>
      </c>
      <c r="O4036" s="55">
        <v>0.66633306928396185</v>
      </c>
      <c r="P4036" s="55">
        <v>2.5161675576722042</v>
      </c>
      <c r="Q4036" s="55">
        <v>58.185723566672863</v>
      </c>
      <c r="R4036" s="55">
        <v>0.99087228193835586</v>
      </c>
      <c r="S4036" s="55">
        <v>7.1276577762820006</v>
      </c>
      <c r="T4036" s="55">
        <v>6.2265474034696E-4</v>
      </c>
      <c r="U4036" s="55">
        <v>0.31257950178607818</v>
      </c>
      <c r="V4036" s="55">
        <v>148.4132108217274</v>
      </c>
      <c r="W4036" s="55">
        <v>79.944975327787091</v>
      </c>
    </row>
    <row r="4037" spans="3:23" x14ac:dyDescent="0.25">
      <c r="C4037" s="51">
        <v>0</v>
      </c>
      <c r="D4037" s="54">
        <v>78</v>
      </c>
      <c r="E4037" s="54">
        <v>84</v>
      </c>
      <c r="F4037" s="54">
        <v>30.55</v>
      </c>
      <c r="G4037" s="54">
        <v>0.77632906467977891</v>
      </c>
      <c r="H4037" s="54">
        <v>0.9285714285714286</v>
      </c>
      <c r="I4037" s="54">
        <v>0.66666666666666663</v>
      </c>
      <c r="J4037" s="54">
        <v>9.9655749703337584</v>
      </c>
      <c r="K4037" s="54">
        <v>158</v>
      </c>
      <c r="L4037" s="54">
        <v>116.52564102564102</v>
      </c>
      <c r="M4037" s="54">
        <v>506.27855477855491</v>
      </c>
      <c r="N4037" s="54">
        <v>22.500634541686928</v>
      </c>
      <c r="O4037" s="54">
        <v>6.5763649599375806E-2</v>
      </c>
      <c r="P4037" s="54">
        <v>1.8618687453424763</v>
      </c>
      <c r="Q4037" s="54">
        <v>102.24615384615389</v>
      </c>
      <c r="R4037" s="54">
        <v>0.95187239508976984</v>
      </c>
      <c r="S4037" s="54">
        <v>5.4581031802342892</v>
      </c>
      <c r="T4037" s="54">
        <v>7.9289940828402208E-3</v>
      </c>
      <c r="U4037" s="54">
        <v>0.16102578771630394</v>
      </c>
      <c r="V4037" s="54">
        <v>12.66587319829601</v>
      </c>
      <c r="W4037" s="54">
        <v>7.9836524692195781</v>
      </c>
    </row>
    <row r="4038" spans="3:23" x14ac:dyDescent="0.25">
      <c r="C4038" s="52">
        <v>0</v>
      </c>
      <c r="D4038" s="55">
        <v>459</v>
      </c>
      <c r="E4038" s="55">
        <v>638</v>
      </c>
      <c r="F4038" s="55">
        <v>114.045</v>
      </c>
      <c r="G4038" s="55">
        <v>0.94892082713358761</v>
      </c>
      <c r="H4038" s="55">
        <v>0.71943573667711602</v>
      </c>
      <c r="I4038" s="55">
        <v>0.44347826086956521</v>
      </c>
      <c r="J4038" s="55">
        <v>24.174717186214188</v>
      </c>
      <c r="K4038" s="55">
        <v>196</v>
      </c>
      <c r="L4038" s="55">
        <v>118.62527233115469</v>
      </c>
      <c r="M4038" s="55">
        <v>689.5535957226175</v>
      </c>
      <c r="N4038" s="55">
        <v>26.25935253814567</v>
      </c>
      <c r="O4038" s="55">
        <v>0.45521504208318703</v>
      </c>
      <c r="P4038" s="55">
        <v>2.5109738519398808</v>
      </c>
      <c r="Q4038" s="55">
        <v>267.78544423440428</v>
      </c>
      <c r="R4038" s="55">
        <v>0.94190525257638569</v>
      </c>
      <c r="S4038" s="55">
        <v>6.4016660761997866</v>
      </c>
      <c r="T4038" s="55">
        <v>2.1172737375867176E-3</v>
      </c>
      <c r="U4038" s="55">
        <v>0.28172626575453635</v>
      </c>
      <c r="V4038" s="55">
        <v>52.375840760234496</v>
      </c>
      <c r="W4038" s="55">
        <v>16.525325931561987</v>
      </c>
    </row>
    <row r="4039" spans="3:23" x14ac:dyDescent="0.25">
      <c r="C4039" s="51">
        <v>0</v>
      </c>
      <c r="D4039" s="54">
        <v>57</v>
      </c>
      <c r="E4039" s="54">
        <v>61</v>
      </c>
      <c r="F4039" s="54">
        <v>25.471999999999998</v>
      </c>
      <c r="G4039" s="54">
        <v>0.71204260390783725</v>
      </c>
      <c r="H4039" s="54">
        <v>0.93442622950819676</v>
      </c>
      <c r="I4039" s="54">
        <v>0.74025974025974028</v>
      </c>
      <c r="J4039" s="54">
        <v>8.5190758917798277</v>
      </c>
      <c r="K4039" s="54">
        <v>147</v>
      </c>
      <c r="L4039" s="54">
        <v>111.70175438596492</v>
      </c>
      <c r="M4039" s="54">
        <v>348.53446115288222</v>
      </c>
      <c r="N4039" s="54">
        <v>18.669077672795787</v>
      </c>
      <c r="O4039" s="54">
        <v>-0.11794979301601831</v>
      </c>
      <c r="P4039" s="54">
        <v>2.2642457555467201</v>
      </c>
      <c r="Q4039" s="54">
        <v>834.32142857142787</v>
      </c>
      <c r="R4039" s="54">
        <v>0.4377442678896869</v>
      </c>
      <c r="S4039" s="54">
        <v>5.2317555842263097</v>
      </c>
      <c r="T4039" s="54">
        <v>1.2755102040816342E-2</v>
      </c>
      <c r="U4039" s="54">
        <v>7.3265853114271209E-2</v>
      </c>
      <c r="V4039" s="54">
        <v>10.256363022833209</v>
      </c>
      <c r="W4039" s="54">
        <v>7.2013643931415547</v>
      </c>
    </row>
    <row r="4040" spans="3:23" x14ac:dyDescent="0.25">
      <c r="C4040" s="52">
        <v>0</v>
      </c>
      <c r="D4040" s="55">
        <v>5159</v>
      </c>
      <c r="E4040" s="55">
        <v>8975</v>
      </c>
      <c r="F4040" s="55">
        <v>469.73899999999998</v>
      </c>
      <c r="G4040" s="55">
        <v>0.84655958163988321</v>
      </c>
      <c r="H4040" s="55">
        <v>0.57481894150417823</v>
      </c>
      <c r="I4040" s="55">
        <v>0.42671629445822995</v>
      </c>
      <c r="J4040" s="55">
        <v>81.047164116264454</v>
      </c>
      <c r="K4040" s="55">
        <v>255</v>
      </c>
      <c r="L4040" s="55">
        <v>135.22504361310331</v>
      </c>
      <c r="M4040" s="55">
        <v>1749.0457007299626</v>
      </c>
      <c r="N4040" s="55">
        <v>41.821593713415112</v>
      </c>
      <c r="O4040" s="55">
        <v>0.68747386020696688</v>
      </c>
      <c r="P4040" s="55">
        <v>2.5916949386553885</v>
      </c>
      <c r="Q4040" s="55">
        <v>61.379216941640088</v>
      </c>
      <c r="R4040" s="55">
        <v>0.99060968097369728</v>
      </c>
      <c r="S4040" s="55">
        <v>7.1476762293181881</v>
      </c>
      <c r="T4040" s="55">
        <v>6.2131511656989273E-4</v>
      </c>
      <c r="U4040" s="55">
        <v>0.31307547263576563</v>
      </c>
      <c r="V4040" s="55">
        <v>147.44737693654403</v>
      </c>
      <c r="W4040" s="55">
        <v>78.485350222242488</v>
      </c>
    </row>
    <row r="4041" spans="3:23" x14ac:dyDescent="0.25">
      <c r="C4041" s="51">
        <v>0</v>
      </c>
      <c r="D4041" s="54">
        <v>97</v>
      </c>
      <c r="E4041" s="54">
        <v>102</v>
      </c>
      <c r="F4041" s="54">
        <v>33.734000000000002</v>
      </c>
      <c r="G4041" s="54">
        <v>0.76482020698068109</v>
      </c>
      <c r="H4041" s="54">
        <v>0.9509803921568627</v>
      </c>
      <c r="I4041" s="54">
        <v>0.69285714285714284</v>
      </c>
      <c r="J4041" s="54">
        <v>11.113245963232828</v>
      </c>
      <c r="K4041" s="54">
        <v>165</v>
      </c>
      <c r="L4041" s="54">
        <v>120.54639175257732</v>
      </c>
      <c r="M4041" s="54">
        <v>599.77126288659804</v>
      </c>
      <c r="N4041" s="54">
        <v>24.490227905975029</v>
      </c>
      <c r="O4041" s="54">
        <v>0.12621839603772692</v>
      </c>
      <c r="P4041" s="54">
        <v>1.8385028227198366</v>
      </c>
      <c r="Q4041" s="54">
        <v>130.75974025974014</v>
      </c>
      <c r="R4041" s="54">
        <v>0.9516187140333463</v>
      </c>
      <c r="S4041" s="54">
        <v>5.7413127131650228</v>
      </c>
      <c r="T4041" s="54">
        <v>6.6621689998313163E-3</v>
      </c>
      <c r="U4041" s="54">
        <v>0.14783256843221251</v>
      </c>
      <c r="V4041" s="54">
        <v>13.933021528245034</v>
      </c>
      <c r="W4041" s="54">
        <v>8.9762624878110309</v>
      </c>
    </row>
    <row r="4042" spans="3:23" x14ac:dyDescent="0.25">
      <c r="C4042" s="52">
        <v>0</v>
      </c>
      <c r="D4042" s="55">
        <v>491</v>
      </c>
      <c r="E4042" s="55">
        <v>710</v>
      </c>
      <c r="F4042" s="55">
        <v>116.23699999999999</v>
      </c>
      <c r="G4042" s="55">
        <v>0.93733914001991192</v>
      </c>
      <c r="H4042" s="55">
        <v>0.69154929577464785</v>
      </c>
      <c r="I4042" s="55">
        <v>0.42919580419580422</v>
      </c>
      <c r="J4042" s="55">
        <v>25.003212122944621</v>
      </c>
      <c r="K4042" s="55">
        <v>211</v>
      </c>
      <c r="L4042" s="55">
        <v>122.27087576374745</v>
      </c>
      <c r="M4042" s="55">
        <v>760.23872147637042</v>
      </c>
      <c r="N4042" s="55">
        <v>27.572426833276218</v>
      </c>
      <c r="O4042" s="55">
        <v>0.60290646541322412</v>
      </c>
      <c r="P4042" s="55">
        <v>2.8679508715123294</v>
      </c>
      <c r="Q4042" s="55">
        <v>374.82991452991536</v>
      </c>
      <c r="R4042" s="55">
        <v>0.92337528136742864</v>
      </c>
      <c r="S4042" s="55">
        <v>6.4806651886726545</v>
      </c>
      <c r="T4042" s="55">
        <v>1.7766089560961248E-3</v>
      </c>
      <c r="U4042" s="55">
        <v>0.28144059503391405</v>
      </c>
      <c r="V4042" s="55">
        <v>52.284248542260308</v>
      </c>
      <c r="W4042" s="55">
        <v>18.216790855525534</v>
      </c>
    </row>
    <row r="4043" spans="3:23" x14ac:dyDescent="0.25">
      <c r="C4043" s="51">
        <v>0</v>
      </c>
      <c r="D4043" s="54">
        <v>107</v>
      </c>
      <c r="E4043" s="54">
        <v>112</v>
      </c>
      <c r="F4043" s="54">
        <v>37.811</v>
      </c>
      <c r="G4043" s="54">
        <v>0.86263547787692008</v>
      </c>
      <c r="H4043" s="54">
        <v>0.9553571428571429</v>
      </c>
      <c r="I4043" s="54">
        <v>0.78676470588235292</v>
      </c>
      <c r="J4043" s="54">
        <v>11.672044863118991</v>
      </c>
      <c r="K4043" s="54">
        <v>172</v>
      </c>
      <c r="L4043" s="54">
        <v>119.28971962616822</v>
      </c>
      <c r="M4043" s="54">
        <v>672.69828954329023</v>
      </c>
      <c r="N4043" s="54">
        <v>25.936427848554825</v>
      </c>
      <c r="O4043" s="54">
        <v>0.1509072308948636</v>
      </c>
      <c r="P4043" s="54">
        <v>1.9101060953481075</v>
      </c>
      <c r="Q4043" s="54">
        <v>1323.8472222222208</v>
      </c>
      <c r="R4043" s="54">
        <v>0.63865387141094587</v>
      </c>
      <c r="S4043" s="54">
        <v>5.8267538744298601</v>
      </c>
      <c r="T4043" s="54">
        <v>7.6195987654321196E-3</v>
      </c>
      <c r="U4043" s="54">
        <v>0.14644170340015372</v>
      </c>
      <c r="V4043" s="54">
        <v>16.531589689463527</v>
      </c>
      <c r="W4043" s="54">
        <v>8.3621093574927094</v>
      </c>
    </row>
    <row r="4044" spans="3:23" x14ac:dyDescent="0.25">
      <c r="C4044" s="52">
        <v>0</v>
      </c>
      <c r="D4044" s="55">
        <v>5203</v>
      </c>
      <c r="E4044" s="55">
        <v>8930</v>
      </c>
      <c r="F4044" s="55">
        <v>463.24799999999999</v>
      </c>
      <c r="G4044" s="55">
        <v>0.84455976070935812</v>
      </c>
      <c r="H4044" s="55">
        <v>0.58264277715565505</v>
      </c>
      <c r="I4044" s="55">
        <v>0.42383512544802865</v>
      </c>
      <c r="J4044" s="55">
        <v>81.392047223651105</v>
      </c>
      <c r="K4044" s="55">
        <v>251</v>
      </c>
      <c r="L4044" s="55">
        <v>136.21064770324813</v>
      </c>
      <c r="M4044" s="55">
        <v>1800.608829318953</v>
      </c>
      <c r="N4044" s="55">
        <v>42.433581386903377</v>
      </c>
      <c r="O4044" s="55">
        <v>0.68867262708626809</v>
      </c>
      <c r="P4044" s="55">
        <v>2.5179324091392079</v>
      </c>
      <c r="Q4044" s="55">
        <v>60.141321044547645</v>
      </c>
      <c r="R4044" s="55">
        <v>0.99098734955049805</v>
      </c>
      <c r="S4044" s="55">
        <v>7.1488344181983141</v>
      </c>
      <c r="T4044" s="55">
        <v>6.4094133554983956E-4</v>
      </c>
      <c r="U4044" s="55">
        <v>0.31560434297498857</v>
      </c>
      <c r="V4044" s="55">
        <v>147.30897976705677</v>
      </c>
      <c r="W4044" s="55">
        <v>78.878258742122725</v>
      </c>
    </row>
    <row r="4045" spans="3:23" x14ac:dyDescent="0.25">
      <c r="C4045" s="51">
        <v>0</v>
      </c>
      <c r="D4045" s="54">
        <v>111</v>
      </c>
      <c r="E4045" s="54">
        <v>118</v>
      </c>
      <c r="F4045" s="54">
        <v>36.273000000000003</v>
      </c>
      <c r="G4045" s="54">
        <v>0.73963230766545274</v>
      </c>
      <c r="H4045" s="54">
        <v>0.94067796610169496</v>
      </c>
      <c r="I4045" s="54">
        <v>0.67272727272727273</v>
      </c>
      <c r="J4045" s="54">
        <v>11.888212206450683</v>
      </c>
      <c r="K4045" s="54">
        <v>173</v>
      </c>
      <c r="L4045" s="54">
        <v>120.51351351351352</v>
      </c>
      <c r="M4045" s="54">
        <v>678.28845208845212</v>
      </c>
      <c r="N4045" s="54">
        <v>26.043971511435274</v>
      </c>
      <c r="O4045" s="54">
        <v>0.27219089717833284</v>
      </c>
      <c r="P4045" s="54">
        <v>1.985228917808791</v>
      </c>
      <c r="Q4045" s="54">
        <v>118.84444444444445</v>
      </c>
      <c r="R4045" s="54">
        <v>0.95277206751770516</v>
      </c>
      <c r="S4045" s="54">
        <v>5.841493005892298</v>
      </c>
      <c r="T4045" s="54">
        <v>5.987654320987669E-3</v>
      </c>
      <c r="U4045" s="54">
        <v>0.16277818995685345</v>
      </c>
      <c r="V4045" s="54">
        <v>14.638570477135682</v>
      </c>
      <c r="W4045" s="54">
        <v>9.8519216017764712</v>
      </c>
    </row>
    <row r="4046" spans="3:23" x14ac:dyDescent="0.25">
      <c r="C4046" s="52">
        <v>0</v>
      </c>
      <c r="D4046" s="55">
        <v>544</v>
      </c>
      <c r="E4046" s="55">
        <v>762</v>
      </c>
      <c r="F4046" s="55">
        <v>119.81</v>
      </c>
      <c r="G4046" s="55">
        <v>0.93114446572229448</v>
      </c>
      <c r="H4046" s="55">
        <v>0.71391076115485563</v>
      </c>
      <c r="I4046" s="55">
        <v>0.46495726495726497</v>
      </c>
      <c r="J4046" s="55">
        <v>26.318098569918163</v>
      </c>
      <c r="K4046" s="55">
        <v>214</v>
      </c>
      <c r="L4046" s="55">
        <v>120.10477941176471</v>
      </c>
      <c r="M4046" s="55">
        <v>790.43651486837757</v>
      </c>
      <c r="N4046" s="55">
        <v>28.114702823760695</v>
      </c>
      <c r="O4046" s="55">
        <v>0.74298214865843504</v>
      </c>
      <c r="P4046" s="55">
        <v>3.011252887037096</v>
      </c>
      <c r="Q4046" s="55">
        <v>254.05936454849623</v>
      </c>
      <c r="R4046" s="55">
        <v>0.9443886441113275</v>
      </c>
      <c r="S4046" s="55">
        <v>6.4494420321783235</v>
      </c>
      <c r="T4046" s="55">
        <v>1.6051274594244267E-3</v>
      </c>
      <c r="U4046" s="55">
        <v>0.28346916780264514</v>
      </c>
      <c r="V4046" s="55">
        <v>53.099164714527113</v>
      </c>
      <c r="W4046" s="55">
        <v>19.362636730075238</v>
      </c>
    </row>
    <row r="4047" spans="3:23" x14ac:dyDescent="0.25">
      <c r="C4047" s="51">
        <v>0</v>
      </c>
      <c r="D4047" s="54">
        <v>153</v>
      </c>
      <c r="E4047" s="54">
        <v>158</v>
      </c>
      <c r="F4047" s="54">
        <v>45.402999999999999</v>
      </c>
      <c r="G4047" s="54">
        <v>0.85477686710870215</v>
      </c>
      <c r="H4047" s="54">
        <v>0.96835443037974689</v>
      </c>
      <c r="I4047" s="54">
        <v>0.76500000000000001</v>
      </c>
      <c r="J4047" s="54">
        <v>13.957279475043833</v>
      </c>
      <c r="K4047" s="54">
        <v>168</v>
      </c>
      <c r="L4047" s="54">
        <v>123.7124183006536</v>
      </c>
      <c r="M4047" s="54">
        <v>537.71938424492589</v>
      </c>
      <c r="N4047" s="54">
        <v>23.188777118358914</v>
      </c>
      <c r="O4047" s="54">
        <v>-0.15549123693157482</v>
      </c>
      <c r="P4047" s="54">
        <v>1.9997338807593139</v>
      </c>
      <c r="Q4047" s="54">
        <v>755.1095238095229</v>
      </c>
      <c r="R4047" s="54">
        <v>0.6810335497151162</v>
      </c>
      <c r="S4047" s="54">
        <v>5.9967078827474101</v>
      </c>
      <c r="T4047" s="54">
        <v>5.6689342403628022E-3</v>
      </c>
      <c r="U4047" s="54">
        <v>0.11992440714892082</v>
      </c>
      <c r="V4047" s="54">
        <v>19.57616085210643</v>
      </c>
      <c r="W4047" s="54">
        <v>10.159942754753862</v>
      </c>
    </row>
    <row r="4048" spans="3:23" x14ac:dyDescent="0.25">
      <c r="C4048" s="52">
        <v>0</v>
      </c>
      <c r="D4048" s="55">
        <v>5185</v>
      </c>
      <c r="E4048" s="55">
        <v>8873</v>
      </c>
      <c r="F4048" s="55">
        <v>476.79399999999998</v>
      </c>
      <c r="G4048" s="55">
        <v>0.84763628676807412</v>
      </c>
      <c r="H4048" s="55">
        <v>0.58435703820579288</v>
      </c>
      <c r="I4048" s="55">
        <v>0.4223688497882046</v>
      </c>
      <c r="J4048" s="55">
        <v>81.251135619459617</v>
      </c>
      <c r="K4048" s="55">
        <v>255</v>
      </c>
      <c r="L4048" s="55">
        <v>137.68736740597879</v>
      </c>
      <c r="M4048" s="55">
        <v>1871.1439472540644</v>
      </c>
      <c r="N4048" s="55">
        <v>43.256721411291267</v>
      </c>
      <c r="O4048" s="55">
        <v>0.66682896477728915</v>
      </c>
      <c r="P4048" s="55">
        <v>2.4357731159554952</v>
      </c>
      <c r="Q4048" s="55">
        <v>59.924569488237722</v>
      </c>
      <c r="R4048" s="55">
        <v>0.99117336527211086</v>
      </c>
      <c r="S4048" s="55">
        <v>7.1815168685456836</v>
      </c>
      <c r="T4048" s="55">
        <v>5.9563182456123733E-4</v>
      </c>
      <c r="U4048" s="55">
        <v>0.30972519167741241</v>
      </c>
      <c r="V4048" s="55">
        <v>146.99386704800847</v>
      </c>
      <c r="W4048" s="55">
        <v>77.991671995022159</v>
      </c>
    </row>
    <row r="4049" spans="3:23" x14ac:dyDescent="0.25">
      <c r="C4049" s="51">
        <v>0</v>
      </c>
      <c r="D4049" s="54">
        <v>116</v>
      </c>
      <c r="E4049" s="54">
        <v>122</v>
      </c>
      <c r="F4049" s="54">
        <v>37.74499999999999</v>
      </c>
      <c r="G4049" s="54">
        <v>0.76083271075046177</v>
      </c>
      <c r="H4049" s="54">
        <v>0.95081967213114749</v>
      </c>
      <c r="I4049" s="54">
        <v>0.70303030303030301</v>
      </c>
      <c r="J4049" s="54">
        <v>12.153015559492996</v>
      </c>
      <c r="K4049" s="54">
        <v>177</v>
      </c>
      <c r="L4049" s="54">
        <v>124.56896551724138</v>
      </c>
      <c r="M4049" s="54">
        <v>779.32563718140909</v>
      </c>
      <c r="N4049" s="54">
        <v>27.916404445798694</v>
      </c>
      <c r="O4049" s="54">
        <v>0.25641963793631173</v>
      </c>
      <c r="P4049" s="54">
        <v>1.8934137862951577</v>
      </c>
      <c r="Q4049" s="54">
        <v>137.58888888888893</v>
      </c>
      <c r="R4049" s="54">
        <v>0.94893156726771422</v>
      </c>
      <c r="S4049" s="54">
        <v>5.9783335811852583</v>
      </c>
      <c r="T4049" s="54">
        <v>5.8024691358024832E-3</v>
      </c>
      <c r="U4049" s="54">
        <v>0.16756731713821602</v>
      </c>
      <c r="V4049" s="54">
        <v>15.291563370669635</v>
      </c>
      <c r="W4049" s="54">
        <v>9.9234304034898795</v>
      </c>
    </row>
    <row r="4050" spans="3:23" x14ac:dyDescent="0.25">
      <c r="C4050" s="52">
        <v>0</v>
      </c>
      <c r="D4050" s="55">
        <v>617</v>
      </c>
      <c r="E4050" s="55">
        <v>853</v>
      </c>
      <c r="F4050" s="55">
        <v>124.68899999999999</v>
      </c>
      <c r="G4050" s="55">
        <v>0.92232205164053327</v>
      </c>
      <c r="H4050" s="55">
        <v>0.7233294255568582</v>
      </c>
      <c r="I4050" s="55">
        <v>0.47903726708074534</v>
      </c>
      <c r="J4050" s="55">
        <v>28.028357053198739</v>
      </c>
      <c r="K4050" s="55">
        <v>236</v>
      </c>
      <c r="L4050" s="55">
        <v>118.98865478119936</v>
      </c>
      <c r="M4050" s="55">
        <v>906.43980614199359</v>
      </c>
      <c r="N4050" s="55">
        <v>30.107138790359897</v>
      </c>
      <c r="O4050" s="55">
        <v>1.2714454244592366</v>
      </c>
      <c r="P4050" s="55">
        <v>4.5435416274892493</v>
      </c>
      <c r="Q4050" s="55">
        <v>360.10562310030161</v>
      </c>
      <c r="R4050" s="55">
        <v>0.92358932159129614</v>
      </c>
      <c r="S4050" s="55">
        <v>6.4754368024672555</v>
      </c>
      <c r="T4050" s="55">
        <v>1.55902107334562E-3</v>
      </c>
      <c r="U4050" s="55">
        <v>0.28670807334863646</v>
      </c>
      <c r="V4050" s="55">
        <v>53.924102141315558</v>
      </c>
      <c r="W4050" s="55">
        <v>20.837464349733693</v>
      </c>
    </row>
    <row r="4051" spans="3:23" x14ac:dyDescent="0.25">
      <c r="C4051" s="51">
        <v>0</v>
      </c>
      <c r="D4051" s="54">
        <v>227</v>
      </c>
      <c r="E4051" s="54">
        <v>234</v>
      </c>
      <c r="F4051" s="54">
        <v>59.33</v>
      </c>
      <c r="G4051" s="54">
        <v>0.90352263850016845</v>
      </c>
      <c r="H4051" s="54">
        <v>0.97008547008547008</v>
      </c>
      <c r="I4051" s="54">
        <v>0.76430976430976427</v>
      </c>
      <c r="J4051" s="54">
        <v>17.000746355818674</v>
      </c>
      <c r="K4051" s="54">
        <v>163</v>
      </c>
      <c r="L4051" s="54">
        <v>115.3568281938326</v>
      </c>
      <c r="M4051" s="54">
        <v>513.20396865619296</v>
      </c>
      <c r="N4051" s="54">
        <v>22.654005576413919</v>
      </c>
      <c r="O4051" s="54">
        <v>0.35646860564921906</v>
      </c>
      <c r="P4051" s="54">
        <v>1.9940012585924742</v>
      </c>
      <c r="Q4051" s="54">
        <v>409.12662337662402</v>
      </c>
      <c r="R4051" s="54">
        <v>0.77555885998275742</v>
      </c>
      <c r="S4051" s="54">
        <v>6.026389504102097</v>
      </c>
      <c r="T4051" s="54">
        <v>4.1533142182492702E-3</v>
      </c>
      <c r="U4051" s="54">
        <v>0.14730227683216124</v>
      </c>
      <c r="V4051" s="54">
        <v>26.42364189479143</v>
      </c>
      <c r="W4051" s="54">
        <v>11.323597058469723</v>
      </c>
    </row>
    <row r="4052" spans="3:23" x14ac:dyDescent="0.25">
      <c r="C4052" s="52">
        <v>0</v>
      </c>
      <c r="D4052" s="55">
        <v>4992</v>
      </c>
      <c r="E4052" s="55">
        <v>8001</v>
      </c>
      <c r="F4052" s="55">
        <v>519.19499999999994</v>
      </c>
      <c r="G4052" s="55">
        <v>0.86309273143695087</v>
      </c>
      <c r="H4052" s="55">
        <v>0.62392200974878143</v>
      </c>
      <c r="I4052" s="55">
        <v>0.46917293233082707</v>
      </c>
      <c r="J4052" s="55">
        <v>79.724599762670067</v>
      </c>
      <c r="K4052" s="55">
        <v>255</v>
      </c>
      <c r="L4052" s="55">
        <v>140.45092147435898</v>
      </c>
      <c r="M4052" s="55">
        <v>1908.3566370990275</v>
      </c>
      <c r="N4052" s="55">
        <v>43.684741467691296</v>
      </c>
      <c r="O4052" s="55">
        <v>0.55554493187035259</v>
      </c>
      <c r="P4052" s="55">
        <v>2.2541548494855213</v>
      </c>
      <c r="Q4052" s="55">
        <v>64.188246268657068</v>
      </c>
      <c r="R4052" s="55">
        <v>0.99084190213895185</v>
      </c>
      <c r="S4052" s="55">
        <v>7.1983061251057023</v>
      </c>
      <c r="T4052" s="55">
        <v>4.6638310314095878E-4</v>
      </c>
      <c r="U4052" s="55">
        <v>0.2914696291169529</v>
      </c>
      <c r="V4052" s="55">
        <v>146.248649870669</v>
      </c>
      <c r="W4052" s="55">
        <v>73.8622195837482</v>
      </c>
    </row>
    <row r="4053" spans="3:23" x14ac:dyDescent="0.25">
      <c r="C4053" s="51">
        <v>0</v>
      </c>
      <c r="D4053" s="54">
        <v>95</v>
      </c>
      <c r="E4053" s="54">
        <v>101</v>
      </c>
      <c r="F4053" s="54">
        <v>32.716999999999999</v>
      </c>
      <c r="G4053" s="54">
        <v>0.5333035979772357</v>
      </c>
      <c r="H4053" s="54">
        <v>0.94059405940594054</v>
      </c>
      <c r="I4053" s="54">
        <v>0.65972222222222221</v>
      </c>
      <c r="J4053" s="54">
        <v>10.99807968464679</v>
      </c>
      <c r="K4053" s="54">
        <v>126</v>
      </c>
      <c r="L4053" s="54">
        <v>102.01052631578948</v>
      </c>
      <c r="M4053" s="54">
        <v>162.05307950727891</v>
      </c>
      <c r="N4053" s="54">
        <v>12.730007050558884</v>
      </c>
      <c r="O4053" s="54">
        <v>6.5227739008857491E-2</v>
      </c>
      <c r="P4053" s="54">
        <v>1.8500729332421759</v>
      </c>
      <c r="Q4053" s="54">
        <v>65.185897435897431</v>
      </c>
      <c r="R4053" s="54">
        <v>0.94171956242445931</v>
      </c>
      <c r="S4053" s="54">
        <v>5.2955540291102983</v>
      </c>
      <c r="T4053" s="54">
        <v>6.9855358316896678E-3</v>
      </c>
      <c r="U4053" s="54">
        <v>0.1730140052255435</v>
      </c>
      <c r="V4053" s="54">
        <v>12.047681451002383</v>
      </c>
      <c r="W4053" s="54">
        <v>10.191421876906407</v>
      </c>
    </row>
    <row r="4054" spans="3:23" x14ac:dyDescent="0.25">
      <c r="C4054" s="52">
        <v>0</v>
      </c>
      <c r="D4054" s="55">
        <v>126</v>
      </c>
      <c r="E4054" s="55">
        <v>139</v>
      </c>
      <c r="F4054" s="55">
        <v>41.326000000000001</v>
      </c>
      <c r="G4054" s="55">
        <v>0.81604601648686059</v>
      </c>
      <c r="H4054" s="55">
        <v>0.90647482014388492</v>
      </c>
      <c r="I4054" s="55">
        <v>0.6737967914438503</v>
      </c>
      <c r="J4054" s="55">
        <v>12.666024736934256</v>
      </c>
      <c r="K4054" s="55">
        <v>181</v>
      </c>
      <c r="L4054" s="55">
        <v>121.3015873015873</v>
      </c>
      <c r="M4054" s="55">
        <v>790.18031746031727</v>
      </c>
      <c r="N4054" s="55">
        <v>28.110146165758678</v>
      </c>
      <c r="O4054" s="55">
        <v>0.3710416891274691</v>
      </c>
      <c r="P4054" s="55">
        <v>2.005853857509901</v>
      </c>
      <c r="Q4054" s="55">
        <v>126.60784313725489</v>
      </c>
      <c r="R4054" s="55">
        <v>0.9507646096174095</v>
      </c>
      <c r="S4054" s="55">
        <v>5.9410225819896949</v>
      </c>
      <c r="T4054" s="55">
        <v>5.0461361014994275E-3</v>
      </c>
      <c r="U4054" s="55">
        <v>0.19433552482764907</v>
      </c>
      <c r="V4054" s="55">
        <v>17.12320303232401</v>
      </c>
      <c r="W4054" s="55">
        <v>9.8969876668499861</v>
      </c>
    </row>
    <row r="4055" spans="3:23" x14ac:dyDescent="0.25">
      <c r="C4055" s="51">
        <v>0</v>
      </c>
      <c r="D4055" s="54">
        <v>651</v>
      </c>
      <c r="E4055" s="54">
        <v>883</v>
      </c>
      <c r="F4055" s="54">
        <v>127.501</v>
      </c>
      <c r="G4055" s="54">
        <v>0.91941598052306328</v>
      </c>
      <c r="H4055" s="54">
        <v>0.73725934314835784</v>
      </c>
      <c r="I4055" s="54">
        <v>0.49468085106382981</v>
      </c>
      <c r="J4055" s="54">
        <v>28.790257790137808</v>
      </c>
      <c r="K4055" s="54">
        <v>240</v>
      </c>
      <c r="L4055" s="54">
        <v>116.16282642089094</v>
      </c>
      <c r="M4055" s="54">
        <v>1046.1426775375153</v>
      </c>
      <c r="N4055" s="54">
        <v>32.344128950050816</v>
      </c>
      <c r="O4055" s="54">
        <v>1.6136146884330234</v>
      </c>
      <c r="P4055" s="54">
        <v>5.3587582216705876</v>
      </c>
      <c r="Q4055" s="54">
        <v>254.52901785714315</v>
      </c>
      <c r="R4055" s="54">
        <v>0.94113838976644815</v>
      </c>
      <c r="S4055" s="54">
        <v>6.3781719729815123</v>
      </c>
      <c r="T4055" s="54">
        <v>1.3220131802721329E-3</v>
      </c>
      <c r="U4055" s="54">
        <v>0.27654161693785045</v>
      </c>
      <c r="V4055" s="54">
        <v>54.69250608083118</v>
      </c>
      <c r="W4055" s="54">
        <v>21.509823157747011</v>
      </c>
    </row>
    <row r="4056" spans="3:23" x14ac:dyDescent="0.25">
      <c r="C4056" s="52">
        <v>0</v>
      </c>
      <c r="D4056" s="55">
        <v>286</v>
      </c>
      <c r="E4056" s="55">
        <v>305</v>
      </c>
      <c r="F4056" s="55">
        <v>68.236999999999995</v>
      </c>
      <c r="G4056" s="55">
        <v>0.90247277527546921</v>
      </c>
      <c r="H4056" s="55">
        <v>0.93770491803278688</v>
      </c>
      <c r="I4056" s="55">
        <v>0.73333333333333328</v>
      </c>
      <c r="J4056" s="55">
        <v>19.082623241951211</v>
      </c>
      <c r="K4056" s="55">
        <v>151</v>
      </c>
      <c r="L4056" s="55">
        <v>111.79020979020979</v>
      </c>
      <c r="M4056" s="55">
        <v>353.43653539443</v>
      </c>
      <c r="N4056" s="55">
        <v>18.799907856009028</v>
      </c>
      <c r="O4056" s="55">
        <v>0.28333663671960735</v>
      </c>
      <c r="P4056" s="55">
        <v>1.9356741732605931</v>
      </c>
      <c r="Q4056" s="55">
        <v>376.69975186104267</v>
      </c>
      <c r="R4056" s="55">
        <v>0.81022858695288902</v>
      </c>
      <c r="S4056" s="55">
        <v>5.8898790896368016</v>
      </c>
      <c r="T4056" s="55">
        <v>3.0601752365940153E-3</v>
      </c>
      <c r="U4056" s="55">
        <v>0.20820215967944963</v>
      </c>
      <c r="V4056" s="55">
        <v>29.542045825866705</v>
      </c>
      <c r="W4056" s="55">
        <v>12.725144591491992</v>
      </c>
    </row>
    <row r="4057" spans="3:23" x14ac:dyDescent="0.25">
      <c r="C4057" s="51">
        <v>0</v>
      </c>
      <c r="D4057" s="54">
        <v>4649</v>
      </c>
      <c r="E4057" s="54">
        <v>7757</v>
      </c>
      <c r="F4057" s="54">
        <v>456.73</v>
      </c>
      <c r="G4057" s="54">
        <v>0.86477640137252065</v>
      </c>
      <c r="H4057" s="54">
        <v>0.59932963774655146</v>
      </c>
      <c r="I4057" s="54">
        <v>0.43916493481957303</v>
      </c>
      <c r="J4057" s="54">
        <v>76.936926397366378</v>
      </c>
      <c r="K4057" s="54">
        <v>252</v>
      </c>
      <c r="L4057" s="54">
        <v>143.74704237470425</v>
      </c>
      <c r="M4057" s="54">
        <v>1984.9114719949928</v>
      </c>
      <c r="N4057" s="54">
        <v>44.552345302969101</v>
      </c>
      <c r="O4057" s="54">
        <v>0.4616733988165227</v>
      </c>
      <c r="P4057" s="54">
        <v>2.1367429523073915</v>
      </c>
      <c r="Q4057" s="54">
        <v>63.287294889825972</v>
      </c>
      <c r="R4057" s="54">
        <v>0.99106408878220942</v>
      </c>
      <c r="S4057" s="54">
        <v>7.2437885659275771</v>
      </c>
      <c r="T4057" s="54">
        <v>4.7589186865293955E-4</v>
      </c>
      <c r="U4057" s="54">
        <v>0.28990435159992134</v>
      </c>
      <c r="V4057" s="54">
        <v>147.41723657430643</v>
      </c>
      <c r="W4057" s="54">
        <v>74.02661531796771</v>
      </c>
    </row>
    <row r="4058" spans="3:23" x14ac:dyDescent="0.25">
      <c r="C4058" s="52">
        <v>0</v>
      </c>
      <c r="D4058" s="55">
        <v>77</v>
      </c>
      <c r="E4058" s="55">
        <v>83</v>
      </c>
      <c r="F4058" s="55">
        <v>30.55</v>
      </c>
      <c r="G4058" s="55">
        <v>0.78474103983564181</v>
      </c>
      <c r="H4058" s="55">
        <v>0.92771084337349397</v>
      </c>
      <c r="I4058" s="55">
        <v>0.65811965811965811</v>
      </c>
      <c r="J4058" s="55">
        <v>9.9014870067383072</v>
      </c>
      <c r="K4058" s="55">
        <v>152</v>
      </c>
      <c r="L4058" s="55">
        <v>107</v>
      </c>
      <c r="M4058" s="55">
        <v>386.76315789473682</v>
      </c>
      <c r="N4058" s="55">
        <v>19.666294971212469</v>
      </c>
      <c r="O4058" s="55">
        <v>0.59001739774788642</v>
      </c>
      <c r="P4058" s="55">
        <v>2.2961063326094648</v>
      </c>
      <c r="Q4058" s="55">
        <v>198.46031746031747</v>
      </c>
      <c r="R4058" s="55">
        <v>0.85968280607292158</v>
      </c>
      <c r="S4058" s="55">
        <v>5.3333540344490951</v>
      </c>
      <c r="T4058" s="55">
        <v>8.4404132023179548E-3</v>
      </c>
      <c r="U4058" s="55">
        <v>0.11579137479198259</v>
      </c>
      <c r="V4058" s="55">
        <v>12.703405301140641</v>
      </c>
      <c r="W4058" s="55">
        <v>7.8738725096459055</v>
      </c>
    </row>
    <row r="4059" spans="3:23" x14ac:dyDescent="0.25">
      <c r="C4059" s="51">
        <v>0</v>
      </c>
      <c r="D4059" s="54">
        <v>80</v>
      </c>
      <c r="E4059" s="54">
        <v>84</v>
      </c>
      <c r="F4059" s="54">
        <v>29.144000000000002</v>
      </c>
      <c r="G4059" s="54">
        <v>0.56082577080101137</v>
      </c>
      <c r="H4059" s="54">
        <v>0.95238095238095233</v>
      </c>
      <c r="I4059" s="54">
        <v>0.72727272727272729</v>
      </c>
      <c r="J4059" s="54">
        <v>10.09253008808064</v>
      </c>
      <c r="K4059" s="54">
        <v>133</v>
      </c>
      <c r="L4059" s="54">
        <v>106.97499999999999</v>
      </c>
      <c r="M4059" s="54">
        <v>239.44240506329106</v>
      </c>
      <c r="N4059" s="54">
        <v>15.473926620715606</v>
      </c>
      <c r="O4059" s="54">
        <v>7.4056386840888624E-2</v>
      </c>
      <c r="P4059" s="54">
        <v>1.843496876069358</v>
      </c>
      <c r="Q4059" s="54">
        <v>103.17500000000001</v>
      </c>
      <c r="R4059" s="54">
        <v>0.88514683809060923</v>
      </c>
      <c r="S4059" s="54">
        <v>5.2997476260021452</v>
      </c>
      <c r="T4059" s="54">
        <v>8.4722222222222039E-3</v>
      </c>
      <c r="U4059" s="54">
        <v>0.16624975922770033</v>
      </c>
      <c r="V4059" s="54">
        <v>11.165932518213422</v>
      </c>
      <c r="W4059" s="54">
        <v>9.244653463779521</v>
      </c>
    </row>
    <row r="4060" spans="3:23" x14ac:dyDescent="0.25">
      <c r="C4060" s="52">
        <v>0</v>
      </c>
      <c r="D4060" s="55">
        <v>866</v>
      </c>
      <c r="E4060" s="55">
        <v>1408</v>
      </c>
      <c r="F4060" s="55">
        <v>169.59699999999998</v>
      </c>
      <c r="G4060" s="55">
        <v>0.82288944915033102</v>
      </c>
      <c r="H4060" s="55">
        <v>0.61505681818181823</v>
      </c>
      <c r="I4060" s="55">
        <v>0.38420585625554571</v>
      </c>
      <c r="J4060" s="55">
        <v>33.205804398337513</v>
      </c>
      <c r="K4060" s="55">
        <v>246</v>
      </c>
      <c r="L4060" s="55">
        <v>114.04157043879907</v>
      </c>
      <c r="M4060" s="55">
        <v>1148.807518455726</v>
      </c>
      <c r="N4060" s="55">
        <v>33.894063174186215</v>
      </c>
      <c r="O4060" s="55">
        <v>1.8116749192983841</v>
      </c>
      <c r="P4060" s="55">
        <v>6.0501212362276684</v>
      </c>
      <c r="Q4060" s="55">
        <v>249.0995652173915</v>
      </c>
      <c r="R4060" s="55">
        <v>0.93853324964787999</v>
      </c>
      <c r="S4060" s="55">
        <v>6.3123738666895042</v>
      </c>
      <c r="T4060" s="55">
        <v>1.0914933837429667E-3</v>
      </c>
      <c r="U4060" s="55">
        <v>0.30623395400168407</v>
      </c>
      <c r="V4060" s="55">
        <v>60.258587183637275</v>
      </c>
      <c r="W4060" s="55">
        <v>34.239020149242634</v>
      </c>
    </row>
    <row r="4061" spans="3:23" x14ac:dyDescent="0.25">
      <c r="C4061" s="51">
        <v>0</v>
      </c>
      <c r="D4061" s="54">
        <v>319</v>
      </c>
      <c r="E4061" s="54">
        <v>331</v>
      </c>
      <c r="F4061" s="54">
        <v>72.131999999999991</v>
      </c>
      <c r="G4061" s="54">
        <v>0.89813116968296225</v>
      </c>
      <c r="H4061" s="54">
        <v>0.96374622356495465</v>
      </c>
      <c r="I4061" s="54">
        <v>0.76682692307692313</v>
      </c>
      <c r="J4061" s="54">
        <v>20.153496341094684</v>
      </c>
      <c r="K4061" s="54">
        <v>133</v>
      </c>
      <c r="L4061" s="54">
        <v>105.92789968652038</v>
      </c>
      <c r="M4061" s="54">
        <v>181.55767827921375</v>
      </c>
      <c r="N4061" s="54">
        <v>13.474334056984551</v>
      </c>
      <c r="O4061" s="54">
        <v>0.14211636292670604</v>
      </c>
      <c r="P4061" s="54">
        <v>1.9832333496506642</v>
      </c>
      <c r="Q4061" s="54">
        <v>276.30303030303065</v>
      </c>
      <c r="R4061" s="54">
        <v>0.72901800977589504</v>
      </c>
      <c r="S4061" s="54">
        <v>5.55573147838727</v>
      </c>
      <c r="T4061" s="54">
        <v>3.1134366798702372E-3</v>
      </c>
      <c r="U4061" s="54">
        <v>0.2542958327366554</v>
      </c>
      <c r="V4061" s="54">
        <v>31.077984678699671</v>
      </c>
      <c r="W4061" s="54">
        <v>13.665849023534136</v>
      </c>
    </row>
    <row r="4062" spans="3:23" x14ac:dyDescent="0.25">
      <c r="C4062" s="52">
        <v>0</v>
      </c>
      <c r="D4062" s="55">
        <v>4366</v>
      </c>
      <c r="E4062" s="55">
        <v>7408</v>
      </c>
      <c r="F4062" s="55">
        <v>438.05599999999998</v>
      </c>
      <c r="G4062" s="55">
        <v>0.85883564461835993</v>
      </c>
      <c r="H4062" s="55">
        <v>0.5893628509719222</v>
      </c>
      <c r="I4062" s="55">
        <v>0.44074298405007067</v>
      </c>
      <c r="J4062" s="55">
        <v>74.558459294125171</v>
      </c>
      <c r="K4062" s="55">
        <v>254</v>
      </c>
      <c r="L4062" s="55">
        <v>146.44502977553825</v>
      </c>
      <c r="M4062" s="55">
        <v>1964.6103796440211</v>
      </c>
      <c r="N4062" s="55">
        <v>44.323925589279895</v>
      </c>
      <c r="O4062" s="55">
        <v>0.41615543351441836</v>
      </c>
      <c r="P4062" s="55">
        <v>2.1017709982511912</v>
      </c>
      <c r="Q4062" s="55">
        <v>66.661758814102939</v>
      </c>
      <c r="R4062" s="55">
        <v>0.99079731417323191</v>
      </c>
      <c r="S4062" s="55">
        <v>7.2573327383852204</v>
      </c>
      <c r="T4062" s="55">
        <v>4.7851000703692548E-4</v>
      </c>
      <c r="U4062" s="55">
        <v>0.28250367591646375</v>
      </c>
      <c r="V4062" s="55">
        <v>143.39807339918528</v>
      </c>
      <c r="W4062" s="55">
        <v>73.455841283460146</v>
      </c>
    </row>
    <row r="4063" spans="3:23" x14ac:dyDescent="0.25">
      <c r="C4063" s="51">
        <v>0</v>
      </c>
      <c r="D4063" s="54">
        <v>62</v>
      </c>
      <c r="E4063" s="54">
        <v>66</v>
      </c>
      <c r="F4063" s="54">
        <v>26.141999999999996</v>
      </c>
      <c r="G4063" s="54">
        <v>0.64023685427621302</v>
      </c>
      <c r="H4063" s="54">
        <v>0.93939393939393945</v>
      </c>
      <c r="I4063" s="54">
        <v>0.70454545454545459</v>
      </c>
      <c r="J4063" s="54">
        <v>8.8848664465809541</v>
      </c>
      <c r="K4063" s="54">
        <v>131</v>
      </c>
      <c r="L4063" s="54">
        <v>105.20967741935483</v>
      </c>
      <c r="M4063" s="54">
        <v>192.79138022210466</v>
      </c>
      <c r="N4063" s="54">
        <v>13.884933569236285</v>
      </c>
      <c r="O4063" s="54">
        <v>0.11369399935626247</v>
      </c>
      <c r="P4063" s="54">
        <v>1.8058425858787379</v>
      </c>
      <c r="Q4063" s="54">
        <v>163.95833333333329</v>
      </c>
      <c r="R4063" s="54">
        <v>0.86676427914561116</v>
      </c>
      <c r="S4063" s="54">
        <v>5.0223505440833689</v>
      </c>
      <c r="T4063" s="54">
        <v>1.0416666666666645E-2</v>
      </c>
      <c r="U4063" s="54">
        <v>0.13944312406821727</v>
      </c>
      <c r="V4063" s="54">
        <v>10.222075815102858</v>
      </c>
      <c r="W4063" s="54">
        <v>7.8523693026180235</v>
      </c>
    </row>
    <row r="4064" spans="3:23" x14ac:dyDescent="0.25">
      <c r="C4064" s="52">
        <v>0</v>
      </c>
      <c r="D4064" s="55">
        <v>73</v>
      </c>
      <c r="E4064" s="55">
        <v>77</v>
      </c>
      <c r="F4064" s="55">
        <v>27.738</v>
      </c>
      <c r="G4064" s="55">
        <v>0.56840537891884446</v>
      </c>
      <c r="H4064" s="55">
        <v>0.94805194805194803</v>
      </c>
      <c r="I4064" s="55">
        <v>0.73737373737373735</v>
      </c>
      <c r="J4064" s="55">
        <v>9.6408758298023347</v>
      </c>
      <c r="K4064" s="55">
        <v>123</v>
      </c>
      <c r="L4064" s="55">
        <v>102.42465753424658</v>
      </c>
      <c r="M4064" s="55">
        <v>122.08105022831049</v>
      </c>
      <c r="N4064" s="55">
        <v>11.049029379466347</v>
      </c>
      <c r="O4064" s="55">
        <v>5.6913483646819037E-2</v>
      </c>
      <c r="P4064" s="55">
        <v>1.8738667851648414</v>
      </c>
      <c r="Q4064" s="55">
        <v>73.703703703703681</v>
      </c>
      <c r="R4064" s="55">
        <v>0.8748419836109681</v>
      </c>
      <c r="S4064" s="55">
        <v>4.860789627254622</v>
      </c>
      <c r="T4064" s="55">
        <v>9.4307270233196221E-3</v>
      </c>
      <c r="U4064" s="55">
        <v>0.17985336271692492</v>
      </c>
      <c r="V4064" s="55">
        <v>10.701295527432695</v>
      </c>
      <c r="W4064" s="55">
        <v>8.8044763452981307</v>
      </c>
    </row>
    <row r="4065" spans="3:23" x14ac:dyDescent="0.25">
      <c r="C4065" s="51">
        <v>0</v>
      </c>
      <c r="D4065" s="54">
        <v>854</v>
      </c>
      <c r="E4065" s="54">
        <v>1431</v>
      </c>
      <c r="F4065" s="54">
        <v>174.005</v>
      </c>
      <c r="G4065" s="54">
        <v>0.8233104076600728</v>
      </c>
      <c r="H4065" s="54">
        <v>0.59678546470999305</v>
      </c>
      <c r="I4065" s="54">
        <v>0.37130434782608696</v>
      </c>
      <c r="J4065" s="54">
        <v>32.974938532222147</v>
      </c>
      <c r="K4065" s="54">
        <v>244</v>
      </c>
      <c r="L4065" s="54">
        <v>115.71077283372365</v>
      </c>
      <c r="M4065" s="54">
        <v>1391.1999541499749</v>
      </c>
      <c r="N4065" s="54">
        <v>37.29879293154103</v>
      </c>
      <c r="O4065" s="54">
        <v>1.6480808462564471</v>
      </c>
      <c r="P4065" s="54">
        <v>5.0335969391711561</v>
      </c>
      <c r="Q4065" s="54">
        <v>197.69181585677836</v>
      </c>
      <c r="R4065" s="54">
        <v>0.95099678268678223</v>
      </c>
      <c r="S4065" s="54">
        <v>6.3459192593772951</v>
      </c>
      <c r="T4065" s="54">
        <v>1.0603744815321043E-3</v>
      </c>
      <c r="U4065" s="54">
        <v>0.30543749576702073</v>
      </c>
      <c r="V4065" s="54">
        <v>60.406442229807396</v>
      </c>
      <c r="W4065" s="54">
        <v>34.286175799058149</v>
      </c>
    </row>
    <row r="4066" spans="3:23" x14ac:dyDescent="0.25">
      <c r="C4066" s="52">
        <v>0</v>
      </c>
      <c r="D4066" s="55">
        <v>317</v>
      </c>
      <c r="E4066" s="55">
        <v>334</v>
      </c>
      <c r="F4066" s="55">
        <v>69.245999999999995</v>
      </c>
      <c r="G4066" s="55">
        <v>0.87067189103238152</v>
      </c>
      <c r="H4066" s="55">
        <v>0.94910179640718562</v>
      </c>
      <c r="I4066" s="55">
        <v>0.75476190476190474</v>
      </c>
      <c r="J4066" s="55">
        <v>20.090219901261573</v>
      </c>
      <c r="K4066" s="55">
        <v>132</v>
      </c>
      <c r="L4066" s="55">
        <v>101.36593059936908</v>
      </c>
      <c r="M4066" s="55">
        <v>130.56820269137091</v>
      </c>
      <c r="N4066" s="55">
        <v>11.426644419573531</v>
      </c>
      <c r="O4066" s="55">
        <v>0.59881809013173348</v>
      </c>
      <c r="P4066" s="55">
        <v>2.502002618730657</v>
      </c>
      <c r="Q4066" s="55">
        <v>276.19585253456364</v>
      </c>
      <c r="R4066" s="55">
        <v>0.77549158686310005</v>
      </c>
      <c r="S4066" s="55">
        <v>5.2317752115165801</v>
      </c>
      <c r="T4066" s="55">
        <v>4.1623309053069801E-3</v>
      </c>
      <c r="U4066" s="55">
        <v>0.29831890022417901</v>
      </c>
      <c r="V4066" s="55">
        <v>29.162180402623211</v>
      </c>
      <c r="W4066" s="55">
        <v>14.343834517936852</v>
      </c>
    </row>
    <row r="4067" spans="3:23" x14ac:dyDescent="0.25">
      <c r="C4067" s="51">
        <v>0</v>
      </c>
      <c r="D4067" s="54">
        <v>4315</v>
      </c>
      <c r="E4067" s="54">
        <v>7222</v>
      </c>
      <c r="F4067" s="54">
        <v>441.41399999999999</v>
      </c>
      <c r="G4067" s="54">
        <v>0.86006933055967349</v>
      </c>
      <c r="H4067" s="54">
        <v>0.5974799224591526</v>
      </c>
      <c r="I4067" s="54">
        <v>0.43441055068962048</v>
      </c>
      <c r="J4067" s="54">
        <v>74.121715006684965</v>
      </c>
      <c r="K4067" s="54">
        <v>254</v>
      </c>
      <c r="L4067" s="54">
        <v>146.01019698725378</v>
      </c>
      <c r="M4067" s="54">
        <v>1977.7597476431611</v>
      </c>
      <c r="N4067" s="54">
        <v>44.472010834266996</v>
      </c>
      <c r="O4067" s="54">
        <v>0.38225973526856566</v>
      </c>
      <c r="P4067" s="54">
        <v>2.026755636682509</v>
      </c>
      <c r="Q4067" s="54">
        <v>66.001698301698482</v>
      </c>
      <c r="R4067" s="54">
        <v>0.9906163315880846</v>
      </c>
      <c r="S4067" s="54">
        <v>7.2440958729619132</v>
      </c>
      <c r="T4067" s="54">
        <v>4.683827660850701E-4</v>
      </c>
      <c r="U4067" s="54">
        <v>0.28528016461522615</v>
      </c>
      <c r="V4067" s="54">
        <v>142.16924538504239</v>
      </c>
      <c r="W4067" s="54">
        <v>72.53150352814832</v>
      </c>
    </row>
    <row r="4068" spans="3:23" x14ac:dyDescent="0.25">
      <c r="C4068" s="52">
        <v>0</v>
      </c>
      <c r="D4068" s="55">
        <v>54</v>
      </c>
      <c r="E4068" s="55">
        <v>58</v>
      </c>
      <c r="F4068" s="55">
        <v>24.182000000000002</v>
      </c>
      <c r="G4068" s="55">
        <v>0.51985619770628066</v>
      </c>
      <c r="H4068" s="55">
        <v>0.93103448275862066</v>
      </c>
      <c r="I4068" s="55">
        <v>0.67500000000000004</v>
      </c>
      <c r="J4068" s="55">
        <v>8.291859587312052</v>
      </c>
      <c r="K4068" s="55">
        <v>109</v>
      </c>
      <c r="L4068" s="55">
        <v>92.481481481481481</v>
      </c>
      <c r="M4068" s="55">
        <v>58.669461914744936</v>
      </c>
      <c r="N4068" s="55">
        <v>7.659599331214717</v>
      </c>
      <c r="O4068" s="55">
        <v>0.44569331045714394</v>
      </c>
      <c r="P4068" s="55">
        <v>2.1948554061681307</v>
      </c>
      <c r="Q4068" s="55">
        <v>29.39772727272728</v>
      </c>
      <c r="R4068" s="55">
        <v>0.8360563523206952</v>
      </c>
      <c r="S4068" s="55">
        <v>4.5738794001112968</v>
      </c>
      <c r="T4068" s="55">
        <v>1.1880165289256174E-2</v>
      </c>
      <c r="U4068" s="55">
        <v>0.26136306874943221</v>
      </c>
      <c r="V4068" s="55">
        <v>9.0758123807387285</v>
      </c>
      <c r="W4068" s="55">
        <v>7.7530471022043104</v>
      </c>
    </row>
    <row r="4069" spans="3:23" x14ac:dyDescent="0.25">
      <c r="C4069" s="51">
        <v>0</v>
      </c>
      <c r="D4069" s="54">
        <v>43</v>
      </c>
      <c r="E4069" s="54">
        <v>47</v>
      </c>
      <c r="F4069" s="54">
        <v>21.552</v>
      </c>
      <c r="G4069" s="54">
        <v>0.53810701977690156</v>
      </c>
      <c r="H4069" s="54">
        <v>0.91489361702127658</v>
      </c>
      <c r="I4069" s="54">
        <v>0.68253968253968256</v>
      </c>
      <c r="J4069" s="54">
        <v>7.399277020331918</v>
      </c>
      <c r="K4069" s="54">
        <v>119</v>
      </c>
      <c r="L4069" s="54">
        <v>100.55813953488372</v>
      </c>
      <c r="M4069" s="54">
        <v>106.53820598006644</v>
      </c>
      <c r="N4069" s="54">
        <v>10.321734640072203</v>
      </c>
      <c r="O4069" s="54">
        <v>3.7203294961930936E-2</v>
      </c>
      <c r="P4069" s="54">
        <v>2.0088850917928256</v>
      </c>
      <c r="Q4069" s="54">
        <v>111.21428571428575</v>
      </c>
      <c r="R4069" s="54">
        <v>0.81889423314771559</v>
      </c>
      <c r="S4069" s="54">
        <v>4.6294121382720883</v>
      </c>
      <c r="T4069" s="54">
        <v>1.4693877551020428E-2</v>
      </c>
      <c r="U4069" s="54">
        <v>0.18001001940464573</v>
      </c>
      <c r="V4069" s="54">
        <v>8.1744544421237428</v>
      </c>
      <c r="W4069" s="54">
        <v>6.8900557484721601</v>
      </c>
    </row>
    <row r="4070" spans="3:23" x14ac:dyDescent="0.25">
      <c r="C4070" s="52">
        <v>0</v>
      </c>
      <c r="D4070" s="55">
        <v>923</v>
      </c>
      <c r="E4070" s="55">
        <v>1601</v>
      </c>
      <c r="F4070" s="55">
        <v>188.13800000000001</v>
      </c>
      <c r="G4070" s="55">
        <v>0.80937682417401879</v>
      </c>
      <c r="H4070" s="55">
        <v>0.57651467832604619</v>
      </c>
      <c r="I4070" s="55">
        <v>0.35609567901234568</v>
      </c>
      <c r="J4070" s="55">
        <v>34.281191633176277</v>
      </c>
      <c r="K4070" s="55">
        <v>244</v>
      </c>
      <c r="L4070" s="55">
        <v>117.5157096424702</v>
      </c>
      <c r="M4070" s="55">
        <v>1473.3216076032368</v>
      </c>
      <c r="N4070" s="55">
        <v>38.383871711999518</v>
      </c>
      <c r="O4070" s="55">
        <v>1.5479594521064846</v>
      </c>
      <c r="P4070" s="55">
        <v>4.644153538987954</v>
      </c>
      <c r="Q4070" s="55">
        <v>272.9712121212097</v>
      </c>
      <c r="R4070" s="55">
        <v>0.93618954806515275</v>
      </c>
      <c r="S4070" s="55">
        <v>6.4252650940730121</v>
      </c>
      <c r="T4070" s="55">
        <v>9.0536042240586508E-4</v>
      </c>
      <c r="U4070" s="55">
        <v>0.30263250310556872</v>
      </c>
      <c r="V4070" s="55">
        <v>62.400145194312657</v>
      </c>
      <c r="W4070" s="55">
        <v>36.646960679187465</v>
      </c>
    </row>
    <row r="4071" spans="3:23" x14ac:dyDescent="0.25">
      <c r="C4071" s="51">
        <v>0</v>
      </c>
      <c r="D4071" s="54">
        <v>61</v>
      </c>
      <c r="E4071" s="54">
        <v>67</v>
      </c>
      <c r="F4071" s="54">
        <v>26.720999999999997</v>
      </c>
      <c r="G4071" s="54">
        <v>0.51341758730643883</v>
      </c>
      <c r="H4071" s="54">
        <v>0.91044776119402981</v>
      </c>
      <c r="I4071" s="54">
        <v>0.67777777777777781</v>
      </c>
      <c r="J4071" s="54">
        <v>8.8129230241075476</v>
      </c>
      <c r="K4071" s="54">
        <v>105</v>
      </c>
      <c r="L4071" s="54">
        <v>93.47540983606558</v>
      </c>
      <c r="M4071" s="54">
        <v>40.086885245901634</v>
      </c>
      <c r="N4071" s="54">
        <v>6.3314204761571187</v>
      </c>
      <c r="O4071" s="54">
        <v>-0.11798525402903674</v>
      </c>
      <c r="P4071" s="54">
        <v>2.0517207900512506</v>
      </c>
      <c r="Q4071" s="54">
        <v>31.969696969696962</v>
      </c>
      <c r="R4071" s="54">
        <v>0.91518381096912116</v>
      </c>
      <c r="S4071" s="54">
        <v>4.3523656172761003</v>
      </c>
      <c r="T4071" s="54">
        <v>1.2345679012345692E-2</v>
      </c>
      <c r="U4071" s="54">
        <v>0.2283965193056102</v>
      </c>
      <c r="V4071" s="54">
        <v>9.648619970132648</v>
      </c>
      <c r="W4071" s="54">
        <v>8.2798561802586512</v>
      </c>
    </row>
    <row r="4072" spans="3:23" x14ac:dyDescent="0.25">
      <c r="C4072" s="52">
        <v>0</v>
      </c>
      <c r="D4072" s="55">
        <v>371</v>
      </c>
      <c r="E4072" s="55">
        <v>392</v>
      </c>
      <c r="F4072" s="55">
        <v>81.246000000000009</v>
      </c>
      <c r="G4072" s="55">
        <v>0.89896645489986449</v>
      </c>
      <c r="H4072" s="55">
        <v>0.9464285714285714</v>
      </c>
      <c r="I4072" s="55">
        <v>0.70666666666666667</v>
      </c>
      <c r="J4072" s="55">
        <v>21.734117674677879</v>
      </c>
      <c r="K4072" s="55">
        <v>131</v>
      </c>
      <c r="L4072" s="55">
        <v>99.668463611859835</v>
      </c>
      <c r="M4072" s="55">
        <v>117.26546222772636</v>
      </c>
      <c r="N4072" s="55">
        <v>10.828917869654676</v>
      </c>
      <c r="O4072" s="55">
        <v>0.67339625774900003</v>
      </c>
      <c r="P4072" s="55">
        <v>3.0555724343720416</v>
      </c>
      <c r="Q4072" s="55">
        <v>221.05000000000055</v>
      </c>
      <c r="R4072" s="55">
        <v>0.70151129268383938</v>
      </c>
      <c r="S4072" s="55">
        <v>5.2808883356210039</v>
      </c>
      <c r="T4072" s="55">
        <v>2.9561042524005664E-3</v>
      </c>
      <c r="U4072" s="55">
        <v>0.27557637076535102</v>
      </c>
      <c r="V4072" s="55">
        <v>34.05220414153267</v>
      </c>
      <c r="W4072" s="55">
        <v>14.915460653486114</v>
      </c>
    </row>
    <row r="4073" spans="3:23" x14ac:dyDescent="0.25">
      <c r="C4073" s="51">
        <v>0</v>
      </c>
      <c r="D4073" s="54">
        <v>4388</v>
      </c>
      <c r="E4073" s="54">
        <v>7399</v>
      </c>
      <c r="F4073" s="54">
        <v>495.04599999999999</v>
      </c>
      <c r="G4073" s="54">
        <v>0.86875082534273729</v>
      </c>
      <c r="H4073" s="54">
        <v>0.59305311528584947</v>
      </c>
      <c r="I4073" s="54">
        <v>0.45957268537913698</v>
      </c>
      <c r="J4073" s="54">
        <v>74.746070948899344</v>
      </c>
      <c r="K4073" s="54">
        <v>255</v>
      </c>
      <c r="L4073" s="54">
        <v>144.50592525068367</v>
      </c>
      <c r="M4073" s="54">
        <v>1948.336185535323</v>
      </c>
      <c r="N4073" s="54">
        <v>44.139961322313404</v>
      </c>
      <c r="O4073" s="54">
        <v>0.40795704718638837</v>
      </c>
      <c r="P4073" s="54">
        <v>2.1005969167647764</v>
      </c>
      <c r="Q4073" s="54">
        <v>66.496935064934519</v>
      </c>
      <c r="R4073" s="54">
        <v>0.99038704232030661</v>
      </c>
      <c r="S4073" s="54">
        <v>7.2289999174347113</v>
      </c>
      <c r="T4073" s="54">
        <v>4.5648439871812227E-4</v>
      </c>
      <c r="U4073" s="54">
        <v>0.27935620480938445</v>
      </c>
      <c r="V4073" s="54">
        <v>142.21720241275492</v>
      </c>
      <c r="W4073" s="54">
        <v>70.43298922813004</v>
      </c>
    </row>
    <row r="4074" spans="3:23" x14ac:dyDescent="0.25">
      <c r="C4074" s="52">
        <v>0</v>
      </c>
      <c r="D4074" s="55">
        <v>67</v>
      </c>
      <c r="E4074" s="55">
        <v>71</v>
      </c>
      <c r="F4074" s="55">
        <v>27.457000000000001</v>
      </c>
      <c r="G4074" s="55">
        <v>0.61785000214735475</v>
      </c>
      <c r="H4074" s="55">
        <v>0.94366197183098588</v>
      </c>
      <c r="I4074" s="55">
        <v>0.6767676767676768</v>
      </c>
      <c r="J4074" s="55">
        <v>9.2361815431083798</v>
      </c>
      <c r="K4074" s="55">
        <v>118</v>
      </c>
      <c r="L4074" s="55">
        <v>98.656716417910445</v>
      </c>
      <c r="M4074" s="55">
        <v>110.22885572139306</v>
      </c>
      <c r="N4074" s="55">
        <v>10.498993081309896</v>
      </c>
      <c r="O4074" s="55">
        <v>7.7272790440997011E-2</v>
      </c>
      <c r="P4074" s="55">
        <v>1.9516621236020886</v>
      </c>
      <c r="Q4074" s="55">
        <v>76.453703703703695</v>
      </c>
      <c r="R4074" s="55">
        <v>0.88212629971773415</v>
      </c>
      <c r="S4074" s="55">
        <v>4.9482704891207403</v>
      </c>
      <c r="T4074" s="55">
        <v>9.7736625514403316E-3</v>
      </c>
      <c r="U4074" s="55">
        <v>0.2020138065233954</v>
      </c>
      <c r="V4074" s="55">
        <v>10.514681711397131</v>
      </c>
      <c r="W4074" s="55">
        <v>8.2676520053307083</v>
      </c>
    </row>
    <row r="4075" spans="3:23" x14ac:dyDescent="0.25">
      <c r="C4075" s="51">
        <v>0</v>
      </c>
      <c r="D4075" s="54">
        <v>238</v>
      </c>
      <c r="E4075" s="54">
        <v>258</v>
      </c>
      <c r="F4075" s="54">
        <v>57.626999999999995</v>
      </c>
      <c r="G4075" s="54">
        <v>0.72546445170285678</v>
      </c>
      <c r="H4075" s="54">
        <v>0.92248062015503873</v>
      </c>
      <c r="I4075" s="54">
        <v>0.60869565217391308</v>
      </c>
      <c r="J4075" s="54">
        <v>17.407785949022028</v>
      </c>
      <c r="K4075" s="54">
        <v>160</v>
      </c>
      <c r="L4075" s="54">
        <v>116.02941176470588</v>
      </c>
      <c r="M4075" s="54">
        <v>593.36200049640081</v>
      </c>
      <c r="N4075" s="54">
        <v>24.359022979101621</v>
      </c>
      <c r="O4075" s="54">
        <v>0.27444673420625809</v>
      </c>
      <c r="P4075" s="54">
        <v>1.7402986609752722</v>
      </c>
      <c r="Q4075" s="54">
        <v>42.698067632850282</v>
      </c>
      <c r="R4075" s="54">
        <v>0.98274354978644918</v>
      </c>
      <c r="S4075" s="54">
        <v>5.9239243856523451</v>
      </c>
      <c r="T4075" s="54">
        <v>2.8588765198721226E-3</v>
      </c>
      <c r="U4075" s="54">
        <v>0.2786890831835761</v>
      </c>
      <c r="V4075" s="54">
        <v>21.537094627199469</v>
      </c>
      <c r="W4075" s="54">
        <v>14.823112951931853</v>
      </c>
    </row>
    <row r="4076" spans="3:23" x14ac:dyDescent="0.25">
      <c r="C4076" s="52">
        <v>0</v>
      </c>
      <c r="D4076" s="55">
        <v>36</v>
      </c>
      <c r="E4076" s="55">
        <v>40</v>
      </c>
      <c r="F4076" s="55">
        <v>19.592000000000002</v>
      </c>
      <c r="G4076" s="55">
        <v>0.38282074674438793</v>
      </c>
      <c r="H4076" s="55">
        <v>0.9</v>
      </c>
      <c r="I4076" s="55">
        <v>0.6428571428571429</v>
      </c>
      <c r="J4076" s="55">
        <v>6.7702750025730758</v>
      </c>
      <c r="K4076" s="55">
        <v>97</v>
      </c>
      <c r="L4076" s="55">
        <v>89.916666666666671</v>
      </c>
      <c r="M4076" s="55">
        <v>15.735714285714286</v>
      </c>
      <c r="N4076" s="55">
        <v>3.9668267274629332</v>
      </c>
      <c r="O4076" s="55">
        <v>-0.14914852166396658</v>
      </c>
      <c r="P4076" s="55">
        <v>2.3287002476093659</v>
      </c>
      <c r="Q4076" s="55">
        <v>21.25</v>
      </c>
      <c r="R4076" s="55">
        <v>0.84817486961370014</v>
      </c>
      <c r="S4076" s="55">
        <v>3.663290808177659</v>
      </c>
      <c r="T4076" s="55">
        <v>1.904296875E-2</v>
      </c>
      <c r="U4076" s="55">
        <v>0.27074032738095227</v>
      </c>
      <c r="V4076" s="55">
        <v>7.1802197428460053</v>
      </c>
      <c r="W4076" s="55">
        <v>6.6332495807108005</v>
      </c>
    </row>
    <row r="4077" spans="3:23" x14ac:dyDescent="0.25">
      <c r="C4077" s="51">
        <v>0</v>
      </c>
      <c r="D4077" s="54">
        <v>688</v>
      </c>
      <c r="E4077" s="54">
        <v>977</v>
      </c>
      <c r="F4077" s="54">
        <v>147.738</v>
      </c>
      <c r="G4077" s="54">
        <v>0.91297975452220181</v>
      </c>
      <c r="H4077" s="54">
        <v>0.7041965199590583</v>
      </c>
      <c r="I4077" s="54">
        <v>0.54088050314465408</v>
      </c>
      <c r="J4077" s="54">
        <v>29.597108081327672</v>
      </c>
      <c r="K4077" s="54">
        <v>247</v>
      </c>
      <c r="L4077" s="54">
        <v>124.61627906976744</v>
      </c>
      <c r="M4077" s="54">
        <v>1833.6953386818309</v>
      </c>
      <c r="N4077" s="54">
        <v>42.821669031949597</v>
      </c>
      <c r="O4077" s="54">
        <v>1.1206049903790021</v>
      </c>
      <c r="P4077" s="54">
        <v>3.1406547296698042</v>
      </c>
      <c r="Q4077" s="54">
        <v>444.74922839505967</v>
      </c>
      <c r="R4077" s="54">
        <v>0.89674068951660213</v>
      </c>
      <c r="S4077" s="54">
        <v>6.5759693270362485</v>
      </c>
      <c r="T4077" s="54">
        <v>1.0895347508001663E-3</v>
      </c>
      <c r="U4077" s="54">
        <v>0.20658331710730299</v>
      </c>
      <c r="V4077" s="54">
        <v>54.679536689040702</v>
      </c>
      <c r="W4077" s="54">
        <v>22.30951684897455</v>
      </c>
    </row>
    <row r="4078" spans="3:23" x14ac:dyDescent="0.25">
      <c r="C4078" s="52">
        <v>0</v>
      </c>
      <c r="D4078" s="55">
        <v>383</v>
      </c>
      <c r="E4078" s="55">
        <v>418</v>
      </c>
      <c r="F4078" s="55">
        <v>80.973000000000013</v>
      </c>
      <c r="G4078" s="55">
        <v>0.88790894021759459</v>
      </c>
      <c r="H4078" s="55">
        <v>0.91626794258373201</v>
      </c>
      <c r="I4078" s="55">
        <v>0.66262975778546718</v>
      </c>
      <c r="J4078" s="55">
        <v>22.082815618339236</v>
      </c>
      <c r="K4078" s="55">
        <v>133</v>
      </c>
      <c r="L4078" s="55">
        <v>99.911227154046998</v>
      </c>
      <c r="M4078" s="55">
        <v>142.81932388282112</v>
      </c>
      <c r="N4078" s="55">
        <v>11.950703907419895</v>
      </c>
      <c r="O4078" s="55">
        <v>0.70454581828148222</v>
      </c>
      <c r="P4078" s="55">
        <v>2.5970218427504723</v>
      </c>
      <c r="Q4078" s="55">
        <v>266.06386554621963</v>
      </c>
      <c r="R4078" s="55">
        <v>0.74786383702609505</v>
      </c>
      <c r="S4078" s="55">
        <v>5.3168269004176292</v>
      </c>
      <c r="T4078" s="55">
        <v>2.9630675799731531E-3</v>
      </c>
      <c r="U4078" s="55">
        <v>0.28570855686812668</v>
      </c>
      <c r="V4078" s="55">
        <v>33.821682754102696</v>
      </c>
      <c r="W4078" s="55">
        <v>15.558625263352566</v>
      </c>
    </row>
    <row r="4079" spans="3:23" x14ac:dyDescent="0.25">
      <c r="C4079" s="51">
        <v>0</v>
      </c>
      <c r="D4079" s="54">
        <v>4308</v>
      </c>
      <c r="E4079" s="54">
        <v>6763</v>
      </c>
      <c r="F4079" s="54">
        <v>482.23599999999993</v>
      </c>
      <c r="G4079" s="54">
        <v>0.86609753204155238</v>
      </c>
      <c r="H4079" s="54">
        <v>0.63699541623539846</v>
      </c>
      <c r="I4079" s="54">
        <v>0.46948561464690497</v>
      </c>
      <c r="J4079" s="54">
        <v>74.061568702796734</v>
      </c>
      <c r="K4079" s="54">
        <v>255</v>
      </c>
      <c r="L4079" s="54">
        <v>145.38324048282266</v>
      </c>
      <c r="M4079" s="54">
        <v>1914.8034060744958</v>
      </c>
      <c r="N4079" s="54">
        <v>43.758466678741108</v>
      </c>
      <c r="O4079" s="54">
        <v>0.36847794851110183</v>
      </c>
      <c r="P4079" s="54">
        <v>2.0940891526112497</v>
      </c>
      <c r="Q4079" s="54">
        <v>64.8750270270274</v>
      </c>
      <c r="R4079" s="54">
        <v>0.99037362319324629</v>
      </c>
      <c r="S4079" s="54">
        <v>7.239137061617531</v>
      </c>
      <c r="T4079" s="54">
        <v>4.1878159240325141E-4</v>
      </c>
      <c r="U4079" s="54">
        <v>0.2682493033211919</v>
      </c>
      <c r="V4079" s="54">
        <v>135.43121283810476</v>
      </c>
      <c r="W4079" s="54">
        <v>67.698684204888451</v>
      </c>
    </row>
    <row r="4080" spans="3:23" x14ac:dyDescent="0.25">
      <c r="C4080" s="52">
        <v>0</v>
      </c>
      <c r="D4080" s="55">
        <v>90</v>
      </c>
      <c r="E4080" s="55">
        <v>95</v>
      </c>
      <c r="F4080" s="55">
        <v>31.773999999999997</v>
      </c>
      <c r="G4080" s="55">
        <v>0.45150256664915961</v>
      </c>
      <c r="H4080" s="55">
        <v>0.94736842105263153</v>
      </c>
      <c r="I4080" s="55">
        <v>0.68181818181818177</v>
      </c>
      <c r="J4080" s="55">
        <v>10.704744696916627</v>
      </c>
      <c r="K4080" s="55">
        <v>109</v>
      </c>
      <c r="L4080" s="55">
        <v>93.63333333333334</v>
      </c>
      <c r="M4080" s="55">
        <v>59.852808988764039</v>
      </c>
      <c r="N4080" s="55">
        <v>7.7364597193266667</v>
      </c>
      <c r="O4080" s="55">
        <v>0.23217713535367632</v>
      </c>
      <c r="P4080" s="55">
        <v>1.9107004077540393</v>
      </c>
      <c r="Q4080" s="55">
        <v>19.402777777777771</v>
      </c>
      <c r="R4080" s="55">
        <v>0.92388109250044004</v>
      </c>
      <c r="S4080" s="55">
        <v>4.5487276528967522</v>
      </c>
      <c r="T4080" s="55">
        <v>8.6805555555555733E-3</v>
      </c>
      <c r="U4080" s="55">
        <v>0.31963183421516722</v>
      </c>
      <c r="V4080" s="55">
        <v>11.469561554894385</v>
      </c>
      <c r="W4080" s="55">
        <v>10.233943628090449</v>
      </c>
    </row>
    <row r="4081" spans="3:23" x14ac:dyDescent="0.25">
      <c r="C4081" s="51">
        <v>0</v>
      </c>
      <c r="D4081" s="54">
        <v>243</v>
      </c>
      <c r="E4081" s="54">
        <v>260</v>
      </c>
      <c r="F4081" s="54">
        <v>56.691999999999993</v>
      </c>
      <c r="G4081" s="54">
        <v>0.75308701830247637</v>
      </c>
      <c r="H4081" s="54">
        <v>0.93461538461538463</v>
      </c>
      <c r="I4081" s="54">
        <v>0.66032608695652173</v>
      </c>
      <c r="J4081" s="54">
        <v>17.589690428505119</v>
      </c>
      <c r="K4081" s="54">
        <v>167</v>
      </c>
      <c r="L4081" s="54">
        <v>121.26337448559671</v>
      </c>
      <c r="M4081" s="54">
        <v>663.55844641703288</v>
      </c>
      <c r="N4081" s="54">
        <v>25.75962822746153</v>
      </c>
      <c r="O4081" s="54">
        <v>0.19675254590032087</v>
      </c>
      <c r="P4081" s="54">
        <v>1.735497578539928</v>
      </c>
      <c r="Q4081" s="54">
        <v>59.475703324808201</v>
      </c>
      <c r="R4081" s="54">
        <v>0.97873870904521376</v>
      </c>
      <c r="S4081" s="54">
        <v>6.1174298299083931</v>
      </c>
      <c r="T4081" s="54">
        <v>2.8322682347708536E-3</v>
      </c>
      <c r="U4081" s="54">
        <v>0.24331707077350057</v>
      </c>
      <c r="V4081" s="54">
        <v>21.949885288836704</v>
      </c>
      <c r="W4081" s="54">
        <v>14.441288821389129</v>
      </c>
    </row>
    <row r="4082" spans="3:23" x14ac:dyDescent="0.25">
      <c r="C4082" s="52">
        <v>0</v>
      </c>
      <c r="D4082" s="55">
        <v>1213</v>
      </c>
      <c r="E4082" s="55">
        <v>1825</v>
      </c>
      <c r="F4082" s="55">
        <v>258.86400000000003</v>
      </c>
      <c r="G4082" s="55">
        <v>0.97739596982989929</v>
      </c>
      <c r="H4082" s="55">
        <v>0.66465753424657537</v>
      </c>
      <c r="I4082" s="55">
        <v>0.49109311740890688</v>
      </c>
      <c r="J4082" s="55">
        <v>39.299358363257689</v>
      </c>
      <c r="K4082" s="55">
        <v>233</v>
      </c>
      <c r="L4082" s="55">
        <v>117.3676834295136</v>
      </c>
      <c r="M4082" s="55">
        <v>1331.1798788699978</v>
      </c>
      <c r="N4082" s="55">
        <v>36.485337861530041</v>
      </c>
      <c r="O4082" s="55">
        <v>1.5242917400051781</v>
      </c>
      <c r="P4082" s="55">
        <v>4.5341473716025016</v>
      </c>
      <c r="Q4082" s="55">
        <v>364.6374198717948</v>
      </c>
      <c r="R4082" s="55">
        <v>0.89489883406925019</v>
      </c>
      <c r="S4082" s="55">
        <v>6.4429974773270988</v>
      </c>
      <c r="T4082" s="55">
        <v>8.8988535502957766E-4</v>
      </c>
      <c r="U4082" s="55">
        <v>0.24719271846781202</v>
      </c>
      <c r="V4082" s="55">
        <v>103.91013728450315</v>
      </c>
      <c r="W4082" s="55">
        <v>21.968362188534041</v>
      </c>
    </row>
    <row r="4083" spans="3:23" x14ac:dyDescent="0.25">
      <c r="C4083" s="51">
        <v>0</v>
      </c>
      <c r="D4083" s="54">
        <v>42</v>
      </c>
      <c r="E4083" s="54">
        <v>47</v>
      </c>
      <c r="F4083" s="54">
        <v>22.404</v>
      </c>
      <c r="G4083" s="54">
        <v>0.67375875313591982</v>
      </c>
      <c r="H4083" s="54">
        <v>0.8936170212765957</v>
      </c>
      <c r="I4083" s="54">
        <v>0.58333333333333337</v>
      </c>
      <c r="J4083" s="54">
        <v>7.3127327914314515</v>
      </c>
      <c r="K4083" s="54">
        <v>105</v>
      </c>
      <c r="L4083" s="54">
        <v>95.333333333333329</v>
      </c>
      <c r="M4083" s="54">
        <v>49.739837398373986</v>
      </c>
      <c r="N4083" s="54">
        <v>7.0526475453104833</v>
      </c>
      <c r="O4083" s="54">
        <v>-0.49096906048002975</v>
      </c>
      <c r="P4083" s="54">
        <v>2.0651631566230257</v>
      </c>
      <c r="Q4083" s="54">
        <v>37.962962962962976</v>
      </c>
      <c r="R4083" s="54">
        <v>0.95832989367239674</v>
      </c>
      <c r="S4083" s="54">
        <v>4.347691161328112</v>
      </c>
      <c r="T4083" s="54">
        <v>1.2955342173449154E-2</v>
      </c>
      <c r="U4083" s="54">
        <v>0.23227955172399614</v>
      </c>
      <c r="V4083" s="54">
        <v>8.6761950389428613</v>
      </c>
      <c r="W4083" s="54">
        <v>6.4112863005153402</v>
      </c>
    </row>
    <row r="4084" spans="3:23" x14ac:dyDescent="0.25">
      <c r="C4084" s="52">
        <v>0</v>
      </c>
      <c r="D4084" s="55">
        <v>4380</v>
      </c>
      <c r="E4084" s="55">
        <v>6698</v>
      </c>
      <c r="F4084" s="55">
        <v>484.63499999999999</v>
      </c>
      <c r="G4084" s="55">
        <v>0.86444087554334903</v>
      </c>
      <c r="H4084" s="55">
        <v>0.65392654523738425</v>
      </c>
      <c r="I4084" s="55">
        <v>0.47096774193548385</v>
      </c>
      <c r="J4084" s="55">
        <v>74.677903063356112</v>
      </c>
      <c r="K4084" s="55">
        <v>255</v>
      </c>
      <c r="L4084" s="55">
        <v>144.85114155251142</v>
      </c>
      <c r="M4084" s="55">
        <v>1898.9744106627745</v>
      </c>
      <c r="N4084" s="55">
        <v>43.577223530908604</v>
      </c>
      <c r="O4084" s="55">
        <v>0.37518186898202394</v>
      </c>
      <c r="P4084" s="55">
        <v>2.0953745551469849</v>
      </c>
      <c r="Q4084" s="55">
        <v>62.799359999999751</v>
      </c>
      <c r="R4084" s="55">
        <v>0.99054325423271139</v>
      </c>
      <c r="S4084" s="55">
        <v>7.2225926553362054</v>
      </c>
      <c r="T4084" s="55">
        <v>4.099754666666485E-4</v>
      </c>
      <c r="U4084" s="55">
        <v>0.27100474720436263</v>
      </c>
      <c r="V4084" s="55">
        <v>133.91871711816253</v>
      </c>
      <c r="W4084" s="55">
        <v>67.325558651673916</v>
      </c>
    </row>
    <row r="4085" spans="3:23" x14ac:dyDescent="0.25">
      <c r="C4085" s="51">
        <v>0</v>
      </c>
      <c r="D4085" s="54">
        <v>90</v>
      </c>
      <c r="E4085" s="54">
        <v>95</v>
      </c>
      <c r="F4085" s="54">
        <v>32.146000000000001</v>
      </c>
      <c r="G4085" s="54">
        <v>0.48017024357110411</v>
      </c>
      <c r="H4085" s="54">
        <v>0.94736842105263153</v>
      </c>
      <c r="I4085" s="54">
        <v>0.68181818181818177</v>
      </c>
      <c r="J4085" s="54">
        <v>10.704744696916627</v>
      </c>
      <c r="K4085" s="54">
        <v>116</v>
      </c>
      <c r="L4085" s="54">
        <v>95.13333333333334</v>
      </c>
      <c r="M4085" s="54">
        <v>91.510112359550575</v>
      </c>
      <c r="N4085" s="54">
        <v>9.5660918017521954</v>
      </c>
      <c r="O4085" s="54">
        <v>0.47116539383787182</v>
      </c>
      <c r="P4085" s="54">
        <v>2.180067991408384</v>
      </c>
      <c r="Q4085" s="54">
        <v>19.409722222222221</v>
      </c>
      <c r="R4085" s="54">
        <v>0.93889450490940662</v>
      </c>
      <c r="S4085" s="54">
        <v>4.7557186582644251</v>
      </c>
      <c r="T4085" s="54">
        <v>8.3912037037037219E-3</v>
      </c>
      <c r="U4085" s="54">
        <v>0.26309548861632165</v>
      </c>
      <c r="V4085" s="54">
        <v>11.593223594171754</v>
      </c>
      <c r="W4085" s="54">
        <v>10.16928958414287</v>
      </c>
    </row>
    <row r="4086" spans="3:23" x14ac:dyDescent="0.25">
      <c r="C4086" s="52">
        <v>0</v>
      </c>
      <c r="D4086" s="55">
        <v>251</v>
      </c>
      <c r="E4086" s="55">
        <v>265</v>
      </c>
      <c r="F4086" s="55">
        <v>56.873999999999995</v>
      </c>
      <c r="G4086" s="55">
        <v>0.73749779952875916</v>
      </c>
      <c r="H4086" s="55">
        <v>0.94716981132075473</v>
      </c>
      <c r="I4086" s="55">
        <v>0.68206521739130432</v>
      </c>
      <c r="J4086" s="55">
        <v>17.876888032555492</v>
      </c>
      <c r="K4086" s="55">
        <v>176</v>
      </c>
      <c r="L4086" s="55">
        <v>124.29482071713147</v>
      </c>
      <c r="M4086" s="55">
        <v>720.63273306772896</v>
      </c>
      <c r="N4086" s="55">
        <v>26.844603425413627</v>
      </c>
      <c r="O4086" s="55">
        <v>0.13172053692500585</v>
      </c>
      <c r="P4086" s="55">
        <v>1.766129467636836</v>
      </c>
      <c r="Q4086" s="55">
        <v>62.68286445012793</v>
      </c>
      <c r="R4086" s="55">
        <v>0.97866020805281118</v>
      </c>
      <c r="S4086" s="55">
        <v>6.1984544297186552</v>
      </c>
      <c r="T4086" s="55">
        <v>2.8584323755077678E-3</v>
      </c>
      <c r="U4086" s="55">
        <v>0.23245127110464051</v>
      </c>
      <c r="V4086" s="55">
        <v>22.032477628443239</v>
      </c>
      <c r="W4086" s="55">
        <v>14.879623541910119</v>
      </c>
    </row>
    <row r="4087" spans="3:23" x14ac:dyDescent="0.25">
      <c r="C4087" s="51">
        <v>0</v>
      </c>
      <c r="D4087" s="54">
        <v>1292</v>
      </c>
      <c r="E4087" s="54">
        <v>1928</v>
      </c>
      <c r="F4087" s="54">
        <v>262.91699999999997</v>
      </c>
      <c r="G4087" s="54">
        <v>0.97515676026496889</v>
      </c>
      <c r="H4087" s="54">
        <v>0.67012448132780078</v>
      </c>
      <c r="I4087" s="54">
        <v>0.49845679012345678</v>
      </c>
      <c r="J4087" s="54">
        <v>40.558913838980331</v>
      </c>
      <c r="K4087" s="54">
        <v>241</v>
      </c>
      <c r="L4087" s="54">
        <v>117.81346749226006</v>
      </c>
      <c r="M4087" s="54">
        <v>1366.4276108951474</v>
      </c>
      <c r="N4087" s="54">
        <v>36.96522164001113</v>
      </c>
      <c r="O4087" s="54">
        <v>1.5227245911573373</v>
      </c>
      <c r="P4087" s="54">
        <v>4.5455391482997429</v>
      </c>
      <c r="Q4087" s="54">
        <v>311.89843451699363</v>
      </c>
      <c r="R4087" s="54">
        <v>0.9051784428579599</v>
      </c>
      <c r="S4087" s="54">
        <v>6.4726744686019106</v>
      </c>
      <c r="T4087" s="54">
        <v>8.5331135980042799E-4</v>
      </c>
      <c r="U4087" s="54">
        <v>0.24135962320608206</v>
      </c>
      <c r="V4087" s="54">
        <v>103.49393888651718</v>
      </c>
      <c r="W4087" s="54">
        <v>22.925552773277559</v>
      </c>
    </row>
    <row r="4088" spans="3:23" x14ac:dyDescent="0.25">
      <c r="C4088" s="52">
        <v>0</v>
      </c>
      <c r="D4088" s="55">
        <v>255</v>
      </c>
      <c r="E4088" s="55">
        <v>334</v>
      </c>
      <c r="F4088" s="55">
        <v>93.006</v>
      </c>
      <c r="G4088" s="55">
        <v>0.98163267449802261</v>
      </c>
      <c r="H4088" s="55">
        <v>0.76347305389221554</v>
      </c>
      <c r="I4088" s="55">
        <v>0.63749999999999996</v>
      </c>
      <c r="J4088" s="55">
        <v>18.01877032173579</v>
      </c>
      <c r="K4088" s="55">
        <v>126</v>
      </c>
      <c r="L4088" s="55">
        <v>100.47450980392156</v>
      </c>
      <c r="M4088" s="55">
        <v>123.14796973907677</v>
      </c>
      <c r="N4088" s="55">
        <v>11.097205492333499</v>
      </c>
      <c r="O4088" s="55">
        <v>0.22314840402383973</v>
      </c>
      <c r="P4088" s="55">
        <v>2.2052842593389701</v>
      </c>
      <c r="Q4088" s="55">
        <v>68.636585365853591</v>
      </c>
      <c r="R4088" s="55">
        <v>0.93707944865571347</v>
      </c>
      <c r="S4088" s="55">
        <v>5.2605535687278948</v>
      </c>
      <c r="T4088" s="55">
        <v>3.1766805472932661E-3</v>
      </c>
      <c r="U4088" s="55">
        <v>0.22144540318349154</v>
      </c>
      <c r="V4088" s="55">
        <v>44.63030215616179</v>
      </c>
      <c r="W4088" s="55">
        <v>8.5146022592647324</v>
      </c>
    </row>
    <row r="4089" spans="3:23" x14ac:dyDescent="0.25">
      <c r="C4089" s="51">
        <v>0</v>
      </c>
      <c r="D4089" s="54">
        <v>4545</v>
      </c>
      <c r="E4089" s="54">
        <v>6680</v>
      </c>
      <c r="F4089" s="54">
        <v>401.28</v>
      </c>
      <c r="G4089" s="54">
        <v>0.8659452615994303</v>
      </c>
      <c r="H4089" s="54">
        <v>0.68038922155688619</v>
      </c>
      <c r="I4089" s="54">
        <v>0.47842105263157897</v>
      </c>
      <c r="J4089" s="54">
        <v>76.071504065723019</v>
      </c>
      <c r="K4089" s="54">
        <v>253</v>
      </c>
      <c r="L4089" s="54">
        <v>142.96941694169416</v>
      </c>
      <c r="M4089" s="54">
        <v>1850.9838796115573</v>
      </c>
      <c r="N4089" s="54">
        <v>43.023062183107761</v>
      </c>
      <c r="O4089" s="54">
        <v>0.44053200162322703</v>
      </c>
      <c r="P4089" s="54">
        <v>2.1743789771434634</v>
      </c>
      <c r="Q4089" s="54">
        <v>62.138471177944773</v>
      </c>
      <c r="R4089" s="54">
        <v>0.99005716338071936</v>
      </c>
      <c r="S4089" s="54">
        <v>7.2085844268965902</v>
      </c>
      <c r="T4089" s="54">
        <v>4.1483198388622282E-4</v>
      </c>
      <c r="U4089" s="54">
        <v>0.28181049239865957</v>
      </c>
      <c r="V4089" s="54">
        <v>132.4728517882231</v>
      </c>
      <c r="W4089" s="54">
        <v>66.254811092788088</v>
      </c>
    </row>
    <row r="4090" spans="3:23" x14ac:dyDescent="0.25">
      <c r="C4090" s="52">
        <v>0</v>
      </c>
      <c r="D4090" s="55">
        <v>91</v>
      </c>
      <c r="E4090" s="55">
        <v>98</v>
      </c>
      <c r="F4090" s="55">
        <v>33.18</v>
      </c>
      <c r="G4090" s="55">
        <v>0.70477279432169659</v>
      </c>
      <c r="H4090" s="55">
        <v>0.9285714285714286</v>
      </c>
      <c r="I4090" s="55">
        <v>0.63636363636363635</v>
      </c>
      <c r="J4090" s="55">
        <v>10.764051215546115</v>
      </c>
      <c r="K4090" s="55">
        <v>100</v>
      </c>
      <c r="L4090" s="55">
        <v>88.692307692307693</v>
      </c>
      <c r="M4090" s="55">
        <v>28.526495726495735</v>
      </c>
      <c r="N4090" s="55">
        <v>5.3410201016749355</v>
      </c>
      <c r="O4090" s="55">
        <v>0.35319932152002637</v>
      </c>
      <c r="P4090" s="55">
        <v>2.2135126936849674</v>
      </c>
      <c r="Q4090" s="55">
        <v>17.032051282051281</v>
      </c>
      <c r="R4090" s="55">
        <v>0.93338939920395114</v>
      </c>
      <c r="S4090" s="55">
        <v>4.1076867137486737</v>
      </c>
      <c r="T4090" s="55">
        <v>8.464825772518083E-3</v>
      </c>
      <c r="U4090" s="55">
        <v>0.36138375513375459</v>
      </c>
      <c r="V4090" s="55">
        <v>12.963657187708151</v>
      </c>
      <c r="W4090" s="55">
        <v>9.1968473690401495</v>
      </c>
    </row>
    <row r="4091" spans="3:23" x14ac:dyDescent="0.25">
      <c r="C4091" s="51">
        <v>0</v>
      </c>
      <c r="D4091" s="54">
        <v>68</v>
      </c>
      <c r="E4091" s="54">
        <v>72</v>
      </c>
      <c r="F4091" s="54">
        <v>28.010999999999999</v>
      </c>
      <c r="G4091" s="54">
        <v>0.72261660391428306</v>
      </c>
      <c r="H4091" s="54">
        <v>0.94444444444444442</v>
      </c>
      <c r="I4091" s="54">
        <v>0.70833333333333337</v>
      </c>
      <c r="J4091" s="54">
        <v>9.3048529833625562</v>
      </c>
      <c r="K4091" s="54">
        <v>111</v>
      </c>
      <c r="L4091" s="54">
        <v>95.882352941176464</v>
      </c>
      <c r="M4091" s="54">
        <v>63.568042142230013</v>
      </c>
      <c r="N4091" s="54">
        <v>7.9729569258983215</v>
      </c>
      <c r="O4091" s="54">
        <v>9.278005997516077E-2</v>
      </c>
      <c r="P4091" s="54">
        <v>1.9761763909479917</v>
      </c>
      <c r="Q4091" s="54">
        <v>14.731481481481485</v>
      </c>
      <c r="R4091" s="54">
        <v>0.94124893872765436</v>
      </c>
      <c r="S4091" s="54">
        <v>4.6331414737565</v>
      </c>
      <c r="T4091" s="54">
        <v>1.1488340192043915E-2</v>
      </c>
      <c r="U4091" s="54">
        <v>0.30246913580246931</v>
      </c>
      <c r="V4091" s="54">
        <v>11.289049454168106</v>
      </c>
      <c r="W4091" s="54">
        <v>7.8035446666774462</v>
      </c>
    </row>
    <row r="4092" spans="3:23" x14ac:dyDescent="0.25">
      <c r="C4092" s="52">
        <v>0</v>
      </c>
      <c r="D4092" s="55">
        <v>277</v>
      </c>
      <c r="E4092" s="55">
        <v>291</v>
      </c>
      <c r="F4092" s="55">
        <v>60.082999999999998</v>
      </c>
      <c r="G4092" s="55">
        <v>0.7543046089071902</v>
      </c>
      <c r="H4092" s="55">
        <v>0.95189003436426112</v>
      </c>
      <c r="I4092" s="55">
        <v>0.65176470588235291</v>
      </c>
      <c r="J4092" s="55">
        <v>18.779972148319072</v>
      </c>
      <c r="K4092" s="55">
        <v>187</v>
      </c>
      <c r="L4092" s="55">
        <v>129.08664259927798</v>
      </c>
      <c r="M4092" s="55">
        <v>867.55043687542536</v>
      </c>
      <c r="N4092" s="55">
        <v>29.454209153793713</v>
      </c>
      <c r="O4092" s="55">
        <v>0.11406140641041282</v>
      </c>
      <c r="P4092" s="55">
        <v>1.8199650049721681</v>
      </c>
      <c r="Q4092" s="55">
        <v>62.220000000000027</v>
      </c>
      <c r="R4092" s="55">
        <v>0.98317629581853827</v>
      </c>
      <c r="S4092" s="55">
        <v>6.4580235307268508</v>
      </c>
      <c r="T4092" s="55">
        <v>2.5283950617283868E-3</v>
      </c>
      <c r="U4092" s="55">
        <v>0.20055499982950981</v>
      </c>
      <c r="V4092" s="55">
        <v>23.382833209536127</v>
      </c>
      <c r="W4092" s="55">
        <v>15.351405336866849</v>
      </c>
    </row>
    <row r="4093" spans="3:23" x14ac:dyDescent="0.25">
      <c r="C4093" s="51">
        <v>0</v>
      </c>
      <c r="D4093" s="54">
        <v>1423</v>
      </c>
      <c r="E4093" s="54">
        <v>2100</v>
      </c>
      <c r="F4093" s="54">
        <v>270.50900000000001</v>
      </c>
      <c r="G4093" s="54">
        <v>0.96902789945219048</v>
      </c>
      <c r="H4093" s="54">
        <v>0.67761904761904757</v>
      </c>
      <c r="I4093" s="54">
        <v>0.52938988095238093</v>
      </c>
      <c r="J4093" s="54">
        <v>42.565477468931753</v>
      </c>
      <c r="K4093" s="54">
        <v>236</v>
      </c>
      <c r="L4093" s="54">
        <v>118.54813773717498</v>
      </c>
      <c r="M4093" s="54">
        <v>1415.0017247292565</v>
      </c>
      <c r="N4093" s="54">
        <v>37.616508672778984</v>
      </c>
      <c r="O4093" s="54">
        <v>1.4537100017267301</v>
      </c>
      <c r="P4093" s="54">
        <v>4.1746424785793463</v>
      </c>
      <c r="Q4093" s="54">
        <v>375.90721649484817</v>
      </c>
      <c r="R4093" s="54">
        <v>0.89580771115127988</v>
      </c>
      <c r="S4093" s="54">
        <v>6.4893643952731148</v>
      </c>
      <c r="T4093" s="54">
        <v>8.7166868022585766E-4</v>
      </c>
      <c r="U4093" s="54">
        <v>0.25689004490926493</v>
      </c>
      <c r="V4093" s="54">
        <v>100.46586259583725</v>
      </c>
      <c r="W4093" s="54">
        <v>24.810172426541524</v>
      </c>
    </row>
    <row r="4094" spans="3:23" x14ac:dyDescent="0.25">
      <c r="C4094" s="52">
        <v>0</v>
      </c>
      <c r="D4094" s="55">
        <v>306</v>
      </c>
      <c r="E4094" s="55">
        <v>410</v>
      </c>
      <c r="F4094" s="55">
        <v>98.977000000000004</v>
      </c>
      <c r="G4094" s="55">
        <v>0.97704481419451406</v>
      </c>
      <c r="H4094" s="55">
        <v>0.74634146341463414</v>
      </c>
      <c r="I4094" s="55">
        <v>0.57410881801125702</v>
      </c>
      <c r="J4094" s="55">
        <v>19.738573927438622</v>
      </c>
      <c r="K4094" s="55">
        <v>145</v>
      </c>
      <c r="L4094" s="55">
        <v>104.53921568627452</v>
      </c>
      <c r="M4094" s="55">
        <v>213.04927675988426</v>
      </c>
      <c r="N4094" s="55">
        <v>14.596207615674842</v>
      </c>
      <c r="O4094" s="55">
        <v>0.3553663304488765</v>
      </c>
      <c r="P4094" s="55">
        <v>2.4626782890393009</v>
      </c>
      <c r="Q4094" s="55">
        <v>168.08241758241803</v>
      </c>
      <c r="R4094" s="55">
        <v>0.85978482298811953</v>
      </c>
      <c r="S4094" s="55">
        <v>5.6288207861419668</v>
      </c>
      <c r="T4094" s="55">
        <v>2.2809912919802915E-3</v>
      </c>
      <c r="U4094" s="55">
        <v>0.16246375508800032</v>
      </c>
      <c r="V4094" s="55">
        <v>46.923535895728932</v>
      </c>
      <c r="W4094" s="55">
        <v>9.9963025878480245</v>
      </c>
    </row>
    <row r="4095" spans="3:23" x14ac:dyDescent="0.25">
      <c r="C4095" s="51">
        <v>0</v>
      </c>
      <c r="D4095" s="54">
        <v>4583</v>
      </c>
      <c r="E4095" s="54">
        <v>6537</v>
      </c>
      <c r="F4095" s="54">
        <v>374.59999999999997</v>
      </c>
      <c r="G4095" s="54">
        <v>0.86844919852387892</v>
      </c>
      <c r="H4095" s="54">
        <v>0.70108612513385349</v>
      </c>
      <c r="I4095" s="54">
        <v>0.47615584415584417</v>
      </c>
      <c r="J4095" s="54">
        <v>76.388852809302279</v>
      </c>
      <c r="K4095" s="54">
        <v>251</v>
      </c>
      <c r="L4095" s="54">
        <v>143.00589133755182</v>
      </c>
      <c r="M4095" s="54">
        <v>1796.6103974102757</v>
      </c>
      <c r="N4095" s="54">
        <v>42.386441197749498</v>
      </c>
      <c r="O4095" s="54">
        <v>0.47507482027190334</v>
      </c>
      <c r="P4095" s="54">
        <v>2.2725430669571316</v>
      </c>
      <c r="Q4095" s="54">
        <v>62.340136054421315</v>
      </c>
      <c r="R4095" s="54">
        <v>0.98981553479408246</v>
      </c>
      <c r="S4095" s="54">
        <v>7.2124446272786624</v>
      </c>
      <c r="T4095" s="54">
        <v>4.0389337146996146E-4</v>
      </c>
      <c r="U4095" s="54">
        <v>0.27443977281169801</v>
      </c>
      <c r="V4095" s="54">
        <v>131.21754845522108</v>
      </c>
      <c r="W4095" s="54">
        <v>65.054795480565417</v>
      </c>
    </row>
    <row r="4096" spans="3:23" x14ac:dyDescent="0.25">
      <c r="C4096" s="52">
        <v>0</v>
      </c>
      <c r="D4096" s="55">
        <v>104</v>
      </c>
      <c r="E4096" s="55">
        <v>112</v>
      </c>
      <c r="F4096" s="55">
        <v>35.33</v>
      </c>
      <c r="G4096" s="55">
        <v>0.65173194389892819</v>
      </c>
      <c r="H4096" s="55">
        <v>0.9285714285714286</v>
      </c>
      <c r="I4096" s="55">
        <v>0.67532467532467533</v>
      </c>
      <c r="J4096" s="55">
        <v>11.507254783503184</v>
      </c>
      <c r="K4096" s="55">
        <v>103</v>
      </c>
      <c r="L4096" s="55">
        <v>91.115384615384613</v>
      </c>
      <c r="M4096" s="55">
        <v>39.928304705003754</v>
      </c>
      <c r="N4096" s="55">
        <v>6.3188847675047652</v>
      </c>
      <c r="O4096" s="55">
        <v>0.19666931142573746</v>
      </c>
      <c r="P4096" s="55">
        <v>1.9235343094626887</v>
      </c>
      <c r="Q4096" s="55">
        <v>12.797619047619053</v>
      </c>
      <c r="R4096" s="55">
        <v>0.94533517277092682</v>
      </c>
      <c r="S4096" s="55">
        <v>4.393922868801547</v>
      </c>
      <c r="T4096" s="55">
        <v>9.3537414965986516E-3</v>
      </c>
      <c r="U4096" s="55">
        <v>0.37768329554043778</v>
      </c>
      <c r="V4096" s="55">
        <v>13.380304626776194</v>
      </c>
      <c r="W4096" s="55">
        <v>10.148283847882665</v>
      </c>
    </row>
    <row r="4097" spans="3:23" x14ac:dyDescent="0.25">
      <c r="C4097" s="51">
        <v>0</v>
      </c>
      <c r="D4097" s="54">
        <v>55</v>
      </c>
      <c r="E4097" s="54">
        <v>59</v>
      </c>
      <c r="F4097" s="54">
        <v>24.553999999999998</v>
      </c>
      <c r="G4097" s="54">
        <v>0.60536091721412644</v>
      </c>
      <c r="H4097" s="54">
        <v>0.93220338983050843</v>
      </c>
      <c r="I4097" s="54">
        <v>0.6875</v>
      </c>
      <c r="J4097" s="54">
        <v>8.3682838718840049</v>
      </c>
      <c r="K4097" s="54">
        <v>106</v>
      </c>
      <c r="L4097" s="54">
        <v>94.272727272727266</v>
      </c>
      <c r="M4097" s="54">
        <v>53.127946127946132</v>
      </c>
      <c r="N4097" s="54">
        <v>7.2888919684644886</v>
      </c>
      <c r="O4097" s="54">
        <v>-0.23307719798122961</v>
      </c>
      <c r="P4097" s="54">
        <v>2.0473432406510441</v>
      </c>
      <c r="Q4097" s="54">
        <v>16.188888888888886</v>
      </c>
      <c r="R4097" s="54">
        <v>0.94359082176127806</v>
      </c>
      <c r="S4097" s="54">
        <v>4.3402982414122713</v>
      </c>
      <c r="T4097" s="54">
        <v>1.2839506172839526E-2</v>
      </c>
      <c r="U4097" s="54">
        <v>0.36168871252204576</v>
      </c>
      <c r="V4097" s="54">
        <v>9.5019227365344694</v>
      </c>
      <c r="W4097" s="54">
        <v>7.563065891973956</v>
      </c>
    </row>
    <row r="4098" spans="3:23" x14ac:dyDescent="0.25">
      <c r="C4098" s="52">
        <v>0</v>
      </c>
      <c r="D4098" s="55">
        <v>286</v>
      </c>
      <c r="E4098" s="55">
        <v>301</v>
      </c>
      <c r="F4098" s="55">
        <v>61.48899999999999</v>
      </c>
      <c r="G4098" s="55">
        <v>0.77225763690015403</v>
      </c>
      <c r="H4098" s="55">
        <v>0.95016611295681064</v>
      </c>
      <c r="I4098" s="55">
        <v>0.6470588235294118</v>
      </c>
      <c r="J4098" s="55">
        <v>19.082623241951211</v>
      </c>
      <c r="K4098" s="55">
        <v>205</v>
      </c>
      <c r="L4098" s="55">
        <v>135.15384615384616</v>
      </c>
      <c r="M4098" s="55">
        <v>1027.9762483130908</v>
      </c>
      <c r="N4098" s="55">
        <v>32.062068684242611</v>
      </c>
      <c r="O4098" s="55">
        <v>0.28692435286320034</v>
      </c>
      <c r="P4098" s="55">
        <v>2.1544617421544001</v>
      </c>
      <c r="Q4098" s="55">
        <v>68.679487179487211</v>
      </c>
      <c r="R4098" s="55">
        <v>0.98424031301772819</v>
      </c>
      <c r="S4098" s="55">
        <v>6.5660834162513764</v>
      </c>
      <c r="T4098" s="55">
        <v>2.4015632989991993E-3</v>
      </c>
      <c r="U4098" s="55">
        <v>0.20574148853426652</v>
      </c>
      <c r="V4098" s="55">
        <v>24.168848038963105</v>
      </c>
      <c r="W4098" s="55">
        <v>15.354698410538026</v>
      </c>
    </row>
    <row r="4099" spans="3:23" x14ac:dyDescent="0.25">
      <c r="C4099" s="51">
        <v>0</v>
      </c>
      <c r="D4099" s="54">
        <v>55</v>
      </c>
      <c r="E4099" s="54">
        <v>60</v>
      </c>
      <c r="F4099" s="54">
        <v>25.405999999999999</v>
      </c>
      <c r="G4099" s="54">
        <v>0.50756449508891377</v>
      </c>
      <c r="H4099" s="54">
        <v>0.91666666666666663</v>
      </c>
      <c r="I4099" s="54">
        <v>0.61111111111111116</v>
      </c>
      <c r="J4099" s="54">
        <v>8.3682838718840049</v>
      </c>
      <c r="K4099" s="54">
        <v>117</v>
      </c>
      <c r="L4099" s="54">
        <v>97.454545454545453</v>
      </c>
      <c r="M4099" s="54">
        <v>102.58585858585859</v>
      </c>
      <c r="N4099" s="54">
        <v>10.128467731392472</v>
      </c>
      <c r="O4099" s="54">
        <v>0.25310962094635875</v>
      </c>
      <c r="P4099" s="54">
        <v>2.0953706238088219</v>
      </c>
      <c r="Q4099" s="54">
        <v>51.535353535353536</v>
      </c>
      <c r="R4099" s="54">
        <v>0.8529746866232546</v>
      </c>
      <c r="S4099" s="54">
        <v>4.680826531470462</v>
      </c>
      <c r="T4099" s="54">
        <v>1.0101010101010119E-2</v>
      </c>
      <c r="U4099" s="54">
        <v>0.21264197774892971</v>
      </c>
      <c r="V4099" s="54">
        <v>9.192109491444219</v>
      </c>
      <c r="W4099" s="54">
        <v>7.9200480847526604</v>
      </c>
    </row>
    <row r="4100" spans="3:23" x14ac:dyDescent="0.25">
      <c r="C4100" s="52">
        <v>0</v>
      </c>
      <c r="D4100" s="55">
        <v>1525</v>
      </c>
      <c r="E4100" s="55">
        <v>1973</v>
      </c>
      <c r="F4100" s="55">
        <v>253.74499999999998</v>
      </c>
      <c r="G4100" s="55">
        <v>0.96342358532665129</v>
      </c>
      <c r="H4100" s="55">
        <v>0.77293461733400914</v>
      </c>
      <c r="I4100" s="55">
        <v>0.59850863422291989</v>
      </c>
      <c r="J4100" s="55">
        <v>44.064615120537738</v>
      </c>
      <c r="K4100" s="55">
        <v>248</v>
      </c>
      <c r="L4100" s="55">
        <v>119.40918032786885</v>
      </c>
      <c r="M4100" s="55">
        <v>1462.7445350888509</v>
      </c>
      <c r="N4100" s="55">
        <v>38.245843370082071</v>
      </c>
      <c r="O4100" s="55">
        <v>1.3936273457552635</v>
      </c>
      <c r="P4100" s="55">
        <v>4.0515853898421277</v>
      </c>
      <c r="Q4100" s="55">
        <v>364.21894409938182</v>
      </c>
      <c r="R4100" s="55">
        <v>0.89822588125854175</v>
      </c>
      <c r="S4100" s="55">
        <v>6.5518910506191386</v>
      </c>
      <c r="T4100" s="55">
        <v>9.9973235986265067E-4</v>
      </c>
      <c r="U4100" s="55">
        <v>0.2675849864294001</v>
      </c>
      <c r="V4100" s="55">
        <v>94.193744506877437</v>
      </c>
      <c r="W4100" s="55">
        <v>25.242341029719697</v>
      </c>
    </row>
    <row r="4101" spans="3:23" x14ac:dyDescent="0.25">
      <c r="C4101" s="51">
        <v>0</v>
      </c>
      <c r="D4101" s="54">
        <v>4917</v>
      </c>
      <c r="E4101" s="54">
        <v>7457</v>
      </c>
      <c r="F4101" s="54">
        <v>444.10299999999995</v>
      </c>
      <c r="G4101" s="54">
        <v>0.80530008048142443</v>
      </c>
      <c r="H4101" s="54">
        <v>0.65938044790130079</v>
      </c>
      <c r="I4101" s="54">
        <v>0.49170000000000003</v>
      </c>
      <c r="J4101" s="54">
        <v>79.123440531000639</v>
      </c>
      <c r="K4101" s="54">
        <v>253</v>
      </c>
      <c r="L4101" s="54">
        <v>140.25320317266625</v>
      </c>
      <c r="M4101" s="54">
        <v>1855.7867701484975</v>
      </c>
      <c r="N4101" s="54">
        <v>43.078843649156802</v>
      </c>
      <c r="O4101" s="54">
        <v>0.58628610708366025</v>
      </c>
      <c r="P4101" s="54">
        <v>2.3742321560965571</v>
      </c>
      <c r="Q4101" s="54">
        <v>60.510714285714293</v>
      </c>
      <c r="R4101" s="54">
        <v>0.99002842312421391</v>
      </c>
      <c r="S4101" s="54">
        <v>7.1681531453846627</v>
      </c>
      <c r="T4101" s="54">
        <v>4.1959955278410944E-4</v>
      </c>
      <c r="U4101" s="54">
        <v>0.27707485827867856</v>
      </c>
      <c r="V4101" s="54">
        <v>125.22124815668829</v>
      </c>
      <c r="W4101" s="54">
        <v>74.23959860677158</v>
      </c>
    </row>
    <row r="4102" spans="3:23" x14ac:dyDescent="0.25">
      <c r="C4102" s="52">
        <v>0</v>
      </c>
      <c r="D4102" s="55">
        <v>110</v>
      </c>
      <c r="E4102" s="55">
        <v>117</v>
      </c>
      <c r="F4102" s="55">
        <v>35.901000000000003</v>
      </c>
      <c r="G4102" s="55">
        <v>0.36248880651947085</v>
      </c>
      <c r="H4102" s="55">
        <v>0.94017094017094016</v>
      </c>
      <c r="I4102" s="55">
        <v>0.65088757396449703</v>
      </c>
      <c r="J4102" s="55">
        <v>11.834540545406394</v>
      </c>
      <c r="K4102" s="55">
        <v>108</v>
      </c>
      <c r="L4102" s="55">
        <v>92.445454545454552</v>
      </c>
      <c r="M4102" s="55">
        <v>54.08415346121771</v>
      </c>
      <c r="N4102" s="55">
        <v>7.3541929170519937</v>
      </c>
      <c r="O4102" s="55">
        <v>0.37558881672233607</v>
      </c>
      <c r="P4102" s="55">
        <v>2.0799474192898888</v>
      </c>
      <c r="Q4102" s="55">
        <v>17.780219780219785</v>
      </c>
      <c r="R4102" s="55">
        <v>0.94458138828342697</v>
      </c>
      <c r="S4102" s="55">
        <v>4.5199202875923961</v>
      </c>
      <c r="T4102" s="55">
        <v>7.0643642072213599E-3</v>
      </c>
      <c r="U4102" s="55">
        <v>0.32986457986457929</v>
      </c>
      <c r="V4102" s="55">
        <v>12.427640923577641</v>
      </c>
      <c r="W4102" s="55">
        <v>11.582413762585558</v>
      </c>
    </row>
    <row r="4103" spans="3:23" x14ac:dyDescent="0.25">
      <c r="C4103" s="51">
        <v>0</v>
      </c>
      <c r="D4103" s="54">
        <v>46</v>
      </c>
      <c r="E4103" s="54">
        <v>50</v>
      </c>
      <c r="F4103" s="54">
        <v>22.222000000000001</v>
      </c>
      <c r="G4103" s="54">
        <v>0.5304053027866894</v>
      </c>
      <c r="H4103" s="54">
        <v>0.92</v>
      </c>
      <c r="I4103" s="54">
        <v>0.63888888888888884</v>
      </c>
      <c r="J4103" s="54">
        <v>7.6530398573258118</v>
      </c>
      <c r="K4103" s="54">
        <v>100</v>
      </c>
      <c r="L4103" s="54">
        <v>89.260869565217391</v>
      </c>
      <c r="M4103" s="54">
        <v>27.61932367149759</v>
      </c>
      <c r="N4103" s="54">
        <v>5.2554089918385598</v>
      </c>
      <c r="O4103" s="54">
        <v>0.15022333334270091</v>
      </c>
      <c r="P4103" s="54">
        <v>2.0937333455075384</v>
      </c>
      <c r="Q4103" s="54">
        <v>15.1358024691358</v>
      </c>
      <c r="R4103" s="54">
        <v>0.90474231804611915</v>
      </c>
      <c r="S4103" s="54">
        <v>4.1371611406044622</v>
      </c>
      <c r="T4103" s="54">
        <v>1.386983691510439E-2</v>
      </c>
      <c r="U4103" s="54">
        <v>0.31190476190476191</v>
      </c>
      <c r="V4103" s="54">
        <v>8.4302691971197312</v>
      </c>
      <c r="W4103" s="54">
        <v>7.1467117473930717</v>
      </c>
    </row>
    <row r="4104" spans="3:23" x14ac:dyDescent="0.25">
      <c r="C4104" s="52">
        <v>0</v>
      </c>
      <c r="D4104" s="55">
        <v>315</v>
      </c>
      <c r="E4104" s="55">
        <v>332</v>
      </c>
      <c r="F4104" s="55">
        <v>66.079000000000008</v>
      </c>
      <c r="G4104" s="55">
        <v>0.76821103318693829</v>
      </c>
      <c r="H4104" s="55">
        <v>0.9487951807228916</v>
      </c>
      <c r="I4104" s="55">
        <v>0.625</v>
      </c>
      <c r="J4104" s="55">
        <v>20.026743534373637</v>
      </c>
      <c r="K4104" s="55">
        <v>199</v>
      </c>
      <c r="L4104" s="55">
        <v>135.04761904761904</v>
      </c>
      <c r="M4104" s="55">
        <v>1106.8416742493175</v>
      </c>
      <c r="N4104" s="55">
        <v>33.269230142119575</v>
      </c>
      <c r="O4104" s="55">
        <v>0.14706303690687703</v>
      </c>
      <c r="P4104" s="55">
        <v>1.8814134087170311</v>
      </c>
      <c r="Q4104" s="55">
        <v>64.494360902255735</v>
      </c>
      <c r="R4104" s="55">
        <v>0.9856456844383592</v>
      </c>
      <c r="S4104" s="55">
        <v>6.6812600438065139</v>
      </c>
      <c r="T4104" s="55">
        <v>2.1128950195036366E-3</v>
      </c>
      <c r="U4104" s="55">
        <v>0.20967198224684996</v>
      </c>
      <c r="V4104" s="55">
        <v>25.350722797581945</v>
      </c>
      <c r="W4104" s="55">
        <v>16.229448954851438</v>
      </c>
    </row>
    <row r="4105" spans="3:23" x14ac:dyDescent="0.25">
      <c r="C4105" s="51">
        <v>0</v>
      </c>
      <c r="D4105" s="54">
        <v>1683</v>
      </c>
      <c r="E4105" s="54">
        <v>2282</v>
      </c>
      <c r="F4105" s="54">
        <v>286.53599999999994</v>
      </c>
      <c r="G4105" s="54">
        <v>0.9539811320054199</v>
      </c>
      <c r="H4105" s="54">
        <v>0.73751095530236632</v>
      </c>
      <c r="I4105" s="54">
        <v>0.56552419354838712</v>
      </c>
      <c r="J4105" s="54">
        <v>46.291059112848984</v>
      </c>
      <c r="K4105" s="54">
        <v>236</v>
      </c>
      <c r="L4105" s="54">
        <v>119.97207367795603</v>
      </c>
      <c r="M4105" s="54">
        <v>1495.9011221539054</v>
      </c>
      <c r="N4105" s="54">
        <v>38.676880977580204</v>
      </c>
      <c r="O4105" s="54">
        <v>1.3146869298239643</v>
      </c>
      <c r="P4105" s="54">
        <v>3.7439641833415833</v>
      </c>
      <c r="Q4105" s="54">
        <v>353.17885638298014</v>
      </c>
      <c r="R4105" s="54">
        <v>0.90964531349933719</v>
      </c>
      <c r="S4105" s="54">
        <v>6.5878914185818482</v>
      </c>
      <c r="T4105" s="54">
        <v>8.3266431360344865E-4</v>
      </c>
      <c r="U4105" s="54">
        <v>0.27452551970952588</v>
      </c>
      <c r="V4105" s="54">
        <v>94.378587435561087</v>
      </c>
      <c r="W4105" s="54">
        <v>28.300989586374619</v>
      </c>
    </row>
    <row r="4106" spans="3:23" x14ac:dyDescent="0.25">
      <c r="C4106" s="52">
        <v>0</v>
      </c>
      <c r="D4106" s="55">
        <v>57</v>
      </c>
      <c r="E4106" s="55">
        <v>62</v>
      </c>
      <c r="F4106" s="55">
        <v>25.314999999999998</v>
      </c>
      <c r="G4106" s="55">
        <v>0.52361770735389934</v>
      </c>
      <c r="H4106" s="55">
        <v>0.91935483870967738</v>
      </c>
      <c r="I4106" s="55">
        <v>0.6333333333333333</v>
      </c>
      <c r="J4106" s="55">
        <v>8.5190758917798277</v>
      </c>
      <c r="K4106" s="55">
        <v>106</v>
      </c>
      <c r="L4106" s="55">
        <v>93.228070175438603</v>
      </c>
      <c r="M4106" s="55">
        <v>39.607769423558878</v>
      </c>
      <c r="N4106" s="55">
        <v>6.2934703799699321</v>
      </c>
      <c r="O4106" s="55">
        <v>0.11887129781660891</v>
      </c>
      <c r="P4106" s="55">
        <v>2.0784591224760867</v>
      </c>
      <c r="Q4106" s="55">
        <v>30.636363636363651</v>
      </c>
      <c r="R4106" s="55">
        <v>0.86538487225126237</v>
      </c>
      <c r="S4106" s="55">
        <v>4.4320396381653673</v>
      </c>
      <c r="T4106" s="55">
        <v>1.1937557392102865E-2</v>
      </c>
      <c r="U4106" s="55">
        <v>0.24344294874597916</v>
      </c>
      <c r="V4106" s="55">
        <v>9.3753362705113261</v>
      </c>
      <c r="W4106" s="55">
        <v>7.9873490658376625</v>
      </c>
    </row>
    <row r="4107" spans="3:23" x14ac:dyDescent="0.25">
      <c r="C4107" s="51">
        <v>0</v>
      </c>
      <c r="D4107" s="54">
        <v>4773</v>
      </c>
      <c r="E4107" s="54">
        <v>7200</v>
      </c>
      <c r="F4107" s="54">
        <v>424.37699999999995</v>
      </c>
      <c r="G4107" s="54">
        <v>0.81783037411035231</v>
      </c>
      <c r="H4107" s="54">
        <v>0.66291666666666671</v>
      </c>
      <c r="I4107" s="54">
        <v>0.49589610389610389</v>
      </c>
      <c r="J4107" s="54">
        <v>77.95622070765701</v>
      </c>
      <c r="K4107" s="54">
        <v>255</v>
      </c>
      <c r="L4107" s="54">
        <v>140.69327467001887</v>
      </c>
      <c r="M4107" s="54">
        <v>1840.3761429415151</v>
      </c>
      <c r="N4107" s="54">
        <v>42.899605393773903</v>
      </c>
      <c r="O4107" s="54">
        <v>0.57623976067761062</v>
      </c>
      <c r="P4107" s="54">
        <v>2.3761166824061086</v>
      </c>
      <c r="Q4107" s="54">
        <v>58.148113790970299</v>
      </c>
      <c r="R4107" s="54">
        <v>0.99033171765065198</v>
      </c>
      <c r="S4107" s="54">
        <v>7.1775576119199842</v>
      </c>
      <c r="T4107" s="54">
        <v>4.3325739058572705E-4</v>
      </c>
      <c r="U4107" s="54">
        <v>0.27544877382900834</v>
      </c>
      <c r="V4107" s="54">
        <v>124.39685644982114</v>
      </c>
      <c r="W4107" s="54">
        <v>71.585335849438223</v>
      </c>
    </row>
    <row r="4108" spans="3:23" x14ac:dyDescent="0.25">
      <c r="C4108" s="52">
        <v>0</v>
      </c>
      <c r="D4108" s="55">
        <v>109</v>
      </c>
      <c r="E4108" s="55">
        <v>116</v>
      </c>
      <c r="F4108" s="55">
        <v>36.455000000000005</v>
      </c>
      <c r="G4108" s="55">
        <v>0.69516246153788308</v>
      </c>
      <c r="H4108" s="55">
        <v>0.93965517241379315</v>
      </c>
      <c r="I4108" s="55">
        <v>0.64880952380952384</v>
      </c>
      <c r="J4108" s="55">
        <v>11.780624362746346</v>
      </c>
      <c r="K4108" s="55">
        <v>121</v>
      </c>
      <c r="L4108" s="55">
        <v>95.77064220183486</v>
      </c>
      <c r="M4108" s="55">
        <v>115.58579680598035</v>
      </c>
      <c r="N4108" s="55">
        <v>10.751083517766029</v>
      </c>
      <c r="O4108" s="55">
        <v>0.66846815791204472</v>
      </c>
      <c r="P4108" s="55">
        <v>2.3917707137799202</v>
      </c>
      <c r="Q4108" s="55">
        <v>29.56043956043958</v>
      </c>
      <c r="R4108" s="55">
        <v>0.93758258394933913</v>
      </c>
      <c r="S4108" s="55">
        <v>4.9166396807597872</v>
      </c>
      <c r="T4108" s="55">
        <v>6.3398140321217419E-3</v>
      </c>
      <c r="U4108" s="55">
        <v>0.24210279952038163</v>
      </c>
      <c r="V4108" s="55">
        <v>14.122281122321434</v>
      </c>
      <c r="W4108" s="55">
        <v>10.151839401908134</v>
      </c>
    </row>
    <row r="4109" spans="3:23" x14ac:dyDescent="0.25">
      <c r="C4109" s="51">
        <v>0</v>
      </c>
      <c r="D4109" s="54">
        <v>38</v>
      </c>
      <c r="E4109" s="54">
        <v>42</v>
      </c>
      <c r="F4109" s="54">
        <v>20.625999999999998</v>
      </c>
      <c r="G4109" s="54">
        <v>0.52748477726821907</v>
      </c>
      <c r="H4109" s="54">
        <v>0.90476190476190477</v>
      </c>
      <c r="I4109" s="54">
        <v>0.59375</v>
      </c>
      <c r="J4109" s="54">
        <v>6.955796338302048</v>
      </c>
      <c r="K4109" s="54">
        <v>113</v>
      </c>
      <c r="L4109" s="54">
        <v>99.736842105263165</v>
      </c>
      <c r="M4109" s="54">
        <v>76.577524893314376</v>
      </c>
      <c r="N4109" s="54">
        <v>8.7508585232144149</v>
      </c>
      <c r="O4109" s="54">
        <v>-0.38692233886484156</v>
      </c>
      <c r="P4109" s="54">
        <v>2.3441251871196949</v>
      </c>
      <c r="Q4109" s="54">
        <v>82.388888888888914</v>
      </c>
      <c r="R4109" s="54">
        <v>0.91161501431918002</v>
      </c>
      <c r="S4109" s="54">
        <v>4.1356995527464697</v>
      </c>
      <c r="T4109" s="54">
        <v>1.5046296296296321E-2</v>
      </c>
      <c r="U4109" s="54">
        <v>0.18847716712300042</v>
      </c>
      <c r="V4109" s="54">
        <v>7.6822876709772538</v>
      </c>
      <c r="W4109" s="54">
        <v>6.5265987488178077</v>
      </c>
    </row>
    <row r="4110" spans="3:23" x14ac:dyDescent="0.25">
      <c r="C4110" s="52">
        <v>0</v>
      </c>
      <c r="D4110" s="55">
        <v>41</v>
      </c>
      <c r="E4110" s="55">
        <v>45</v>
      </c>
      <c r="F4110" s="55">
        <v>20.907</v>
      </c>
      <c r="G4110" s="55">
        <v>0.37986972501764654</v>
      </c>
      <c r="H4110" s="55">
        <v>0.91111111111111109</v>
      </c>
      <c r="I4110" s="55">
        <v>0.640625</v>
      </c>
      <c r="J4110" s="55">
        <v>7.2251519938435669</v>
      </c>
      <c r="K4110" s="55">
        <v>111</v>
      </c>
      <c r="L4110" s="55">
        <v>96.097560975609753</v>
      </c>
      <c r="M4110" s="55">
        <v>65.590243902439013</v>
      </c>
      <c r="N4110" s="55">
        <v>8.0987803959879674</v>
      </c>
      <c r="O4110" s="55">
        <v>5.5942173614565771E-2</v>
      </c>
      <c r="P4110" s="55">
        <v>2.1997061898162014</v>
      </c>
      <c r="Q4110" s="55">
        <v>28.194444444444439</v>
      </c>
      <c r="R4110" s="55">
        <v>0.89713735634033098</v>
      </c>
      <c r="S4110" s="55">
        <v>4.2898827970371727</v>
      </c>
      <c r="T4110" s="55">
        <v>1.427469135802472E-2</v>
      </c>
      <c r="U4110" s="55">
        <v>0.25218269384936037</v>
      </c>
      <c r="V4110" s="55">
        <v>7.6360292750506709</v>
      </c>
      <c r="W4110" s="55">
        <v>7.0636324810317692</v>
      </c>
    </row>
    <row r="4111" spans="3:23" x14ac:dyDescent="0.25">
      <c r="C4111" s="51">
        <v>0</v>
      </c>
      <c r="D4111" s="54">
        <v>358</v>
      </c>
      <c r="E4111" s="54">
        <v>387</v>
      </c>
      <c r="F4111" s="54">
        <v>74.498000000000005</v>
      </c>
      <c r="G4111" s="54">
        <v>0.82340079049202852</v>
      </c>
      <c r="H4111" s="54">
        <v>0.92506459948320419</v>
      </c>
      <c r="I4111" s="54">
        <v>0.58881578947368418</v>
      </c>
      <c r="J4111" s="54">
        <v>21.349935761383179</v>
      </c>
      <c r="K4111" s="54">
        <v>202</v>
      </c>
      <c r="L4111" s="54">
        <v>133.97206703910615</v>
      </c>
      <c r="M4111" s="54">
        <v>1116.3913744268673</v>
      </c>
      <c r="N4111" s="54">
        <v>33.412443407013313</v>
      </c>
      <c r="O4111" s="54">
        <v>0.2168715273428124</v>
      </c>
      <c r="P4111" s="54">
        <v>1.906129958237899</v>
      </c>
      <c r="Q4111" s="54">
        <v>57.57968750000002</v>
      </c>
      <c r="R4111" s="54">
        <v>0.9872332047578608</v>
      </c>
      <c r="S4111" s="54">
        <v>6.7103460179313981</v>
      </c>
      <c r="T4111" s="54">
        <v>1.9091796874999777E-3</v>
      </c>
      <c r="U4111" s="54">
        <v>0.22634200016825087</v>
      </c>
      <c r="V4111" s="54">
        <v>28.92970085565598</v>
      </c>
      <c r="W4111" s="54">
        <v>16.41645535356788</v>
      </c>
    </row>
    <row r="4112" spans="3:23" x14ac:dyDescent="0.25">
      <c r="C4112" s="52">
        <v>0</v>
      </c>
      <c r="D4112" s="55">
        <v>1672</v>
      </c>
      <c r="E4112" s="55">
        <v>2015</v>
      </c>
      <c r="F4112" s="55">
        <v>213.74199999999996</v>
      </c>
      <c r="G4112" s="55">
        <v>0.94445992582782934</v>
      </c>
      <c r="H4112" s="55">
        <v>0.82977667493796525</v>
      </c>
      <c r="I4112" s="55">
        <v>0.58237547892720309</v>
      </c>
      <c r="J4112" s="55">
        <v>46.139533144551777</v>
      </c>
      <c r="K4112" s="55">
        <v>245</v>
      </c>
      <c r="L4112" s="55">
        <v>123.40071770334929</v>
      </c>
      <c r="M4112" s="55">
        <v>1541.1989940986002</v>
      </c>
      <c r="N4112" s="55">
        <v>39.25810736776036</v>
      </c>
      <c r="O4112" s="55">
        <v>1.2225137042112288</v>
      </c>
      <c r="P4112" s="55">
        <v>3.5230021502507687</v>
      </c>
      <c r="Q4112" s="55">
        <v>361.6811294765858</v>
      </c>
      <c r="R4112" s="55">
        <v>0.90875086141136208</v>
      </c>
      <c r="S4112" s="55">
        <v>6.7116723784302819</v>
      </c>
      <c r="T4112" s="55">
        <v>8.7297657263846955E-4</v>
      </c>
      <c r="U4112" s="55">
        <v>0.27307066336990005</v>
      </c>
      <c r="V4112" s="55">
        <v>86.476638099150392</v>
      </c>
      <c r="W4112" s="55">
        <v>28.418524383932866</v>
      </c>
    </row>
    <row r="4113" spans="3:23" x14ac:dyDescent="0.25">
      <c r="C4113" s="51">
        <v>0</v>
      </c>
      <c r="D4113" s="54">
        <v>36</v>
      </c>
      <c r="E4113" s="54">
        <v>40</v>
      </c>
      <c r="F4113" s="54">
        <v>19.592000000000002</v>
      </c>
      <c r="G4113" s="54">
        <v>0.38282074674438793</v>
      </c>
      <c r="H4113" s="54">
        <v>0.9</v>
      </c>
      <c r="I4113" s="54">
        <v>0.6428571428571429</v>
      </c>
      <c r="J4113" s="54">
        <v>6.7702750025730758</v>
      </c>
      <c r="K4113" s="54">
        <v>101</v>
      </c>
      <c r="L4113" s="54">
        <v>91.638888888888886</v>
      </c>
      <c r="M4113" s="54">
        <v>31.151587301587316</v>
      </c>
      <c r="N4113" s="54">
        <v>5.5813607034116073</v>
      </c>
      <c r="O4113" s="54">
        <v>-0.17101559390295884</v>
      </c>
      <c r="P4113" s="54">
        <v>2.1835348084443171</v>
      </c>
      <c r="Q4113" s="54">
        <v>25.578125</v>
      </c>
      <c r="R4113" s="54">
        <v>0.81335432799690799</v>
      </c>
      <c r="S4113" s="54">
        <v>3.9539684039196077</v>
      </c>
      <c r="T4113" s="54">
        <v>1.66015625E-2</v>
      </c>
      <c r="U4113" s="54">
        <v>0.28897118506493508</v>
      </c>
      <c r="V4113" s="54">
        <v>7.1802197428460053</v>
      </c>
      <c r="W4113" s="54">
        <v>6.6332495807108005</v>
      </c>
    </row>
    <row r="4114" spans="3:23" x14ac:dyDescent="0.25">
      <c r="C4114" s="52">
        <v>0</v>
      </c>
      <c r="D4114" s="55">
        <v>82</v>
      </c>
      <c r="E4114" s="55">
        <v>88</v>
      </c>
      <c r="F4114" s="55">
        <v>30.367999999999999</v>
      </c>
      <c r="G4114" s="55">
        <v>0.5355128189212145</v>
      </c>
      <c r="H4114" s="55">
        <v>0.93181818181818177</v>
      </c>
      <c r="I4114" s="55">
        <v>0.6776859504132231</v>
      </c>
      <c r="J4114" s="55">
        <v>10.217907939900583</v>
      </c>
      <c r="K4114" s="55">
        <v>111</v>
      </c>
      <c r="L4114" s="55">
        <v>89.853658536585371</v>
      </c>
      <c r="M4114" s="55">
        <v>41.509183980728672</v>
      </c>
      <c r="N4114" s="55">
        <v>6.4427621390773595</v>
      </c>
      <c r="O4114" s="55">
        <v>0.99603884500330109</v>
      </c>
      <c r="P4114" s="55">
        <v>3.9774029583600425</v>
      </c>
      <c r="Q4114" s="55">
        <v>18.871212121212125</v>
      </c>
      <c r="R4114" s="55">
        <v>0.84362250412269268</v>
      </c>
      <c r="S4114" s="55">
        <v>4.2137660297178297</v>
      </c>
      <c r="T4114" s="55">
        <v>1.1019283746556464E-2</v>
      </c>
      <c r="U4114" s="55">
        <v>0.36023391591573389</v>
      </c>
      <c r="V4114" s="55">
        <v>11.26029111657742</v>
      </c>
      <c r="W4114" s="55">
        <v>9.5096209894165984</v>
      </c>
    </row>
    <row r="4115" spans="3:23" x14ac:dyDescent="0.25">
      <c r="C4115" s="51">
        <v>0</v>
      </c>
      <c r="D4115" s="54">
        <v>43</v>
      </c>
      <c r="E4115" s="54">
        <v>47</v>
      </c>
      <c r="F4115" s="54">
        <v>21.552</v>
      </c>
      <c r="G4115" s="54">
        <v>0.53810701977690156</v>
      </c>
      <c r="H4115" s="54">
        <v>0.91489361702127658</v>
      </c>
      <c r="I4115" s="54">
        <v>0.68253968253968256</v>
      </c>
      <c r="J4115" s="54">
        <v>7.399277020331918</v>
      </c>
      <c r="K4115" s="54">
        <v>97</v>
      </c>
      <c r="L4115" s="54">
        <v>88.627906976744185</v>
      </c>
      <c r="M4115" s="54">
        <v>19.143964562569209</v>
      </c>
      <c r="N4115" s="54">
        <v>4.3753816476473464</v>
      </c>
      <c r="O4115" s="54">
        <v>0.14028611351336237</v>
      </c>
      <c r="P4115" s="54">
        <v>2.0754164424820409</v>
      </c>
      <c r="Q4115" s="54">
        <v>10.486111111111107</v>
      </c>
      <c r="R4115" s="54">
        <v>0.8457498042547299</v>
      </c>
      <c r="S4115" s="54">
        <v>3.7287364184302145</v>
      </c>
      <c r="T4115" s="54">
        <v>1.7746913580246937E-2</v>
      </c>
      <c r="U4115" s="54">
        <v>0.40018187830687824</v>
      </c>
      <c r="V4115" s="54">
        <v>8.1744544421237428</v>
      </c>
      <c r="W4115" s="54">
        <v>6.8900557484721601</v>
      </c>
    </row>
    <row r="4116" spans="3:23" x14ac:dyDescent="0.25">
      <c r="C4116" s="52">
        <v>0</v>
      </c>
      <c r="D4116" s="55">
        <v>204</v>
      </c>
      <c r="E4116" s="55">
        <v>238</v>
      </c>
      <c r="F4116" s="55">
        <v>65.153000000000006</v>
      </c>
      <c r="G4116" s="55">
        <v>0.95945710759467173</v>
      </c>
      <c r="H4116" s="55">
        <v>0.8571428571428571</v>
      </c>
      <c r="I4116" s="55">
        <v>0.3923076923076923</v>
      </c>
      <c r="J4116" s="55">
        <v>16.116478124142795</v>
      </c>
      <c r="K4116" s="55">
        <v>118</v>
      </c>
      <c r="L4116" s="55">
        <v>98.254901960784309</v>
      </c>
      <c r="M4116" s="55">
        <v>93.954409349946758</v>
      </c>
      <c r="N4116" s="55">
        <v>9.6930082714267165</v>
      </c>
      <c r="O4116" s="55">
        <v>0.23601513454309483</v>
      </c>
      <c r="P4116" s="55">
        <v>2.0121411576405031</v>
      </c>
      <c r="Q4116" s="55">
        <v>23.978021978022003</v>
      </c>
      <c r="R4116" s="55">
        <v>0.97308529614831663</v>
      </c>
      <c r="S4116" s="55">
        <v>5.0148752871494491</v>
      </c>
      <c r="T4116" s="55">
        <v>2.7707335399642986E-3</v>
      </c>
      <c r="U4116" s="55">
        <v>0.28239254715095014</v>
      </c>
      <c r="V4116" s="55">
        <v>31.330829271892057</v>
      </c>
      <c r="W4116" s="55">
        <v>8.8307407500812065</v>
      </c>
    </row>
    <row r="4117" spans="3:23" x14ac:dyDescent="0.25">
      <c r="C4117" s="51">
        <v>0</v>
      </c>
      <c r="D4117" s="54">
        <v>4645</v>
      </c>
      <c r="E4117" s="54">
        <v>7001</v>
      </c>
      <c r="F4117" s="54">
        <v>459.03</v>
      </c>
      <c r="G4117" s="54">
        <v>0.82386975429342046</v>
      </c>
      <c r="H4117" s="54">
        <v>0.66347664619340097</v>
      </c>
      <c r="I4117" s="54">
        <v>0.48259740259740258</v>
      </c>
      <c r="J4117" s="54">
        <v>76.903821005817591</v>
      </c>
      <c r="K4117" s="54">
        <v>252</v>
      </c>
      <c r="L4117" s="54">
        <v>141.3967707212056</v>
      </c>
      <c r="M4117" s="54">
        <v>1782.6674744962988</v>
      </c>
      <c r="N4117" s="54">
        <v>42.221646989385654</v>
      </c>
      <c r="O4117" s="54">
        <v>0.55853844779085804</v>
      </c>
      <c r="P4117" s="54">
        <v>2.2781378960510015</v>
      </c>
      <c r="Q4117" s="54">
        <v>55.476602762316311</v>
      </c>
      <c r="R4117" s="54">
        <v>0.99057970123645844</v>
      </c>
      <c r="S4117" s="54">
        <v>7.1410333566037139</v>
      </c>
      <c r="T4117" s="54">
        <v>4.4768443036836454E-4</v>
      </c>
      <c r="U4117" s="54">
        <v>0.27713042015117584</v>
      </c>
      <c r="V4117" s="54">
        <v>123.99448103351314</v>
      </c>
      <c r="W4117" s="54">
        <v>70.277489090107522</v>
      </c>
    </row>
    <row r="4118" spans="3:23" x14ac:dyDescent="0.25">
      <c r="C4118" s="52">
        <v>0</v>
      </c>
      <c r="D4118" s="55">
        <v>29</v>
      </c>
      <c r="E4118" s="55">
        <v>33</v>
      </c>
      <c r="F4118" s="55">
        <v>17.996000000000002</v>
      </c>
      <c r="G4118" s="55">
        <v>0</v>
      </c>
      <c r="H4118" s="55">
        <v>0.87878787878787878</v>
      </c>
      <c r="I4118" s="55">
        <v>0.59183673469387754</v>
      </c>
      <c r="J4118" s="55">
        <v>6.0765077797464979</v>
      </c>
      <c r="K4118" s="55">
        <v>117</v>
      </c>
      <c r="L4118" s="55">
        <v>102.86206896551724</v>
      </c>
      <c r="M4118" s="55">
        <v>95.551724137931046</v>
      </c>
      <c r="N4118" s="55">
        <v>9.7750562217273735</v>
      </c>
      <c r="O4118" s="55">
        <v>-0.3904164667048074</v>
      </c>
      <c r="P4118" s="55">
        <v>2.0523215126559124</v>
      </c>
      <c r="Q4118" s="55">
        <v>81.392857142857139</v>
      </c>
      <c r="R4118" s="55">
        <v>0.88539402583740601</v>
      </c>
      <c r="S4118" s="55">
        <v>4.4441878916792961</v>
      </c>
      <c r="T4118" s="55">
        <v>1.8494897959183687E-2</v>
      </c>
      <c r="U4118" s="55">
        <v>0.16794887389687801</v>
      </c>
      <c r="V4118" s="55">
        <v>6.2330229193099944</v>
      </c>
      <c r="W4118" s="55">
        <v>6.2330229193099944</v>
      </c>
    </row>
    <row r="4119" spans="3:23" x14ac:dyDescent="0.25">
      <c r="C4119" s="51">
        <v>0</v>
      </c>
      <c r="D4119" s="54">
        <v>29</v>
      </c>
      <c r="E4119" s="54">
        <v>33</v>
      </c>
      <c r="F4119" s="54">
        <v>17.996000000000002</v>
      </c>
      <c r="G4119" s="54">
        <v>0</v>
      </c>
      <c r="H4119" s="54">
        <v>0.87878787878787878</v>
      </c>
      <c r="I4119" s="54">
        <v>0.59183673469387754</v>
      </c>
      <c r="J4119" s="54">
        <v>6.0765077797464979</v>
      </c>
      <c r="K4119" s="54">
        <v>97</v>
      </c>
      <c r="L4119" s="54">
        <v>89.068965517241381</v>
      </c>
      <c r="M4119" s="54">
        <v>11.995073891625614</v>
      </c>
      <c r="N4119" s="54">
        <v>3.4633905196534815</v>
      </c>
      <c r="O4119" s="54">
        <v>0.1719190715885815</v>
      </c>
      <c r="P4119" s="54">
        <v>2.5565026626582736</v>
      </c>
      <c r="Q4119" s="54">
        <v>17.589285714285715</v>
      </c>
      <c r="R4119" s="54">
        <v>0.87556977561876981</v>
      </c>
      <c r="S4119" s="54">
        <v>3.2466342381206559</v>
      </c>
      <c r="T4119" s="54">
        <v>2.1683673469387765E-2</v>
      </c>
      <c r="U4119" s="54">
        <v>0.34238727542298963</v>
      </c>
      <c r="V4119" s="54">
        <v>6.2330229193099944</v>
      </c>
      <c r="W4119" s="54">
        <v>6.2330229193099944</v>
      </c>
    </row>
    <row r="4120" spans="3:23" x14ac:dyDescent="0.25">
      <c r="C4120" s="52">
        <v>0</v>
      </c>
      <c r="D4120" s="55">
        <v>363</v>
      </c>
      <c r="E4120" s="55">
        <v>389</v>
      </c>
      <c r="F4120" s="55">
        <v>72.513000000000005</v>
      </c>
      <c r="G4120" s="55">
        <v>0.83239387055220682</v>
      </c>
      <c r="H4120" s="55">
        <v>0.93316195372750643</v>
      </c>
      <c r="I4120" s="55">
        <v>0.65053763440860213</v>
      </c>
      <c r="J4120" s="55">
        <v>21.498510523728477</v>
      </c>
      <c r="K4120" s="55">
        <v>200</v>
      </c>
      <c r="L4120" s="55">
        <v>134.55096418732782</v>
      </c>
      <c r="M4120" s="55">
        <v>1179.9165943716418</v>
      </c>
      <c r="N4120" s="55">
        <v>34.349914037325362</v>
      </c>
      <c r="O4120" s="55">
        <v>0.30536218803262377</v>
      </c>
      <c r="P4120" s="55">
        <v>1.8894857623277874</v>
      </c>
      <c r="Q4120" s="55">
        <v>55.921901528013706</v>
      </c>
      <c r="R4120" s="55">
        <v>0.98673458007424564</v>
      </c>
      <c r="S4120" s="55">
        <v>6.6037710437927144</v>
      </c>
      <c r="T4120" s="55">
        <v>2.0379279432493165E-3</v>
      </c>
      <c r="U4120" s="55">
        <v>0.23219660813138018</v>
      </c>
      <c r="V4120" s="55">
        <v>29.254202354861299</v>
      </c>
      <c r="W4120" s="55">
        <v>16.212225088612794</v>
      </c>
    </row>
    <row r="4121" spans="3:23" x14ac:dyDescent="0.25">
      <c r="C4121" s="51">
        <v>0</v>
      </c>
      <c r="D4121" s="54">
        <v>1708</v>
      </c>
      <c r="E4121" s="54">
        <v>2115</v>
      </c>
      <c r="F4121" s="54">
        <v>226.75900000000001</v>
      </c>
      <c r="G4121" s="54">
        <v>0.93510506196857557</v>
      </c>
      <c r="H4121" s="54">
        <v>0.80756501182033102</v>
      </c>
      <c r="I4121" s="54">
        <v>0.55167958656330751</v>
      </c>
      <c r="J4121" s="54">
        <v>46.633605290687726</v>
      </c>
      <c r="K4121" s="54">
        <v>243</v>
      </c>
      <c r="L4121" s="54">
        <v>127.77400468384074</v>
      </c>
      <c r="M4121" s="54">
        <v>1573.4696929162051</v>
      </c>
      <c r="N4121" s="54">
        <v>39.66698492343734</v>
      </c>
      <c r="O4121" s="54">
        <v>1.0144363610237437</v>
      </c>
      <c r="P4121" s="54">
        <v>2.9902010715969847</v>
      </c>
      <c r="Q4121" s="54">
        <v>351.48180076628455</v>
      </c>
      <c r="R4121" s="54">
        <v>0.91944340714389139</v>
      </c>
      <c r="S4121" s="54">
        <v>6.7966618399387002</v>
      </c>
      <c r="T4121" s="54">
        <v>8.0086251751376042E-4</v>
      </c>
      <c r="U4121" s="54">
        <v>0.26007935855771092</v>
      </c>
      <c r="V4121" s="54">
        <v>85.60465973145412</v>
      </c>
      <c r="W4121" s="54">
        <v>30.335774744931829</v>
      </c>
    </row>
    <row r="4122" spans="3:23" x14ac:dyDescent="0.25">
      <c r="C4122" s="52">
        <v>0</v>
      </c>
      <c r="D4122" s="55">
        <v>70</v>
      </c>
      <c r="E4122" s="55">
        <v>74</v>
      </c>
      <c r="F4122" s="55">
        <v>27.067999999999998</v>
      </c>
      <c r="G4122" s="55">
        <v>0.40140787783685822</v>
      </c>
      <c r="H4122" s="55">
        <v>0.94594594594594594</v>
      </c>
      <c r="I4122" s="55">
        <v>0.77777777777777779</v>
      </c>
      <c r="J4122" s="55">
        <v>9.4406974388262963</v>
      </c>
      <c r="K4122" s="55">
        <v>101</v>
      </c>
      <c r="L4122" s="55">
        <v>92.342857142857142</v>
      </c>
      <c r="M4122" s="55">
        <v>31.330020703933744</v>
      </c>
      <c r="N4122" s="55">
        <v>5.5973226371126534</v>
      </c>
      <c r="O4122" s="55">
        <v>-0.14536756890392935</v>
      </c>
      <c r="P4122" s="55">
        <v>1.9076963526579027</v>
      </c>
      <c r="Q4122" s="55">
        <v>13.323232323232324</v>
      </c>
      <c r="R4122" s="55">
        <v>0.84612677640890732</v>
      </c>
      <c r="S4122" s="55">
        <v>4.1618148110465158</v>
      </c>
      <c r="T4122" s="55">
        <v>1.4590347923681269E-2</v>
      </c>
      <c r="U4122" s="55">
        <v>0.36473063973063985</v>
      </c>
      <c r="V4122" s="55">
        <v>9.9292736990414454</v>
      </c>
      <c r="W4122" s="55">
        <v>9.0942158488108191</v>
      </c>
    </row>
    <row r="4123" spans="3:23" x14ac:dyDescent="0.25">
      <c r="C4123" s="51">
        <v>0</v>
      </c>
      <c r="D4123" s="54">
        <v>243</v>
      </c>
      <c r="E4123" s="54">
        <v>275</v>
      </c>
      <c r="F4123" s="54">
        <v>68.97399999999999</v>
      </c>
      <c r="G4123" s="54">
        <v>0.94709730111143386</v>
      </c>
      <c r="H4123" s="54">
        <v>0.88363636363636366</v>
      </c>
      <c r="I4123" s="54">
        <v>0.42857142857142855</v>
      </c>
      <c r="J4123" s="54">
        <v>17.589690428505119</v>
      </c>
      <c r="K4123" s="54">
        <v>134</v>
      </c>
      <c r="L4123" s="54">
        <v>102.64197530864197</v>
      </c>
      <c r="M4123" s="54">
        <v>153.34649525558621</v>
      </c>
      <c r="N4123" s="54">
        <v>12.383315196488629</v>
      </c>
      <c r="O4123" s="54">
        <v>0.59104879270489219</v>
      </c>
      <c r="P4123" s="54">
        <v>2.5405798993680402</v>
      </c>
      <c r="Q4123" s="54">
        <v>30.025252525252604</v>
      </c>
      <c r="R4123" s="54">
        <v>0.97532743896430762</v>
      </c>
      <c r="S4123" s="54">
        <v>5.3440326453541793</v>
      </c>
      <c r="T4123" s="54">
        <v>2.3693727397430977E-3</v>
      </c>
      <c r="U4123" s="54">
        <v>0.27987027070880377</v>
      </c>
      <c r="V4123" s="54">
        <v>32.178681735782533</v>
      </c>
      <c r="W4123" s="54">
        <v>10.327637602042243</v>
      </c>
    </row>
    <row r="4124" spans="3:23" x14ac:dyDescent="0.25">
      <c r="C4124" s="52">
        <v>0</v>
      </c>
      <c r="D4124" s="55">
        <v>292</v>
      </c>
      <c r="E4124" s="55">
        <v>391</v>
      </c>
      <c r="F4124" s="55">
        <v>86.009999999999991</v>
      </c>
      <c r="G4124" s="55">
        <v>0.93719646878930607</v>
      </c>
      <c r="H4124" s="55">
        <v>0.74680306905370841</v>
      </c>
      <c r="I4124" s="55">
        <v>0.36049382716049383</v>
      </c>
      <c r="J4124" s="55">
        <v>19.281751659604669</v>
      </c>
      <c r="K4124" s="55">
        <v>134</v>
      </c>
      <c r="L4124" s="55">
        <v>104.72260273972603</v>
      </c>
      <c r="M4124" s="55">
        <v>161.63069010968329</v>
      </c>
      <c r="N4124" s="55">
        <v>12.713405920904252</v>
      </c>
      <c r="O4124" s="55">
        <v>9.859376218029145E-2</v>
      </c>
      <c r="P4124" s="55">
        <v>2.0426984034707338</v>
      </c>
      <c r="Q4124" s="55">
        <v>84.602150537634515</v>
      </c>
      <c r="R4124" s="55">
        <v>0.96987333470492709</v>
      </c>
      <c r="S4124" s="55">
        <v>5.4827844477383509</v>
      </c>
      <c r="T4124" s="55">
        <v>1.6372405858666188E-3</v>
      </c>
      <c r="U4124" s="55">
        <v>0.20787267025859618</v>
      </c>
      <c r="V4124" s="55">
        <v>38.747043881683062</v>
      </c>
      <c r="W4124" s="55">
        <v>13.515043272104361</v>
      </c>
    </row>
    <row r="4125" spans="3:23" x14ac:dyDescent="0.25">
      <c r="C4125" s="51">
        <v>0</v>
      </c>
      <c r="D4125" s="54">
        <v>4194</v>
      </c>
      <c r="E4125" s="54">
        <v>6047</v>
      </c>
      <c r="F4125" s="54">
        <v>377.82499999999999</v>
      </c>
      <c r="G4125" s="54">
        <v>0.86939454811845329</v>
      </c>
      <c r="H4125" s="54">
        <v>0.69356705804531171</v>
      </c>
      <c r="I4125" s="54">
        <v>0.44735999999999998</v>
      </c>
      <c r="J4125" s="54">
        <v>73.075075440393988</v>
      </c>
      <c r="K4125" s="54">
        <v>255</v>
      </c>
      <c r="L4125" s="54">
        <v>144.25679542203147</v>
      </c>
      <c r="M4125" s="54">
        <v>1814.4002936633592</v>
      </c>
      <c r="N4125" s="54">
        <v>42.595777885412062</v>
      </c>
      <c r="O4125" s="54">
        <v>0.43569834583767247</v>
      </c>
      <c r="P4125" s="54">
        <v>2.143969139919125</v>
      </c>
      <c r="Q4125" s="54">
        <v>53.027301587301636</v>
      </c>
      <c r="R4125" s="54">
        <v>0.99102053962019632</v>
      </c>
      <c r="S4125" s="54">
        <v>7.1858578083147329</v>
      </c>
      <c r="T4125" s="54">
        <v>4.5382828028328528E-4</v>
      </c>
      <c r="U4125" s="54">
        <v>0.27716957287782251</v>
      </c>
      <c r="V4125" s="54">
        <v>125.91447209082364</v>
      </c>
      <c r="W4125" s="54">
        <v>62.216673602016314</v>
      </c>
    </row>
    <row r="4126" spans="3:23" x14ac:dyDescent="0.25">
      <c r="C4126" s="52">
        <v>0</v>
      </c>
      <c r="D4126" s="55">
        <v>68</v>
      </c>
      <c r="E4126" s="55">
        <v>73</v>
      </c>
      <c r="F4126" s="55">
        <v>29.441999999999997</v>
      </c>
      <c r="G4126" s="55">
        <v>0.81938064487516105</v>
      </c>
      <c r="H4126" s="55">
        <v>0.93150684931506844</v>
      </c>
      <c r="I4126" s="55">
        <v>0.56666666666666665</v>
      </c>
      <c r="J4126" s="55">
        <v>9.3048529833625562</v>
      </c>
      <c r="K4126" s="55">
        <v>118</v>
      </c>
      <c r="L4126" s="55">
        <v>98.308823529411768</v>
      </c>
      <c r="M4126" s="55">
        <v>97.768876207199341</v>
      </c>
      <c r="N4126" s="55">
        <v>9.8878145313916228</v>
      </c>
      <c r="O4126" s="55">
        <v>0.50074672593336378</v>
      </c>
      <c r="P4126" s="55">
        <v>2.2971992879542116</v>
      </c>
      <c r="Q4126" s="55">
        <v>59.253846153846183</v>
      </c>
      <c r="R4126" s="55">
        <v>0.91665166403516585</v>
      </c>
      <c r="S4126" s="55">
        <v>4.7424906073326758</v>
      </c>
      <c r="T4126" s="55">
        <v>8.284023668639038E-3</v>
      </c>
      <c r="U4126" s="55">
        <v>0.20011983303272884</v>
      </c>
      <c r="V4126" s="55">
        <v>12.472298315693109</v>
      </c>
      <c r="W4126" s="55">
        <v>7.1497427935459941</v>
      </c>
    </row>
    <row r="4127" spans="3:23" x14ac:dyDescent="0.25">
      <c r="C4127" s="51">
        <v>0</v>
      </c>
      <c r="D4127" s="54">
        <v>385</v>
      </c>
      <c r="E4127" s="54">
        <v>409</v>
      </c>
      <c r="F4127" s="54">
        <v>76.432999999999993</v>
      </c>
      <c r="G4127" s="54">
        <v>0.86485803482940937</v>
      </c>
      <c r="H4127" s="54">
        <v>0.94132029339853296</v>
      </c>
      <c r="I4127" s="54">
        <v>0.68627450980392157</v>
      </c>
      <c r="J4127" s="54">
        <v>22.140398025397772</v>
      </c>
      <c r="K4127" s="54">
        <v>207</v>
      </c>
      <c r="L4127" s="54">
        <v>133.51948051948051</v>
      </c>
      <c r="M4127" s="54">
        <v>1253.1825622294364</v>
      </c>
      <c r="N4127" s="54">
        <v>35.400318674122644</v>
      </c>
      <c r="O4127" s="54">
        <v>0.34432715814542597</v>
      </c>
      <c r="P4127" s="54">
        <v>1.9148844385730328</v>
      </c>
      <c r="Q4127" s="54">
        <v>47.545454545454703</v>
      </c>
      <c r="R4127" s="54">
        <v>0.98793775974218689</v>
      </c>
      <c r="S4127" s="54">
        <v>6.6984065627204625</v>
      </c>
      <c r="T4127" s="54">
        <v>2.0236030337040293E-3</v>
      </c>
      <c r="U4127" s="54">
        <v>0.22816468534777784</v>
      </c>
      <c r="V4127" s="54">
        <v>31.580471990444863</v>
      </c>
      <c r="W4127" s="54">
        <v>15.853918435914437</v>
      </c>
    </row>
    <row r="4128" spans="3:23" x14ac:dyDescent="0.25">
      <c r="C4128" s="52">
        <v>0</v>
      </c>
      <c r="D4128" s="55">
        <v>1848</v>
      </c>
      <c r="E4128" s="55">
        <v>2250</v>
      </c>
      <c r="F4128" s="55">
        <v>226.38699999999997</v>
      </c>
      <c r="G4128" s="55">
        <v>0.92647168481349051</v>
      </c>
      <c r="H4128" s="55">
        <v>0.82133333333333336</v>
      </c>
      <c r="I4128" s="55">
        <v>0.55263157894736847</v>
      </c>
      <c r="J4128" s="55">
        <v>48.507181722612792</v>
      </c>
      <c r="K4128" s="55">
        <v>236</v>
      </c>
      <c r="L4128" s="55">
        <v>128.30465367965368</v>
      </c>
      <c r="M4128" s="55">
        <v>1597.9239198583373</v>
      </c>
      <c r="N4128" s="55">
        <v>39.974040574582119</v>
      </c>
      <c r="O4128" s="55">
        <v>1.0261546212294874</v>
      </c>
      <c r="P4128" s="55">
        <v>2.965550167796609</v>
      </c>
      <c r="Q4128" s="55">
        <v>275.22205795387111</v>
      </c>
      <c r="R4128" s="55">
        <v>0.93610553202705038</v>
      </c>
      <c r="S4128" s="55">
        <v>6.7895358370351557</v>
      </c>
      <c r="T4128" s="55">
        <v>7.7846294484909149E-4</v>
      </c>
      <c r="U4128" s="55">
        <v>0.27532544895635253</v>
      </c>
      <c r="V4128" s="55">
        <v>86.111791575487175</v>
      </c>
      <c r="W4128" s="55">
        <v>32.409419135735028</v>
      </c>
    </row>
    <row r="4129" spans="3:23" x14ac:dyDescent="0.25">
      <c r="C4129" s="51">
        <v>0</v>
      </c>
      <c r="D4129" s="54">
        <v>81</v>
      </c>
      <c r="E4129" s="54">
        <v>86</v>
      </c>
      <c r="F4129" s="54">
        <v>29.788999999999998</v>
      </c>
      <c r="G4129" s="54">
        <v>0.49027260333240336</v>
      </c>
      <c r="H4129" s="54">
        <v>0.94186046511627908</v>
      </c>
      <c r="I4129" s="54">
        <v>0.73636363636363633</v>
      </c>
      <c r="J4129" s="54">
        <v>10.155412503859614</v>
      </c>
      <c r="K4129" s="54">
        <v>101</v>
      </c>
      <c r="L4129" s="54">
        <v>93.259259259259252</v>
      </c>
      <c r="M4129" s="54">
        <v>23.394444444444453</v>
      </c>
      <c r="N4129" s="54">
        <v>4.8367803800094595</v>
      </c>
      <c r="O4129" s="54">
        <v>-0.30769103374096762</v>
      </c>
      <c r="P4129" s="54">
        <v>2.057569831723304</v>
      </c>
      <c r="Q4129" s="54">
        <v>17.570247933884289</v>
      </c>
      <c r="R4129" s="54">
        <v>0.89598763473947807</v>
      </c>
      <c r="S4129" s="54">
        <v>4.050564629078889</v>
      </c>
      <c r="T4129" s="54">
        <v>1.1816132777815735E-2</v>
      </c>
      <c r="U4129" s="54">
        <v>0.36103568149022691</v>
      </c>
      <c r="V4129" s="54">
        <v>10.967876787580746</v>
      </c>
      <c r="W4129" s="54">
        <v>9.5592629936233617</v>
      </c>
    </row>
    <row r="4130" spans="3:23" x14ac:dyDescent="0.25">
      <c r="C4130" s="52">
        <v>0</v>
      </c>
      <c r="D4130" s="55">
        <v>298</v>
      </c>
      <c r="E4130" s="55">
        <v>352</v>
      </c>
      <c r="F4130" s="55">
        <v>80.212999999999994</v>
      </c>
      <c r="G4130" s="55">
        <v>0.9550674181028237</v>
      </c>
      <c r="H4130" s="55">
        <v>0.84659090909090906</v>
      </c>
      <c r="I4130" s="55">
        <v>0.39733333333333332</v>
      </c>
      <c r="J4130" s="55">
        <v>19.47884453275087</v>
      </c>
      <c r="K4130" s="55">
        <v>139</v>
      </c>
      <c r="L4130" s="55">
        <v>103.81879194630872</v>
      </c>
      <c r="M4130" s="55">
        <v>234.75493186902565</v>
      </c>
      <c r="N4130" s="55">
        <v>15.321714390662217</v>
      </c>
      <c r="O4130" s="55">
        <v>0.64469556156664332</v>
      </c>
      <c r="P4130" s="55">
        <v>2.4063920229903193</v>
      </c>
      <c r="Q4130" s="55">
        <v>30.55512820512811</v>
      </c>
      <c r="R4130" s="55">
        <v>0.97791892175701622</v>
      </c>
      <c r="S4130" s="55">
        <v>5.5718632828572527</v>
      </c>
      <c r="T4130" s="55">
        <v>1.9625246548323422E-3</v>
      </c>
      <c r="U4130" s="55">
        <v>0.27074722997799922</v>
      </c>
      <c r="V4130" s="55">
        <v>37.340467116127961</v>
      </c>
      <c r="W4130" s="55">
        <v>11.067290325820096</v>
      </c>
    </row>
    <row r="4131" spans="3:23" x14ac:dyDescent="0.25">
      <c r="C4131" s="51">
        <v>0</v>
      </c>
      <c r="D4131" s="54">
        <v>4489</v>
      </c>
      <c r="E4131" s="54">
        <v>6852</v>
      </c>
      <c r="F4131" s="54">
        <v>464.47199999999998</v>
      </c>
      <c r="G4131" s="54">
        <v>0.83158906216961015</v>
      </c>
      <c r="H4131" s="54">
        <v>0.65513718622300054</v>
      </c>
      <c r="I4131" s="54">
        <v>0.45904489211575827</v>
      </c>
      <c r="J4131" s="54">
        <v>75.60140419539934</v>
      </c>
      <c r="K4131" s="54">
        <v>250</v>
      </c>
      <c r="L4131" s="54">
        <v>138.64268211182892</v>
      </c>
      <c r="M4131" s="54">
        <v>1768.2800494891399</v>
      </c>
      <c r="N4131" s="54">
        <v>42.050922100343293</v>
      </c>
      <c r="O4131" s="54">
        <v>0.6418376201452296</v>
      </c>
      <c r="P4131" s="54">
        <v>2.4119405174081057</v>
      </c>
      <c r="Q4131" s="54">
        <v>50.826704545454412</v>
      </c>
      <c r="R4131" s="54">
        <v>0.99089150757007838</v>
      </c>
      <c r="S4131" s="54">
        <v>7.1200599360609189</v>
      </c>
      <c r="T4131" s="54">
        <v>4.8224876533775737E-4</v>
      </c>
      <c r="U4131" s="54">
        <v>0.29176821213855975</v>
      </c>
      <c r="V4131" s="54">
        <v>124.05755768309747</v>
      </c>
      <c r="W4131" s="54">
        <v>68.900503376900033</v>
      </c>
    </row>
    <row r="4132" spans="3:23" x14ac:dyDescent="0.25">
      <c r="C4132" s="52">
        <v>0</v>
      </c>
      <c r="D4132" s="55">
        <v>51</v>
      </c>
      <c r="E4132" s="55">
        <v>55</v>
      </c>
      <c r="F4132" s="55">
        <v>23.628</v>
      </c>
      <c r="G4132" s="55">
        <v>0.59901417783933686</v>
      </c>
      <c r="H4132" s="55">
        <v>0.92727272727272725</v>
      </c>
      <c r="I4132" s="55">
        <v>0.62962962962962965</v>
      </c>
      <c r="J4132" s="55">
        <v>8.0582390620713973</v>
      </c>
      <c r="K4132" s="55">
        <v>120</v>
      </c>
      <c r="L4132" s="55">
        <v>98.196078431372555</v>
      </c>
      <c r="M4132" s="55">
        <v>136.5207843137255</v>
      </c>
      <c r="N4132" s="55">
        <v>11.6842108982047</v>
      </c>
      <c r="O4132" s="55">
        <v>0.29687194584281168</v>
      </c>
      <c r="P4132" s="55">
        <v>1.7642597416642132</v>
      </c>
      <c r="Q4132" s="55">
        <v>55.8888888888889</v>
      </c>
      <c r="R4132" s="55">
        <v>0.92069149929338501</v>
      </c>
      <c r="S4132" s="55">
        <v>4.6816542632855986</v>
      </c>
      <c r="T4132" s="55">
        <v>1.1851851851851874E-2</v>
      </c>
      <c r="U4132" s="55">
        <v>0.2241406278906278</v>
      </c>
      <c r="V4132" s="55">
        <v>9.1222632210712824</v>
      </c>
      <c r="W4132" s="55">
        <v>7.3045466241295927</v>
      </c>
    </row>
    <row r="4133" spans="3:23" x14ac:dyDescent="0.25">
      <c r="C4133" s="51">
        <v>0</v>
      </c>
      <c r="D4133" s="54">
        <v>425</v>
      </c>
      <c r="E4133" s="54">
        <v>479</v>
      </c>
      <c r="F4133" s="54">
        <v>86.241</v>
      </c>
      <c r="G4133" s="54">
        <v>0.88171838319432649</v>
      </c>
      <c r="H4133" s="54">
        <v>0.88726513569937371</v>
      </c>
      <c r="I4133" s="54">
        <v>0.63909774436090228</v>
      </c>
      <c r="J4133" s="54">
        <v>23.262132458406391</v>
      </c>
      <c r="K4133" s="54">
        <v>236</v>
      </c>
      <c r="L4133" s="54">
        <v>131.79764705882354</v>
      </c>
      <c r="M4133" s="54">
        <v>1427.5485793562711</v>
      </c>
      <c r="N4133" s="54">
        <v>37.782913854760743</v>
      </c>
      <c r="O4133" s="54">
        <v>0.71387641215607567</v>
      </c>
      <c r="P4133" s="54">
        <v>2.7003430828302215</v>
      </c>
      <c r="Q4133" s="54">
        <v>47.445714285714295</v>
      </c>
      <c r="R4133" s="54">
        <v>0.98949135284956324</v>
      </c>
      <c r="S4133" s="54">
        <v>6.7273462617315145</v>
      </c>
      <c r="T4133" s="54">
        <v>1.6734693877551267E-3</v>
      </c>
      <c r="U4133" s="54">
        <v>0.25017900490462341</v>
      </c>
      <c r="V4133" s="54">
        <v>34.744932343985056</v>
      </c>
      <c r="W4133" s="54">
        <v>16.391828830887935</v>
      </c>
    </row>
    <row r="4134" spans="3:23" x14ac:dyDescent="0.25">
      <c r="C4134" s="52">
        <v>0</v>
      </c>
      <c r="D4134" s="55">
        <v>2043</v>
      </c>
      <c r="E4134" s="55">
        <v>2414</v>
      </c>
      <c r="F4134" s="55">
        <v>233.67299999999997</v>
      </c>
      <c r="G4134" s="55">
        <v>0.92065047717392789</v>
      </c>
      <c r="H4134" s="55">
        <v>0.84631317315658661</v>
      </c>
      <c r="I4134" s="55">
        <v>0.58859118409680211</v>
      </c>
      <c r="J4134" s="55">
        <v>51.002239067456024</v>
      </c>
      <c r="K4134" s="55">
        <v>237</v>
      </c>
      <c r="L4134" s="55">
        <v>127.17180616740089</v>
      </c>
      <c r="M4134" s="55">
        <v>1630.8896650515412</v>
      </c>
      <c r="N4134" s="55">
        <v>40.384274972463494</v>
      </c>
      <c r="O4134" s="55">
        <v>0.98350095822954242</v>
      </c>
      <c r="P4134" s="55">
        <v>2.8124905490654157</v>
      </c>
      <c r="Q4134" s="55">
        <v>179.99829059829193</v>
      </c>
      <c r="R4134" s="55">
        <v>0.95735395616205532</v>
      </c>
      <c r="S4134" s="55">
        <v>6.7804932392553097</v>
      </c>
      <c r="T4134" s="55">
        <v>7.4187709515346459E-4</v>
      </c>
      <c r="U4134" s="55">
        <v>0.27538357879684572</v>
      </c>
      <c r="V4134" s="55">
        <v>88.37579172024374</v>
      </c>
      <c r="W4134" s="55">
        <v>34.500838202595617</v>
      </c>
    </row>
    <row r="4135" spans="3:23" x14ac:dyDescent="0.25">
      <c r="C4135" s="51">
        <v>0</v>
      </c>
      <c r="D4135" s="54">
        <v>68</v>
      </c>
      <c r="E4135" s="54">
        <v>72</v>
      </c>
      <c r="F4135" s="54">
        <v>27.638999999999999</v>
      </c>
      <c r="G4135" s="54">
        <v>0.57209385739487417</v>
      </c>
      <c r="H4135" s="54">
        <v>0.94444444444444442</v>
      </c>
      <c r="I4135" s="54">
        <v>0.68</v>
      </c>
      <c r="J4135" s="54">
        <v>9.3048529833625562</v>
      </c>
      <c r="K4135" s="54">
        <v>109</v>
      </c>
      <c r="L4135" s="54">
        <v>96.75</v>
      </c>
      <c r="M4135" s="54">
        <v>46.220149253731343</v>
      </c>
      <c r="N4135" s="54">
        <v>6.7985402296177773</v>
      </c>
      <c r="O4135" s="54">
        <v>-9.634294300338353E-2</v>
      </c>
      <c r="P4135" s="54">
        <v>2.0969411579491881</v>
      </c>
      <c r="Q4135" s="54">
        <v>22.84545454545453</v>
      </c>
      <c r="R4135" s="54">
        <v>0.90722224311427802</v>
      </c>
      <c r="S4135" s="54">
        <v>4.4990324225982095</v>
      </c>
      <c r="T4135" s="54">
        <v>1.2561983471074348E-2</v>
      </c>
      <c r="U4135" s="54">
        <v>0.30843565525383709</v>
      </c>
      <c r="V4135" s="54">
        <v>10.388530628893145</v>
      </c>
      <c r="W4135" s="54">
        <v>8.5205498249521732</v>
      </c>
    </row>
    <row r="4136" spans="3:23" x14ac:dyDescent="0.25">
      <c r="C4136" s="52">
        <v>0</v>
      </c>
      <c r="D4136" s="55">
        <v>352</v>
      </c>
      <c r="E4136" s="55">
        <v>448</v>
      </c>
      <c r="F4136" s="55">
        <v>92.701000000000008</v>
      </c>
      <c r="G4136" s="55">
        <v>0.95639873389282215</v>
      </c>
      <c r="H4136" s="55">
        <v>0.7857142857142857</v>
      </c>
      <c r="I4136" s="55">
        <v>0.37931034482758619</v>
      </c>
      <c r="J4136" s="55">
        <v>21.17026971360491</v>
      </c>
      <c r="K4136" s="55">
        <v>136</v>
      </c>
      <c r="L4136" s="55">
        <v>102.11647727272727</v>
      </c>
      <c r="M4136" s="55">
        <v>182.7071921134422</v>
      </c>
      <c r="N4136" s="55">
        <v>13.516922434986531</v>
      </c>
      <c r="O4136" s="55">
        <v>0.36489516982732839</v>
      </c>
      <c r="P4136" s="55">
        <v>2.1644402588261671</v>
      </c>
      <c r="Q4136" s="55">
        <v>28.312499999999979</v>
      </c>
      <c r="R4136" s="55">
        <v>0.97765255100015291</v>
      </c>
      <c r="S4136" s="55">
        <v>5.534487956310131</v>
      </c>
      <c r="T4136" s="55">
        <v>1.8511284722222076E-3</v>
      </c>
      <c r="U4136" s="55">
        <v>0.29986627708824448</v>
      </c>
      <c r="V4136" s="55">
        <v>42.072488938937546</v>
      </c>
      <c r="W4136" s="55">
        <v>12.287865294875827</v>
      </c>
    </row>
    <row r="4137" spans="3:23" x14ac:dyDescent="0.25">
      <c r="C4137" s="51">
        <v>0</v>
      </c>
      <c r="D4137" s="54">
        <v>4411</v>
      </c>
      <c r="E4137" s="54">
        <v>6575</v>
      </c>
      <c r="F4137" s="54">
        <v>463.08199999999994</v>
      </c>
      <c r="G4137" s="54">
        <v>0.82787307173276181</v>
      </c>
      <c r="H4137" s="54">
        <v>0.67087452471482889</v>
      </c>
      <c r="I4137" s="54">
        <v>0.47050666666666668</v>
      </c>
      <c r="J4137" s="54">
        <v>74.941708225972548</v>
      </c>
      <c r="K4137" s="54">
        <v>250</v>
      </c>
      <c r="L4137" s="54">
        <v>136.40467014282476</v>
      </c>
      <c r="M4137" s="54">
        <v>1740.9815564161038</v>
      </c>
      <c r="N4137" s="54">
        <v>41.725071077424225</v>
      </c>
      <c r="O4137" s="54">
        <v>0.65896785215121945</v>
      </c>
      <c r="P4137" s="54">
        <v>2.4472350614466052</v>
      </c>
      <c r="Q4137" s="54">
        <v>51.806984126984162</v>
      </c>
      <c r="R4137" s="54">
        <v>0.99038806996997375</v>
      </c>
      <c r="S4137" s="54">
        <v>7.0973555332621219</v>
      </c>
      <c r="T4137" s="54">
        <v>4.7427563618037744E-4</v>
      </c>
      <c r="U4137" s="54">
        <v>0.28706152895394421</v>
      </c>
      <c r="V4137" s="54">
        <v>121.61628260836497</v>
      </c>
      <c r="W4137" s="54">
        <v>68.216455686439488</v>
      </c>
    </row>
    <row r="4138" spans="3:23" x14ac:dyDescent="0.25">
      <c r="C4138" s="52">
        <v>0</v>
      </c>
      <c r="D4138" s="55">
        <v>57</v>
      </c>
      <c r="E4138" s="55">
        <v>62</v>
      </c>
      <c r="F4138" s="55">
        <v>25.497</v>
      </c>
      <c r="G4138" s="55">
        <v>0.65579335246337256</v>
      </c>
      <c r="H4138" s="55">
        <v>0.91935483870967738</v>
      </c>
      <c r="I4138" s="55">
        <v>0.6333333333333333</v>
      </c>
      <c r="J4138" s="55">
        <v>8.5190758917798277</v>
      </c>
      <c r="K4138" s="55">
        <v>95</v>
      </c>
      <c r="L4138" s="55">
        <v>88.701754385964918</v>
      </c>
      <c r="M4138" s="55">
        <v>12.748746867167915</v>
      </c>
      <c r="N4138" s="55">
        <v>3.5705387362648673</v>
      </c>
      <c r="O4138" s="55">
        <v>-0.37785479788094933</v>
      </c>
      <c r="P4138" s="55">
        <v>2.5366240628520771</v>
      </c>
      <c r="Q4138" s="55">
        <v>14.383838383838389</v>
      </c>
      <c r="R4138" s="55">
        <v>0.88538169237324671</v>
      </c>
      <c r="S4138" s="55">
        <v>3.6892554903120804</v>
      </c>
      <c r="T4138" s="55">
        <v>1.4590347923681265E-2</v>
      </c>
      <c r="U4138" s="55">
        <v>0.33503286836620166</v>
      </c>
      <c r="V4138" s="55">
        <v>9.9383292186350314</v>
      </c>
      <c r="W4138" s="55">
        <v>7.5028467050420105</v>
      </c>
    </row>
    <row r="4139" spans="3:23" x14ac:dyDescent="0.25">
      <c r="C4139" s="51">
        <v>0</v>
      </c>
      <c r="D4139" s="54">
        <v>52</v>
      </c>
      <c r="E4139" s="54">
        <v>57</v>
      </c>
      <c r="F4139" s="54">
        <v>24.091000000000001</v>
      </c>
      <c r="G4139" s="54">
        <v>0.63922586392294256</v>
      </c>
      <c r="H4139" s="54">
        <v>0.91228070175438591</v>
      </c>
      <c r="I4139" s="54">
        <v>0.65</v>
      </c>
      <c r="J4139" s="54">
        <v>8.1368578902564384</v>
      </c>
      <c r="K4139" s="54">
        <v>115</v>
      </c>
      <c r="L4139" s="54">
        <v>99.15384615384616</v>
      </c>
      <c r="M4139" s="54">
        <v>93.466063348416284</v>
      </c>
      <c r="N4139" s="54">
        <v>9.667784821168512</v>
      </c>
      <c r="O4139" s="54">
        <v>-5.1452602860838546E-2</v>
      </c>
      <c r="P4139" s="54">
        <v>1.9462874869276137</v>
      </c>
      <c r="Q4139" s="54">
        <v>36.988888888888894</v>
      </c>
      <c r="R4139" s="54">
        <v>0.91957206269373426</v>
      </c>
      <c r="S4139" s="54">
        <v>4.6808329872054397</v>
      </c>
      <c r="T4139" s="54">
        <v>1.1851851851851872E-2</v>
      </c>
      <c r="U4139" s="54">
        <v>0.21381593714927041</v>
      </c>
      <c r="V4139" s="54">
        <v>9.4082417691894697</v>
      </c>
      <c r="W4139" s="54">
        <v>7.235117120775219</v>
      </c>
    </row>
    <row r="4140" spans="3:23" x14ac:dyDescent="0.25">
      <c r="C4140" s="52">
        <v>0</v>
      </c>
      <c r="D4140" s="55">
        <v>2683</v>
      </c>
      <c r="E4140" s="55">
        <v>3907</v>
      </c>
      <c r="F4140" s="55">
        <v>331.90599999999995</v>
      </c>
      <c r="G4140" s="55">
        <v>0.86955948047996823</v>
      </c>
      <c r="H4140" s="55">
        <v>0.68671615049910417</v>
      </c>
      <c r="I4140" s="55">
        <v>0.44671994671994669</v>
      </c>
      <c r="J4140" s="55">
        <v>58.447426791300586</v>
      </c>
      <c r="K4140" s="55">
        <v>234</v>
      </c>
      <c r="L4140" s="55">
        <v>127.6820723071189</v>
      </c>
      <c r="M4140" s="55">
        <v>1576.5950065913407</v>
      </c>
      <c r="N4140" s="55">
        <v>39.706359775120923</v>
      </c>
      <c r="O4140" s="55">
        <v>0.96171187998302465</v>
      </c>
      <c r="P4140" s="55">
        <v>2.894264365797254</v>
      </c>
      <c r="Q4140" s="55">
        <v>149.1103425559939</v>
      </c>
      <c r="R4140" s="55">
        <v>0.97152986120449247</v>
      </c>
      <c r="S4140" s="55">
        <v>6.8524768400909384</v>
      </c>
      <c r="T4140" s="55">
        <v>6.2502061342065477E-4</v>
      </c>
      <c r="U4140" s="55">
        <v>0.29775674445048211</v>
      </c>
      <c r="V4140" s="55">
        <v>102.79211505719289</v>
      </c>
      <c r="W4140" s="55">
        <v>50.76164710871506</v>
      </c>
    </row>
    <row r="4141" spans="3:23" x14ac:dyDescent="0.25">
      <c r="C4141" s="51">
        <v>0</v>
      </c>
      <c r="D4141" s="54">
        <v>49</v>
      </c>
      <c r="E4141" s="54">
        <v>53</v>
      </c>
      <c r="F4141" s="54">
        <v>22.685000000000002</v>
      </c>
      <c r="G4141" s="54">
        <v>0.43919593041394561</v>
      </c>
      <c r="H4141" s="54">
        <v>0.92452830188679247</v>
      </c>
      <c r="I4141" s="54">
        <v>0.68055555555555558</v>
      </c>
      <c r="J4141" s="54">
        <v>7.8986541696685881</v>
      </c>
      <c r="K4141" s="54">
        <v>113</v>
      </c>
      <c r="L4141" s="54">
        <v>97.469387755102048</v>
      </c>
      <c r="M4141" s="54">
        <v>77.045918367346971</v>
      </c>
      <c r="N4141" s="54">
        <v>8.7775804392410421</v>
      </c>
      <c r="O4141" s="54">
        <v>0.15146308773811365</v>
      </c>
      <c r="P4141" s="54">
        <v>1.921437620772837</v>
      </c>
      <c r="Q4141" s="54">
        <v>28.543209876543205</v>
      </c>
      <c r="R4141" s="54">
        <v>0.90710629883178973</v>
      </c>
      <c r="S4141" s="54">
        <v>4.3794174969115183</v>
      </c>
      <c r="T4141" s="54">
        <v>1.5089163237311369E-2</v>
      </c>
      <c r="U4141" s="54">
        <v>0.33924515128218824</v>
      </c>
      <c r="V4141" s="54">
        <v>8.440242784918091</v>
      </c>
      <c r="W4141" s="54">
        <v>7.5826407197637131</v>
      </c>
    </row>
    <row r="4142" spans="3:23" x14ac:dyDescent="0.25">
      <c r="C4142" s="52">
        <v>0</v>
      </c>
      <c r="D4142" s="55">
        <v>7407</v>
      </c>
      <c r="E4142" s="55">
        <v>14934</v>
      </c>
      <c r="F4142" s="55">
        <v>898.51499999999999</v>
      </c>
      <c r="G4142" s="55">
        <v>0.76891842387557829</v>
      </c>
      <c r="H4142" s="55">
        <v>0.49598232221775812</v>
      </c>
      <c r="I4142" s="55">
        <v>0.40360723626852657</v>
      </c>
      <c r="J4142" s="55">
        <v>97.112745341965024</v>
      </c>
      <c r="K4142" s="55">
        <v>249</v>
      </c>
      <c r="L4142" s="55">
        <v>131.29944646955582</v>
      </c>
      <c r="M4142" s="55">
        <v>1651.7653021510357</v>
      </c>
      <c r="N4142" s="55">
        <v>40.641915581712382</v>
      </c>
      <c r="O4142" s="55">
        <v>0.79950181348570215</v>
      </c>
      <c r="P4142" s="55">
        <v>2.6200407077462584</v>
      </c>
      <c r="Q4142" s="55">
        <v>66.95967567567584</v>
      </c>
      <c r="R4142" s="55">
        <v>0.98685142987195806</v>
      </c>
      <c r="S4142" s="55">
        <v>7.0018678740015421</v>
      </c>
      <c r="T4142" s="55">
        <v>5.3642658875094036E-4</v>
      </c>
      <c r="U4142" s="55">
        <v>0.30495402388541171</v>
      </c>
      <c r="V4142" s="55">
        <v>181.9075411350525</v>
      </c>
      <c r="W4142" s="55">
        <v>116.30202235271024</v>
      </c>
    </row>
    <row r="4143" spans="3:23" x14ac:dyDescent="0.25">
      <c r="C4143" s="51">
        <v>0</v>
      </c>
      <c r="D4143" s="54">
        <v>78</v>
      </c>
      <c r="E4143" s="54">
        <v>83</v>
      </c>
      <c r="F4143" s="54">
        <v>29.995999999999999</v>
      </c>
      <c r="G4143" s="54">
        <v>0.73264517805891338</v>
      </c>
      <c r="H4143" s="54">
        <v>0.93975903614457834</v>
      </c>
      <c r="I4143" s="54">
        <v>0.65</v>
      </c>
      <c r="J4143" s="54">
        <v>9.9655749703337584</v>
      </c>
      <c r="K4143" s="54">
        <v>103</v>
      </c>
      <c r="L4143" s="54">
        <v>90.435897435897431</v>
      </c>
      <c r="M4143" s="54">
        <v>38.846486846486833</v>
      </c>
      <c r="N4143" s="54">
        <v>6.2326949906510611</v>
      </c>
      <c r="O4143" s="54">
        <v>0.39280420108452252</v>
      </c>
      <c r="P4143" s="54">
        <v>2.0214506603822646</v>
      </c>
      <c r="Q4143" s="54">
        <v>10.439393939393948</v>
      </c>
      <c r="R4143" s="54">
        <v>0.93409379068288956</v>
      </c>
      <c r="S4143" s="54">
        <v>4.3250193288547534</v>
      </c>
      <c r="T4143" s="54">
        <v>1.0330578512396684E-2</v>
      </c>
      <c r="U4143" s="54">
        <v>0.34190115440115437</v>
      </c>
      <c r="V4143" s="54">
        <v>12.20547725753271</v>
      </c>
      <c r="W4143" s="54">
        <v>8.3071794791468037</v>
      </c>
    </row>
    <row r="4144" spans="3:23" x14ac:dyDescent="0.25">
      <c r="C4144" s="52">
        <v>0</v>
      </c>
      <c r="D4144" s="55">
        <v>94</v>
      </c>
      <c r="E4144" s="55">
        <v>102</v>
      </c>
      <c r="F4144" s="55">
        <v>35.230999999999995</v>
      </c>
      <c r="G4144" s="55">
        <v>0.79401287786771724</v>
      </c>
      <c r="H4144" s="55">
        <v>0.92156862745098034</v>
      </c>
      <c r="I4144" s="55">
        <v>0.61038961038961037</v>
      </c>
      <c r="J4144" s="55">
        <v>10.940041919714261</v>
      </c>
      <c r="K4144" s="55">
        <v>127</v>
      </c>
      <c r="L4144" s="55">
        <v>101.41489361702128</v>
      </c>
      <c r="M4144" s="55">
        <v>151.23461450469006</v>
      </c>
      <c r="N4144" s="55">
        <v>12.297748351006783</v>
      </c>
      <c r="O4144" s="55">
        <v>0.32216386605958669</v>
      </c>
      <c r="P4144" s="55">
        <v>2.1860175358555698</v>
      </c>
      <c r="Q4144" s="55">
        <v>38.994047619047613</v>
      </c>
      <c r="R4144" s="55">
        <v>0.94303925946240974</v>
      </c>
      <c r="S4144" s="55">
        <v>5.1229130284312037</v>
      </c>
      <c r="T4144" s="55">
        <v>7.0153061224489631E-3</v>
      </c>
      <c r="U4144" s="55">
        <v>0.25251596948025484</v>
      </c>
      <c r="V4144" s="55">
        <v>14.319756912290428</v>
      </c>
      <c r="W4144" s="55">
        <v>8.7049936513629742</v>
      </c>
    </row>
    <row r="4145" spans="3:23" x14ac:dyDescent="0.25">
      <c r="C4145" s="51">
        <v>0</v>
      </c>
      <c r="D4145" s="54">
        <v>54</v>
      </c>
      <c r="E4145" s="54">
        <v>58</v>
      </c>
      <c r="F4145" s="54">
        <v>24.182000000000002</v>
      </c>
      <c r="G4145" s="54">
        <v>0.57784691467431337</v>
      </c>
      <c r="H4145" s="54">
        <v>0.93103448275862066</v>
      </c>
      <c r="I4145" s="54">
        <v>0.67500000000000004</v>
      </c>
      <c r="J4145" s="54">
        <v>8.291859587312052</v>
      </c>
      <c r="K4145" s="54">
        <v>115</v>
      </c>
      <c r="L4145" s="54">
        <v>98.425925925925924</v>
      </c>
      <c r="M4145" s="54">
        <v>103.26799440950383</v>
      </c>
      <c r="N4145" s="54">
        <v>10.16208612488124</v>
      </c>
      <c r="O4145" s="54">
        <v>-0.10327636862576754</v>
      </c>
      <c r="P4145" s="54">
        <v>1.8703736729173772</v>
      </c>
      <c r="Q4145" s="54">
        <v>44.588888888888889</v>
      </c>
      <c r="R4145" s="54">
        <v>0.9490134012439696</v>
      </c>
      <c r="S4145" s="54">
        <v>4.8471180575587685</v>
      </c>
      <c r="T4145" s="54">
        <v>1.1358024691358048E-2</v>
      </c>
      <c r="U4145" s="54">
        <v>0.20187639520972842</v>
      </c>
      <c r="V4145" s="54">
        <v>9.2776114422880465</v>
      </c>
      <c r="W4145" s="54">
        <v>7.5718777944003648</v>
      </c>
    </row>
    <row r="4146" spans="3:23" x14ac:dyDescent="0.25">
      <c r="C4146" s="52">
        <v>0</v>
      </c>
      <c r="D4146" s="55">
        <v>789</v>
      </c>
      <c r="E4146" s="55">
        <v>955</v>
      </c>
      <c r="F4146" s="55">
        <v>132.654</v>
      </c>
      <c r="G4146" s="55">
        <v>0.90519693856225203</v>
      </c>
      <c r="H4146" s="55">
        <v>0.8261780104712042</v>
      </c>
      <c r="I4146" s="55">
        <v>0.44425675675675674</v>
      </c>
      <c r="J4146" s="55">
        <v>31.695204697178458</v>
      </c>
      <c r="K4146" s="55">
        <v>144</v>
      </c>
      <c r="L4146" s="55">
        <v>103.74651457541191</v>
      </c>
      <c r="M4146" s="55">
        <v>197.47373466381035</v>
      </c>
      <c r="N4146" s="55">
        <v>14.052534812759239</v>
      </c>
      <c r="O4146" s="55">
        <v>0.51622163220695882</v>
      </c>
      <c r="P4146" s="55">
        <v>2.6546018402295051</v>
      </c>
      <c r="Q4146" s="55">
        <v>51.751241036955243</v>
      </c>
      <c r="R4146" s="55">
        <v>0.98214682176152002</v>
      </c>
      <c r="S4146" s="55">
        <v>5.6743099963486738</v>
      </c>
      <c r="T4146" s="55">
        <v>1.0273902796162702E-3</v>
      </c>
      <c r="U4146" s="55">
        <v>0.25556568779001554</v>
      </c>
      <c r="V4146" s="55">
        <v>53.692533553213941</v>
      </c>
      <c r="W4146" s="55">
        <v>22.818916319171805</v>
      </c>
    </row>
    <row r="4147" spans="3:23" x14ac:dyDescent="0.25">
      <c r="C4147" s="51">
        <v>0</v>
      </c>
      <c r="D4147" s="54">
        <v>6791</v>
      </c>
      <c r="E4147" s="54">
        <v>13504</v>
      </c>
      <c r="F4147" s="54">
        <v>789.38099999999997</v>
      </c>
      <c r="G4147" s="54">
        <v>0.76012748381172124</v>
      </c>
      <c r="H4147" s="54">
        <v>0.50288803317535546</v>
      </c>
      <c r="I4147" s="54">
        <v>0.39436701509872241</v>
      </c>
      <c r="J4147" s="54">
        <v>92.986933212664283</v>
      </c>
      <c r="K4147" s="54">
        <v>248</v>
      </c>
      <c r="L4147" s="54">
        <v>133.67913414813725</v>
      </c>
      <c r="M4147" s="54">
        <v>1693.4450417244225</v>
      </c>
      <c r="N4147" s="54">
        <v>41.151488936907526</v>
      </c>
      <c r="O4147" s="54">
        <v>0.70428248619975875</v>
      </c>
      <c r="P4147" s="54">
        <v>2.4168011184645848</v>
      </c>
      <c r="Q4147" s="54">
        <v>78.059216589861236</v>
      </c>
      <c r="R4147" s="54">
        <v>0.98513895567021625</v>
      </c>
      <c r="S4147" s="54">
        <v>7.0447532859233606</v>
      </c>
      <c r="T4147" s="54">
        <v>5.2079572723995814E-4</v>
      </c>
      <c r="U4147" s="54">
        <v>0.30279299354214656</v>
      </c>
      <c r="V4147" s="54">
        <v>174.06480637565269</v>
      </c>
      <c r="W4147" s="54">
        <v>113.10277977564672</v>
      </c>
    </row>
    <row r="4148" spans="3:23" x14ac:dyDescent="0.25">
      <c r="C4148" s="52">
        <v>0</v>
      </c>
      <c r="D4148" s="55">
        <v>169</v>
      </c>
      <c r="E4148" s="55">
        <v>214</v>
      </c>
      <c r="F4148" s="55">
        <v>60.975999999999999</v>
      </c>
      <c r="G4148" s="55">
        <v>0.92018480366461031</v>
      </c>
      <c r="H4148" s="55">
        <v>0.78971962616822433</v>
      </c>
      <c r="I4148" s="55">
        <v>0.58680555555555558</v>
      </c>
      <c r="J4148" s="55">
        <v>14.668929172241663</v>
      </c>
      <c r="K4148" s="55">
        <v>132</v>
      </c>
      <c r="L4148" s="55">
        <v>102.76331360946746</v>
      </c>
      <c r="M4148" s="55">
        <v>167.20555085939696</v>
      </c>
      <c r="N4148" s="55">
        <v>12.930798539123442</v>
      </c>
      <c r="O4148" s="55">
        <v>0.22160618823149122</v>
      </c>
      <c r="P4148" s="55">
        <v>1.9958960799090211</v>
      </c>
      <c r="Q4148" s="55">
        <v>38.173076923076906</v>
      </c>
      <c r="R4148" s="55">
        <v>0.95977951645073378</v>
      </c>
      <c r="S4148" s="55">
        <v>5.3258286305524889</v>
      </c>
      <c r="T4148" s="55">
        <v>4.0680473372781238E-3</v>
      </c>
      <c r="U4148" s="55">
        <v>0.27757728068813992</v>
      </c>
      <c r="V4148" s="55">
        <v>26.120513770927097</v>
      </c>
      <c r="W4148" s="55">
        <v>10.225770047032212</v>
      </c>
    </row>
    <row r="4149" spans="3:23" x14ac:dyDescent="0.25">
      <c r="C4149" s="51">
        <v>0</v>
      </c>
      <c r="D4149" s="54">
        <v>7740</v>
      </c>
      <c r="E4149" s="54">
        <v>14787</v>
      </c>
      <c r="F4149" s="54">
        <v>944.82099999999991</v>
      </c>
      <c r="G4149" s="54">
        <v>0.77927806692660706</v>
      </c>
      <c r="H4149" s="54">
        <v>0.52343274497869752</v>
      </c>
      <c r="I4149" s="54">
        <v>0.4195121951219512</v>
      </c>
      <c r="J4149" s="54">
        <v>99.271718410885583</v>
      </c>
      <c r="K4149" s="54">
        <v>249</v>
      </c>
      <c r="L4149" s="54">
        <v>129.80038759689921</v>
      </c>
      <c r="M4149" s="54">
        <v>1541.5387774696044</v>
      </c>
      <c r="N4149" s="54">
        <v>39.262434685964195</v>
      </c>
      <c r="O4149" s="54">
        <v>0.87590211558258046</v>
      </c>
      <c r="P4149" s="54">
        <v>2.808486149183127</v>
      </c>
      <c r="Q4149" s="54">
        <v>65.120913978493192</v>
      </c>
      <c r="R4149" s="54">
        <v>0.9871253383910501</v>
      </c>
      <c r="S4149" s="54">
        <v>6.9622908636035792</v>
      </c>
      <c r="T4149" s="54">
        <v>5.7020464793610293E-4</v>
      </c>
      <c r="U4149" s="54">
        <v>0.31840764569310959</v>
      </c>
      <c r="V4149" s="54">
        <v>183.32040385900967</v>
      </c>
      <c r="W4149" s="54">
        <v>114.88291944296462</v>
      </c>
    </row>
    <row r="4150" spans="3:23" x14ac:dyDescent="0.25">
      <c r="C4150" s="52">
        <v>0</v>
      </c>
      <c r="D4150" s="55">
        <v>150</v>
      </c>
      <c r="E4150" s="55">
        <v>159</v>
      </c>
      <c r="F4150" s="55">
        <v>44.386000000000003</v>
      </c>
      <c r="G4150" s="55">
        <v>0.6895228432113456</v>
      </c>
      <c r="H4150" s="55">
        <v>0.94339622641509435</v>
      </c>
      <c r="I4150" s="55">
        <v>0.72115384615384615</v>
      </c>
      <c r="J4150" s="55">
        <v>13.819765978853418</v>
      </c>
      <c r="K4150" s="55">
        <v>143</v>
      </c>
      <c r="L4150" s="55">
        <v>107.64</v>
      </c>
      <c r="M4150" s="55">
        <v>296.94335570469781</v>
      </c>
      <c r="N4150" s="55">
        <v>17.232044443556248</v>
      </c>
      <c r="O4150" s="55">
        <v>0.38966110987673935</v>
      </c>
      <c r="P4150" s="55">
        <v>1.9636922851646712</v>
      </c>
      <c r="Q4150" s="55">
        <v>53.47321428571427</v>
      </c>
      <c r="R4150" s="55">
        <v>0.94339887527433064</v>
      </c>
      <c r="S4150" s="55">
        <v>5.598600194740107</v>
      </c>
      <c r="T4150" s="55">
        <v>5.1020408163265059E-3</v>
      </c>
      <c r="U4150" s="55">
        <v>0.26761123090353767</v>
      </c>
      <c r="V4150" s="55">
        <v>16.627165319465963</v>
      </c>
      <c r="W4150" s="55">
        <v>12.042456195350121</v>
      </c>
    </row>
    <row r="4151" spans="3:23" x14ac:dyDescent="0.25">
      <c r="C4151" s="51">
        <v>0</v>
      </c>
      <c r="D4151" s="54">
        <v>7762</v>
      </c>
      <c r="E4151" s="54">
        <v>14594</v>
      </c>
      <c r="F4151" s="54">
        <v>781.36799999999994</v>
      </c>
      <c r="G4151" s="54">
        <v>0.78037965990364677</v>
      </c>
      <c r="H4151" s="54">
        <v>0.53186240920926409</v>
      </c>
      <c r="I4151" s="54">
        <v>0.41454817346720785</v>
      </c>
      <c r="J4151" s="54">
        <v>99.412702137273854</v>
      </c>
      <c r="K4151" s="54">
        <v>254</v>
      </c>
      <c r="L4151" s="54">
        <v>129.78652409172895</v>
      </c>
      <c r="M4151" s="54">
        <v>1448.8062453833259</v>
      </c>
      <c r="N4151" s="54">
        <v>38.063187535771696</v>
      </c>
      <c r="O4151" s="54">
        <v>0.92896589793239881</v>
      </c>
      <c r="P4151" s="54">
        <v>3.1044412935890882</v>
      </c>
      <c r="Q4151" s="54">
        <v>73.288847682119254</v>
      </c>
      <c r="R4151" s="54">
        <v>0.98548543112651488</v>
      </c>
      <c r="S4151" s="54">
        <v>6.967300390732726</v>
      </c>
      <c r="T4151" s="54">
        <v>5.8162501644661469E-4</v>
      </c>
      <c r="U4151" s="54">
        <v>0.31815122349789615</v>
      </c>
      <c r="V4151" s="54">
        <v>182.63078875699591</v>
      </c>
      <c r="W4151" s="54">
        <v>114.20012693905224</v>
      </c>
    </row>
    <row r="4152" spans="3:23" x14ac:dyDescent="0.25">
      <c r="C4152" s="52">
        <v>0</v>
      </c>
      <c r="D4152" s="55">
        <v>205</v>
      </c>
      <c r="E4152" s="55">
        <v>233</v>
      </c>
      <c r="F4152" s="55">
        <v>57.585000000000001</v>
      </c>
      <c r="G4152" s="55">
        <v>0.82133747098675824</v>
      </c>
      <c r="H4152" s="55">
        <v>0.87982832618025753</v>
      </c>
      <c r="I4152" s="55">
        <v>0.6029411764705882</v>
      </c>
      <c r="J4152" s="55">
        <v>16.155931006002358</v>
      </c>
      <c r="K4152" s="55">
        <v>147</v>
      </c>
      <c r="L4152" s="55">
        <v>106.45853658536585</v>
      </c>
      <c r="M4152" s="55">
        <v>300.33773314203717</v>
      </c>
      <c r="N4152" s="55">
        <v>17.330254849310126</v>
      </c>
      <c r="O4152" s="55">
        <v>0.57490639799765086</v>
      </c>
      <c r="P4152" s="55">
        <v>2.4129705945330193</v>
      </c>
      <c r="Q4152" s="55">
        <v>42.283333333333353</v>
      </c>
      <c r="R4152" s="55">
        <v>0.96678761963571991</v>
      </c>
      <c r="S4152" s="55">
        <v>5.7030021615666122</v>
      </c>
      <c r="T4152" s="55">
        <v>3.3333333333333136E-3</v>
      </c>
      <c r="U4152" s="55">
        <v>0.28030738506228625</v>
      </c>
      <c r="V4152" s="55">
        <v>22.605443207682047</v>
      </c>
      <c r="W4152" s="55">
        <v>12.895107774921216</v>
      </c>
    </row>
    <row r="4153" spans="3:23" x14ac:dyDescent="0.25">
      <c r="C4153" s="51">
        <v>0</v>
      </c>
      <c r="D4153" s="54">
        <v>7902</v>
      </c>
      <c r="E4153" s="54">
        <v>14741</v>
      </c>
      <c r="F4153" s="54">
        <v>752.30499999999995</v>
      </c>
      <c r="G4153" s="54">
        <v>0.78550481853370013</v>
      </c>
      <c r="H4153" s="54">
        <v>0.53605589851434776</v>
      </c>
      <c r="I4153" s="54">
        <v>0.41259398496240601</v>
      </c>
      <c r="J4153" s="54">
        <v>100.30522859002542</v>
      </c>
      <c r="K4153" s="54">
        <v>255</v>
      </c>
      <c r="L4153" s="54">
        <v>129.24031890660592</v>
      </c>
      <c r="M4153" s="54">
        <v>1396.6306333877214</v>
      </c>
      <c r="N4153" s="54">
        <v>37.371521689485988</v>
      </c>
      <c r="O4153" s="54">
        <v>0.97308666008123978</v>
      </c>
      <c r="P4153" s="54">
        <v>3.2587188217546812</v>
      </c>
      <c r="Q4153" s="54">
        <v>61.561075424782828</v>
      </c>
      <c r="R4153" s="54">
        <v>0.98766707261221098</v>
      </c>
      <c r="S4153" s="54">
        <v>6.9482894648115527</v>
      </c>
      <c r="T4153" s="54">
        <v>5.8547502829079583E-4</v>
      </c>
      <c r="U4153" s="54">
        <v>0.32170846861451047</v>
      </c>
      <c r="V4153" s="54">
        <v>184.18964779032112</v>
      </c>
      <c r="W4153" s="54">
        <v>113.98678404563996</v>
      </c>
    </row>
    <row r="4154" spans="3:23" x14ac:dyDescent="0.25">
      <c r="C4154" s="52">
        <v>0</v>
      </c>
      <c r="D4154" s="55">
        <v>224</v>
      </c>
      <c r="E4154" s="55">
        <v>261</v>
      </c>
      <c r="F4154" s="55">
        <v>60.587000000000003</v>
      </c>
      <c r="G4154" s="55">
        <v>0.82132084913627634</v>
      </c>
      <c r="H4154" s="55">
        <v>0.85823754789272033</v>
      </c>
      <c r="I4154" s="55">
        <v>0.56565656565656564</v>
      </c>
      <c r="J4154" s="55">
        <v>16.888032982579009</v>
      </c>
      <c r="K4154" s="55">
        <v>135</v>
      </c>
      <c r="L4154" s="55">
        <v>107.64732142857143</v>
      </c>
      <c r="M4154" s="55">
        <v>213.3055533311981</v>
      </c>
      <c r="N4154" s="55">
        <v>14.604983852479883</v>
      </c>
      <c r="O4154" s="55">
        <v>-5.1725683815958649E-3</v>
      </c>
      <c r="P4154" s="55">
        <v>1.8740245585995987</v>
      </c>
      <c r="Q4154" s="55">
        <v>41.040669856459381</v>
      </c>
      <c r="R4154" s="55">
        <v>0.96834330888892917</v>
      </c>
      <c r="S4154" s="55">
        <v>5.6184680415907762</v>
      </c>
      <c r="T4154" s="55">
        <v>2.9532290927405578E-3</v>
      </c>
      <c r="U4154" s="55">
        <v>0.27525278377375201</v>
      </c>
      <c r="V4154" s="55">
        <v>23.765128619128475</v>
      </c>
      <c r="W4154" s="55">
        <v>13.55721047760078</v>
      </c>
    </row>
    <row r="4155" spans="3:23" x14ac:dyDescent="0.25">
      <c r="C4155" s="51">
        <v>0</v>
      </c>
      <c r="D4155" s="54">
        <v>8141</v>
      </c>
      <c r="E4155" s="54">
        <v>14605</v>
      </c>
      <c r="F4155" s="54">
        <v>759.971</v>
      </c>
      <c r="G4155" s="54">
        <v>0.81147812308887557</v>
      </c>
      <c r="H4155" s="54">
        <v>0.55741184525847309</v>
      </c>
      <c r="I4155" s="54">
        <v>0.42910605102255955</v>
      </c>
      <c r="J4155" s="54">
        <v>101.81082031733641</v>
      </c>
      <c r="K4155" s="54">
        <v>243</v>
      </c>
      <c r="L4155" s="54">
        <v>128.02444417147771</v>
      </c>
      <c r="M4155" s="54">
        <v>1322.7624245221084</v>
      </c>
      <c r="N4155" s="54">
        <v>36.369800996460079</v>
      </c>
      <c r="O4155" s="54">
        <v>0.9642815640411968</v>
      </c>
      <c r="P4155" s="54">
        <v>3.2276985528166144</v>
      </c>
      <c r="Q4155" s="54">
        <v>64.920156862745685</v>
      </c>
      <c r="R4155" s="54">
        <v>0.98694753337161956</v>
      </c>
      <c r="S4155" s="54">
        <v>6.9084501496786128</v>
      </c>
      <c r="T4155" s="54">
        <v>6.044663163740782E-4</v>
      </c>
      <c r="U4155" s="54">
        <v>0.33104995719823194</v>
      </c>
      <c r="V4155" s="54">
        <v>188.88747205930332</v>
      </c>
      <c r="W4155" s="54">
        <v>110.38258961499248</v>
      </c>
    </row>
    <row r="4156" spans="3:23" x14ac:dyDescent="0.25">
      <c r="C4156" s="52">
        <v>0</v>
      </c>
      <c r="D4156" s="55">
        <v>287</v>
      </c>
      <c r="E4156" s="55">
        <v>322</v>
      </c>
      <c r="F4156" s="55">
        <v>66.509</v>
      </c>
      <c r="G4156" s="55">
        <v>0.80798253871700965</v>
      </c>
      <c r="H4156" s="55">
        <v>0.89130434782608692</v>
      </c>
      <c r="I4156" s="55">
        <v>0.59791666666666665</v>
      </c>
      <c r="J4156" s="55">
        <v>19.115955360352558</v>
      </c>
      <c r="K4156" s="55">
        <v>149</v>
      </c>
      <c r="L4156" s="55">
        <v>107.88501742160278</v>
      </c>
      <c r="M4156" s="55">
        <v>216.31890061158356</v>
      </c>
      <c r="N4156" s="55">
        <v>14.707783674353644</v>
      </c>
      <c r="O4156" s="55">
        <v>0.28319746093520698</v>
      </c>
      <c r="P4156" s="55">
        <v>2.9745885766908682</v>
      </c>
      <c r="Q4156" s="55">
        <v>38.708333333333286</v>
      </c>
      <c r="R4156" s="55">
        <v>0.97276950946957497</v>
      </c>
      <c r="S4156" s="55">
        <v>5.5585086057106246</v>
      </c>
      <c r="T4156" s="55">
        <v>2.9840639959687618E-3</v>
      </c>
      <c r="U4156" s="55">
        <v>0.28960837054324345</v>
      </c>
      <c r="V4156" s="55">
        <v>26.203089251717245</v>
      </c>
      <c r="W4156" s="55">
        <v>15.439028672421374</v>
      </c>
    </row>
    <row r="4157" spans="3:23" x14ac:dyDescent="0.25">
      <c r="C4157" s="51">
        <v>0</v>
      </c>
      <c r="D4157" s="54">
        <v>8177</v>
      </c>
      <c r="E4157" s="54">
        <v>14477</v>
      </c>
      <c r="F4157" s="54">
        <v>765.28899999999999</v>
      </c>
      <c r="G4157" s="54">
        <v>0.82080634201596714</v>
      </c>
      <c r="H4157" s="54">
        <v>0.56482696691303447</v>
      </c>
      <c r="I4157" s="54">
        <v>0.42820485965647254</v>
      </c>
      <c r="J4157" s="54">
        <v>102.03567884470327</v>
      </c>
      <c r="K4157" s="54">
        <v>240</v>
      </c>
      <c r="L4157" s="54">
        <v>128.21829521829522</v>
      </c>
      <c r="M4157" s="54">
        <v>1288.1567200385696</v>
      </c>
      <c r="N4157" s="54">
        <v>35.89090024001306</v>
      </c>
      <c r="O4157" s="54">
        <v>0.96972676269807501</v>
      </c>
      <c r="P4157" s="54">
        <v>3.2570162572609056</v>
      </c>
      <c r="Q4157" s="54">
        <v>53.516519480518753</v>
      </c>
      <c r="R4157" s="54">
        <v>0.98924016512513457</v>
      </c>
      <c r="S4157" s="54">
        <v>6.8948726010168953</v>
      </c>
      <c r="T4157" s="54">
        <v>5.7503929836394548E-4</v>
      </c>
      <c r="U4157" s="54">
        <v>0.32932847544043559</v>
      </c>
      <c r="V4157" s="54">
        <v>188.46988000335855</v>
      </c>
      <c r="W4157" s="54">
        <v>107.6552342486568</v>
      </c>
    </row>
    <row r="4158" spans="3:23" x14ac:dyDescent="0.25">
      <c r="C4158" s="52">
        <v>0</v>
      </c>
      <c r="D4158" s="55">
        <v>338</v>
      </c>
      <c r="E4158" s="55">
        <v>374</v>
      </c>
      <c r="F4158" s="55">
        <v>70.363</v>
      </c>
      <c r="G4158" s="55">
        <v>0.78182198530713864</v>
      </c>
      <c r="H4158" s="55">
        <v>0.90374331550802134</v>
      </c>
      <c r="I4158" s="55">
        <v>0.59090909090909094</v>
      </c>
      <c r="J4158" s="55">
        <v>20.744998580874498</v>
      </c>
      <c r="K4158" s="55">
        <v>152</v>
      </c>
      <c r="L4158" s="55">
        <v>108.18934911242603</v>
      </c>
      <c r="M4158" s="55">
        <v>224.55751233473211</v>
      </c>
      <c r="N4158" s="55">
        <v>14.985243152339308</v>
      </c>
      <c r="O4158" s="55">
        <v>0.32454682042741667</v>
      </c>
      <c r="P4158" s="55">
        <v>3.0509580397673424</v>
      </c>
      <c r="Q4158" s="55">
        <v>35.187290969899706</v>
      </c>
      <c r="R4158" s="55">
        <v>0.97633282650582587</v>
      </c>
      <c r="S4158" s="55">
        <v>5.6369353812178344</v>
      </c>
      <c r="T4158" s="55">
        <v>2.6062348295880508E-3</v>
      </c>
      <c r="U4158" s="55">
        <v>0.28825022129050309</v>
      </c>
      <c r="V4158" s="55">
        <v>27.312612447117658</v>
      </c>
      <c r="W4158" s="55">
        <v>17.029460585440344</v>
      </c>
    </row>
    <row r="4159" spans="3:23" x14ac:dyDescent="0.25">
      <c r="C4159" s="51">
        <v>0</v>
      </c>
      <c r="D4159" s="54">
        <v>8233</v>
      </c>
      <c r="E4159" s="54">
        <v>14303</v>
      </c>
      <c r="F4159" s="54">
        <v>773.41899999999998</v>
      </c>
      <c r="G4159" s="54">
        <v>0.8253315959713865</v>
      </c>
      <c r="H4159" s="54">
        <v>0.5756135076557366</v>
      </c>
      <c r="I4159" s="54">
        <v>0.43113741097612063</v>
      </c>
      <c r="J4159" s="54">
        <v>102.38447720140292</v>
      </c>
      <c r="K4159" s="54">
        <v>243</v>
      </c>
      <c r="L4159" s="54">
        <v>127.66731446617273</v>
      </c>
      <c r="M4159" s="54">
        <v>1336.9091076679861</v>
      </c>
      <c r="N4159" s="54">
        <v>36.563767689722376</v>
      </c>
      <c r="O4159" s="54">
        <v>0.97442194316274888</v>
      </c>
      <c r="P4159" s="54">
        <v>3.1846818940724386</v>
      </c>
      <c r="Q4159" s="54">
        <v>44.605922077921321</v>
      </c>
      <c r="R4159" s="54">
        <v>0.99112506122516231</v>
      </c>
      <c r="S4159" s="54">
        <v>6.8994605843714911</v>
      </c>
      <c r="T4159" s="54">
        <v>5.9413998988022384E-4</v>
      </c>
      <c r="U4159" s="54">
        <v>0.33386349176728497</v>
      </c>
      <c r="V4159" s="54">
        <v>187.98080199345463</v>
      </c>
      <c r="W4159" s="54">
        <v>106.14304926672838</v>
      </c>
    </row>
    <row r="4160" spans="3:23" x14ac:dyDescent="0.25">
      <c r="C4160" s="52">
        <v>0</v>
      </c>
      <c r="D4160" s="55">
        <v>346</v>
      </c>
      <c r="E4160" s="55">
        <v>362</v>
      </c>
      <c r="F4160" s="55">
        <v>68.667000000000002</v>
      </c>
      <c r="G4160" s="55">
        <v>0.83816846854244476</v>
      </c>
      <c r="H4160" s="55">
        <v>0.95580110497237569</v>
      </c>
      <c r="I4160" s="55">
        <v>0.68650793650793651</v>
      </c>
      <c r="J4160" s="55">
        <v>20.989065783840079</v>
      </c>
      <c r="K4160" s="55">
        <v>146</v>
      </c>
      <c r="L4160" s="55">
        <v>111.07514450867052</v>
      </c>
      <c r="M4160" s="55">
        <v>257.58853983412905</v>
      </c>
      <c r="N4160" s="55">
        <v>16.049565097974742</v>
      </c>
      <c r="O4160" s="55">
        <v>7.5027172463313613E-2</v>
      </c>
      <c r="P4160" s="55">
        <v>2.3013735297679627</v>
      </c>
      <c r="Q4160" s="55">
        <v>30.656015037593967</v>
      </c>
      <c r="R4160" s="55">
        <v>0.97876104811809561</v>
      </c>
      <c r="S4160" s="55">
        <v>5.8020162338638137</v>
      </c>
      <c r="T4160" s="55">
        <v>2.9962123353496624E-3</v>
      </c>
      <c r="U4160" s="55">
        <v>0.27281189466339822</v>
      </c>
      <c r="V4160" s="55">
        <v>28.677167810885098</v>
      </c>
      <c r="W4160" s="55">
        <v>15.640854850826873</v>
      </c>
    </row>
    <row r="4161" spans="3:23" x14ac:dyDescent="0.25">
      <c r="C4161" s="51">
        <v>0</v>
      </c>
      <c r="D4161" s="54">
        <v>8904</v>
      </c>
      <c r="E4161" s="54">
        <v>14691</v>
      </c>
      <c r="F4161" s="54">
        <v>816.66399999999999</v>
      </c>
      <c r="G4161" s="54">
        <v>0.7897305975371528</v>
      </c>
      <c r="H4161" s="54">
        <v>0.60608535838268329</v>
      </c>
      <c r="I4161" s="54">
        <v>0.4390532544378698</v>
      </c>
      <c r="J4161" s="54">
        <v>106.47499662513208</v>
      </c>
      <c r="K4161" s="54">
        <v>251</v>
      </c>
      <c r="L4161" s="54">
        <v>125.13420934411501</v>
      </c>
      <c r="M4161" s="54">
        <v>1360.8658452020363</v>
      </c>
      <c r="N4161" s="54">
        <v>36.889915223568032</v>
      </c>
      <c r="O4161" s="54">
        <v>1.0055640689842067</v>
      </c>
      <c r="P4161" s="54">
        <v>3.2585242433095196</v>
      </c>
      <c r="Q4161" s="54">
        <v>43.382315521628023</v>
      </c>
      <c r="R4161" s="54">
        <v>0.99151997692482552</v>
      </c>
      <c r="S4161" s="54">
        <v>6.8956870484468924</v>
      </c>
      <c r="T4161" s="54">
        <v>6.5468940724999639E-4</v>
      </c>
      <c r="U4161" s="54">
        <v>0.3468899215066063</v>
      </c>
      <c r="V4161" s="54">
        <v>182.29833861133784</v>
      </c>
      <c r="W4161" s="54">
        <v>111.8316113153719</v>
      </c>
    </row>
    <row r="4162" spans="3:23" x14ac:dyDescent="0.25">
      <c r="C4162" s="52">
        <v>0</v>
      </c>
      <c r="D4162" s="55">
        <v>9012</v>
      </c>
      <c r="E4162" s="55">
        <v>14422</v>
      </c>
      <c r="F4162" s="55">
        <v>830.24499999999989</v>
      </c>
      <c r="G4162" s="55">
        <v>0.78017380970813344</v>
      </c>
      <c r="H4162" s="55">
        <v>0.62487865760643457</v>
      </c>
      <c r="I4162" s="55">
        <v>0.4443786982248521</v>
      </c>
      <c r="J4162" s="55">
        <v>107.1187881613365</v>
      </c>
      <c r="K4162" s="55">
        <v>247</v>
      </c>
      <c r="L4162" s="55">
        <v>124.27485574789171</v>
      </c>
      <c r="M4162" s="55">
        <v>1323.8202399636468</v>
      </c>
      <c r="N4162" s="55">
        <v>36.384340587176332</v>
      </c>
      <c r="O4162" s="55">
        <v>1.0068799814470424</v>
      </c>
      <c r="P4162" s="55">
        <v>3.2681941812661575</v>
      </c>
      <c r="Q4162" s="55">
        <v>40.040321002152602</v>
      </c>
      <c r="R4162" s="55">
        <v>0.99212046745077243</v>
      </c>
      <c r="S4162" s="55">
        <v>6.872039702999067</v>
      </c>
      <c r="T4162" s="55">
        <v>6.7527700398296853E-4</v>
      </c>
      <c r="U4162" s="55">
        <v>0.34728494648013986</v>
      </c>
      <c r="V4162" s="55">
        <v>177.33791664707408</v>
      </c>
      <c r="W4162" s="55">
        <v>110.93600508739786</v>
      </c>
    </row>
    <row r="4163" spans="3:23" x14ac:dyDescent="0.25">
      <c r="C4163" s="51">
        <v>0</v>
      </c>
      <c r="D4163" s="54">
        <v>8729</v>
      </c>
      <c r="E4163" s="54">
        <v>13839</v>
      </c>
      <c r="F4163" s="54">
        <v>792.5</v>
      </c>
      <c r="G4163" s="54">
        <v>0.78015101513024276</v>
      </c>
      <c r="H4163" s="54">
        <v>0.6307536671724836</v>
      </c>
      <c r="I4163" s="54">
        <v>0.43436504777070062</v>
      </c>
      <c r="J4163" s="54">
        <v>105.42346980626863</v>
      </c>
      <c r="K4163" s="54">
        <v>248</v>
      </c>
      <c r="L4163" s="54">
        <v>125.01363271852446</v>
      </c>
      <c r="M4163" s="54">
        <v>1198.7006619737069</v>
      </c>
      <c r="N4163" s="54">
        <v>34.622256742934987</v>
      </c>
      <c r="O4163" s="54">
        <v>0.94324169290138593</v>
      </c>
      <c r="P4163" s="54">
        <v>3.2304344605974831</v>
      </c>
      <c r="Q4163" s="54">
        <v>37.727645287117888</v>
      </c>
      <c r="R4163" s="54">
        <v>0.9925279855198279</v>
      </c>
      <c r="S4163" s="54">
        <v>6.8677955626599791</v>
      </c>
      <c r="T4163" s="54">
        <v>6.8866409660555447E-4</v>
      </c>
      <c r="U4163" s="54">
        <v>0.34664383248660968</v>
      </c>
      <c r="V4163" s="54">
        <v>172.99835243397857</v>
      </c>
      <c r="W4163" s="54">
        <v>108.22625299118845</v>
      </c>
    </row>
    <row r="4164" spans="3:23" x14ac:dyDescent="0.25">
      <c r="C4164" s="52">
        <v>0</v>
      </c>
      <c r="D4164" s="55">
        <v>86</v>
      </c>
      <c r="E4164" s="55">
        <v>92</v>
      </c>
      <c r="F4164" s="55">
        <v>31.013000000000002</v>
      </c>
      <c r="G4164" s="55">
        <v>0.46820334990243795</v>
      </c>
      <c r="H4164" s="55">
        <v>0.93478260869565222</v>
      </c>
      <c r="I4164" s="55">
        <v>0.71074380165289253</v>
      </c>
      <c r="J4164" s="55">
        <v>10.464157913908982</v>
      </c>
      <c r="K4164" s="55">
        <v>105</v>
      </c>
      <c r="L4164" s="55">
        <v>90.197674418604649</v>
      </c>
      <c r="M4164" s="55">
        <v>49.925170998632026</v>
      </c>
      <c r="N4164" s="55">
        <v>7.0657746212734542</v>
      </c>
      <c r="O4164" s="55">
        <v>0.27178207144678745</v>
      </c>
      <c r="P4164" s="55">
        <v>1.9927799827972124</v>
      </c>
      <c r="Q4164" s="55">
        <v>23.189393939393952</v>
      </c>
      <c r="R4164" s="55">
        <v>0.91490006888024</v>
      </c>
      <c r="S4164" s="55">
        <v>4.6005702094614644</v>
      </c>
      <c r="T4164" s="55">
        <v>8.6088154269972472E-3</v>
      </c>
      <c r="U4164" s="55">
        <v>0.2735999059862696</v>
      </c>
      <c r="V4164" s="55">
        <v>11.263298299003816</v>
      </c>
      <c r="W4164" s="55">
        <v>9.952484047798853</v>
      </c>
    </row>
    <row r="4165" spans="3:23" x14ac:dyDescent="0.25">
      <c r="C4165" s="51">
        <v>0</v>
      </c>
      <c r="D4165" s="54">
        <v>8642</v>
      </c>
      <c r="E4165" s="54">
        <v>13406</v>
      </c>
      <c r="F4165" s="54">
        <v>794.76699999999994</v>
      </c>
      <c r="G4165" s="54">
        <v>0.78387573880864425</v>
      </c>
      <c r="H4165" s="54">
        <v>0.64463672982246756</v>
      </c>
      <c r="I4165" s="54">
        <v>0.44249871991807477</v>
      </c>
      <c r="J4165" s="54">
        <v>104.89678806141433</v>
      </c>
      <c r="K4165" s="54">
        <v>250</v>
      </c>
      <c r="L4165" s="54">
        <v>125.02753992131451</v>
      </c>
      <c r="M4165" s="54">
        <v>1128.056642228757</v>
      </c>
      <c r="N4165" s="54">
        <v>33.586554485817047</v>
      </c>
      <c r="O4165" s="54">
        <v>0.91742707198113205</v>
      </c>
      <c r="P4165" s="54">
        <v>3.3233725566946877</v>
      </c>
      <c r="Q4165" s="54">
        <v>35.83251206502436</v>
      </c>
      <c r="R4165" s="54">
        <v>0.99288813360541461</v>
      </c>
      <c r="S4165" s="54">
        <v>6.8585950835915348</v>
      </c>
      <c r="T4165" s="54">
        <v>6.820116866039852E-4</v>
      </c>
      <c r="U4165" s="54">
        <v>0.34855681687820012</v>
      </c>
      <c r="V4165" s="54">
        <v>171.27590882877641</v>
      </c>
      <c r="W4165" s="54">
        <v>106.34824833143561</v>
      </c>
    </row>
    <row r="4166" spans="3:23" x14ac:dyDescent="0.25">
      <c r="C4166" s="52">
        <v>0</v>
      </c>
      <c r="D4166" s="55">
        <v>49</v>
      </c>
      <c r="E4166" s="55">
        <v>53</v>
      </c>
      <c r="F4166" s="55">
        <v>22.685000000000002</v>
      </c>
      <c r="G4166" s="55">
        <v>0.4391959304139465</v>
      </c>
      <c r="H4166" s="55">
        <v>0.92452830188679247</v>
      </c>
      <c r="I4166" s="55">
        <v>0.68055555555555558</v>
      </c>
      <c r="J4166" s="55">
        <v>7.8986541696685881</v>
      </c>
      <c r="K4166" s="55">
        <v>95</v>
      </c>
      <c r="L4166" s="55">
        <v>86.857142857142861</v>
      </c>
      <c r="M4166" s="55">
        <v>25.708333333333339</v>
      </c>
      <c r="N4166" s="55">
        <v>5.0703385817254194</v>
      </c>
      <c r="O4166" s="55">
        <v>0.12304961856884927</v>
      </c>
      <c r="P4166" s="55">
        <v>1.8019735269471924</v>
      </c>
      <c r="Q4166" s="55">
        <v>18.087499999999999</v>
      </c>
      <c r="R4166" s="55">
        <v>0.89598859904660333</v>
      </c>
      <c r="S4166" s="55">
        <v>3.8572989474120507</v>
      </c>
      <c r="T4166" s="55">
        <v>1.5937500000000011E-2</v>
      </c>
      <c r="U4166" s="55">
        <v>0.31252976190476184</v>
      </c>
      <c r="V4166" s="55">
        <v>8.4402427849180874</v>
      </c>
      <c r="W4166" s="55">
        <v>7.5826407197637069</v>
      </c>
    </row>
    <row r="4167" spans="3:23" x14ac:dyDescent="0.25">
      <c r="C4167" s="51">
        <v>0</v>
      </c>
      <c r="D4167" s="54">
        <v>8534</v>
      </c>
      <c r="E4167" s="54">
        <v>13100</v>
      </c>
      <c r="F4167" s="54">
        <v>536.67700000000002</v>
      </c>
      <c r="G4167" s="54">
        <v>0.78686457433242718</v>
      </c>
      <c r="H4167" s="54">
        <v>0.65145038167938929</v>
      </c>
      <c r="I4167" s="54">
        <v>0.44046451612903226</v>
      </c>
      <c r="J4167" s="54">
        <v>104.23927414736673</v>
      </c>
      <c r="K4167" s="54">
        <v>248</v>
      </c>
      <c r="L4167" s="54">
        <v>124.96660417154909</v>
      </c>
      <c r="M4167" s="54">
        <v>1092.7827823964465</v>
      </c>
      <c r="N4167" s="54">
        <v>33.057265198386368</v>
      </c>
      <c r="O4167" s="54">
        <v>0.90061806244666764</v>
      </c>
      <c r="P4167" s="54">
        <v>3.3429528272978346</v>
      </c>
      <c r="Q4167" s="54">
        <v>32.180184331797363</v>
      </c>
      <c r="R4167" s="54">
        <v>0.99366625183197632</v>
      </c>
      <c r="S4167" s="54">
        <v>6.8522431964973363</v>
      </c>
      <c r="T4167" s="54">
        <v>7.2728054493088727E-4</v>
      </c>
      <c r="U4167" s="54">
        <v>0.35575842592570395</v>
      </c>
      <c r="V4167" s="54">
        <v>169.32032144042827</v>
      </c>
      <c r="W4167" s="54">
        <v>104.49192354761762</v>
      </c>
    </row>
    <row r="4168" spans="3:23" x14ac:dyDescent="0.25">
      <c r="C4168" s="52">
        <v>0</v>
      </c>
      <c r="D4168" s="55">
        <v>8415</v>
      </c>
      <c r="E4168" s="55">
        <v>12909</v>
      </c>
      <c r="F4168" s="55">
        <v>529.56500000000005</v>
      </c>
      <c r="G4168" s="55">
        <v>0.78438941677842799</v>
      </c>
      <c r="H4168" s="55">
        <v>0.65187078782244945</v>
      </c>
      <c r="I4168" s="55">
        <v>0.44</v>
      </c>
      <c r="J4168" s="55">
        <v>103.50995492679142</v>
      </c>
      <c r="K4168" s="55">
        <v>248</v>
      </c>
      <c r="L4168" s="55">
        <v>124.74165181224005</v>
      </c>
      <c r="M4168" s="55">
        <v>1081.6577550558432</v>
      </c>
      <c r="N4168" s="55">
        <v>32.888565719043498</v>
      </c>
      <c r="O4168" s="55">
        <v>0.82833110564412815</v>
      </c>
      <c r="P4168" s="55">
        <v>3.2325458768045854</v>
      </c>
      <c r="Q4168" s="55">
        <v>31.975360514576501</v>
      </c>
      <c r="R4168" s="55">
        <v>0.99372796447762879</v>
      </c>
      <c r="S4168" s="55">
        <v>6.8595229836317912</v>
      </c>
      <c r="T4168" s="55">
        <v>7.4045056845730372E-4</v>
      </c>
      <c r="U4168" s="55">
        <v>0.35832242502443662</v>
      </c>
      <c r="V4168" s="55">
        <v>166.73967603569952</v>
      </c>
      <c r="W4168" s="55">
        <v>103.42339976058804</v>
      </c>
    </row>
    <row r="4169" spans="3:23" x14ac:dyDescent="0.25">
      <c r="C4169" s="51">
        <v>0</v>
      </c>
      <c r="D4169" s="54">
        <v>8040</v>
      </c>
      <c r="E4169" s="54">
        <v>12113</v>
      </c>
      <c r="F4169" s="54">
        <v>537.19899999999996</v>
      </c>
      <c r="G4169" s="54">
        <v>0.77050731409130413</v>
      </c>
      <c r="H4169" s="54">
        <v>0.66374969041525633</v>
      </c>
      <c r="I4169" s="54">
        <v>0.46608695652173915</v>
      </c>
      <c r="J4169" s="54">
        <v>101.17729952746667</v>
      </c>
      <c r="K4169" s="54">
        <v>239</v>
      </c>
      <c r="L4169" s="54">
        <v>125.81007462686567</v>
      </c>
      <c r="M4169" s="54">
        <v>1130.3608637834641</v>
      </c>
      <c r="N4169" s="54">
        <v>33.620839724543828</v>
      </c>
      <c r="O4169" s="54">
        <v>0.79302376273150943</v>
      </c>
      <c r="P4169" s="54">
        <v>3.0489075082582824</v>
      </c>
      <c r="Q4169" s="54">
        <v>33.003620689655357</v>
      </c>
      <c r="R4169" s="54">
        <v>0.99362187721428097</v>
      </c>
      <c r="S4169" s="54">
        <v>6.8908775949165424</v>
      </c>
      <c r="T4169" s="54">
        <v>6.2837230809885034E-4</v>
      </c>
      <c r="U4169" s="54">
        <v>0.34524082063298961</v>
      </c>
      <c r="V4169" s="54">
        <v>161.11152468865811</v>
      </c>
      <c r="W4169" s="54">
        <v>102.69750546415449</v>
      </c>
    </row>
    <row r="4170" spans="3:23" x14ac:dyDescent="0.25">
      <c r="C4170" s="52">
        <v>0</v>
      </c>
      <c r="D4170" s="55">
        <v>29</v>
      </c>
      <c r="E4170" s="55">
        <v>33</v>
      </c>
      <c r="F4170" s="55">
        <v>17.996000000000002</v>
      </c>
      <c r="G4170" s="55">
        <v>0</v>
      </c>
      <c r="H4170" s="55">
        <v>0.87878787878787878</v>
      </c>
      <c r="I4170" s="55">
        <v>0.59183673469387754</v>
      </c>
      <c r="J4170" s="55">
        <v>6.0765077797464979</v>
      </c>
      <c r="K4170" s="55">
        <v>104</v>
      </c>
      <c r="L4170" s="55">
        <v>92.448275862068968</v>
      </c>
      <c r="M4170" s="55">
        <v>51.256157635467972</v>
      </c>
      <c r="N4170" s="55">
        <v>7.1593405866370103</v>
      </c>
      <c r="O4170" s="55">
        <v>-0.47420622979045202</v>
      </c>
      <c r="P4170" s="55">
        <v>2.5206711532293395</v>
      </c>
      <c r="Q4170" s="55">
        <v>20</v>
      </c>
      <c r="R4170" s="55">
        <v>0.92321872024427631</v>
      </c>
      <c r="S4170" s="55">
        <v>3.9353986674667625</v>
      </c>
      <c r="T4170" s="55">
        <v>1.9132653061224501E-2</v>
      </c>
      <c r="U4170" s="55">
        <v>0.28287981859410433</v>
      </c>
      <c r="V4170" s="55">
        <v>6.2330229193099944</v>
      </c>
      <c r="W4170" s="55">
        <v>6.2330229193099944</v>
      </c>
    </row>
    <row r="4171" spans="3:23" x14ac:dyDescent="0.25">
      <c r="C4171" s="51">
        <v>0</v>
      </c>
      <c r="D4171" s="54">
        <v>7687</v>
      </c>
      <c r="E4171" s="54">
        <v>11171</v>
      </c>
      <c r="F4171" s="54">
        <v>479.39100000000002</v>
      </c>
      <c r="G4171" s="54">
        <v>0.76068052638886874</v>
      </c>
      <c r="H4171" s="54">
        <v>0.68812102766090766</v>
      </c>
      <c r="I4171" s="54">
        <v>0.52557090113496518</v>
      </c>
      <c r="J4171" s="54">
        <v>98.931250777391853</v>
      </c>
      <c r="K4171" s="54">
        <v>227</v>
      </c>
      <c r="L4171" s="54">
        <v>127.66657994015871</v>
      </c>
      <c r="M4171" s="54">
        <v>1170.4049498291256</v>
      </c>
      <c r="N4171" s="54">
        <v>34.21118164912059</v>
      </c>
      <c r="O4171" s="54">
        <v>0.74151552465978132</v>
      </c>
      <c r="P4171" s="54">
        <v>2.8476199142005543</v>
      </c>
      <c r="Q4171" s="54">
        <v>36.702126218851596</v>
      </c>
      <c r="R4171" s="54">
        <v>0.99287294438633233</v>
      </c>
      <c r="S4171" s="54">
        <v>6.9077252705396335</v>
      </c>
      <c r="T4171" s="54">
        <v>4.528601415141631E-4</v>
      </c>
      <c r="U4171" s="54">
        <v>0.31559337687574246</v>
      </c>
      <c r="V4171" s="54">
        <v>154.83198643887542</v>
      </c>
      <c r="W4171" s="54">
        <v>100.50553635384749</v>
      </c>
    </row>
    <row r="4172" spans="3:23" x14ac:dyDescent="0.25">
      <c r="C4172" s="52">
        <v>0</v>
      </c>
      <c r="D4172" s="55">
        <v>38</v>
      </c>
      <c r="E4172" s="55">
        <v>42</v>
      </c>
      <c r="F4172" s="55">
        <v>20.625999999999998</v>
      </c>
      <c r="G4172" s="55">
        <v>0.52748477726821907</v>
      </c>
      <c r="H4172" s="55">
        <v>0.90476190476190477</v>
      </c>
      <c r="I4172" s="55">
        <v>0.59375</v>
      </c>
      <c r="J4172" s="55">
        <v>6.955796338302048</v>
      </c>
      <c r="K4172" s="55">
        <v>115</v>
      </c>
      <c r="L4172" s="55">
        <v>99.34210526315789</v>
      </c>
      <c r="M4172" s="55">
        <v>107.42034139402563</v>
      </c>
      <c r="N4172" s="55">
        <v>10.364378485660664</v>
      </c>
      <c r="O4172" s="55">
        <v>-0.23616504334296526</v>
      </c>
      <c r="P4172" s="55">
        <v>2.1020205667703671</v>
      </c>
      <c r="Q4172" s="55">
        <v>77.416666666666657</v>
      </c>
      <c r="R4172" s="55">
        <v>0.89083568610008868</v>
      </c>
      <c r="S4172" s="55">
        <v>4.5438515265445458</v>
      </c>
      <c r="T4172" s="55">
        <v>1.427469135802472E-2</v>
      </c>
      <c r="U4172" s="55">
        <v>0.18629772294794225</v>
      </c>
      <c r="V4172" s="55">
        <v>7.6822876709772538</v>
      </c>
      <c r="W4172" s="55">
        <v>6.5265987488178077</v>
      </c>
    </row>
    <row r="4173" spans="3:23" x14ac:dyDescent="0.25">
      <c r="C4173" s="51">
        <v>0</v>
      </c>
      <c r="D4173" s="54">
        <v>29</v>
      </c>
      <c r="E4173" s="54">
        <v>33</v>
      </c>
      <c r="F4173" s="54">
        <v>17.996000000000002</v>
      </c>
      <c r="G4173" s="54">
        <v>0</v>
      </c>
      <c r="H4173" s="54">
        <v>0.87878787878787878</v>
      </c>
      <c r="I4173" s="54">
        <v>0.59183673469387754</v>
      </c>
      <c r="J4173" s="54">
        <v>6.0765077797464979</v>
      </c>
      <c r="K4173" s="54">
        <v>112</v>
      </c>
      <c r="L4173" s="54">
        <v>97.068965517241381</v>
      </c>
      <c r="M4173" s="54">
        <v>69.852216748768484</v>
      </c>
      <c r="N4173" s="54">
        <v>8.3577638605531615</v>
      </c>
      <c r="O4173" s="54">
        <v>-0.19353805520139492</v>
      </c>
      <c r="P4173" s="54">
        <v>2.2705272130834455</v>
      </c>
      <c r="Q4173" s="54">
        <v>74.749999999999972</v>
      </c>
      <c r="R4173" s="54">
        <v>0.7598562288486439</v>
      </c>
      <c r="S4173" s="54">
        <v>4.3752223744379162</v>
      </c>
      <c r="T4173" s="54">
        <v>1.785714285714287E-2</v>
      </c>
      <c r="U4173" s="54">
        <v>0.17797562789684632</v>
      </c>
      <c r="V4173" s="54">
        <v>6.2330229193099944</v>
      </c>
      <c r="W4173" s="54">
        <v>6.2330229193099944</v>
      </c>
    </row>
    <row r="4174" spans="3:23" x14ac:dyDescent="0.25">
      <c r="C4174" s="52">
        <v>0</v>
      </c>
      <c r="D4174" s="55">
        <v>7434</v>
      </c>
      <c r="E4174" s="55">
        <v>10637</v>
      </c>
      <c r="F4174" s="55">
        <v>476.76100000000002</v>
      </c>
      <c r="G4174" s="55">
        <v>0.74006872318393924</v>
      </c>
      <c r="H4174" s="55">
        <v>0.6988812635141487</v>
      </c>
      <c r="I4174" s="55">
        <v>0.54262773722627733</v>
      </c>
      <c r="J4174" s="55">
        <v>97.289582050501167</v>
      </c>
      <c r="K4174" s="55">
        <v>243</v>
      </c>
      <c r="L4174" s="55">
        <v>128.12442830239439</v>
      </c>
      <c r="M4174" s="55">
        <v>1260.2994623732438</v>
      </c>
      <c r="N4174" s="55">
        <v>35.500696646308839</v>
      </c>
      <c r="O4174" s="55">
        <v>0.85699862930181181</v>
      </c>
      <c r="P4174" s="55">
        <v>3.2630428945944407</v>
      </c>
      <c r="Q4174" s="55">
        <v>38.250198742501993</v>
      </c>
      <c r="R4174" s="55">
        <v>0.99264377111467361</v>
      </c>
      <c r="S4174" s="55">
        <v>6.9410345431640375</v>
      </c>
      <c r="T4174" s="55">
        <v>4.4086424015335273E-4</v>
      </c>
      <c r="U4174" s="55">
        <v>0.30739404362232653</v>
      </c>
      <c r="V4174" s="55">
        <v>148.41570577309625</v>
      </c>
      <c r="W4174" s="55">
        <v>99.814200425363197</v>
      </c>
    </row>
    <row r="4175" spans="3:23" x14ac:dyDescent="0.25">
      <c r="C4175" s="51">
        <v>0</v>
      </c>
      <c r="D4175" s="54">
        <v>29</v>
      </c>
      <c r="E4175" s="54">
        <v>33</v>
      </c>
      <c r="F4175" s="54">
        <v>17.996000000000002</v>
      </c>
      <c r="G4175" s="54">
        <v>0</v>
      </c>
      <c r="H4175" s="54">
        <v>0.87878787878787878</v>
      </c>
      <c r="I4175" s="54">
        <v>0.59183673469387754</v>
      </c>
      <c r="J4175" s="54">
        <v>6.0765077797464979</v>
      </c>
      <c r="K4175" s="54">
        <v>121</v>
      </c>
      <c r="L4175" s="54">
        <v>102.27586206896552</v>
      </c>
      <c r="M4175" s="54">
        <v>88.921182266009851</v>
      </c>
      <c r="N4175" s="54">
        <v>9.4298028752466436</v>
      </c>
      <c r="O4175" s="54">
        <v>0.14949658875736141</v>
      </c>
      <c r="P4175" s="54">
        <v>2.1044123621191217</v>
      </c>
      <c r="Q4175" s="54">
        <v>70.553571428571445</v>
      </c>
      <c r="R4175" s="54">
        <v>0.87344557884752672</v>
      </c>
      <c r="S4175" s="54">
        <v>4.1162646156680225</v>
      </c>
      <c r="T4175" s="54">
        <v>1.785714285714287E-2</v>
      </c>
      <c r="U4175" s="54">
        <v>0.14266769936412788</v>
      </c>
      <c r="V4175" s="54">
        <v>6.2330229193099944</v>
      </c>
      <c r="W4175" s="54">
        <v>6.2330229193099944</v>
      </c>
    </row>
    <row r="4176" spans="3:23" x14ac:dyDescent="0.25">
      <c r="C4176" s="52">
        <v>0</v>
      </c>
      <c r="D4176" s="55">
        <v>29</v>
      </c>
      <c r="E4176" s="55">
        <v>33</v>
      </c>
      <c r="F4176" s="55">
        <v>17.996000000000002</v>
      </c>
      <c r="G4176" s="55">
        <v>0</v>
      </c>
      <c r="H4176" s="55">
        <v>0.87878787878787878</v>
      </c>
      <c r="I4176" s="55">
        <v>0.59183673469387754</v>
      </c>
      <c r="J4176" s="55">
        <v>6.0765077797464979</v>
      </c>
      <c r="K4176" s="55">
        <v>107</v>
      </c>
      <c r="L4176" s="55">
        <v>93.827586206896555</v>
      </c>
      <c r="M4176" s="55">
        <v>52.933497536945815</v>
      </c>
      <c r="N4176" s="55">
        <v>7.2755410477122462</v>
      </c>
      <c r="O4176" s="55">
        <v>7.9061199063247267E-3</v>
      </c>
      <c r="P4176" s="55">
        <v>2.0989258968287183</v>
      </c>
      <c r="Q4176" s="55">
        <v>56.035714285714263</v>
      </c>
      <c r="R4176" s="55">
        <v>0.81151521398032866</v>
      </c>
      <c r="S4176" s="55">
        <v>4.0902340121451441</v>
      </c>
      <c r="T4176" s="55">
        <v>1.785714285714287E-2</v>
      </c>
      <c r="U4176" s="55">
        <v>0.17002726935762646</v>
      </c>
      <c r="V4176" s="55">
        <v>6.2330229193099944</v>
      </c>
      <c r="W4176" s="55">
        <v>6.2330229193099944</v>
      </c>
    </row>
    <row r="4177" spans="3:23" x14ac:dyDescent="0.25">
      <c r="C4177" s="51">
        <v>0</v>
      </c>
      <c r="D4177" s="54">
        <v>7391</v>
      </c>
      <c r="E4177" s="54">
        <v>10556</v>
      </c>
      <c r="F4177" s="54">
        <v>469.55</v>
      </c>
      <c r="G4177" s="54">
        <v>0.73930766527223268</v>
      </c>
      <c r="H4177" s="54">
        <v>0.70017051913603634</v>
      </c>
      <c r="I4177" s="54">
        <v>0.54098960620699754</v>
      </c>
      <c r="J4177" s="54">
        <v>97.007801104537918</v>
      </c>
      <c r="K4177" s="54">
        <v>248</v>
      </c>
      <c r="L4177" s="54">
        <v>128.32512515221214</v>
      </c>
      <c r="M4177" s="54">
        <v>1314.3447529444238</v>
      </c>
      <c r="N4177" s="54">
        <v>36.253892935027316</v>
      </c>
      <c r="O4177" s="54">
        <v>0.93287867154539883</v>
      </c>
      <c r="P4177" s="54">
        <v>3.538296337321297</v>
      </c>
      <c r="Q4177" s="54">
        <v>37.287318840579694</v>
      </c>
      <c r="R4177" s="54">
        <v>0.99297272618492938</v>
      </c>
      <c r="S4177" s="54">
        <v>6.9489833023407979</v>
      </c>
      <c r="T4177" s="54">
        <v>4.4278512917456266E-4</v>
      </c>
      <c r="U4177" s="54">
        <v>0.30835278421880868</v>
      </c>
      <c r="V4177" s="54">
        <v>147.65552405375183</v>
      </c>
      <c r="W4177" s="54">
        <v>99.426473415628919</v>
      </c>
    </row>
    <row r="4178" spans="3:23" x14ac:dyDescent="0.25">
      <c r="C4178" s="52">
        <v>0</v>
      </c>
      <c r="D4178" s="55">
        <v>29</v>
      </c>
      <c r="E4178" s="55">
        <v>33</v>
      </c>
      <c r="F4178" s="55">
        <v>17.996000000000002</v>
      </c>
      <c r="G4178" s="55">
        <v>0</v>
      </c>
      <c r="H4178" s="55">
        <v>0.87878787878787878</v>
      </c>
      <c r="I4178" s="55">
        <v>0.59183673469387754</v>
      </c>
      <c r="J4178" s="55">
        <v>6.0765077797464979</v>
      </c>
      <c r="K4178" s="55">
        <v>114</v>
      </c>
      <c r="L4178" s="55">
        <v>97.620689655172413</v>
      </c>
      <c r="M4178" s="55">
        <v>90.315270935960598</v>
      </c>
      <c r="N4178" s="55">
        <v>9.503434691518672</v>
      </c>
      <c r="O4178" s="55">
        <v>-9.6541544999313292E-2</v>
      </c>
      <c r="P4178" s="55">
        <v>2.1496581456559749</v>
      </c>
      <c r="Q4178" s="55">
        <v>62.946428571428562</v>
      </c>
      <c r="R4178" s="55">
        <v>0.87997020140378024</v>
      </c>
      <c r="S4178" s="55">
        <v>4.5131534089206751</v>
      </c>
      <c r="T4178" s="55">
        <v>1.8494897959183687E-2</v>
      </c>
      <c r="U4178" s="55">
        <v>0.18587057783486341</v>
      </c>
      <c r="V4178" s="55">
        <v>6.2330229193099944</v>
      </c>
      <c r="W4178" s="55">
        <v>6.2330229193099944</v>
      </c>
    </row>
    <row r="4179" spans="3:23" x14ac:dyDescent="0.25">
      <c r="C4179" s="51">
        <v>0</v>
      </c>
      <c r="D4179" s="54">
        <v>29</v>
      </c>
      <c r="E4179" s="54">
        <v>33</v>
      </c>
      <c r="F4179" s="54">
        <v>17.996000000000002</v>
      </c>
      <c r="G4179" s="54">
        <v>0</v>
      </c>
      <c r="H4179" s="54">
        <v>0.87878787878787878</v>
      </c>
      <c r="I4179" s="54">
        <v>0.59183673469387754</v>
      </c>
      <c r="J4179" s="54">
        <v>6.0765077797464979</v>
      </c>
      <c r="K4179" s="54">
        <v>105</v>
      </c>
      <c r="L4179" s="54">
        <v>92.965517241379317</v>
      </c>
      <c r="M4179" s="54">
        <v>41.605911330049253</v>
      </c>
      <c r="N4179" s="54">
        <v>6.4502644387690999</v>
      </c>
      <c r="O4179" s="54">
        <v>0.15758008438206367</v>
      </c>
      <c r="P4179" s="54">
        <v>2.0856656787820427</v>
      </c>
      <c r="Q4179" s="54">
        <v>51.803571428571431</v>
      </c>
      <c r="R4179" s="54">
        <v>0.84364652772393722</v>
      </c>
      <c r="S4179" s="54">
        <v>4.0902340121451441</v>
      </c>
      <c r="T4179" s="54">
        <v>1.785714285714287E-2</v>
      </c>
      <c r="U4179" s="54">
        <v>0.18817467254967249</v>
      </c>
      <c r="V4179" s="54">
        <v>6.2330229193099944</v>
      </c>
      <c r="W4179" s="54">
        <v>6.2330229193099944</v>
      </c>
    </row>
    <row r="4180" spans="3:23" x14ac:dyDescent="0.25">
      <c r="C4180" s="52">
        <v>0</v>
      </c>
      <c r="D4180" s="55">
        <v>7129</v>
      </c>
      <c r="E4180" s="55">
        <v>10016</v>
      </c>
      <c r="F4180" s="55">
        <v>419.39</v>
      </c>
      <c r="G4180" s="55">
        <v>0.73637558090868549</v>
      </c>
      <c r="H4180" s="55">
        <v>0.71176118210862616</v>
      </c>
      <c r="I4180" s="55">
        <v>0.56687340966921118</v>
      </c>
      <c r="J4180" s="55">
        <v>95.272896011494126</v>
      </c>
      <c r="K4180" s="55">
        <v>255</v>
      </c>
      <c r="L4180" s="55">
        <v>130.54692102679198</v>
      </c>
      <c r="M4180" s="55">
        <v>1382.2801002969393</v>
      </c>
      <c r="N4180" s="55">
        <v>37.179027694345898</v>
      </c>
      <c r="O4180" s="55">
        <v>1.0212451620884389</v>
      </c>
      <c r="P4180" s="55">
        <v>3.8317245423169579</v>
      </c>
      <c r="Q4180" s="55">
        <v>37.006846619972478</v>
      </c>
      <c r="R4180" s="55">
        <v>0.99326308030754862</v>
      </c>
      <c r="S4180" s="55">
        <v>6.9853053545616728</v>
      </c>
      <c r="T4180" s="55">
        <v>4.1758777625138042E-4</v>
      </c>
      <c r="U4180" s="55">
        <v>0.29938167344611716</v>
      </c>
      <c r="V4180" s="55">
        <v>144.09086314400523</v>
      </c>
      <c r="W4180" s="55">
        <v>97.487985368289685</v>
      </c>
    </row>
    <row r="4181" spans="3:23" x14ac:dyDescent="0.25">
      <c r="C4181" s="51">
        <v>0</v>
      </c>
      <c r="D4181" s="54">
        <v>29</v>
      </c>
      <c r="E4181" s="54">
        <v>33</v>
      </c>
      <c r="F4181" s="54">
        <v>17.996000000000002</v>
      </c>
      <c r="G4181" s="54">
        <v>0</v>
      </c>
      <c r="H4181" s="54">
        <v>0.87878787878787878</v>
      </c>
      <c r="I4181" s="54">
        <v>0.59183673469387754</v>
      </c>
      <c r="J4181" s="54">
        <v>6.0765077797464979</v>
      </c>
      <c r="K4181" s="54">
        <v>99</v>
      </c>
      <c r="L4181" s="54">
        <v>89.517241379310349</v>
      </c>
      <c r="M4181" s="54">
        <v>29.615763546798014</v>
      </c>
      <c r="N4181" s="54">
        <v>5.4420367094313153</v>
      </c>
      <c r="O4181" s="54">
        <v>0.23594239766598596</v>
      </c>
      <c r="P4181" s="54">
        <v>2.0897294524391024</v>
      </c>
      <c r="Q4181" s="54">
        <v>31.321428571428577</v>
      </c>
      <c r="R4181" s="54">
        <v>0.85148520923829918</v>
      </c>
      <c r="S4181" s="54">
        <v>3.6209360647507713</v>
      </c>
      <c r="T4181" s="54">
        <v>1.8494897959183687E-2</v>
      </c>
      <c r="U4181" s="54">
        <v>0.2374705651491365</v>
      </c>
      <c r="V4181" s="54">
        <v>6.2330229193099944</v>
      </c>
      <c r="W4181" s="54">
        <v>6.2330229193099944</v>
      </c>
    </row>
    <row r="4182" spans="3:23" x14ac:dyDescent="0.25">
      <c r="C4182" s="52">
        <v>0</v>
      </c>
      <c r="D4182" s="55">
        <v>36</v>
      </c>
      <c r="E4182" s="55">
        <v>40</v>
      </c>
      <c r="F4182" s="55">
        <v>19.592000000000002</v>
      </c>
      <c r="G4182" s="55">
        <v>0.38282074674438793</v>
      </c>
      <c r="H4182" s="55">
        <v>0.9</v>
      </c>
      <c r="I4182" s="55">
        <v>0.6428571428571429</v>
      </c>
      <c r="J4182" s="55">
        <v>6.7702750025730758</v>
      </c>
      <c r="K4182" s="55">
        <v>89</v>
      </c>
      <c r="L4182" s="55">
        <v>84.861111111111114</v>
      </c>
      <c r="M4182" s="55">
        <v>6.0087301587301551</v>
      </c>
      <c r="N4182" s="55">
        <v>2.4512711312154263</v>
      </c>
      <c r="O4182" s="55">
        <v>-0.20317746036076245</v>
      </c>
      <c r="P4182" s="55">
        <v>2.2052269816066641</v>
      </c>
      <c r="Q4182" s="55">
        <v>10.523809523809515</v>
      </c>
      <c r="R4182" s="55">
        <v>0.78801572636307038</v>
      </c>
      <c r="S4182" s="55">
        <v>2.9733303786749845</v>
      </c>
      <c r="T4182" s="55">
        <v>2.1919879062736208E-2</v>
      </c>
      <c r="U4182" s="55">
        <v>0.39756235827664399</v>
      </c>
      <c r="V4182" s="55">
        <v>7.1802197428460053</v>
      </c>
      <c r="W4182" s="55">
        <v>6.6332495807108005</v>
      </c>
    </row>
    <row r="4183" spans="3:23" x14ac:dyDescent="0.25">
      <c r="C4183" s="51">
        <v>0</v>
      </c>
      <c r="D4183" s="54">
        <v>6883</v>
      </c>
      <c r="E4183" s="54">
        <v>9677</v>
      </c>
      <c r="F4183" s="54">
        <v>411.88</v>
      </c>
      <c r="G4183" s="54">
        <v>0.74580119806211886</v>
      </c>
      <c r="H4183" s="54">
        <v>0.71127415521339254</v>
      </c>
      <c r="I4183" s="54">
        <v>0.57820900537634412</v>
      </c>
      <c r="J4183" s="54">
        <v>93.614677195470406</v>
      </c>
      <c r="K4183" s="54">
        <v>255</v>
      </c>
      <c r="L4183" s="54">
        <v>133.25918930698822</v>
      </c>
      <c r="M4183" s="54">
        <v>1562.7758800168972</v>
      </c>
      <c r="N4183" s="54">
        <v>39.53196023494025</v>
      </c>
      <c r="O4183" s="54">
        <v>1.0350432377601089</v>
      </c>
      <c r="P4183" s="54">
        <v>3.6667664378876923</v>
      </c>
      <c r="Q4183" s="54">
        <v>39.131316489361716</v>
      </c>
      <c r="R4183" s="54">
        <v>0.99326863035155566</v>
      </c>
      <c r="S4183" s="54">
        <v>7.0297339438784592</v>
      </c>
      <c r="T4183" s="54">
        <v>4.087752915983164E-4</v>
      </c>
      <c r="U4183" s="54">
        <v>0.30393897653945517</v>
      </c>
      <c r="V4183" s="54">
        <v>143.37229081391959</v>
      </c>
      <c r="W4183" s="54">
        <v>95.510114951329641</v>
      </c>
    </row>
    <row r="4184" spans="3:23" x14ac:dyDescent="0.25">
      <c r="C4184" s="52">
        <v>0</v>
      </c>
      <c r="D4184" s="55">
        <v>6741</v>
      </c>
      <c r="E4184" s="55">
        <v>9424</v>
      </c>
      <c r="F4184" s="55">
        <v>411.33499999999998</v>
      </c>
      <c r="G4184" s="55">
        <v>0.75750045606975891</v>
      </c>
      <c r="H4184" s="55">
        <v>0.71530135823429541</v>
      </c>
      <c r="I4184" s="55">
        <v>0.5654726952436876</v>
      </c>
      <c r="J4184" s="55">
        <v>92.643983998205357</v>
      </c>
      <c r="K4184" s="55">
        <v>255</v>
      </c>
      <c r="L4184" s="55">
        <v>136.1921079958463</v>
      </c>
      <c r="M4184" s="55">
        <v>1692.8282225734988</v>
      </c>
      <c r="N4184" s="55">
        <v>41.14399376061467</v>
      </c>
      <c r="O4184" s="55">
        <v>0.97112886594496217</v>
      </c>
      <c r="P4184" s="55">
        <v>3.3691445910721369</v>
      </c>
      <c r="Q4184" s="55">
        <v>40.995934284766214</v>
      </c>
      <c r="R4184" s="55">
        <v>0.99342529359335852</v>
      </c>
      <c r="S4184" s="55">
        <v>7.0566985987929902</v>
      </c>
      <c r="T4184" s="55">
        <v>4.0770886728372119E-4</v>
      </c>
      <c r="U4184" s="55">
        <v>0.30706953257610964</v>
      </c>
      <c r="V4184" s="55">
        <v>142.96292987169372</v>
      </c>
      <c r="W4184" s="55">
        <v>93.331151965965788</v>
      </c>
    </row>
    <row r="4185" spans="3:23" x14ac:dyDescent="0.25">
      <c r="C4185" s="51">
        <v>0</v>
      </c>
      <c r="D4185" s="54">
        <v>348</v>
      </c>
      <c r="E4185" s="54">
        <v>379</v>
      </c>
      <c r="F4185" s="54">
        <v>75.522999999999996</v>
      </c>
      <c r="G4185" s="54">
        <v>0.82882744573400646</v>
      </c>
      <c r="H4185" s="54">
        <v>0.91820580474934033</v>
      </c>
      <c r="I4185" s="54">
        <v>0.61375661375661372</v>
      </c>
      <c r="J4185" s="54">
        <v>21.049640414216977</v>
      </c>
      <c r="K4185" s="54">
        <v>180</v>
      </c>
      <c r="L4185" s="54">
        <v>96.204022988505741</v>
      </c>
      <c r="M4185" s="54">
        <v>987.04470999370596</v>
      </c>
      <c r="N4185" s="54">
        <v>31.417267704141715</v>
      </c>
      <c r="O4185" s="54">
        <v>0.68944397605473962</v>
      </c>
      <c r="P4185" s="54">
        <v>2.5435839244445995</v>
      </c>
      <c r="Q4185" s="54">
        <v>185.7159863945576</v>
      </c>
      <c r="R4185" s="54">
        <v>0.95112694528371111</v>
      </c>
      <c r="S4185" s="54">
        <v>6.497734367824707</v>
      </c>
      <c r="T4185" s="54">
        <v>2.2617890693692223E-3</v>
      </c>
      <c r="U4185" s="54">
        <v>0.20785440700390953</v>
      </c>
      <c r="V4185" s="54">
        <v>30.019153018903559</v>
      </c>
      <c r="W4185" s="54">
        <v>16.795845289778949</v>
      </c>
    </row>
    <row r="4186" spans="3:23" x14ac:dyDescent="0.25">
      <c r="C4186" s="52">
        <v>0</v>
      </c>
      <c r="D4186" s="55">
        <v>500</v>
      </c>
      <c r="E4186" s="55">
        <v>558</v>
      </c>
      <c r="F4186" s="55">
        <v>96.206999999999994</v>
      </c>
      <c r="G4186" s="55">
        <v>0.74425512240583447</v>
      </c>
      <c r="H4186" s="55">
        <v>0.89605734767025091</v>
      </c>
      <c r="I4186" s="55">
        <v>0.65876152832674573</v>
      </c>
      <c r="J4186" s="55">
        <v>25.231325220201601</v>
      </c>
      <c r="K4186" s="55">
        <v>129</v>
      </c>
      <c r="L4186" s="55">
        <v>83.378</v>
      </c>
      <c r="M4186" s="55">
        <v>337.73859318637301</v>
      </c>
      <c r="N4186" s="55">
        <v>18.377665607643781</v>
      </c>
      <c r="O4186" s="55">
        <v>0.14812015259226188</v>
      </c>
      <c r="P4186" s="55">
        <v>2.1713070003620065</v>
      </c>
      <c r="Q4186" s="55">
        <v>47.643939393939299</v>
      </c>
      <c r="R4186" s="55">
        <v>0.97547310270063681</v>
      </c>
      <c r="S4186" s="55">
        <v>6.0426423383101469</v>
      </c>
      <c r="T4186" s="55">
        <v>1.7632129374553741E-3</v>
      </c>
      <c r="U4186" s="55">
        <v>0.30251502668005997</v>
      </c>
      <c r="V4186" s="55">
        <v>32.536019042406927</v>
      </c>
      <c r="W4186" s="55">
        <v>21.730658608031174</v>
      </c>
    </row>
    <row r="4187" spans="3:23" x14ac:dyDescent="0.25">
      <c r="C4187" s="51">
        <v>0</v>
      </c>
      <c r="D4187" s="54">
        <v>682</v>
      </c>
      <c r="E4187" s="54">
        <v>834</v>
      </c>
      <c r="F4187" s="54">
        <v>132.76900000000001</v>
      </c>
      <c r="G4187" s="54">
        <v>0.93932022653981273</v>
      </c>
      <c r="H4187" s="54">
        <v>0.81774580335731417</v>
      </c>
      <c r="I4187" s="54">
        <v>0.48994252873563221</v>
      </c>
      <c r="J4187" s="54">
        <v>29.467768315727287</v>
      </c>
      <c r="K4187" s="54">
        <v>219</v>
      </c>
      <c r="L4187" s="54">
        <v>102.58064516129032</v>
      </c>
      <c r="M4187" s="54">
        <v>1230.9046468665642</v>
      </c>
      <c r="N4187" s="54">
        <v>35.084250695526677</v>
      </c>
      <c r="O4187" s="54">
        <v>0.64215286220001633</v>
      </c>
      <c r="P4187" s="54">
        <v>2.7674906853040557</v>
      </c>
      <c r="Q4187" s="54">
        <v>142.05700211118906</v>
      </c>
      <c r="R4187" s="54">
        <v>0.96860534773451579</v>
      </c>
      <c r="S4187" s="54">
        <v>6.7950645229510727</v>
      </c>
      <c r="T4187" s="54">
        <v>1.6625058623512682E-3</v>
      </c>
      <c r="U4187" s="54">
        <v>0.24201402297832611</v>
      </c>
      <c r="V4187" s="54">
        <v>54.480250117705069</v>
      </c>
      <c r="W4187" s="54">
        <v>18.688989999570019</v>
      </c>
    </row>
    <row r="4188" spans="3:23" x14ac:dyDescent="0.25">
      <c r="C4188" s="52">
        <v>0</v>
      </c>
      <c r="D4188" s="55">
        <v>414</v>
      </c>
      <c r="E4188" s="55">
        <v>452</v>
      </c>
      <c r="F4188" s="55">
        <v>87.472999999999999</v>
      </c>
      <c r="G4188" s="55">
        <v>0.92614616838986286</v>
      </c>
      <c r="H4188" s="55">
        <v>0.91592920353982299</v>
      </c>
      <c r="I4188" s="55">
        <v>0.71875</v>
      </c>
      <c r="J4188" s="55">
        <v>22.959119571977435</v>
      </c>
      <c r="K4188" s="55">
        <v>193</v>
      </c>
      <c r="L4188" s="55">
        <v>102.2512077294686</v>
      </c>
      <c r="M4188" s="55">
        <v>935.61228667345108</v>
      </c>
      <c r="N4188" s="55">
        <v>30.587780021986738</v>
      </c>
      <c r="O4188" s="55">
        <v>0.79192981287701691</v>
      </c>
      <c r="P4188" s="55">
        <v>3.3510945691737795</v>
      </c>
      <c r="Q4188" s="55">
        <v>177.26470588235341</v>
      </c>
      <c r="R4188" s="55">
        <v>0.95329572108107419</v>
      </c>
      <c r="S4188" s="55">
        <v>6.5486042464336576</v>
      </c>
      <c r="T4188" s="55">
        <v>2.2320475030970848E-3</v>
      </c>
      <c r="U4188" s="55">
        <v>0.28431327293586073</v>
      </c>
      <c r="V4188" s="55">
        <v>39.048229930550967</v>
      </c>
      <c r="W4188" s="55">
        <v>14.727617232548862</v>
      </c>
    </row>
    <row r="4189" spans="3:23" x14ac:dyDescent="0.25">
      <c r="C4189" s="51">
        <v>0</v>
      </c>
      <c r="D4189" s="54">
        <v>405</v>
      </c>
      <c r="E4189" s="54">
        <v>431</v>
      </c>
      <c r="F4189" s="54">
        <v>80.783000000000001</v>
      </c>
      <c r="G4189" s="54">
        <v>0.83896388428133462</v>
      </c>
      <c r="H4189" s="54">
        <v>0.93967517401392109</v>
      </c>
      <c r="I4189" s="54">
        <v>0.61363636363636365</v>
      </c>
      <c r="J4189" s="54">
        <v>22.708192698181442</v>
      </c>
      <c r="K4189" s="54">
        <v>204</v>
      </c>
      <c r="L4189" s="54">
        <v>100.25185185185185</v>
      </c>
      <c r="M4189" s="54">
        <v>1187.8770077007709</v>
      </c>
      <c r="N4189" s="54">
        <v>34.465591648784603</v>
      </c>
      <c r="O4189" s="54">
        <v>0.73001700627549249</v>
      </c>
      <c r="P4189" s="54">
        <v>2.6310823417709694</v>
      </c>
      <c r="Q4189" s="54">
        <v>343.48680351906177</v>
      </c>
      <c r="R4189" s="54">
        <v>0.92075984037957515</v>
      </c>
      <c r="S4189" s="54">
        <v>6.6273180296354068</v>
      </c>
      <c r="T4189" s="54">
        <v>1.8790688074577888E-3</v>
      </c>
      <c r="U4189" s="54">
        <v>0.19803481379714943</v>
      </c>
      <c r="V4189" s="54">
        <v>32.364610773459908</v>
      </c>
      <c r="W4189" s="54">
        <v>17.612403711112368</v>
      </c>
    </row>
    <row r="4190" spans="3:23" x14ac:dyDescent="0.25">
      <c r="C4190" s="52">
        <v>0</v>
      </c>
      <c r="D4190" s="55">
        <v>29</v>
      </c>
      <c r="E4190" s="55">
        <v>33</v>
      </c>
      <c r="F4190" s="55">
        <v>17.996000000000002</v>
      </c>
      <c r="G4190" s="55">
        <v>0</v>
      </c>
      <c r="H4190" s="55">
        <v>0.87878787878787878</v>
      </c>
      <c r="I4190" s="55">
        <v>0.59183673469387754</v>
      </c>
      <c r="J4190" s="55">
        <v>6.0765077797464979</v>
      </c>
      <c r="K4190" s="55">
        <v>85</v>
      </c>
      <c r="L4190" s="55">
        <v>68.862068965517238</v>
      </c>
      <c r="M4190" s="55">
        <v>61.194581280788171</v>
      </c>
      <c r="N4190" s="55">
        <v>7.8226965479167205</v>
      </c>
      <c r="O4190" s="55">
        <v>-1.2521076040903354E-2</v>
      </c>
      <c r="P4190" s="55">
        <v>2.749472831778399</v>
      </c>
      <c r="Q4190" s="55">
        <v>78.553571428571431</v>
      </c>
      <c r="R4190" s="55">
        <v>0.87425365777745911</v>
      </c>
      <c r="S4190" s="55">
        <v>4.1852301329094015</v>
      </c>
      <c r="T4190" s="55">
        <v>1.9770408163265318E-2</v>
      </c>
      <c r="U4190" s="55">
        <v>0.22515697566905543</v>
      </c>
      <c r="V4190" s="55">
        <v>6.2330229193099944</v>
      </c>
      <c r="W4190" s="55">
        <v>6.2330229193099944</v>
      </c>
    </row>
    <row r="4191" spans="3:23" x14ac:dyDescent="0.25">
      <c r="C4191" s="51">
        <v>0</v>
      </c>
      <c r="D4191" s="54">
        <v>515</v>
      </c>
      <c r="E4191" s="54">
        <v>598</v>
      </c>
      <c r="F4191" s="54">
        <v>98.233000000000004</v>
      </c>
      <c r="G4191" s="54">
        <v>0.79721554243635895</v>
      </c>
      <c r="H4191" s="54">
        <v>0.8612040133779264</v>
      </c>
      <c r="I4191" s="54">
        <v>0.65856777493606133</v>
      </c>
      <c r="J4191" s="54">
        <v>25.606998370340261</v>
      </c>
      <c r="K4191" s="54">
        <v>126</v>
      </c>
      <c r="L4191" s="54">
        <v>82.100970873786409</v>
      </c>
      <c r="M4191" s="54">
        <v>346.10651656529751</v>
      </c>
      <c r="N4191" s="54">
        <v>18.603938200426747</v>
      </c>
      <c r="O4191" s="54">
        <v>0.13799822769392286</v>
      </c>
      <c r="P4191" s="54">
        <v>2.0212239853052281</v>
      </c>
      <c r="Q4191" s="54">
        <v>33.306372549019613</v>
      </c>
      <c r="R4191" s="54">
        <v>0.98402889484426492</v>
      </c>
      <c r="S4191" s="54">
        <v>6.0001135504010845</v>
      </c>
      <c r="T4191" s="54">
        <v>3.547313533256461E-3</v>
      </c>
      <c r="U4191" s="54">
        <v>0.36210002586635759</v>
      </c>
      <c r="V4191" s="54">
        <v>34.992768098700218</v>
      </c>
      <c r="W4191" s="54">
        <v>21.124951192548391</v>
      </c>
    </row>
    <row r="4192" spans="3:23" x14ac:dyDescent="0.25">
      <c r="C4192" s="52">
        <v>0</v>
      </c>
      <c r="D4192" s="55">
        <v>704</v>
      </c>
      <c r="E4192" s="55">
        <v>871</v>
      </c>
      <c r="F4192" s="55">
        <v>135.79600000000002</v>
      </c>
      <c r="G4192" s="55">
        <v>0.95189115683785186</v>
      </c>
      <c r="H4192" s="55">
        <v>0.80826636050516643</v>
      </c>
      <c r="I4192" s="55">
        <v>0.45128205128205129</v>
      </c>
      <c r="J4192" s="55">
        <v>29.939282548076442</v>
      </c>
      <c r="K4192" s="55">
        <v>205</v>
      </c>
      <c r="L4192" s="55">
        <v>98.58948863636364</v>
      </c>
      <c r="M4192" s="55">
        <v>1176.836930605846</v>
      </c>
      <c r="N4192" s="55">
        <v>34.305056924684528</v>
      </c>
      <c r="O4192" s="55">
        <v>0.59153074112570203</v>
      </c>
      <c r="P4192" s="55">
        <v>2.5296703478477776</v>
      </c>
      <c r="Q4192" s="55">
        <v>122.89559748427727</v>
      </c>
      <c r="R4192" s="55">
        <v>0.97039234379271622</v>
      </c>
      <c r="S4192" s="55">
        <v>6.7279885207042209</v>
      </c>
      <c r="T4192" s="55">
        <v>1.6478778529330535E-3</v>
      </c>
      <c r="U4192" s="55">
        <v>0.24576180931211697</v>
      </c>
      <c r="V4192" s="55">
        <v>58.268234839519941</v>
      </c>
      <c r="W4192" s="55">
        <v>17.855504152941215</v>
      </c>
    </row>
    <row r="4193" spans="3:23" x14ac:dyDescent="0.25">
      <c r="C4193" s="51">
        <v>0</v>
      </c>
      <c r="D4193" s="54">
        <v>566</v>
      </c>
      <c r="E4193" s="54">
        <v>645</v>
      </c>
      <c r="F4193" s="54">
        <v>115.97999999999999</v>
      </c>
      <c r="G4193" s="54">
        <v>0.95685252562937317</v>
      </c>
      <c r="H4193" s="54">
        <v>0.8775193798449612</v>
      </c>
      <c r="I4193" s="54">
        <v>0.62888888888888894</v>
      </c>
      <c r="J4193" s="54">
        <v>26.844991754889811</v>
      </c>
      <c r="K4193" s="54">
        <v>197</v>
      </c>
      <c r="L4193" s="54">
        <v>101.76325088339223</v>
      </c>
      <c r="M4193" s="54">
        <v>1031.9119922449097</v>
      </c>
      <c r="N4193" s="54">
        <v>32.123386998336734</v>
      </c>
      <c r="O4193" s="54">
        <v>0.87472032862553561</v>
      </c>
      <c r="P4193" s="54">
        <v>3.2462939426888369</v>
      </c>
      <c r="Q4193" s="54">
        <v>164.8557894736837</v>
      </c>
      <c r="R4193" s="54">
        <v>0.96441457783944062</v>
      </c>
      <c r="S4193" s="54">
        <v>6.612587203327684</v>
      </c>
      <c r="T4193" s="54">
        <v>4.855401662049905E-3</v>
      </c>
      <c r="U4193" s="54">
        <v>0.37812861358476157</v>
      </c>
      <c r="V4193" s="54">
        <v>53.264401443271801</v>
      </c>
      <c r="W4193" s="54">
        <v>15.477249701108613</v>
      </c>
    </row>
    <row r="4194" spans="3:23" x14ac:dyDescent="0.25">
      <c r="C4194" s="52">
        <v>0</v>
      </c>
      <c r="D4194" s="55">
        <v>432</v>
      </c>
      <c r="E4194" s="55">
        <v>465</v>
      </c>
      <c r="F4194" s="55">
        <v>89.88</v>
      </c>
      <c r="G4194" s="55">
        <v>0.83780706452089693</v>
      </c>
      <c r="H4194" s="55">
        <v>0.92903225806451617</v>
      </c>
      <c r="I4194" s="55">
        <v>0.60589060308555398</v>
      </c>
      <c r="J4194" s="55">
        <v>23.452920571340158</v>
      </c>
      <c r="K4194" s="55">
        <v>218</v>
      </c>
      <c r="L4194" s="55">
        <v>106.95833333333333</v>
      </c>
      <c r="M4194" s="55">
        <v>1306.624709976797</v>
      </c>
      <c r="N4194" s="55">
        <v>36.147264211511178</v>
      </c>
      <c r="O4194" s="55">
        <v>0.69918238195107574</v>
      </c>
      <c r="P4194" s="55">
        <v>2.7686857358586412</v>
      </c>
      <c r="Q4194" s="55">
        <v>231.18750000000017</v>
      </c>
      <c r="R4194" s="55">
        <v>0.9554542371938527</v>
      </c>
      <c r="S4194" s="55">
        <v>6.7717947402806642</v>
      </c>
      <c r="T4194" s="55">
        <v>1.9125118147448124E-3</v>
      </c>
      <c r="U4194" s="55">
        <v>0.21433815152001617</v>
      </c>
      <c r="V4194" s="55">
        <v>33.57606877695909</v>
      </c>
      <c r="W4194" s="55">
        <v>18.331405787128659</v>
      </c>
    </row>
    <row r="4195" spans="3:23" x14ac:dyDescent="0.25">
      <c r="C4195" s="51">
        <v>0</v>
      </c>
      <c r="D4195" s="54">
        <v>526</v>
      </c>
      <c r="E4195" s="54">
        <v>604</v>
      </c>
      <c r="F4195" s="54">
        <v>111.614</v>
      </c>
      <c r="G4195" s="54">
        <v>0.87956713739672632</v>
      </c>
      <c r="H4195" s="54">
        <v>0.87086092715231789</v>
      </c>
      <c r="I4195" s="54">
        <v>0.55368421052631578</v>
      </c>
      <c r="J4195" s="54">
        <v>25.879026267050612</v>
      </c>
      <c r="K4195" s="54">
        <v>129</v>
      </c>
      <c r="L4195" s="54">
        <v>82.918250950570339</v>
      </c>
      <c r="M4195" s="54">
        <v>313.43520912547524</v>
      </c>
      <c r="N4195" s="54">
        <v>17.704101477495978</v>
      </c>
      <c r="O4195" s="54">
        <v>0.21493603985017623</v>
      </c>
      <c r="P4195" s="54">
        <v>2.2518615029955944</v>
      </c>
      <c r="Q4195" s="54">
        <v>43.484817813765183</v>
      </c>
      <c r="R4195" s="54">
        <v>0.97919020741363882</v>
      </c>
      <c r="S4195" s="54">
        <v>5.9777637992835597</v>
      </c>
      <c r="T4195" s="54">
        <v>1.8665278893278182E-3</v>
      </c>
      <c r="U4195" s="54">
        <v>0.34557865404450178</v>
      </c>
      <c r="V4195" s="54">
        <v>40.363412057400495</v>
      </c>
      <c r="W4195" s="54">
        <v>19.203893895810026</v>
      </c>
    </row>
    <row r="4196" spans="3:23" x14ac:dyDescent="0.25">
      <c r="C4196" s="52">
        <v>0</v>
      </c>
      <c r="D4196" s="55">
        <v>648</v>
      </c>
      <c r="E4196" s="55">
        <v>821</v>
      </c>
      <c r="F4196" s="55">
        <v>133.09199999999998</v>
      </c>
      <c r="G4196" s="55">
        <v>0.95803072997307226</v>
      </c>
      <c r="H4196" s="55">
        <v>0.78928136419001216</v>
      </c>
      <c r="I4196" s="55">
        <v>0.47058823529411764</v>
      </c>
      <c r="J4196" s="55">
        <v>28.723844188903151</v>
      </c>
      <c r="K4196" s="55">
        <v>200</v>
      </c>
      <c r="L4196" s="55">
        <v>99.171296296296291</v>
      </c>
      <c r="M4196" s="55">
        <v>954.03707281470088</v>
      </c>
      <c r="N4196" s="55">
        <v>30.887490555477324</v>
      </c>
      <c r="O4196" s="55">
        <v>0.65681916769294835</v>
      </c>
      <c r="P4196" s="55">
        <v>3.0667963512090211</v>
      </c>
      <c r="Q4196" s="55">
        <v>128.36324786324806</v>
      </c>
      <c r="R4196" s="55">
        <v>0.9672192719741699</v>
      </c>
      <c r="S4196" s="55">
        <v>6.6138146068469839</v>
      </c>
      <c r="T4196" s="55">
        <v>1.4072531878800013E-3</v>
      </c>
      <c r="U4196" s="55">
        <v>0.22831658212301814</v>
      </c>
      <c r="V4196" s="55">
        <v>57.707512953540331</v>
      </c>
      <c r="W4196" s="55">
        <v>16.542754215818523</v>
      </c>
    </row>
    <row r="4197" spans="3:23" x14ac:dyDescent="0.25">
      <c r="C4197" s="51">
        <v>0</v>
      </c>
      <c r="D4197" s="54">
        <v>606</v>
      </c>
      <c r="E4197" s="54">
        <v>670</v>
      </c>
      <c r="F4197" s="54">
        <v>119.652</v>
      </c>
      <c r="G4197" s="54">
        <v>0.95693009297523579</v>
      </c>
      <c r="H4197" s="54">
        <v>0.90447761194029852</v>
      </c>
      <c r="I4197" s="54">
        <v>0.63789473684210529</v>
      </c>
      <c r="J4197" s="54">
        <v>27.777385840094968</v>
      </c>
      <c r="K4197" s="54">
        <v>204</v>
      </c>
      <c r="L4197" s="54">
        <v>105.27062706270627</v>
      </c>
      <c r="M4197" s="54">
        <v>1048.3101110110999</v>
      </c>
      <c r="N4197" s="54">
        <v>32.377617438766244</v>
      </c>
      <c r="O4197" s="54">
        <v>0.81214724491845891</v>
      </c>
      <c r="P4197" s="54">
        <v>3.089239152317806</v>
      </c>
      <c r="Q4197" s="54">
        <v>135.29100000000057</v>
      </c>
      <c r="R4197" s="54">
        <v>0.97043324093759553</v>
      </c>
      <c r="S4197" s="54">
        <v>6.6300684130579048</v>
      </c>
      <c r="T4197" s="54">
        <v>2.0399999999999728E-3</v>
      </c>
      <c r="U4197" s="54">
        <v>0.35294306718896834</v>
      </c>
      <c r="V4197" s="54">
        <v>54.710430596984217</v>
      </c>
      <c r="W4197" s="54">
        <v>15.88344691488045</v>
      </c>
    </row>
    <row r="4198" spans="3:23" x14ac:dyDescent="0.25">
      <c r="C4198" s="52">
        <v>0</v>
      </c>
      <c r="D4198" s="55">
        <v>477</v>
      </c>
      <c r="E4198" s="55">
        <v>513</v>
      </c>
      <c r="F4198" s="55">
        <v>92.484999999999999</v>
      </c>
      <c r="G4198" s="55">
        <v>0.85755082767167656</v>
      </c>
      <c r="H4198" s="55">
        <v>0.92982456140350878</v>
      </c>
      <c r="I4198" s="55">
        <v>0.60227272727272729</v>
      </c>
      <c r="J4198" s="55">
        <v>24.644172999690465</v>
      </c>
      <c r="K4198" s="55">
        <v>223</v>
      </c>
      <c r="L4198" s="55">
        <v>110.79874213836477</v>
      </c>
      <c r="M4198" s="55">
        <v>1717.8459648010148</v>
      </c>
      <c r="N4198" s="55">
        <v>41.446905370618623</v>
      </c>
      <c r="O4198" s="55">
        <v>0.81518051943471181</v>
      </c>
      <c r="P4198" s="55">
        <v>2.7090351107837622</v>
      </c>
      <c r="Q4198" s="55">
        <v>364.56740196078454</v>
      </c>
      <c r="R4198" s="55">
        <v>0.93785244387676281</v>
      </c>
      <c r="S4198" s="55">
        <v>6.8276905008239988</v>
      </c>
      <c r="T4198" s="55">
        <v>1.8142060745867216E-3</v>
      </c>
      <c r="U4198" s="55">
        <v>0.20469744331595288</v>
      </c>
      <c r="V4198" s="55">
        <v>36.083427213141832</v>
      </c>
      <c r="W4198" s="55">
        <v>18.561287529670828</v>
      </c>
    </row>
    <row r="4199" spans="3:23" x14ac:dyDescent="0.25">
      <c r="C4199" s="51">
        <v>0</v>
      </c>
      <c r="D4199" s="54">
        <v>533</v>
      </c>
      <c r="E4199" s="54">
        <v>604</v>
      </c>
      <c r="F4199" s="54">
        <v>101.53299999999999</v>
      </c>
      <c r="G4199" s="54">
        <v>0.88457570278465547</v>
      </c>
      <c r="H4199" s="54">
        <v>0.88245033112582782</v>
      </c>
      <c r="I4199" s="54">
        <v>0.55405405405405406</v>
      </c>
      <c r="J4199" s="54">
        <v>26.050655986823859</v>
      </c>
      <c r="K4199" s="54">
        <v>136</v>
      </c>
      <c r="L4199" s="54">
        <v>84.215759849906192</v>
      </c>
      <c r="M4199" s="54">
        <v>322.28230755124213</v>
      </c>
      <c r="N4199" s="54">
        <v>17.952222913924675</v>
      </c>
      <c r="O4199" s="54">
        <v>0.35006295680817934</v>
      </c>
      <c r="P4199" s="54">
        <v>2.4027118365673985</v>
      </c>
      <c r="Q4199" s="54">
        <v>39.12912912912909</v>
      </c>
      <c r="R4199" s="54">
        <v>0.98315170599894541</v>
      </c>
      <c r="S4199" s="54">
        <v>5.965022382794916</v>
      </c>
      <c r="T4199" s="54">
        <v>3.2194356518680614E-3</v>
      </c>
      <c r="U4199" s="54">
        <v>0.34861885282294552</v>
      </c>
      <c r="V4199" s="54">
        <v>40.3678954201877</v>
      </c>
      <c r="W4199" s="54">
        <v>18.827450798222145</v>
      </c>
    </row>
    <row r="4200" spans="3:23" x14ac:dyDescent="0.25">
      <c r="C4200" s="52">
        <v>0</v>
      </c>
      <c r="D4200" s="55">
        <v>605</v>
      </c>
      <c r="E4200" s="55">
        <v>729</v>
      </c>
      <c r="F4200" s="55">
        <v>127.93099999999998</v>
      </c>
      <c r="G4200" s="55">
        <v>0.96552034555785693</v>
      </c>
      <c r="H4200" s="55">
        <v>0.82990397805212623</v>
      </c>
      <c r="I4200" s="55">
        <v>0.4653846153846154</v>
      </c>
      <c r="J4200" s="55">
        <v>27.75445774222176</v>
      </c>
      <c r="K4200" s="55">
        <v>203</v>
      </c>
      <c r="L4200" s="55">
        <v>99.770247933884292</v>
      </c>
      <c r="M4200" s="55">
        <v>917.39249083246602</v>
      </c>
      <c r="N4200" s="55">
        <v>30.288487760739493</v>
      </c>
      <c r="O4200" s="55">
        <v>0.67050441554264972</v>
      </c>
      <c r="P4200" s="55">
        <v>3.2962795815313455</v>
      </c>
      <c r="Q4200" s="55">
        <v>136.05056603773599</v>
      </c>
      <c r="R4200" s="55">
        <v>0.96462589276533439</v>
      </c>
      <c r="S4200" s="55">
        <v>6.5749568500650142</v>
      </c>
      <c r="T4200" s="55">
        <v>1.2696333214667422E-3</v>
      </c>
      <c r="U4200" s="55">
        <v>0.22107306965596218</v>
      </c>
      <c r="V4200" s="55">
        <v>57.788693502674263</v>
      </c>
      <c r="W4200" s="55">
        <v>15.043992218784089</v>
      </c>
    </row>
    <row r="4201" spans="3:23" x14ac:dyDescent="0.25">
      <c r="C4201" s="51">
        <v>0</v>
      </c>
      <c r="D4201" s="54">
        <v>669</v>
      </c>
      <c r="E4201" s="54">
        <v>748</v>
      </c>
      <c r="F4201" s="54">
        <v>126.574</v>
      </c>
      <c r="G4201" s="54">
        <v>0.959176018084686</v>
      </c>
      <c r="H4201" s="54">
        <v>0.89438502673796794</v>
      </c>
      <c r="I4201" s="54">
        <v>0.61944444444444446</v>
      </c>
      <c r="J4201" s="54">
        <v>29.18556587472348</v>
      </c>
      <c r="K4201" s="54">
        <v>193</v>
      </c>
      <c r="L4201" s="54">
        <v>107.6711509715994</v>
      </c>
      <c r="M4201" s="54">
        <v>1066.6132533139992</v>
      </c>
      <c r="N4201" s="54">
        <v>32.659045505250134</v>
      </c>
      <c r="O4201" s="54">
        <v>0.44334465525479561</v>
      </c>
      <c r="P4201" s="54">
        <v>2.3896887744137914</v>
      </c>
      <c r="Q4201" s="54">
        <v>147.19312169312173</v>
      </c>
      <c r="R4201" s="54">
        <v>0.97048956855462909</v>
      </c>
      <c r="S4201" s="54">
        <v>6.7494240492678594</v>
      </c>
      <c r="T4201" s="54">
        <v>3.9317052838510986E-3</v>
      </c>
      <c r="U4201" s="54">
        <v>0.34473745344580875</v>
      </c>
      <c r="V4201" s="54">
        <v>58.383029525434132</v>
      </c>
      <c r="W4201" s="54">
        <v>16.511291185408918</v>
      </c>
    </row>
    <row r="4202" spans="3:23" x14ac:dyDescent="0.25">
      <c r="C4202" s="52">
        <v>0</v>
      </c>
      <c r="D4202" s="55">
        <v>491</v>
      </c>
      <c r="E4202" s="55">
        <v>522</v>
      </c>
      <c r="F4202" s="55">
        <v>94.626999999999995</v>
      </c>
      <c r="G4202" s="55">
        <v>0.86449258569752763</v>
      </c>
      <c r="H4202" s="55">
        <v>0.94061302681992343</v>
      </c>
      <c r="I4202" s="55">
        <v>0.61994949494949492</v>
      </c>
      <c r="J4202" s="55">
        <v>25.003212122944621</v>
      </c>
      <c r="K4202" s="55">
        <v>228</v>
      </c>
      <c r="L4202" s="55">
        <v>114.4847250509165</v>
      </c>
      <c r="M4202" s="55">
        <v>2066.2176233426153</v>
      </c>
      <c r="N4202" s="55">
        <v>45.455666570215591</v>
      </c>
      <c r="O4202" s="55">
        <v>0.84883735060517373</v>
      </c>
      <c r="P4202" s="55">
        <v>2.7061081552022515</v>
      </c>
      <c r="Q4202" s="55">
        <v>273.70833333333377</v>
      </c>
      <c r="R4202" s="55">
        <v>0.95943316293413738</v>
      </c>
      <c r="S4202" s="55">
        <v>6.9534055934679566</v>
      </c>
      <c r="T4202" s="55">
        <v>1.6249759707804897E-3</v>
      </c>
      <c r="U4202" s="55">
        <v>0.19984107745714022</v>
      </c>
      <c r="V4202" s="55">
        <v>36.915319858219625</v>
      </c>
      <c r="W4202" s="55">
        <v>18.555322000436995</v>
      </c>
    </row>
    <row r="4203" spans="3:23" x14ac:dyDescent="0.25">
      <c r="C4203" s="51">
        <v>0</v>
      </c>
      <c r="D4203" s="54">
        <v>1278</v>
      </c>
      <c r="E4203" s="54">
        <v>2157</v>
      </c>
      <c r="F4203" s="54">
        <v>236.684</v>
      </c>
      <c r="G4203" s="54">
        <v>0.98202008579351963</v>
      </c>
      <c r="H4203" s="54">
        <v>0.59248956884561887</v>
      </c>
      <c r="I4203" s="54">
        <v>0.46881878209831257</v>
      </c>
      <c r="J4203" s="54">
        <v>40.338568866179898</v>
      </c>
      <c r="K4203" s="54">
        <v>186</v>
      </c>
      <c r="L4203" s="54">
        <v>98.298122065727696</v>
      </c>
      <c r="M4203" s="54">
        <v>800.85153914875332</v>
      </c>
      <c r="N4203" s="54">
        <v>28.299320471501666</v>
      </c>
      <c r="O4203" s="54">
        <v>0.79289316604801374</v>
      </c>
      <c r="P4203" s="54">
        <v>2.9544019314144907</v>
      </c>
      <c r="Q4203" s="54">
        <v>73.342553191488946</v>
      </c>
      <c r="R4203" s="54">
        <v>0.98097067434586172</v>
      </c>
      <c r="S4203" s="54">
        <v>6.5853003383919333</v>
      </c>
      <c r="T4203" s="54">
        <v>1.7491574870479986E-3</v>
      </c>
      <c r="U4203" s="54">
        <v>0.37698087289092647</v>
      </c>
      <c r="V4203" s="54">
        <v>119.34571899459388</v>
      </c>
      <c r="W4203" s="54">
        <v>22.529662110230863</v>
      </c>
    </row>
    <row r="4204" spans="3:23" x14ac:dyDescent="0.25">
      <c r="C4204" s="52">
        <v>0</v>
      </c>
      <c r="D4204" s="55">
        <v>493</v>
      </c>
      <c r="E4204" s="55">
        <v>571</v>
      </c>
      <c r="F4204" s="55">
        <v>106.90799999999999</v>
      </c>
      <c r="G4204" s="55">
        <v>0.95650394105685244</v>
      </c>
      <c r="H4204" s="55">
        <v>0.8633975481611208</v>
      </c>
      <c r="I4204" s="55">
        <v>0.5766081871345029</v>
      </c>
      <c r="J4204" s="55">
        <v>25.054083410782269</v>
      </c>
      <c r="K4204" s="55">
        <v>199</v>
      </c>
      <c r="L4204" s="55">
        <v>104.13793103448276</v>
      </c>
      <c r="M4204" s="55">
        <v>1005.285814409867</v>
      </c>
      <c r="N4204" s="55">
        <v>31.706242514840309</v>
      </c>
      <c r="O4204" s="55">
        <v>0.66321835326630063</v>
      </c>
      <c r="P4204" s="55">
        <v>2.9590958260620424</v>
      </c>
      <c r="Q4204" s="55">
        <v>181.39016018306654</v>
      </c>
      <c r="R4204" s="55">
        <v>0.95368032687899162</v>
      </c>
      <c r="S4204" s="55">
        <v>6.6445788320434565</v>
      </c>
      <c r="T4204" s="55">
        <v>1.3483863873194287E-3</v>
      </c>
      <c r="U4204" s="55">
        <v>0.17304997593988186</v>
      </c>
      <c r="V4204" s="55">
        <v>48.345887751747455</v>
      </c>
      <c r="W4204" s="55">
        <v>14.10343356680608</v>
      </c>
    </row>
    <row r="4205" spans="3:23" x14ac:dyDescent="0.25">
      <c r="C4205" s="51">
        <v>0</v>
      </c>
      <c r="D4205" s="54">
        <v>502</v>
      </c>
      <c r="E4205" s="54">
        <v>550</v>
      </c>
      <c r="F4205" s="54">
        <v>99.52300000000001</v>
      </c>
      <c r="G4205" s="54">
        <v>0.85757560099565977</v>
      </c>
      <c r="H4205" s="54">
        <v>0.91272727272727272</v>
      </c>
      <c r="I4205" s="54">
        <v>0.60848484848484852</v>
      </c>
      <c r="J4205" s="54">
        <v>25.281737508665255</v>
      </c>
      <c r="K4205" s="54">
        <v>237</v>
      </c>
      <c r="L4205" s="54">
        <v>117.53585657370517</v>
      </c>
      <c r="M4205" s="54">
        <v>2266.7561967698061</v>
      </c>
      <c r="N4205" s="54">
        <v>47.610463101820443</v>
      </c>
      <c r="O4205" s="54">
        <v>0.81576592240644186</v>
      </c>
      <c r="P4205" s="54">
        <v>2.5575203577662631</v>
      </c>
      <c r="Q4205" s="54">
        <v>397.88235294117703</v>
      </c>
      <c r="R4205" s="54">
        <v>0.94200839124699498</v>
      </c>
      <c r="S4205" s="54">
        <v>6.9493351670719967</v>
      </c>
      <c r="T4205" s="54">
        <v>1.4311418685120929E-3</v>
      </c>
      <c r="U4205" s="54">
        <v>0.18551859388538386</v>
      </c>
      <c r="V4205" s="54">
        <v>37.214842690889135</v>
      </c>
      <c r="W4205" s="54">
        <v>19.141749756473697</v>
      </c>
    </row>
    <row r="4206" spans="3:23" x14ac:dyDescent="0.25">
      <c r="C4206" s="52">
        <v>0</v>
      </c>
      <c r="D4206" s="55">
        <v>1261</v>
      </c>
      <c r="E4206" s="55">
        <v>2069</v>
      </c>
      <c r="F4206" s="55">
        <v>234.012</v>
      </c>
      <c r="G4206" s="55">
        <v>0.98328598925886335</v>
      </c>
      <c r="H4206" s="55">
        <v>0.60947317544707591</v>
      </c>
      <c r="I4206" s="55">
        <v>0.4916179337231969</v>
      </c>
      <c r="J4206" s="55">
        <v>40.069378157279154</v>
      </c>
      <c r="K4206" s="55">
        <v>190</v>
      </c>
      <c r="L4206" s="55">
        <v>101.56066613798572</v>
      </c>
      <c r="M4206" s="55">
        <v>772.84968971464036</v>
      </c>
      <c r="N4206" s="55">
        <v>27.800174274896918</v>
      </c>
      <c r="O4206" s="55">
        <v>0.59290749623851979</v>
      </c>
      <c r="P4206" s="55">
        <v>2.8232320117120553</v>
      </c>
      <c r="Q4206" s="55">
        <v>75.595864661654005</v>
      </c>
      <c r="R4206" s="55">
        <v>0.98076561792989436</v>
      </c>
      <c r="S4206" s="55">
        <v>6.6260818228964347</v>
      </c>
      <c r="T4206" s="55">
        <v>1.4695573520265741E-3</v>
      </c>
      <c r="U4206" s="55">
        <v>0.36019667711865061</v>
      </c>
      <c r="V4206" s="55">
        <v>119.3309782007567</v>
      </c>
      <c r="W4206" s="55">
        <v>21.726321964753424</v>
      </c>
    </row>
    <row r="4207" spans="3:23" x14ac:dyDescent="0.25">
      <c r="C4207" s="51">
        <v>0</v>
      </c>
      <c r="D4207" s="54">
        <v>524</v>
      </c>
      <c r="E4207" s="54">
        <v>695</v>
      </c>
      <c r="F4207" s="54">
        <v>127.07899999999998</v>
      </c>
      <c r="G4207" s="54">
        <v>0.97185988069414986</v>
      </c>
      <c r="H4207" s="54">
        <v>0.75395683453237405</v>
      </c>
      <c r="I4207" s="54">
        <v>0.47985347985347987</v>
      </c>
      <c r="J4207" s="54">
        <v>25.829779740470595</v>
      </c>
      <c r="K4207" s="54">
        <v>191</v>
      </c>
      <c r="L4207" s="54">
        <v>100.23282442748092</v>
      </c>
      <c r="M4207" s="54">
        <v>899.98775414884869</v>
      </c>
      <c r="N4207" s="54">
        <v>29.999795901786545</v>
      </c>
      <c r="O4207" s="54">
        <v>0.7005780373764624</v>
      </c>
      <c r="P4207" s="54">
        <v>2.9448600386149559</v>
      </c>
      <c r="Q4207" s="54">
        <v>139.02246181491449</v>
      </c>
      <c r="R4207" s="54">
        <v>0.96124325513855247</v>
      </c>
      <c r="S4207" s="54">
        <v>6.5859196777772091</v>
      </c>
      <c r="T4207" s="54">
        <v>1.3117861360753915E-3</v>
      </c>
      <c r="U4207" s="54">
        <v>0.20359693877500148</v>
      </c>
      <c r="V4207" s="54">
        <v>57.611060206526837</v>
      </c>
      <c r="W4207" s="54">
        <v>13.5708440629745</v>
      </c>
    </row>
    <row r="4208" spans="3:23" x14ac:dyDescent="0.25">
      <c r="C4208" s="52">
        <v>0</v>
      </c>
      <c r="D4208" s="55">
        <v>1092</v>
      </c>
      <c r="E4208" s="55">
        <v>2132</v>
      </c>
      <c r="F4208" s="55">
        <v>247.84</v>
      </c>
      <c r="G4208" s="55">
        <v>0.77054839723882029</v>
      </c>
      <c r="H4208" s="55">
        <v>0.51219512195121952</v>
      </c>
      <c r="I4208" s="55">
        <v>0.3888888888888889</v>
      </c>
      <c r="J4208" s="55">
        <v>37.287767201198804</v>
      </c>
      <c r="K4208" s="55">
        <v>246</v>
      </c>
      <c r="L4208" s="55">
        <v>109.33150183150182</v>
      </c>
      <c r="M4208" s="55">
        <v>1678.4087959092503</v>
      </c>
      <c r="N4208" s="55">
        <v>40.968387763118656</v>
      </c>
      <c r="O4208" s="55">
        <v>1.0200626287315435</v>
      </c>
      <c r="P4208" s="55">
        <v>3.4596292772508526</v>
      </c>
      <c r="Q4208" s="55">
        <v>159.12159329140516</v>
      </c>
      <c r="R4208" s="55">
        <v>0.96906193466733004</v>
      </c>
      <c r="S4208" s="55">
        <v>6.9501193437692015</v>
      </c>
      <c r="T4208" s="55">
        <v>1.7191947693115535E-3</v>
      </c>
      <c r="U4208" s="55">
        <v>0.27793970783607114</v>
      </c>
      <c r="V4208" s="55">
        <v>71.136378066662303</v>
      </c>
      <c r="W4208" s="55">
        <v>45.341010852813994</v>
      </c>
    </row>
    <row r="4209" spans="3:23" x14ac:dyDescent="0.25">
      <c r="C4209" s="51">
        <v>0</v>
      </c>
      <c r="D4209" s="54">
        <v>1375</v>
      </c>
      <c r="E4209" s="54">
        <v>2249</v>
      </c>
      <c r="F4209" s="54">
        <v>240.92500000000001</v>
      </c>
      <c r="G4209" s="54">
        <v>0.9806542572579714</v>
      </c>
      <c r="H4209" s="54">
        <v>0.61138283681636285</v>
      </c>
      <c r="I4209" s="54">
        <v>0.47743055555555558</v>
      </c>
      <c r="J4209" s="54">
        <v>41.841419359420023</v>
      </c>
      <c r="K4209" s="54">
        <v>197</v>
      </c>
      <c r="L4209" s="54">
        <v>101.80727272727273</v>
      </c>
      <c r="M4209" s="54">
        <v>833.65351329892678</v>
      </c>
      <c r="N4209" s="54">
        <v>28.873058606578674</v>
      </c>
      <c r="O4209" s="54">
        <v>0.59112271271351158</v>
      </c>
      <c r="P4209" s="54">
        <v>2.7764433460560567</v>
      </c>
      <c r="Q4209" s="54">
        <v>63.89448924731127</v>
      </c>
      <c r="R4209" s="54">
        <v>0.9842760400902183</v>
      </c>
      <c r="S4209" s="54">
        <v>6.6607218282580245</v>
      </c>
      <c r="T4209" s="54">
        <v>1.6828173777314148E-3</v>
      </c>
      <c r="U4209" s="54">
        <v>0.36743413980921014</v>
      </c>
      <c r="V4209" s="54">
        <v>119.14601070196483</v>
      </c>
      <c r="W4209" s="54">
        <v>23.322577543742117</v>
      </c>
    </row>
    <row r="4210" spans="3:23" x14ac:dyDescent="0.25">
      <c r="C4210" s="52">
        <v>0</v>
      </c>
      <c r="D4210" s="55">
        <v>1144</v>
      </c>
      <c r="E4210" s="55">
        <v>1946</v>
      </c>
      <c r="F4210" s="55">
        <v>214.59399999999997</v>
      </c>
      <c r="G4210" s="55">
        <v>0.77518506139815635</v>
      </c>
      <c r="H4210" s="55">
        <v>0.58787255909558067</v>
      </c>
      <c r="I4210" s="55">
        <v>0.49847494553376909</v>
      </c>
      <c r="J4210" s="55">
        <v>38.165246483902422</v>
      </c>
      <c r="K4210" s="55">
        <v>245</v>
      </c>
      <c r="L4210" s="55">
        <v>110.13461538461539</v>
      </c>
      <c r="M4210" s="55">
        <v>1704.4578033514995</v>
      </c>
      <c r="N4210" s="55">
        <v>41.285079669918275</v>
      </c>
      <c r="O4210" s="55">
        <v>0.9339782571924764</v>
      </c>
      <c r="P4210" s="55">
        <v>3.1484707398814473</v>
      </c>
      <c r="Q4210" s="55">
        <v>226.57331628303501</v>
      </c>
      <c r="R4210" s="55">
        <v>0.95980677415139792</v>
      </c>
      <c r="S4210" s="55">
        <v>7.0003993750528499</v>
      </c>
      <c r="T4210" s="55">
        <v>1.8198613445896915E-3</v>
      </c>
      <c r="U4210" s="55">
        <v>0.2551082802473349</v>
      </c>
      <c r="V4210" s="55">
        <v>67.025820631397536</v>
      </c>
      <c r="W4210" s="55">
        <v>42.342504297137793</v>
      </c>
    </row>
    <row r="4211" spans="3:23" x14ac:dyDescent="0.25">
      <c r="C4211" s="51">
        <v>0</v>
      </c>
      <c r="D4211" s="54">
        <v>1392</v>
      </c>
      <c r="E4211" s="54">
        <v>2197</v>
      </c>
      <c r="F4211" s="54">
        <v>240.08199999999999</v>
      </c>
      <c r="G4211" s="54">
        <v>0.9805502770339739</v>
      </c>
      <c r="H4211" s="54">
        <v>0.63359126081019568</v>
      </c>
      <c r="I4211" s="54">
        <v>0.48333333333333334</v>
      </c>
      <c r="J4211" s="54">
        <v>42.099280828433955</v>
      </c>
      <c r="K4211" s="54">
        <v>193</v>
      </c>
      <c r="L4211" s="54">
        <v>103.39798850574712</v>
      </c>
      <c r="M4211" s="54">
        <v>801.89469041539451</v>
      </c>
      <c r="N4211" s="54">
        <v>28.317745150618798</v>
      </c>
      <c r="O4211" s="54">
        <v>0.52885198682653567</v>
      </c>
      <c r="P4211" s="54">
        <v>2.747849036968542</v>
      </c>
      <c r="Q4211" s="54">
        <v>42.102822580644855</v>
      </c>
      <c r="R4211" s="54">
        <v>0.98951886141410306</v>
      </c>
      <c r="S4211" s="54">
        <v>6.6534922828688421</v>
      </c>
      <c r="T4211" s="54">
        <v>1.3842821424441009E-3</v>
      </c>
      <c r="U4211" s="54">
        <v>0.37399750927445413</v>
      </c>
      <c r="V4211" s="54">
        <v>118.59757356766328</v>
      </c>
      <c r="W4211" s="54">
        <v>23.276916540600201</v>
      </c>
    </row>
    <row r="4212" spans="3:23" x14ac:dyDescent="0.25">
      <c r="C4212" s="52">
        <v>0</v>
      </c>
      <c r="D4212" s="55">
        <v>1192</v>
      </c>
      <c r="E4212" s="55">
        <v>1997</v>
      </c>
      <c r="F4212" s="55">
        <v>219.548</v>
      </c>
      <c r="G4212" s="55">
        <v>0.76506680285300421</v>
      </c>
      <c r="H4212" s="55">
        <v>0.59689534301452174</v>
      </c>
      <c r="I4212" s="55">
        <v>0.5080988917306053</v>
      </c>
      <c r="J4212" s="55">
        <v>38.957689065501739</v>
      </c>
      <c r="K4212" s="55">
        <v>237</v>
      </c>
      <c r="L4212" s="55">
        <v>111.47651006711409</v>
      </c>
      <c r="M4212" s="55">
        <v>1725.9423528815094</v>
      </c>
      <c r="N4212" s="55">
        <v>41.544462361204161</v>
      </c>
      <c r="O4212" s="55">
        <v>0.89936819093725495</v>
      </c>
      <c r="P4212" s="55">
        <v>2.9819292834673239</v>
      </c>
      <c r="Q4212" s="55">
        <v>197.80267000417226</v>
      </c>
      <c r="R4212" s="55">
        <v>0.96601644076721349</v>
      </c>
      <c r="S4212" s="55">
        <v>6.9964661820702023</v>
      </c>
      <c r="T4212" s="55">
        <v>1.7611710090262996E-3</v>
      </c>
      <c r="U4212" s="55">
        <v>0.25783323332285457</v>
      </c>
      <c r="V4212" s="55">
        <v>67.154824166372634</v>
      </c>
      <c r="W4212" s="55">
        <v>43.244410794124491</v>
      </c>
    </row>
    <row r="4213" spans="3:23" x14ac:dyDescent="0.25">
      <c r="C4213" s="51">
        <v>0</v>
      </c>
      <c r="D4213" s="54">
        <v>1512</v>
      </c>
      <c r="E4213" s="54">
        <v>2422</v>
      </c>
      <c r="F4213" s="54">
        <v>244.42400000000001</v>
      </c>
      <c r="G4213" s="54">
        <v>0.97769514788356982</v>
      </c>
      <c r="H4213" s="54">
        <v>0.62427745664739887</v>
      </c>
      <c r="I4213" s="54">
        <v>0.45378151260504201</v>
      </c>
      <c r="J4213" s="54">
        <v>43.876396748588711</v>
      </c>
      <c r="K4213" s="54">
        <v>180</v>
      </c>
      <c r="L4213" s="54">
        <v>101.26719576719577</v>
      </c>
      <c r="M4213" s="54">
        <v>824.77965116482642</v>
      </c>
      <c r="N4213" s="54">
        <v>28.718977195659779</v>
      </c>
      <c r="O4213" s="54">
        <v>0.48225274198231927</v>
      </c>
      <c r="P4213" s="54">
        <v>2.4940520754954201</v>
      </c>
      <c r="Q4213" s="54">
        <v>49.302040816326723</v>
      </c>
      <c r="R4213" s="54">
        <v>0.98766528924095731</v>
      </c>
      <c r="S4213" s="54">
        <v>6.6393167211418653</v>
      </c>
      <c r="T4213" s="54">
        <v>1.5345646796827265E-3</v>
      </c>
      <c r="U4213" s="54">
        <v>0.39042822109486919</v>
      </c>
      <c r="V4213" s="54">
        <v>119.97239429714205</v>
      </c>
      <c r="W4213" s="54">
        <v>25.19768684688551</v>
      </c>
    </row>
    <row r="4214" spans="3:23" x14ac:dyDescent="0.25">
      <c r="C4214" s="52">
        <v>0</v>
      </c>
      <c r="D4214" s="55">
        <v>1228</v>
      </c>
      <c r="E4214" s="55">
        <v>2118</v>
      </c>
      <c r="F4214" s="55">
        <v>225.602</v>
      </c>
      <c r="G4214" s="55">
        <v>0.75004017678594936</v>
      </c>
      <c r="H4214" s="55">
        <v>0.57979225684608116</v>
      </c>
      <c r="I4214" s="55">
        <v>0.50245499181669395</v>
      </c>
      <c r="J4214" s="55">
        <v>39.541600384086372</v>
      </c>
      <c r="K4214" s="55">
        <v>234</v>
      </c>
      <c r="L4214" s="55">
        <v>112.39250814332247</v>
      </c>
      <c r="M4214" s="55">
        <v>1626.1326903626066</v>
      </c>
      <c r="N4214" s="55">
        <v>40.325335588964499</v>
      </c>
      <c r="O4214" s="55">
        <v>0.80355045046023688</v>
      </c>
      <c r="P4214" s="55">
        <v>2.6760461378826466</v>
      </c>
      <c r="Q4214" s="55">
        <v>237.59214743589726</v>
      </c>
      <c r="R4214" s="55">
        <v>0.95800741984630877</v>
      </c>
      <c r="S4214" s="55">
        <v>6.9778553429674561</v>
      </c>
      <c r="T4214" s="55">
        <v>1.4613124589085771E-3</v>
      </c>
      <c r="U4214" s="55">
        <v>0.24558038021369588</v>
      </c>
      <c r="V4214" s="55">
        <v>67.323573485767184</v>
      </c>
      <c r="W4214" s="55">
        <v>44.527291010380331</v>
      </c>
    </row>
    <row r="4215" spans="3:23" x14ac:dyDescent="0.25">
      <c r="C4215" s="51">
        <v>0</v>
      </c>
      <c r="D4215" s="54">
        <v>1535</v>
      </c>
      <c r="E4215" s="54">
        <v>2381</v>
      </c>
      <c r="F4215" s="54">
        <v>237.72499999999999</v>
      </c>
      <c r="G4215" s="54">
        <v>0.97776193829198388</v>
      </c>
      <c r="H4215" s="54">
        <v>0.64468710625787484</v>
      </c>
      <c r="I4215" s="54">
        <v>0.47464440321583179</v>
      </c>
      <c r="J4215" s="54">
        <v>44.208853198974467</v>
      </c>
      <c r="K4215" s="54">
        <v>179</v>
      </c>
      <c r="L4215" s="54">
        <v>102.03192182410423</v>
      </c>
      <c r="M4215" s="54">
        <v>793.89402596520176</v>
      </c>
      <c r="N4215" s="54">
        <v>28.176125105578336</v>
      </c>
      <c r="O4215" s="54">
        <v>0.43936644284273446</v>
      </c>
      <c r="P4215" s="54">
        <v>2.4123441555732872</v>
      </c>
      <c r="Q4215" s="54">
        <v>32.240696278511336</v>
      </c>
      <c r="R4215" s="54">
        <v>0.99202829201342935</v>
      </c>
      <c r="S4215" s="54">
        <v>6.6001880424438664</v>
      </c>
      <c r="T4215" s="54">
        <v>2.0770613167234958E-3</v>
      </c>
      <c r="U4215" s="54">
        <v>0.39213510113145605</v>
      </c>
      <c r="V4215" s="54">
        <v>118.04804199022006</v>
      </c>
      <c r="W4215" s="54">
        <v>24.756785902463601</v>
      </c>
    </row>
    <row r="4216" spans="3:23" x14ac:dyDescent="0.25">
      <c r="C4216" s="52">
        <v>0</v>
      </c>
      <c r="D4216" s="55">
        <v>1302</v>
      </c>
      <c r="E4216" s="55">
        <v>2208</v>
      </c>
      <c r="F4216" s="55">
        <v>232.26699999999997</v>
      </c>
      <c r="G4216" s="55">
        <v>0.71188398307063316</v>
      </c>
      <c r="H4216" s="55">
        <v>0.58967391304347827</v>
      </c>
      <c r="I4216" s="55">
        <v>0.50134770889487867</v>
      </c>
      <c r="J4216" s="55">
        <v>40.715573031030544</v>
      </c>
      <c r="K4216" s="55">
        <v>237</v>
      </c>
      <c r="L4216" s="55">
        <v>114.13748079877112</v>
      </c>
      <c r="M4216" s="55">
        <v>1638.7889246249208</v>
      </c>
      <c r="N4216" s="55">
        <v>40.481958013724096</v>
      </c>
      <c r="O4216" s="55">
        <v>0.88783259879882415</v>
      </c>
      <c r="P4216" s="55">
        <v>3.0259546379412163</v>
      </c>
      <c r="Q4216" s="55">
        <v>208.18754716981195</v>
      </c>
      <c r="R4216" s="55">
        <v>0.96462642858094327</v>
      </c>
      <c r="S4216" s="55">
        <v>6.9993465087800013</v>
      </c>
      <c r="T4216" s="55">
        <v>1.2767532929867636E-3</v>
      </c>
      <c r="U4216" s="55">
        <v>0.24591451870979364</v>
      </c>
      <c r="V4216" s="55">
        <v>67.545070301624477</v>
      </c>
      <c r="W4216" s="55">
        <v>47.436705933170202</v>
      </c>
    </row>
    <row r="4217" spans="3:23" x14ac:dyDescent="0.25">
      <c r="C4217" s="51">
        <v>0</v>
      </c>
      <c r="D4217" s="54">
        <v>1651</v>
      </c>
      <c r="E4217" s="54">
        <v>2483</v>
      </c>
      <c r="F4217" s="54">
        <v>243.018</v>
      </c>
      <c r="G4217" s="54">
        <v>0.97492807358420408</v>
      </c>
      <c r="H4217" s="54">
        <v>0.66492146596858637</v>
      </c>
      <c r="I4217" s="54">
        <v>0.4764790764790765</v>
      </c>
      <c r="J4217" s="54">
        <v>45.848865725967023</v>
      </c>
      <c r="K4217" s="54">
        <v>188</v>
      </c>
      <c r="L4217" s="54">
        <v>102.02907328891581</v>
      </c>
      <c r="M4217" s="54">
        <v>843.95430574674776</v>
      </c>
      <c r="N4217" s="54">
        <v>29.050891651492346</v>
      </c>
      <c r="O4217" s="54">
        <v>0.41613495020233388</v>
      </c>
      <c r="P4217" s="54">
        <v>2.2925343527458963</v>
      </c>
      <c r="Q4217" s="54">
        <v>43.655723905724052</v>
      </c>
      <c r="R4217" s="54">
        <v>0.98928499898271438</v>
      </c>
      <c r="S4217" s="54">
        <v>6.6560362453974795</v>
      </c>
      <c r="T4217" s="54">
        <v>1.379772283251572E-3</v>
      </c>
      <c r="U4217" s="54">
        <v>0.37586879215638275</v>
      </c>
      <c r="V4217" s="54">
        <v>116.43195630516603</v>
      </c>
      <c r="W4217" s="54">
        <v>25.908465324386942</v>
      </c>
    </row>
    <row r="4218" spans="3:23" x14ac:dyDescent="0.25">
      <c r="C4218" s="52">
        <v>0</v>
      </c>
      <c r="D4218" s="55">
        <v>1370</v>
      </c>
      <c r="E4218" s="55">
        <v>2360</v>
      </c>
      <c r="F4218" s="55">
        <v>241.49700000000001</v>
      </c>
      <c r="G4218" s="55">
        <v>0.68537230354054079</v>
      </c>
      <c r="H4218" s="55">
        <v>0.58050847457627119</v>
      </c>
      <c r="I4218" s="55">
        <v>0.49745824255628179</v>
      </c>
      <c r="J4218" s="55">
        <v>41.765274766092141</v>
      </c>
      <c r="K4218" s="55">
        <v>247</v>
      </c>
      <c r="L4218" s="55">
        <v>117.73649635036496</v>
      </c>
      <c r="M4218" s="55">
        <v>1697.6273741289117</v>
      </c>
      <c r="N4218" s="55">
        <v>41.202273895125153</v>
      </c>
      <c r="O4218" s="55">
        <v>0.89230045006513881</v>
      </c>
      <c r="P4218" s="55">
        <v>3.0573416668822189</v>
      </c>
      <c r="Q4218" s="55">
        <v>261.35933048433014</v>
      </c>
      <c r="R4218" s="55">
        <v>0.9577750632560732</v>
      </c>
      <c r="S4218" s="55">
        <v>7.0333487870038693</v>
      </c>
      <c r="T4218" s="55">
        <v>1.0871462082288339E-3</v>
      </c>
      <c r="U4218" s="55">
        <v>0.23329142240442785</v>
      </c>
      <c r="V4218" s="55">
        <v>67.639655147181713</v>
      </c>
      <c r="W4218" s="55">
        <v>49.254712267645118</v>
      </c>
    </row>
    <row r="4219" spans="3:23" x14ac:dyDescent="0.25">
      <c r="C4219" s="51">
        <v>0</v>
      </c>
      <c r="D4219" s="54">
        <v>1626</v>
      </c>
      <c r="E4219" s="54">
        <v>2407</v>
      </c>
      <c r="F4219" s="54">
        <v>249.13</v>
      </c>
      <c r="G4219" s="54">
        <v>0.97457498006806642</v>
      </c>
      <c r="H4219" s="54">
        <v>0.6755297050270046</v>
      </c>
      <c r="I4219" s="54">
        <v>0.45997171145685994</v>
      </c>
      <c r="J4219" s="54">
        <v>45.500412083181999</v>
      </c>
      <c r="K4219" s="54">
        <v>184</v>
      </c>
      <c r="L4219" s="54">
        <v>104.68265682656826</v>
      </c>
      <c r="M4219" s="54">
        <v>783.48446210617169</v>
      </c>
      <c r="N4219" s="54">
        <v>27.990792452272082</v>
      </c>
      <c r="O4219" s="54">
        <v>0.25326568844593622</v>
      </c>
      <c r="P4219" s="54">
        <v>2.141299355854136</v>
      </c>
      <c r="Q4219" s="54">
        <v>56.054180418042066</v>
      </c>
      <c r="R4219" s="54">
        <v>0.98644933547785951</v>
      </c>
      <c r="S4219" s="54">
        <v>6.6322634115339811</v>
      </c>
      <c r="T4219" s="54">
        <v>1.9262514810337551E-3</v>
      </c>
      <c r="U4219" s="54">
        <v>0.3753430360112916</v>
      </c>
      <c r="V4219" s="54">
        <v>114.40320629546962</v>
      </c>
      <c r="W4219" s="54">
        <v>25.633367395782901</v>
      </c>
    </row>
    <row r="4220" spans="3:23" x14ac:dyDescent="0.25">
      <c r="C4220" s="52">
        <v>0</v>
      </c>
      <c r="D4220" s="55">
        <v>1394</v>
      </c>
      <c r="E4220" s="55">
        <v>2256</v>
      </c>
      <c r="F4220" s="55">
        <v>237.78399999999999</v>
      </c>
      <c r="G4220" s="55">
        <v>0.6681544511064581</v>
      </c>
      <c r="H4220" s="55">
        <v>0.61790780141843971</v>
      </c>
      <c r="I4220" s="55">
        <v>0.5703764320785597</v>
      </c>
      <c r="J4220" s="55">
        <v>42.129513709047451</v>
      </c>
      <c r="K4220" s="55">
        <v>254</v>
      </c>
      <c r="L4220" s="55">
        <v>120.37661406025825</v>
      </c>
      <c r="M4220" s="55">
        <v>1941.4553321022036</v>
      </c>
      <c r="N4220" s="55">
        <v>44.061948800549025</v>
      </c>
      <c r="O4220" s="55">
        <v>1.0145880351773571</v>
      </c>
      <c r="P4220" s="55">
        <v>3.2998482931464221</v>
      </c>
      <c r="Q4220" s="55">
        <v>250.87940705128239</v>
      </c>
      <c r="R4220" s="55">
        <v>0.96387073966735937</v>
      </c>
      <c r="S4220" s="55">
        <v>7.0894481377953289</v>
      </c>
      <c r="T4220" s="55">
        <v>1.3576209114069325E-3</v>
      </c>
      <c r="U4220" s="55">
        <v>0.23247473260125603</v>
      </c>
      <c r="V4220" s="55">
        <v>65.598071763849845</v>
      </c>
      <c r="W4220" s="55">
        <v>48.806447915597325</v>
      </c>
    </row>
    <row r="4221" spans="3:23" x14ac:dyDescent="0.25">
      <c r="C4221" s="51">
        <v>0</v>
      </c>
      <c r="D4221" s="54">
        <v>1654</v>
      </c>
      <c r="E4221" s="54">
        <v>2439</v>
      </c>
      <c r="F4221" s="54">
        <v>255.09300000000002</v>
      </c>
      <c r="G4221" s="54">
        <v>0.97162015476143182</v>
      </c>
      <c r="H4221" s="54">
        <v>0.67814678146781471</v>
      </c>
      <c r="I4221" s="54">
        <v>0.45489548954895487</v>
      </c>
      <c r="J4221" s="54">
        <v>45.890502361512219</v>
      </c>
      <c r="K4221" s="54">
        <v>175</v>
      </c>
      <c r="L4221" s="54">
        <v>105.28778718258766</v>
      </c>
      <c r="M4221" s="54">
        <v>752.33334137996951</v>
      </c>
      <c r="N4221" s="54">
        <v>27.428695582910418</v>
      </c>
      <c r="O4221" s="54">
        <v>0.2457549470452729</v>
      </c>
      <c r="P4221" s="54">
        <v>2.0117857618801236</v>
      </c>
      <c r="Q4221" s="54">
        <v>54.449826063687091</v>
      </c>
      <c r="R4221" s="54">
        <v>0.98653874122847995</v>
      </c>
      <c r="S4221" s="54">
        <v>6.5921643355960082</v>
      </c>
      <c r="T4221" s="54">
        <v>1.294864387248079E-3</v>
      </c>
      <c r="U4221" s="54">
        <v>0.35322695733893705</v>
      </c>
      <c r="V4221" s="54">
        <v>112.63076615356577</v>
      </c>
      <c r="W4221" s="54">
        <v>26.642420239398746</v>
      </c>
    </row>
    <row r="4222" spans="3:23" x14ac:dyDescent="0.25">
      <c r="C4222" s="52">
        <v>0</v>
      </c>
      <c r="D4222" s="55">
        <v>1464</v>
      </c>
      <c r="E4222" s="55">
        <v>2537</v>
      </c>
      <c r="F4222" s="55">
        <v>253.869</v>
      </c>
      <c r="G4222" s="55">
        <v>0.62691274783260131</v>
      </c>
      <c r="H4222" s="55">
        <v>0.57705951911706743</v>
      </c>
      <c r="I4222" s="55">
        <v>0.53120464441219162</v>
      </c>
      <c r="J4222" s="55">
        <v>43.174329102978291</v>
      </c>
      <c r="K4222" s="55">
        <v>253</v>
      </c>
      <c r="L4222" s="55">
        <v>121.15915300546447</v>
      </c>
      <c r="M4222" s="55">
        <v>2037.9712353723355</v>
      </c>
      <c r="N4222" s="55">
        <v>45.14389477407034</v>
      </c>
      <c r="O4222" s="55">
        <v>0.96236459574036537</v>
      </c>
      <c r="P4222" s="55">
        <v>3.0754277598085005</v>
      </c>
      <c r="Q4222" s="55">
        <v>282.3787824848701</v>
      </c>
      <c r="R4222" s="55">
        <v>0.95951451212330363</v>
      </c>
      <c r="S4222" s="55">
        <v>7.1431801326900306</v>
      </c>
      <c r="T4222" s="55">
        <v>1.1965050039407401E-3</v>
      </c>
      <c r="U4222" s="55">
        <v>0.22699981055712781</v>
      </c>
      <c r="V4222" s="55">
        <v>66.798745814843272</v>
      </c>
      <c r="W4222" s="55">
        <v>52.042199659609821</v>
      </c>
    </row>
    <row r="4223" spans="3:23" x14ac:dyDescent="0.25">
      <c r="C4223" s="51">
        <v>0</v>
      </c>
      <c r="D4223" s="54">
        <v>1672</v>
      </c>
      <c r="E4223" s="54">
        <v>2465</v>
      </c>
      <c r="F4223" s="54">
        <v>256.97899999999998</v>
      </c>
      <c r="G4223" s="54">
        <v>0.97138202738184809</v>
      </c>
      <c r="H4223" s="54">
        <v>0.67829614604462474</v>
      </c>
      <c r="I4223" s="54">
        <v>0.45984598459845982</v>
      </c>
      <c r="J4223" s="54">
        <v>46.139533144551777</v>
      </c>
      <c r="K4223" s="54">
        <v>174</v>
      </c>
      <c r="L4223" s="54">
        <v>106.21710526315789</v>
      </c>
      <c r="M4223" s="54">
        <v>722.97318419477836</v>
      </c>
      <c r="N4223" s="54">
        <v>26.888160669610304</v>
      </c>
      <c r="O4223" s="54">
        <v>0.26419901465129297</v>
      </c>
      <c r="P4223" s="54">
        <v>2.1187055144181111</v>
      </c>
      <c r="Q4223" s="54">
        <v>42.00133797163479</v>
      </c>
      <c r="R4223" s="54">
        <v>0.9894333347133214</v>
      </c>
      <c r="S4223" s="54">
        <v>6.5986645359853666</v>
      </c>
      <c r="T4223" s="54">
        <v>1.2145216430965321E-3</v>
      </c>
      <c r="U4223" s="54">
        <v>0.34410702700028911</v>
      </c>
      <c r="V4223" s="54">
        <v>112.61335345130443</v>
      </c>
      <c r="W4223" s="54">
        <v>26.74820971920467</v>
      </c>
    </row>
    <row r="4224" spans="3:23" x14ac:dyDescent="0.25">
      <c r="C4224" s="52">
        <v>0</v>
      </c>
      <c r="D4224" s="55">
        <v>1537</v>
      </c>
      <c r="E4224" s="55">
        <v>2835</v>
      </c>
      <c r="F4224" s="55">
        <v>273.64300000000003</v>
      </c>
      <c r="G4224" s="55">
        <v>0.53222879942816492</v>
      </c>
      <c r="H4224" s="55">
        <v>0.54215167548500887</v>
      </c>
      <c r="I4224" s="55">
        <v>0.49027113237639552</v>
      </c>
      <c r="J4224" s="55">
        <v>44.237644379622488</v>
      </c>
      <c r="K4224" s="55">
        <v>253</v>
      </c>
      <c r="L4224" s="55">
        <v>122.65517241379311</v>
      </c>
      <c r="M4224" s="55">
        <v>2258.6219019396649</v>
      </c>
      <c r="N4224" s="55">
        <v>47.524960830490592</v>
      </c>
      <c r="O4224" s="55">
        <v>0.98011540052171608</v>
      </c>
      <c r="P4224" s="55">
        <v>2.9698170523527661</v>
      </c>
      <c r="Q4224" s="55">
        <v>233.09404388714765</v>
      </c>
      <c r="R4224" s="55">
        <v>0.96755849173309272</v>
      </c>
      <c r="S4224" s="55">
        <v>7.146971655065169</v>
      </c>
      <c r="T4224" s="55">
        <v>1.091577323336119E-3</v>
      </c>
      <c r="U4224" s="55">
        <v>0.23157944438932762</v>
      </c>
      <c r="V4224" s="55">
        <v>67.983921589019033</v>
      </c>
      <c r="W4224" s="55">
        <v>57.555225962463759</v>
      </c>
    </row>
    <row r="4225" spans="3:23" x14ac:dyDescent="0.25">
      <c r="C4225" s="51">
        <v>0</v>
      </c>
      <c r="D4225" s="54">
        <v>1831</v>
      </c>
      <c r="E4225" s="54">
        <v>3030</v>
      </c>
      <c r="F4225" s="54">
        <v>281.17700000000002</v>
      </c>
      <c r="G4225" s="54">
        <v>0.96178358368417416</v>
      </c>
      <c r="H4225" s="54">
        <v>0.60429042904290431</v>
      </c>
      <c r="I4225" s="54">
        <v>0.36997373206708428</v>
      </c>
      <c r="J4225" s="54">
        <v>48.283554202337697</v>
      </c>
      <c r="K4225" s="54">
        <v>191</v>
      </c>
      <c r="L4225" s="54">
        <v>105.41561987984707</v>
      </c>
      <c r="M4225" s="54">
        <v>751.86705643247899</v>
      </c>
      <c r="N4225" s="54">
        <v>27.420194317919758</v>
      </c>
      <c r="O4225" s="54">
        <v>0.47751963733628316</v>
      </c>
      <c r="P4225" s="54">
        <v>2.4619392013258401</v>
      </c>
      <c r="Q4225" s="54">
        <v>52.905544554455098</v>
      </c>
      <c r="R4225" s="54">
        <v>0.98639361603040454</v>
      </c>
      <c r="S4225" s="54">
        <v>6.6216234244144596</v>
      </c>
      <c r="T4225" s="54">
        <v>1.3594745613175654E-3</v>
      </c>
      <c r="U4225" s="54">
        <v>0.35868071241822924</v>
      </c>
      <c r="V4225" s="54">
        <v>116.04388250740375</v>
      </c>
      <c r="W4225" s="54">
        <v>31.774064905283488</v>
      </c>
    </row>
    <row r="4226" spans="3:23" x14ac:dyDescent="0.25">
      <c r="C4226" s="52">
        <v>0</v>
      </c>
      <c r="D4226" s="55">
        <v>1573</v>
      </c>
      <c r="E4226" s="55">
        <v>2930</v>
      </c>
      <c r="F4226" s="55">
        <v>271.87299999999999</v>
      </c>
      <c r="G4226" s="55">
        <v>0.49415970686181437</v>
      </c>
      <c r="H4226" s="55">
        <v>0.5368600682593857</v>
      </c>
      <c r="I4226" s="55">
        <v>0.46773713945881651</v>
      </c>
      <c r="J4226" s="55">
        <v>44.752718396410408</v>
      </c>
      <c r="K4226" s="55">
        <v>249</v>
      </c>
      <c r="L4226" s="55">
        <v>123.44373808010171</v>
      </c>
      <c r="M4226" s="55">
        <v>2344.3398669339049</v>
      </c>
      <c r="N4226" s="55">
        <v>48.418383563827334</v>
      </c>
      <c r="O4226" s="55">
        <v>0.91622815959009551</v>
      </c>
      <c r="P4226" s="55">
        <v>2.7799155117600041</v>
      </c>
      <c r="Q4226" s="55">
        <v>252.98040935672415</v>
      </c>
      <c r="R4226" s="55">
        <v>0.96498860529928532</v>
      </c>
      <c r="S4226" s="55">
        <v>7.1620721291814986</v>
      </c>
      <c r="T4226" s="55">
        <v>1.205499127936657E-3</v>
      </c>
      <c r="U4226" s="55">
        <v>0.23975611245539558</v>
      </c>
      <c r="V4226" s="55">
        <v>68.428871354685882</v>
      </c>
      <c r="W4226" s="55">
        <v>59.490086097255563</v>
      </c>
    </row>
    <row r="4227" spans="3:23" x14ac:dyDescent="0.25">
      <c r="C4227" s="51">
        <v>0</v>
      </c>
      <c r="D4227" s="54">
        <v>205</v>
      </c>
      <c r="E4227" s="54">
        <v>234</v>
      </c>
      <c r="F4227" s="54">
        <v>61.224000000000004</v>
      </c>
      <c r="G4227" s="54">
        <v>0.92011289076703295</v>
      </c>
      <c r="H4227" s="54">
        <v>0.87606837606837606</v>
      </c>
      <c r="I4227" s="54">
        <v>0.74545454545454548</v>
      </c>
      <c r="J4227" s="54">
        <v>16.155931006002358</v>
      </c>
      <c r="K4227" s="54">
        <v>178</v>
      </c>
      <c r="L4227" s="54">
        <v>101.9219512195122</v>
      </c>
      <c r="M4227" s="54">
        <v>662.72917264466594</v>
      </c>
      <c r="N4227" s="54">
        <v>25.74352681053367</v>
      </c>
      <c r="O4227" s="54">
        <v>0.85444283947538979</v>
      </c>
      <c r="P4227" s="54">
        <v>3.2988776714818018</v>
      </c>
      <c r="Q4227" s="54">
        <v>171.63986013986005</v>
      </c>
      <c r="R4227" s="54">
        <v>0.92105150089861743</v>
      </c>
      <c r="S4227" s="54">
        <v>6.1046543392624022</v>
      </c>
      <c r="T4227" s="54">
        <v>3.8877206709374353E-3</v>
      </c>
      <c r="U4227" s="54">
        <v>0.15329096421734273</v>
      </c>
      <c r="V4227" s="54">
        <v>26.893500902904385</v>
      </c>
      <c r="W4227" s="54">
        <v>10.532927032801595</v>
      </c>
    </row>
    <row r="4228" spans="3:23" x14ac:dyDescent="0.25">
      <c r="C4228" s="52">
        <v>0</v>
      </c>
      <c r="D4228" s="55">
        <v>1682</v>
      </c>
      <c r="E4228" s="55">
        <v>2185</v>
      </c>
      <c r="F4228" s="55">
        <v>226.45400000000001</v>
      </c>
      <c r="G4228" s="55">
        <v>0.96713376634154025</v>
      </c>
      <c r="H4228" s="55">
        <v>0.76979405034324944</v>
      </c>
      <c r="I4228" s="55">
        <v>0.56518817204301075</v>
      </c>
      <c r="J4228" s="55">
        <v>46.277304526566184</v>
      </c>
      <c r="K4228" s="55">
        <v>197</v>
      </c>
      <c r="L4228" s="55">
        <v>106.06956004756242</v>
      </c>
      <c r="M4228" s="55">
        <v>822.64655649877</v>
      </c>
      <c r="N4228" s="55">
        <v>28.681815781061875</v>
      </c>
      <c r="O4228" s="55">
        <v>0.58651302383974357</v>
      </c>
      <c r="P4228" s="55">
        <v>2.62636379801349</v>
      </c>
      <c r="Q4228" s="55">
        <v>30.391984359726383</v>
      </c>
      <c r="R4228" s="55">
        <v>0.99218447234737339</v>
      </c>
      <c r="S4228" s="55">
        <v>6.6697081254980413</v>
      </c>
      <c r="T4228" s="55">
        <v>1.0059709552031285E-3</v>
      </c>
      <c r="U4228" s="55">
        <v>0.35166394706656534</v>
      </c>
      <c r="V4228" s="55">
        <v>100.97421940808313</v>
      </c>
      <c r="W4228" s="55">
        <v>25.674525166436329</v>
      </c>
    </row>
    <row r="4229" spans="3:23" x14ac:dyDescent="0.25">
      <c r="C4229" s="51">
        <v>0</v>
      </c>
      <c r="D4229" s="54">
        <v>3526</v>
      </c>
      <c r="E4229" s="54">
        <v>7617</v>
      </c>
      <c r="F4229" s="54">
        <v>546.9380000000001</v>
      </c>
      <c r="G4229" s="54">
        <v>0.85356153644253929</v>
      </c>
      <c r="H4229" s="54">
        <v>0.46291190757516082</v>
      </c>
      <c r="I4229" s="54">
        <v>0.32934802914253691</v>
      </c>
      <c r="J4229" s="54">
        <v>67.003303162875369</v>
      </c>
      <c r="K4229" s="54">
        <v>248</v>
      </c>
      <c r="L4229" s="54">
        <v>114.90017016449234</v>
      </c>
      <c r="M4229" s="54">
        <v>1647.2575489071819</v>
      </c>
      <c r="N4229" s="54">
        <v>40.586420745209622</v>
      </c>
      <c r="O4229" s="54">
        <v>1.1899823339944819</v>
      </c>
      <c r="P4229" s="54">
        <v>3.9309220976969645</v>
      </c>
      <c r="Q4229" s="54">
        <v>108.01480521884004</v>
      </c>
      <c r="R4229" s="54">
        <v>0.98028688014251564</v>
      </c>
      <c r="S4229" s="54">
        <v>7.0028578763766269</v>
      </c>
      <c r="T4229" s="54">
        <v>2.3645521592119299E-3</v>
      </c>
      <c r="U4229" s="54">
        <v>0.38497432573591434</v>
      </c>
      <c r="V4229" s="54">
        <v>159.61454225721278</v>
      </c>
      <c r="W4229" s="54">
        <v>83.157905641502339</v>
      </c>
    </row>
    <row r="4230" spans="3:23" x14ac:dyDescent="0.25">
      <c r="C4230" s="52">
        <v>0</v>
      </c>
      <c r="D4230" s="55">
        <v>3518</v>
      </c>
      <c r="E4230" s="55">
        <v>7607</v>
      </c>
      <c r="F4230" s="55">
        <v>552.63599999999985</v>
      </c>
      <c r="G4230" s="55">
        <v>0.85093865137852676</v>
      </c>
      <c r="H4230" s="55">
        <v>0.46246877875640857</v>
      </c>
      <c r="I4230" s="55">
        <v>0.3318867924528302</v>
      </c>
      <c r="J4230" s="55">
        <v>66.927249445784796</v>
      </c>
      <c r="K4230" s="55">
        <v>250</v>
      </c>
      <c r="L4230" s="55">
        <v>115.4837976122797</v>
      </c>
      <c r="M4230" s="55">
        <v>1668.7092910048093</v>
      </c>
      <c r="N4230" s="55">
        <v>40.849838322872337</v>
      </c>
      <c r="O4230" s="55">
        <v>1.062923326990115</v>
      </c>
      <c r="P4230" s="55">
        <v>3.5704991479962773</v>
      </c>
      <c r="Q4230" s="55">
        <v>120.00411214953162</v>
      </c>
      <c r="R4230" s="55">
        <v>0.97848297921777516</v>
      </c>
      <c r="S4230" s="55">
        <v>7.0467121378345361</v>
      </c>
      <c r="T4230" s="55">
        <v>2.2046816315840247E-3</v>
      </c>
      <c r="U4230" s="55">
        <v>0.37940913546276578</v>
      </c>
      <c r="V4230" s="55">
        <v>158.04697854930291</v>
      </c>
      <c r="W4230" s="55">
        <v>83.016559933119396</v>
      </c>
    </row>
    <row r="4231" spans="3:23" x14ac:dyDescent="0.25">
      <c r="C4231" s="51">
        <v>0</v>
      </c>
      <c r="D4231" s="54">
        <v>3531</v>
      </c>
      <c r="E4231" s="54">
        <v>7559</v>
      </c>
      <c r="F4231" s="54">
        <v>539.47099999999989</v>
      </c>
      <c r="G4231" s="54">
        <v>0.84870612685300917</v>
      </c>
      <c r="H4231" s="54">
        <v>0.46712528112184154</v>
      </c>
      <c r="I4231" s="54">
        <v>0.34020618556701032</v>
      </c>
      <c r="J4231" s="54">
        <v>67.050792929389431</v>
      </c>
      <c r="K4231" s="54">
        <v>255</v>
      </c>
      <c r="L4231" s="54">
        <v>117.10478617955253</v>
      </c>
      <c r="M4231" s="54">
        <v>1704.7074303437621</v>
      </c>
      <c r="N4231" s="54">
        <v>41.288102769971907</v>
      </c>
      <c r="O4231" s="54">
        <v>1.0605042642920091</v>
      </c>
      <c r="P4231" s="54">
        <v>3.4922205173584744</v>
      </c>
      <c r="Q4231" s="54">
        <v>109.50324551355563</v>
      </c>
      <c r="R4231" s="54">
        <v>0.98107783955388139</v>
      </c>
      <c r="S4231" s="54">
        <v>7.0561437908700748</v>
      </c>
      <c r="T4231" s="54">
        <v>1.9917523440550681E-3</v>
      </c>
      <c r="U4231" s="54">
        <v>0.36940151326456666</v>
      </c>
      <c r="V4231" s="54">
        <v>157.35659647369206</v>
      </c>
      <c r="W4231" s="54">
        <v>83.22035503904057</v>
      </c>
    </row>
    <row r="4232" spans="3:23" x14ac:dyDescent="0.25">
      <c r="C4232" s="52">
        <v>0</v>
      </c>
      <c r="D4232" s="55">
        <v>3636</v>
      </c>
      <c r="E4232" s="55">
        <v>7549</v>
      </c>
      <c r="F4232" s="55">
        <v>545.31700000000001</v>
      </c>
      <c r="G4232" s="55">
        <v>0.84387156672372821</v>
      </c>
      <c r="H4232" s="55">
        <v>0.48165319909921844</v>
      </c>
      <c r="I4232" s="55">
        <v>0.35069444444444442</v>
      </c>
      <c r="J4232" s="55">
        <v>68.040421696643321</v>
      </c>
      <c r="K4232" s="55">
        <v>251</v>
      </c>
      <c r="L4232" s="55">
        <v>117.14603960396039</v>
      </c>
      <c r="M4232" s="55">
        <v>1715.8766032930596</v>
      </c>
      <c r="N4232" s="55">
        <v>41.423140915351404</v>
      </c>
      <c r="O4232" s="55">
        <v>0.97023984486482351</v>
      </c>
      <c r="P4232" s="55">
        <v>3.1863663626752889</v>
      </c>
      <c r="Q4232" s="55">
        <v>79.484900611621271</v>
      </c>
      <c r="R4232" s="55">
        <v>0.98640498158208556</v>
      </c>
      <c r="S4232" s="55">
        <v>7.0601918066545668</v>
      </c>
      <c r="T4232" s="55">
        <v>2.0271373119076959E-3</v>
      </c>
      <c r="U4232" s="55">
        <v>0.37276408890896257</v>
      </c>
      <c r="V4232" s="55">
        <v>154.44293631473926</v>
      </c>
      <c r="W4232" s="55">
        <v>82.865620072932799</v>
      </c>
    </row>
    <row r="4233" spans="3:23" x14ac:dyDescent="0.25">
      <c r="C4233" s="51">
        <v>0</v>
      </c>
      <c r="D4233" s="54">
        <v>3543</v>
      </c>
      <c r="E4233" s="54">
        <v>7562</v>
      </c>
      <c r="F4233" s="54">
        <v>529.05899999999997</v>
      </c>
      <c r="G4233" s="54">
        <v>0.84081181582193254</v>
      </c>
      <c r="H4233" s="54">
        <v>0.46852684475006612</v>
      </c>
      <c r="I4233" s="54">
        <v>0.33858944954128439</v>
      </c>
      <c r="J4233" s="54">
        <v>67.164631369469163</v>
      </c>
      <c r="K4233" s="54">
        <v>246</v>
      </c>
      <c r="L4233" s="54">
        <v>120.5376799322608</v>
      </c>
      <c r="M4233" s="54">
        <v>1760.0877243729617</v>
      </c>
      <c r="N4233" s="54">
        <v>41.953399437625571</v>
      </c>
      <c r="O4233" s="54">
        <v>0.92821200725629138</v>
      </c>
      <c r="P4233" s="54">
        <v>3.0183541609978768</v>
      </c>
      <c r="Q4233" s="54">
        <v>109.51107954545331</v>
      </c>
      <c r="R4233" s="54">
        <v>0.98173972524905451</v>
      </c>
      <c r="S4233" s="54">
        <v>7.0686405482129606</v>
      </c>
      <c r="T4233" s="54">
        <v>1.8369597968318941E-3</v>
      </c>
      <c r="U4233" s="54">
        <v>0.36644927981224912</v>
      </c>
      <c r="V4233" s="54">
        <v>154.36173577763438</v>
      </c>
      <c r="W4233" s="54">
        <v>83.560256533144667</v>
      </c>
    </row>
    <row r="4234" spans="3:23" x14ac:dyDescent="0.25">
      <c r="C4234" s="52">
        <v>0</v>
      </c>
      <c r="D4234" s="55">
        <v>29</v>
      </c>
      <c r="E4234" s="55">
        <v>33</v>
      </c>
      <c r="F4234" s="55">
        <v>17.996000000000002</v>
      </c>
      <c r="G4234" s="55">
        <v>0</v>
      </c>
      <c r="H4234" s="55">
        <v>0.87878787878787878</v>
      </c>
      <c r="I4234" s="55">
        <v>0.59183673469387754</v>
      </c>
      <c r="J4234" s="55">
        <v>6.0765077797464979</v>
      </c>
      <c r="K4234" s="55">
        <v>118</v>
      </c>
      <c r="L4234" s="55">
        <v>99.206896551724142</v>
      </c>
      <c r="M4234" s="55">
        <v>182.88423645320196</v>
      </c>
      <c r="N4234" s="55">
        <v>13.523469837774696</v>
      </c>
      <c r="O4234" s="55">
        <v>-0.67240798519554934</v>
      </c>
      <c r="P4234" s="55">
        <v>2.739546368307046</v>
      </c>
      <c r="Q4234" s="55">
        <v>283.99999999999989</v>
      </c>
      <c r="R4234" s="55">
        <v>0.66543600997946828</v>
      </c>
      <c r="S4234" s="55">
        <v>4.0472990984266426</v>
      </c>
      <c r="T4234" s="55">
        <v>1.8494897959183687E-2</v>
      </c>
      <c r="U4234" s="55">
        <v>9.746882437670111E-2</v>
      </c>
      <c r="V4234" s="55">
        <v>6.2330229193099944</v>
      </c>
      <c r="W4234" s="55">
        <v>6.2330229193099944</v>
      </c>
    </row>
    <row r="4235" spans="3:23" x14ac:dyDescent="0.25">
      <c r="C4235" s="51">
        <v>0</v>
      </c>
      <c r="D4235" s="54">
        <v>3692</v>
      </c>
      <c r="E4235" s="54">
        <v>7538</v>
      </c>
      <c r="F4235" s="54">
        <v>549.27100000000007</v>
      </c>
      <c r="G4235" s="54">
        <v>0.83679646416640641</v>
      </c>
      <c r="H4235" s="54">
        <v>0.48978508888299283</v>
      </c>
      <c r="I4235" s="54">
        <v>0.34962121212121211</v>
      </c>
      <c r="J4235" s="54">
        <v>68.562383266352555</v>
      </c>
      <c r="K4235" s="54">
        <v>241</v>
      </c>
      <c r="L4235" s="54">
        <v>120.61484290357529</v>
      </c>
      <c r="M4235" s="54">
        <v>1706.1539709046092</v>
      </c>
      <c r="N4235" s="54">
        <v>41.305616699240908</v>
      </c>
      <c r="O4235" s="54">
        <v>0.91768196885446029</v>
      </c>
      <c r="P4235" s="54">
        <v>3.0097136767825625</v>
      </c>
      <c r="Q4235" s="54">
        <v>79.119744744744992</v>
      </c>
      <c r="R4235" s="54">
        <v>0.98694173527932871</v>
      </c>
      <c r="S4235" s="54">
        <v>7.0597234986087791</v>
      </c>
      <c r="T4235" s="54">
        <v>1.7473836449061111E-3</v>
      </c>
      <c r="U4235" s="54">
        <v>0.37191435961039648</v>
      </c>
      <c r="V4235" s="54">
        <v>151.7214861726485</v>
      </c>
      <c r="W4235" s="54">
        <v>83.0696512703949</v>
      </c>
    </row>
    <row r="4236" spans="3:23" x14ac:dyDescent="0.25">
      <c r="C4236" s="52">
        <v>0</v>
      </c>
      <c r="D4236" s="55">
        <v>3581</v>
      </c>
      <c r="E4236" s="55">
        <v>7538</v>
      </c>
      <c r="F4236" s="55">
        <v>506.29899999999992</v>
      </c>
      <c r="G4236" s="55">
        <v>0.83518512890772656</v>
      </c>
      <c r="H4236" s="55">
        <v>0.47505969753250199</v>
      </c>
      <c r="I4236" s="55">
        <v>0.33605480480480482</v>
      </c>
      <c r="J4236" s="55">
        <v>67.523853634820171</v>
      </c>
      <c r="K4236" s="55">
        <v>241</v>
      </c>
      <c r="L4236" s="55">
        <v>122.6059759843619</v>
      </c>
      <c r="M4236" s="55">
        <v>1694.7947017077986</v>
      </c>
      <c r="N4236" s="55">
        <v>41.167884348212489</v>
      </c>
      <c r="O4236" s="55">
        <v>0.81448743126019907</v>
      </c>
      <c r="P4236" s="55">
        <v>2.761576677135865</v>
      </c>
      <c r="Q4236" s="55">
        <v>100.32552083333331</v>
      </c>
      <c r="R4236" s="55">
        <v>0.98347943762136769</v>
      </c>
      <c r="S4236" s="55">
        <v>7.0735650685045721</v>
      </c>
      <c r="T4236" s="55">
        <v>1.5222977618781607E-3</v>
      </c>
      <c r="U4236" s="55">
        <v>0.36039899618022742</v>
      </c>
      <c r="V4236" s="55">
        <v>152.15246007403186</v>
      </c>
      <c r="W4236" s="55">
        <v>83.679122411138323</v>
      </c>
    </row>
    <row r="4237" spans="3:23" x14ac:dyDescent="0.25">
      <c r="C4237" s="51">
        <v>0</v>
      </c>
      <c r="D4237" s="54">
        <v>71</v>
      </c>
      <c r="E4237" s="54">
        <v>78</v>
      </c>
      <c r="F4237" s="54">
        <v>30.55</v>
      </c>
      <c r="G4237" s="54">
        <v>0.8318814048679577</v>
      </c>
      <c r="H4237" s="54">
        <v>0.91025641025641024</v>
      </c>
      <c r="I4237" s="54">
        <v>0.60683760683760679</v>
      </c>
      <c r="J4237" s="54">
        <v>9.5078918628787825</v>
      </c>
      <c r="K4237" s="54">
        <v>132</v>
      </c>
      <c r="L4237" s="54">
        <v>103.61971830985915</v>
      </c>
      <c r="M4237" s="54">
        <v>328.75331991951703</v>
      </c>
      <c r="N4237" s="54">
        <v>18.131555915572083</v>
      </c>
      <c r="O4237" s="54">
        <v>-0.18834097178341719</v>
      </c>
      <c r="P4237" s="54">
        <v>1.9384647283630934</v>
      </c>
      <c r="Q4237" s="54">
        <v>279.93650793650795</v>
      </c>
      <c r="R4237" s="54">
        <v>0.8529540361145691</v>
      </c>
      <c r="S4237" s="54">
        <v>5.3009490560329846</v>
      </c>
      <c r="T4237" s="54">
        <v>7.9365079365079257E-3</v>
      </c>
      <c r="U4237" s="54">
        <v>0.11100636408321597</v>
      </c>
      <c r="V4237" s="54">
        <v>12.939603664353401</v>
      </c>
      <c r="W4237" s="54">
        <v>7.1808776551544735</v>
      </c>
    </row>
    <row r="4238" spans="3:23" x14ac:dyDescent="0.25">
      <c r="C4238" s="52">
        <v>0</v>
      </c>
      <c r="D4238" s="55">
        <v>29</v>
      </c>
      <c r="E4238" s="55">
        <v>33</v>
      </c>
      <c r="F4238" s="55">
        <v>17.996000000000002</v>
      </c>
      <c r="G4238" s="55">
        <v>0</v>
      </c>
      <c r="H4238" s="55">
        <v>0.87878787878787878</v>
      </c>
      <c r="I4238" s="55">
        <v>0.59183673469387754</v>
      </c>
      <c r="J4238" s="55">
        <v>6.0765077797464979</v>
      </c>
      <c r="K4238" s="55">
        <v>104</v>
      </c>
      <c r="L4238" s="55">
        <v>92.517241379310349</v>
      </c>
      <c r="M4238" s="55">
        <v>89.758620689655203</v>
      </c>
      <c r="N4238" s="55">
        <v>9.4741026324214577</v>
      </c>
      <c r="O4238" s="55">
        <v>-0.90119470717197525</v>
      </c>
      <c r="P4238" s="55">
        <v>2.7601979537099575</v>
      </c>
      <c r="Q4238" s="55">
        <v>402.16071428571422</v>
      </c>
      <c r="R4238" s="55">
        <v>0.3060174603158432</v>
      </c>
      <c r="S4238" s="55">
        <v>4.0043641847081419</v>
      </c>
      <c r="T4238" s="55">
        <v>1.9770408163265321E-2</v>
      </c>
      <c r="U4238" s="55">
        <v>0.22658780900701786</v>
      </c>
      <c r="V4238" s="55">
        <v>6.2330229193099944</v>
      </c>
      <c r="W4238" s="55">
        <v>6.2330229193099944</v>
      </c>
    </row>
    <row r="4239" spans="3:23" x14ac:dyDescent="0.25">
      <c r="C4239" s="51">
        <v>0</v>
      </c>
      <c r="D4239" s="54">
        <v>3679</v>
      </c>
      <c r="E4239" s="54">
        <v>7822</v>
      </c>
      <c r="F4239" s="54">
        <v>531.93799999999999</v>
      </c>
      <c r="G4239" s="54">
        <v>0.84149722722318132</v>
      </c>
      <c r="H4239" s="54">
        <v>0.47034006647916132</v>
      </c>
      <c r="I4239" s="54">
        <v>0.33518586005830903</v>
      </c>
      <c r="J4239" s="54">
        <v>68.441568400210286</v>
      </c>
      <c r="K4239" s="54">
        <v>243</v>
      </c>
      <c r="L4239" s="54">
        <v>121.2079369393857</v>
      </c>
      <c r="M4239" s="54">
        <v>1689.8189038176647</v>
      </c>
      <c r="N4239" s="54">
        <v>41.107406921595832</v>
      </c>
      <c r="O4239" s="54">
        <v>0.76726386283821701</v>
      </c>
      <c r="P4239" s="54">
        <v>2.6777382041497471</v>
      </c>
      <c r="Q4239" s="54">
        <v>74.870778399855539</v>
      </c>
      <c r="R4239" s="54">
        <v>0.98737727661025998</v>
      </c>
      <c r="S4239" s="54">
        <v>7.0700074668933448</v>
      </c>
      <c r="T4239" s="54">
        <v>1.6504139538538892E-3</v>
      </c>
      <c r="U4239" s="54">
        <v>0.37318773860229365</v>
      </c>
      <c r="V4239" s="54">
        <v>153.88890760368849</v>
      </c>
      <c r="W4239" s="54">
        <v>83.140241828585715</v>
      </c>
    </row>
    <row r="4240" spans="3:23" x14ac:dyDescent="0.25">
      <c r="C4240" s="52">
        <v>0</v>
      </c>
      <c r="D4240" s="55">
        <v>74</v>
      </c>
      <c r="E4240" s="55">
        <v>79</v>
      </c>
      <c r="F4240" s="55">
        <v>29.88</v>
      </c>
      <c r="G4240" s="55">
        <v>0.77752450708569831</v>
      </c>
      <c r="H4240" s="55">
        <v>0.93670886075949367</v>
      </c>
      <c r="I4240" s="55">
        <v>0.71153846153846156</v>
      </c>
      <c r="J4240" s="55">
        <v>9.7066846199102415</v>
      </c>
      <c r="K4240" s="55">
        <v>111</v>
      </c>
      <c r="L4240" s="55">
        <v>89.36486486486487</v>
      </c>
      <c r="M4240" s="55">
        <v>120.72806368011854</v>
      </c>
      <c r="N4240" s="55">
        <v>10.98763230546593</v>
      </c>
      <c r="O4240" s="55">
        <v>9.8447366393251079E-2</v>
      </c>
      <c r="P4240" s="55">
        <v>1.9220848113735822</v>
      </c>
      <c r="Q4240" s="55">
        <v>362.74107142857133</v>
      </c>
      <c r="R4240" s="55">
        <v>0.71102601404826593</v>
      </c>
      <c r="S4240" s="55">
        <v>4.9825075883387999</v>
      </c>
      <c r="T4240" s="55">
        <v>9.4068877551020356E-3</v>
      </c>
      <c r="U4240" s="55">
        <v>0.22151710503952446</v>
      </c>
      <c r="V4240" s="55">
        <v>12.340309507264033</v>
      </c>
      <c r="W4240" s="55">
        <v>7.7602361928895869</v>
      </c>
    </row>
    <row r="4241" spans="3:23" x14ac:dyDescent="0.25">
      <c r="C4241" s="51">
        <v>0</v>
      </c>
      <c r="D4241" s="54">
        <v>3381</v>
      </c>
      <c r="E4241" s="54">
        <v>7780</v>
      </c>
      <c r="F4241" s="54">
        <v>491.90300000000002</v>
      </c>
      <c r="G4241" s="54">
        <v>0.85056141994860468</v>
      </c>
      <c r="H4241" s="54">
        <v>0.43457583547557843</v>
      </c>
      <c r="I4241" s="54">
        <v>0.30845725754949366</v>
      </c>
      <c r="J4241" s="54">
        <v>65.611149210706444</v>
      </c>
      <c r="K4241" s="54">
        <v>244</v>
      </c>
      <c r="L4241" s="54">
        <v>124.23750369713103</v>
      </c>
      <c r="M4241" s="54">
        <v>1712.3610309263906</v>
      </c>
      <c r="N4241" s="54">
        <v>41.380684273298222</v>
      </c>
      <c r="O4241" s="54">
        <v>0.66512939626738088</v>
      </c>
      <c r="P4241" s="54">
        <v>2.484483314559498</v>
      </c>
      <c r="Q4241" s="54">
        <v>87.402423584734478</v>
      </c>
      <c r="R4241" s="54">
        <v>0.98509880770504299</v>
      </c>
      <c r="S4241" s="54">
        <v>7.1243557984987174</v>
      </c>
      <c r="T4241" s="54">
        <v>1.5636653131430264E-3</v>
      </c>
      <c r="U4241" s="54">
        <v>0.35694097277124553</v>
      </c>
      <c r="V4241" s="54">
        <v>155.91413053628906</v>
      </c>
      <c r="W4241" s="54">
        <v>81.991455358867825</v>
      </c>
    </row>
    <row r="4242" spans="3:23" x14ac:dyDescent="0.25">
      <c r="C4242" s="52">
        <v>0</v>
      </c>
      <c r="D4242" s="55">
        <v>163</v>
      </c>
      <c r="E4242" s="55">
        <v>188</v>
      </c>
      <c r="F4242" s="55">
        <v>58.345999999999997</v>
      </c>
      <c r="G4242" s="55">
        <v>0.9538621406632517</v>
      </c>
      <c r="H4242" s="55">
        <v>0.86702127659574468</v>
      </c>
      <c r="I4242" s="55">
        <v>0.69658119658119655</v>
      </c>
      <c r="J4242" s="55">
        <v>14.406180819073162</v>
      </c>
      <c r="K4242" s="55">
        <v>119</v>
      </c>
      <c r="L4242" s="55">
        <v>94.282208588957062</v>
      </c>
      <c r="M4242" s="55">
        <v>223.19147163523442</v>
      </c>
      <c r="N4242" s="55">
        <v>14.93959409205064</v>
      </c>
      <c r="O4242" s="55">
        <v>-0.23026637225211691</v>
      </c>
      <c r="P4242" s="55">
        <v>1.9656339360728381</v>
      </c>
      <c r="Q4242" s="55">
        <v>242.55967078189289</v>
      </c>
      <c r="R4242" s="55">
        <v>0.77527456919405968</v>
      </c>
      <c r="S4242" s="55">
        <v>5.3807439552197076</v>
      </c>
      <c r="T4242" s="55">
        <v>4.6910193229351988E-3</v>
      </c>
      <c r="U4242" s="55">
        <v>0.10051260045754538</v>
      </c>
      <c r="V4242" s="55">
        <v>27.217799564265185</v>
      </c>
      <c r="W4242" s="55">
        <v>8.1720062623141327</v>
      </c>
    </row>
    <row r="4243" spans="3:23" x14ac:dyDescent="0.25">
      <c r="C4243" s="51">
        <v>0</v>
      </c>
      <c r="D4243" s="54">
        <v>69</v>
      </c>
      <c r="E4243" s="54">
        <v>73</v>
      </c>
      <c r="F4243" s="54">
        <v>28.680999999999997</v>
      </c>
      <c r="G4243" s="54">
        <v>0.75671840029718496</v>
      </c>
      <c r="H4243" s="54">
        <v>0.9452054794520548</v>
      </c>
      <c r="I4243" s="54">
        <v>0.63888888888888884</v>
      </c>
      <c r="J4243" s="54">
        <v>9.3730213158152065</v>
      </c>
      <c r="K4243" s="54">
        <v>106</v>
      </c>
      <c r="L4243" s="54">
        <v>84.623188405797094</v>
      </c>
      <c r="M4243" s="54">
        <v>99.06180733162833</v>
      </c>
      <c r="N4243" s="54">
        <v>9.952979821723158</v>
      </c>
      <c r="O4243" s="54">
        <v>0.31248878873453761</v>
      </c>
      <c r="P4243" s="54">
        <v>2.4305336221286109</v>
      </c>
      <c r="Q4243" s="54">
        <v>195.35897435897417</v>
      </c>
      <c r="R4243" s="54">
        <v>0.71017909213923514</v>
      </c>
      <c r="S4243" s="54">
        <v>4.7764063848811587</v>
      </c>
      <c r="T4243" s="54">
        <v>9.1314193878296711E-3</v>
      </c>
      <c r="U4243" s="54">
        <v>0.21294058102671212</v>
      </c>
      <c r="V4243" s="54">
        <v>11.738740449264055</v>
      </c>
      <c r="W4243" s="54">
        <v>7.6740956288876516</v>
      </c>
    </row>
    <row r="4244" spans="3:23" x14ac:dyDescent="0.25">
      <c r="C4244" s="52">
        <v>0</v>
      </c>
      <c r="D4244" s="55">
        <v>3556</v>
      </c>
      <c r="E4244" s="55">
        <v>7473</v>
      </c>
      <c r="F4244" s="55">
        <v>538.96</v>
      </c>
      <c r="G4244" s="55">
        <v>0.84416688859530264</v>
      </c>
      <c r="H4244" s="55">
        <v>0.47584638030242205</v>
      </c>
      <c r="I4244" s="55">
        <v>0.35446570972886765</v>
      </c>
      <c r="J4244" s="55">
        <v>67.287739010002696</v>
      </c>
      <c r="K4244" s="55">
        <v>232</v>
      </c>
      <c r="L4244" s="55">
        <v>123.30652418447694</v>
      </c>
      <c r="M4244" s="55">
        <v>1622.6401937099567</v>
      </c>
      <c r="N4244" s="55">
        <v>40.282008312768575</v>
      </c>
      <c r="O4244" s="55">
        <v>0.71642277443662705</v>
      </c>
      <c r="P4244" s="55">
        <v>2.649731202223045</v>
      </c>
      <c r="Q4244" s="55">
        <v>82.064525691699529</v>
      </c>
      <c r="R4244" s="55">
        <v>0.98636160892482283</v>
      </c>
      <c r="S4244" s="55">
        <v>7.0964920438245001</v>
      </c>
      <c r="T4244" s="55">
        <v>1.2463091127809264E-3</v>
      </c>
      <c r="U4244" s="55">
        <v>0.33761300643956993</v>
      </c>
      <c r="V4244" s="55">
        <v>148.73582182836509</v>
      </c>
      <c r="W4244" s="55">
        <v>79.73436842312924</v>
      </c>
    </row>
    <row r="4245" spans="3:23" x14ac:dyDescent="0.25">
      <c r="C4245" s="51">
        <v>0</v>
      </c>
      <c r="D4245" s="54">
        <v>47</v>
      </c>
      <c r="E4245" s="54">
        <v>51</v>
      </c>
      <c r="F4245" s="54">
        <v>22.776000000000003</v>
      </c>
      <c r="G4245" s="54">
        <v>0.54029913508406757</v>
      </c>
      <c r="H4245" s="54">
        <v>0.92156862745098034</v>
      </c>
      <c r="I4245" s="54">
        <v>0.65277777777777779</v>
      </c>
      <c r="J4245" s="54">
        <v>7.7357778278950491</v>
      </c>
      <c r="K4245" s="54">
        <v>97</v>
      </c>
      <c r="L4245" s="54">
        <v>84.553191489361708</v>
      </c>
      <c r="M4245" s="54">
        <v>56.556891766882515</v>
      </c>
      <c r="N4245" s="54">
        <v>7.5204316210495872</v>
      </c>
      <c r="O4245" s="54">
        <v>-0.30427396514388372</v>
      </c>
      <c r="P4245" s="54">
        <v>2.1877481065314437</v>
      </c>
      <c r="Q4245" s="54">
        <v>101.03749999999997</v>
      </c>
      <c r="R4245" s="54">
        <v>0.69918219832028605</v>
      </c>
      <c r="S4245" s="54">
        <v>4.3154647887515214</v>
      </c>
      <c r="T4245" s="54">
        <v>1.4062500000000011E-2</v>
      </c>
      <c r="U4245" s="54">
        <v>0.22484959587339626</v>
      </c>
      <c r="V4245" s="54">
        <v>8.5656174876903943</v>
      </c>
      <c r="W4245" s="54">
        <v>7.2077360218402182</v>
      </c>
    </row>
    <row r="4246" spans="3:23" x14ac:dyDescent="0.25">
      <c r="C4246" s="52">
        <v>0</v>
      </c>
      <c r="D4246" s="55">
        <v>3596</v>
      </c>
      <c r="E4246" s="55">
        <v>7398</v>
      </c>
      <c r="F4246" s="55">
        <v>529.46600000000001</v>
      </c>
      <c r="G4246" s="55">
        <v>0.84747218679880687</v>
      </c>
      <c r="H4246" s="55">
        <v>0.48607731819410649</v>
      </c>
      <c r="I4246" s="55">
        <v>0.36359959555106169</v>
      </c>
      <c r="J4246" s="55">
        <v>67.66512693306386</v>
      </c>
      <c r="K4246" s="55">
        <v>236</v>
      </c>
      <c r="L4246" s="55">
        <v>123.89488320355952</v>
      </c>
      <c r="M4246" s="55">
        <v>1563.8704494717483</v>
      </c>
      <c r="N4246" s="55">
        <v>39.545801919694945</v>
      </c>
      <c r="O4246" s="55">
        <v>0.73138347275992055</v>
      </c>
      <c r="P4246" s="55">
        <v>2.7723439852632685</v>
      </c>
      <c r="Q4246" s="55">
        <v>75.913091419406854</v>
      </c>
      <c r="R4246" s="55">
        <v>0.9873655892872405</v>
      </c>
      <c r="S4246" s="55">
        <v>7.0838562982195556</v>
      </c>
      <c r="T4246" s="55">
        <v>1.1474813007511569E-3</v>
      </c>
      <c r="U4246" s="55">
        <v>0.3306189332049333</v>
      </c>
      <c r="V4246" s="55">
        <v>149.87025663854311</v>
      </c>
      <c r="W4246" s="55">
        <v>79.557096966560366</v>
      </c>
    </row>
    <row r="4247" spans="3:23" x14ac:dyDescent="0.25">
      <c r="C4247" s="51">
        <v>0</v>
      </c>
      <c r="D4247" s="54">
        <v>41</v>
      </c>
      <c r="E4247" s="54">
        <v>45</v>
      </c>
      <c r="F4247" s="54">
        <v>20.907</v>
      </c>
      <c r="G4247" s="54">
        <v>0.37986972501764632</v>
      </c>
      <c r="H4247" s="54">
        <v>0.91111111111111109</v>
      </c>
      <c r="I4247" s="54">
        <v>0.640625</v>
      </c>
      <c r="J4247" s="54">
        <v>7.2251519938435669</v>
      </c>
      <c r="K4247" s="54">
        <v>99</v>
      </c>
      <c r="L4247" s="54">
        <v>77.902439024390247</v>
      </c>
      <c r="M4247" s="54">
        <v>36.690243902439029</v>
      </c>
      <c r="N4247" s="54">
        <v>6.057247221505742</v>
      </c>
      <c r="O4247" s="54">
        <v>1.2873366908225028</v>
      </c>
      <c r="P4247" s="54">
        <v>5.4817341741725745</v>
      </c>
      <c r="Q4247" s="54">
        <v>66.4722222222222</v>
      </c>
      <c r="R4247" s="54">
        <v>0.776535394804589</v>
      </c>
      <c r="S4247" s="54">
        <v>3.7812302855183115</v>
      </c>
      <c r="T4247" s="54">
        <v>1.7361111111111129E-2</v>
      </c>
      <c r="U4247" s="54">
        <v>0.2724512838931698</v>
      </c>
      <c r="V4247" s="54">
        <v>7.6360292750506691</v>
      </c>
      <c r="W4247" s="54">
        <v>7.0636324810317683</v>
      </c>
    </row>
    <row r="4248" spans="3:23" x14ac:dyDescent="0.25">
      <c r="C4248" s="52">
        <v>0</v>
      </c>
      <c r="D4248" s="55">
        <v>38</v>
      </c>
      <c r="E4248" s="55">
        <v>42</v>
      </c>
      <c r="F4248" s="55">
        <v>20.625999999999998</v>
      </c>
      <c r="G4248" s="55">
        <v>0.52748477726821907</v>
      </c>
      <c r="H4248" s="55">
        <v>0.90476190476190477</v>
      </c>
      <c r="I4248" s="55">
        <v>0.59375</v>
      </c>
      <c r="J4248" s="55">
        <v>6.955796338302048</v>
      </c>
      <c r="K4248" s="55">
        <v>86</v>
      </c>
      <c r="L4248" s="55">
        <v>78.65789473684211</v>
      </c>
      <c r="M4248" s="55">
        <v>23.041963015647219</v>
      </c>
      <c r="N4248" s="55">
        <v>4.800204476441313</v>
      </c>
      <c r="O4248" s="55">
        <v>-0.48003580589883155</v>
      </c>
      <c r="P4248" s="55">
        <v>2.2242883007802545</v>
      </c>
      <c r="Q4248" s="55">
        <v>173.29166666666657</v>
      </c>
      <c r="R4248" s="55">
        <v>0.69685267100399828</v>
      </c>
      <c r="S4248" s="55">
        <v>3.7845159220110376</v>
      </c>
      <c r="T4248" s="55">
        <v>1.7361111111111133E-2</v>
      </c>
      <c r="U4248" s="55">
        <v>0.23008383686380762</v>
      </c>
      <c r="V4248" s="55">
        <v>7.6822876709772538</v>
      </c>
      <c r="W4248" s="55">
        <v>6.5265987488178077</v>
      </c>
    </row>
    <row r="4249" spans="3:23" x14ac:dyDescent="0.25">
      <c r="C4249" s="51">
        <v>0</v>
      </c>
      <c r="D4249" s="54">
        <v>3726</v>
      </c>
      <c r="E4249" s="54">
        <v>7473</v>
      </c>
      <c r="F4249" s="54">
        <v>514.66199999999992</v>
      </c>
      <c r="G4249" s="54">
        <v>0.84429834586105412</v>
      </c>
      <c r="H4249" s="54">
        <v>0.49859494179044561</v>
      </c>
      <c r="I4249" s="54">
        <v>0.37349639133921414</v>
      </c>
      <c r="J4249" s="54">
        <v>68.877358715932303</v>
      </c>
      <c r="K4249" s="54">
        <v>237</v>
      </c>
      <c r="L4249" s="54">
        <v>124.70209339774557</v>
      </c>
      <c r="M4249" s="54">
        <v>1498.8470667574559</v>
      </c>
      <c r="N4249" s="54">
        <v>38.714946296714089</v>
      </c>
      <c r="O4249" s="54">
        <v>0.73782392029738608</v>
      </c>
      <c r="P4249" s="54">
        <v>2.9032319060220901</v>
      </c>
      <c r="Q4249" s="54">
        <v>82.453090836811796</v>
      </c>
      <c r="R4249" s="54">
        <v>0.98630712649416585</v>
      </c>
      <c r="S4249" s="54">
        <v>7.0706223130528993</v>
      </c>
      <c r="T4249" s="54">
        <v>1.0545628828555304E-3</v>
      </c>
      <c r="U4249" s="54">
        <v>0.32332829989282608</v>
      </c>
      <c r="V4249" s="54">
        <v>149.59287772590628</v>
      </c>
      <c r="W4249" s="54">
        <v>80.162844330597736</v>
      </c>
    </row>
    <row r="4250" spans="3:23" x14ac:dyDescent="0.25">
      <c r="C4250" s="52">
        <v>0</v>
      </c>
      <c r="D4250" s="55">
        <v>98</v>
      </c>
      <c r="E4250" s="55">
        <v>113</v>
      </c>
      <c r="F4250" s="55">
        <v>37.678999999999995</v>
      </c>
      <c r="G4250" s="55">
        <v>0.59965269407345057</v>
      </c>
      <c r="H4250" s="55">
        <v>0.86725663716814161</v>
      </c>
      <c r="I4250" s="55">
        <v>0.57988165680473369</v>
      </c>
      <c r="J4250" s="55">
        <v>11.170383851240114</v>
      </c>
      <c r="K4250" s="55">
        <v>118</v>
      </c>
      <c r="L4250" s="55">
        <v>91.173469387755105</v>
      </c>
      <c r="M4250" s="55">
        <v>128.24794866400174</v>
      </c>
      <c r="N4250" s="55">
        <v>11.324661083847134</v>
      </c>
      <c r="O4250" s="55">
        <v>0.17841615298406618</v>
      </c>
      <c r="P4250" s="55">
        <v>2.4402108335368031</v>
      </c>
      <c r="Q4250" s="55">
        <v>83.912087912088026</v>
      </c>
      <c r="R4250" s="55">
        <v>0.90963421471906047</v>
      </c>
      <c r="S4250" s="55">
        <v>5.1119099114908764</v>
      </c>
      <c r="T4250" s="55">
        <v>6.2190556696051337E-3</v>
      </c>
      <c r="U4250" s="55">
        <v>0.20791671046833821</v>
      </c>
      <c r="V4250" s="55">
        <v>13.117321157200658</v>
      </c>
      <c r="W4250" s="55">
        <v>10.497272173650888</v>
      </c>
    </row>
    <row r="4251" spans="3:23" x14ac:dyDescent="0.25">
      <c r="C4251" s="51">
        <v>0</v>
      </c>
      <c r="D4251" s="54">
        <v>3834</v>
      </c>
      <c r="E4251" s="54">
        <v>7404</v>
      </c>
      <c r="F4251" s="54">
        <v>503.291</v>
      </c>
      <c r="G4251" s="54">
        <v>0.84790907875544697</v>
      </c>
      <c r="H4251" s="54">
        <v>0.51782820097244731</v>
      </c>
      <c r="I4251" s="54">
        <v>0.38552036199095024</v>
      </c>
      <c r="J4251" s="54">
        <v>69.868450780839666</v>
      </c>
      <c r="K4251" s="54">
        <v>236</v>
      </c>
      <c r="L4251" s="54">
        <v>125.29733959311424</v>
      </c>
      <c r="M4251" s="54">
        <v>1357.6986780234402</v>
      </c>
      <c r="N4251" s="54">
        <v>36.846962941651519</v>
      </c>
      <c r="O4251" s="54">
        <v>0.72972140222729032</v>
      </c>
      <c r="P4251" s="54">
        <v>2.9551800336581904</v>
      </c>
      <c r="Q4251" s="54">
        <v>78.729312063808948</v>
      </c>
      <c r="R4251" s="54">
        <v>0.98678280479135916</v>
      </c>
      <c r="S4251" s="54">
        <v>7.0327226825257458</v>
      </c>
      <c r="T4251" s="54">
        <v>9.3303340228572383E-4</v>
      </c>
      <c r="U4251" s="54">
        <v>0.31630007137214128</v>
      </c>
      <c r="V4251" s="54">
        <v>149.84896081946795</v>
      </c>
      <c r="W4251" s="54">
        <v>79.441178886890711</v>
      </c>
    </row>
    <row r="4252" spans="3:23" x14ac:dyDescent="0.25">
      <c r="C4252" s="52">
        <v>0</v>
      </c>
      <c r="D4252" s="55">
        <v>79</v>
      </c>
      <c r="E4252" s="55">
        <v>87</v>
      </c>
      <c r="F4252" s="55">
        <v>31.864999999999998</v>
      </c>
      <c r="G4252" s="55">
        <v>0.76097054786147689</v>
      </c>
      <c r="H4252" s="55">
        <v>0.90804597701149425</v>
      </c>
      <c r="I4252" s="55">
        <v>0.67521367521367526</v>
      </c>
      <c r="J4252" s="55">
        <v>10.029253413593549</v>
      </c>
      <c r="K4252" s="55">
        <v>125</v>
      </c>
      <c r="L4252" s="55">
        <v>94.708860759493675</v>
      </c>
      <c r="M4252" s="55">
        <v>209.59363842908158</v>
      </c>
      <c r="N4252" s="55">
        <v>14.477349150624281</v>
      </c>
      <c r="O4252" s="55">
        <v>0.32185006684838813</v>
      </c>
      <c r="P4252" s="55">
        <v>2.2427439142643792</v>
      </c>
      <c r="Q4252" s="55">
        <v>145.98412698412699</v>
      </c>
      <c r="R4252" s="55">
        <v>0.87543804147276216</v>
      </c>
      <c r="S4252" s="55">
        <v>5.2337892923165876</v>
      </c>
      <c r="T4252" s="55">
        <v>8.3144368858654467E-3</v>
      </c>
      <c r="U4252" s="55">
        <v>0.14723133644086916</v>
      </c>
      <c r="V4252" s="55">
        <v>12.634146968644796</v>
      </c>
      <c r="W4252" s="55">
        <v>8.196863044936789</v>
      </c>
    </row>
    <row r="4253" spans="3:23" x14ac:dyDescent="0.25">
      <c r="C4253" s="51">
        <v>0</v>
      </c>
      <c r="D4253" s="54">
        <v>29</v>
      </c>
      <c r="E4253" s="54">
        <v>33</v>
      </c>
      <c r="F4253" s="54">
        <v>17.996000000000002</v>
      </c>
      <c r="G4253" s="54">
        <v>0</v>
      </c>
      <c r="H4253" s="54">
        <v>0.87878787878787878</v>
      </c>
      <c r="I4253" s="54">
        <v>0.59183673469387754</v>
      </c>
      <c r="J4253" s="54">
        <v>6.0765077797464979</v>
      </c>
      <c r="K4253" s="54">
        <v>150</v>
      </c>
      <c r="L4253" s="54">
        <v>111.13793103448276</v>
      </c>
      <c r="M4253" s="54">
        <v>489.83743842364532</v>
      </c>
      <c r="N4253" s="54">
        <v>22.13227142485934</v>
      </c>
      <c r="O4253" s="54">
        <v>6.8388586385397063E-2</v>
      </c>
      <c r="P4253" s="54">
        <v>2.0016639790612518</v>
      </c>
      <c r="Q4253" s="54">
        <v>376.64285714285711</v>
      </c>
      <c r="R4253" s="54">
        <v>0.82277388933376971</v>
      </c>
      <c r="S4253" s="54">
        <v>4.582118926162055</v>
      </c>
      <c r="T4253" s="54">
        <v>1.9132653061224504E-2</v>
      </c>
      <c r="U4253" s="54">
        <v>0.11673125683926808</v>
      </c>
      <c r="V4253" s="54">
        <v>6.2330229193099944</v>
      </c>
      <c r="W4253" s="54">
        <v>6.2330229193099944</v>
      </c>
    </row>
    <row r="4254" spans="3:23" x14ac:dyDescent="0.25">
      <c r="C4254" s="52">
        <v>0</v>
      </c>
      <c r="D4254" s="55">
        <v>3876</v>
      </c>
      <c r="E4254" s="55">
        <v>7519</v>
      </c>
      <c r="F4254" s="55">
        <v>500.75999999999993</v>
      </c>
      <c r="G4254" s="55">
        <v>0.84563698345049065</v>
      </c>
      <c r="H4254" s="55">
        <v>0.51549408165979516</v>
      </c>
      <c r="I4254" s="55">
        <v>0.38194718171068193</v>
      </c>
      <c r="J4254" s="55">
        <v>70.250099468922386</v>
      </c>
      <c r="K4254" s="55">
        <v>240</v>
      </c>
      <c r="L4254" s="55">
        <v>126.13854489164086</v>
      </c>
      <c r="M4254" s="55">
        <v>1394.2613164885468</v>
      </c>
      <c r="N4254" s="55">
        <v>37.339808736635845</v>
      </c>
      <c r="O4254" s="55">
        <v>0.75220981710972912</v>
      </c>
      <c r="P4254" s="55">
        <v>3.0165675087286807</v>
      </c>
      <c r="Q4254" s="55">
        <v>85.21633769786996</v>
      </c>
      <c r="R4254" s="55">
        <v>0.98577458367929982</v>
      </c>
      <c r="S4254" s="55">
        <v>7.0505000407290321</v>
      </c>
      <c r="T4254" s="55">
        <v>8.8129293011388532E-4</v>
      </c>
      <c r="U4254" s="55">
        <v>0.30968094718013001</v>
      </c>
      <c r="V4254" s="55">
        <v>149.76992454901551</v>
      </c>
      <c r="W4254" s="55">
        <v>79.94096408506762</v>
      </c>
    </row>
    <row r="4255" spans="3:23" x14ac:dyDescent="0.25">
      <c r="C4255" s="51">
        <v>0</v>
      </c>
      <c r="D4255" s="54">
        <v>29</v>
      </c>
      <c r="E4255" s="54">
        <v>33</v>
      </c>
      <c r="F4255" s="54">
        <v>17.996000000000002</v>
      </c>
      <c r="G4255" s="54">
        <v>0</v>
      </c>
      <c r="H4255" s="54">
        <v>0.87878787878787878</v>
      </c>
      <c r="I4255" s="54">
        <v>0.59183673469387754</v>
      </c>
      <c r="J4255" s="54">
        <v>6.0765077797464979</v>
      </c>
      <c r="K4255" s="54">
        <v>160</v>
      </c>
      <c r="L4255" s="54">
        <v>112.72413793103448</v>
      </c>
      <c r="M4255" s="54">
        <v>607.2068965517243</v>
      </c>
      <c r="N4255" s="54">
        <v>24.641568467768529</v>
      </c>
      <c r="O4255" s="54">
        <v>-6.0509069987060328E-3</v>
      </c>
      <c r="P4255" s="54">
        <v>2.1999940863382328</v>
      </c>
      <c r="Q4255" s="54">
        <v>480.35714285714283</v>
      </c>
      <c r="R4255" s="54">
        <v>0.79909858897065988</v>
      </c>
      <c r="S4255" s="54">
        <v>4.5131534089206751</v>
      </c>
      <c r="T4255" s="54">
        <v>1.785714285714287E-2</v>
      </c>
      <c r="U4255" s="54">
        <v>8.2715346528388384E-2</v>
      </c>
      <c r="V4255" s="54">
        <v>6.2330229193099944</v>
      </c>
      <c r="W4255" s="54">
        <v>6.2330229193099944</v>
      </c>
    </row>
    <row r="4256" spans="3:23" x14ac:dyDescent="0.25">
      <c r="C4256" s="52">
        <v>0</v>
      </c>
      <c r="D4256" s="55">
        <v>3907</v>
      </c>
      <c r="E4256" s="55">
        <v>7467</v>
      </c>
      <c r="F4256" s="55">
        <v>520.68999999999994</v>
      </c>
      <c r="G4256" s="55">
        <v>0.84311820141428462</v>
      </c>
      <c r="H4256" s="55">
        <v>0.52323556984063213</v>
      </c>
      <c r="I4256" s="55">
        <v>0.38625803262481462</v>
      </c>
      <c r="J4256" s="55">
        <v>70.530467893530101</v>
      </c>
      <c r="K4256" s="55">
        <v>245</v>
      </c>
      <c r="L4256" s="55">
        <v>128.3711287432813</v>
      </c>
      <c r="M4256" s="55">
        <v>1450.0670413011783</v>
      </c>
      <c r="N4256" s="55">
        <v>38.079745814555778</v>
      </c>
      <c r="O4256" s="55">
        <v>0.71807889890439558</v>
      </c>
      <c r="P4256" s="55">
        <v>2.9226781549184557</v>
      </c>
      <c r="Q4256" s="55">
        <v>89.621862745097772</v>
      </c>
      <c r="R4256" s="55">
        <v>0.98543098046015165</v>
      </c>
      <c r="S4256" s="55">
        <v>7.0769310359799169</v>
      </c>
      <c r="T4256" s="55">
        <v>8.1405228758181319E-4</v>
      </c>
      <c r="U4256" s="55">
        <v>0.30668512994778874</v>
      </c>
      <c r="V4256" s="55">
        <v>147.69565164473414</v>
      </c>
      <c r="W4256" s="55">
        <v>79.420128081356893</v>
      </c>
    </row>
    <row r="4257" spans="3:23" x14ac:dyDescent="0.25">
      <c r="C4257" s="51">
        <v>0</v>
      </c>
      <c r="D4257" s="54">
        <v>3890</v>
      </c>
      <c r="E4257" s="54">
        <v>7533</v>
      </c>
      <c r="F4257" s="54">
        <v>527.22499999999991</v>
      </c>
      <c r="G4257" s="54">
        <v>0.83586952314987539</v>
      </c>
      <c r="H4257" s="54">
        <v>0.51639453073144825</v>
      </c>
      <c r="I4257" s="54">
        <v>0.38915566226490594</v>
      </c>
      <c r="J4257" s="54">
        <v>70.376855776738012</v>
      </c>
      <c r="K4257" s="54">
        <v>239</v>
      </c>
      <c r="L4257" s="54">
        <v>130.89845758354755</v>
      </c>
      <c r="M4257" s="54">
        <v>1552.6492390705851</v>
      </c>
      <c r="N4257" s="54">
        <v>39.403670375620912</v>
      </c>
      <c r="O4257" s="54">
        <v>0.6519012831702331</v>
      </c>
      <c r="P4257" s="54">
        <v>2.6966462560935485</v>
      </c>
      <c r="Q4257" s="54">
        <v>89.44940476190547</v>
      </c>
      <c r="R4257" s="54">
        <v>0.98591310848345892</v>
      </c>
      <c r="S4257" s="54">
        <v>7.1112158669049199</v>
      </c>
      <c r="T4257" s="54">
        <v>7.9156431090947712E-4</v>
      </c>
      <c r="U4257" s="54">
        <v>0.30052645869461664</v>
      </c>
      <c r="V4257" s="54">
        <v>146.955271396608</v>
      </c>
      <c r="W4257" s="54">
        <v>80.667888795208327</v>
      </c>
    </row>
    <row r="4258" spans="3:23" x14ac:dyDescent="0.25">
      <c r="C4258" s="52">
        <v>0</v>
      </c>
      <c r="D4258" s="55">
        <v>3785</v>
      </c>
      <c r="E4258" s="55">
        <v>7460</v>
      </c>
      <c r="F4258" s="55">
        <v>516.01900000000001</v>
      </c>
      <c r="G4258" s="55">
        <v>0.82644276393596838</v>
      </c>
      <c r="H4258" s="55">
        <v>0.50737265415549593</v>
      </c>
      <c r="I4258" s="55">
        <v>0.3723927587563951</v>
      </c>
      <c r="J4258" s="55">
        <v>69.420542181854145</v>
      </c>
      <c r="K4258" s="55">
        <v>251</v>
      </c>
      <c r="L4258" s="55">
        <v>133.93606340819022</v>
      </c>
      <c r="M4258" s="55">
        <v>1676.2110273109872</v>
      </c>
      <c r="N4258" s="55">
        <v>40.941556239485905</v>
      </c>
      <c r="O4258" s="55">
        <v>0.63251423821843555</v>
      </c>
      <c r="P4258" s="55">
        <v>2.6011877808824928</v>
      </c>
      <c r="Q4258" s="55">
        <v>90.418325526932293</v>
      </c>
      <c r="R4258" s="55">
        <v>0.98597966034058337</v>
      </c>
      <c r="S4258" s="55">
        <v>7.1596784818508974</v>
      </c>
      <c r="T4258" s="55">
        <v>7.2128085310974109E-4</v>
      </c>
      <c r="U4258" s="55">
        <v>0.29559149777296412</v>
      </c>
      <c r="V4258" s="55">
        <v>144.13591950853527</v>
      </c>
      <c r="W4258" s="55">
        <v>81.151512608555251</v>
      </c>
    </row>
    <row r="4259" spans="3:23" x14ac:dyDescent="0.25">
      <c r="C4259" s="51">
        <v>0</v>
      </c>
      <c r="D4259" s="54">
        <v>3690</v>
      </c>
      <c r="E4259" s="54">
        <v>7774</v>
      </c>
      <c r="F4259" s="54">
        <v>461.28700000000003</v>
      </c>
      <c r="G4259" s="54">
        <v>0.84594954610978668</v>
      </c>
      <c r="H4259" s="54">
        <v>0.47465912014406997</v>
      </c>
      <c r="I4259" s="54">
        <v>0.36007025761124123</v>
      </c>
      <c r="J4259" s="54">
        <v>68.5438102243576</v>
      </c>
      <c r="K4259" s="54">
        <v>253</v>
      </c>
      <c r="L4259" s="54">
        <v>135.44336043360434</v>
      </c>
      <c r="M4259" s="54">
        <v>1797.6895262484909</v>
      </c>
      <c r="N4259" s="54">
        <v>42.39916893346485</v>
      </c>
      <c r="O4259" s="54">
        <v>0.58239841404065396</v>
      </c>
      <c r="P4259" s="54">
        <v>2.5440111342545908</v>
      </c>
      <c r="Q4259" s="54">
        <v>87.327138985676328</v>
      </c>
      <c r="R4259" s="54">
        <v>0.98660246192281165</v>
      </c>
      <c r="S4259" s="54">
        <v>7.2042235499411573</v>
      </c>
      <c r="T4259" s="54">
        <v>6.7445291730716748E-4</v>
      </c>
      <c r="U4259" s="54">
        <v>0.29346132523640595</v>
      </c>
      <c r="V4259" s="54">
        <v>150.41843381451611</v>
      </c>
      <c r="W4259" s="54">
        <v>80.212576564752894</v>
      </c>
    </row>
    <row r="4260" spans="3:23" x14ac:dyDescent="0.25">
      <c r="C4260" s="52">
        <v>0</v>
      </c>
      <c r="D4260" s="55">
        <v>43</v>
      </c>
      <c r="E4260" s="55">
        <v>47</v>
      </c>
      <c r="F4260" s="55">
        <v>21.552</v>
      </c>
      <c r="G4260" s="55">
        <v>0.53810701977690156</v>
      </c>
      <c r="H4260" s="55">
        <v>0.91489361702127658</v>
      </c>
      <c r="I4260" s="55">
        <v>0.68253968253968256</v>
      </c>
      <c r="J4260" s="55">
        <v>7.399277020331918</v>
      </c>
      <c r="K4260" s="55">
        <v>162</v>
      </c>
      <c r="L4260" s="55">
        <v>115.86046511627907</v>
      </c>
      <c r="M4260" s="55">
        <v>508.17054263565888</v>
      </c>
      <c r="N4260" s="55">
        <v>22.542638324642901</v>
      </c>
      <c r="O4260" s="55">
        <v>0.25290750379790644</v>
      </c>
      <c r="P4260" s="55">
        <v>2.2831328192674127</v>
      </c>
      <c r="Q4260" s="55">
        <v>68.777777777777786</v>
      </c>
      <c r="R4260" s="55">
        <v>0.97723997238298299</v>
      </c>
      <c r="S4260" s="55">
        <v>5.0366162081401562</v>
      </c>
      <c r="T4260" s="55">
        <v>1.4274691358024717E-2</v>
      </c>
      <c r="U4260" s="55">
        <v>0.20821447411520927</v>
      </c>
      <c r="V4260" s="55">
        <v>8.1744544421237428</v>
      </c>
      <c r="W4260" s="55">
        <v>6.8900557484721601</v>
      </c>
    </row>
    <row r="4261" spans="3:23" x14ac:dyDescent="0.25">
      <c r="C4261" s="51">
        <v>0</v>
      </c>
      <c r="D4261" s="54">
        <v>51</v>
      </c>
      <c r="E4261" s="54">
        <v>57</v>
      </c>
      <c r="F4261" s="54">
        <v>25.125</v>
      </c>
      <c r="G4261" s="54">
        <v>0.75455347886751389</v>
      </c>
      <c r="H4261" s="54">
        <v>0.89473684210526316</v>
      </c>
      <c r="I4261" s="54">
        <v>0.56666666666666665</v>
      </c>
      <c r="J4261" s="54">
        <v>8.0582390620713973</v>
      </c>
      <c r="K4261" s="54">
        <v>131</v>
      </c>
      <c r="L4261" s="54">
        <v>105.58823529411765</v>
      </c>
      <c r="M4261" s="54">
        <v>226.96705882352944</v>
      </c>
      <c r="N4261" s="54">
        <v>15.065425942320033</v>
      </c>
      <c r="O4261" s="54">
        <v>-0.1799638980330254</v>
      </c>
      <c r="P4261" s="54">
        <v>1.9900842392172096</v>
      </c>
      <c r="Q4261" s="54">
        <v>180.82828282828285</v>
      </c>
      <c r="R4261" s="54">
        <v>0.87643602345973026</v>
      </c>
      <c r="S4261" s="54">
        <v>5.0153709301219491</v>
      </c>
      <c r="T4261" s="54">
        <v>1.0305070911131536E-2</v>
      </c>
      <c r="U4261" s="54">
        <v>0.11912678650918844</v>
      </c>
      <c r="V4261" s="54">
        <v>10.120211309358618</v>
      </c>
      <c r="W4261" s="54">
        <v>6.6412728957631684</v>
      </c>
    </row>
    <row r="4262" spans="3:23" x14ac:dyDescent="0.25">
      <c r="C4262" s="52">
        <v>0</v>
      </c>
      <c r="D4262" s="55">
        <v>232</v>
      </c>
      <c r="E4262" s="55">
        <v>273</v>
      </c>
      <c r="F4262" s="55">
        <v>73.570999999999998</v>
      </c>
      <c r="G4262" s="55">
        <v>0.9728093879501577</v>
      </c>
      <c r="H4262" s="55">
        <v>0.8498168498168498</v>
      </c>
      <c r="I4262" s="55">
        <v>0.56862745098039214</v>
      </c>
      <c r="J4262" s="55">
        <v>17.186959427966244</v>
      </c>
      <c r="K4262" s="55">
        <v>156</v>
      </c>
      <c r="L4262" s="55">
        <v>106.13793103448276</v>
      </c>
      <c r="M4262" s="55">
        <v>366.2925809822363</v>
      </c>
      <c r="N4262" s="55">
        <v>19.138771668585115</v>
      </c>
      <c r="O4262" s="55">
        <v>0.38572588748192421</v>
      </c>
      <c r="P4262" s="55">
        <v>2.6297163682944786</v>
      </c>
      <c r="Q4262" s="55">
        <v>215.29761904761926</v>
      </c>
      <c r="R4262" s="55">
        <v>0.92203206404261551</v>
      </c>
      <c r="S4262" s="55">
        <v>5.9144016600881821</v>
      </c>
      <c r="T4262" s="55">
        <v>2.675736961451246E-3</v>
      </c>
      <c r="U4262" s="55">
        <v>0.13295545093270486</v>
      </c>
      <c r="V4262" s="55">
        <v>37.190355981965183</v>
      </c>
      <c r="W4262" s="55">
        <v>8.6135541858141025</v>
      </c>
    </row>
    <row r="4263" spans="3:23" x14ac:dyDescent="0.25">
      <c r="C4263" s="51">
        <v>0</v>
      </c>
      <c r="D4263" s="54">
        <v>29</v>
      </c>
      <c r="E4263" s="54">
        <v>33</v>
      </c>
      <c r="F4263" s="54">
        <v>17.996000000000002</v>
      </c>
      <c r="G4263" s="54">
        <v>0</v>
      </c>
      <c r="H4263" s="54">
        <v>0.87878787878787878</v>
      </c>
      <c r="I4263" s="54">
        <v>0.59183673469387754</v>
      </c>
      <c r="J4263" s="54">
        <v>6.0765077797464979</v>
      </c>
      <c r="K4263" s="54">
        <v>131</v>
      </c>
      <c r="L4263" s="54">
        <v>110.10344827586206</v>
      </c>
      <c r="M4263" s="54">
        <v>248.31034482758614</v>
      </c>
      <c r="N4263" s="54">
        <v>15.757866125449414</v>
      </c>
      <c r="O4263" s="54">
        <v>-0.59948305722885253</v>
      </c>
      <c r="P4263" s="54">
        <v>2.2268206239975026</v>
      </c>
      <c r="Q4263" s="54">
        <v>61.607142857142847</v>
      </c>
      <c r="R4263" s="54">
        <v>0.95176000690979501</v>
      </c>
      <c r="S4263" s="54">
        <v>4.3491917709150387</v>
      </c>
      <c r="T4263" s="54">
        <v>1.9132653061224504E-2</v>
      </c>
      <c r="U4263" s="54">
        <v>0.21485538999982268</v>
      </c>
      <c r="V4263" s="54">
        <v>6.2330229193099944</v>
      </c>
      <c r="W4263" s="54">
        <v>6.2330229193099944</v>
      </c>
    </row>
    <row r="4264" spans="3:23" x14ac:dyDescent="0.25">
      <c r="C4264" s="52">
        <v>0</v>
      </c>
      <c r="D4264" s="55">
        <v>3767</v>
      </c>
      <c r="E4264" s="55">
        <v>7373</v>
      </c>
      <c r="F4264" s="55">
        <v>499.90899999999993</v>
      </c>
      <c r="G4264" s="55">
        <v>0.81287679110303002</v>
      </c>
      <c r="H4264" s="55">
        <v>0.51091821510918212</v>
      </c>
      <c r="I4264" s="55">
        <v>0.38537084398976984</v>
      </c>
      <c r="J4264" s="55">
        <v>69.255276802691057</v>
      </c>
      <c r="K4264" s="55">
        <v>255</v>
      </c>
      <c r="L4264" s="55">
        <v>135.70347756835679</v>
      </c>
      <c r="M4264" s="55">
        <v>1745.7997303355908</v>
      </c>
      <c r="N4264" s="55">
        <v>41.782768342171764</v>
      </c>
      <c r="O4264" s="55">
        <v>0.63816106755245039</v>
      </c>
      <c r="P4264" s="55">
        <v>2.6856093611479515</v>
      </c>
      <c r="Q4264" s="55">
        <v>89.69533468559834</v>
      </c>
      <c r="R4264" s="55">
        <v>0.98651880970592731</v>
      </c>
      <c r="S4264" s="55">
        <v>7.1940448226869389</v>
      </c>
      <c r="T4264" s="55">
        <v>7.215211747426093E-4</v>
      </c>
      <c r="U4264" s="55">
        <v>0.29064232534432394</v>
      </c>
      <c r="V4264" s="55">
        <v>139.53935203191614</v>
      </c>
      <c r="W4264" s="55">
        <v>81.272697525104022</v>
      </c>
    </row>
    <row r="4265" spans="3:23" x14ac:dyDescent="0.25">
      <c r="C4265" s="51">
        <v>0</v>
      </c>
      <c r="D4265" s="54">
        <v>96</v>
      </c>
      <c r="E4265" s="54">
        <v>102</v>
      </c>
      <c r="F4265" s="54">
        <v>35.76</v>
      </c>
      <c r="G4265" s="54">
        <v>0.8533977946549004</v>
      </c>
      <c r="H4265" s="54">
        <v>0.94117647058823528</v>
      </c>
      <c r="I4265" s="54">
        <v>0.75</v>
      </c>
      <c r="J4265" s="54">
        <v>11.055812783082734</v>
      </c>
      <c r="K4265" s="54">
        <v>157</v>
      </c>
      <c r="L4265" s="54">
        <v>111.25</v>
      </c>
      <c r="M4265" s="54">
        <v>551.11578947368423</v>
      </c>
      <c r="N4265" s="54">
        <v>23.475855457760943</v>
      </c>
      <c r="O4265" s="54">
        <v>0.29399880099065323</v>
      </c>
      <c r="P4265" s="54">
        <v>2.0215449005501172</v>
      </c>
      <c r="Q4265" s="54">
        <v>56.048611111111136</v>
      </c>
      <c r="R4265" s="54">
        <v>0.97103540852110215</v>
      </c>
      <c r="S4265" s="54">
        <v>5.6511214539321539</v>
      </c>
      <c r="T4265" s="54">
        <v>7.0408950617284168E-3</v>
      </c>
      <c r="U4265" s="54">
        <v>0.22012156439239758</v>
      </c>
      <c r="V4265" s="54">
        <v>15.449157532648444</v>
      </c>
      <c r="W4265" s="54">
        <v>8.0530310634685716</v>
      </c>
    </row>
    <row r="4266" spans="3:23" x14ac:dyDescent="0.25">
      <c r="C4266" s="52">
        <v>0</v>
      </c>
      <c r="D4266" s="55">
        <v>90</v>
      </c>
      <c r="E4266" s="55">
        <v>95</v>
      </c>
      <c r="F4266" s="55">
        <v>33.841999999999999</v>
      </c>
      <c r="G4266" s="55">
        <v>0.825581901800305</v>
      </c>
      <c r="H4266" s="55">
        <v>0.94736842105263153</v>
      </c>
      <c r="I4266" s="55">
        <v>0.57692307692307687</v>
      </c>
      <c r="J4266" s="55">
        <v>10.704744696916627</v>
      </c>
      <c r="K4266" s="55">
        <v>149</v>
      </c>
      <c r="L4266" s="55">
        <v>105.48888888888889</v>
      </c>
      <c r="M4266" s="55">
        <v>402.70212234706628</v>
      </c>
      <c r="N4266" s="55">
        <v>20.067439357004826</v>
      </c>
      <c r="O4266" s="55">
        <v>0.38569033881261372</v>
      </c>
      <c r="P4266" s="55">
        <v>2.1657010185356187</v>
      </c>
      <c r="Q4266" s="55">
        <v>156.48809523809527</v>
      </c>
      <c r="R4266" s="55">
        <v>0.92940282268817831</v>
      </c>
      <c r="S4266" s="55">
        <v>5.5442507350502908</v>
      </c>
      <c r="T4266" s="55">
        <v>6.0941043083900161E-3</v>
      </c>
      <c r="U4266" s="55">
        <v>0.15749266471291506</v>
      </c>
      <c r="V4266" s="55">
        <v>14.398029099482097</v>
      </c>
      <c r="W4266" s="55">
        <v>8.1245530947085545</v>
      </c>
    </row>
    <row r="4267" spans="3:23" x14ac:dyDescent="0.25">
      <c r="C4267" s="51">
        <v>0</v>
      </c>
      <c r="D4267" s="54">
        <v>224</v>
      </c>
      <c r="E4267" s="54">
        <v>244</v>
      </c>
      <c r="F4267" s="54">
        <v>64.845999999999989</v>
      </c>
      <c r="G4267" s="54">
        <v>0.94529680798080229</v>
      </c>
      <c r="H4267" s="54">
        <v>0.91803278688524592</v>
      </c>
      <c r="I4267" s="54">
        <v>0.77241379310344827</v>
      </c>
      <c r="J4267" s="54">
        <v>16.888032982579009</v>
      </c>
      <c r="K4267" s="54">
        <v>181</v>
      </c>
      <c r="L4267" s="54">
        <v>113.14732142857143</v>
      </c>
      <c r="M4267" s="54">
        <v>731.23828875720699</v>
      </c>
      <c r="N4267" s="54">
        <v>27.041418024157071</v>
      </c>
      <c r="O4267" s="54">
        <v>0.43121098310096734</v>
      </c>
      <c r="P4267" s="54">
        <v>2.3709310584908074</v>
      </c>
      <c r="Q4267" s="54">
        <v>45.962382445141031</v>
      </c>
      <c r="R4267" s="54">
        <v>0.97828585495381348</v>
      </c>
      <c r="S4267" s="54">
        <v>6.2384860499462231</v>
      </c>
      <c r="T4267" s="54">
        <v>3.861990349937572E-3</v>
      </c>
      <c r="U4267" s="54">
        <v>0.27358334010325519</v>
      </c>
      <c r="V4267" s="54">
        <v>30.234930245597329</v>
      </c>
      <c r="W4267" s="54">
        <v>9.8629820446238128</v>
      </c>
    </row>
    <row r="4268" spans="3:23" x14ac:dyDescent="0.25">
      <c r="C4268" s="52">
        <v>0</v>
      </c>
      <c r="D4268" s="55">
        <v>29</v>
      </c>
      <c r="E4268" s="55">
        <v>33</v>
      </c>
      <c r="F4268" s="55">
        <v>17.996000000000002</v>
      </c>
      <c r="G4268" s="55">
        <v>0</v>
      </c>
      <c r="H4268" s="55">
        <v>0.87878787878787878</v>
      </c>
      <c r="I4268" s="55">
        <v>0.59183673469387754</v>
      </c>
      <c r="J4268" s="55">
        <v>6.0765077797464979</v>
      </c>
      <c r="K4268" s="55">
        <v>113</v>
      </c>
      <c r="L4268" s="55">
        <v>91.793103448275858</v>
      </c>
      <c r="M4268" s="55">
        <v>131.74137931034483</v>
      </c>
      <c r="N4268" s="55">
        <v>11.477864753966429</v>
      </c>
      <c r="O4268" s="55">
        <v>0.15599548928528292</v>
      </c>
      <c r="P4268" s="55">
        <v>1.9556606554162057</v>
      </c>
      <c r="Q4268" s="55">
        <v>86.946428571428569</v>
      </c>
      <c r="R4268" s="55">
        <v>0.81598229430822555</v>
      </c>
      <c r="S4268" s="55">
        <v>4.2112607364322798</v>
      </c>
      <c r="T4268" s="55">
        <v>1.8494897959183687E-2</v>
      </c>
      <c r="U4268" s="55">
        <v>0.15633897352647344</v>
      </c>
      <c r="V4268" s="55">
        <v>6.2330229193099944</v>
      </c>
      <c r="W4268" s="55">
        <v>6.2330229193099944</v>
      </c>
    </row>
    <row r="4269" spans="3:23" x14ac:dyDescent="0.25">
      <c r="C4269" s="51">
        <v>0</v>
      </c>
      <c r="D4269" s="54">
        <v>4383</v>
      </c>
      <c r="E4269" s="54">
        <v>8990</v>
      </c>
      <c r="F4269" s="54">
        <v>595.54600000000005</v>
      </c>
      <c r="G4269" s="54">
        <v>0.84990817813968256</v>
      </c>
      <c r="H4269" s="54">
        <v>0.48754171301446053</v>
      </c>
      <c r="I4269" s="54">
        <v>0.39274193548387099</v>
      </c>
      <c r="J4269" s="54">
        <v>74.703473309975479</v>
      </c>
      <c r="K4269" s="54">
        <v>251</v>
      </c>
      <c r="L4269" s="54">
        <v>131.38831850330823</v>
      </c>
      <c r="M4269" s="54">
        <v>1671.0901601796832</v>
      </c>
      <c r="N4269" s="54">
        <v>40.878969656532234</v>
      </c>
      <c r="O4269" s="54">
        <v>0.73549685502235451</v>
      </c>
      <c r="P4269" s="54">
        <v>2.8827569229370344</v>
      </c>
      <c r="Q4269" s="54">
        <v>79.932888888888684</v>
      </c>
      <c r="R4269" s="54">
        <v>0.98729408692527121</v>
      </c>
      <c r="S4269" s="54">
        <v>7.1446805453247668</v>
      </c>
      <c r="T4269" s="54">
        <v>6.5807802469130985E-4</v>
      </c>
      <c r="U4269" s="54">
        <v>0.29825818320551523</v>
      </c>
      <c r="V4269" s="54">
        <v>151.97456808814187</v>
      </c>
      <c r="W4269" s="54">
        <v>80.080083733580565</v>
      </c>
    </row>
    <row r="4270" spans="3:23" x14ac:dyDescent="0.25">
      <c r="C4270" s="52">
        <v>0</v>
      </c>
      <c r="D4270" s="55">
        <v>99</v>
      </c>
      <c r="E4270" s="55">
        <v>110</v>
      </c>
      <c r="F4270" s="55">
        <v>37.124999999999993</v>
      </c>
      <c r="G4270" s="55">
        <v>0.84201724864199523</v>
      </c>
      <c r="H4270" s="55">
        <v>0.9</v>
      </c>
      <c r="I4270" s="55">
        <v>0.55000000000000004</v>
      </c>
      <c r="J4270" s="55">
        <v>11.227230955528665</v>
      </c>
      <c r="K4270" s="55">
        <v>130</v>
      </c>
      <c r="L4270" s="55">
        <v>105.60606060606061</v>
      </c>
      <c r="M4270" s="55">
        <v>238.77179962894257</v>
      </c>
      <c r="N4270" s="55">
        <v>15.45224254368739</v>
      </c>
      <c r="O4270" s="55">
        <v>-0.3069410324759414</v>
      </c>
      <c r="P4270" s="55">
        <v>1.8997019201005119</v>
      </c>
      <c r="Q4270" s="55">
        <v>116.63076923076902</v>
      </c>
      <c r="R4270" s="55">
        <v>0.93919812148840565</v>
      </c>
      <c r="S4270" s="55">
        <v>5.2631103476939414</v>
      </c>
      <c r="T4270" s="55">
        <v>5.8645627876397315E-3</v>
      </c>
      <c r="U4270" s="55">
        <v>0.18105846407005047</v>
      </c>
      <c r="V4270" s="55">
        <v>15.648759252448256</v>
      </c>
      <c r="W4270" s="55">
        <v>8.4417326136630226</v>
      </c>
    </row>
    <row r="4271" spans="3:23" x14ac:dyDescent="0.25">
      <c r="C4271" s="51">
        <v>0</v>
      </c>
      <c r="D4271" s="54">
        <v>4529</v>
      </c>
      <c r="E4271" s="54">
        <v>9127</v>
      </c>
      <c r="F4271" s="54">
        <v>578.23500000000001</v>
      </c>
      <c r="G4271" s="54">
        <v>0.85627800416387156</v>
      </c>
      <c r="H4271" s="54">
        <v>0.49622000657390158</v>
      </c>
      <c r="I4271" s="54">
        <v>0.41038419717288871</v>
      </c>
      <c r="J4271" s="54">
        <v>75.937486777648573</v>
      </c>
      <c r="K4271" s="54">
        <v>247</v>
      </c>
      <c r="L4271" s="54">
        <v>130.86575402958709</v>
      </c>
      <c r="M4271" s="54">
        <v>1682.9802072548641</v>
      </c>
      <c r="N4271" s="54">
        <v>41.02414176134419</v>
      </c>
      <c r="O4271" s="54">
        <v>0.75334188962381121</v>
      </c>
      <c r="P4271" s="54">
        <v>2.8071923793904987</v>
      </c>
      <c r="Q4271" s="54">
        <v>78.589213483145386</v>
      </c>
      <c r="R4271" s="54">
        <v>0.98743580872314141</v>
      </c>
      <c r="S4271" s="54">
        <v>7.137872202276565</v>
      </c>
      <c r="T4271" s="54">
        <v>5.8380507511680661E-4</v>
      </c>
      <c r="U4271" s="54">
        <v>0.29399037078144818</v>
      </c>
      <c r="V4271" s="54">
        <v>153.94312135775522</v>
      </c>
      <c r="W4271" s="54">
        <v>79.513966252665597</v>
      </c>
    </row>
    <row r="4272" spans="3:23" x14ac:dyDescent="0.25">
      <c r="C4272" s="52">
        <v>0</v>
      </c>
      <c r="D4272" s="55">
        <v>154</v>
      </c>
      <c r="E4272" s="55">
        <v>194</v>
      </c>
      <c r="F4272" s="55">
        <v>54.658000000000001</v>
      </c>
      <c r="G4272" s="55">
        <v>0.88702274831527728</v>
      </c>
      <c r="H4272" s="55">
        <v>0.79381443298969068</v>
      </c>
      <c r="I4272" s="55">
        <v>0.5641025641025641</v>
      </c>
      <c r="J4272" s="55">
        <v>14.002817212590296</v>
      </c>
      <c r="K4272" s="55">
        <v>129</v>
      </c>
      <c r="L4272" s="55">
        <v>98.694805194805198</v>
      </c>
      <c r="M4272" s="55">
        <v>199.520626432391</v>
      </c>
      <c r="N4272" s="55">
        <v>14.125177040745047</v>
      </c>
      <c r="O4272" s="55">
        <v>0.38470480602808471</v>
      </c>
      <c r="P4272" s="55">
        <v>2.2633139978483676</v>
      </c>
      <c r="Q4272" s="55">
        <v>106.91496598639438</v>
      </c>
      <c r="R4272" s="55">
        <v>0.92033083209747923</v>
      </c>
      <c r="S4272" s="55">
        <v>5.4252200244138153</v>
      </c>
      <c r="T4272" s="55">
        <v>3.9335462075986653E-3</v>
      </c>
      <c r="U4272" s="55">
        <v>0.1848590098398441</v>
      </c>
      <c r="V4272" s="55">
        <v>22.044288628542169</v>
      </c>
      <c r="W4272" s="55">
        <v>10.178415121537709</v>
      </c>
    </row>
    <row r="4273" spans="3:23" x14ac:dyDescent="0.25">
      <c r="C4273" s="51">
        <v>0</v>
      </c>
      <c r="D4273" s="54">
        <v>36</v>
      </c>
      <c r="E4273" s="54">
        <v>40</v>
      </c>
      <c r="F4273" s="54">
        <v>19.592000000000002</v>
      </c>
      <c r="G4273" s="54">
        <v>0.38282074674438793</v>
      </c>
      <c r="H4273" s="54">
        <v>0.9</v>
      </c>
      <c r="I4273" s="54">
        <v>0.6428571428571429</v>
      </c>
      <c r="J4273" s="54">
        <v>6.7702750025730758</v>
      </c>
      <c r="K4273" s="54">
        <v>125</v>
      </c>
      <c r="L4273" s="54">
        <v>105.05555555555556</v>
      </c>
      <c r="M4273" s="54">
        <v>196.68253968253964</v>
      </c>
      <c r="N4273" s="54">
        <v>14.024355232328496</v>
      </c>
      <c r="O4273" s="54">
        <v>-0.61220948178180479</v>
      </c>
      <c r="P4273" s="54">
        <v>2.3828431895786664</v>
      </c>
      <c r="Q4273" s="54">
        <v>526.734375</v>
      </c>
      <c r="R4273" s="54">
        <v>0.51445254603742163</v>
      </c>
      <c r="S4273" s="54">
        <v>4.4267336819377707</v>
      </c>
      <c r="T4273" s="54">
        <v>1.66015625E-2</v>
      </c>
      <c r="U4273" s="54">
        <v>0.19724585318041399</v>
      </c>
      <c r="V4273" s="54">
        <v>7.1802197428460053</v>
      </c>
      <c r="W4273" s="54">
        <v>6.6332495807108005</v>
      </c>
    </row>
    <row r="4274" spans="3:23" x14ac:dyDescent="0.25">
      <c r="C4274" s="52">
        <v>0</v>
      </c>
      <c r="D4274" s="55">
        <v>4763</v>
      </c>
      <c r="E4274" s="55">
        <v>9211</v>
      </c>
      <c r="F4274" s="55">
        <v>630.96599999999989</v>
      </c>
      <c r="G4274" s="55">
        <v>0.8581233269168963</v>
      </c>
      <c r="H4274" s="55">
        <v>0.51709912061665397</v>
      </c>
      <c r="I4274" s="55">
        <v>0.42001763668430336</v>
      </c>
      <c r="J4274" s="55">
        <v>77.87451413378821</v>
      </c>
      <c r="K4274" s="55">
        <v>248</v>
      </c>
      <c r="L4274" s="55">
        <v>130.62817551963047</v>
      </c>
      <c r="M4274" s="55">
        <v>1676.7439098793143</v>
      </c>
      <c r="N4274" s="55">
        <v>40.948063566905262</v>
      </c>
      <c r="O4274" s="55">
        <v>0.77473111836488295</v>
      </c>
      <c r="P4274" s="55">
        <v>2.8265042851786548</v>
      </c>
      <c r="Q4274" s="55">
        <v>74.949256342957227</v>
      </c>
      <c r="R4274" s="55">
        <v>0.98818256501550805</v>
      </c>
      <c r="S4274" s="55">
        <v>7.1260893545824215</v>
      </c>
      <c r="T4274" s="55">
        <v>5.9507872102159418E-4</v>
      </c>
      <c r="U4274" s="55">
        <v>0.29978023059547981</v>
      </c>
      <c r="V4274" s="55">
        <v>151.581265697904</v>
      </c>
      <c r="W4274" s="55">
        <v>77.828434504812336</v>
      </c>
    </row>
    <row r="4275" spans="3:23" x14ac:dyDescent="0.25">
      <c r="C4275" s="51">
        <v>0</v>
      </c>
      <c r="D4275" s="54">
        <v>82</v>
      </c>
      <c r="E4275" s="54">
        <v>90</v>
      </c>
      <c r="F4275" s="54">
        <v>32.418999999999997</v>
      </c>
      <c r="G4275" s="54">
        <v>0.76292936671764278</v>
      </c>
      <c r="H4275" s="54">
        <v>0.91111111111111109</v>
      </c>
      <c r="I4275" s="54">
        <v>0.62121212121212122</v>
      </c>
      <c r="J4275" s="54">
        <v>10.217907939900583</v>
      </c>
      <c r="K4275" s="54">
        <v>158</v>
      </c>
      <c r="L4275" s="54">
        <v>115.23170731707317</v>
      </c>
      <c r="M4275" s="54">
        <v>472.42713038241504</v>
      </c>
      <c r="N4275" s="54">
        <v>21.735388894206956</v>
      </c>
      <c r="O4275" s="54">
        <v>-0.20314464018635728</v>
      </c>
      <c r="P4275" s="54">
        <v>2.1528701782071376</v>
      </c>
      <c r="Q4275" s="54">
        <v>712.29861111111165</v>
      </c>
      <c r="R4275" s="54">
        <v>0.74018034160314594</v>
      </c>
      <c r="S4275" s="54">
        <v>5.4514085592059143</v>
      </c>
      <c r="T4275" s="54">
        <v>7.3302469135802691E-3</v>
      </c>
      <c r="U4275" s="54">
        <v>0.20178212794220071</v>
      </c>
      <c r="V4275" s="54">
        <v>13.000546299135271</v>
      </c>
      <c r="W4275" s="54">
        <v>8.4046172126258387</v>
      </c>
    </row>
    <row r="4276" spans="3:23" x14ac:dyDescent="0.25">
      <c r="C4276" s="52">
        <v>0</v>
      </c>
      <c r="D4276" s="55">
        <v>4623</v>
      </c>
      <c r="E4276" s="55">
        <v>9000</v>
      </c>
      <c r="F4276" s="55">
        <v>599.20099999999991</v>
      </c>
      <c r="G4276" s="55">
        <v>0.86164720557545205</v>
      </c>
      <c r="H4276" s="55">
        <v>0.51366666666666672</v>
      </c>
      <c r="I4276" s="55">
        <v>0.40767195767195769</v>
      </c>
      <c r="J4276" s="55">
        <v>76.721486008227558</v>
      </c>
      <c r="K4276" s="55">
        <v>251</v>
      </c>
      <c r="L4276" s="55">
        <v>132.26757516764005</v>
      </c>
      <c r="M4276" s="55">
        <v>1674.3383837121621</v>
      </c>
      <c r="N4276" s="55">
        <v>40.918680131599579</v>
      </c>
      <c r="O4276" s="55">
        <v>0.76393062389144606</v>
      </c>
      <c r="P4276" s="55">
        <v>2.805708889435047</v>
      </c>
      <c r="Q4276" s="55">
        <v>75.458442694662935</v>
      </c>
      <c r="R4276" s="55">
        <v>0.9879584669404019</v>
      </c>
      <c r="S4276" s="55">
        <v>7.1285025546526315</v>
      </c>
      <c r="T4276" s="55">
        <v>5.6199667954886525E-4</v>
      </c>
      <c r="U4276" s="55">
        <v>0.29432791131441505</v>
      </c>
      <c r="V4276" s="55">
        <v>152.02497508433768</v>
      </c>
      <c r="W4276" s="55">
        <v>77.153849576144395</v>
      </c>
    </row>
    <row r="4277" spans="3:23" x14ac:dyDescent="0.25">
      <c r="C4277" s="51">
        <v>0</v>
      </c>
      <c r="D4277" s="54">
        <v>112</v>
      </c>
      <c r="E4277" s="54">
        <v>119</v>
      </c>
      <c r="F4277" s="54">
        <v>38.017999999999994</v>
      </c>
      <c r="G4277" s="54">
        <v>0.73585447630224543</v>
      </c>
      <c r="H4277" s="54">
        <v>0.94117647058823528</v>
      </c>
      <c r="I4277" s="54">
        <v>0.66666666666666663</v>
      </c>
      <c r="J4277" s="54">
        <v>11.941642642883693</v>
      </c>
      <c r="K4277" s="54">
        <v>169</v>
      </c>
      <c r="L4277" s="54">
        <v>122.66964285714286</v>
      </c>
      <c r="M4277" s="54">
        <v>458.16916023166027</v>
      </c>
      <c r="N4277" s="54">
        <v>21.40488636343721</v>
      </c>
      <c r="O4277" s="54">
        <v>-0.19782016693120508</v>
      </c>
      <c r="P4277" s="54">
        <v>2.3645902875485554</v>
      </c>
      <c r="Q4277" s="54">
        <v>495.10439560439693</v>
      </c>
      <c r="R4277" s="54">
        <v>0.82412301782837083</v>
      </c>
      <c r="S4277" s="54">
        <v>5.8494601674580995</v>
      </c>
      <c r="T4277" s="54">
        <v>5.796401400797015E-3</v>
      </c>
      <c r="U4277" s="54">
        <v>0.17822652740031936</v>
      </c>
      <c r="V4277" s="54">
        <v>14.886643072868727</v>
      </c>
      <c r="W4277" s="54">
        <v>10.080337204531617</v>
      </c>
    </row>
    <row r="4278" spans="3:23" x14ac:dyDescent="0.25">
      <c r="C4278" s="52">
        <v>0</v>
      </c>
      <c r="D4278" s="55">
        <v>4639</v>
      </c>
      <c r="E4278" s="55">
        <v>8992</v>
      </c>
      <c r="F4278" s="55">
        <v>599.18399999999997</v>
      </c>
      <c r="G4278" s="55">
        <v>0.86271899993651635</v>
      </c>
      <c r="H4278" s="55">
        <v>0.51590302491103202</v>
      </c>
      <c r="I4278" s="55">
        <v>0.40586176727909012</v>
      </c>
      <c r="J4278" s="55">
        <v>76.854136180341129</v>
      </c>
      <c r="K4278" s="55">
        <v>255</v>
      </c>
      <c r="L4278" s="55">
        <v>132.65833153696917</v>
      </c>
      <c r="M4278" s="55">
        <v>1691.7359757408547</v>
      </c>
      <c r="N4278" s="55">
        <v>41.130718152505615</v>
      </c>
      <c r="O4278" s="55">
        <v>0.77049718918757659</v>
      </c>
      <c r="P4278" s="55">
        <v>2.8255650525409428</v>
      </c>
      <c r="Q4278" s="55">
        <v>73.740277777777493</v>
      </c>
      <c r="R4278" s="55">
        <v>0.98817116462493193</v>
      </c>
      <c r="S4278" s="55">
        <v>7.13900426104719</v>
      </c>
      <c r="T4278" s="55">
        <v>5.3608458719141825E-4</v>
      </c>
      <c r="U4278" s="55">
        <v>0.29055132387688193</v>
      </c>
      <c r="V4278" s="55">
        <v>151.98093099212483</v>
      </c>
      <c r="W4278" s="55">
        <v>76.854267897887965</v>
      </c>
    </row>
    <row r="4279" spans="3:23" x14ac:dyDescent="0.25">
      <c r="C4279" s="51">
        <v>0</v>
      </c>
      <c r="D4279" s="54">
        <v>152</v>
      </c>
      <c r="E4279" s="54">
        <v>166</v>
      </c>
      <c r="F4279" s="54">
        <v>46.833999999999996</v>
      </c>
      <c r="G4279" s="54">
        <v>0.83408316499357649</v>
      </c>
      <c r="H4279" s="54">
        <v>0.91566265060240959</v>
      </c>
      <c r="I4279" s="54">
        <v>0.59607843137254901</v>
      </c>
      <c r="J4279" s="54">
        <v>13.911592676604096</v>
      </c>
      <c r="K4279" s="54">
        <v>186</v>
      </c>
      <c r="L4279" s="54">
        <v>125.78289473684211</v>
      </c>
      <c r="M4279" s="54">
        <v>765.69427500871348</v>
      </c>
      <c r="N4279" s="54">
        <v>27.671181308515063</v>
      </c>
      <c r="O4279" s="54">
        <v>-8.0623039491960993E-2</v>
      </c>
      <c r="P4279" s="54">
        <v>2.0681979997750406</v>
      </c>
      <c r="Q4279" s="54">
        <v>628.02941176470631</v>
      </c>
      <c r="R4279" s="54">
        <v>0.8447845642776215</v>
      </c>
      <c r="S4279" s="54">
        <v>6.0832379182001697</v>
      </c>
      <c r="T4279" s="54">
        <v>4.4333910034602434E-3</v>
      </c>
      <c r="U4279" s="54">
        <v>0.20234337680492687</v>
      </c>
      <c r="V4279" s="54">
        <v>19.411695353927271</v>
      </c>
      <c r="W4279" s="54">
        <v>10.708242715980189</v>
      </c>
    </row>
    <row r="4280" spans="3:23" x14ac:dyDescent="0.25">
      <c r="C4280" s="52">
        <v>0</v>
      </c>
      <c r="D4280" s="55">
        <v>4693</v>
      </c>
      <c r="E4280" s="55">
        <v>8878</v>
      </c>
      <c r="F4280" s="55">
        <v>608.47199999999998</v>
      </c>
      <c r="G4280" s="55">
        <v>0.86603351465722145</v>
      </c>
      <c r="H4280" s="55">
        <v>0.52861004730795225</v>
      </c>
      <c r="I4280" s="55">
        <v>0.40737847222222223</v>
      </c>
      <c r="J4280" s="55">
        <v>77.300149957436176</v>
      </c>
      <c r="K4280" s="55">
        <v>255</v>
      </c>
      <c r="L4280" s="55">
        <v>133.51139995738333</v>
      </c>
      <c r="M4280" s="55">
        <v>1707.9430179245999</v>
      </c>
      <c r="N4280" s="55">
        <v>41.327267244817918</v>
      </c>
      <c r="O4280" s="55">
        <v>0.76715348811001993</v>
      </c>
      <c r="P4280" s="55">
        <v>2.863255633095398</v>
      </c>
      <c r="Q4280" s="55">
        <v>71.268733850129024</v>
      </c>
      <c r="R4280" s="55">
        <v>0.9885467198974357</v>
      </c>
      <c r="S4280" s="55">
        <v>7.1485875535570047</v>
      </c>
      <c r="T4280" s="55">
        <v>5.1411024830086481E-4</v>
      </c>
      <c r="U4280" s="55">
        <v>0.29065091619358119</v>
      </c>
      <c r="V4280" s="55">
        <v>151.3136569806953</v>
      </c>
      <c r="W4280" s="55">
        <v>75.654702729129852</v>
      </c>
    </row>
    <row r="4281" spans="3:23" x14ac:dyDescent="0.25">
      <c r="C4281" s="51">
        <v>0</v>
      </c>
      <c r="D4281" s="54">
        <v>182</v>
      </c>
      <c r="E4281" s="54">
        <v>196</v>
      </c>
      <c r="F4281" s="54">
        <v>51.671999999999997</v>
      </c>
      <c r="G4281" s="54">
        <v>0.78148779575349669</v>
      </c>
      <c r="H4281" s="54">
        <v>0.9285714285714286</v>
      </c>
      <c r="I4281" s="54">
        <v>0.63194444444444442</v>
      </c>
      <c r="J4281" s="54">
        <v>15.222667215103916</v>
      </c>
      <c r="K4281" s="54">
        <v>190</v>
      </c>
      <c r="L4281" s="54">
        <v>129.25274725274724</v>
      </c>
      <c r="M4281" s="54">
        <v>732.34460567057295</v>
      </c>
      <c r="N4281" s="54">
        <v>27.061866263629582</v>
      </c>
      <c r="O4281" s="54">
        <v>4.3389927375007881E-2</v>
      </c>
      <c r="P4281" s="54">
        <v>2.2595536379357406</v>
      </c>
      <c r="Q4281" s="54">
        <v>413.36601307189625</v>
      </c>
      <c r="R4281" s="54">
        <v>0.89599390498441489</v>
      </c>
      <c r="S4281" s="54">
        <v>6.1343412586242723</v>
      </c>
      <c r="T4281" s="54">
        <v>3.9087530437011617E-3</v>
      </c>
      <c r="U4281" s="54">
        <v>0.20534671181822756</v>
      </c>
      <c r="V4281" s="54">
        <v>20.278766888749427</v>
      </c>
      <c r="W4281" s="54">
        <v>12.652338941631085</v>
      </c>
    </row>
    <row r="4282" spans="3:23" x14ac:dyDescent="0.25">
      <c r="C4282" s="52">
        <v>0</v>
      </c>
      <c r="D4282" s="55">
        <v>4868</v>
      </c>
      <c r="E4282" s="55">
        <v>8783</v>
      </c>
      <c r="F4282" s="55">
        <v>617.50299999999993</v>
      </c>
      <c r="G4282" s="55">
        <v>0.8693186042965948</v>
      </c>
      <c r="H4282" s="55">
        <v>0.55425253330297164</v>
      </c>
      <c r="I4282" s="55">
        <v>0.42400487762390038</v>
      </c>
      <c r="J4282" s="55">
        <v>78.728203991776496</v>
      </c>
      <c r="K4282" s="55">
        <v>255</v>
      </c>
      <c r="L4282" s="55">
        <v>131.89564502875925</v>
      </c>
      <c r="M4282" s="55">
        <v>1704.0560895160452</v>
      </c>
      <c r="N4282" s="55">
        <v>41.280214261992938</v>
      </c>
      <c r="O4282" s="55">
        <v>0.72312628714396676</v>
      </c>
      <c r="P4282" s="55">
        <v>2.7542625264742768</v>
      </c>
      <c r="Q4282" s="55">
        <v>67.841745894555473</v>
      </c>
      <c r="R4282" s="55">
        <v>0.98888978952078188</v>
      </c>
      <c r="S4282" s="55">
        <v>7.1428511006902982</v>
      </c>
      <c r="T4282" s="55">
        <v>5.1741718702958837E-4</v>
      </c>
      <c r="U4282" s="55">
        <v>0.28796444994407455</v>
      </c>
      <c r="V4282" s="55">
        <v>149.46253318054733</v>
      </c>
      <c r="W4282" s="55">
        <v>73.872174807278213</v>
      </c>
    </row>
    <row r="4283" spans="3:23" x14ac:dyDescent="0.25">
      <c r="C4283" s="51">
        <v>0</v>
      </c>
      <c r="D4283" s="54">
        <v>250</v>
      </c>
      <c r="E4283" s="54">
        <v>277</v>
      </c>
      <c r="F4283" s="54">
        <v>63.945000000000007</v>
      </c>
      <c r="G4283" s="54">
        <v>0.858011131757069</v>
      </c>
      <c r="H4283" s="54">
        <v>0.90252707581227432</v>
      </c>
      <c r="I4283" s="54">
        <v>0.57208237986270027</v>
      </c>
      <c r="J4283" s="54">
        <v>17.841241161527712</v>
      </c>
      <c r="K4283" s="54">
        <v>212</v>
      </c>
      <c r="L4283" s="54">
        <v>130.536</v>
      </c>
      <c r="M4283" s="54">
        <v>1011.117172690763</v>
      </c>
      <c r="N4283" s="54">
        <v>31.798068694352541</v>
      </c>
      <c r="O4283" s="54">
        <v>0.35157130718676299</v>
      </c>
      <c r="P4283" s="54">
        <v>2.3753491248979874</v>
      </c>
      <c r="Q4283" s="54">
        <v>498.09130434782543</v>
      </c>
      <c r="R4283" s="54">
        <v>0.89991517931815446</v>
      </c>
      <c r="S4283" s="54">
        <v>6.4907452486486603</v>
      </c>
      <c r="T4283" s="54">
        <v>2.7410207939508355E-3</v>
      </c>
      <c r="U4283" s="54">
        <v>0.22243007695969985</v>
      </c>
      <c r="V4283" s="54">
        <v>26.383652573079722</v>
      </c>
      <c r="W4283" s="54">
        <v>13.551464259248549</v>
      </c>
    </row>
    <row r="4284" spans="3:23" x14ac:dyDescent="0.25">
      <c r="C4284" s="52">
        <v>0</v>
      </c>
      <c r="D4284" s="55">
        <v>43</v>
      </c>
      <c r="E4284" s="55">
        <v>47</v>
      </c>
      <c r="F4284" s="55">
        <v>21.552</v>
      </c>
      <c r="G4284" s="55">
        <v>0.53810701977690156</v>
      </c>
      <c r="H4284" s="55">
        <v>0.91489361702127658</v>
      </c>
      <c r="I4284" s="55">
        <v>0.68253968253968256</v>
      </c>
      <c r="J4284" s="55">
        <v>7.399277020331918</v>
      </c>
      <c r="K4284" s="55">
        <v>110</v>
      </c>
      <c r="L4284" s="55">
        <v>91.674418604651166</v>
      </c>
      <c r="M4284" s="55">
        <v>85.939091915836116</v>
      </c>
      <c r="N4284" s="55">
        <v>9.2703339700269769</v>
      </c>
      <c r="O4284" s="55">
        <v>6.9580575139901818E-2</v>
      </c>
      <c r="P4284" s="55">
        <v>2.1374015648406428</v>
      </c>
      <c r="Q4284" s="55">
        <v>236.59999999999971</v>
      </c>
      <c r="R4284" s="55">
        <v>0.73720354261252419</v>
      </c>
      <c r="S4284" s="55">
        <v>4.4898772545511578</v>
      </c>
      <c r="T4284" s="55">
        <v>1.4285714285714304E-2</v>
      </c>
      <c r="U4284" s="55">
        <v>0.14768142849562801</v>
      </c>
      <c r="V4284" s="55">
        <v>8.1744544421237428</v>
      </c>
      <c r="W4284" s="55">
        <v>6.8900557484721601</v>
      </c>
    </row>
    <row r="4285" spans="3:23" x14ac:dyDescent="0.25">
      <c r="C4285" s="51">
        <v>0</v>
      </c>
      <c r="D4285" s="54">
        <v>4773</v>
      </c>
      <c r="E4285" s="54">
        <v>8626</v>
      </c>
      <c r="F4285" s="54">
        <v>500.74399999999991</v>
      </c>
      <c r="G4285" s="54">
        <v>0.87106725411310382</v>
      </c>
      <c r="H4285" s="54">
        <v>0.55332715047530723</v>
      </c>
      <c r="I4285" s="54">
        <v>0.42373934659090912</v>
      </c>
      <c r="J4285" s="54">
        <v>77.95622070765701</v>
      </c>
      <c r="K4285" s="54">
        <v>252</v>
      </c>
      <c r="L4285" s="54">
        <v>132.92206159648021</v>
      </c>
      <c r="M4285" s="54">
        <v>1670.2076711890013</v>
      </c>
      <c r="N4285" s="54">
        <v>40.868174307020389</v>
      </c>
      <c r="O4285" s="54">
        <v>0.66324780195763267</v>
      </c>
      <c r="P4285" s="54">
        <v>2.5382681223808272</v>
      </c>
      <c r="Q4285" s="54">
        <v>67.594961240310596</v>
      </c>
      <c r="R4285" s="54">
        <v>0.98883783741207987</v>
      </c>
      <c r="S4285" s="54">
        <v>7.1279805800254481</v>
      </c>
      <c r="T4285" s="54">
        <v>5.0814825078556662E-4</v>
      </c>
      <c r="U4285" s="54">
        <v>0.28791795859779973</v>
      </c>
      <c r="V4285" s="54">
        <v>148.71951876746749</v>
      </c>
      <c r="W4285" s="54">
        <v>73.045637973943812</v>
      </c>
    </row>
    <row r="4286" spans="3:23" x14ac:dyDescent="0.25">
      <c r="C4286" s="52">
        <v>0</v>
      </c>
      <c r="D4286" s="55">
        <v>302</v>
      </c>
      <c r="E4286" s="55">
        <v>328</v>
      </c>
      <c r="F4286" s="55">
        <v>71.321999999999989</v>
      </c>
      <c r="G4286" s="55">
        <v>0.81405566729547096</v>
      </c>
      <c r="H4286" s="55">
        <v>0.92073170731707321</v>
      </c>
      <c r="I4286" s="55">
        <v>0.59920634920634919</v>
      </c>
      <c r="J4286" s="55">
        <v>19.609139259794631</v>
      </c>
      <c r="K4286" s="55">
        <v>209</v>
      </c>
      <c r="L4286" s="55">
        <v>131.81456953642385</v>
      </c>
      <c r="M4286" s="55">
        <v>1033.3076940001326</v>
      </c>
      <c r="N4286" s="55">
        <v>32.145103732919146</v>
      </c>
      <c r="O4286" s="55">
        <v>0.12600765485675872</v>
      </c>
      <c r="P4286" s="55">
        <v>2.0552724410193908</v>
      </c>
      <c r="Q4286" s="55">
        <v>331.41287878787801</v>
      </c>
      <c r="R4286" s="55">
        <v>0.93300890838190276</v>
      </c>
      <c r="S4286" s="55">
        <v>6.5450781886833358</v>
      </c>
      <c r="T4286" s="55">
        <v>2.6543847566575054E-3</v>
      </c>
      <c r="U4286" s="55">
        <v>0.232798552338842</v>
      </c>
      <c r="V4286" s="55">
        <v>27.494419166484796</v>
      </c>
      <c r="W4286" s="55">
        <v>15.968397228365363</v>
      </c>
    </row>
    <row r="4287" spans="3:23" x14ac:dyDescent="0.25">
      <c r="C4287" s="51">
        <v>0</v>
      </c>
      <c r="D4287" s="54">
        <v>29</v>
      </c>
      <c r="E4287" s="54">
        <v>33</v>
      </c>
      <c r="F4287" s="54">
        <v>17.996000000000002</v>
      </c>
      <c r="G4287" s="54">
        <v>0</v>
      </c>
      <c r="H4287" s="54">
        <v>0.87878787878787878</v>
      </c>
      <c r="I4287" s="54">
        <v>0.59183673469387754</v>
      </c>
      <c r="J4287" s="54">
        <v>6.0765077797464979</v>
      </c>
      <c r="K4287" s="54">
        <v>109</v>
      </c>
      <c r="L4287" s="54">
        <v>93.34482758620689</v>
      </c>
      <c r="M4287" s="54">
        <v>75.519704433497523</v>
      </c>
      <c r="N4287" s="54">
        <v>8.6902073872547785</v>
      </c>
      <c r="O4287" s="54">
        <v>-9.8727732566728871E-2</v>
      </c>
      <c r="P4287" s="54">
        <v>2.1469695096469743</v>
      </c>
      <c r="Q4287" s="54">
        <v>74.410714285714292</v>
      </c>
      <c r="R4287" s="54">
        <v>0.71355922796033866</v>
      </c>
      <c r="S4287" s="54">
        <v>4.159199529386524</v>
      </c>
      <c r="T4287" s="54">
        <v>1.9132653061224501E-2</v>
      </c>
      <c r="U4287" s="54">
        <v>0.18945172543621783</v>
      </c>
      <c r="V4287" s="54">
        <v>6.2330229193099944</v>
      </c>
      <c r="W4287" s="54">
        <v>6.2330229193099944</v>
      </c>
    </row>
    <row r="4288" spans="3:23" x14ac:dyDescent="0.25">
      <c r="C4288" s="52">
        <v>0</v>
      </c>
      <c r="D4288" s="55">
        <v>96</v>
      </c>
      <c r="E4288" s="55">
        <v>102</v>
      </c>
      <c r="F4288" s="55">
        <v>34.841999999999999</v>
      </c>
      <c r="G4288" s="55">
        <v>0.82623938237071515</v>
      </c>
      <c r="H4288" s="55">
        <v>0.94117647058823528</v>
      </c>
      <c r="I4288" s="55">
        <v>0.71111111111111114</v>
      </c>
      <c r="J4288" s="55">
        <v>11.055812783082734</v>
      </c>
      <c r="K4288" s="55">
        <v>148</v>
      </c>
      <c r="L4288" s="55">
        <v>97.239583333333329</v>
      </c>
      <c r="M4288" s="55">
        <v>248.89989035087714</v>
      </c>
      <c r="N4288" s="55">
        <v>15.776561423544649</v>
      </c>
      <c r="O4288" s="55">
        <v>1.2071752048669631</v>
      </c>
      <c r="P4288" s="55">
        <v>4.1689233504460432</v>
      </c>
      <c r="Q4288" s="55">
        <v>452.70833333333263</v>
      </c>
      <c r="R4288" s="55">
        <v>0.67214596598423471</v>
      </c>
      <c r="S4288" s="55">
        <v>5.264191797393333</v>
      </c>
      <c r="T4288" s="55">
        <v>7.4266975308642175E-3</v>
      </c>
      <c r="U4288" s="55">
        <v>0.17044439544668455</v>
      </c>
      <c r="V4288" s="55">
        <v>14.852470150479665</v>
      </c>
      <c r="W4288" s="55">
        <v>8.3666811013288243</v>
      </c>
    </row>
    <row r="4289" spans="3:23" x14ac:dyDescent="0.25">
      <c r="C4289" s="51">
        <v>0</v>
      </c>
      <c r="D4289" s="54">
        <v>4720</v>
      </c>
      <c r="E4289" s="54">
        <v>8238</v>
      </c>
      <c r="F4289" s="54">
        <v>578.06299999999999</v>
      </c>
      <c r="G4289" s="54">
        <v>0.87229151443175479</v>
      </c>
      <c r="H4289" s="54">
        <v>0.57295460063122117</v>
      </c>
      <c r="I4289" s="54">
        <v>0.44427710843373491</v>
      </c>
      <c r="J4289" s="54">
        <v>77.522194571296595</v>
      </c>
      <c r="K4289" s="54">
        <v>244</v>
      </c>
      <c r="L4289" s="54">
        <v>134.01949152542372</v>
      </c>
      <c r="M4289" s="54">
        <v>1665.9780052510432</v>
      </c>
      <c r="N4289" s="54">
        <v>40.816393829575922</v>
      </c>
      <c r="O4289" s="54">
        <v>0.585465435167838</v>
      </c>
      <c r="P4289" s="54">
        <v>2.3873183955456065</v>
      </c>
      <c r="Q4289" s="54">
        <v>68.032502101428832</v>
      </c>
      <c r="R4289" s="54">
        <v>0.98880728333279555</v>
      </c>
      <c r="S4289" s="54">
        <v>7.1353420060586403</v>
      </c>
      <c r="T4289" s="54">
        <v>4.6632127018942488E-4</v>
      </c>
      <c r="U4289" s="54">
        <v>0.28185529368919127</v>
      </c>
      <c r="V4289" s="54">
        <v>145.05979277025685</v>
      </c>
      <c r="W4289" s="54">
        <v>70.93223833167329</v>
      </c>
    </row>
    <row r="4290" spans="3:23" x14ac:dyDescent="0.25">
      <c r="C4290" s="52">
        <v>0</v>
      </c>
      <c r="D4290" s="55">
        <v>377</v>
      </c>
      <c r="E4290" s="55">
        <v>422</v>
      </c>
      <c r="F4290" s="55">
        <v>79.194999999999993</v>
      </c>
      <c r="G4290" s="55">
        <v>0.82492139287182598</v>
      </c>
      <c r="H4290" s="55">
        <v>0.89336492890995256</v>
      </c>
      <c r="I4290" s="55">
        <v>0.57999999999999996</v>
      </c>
      <c r="J4290" s="55">
        <v>21.909160375631842</v>
      </c>
      <c r="K4290" s="55">
        <v>210</v>
      </c>
      <c r="L4290" s="55">
        <v>128.23607427055703</v>
      </c>
      <c r="M4290" s="55">
        <v>1166.3829505051067</v>
      </c>
      <c r="N4290" s="55">
        <v>34.152349121328484</v>
      </c>
      <c r="O4290" s="55">
        <v>0.37031773519932565</v>
      </c>
      <c r="P4290" s="55">
        <v>1.9736476934691596</v>
      </c>
      <c r="Q4290" s="55">
        <v>433.47928994082906</v>
      </c>
      <c r="R4290" s="55">
        <v>0.91857162149181504</v>
      </c>
      <c r="S4290" s="55">
        <v>6.5970867769918264</v>
      </c>
      <c r="T4290" s="55">
        <v>2.3677392248170389E-3</v>
      </c>
      <c r="U4290" s="55">
        <v>0.2325105042871706</v>
      </c>
      <c r="V4290" s="55">
        <v>31.274225735817403</v>
      </c>
      <c r="W4290" s="55">
        <v>17.677676786397573</v>
      </c>
    </row>
    <row r="4291" spans="3:23" x14ac:dyDescent="0.25">
      <c r="C4291" s="51">
        <v>0</v>
      </c>
      <c r="D4291" s="54">
        <v>153</v>
      </c>
      <c r="E4291" s="54">
        <v>167</v>
      </c>
      <c r="F4291" s="54">
        <v>47.76</v>
      </c>
      <c r="G4291" s="54">
        <v>0.88550698383823023</v>
      </c>
      <c r="H4291" s="54">
        <v>0.91616766467065869</v>
      </c>
      <c r="I4291" s="54">
        <v>0.66233766233766234</v>
      </c>
      <c r="J4291" s="54">
        <v>13.957279475043833</v>
      </c>
      <c r="K4291" s="54">
        <v>161</v>
      </c>
      <c r="L4291" s="54">
        <v>111.11111111111111</v>
      </c>
      <c r="M4291" s="54">
        <v>556.83625730994152</v>
      </c>
      <c r="N4291" s="54">
        <v>23.597378187204221</v>
      </c>
      <c r="O4291" s="54">
        <v>0.29705068417877278</v>
      </c>
      <c r="P4291" s="54">
        <v>1.9188606725761652</v>
      </c>
      <c r="Q4291" s="54">
        <v>750.8884297520666</v>
      </c>
      <c r="R4291" s="54">
        <v>0.74444038586343853</v>
      </c>
      <c r="S4291" s="54">
        <v>5.8840126635632366</v>
      </c>
      <c r="T4291" s="54">
        <v>4.5761901509459657E-3</v>
      </c>
      <c r="U4291" s="54">
        <v>0.19829427977273081</v>
      </c>
      <c r="V4291" s="54">
        <v>20.787431928945079</v>
      </c>
      <c r="W4291" s="54">
        <v>9.6583827276002392</v>
      </c>
    </row>
    <row r="4292" spans="3:23" x14ac:dyDescent="0.25">
      <c r="C4292" s="52">
        <v>0</v>
      </c>
      <c r="D4292" s="55">
        <v>4667</v>
      </c>
      <c r="E4292" s="55">
        <v>8206</v>
      </c>
      <c r="F4292" s="55">
        <v>588.11899999999991</v>
      </c>
      <c r="G4292" s="55">
        <v>0.87284895997600753</v>
      </c>
      <c r="H4292" s="55">
        <v>0.56873019741652453</v>
      </c>
      <c r="I4292" s="55">
        <v>0.44814672556174379</v>
      </c>
      <c r="J4292" s="55">
        <v>77.085724717868501</v>
      </c>
      <c r="K4292" s="55">
        <v>248</v>
      </c>
      <c r="L4292" s="55">
        <v>136.29162202699808</v>
      </c>
      <c r="M4292" s="55">
        <v>1625.5726751867339</v>
      </c>
      <c r="N4292" s="55">
        <v>40.318391277266187</v>
      </c>
      <c r="O4292" s="55">
        <v>0.56989762429302204</v>
      </c>
      <c r="P4292" s="55">
        <v>2.3343212118799017</v>
      </c>
      <c r="Q4292" s="55">
        <v>68.666825457317103</v>
      </c>
      <c r="R4292" s="55">
        <v>0.98875125946434006</v>
      </c>
      <c r="S4292" s="55">
        <v>7.1168004608921551</v>
      </c>
      <c r="T4292" s="55">
        <v>4.5789075280713767E-4</v>
      </c>
      <c r="U4292" s="55">
        <v>0.27718210469302895</v>
      </c>
      <c r="V4292" s="55">
        <v>144.57815861614364</v>
      </c>
      <c r="W4292" s="55">
        <v>70.552762724225332</v>
      </c>
    </row>
    <row r="4293" spans="3:23" x14ac:dyDescent="0.25">
      <c r="C4293" s="51">
        <v>0</v>
      </c>
      <c r="D4293" s="54">
        <v>442</v>
      </c>
      <c r="E4293" s="54">
        <v>508</v>
      </c>
      <c r="F4293" s="54">
        <v>89.227000000000004</v>
      </c>
      <c r="G4293" s="54">
        <v>0.84414925998003432</v>
      </c>
      <c r="H4293" s="54">
        <v>0.87007874015748032</v>
      </c>
      <c r="I4293" s="54">
        <v>0.54433497536945807</v>
      </c>
      <c r="J4293" s="54">
        <v>23.722813466638858</v>
      </c>
      <c r="K4293" s="54">
        <v>217</v>
      </c>
      <c r="L4293" s="54">
        <v>125.28506787330316</v>
      </c>
      <c r="M4293" s="54">
        <v>1165.7371461405071</v>
      </c>
      <c r="N4293" s="54">
        <v>34.142893054638868</v>
      </c>
      <c r="O4293" s="54">
        <v>0.63576986256048462</v>
      </c>
      <c r="P4293" s="54">
        <v>2.4442545468353378</v>
      </c>
      <c r="Q4293" s="54">
        <v>294.55119047619036</v>
      </c>
      <c r="R4293" s="54">
        <v>0.94312320609112676</v>
      </c>
      <c r="S4293" s="54">
        <v>6.6087316530495821</v>
      </c>
      <c r="T4293" s="54">
        <v>2.0975056689341944E-3</v>
      </c>
      <c r="U4293" s="54">
        <v>0.25780070507593689</v>
      </c>
      <c r="V4293" s="54">
        <v>35.430094853026425</v>
      </c>
      <c r="W4293" s="54">
        <v>18.994365195911239</v>
      </c>
    </row>
    <row r="4294" spans="3:23" x14ac:dyDescent="0.25">
      <c r="C4294" s="52">
        <v>0</v>
      </c>
      <c r="D4294" s="55">
        <v>168</v>
      </c>
      <c r="E4294" s="55">
        <v>178</v>
      </c>
      <c r="F4294" s="55">
        <v>47.478999999999992</v>
      </c>
      <c r="G4294" s="55">
        <v>0.84075678465113035</v>
      </c>
      <c r="H4294" s="55">
        <v>0.9438202247191011</v>
      </c>
      <c r="I4294" s="55">
        <v>0.7</v>
      </c>
      <c r="J4294" s="55">
        <v>14.625465582862903</v>
      </c>
      <c r="K4294" s="55">
        <v>160</v>
      </c>
      <c r="L4294" s="55">
        <v>111.98809523809524</v>
      </c>
      <c r="M4294" s="55">
        <v>464.63458796692316</v>
      </c>
      <c r="N4294" s="55">
        <v>21.555384199009843</v>
      </c>
      <c r="O4294" s="55">
        <v>0.55362605830590506</v>
      </c>
      <c r="P4294" s="55">
        <v>2.4732709713378269</v>
      </c>
      <c r="Q4294" s="55">
        <v>432.25396825396797</v>
      </c>
      <c r="R4294" s="55">
        <v>0.79325222380757121</v>
      </c>
      <c r="S4294" s="55">
        <v>5.9005517834783348</v>
      </c>
      <c r="T4294" s="55">
        <v>4.4091710758377388E-3</v>
      </c>
      <c r="U4294" s="55">
        <v>0.20140604636952614</v>
      </c>
      <c r="V4294" s="55">
        <v>20.155254235553961</v>
      </c>
      <c r="W4294" s="55">
        <v>10.91231652172227</v>
      </c>
    </row>
    <row r="4295" spans="3:23" x14ac:dyDescent="0.25">
      <c r="C4295" s="51">
        <v>0</v>
      </c>
      <c r="D4295" s="54">
        <v>4793</v>
      </c>
      <c r="E4295" s="54">
        <v>8259</v>
      </c>
      <c r="F4295" s="54">
        <v>501.75299999999993</v>
      </c>
      <c r="G4295" s="54">
        <v>0.87234238085607241</v>
      </c>
      <c r="H4295" s="54">
        <v>0.58033660249424868</v>
      </c>
      <c r="I4295" s="54">
        <v>0.46024582293067023</v>
      </c>
      <c r="J4295" s="54">
        <v>78.119377480338599</v>
      </c>
      <c r="K4295" s="54">
        <v>249</v>
      </c>
      <c r="L4295" s="54">
        <v>136.19570206551219</v>
      </c>
      <c r="M4295" s="54">
        <v>1633.7045975506117</v>
      </c>
      <c r="N4295" s="54">
        <v>40.419111785770497</v>
      </c>
      <c r="O4295" s="54">
        <v>0.59952635873781435</v>
      </c>
      <c r="P4295" s="54">
        <v>2.3721316820624709</v>
      </c>
      <c r="Q4295" s="54">
        <v>65.227134146341299</v>
      </c>
      <c r="R4295" s="54">
        <v>0.98940055478778877</v>
      </c>
      <c r="S4295" s="54">
        <v>7.1105818645941632</v>
      </c>
      <c r="T4295" s="54">
        <v>4.4930371268035122E-4</v>
      </c>
      <c r="U4295" s="54">
        <v>0.2819110434424974</v>
      </c>
      <c r="V4295" s="54">
        <v>144.33121816208768</v>
      </c>
      <c r="W4295" s="54">
        <v>70.56287725936501</v>
      </c>
    </row>
    <row r="4296" spans="3:23" x14ac:dyDescent="0.25">
      <c r="C4296" s="52">
        <v>0</v>
      </c>
      <c r="D4296" s="55">
        <v>545</v>
      </c>
      <c r="E4296" s="55">
        <v>662</v>
      </c>
      <c r="F4296" s="55">
        <v>104.452</v>
      </c>
      <c r="G4296" s="55">
        <v>0.83426233980791953</v>
      </c>
      <c r="H4296" s="55">
        <v>0.82326283987915405</v>
      </c>
      <c r="I4296" s="55">
        <v>0.51904761904761909</v>
      </c>
      <c r="J4296" s="55">
        <v>26.342276892490968</v>
      </c>
      <c r="K4296" s="55">
        <v>241</v>
      </c>
      <c r="L4296" s="55">
        <v>123.08440366972476</v>
      </c>
      <c r="M4296" s="55">
        <v>1345.437715866163</v>
      </c>
      <c r="N4296" s="55">
        <v>36.680208776207408</v>
      </c>
      <c r="O4296" s="55">
        <v>1.0515187642192307</v>
      </c>
      <c r="P4296" s="55">
        <v>3.3248641307714992</v>
      </c>
      <c r="Q4296" s="55">
        <v>407.13271889401034</v>
      </c>
      <c r="R4296" s="55">
        <v>0.92464217981022823</v>
      </c>
      <c r="S4296" s="55">
        <v>6.6484328412608331</v>
      </c>
      <c r="T4296" s="55">
        <v>1.8033935738708113E-3</v>
      </c>
      <c r="U4296" s="55">
        <v>0.29310525005702337</v>
      </c>
      <c r="V4296" s="55">
        <v>39.972266513172499</v>
      </c>
      <c r="W4296" s="55">
        <v>22.039416932982643</v>
      </c>
    </row>
    <row r="4297" spans="3:23" x14ac:dyDescent="0.25">
      <c r="C4297" s="51">
        <v>0</v>
      </c>
      <c r="D4297" s="54">
        <v>199</v>
      </c>
      <c r="E4297" s="54">
        <v>210</v>
      </c>
      <c r="F4297" s="54">
        <v>52.094000000000001</v>
      </c>
      <c r="G4297" s="54">
        <v>0.82930301751199831</v>
      </c>
      <c r="H4297" s="54">
        <v>0.94761904761904758</v>
      </c>
      <c r="I4297" s="54">
        <v>0.64610389610389607</v>
      </c>
      <c r="J4297" s="54">
        <v>15.91774699517169</v>
      </c>
      <c r="K4297" s="54">
        <v>170</v>
      </c>
      <c r="L4297" s="54">
        <v>114.44723618090453</v>
      </c>
      <c r="M4297" s="54">
        <v>631.15755545403772</v>
      </c>
      <c r="N4297" s="54">
        <v>25.122849270216896</v>
      </c>
      <c r="O4297" s="54">
        <v>0.42499019227877322</v>
      </c>
      <c r="P4297" s="54">
        <v>2.0803440653120373</v>
      </c>
      <c r="Q4297" s="54">
        <v>547.6086956521749</v>
      </c>
      <c r="R4297" s="54">
        <v>0.82493519701008089</v>
      </c>
      <c r="S4297" s="54">
        <v>6.060854992800019</v>
      </c>
      <c r="T4297" s="54">
        <v>3.6264033023417066E-3</v>
      </c>
      <c r="U4297" s="54">
        <v>0.19527200545294424</v>
      </c>
      <c r="V4297" s="54">
        <v>21.439343198761577</v>
      </c>
      <c r="W4297" s="54">
        <v>11.980287045787232</v>
      </c>
    </row>
    <row r="4298" spans="3:23" x14ac:dyDescent="0.25">
      <c r="C4298" s="52">
        <v>0</v>
      </c>
      <c r="D4298" s="55">
        <v>4847</v>
      </c>
      <c r="E4298" s="55">
        <v>8098</v>
      </c>
      <c r="F4298" s="55">
        <v>450.03000000000003</v>
      </c>
      <c r="G4298" s="55">
        <v>0.87248875116405544</v>
      </c>
      <c r="H4298" s="55">
        <v>0.59854285008644115</v>
      </c>
      <c r="I4298" s="55">
        <v>0.46179496951219512</v>
      </c>
      <c r="J4298" s="55">
        <v>78.558208185595305</v>
      </c>
      <c r="K4298" s="55">
        <v>252</v>
      </c>
      <c r="L4298" s="55">
        <v>135.59459459459458</v>
      </c>
      <c r="M4298" s="55">
        <v>1728.9864586005726</v>
      </c>
      <c r="N4298" s="55">
        <v>41.581082941652355</v>
      </c>
      <c r="O4298" s="55">
        <v>0.6525554729085592</v>
      </c>
      <c r="P4298" s="55">
        <v>2.3798909820317924</v>
      </c>
      <c r="Q4298" s="55">
        <v>64.292021176026196</v>
      </c>
      <c r="R4298" s="55">
        <v>0.98950554084401909</v>
      </c>
      <c r="S4298" s="55">
        <v>7.1141148152015727</v>
      </c>
      <c r="T4298" s="55">
        <v>4.3457167941064398E-4</v>
      </c>
      <c r="U4298" s="55">
        <v>0.28152215945971681</v>
      </c>
      <c r="V4298" s="55">
        <v>143.96310725268012</v>
      </c>
      <c r="W4298" s="55">
        <v>70.345297400539494</v>
      </c>
    </row>
    <row r="4299" spans="3:23" x14ac:dyDescent="0.25">
      <c r="C4299" s="51">
        <v>0</v>
      </c>
      <c r="D4299" s="54">
        <v>607</v>
      </c>
      <c r="E4299" s="54">
        <v>763</v>
      </c>
      <c r="F4299" s="54">
        <v>112.92099999999999</v>
      </c>
      <c r="G4299" s="54">
        <v>0.83600424032180709</v>
      </c>
      <c r="H4299" s="54">
        <v>0.79554390563564881</v>
      </c>
      <c r="I4299" s="54">
        <v>0.49713349713349714</v>
      </c>
      <c r="J4299" s="54">
        <v>27.80029502818709</v>
      </c>
      <c r="K4299" s="54">
        <v>238</v>
      </c>
      <c r="L4299" s="54">
        <v>125.73146622734761</v>
      </c>
      <c r="M4299" s="54">
        <v>1403.8766155033948</v>
      </c>
      <c r="N4299" s="54">
        <v>37.468341509912001</v>
      </c>
      <c r="O4299" s="54">
        <v>1.0811050958452892</v>
      </c>
      <c r="P4299" s="54">
        <v>3.3598533452649639</v>
      </c>
      <c r="Q4299" s="54">
        <v>264.86009538950725</v>
      </c>
      <c r="R4299" s="54">
        <v>0.95073907854601369</v>
      </c>
      <c r="S4299" s="54">
        <v>6.7023555303812854</v>
      </c>
      <c r="T4299" s="54">
        <v>1.5064161702148745E-3</v>
      </c>
      <c r="U4299" s="54">
        <v>0.291425686824973</v>
      </c>
      <c r="V4299" s="54">
        <v>42.792043864150649</v>
      </c>
      <c r="W4299" s="54">
        <v>23.480977883388174</v>
      </c>
    </row>
    <row r="4300" spans="3:23" x14ac:dyDescent="0.25">
      <c r="C4300" s="52">
        <v>0</v>
      </c>
      <c r="D4300" s="55">
        <v>203</v>
      </c>
      <c r="E4300" s="55">
        <v>209</v>
      </c>
      <c r="F4300" s="55">
        <v>50.505999999999993</v>
      </c>
      <c r="G4300" s="55">
        <v>0.7841902104002898</v>
      </c>
      <c r="H4300" s="55">
        <v>0.9712918660287081</v>
      </c>
      <c r="I4300" s="55">
        <v>0.67666666666666664</v>
      </c>
      <c r="J4300" s="55">
        <v>16.076928424958481</v>
      </c>
      <c r="K4300" s="55">
        <v>164</v>
      </c>
      <c r="L4300" s="55">
        <v>114.48768472906404</v>
      </c>
      <c r="M4300" s="55">
        <v>574.02336243476577</v>
      </c>
      <c r="N4300" s="55">
        <v>23.958784661054196</v>
      </c>
      <c r="O4300" s="55">
        <v>0.45650558283357912</v>
      </c>
      <c r="P4300" s="55">
        <v>2.0848158542315036</v>
      </c>
      <c r="Q4300" s="55">
        <v>333.59047619047629</v>
      </c>
      <c r="R4300" s="55">
        <v>0.85746066096416429</v>
      </c>
      <c r="S4300" s="55">
        <v>6.0782213417281827</v>
      </c>
      <c r="T4300" s="55">
        <v>3.5575711766187793E-3</v>
      </c>
      <c r="U4300" s="55">
        <v>0.24194252903060359</v>
      </c>
      <c r="V4300" s="55">
        <v>20.559249140417275</v>
      </c>
      <c r="W4300" s="55">
        <v>12.757435937126443</v>
      </c>
    </row>
    <row r="4301" spans="3:23" x14ac:dyDescent="0.25">
      <c r="C4301" s="51">
        <v>0</v>
      </c>
      <c r="D4301" s="54">
        <v>4790</v>
      </c>
      <c r="E4301" s="54">
        <v>8039</v>
      </c>
      <c r="F4301" s="54">
        <v>468.25099999999998</v>
      </c>
      <c r="G4301" s="54">
        <v>0.87281160145935799</v>
      </c>
      <c r="H4301" s="54">
        <v>0.59584525438487379</v>
      </c>
      <c r="I4301" s="54">
        <v>0.46933176562806195</v>
      </c>
      <c r="J4301" s="54">
        <v>78.094925694832625</v>
      </c>
      <c r="K4301" s="54">
        <v>251</v>
      </c>
      <c r="L4301" s="54">
        <v>134.39394572025051</v>
      </c>
      <c r="M4301" s="54">
        <v>1860.9036593079854</v>
      </c>
      <c r="N4301" s="54">
        <v>43.138192582768063</v>
      </c>
      <c r="O4301" s="54">
        <v>0.70467292571505569</v>
      </c>
      <c r="P4301" s="54">
        <v>2.4416967520371968</v>
      </c>
      <c r="Q4301" s="54">
        <v>65.010109847379567</v>
      </c>
      <c r="R4301" s="54">
        <v>0.98934162892215549</v>
      </c>
      <c r="S4301" s="54">
        <v>7.126876943677777</v>
      </c>
      <c r="T4301" s="54">
        <v>4.3012645086412503E-4</v>
      </c>
      <c r="U4301" s="54">
        <v>0.27829306276393728</v>
      </c>
      <c r="V4301" s="54">
        <v>144.66441298614814</v>
      </c>
      <c r="W4301" s="54">
        <v>70.604519884723601</v>
      </c>
    </row>
    <row r="4302" spans="3:23" x14ac:dyDescent="0.25">
      <c r="C4302" s="52">
        <v>0</v>
      </c>
      <c r="D4302" s="55">
        <v>68</v>
      </c>
      <c r="E4302" s="55">
        <v>73</v>
      </c>
      <c r="F4302" s="55">
        <v>28.010999999999999</v>
      </c>
      <c r="G4302" s="55">
        <v>0.70463016933930678</v>
      </c>
      <c r="H4302" s="55">
        <v>0.93150684931506844</v>
      </c>
      <c r="I4302" s="55">
        <v>0.70833333333333337</v>
      </c>
      <c r="J4302" s="55">
        <v>9.3048529833625562</v>
      </c>
      <c r="K4302" s="55">
        <v>126</v>
      </c>
      <c r="L4302" s="55">
        <v>101.88235294117646</v>
      </c>
      <c r="M4302" s="55">
        <v>149.12028094820016</v>
      </c>
      <c r="N4302" s="55">
        <v>12.211481521428928</v>
      </c>
      <c r="O4302" s="55">
        <v>-0.11477320854374651</v>
      </c>
      <c r="P4302" s="55">
        <v>2.0748916833182154</v>
      </c>
      <c r="Q4302" s="55">
        <v>27.416666666666657</v>
      </c>
      <c r="R4302" s="55">
        <v>0.97071045173601445</v>
      </c>
      <c r="S4302" s="55">
        <v>4.9677721723177282</v>
      </c>
      <c r="T4302" s="55">
        <v>1.0116598079561051E-2</v>
      </c>
      <c r="U4302" s="55">
        <v>0.24921436588103257</v>
      </c>
      <c r="V4302" s="55">
        <v>11.158793894177947</v>
      </c>
      <c r="W4302" s="55">
        <v>7.9179983769063575</v>
      </c>
    </row>
    <row r="4303" spans="3:23" x14ac:dyDescent="0.25">
      <c r="C4303" s="51">
        <v>0</v>
      </c>
      <c r="D4303" s="54">
        <v>29</v>
      </c>
      <c r="E4303" s="54">
        <v>33</v>
      </c>
      <c r="F4303" s="54">
        <v>17.996000000000002</v>
      </c>
      <c r="G4303" s="54">
        <v>0</v>
      </c>
      <c r="H4303" s="54">
        <v>0.87878787878787878</v>
      </c>
      <c r="I4303" s="54">
        <v>0.59183673469387754</v>
      </c>
      <c r="J4303" s="54">
        <v>6.0765077797464979</v>
      </c>
      <c r="K4303" s="54">
        <v>117</v>
      </c>
      <c r="L4303" s="54">
        <v>100.44827586206897</v>
      </c>
      <c r="M4303" s="54">
        <v>122.25615763546799</v>
      </c>
      <c r="N4303" s="54">
        <v>11.056950648142912</v>
      </c>
      <c r="O4303" s="54">
        <v>-0.35161730503790339</v>
      </c>
      <c r="P4303" s="54">
        <v>2.0164024008554531</v>
      </c>
      <c r="Q4303" s="54">
        <v>84.357142857142861</v>
      </c>
      <c r="R4303" s="54">
        <v>0.83531029087293507</v>
      </c>
      <c r="S4303" s="54">
        <v>4.4441878916792961</v>
      </c>
      <c r="T4303" s="54">
        <v>1.8494897959183687E-2</v>
      </c>
      <c r="U4303" s="54">
        <v>0.22263650506822766</v>
      </c>
      <c r="V4303" s="54">
        <v>6.2330229193099944</v>
      </c>
      <c r="W4303" s="54">
        <v>6.2330229193099944</v>
      </c>
    </row>
    <row r="4304" spans="3:23" x14ac:dyDescent="0.25">
      <c r="C4304" s="52">
        <v>0</v>
      </c>
      <c r="D4304" s="55">
        <v>686</v>
      </c>
      <c r="E4304" s="55">
        <v>861</v>
      </c>
      <c r="F4304" s="55">
        <v>119.843</v>
      </c>
      <c r="G4304" s="55">
        <v>0.84200353008281459</v>
      </c>
      <c r="H4304" s="55">
        <v>0.7967479674796748</v>
      </c>
      <c r="I4304" s="55">
        <v>0.50256410256410255</v>
      </c>
      <c r="J4304" s="55">
        <v>29.554057719513263</v>
      </c>
      <c r="K4304" s="55">
        <v>247</v>
      </c>
      <c r="L4304" s="55">
        <v>129.66034985422741</v>
      </c>
      <c r="M4304" s="55">
        <v>1601.8567321401963</v>
      </c>
      <c r="N4304" s="55">
        <v>40.023202422347417</v>
      </c>
      <c r="O4304" s="55">
        <v>1.0810816919209232</v>
      </c>
      <c r="P4304" s="55">
        <v>3.3753488527523015</v>
      </c>
      <c r="Q4304" s="55">
        <v>382.63461538461718</v>
      </c>
      <c r="R4304" s="55">
        <v>0.93581912101791942</v>
      </c>
      <c r="S4304" s="55">
        <v>6.8083811756292718</v>
      </c>
      <c r="T4304" s="55">
        <v>1.34840626293621E-3</v>
      </c>
      <c r="U4304" s="55">
        <v>0.26345669571825375</v>
      </c>
      <c r="V4304" s="55">
        <v>45.888014033599156</v>
      </c>
      <c r="W4304" s="55">
        <v>24.755299410361534</v>
      </c>
    </row>
    <row r="4305" spans="3:23" x14ac:dyDescent="0.25">
      <c r="C4305" s="51">
        <v>0</v>
      </c>
      <c r="D4305" s="54">
        <v>214</v>
      </c>
      <c r="E4305" s="54">
        <v>222</v>
      </c>
      <c r="F4305" s="54">
        <v>51.795999999999999</v>
      </c>
      <c r="G4305" s="54">
        <v>0.74114246349608026</v>
      </c>
      <c r="H4305" s="54">
        <v>0.963963963963964</v>
      </c>
      <c r="I4305" s="54">
        <v>0.70394736842105265</v>
      </c>
      <c r="J4305" s="54">
        <v>16.506764146050092</v>
      </c>
      <c r="K4305" s="54">
        <v>173</v>
      </c>
      <c r="L4305" s="54">
        <v>115.69626168224299</v>
      </c>
      <c r="M4305" s="54">
        <v>568.18430520819606</v>
      </c>
      <c r="N4305" s="54">
        <v>23.836616899388137</v>
      </c>
      <c r="O4305" s="54">
        <v>0.43410602841081303</v>
      </c>
      <c r="P4305" s="54">
        <v>2.3675237590747154</v>
      </c>
      <c r="Q4305" s="54">
        <v>242.16562499999989</v>
      </c>
      <c r="R4305" s="54">
        <v>0.88673251232990546</v>
      </c>
      <c r="S4305" s="54">
        <v>6.129298398147851</v>
      </c>
      <c r="T4305" s="54">
        <v>3.417968749999974E-3</v>
      </c>
      <c r="U4305" s="54">
        <v>0.23792109107176607</v>
      </c>
      <c r="V4305" s="54">
        <v>20.332060272261575</v>
      </c>
      <c r="W4305" s="54">
        <v>13.649883634001659</v>
      </c>
    </row>
    <row r="4306" spans="3:23" x14ac:dyDescent="0.25">
      <c r="C4306" s="52">
        <v>0</v>
      </c>
      <c r="D4306" s="55">
        <v>153</v>
      </c>
      <c r="E4306" s="55">
        <v>180</v>
      </c>
      <c r="F4306" s="55">
        <v>52.928999999999995</v>
      </c>
      <c r="G4306" s="55">
        <v>0.89100529650810101</v>
      </c>
      <c r="H4306" s="55">
        <v>0.85</v>
      </c>
      <c r="I4306" s="55">
        <v>0.63223140495867769</v>
      </c>
      <c r="J4306" s="55">
        <v>13.957279475043833</v>
      </c>
      <c r="K4306" s="55">
        <v>134</v>
      </c>
      <c r="L4306" s="55">
        <v>101.77124183006536</v>
      </c>
      <c r="M4306" s="55">
        <v>163.36179910560716</v>
      </c>
      <c r="N4306" s="55">
        <v>12.78130662747777</v>
      </c>
      <c r="O4306" s="55">
        <v>0.26350564540612215</v>
      </c>
      <c r="P4306" s="55">
        <v>2.2544061121161545</v>
      </c>
      <c r="Q4306" s="55">
        <v>37.852272727272734</v>
      </c>
      <c r="R4306" s="55">
        <v>0.95832878222606199</v>
      </c>
      <c r="S4306" s="55">
        <v>5.4295315749796487</v>
      </c>
      <c r="T4306" s="55">
        <v>4.5339761248851971E-3</v>
      </c>
      <c r="U4306" s="55">
        <v>0.265970473624217</v>
      </c>
      <c r="V4306" s="55">
        <v>21.866789932964458</v>
      </c>
      <c r="W4306" s="55">
        <v>9.9273675763061888</v>
      </c>
    </row>
    <row r="4307" spans="3:23" x14ac:dyDescent="0.25">
      <c r="C4307" s="51">
        <v>0</v>
      </c>
      <c r="D4307" s="54">
        <v>4698</v>
      </c>
      <c r="E4307" s="54">
        <v>8008</v>
      </c>
      <c r="F4307" s="54">
        <v>505.053</v>
      </c>
      <c r="G4307" s="54">
        <v>0.87154156038536379</v>
      </c>
      <c r="H4307" s="54">
        <v>0.5866633366633367</v>
      </c>
      <c r="I4307" s="54">
        <v>0.45470383275261322</v>
      </c>
      <c r="J4307" s="54">
        <v>77.341317425848104</v>
      </c>
      <c r="K4307" s="54">
        <v>251</v>
      </c>
      <c r="L4307" s="54">
        <v>135.12962962962962</v>
      </c>
      <c r="M4307" s="54">
        <v>1891.9936247723099</v>
      </c>
      <c r="N4307" s="54">
        <v>43.497053058480986</v>
      </c>
      <c r="O4307" s="54">
        <v>0.65733217077163575</v>
      </c>
      <c r="P4307" s="54">
        <v>2.3574285811321429</v>
      </c>
      <c r="Q4307" s="54">
        <v>66.444977914346268</v>
      </c>
      <c r="R4307" s="54">
        <v>0.98891619750194593</v>
      </c>
      <c r="S4307" s="54">
        <v>7.1211502877035757</v>
      </c>
      <c r="T4307" s="54">
        <v>4.0032679708426166E-4</v>
      </c>
      <c r="U4307" s="54">
        <v>0.26297003925776086</v>
      </c>
      <c r="V4307" s="54">
        <v>145.37402285354105</v>
      </c>
      <c r="W4307" s="54">
        <v>71.280028983002524</v>
      </c>
    </row>
    <row r="4308" spans="3:23" x14ac:dyDescent="0.25">
      <c r="C4308" s="52">
        <v>0</v>
      </c>
      <c r="D4308" s="55">
        <v>52</v>
      </c>
      <c r="E4308" s="55">
        <v>57</v>
      </c>
      <c r="F4308" s="55">
        <v>24.091000000000001</v>
      </c>
      <c r="G4308" s="55">
        <v>0.63922586392294201</v>
      </c>
      <c r="H4308" s="55">
        <v>0.91228070175438591</v>
      </c>
      <c r="I4308" s="55">
        <v>0.65</v>
      </c>
      <c r="J4308" s="55">
        <v>8.1368578902564384</v>
      </c>
      <c r="K4308" s="55">
        <v>102</v>
      </c>
      <c r="L4308" s="55">
        <v>91.038461538461533</v>
      </c>
      <c r="M4308" s="55">
        <v>48.82202111613875</v>
      </c>
      <c r="N4308" s="55">
        <v>6.9872756576607706</v>
      </c>
      <c r="O4308" s="55">
        <v>-0.21505342361661511</v>
      </c>
      <c r="P4308" s="55">
        <v>1.8182541787188937</v>
      </c>
      <c r="Q4308" s="55">
        <v>37.715909090909093</v>
      </c>
      <c r="R4308" s="55">
        <v>0.82296191158802778</v>
      </c>
      <c r="S4308" s="55">
        <v>4.3390168812281846</v>
      </c>
      <c r="T4308" s="55">
        <v>1.3171487603305764E-2</v>
      </c>
      <c r="U4308" s="55">
        <v>0.23313627660218553</v>
      </c>
      <c r="V4308" s="55">
        <v>9.408241769189468</v>
      </c>
      <c r="W4308" s="55">
        <v>7.2351171207752225</v>
      </c>
    </row>
    <row r="4309" spans="3:23" x14ac:dyDescent="0.25">
      <c r="C4309" s="51">
        <v>0</v>
      </c>
      <c r="D4309" s="54">
        <v>49</v>
      </c>
      <c r="E4309" s="54">
        <v>53</v>
      </c>
      <c r="F4309" s="54">
        <v>22.685000000000002</v>
      </c>
      <c r="G4309" s="54">
        <v>0.43919593041394511</v>
      </c>
      <c r="H4309" s="54">
        <v>0.92452830188679247</v>
      </c>
      <c r="I4309" s="54">
        <v>0.68055555555555558</v>
      </c>
      <c r="J4309" s="54">
        <v>7.8986541696685881</v>
      </c>
      <c r="K4309" s="54">
        <v>148</v>
      </c>
      <c r="L4309" s="54">
        <v>109.55102040816327</v>
      </c>
      <c r="M4309" s="54">
        <v>366.96088435374151</v>
      </c>
      <c r="N4309" s="54">
        <v>19.156223123406701</v>
      </c>
      <c r="O4309" s="54">
        <v>0.16092855457324443</v>
      </c>
      <c r="P4309" s="54">
        <v>2.0051614569970471</v>
      </c>
      <c r="Q4309" s="54">
        <v>147.43209876543207</v>
      </c>
      <c r="R4309" s="54">
        <v>0.89193884420853842</v>
      </c>
      <c r="S4309" s="54">
        <v>4.9870590787649345</v>
      </c>
      <c r="T4309" s="54">
        <v>1.2345679012345668E-2</v>
      </c>
      <c r="U4309" s="54">
        <v>0.1211791016862981</v>
      </c>
      <c r="V4309" s="54">
        <v>8.4402427849180874</v>
      </c>
      <c r="W4309" s="54">
        <v>7.5826407197637122</v>
      </c>
    </row>
    <row r="4310" spans="3:23" x14ac:dyDescent="0.25">
      <c r="C4310" s="52">
        <v>0</v>
      </c>
      <c r="D4310" s="55">
        <v>791</v>
      </c>
      <c r="E4310" s="55">
        <v>1071</v>
      </c>
      <c r="F4310" s="55">
        <v>137.32599999999999</v>
      </c>
      <c r="G4310" s="55">
        <v>0.84727093196289227</v>
      </c>
      <c r="H4310" s="55">
        <v>0.73856209150326801</v>
      </c>
      <c r="I4310" s="55">
        <v>0.44943181818181815</v>
      </c>
      <c r="J4310" s="55">
        <v>31.735350634355903</v>
      </c>
      <c r="K4310" s="55">
        <v>240</v>
      </c>
      <c r="L4310" s="55">
        <v>133.173198482933</v>
      </c>
      <c r="M4310" s="55">
        <v>1558.8902174782772</v>
      </c>
      <c r="N4310" s="55">
        <v>39.482783811153404</v>
      </c>
      <c r="O4310" s="55">
        <v>1.0100323741620452</v>
      </c>
      <c r="P4310" s="55">
        <v>3.2903825685793966</v>
      </c>
      <c r="Q4310" s="55">
        <v>268.6133333333342</v>
      </c>
      <c r="R4310" s="55">
        <v>0.95438408731227131</v>
      </c>
      <c r="S4310" s="55">
        <v>6.8674778520168864</v>
      </c>
      <c r="T4310" s="55">
        <v>1.0259259259259061E-3</v>
      </c>
      <c r="U4310" s="55">
        <v>0.26596694865526593</v>
      </c>
      <c r="V4310" s="55">
        <v>51.600354508001097</v>
      </c>
      <c r="W4310" s="55">
        <v>27.408093954484084</v>
      </c>
    </row>
    <row r="4311" spans="3:23" x14ac:dyDescent="0.25">
      <c r="C4311" s="51">
        <v>0</v>
      </c>
      <c r="D4311" s="54">
        <v>243</v>
      </c>
      <c r="E4311" s="54">
        <v>254</v>
      </c>
      <c r="F4311" s="54">
        <v>55.832000000000001</v>
      </c>
      <c r="G4311" s="54">
        <v>0.70358053757779015</v>
      </c>
      <c r="H4311" s="54">
        <v>0.95669291338582674</v>
      </c>
      <c r="I4311" s="54">
        <v>0.67500000000000004</v>
      </c>
      <c r="J4311" s="54">
        <v>17.589690428505119</v>
      </c>
      <c r="K4311" s="54">
        <v>159</v>
      </c>
      <c r="L4311" s="54">
        <v>116.73251028806584</v>
      </c>
      <c r="M4311" s="54">
        <v>468.01493044927378</v>
      </c>
      <c r="N4311" s="54">
        <v>21.633652730162648</v>
      </c>
      <c r="O4311" s="54">
        <v>7.8013721839272632E-2</v>
      </c>
      <c r="P4311" s="54">
        <v>1.8570043735528035</v>
      </c>
      <c r="Q4311" s="54">
        <v>264.00000000000017</v>
      </c>
      <c r="R4311" s="54">
        <v>0.8870649112976362</v>
      </c>
      <c r="S4311" s="54">
        <v>6.0378980538825351</v>
      </c>
      <c r="T4311" s="54">
        <v>3.065423700344357E-3</v>
      </c>
      <c r="U4311" s="54">
        <v>0.25456740161215152</v>
      </c>
      <c r="V4311" s="54">
        <v>21.073989156433289</v>
      </c>
      <c r="W4311" s="54">
        <v>14.975503909327369</v>
      </c>
    </row>
    <row r="4312" spans="3:23" x14ac:dyDescent="0.25">
      <c r="C4312" s="52">
        <v>0</v>
      </c>
      <c r="D4312" s="55">
        <v>220</v>
      </c>
      <c r="E4312" s="55">
        <v>263</v>
      </c>
      <c r="F4312" s="55">
        <v>64.557000000000002</v>
      </c>
      <c r="G4312" s="55">
        <v>0.88154984108583767</v>
      </c>
      <c r="H4312" s="55">
        <v>0.83650190114068446</v>
      </c>
      <c r="I4312" s="55">
        <v>0.62857142857142856</v>
      </c>
      <c r="J4312" s="55">
        <v>16.73656774376801</v>
      </c>
      <c r="K4312" s="55">
        <v>135</v>
      </c>
      <c r="L4312" s="55">
        <v>104.25909090909092</v>
      </c>
      <c r="M4312" s="55">
        <v>176.72251971772513</v>
      </c>
      <c r="N4312" s="55">
        <v>13.293702257750665</v>
      </c>
      <c r="O4312" s="55">
        <v>0.13667548362902657</v>
      </c>
      <c r="P4312" s="55">
        <v>2.3127287925247235</v>
      </c>
      <c r="Q4312" s="55">
        <v>37.992000000000047</v>
      </c>
      <c r="R4312" s="55">
        <v>0.96096442323869391</v>
      </c>
      <c r="S4312" s="55">
        <v>5.5084851676547197</v>
      </c>
      <c r="T4312" s="55">
        <v>3.4773333333333219E-3</v>
      </c>
      <c r="U4312" s="55">
        <v>0.27906201412393344</v>
      </c>
      <c r="V4312" s="55">
        <v>25.874863831933094</v>
      </c>
      <c r="W4312" s="55">
        <v>12.215289393098997</v>
      </c>
    </row>
    <row r="4313" spans="3:23" x14ac:dyDescent="0.25">
      <c r="C4313" s="51">
        <v>0</v>
      </c>
      <c r="D4313" s="54">
        <v>4687</v>
      </c>
      <c r="E4313" s="54">
        <v>8020</v>
      </c>
      <c r="F4313" s="54">
        <v>529.82299999999998</v>
      </c>
      <c r="G4313" s="54">
        <v>0.86838812691275369</v>
      </c>
      <c r="H4313" s="54">
        <v>0.58441396508728183</v>
      </c>
      <c r="I4313" s="54">
        <v>0.42756796205072067</v>
      </c>
      <c r="J4313" s="54">
        <v>77.250720036603582</v>
      </c>
      <c r="K4313" s="54">
        <v>253</v>
      </c>
      <c r="L4313" s="54">
        <v>135.48282483464902</v>
      </c>
      <c r="M4313" s="54">
        <v>1913.451209432189</v>
      </c>
      <c r="N4313" s="54">
        <v>43.743013264202425</v>
      </c>
      <c r="O4313" s="54">
        <v>0.62501780736935431</v>
      </c>
      <c r="P4313" s="54">
        <v>2.2677862670395283</v>
      </c>
      <c r="Q4313" s="54">
        <v>68.200470630825961</v>
      </c>
      <c r="R4313" s="54">
        <v>0.98825618609787313</v>
      </c>
      <c r="S4313" s="54">
        <v>7.1234729519608804</v>
      </c>
      <c r="T4313" s="54">
        <v>3.9851605664369642E-4</v>
      </c>
      <c r="U4313" s="54">
        <v>0.26821771194762145</v>
      </c>
      <c r="V4313" s="54">
        <v>145.48008723857208</v>
      </c>
      <c r="W4313" s="54">
        <v>72.141411808691132</v>
      </c>
    </row>
    <row r="4314" spans="3:23" x14ac:dyDescent="0.25">
      <c r="C4314" s="52">
        <v>0</v>
      </c>
      <c r="D4314" s="55">
        <v>90</v>
      </c>
      <c r="E4314" s="55">
        <v>97</v>
      </c>
      <c r="F4314" s="55">
        <v>32.791000000000004</v>
      </c>
      <c r="G4314" s="55">
        <v>0.55662919888004525</v>
      </c>
      <c r="H4314" s="55">
        <v>0.92783505154639179</v>
      </c>
      <c r="I4314" s="55">
        <v>0.68181818181818177</v>
      </c>
      <c r="J4314" s="55">
        <v>10.704744696916627</v>
      </c>
      <c r="K4314" s="55">
        <v>116</v>
      </c>
      <c r="L4314" s="55">
        <v>92.888888888888886</v>
      </c>
      <c r="M4314" s="55">
        <v>90.144818976279637</v>
      </c>
      <c r="N4314" s="55">
        <v>9.4944625427814309</v>
      </c>
      <c r="O4314" s="55">
        <v>0.84215913590497515</v>
      </c>
      <c r="P4314" s="55">
        <v>2.8667642958944715</v>
      </c>
      <c r="Q4314" s="55">
        <v>20.590277777777771</v>
      </c>
      <c r="R4314" s="55">
        <v>0.94058259893369289</v>
      </c>
      <c r="S4314" s="55">
        <v>4.7716097210461319</v>
      </c>
      <c r="T4314" s="55">
        <v>8.6805555555555733E-3</v>
      </c>
      <c r="U4314" s="55">
        <v>0.30224066057399374</v>
      </c>
      <c r="V4314" s="55">
        <v>11.964987457719257</v>
      </c>
      <c r="W4314" s="55">
        <v>9.9400456354780609</v>
      </c>
    </row>
    <row r="4315" spans="3:23" x14ac:dyDescent="0.25">
      <c r="C4315" s="51">
        <v>0</v>
      </c>
      <c r="D4315" s="54">
        <v>54</v>
      </c>
      <c r="E4315" s="54">
        <v>58</v>
      </c>
      <c r="F4315" s="54">
        <v>24.182000000000002</v>
      </c>
      <c r="G4315" s="54">
        <v>0.57784691467431337</v>
      </c>
      <c r="H4315" s="54">
        <v>0.93103448275862066</v>
      </c>
      <c r="I4315" s="54">
        <v>0.67500000000000004</v>
      </c>
      <c r="J4315" s="54">
        <v>8.291859587312052</v>
      </c>
      <c r="K4315" s="54">
        <v>162</v>
      </c>
      <c r="L4315" s="54">
        <v>119</v>
      </c>
      <c r="M4315" s="54">
        <v>556.90566037735846</v>
      </c>
      <c r="N4315" s="54">
        <v>23.598848708726418</v>
      </c>
      <c r="O4315" s="54">
        <v>0.16555855637590619</v>
      </c>
      <c r="P4315" s="54">
        <v>1.87150704997302</v>
      </c>
      <c r="Q4315" s="54">
        <v>172.68888888888893</v>
      </c>
      <c r="R4315" s="54">
        <v>0.92079716697771163</v>
      </c>
      <c r="S4315" s="54">
        <v>5.2314678261173491</v>
      </c>
      <c r="T4315" s="54">
        <v>1.1111111111111134E-2</v>
      </c>
      <c r="U4315" s="54">
        <v>0.12823713086835831</v>
      </c>
      <c r="V4315" s="54">
        <v>9.2776114422880465</v>
      </c>
      <c r="W4315" s="54">
        <v>7.5718777944003648</v>
      </c>
    </row>
    <row r="4316" spans="3:23" x14ac:dyDescent="0.25">
      <c r="C4316" s="52">
        <v>0</v>
      </c>
      <c r="D4316" s="55">
        <v>884</v>
      </c>
      <c r="E4316" s="55">
        <v>1179</v>
      </c>
      <c r="F4316" s="55">
        <v>145.49700000000001</v>
      </c>
      <c r="G4316" s="55">
        <v>0.84396000485217082</v>
      </c>
      <c r="H4316" s="55">
        <v>0.74978795589482616</v>
      </c>
      <c r="I4316" s="55">
        <v>0.45755693581780538</v>
      </c>
      <c r="J4316" s="55">
        <v>33.549124542167775</v>
      </c>
      <c r="K4316" s="55">
        <v>243</v>
      </c>
      <c r="L4316" s="55">
        <v>135.67420814479638</v>
      </c>
      <c r="M4316" s="55">
        <v>1573.9186545251441</v>
      </c>
      <c r="N4316" s="55">
        <v>39.672643654351347</v>
      </c>
      <c r="O4316" s="55">
        <v>0.80167394098122757</v>
      </c>
      <c r="P4316" s="55">
        <v>2.8070818366923134</v>
      </c>
      <c r="Q4316" s="55">
        <v>335.94883485309276</v>
      </c>
      <c r="R4316" s="55">
        <v>0.94598186613583957</v>
      </c>
      <c r="S4316" s="55">
        <v>6.9514795344321456</v>
      </c>
      <c r="T4316" s="55">
        <v>8.5816732004404558E-4</v>
      </c>
      <c r="U4316" s="55">
        <v>0.25911277743261696</v>
      </c>
      <c r="V4316" s="55">
        <v>54.06277288390482</v>
      </c>
      <c r="W4316" s="55">
        <v>28.999601464874377</v>
      </c>
    </row>
    <row r="4317" spans="3:23" x14ac:dyDescent="0.25">
      <c r="C4317" s="51">
        <v>0</v>
      </c>
      <c r="D4317" s="54">
        <v>295</v>
      </c>
      <c r="E4317" s="54">
        <v>302</v>
      </c>
      <c r="F4317" s="54">
        <v>62.100999999999999</v>
      </c>
      <c r="G4317" s="54">
        <v>0.77507019882158235</v>
      </c>
      <c r="H4317" s="54">
        <v>0.97682119205298013</v>
      </c>
      <c r="I4317" s="54">
        <v>0.67505720823798632</v>
      </c>
      <c r="J4317" s="54">
        <v>19.380548642824149</v>
      </c>
      <c r="K4317" s="54">
        <v>162</v>
      </c>
      <c r="L4317" s="54">
        <v>118.85423728813559</v>
      </c>
      <c r="M4317" s="54">
        <v>441.23378300472746</v>
      </c>
      <c r="N4317" s="54">
        <v>21.005565524515816</v>
      </c>
      <c r="O4317" s="54">
        <v>-1.8881854857878261E-2</v>
      </c>
      <c r="P4317" s="54">
        <v>2.0498027067629527</v>
      </c>
      <c r="Q4317" s="54">
        <v>220.30701754385876</v>
      </c>
      <c r="R4317" s="54">
        <v>0.89407497545097658</v>
      </c>
      <c r="S4317" s="54">
        <v>6.1259660534588676</v>
      </c>
      <c r="T4317" s="54">
        <v>2.5680978762696064E-3</v>
      </c>
      <c r="U4317" s="54">
        <v>0.2551985432414467</v>
      </c>
      <c r="V4317" s="54">
        <v>24.737768170935258</v>
      </c>
      <c r="W4317" s="54">
        <v>15.631180615672788</v>
      </c>
    </row>
    <row r="4318" spans="3:23" x14ac:dyDescent="0.25">
      <c r="C4318" s="52">
        <v>0</v>
      </c>
      <c r="D4318" s="55">
        <v>4791</v>
      </c>
      <c r="E4318" s="55">
        <v>7889</v>
      </c>
      <c r="F4318" s="55">
        <v>545.77699999999993</v>
      </c>
      <c r="G4318" s="55">
        <v>0.86817037879922365</v>
      </c>
      <c r="H4318" s="55">
        <v>0.60730130561541384</v>
      </c>
      <c r="I4318" s="55">
        <v>0.45811818703384971</v>
      </c>
      <c r="J4318" s="55">
        <v>78.103077140572154</v>
      </c>
      <c r="K4318" s="55">
        <v>253</v>
      </c>
      <c r="L4318" s="55">
        <v>134.99018993946984</v>
      </c>
      <c r="M4318" s="55">
        <v>1873.3775655380289</v>
      </c>
      <c r="N4318" s="55">
        <v>43.282531875319272</v>
      </c>
      <c r="O4318" s="55">
        <v>0.60629604178500052</v>
      </c>
      <c r="P4318" s="55">
        <v>2.2620572999589377</v>
      </c>
      <c r="Q4318" s="55">
        <v>76.572241722797244</v>
      </c>
      <c r="R4318" s="55">
        <v>0.98624237054518549</v>
      </c>
      <c r="S4318" s="55">
        <v>7.1285915414433507</v>
      </c>
      <c r="T4318" s="55">
        <v>3.7649168054902063E-4</v>
      </c>
      <c r="U4318" s="55">
        <v>0.26657238785290599</v>
      </c>
      <c r="V4318" s="55">
        <v>143.44397038365855</v>
      </c>
      <c r="W4318" s="55">
        <v>71.186401626773446</v>
      </c>
    </row>
    <row r="4319" spans="3:23" x14ac:dyDescent="0.25">
      <c r="C4319" s="51">
        <v>0</v>
      </c>
      <c r="D4319" s="54">
        <v>275</v>
      </c>
      <c r="E4319" s="54">
        <v>292</v>
      </c>
      <c r="F4319" s="54">
        <v>63.704999999999998</v>
      </c>
      <c r="G4319" s="54">
        <v>0.86838226725492618</v>
      </c>
      <c r="H4319" s="54">
        <v>0.94178082191780821</v>
      </c>
      <c r="I4319" s="54">
        <v>0.70512820512820518</v>
      </c>
      <c r="J4319" s="54">
        <v>18.712051592547777</v>
      </c>
      <c r="K4319" s="54">
        <v>149</v>
      </c>
      <c r="L4319" s="54">
        <v>101.89454545454545</v>
      </c>
      <c r="M4319" s="54">
        <v>255.16037159920373</v>
      </c>
      <c r="N4319" s="54">
        <v>15.973740062965959</v>
      </c>
      <c r="O4319" s="54">
        <v>0.80557947088935133</v>
      </c>
      <c r="P4319" s="54">
        <v>2.9604295308069584</v>
      </c>
      <c r="Q4319" s="54">
        <v>37.377403846153854</v>
      </c>
      <c r="R4319" s="54">
        <v>0.95914925788360672</v>
      </c>
      <c r="S4319" s="54">
        <v>5.6765379981866833</v>
      </c>
      <c r="T4319" s="54">
        <v>3.351516272189322E-3</v>
      </c>
      <c r="U4319" s="54">
        <v>0.29569048244067564</v>
      </c>
      <c r="V4319" s="54">
        <v>26.858683927696561</v>
      </c>
      <c r="W4319" s="54">
        <v>13.319097543755852</v>
      </c>
    </row>
    <row r="4320" spans="3:23" x14ac:dyDescent="0.25">
      <c r="C4320" s="52">
        <v>0</v>
      </c>
      <c r="D4320" s="55">
        <v>153</v>
      </c>
      <c r="E4320" s="55">
        <v>166</v>
      </c>
      <c r="F4320" s="55">
        <v>45.271000000000001</v>
      </c>
      <c r="G4320" s="55">
        <v>0.7106517368527836</v>
      </c>
      <c r="H4320" s="55">
        <v>0.92168674698795183</v>
      </c>
      <c r="I4320" s="55">
        <v>0.6071428571428571</v>
      </c>
      <c r="J4320" s="55">
        <v>13.957279475043833</v>
      </c>
      <c r="K4320" s="55">
        <v>110</v>
      </c>
      <c r="L4320" s="55">
        <v>88.928104575163403</v>
      </c>
      <c r="M4320" s="55">
        <v>54.685586515307882</v>
      </c>
      <c r="N4320" s="55">
        <v>7.3949703525644974</v>
      </c>
      <c r="O4320" s="55">
        <v>0.80195894948263313</v>
      </c>
      <c r="P4320" s="55">
        <v>2.9960672360906857</v>
      </c>
      <c r="Q4320" s="55">
        <v>13.214814814814801</v>
      </c>
      <c r="R4320" s="55">
        <v>0.94414276544294995</v>
      </c>
      <c r="S4320" s="55">
        <v>4.6227012396901728</v>
      </c>
      <c r="T4320" s="55">
        <v>5.679012345679E-3</v>
      </c>
      <c r="U4320" s="55">
        <v>0.35452875313986443</v>
      </c>
      <c r="V4320" s="55">
        <v>17.156914401286489</v>
      </c>
      <c r="W4320" s="55">
        <v>12.070643563345236</v>
      </c>
    </row>
    <row r="4321" spans="3:23" x14ac:dyDescent="0.25">
      <c r="C4321" s="51">
        <v>0</v>
      </c>
      <c r="D4321" s="54">
        <v>1428</v>
      </c>
      <c r="E4321" s="54">
        <v>2692</v>
      </c>
      <c r="F4321" s="54">
        <v>241.35600000000002</v>
      </c>
      <c r="G4321" s="54">
        <v>0.94110393481378263</v>
      </c>
      <c r="H4321" s="54">
        <v>0.53046062407132244</v>
      </c>
      <c r="I4321" s="54">
        <v>0.37304075235109718</v>
      </c>
      <c r="J4321" s="54">
        <v>42.640193126694591</v>
      </c>
      <c r="K4321" s="54">
        <v>230</v>
      </c>
      <c r="L4321" s="54">
        <v>130.21988795518206</v>
      </c>
      <c r="M4321" s="54">
        <v>1285.9390015291308</v>
      </c>
      <c r="N4321" s="54">
        <v>35.85999165545261</v>
      </c>
      <c r="O4321" s="54">
        <v>0.77156191273432528</v>
      </c>
      <c r="P4321" s="54">
        <v>3.0000461804658922</v>
      </c>
      <c r="Q4321" s="54">
        <v>210.81895661157168</v>
      </c>
      <c r="R4321" s="54">
        <v>0.95711260023103983</v>
      </c>
      <c r="S4321" s="54">
        <v>6.9007598583455287</v>
      </c>
      <c r="T4321" s="54">
        <v>7.4464474762649287E-4</v>
      </c>
      <c r="U4321" s="54">
        <v>0.27286327375697994</v>
      </c>
      <c r="V4321" s="54">
        <v>107.3661064263412</v>
      </c>
      <c r="W4321" s="54">
        <v>36.302349974776973</v>
      </c>
    </row>
    <row r="4322" spans="3:23" x14ac:dyDescent="0.25">
      <c r="C4322" s="52">
        <v>0</v>
      </c>
      <c r="D4322" s="55">
        <v>5070</v>
      </c>
      <c r="E4322" s="55">
        <v>9232</v>
      </c>
      <c r="F4322" s="55">
        <v>640.74299999999994</v>
      </c>
      <c r="G4322" s="55">
        <v>0.87284812862800809</v>
      </c>
      <c r="H4322" s="55">
        <v>0.54917677642980933</v>
      </c>
      <c r="I4322" s="55">
        <v>0.51341772151898735</v>
      </c>
      <c r="J4322" s="55">
        <v>80.345034020823434</v>
      </c>
      <c r="K4322" s="55">
        <v>250</v>
      </c>
      <c r="L4322" s="55">
        <v>133.43057199211046</v>
      </c>
      <c r="M4322" s="55">
        <v>1772.1055556009562</v>
      </c>
      <c r="N4322" s="55">
        <v>42.096384115514674</v>
      </c>
      <c r="O4322" s="55">
        <v>0.66100931850675515</v>
      </c>
      <c r="P4322" s="55">
        <v>2.3805904611771251</v>
      </c>
      <c r="Q4322" s="55">
        <v>71.961322081574835</v>
      </c>
      <c r="R4322" s="55">
        <v>0.98664109025617508</v>
      </c>
      <c r="S4322" s="55">
        <v>7.0824701503245615</v>
      </c>
      <c r="T4322" s="55">
        <v>3.8140081707583879E-4</v>
      </c>
      <c r="U4322" s="55">
        <v>0.25820170903380513</v>
      </c>
      <c r="V4322" s="55">
        <v>148.3083074481294</v>
      </c>
      <c r="W4322" s="55">
        <v>72.373260317805133</v>
      </c>
    </row>
    <row r="4323" spans="3:23" x14ac:dyDescent="0.25">
      <c r="C4323" s="51">
        <v>0</v>
      </c>
      <c r="D4323" s="54">
        <v>64</v>
      </c>
      <c r="E4323" s="54">
        <v>68</v>
      </c>
      <c r="F4323" s="54">
        <v>27.431999999999999</v>
      </c>
      <c r="G4323" s="54">
        <v>0.76447078715643835</v>
      </c>
      <c r="H4323" s="54">
        <v>0.94117647058823528</v>
      </c>
      <c r="I4323" s="54">
        <v>0.76190476190476186</v>
      </c>
      <c r="J4323" s="54">
        <v>9.0270333367641005</v>
      </c>
      <c r="K4323" s="54">
        <v>169</v>
      </c>
      <c r="L4323" s="54">
        <v>122.96875</v>
      </c>
      <c r="M4323" s="54">
        <v>452.41170634920633</v>
      </c>
      <c r="N4323" s="54">
        <v>21.269971940489398</v>
      </c>
      <c r="O4323" s="54">
        <v>0.18660962288408919</v>
      </c>
      <c r="P4323" s="54">
        <v>2.2762348562715538</v>
      </c>
      <c r="Q4323" s="54">
        <v>354.72527472527452</v>
      </c>
      <c r="R4323" s="54">
        <v>0.78866339376221029</v>
      </c>
      <c r="S4323" s="54">
        <v>5.527114648336088</v>
      </c>
      <c r="T4323" s="54">
        <v>1.1230527714044173E-2</v>
      </c>
      <c r="U4323" s="54">
        <v>8.0093530550022496E-2</v>
      </c>
      <c r="V4323" s="54">
        <v>11.328430311977622</v>
      </c>
      <c r="W4323" s="54">
        <v>7.3029674334022161</v>
      </c>
    </row>
    <row r="4324" spans="3:23" x14ac:dyDescent="0.25">
      <c r="C4324" s="52">
        <v>0</v>
      </c>
      <c r="D4324" s="55">
        <v>65</v>
      </c>
      <c r="E4324" s="55">
        <v>69</v>
      </c>
      <c r="F4324" s="55">
        <v>26.605</v>
      </c>
      <c r="G4324" s="55">
        <v>0.63248972324885822</v>
      </c>
      <c r="H4324" s="55">
        <v>0.94202898550724634</v>
      </c>
      <c r="I4324" s="55">
        <v>0.73863636363636365</v>
      </c>
      <c r="J4324" s="55">
        <v>9.0972836829344601</v>
      </c>
      <c r="K4324" s="55">
        <v>119</v>
      </c>
      <c r="L4324" s="55">
        <v>97.553846153846152</v>
      </c>
      <c r="M4324" s="55">
        <v>119.87596153846152</v>
      </c>
      <c r="N4324" s="55">
        <v>10.948788131042701</v>
      </c>
      <c r="O4324" s="55">
        <v>1.7534639484827239E-2</v>
      </c>
      <c r="P4324" s="55">
        <v>1.844207493164771</v>
      </c>
      <c r="Q4324" s="55">
        <v>40.124999999999986</v>
      </c>
      <c r="R4324" s="55">
        <v>0.92667470235663962</v>
      </c>
      <c r="S4324" s="55">
        <v>4.9373012743672122</v>
      </c>
      <c r="T4324" s="55">
        <v>1.1718749999999977E-2</v>
      </c>
      <c r="U4324" s="55">
        <v>0.23753442737817709</v>
      </c>
      <c r="V4324" s="55">
        <v>10.418850282664376</v>
      </c>
      <c r="W4324" s="55">
        <v>8.0701158500228054</v>
      </c>
    </row>
    <row r="4325" spans="3:23" x14ac:dyDescent="0.25">
      <c r="C4325" s="51">
        <v>0</v>
      </c>
      <c r="D4325" s="54">
        <v>1524</v>
      </c>
      <c r="E4325" s="54">
        <v>2827</v>
      </c>
      <c r="F4325" s="54">
        <v>248.92299999999997</v>
      </c>
      <c r="G4325" s="54">
        <v>0.93575442882008153</v>
      </c>
      <c r="H4325" s="54">
        <v>0.53908737177219668</v>
      </c>
      <c r="I4325" s="54">
        <v>0.37270726338958182</v>
      </c>
      <c r="J4325" s="54">
        <v>44.050165336538619</v>
      </c>
      <c r="K4325" s="54">
        <v>228</v>
      </c>
      <c r="L4325" s="54">
        <v>131.01312335958005</v>
      </c>
      <c r="M4325" s="54">
        <v>1303.1449360031579</v>
      </c>
      <c r="N4325" s="54">
        <v>36.099098825360691</v>
      </c>
      <c r="O4325" s="54">
        <v>0.72553231703793786</v>
      </c>
      <c r="P4325" s="54">
        <v>2.7581788275412502</v>
      </c>
      <c r="Q4325" s="54">
        <v>240.3749999999971</v>
      </c>
      <c r="R4325" s="54">
        <v>0.95216990180754901</v>
      </c>
      <c r="S4325" s="54">
        <v>6.9001559387452422</v>
      </c>
      <c r="T4325" s="54">
        <v>7.0499534212027995E-4</v>
      </c>
      <c r="U4325" s="54">
        <v>0.26236816953653858</v>
      </c>
      <c r="V4325" s="54">
        <v>106.426082837515</v>
      </c>
      <c r="W4325" s="54">
        <v>37.531403533684198</v>
      </c>
    </row>
    <row r="4326" spans="3:23" x14ac:dyDescent="0.25">
      <c r="C4326" s="52">
        <v>0</v>
      </c>
      <c r="D4326" s="55">
        <v>94</v>
      </c>
      <c r="E4326" s="55">
        <v>101</v>
      </c>
      <c r="F4326" s="55">
        <v>35.76</v>
      </c>
      <c r="G4326" s="55">
        <v>0.86869276399987472</v>
      </c>
      <c r="H4326" s="55">
        <v>0.93069306930693074</v>
      </c>
      <c r="I4326" s="55">
        <v>0.734375</v>
      </c>
      <c r="J4326" s="55">
        <v>10.940041919714261</v>
      </c>
      <c r="K4326" s="55">
        <v>182</v>
      </c>
      <c r="L4326" s="55">
        <v>119.19148936170212</v>
      </c>
      <c r="M4326" s="55">
        <v>608.39304506977817</v>
      </c>
      <c r="N4326" s="55">
        <v>24.665624765445902</v>
      </c>
      <c r="O4326" s="55">
        <v>0.45590530423864467</v>
      </c>
      <c r="P4326" s="55">
        <v>2.5735925108798607</v>
      </c>
      <c r="Q4326" s="55">
        <v>425.94852941176453</v>
      </c>
      <c r="R4326" s="55">
        <v>0.75991135394428944</v>
      </c>
      <c r="S4326" s="55">
        <v>5.8387993568356729</v>
      </c>
      <c r="T4326" s="55">
        <v>7.3529411764705838E-3</v>
      </c>
      <c r="U4326" s="55">
        <v>9.1786994870301217E-2</v>
      </c>
      <c r="V4326" s="55">
        <v>15.704139230963634</v>
      </c>
      <c r="W4326" s="55">
        <v>7.7790653294920782</v>
      </c>
    </row>
    <row r="4327" spans="3:23" x14ac:dyDescent="0.25">
      <c r="C4327" s="51">
        <v>0</v>
      </c>
      <c r="D4327" s="54">
        <v>4583</v>
      </c>
      <c r="E4327" s="54">
        <v>7330</v>
      </c>
      <c r="F4327" s="54">
        <v>509.72699999999992</v>
      </c>
      <c r="G4327" s="54">
        <v>0.87926270977132426</v>
      </c>
      <c r="H4327" s="54">
        <v>0.62523874488403819</v>
      </c>
      <c r="I4327" s="54">
        <v>0.45466269841269841</v>
      </c>
      <c r="J4327" s="54">
        <v>76.388852809302279</v>
      </c>
      <c r="K4327" s="54">
        <v>255</v>
      </c>
      <c r="L4327" s="54">
        <v>137.90508400610955</v>
      </c>
      <c r="M4327" s="54">
        <v>1787.9449392279919</v>
      </c>
      <c r="N4327" s="54">
        <v>42.284097947431633</v>
      </c>
      <c r="O4327" s="54">
        <v>0.53912340825646177</v>
      </c>
      <c r="P4327" s="54">
        <v>2.2696081185132706</v>
      </c>
      <c r="Q4327" s="54">
        <v>79.007972440943774</v>
      </c>
      <c r="R4327" s="54">
        <v>0.98532179688907628</v>
      </c>
      <c r="S4327" s="54">
        <v>7.1595146388277184</v>
      </c>
      <c r="T4327" s="54">
        <v>3.7920825841648105E-4</v>
      </c>
      <c r="U4327" s="54">
        <v>0.25386932490606068</v>
      </c>
      <c r="V4327" s="54">
        <v>139.35256747641833</v>
      </c>
      <c r="W4327" s="54">
        <v>66.378805822130971</v>
      </c>
    </row>
    <row r="4328" spans="3:23" x14ac:dyDescent="0.25">
      <c r="C4328" s="52">
        <v>0</v>
      </c>
      <c r="D4328" s="55">
        <v>437</v>
      </c>
      <c r="E4328" s="55">
        <v>548</v>
      </c>
      <c r="F4328" s="55">
        <v>104.998</v>
      </c>
      <c r="G4328" s="55">
        <v>0.96098434331609128</v>
      </c>
      <c r="H4328" s="55">
        <v>0.79744525547445255</v>
      </c>
      <c r="I4328" s="55">
        <v>0.52272727272727271</v>
      </c>
      <c r="J4328" s="55">
        <v>23.588253030889469</v>
      </c>
      <c r="K4328" s="55">
        <v>141</v>
      </c>
      <c r="L4328" s="55">
        <v>99.656750572082373</v>
      </c>
      <c r="M4328" s="55">
        <v>227.14337749039515</v>
      </c>
      <c r="N4328" s="55">
        <v>15.071276571359014</v>
      </c>
      <c r="O4328" s="55">
        <v>0.71536610691927849</v>
      </c>
      <c r="P4328" s="55">
        <v>2.5827635594527441</v>
      </c>
      <c r="Q4328" s="55">
        <v>23.469318181818149</v>
      </c>
      <c r="R4328" s="55">
        <v>0.97282326324447121</v>
      </c>
      <c r="S4328" s="55">
        <v>5.5809826431030487</v>
      </c>
      <c r="T4328" s="55">
        <v>2.058367768595055E-3</v>
      </c>
      <c r="U4328" s="55">
        <v>0.32004697580131147</v>
      </c>
      <c r="V4328" s="55">
        <v>48.90182463295362</v>
      </c>
      <c r="W4328" s="55">
        <v>13.526380109953152</v>
      </c>
    </row>
    <row r="4329" spans="3:23" x14ac:dyDescent="0.25">
      <c r="C4329" s="51">
        <v>0</v>
      </c>
      <c r="D4329" s="54">
        <v>81</v>
      </c>
      <c r="E4329" s="54">
        <v>86</v>
      </c>
      <c r="F4329" s="54">
        <v>29.606999999999999</v>
      </c>
      <c r="G4329" s="54">
        <v>0.4667398739875781</v>
      </c>
      <c r="H4329" s="54">
        <v>0.94186046511627908</v>
      </c>
      <c r="I4329" s="54">
        <v>0.73636363636363633</v>
      </c>
      <c r="J4329" s="54">
        <v>10.155412503859614</v>
      </c>
      <c r="K4329" s="54">
        <v>115</v>
      </c>
      <c r="L4329" s="54">
        <v>98.407407407407405</v>
      </c>
      <c r="M4329" s="54">
        <v>82.669444444444409</v>
      </c>
      <c r="N4329" s="54">
        <v>9.0922738874521603</v>
      </c>
      <c r="O4329" s="54">
        <v>-0.26833557039389633</v>
      </c>
      <c r="P4329" s="54">
        <v>2.1066401170989693</v>
      </c>
      <c r="Q4329" s="54">
        <v>34.108333333333341</v>
      </c>
      <c r="R4329" s="54">
        <v>0.91098450059126612</v>
      </c>
      <c r="S4329" s="54">
        <v>4.6589243495707837</v>
      </c>
      <c r="T4329" s="54">
        <v>9.1666666666666563E-3</v>
      </c>
      <c r="U4329" s="54">
        <v>0.27669961982461966</v>
      </c>
      <c r="V4329" s="54">
        <v>10.897728004576287</v>
      </c>
      <c r="W4329" s="54">
        <v>9.6378923017763292</v>
      </c>
    </row>
    <row r="4330" spans="3:23" x14ac:dyDescent="0.25">
      <c r="C4330" s="52">
        <v>0</v>
      </c>
      <c r="D4330" s="55">
        <v>1583</v>
      </c>
      <c r="E4330" s="55">
        <v>2935</v>
      </c>
      <c r="F4330" s="55">
        <v>255.60599999999999</v>
      </c>
      <c r="G4330" s="55">
        <v>0.93162225449401326</v>
      </c>
      <c r="H4330" s="55">
        <v>0.53935264054514476</v>
      </c>
      <c r="I4330" s="55">
        <v>0.37476325757575757</v>
      </c>
      <c r="J4330" s="55">
        <v>44.894745787405483</v>
      </c>
      <c r="K4330" s="55">
        <v>231</v>
      </c>
      <c r="L4330" s="55">
        <v>130.88818698673404</v>
      </c>
      <c r="M4330" s="55">
        <v>1308.5911561925741</v>
      </c>
      <c r="N4330" s="55">
        <v>36.174454469868294</v>
      </c>
      <c r="O4330" s="55">
        <v>0.66713099233110951</v>
      </c>
      <c r="P4330" s="55">
        <v>2.6591105944922395</v>
      </c>
      <c r="Q4330" s="55">
        <v>201.1676029962606</v>
      </c>
      <c r="R4330" s="55">
        <v>0.9591905625017455</v>
      </c>
      <c r="S4330" s="55">
        <v>6.9215051761196467</v>
      </c>
      <c r="T4330" s="55">
        <v>7.2131570087950855E-4</v>
      </c>
      <c r="U4330" s="55">
        <v>0.2672656167041525</v>
      </c>
      <c r="V4330" s="55">
        <v>106.40182764078497</v>
      </c>
      <c r="W4330" s="55">
        <v>38.669412747599459</v>
      </c>
    </row>
    <row r="4331" spans="3:23" x14ac:dyDescent="0.25">
      <c r="C4331" s="51">
        <v>0</v>
      </c>
      <c r="D4331" s="54">
        <v>5068</v>
      </c>
      <c r="E4331" s="54">
        <v>8315</v>
      </c>
      <c r="F4331" s="54">
        <v>593.61099999999988</v>
      </c>
      <c r="G4331" s="54">
        <v>0.8244903948887472</v>
      </c>
      <c r="H4331" s="54">
        <v>0.60950090198436557</v>
      </c>
      <c r="I4331" s="54">
        <v>0.51321518987341774</v>
      </c>
      <c r="J4331" s="54">
        <v>80.329185310930441</v>
      </c>
      <c r="K4331" s="54">
        <v>253</v>
      </c>
      <c r="L4331" s="54">
        <v>134.40785319652724</v>
      </c>
      <c r="M4331" s="54">
        <v>1829.499500186065</v>
      </c>
      <c r="N4331" s="54">
        <v>42.772648973217279</v>
      </c>
      <c r="O4331" s="54">
        <v>0.64127307029875025</v>
      </c>
      <c r="P4331" s="54">
        <v>2.3361562985344846</v>
      </c>
      <c r="Q4331" s="54">
        <v>69.968253968253919</v>
      </c>
      <c r="R4331" s="54">
        <v>0.98690966968152449</v>
      </c>
      <c r="S4331" s="54">
        <v>7.1289345271826372</v>
      </c>
      <c r="T4331" s="54">
        <v>3.8033099737194834E-4</v>
      </c>
      <c r="U4331" s="54">
        <v>0.25384721388484238</v>
      </c>
      <c r="V4331" s="54">
        <v>133.27488864195612</v>
      </c>
      <c r="W4331" s="54">
        <v>75.417053979743883</v>
      </c>
    </row>
    <row r="4332" spans="3:23" x14ac:dyDescent="0.25">
      <c r="C4332" s="52">
        <v>0</v>
      </c>
      <c r="D4332" s="55">
        <v>468</v>
      </c>
      <c r="E4332" s="55">
        <v>609</v>
      </c>
      <c r="F4332" s="55">
        <v>110.374</v>
      </c>
      <c r="G4332" s="55">
        <v>0.95866713626709366</v>
      </c>
      <c r="H4332" s="55">
        <v>0.76847290640394084</v>
      </c>
      <c r="I4332" s="55">
        <v>0.50649350649350644</v>
      </c>
      <c r="J4332" s="55">
        <v>24.410573670769317</v>
      </c>
      <c r="K4332" s="55">
        <v>142</v>
      </c>
      <c r="L4332" s="55">
        <v>99.205128205128204</v>
      </c>
      <c r="M4332" s="55">
        <v>242.94284302421349</v>
      </c>
      <c r="N4332" s="55">
        <v>15.586623849449037</v>
      </c>
      <c r="O4332" s="55">
        <v>0.7275386173974272</v>
      </c>
      <c r="P4332" s="55">
        <v>2.6174824481805481</v>
      </c>
      <c r="Q4332" s="55">
        <v>24.29958677685951</v>
      </c>
      <c r="R4332" s="55">
        <v>0.97508350381457964</v>
      </c>
      <c r="S4332" s="55">
        <v>5.6764043434224467</v>
      </c>
      <c r="T4332" s="55">
        <v>1.8633460829178376E-3</v>
      </c>
      <c r="U4332" s="55">
        <v>0.32953545005000295</v>
      </c>
      <c r="V4332" s="55">
        <v>50.032664412347678</v>
      </c>
      <c r="W4332" s="55">
        <v>14.235794088019047</v>
      </c>
    </row>
    <row r="4333" spans="3:23" x14ac:dyDescent="0.25">
      <c r="C4333" s="51">
        <v>0</v>
      </c>
      <c r="D4333" s="54">
        <v>1717</v>
      </c>
      <c r="E4333" s="54">
        <v>3085</v>
      </c>
      <c r="F4333" s="54">
        <v>267.291</v>
      </c>
      <c r="G4333" s="54">
        <v>0.92474292732293828</v>
      </c>
      <c r="H4333" s="54">
        <v>0.55656401944894651</v>
      </c>
      <c r="I4333" s="54">
        <v>0.38257575757575757</v>
      </c>
      <c r="J4333" s="54">
        <v>46.756307577804662</v>
      </c>
      <c r="K4333" s="54">
        <v>227</v>
      </c>
      <c r="L4333" s="54">
        <v>129.66045428072218</v>
      </c>
      <c r="M4333" s="54">
        <v>1265.3467627305722</v>
      </c>
      <c r="N4333" s="54">
        <v>35.571712957497169</v>
      </c>
      <c r="O4333" s="54">
        <v>0.59115891053271996</v>
      </c>
      <c r="P4333" s="54">
        <v>2.5110478142253809</v>
      </c>
      <c r="Q4333" s="54">
        <v>222.53007270323712</v>
      </c>
      <c r="R4333" s="54">
        <v>0.9542315104674487</v>
      </c>
      <c r="S4333" s="54">
        <v>6.9250643192295449</v>
      </c>
      <c r="T4333" s="54">
        <v>6.855957093794277E-4</v>
      </c>
      <c r="U4333" s="54">
        <v>0.27187838371714595</v>
      </c>
      <c r="V4333" s="54">
        <v>105.904456707216</v>
      </c>
      <c r="W4333" s="54">
        <v>40.306423478033302</v>
      </c>
    </row>
    <row r="4334" spans="3:23" x14ac:dyDescent="0.25">
      <c r="C4334" s="52">
        <v>0</v>
      </c>
      <c r="D4334" s="55">
        <v>5167</v>
      </c>
      <c r="E4334" s="55">
        <v>8176</v>
      </c>
      <c r="F4334" s="55">
        <v>505.15099999999995</v>
      </c>
      <c r="G4334" s="55">
        <v>0.82718298889225428</v>
      </c>
      <c r="H4334" s="55">
        <v>0.63197162426614484</v>
      </c>
      <c r="I4334" s="55">
        <v>0.52086693548387097</v>
      </c>
      <c r="J4334" s="55">
        <v>81.109979211232613</v>
      </c>
      <c r="K4334" s="55">
        <v>251</v>
      </c>
      <c r="L4334" s="55">
        <v>134.00387071801819</v>
      </c>
      <c r="M4334" s="55">
        <v>1835.1029660444501</v>
      </c>
      <c r="N4334" s="55">
        <v>42.838101802536137</v>
      </c>
      <c r="O4334" s="55">
        <v>0.61856702463587698</v>
      </c>
      <c r="P4334" s="55">
        <v>2.2899417515541636</v>
      </c>
      <c r="Q4334" s="55">
        <v>77.761099999999857</v>
      </c>
      <c r="R4334" s="55">
        <v>0.98531290639718794</v>
      </c>
      <c r="S4334" s="55">
        <v>7.1180945380905918</v>
      </c>
      <c r="T4334" s="55">
        <v>3.7419999999997841E-4</v>
      </c>
      <c r="U4334" s="55">
        <v>0.25636405837304249</v>
      </c>
      <c r="V4334" s="55">
        <v>131.06780007226141</v>
      </c>
      <c r="W4334" s="55">
        <v>73.651276195266718</v>
      </c>
    </row>
    <row r="4335" spans="3:23" x14ac:dyDescent="0.25">
      <c r="C4335" s="51">
        <v>0</v>
      </c>
      <c r="D4335" s="54">
        <v>490</v>
      </c>
      <c r="E4335" s="54">
        <v>655</v>
      </c>
      <c r="F4335" s="54">
        <v>113.51599999999999</v>
      </c>
      <c r="G4335" s="54">
        <v>0.94825225871265084</v>
      </c>
      <c r="H4335" s="54">
        <v>0.74809160305343514</v>
      </c>
      <c r="I4335" s="54">
        <v>0.49544994944388271</v>
      </c>
      <c r="J4335" s="54">
        <v>24.977737626138794</v>
      </c>
      <c r="K4335" s="54">
        <v>147</v>
      </c>
      <c r="L4335" s="54">
        <v>98.895918367346937</v>
      </c>
      <c r="M4335" s="54">
        <v>244.96460498309764</v>
      </c>
      <c r="N4335" s="54">
        <v>15.65134514931856</v>
      </c>
      <c r="O4335" s="54">
        <v>0.80784607336806447</v>
      </c>
      <c r="P4335" s="54">
        <v>2.8109196359140354</v>
      </c>
      <c r="Q4335" s="54">
        <v>25.041666666666636</v>
      </c>
      <c r="R4335" s="54">
        <v>0.97686124658279994</v>
      </c>
      <c r="S4335" s="54">
        <v>5.6316829792813525</v>
      </c>
      <c r="T4335" s="54">
        <v>1.7858752478817489E-3</v>
      </c>
      <c r="U4335" s="54">
        <v>0.32681954712777245</v>
      </c>
      <c r="V4335" s="54">
        <v>48.091442288274635</v>
      </c>
      <c r="W4335" s="54">
        <v>15.269896567329328</v>
      </c>
    </row>
    <row r="4336" spans="3:23" x14ac:dyDescent="0.25">
      <c r="C4336" s="52">
        <v>0</v>
      </c>
      <c r="D4336" s="55">
        <v>1866</v>
      </c>
      <c r="E4336" s="55">
        <v>3385</v>
      </c>
      <c r="F4336" s="55">
        <v>279.738</v>
      </c>
      <c r="G4336" s="55">
        <v>0.91040673127163607</v>
      </c>
      <c r="H4336" s="55">
        <v>0.55125553914327918</v>
      </c>
      <c r="I4336" s="55">
        <v>0.40008576329331047</v>
      </c>
      <c r="J4336" s="55">
        <v>48.742845531173224</v>
      </c>
      <c r="K4336" s="55">
        <v>233</v>
      </c>
      <c r="L4336" s="55">
        <v>126.03429796355842</v>
      </c>
      <c r="M4336" s="55">
        <v>1176.162898085968</v>
      </c>
      <c r="N4336" s="55">
        <v>34.295231419046701</v>
      </c>
      <c r="O4336" s="55">
        <v>0.6727592719488189</v>
      </c>
      <c r="P4336" s="55">
        <v>2.7304282629894452</v>
      </c>
      <c r="Q4336" s="55">
        <v>184.11977952088287</v>
      </c>
      <c r="R4336" s="55">
        <v>0.96014255332948217</v>
      </c>
      <c r="S4336" s="55">
        <v>6.8391806470831451</v>
      </c>
      <c r="T4336" s="55">
        <v>7.6345762032677166E-4</v>
      </c>
      <c r="U4336" s="55">
        <v>0.28890905315977461</v>
      </c>
      <c r="V4336" s="55">
        <v>106.63420762270002</v>
      </c>
      <c r="W4336" s="55">
        <v>44.116104505300633</v>
      </c>
    </row>
    <row r="4337" spans="3:23" x14ac:dyDescent="0.25">
      <c r="C4337" s="51">
        <v>0</v>
      </c>
      <c r="D4337" s="54">
        <v>98</v>
      </c>
      <c r="E4337" s="54">
        <v>115</v>
      </c>
      <c r="F4337" s="54">
        <v>38.687999999999995</v>
      </c>
      <c r="G4337" s="54">
        <v>0.78132684786524598</v>
      </c>
      <c r="H4337" s="54">
        <v>0.85217391304347823</v>
      </c>
      <c r="I4337" s="54">
        <v>0.59393939393939399</v>
      </c>
      <c r="J4337" s="54">
        <v>11.170383851240114</v>
      </c>
      <c r="K4337" s="54">
        <v>104</v>
      </c>
      <c r="L4337" s="54">
        <v>88.673469387755105</v>
      </c>
      <c r="M4337" s="54">
        <v>45.60361876709446</v>
      </c>
      <c r="N4337" s="54">
        <v>6.7530451477162847</v>
      </c>
      <c r="O4337" s="54">
        <v>0.42546568525642825</v>
      </c>
      <c r="P4337" s="54">
        <v>2.2479251090681194</v>
      </c>
      <c r="Q4337" s="54">
        <v>37.096590909090928</v>
      </c>
      <c r="R4337" s="54">
        <v>0.86318553229616102</v>
      </c>
      <c r="S4337" s="54">
        <v>4.485086789777819</v>
      </c>
      <c r="T4337" s="54">
        <v>6.8440082644627967E-3</v>
      </c>
      <c r="U4337" s="54">
        <v>0.25041019586474128</v>
      </c>
      <c r="V4337" s="54">
        <v>14.836943117862546</v>
      </c>
      <c r="W4337" s="54">
        <v>9.2600636338847444</v>
      </c>
    </row>
    <row r="4338" spans="3:23" x14ac:dyDescent="0.25">
      <c r="C4338" s="52">
        <v>0</v>
      </c>
      <c r="D4338" s="55">
        <v>75</v>
      </c>
      <c r="E4338" s="55">
        <v>80</v>
      </c>
      <c r="F4338" s="55">
        <v>29.971</v>
      </c>
      <c r="G4338" s="55">
        <v>0.76292605247345691</v>
      </c>
      <c r="H4338" s="55">
        <v>0.9375</v>
      </c>
      <c r="I4338" s="55">
        <v>0.72115384615384615</v>
      </c>
      <c r="J4338" s="55">
        <v>9.7720502380583998</v>
      </c>
      <c r="K4338" s="55">
        <v>140</v>
      </c>
      <c r="L4338" s="55">
        <v>104.17333333333333</v>
      </c>
      <c r="M4338" s="55">
        <v>278.73981981981979</v>
      </c>
      <c r="N4338" s="55">
        <v>16.695502981935579</v>
      </c>
      <c r="O4338" s="55">
        <v>0.38971717186887933</v>
      </c>
      <c r="P4338" s="55">
        <v>2.1983012567219715</v>
      </c>
      <c r="Q4338" s="55">
        <v>670.58928571428567</v>
      </c>
      <c r="R4338" s="55">
        <v>0.63324479011415835</v>
      </c>
      <c r="S4338" s="55">
        <v>5.1703643173591587</v>
      </c>
      <c r="T4338" s="55">
        <v>1.0363520408163258E-2</v>
      </c>
      <c r="U4338" s="55">
        <v>0.13603405342864625</v>
      </c>
      <c r="V4338" s="55">
        <v>12.271103475541672</v>
      </c>
      <c r="W4338" s="55">
        <v>7.9330936618764714</v>
      </c>
    </row>
    <row r="4339" spans="3:23" x14ac:dyDescent="0.25">
      <c r="C4339" s="51">
        <v>0</v>
      </c>
      <c r="D4339" s="54">
        <v>5293</v>
      </c>
      <c r="E4339" s="54">
        <v>7983</v>
      </c>
      <c r="F4339" s="54">
        <v>480.19199999999995</v>
      </c>
      <c r="G4339" s="54">
        <v>0.82328554932772413</v>
      </c>
      <c r="H4339" s="54">
        <v>0.6630339471376675</v>
      </c>
      <c r="I4339" s="54">
        <v>0.53356854838709677</v>
      </c>
      <c r="J4339" s="54">
        <v>82.092977228769186</v>
      </c>
      <c r="K4339" s="54">
        <v>255</v>
      </c>
      <c r="L4339" s="54">
        <v>132.1016436803325</v>
      </c>
      <c r="M4339" s="54">
        <v>1832.5992660052855</v>
      </c>
      <c r="N4339" s="54">
        <v>42.808869011050568</v>
      </c>
      <c r="O4339" s="54">
        <v>0.63029122569630114</v>
      </c>
      <c r="P4339" s="54">
        <v>2.3461882049564529</v>
      </c>
      <c r="Q4339" s="54">
        <v>65.261199999999533</v>
      </c>
      <c r="R4339" s="54">
        <v>0.98738544252691951</v>
      </c>
      <c r="S4339" s="54">
        <v>7.1278991553600344</v>
      </c>
      <c r="T4339" s="54">
        <v>3.8605999999997959E-4</v>
      </c>
      <c r="U4339" s="54">
        <v>0.25354399855481952</v>
      </c>
      <c r="V4339" s="54">
        <v>129.32435405358069</v>
      </c>
      <c r="W4339" s="54">
        <v>73.408051295119364</v>
      </c>
    </row>
    <row r="4340" spans="3:23" x14ac:dyDescent="0.25">
      <c r="C4340" s="52">
        <v>0</v>
      </c>
      <c r="D4340" s="55">
        <v>592</v>
      </c>
      <c r="E4340" s="55">
        <v>801</v>
      </c>
      <c r="F4340" s="55">
        <v>130.041</v>
      </c>
      <c r="G4340" s="55">
        <v>0.94439546597321322</v>
      </c>
      <c r="H4340" s="55">
        <v>0.73907615480649191</v>
      </c>
      <c r="I4340" s="55">
        <v>0.46467817896389324</v>
      </c>
      <c r="J4340" s="55">
        <v>27.454650070310787</v>
      </c>
      <c r="K4340" s="55">
        <v>138</v>
      </c>
      <c r="L4340" s="55">
        <v>95.554054054054049</v>
      </c>
      <c r="M4340" s="55">
        <v>157.06306306306317</v>
      </c>
      <c r="N4340" s="55">
        <v>12.53248032366551</v>
      </c>
      <c r="O4340" s="55">
        <v>0.73604772532617557</v>
      </c>
      <c r="P4340" s="55">
        <v>3.4015323105140207</v>
      </c>
      <c r="Q4340" s="55">
        <v>28.812547241118658</v>
      </c>
      <c r="R4340" s="55">
        <v>0.98609094224767257</v>
      </c>
      <c r="S4340" s="55">
        <v>5.4588162570786123</v>
      </c>
      <c r="T4340" s="55">
        <v>1.5111444762670398E-3</v>
      </c>
      <c r="U4340" s="55">
        <v>0.30723222747453199</v>
      </c>
      <c r="V4340" s="55">
        <v>51.609677308843999</v>
      </c>
      <c r="W4340" s="55">
        <v>16.969871209610542</v>
      </c>
    </row>
    <row r="4341" spans="3:23" x14ac:dyDescent="0.25">
      <c r="C4341" s="51">
        <v>0</v>
      </c>
      <c r="D4341" s="54">
        <v>2082</v>
      </c>
      <c r="E4341" s="54">
        <v>3683</v>
      </c>
      <c r="F4341" s="54">
        <v>298.18</v>
      </c>
      <c r="G4341" s="54">
        <v>0.9056042459350836</v>
      </c>
      <c r="H4341" s="54">
        <v>0.56530002715177841</v>
      </c>
      <c r="I4341" s="54">
        <v>0.40584795321637429</v>
      </c>
      <c r="J4341" s="54">
        <v>51.486743265996232</v>
      </c>
      <c r="K4341" s="54">
        <v>219</v>
      </c>
      <c r="L4341" s="54">
        <v>122.06147934678194</v>
      </c>
      <c r="M4341" s="54">
        <v>1041.4541713808799</v>
      </c>
      <c r="N4341" s="54">
        <v>32.271569087679637</v>
      </c>
      <c r="O4341" s="54">
        <v>0.70675675415775019</v>
      </c>
      <c r="P4341" s="54">
        <v>2.8460345382198424</v>
      </c>
      <c r="Q4341" s="54">
        <v>171.69616348563767</v>
      </c>
      <c r="R4341" s="54">
        <v>0.96045049391794379</v>
      </c>
      <c r="S4341" s="54">
        <v>6.7869255212974267</v>
      </c>
      <c r="T4341" s="54">
        <v>7.1432901483731571E-4</v>
      </c>
      <c r="U4341" s="54">
        <v>0.28834651140252382</v>
      </c>
      <c r="V4341" s="54">
        <v>108.47843652216031</v>
      </c>
      <c r="W4341" s="54">
        <v>46.008280579630707</v>
      </c>
    </row>
    <row r="4342" spans="3:23" x14ac:dyDescent="0.25">
      <c r="C4342" s="52">
        <v>0</v>
      </c>
      <c r="D4342" s="55">
        <v>184</v>
      </c>
      <c r="E4342" s="55">
        <v>208</v>
      </c>
      <c r="F4342" s="55">
        <v>54.640999999999998</v>
      </c>
      <c r="G4342" s="55">
        <v>0.84594196901639496</v>
      </c>
      <c r="H4342" s="55">
        <v>0.88461538461538458</v>
      </c>
      <c r="I4342" s="55">
        <v>0.59740259740259738</v>
      </c>
      <c r="J4342" s="55">
        <v>15.306079714651624</v>
      </c>
      <c r="K4342" s="55">
        <v>111</v>
      </c>
      <c r="L4342" s="55">
        <v>89.027173913043484</v>
      </c>
      <c r="M4342" s="55">
        <v>77.578492516037088</v>
      </c>
      <c r="N4342" s="55">
        <v>8.80786537794698</v>
      </c>
      <c r="O4342" s="55">
        <v>0.52453603857265385</v>
      </c>
      <c r="P4342" s="55">
        <v>2.3479878954371198</v>
      </c>
      <c r="Q4342" s="55">
        <v>33.074534161490703</v>
      </c>
      <c r="R4342" s="55">
        <v>0.93906677035204522</v>
      </c>
      <c r="S4342" s="55">
        <v>4.8665814718124407</v>
      </c>
      <c r="T4342" s="55">
        <v>4.1857953011071999E-3</v>
      </c>
      <c r="U4342" s="55">
        <v>0.29325851698154737</v>
      </c>
      <c r="V4342" s="55">
        <v>22.02402377257182</v>
      </c>
      <c r="W4342" s="55">
        <v>11.744860439590973</v>
      </c>
    </row>
    <row r="4343" spans="3:23" x14ac:dyDescent="0.25">
      <c r="C4343" s="51">
        <v>0</v>
      </c>
      <c r="D4343" s="54">
        <v>133</v>
      </c>
      <c r="E4343" s="54">
        <v>139</v>
      </c>
      <c r="F4343" s="54">
        <v>42.011999999999993</v>
      </c>
      <c r="G4343" s="54">
        <v>0.86588713068295242</v>
      </c>
      <c r="H4343" s="54">
        <v>0.95683453237410077</v>
      </c>
      <c r="I4343" s="54">
        <v>0.82098765432098764</v>
      </c>
      <c r="J4343" s="54">
        <v>13.013103375051497</v>
      </c>
      <c r="K4343" s="54">
        <v>128</v>
      </c>
      <c r="L4343" s="54">
        <v>98.639097744360896</v>
      </c>
      <c r="M4343" s="54">
        <v>255.03542948279789</v>
      </c>
      <c r="N4343" s="54">
        <v>15.969828724278726</v>
      </c>
      <c r="O4343" s="54">
        <v>0.23888090904818191</v>
      </c>
      <c r="P4343" s="54">
        <v>1.6590725202532961</v>
      </c>
      <c r="Q4343" s="54">
        <v>327.57894736842024</v>
      </c>
      <c r="R4343" s="54">
        <v>0.71047267029087557</v>
      </c>
      <c r="S4343" s="54">
        <v>5.2964884782735311</v>
      </c>
      <c r="T4343" s="54">
        <v>6.8055128073595218E-3</v>
      </c>
      <c r="U4343" s="54">
        <v>0.20216965713187041</v>
      </c>
      <c r="V4343" s="54">
        <v>18.562272355190082</v>
      </c>
      <c r="W4343" s="54">
        <v>9.285580349341318</v>
      </c>
    </row>
    <row r="4344" spans="3:23" x14ac:dyDescent="0.25">
      <c r="C4344" s="52">
        <v>0</v>
      </c>
      <c r="D4344" s="55">
        <v>4687</v>
      </c>
      <c r="E4344" s="55">
        <v>6662</v>
      </c>
      <c r="F4344" s="55">
        <v>462.84999999999997</v>
      </c>
      <c r="G4344" s="55">
        <v>0.86333632488649859</v>
      </c>
      <c r="H4344" s="55">
        <v>0.70354247973581507</v>
      </c>
      <c r="I4344" s="55">
        <v>0.49253888188314415</v>
      </c>
      <c r="J4344" s="55">
        <v>77.250720036603582</v>
      </c>
      <c r="K4344" s="55">
        <v>253</v>
      </c>
      <c r="L4344" s="55">
        <v>137.09430339236187</v>
      </c>
      <c r="M4344" s="55">
        <v>1793.9906781691402</v>
      </c>
      <c r="N4344" s="55">
        <v>42.355527126564489</v>
      </c>
      <c r="O4344" s="55">
        <v>0.5161566249778472</v>
      </c>
      <c r="P4344" s="55">
        <v>2.2339923339029708</v>
      </c>
      <c r="Q4344" s="55">
        <v>65.227642276422188</v>
      </c>
      <c r="R4344" s="55">
        <v>0.9873331672440413</v>
      </c>
      <c r="S4344" s="55">
        <v>7.1658650434678446</v>
      </c>
      <c r="T4344" s="55">
        <v>3.8372603542905881E-4</v>
      </c>
      <c r="U4344" s="55">
        <v>0.25625144612507467</v>
      </c>
      <c r="V4344" s="55">
        <v>128.78377758618649</v>
      </c>
      <c r="W4344" s="55">
        <v>64.988024113232711</v>
      </c>
    </row>
    <row r="4345" spans="3:23" x14ac:dyDescent="0.25">
      <c r="C4345" s="51">
        <v>0</v>
      </c>
      <c r="D4345" s="54">
        <v>819</v>
      </c>
      <c r="E4345" s="54">
        <v>1244</v>
      </c>
      <c r="F4345" s="54">
        <v>191.02499999999998</v>
      </c>
      <c r="G4345" s="54">
        <v>0.91887488938636475</v>
      </c>
      <c r="H4345" s="54">
        <v>0.65836012861736337</v>
      </c>
      <c r="I4345" s="54">
        <v>0.32117647058823529</v>
      </c>
      <c r="J4345" s="54">
        <v>32.292153646638347</v>
      </c>
      <c r="K4345" s="54">
        <v>136</v>
      </c>
      <c r="L4345" s="54">
        <v>97.849816849816847</v>
      </c>
      <c r="M4345" s="54">
        <v>125.67546145785766</v>
      </c>
      <c r="N4345" s="54">
        <v>11.210506744026233</v>
      </c>
      <c r="O4345" s="54">
        <v>0.36175915260261293</v>
      </c>
      <c r="P4345" s="54">
        <v>2.9715739088890705</v>
      </c>
      <c r="Q4345" s="54">
        <v>70.408304498269629</v>
      </c>
      <c r="R4345" s="54">
        <v>0.98558828147158362</v>
      </c>
      <c r="S4345" s="54">
        <v>5.3854846614892047</v>
      </c>
      <c r="T4345" s="54">
        <v>7.9332454423746996E-4</v>
      </c>
      <c r="U4345" s="54">
        <v>0.25769733665459404</v>
      </c>
      <c r="V4345" s="54">
        <v>63.920834417519885</v>
      </c>
      <c r="W4345" s="54">
        <v>25.219903263307611</v>
      </c>
    </row>
    <row r="4346" spans="3:23" x14ac:dyDescent="0.25">
      <c r="C4346" s="52">
        <v>0</v>
      </c>
      <c r="D4346" s="55">
        <v>2369</v>
      </c>
      <c r="E4346" s="55">
        <v>4216</v>
      </c>
      <c r="F4346" s="55">
        <v>345.39400000000001</v>
      </c>
      <c r="G4346" s="55">
        <v>0.92811193631374667</v>
      </c>
      <c r="H4346" s="55">
        <v>0.56190702087286526</v>
      </c>
      <c r="I4346" s="55">
        <v>0.36468596059113301</v>
      </c>
      <c r="J4346" s="55">
        <v>54.920892941371591</v>
      </c>
      <c r="K4346" s="55">
        <v>243</v>
      </c>
      <c r="L4346" s="55">
        <v>120.88644997889405</v>
      </c>
      <c r="M4346" s="55">
        <v>963.17417865047548</v>
      </c>
      <c r="N4346" s="55">
        <v>31.035047585761415</v>
      </c>
      <c r="O4346" s="55">
        <v>0.96599581814402358</v>
      </c>
      <c r="P4346" s="55">
        <v>3.7378448917537099</v>
      </c>
      <c r="Q4346" s="55">
        <v>144.73893805310149</v>
      </c>
      <c r="R4346" s="55">
        <v>0.96494877257747025</v>
      </c>
      <c r="S4346" s="55">
        <v>6.7135280227679726</v>
      </c>
      <c r="T4346" s="55">
        <v>7.9152756345747164E-4</v>
      </c>
      <c r="U4346" s="55">
        <v>0.31934783124250415</v>
      </c>
      <c r="V4346" s="55">
        <v>122.12584567210791</v>
      </c>
      <c r="W4346" s="55">
        <v>45.467607120167521</v>
      </c>
    </row>
    <row r="4347" spans="3:23" x14ac:dyDescent="0.25">
      <c r="C4347" s="51">
        <v>0</v>
      </c>
      <c r="D4347" s="54">
        <v>157</v>
      </c>
      <c r="E4347" s="54">
        <v>172</v>
      </c>
      <c r="F4347" s="54">
        <v>45.271000000000001</v>
      </c>
      <c r="G4347" s="54">
        <v>0.63263968296622652</v>
      </c>
      <c r="H4347" s="54">
        <v>0.91279069767441856</v>
      </c>
      <c r="I4347" s="54">
        <v>0.65416666666666667</v>
      </c>
      <c r="J4347" s="54">
        <v>14.138550439257219</v>
      </c>
      <c r="K4347" s="54">
        <v>118</v>
      </c>
      <c r="L4347" s="54">
        <v>95.031847133757964</v>
      </c>
      <c r="M4347" s="54">
        <v>111.01821002776418</v>
      </c>
      <c r="N4347" s="54">
        <v>10.536517927084079</v>
      </c>
      <c r="O4347" s="54">
        <v>0.23924551481855832</v>
      </c>
      <c r="P4347" s="54">
        <v>2.0067237974293093</v>
      </c>
      <c r="Q4347" s="54">
        <v>28.08984375</v>
      </c>
      <c r="R4347" s="54">
        <v>0.95051516620240095</v>
      </c>
      <c r="S4347" s="54">
        <v>5.0593846268239062</v>
      </c>
      <c r="T4347" s="54">
        <v>5.035400390625E-3</v>
      </c>
      <c r="U4347" s="54">
        <v>0.34258465059246324</v>
      </c>
      <c r="V4347" s="54">
        <v>16.494870125082947</v>
      </c>
      <c r="W4347" s="54">
        <v>12.774390710868916</v>
      </c>
    </row>
    <row r="4348" spans="3:23" x14ac:dyDescent="0.25">
      <c r="C4348" s="52">
        <v>0</v>
      </c>
      <c r="D4348" s="55">
        <v>29</v>
      </c>
      <c r="E4348" s="55">
        <v>33</v>
      </c>
      <c r="F4348" s="55">
        <v>17.996000000000002</v>
      </c>
      <c r="G4348" s="55">
        <v>0</v>
      </c>
      <c r="H4348" s="55">
        <v>0.87878787878787878</v>
      </c>
      <c r="I4348" s="55">
        <v>0.59183673469387754</v>
      </c>
      <c r="J4348" s="55">
        <v>6.0765077797464979</v>
      </c>
      <c r="K4348" s="55">
        <v>97</v>
      </c>
      <c r="L4348" s="55">
        <v>89.379310344827587</v>
      </c>
      <c r="M4348" s="55">
        <v>26.95812807881773</v>
      </c>
      <c r="N4348" s="55">
        <v>5.192121731895134</v>
      </c>
      <c r="O4348" s="55">
        <v>-0.45274678700737747</v>
      </c>
      <c r="P4348" s="55">
        <v>2.1281626914421787</v>
      </c>
      <c r="Q4348" s="55">
        <v>22.125000000000007</v>
      </c>
      <c r="R4348" s="55">
        <v>0.89293014632180046</v>
      </c>
      <c r="S4348" s="55">
        <v>3.8404025467025056</v>
      </c>
      <c r="T4348" s="55">
        <v>1.785714285714287E-2</v>
      </c>
      <c r="U4348" s="55">
        <v>0.2808106575963718</v>
      </c>
      <c r="V4348" s="55">
        <v>6.2330229193099944</v>
      </c>
      <c r="W4348" s="55">
        <v>6.2330229193099944</v>
      </c>
    </row>
    <row r="4349" spans="3:23" x14ac:dyDescent="0.25">
      <c r="C4349" s="51">
        <v>0</v>
      </c>
      <c r="D4349" s="54">
        <v>4678</v>
      </c>
      <c r="E4349" s="54">
        <v>6546</v>
      </c>
      <c r="F4349" s="54">
        <v>451.851</v>
      </c>
      <c r="G4349" s="54">
        <v>0.86682918774892603</v>
      </c>
      <c r="H4349" s="54">
        <v>0.71463489153681636</v>
      </c>
      <c r="I4349" s="54">
        <v>0.49159310634720471</v>
      </c>
      <c r="J4349" s="54">
        <v>77.17651579509851</v>
      </c>
      <c r="K4349" s="54">
        <v>249</v>
      </c>
      <c r="L4349" s="54">
        <v>136.82578024796922</v>
      </c>
      <c r="M4349" s="54">
        <v>1721.2617085529421</v>
      </c>
      <c r="N4349" s="54">
        <v>41.488091165453035</v>
      </c>
      <c r="O4349" s="54">
        <v>0.49150417909757027</v>
      </c>
      <c r="P4349" s="54">
        <v>2.2406356320883192</v>
      </c>
      <c r="Q4349" s="54">
        <v>64.413279132790962</v>
      </c>
      <c r="R4349" s="54">
        <v>0.98725587629236689</v>
      </c>
      <c r="S4349" s="54">
        <v>7.1469170801594286</v>
      </c>
      <c r="T4349" s="54">
        <v>3.8596407516004397E-4</v>
      </c>
      <c r="U4349" s="54">
        <v>0.2561882732105949</v>
      </c>
      <c r="V4349" s="54">
        <v>128.21515908679675</v>
      </c>
      <c r="W4349" s="54">
        <v>63.928746813758259</v>
      </c>
    </row>
    <row r="4350" spans="3:23" x14ac:dyDescent="0.25">
      <c r="C4350" s="52">
        <v>0</v>
      </c>
      <c r="D4350" s="55">
        <v>848</v>
      </c>
      <c r="E4350" s="55">
        <v>1135</v>
      </c>
      <c r="F4350" s="55">
        <v>181.97800000000001</v>
      </c>
      <c r="G4350" s="55">
        <v>0.92505434961534727</v>
      </c>
      <c r="H4350" s="55">
        <v>0.74713656387665195</v>
      </c>
      <c r="I4350" s="55">
        <v>0.35555555555555557</v>
      </c>
      <c r="J4350" s="55">
        <v>32.85889733292062</v>
      </c>
      <c r="K4350" s="55">
        <v>133</v>
      </c>
      <c r="L4350" s="55">
        <v>98.412735849056602</v>
      </c>
      <c r="M4350" s="55">
        <v>147.09509144371927</v>
      </c>
      <c r="N4350" s="55">
        <v>12.12827652404575</v>
      </c>
      <c r="O4350" s="55">
        <v>0.39082787942814307</v>
      </c>
      <c r="P4350" s="55">
        <v>2.6899970107905462</v>
      </c>
      <c r="Q4350" s="55">
        <v>62.955701394585702</v>
      </c>
      <c r="R4350" s="55">
        <v>0.9866261269160328</v>
      </c>
      <c r="S4350" s="55">
        <v>5.4965605081776792</v>
      </c>
      <c r="T4350" s="55">
        <v>8.253917834990615E-4</v>
      </c>
      <c r="U4350" s="55">
        <v>0.2696933011347587</v>
      </c>
      <c r="V4350" s="55">
        <v>62.373560019826385</v>
      </c>
      <c r="W4350" s="55">
        <v>23.691646640029237</v>
      </c>
    </row>
    <row r="4351" spans="3:23" x14ac:dyDescent="0.25">
      <c r="C4351" s="51">
        <v>0</v>
      </c>
      <c r="D4351" s="54">
        <v>2545</v>
      </c>
      <c r="E4351" s="54">
        <v>4525</v>
      </c>
      <c r="F4351" s="54">
        <v>369.03899999999999</v>
      </c>
      <c r="G4351" s="54">
        <v>0.92351908913675118</v>
      </c>
      <c r="H4351" s="54">
        <v>0.56243093922651932</v>
      </c>
      <c r="I4351" s="54">
        <v>0.36980528916012789</v>
      </c>
      <c r="J4351" s="54">
        <v>56.924464348388817</v>
      </c>
      <c r="K4351" s="54">
        <v>243</v>
      </c>
      <c r="L4351" s="54">
        <v>121.19921414538311</v>
      </c>
      <c r="M4351" s="54">
        <v>1022.1124207658373</v>
      </c>
      <c r="N4351" s="54">
        <v>31.970492970328706</v>
      </c>
      <c r="O4351" s="54">
        <v>1.0800547314571907</v>
      </c>
      <c r="P4351" s="54">
        <v>4.0559775055903202</v>
      </c>
      <c r="Q4351" s="54">
        <v>143.71961405530189</v>
      </c>
      <c r="R4351" s="54">
        <v>0.96654125924122458</v>
      </c>
      <c r="S4351" s="54">
        <v>6.7350391388522137</v>
      </c>
      <c r="T4351" s="54">
        <v>7.3078870596101839E-4</v>
      </c>
      <c r="U4351" s="54">
        <v>0.30757500725951681</v>
      </c>
      <c r="V4351" s="54">
        <v>123.04016113561603</v>
      </c>
      <c r="W4351" s="54">
        <v>47.192356871797955</v>
      </c>
    </row>
    <row r="4352" spans="3:23" x14ac:dyDescent="0.25">
      <c r="C4352" s="52">
        <v>0</v>
      </c>
      <c r="D4352" s="55">
        <v>238</v>
      </c>
      <c r="E4352" s="55">
        <v>296</v>
      </c>
      <c r="F4352" s="55">
        <v>71.686000000000007</v>
      </c>
      <c r="G4352" s="55">
        <v>0.85320331421208517</v>
      </c>
      <c r="H4352" s="55">
        <v>0.80405405405405406</v>
      </c>
      <c r="I4352" s="55">
        <v>0.56000000000000005</v>
      </c>
      <c r="J4352" s="55">
        <v>17.407785949022028</v>
      </c>
      <c r="K4352" s="55">
        <v>126</v>
      </c>
      <c r="L4352" s="55">
        <v>97.407563025210081</v>
      </c>
      <c r="M4352" s="55">
        <v>180.90914087153851</v>
      </c>
      <c r="N4352" s="55">
        <v>13.450246870282289</v>
      </c>
      <c r="O4352" s="55">
        <v>0.39498916382566135</v>
      </c>
      <c r="P4352" s="55">
        <v>2.0014284238984019</v>
      </c>
      <c r="Q4352" s="55">
        <v>35.196832579185582</v>
      </c>
      <c r="R4352" s="55">
        <v>0.97005713067646326</v>
      </c>
      <c r="S4352" s="55">
        <v>5.3737253175518847</v>
      </c>
      <c r="T4352" s="55">
        <v>3.2042750967425019E-3</v>
      </c>
      <c r="U4352" s="55">
        <v>0.28879463075297462</v>
      </c>
      <c r="V4352" s="55">
        <v>26.931060004420328</v>
      </c>
      <c r="W4352" s="55">
        <v>14.046661182304799</v>
      </c>
    </row>
    <row r="4353" spans="3:23" x14ac:dyDescent="0.25">
      <c r="C4353" s="51">
        <v>0</v>
      </c>
      <c r="D4353" s="54">
        <v>49</v>
      </c>
      <c r="E4353" s="54">
        <v>53</v>
      </c>
      <c r="F4353" s="54">
        <v>22.685000000000002</v>
      </c>
      <c r="G4353" s="54">
        <v>0.43919593041394511</v>
      </c>
      <c r="H4353" s="54">
        <v>0.92452830188679247</v>
      </c>
      <c r="I4353" s="54">
        <v>0.68055555555555558</v>
      </c>
      <c r="J4353" s="54">
        <v>7.8986541696685881</v>
      </c>
      <c r="K4353" s="54">
        <v>113</v>
      </c>
      <c r="L4353" s="54">
        <v>94.142857142857139</v>
      </c>
      <c r="M4353" s="54">
        <v>79.583333333333343</v>
      </c>
      <c r="N4353" s="54">
        <v>8.9209491273817569</v>
      </c>
      <c r="O4353" s="54">
        <v>0.24340586507561554</v>
      </c>
      <c r="P4353" s="54">
        <v>2.0001000520819052</v>
      </c>
      <c r="Q4353" s="54">
        <v>12.33333333333333</v>
      </c>
      <c r="R4353" s="54">
        <v>0.98261992356290895</v>
      </c>
      <c r="S4353" s="54">
        <v>4.5734945378161491</v>
      </c>
      <c r="T4353" s="54">
        <v>1.5089163237311369E-2</v>
      </c>
      <c r="U4353" s="54">
        <v>0.3613315696649031</v>
      </c>
      <c r="V4353" s="54">
        <v>8.4402427849180874</v>
      </c>
      <c r="W4353" s="54">
        <v>7.5826407197637122</v>
      </c>
    </row>
    <row r="4354" spans="3:23" x14ac:dyDescent="0.25">
      <c r="C4354" s="52">
        <v>0</v>
      </c>
      <c r="D4354" s="55">
        <v>5306</v>
      </c>
      <c r="E4354" s="55">
        <v>7502</v>
      </c>
      <c r="F4354" s="55">
        <v>588.01199999999983</v>
      </c>
      <c r="G4354" s="55">
        <v>0.84185129053763319</v>
      </c>
      <c r="H4354" s="55">
        <v>0.70727805918421749</v>
      </c>
      <c r="I4354" s="55">
        <v>0.57424242424242422</v>
      </c>
      <c r="J4354" s="55">
        <v>82.19372861943161</v>
      </c>
      <c r="K4354" s="55">
        <v>255</v>
      </c>
      <c r="L4354" s="55">
        <v>132.31888428194497</v>
      </c>
      <c r="M4354" s="55">
        <v>1588.7371249377875</v>
      </c>
      <c r="N4354" s="55">
        <v>39.858965427338774</v>
      </c>
      <c r="O4354" s="55">
        <v>0.66906398421820068</v>
      </c>
      <c r="P4354" s="55">
        <v>2.472356378142869</v>
      </c>
      <c r="Q4354" s="55">
        <v>62.889771385637978</v>
      </c>
      <c r="R4354" s="55">
        <v>0.98746158790917404</v>
      </c>
      <c r="S4354" s="55">
        <v>7.0526127085368522</v>
      </c>
      <c r="T4354" s="55">
        <v>3.9945170458399395E-4</v>
      </c>
      <c r="U4354" s="55">
        <v>0.26179570541408936</v>
      </c>
      <c r="V4354" s="55">
        <v>129.93015292198237</v>
      </c>
      <c r="W4354" s="55">
        <v>70.124545118343121</v>
      </c>
    </row>
    <row r="4355" spans="3:23" x14ac:dyDescent="0.25">
      <c r="C4355" s="51">
        <v>0</v>
      </c>
      <c r="D4355" s="54">
        <v>2925</v>
      </c>
      <c r="E4355" s="54">
        <v>4558</v>
      </c>
      <c r="F4355" s="54">
        <v>384.32299999999998</v>
      </c>
      <c r="G4355" s="54">
        <v>0.91305369578881734</v>
      </c>
      <c r="H4355" s="54">
        <v>0.64172882843352352</v>
      </c>
      <c r="I4355" s="54">
        <v>0.41827541827541825</v>
      </c>
      <c r="J4355" s="54">
        <v>61.026434176923289</v>
      </c>
      <c r="K4355" s="54">
        <v>243</v>
      </c>
      <c r="L4355" s="54">
        <v>120.58461538461539</v>
      </c>
      <c r="M4355" s="54">
        <v>1123.4337577607068</v>
      </c>
      <c r="N4355" s="54">
        <v>33.517663369642982</v>
      </c>
      <c r="O4355" s="54">
        <v>1.2781191252659361</v>
      </c>
      <c r="P4355" s="54">
        <v>4.3930984008001106</v>
      </c>
      <c r="Q4355" s="54">
        <v>128.16085600906723</v>
      </c>
      <c r="R4355" s="54">
        <v>0.97137583769048852</v>
      </c>
      <c r="S4355" s="54">
        <v>6.7033920426720526</v>
      </c>
      <c r="T4355" s="54">
        <v>7.3605358621143591E-4</v>
      </c>
      <c r="U4355" s="54">
        <v>0.31258996934536371</v>
      </c>
      <c r="V4355" s="54">
        <v>116.61786782419991</v>
      </c>
      <c r="W4355" s="54">
        <v>47.56135729872441</v>
      </c>
    </row>
    <row r="4356" spans="3:23" x14ac:dyDescent="0.25">
      <c r="C4356" s="52">
        <v>0</v>
      </c>
      <c r="D4356" s="55">
        <v>49</v>
      </c>
      <c r="E4356" s="55">
        <v>53</v>
      </c>
      <c r="F4356" s="55">
        <v>22.685000000000002</v>
      </c>
      <c r="G4356" s="55">
        <v>0.43919593041394511</v>
      </c>
      <c r="H4356" s="55">
        <v>0.92452830188679247</v>
      </c>
      <c r="I4356" s="55">
        <v>0.68055555555555558</v>
      </c>
      <c r="J4356" s="55">
        <v>7.8986541696685881</v>
      </c>
      <c r="K4356" s="55">
        <v>101</v>
      </c>
      <c r="L4356" s="55">
        <v>90.714285714285708</v>
      </c>
      <c r="M4356" s="55">
        <v>33.541666666666664</v>
      </c>
      <c r="N4356" s="55">
        <v>5.7915167846313516</v>
      </c>
      <c r="O4356" s="55">
        <v>-0.17628227410396682</v>
      </c>
      <c r="P4356" s="55">
        <v>2.0857814127541365</v>
      </c>
      <c r="Q4356" s="55">
        <v>33.308641975308639</v>
      </c>
      <c r="R4356" s="55">
        <v>0.82530193196844348</v>
      </c>
      <c r="S4356" s="55">
        <v>4.2877802521018626</v>
      </c>
      <c r="T4356" s="55">
        <v>1.3565005334552646E-2</v>
      </c>
      <c r="U4356" s="55">
        <v>0.31395012737605338</v>
      </c>
      <c r="V4356" s="55">
        <v>8.4402427849180874</v>
      </c>
      <c r="W4356" s="55">
        <v>7.5826407197637122</v>
      </c>
    </row>
    <row r="4357" spans="3:23" x14ac:dyDescent="0.25">
      <c r="C4357" s="51">
        <v>0</v>
      </c>
      <c r="D4357" s="54">
        <v>5212</v>
      </c>
      <c r="E4357" s="54">
        <v>7340</v>
      </c>
      <c r="F4357" s="54">
        <v>586.61400000000003</v>
      </c>
      <c r="G4357" s="54">
        <v>0.8359056897897803</v>
      </c>
      <c r="H4357" s="54">
        <v>0.71008174386920986</v>
      </c>
      <c r="I4357" s="54">
        <v>0.56151691445809093</v>
      </c>
      <c r="J4357" s="54">
        <v>81.462411621309542</v>
      </c>
      <c r="K4357" s="54">
        <v>246</v>
      </c>
      <c r="L4357" s="54">
        <v>131.32386799693015</v>
      </c>
      <c r="M4357" s="54">
        <v>1537.7676666323598</v>
      </c>
      <c r="N4357" s="54">
        <v>39.214380865090291</v>
      </c>
      <c r="O4357" s="54">
        <v>0.67915738217786858</v>
      </c>
      <c r="P4357" s="54">
        <v>2.4956555290229319</v>
      </c>
      <c r="Q4357" s="54">
        <v>60.36303418803481</v>
      </c>
      <c r="R4357" s="54">
        <v>0.98783212612503835</v>
      </c>
      <c r="S4357" s="54">
        <v>7.0192667010203236</v>
      </c>
      <c r="T4357" s="54">
        <v>4.3732650303159959E-4</v>
      </c>
      <c r="U4357" s="54">
        <v>0.26657720335638152</v>
      </c>
      <c r="V4357" s="54">
        <v>127.08722760860958</v>
      </c>
      <c r="W4357" s="54">
        <v>69.754760341751549</v>
      </c>
    </row>
    <row r="4358" spans="3:23" x14ac:dyDescent="0.25">
      <c r="C4358" s="52">
        <v>0</v>
      </c>
      <c r="D4358" s="55">
        <v>3031</v>
      </c>
      <c r="E4358" s="55">
        <v>4705</v>
      </c>
      <c r="F4358" s="55">
        <v>390.25199999999995</v>
      </c>
      <c r="G4358" s="55">
        <v>0.91058399577635196</v>
      </c>
      <c r="H4358" s="55">
        <v>0.64420828905419769</v>
      </c>
      <c r="I4358" s="55">
        <v>0.40391791044776121</v>
      </c>
      <c r="J4358" s="55">
        <v>62.12237165540509</v>
      </c>
      <c r="K4358" s="55">
        <v>246</v>
      </c>
      <c r="L4358" s="55">
        <v>121.44968657208842</v>
      </c>
      <c r="M4358" s="55">
        <v>1308.5241178885267</v>
      </c>
      <c r="N4358" s="55">
        <v>36.173527860695678</v>
      </c>
      <c r="O4358" s="55">
        <v>1.2933957058947709</v>
      </c>
      <c r="P4358" s="55">
        <v>4.098961064013662</v>
      </c>
      <c r="Q4358" s="55">
        <v>113.8330471536128</v>
      </c>
      <c r="R4358" s="55">
        <v>0.97538864546922466</v>
      </c>
      <c r="S4358" s="55">
        <v>6.7413422069349913</v>
      </c>
      <c r="T4358" s="55">
        <v>6.8459476503170049E-4</v>
      </c>
      <c r="U4358" s="55">
        <v>0.31190825092785907</v>
      </c>
      <c r="V4358" s="55">
        <v>117.48710414214646</v>
      </c>
      <c r="W4358" s="55">
        <v>48.560248027354561</v>
      </c>
    </row>
    <row r="4359" spans="3:23" x14ac:dyDescent="0.25">
      <c r="C4359" s="51">
        <v>0</v>
      </c>
      <c r="D4359" s="54">
        <v>5063</v>
      </c>
      <c r="E4359" s="54">
        <v>7170</v>
      </c>
      <c r="F4359" s="54">
        <v>454.26599999999996</v>
      </c>
      <c r="G4359" s="54">
        <v>0.81999179636166875</v>
      </c>
      <c r="H4359" s="54">
        <v>0.70613668061366808</v>
      </c>
      <c r="I4359" s="54">
        <v>0.53407172995780594</v>
      </c>
      <c r="J4359" s="54">
        <v>80.289549849243315</v>
      </c>
      <c r="K4359" s="54">
        <v>243</v>
      </c>
      <c r="L4359" s="54">
        <v>130.43867272368161</v>
      </c>
      <c r="M4359" s="54">
        <v>1517.8792390123874</v>
      </c>
      <c r="N4359" s="54">
        <v>38.959969699839185</v>
      </c>
      <c r="O4359" s="54">
        <v>0.68470310754966379</v>
      </c>
      <c r="P4359" s="54">
        <v>2.4601671451777514</v>
      </c>
      <c r="Q4359" s="54">
        <v>57.149597238204379</v>
      </c>
      <c r="R4359" s="54">
        <v>0.98813830876898889</v>
      </c>
      <c r="S4359" s="54">
        <v>6.9945174678380901</v>
      </c>
      <c r="T4359" s="54">
        <v>4.5120912916598677E-4</v>
      </c>
      <c r="U4359" s="54">
        <v>0.27505954653819514</v>
      </c>
      <c r="V4359" s="54">
        <v>123.23552846338769</v>
      </c>
      <c r="W4359" s="54">
        <v>70.536969329103485</v>
      </c>
    </row>
    <row r="4360" spans="3:23" x14ac:dyDescent="0.25">
      <c r="C4360" s="52">
        <v>0</v>
      </c>
      <c r="D4360" s="55">
        <v>65</v>
      </c>
      <c r="E4360" s="55">
        <v>71</v>
      </c>
      <c r="F4360" s="55">
        <v>27.457000000000001</v>
      </c>
      <c r="G4360" s="55">
        <v>0.54593479201465456</v>
      </c>
      <c r="H4360" s="55">
        <v>0.91549295774647887</v>
      </c>
      <c r="I4360" s="55">
        <v>0.65656565656565657</v>
      </c>
      <c r="J4360" s="55">
        <v>9.0972836829344601</v>
      </c>
      <c r="K4360" s="55">
        <v>107</v>
      </c>
      <c r="L4360" s="55">
        <v>91.461538461538467</v>
      </c>
      <c r="M4360" s="55">
        <v>56.533653846153811</v>
      </c>
      <c r="N4360" s="55">
        <v>7.5188864764773387</v>
      </c>
      <c r="O4360" s="55">
        <v>0.17580890653104228</v>
      </c>
      <c r="P4360" s="55">
        <v>2.1606446981195293</v>
      </c>
      <c r="Q4360" s="55">
        <v>30.268518518518515</v>
      </c>
      <c r="R4360" s="55">
        <v>0.89550598165132023</v>
      </c>
      <c r="S4360" s="55">
        <v>4.4184471455125935</v>
      </c>
      <c r="T4360" s="55">
        <v>1.0459533607681763E-2</v>
      </c>
      <c r="U4360" s="55">
        <v>0.29614331142108918</v>
      </c>
      <c r="V4360" s="55">
        <v>10.065416043446151</v>
      </c>
      <c r="W4360" s="55">
        <v>8.4330840607508382</v>
      </c>
    </row>
    <row r="4361" spans="3:23" x14ac:dyDescent="0.25">
      <c r="C4361" s="51">
        <v>0</v>
      </c>
      <c r="D4361" s="54">
        <v>115</v>
      </c>
      <c r="E4361" s="54">
        <v>123</v>
      </c>
      <c r="F4361" s="54">
        <v>38.506</v>
      </c>
      <c r="G4361" s="54">
        <v>0.77285394809060104</v>
      </c>
      <c r="H4361" s="54">
        <v>0.93495934959349591</v>
      </c>
      <c r="I4361" s="54">
        <v>0.65340909090909094</v>
      </c>
      <c r="J4361" s="54">
        <v>12.100518486599807</v>
      </c>
      <c r="K4361" s="54">
        <v>101</v>
      </c>
      <c r="L4361" s="54">
        <v>90.382608695652181</v>
      </c>
      <c r="M4361" s="54">
        <v>39.992677345537757</v>
      </c>
      <c r="N4361" s="54">
        <v>6.3239763871742722</v>
      </c>
      <c r="O4361" s="54">
        <v>-1.0644652886620273E-2</v>
      </c>
      <c r="P4361" s="54">
        <v>1.8639500095847505</v>
      </c>
      <c r="Q4361" s="54">
        <v>12.833333333333353</v>
      </c>
      <c r="R4361" s="54">
        <v>0.95265975918323798</v>
      </c>
      <c r="S4361" s="54">
        <v>4.4562933545142371</v>
      </c>
      <c r="T4361" s="54">
        <v>7.4869791666666548E-3</v>
      </c>
      <c r="U4361" s="54">
        <v>0.36184275793650789</v>
      </c>
      <c r="V4361" s="54">
        <v>15.359311641074063</v>
      </c>
      <c r="W4361" s="54">
        <v>9.7467724728565699</v>
      </c>
    </row>
    <row r="4362" spans="3:23" x14ac:dyDescent="0.25">
      <c r="C4362" s="52">
        <v>0</v>
      </c>
      <c r="D4362" s="55">
        <v>3085</v>
      </c>
      <c r="E4362" s="55">
        <v>4672</v>
      </c>
      <c r="F4362" s="55">
        <v>379.72499999999997</v>
      </c>
      <c r="G4362" s="55">
        <v>0.91017618339121953</v>
      </c>
      <c r="H4362" s="55">
        <v>0.6603167808219178</v>
      </c>
      <c r="I4362" s="55">
        <v>0.41481780287750436</v>
      </c>
      <c r="J4362" s="55">
        <v>62.673311668588063</v>
      </c>
      <c r="K4362" s="55">
        <v>247</v>
      </c>
      <c r="L4362" s="55">
        <v>122.03273905996758</v>
      </c>
      <c r="M4362" s="55">
        <v>1399.6516515418073</v>
      </c>
      <c r="N4362" s="55">
        <v>37.411918576060856</v>
      </c>
      <c r="O4362" s="55">
        <v>1.2125595273568059</v>
      </c>
      <c r="P4362" s="55">
        <v>3.639495767348595</v>
      </c>
      <c r="Q4362" s="55">
        <v>110.03371535181337</v>
      </c>
      <c r="R4362" s="55">
        <v>0.97641907901874492</v>
      </c>
      <c r="S4362" s="55">
        <v>6.7588991601420991</v>
      </c>
      <c r="T4362" s="55">
        <v>6.5995363950880704E-4</v>
      </c>
      <c r="U4362" s="55">
        <v>0.32254197606584822</v>
      </c>
      <c r="V4362" s="55">
        <v>116.54526842669804</v>
      </c>
      <c r="W4362" s="55">
        <v>48.275536790746095</v>
      </c>
    </row>
    <row r="4363" spans="3:23" x14ac:dyDescent="0.25">
      <c r="C4363" s="51">
        <v>0</v>
      </c>
      <c r="D4363" s="54">
        <v>41</v>
      </c>
      <c r="E4363" s="54">
        <v>45</v>
      </c>
      <c r="F4363" s="54">
        <v>20.907</v>
      </c>
      <c r="G4363" s="54">
        <v>0.37986972501764632</v>
      </c>
      <c r="H4363" s="54">
        <v>0.91111111111111109</v>
      </c>
      <c r="I4363" s="54">
        <v>0.640625</v>
      </c>
      <c r="J4363" s="54">
        <v>7.2251519938435669</v>
      </c>
      <c r="K4363" s="54">
        <v>105</v>
      </c>
      <c r="L4363" s="54">
        <v>93.073170731707322</v>
      </c>
      <c r="M4363" s="54">
        <v>50.61951219512197</v>
      </c>
      <c r="N4363" s="54">
        <v>7.1147390813101481</v>
      </c>
      <c r="O4363" s="54">
        <v>-1.0786411893314286E-2</v>
      </c>
      <c r="P4363" s="54">
        <v>1.9730557971694629</v>
      </c>
      <c r="Q4363" s="54">
        <v>34.430555555555557</v>
      </c>
      <c r="R4363" s="54">
        <v>0.8532553699979093</v>
      </c>
      <c r="S4363" s="54">
        <v>4.1714741879573358</v>
      </c>
      <c r="T4363" s="54">
        <v>1.6203703703703734E-2</v>
      </c>
      <c r="U4363" s="54">
        <v>0.25725705621538941</v>
      </c>
      <c r="V4363" s="54">
        <v>7.6360292750506691</v>
      </c>
      <c r="W4363" s="54">
        <v>7.0636324810317683</v>
      </c>
    </row>
    <row r="4364" spans="3:23" x14ac:dyDescent="0.25">
      <c r="C4364" s="52">
        <v>0</v>
      </c>
      <c r="D4364" s="55">
        <v>8054</v>
      </c>
      <c r="E4364" s="55">
        <v>15149</v>
      </c>
      <c r="F4364" s="55">
        <v>858.18099999999993</v>
      </c>
      <c r="G4364" s="55">
        <v>0.74934581081865292</v>
      </c>
      <c r="H4364" s="55">
        <v>0.53165225427420948</v>
      </c>
      <c r="I4364" s="55">
        <v>0.45730183965478083</v>
      </c>
      <c r="J4364" s="55">
        <v>101.26535090195955</v>
      </c>
      <c r="K4364" s="55">
        <v>247</v>
      </c>
      <c r="L4364" s="55">
        <v>126.72659548050657</v>
      </c>
      <c r="M4364" s="55">
        <v>1514.0255759652343</v>
      </c>
      <c r="N4364" s="55">
        <v>38.910481569433635</v>
      </c>
      <c r="O4364" s="55">
        <v>0.87259969016785155</v>
      </c>
      <c r="P4364" s="55">
        <v>2.802355866327686</v>
      </c>
      <c r="Q4364" s="55">
        <v>64.683558558558985</v>
      </c>
      <c r="R4364" s="55">
        <v>0.98657788074921848</v>
      </c>
      <c r="S4364" s="55">
        <v>6.9387756455996055</v>
      </c>
      <c r="T4364" s="55">
        <v>4.5647421069720123E-4</v>
      </c>
      <c r="U4364" s="55">
        <v>0.29536609093412575</v>
      </c>
      <c r="V4364" s="55">
        <v>177.88950590717141</v>
      </c>
      <c r="W4364" s="55">
        <v>117.79467199761177</v>
      </c>
    </row>
    <row r="4365" spans="3:23" x14ac:dyDescent="0.25">
      <c r="C4365" s="51">
        <v>0</v>
      </c>
      <c r="D4365" s="54">
        <v>51</v>
      </c>
      <c r="E4365" s="54">
        <v>56</v>
      </c>
      <c r="F4365" s="54">
        <v>24</v>
      </c>
      <c r="G4365" s="54">
        <v>0.58687264906725722</v>
      </c>
      <c r="H4365" s="54">
        <v>0.9107142857142857</v>
      </c>
      <c r="I4365" s="54">
        <v>0.62962962962962965</v>
      </c>
      <c r="J4365" s="54">
        <v>8.0582390620713973</v>
      </c>
      <c r="K4365" s="54">
        <v>104</v>
      </c>
      <c r="L4365" s="54">
        <v>91.745098039215691</v>
      </c>
      <c r="M4365" s="54">
        <v>44.913725490196121</v>
      </c>
      <c r="N4365" s="54">
        <v>6.7017703250854641</v>
      </c>
      <c r="O4365" s="54">
        <v>-0.10581718423458279</v>
      </c>
      <c r="P4365" s="54">
        <v>2.0391631168086555</v>
      </c>
      <c r="Q4365" s="54">
        <v>35.311111111111138</v>
      </c>
      <c r="R4365" s="54">
        <v>0.89315958495508541</v>
      </c>
      <c r="S4365" s="54">
        <v>4.4296002834371002</v>
      </c>
      <c r="T4365" s="54">
        <v>1.1851851851851876E-2</v>
      </c>
      <c r="U4365" s="54">
        <v>0.25633469925136576</v>
      </c>
      <c r="V4365" s="54">
        <v>9.1053891879761863</v>
      </c>
      <c r="W4365" s="54">
        <v>7.3724447218321378</v>
      </c>
    </row>
    <row r="4366" spans="3:23" x14ac:dyDescent="0.25">
      <c r="C4366" s="52">
        <v>0</v>
      </c>
      <c r="D4366" s="55">
        <v>106</v>
      </c>
      <c r="E4366" s="55">
        <v>115</v>
      </c>
      <c r="F4366" s="55">
        <v>37.678999999999995</v>
      </c>
      <c r="G4366" s="55">
        <v>0.83934231748464228</v>
      </c>
      <c r="H4366" s="55">
        <v>0.92173913043478262</v>
      </c>
      <c r="I4366" s="55">
        <v>0.60227272727272729</v>
      </c>
      <c r="J4366" s="55">
        <v>11.617374563210367</v>
      </c>
      <c r="K4366" s="55">
        <v>116</v>
      </c>
      <c r="L4366" s="55">
        <v>93.575471698113205</v>
      </c>
      <c r="M4366" s="55">
        <v>94.665678346810424</v>
      </c>
      <c r="N4366" s="55">
        <v>9.7296288904978496</v>
      </c>
      <c r="O4366" s="55">
        <v>0.52340982540453973</v>
      </c>
      <c r="P4366" s="55">
        <v>2.3220105375800273</v>
      </c>
      <c r="Q4366" s="55">
        <v>14.046875000000011</v>
      </c>
      <c r="R4366" s="55">
        <v>0.9621747760343734</v>
      </c>
      <c r="S4366" s="55">
        <v>4.9240834935419198</v>
      </c>
      <c r="T4366" s="55">
        <v>6.9444444444444319E-3</v>
      </c>
      <c r="U4366" s="55">
        <v>0.34740203373015871</v>
      </c>
      <c r="V4366" s="55">
        <v>15.981236082626486</v>
      </c>
      <c r="W4366" s="55">
        <v>8.6874515893789859</v>
      </c>
    </row>
    <row r="4367" spans="3:23" x14ac:dyDescent="0.25">
      <c r="C4367" s="51">
        <v>0</v>
      </c>
      <c r="D4367" s="54">
        <v>93</v>
      </c>
      <c r="E4367" s="54">
        <v>98</v>
      </c>
      <c r="F4367" s="54">
        <v>32.716999999999999</v>
      </c>
      <c r="G4367" s="54">
        <v>0.70971207245704004</v>
      </c>
      <c r="H4367" s="54">
        <v>0.94897959183673475</v>
      </c>
      <c r="I4367" s="54">
        <v>0.65034965034965031</v>
      </c>
      <c r="J4367" s="54">
        <v>10.881694613449236</v>
      </c>
      <c r="K4367" s="54">
        <v>119</v>
      </c>
      <c r="L4367" s="54">
        <v>96.053763440860209</v>
      </c>
      <c r="M4367" s="54">
        <v>138.61664329125756</v>
      </c>
      <c r="N4367" s="54">
        <v>11.77355695154432</v>
      </c>
      <c r="O4367" s="54">
        <v>0.27485807195668377</v>
      </c>
      <c r="P4367" s="54">
        <v>1.867357132303554</v>
      </c>
      <c r="Q4367" s="54">
        <v>35.762820512820497</v>
      </c>
      <c r="R4367" s="54">
        <v>0.93777254576430735</v>
      </c>
      <c r="S4367" s="54">
        <v>5.0202514888910272</v>
      </c>
      <c r="T4367" s="54">
        <v>7.6429980276134027E-3</v>
      </c>
      <c r="U4367" s="54">
        <v>0.26623805325728361</v>
      </c>
      <c r="V4367" s="54">
        <v>13.089190623593323</v>
      </c>
      <c r="W4367" s="54">
        <v>9.2212281870200545</v>
      </c>
    </row>
    <row r="4368" spans="3:23" x14ac:dyDescent="0.25">
      <c r="C4368" s="52">
        <v>0</v>
      </c>
      <c r="D4368" s="55">
        <v>8256</v>
      </c>
      <c r="E4368" s="55">
        <v>15075</v>
      </c>
      <c r="F4368" s="55">
        <v>843.74199999999996</v>
      </c>
      <c r="G4368" s="55">
        <v>0.74153178297939382</v>
      </c>
      <c r="H4368" s="55">
        <v>0.54766169154228861</v>
      </c>
      <c r="I4368" s="55">
        <v>0.4776672066651238</v>
      </c>
      <c r="J4368" s="55">
        <v>102.52738990793388</v>
      </c>
      <c r="K4368" s="55">
        <v>253</v>
      </c>
      <c r="L4368" s="55">
        <v>126.04929748062015</v>
      </c>
      <c r="M4368" s="55">
        <v>1505.8125906632797</v>
      </c>
      <c r="N4368" s="55">
        <v>38.804801129026288</v>
      </c>
      <c r="O4368" s="55">
        <v>0.90219337884835005</v>
      </c>
      <c r="P4368" s="55">
        <v>2.8353550103029916</v>
      </c>
      <c r="Q4368" s="55">
        <v>74.672058739175426</v>
      </c>
      <c r="R4368" s="55">
        <v>0.9846293805033759</v>
      </c>
      <c r="S4368" s="55">
        <v>6.9205133061645148</v>
      </c>
      <c r="T4368" s="55">
        <v>4.4987407418530109E-4</v>
      </c>
      <c r="U4368" s="55">
        <v>0.29830715970513155</v>
      </c>
      <c r="V4368" s="55">
        <v>177.05448795137565</v>
      </c>
      <c r="W4368" s="55">
        <v>118.788997043124</v>
      </c>
    </row>
    <row r="4369" spans="3:23" x14ac:dyDescent="0.25">
      <c r="C4369" s="51">
        <v>0</v>
      </c>
      <c r="D4369" s="54">
        <v>51</v>
      </c>
      <c r="E4369" s="54">
        <v>56</v>
      </c>
      <c r="F4369" s="54">
        <v>24.182000000000002</v>
      </c>
      <c r="G4369" s="54">
        <v>0.38336681184104499</v>
      </c>
      <c r="H4369" s="54">
        <v>0.9107142857142857</v>
      </c>
      <c r="I4369" s="54">
        <v>0.62962962962962965</v>
      </c>
      <c r="J4369" s="54">
        <v>8.0582390620713973</v>
      </c>
      <c r="K4369" s="54">
        <v>106</v>
      </c>
      <c r="L4369" s="54">
        <v>91.529411764705884</v>
      </c>
      <c r="M4369" s="54">
        <v>53.454117647058844</v>
      </c>
      <c r="N4369" s="54">
        <v>7.311232293331873</v>
      </c>
      <c r="O4369" s="54">
        <v>0.14691493393953461</v>
      </c>
      <c r="P4369" s="54">
        <v>1.978504829935398</v>
      </c>
      <c r="Q4369" s="54">
        <v>40.455555555555556</v>
      </c>
      <c r="R4369" s="54">
        <v>0.85273232129658694</v>
      </c>
      <c r="S4369" s="54">
        <v>4.461161861367235</v>
      </c>
      <c r="T4369" s="54">
        <v>1.2098765432098786E-2</v>
      </c>
      <c r="U4369" s="54">
        <v>0.29221602471602476</v>
      </c>
      <c r="V4369" s="54">
        <v>8.5388498604694156</v>
      </c>
      <c r="W4369" s="54">
        <v>7.8864490381522518</v>
      </c>
    </row>
    <row r="4370" spans="3:23" x14ac:dyDescent="0.25">
      <c r="C4370" s="52">
        <v>0</v>
      </c>
      <c r="D4370" s="55">
        <v>8028</v>
      </c>
      <c r="E4370" s="55">
        <v>14636</v>
      </c>
      <c r="F4370" s="55">
        <v>890.65099999999995</v>
      </c>
      <c r="G4370" s="55">
        <v>0.75134760765495923</v>
      </c>
      <c r="H4370" s="55">
        <v>0.54851052200054662</v>
      </c>
      <c r="I4370" s="55">
        <v>0.46447581578338348</v>
      </c>
      <c r="J4370" s="55">
        <v>101.10176588533895</v>
      </c>
      <c r="K4370" s="55">
        <v>248</v>
      </c>
      <c r="L4370" s="55">
        <v>127.36846038863976</v>
      </c>
      <c r="M4370" s="55">
        <v>1440.8167552224231</v>
      </c>
      <c r="N4370" s="55">
        <v>37.958092091442417</v>
      </c>
      <c r="O4370" s="55">
        <v>0.83474286351864857</v>
      </c>
      <c r="P4370" s="55">
        <v>2.7107950977190973</v>
      </c>
      <c r="Q4370" s="55">
        <v>65.724545402399528</v>
      </c>
      <c r="R4370" s="55">
        <v>0.98625841994221131</v>
      </c>
      <c r="S4370" s="55">
        <v>6.9201301834849724</v>
      </c>
      <c r="T4370" s="55">
        <v>4.5233533330051148E-4</v>
      </c>
      <c r="U4370" s="55">
        <v>0.29554586907383013</v>
      </c>
      <c r="V4370" s="55">
        <v>176.4591748132741</v>
      </c>
      <c r="W4370" s="55">
        <v>116.44658100849441</v>
      </c>
    </row>
    <row r="4371" spans="3:23" x14ac:dyDescent="0.25">
      <c r="C4371" s="51">
        <v>0</v>
      </c>
      <c r="D4371" s="54">
        <v>8220</v>
      </c>
      <c r="E4371" s="54">
        <v>14580</v>
      </c>
      <c r="F4371" s="54">
        <v>896.50699999999995</v>
      </c>
      <c r="G4371" s="54">
        <v>0.76787943254602775</v>
      </c>
      <c r="H4371" s="54">
        <v>0.56378600823045266</v>
      </c>
      <c r="I4371" s="54">
        <v>0.46527424010867718</v>
      </c>
      <c r="J4371" s="54">
        <v>102.30361214406379</v>
      </c>
      <c r="K4371" s="54">
        <v>243</v>
      </c>
      <c r="L4371" s="54">
        <v>125.65206812652067</v>
      </c>
      <c r="M4371" s="54">
        <v>1399.6448369438922</v>
      </c>
      <c r="N4371" s="54">
        <v>37.411827500723511</v>
      </c>
      <c r="O4371" s="54">
        <v>0.89958243956978279</v>
      </c>
      <c r="P4371" s="54">
        <v>2.9419546547649924</v>
      </c>
      <c r="Q4371" s="54">
        <v>74.297676506904764</v>
      </c>
      <c r="R4371" s="54">
        <v>0.98442671392128833</v>
      </c>
      <c r="S4371" s="54">
        <v>6.9080385072269017</v>
      </c>
      <c r="T4371" s="54">
        <v>4.6073920287618828E-4</v>
      </c>
      <c r="U4371" s="54">
        <v>0.29474048920739554</v>
      </c>
      <c r="V4371" s="54">
        <v>178.0047129501547</v>
      </c>
      <c r="W4371" s="54">
        <v>114.02882114483326</v>
      </c>
    </row>
    <row r="4372" spans="3:23" x14ac:dyDescent="0.25">
      <c r="C4372" s="52">
        <v>0</v>
      </c>
      <c r="D4372" s="55">
        <v>8113</v>
      </c>
      <c r="E4372" s="55">
        <v>14414</v>
      </c>
      <c r="F4372" s="55">
        <v>873.25799999999992</v>
      </c>
      <c r="G4372" s="55">
        <v>0.77737930838785385</v>
      </c>
      <c r="H4372" s="55">
        <v>0.56285555709726653</v>
      </c>
      <c r="I4372" s="55">
        <v>0.46012931034482757</v>
      </c>
      <c r="J4372" s="55">
        <v>101.63558641753573</v>
      </c>
      <c r="K4372" s="55">
        <v>242</v>
      </c>
      <c r="L4372" s="55">
        <v>126.37630962652533</v>
      </c>
      <c r="M4372" s="55">
        <v>1361.3118992492912</v>
      </c>
      <c r="N4372" s="55">
        <v>36.895960473326767</v>
      </c>
      <c r="O4372" s="55">
        <v>0.88613304662205938</v>
      </c>
      <c r="P4372" s="55">
        <v>2.9288831829337574</v>
      </c>
      <c r="Q4372" s="55">
        <v>64.208558254610878</v>
      </c>
      <c r="R4372" s="55">
        <v>0.98640758594792888</v>
      </c>
      <c r="S4372" s="55">
        <v>6.9008411544367414</v>
      </c>
      <c r="T4372" s="55">
        <v>4.4840075204453554E-4</v>
      </c>
      <c r="U4372" s="55">
        <v>0.29399877752940912</v>
      </c>
      <c r="V4372" s="55">
        <v>179.22371003126361</v>
      </c>
      <c r="W4372" s="55">
        <v>112.73747068818346</v>
      </c>
    </row>
    <row r="4373" spans="3:23" x14ac:dyDescent="0.25">
      <c r="C4373" s="51">
        <v>0</v>
      </c>
      <c r="D4373" s="54">
        <v>8310</v>
      </c>
      <c r="E4373" s="54">
        <v>14104</v>
      </c>
      <c r="F4373" s="54">
        <v>832.86599999999999</v>
      </c>
      <c r="G4373" s="54">
        <v>0.79745091435510884</v>
      </c>
      <c r="H4373" s="54">
        <v>0.58919455473624505</v>
      </c>
      <c r="I4373" s="54">
        <v>0.46518137035378415</v>
      </c>
      <c r="J4373" s="54">
        <v>102.86214374953111</v>
      </c>
      <c r="K4373" s="54">
        <v>250</v>
      </c>
      <c r="L4373" s="54">
        <v>126.38916967509026</v>
      </c>
      <c r="M4373" s="54">
        <v>1350.4615989012891</v>
      </c>
      <c r="N4373" s="54">
        <v>36.748627170294256</v>
      </c>
      <c r="O4373" s="54">
        <v>0.86692346660442876</v>
      </c>
      <c r="P4373" s="54">
        <v>2.8822942669155349</v>
      </c>
      <c r="Q4373" s="54">
        <v>70.099900099900267</v>
      </c>
      <c r="R4373" s="54">
        <v>0.98551463721885979</v>
      </c>
      <c r="S4373" s="54">
        <v>6.8992401064546662</v>
      </c>
      <c r="T4373" s="54">
        <v>4.6725021749994861E-4</v>
      </c>
      <c r="U4373" s="54">
        <v>0.30504067675379609</v>
      </c>
      <c r="V4373" s="54">
        <v>180.05049136793949</v>
      </c>
      <c r="W4373" s="54">
        <v>108.63955401396358</v>
      </c>
    </row>
    <row r="4374" spans="3:23" x14ac:dyDescent="0.25">
      <c r="C4374" s="52">
        <v>0</v>
      </c>
      <c r="D4374" s="55">
        <v>8077</v>
      </c>
      <c r="E4374" s="55">
        <v>13897</v>
      </c>
      <c r="F4374" s="55">
        <v>780.697</v>
      </c>
      <c r="G4374" s="55">
        <v>0.80750876684482464</v>
      </c>
      <c r="H4374" s="55">
        <v>0.58120457652730806</v>
      </c>
      <c r="I4374" s="55">
        <v>0.46007063112326269</v>
      </c>
      <c r="J4374" s="55">
        <v>101.40984075929667</v>
      </c>
      <c r="K4374" s="55">
        <v>240</v>
      </c>
      <c r="L4374" s="55">
        <v>128.02921876934505</v>
      </c>
      <c r="M4374" s="55">
        <v>1313.0107855832618</v>
      </c>
      <c r="N4374" s="55">
        <v>36.235490690526902</v>
      </c>
      <c r="O4374" s="55">
        <v>0.82047569416456689</v>
      </c>
      <c r="P4374" s="55">
        <v>2.8142251659256221</v>
      </c>
      <c r="Q4374" s="55">
        <v>56.094466403162563</v>
      </c>
      <c r="R4374" s="55">
        <v>0.9885863543124197</v>
      </c>
      <c r="S4374" s="55">
        <v>6.9002257718701419</v>
      </c>
      <c r="T4374" s="55">
        <v>4.6338509157359758E-4</v>
      </c>
      <c r="U4374" s="55">
        <v>0.30773876547903245</v>
      </c>
      <c r="V4374" s="55">
        <v>180.17831021575245</v>
      </c>
      <c r="W4374" s="55">
        <v>106.27917956982041</v>
      </c>
    </row>
    <row r="4375" spans="3:23" x14ac:dyDescent="0.25">
      <c r="C4375" s="51">
        <v>0</v>
      </c>
      <c r="D4375" s="54">
        <v>36</v>
      </c>
      <c r="E4375" s="54">
        <v>40</v>
      </c>
      <c r="F4375" s="54">
        <v>19.592000000000002</v>
      </c>
      <c r="G4375" s="54">
        <v>0.38282074674438793</v>
      </c>
      <c r="H4375" s="54">
        <v>0.9</v>
      </c>
      <c r="I4375" s="54">
        <v>0.6428571428571429</v>
      </c>
      <c r="J4375" s="54">
        <v>6.7702750025730758</v>
      </c>
      <c r="K4375" s="54">
        <v>101</v>
      </c>
      <c r="L4375" s="54">
        <v>91.527777777777771</v>
      </c>
      <c r="M4375" s="54">
        <v>32.484920634920634</v>
      </c>
      <c r="N4375" s="54">
        <v>5.6995544242441118</v>
      </c>
      <c r="O4375" s="54">
        <v>-0.21198492769804717</v>
      </c>
      <c r="P4375" s="54">
        <v>2.1265019660010545</v>
      </c>
      <c r="Q4375" s="54">
        <v>39.095238095238109</v>
      </c>
      <c r="R4375" s="54">
        <v>0.8775233720145279</v>
      </c>
      <c r="S4375" s="54">
        <v>4.0514621540398004</v>
      </c>
      <c r="T4375" s="54">
        <v>1.6880826404635937E-2</v>
      </c>
      <c r="U4375" s="54">
        <v>0.24696432315479938</v>
      </c>
      <c r="V4375" s="54">
        <v>7.1802197428460053</v>
      </c>
      <c r="W4375" s="54">
        <v>6.6332495807108005</v>
      </c>
    </row>
    <row r="4376" spans="3:23" x14ac:dyDescent="0.25">
      <c r="C4376" s="52">
        <v>0</v>
      </c>
      <c r="D4376" s="55">
        <v>8062</v>
      </c>
      <c r="E4376" s="55">
        <v>13726</v>
      </c>
      <c r="F4376" s="55">
        <v>780.07899999999984</v>
      </c>
      <c r="G4376" s="55">
        <v>0.81383723758988458</v>
      </c>
      <c r="H4376" s="55">
        <v>0.58735246976540867</v>
      </c>
      <c r="I4376" s="55">
        <v>0.46440092165898617</v>
      </c>
      <c r="J4376" s="55">
        <v>101.31563161553544</v>
      </c>
      <c r="K4376" s="55">
        <v>234</v>
      </c>
      <c r="L4376" s="55">
        <v>128.27176879186305</v>
      </c>
      <c r="M4376" s="55">
        <v>1242.3745880879426</v>
      </c>
      <c r="N4376" s="55">
        <v>35.247334482027753</v>
      </c>
      <c r="O4376" s="55">
        <v>0.82935061340799576</v>
      </c>
      <c r="P4376" s="55">
        <v>2.8895393574923065</v>
      </c>
      <c r="Q4376" s="55">
        <v>55.108878104480695</v>
      </c>
      <c r="R4376" s="55">
        <v>0.98894294908062708</v>
      </c>
      <c r="S4376" s="55">
        <v>6.8928133947877015</v>
      </c>
      <c r="T4376" s="55">
        <v>4.5331235597655611E-4</v>
      </c>
      <c r="U4376" s="55">
        <v>0.30559570245462719</v>
      </c>
      <c r="V4376" s="55">
        <v>179.20423720970751</v>
      </c>
      <c r="W4376" s="55">
        <v>104.13430870234015</v>
      </c>
    </row>
    <row r="4377" spans="3:23" x14ac:dyDescent="0.25">
      <c r="C4377" s="51">
        <v>0</v>
      </c>
      <c r="D4377" s="54">
        <v>49</v>
      </c>
      <c r="E4377" s="54">
        <v>53</v>
      </c>
      <c r="F4377" s="54">
        <v>22.685000000000002</v>
      </c>
      <c r="G4377" s="54">
        <v>0.439195930413946</v>
      </c>
      <c r="H4377" s="54">
        <v>0.92452830188679247</v>
      </c>
      <c r="I4377" s="54">
        <v>0.68055555555555558</v>
      </c>
      <c r="J4377" s="54">
        <v>7.8986541696685881</v>
      </c>
      <c r="K4377" s="54">
        <v>102</v>
      </c>
      <c r="L4377" s="54">
        <v>93.020408163265301</v>
      </c>
      <c r="M4377" s="54">
        <v>39.687074829931994</v>
      </c>
      <c r="N4377" s="54">
        <v>6.2997678393677328</v>
      </c>
      <c r="O4377" s="54">
        <v>-0.20472004426135668</v>
      </c>
      <c r="P4377" s="54">
        <v>1.9658985876049722</v>
      </c>
      <c r="Q4377" s="54">
        <v>32.76250000000001</v>
      </c>
      <c r="R4377" s="54">
        <v>0.87944199645758081</v>
      </c>
      <c r="S4377" s="54">
        <v>4.2161521907890691</v>
      </c>
      <c r="T4377" s="54">
        <v>1.937500000000001E-2</v>
      </c>
      <c r="U4377" s="54">
        <v>0.26886047979797978</v>
      </c>
      <c r="V4377" s="54">
        <v>8.4402427849180874</v>
      </c>
      <c r="W4377" s="54">
        <v>7.5826407197637087</v>
      </c>
    </row>
    <row r="4378" spans="3:23" x14ac:dyDescent="0.25">
      <c r="C4378" s="52">
        <v>0</v>
      </c>
      <c r="D4378" s="55">
        <v>83</v>
      </c>
      <c r="E4378" s="55">
        <v>87</v>
      </c>
      <c r="F4378" s="55">
        <v>29.788999999999998</v>
      </c>
      <c r="G4378" s="55">
        <v>0.49082559213079341</v>
      </c>
      <c r="H4378" s="55">
        <v>0.95402298850574707</v>
      </c>
      <c r="I4378" s="55">
        <v>0.75454545454545452</v>
      </c>
      <c r="J4378" s="55">
        <v>10.280023453913834</v>
      </c>
      <c r="K4378" s="55">
        <v>120</v>
      </c>
      <c r="L4378" s="55">
        <v>93.855421686746993</v>
      </c>
      <c r="M4378" s="55">
        <v>64.100793417572746</v>
      </c>
      <c r="N4378" s="55">
        <v>8.0062971102484539</v>
      </c>
      <c r="O4378" s="55">
        <v>0.73356097460053127</v>
      </c>
      <c r="P4378" s="55">
        <v>3.7494116874536703</v>
      </c>
      <c r="Q4378" s="55">
        <v>27.859504132231397</v>
      </c>
      <c r="R4378" s="55">
        <v>0.96606089932167594</v>
      </c>
      <c r="S4378" s="55">
        <v>4.5084625897615265</v>
      </c>
      <c r="T4378" s="55">
        <v>9.767092411720522E-3</v>
      </c>
      <c r="U4378" s="55">
        <v>0.27014555692241654</v>
      </c>
      <c r="V4378" s="55">
        <v>11.091380343109028</v>
      </c>
      <c r="W4378" s="55">
        <v>9.6634521716827972</v>
      </c>
    </row>
    <row r="4379" spans="3:23" x14ac:dyDescent="0.25">
      <c r="C4379" s="51">
        <v>0</v>
      </c>
      <c r="D4379" s="54">
        <v>7654</v>
      </c>
      <c r="E4379" s="54">
        <v>13265</v>
      </c>
      <c r="F4379" s="54">
        <v>731.73199999999997</v>
      </c>
      <c r="G4379" s="54">
        <v>0.82317208552871213</v>
      </c>
      <c r="H4379" s="54">
        <v>0.57700716170373167</v>
      </c>
      <c r="I4379" s="54">
        <v>0.44603729603729603</v>
      </c>
      <c r="J4379" s="54">
        <v>98.718668322678127</v>
      </c>
      <c r="K4379" s="54">
        <v>234</v>
      </c>
      <c r="L4379" s="54">
        <v>131.12660047034231</v>
      </c>
      <c r="M4379" s="54">
        <v>1216.0865443805285</v>
      </c>
      <c r="N4379" s="54">
        <v>34.872432441407476</v>
      </c>
      <c r="O4379" s="54">
        <v>0.81954733154523596</v>
      </c>
      <c r="P4379" s="54">
        <v>2.9401303005032253</v>
      </c>
      <c r="Q4379" s="54">
        <v>51.095345345345457</v>
      </c>
      <c r="R4379" s="54">
        <v>0.99002316334300544</v>
      </c>
      <c r="S4379" s="54">
        <v>6.9026935488617589</v>
      </c>
      <c r="T4379" s="54">
        <v>4.4179661296780271E-4</v>
      </c>
      <c r="U4379" s="54">
        <v>0.30107424699030361</v>
      </c>
      <c r="V4379" s="54">
        <v>176.53550346135813</v>
      </c>
      <c r="W4379" s="54">
        <v>100.23544072714598</v>
      </c>
    </row>
    <row r="4380" spans="3:23" x14ac:dyDescent="0.25">
      <c r="C4380" s="52">
        <v>0</v>
      </c>
      <c r="D4380" s="55">
        <v>69</v>
      </c>
      <c r="E4380" s="55">
        <v>73</v>
      </c>
      <c r="F4380" s="55">
        <v>27.366</v>
      </c>
      <c r="G4380" s="55">
        <v>0.53530538146551321</v>
      </c>
      <c r="H4380" s="55">
        <v>0.9452054794520548</v>
      </c>
      <c r="I4380" s="55">
        <v>0.69696969696969702</v>
      </c>
      <c r="J4380" s="55">
        <v>9.3730213158152065</v>
      </c>
      <c r="K4380" s="55">
        <v>116</v>
      </c>
      <c r="L4380" s="55">
        <v>98.05797101449275</v>
      </c>
      <c r="M4380" s="55">
        <v>95.849531116794481</v>
      </c>
      <c r="N4380" s="55">
        <v>9.790277376907893</v>
      </c>
      <c r="O4380" s="55">
        <v>0.18022196062480011</v>
      </c>
      <c r="P4380" s="55">
        <v>1.839643610920344</v>
      </c>
      <c r="Q4380" s="55">
        <v>48.305555555555578</v>
      </c>
      <c r="R4380" s="55">
        <v>0.87905443627388846</v>
      </c>
      <c r="S4380" s="55">
        <v>4.8311481453663179</v>
      </c>
      <c r="T4380" s="55">
        <v>9.7736625514403368E-3</v>
      </c>
      <c r="U4380" s="55">
        <v>0.22025240705796256</v>
      </c>
      <c r="V4380" s="55">
        <v>10.300444986665431</v>
      </c>
      <c r="W4380" s="55">
        <v>8.7003594297416047</v>
      </c>
    </row>
    <row r="4381" spans="3:23" x14ac:dyDescent="0.25">
      <c r="C4381" s="51">
        <v>0</v>
      </c>
      <c r="D4381" s="54">
        <v>109</v>
      </c>
      <c r="E4381" s="54">
        <v>114</v>
      </c>
      <c r="F4381" s="54">
        <v>36.546000000000006</v>
      </c>
      <c r="G4381" s="54">
        <v>0.7756701670909778</v>
      </c>
      <c r="H4381" s="54">
        <v>0.95614035087719296</v>
      </c>
      <c r="I4381" s="54">
        <v>0.64880952380952384</v>
      </c>
      <c r="J4381" s="54">
        <v>11.780624362746346</v>
      </c>
      <c r="K4381" s="54">
        <v>114</v>
      </c>
      <c r="L4381" s="54">
        <v>100.44036697247707</v>
      </c>
      <c r="M4381" s="54">
        <v>76.48946653075096</v>
      </c>
      <c r="N4381" s="54">
        <v>8.7458256631807476</v>
      </c>
      <c r="O4381" s="54">
        <v>-0.15179874528194959</v>
      </c>
      <c r="P4381" s="54">
        <v>2.0326409284106286</v>
      </c>
      <c r="Q4381" s="54">
        <v>35.796703296703292</v>
      </c>
      <c r="R4381" s="54">
        <v>0.95939385451069736</v>
      </c>
      <c r="S4381" s="54">
        <v>4.8178749605731763</v>
      </c>
      <c r="T4381" s="54">
        <v>6.581330757154941E-3</v>
      </c>
      <c r="U4381" s="54">
        <v>0.23691909433667649</v>
      </c>
      <c r="V4381" s="54">
        <v>14.953412565336853</v>
      </c>
      <c r="W4381" s="54">
        <v>9.4376742069978459</v>
      </c>
    </row>
    <row r="4382" spans="3:23" x14ac:dyDescent="0.25">
      <c r="C4382" s="52">
        <v>0</v>
      </c>
      <c r="D4382" s="55">
        <v>7303</v>
      </c>
      <c r="E4382" s="55">
        <v>12764</v>
      </c>
      <c r="F4382" s="55">
        <v>683.29299999999989</v>
      </c>
      <c r="G4382" s="55">
        <v>0.83405774394754018</v>
      </c>
      <c r="H4382" s="55">
        <v>0.57215606392980256</v>
      </c>
      <c r="I4382" s="55">
        <v>0.43346391263057932</v>
      </c>
      <c r="J4382" s="55">
        <v>96.428566281993909</v>
      </c>
      <c r="K4382" s="55">
        <v>241</v>
      </c>
      <c r="L4382" s="55">
        <v>132.34136656168698</v>
      </c>
      <c r="M4382" s="55">
        <v>1208.6688541716992</v>
      </c>
      <c r="N4382" s="55">
        <v>34.765915120584687</v>
      </c>
      <c r="O4382" s="55">
        <v>0.79311881251911787</v>
      </c>
      <c r="P4382" s="55">
        <v>2.9047530850373326</v>
      </c>
      <c r="Q4382" s="55">
        <v>45.88273347447614</v>
      </c>
      <c r="R4382" s="55">
        <v>0.9910871975009542</v>
      </c>
      <c r="S4382" s="55">
        <v>6.9195568342986551</v>
      </c>
      <c r="T4382" s="55">
        <v>4.5011341651742025E-4</v>
      </c>
      <c r="U4382" s="55">
        <v>0.30285450400146841</v>
      </c>
      <c r="V4382" s="55">
        <v>174.73858886469199</v>
      </c>
      <c r="W4382" s="55">
        <v>96.399287005394058</v>
      </c>
    </row>
    <row r="4383" spans="3:23" x14ac:dyDescent="0.25">
      <c r="C4383" s="51">
        <v>0</v>
      </c>
      <c r="D4383" s="54">
        <v>87</v>
      </c>
      <c r="E4383" s="54">
        <v>93</v>
      </c>
      <c r="F4383" s="54">
        <v>32.228999999999999</v>
      </c>
      <c r="G4383" s="54">
        <v>0.68398880194398959</v>
      </c>
      <c r="H4383" s="54">
        <v>0.93548387096774188</v>
      </c>
      <c r="I4383" s="54">
        <v>0.65909090909090906</v>
      </c>
      <c r="J4383" s="54">
        <v>10.524820207108489</v>
      </c>
      <c r="K4383" s="54">
        <v>122</v>
      </c>
      <c r="L4383" s="54">
        <v>101.41379310344827</v>
      </c>
      <c r="M4383" s="54">
        <v>93.71050521251</v>
      </c>
      <c r="N4383" s="54">
        <v>9.6804186486179411</v>
      </c>
      <c r="O4383" s="54">
        <v>0.25043798917334908</v>
      </c>
      <c r="P4383" s="54">
        <v>2.1947481123845782</v>
      </c>
      <c r="Q4383" s="54">
        <v>48.305555555555564</v>
      </c>
      <c r="R4383" s="54">
        <v>0.92359740753659192</v>
      </c>
      <c r="S4383" s="54">
        <v>4.9443481344125768</v>
      </c>
      <c r="T4383" s="54">
        <v>7.6195987654321196E-3</v>
      </c>
      <c r="U4383" s="54">
        <v>0.26869417234000542</v>
      </c>
      <c r="V4383" s="54">
        <v>12.477042490508905</v>
      </c>
      <c r="W4383" s="54">
        <v>9.1019090152928062</v>
      </c>
    </row>
    <row r="4384" spans="3:23" x14ac:dyDescent="0.25">
      <c r="C4384" s="52">
        <v>0</v>
      </c>
      <c r="D4384" s="55">
        <v>29</v>
      </c>
      <c r="E4384" s="55">
        <v>33</v>
      </c>
      <c r="F4384" s="55">
        <v>17.996000000000002</v>
      </c>
      <c r="G4384" s="55">
        <v>0</v>
      </c>
      <c r="H4384" s="55">
        <v>0.87878787878787878</v>
      </c>
      <c r="I4384" s="55">
        <v>0.59183673469387754</v>
      </c>
      <c r="J4384" s="55">
        <v>6.0765077797464979</v>
      </c>
      <c r="K4384" s="55">
        <v>115</v>
      </c>
      <c r="L4384" s="55">
        <v>102.37931034482759</v>
      </c>
      <c r="M4384" s="55">
        <v>70.815270935960584</v>
      </c>
      <c r="N4384" s="55">
        <v>8.4151809805826865</v>
      </c>
      <c r="O4384" s="55">
        <v>-0.32331174662524548</v>
      </c>
      <c r="P4384" s="55">
        <v>2.1397352439576407</v>
      </c>
      <c r="Q4384" s="55">
        <v>63.107142857142854</v>
      </c>
      <c r="R4384" s="55">
        <v>0.93795803989473558</v>
      </c>
      <c r="S4384" s="55">
        <v>4.0472990984266426</v>
      </c>
      <c r="T4384" s="55">
        <v>1.785714285714287E-2</v>
      </c>
      <c r="U4384" s="55">
        <v>0.18933796857903995</v>
      </c>
      <c r="V4384" s="55">
        <v>6.2330229193099944</v>
      </c>
      <c r="W4384" s="55">
        <v>6.2330229193099944</v>
      </c>
    </row>
    <row r="4385" spans="3:23" x14ac:dyDescent="0.25">
      <c r="C4385" s="51">
        <v>0</v>
      </c>
      <c r="D4385" s="54">
        <v>146</v>
      </c>
      <c r="E4385" s="54">
        <v>156</v>
      </c>
      <c r="F4385" s="54">
        <v>44.899000000000001</v>
      </c>
      <c r="G4385" s="54">
        <v>0.86725965699172636</v>
      </c>
      <c r="H4385" s="54">
        <v>0.9358974358974359</v>
      </c>
      <c r="I4385" s="54">
        <v>0.5725490196078431</v>
      </c>
      <c r="J4385" s="54">
        <v>13.63425735166143</v>
      </c>
      <c r="K4385" s="54">
        <v>130</v>
      </c>
      <c r="L4385" s="54">
        <v>105.83561643835617</v>
      </c>
      <c r="M4385" s="54">
        <v>153.53141237600374</v>
      </c>
      <c r="N4385" s="54">
        <v>12.390779328839802</v>
      </c>
      <c r="O4385" s="54">
        <v>6.7331162601017014E-2</v>
      </c>
      <c r="P4385" s="54">
        <v>2.0904619542402001</v>
      </c>
      <c r="Q4385" s="54">
        <v>49.051470588235269</v>
      </c>
      <c r="R4385" s="54">
        <v>0.97281056048812287</v>
      </c>
      <c r="S4385" s="54">
        <v>5.3230520465898143</v>
      </c>
      <c r="T4385" s="54">
        <v>4.2441608996540026E-3</v>
      </c>
      <c r="U4385" s="54">
        <v>0.19963399039685761</v>
      </c>
      <c r="V4385" s="54">
        <v>19.563400797738694</v>
      </c>
      <c r="W4385" s="54">
        <v>9.739758248001225</v>
      </c>
    </row>
    <row r="4386" spans="3:23" x14ac:dyDescent="0.25">
      <c r="C4386" s="52">
        <v>0</v>
      </c>
      <c r="D4386" s="55">
        <v>7076</v>
      </c>
      <c r="E4386" s="55">
        <v>12538</v>
      </c>
      <c r="F4386" s="55">
        <v>672.74</v>
      </c>
      <c r="G4386" s="55">
        <v>0.84395058359209685</v>
      </c>
      <c r="H4386" s="55">
        <v>0.56436433242941453</v>
      </c>
      <c r="I4386" s="55">
        <v>0.42923870185016683</v>
      </c>
      <c r="J4386" s="55">
        <v>94.918085834818712</v>
      </c>
      <c r="K4386" s="55">
        <v>240</v>
      </c>
      <c r="L4386" s="55">
        <v>133.0568117580554</v>
      </c>
      <c r="M4386" s="55">
        <v>1152.5485740880924</v>
      </c>
      <c r="N4386" s="55">
        <v>33.949205794658766</v>
      </c>
      <c r="O4386" s="55">
        <v>0.72609219790449464</v>
      </c>
      <c r="P4386" s="55">
        <v>2.7404016916373766</v>
      </c>
      <c r="Q4386" s="55">
        <v>46.752373512799245</v>
      </c>
      <c r="R4386" s="55">
        <v>0.99103275052512352</v>
      </c>
      <c r="S4386" s="55">
        <v>6.9012613984356461</v>
      </c>
      <c r="T4386" s="55">
        <v>4.6660091667068593E-4</v>
      </c>
      <c r="U4386" s="55">
        <v>0.30553813948774772</v>
      </c>
      <c r="V4386" s="55">
        <v>174.49845861190369</v>
      </c>
      <c r="W4386" s="55">
        <v>93.604625177689911</v>
      </c>
    </row>
    <row r="4387" spans="3:23" x14ac:dyDescent="0.25">
      <c r="C4387" s="51">
        <v>0</v>
      </c>
      <c r="D4387" s="54">
        <v>105</v>
      </c>
      <c r="E4387" s="54">
        <v>112</v>
      </c>
      <c r="F4387" s="54">
        <v>35.81</v>
      </c>
      <c r="G4387" s="54">
        <v>0.71423644024490529</v>
      </c>
      <c r="H4387" s="54">
        <v>0.9375</v>
      </c>
      <c r="I4387" s="54">
        <v>0.625</v>
      </c>
      <c r="J4387" s="54">
        <v>11.562445770562215</v>
      </c>
      <c r="K4387" s="54">
        <v>128</v>
      </c>
      <c r="L4387" s="54">
        <v>105.38095238095238</v>
      </c>
      <c r="M4387" s="54">
        <v>146.12271062271063</v>
      </c>
      <c r="N4387" s="54">
        <v>12.088122708787772</v>
      </c>
      <c r="O4387" s="54">
        <v>6.3375163716620206E-2</v>
      </c>
      <c r="P4387" s="54">
        <v>1.943419585244506</v>
      </c>
      <c r="Q4387" s="54">
        <v>50.851648351648251</v>
      </c>
      <c r="R4387" s="54">
        <v>0.94444727553720487</v>
      </c>
      <c r="S4387" s="54">
        <v>5.0990352567726083</v>
      </c>
      <c r="T4387" s="54">
        <v>5.7360222195387105E-3</v>
      </c>
      <c r="U4387" s="54">
        <v>0.2250839209630415</v>
      </c>
      <c r="V4387" s="54">
        <v>14.001939100641174</v>
      </c>
      <c r="W4387" s="54">
        <v>9.8000201683204118</v>
      </c>
    </row>
    <row r="4388" spans="3:23" x14ac:dyDescent="0.25">
      <c r="C4388" s="52">
        <v>0</v>
      </c>
      <c r="D4388" s="55">
        <v>36</v>
      </c>
      <c r="E4388" s="55">
        <v>40</v>
      </c>
      <c r="F4388" s="55">
        <v>19.592000000000002</v>
      </c>
      <c r="G4388" s="55">
        <v>0.38282074674438793</v>
      </c>
      <c r="H4388" s="55">
        <v>0.9</v>
      </c>
      <c r="I4388" s="55">
        <v>0.6428571428571429</v>
      </c>
      <c r="J4388" s="55">
        <v>6.7702750025730758</v>
      </c>
      <c r="K4388" s="55">
        <v>132</v>
      </c>
      <c r="L4388" s="55">
        <v>108.05555555555556</v>
      </c>
      <c r="M4388" s="55">
        <v>130.9111111111111</v>
      </c>
      <c r="N4388" s="55">
        <v>11.441639354179587</v>
      </c>
      <c r="O4388" s="55">
        <v>1.7185667881492353E-2</v>
      </c>
      <c r="P4388" s="55">
        <v>2.3034419512718753</v>
      </c>
      <c r="Q4388" s="55">
        <v>70.125</v>
      </c>
      <c r="R4388" s="55">
        <v>0.90949750563010645</v>
      </c>
      <c r="S4388" s="55">
        <v>4.5724312513221186</v>
      </c>
      <c r="T4388" s="55">
        <v>1.66015625E-2</v>
      </c>
      <c r="U4388" s="55">
        <v>0.18501753429372908</v>
      </c>
      <c r="V4388" s="55">
        <v>7.1802197428460053</v>
      </c>
      <c r="W4388" s="55">
        <v>6.6332495807108005</v>
      </c>
    </row>
    <row r="4389" spans="3:23" x14ac:dyDescent="0.25">
      <c r="C4389" s="51">
        <v>0</v>
      </c>
      <c r="D4389" s="54">
        <v>133</v>
      </c>
      <c r="E4389" s="54">
        <v>141</v>
      </c>
      <c r="F4389" s="54">
        <v>43.211999999999996</v>
      </c>
      <c r="G4389" s="54">
        <v>0.87831335196288962</v>
      </c>
      <c r="H4389" s="54">
        <v>0.94326241134751776</v>
      </c>
      <c r="I4389" s="54">
        <v>0.55882352941176472</v>
      </c>
      <c r="J4389" s="54">
        <v>13.013103375051497</v>
      </c>
      <c r="K4389" s="54">
        <v>138</v>
      </c>
      <c r="L4389" s="54">
        <v>106.50375939849624</v>
      </c>
      <c r="M4389" s="54">
        <v>208.60036454773291</v>
      </c>
      <c r="N4389" s="54">
        <v>14.443004000128676</v>
      </c>
      <c r="O4389" s="54">
        <v>0.40579781562021527</v>
      </c>
      <c r="P4389" s="54">
        <v>2.1249072246089491</v>
      </c>
      <c r="Q4389" s="54">
        <v>49.541176470588312</v>
      </c>
      <c r="R4389" s="54">
        <v>0.97065422197613505</v>
      </c>
      <c r="S4389" s="54">
        <v>5.3913916010388654</v>
      </c>
      <c r="T4389" s="54">
        <v>4.3829296424452132E-3</v>
      </c>
      <c r="U4389" s="54">
        <v>0.20941962177256274</v>
      </c>
      <c r="V4389" s="54">
        <v>19.001311778867422</v>
      </c>
      <c r="W4389" s="54">
        <v>9.0842498629603856</v>
      </c>
    </row>
    <row r="4390" spans="3:23" x14ac:dyDescent="0.25">
      <c r="C4390" s="52">
        <v>0</v>
      </c>
      <c r="D4390" s="55">
        <v>7065</v>
      </c>
      <c r="E4390" s="55">
        <v>12175</v>
      </c>
      <c r="F4390" s="55">
        <v>676.95699999999999</v>
      </c>
      <c r="G4390" s="55">
        <v>0.8492890740131962</v>
      </c>
      <c r="H4390" s="55">
        <v>0.58028747433264882</v>
      </c>
      <c r="I4390" s="55">
        <v>0.44272465221205665</v>
      </c>
      <c r="J4390" s="55">
        <v>94.844279656465957</v>
      </c>
      <c r="K4390" s="55">
        <v>228</v>
      </c>
      <c r="L4390" s="55">
        <v>131.62986553432413</v>
      </c>
      <c r="M4390" s="55">
        <v>1075.020540539691</v>
      </c>
      <c r="N4390" s="55">
        <v>32.787505860307384</v>
      </c>
      <c r="O4390" s="55">
        <v>0.60474660529727087</v>
      </c>
      <c r="P4390" s="55">
        <v>2.5491963305507741</v>
      </c>
      <c r="Q4390" s="55">
        <v>41.951724993794478</v>
      </c>
      <c r="R4390" s="55">
        <v>0.99177906394508608</v>
      </c>
      <c r="S4390" s="55">
        <v>6.8732595816922393</v>
      </c>
      <c r="T4390" s="55">
        <v>4.514151281343949E-4</v>
      </c>
      <c r="U4390" s="55">
        <v>0.30667528367635671</v>
      </c>
      <c r="V4390" s="55">
        <v>172.44399177889153</v>
      </c>
      <c r="W4390" s="55">
        <v>91.038027301756827</v>
      </c>
    </row>
    <row r="4391" spans="3:23" x14ac:dyDescent="0.25">
      <c r="C4391" s="51">
        <v>0</v>
      </c>
      <c r="D4391" s="54">
        <v>140</v>
      </c>
      <c r="E4391" s="54">
        <v>154</v>
      </c>
      <c r="F4391" s="54">
        <v>44.899000000000001</v>
      </c>
      <c r="G4391" s="54">
        <v>0.83085493509984942</v>
      </c>
      <c r="H4391" s="54">
        <v>0.90909090909090906</v>
      </c>
      <c r="I4391" s="54">
        <v>0.58823529411764708</v>
      </c>
      <c r="J4391" s="54">
        <v>13.351162356249091</v>
      </c>
      <c r="K4391" s="54">
        <v>136</v>
      </c>
      <c r="L4391" s="54">
        <v>105.97142857142858</v>
      </c>
      <c r="M4391" s="54">
        <v>189.46680369989718</v>
      </c>
      <c r="N4391" s="54">
        <v>13.764694101210429</v>
      </c>
      <c r="O4391" s="54">
        <v>0.10683406550650286</v>
      </c>
      <c r="P4391" s="54">
        <v>2.0216844236944311</v>
      </c>
      <c r="Q4391" s="54">
        <v>62.337254901960883</v>
      </c>
      <c r="R4391" s="54">
        <v>0.95955465619675706</v>
      </c>
      <c r="S4391" s="54">
        <v>5.3922273284062543</v>
      </c>
      <c r="T4391" s="54">
        <v>4.4136870434448297E-3</v>
      </c>
      <c r="U4391" s="54">
        <v>0.22873029194646352</v>
      </c>
      <c r="V4391" s="54">
        <v>18.289952615993439</v>
      </c>
      <c r="W4391" s="54">
        <v>10.178158586712994</v>
      </c>
    </row>
    <row r="4392" spans="3:23" x14ac:dyDescent="0.25">
      <c r="C4392" s="52">
        <v>0</v>
      </c>
      <c r="D4392" s="55">
        <v>67</v>
      </c>
      <c r="E4392" s="55">
        <v>73</v>
      </c>
      <c r="F4392" s="55">
        <v>27.919999999999998</v>
      </c>
      <c r="G4392" s="55">
        <v>0.67451990248530314</v>
      </c>
      <c r="H4392" s="55">
        <v>0.9178082191780822</v>
      </c>
      <c r="I4392" s="55">
        <v>0.6767676767676768</v>
      </c>
      <c r="J4392" s="55">
        <v>9.2361815431083798</v>
      </c>
      <c r="K4392" s="55">
        <v>104</v>
      </c>
      <c r="L4392" s="55">
        <v>93.985074626865668</v>
      </c>
      <c r="M4392" s="55">
        <v>33.954319312528256</v>
      </c>
      <c r="N4392" s="55">
        <v>5.8270334916257562</v>
      </c>
      <c r="O4392" s="55">
        <v>-3.4000068209796723E-2</v>
      </c>
      <c r="P4392" s="55">
        <v>1.9083832673685139</v>
      </c>
      <c r="Q4392" s="55">
        <v>29.999999999999993</v>
      </c>
      <c r="R4392" s="55">
        <v>0.89845143938207583</v>
      </c>
      <c r="S4392" s="55">
        <v>4.2203466095212328</v>
      </c>
      <c r="T4392" s="55">
        <v>1.2517146776406057E-2</v>
      </c>
      <c r="U4392" s="55">
        <v>0.26819250708139603</v>
      </c>
      <c r="V4392" s="55">
        <v>10.897771565888716</v>
      </c>
      <c r="W4392" s="55">
        <v>8.0453524754422343</v>
      </c>
    </row>
    <row r="4393" spans="3:23" x14ac:dyDescent="0.25">
      <c r="C4393" s="51">
        <v>0</v>
      </c>
      <c r="D4393" s="54">
        <v>47</v>
      </c>
      <c r="E4393" s="54">
        <v>52</v>
      </c>
      <c r="F4393" s="54">
        <v>22.776000000000003</v>
      </c>
      <c r="G4393" s="54">
        <v>0.54029913508406824</v>
      </c>
      <c r="H4393" s="54">
        <v>0.90384615384615385</v>
      </c>
      <c r="I4393" s="54">
        <v>0.65277777777777779</v>
      </c>
      <c r="J4393" s="54">
        <v>7.7357778278950491</v>
      </c>
      <c r="K4393" s="54">
        <v>141</v>
      </c>
      <c r="L4393" s="54">
        <v>109.40425531914893</v>
      </c>
      <c r="M4393" s="54">
        <v>211.94172062904715</v>
      </c>
      <c r="N4393" s="54">
        <v>14.558218319184775</v>
      </c>
      <c r="O4393" s="54">
        <v>0.31355876644376185</v>
      </c>
      <c r="P4393" s="54">
        <v>2.3100481357103644</v>
      </c>
      <c r="Q4393" s="54">
        <v>81.703703703703667</v>
      </c>
      <c r="R4393" s="54">
        <v>0.93884686311763255</v>
      </c>
      <c r="S4393" s="54">
        <v>4.969274489883448</v>
      </c>
      <c r="T4393" s="54">
        <v>1.2345679012345668E-2</v>
      </c>
      <c r="U4393" s="54">
        <v>0.18159941655383682</v>
      </c>
      <c r="V4393" s="54">
        <v>8.5656174876903961</v>
      </c>
      <c r="W4393" s="54">
        <v>7.2077360218402156</v>
      </c>
    </row>
    <row r="4394" spans="3:23" x14ac:dyDescent="0.25">
      <c r="C4394" s="52">
        <v>0</v>
      </c>
      <c r="D4394" s="55">
        <v>29</v>
      </c>
      <c r="E4394" s="55">
        <v>33</v>
      </c>
      <c r="F4394" s="55">
        <v>17.996000000000002</v>
      </c>
      <c r="G4394" s="55">
        <v>0</v>
      </c>
      <c r="H4394" s="55">
        <v>0.87878787878787878</v>
      </c>
      <c r="I4394" s="55">
        <v>0.59183673469387754</v>
      </c>
      <c r="J4394" s="55">
        <v>6.0765077797464979</v>
      </c>
      <c r="K4394" s="55">
        <v>116</v>
      </c>
      <c r="L4394" s="55">
        <v>105.48275862068965</v>
      </c>
      <c r="M4394" s="55">
        <v>62.972906403940918</v>
      </c>
      <c r="N4394" s="55">
        <v>7.9355470135297486</v>
      </c>
      <c r="O4394" s="55">
        <v>-0.98312598631651515</v>
      </c>
      <c r="P4394" s="55">
        <v>3.3906597469788009</v>
      </c>
      <c r="Q4394" s="55">
        <v>31.75</v>
      </c>
      <c r="R4394" s="55">
        <v>0.97206120233533044</v>
      </c>
      <c r="S4394" s="55">
        <v>4.1422952191909008</v>
      </c>
      <c r="T4394" s="55">
        <v>1.9132653061224504E-2</v>
      </c>
      <c r="U4394" s="55">
        <v>0.33001566885495454</v>
      </c>
      <c r="V4394" s="55">
        <v>6.2330229193099944</v>
      </c>
      <c r="W4394" s="55">
        <v>6.2330229193099944</v>
      </c>
    </row>
    <row r="4395" spans="3:23" x14ac:dyDescent="0.25">
      <c r="C4395" s="51">
        <v>0</v>
      </c>
      <c r="D4395" s="54">
        <v>99</v>
      </c>
      <c r="E4395" s="54">
        <v>107</v>
      </c>
      <c r="F4395" s="54">
        <v>36.455000000000005</v>
      </c>
      <c r="G4395" s="54">
        <v>0.84924224442541196</v>
      </c>
      <c r="H4395" s="54">
        <v>0.92523364485981308</v>
      </c>
      <c r="I4395" s="54">
        <v>0.6</v>
      </c>
      <c r="J4395" s="54">
        <v>11.227230955528665</v>
      </c>
      <c r="K4395" s="54">
        <v>144</v>
      </c>
      <c r="L4395" s="54">
        <v>107.24242424242425</v>
      </c>
      <c r="M4395" s="54">
        <v>298.79777365491668</v>
      </c>
      <c r="N4395" s="54">
        <v>17.285767950973909</v>
      </c>
      <c r="O4395" s="54">
        <v>0.48342222220271491</v>
      </c>
      <c r="P4395" s="54">
        <v>2.0519735014141394</v>
      </c>
      <c r="Q4395" s="54">
        <v>45.105555555555604</v>
      </c>
      <c r="R4395" s="54">
        <v>0.97012044563833544</v>
      </c>
      <c r="S4395" s="54">
        <v>5.4008423883343442</v>
      </c>
      <c r="T4395" s="54">
        <v>5.8641975308642118E-3</v>
      </c>
      <c r="U4395" s="54">
        <v>0.22581162664495988</v>
      </c>
      <c r="V4395" s="54">
        <v>15.67651108260039</v>
      </c>
      <c r="W4395" s="54">
        <v>8.2772514467481919</v>
      </c>
    </row>
    <row r="4396" spans="3:23" x14ac:dyDescent="0.25">
      <c r="C4396" s="52">
        <v>0</v>
      </c>
      <c r="D4396" s="55">
        <v>7245</v>
      </c>
      <c r="E4396" s="55">
        <v>12306</v>
      </c>
      <c r="F4396" s="55">
        <v>726.69399999999996</v>
      </c>
      <c r="G4396" s="55">
        <v>0.84082459094328066</v>
      </c>
      <c r="H4396" s="55">
        <v>0.5887372013651877</v>
      </c>
      <c r="I4396" s="55">
        <v>0.44230769230769229</v>
      </c>
      <c r="J4396" s="55">
        <v>96.044887951448274</v>
      </c>
      <c r="K4396" s="55">
        <v>222</v>
      </c>
      <c r="L4396" s="55">
        <v>128.77791580400276</v>
      </c>
      <c r="M4396" s="55">
        <v>1003.4836646229439</v>
      </c>
      <c r="N4396" s="55">
        <v>31.677810287691035</v>
      </c>
      <c r="O4396" s="55">
        <v>0.55161544593329526</v>
      </c>
      <c r="P4396" s="55">
        <v>2.5793620411349965</v>
      </c>
      <c r="Q4396" s="55">
        <v>37.534591194968336</v>
      </c>
      <c r="R4396" s="55">
        <v>0.99242986346745488</v>
      </c>
      <c r="S4396" s="55">
        <v>6.8435954255269209</v>
      </c>
      <c r="T4396" s="55">
        <v>5.1957418731801523E-4</v>
      </c>
      <c r="U4396" s="55">
        <v>0.31950133691606797</v>
      </c>
      <c r="V4396" s="55">
        <v>170.75308482574684</v>
      </c>
      <c r="W4396" s="55">
        <v>92.429956647498415</v>
      </c>
    </row>
    <row r="4397" spans="3:23" x14ac:dyDescent="0.25">
      <c r="C4397" s="51">
        <v>0</v>
      </c>
      <c r="D4397" s="54">
        <v>153</v>
      </c>
      <c r="E4397" s="54">
        <v>161</v>
      </c>
      <c r="F4397" s="54">
        <v>47.892999999999994</v>
      </c>
      <c r="G4397" s="54">
        <v>0.89162792950426562</v>
      </c>
      <c r="H4397" s="54">
        <v>0.9503105590062112</v>
      </c>
      <c r="I4397" s="54">
        <v>0.5368421052631579</v>
      </c>
      <c r="J4397" s="54">
        <v>13.957279475043833</v>
      </c>
      <c r="K4397" s="54">
        <v>134</v>
      </c>
      <c r="L4397" s="54">
        <v>108.64705882352941</v>
      </c>
      <c r="M4397" s="54">
        <v>230.62461300309593</v>
      </c>
      <c r="N4397" s="54">
        <v>15.18632980687223</v>
      </c>
      <c r="O4397" s="54">
        <v>-0.1657332625358468</v>
      </c>
      <c r="P4397" s="54">
        <v>1.8151418304843554</v>
      </c>
      <c r="Q4397" s="54">
        <v>58.391447368421076</v>
      </c>
      <c r="R4397" s="54">
        <v>0.97108496694626312</v>
      </c>
      <c r="S4397" s="54">
        <v>5.5593243236719596</v>
      </c>
      <c r="T4397" s="54">
        <v>3.6140927977839133E-3</v>
      </c>
      <c r="U4397" s="54">
        <v>0.20846830958474477</v>
      </c>
      <c r="V4397" s="54">
        <v>21.096542918105705</v>
      </c>
      <c r="W4397" s="54">
        <v>9.5518575644803452</v>
      </c>
    </row>
    <row r="4398" spans="3:23" x14ac:dyDescent="0.25">
      <c r="C4398" s="52">
        <v>0</v>
      </c>
      <c r="D4398" s="55">
        <v>29</v>
      </c>
      <c r="E4398" s="55">
        <v>33</v>
      </c>
      <c r="F4398" s="55">
        <v>17.996000000000002</v>
      </c>
      <c r="G4398" s="55">
        <v>0</v>
      </c>
      <c r="H4398" s="55">
        <v>0.87878787878787878</v>
      </c>
      <c r="I4398" s="55">
        <v>0.59183673469387754</v>
      </c>
      <c r="J4398" s="55">
        <v>6.0765077797464979</v>
      </c>
      <c r="K4398" s="55">
        <v>106</v>
      </c>
      <c r="L4398" s="55">
        <v>91</v>
      </c>
      <c r="M4398" s="55">
        <v>37.357142857142854</v>
      </c>
      <c r="N4398" s="55">
        <v>6.1120489900804014</v>
      </c>
      <c r="O4398" s="55">
        <v>0.47086850399297564</v>
      </c>
      <c r="P4398" s="55">
        <v>2.8734521750892958</v>
      </c>
      <c r="Q4398" s="55">
        <v>57.571428571428562</v>
      </c>
      <c r="R4398" s="55">
        <v>0.91435676499391838</v>
      </c>
      <c r="S4398" s="55">
        <v>3.8664331502253839</v>
      </c>
      <c r="T4398" s="55">
        <v>1.9132653061224501E-2</v>
      </c>
      <c r="U4398" s="55">
        <v>0.24727013144541327</v>
      </c>
      <c r="V4398" s="55">
        <v>6.2330229193099944</v>
      </c>
      <c r="W4398" s="55">
        <v>6.2330229193099944</v>
      </c>
    </row>
    <row r="4399" spans="3:23" x14ac:dyDescent="0.25">
      <c r="C4399" s="51">
        <v>0</v>
      </c>
      <c r="D4399" s="54">
        <v>100</v>
      </c>
      <c r="E4399" s="54">
        <v>111</v>
      </c>
      <c r="F4399" s="54">
        <v>38.298999999999992</v>
      </c>
      <c r="G4399" s="54">
        <v>0.88953625227298438</v>
      </c>
      <c r="H4399" s="54">
        <v>0.90090090090090091</v>
      </c>
      <c r="I4399" s="54">
        <v>0.73529411764705888</v>
      </c>
      <c r="J4399" s="54">
        <v>11.283791670955125</v>
      </c>
      <c r="K4399" s="54">
        <v>133</v>
      </c>
      <c r="L4399" s="54">
        <v>102.42</v>
      </c>
      <c r="M4399" s="54">
        <v>143.19555555555553</v>
      </c>
      <c r="N4399" s="54">
        <v>11.966434538138564</v>
      </c>
      <c r="O4399" s="54">
        <v>0.3367635936544745</v>
      </c>
      <c r="P4399" s="54">
        <v>2.8164633772472278</v>
      </c>
      <c r="Q4399" s="54">
        <v>17.483660130718942</v>
      </c>
      <c r="R4399" s="54">
        <v>0.98806154038135385</v>
      </c>
      <c r="S4399" s="54">
        <v>5.1798199098356479</v>
      </c>
      <c r="T4399" s="54">
        <v>7.9883805374001346E-3</v>
      </c>
      <c r="U4399" s="54">
        <v>0.37162120740552057</v>
      </c>
      <c r="V4399" s="54">
        <v>17.017614392736011</v>
      </c>
      <c r="W4399" s="54">
        <v>7.7747454650818906</v>
      </c>
    </row>
    <row r="4400" spans="3:23" x14ac:dyDescent="0.25">
      <c r="C4400" s="52">
        <v>0</v>
      </c>
      <c r="D4400" s="55">
        <v>29</v>
      </c>
      <c r="E4400" s="55">
        <v>33</v>
      </c>
      <c r="F4400" s="55">
        <v>17.996000000000002</v>
      </c>
      <c r="G4400" s="55">
        <v>0</v>
      </c>
      <c r="H4400" s="55">
        <v>0.87878787878787878</v>
      </c>
      <c r="I4400" s="55">
        <v>0.59183673469387754</v>
      </c>
      <c r="J4400" s="55">
        <v>6.0765077797464979</v>
      </c>
      <c r="K4400" s="55">
        <v>90</v>
      </c>
      <c r="L4400" s="55">
        <v>86.068965517241381</v>
      </c>
      <c r="M4400" s="55">
        <v>4.4950738916256174</v>
      </c>
      <c r="N4400" s="55">
        <v>2.120158930746848</v>
      </c>
      <c r="O4400" s="55">
        <v>-0.18325235045710717</v>
      </c>
      <c r="P4400" s="55">
        <v>2.181532144867703</v>
      </c>
      <c r="Q4400" s="55">
        <v>6.8035714285714288</v>
      </c>
      <c r="R4400" s="55">
        <v>0.86712311983690771</v>
      </c>
      <c r="S4400" s="55">
        <v>2.8777767894303108</v>
      </c>
      <c r="T4400" s="55">
        <v>2.2959183673469399E-2</v>
      </c>
      <c r="U4400" s="55">
        <v>0.43720238095238095</v>
      </c>
      <c r="V4400" s="55">
        <v>6.2330229193099944</v>
      </c>
      <c r="W4400" s="55">
        <v>6.2330229193099944</v>
      </c>
    </row>
    <row r="4401" spans="3:23" x14ac:dyDescent="0.25">
      <c r="C4401" s="51">
        <v>0</v>
      </c>
      <c r="D4401" s="54">
        <v>83</v>
      </c>
      <c r="E4401" s="54">
        <v>90</v>
      </c>
      <c r="F4401" s="54">
        <v>32.418999999999997</v>
      </c>
      <c r="G4401" s="54">
        <v>0.82163221440993794</v>
      </c>
      <c r="H4401" s="54">
        <v>0.92222222222222228</v>
      </c>
      <c r="I4401" s="54">
        <v>0.65873015873015872</v>
      </c>
      <c r="J4401" s="54">
        <v>10.280023453913834</v>
      </c>
      <c r="K4401" s="54">
        <v>127</v>
      </c>
      <c r="L4401" s="54">
        <v>104.04819277108433</v>
      </c>
      <c r="M4401" s="54">
        <v>165.04642962092274</v>
      </c>
      <c r="N4401" s="54">
        <v>12.847039722088615</v>
      </c>
      <c r="O4401" s="54">
        <v>-5.4317263149099093E-3</v>
      </c>
      <c r="P4401" s="54">
        <v>1.7963949403350081</v>
      </c>
      <c r="Q4401" s="54">
        <v>30.571428571428552</v>
      </c>
      <c r="R4401" s="54">
        <v>0.97129106370543272</v>
      </c>
      <c r="S4401" s="54">
        <v>5.1633716598976642</v>
      </c>
      <c r="T4401" s="54">
        <v>7.6530612244897845E-3</v>
      </c>
      <c r="U4401" s="54">
        <v>0.24998969284683542</v>
      </c>
      <c r="V4401" s="54">
        <v>13.777469797861949</v>
      </c>
      <c r="W4401" s="54">
        <v>7.853405584906815</v>
      </c>
    </row>
    <row r="4402" spans="3:23" x14ac:dyDescent="0.25">
      <c r="C4402" s="52">
        <v>0</v>
      </c>
      <c r="D4402" s="55">
        <v>7124</v>
      </c>
      <c r="E4402" s="55">
        <v>11733</v>
      </c>
      <c r="F4402" s="55">
        <v>640.30399999999986</v>
      </c>
      <c r="G4402" s="55">
        <v>0.84176677387745891</v>
      </c>
      <c r="H4402" s="55">
        <v>0.60717634023693856</v>
      </c>
      <c r="I4402" s="55">
        <v>0.44926530869647474</v>
      </c>
      <c r="J4402" s="55">
        <v>95.239479821622808</v>
      </c>
      <c r="K4402" s="55">
        <v>221</v>
      </c>
      <c r="L4402" s="55">
        <v>127.92981471083661</v>
      </c>
      <c r="M4402" s="55">
        <v>952.14023688830719</v>
      </c>
      <c r="N4402" s="55">
        <v>30.856769709227621</v>
      </c>
      <c r="O4402" s="55">
        <v>0.54251722740479547</v>
      </c>
      <c r="P4402" s="55">
        <v>2.6250519700048449</v>
      </c>
      <c r="Q4402" s="55">
        <v>40.74840764331222</v>
      </c>
      <c r="R4402" s="55">
        <v>0.99162971888948237</v>
      </c>
      <c r="S4402" s="55">
        <v>6.8279794185923048</v>
      </c>
      <c r="T4402" s="55">
        <v>4.7268026014893403E-4</v>
      </c>
      <c r="U4402" s="55">
        <v>0.30463508956863555</v>
      </c>
      <c r="V4402" s="55">
        <v>168.27813983680991</v>
      </c>
      <c r="W4402" s="55">
        <v>90.843500558117086</v>
      </c>
    </row>
    <row r="4403" spans="3:23" x14ac:dyDescent="0.25">
      <c r="C4403" s="51">
        <v>0</v>
      </c>
      <c r="D4403" s="54">
        <v>189</v>
      </c>
      <c r="E4403" s="54">
        <v>213</v>
      </c>
      <c r="F4403" s="54">
        <v>56.898999999999994</v>
      </c>
      <c r="G4403" s="54">
        <v>0.92304908719313927</v>
      </c>
      <c r="H4403" s="54">
        <v>0.88732394366197187</v>
      </c>
      <c r="I4403" s="54">
        <v>0.48337595907928388</v>
      </c>
      <c r="J4403" s="54">
        <v>15.512648837479231</v>
      </c>
      <c r="K4403" s="54">
        <v>142</v>
      </c>
      <c r="L4403" s="54">
        <v>109.22751322751323</v>
      </c>
      <c r="M4403" s="54">
        <v>251.35753686817503</v>
      </c>
      <c r="N4403" s="54">
        <v>15.854259265830587</v>
      </c>
      <c r="O4403" s="54">
        <v>-0.14631029917073246</v>
      </c>
      <c r="P4403" s="54">
        <v>2.0008834782181206</v>
      </c>
      <c r="Q4403" s="54">
        <v>58.521739130434867</v>
      </c>
      <c r="R4403" s="54">
        <v>0.97638583134283485</v>
      </c>
      <c r="S4403" s="54">
        <v>5.6618153277125041</v>
      </c>
      <c r="T4403" s="54">
        <v>2.8005321010992272E-3</v>
      </c>
      <c r="U4403" s="54">
        <v>0.25664285677886745</v>
      </c>
      <c r="V4403" s="54">
        <v>25.934287979918807</v>
      </c>
      <c r="W4403" s="54">
        <v>9.9764585387428486</v>
      </c>
    </row>
    <row r="4404" spans="3:23" x14ac:dyDescent="0.25">
      <c r="C4404" s="52">
        <v>0</v>
      </c>
      <c r="D4404" s="55">
        <v>62</v>
      </c>
      <c r="E4404" s="55">
        <v>67</v>
      </c>
      <c r="F4404" s="55">
        <v>27.084999999999997</v>
      </c>
      <c r="G4404" s="55">
        <v>0.49698997747769225</v>
      </c>
      <c r="H4404" s="55">
        <v>0.92537313432835822</v>
      </c>
      <c r="I4404" s="55">
        <v>0.68888888888888888</v>
      </c>
      <c r="J4404" s="55">
        <v>8.8848664465809541</v>
      </c>
      <c r="K4404" s="55">
        <v>145</v>
      </c>
      <c r="L4404" s="55">
        <v>96.161290322580641</v>
      </c>
      <c r="M4404" s="55">
        <v>152.72765732416713</v>
      </c>
      <c r="N4404" s="55">
        <v>12.358303173339255</v>
      </c>
      <c r="O4404" s="55">
        <v>1.6989460449080096</v>
      </c>
      <c r="P4404" s="55">
        <v>6.3363165172812801</v>
      </c>
      <c r="Q4404" s="55">
        <v>52.040000000000006</v>
      </c>
      <c r="R4404" s="55">
        <v>0.97129416449525496</v>
      </c>
      <c r="S4404" s="55">
        <v>4.7060660203021305</v>
      </c>
      <c r="T4404" s="55">
        <v>1.2199999999999982E-2</v>
      </c>
      <c r="U4404" s="55">
        <v>0.24615211074615106</v>
      </c>
      <c r="V4404" s="55">
        <v>9.6612301745598401</v>
      </c>
      <c r="W4404" s="55">
        <v>8.3835931609937795</v>
      </c>
    </row>
    <row r="4405" spans="3:23" x14ac:dyDescent="0.25">
      <c r="C4405" s="51">
        <v>0</v>
      </c>
      <c r="D4405" s="54">
        <v>143</v>
      </c>
      <c r="E4405" s="54">
        <v>152</v>
      </c>
      <c r="F4405" s="54">
        <v>43.533999999999999</v>
      </c>
      <c r="G4405" s="54">
        <v>0.85106220533028698</v>
      </c>
      <c r="H4405" s="54">
        <v>0.94078947368421051</v>
      </c>
      <c r="I4405" s="54">
        <v>0.75263157894736843</v>
      </c>
      <c r="J4405" s="54">
        <v>13.493452297211721</v>
      </c>
      <c r="K4405" s="54">
        <v>171</v>
      </c>
      <c r="L4405" s="54">
        <v>113.36363636363636</v>
      </c>
      <c r="M4405" s="54">
        <v>533.58514724711915</v>
      </c>
      <c r="N4405" s="54">
        <v>23.099462055362224</v>
      </c>
      <c r="O4405" s="54">
        <v>0.69134654227001879</v>
      </c>
      <c r="P4405" s="54">
        <v>2.6715541546517994</v>
      </c>
      <c r="Q4405" s="54">
        <v>26.282296650717722</v>
      </c>
      <c r="R4405" s="54">
        <v>0.99181196591814758</v>
      </c>
      <c r="S4405" s="54">
        <v>5.8955777177611157</v>
      </c>
      <c r="T4405" s="54">
        <v>1.3117831551475494E-2</v>
      </c>
      <c r="U4405" s="54">
        <v>0.35338247610974866</v>
      </c>
      <c r="V4405" s="54">
        <v>18.743443515939365</v>
      </c>
      <c r="W4405" s="54">
        <v>9.8415238214042091</v>
      </c>
    </row>
    <row r="4406" spans="3:23" x14ac:dyDescent="0.25">
      <c r="C4406" s="52">
        <v>0</v>
      </c>
      <c r="D4406" s="55">
        <v>55</v>
      </c>
      <c r="E4406" s="55">
        <v>59</v>
      </c>
      <c r="F4406" s="55">
        <v>23.818000000000001</v>
      </c>
      <c r="G4406" s="55">
        <v>0.49054763299991205</v>
      </c>
      <c r="H4406" s="55">
        <v>0.93220338983050843</v>
      </c>
      <c r="I4406" s="55">
        <v>0.67901234567901236</v>
      </c>
      <c r="J4406" s="55">
        <v>8.3682838718840049</v>
      </c>
      <c r="K4406" s="55">
        <v>104</v>
      </c>
      <c r="L4406" s="55">
        <v>91.436363636363637</v>
      </c>
      <c r="M4406" s="55">
        <v>43.694949494949505</v>
      </c>
      <c r="N4406" s="55">
        <v>6.6102155407331091</v>
      </c>
      <c r="O4406" s="55">
        <v>7.1603178747527765E-2</v>
      </c>
      <c r="P4406" s="55">
        <v>1.9413089456420238</v>
      </c>
      <c r="Q4406" s="55">
        <v>21.800000000000008</v>
      </c>
      <c r="R4406" s="55">
        <v>0.91271964915337456</v>
      </c>
      <c r="S4406" s="55">
        <v>4.3016492047018566</v>
      </c>
      <c r="T4406" s="55">
        <v>1.1604938271604961E-2</v>
      </c>
      <c r="U4406" s="55">
        <v>0.23878306878306865</v>
      </c>
      <c r="V4406" s="55">
        <v>9.0667557927883227</v>
      </c>
      <c r="W4406" s="55">
        <v>7.9009013678340798</v>
      </c>
    </row>
    <row r="4407" spans="3:23" x14ac:dyDescent="0.25">
      <c r="C4407" s="51">
        <v>0</v>
      </c>
      <c r="D4407" s="54">
        <v>75</v>
      </c>
      <c r="E4407" s="54">
        <v>81</v>
      </c>
      <c r="F4407" s="54">
        <v>28.962</v>
      </c>
      <c r="G4407" s="54">
        <v>0.66564196260965924</v>
      </c>
      <c r="H4407" s="54">
        <v>0.92592592592592593</v>
      </c>
      <c r="I4407" s="54">
        <v>0.68181818181818177</v>
      </c>
      <c r="J4407" s="54">
        <v>9.7720502380583998</v>
      </c>
      <c r="K4407" s="54">
        <v>104</v>
      </c>
      <c r="L4407" s="54">
        <v>90.24</v>
      </c>
      <c r="M4407" s="54">
        <v>42.482162162162162</v>
      </c>
      <c r="N4407" s="54">
        <v>6.5178341619100868</v>
      </c>
      <c r="O4407" s="54">
        <v>0.38252550855263867</v>
      </c>
      <c r="P4407" s="54">
        <v>2.0463831925966653</v>
      </c>
      <c r="Q4407" s="54">
        <v>18.867768595041316</v>
      </c>
      <c r="R4407" s="54">
        <v>0.91390783507021345</v>
      </c>
      <c r="S4407" s="54">
        <v>4.3979355254671963</v>
      </c>
      <c r="T4407" s="54">
        <v>9.6304897206475077E-3</v>
      </c>
      <c r="U4407" s="54">
        <v>0.2942873242460019</v>
      </c>
      <c r="V4407" s="54">
        <v>11.434503865209322</v>
      </c>
      <c r="W4407" s="54">
        <v>8.5332414852388858</v>
      </c>
    </row>
    <row r="4408" spans="3:23" x14ac:dyDescent="0.25">
      <c r="C4408" s="52">
        <v>0</v>
      </c>
      <c r="D4408" s="55">
        <v>87</v>
      </c>
      <c r="E4408" s="55">
        <v>93</v>
      </c>
      <c r="F4408" s="55">
        <v>33.271000000000001</v>
      </c>
      <c r="G4408" s="55">
        <v>0.82236823348207844</v>
      </c>
      <c r="H4408" s="55">
        <v>0.93548387096774188</v>
      </c>
      <c r="I4408" s="55">
        <v>0.62142857142857144</v>
      </c>
      <c r="J4408" s="55">
        <v>10.524820207108489</v>
      </c>
      <c r="K4408" s="55">
        <v>120</v>
      </c>
      <c r="L4408" s="55">
        <v>100.68965517241379</v>
      </c>
      <c r="M4408" s="55">
        <v>131.54210104250197</v>
      </c>
      <c r="N4408" s="55">
        <v>11.469180486961655</v>
      </c>
      <c r="O4408" s="55">
        <v>-2.8682154226302884E-2</v>
      </c>
      <c r="P4408" s="55">
        <v>1.7856797231770936</v>
      </c>
      <c r="Q4408" s="55">
        <v>34.831168831168803</v>
      </c>
      <c r="R4408" s="55">
        <v>0.96233087131298367</v>
      </c>
      <c r="S4408" s="55">
        <v>4.9454960133793575</v>
      </c>
      <c r="T4408" s="55">
        <v>7.336819025130694E-3</v>
      </c>
      <c r="U4408" s="55">
        <v>0.22642566668540695</v>
      </c>
      <c r="V4408" s="55">
        <v>14.111837117860141</v>
      </c>
      <c r="W4408" s="55">
        <v>8.0290089254891974</v>
      </c>
    </row>
    <row r="4409" spans="3:23" x14ac:dyDescent="0.25">
      <c r="C4409" s="51">
        <v>0</v>
      </c>
      <c r="D4409" s="54">
        <v>6822</v>
      </c>
      <c r="E4409" s="54">
        <v>11145</v>
      </c>
      <c r="F4409" s="54">
        <v>617.3119999999999</v>
      </c>
      <c r="G4409" s="54">
        <v>0.83608907728448967</v>
      </c>
      <c r="H4409" s="54">
        <v>0.61211305518169579</v>
      </c>
      <c r="I4409" s="54">
        <v>0.45498199279711887</v>
      </c>
      <c r="J4409" s="54">
        <v>93.198927966920721</v>
      </c>
      <c r="K4409" s="54">
        <v>238</v>
      </c>
      <c r="L4409" s="54">
        <v>129.00337144532395</v>
      </c>
      <c r="M4409" s="54">
        <v>981.17151773299463</v>
      </c>
      <c r="N4409" s="54">
        <v>31.323657476945353</v>
      </c>
      <c r="O4409" s="54">
        <v>0.56148528968750921</v>
      </c>
      <c r="P4409" s="54">
        <v>2.7338827553809066</v>
      </c>
      <c r="Q4409" s="54">
        <v>40.195814352676848</v>
      </c>
      <c r="R4409" s="54">
        <v>0.99180252338181119</v>
      </c>
      <c r="S4409" s="54">
        <v>6.8438100497522587</v>
      </c>
      <c r="T4409" s="54">
        <v>4.4385775980848835E-4</v>
      </c>
      <c r="U4409" s="54">
        <v>0.3056797000574355</v>
      </c>
      <c r="V4409" s="54">
        <v>163.88162637995802</v>
      </c>
      <c r="W4409" s="54">
        <v>89.904428848132042</v>
      </c>
    </row>
    <row r="4410" spans="3:23" x14ac:dyDescent="0.25">
      <c r="C4410" s="52">
        <v>0</v>
      </c>
      <c r="D4410" s="55">
        <v>187</v>
      </c>
      <c r="E4410" s="55">
        <v>226</v>
      </c>
      <c r="F4410" s="55">
        <v>61.191000000000003</v>
      </c>
      <c r="G4410" s="55">
        <v>0.94768325846897494</v>
      </c>
      <c r="H4410" s="55">
        <v>0.82743362831858402</v>
      </c>
      <c r="I4410" s="55">
        <v>0.43287037037037035</v>
      </c>
      <c r="J4410" s="55">
        <v>15.430353037616328</v>
      </c>
      <c r="K4410" s="55">
        <v>145</v>
      </c>
      <c r="L4410" s="55">
        <v>109.10160427807487</v>
      </c>
      <c r="M4410" s="55">
        <v>257.91972859525055</v>
      </c>
      <c r="N4410" s="55">
        <v>16.059879470134593</v>
      </c>
      <c r="O4410" s="55">
        <v>0.21692421029810094</v>
      </c>
      <c r="P4410" s="55">
        <v>2.1791802492207935</v>
      </c>
      <c r="Q4410" s="55">
        <v>55.739035087719216</v>
      </c>
      <c r="R4410" s="55">
        <v>0.97766474911426082</v>
      </c>
      <c r="S4410" s="55">
        <v>5.7348710202903144</v>
      </c>
      <c r="T4410" s="55">
        <v>2.7989381348106955E-3</v>
      </c>
      <c r="U4410" s="55">
        <v>0.28166700421212004</v>
      </c>
      <c r="V4410" s="55">
        <v>28.975867041053547</v>
      </c>
      <c r="W4410" s="55">
        <v>9.2494508545980842</v>
      </c>
    </row>
    <row r="4411" spans="3:23" x14ac:dyDescent="0.25">
      <c r="C4411" s="51">
        <v>0</v>
      </c>
      <c r="D4411" s="54">
        <v>96</v>
      </c>
      <c r="E4411" s="54">
        <v>103</v>
      </c>
      <c r="F4411" s="54">
        <v>34.841999999999999</v>
      </c>
      <c r="G4411" s="54">
        <v>0.82553809626998242</v>
      </c>
      <c r="H4411" s="54">
        <v>0.93203883495145634</v>
      </c>
      <c r="I4411" s="54">
        <v>0.71111111111111114</v>
      </c>
      <c r="J4411" s="54">
        <v>11.055812783082734</v>
      </c>
      <c r="K4411" s="54">
        <v>171</v>
      </c>
      <c r="L4411" s="54">
        <v>116.75</v>
      </c>
      <c r="M4411" s="54">
        <v>688.04210526315785</v>
      </c>
      <c r="N4411" s="54">
        <v>26.230556708982711</v>
      </c>
      <c r="O4411" s="54">
        <v>0.35639734933143741</v>
      </c>
      <c r="P4411" s="54">
        <v>1.8820193197064397</v>
      </c>
      <c r="Q4411" s="54">
        <v>74.566666666666649</v>
      </c>
      <c r="R4411" s="54">
        <v>0.97424422332252747</v>
      </c>
      <c r="S4411" s="54">
        <v>5.7252820318359419</v>
      </c>
      <c r="T4411" s="54">
        <v>7.1999999999999859E-3</v>
      </c>
      <c r="U4411" s="54">
        <v>0.21023459083056595</v>
      </c>
      <c r="V4411" s="54">
        <v>14.840754828863773</v>
      </c>
      <c r="W4411" s="54">
        <v>8.3753264612060896</v>
      </c>
    </row>
    <row r="4412" spans="3:23" x14ac:dyDescent="0.25">
      <c r="C4412" s="52">
        <v>0</v>
      </c>
      <c r="D4412" s="55">
        <v>195</v>
      </c>
      <c r="E4412" s="55">
        <v>202</v>
      </c>
      <c r="F4412" s="55">
        <v>57.808</v>
      </c>
      <c r="G4412" s="55">
        <v>0.93607356074011061</v>
      </c>
      <c r="H4412" s="55">
        <v>0.96534653465346532</v>
      </c>
      <c r="I4412" s="55">
        <v>0.80246913580246915</v>
      </c>
      <c r="J4412" s="55">
        <v>15.756957549709801</v>
      </c>
      <c r="K4412" s="55">
        <v>226</v>
      </c>
      <c r="L4412" s="55">
        <v>128.35384615384615</v>
      </c>
      <c r="M4412" s="55">
        <v>1202.4669310071365</v>
      </c>
      <c r="N4412" s="55">
        <v>34.676604952145134</v>
      </c>
      <c r="O4412" s="55">
        <v>0.77219887609559257</v>
      </c>
      <c r="P4412" s="55">
        <v>2.9136295460912431</v>
      </c>
      <c r="Q4412" s="55">
        <v>27.903703703703716</v>
      </c>
      <c r="R4412" s="55">
        <v>0.99302955429558815</v>
      </c>
      <c r="S4412" s="55">
        <v>6.3488823832183465</v>
      </c>
      <c r="T4412" s="55">
        <v>4.00548696844992E-3</v>
      </c>
      <c r="U4412" s="55">
        <v>0.29612348556792983</v>
      </c>
      <c r="V4412" s="55">
        <v>26.8833310039461</v>
      </c>
      <c r="W4412" s="55">
        <v>9.4576723389946409</v>
      </c>
    </row>
    <row r="4413" spans="3:23" x14ac:dyDescent="0.25">
      <c r="C4413" s="51">
        <v>0</v>
      </c>
      <c r="D4413" s="54">
        <v>95</v>
      </c>
      <c r="E4413" s="54">
        <v>100</v>
      </c>
      <c r="F4413" s="54">
        <v>32.328000000000003</v>
      </c>
      <c r="G4413" s="54">
        <v>0.64199111460389091</v>
      </c>
      <c r="H4413" s="54">
        <v>0.95</v>
      </c>
      <c r="I4413" s="54">
        <v>0.73076923076923073</v>
      </c>
      <c r="J4413" s="54">
        <v>10.99807968464679</v>
      </c>
      <c r="K4413" s="54">
        <v>135</v>
      </c>
      <c r="L4413" s="54">
        <v>105.72631578947369</v>
      </c>
      <c r="M4413" s="54">
        <v>233.37110862262031</v>
      </c>
      <c r="N4413" s="54">
        <v>15.276488753068236</v>
      </c>
      <c r="O4413" s="54">
        <v>0.17788289545102587</v>
      </c>
      <c r="P4413" s="54">
        <v>1.931461518270698</v>
      </c>
      <c r="Q4413" s="54">
        <v>48.580419580419552</v>
      </c>
      <c r="R4413" s="54">
        <v>0.94497455508274653</v>
      </c>
      <c r="S4413" s="54">
        <v>5.4197673876343</v>
      </c>
      <c r="T4413" s="54">
        <v>7.5798327546579437E-3</v>
      </c>
      <c r="U4413" s="54">
        <v>0.20317803796824771</v>
      </c>
      <c r="V4413" s="54">
        <v>12.64235358734493</v>
      </c>
      <c r="W4413" s="54">
        <v>9.693045175076989</v>
      </c>
    </row>
    <row r="4414" spans="3:23" x14ac:dyDescent="0.25">
      <c r="C4414" s="52">
        <v>0</v>
      </c>
      <c r="D4414" s="55">
        <v>106</v>
      </c>
      <c r="E4414" s="55">
        <v>110</v>
      </c>
      <c r="F4414" s="55">
        <v>34.106000000000002</v>
      </c>
      <c r="G4414" s="55">
        <v>0.49689815712188262</v>
      </c>
      <c r="H4414" s="55">
        <v>0.96363636363636362</v>
      </c>
      <c r="I4414" s="55">
        <v>0.74125874125874125</v>
      </c>
      <c r="J4414" s="55">
        <v>11.617374563210367</v>
      </c>
      <c r="K4414" s="55">
        <v>108</v>
      </c>
      <c r="L4414" s="55">
        <v>92.377358490566039</v>
      </c>
      <c r="M4414" s="55">
        <v>53.875292003593891</v>
      </c>
      <c r="N4414" s="55">
        <v>7.3399790192883989</v>
      </c>
      <c r="O4414" s="55">
        <v>0.37290180985630872</v>
      </c>
      <c r="P4414" s="55">
        <v>2.1212329135243508</v>
      </c>
      <c r="Q4414" s="55">
        <v>22.428571428571413</v>
      </c>
      <c r="R4414" s="55">
        <v>0.89648996979514217</v>
      </c>
      <c r="S4414" s="55">
        <v>4.5717071912393381</v>
      </c>
      <c r="T4414" s="55">
        <v>7.2524877719682725E-3</v>
      </c>
      <c r="U4414" s="55">
        <v>0.30177868668128383</v>
      </c>
      <c r="V4414" s="55">
        <v>12.57414826288406</v>
      </c>
      <c r="W4414" s="55">
        <v>10.911957298132943</v>
      </c>
    </row>
    <row r="4415" spans="3:23" x14ac:dyDescent="0.25">
      <c r="C4415" s="51">
        <v>0</v>
      </c>
      <c r="D4415" s="54">
        <v>93</v>
      </c>
      <c r="E4415" s="54">
        <v>100</v>
      </c>
      <c r="F4415" s="54">
        <v>34.403999999999996</v>
      </c>
      <c r="G4415" s="54">
        <v>0.82854505293274217</v>
      </c>
      <c r="H4415" s="54">
        <v>0.93</v>
      </c>
      <c r="I4415" s="54">
        <v>0.60389610389610393</v>
      </c>
      <c r="J4415" s="54">
        <v>10.881694613449236</v>
      </c>
      <c r="K4415" s="54">
        <v>140</v>
      </c>
      <c r="L4415" s="54">
        <v>105.72043010752688</v>
      </c>
      <c r="M4415" s="54">
        <v>234.87751285647505</v>
      </c>
      <c r="N4415" s="54">
        <v>15.325714105922604</v>
      </c>
      <c r="O4415" s="54">
        <v>0.40006650702302404</v>
      </c>
      <c r="P4415" s="54">
        <v>2.286374547181441</v>
      </c>
      <c r="Q4415" s="54">
        <v>55.404761904761891</v>
      </c>
      <c r="R4415" s="54">
        <v>0.9631430950368518</v>
      </c>
      <c r="S4415" s="54">
        <v>5.3939599566562269</v>
      </c>
      <c r="T4415" s="54">
        <v>6.0941043083900153E-3</v>
      </c>
      <c r="U4415" s="54">
        <v>0.19347559925290989</v>
      </c>
      <c r="V4415" s="54">
        <v>14.705739582370827</v>
      </c>
      <c r="W4415" s="54">
        <v>8.2340730170054943</v>
      </c>
    </row>
    <row r="4416" spans="3:23" x14ac:dyDescent="0.25">
      <c r="C4416" s="52">
        <v>0</v>
      </c>
      <c r="D4416" s="55">
        <v>6438</v>
      </c>
      <c r="E4416" s="55">
        <v>10185</v>
      </c>
      <c r="F4416" s="55">
        <v>631.56999999999994</v>
      </c>
      <c r="G4416" s="55">
        <v>0.82354871557854759</v>
      </c>
      <c r="H4416" s="55">
        <v>0.63210603829160528</v>
      </c>
      <c r="I4416" s="55">
        <v>0.50529785731104304</v>
      </c>
      <c r="J4416" s="55">
        <v>90.537926798690151</v>
      </c>
      <c r="K4416" s="55">
        <v>239</v>
      </c>
      <c r="L4416" s="55">
        <v>130.61882572227401</v>
      </c>
      <c r="M4416" s="55">
        <v>1068.6715237412502</v>
      </c>
      <c r="N4416" s="55">
        <v>32.690541808621802</v>
      </c>
      <c r="O4416" s="55">
        <v>0.58674230760316193</v>
      </c>
      <c r="P4416" s="55">
        <v>2.734690700615201</v>
      </c>
      <c r="Q4416" s="55">
        <v>44.369777915825644</v>
      </c>
      <c r="R4416" s="55">
        <v>0.99067750389473874</v>
      </c>
      <c r="S4416" s="55">
        <v>6.8965356620346201</v>
      </c>
      <c r="T4416" s="55">
        <v>3.8929617263527713E-4</v>
      </c>
      <c r="U4416" s="55">
        <v>0.27914954781519136</v>
      </c>
      <c r="V4416" s="55">
        <v>156.61838617744127</v>
      </c>
      <c r="W4416" s="55">
        <v>88.841082479516061</v>
      </c>
    </row>
    <row r="4417" spans="3:23" x14ac:dyDescent="0.25">
      <c r="C4417" s="51">
        <v>0</v>
      </c>
      <c r="D4417" s="54">
        <v>74</v>
      </c>
      <c r="E4417" s="54">
        <v>79</v>
      </c>
      <c r="F4417" s="54">
        <v>28.474</v>
      </c>
      <c r="G4417" s="54">
        <v>0.51097595907775006</v>
      </c>
      <c r="H4417" s="54">
        <v>0.93670886075949367</v>
      </c>
      <c r="I4417" s="54">
        <v>0.74747474747474751</v>
      </c>
      <c r="J4417" s="54">
        <v>9.7066846199102415</v>
      </c>
      <c r="K4417" s="54">
        <v>116</v>
      </c>
      <c r="L4417" s="54">
        <v>99.905405405405403</v>
      </c>
      <c r="M4417" s="54">
        <v>65.484079970381316</v>
      </c>
      <c r="N4417" s="54">
        <v>8.092223425634101</v>
      </c>
      <c r="O4417" s="54">
        <v>-0.16913418983356956</v>
      </c>
      <c r="P4417" s="54">
        <v>2.2690036475595172</v>
      </c>
      <c r="Q4417" s="54">
        <v>37.799999999999983</v>
      </c>
      <c r="R4417" s="54">
        <v>0.93282007882980811</v>
      </c>
      <c r="S4417" s="54">
        <v>4.7161629134124929</v>
      </c>
      <c r="T4417" s="54">
        <v>1.0247933884297499E-2</v>
      </c>
      <c r="U4417" s="54">
        <v>0.26976619711245375</v>
      </c>
      <c r="V4417" s="54">
        <v>10.552557934377528</v>
      </c>
      <c r="W4417" s="54">
        <v>9.0709260696395084</v>
      </c>
    </row>
    <row r="4418" spans="3:23" x14ac:dyDescent="0.25">
      <c r="C4418" s="52">
        <v>0</v>
      </c>
      <c r="D4418" s="55">
        <v>88</v>
      </c>
      <c r="E4418" s="55">
        <v>95</v>
      </c>
      <c r="F4418" s="55">
        <v>33.088999999999999</v>
      </c>
      <c r="G4418" s="55">
        <v>0.78321022037297827</v>
      </c>
      <c r="H4418" s="55">
        <v>0.9263157894736842</v>
      </c>
      <c r="I4418" s="55">
        <v>0.61538461538461542</v>
      </c>
      <c r="J4418" s="55">
        <v>10.585134856802455</v>
      </c>
      <c r="K4418" s="55">
        <v>148</v>
      </c>
      <c r="L4418" s="55">
        <v>112.59090909090909</v>
      </c>
      <c r="M4418" s="55">
        <v>334.19853709508885</v>
      </c>
      <c r="N4418" s="55">
        <v>18.281097808804834</v>
      </c>
      <c r="O4418" s="55">
        <v>0.17384947542805085</v>
      </c>
      <c r="P4418" s="55">
        <v>1.9748403332442095</v>
      </c>
      <c r="Q4418" s="55">
        <v>81.205128205128204</v>
      </c>
      <c r="R4418" s="55">
        <v>0.95980514094806679</v>
      </c>
      <c r="S4418" s="55">
        <v>5.5271691184406198</v>
      </c>
      <c r="T4418" s="55">
        <v>6.6568047337278004E-3</v>
      </c>
      <c r="U4418" s="55">
        <v>0.1904029085776226</v>
      </c>
      <c r="V4418" s="55">
        <v>13.615219918118971</v>
      </c>
      <c r="W4418" s="55">
        <v>8.4653581116611392</v>
      </c>
    </row>
    <row r="4419" spans="3:23" x14ac:dyDescent="0.25">
      <c r="C4419" s="51">
        <v>0</v>
      </c>
      <c r="D4419" s="54">
        <v>109</v>
      </c>
      <c r="E4419" s="54">
        <v>115</v>
      </c>
      <c r="F4419" s="54">
        <v>38.298999999999992</v>
      </c>
      <c r="G4419" s="54">
        <v>0.86298652486075589</v>
      </c>
      <c r="H4419" s="54">
        <v>0.94782608695652171</v>
      </c>
      <c r="I4419" s="54">
        <v>0.71241830065359479</v>
      </c>
      <c r="J4419" s="54">
        <v>11.780624362746346</v>
      </c>
      <c r="K4419" s="54">
        <v>152</v>
      </c>
      <c r="L4419" s="54">
        <v>114.34862385321101</v>
      </c>
      <c r="M4419" s="54">
        <v>322.4699286442405</v>
      </c>
      <c r="N4419" s="54">
        <v>17.957447720771469</v>
      </c>
      <c r="O4419" s="54">
        <v>0.17398693475079804</v>
      </c>
      <c r="P4419" s="54">
        <v>2.1002096259511633</v>
      </c>
      <c r="Q4419" s="54">
        <v>55.623529411764729</v>
      </c>
      <c r="R4419" s="54">
        <v>0.97231426024890977</v>
      </c>
      <c r="S4419" s="54">
        <v>5.5892531920795134</v>
      </c>
      <c r="T4419" s="54">
        <v>6.3667820069204161E-3</v>
      </c>
      <c r="U4419" s="54">
        <v>0.19666238413643236</v>
      </c>
      <c r="V4419" s="54">
        <v>16.701524898396048</v>
      </c>
      <c r="W4419" s="54">
        <v>8.4380602682798145</v>
      </c>
    </row>
    <row r="4420" spans="3:23" x14ac:dyDescent="0.25">
      <c r="C4420" s="52">
        <v>0</v>
      </c>
      <c r="D4420" s="55">
        <v>279</v>
      </c>
      <c r="E4420" s="55">
        <v>301</v>
      </c>
      <c r="F4420" s="55">
        <v>74.554999999999993</v>
      </c>
      <c r="G4420" s="55">
        <v>0.95630111778936089</v>
      </c>
      <c r="H4420" s="55">
        <v>0.92691029900332222</v>
      </c>
      <c r="I4420" s="55">
        <v>0.74598930481283421</v>
      </c>
      <c r="J4420" s="55">
        <v>18.847647942942654</v>
      </c>
      <c r="K4420" s="55">
        <v>184</v>
      </c>
      <c r="L4420" s="55">
        <v>132.91756272401435</v>
      </c>
      <c r="M4420" s="55">
        <v>812.94641705990057</v>
      </c>
      <c r="N4420" s="55">
        <v>28.512215225406472</v>
      </c>
      <c r="O4420" s="55">
        <v>-0.24210009103490993</v>
      </c>
      <c r="P4420" s="55">
        <v>1.8387505359620544</v>
      </c>
      <c r="Q4420" s="55">
        <v>50.507352941176407</v>
      </c>
      <c r="R4420" s="55">
        <v>0.98437557202142645</v>
      </c>
      <c r="S4420" s="55">
        <v>6.382496252248977</v>
      </c>
      <c r="T4420" s="55">
        <v>2.8354479046520465E-3</v>
      </c>
      <c r="U4420" s="55">
        <v>0.25925483946369443</v>
      </c>
      <c r="V4420" s="55">
        <v>35.363665813726982</v>
      </c>
      <c r="W4420" s="55">
        <v>10.339756074984175</v>
      </c>
    </row>
    <row r="4421" spans="3:23" x14ac:dyDescent="0.25">
      <c r="C4421" s="51">
        <v>0</v>
      </c>
      <c r="D4421" s="54">
        <v>296</v>
      </c>
      <c r="E4421" s="54">
        <v>363</v>
      </c>
      <c r="F4421" s="54">
        <v>75.580999999999989</v>
      </c>
      <c r="G4421" s="54">
        <v>0.83959743409836929</v>
      </c>
      <c r="H4421" s="54">
        <v>0.81542699724517909</v>
      </c>
      <c r="I4421" s="54">
        <v>0.53623188405797106</v>
      </c>
      <c r="J4421" s="54">
        <v>19.413369239820483</v>
      </c>
      <c r="K4421" s="54">
        <v>153</v>
      </c>
      <c r="L4421" s="54">
        <v>102.22635135135135</v>
      </c>
      <c r="M4421" s="54">
        <v>258.47401511681193</v>
      </c>
      <c r="N4421" s="54">
        <v>16.077127079077652</v>
      </c>
      <c r="O4421" s="54">
        <v>1.135214283011484</v>
      </c>
      <c r="P4421" s="54">
        <v>3.8766478061288097</v>
      </c>
      <c r="Q4421" s="54">
        <v>33.631944444444414</v>
      </c>
      <c r="R4421" s="54">
        <v>0.97524706073355516</v>
      </c>
      <c r="S4421" s="54">
        <v>5.5855048755849559</v>
      </c>
      <c r="T4421" s="54">
        <v>2.4715470679012161E-3</v>
      </c>
      <c r="U4421" s="54">
        <v>0.28260463464002311</v>
      </c>
      <c r="V4421" s="54">
        <v>29.319086371241255</v>
      </c>
      <c r="W4421" s="54">
        <v>15.926395123233075</v>
      </c>
    </row>
    <row r="4422" spans="3:23" x14ac:dyDescent="0.25">
      <c r="C4422" s="52">
        <v>0</v>
      </c>
      <c r="D4422" s="55">
        <v>97</v>
      </c>
      <c r="E4422" s="55">
        <v>109</v>
      </c>
      <c r="F4422" s="55">
        <v>37.496999999999993</v>
      </c>
      <c r="G4422" s="55">
        <v>0.86622423229149159</v>
      </c>
      <c r="H4422" s="55">
        <v>0.88990825688073394</v>
      </c>
      <c r="I4422" s="55">
        <v>0.53296703296703296</v>
      </c>
      <c r="J4422" s="55">
        <v>11.113245963232828</v>
      </c>
      <c r="K4422" s="55">
        <v>118</v>
      </c>
      <c r="L4422" s="55">
        <v>100.9381443298969</v>
      </c>
      <c r="M4422" s="55">
        <v>101.37113402061856</v>
      </c>
      <c r="N4422" s="55">
        <v>10.068323297382666</v>
      </c>
      <c r="O4422" s="55">
        <v>-0.22479762338185172</v>
      </c>
      <c r="P4422" s="55">
        <v>1.8816871210031403</v>
      </c>
      <c r="Q4422" s="55">
        <v>37.821428571428584</v>
      </c>
      <c r="R4422" s="55">
        <v>0.97114136454027777</v>
      </c>
      <c r="S4422" s="55">
        <v>4.9309688066276216</v>
      </c>
      <c r="T4422" s="55">
        <v>5.5185339441899224E-3</v>
      </c>
      <c r="U4422" s="55">
        <v>0.20533836911387926</v>
      </c>
      <c r="V4422" s="55">
        <v>16.012412980932975</v>
      </c>
      <c r="W4422" s="55">
        <v>8.0006895846453308</v>
      </c>
    </row>
    <row r="4423" spans="3:23" x14ac:dyDescent="0.25">
      <c r="C4423" s="51">
        <v>0</v>
      </c>
      <c r="D4423" s="54">
        <v>6379</v>
      </c>
      <c r="E4423" s="54">
        <v>10281</v>
      </c>
      <c r="F4423" s="54">
        <v>690.71899999999994</v>
      </c>
      <c r="G4423" s="54">
        <v>0.77758316279621131</v>
      </c>
      <c r="H4423" s="54">
        <v>0.62046493531757607</v>
      </c>
      <c r="I4423" s="54">
        <v>0.48813896541169266</v>
      </c>
      <c r="J4423" s="54">
        <v>90.122111914144597</v>
      </c>
      <c r="K4423" s="54">
        <v>250</v>
      </c>
      <c r="L4423" s="54">
        <v>130.10048596958771</v>
      </c>
      <c r="M4423" s="54">
        <v>1173.9000609114971</v>
      </c>
      <c r="N4423" s="54">
        <v>34.262224984835662</v>
      </c>
      <c r="O4423" s="54">
        <v>0.70113740614524134</v>
      </c>
      <c r="P4423" s="54">
        <v>2.9439981668754807</v>
      </c>
      <c r="Q4423" s="54">
        <v>40.130909090908645</v>
      </c>
      <c r="R4423" s="54">
        <v>0.99182588984540376</v>
      </c>
      <c r="S4423" s="54">
        <v>6.9212191364401185</v>
      </c>
      <c r="T4423" s="54">
        <v>4.3653581267216437E-4</v>
      </c>
      <c r="U4423" s="54">
        <v>0.29905933320871364</v>
      </c>
      <c r="V4423" s="54">
        <v>148.56775326713617</v>
      </c>
      <c r="W4423" s="54">
        <v>93.416448029610905</v>
      </c>
    </row>
    <row r="4424" spans="3:23" x14ac:dyDescent="0.25">
      <c r="C4424" s="52">
        <v>0</v>
      </c>
      <c r="D4424" s="55">
        <v>36</v>
      </c>
      <c r="E4424" s="55">
        <v>40</v>
      </c>
      <c r="F4424" s="55">
        <v>19.592000000000002</v>
      </c>
      <c r="G4424" s="55">
        <v>0.38282074674438793</v>
      </c>
      <c r="H4424" s="55">
        <v>0.9</v>
      </c>
      <c r="I4424" s="55">
        <v>0.6428571428571429</v>
      </c>
      <c r="J4424" s="55">
        <v>6.7702750025730758</v>
      </c>
      <c r="K4424" s="55">
        <v>101</v>
      </c>
      <c r="L4424" s="55">
        <v>90.944444444444443</v>
      </c>
      <c r="M4424" s="55">
        <v>32.453968253968249</v>
      </c>
      <c r="N4424" s="55">
        <v>5.6968384437307193</v>
      </c>
      <c r="O4424" s="55">
        <v>-3.5527020376475212E-2</v>
      </c>
      <c r="P4424" s="55">
        <v>1.9405245324098017</v>
      </c>
      <c r="Q4424" s="55">
        <v>35.71875</v>
      </c>
      <c r="R4424" s="55">
        <v>0.85730101874358711</v>
      </c>
      <c r="S4424" s="55">
        <v>4.1835423624332302</v>
      </c>
      <c r="T4424" s="55">
        <v>1.611328125E-2</v>
      </c>
      <c r="U4424" s="55">
        <v>0.22296739718614716</v>
      </c>
      <c r="V4424" s="55">
        <v>7.1802197428460053</v>
      </c>
      <c r="W4424" s="55">
        <v>6.6332495807108005</v>
      </c>
    </row>
    <row r="4425" spans="3:23" x14ac:dyDescent="0.25">
      <c r="C4425" s="51">
        <v>0</v>
      </c>
      <c r="D4425" s="54">
        <v>81</v>
      </c>
      <c r="E4425" s="54">
        <v>86</v>
      </c>
      <c r="F4425" s="54">
        <v>30.731999999999999</v>
      </c>
      <c r="G4425" s="54">
        <v>0.74017071987456551</v>
      </c>
      <c r="H4425" s="54">
        <v>0.94186046511627908</v>
      </c>
      <c r="I4425" s="54">
        <v>0.69230769230769229</v>
      </c>
      <c r="J4425" s="54">
        <v>10.155412503859614</v>
      </c>
      <c r="K4425" s="54">
        <v>145</v>
      </c>
      <c r="L4425" s="54">
        <v>112.32098765432099</v>
      </c>
      <c r="M4425" s="54">
        <v>271.04567901234566</v>
      </c>
      <c r="N4425" s="54">
        <v>16.463464975889664</v>
      </c>
      <c r="O4425" s="54">
        <v>9.9134680903268366E-2</v>
      </c>
      <c r="P4425" s="54">
        <v>2.0788610239641985</v>
      </c>
      <c r="Q4425" s="54">
        <v>76.476923076923114</v>
      </c>
      <c r="R4425" s="54">
        <v>0.95039941519536597</v>
      </c>
      <c r="S4425" s="54">
        <v>5.2282561755104542</v>
      </c>
      <c r="T4425" s="54">
        <v>7.8106508875739481E-3</v>
      </c>
      <c r="U4425" s="54">
        <v>0.18624189393866689</v>
      </c>
      <c r="V4425" s="54">
        <v>12.472908516360521</v>
      </c>
      <c r="W4425" s="54">
        <v>8.3870206148958708</v>
      </c>
    </row>
    <row r="4426" spans="3:23" x14ac:dyDescent="0.25">
      <c r="C4426" s="52">
        <v>0</v>
      </c>
      <c r="D4426" s="55">
        <v>91</v>
      </c>
      <c r="E4426" s="55">
        <v>96</v>
      </c>
      <c r="F4426" s="55">
        <v>32.972999999999999</v>
      </c>
      <c r="G4426" s="55">
        <v>0.78140142505385435</v>
      </c>
      <c r="H4426" s="55">
        <v>0.94791666666666663</v>
      </c>
      <c r="I4426" s="55">
        <v>0.72222222222222221</v>
      </c>
      <c r="J4426" s="55">
        <v>10.764051215546115</v>
      </c>
      <c r="K4426" s="55">
        <v>146</v>
      </c>
      <c r="L4426" s="55">
        <v>112.03296703296704</v>
      </c>
      <c r="M4426" s="55">
        <v>370.67667887667903</v>
      </c>
      <c r="N4426" s="55">
        <v>19.252965456694692</v>
      </c>
      <c r="O4426" s="55">
        <v>0.14638979211457231</v>
      </c>
      <c r="P4426" s="55">
        <v>1.7363686401829577</v>
      </c>
      <c r="Q4426" s="55">
        <v>75.399999999999963</v>
      </c>
      <c r="R4426" s="55">
        <v>0.95480301272913359</v>
      </c>
      <c r="S4426" s="55">
        <v>5.5676971124884274</v>
      </c>
      <c r="T4426" s="55">
        <v>7.5510204081632552E-3</v>
      </c>
      <c r="U4426" s="55">
        <v>0.16901723902663734</v>
      </c>
      <c r="V4426" s="55">
        <v>13.722256548971814</v>
      </c>
      <c r="W4426" s="55">
        <v>8.563081854850731</v>
      </c>
    </row>
    <row r="4427" spans="3:23" x14ac:dyDescent="0.25">
      <c r="C4427" s="51">
        <v>0</v>
      </c>
      <c r="D4427" s="54">
        <v>305</v>
      </c>
      <c r="E4427" s="54">
        <v>325</v>
      </c>
      <c r="F4427" s="54">
        <v>73.149000000000001</v>
      </c>
      <c r="G4427" s="54">
        <v>0.94029042932101448</v>
      </c>
      <c r="H4427" s="54">
        <v>0.93846153846153846</v>
      </c>
      <c r="I4427" s="54">
        <v>0.77020202020202022</v>
      </c>
      <c r="J4427" s="54">
        <v>19.706294962377491</v>
      </c>
      <c r="K4427" s="54">
        <v>207</v>
      </c>
      <c r="L4427" s="54">
        <v>135.08852459016393</v>
      </c>
      <c r="M4427" s="54">
        <v>1169.5941113028464</v>
      </c>
      <c r="N4427" s="54">
        <v>34.19932910603432</v>
      </c>
      <c r="O4427" s="54">
        <v>0.21788217486743386</v>
      </c>
      <c r="P4427" s="54">
        <v>1.9622786396903045</v>
      </c>
      <c r="Q4427" s="54">
        <v>52.855477855477858</v>
      </c>
      <c r="R4427" s="54">
        <v>0.98908655753187136</v>
      </c>
      <c r="S4427" s="54">
        <v>6.5595692056158104</v>
      </c>
      <c r="T4427" s="54">
        <v>2.8417580865133236E-3</v>
      </c>
      <c r="U4427" s="54">
        <v>0.2609111409474939</v>
      </c>
      <c r="V4427" s="54">
        <v>34.171354653954374</v>
      </c>
      <c r="W4427" s="54">
        <v>11.631012993025223</v>
      </c>
    </row>
    <row r="4428" spans="3:23" x14ac:dyDescent="0.25">
      <c r="C4428" s="52">
        <v>0</v>
      </c>
      <c r="D4428" s="55">
        <v>106</v>
      </c>
      <c r="E4428" s="55">
        <v>116</v>
      </c>
      <c r="F4428" s="55">
        <v>39.747</v>
      </c>
      <c r="G4428" s="55">
        <v>0.89747454998349652</v>
      </c>
      <c r="H4428" s="55">
        <v>0.91379310344827591</v>
      </c>
      <c r="I4428" s="55">
        <v>0.50961538461538458</v>
      </c>
      <c r="J4428" s="55">
        <v>11.617374563210367</v>
      </c>
      <c r="K4428" s="55">
        <v>144</v>
      </c>
      <c r="L4428" s="55">
        <v>107.63207547169812</v>
      </c>
      <c r="M4428" s="55">
        <v>250.6157232704403</v>
      </c>
      <c r="N4428" s="55">
        <v>15.830847206338651</v>
      </c>
      <c r="O4428" s="55">
        <v>0.50460410091845265</v>
      </c>
      <c r="P4428" s="55">
        <v>2.2761717437975837</v>
      </c>
      <c r="Q4428" s="55">
        <v>64.151785714285708</v>
      </c>
      <c r="R4428" s="55">
        <v>0.96696480530005069</v>
      </c>
      <c r="S4428" s="55">
        <v>5.3073777433823928</v>
      </c>
      <c r="T4428" s="55">
        <v>4.8230229591836498E-3</v>
      </c>
      <c r="U4428" s="55">
        <v>0.2016215256498867</v>
      </c>
      <c r="V4428" s="55">
        <v>17.7594892582066</v>
      </c>
      <c r="W4428" s="55">
        <v>7.8331112332595341</v>
      </c>
    </row>
    <row r="4429" spans="3:23" x14ac:dyDescent="0.25">
      <c r="C4429" s="51">
        <v>0</v>
      </c>
      <c r="D4429" s="54">
        <v>6036</v>
      </c>
      <c r="E4429" s="54">
        <v>9877</v>
      </c>
      <c r="F4429" s="54">
        <v>636.88900000000001</v>
      </c>
      <c r="G4429" s="54">
        <v>0.77539600201198455</v>
      </c>
      <c r="H4429" s="54">
        <v>0.61111673585096693</v>
      </c>
      <c r="I4429" s="54">
        <v>0.46189164370982555</v>
      </c>
      <c r="J4429" s="54">
        <v>87.665693928819394</v>
      </c>
      <c r="K4429" s="54">
        <v>255</v>
      </c>
      <c r="L4429" s="54">
        <v>130.77518223989398</v>
      </c>
      <c r="M4429" s="54">
        <v>1232.4361097430894</v>
      </c>
      <c r="N4429" s="54">
        <v>35.106069414605351</v>
      </c>
      <c r="O4429" s="54">
        <v>0.75469174073637424</v>
      </c>
      <c r="P4429" s="54">
        <v>3.1242356519982408</v>
      </c>
      <c r="Q4429" s="54">
        <v>39.913787878787303</v>
      </c>
      <c r="R4429" s="54">
        <v>0.99200400580584225</v>
      </c>
      <c r="S4429" s="54">
        <v>6.9499885527549399</v>
      </c>
      <c r="T4429" s="54">
        <v>4.4322773186408201E-4</v>
      </c>
      <c r="U4429" s="54">
        <v>0.29571037823669472</v>
      </c>
      <c r="V4429" s="54">
        <v>144.9344328696792</v>
      </c>
      <c r="W4429" s="54">
        <v>91.522512818878099</v>
      </c>
    </row>
    <row r="4430" spans="3:23" x14ac:dyDescent="0.25">
      <c r="C4430" s="52">
        <v>0</v>
      </c>
      <c r="D4430" s="55">
        <v>215</v>
      </c>
      <c r="E4430" s="55">
        <v>220</v>
      </c>
      <c r="F4430" s="55">
        <v>49.919000000000004</v>
      </c>
      <c r="G4430" s="55">
        <v>0.65465130218077672</v>
      </c>
      <c r="H4430" s="55">
        <v>0.97727272727272729</v>
      </c>
      <c r="I4430" s="55">
        <v>0.75438596491228072</v>
      </c>
      <c r="J4430" s="55">
        <v>16.545286401814263</v>
      </c>
      <c r="K4430" s="55">
        <v>202</v>
      </c>
      <c r="L4430" s="55">
        <v>127.18604651162791</v>
      </c>
      <c r="M4430" s="55">
        <v>1128.9371875679199</v>
      </c>
      <c r="N4430" s="55">
        <v>33.599660527569618</v>
      </c>
      <c r="O4430" s="55">
        <v>0.59893824394163631</v>
      </c>
      <c r="P4430" s="55">
        <v>2.2475982516622328</v>
      </c>
      <c r="Q4430" s="55">
        <v>136.4366666666667</v>
      </c>
      <c r="R4430" s="55">
        <v>0.95742172327515507</v>
      </c>
      <c r="S4430" s="55">
        <v>6.3215851333752671</v>
      </c>
      <c r="T4430" s="55">
        <v>3.6888888888888765E-3</v>
      </c>
      <c r="U4430" s="55">
        <v>0.15675027020286808</v>
      </c>
      <c r="V4430" s="55">
        <v>19.103631071460661</v>
      </c>
      <c r="W4430" s="55">
        <v>14.441026886308926</v>
      </c>
    </row>
    <row r="4431" spans="3:23" x14ac:dyDescent="0.25">
      <c r="C4431" s="51">
        <v>0</v>
      </c>
      <c r="D4431" s="54">
        <v>83</v>
      </c>
      <c r="E4431" s="54">
        <v>89</v>
      </c>
      <c r="F4431" s="54">
        <v>31.104000000000003</v>
      </c>
      <c r="G4431" s="54">
        <v>0.74780596492674956</v>
      </c>
      <c r="H4431" s="54">
        <v>0.93258426966292129</v>
      </c>
      <c r="I4431" s="54">
        <v>0.70940170940170943</v>
      </c>
      <c r="J4431" s="54">
        <v>10.280023453913834</v>
      </c>
      <c r="K4431" s="54">
        <v>140</v>
      </c>
      <c r="L4431" s="54">
        <v>108.5421686746988</v>
      </c>
      <c r="M4431" s="54">
        <v>253.27563914193357</v>
      </c>
      <c r="N4431" s="54">
        <v>15.914636004066621</v>
      </c>
      <c r="O4431" s="54">
        <v>0.23682489758563066</v>
      </c>
      <c r="P4431" s="54">
        <v>2.0712698174824484</v>
      </c>
      <c r="Q4431" s="54">
        <v>62.284615384615421</v>
      </c>
      <c r="R4431" s="54">
        <v>0.95833128728698902</v>
      </c>
      <c r="S4431" s="54">
        <v>5.4830020817408096</v>
      </c>
      <c r="T4431" s="54">
        <v>7.9289940828402208E-3</v>
      </c>
      <c r="U4431" s="54">
        <v>0.21578194555570096</v>
      </c>
      <c r="V4431" s="54">
        <v>12.724103333584303</v>
      </c>
      <c r="W4431" s="54">
        <v>8.4477528819267302</v>
      </c>
    </row>
    <row r="4432" spans="3:23" x14ac:dyDescent="0.25">
      <c r="C4432" s="52">
        <v>0</v>
      </c>
      <c r="D4432" s="55">
        <v>81</v>
      </c>
      <c r="E4432" s="55">
        <v>85</v>
      </c>
      <c r="F4432" s="55">
        <v>30.731999999999999</v>
      </c>
      <c r="G4432" s="55">
        <v>0.74017071987456551</v>
      </c>
      <c r="H4432" s="55">
        <v>0.95294117647058818</v>
      </c>
      <c r="I4432" s="55">
        <v>0.69230769230769229</v>
      </c>
      <c r="J4432" s="55">
        <v>10.155412503859614</v>
      </c>
      <c r="K4432" s="55">
        <v>145</v>
      </c>
      <c r="L4432" s="55">
        <v>108.91358024691358</v>
      </c>
      <c r="M4432" s="55">
        <v>366.37993827160489</v>
      </c>
      <c r="N4432" s="55">
        <v>19.141053739844232</v>
      </c>
      <c r="O4432" s="55">
        <v>0.32967344373311913</v>
      </c>
      <c r="P4432" s="55">
        <v>1.877521990258384</v>
      </c>
      <c r="Q4432" s="55">
        <v>78.223076923076945</v>
      </c>
      <c r="R4432" s="55">
        <v>0.95063990332809745</v>
      </c>
      <c r="S4432" s="55">
        <v>5.4925760463032542</v>
      </c>
      <c r="T4432" s="55">
        <v>8.4023668639053098E-3</v>
      </c>
      <c r="U4432" s="55">
        <v>0.19070368889135261</v>
      </c>
      <c r="V4432" s="55">
        <v>12.472908516360521</v>
      </c>
      <c r="W4432" s="55">
        <v>8.3870206148958708</v>
      </c>
    </row>
    <row r="4433" spans="3:23" x14ac:dyDescent="0.25">
      <c r="C4433" s="51">
        <v>0</v>
      </c>
      <c r="D4433" s="54">
        <v>306</v>
      </c>
      <c r="E4433" s="54">
        <v>324</v>
      </c>
      <c r="F4433" s="54">
        <v>72.230999999999995</v>
      </c>
      <c r="G4433" s="54">
        <v>0.93687929868415365</v>
      </c>
      <c r="H4433" s="54">
        <v>0.94444444444444442</v>
      </c>
      <c r="I4433" s="54">
        <v>0.77272727272727271</v>
      </c>
      <c r="J4433" s="54">
        <v>19.738573927438622</v>
      </c>
      <c r="K4433" s="54">
        <v>185</v>
      </c>
      <c r="L4433" s="54">
        <v>129.72549019607843</v>
      </c>
      <c r="M4433" s="54">
        <v>928.93423336547664</v>
      </c>
      <c r="N4433" s="54">
        <v>30.47842242251847</v>
      </c>
      <c r="O4433" s="54">
        <v>0.16220464536622303</v>
      </c>
      <c r="P4433" s="54">
        <v>1.7759770986858834</v>
      </c>
      <c r="Q4433" s="54">
        <v>42.61305361305363</v>
      </c>
      <c r="R4433" s="54">
        <v>0.98861720331855119</v>
      </c>
      <c r="S4433" s="54">
        <v>6.360082863179386</v>
      </c>
      <c r="T4433" s="54">
        <v>2.9069609489189826E-3</v>
      </c>
      <c r="U4433" s="54">
        <v>0.31948606314770289</v>
      </c>
      <c r="V4433" s="54">
        <v>33.587325198783653</v>
      </c>
      <c r="W4433" s="54">
        <v>11.743907062356939</v>
      </c>
    </row>
    <row r="4434" spans="3:23" x14ac:dyDescent="0.25">
      <c r="C4434" s="52">
        <v>0</v>
      </c>
      <c r="D4434" s="55">
        <v>109</v>
      </c>
      <c r="E4434" s="55">
        <v>118</v>
      </c>
      <c r="F4434" s="55">
        <v>38.985999999999997</v>
      </c>
      <c r="G4434" s="55">
        <v>0.86794697388643061</v>
      </c>
      <c r="H4434" s="55">
        <v>0.92372881355932202</v>
      </c>
      <c r="I4434" s="55">
        <v>0.56770833333333337</v>
      </c>
      <c r="J4434" s="55">
        <v>11.780624362746346</v>
      </c>
      <c r="K4434" s="55">
        <v>149</v>
      </c>
      <c r="L4434" s="55">
        <v>107.57798165137615</v>
      </c>
      <c r="M4434" s="55">
        <v>327.63506625891932</v>
      </c>
      <c r="N4434" s="55">
        <v>18.100692424847161</v>
      </c>
      <c r="O4434" s="55">
        <v>0.52362931565198823</v>
      </c>
      <c r="P4434" s="55">
        <v>2.2629091310901144</v>
      </c>
      <c r="Q4434" s="55">
        <v>62.432692307692314</v>
      </c>
      <c r="R4434" s="55">
        <v>0.96789018232039437</v>
      </c>
      <c r="S4434" s="55">
        <v>5.3892507236411635</v>
      </c>
      <c r="T4434" s="55">
        <v>5.1312869822485313E-3</v>
      </c>
      <c r="U4434" s="55">
        <v>0.21077048736833787</v>
      </c>
      <c r="V4434" s="55">
        <v>16.894077605730555</v>
      </c>
      <c r="W4434" s="55">
        <v>8.3905597732846857</v>
      </c>
    </row>
    <row r="4435" spans="3:23" x14ac:dyDescent="0.25">
      <c r="C4435" s="51">
        <v>0</v>
      </c>
      <c r="D4435" s="54">
        <v>5911</v>
      </c>
      <c r="E4435" s="54">
        <v>9451</v>
      </c>
      <c r="F4435" s="54">
        <v>630.07399999999996</v>
      </c>
      <c r="G4435" s="54">
        <v>0.7772766100658034</v>
      </c>
      <c r="H4435" s="54">
        <v>0.62543646175007939</v>
      </c>
      <c r="I4435" s="54">
        <v>0.4837152209492635</v>
      </c>
      <c r="J4435" s="54">
        <v>86.753207139157382</v>
      </c>
      <c r="K4435" s="54">
        <v>255</v>
      </c>
      <c r="L4435" s="54">
        <v>131.7313483336153</v>
      </c>
      <c r="M4435" s="54">
        <v>1385.5119088246713</v>
      </c>
      <c r="N4435" s="54">
        <v>37.222465109456024</v>
      </c>
      <c r="O4435" s="54">
        <v>0.88096289257819993</v>
      </c>
      <c r="P4435" s="54">
        <v>3.4282654967018757</v>
      </c>
      <c r="Q4435" s="54">
        <v>42.030769230769266</v>
      </c>
      <c r="R4435" s="54">
        <v>0.99197046347297801</v>
      </c>
      <c r="S4435" s="54">
        <v>6.9887541113142806</v>
      </c>
      <c r="T4435" s="54">
        <v>4.306249897556558E-4</v>
      </c>
      <c r="U4435" s="54">
        <v>0.29124346705189741</v>
      </c>
      <c r="V4435" s="54">
        <v>142.35295486974067</v>
      </c>
      <c r="W4435" s="54">
        <v>89.56264546650992</v>
      </c>
    </row>
    <row r="4436" spans="3:23" x14ac:dyDescent="0.25">
      <c r="C4436" s="52">
        <v>0</v>
      </c>
      <c r="D4436" s="55">
        <v>214</v>
      </c>
      <c r="E4436" s="55">
        <v>222</v>
      </c>
      <c r="F4436" s="55">
        <v>50.571999999999996</v>
      </c>
      <c r="G4436" s="55">
        <v>0.66413740996523485</v>
      </c>
      <c r="H4436" s="55">
        <v>0.963963963963964</v>
      </c>
      <c r="I4436" s="55">
        <v>0.75087719298245614</v>
      </c>
      <c r="J4436" s="55">
        <v>16.506764146050092</v>
      </c>
      <c r="K4436" s="55">
        <v>195</v>
      </c>
      <c r="L4436" s="55">
        <v>120.4392523364486</v>
      </c>
      <c r="M4436" s="55">
        <v>916.01272432100393</v>
      </c>
      <c r="N4436" s="55">
        <v>30.265702111813034</v>
      </c>
      <c r="O4436" s="55">
        <v>0.73632390203199616</v>
      </c>
      <c r="P4436" s="55">
        <v>2.5015432359015963</v>
      </c>
      <c r="Q4436" s="55">
        <v>120.47333333333333</v>
      </c>
      <c r="R4436" s="55">
        <v>0.95146456856913786</v>
      </c>
      <c r="S4436" s="55">
        <v>6.2206482814265174</v>
      </c>
      <c r="T4436" s="55">
        <v>3.6666666666666549E-3</v>
      </c>
      <c r="U4436" s="55">
        <v>0.17914102887</v>
      </c>
      <c r="V4436" s="55">
        <v>19.175509798982731</v>
      </c>
      <c r="W4436" s="55">
        <v>14.33581299405013</v>
      </c>
    </row>
    <row r="4437" spans="3:23" x14ac:dyDescent="0.25">
      <c r="C4437" s="51">
        <v>0</v>
      </c>
      <c r="D4437" s="54">
        <v>49</v>
      </c>
      <c r="E4437" s="54">
        <v>53</v>
      </c>
      <c r="F4437" s="54">
        <v>22.685000000000002</v>
      </c>
      <c r="G4437" s="54">
        <v>0.43919593041394511</v>
      </c>
      <c r="H4437" s="54">
        <v>0.92452830188679247</v>
      </c>
      <c r="I4437" s="54">
        <v>0.68055555555555558</v>
      </c>
      <c r="J4437" s="54">
        <v>7.8986541696685881</v>
      </c>
      <c r="K4437" s="54">
        <v>127</v>
      </c>
      <c r="L4437" s="54">
        <v>106.18367346938776</v>
      </c>
      <c r="M4437" s="54">
        <v>147.36139455782316</v>
      </c>
      <c r="N4437" s="54">
        <v>12.13925016456219</v>
      </c>
      <c r="O4437" s="54">
        <v>-0.21393166608226777</v>
      </c>
      <c r="P4437" s="54">
        <v>2.1658937103384632</v>
      </c>
      <c r="Q4437" s="54">
        <v>40.358024691358025</v>
      </c>
      <c r="R4437" s="54">
        <v>0.94615408407063373</v>
      </c>
      <c r="S4437" s="54">
        <v>4.9816578031222729</v>
      </c>
      <c r="T4437" s="54">
        <v>1.265051059289741E-2</v>
      </c>
      <c r="U4437" s="54">
        <v>0.20148550009661118</v>
      </c>
      <c r="V4437" s="54">
        <v>8.4402427849180874</v>
      </c>
      <c r="W4437" s="54">
        <v>7.5826407197637122</v>
      </c>
    </row>
    <row r="4438" spans="3:23" x14ac:dyDescent="0.25">
      <c r="C4438" s="52">
        <v>0</v>
      </c>
      <c r="D4438" s="55">
        <v>72</v>
      </c>
      <c r="E4438" s="55">
        <v>79</v>
      </c>
      <c r="F4438" s="55">
        <v>30.459</v>
      </c>
      <c r="G4438" s="55">
        <v>0.82792394812628101</v>
      </c>
      <c r="H4438" s="55">
        <v>0.91139240506329111</v>
      </c>
      <c r="I4438" s="55">
        <v>0.61538461538461542</v>
      </c>
      <c r="J4438" s="55">
        <v>9.5746147296343835</v>
      </c>
      <c r="K4438" s="55">
        <v>126</v>
      </c>
      <c r="L4438" s="55">
        <v>104.125</v>
      </c>
      <c r="M4438" s="55">
        <v>154.78697183098592</v>
      </c>
      <c r="N4438" s="55">
        <v>12.441341239230837</v>
      </c>
      <c r="O4438" s="55">
        <v>1.5891298107538469E-2</v>
      </c>
      <c r="P4438" s="55">
        <v>1.8799469331284675</v>
      </c>
      <c r="Q4438" s="55">
        <v>45.400000000000013</v>
      </c>
      <c r="R4438" s="55">
        <v>0.95649621050827294</v>
      </c>
      <c r="S4438" s="55">
        <v>5.0222973558438291</v>
      </c>
      <c r="T4438" s="55">
        <v>7.9289940828402208E-3</v>
      </c>
      <c r="U4438" s="55">
        <v>0.20587796818566031</v>
      </c>
      <c r="V4438" s="55">
        <v>12.985176424823671</v>
      </c>
      <c r="W4438" s="55">
        <v>7.2826113300178905</v>
      </c>
    </row>
    <row r="4439" spans="3:23" x14ac:dyDescent="0.25">
      <c r="C4439" s="51">
        <v>0</v>
      </c>
      <c r="D4439" s="54">
        <v>303</v>
      </c>
      <c r="E4439" s="54">
        <v>319</v>
      </c>
      <c r="F4439" s="54">
        <v>73.728000000000009</v>
      </c>
      <c r="G4439" s="54">
        <v>0.94306695910532756</v>
      </c>
      <c r="H4439" s="54">
        <v>0.94984326018808773</v>
      </c>
      <c r="I4439" s="54">
        <v>0.83471074380165289</v>
      </c>
      <c r="J4439" s="54">
        <v>19.641577891166339</v>
      </c>
      <c r="K4439" s="54">
        <v>195</v>
      </c>
      <c r="L4439" s="54">
        <v>125.58085808580859</v>
      </c>
      <c r="M4439" s="54">
        <v>866.27075820164748</v>
      </c>
      <c r="N4439" s="54">
        <v>29.432477948715896</v>
      </c>
      <c r="O4439" s="54">
        <v>0.29288010358747557</v>
      </c>
      <c r="P4439" s="54">
        <v>2.0646210979142436</v>
      </c>
      <c r="Q4439" s="54">
        <v>54.419191919192052</v>
      </c>
      <c r="R4439" s="54">
        <v>0.9800271900747467</v>
      </c>
      <c r="S4439" s="54">
        <v>6.4184559375023413</v>
      </c>
      <c r="T4439" s="54">
        <v>2.9588817467605436E-3</v>
      </c>
      <c r="U4439" s="54">
        <v>0.26924251960195805</v>
      </c>
      <c r="V4439" s="54">
        <v>34.322112142165366</v>
      </c>
      <c r="W4439" s="54">
        <v>11.415635144787805</v>
      </c>
    </row>
    <row r="4440" spans="3:23" x14ac:dyDescent="0.25">
      <c r="C4440" s="52">
        <v>0</v>
      </c>
      <c r="D4440" s="55">
        <v>117</v>
      </c>
      <c r="E4440" s="55">
        <v>125</v>
      </c>
      <c r="F4440" s="55">
        <v>39.730000000000004</v>
      </c>
      <c r="G4440" s="55">
        <v>0.86052800623543335</v>
      </c>
      <c r="H4440" s="55">
        <v>0.93600000000000005</v>
      </c>
      <c r="I4440" s="55">
        <v>0.62566844919786091</v>
      </c>
      <c r="J4440" s="55">
        <v>12.205286835384658</v>
      </c>
      <c r="K4440" s="55">
        <v>144</v>
      </c>
      <c r="L4440" s="55">
        <v>106.24786324786325</v>
      </c>
      <c r="M4440" s="55">
        <v>321.91217211906888</v>
      </c>
      <c r="N4440" s="55">
        <v>17.941911049803721</v>
      </c>
      <c r="O4440" s="55">
        <v>0.52977774700449454</v>
      </c>
      <c r="P4440" s="55">
        <v>2.114528047046397</v>
      </c>
      <c r="Q4440" s="55">
        <v>52.666666666666735</v>
      </c>
      <c r="R4440" s="55">
        <v>0.97030283034630482</v>
      </c>
      <c r="S4440" s="55">
        <v>5.4679091436048415</v>
      </c>
      <c r="T4440" s="55">
        <v>5.238369857747025E-3</v>
      </c>
      <c r="U4440" s="55">
        <v>0.21495193860029468</v>
      </c>
      <c r="V4440" s="55">
        <v>17.232559755289309</v>
      </c>
      <c r="W4440" s="55">
        <v>8.7783199048383675</v>
      </c>
    </row>
    <row r="4441" spans="3:23" x14ac:dyDescent="0.25">
      <c r="C4441" s="51">
        <v>0</v>
      </c>
      <c r="D4441" s="54">
        <v>5626</v>
      </c>
      <c r="E4441" s="54">
        <v>8853</v>
      </c>
      <c r="F4441" s="54">
        <v>615.74199999999996</v>
      </c>
      <c r="G4441" s="54">
        <v>0.78050044605973679</v>
      </c>
      <c r="H4441" s="54">
        <v>0.63549079408110243</v>
      </c>
      <c r="I4441" s="54">
        <v>0.51557917888563054</v>
      </c>
      <c r="J4441" s="54">
        <v>84.635959725639225</v>
      </c>
      <c r="K4441" s="54">
        <v>255</v>
      </c>
      <c r="L4441" s="54">
        <v>135.58833985069322</v>
      </c>
      <c r="M4441" s="54">
        <v>1562.4623280167523</v>
      </c>
      <c r="N4441" s="54">
        <v>39.527994232148338</v>
      </c>
      <c r="O4441" s="54">
        <v>0.84146708228876377</v>
      </c>
      <c r="P4441" s="54">
        <v>3.1702306727390122</v>
      </c>
      <c r="Q4441" s="54">
        <v>45.957412105835289</v>
      </c>
      <c r="R4441" s="54">
        <v>0.99198405571180859</v>
      </c>
      <c r="S4441" s="54">
        <v>7.0560362347245906</v>
      </c>
      <c r="T4441" s="54">
        <v>4.4168276716972043E-4</v>
      </c>
      <c r="U4441" s="54">
        <v>0.29030016908563361</v>
      </c>
      <c r="V4441" s="54">
        <v>139.06255156819492</v>
      </c>
      <c r="W4441" s="54">
        <v>86.93568053181167</v>
      </c>
    </row>
    <row r="4442" spans="3:23" x14ac:dyDescent="0.25">
      <c r="C4442" s="52">
        <v>0</v>
      </c>
      <c r="D4442" s="55">
        <v>216</v>
      </c>
      <c r="E4442" s="55">
        <v>224</v>
      </c>
      <c r="F4442" s="55">
        <v>50.943999999999996</v>
      </c>
      <c r="G4442" s="55">
        <v>0.72330966621513648</v>
      </c>
      <c r="H4442" s="55">
        <v>0.9642857142857143</v>
      </c>
      <c r="I4442" s="55">
        <v>0.77142857142857146</v>
      </c>
      <c r="J4442" s="55">
        <v>16.583719174624104</v>
      </c>
      <c r="K4442" s="55">
        <v>162</v>
      </c>
      <c r="L4442" s="55">
        <v>110.37037037037037</v>
      </c>
      <c r="M4442" s="55">
        <v>426.33660637381558</v>
      </c>
      <c r="N4442" s="55">
        <v>20.647920146441276</v>
      </c>
      <c r="O4442" s="55">
        <v>0.83215729844580022</v>
      </c>
      <c r="P4442" s="55">
        <v>2.8344659039111044</v>
      </c>
      <c r="Q4442" s="55">
        <v>82.363945578231224</v>
      </c>
      <c r="R4442" s="55">
        <v>0.94229711539551431</v>
      </c>
      <c r="S4442" s="55">
        <v>5.8314350606345071</v>
      </c>
      <c r="T4442" s="55">
        <v>4.0492387431162701E-3</v>
      </c>
      <c r="U4442" s="55">
        <v>0.2092404571704185</v>
      </c>
      <c r="V4442" s="55">
        <v>20.063475944677204</v>
      </c>
      <c r="W4442" s="55">
        <v>13.854307772462736</v>
      </c>
    </row>
    <row r="4443" spans="3:23" x14ac:dyDescent="0.25">
      <c r="C4443" s="51">
        <v>0</v>
      </c>
      <c r="D4443" s="54">
        <v>36</v>
      </c>
      <c r="E4443" s="54">
        <v>40</v>
      </c>
      <c r="F4443" s="54">
        <v>19.592000000000002</v>
      </c>
      <c r="G4443" s="54">
        <v>0.38282074674438793</v>
      </c>
      <c r="H4443" s="54">
        <v>0.9</v>
      </c>
      <c r="I4443" s="54">
        <v>0.6428571428571429</v>
      </c>
      <c r="J4443" s="54">
        <v>6.7702750025730758</v>
      </c>
      <c r="K4443" s="54">
        <v>114</v>
      </c>
      <c r="L4443" s="54">
        <v>99.027777777777771</v>
      </c>
      <c r="M4443" s="54">
        <v>66.713492063492069</v>
      </c>
      <c r="N4443" s="54">
        <v>8.1678327641726405</v>
      </c>
      <c r="O4443" s="54">
        <v>1.8102620890181814E-2</v>
      </c>
      <c r="P4443" s="54">
        <v>2.1670562528201858</v>
      </c>
      <c r="Q4443" s="54">
        <v>53.203125</v>
      </c>
      <c r="R4443" s="54">
        <v>0.88850325619684145</v>
      </c>
      <c r="S4443" s="54">
        <v>4.5588138903312005</v>
      </c>
      <c r="T4443" s="54">
        <v>1.7578125E-2</v>
      </c>
      <c r="U4443" s="54">
        <v>0.17590560481185477</v>
      </c>
      <c r="V4443" s="54">
        <v>7.1802197428460053</v>
      </c>
      <c r="W4443" s="54">
        <v>6.6332495807108005</v>
      </c>
    </row>
    <row r="4444" spans="3:23" x14ac:dyDescent="0.25">
      <c r="C4444" s="52">
        <v>0</v>
      </c>
      <c r="D4444" s="55">
        <v>57</v>
      </c>
      <c r="E4444" s="55">
        <v>64</v>
      </c>
      <c r="F4444" s="55">
        <v>26.902999999999999</v>
      </c>
      <c r="G4444" s="55">
        <v>0.78779219202882644</v>
      </c>
      <c r="H4444" s="55">
        <v>0.890625</v>
      </c>
      <c r="I4444" s="55">
        <v>0.5757575757575758</v>
      </c>
      <c r="J4444" s="55">
        <v>8.5190758917798277</v>
      </c>
      <c r="K4444" s="55">
        <v>130</v>
      </c>
      <c r="L4444" s="55">
        <v>104.80701754385964</v>
      </c>
      <c r="M4444" s="55">
        <v>172.19423558897242</v>
      </c>
      <c r="N4444" s="55">
        <v>13.12228012157081</v>
      </c>
      <c r="O4444" s="55">
        <v>0.13096724077108132</v>
      </c>
      <c r="P4444" s="55">
        <v>1.8817272327065961</v>
      </c>
      <c r="Q4444" s="55">
        <v>70.063636363636348</v>
      </c>
      <c r="R4444" s="55">
        <v>0.94266221468243283</v>
      </c>
      <c r="S4444" s="55">
        <v>4.9027224701532681</v>
      </c>
      <c r="T4444" s="55">
        <v>9.4214876033057622E-3</v>
      </c>
      <c r="U4444" s="55">
        <v>0.1699930535893103</v>
      </c>
      <c r="V4444" s="55">
        <v>11.029377497001216</v>
      </c>
      <c r="W4444" s="55">
        <v>6.793447118302514</v>
      </c>
    </row>
    <row r="4445" spans="3:23" x14ac:dyDescent="0.25">
      <c r="C4445" s="51">
        <v>0</v>
      </c>
      <c r="D4445" s="54">
        <v>258</v>
      </c>
      <c r="E4445" s="54">
        <v>277</v>
      </c>
      <c r="F4445" s="54">
        <v>66.715000000000003</v>
      </c>
      <c r="G4445" s="54">
        <v>0.9331373813861199</v>
      </c>
      <c r="H4445" s="54">
        <v>0.93140794223826717</v>
      </c>
      <c r="I4445" s="54">
        <v>0.78181818181818186</v>
      </c>
      <c r="J4445" s="54">
        <v>18.124453165314311</v>
      </c>
      <c r="K4445" s="54">
        <v>167</v>
      </c>
      <c r="L4445" s="54">
        <v>117.65116279069767</v>
      </c>
      <c r="M4445" s="54">
        <v>593.18523210569219</v>
      </c>
      <c r="N4445" s="54">
        <v>24.355394312260522</v>
      </c>
      <c r="O4445" s="54">
        <v>0.25714630565826285</v>
      </c>
      <c r="P4445" s="54">
        <v>1.8159156085766859</v>
      </c>
      <c r="Q4445" s="54">
        <v>35.627777777777787</v>
      </c>
      <c r="R4445" s="54">
        <v>0.98056398532997158</v>
      </c>
      <c r="S4445" s="54">
        <v>6.0815178594096047</v>
      </c>
      <c r="T4445" s="54">
        <v>3.2253086419752872E-3</v>
      </c>
      <c r="U4445" s="54">
        <v>0.29031938054158057</v>
      </c>
      <c r="V4445" s="54">
        <v>30.47728437105382</v>
      </c>
      <c r="W4445" s="54">
        <v>10.957193152460057</v>
      </c>
    </row>
    <row r="4446" spans="3:23" x14ac:dyDescent="0.25">
      <c r="C4446" s="52">
        <v>0</v>
      </c>
      <c r="D4446" s="55">
        <v>107</v>
      </c>
      <c r="E4446" s="55">
        <v>112</v>
      </c>
      <c r="F4446" s="55">
        <v>35.875999999999998</v>
      </c>
      <c r="G4446" s="55">
        <v>0.75504195631747872</v>
      </c>
      <c r="H4446" s="55">
        <v>0.9553571428571429</v>
      </c>
      <c r="I4446" s="55">
        <v>0.71333333333333337</v>
      </c>
      <c r="J4446" s="55">
        <v>11.672044863118991</v>
      </c>
      <c r="K4446" s="55">
        <v>136</v>
      </c>
      <c r="L4446" s="55">
        <v>110.79439252336448</v>
      </c>
      <c r="M4446" s="55">
        <v>211.24034561805678</v>
      </c>
      <c r="N4446" s="55">
        <v>14.534109729118491</v>
      </c>
      <c r="O4446" s="55">
        <v>-2.0868088810161566E-2</v>
      </c>
      <c r="P4446" s="55">
        <v>1.8713429058957554</v>
      </c>
      <c r="Q4446" s="55">
        <v>52.957575757575789</v>
      </c>
      <c r="R4446" s="55">
        <v>0.96023748341466397</v>
      </c>
      <c r="S4446" s="55">
        <v>5.2395031127528755</v>
      </c>
      <c r="T4446" s="55">
        <v>6.7217630853994657E-3</v>
      </c>
      <c r="U4446" s="55">
        <v>0.25072853072853102</v>
      </c>
      <c r="V4446" s="55">
        <v>14.506342093158977</v>
      </c>
      <c r="W4446" s="55">
        <v>9.5114672967060283</v>
      </c>
    </row>
    <row r="4447" spans="3:23" x14ac:dyDescent="0.25">
      <c r="C4447" s="51">
        <v>0</v>
      </c>
      <c r="D4447" s="54">
        <v>5413</v>
      </c>
      <c r="E4447" s="54">
        <v>8647</v>
      </c>
      <c r="F4447" s="54">
        <v>590.52599999999995</v>
      </c>
      <c r="G4447" s="54">
        <v>0.79230854147254848</v>
      </c>
      <c r="H4447" s="54">
        <v>0.62599745576500521</v>
      </c>
      <c r="I4447" s="54">
        <v>0.51356736242884249</v>
      </c>
      <c r="J4447" s="54">
        <v>83.018345295792514</v>
      </c>
      <c r="K4447" s="54">
        <v>255</v>
      </c>
      <c r="L4447" s="54">
        <v>139.73212636246075</v>
      </c>
      <c r="M4447" s="54">
        <v>1703.0738328206874</v>
      </c>
      <c r="N4447" s="54">
        <v>41.268315119722146</v>
      </c>
      <c r="O4447" s="54">
        <v>0.77476448892152683</v>
      </c>
      <c r="P4447" s="54">
        <v>2.8713574842609053</v>
      </c>
      <c r="Q4447" s="54">
        <v>47.218117029257748</v>
      </c>
      <c r="R4447" s="54">
        <v>0.99229897804959877</v>
      </c>
      <c r="S4447" s="54">
        <v>7.1171525626975711</v>
      </c>
      <c r="T4447" s="54">
        <v>4.1169214846846941E-4</v>
      </c>
      <c r="U4447" s="54">
        <v>0.27982266847343767</v>
      </c>
      <c r="V4447" s="54">
        <v>138.11691897112496</v>
      </c>
      <c r="W4447" s="54">
        <v>84.267980706067377</v>
      </c>
    </row>
    <row r="4448" spans="3:23" x14ac:dyDescent="0.25">
      <c r="C4448" s="52">
        <v>0</v>
      </c>
      <c r="D4448" s="55">
        <v>197</v>
      </c>
      <c r="E4448" s="55">
        <v>206</v>
      </c>
      <c r="F4448" s="55">
        <v>48.984000000000002</v>
      </c>
      <c r="G4448" s="55">
        <v>0.70979720271305202</v>
      </c>
      <c r="H4448" s="55">
        <v>0.9563106796116505</v>
      </c>
      <c r="I4448" s="55">
        <v>0.74060150375939848</v>
      </c>
      <c r="J4448" s="55">
        <v>15.837556323903856</v>
      </c>
      <c r="K4448" s="55">
        <v>136</v>
      </c>
      <c r="L4448" s="55">
        <v>102.86294416243655</v>
      </c>
      <c r="M4448" s="55">
        <v>131.05765047135608</v>
      </c>
      <c r="N4448" s="55">
        <v>11.448041337772855</v>
      </c>
      <c r="O4448" s="55">
        <v>0.74299687281283433</v>
      </c>
      <c r="P4448" s="55">
        <v>3.2099180800190612</v>
      </c>
      <c r="Q4448" s="55">
        <v>53.932142857142779</v>
      </c>
      <c r="R4448" s="55">
        <v>0.91709044414384155</v>
      </c>
      <c r="S4448" s="55">
        <v>5.2534604789941168</v>
      </c>
      <c r="T4448" s="55">
        <v>4.3622448979592022E-3</v>
      </c>
      <c r="U4448" s="55">
        <v>0.21661199561409614</v>
      </c>
      <c r="V4448" s="55">
        <v>18.999304058734452</v>
      </c>
      <c r="W4448" s="55">
        <v>13.383225368641515</v>
      </c>
    </row>
    <row r="4449" spans="3:23" x14ac:dyDescent="0.25">
      <c r="C4449" s="51">
        <v>0</v>
      </c>
      <c r="D4449" s="54">
        <v>217</v>
      </c>
      <c r="E4449" s="54">
        <v>229</v>
      </c>
      <c r="F4449" s="54">
        <v>57.469000000000008</v>
      </c>
      <c r="G4449" s="54">
        <v>0.90860275034759108</v>
      </c>
      <c r="H4449" s="54">
        <v>0.94759825327510916</v>
      </c>
      <c r="I4449" s="54">
        <v>0.75874125874125875</v>
      </c>
      <c r="J4449" s="54">
        <v>16.622063085174783</v>
      </c>
      <c r="K4449" s="54">
        <v>157</v>
      </c>
      <c r="L4449" s="54">
        <v>114.09677419354838</v>
      </c>
      <c r="M4449" s="54">
        <v>356.52299880525703</v>
      </c>
      <c r="N4449" s="54">
        <v>18.88181661825093</v>
      </c>
      <c r="O4449" s="54">
        <v>0.20665904177814065</v>
      </c>
      <c r="P4449" s="54">
        <v>2.1106737327900418</v>
      </c>
      <c r="Q4449" s="54">
        <v>33.221153846153825</v>
      </c>
      <c r="R4449" s="54">
        <v>0.97877190555430482</v>
      </c>
      <c r="S4449" s="54">
        <v>5.8624836664721114</v>
      </c>
      <c r="T4449" s="54">
        <v>3.800953320184112E-3</v>
      </c>
      <c r="U4449" s="54">
        <v>0.31063508826517811</v>
      </c>
      <c r="V4449" s="54">
        <v>25.859289065957427</v>
      </c>
      <c r="W4449" s="54">
        <v>10.80042678175611</v>
      </c>
    </row>
    <row r="4450" spans="3:23" x14ac:dyDescent="0.25">
      <c r="C4450" s="52">
        <v>0</v>
      </c>
      <c r="D4450" s="55">
        <v>102</v>
      </c>
      <c r="E4450" s="55">
        <v>109</v>
      </c>
      <c r="F4450" s="55">
        <v>34.957999999999998</v>
      </c>
      <c r="G4450" s="55">
        <v>0.76335289024542996</v>
      </c>
      <c r="H4450" s="55">
        <v>0.93577981651376152</v>
      </c>
      <c r="I4450" s="55">
        <v>0.66233766233766234</v>
      </c>
      <c r="J4450" s="55">
        <v>11.396070970426017</v>
      </c>
      <c r="K4450" s="55">
        <v>132</v>
      </c>
      <c r="L4450" s="55">
        <v>107.64705882352941</v>
      </c>
      <c r="M4450" s="55">
        <v>193.33954571927782</v>
      </c>
      <c r="N4450" s="55">
        <v>13.904659137112201</v>
      </c>
      <c r="O4450" s="55">
        <v>8.4380514856692637E-2</v>
      </c>
      <c r="P4450" s="55">
        <v>1.8377279603304946</v>
      </c>
      <c r="Q4450" s="55">
        <v>51.095238095238095</v>
      </c>
      <c r="R4450" s="55">
        <v>0.96338763220810875</v>
      </c>
      <c r="S4450" s="55">
        <v>5.2383279794731115</v>
      </c>
      <c r="T4450" s="55">
        <v>6.5901360544217578E-3</v>
      </c>
      <c r="U4450" s="55">
        <v>0.1896075650539934</v>
      </c>
      <c r="V4450" s="55">
        <v>14.284442672546312</v>
      </c>
      <c r="W4450" s="55">
        <v>9.2274886520370725</v>
      </c>
    </row>
    <row r="4451" spans="3:23" x14ac:dyDescent="0.25">
      <c r="C4451" s="51">
        <v>0</v>
      </c>
      <c r="D4451" s="54">
        <v>1170</v>
      </c>
      <c r="E4451" s="54">
        <v>2209</v>
      </c>
      <c r="F4451" s="54">
        <v>243.24199999999999</v>
      </c>
      <c r="G4451" s="54">
        <v>0.75247269141433604</v>
      </c>
      <c r="H4451" s="54">
        <v>0.52965142598460846</v>
      </c>
      <c r="I4451" s="54">
        <v>0.4513888888888889</v>
      </c>
      <c r="J4451" s="54">
        <v>38.596505895484121</v>
      </c>
      <c r="K4451" s="54">
        <v>190</v>
      </c>
      <c r="L4451" s="54">
        <v>99.590598290598294</v>
      </c>
      <c r="M4451" s="54">
        <v>1025.188106570741</v>
      </c>
      <c r="N4451" s="54">
        <v>32.018558783473388</v>
      </c>
      <c r="O4451" s="54">
        <v>0.53575426367880119</v>
      </c>
      <c r="P4451" s="54">
        <v>2.4614558431580638</v>
      </c>
      <c r="Q4451" s="54">
        <v>128.07747543461807</v>
      </c>
      <c r="R4451" s="54">
        <v>0.96953928507524689</v>
      </c>
      <c r="S4451" s="54">
        <v>6.7924792428239185</v>
      </c>
      <c r="T4451" s="54">
        <v>1.4814357757883668E-3</v>
      </c>
      <c r="U4451" s="54">
        <v>0.27170166636124304</v>
      </c>
      <c r="V4451" s="54">
        <v>70.607968845139908</v>
      </c>
      <c r="W4451" s="54">
        <v>46.504064026794886</v>
      </c>
    </row>
    <row r="4452" spans="3:23" x14ac:dyDescent="0.25">
      <c r="C4452" s="52">
        <v>0</v>
      </c>
      <c r="D4452" s="55">
        <v>1256</v>
      </c>
      <c r="E4452" s="55">
        <v>1990</v>
      </c>
      <c r="F4452" s="55">
        <v>227.26299999999998</v>
      </c>
      <c r="G4452" s="55">
        <v>0.98054535775898299</v>
      </c>
      <c r="H4452" s="55">
        <v>0.63115577889447239</v>
      </c>
      <c r="I4452" s="55">
        <v>0.51687242798353905</v>
      </c>
      <c r="J4452" s="55">
        <v>39.989859566987278</v>
      </c>
      <c r="K4452" s="55">
        <v>203</v>
      </c>
      <c r="L4452" s="55">
        <v>92.68073248407643</v>
      </c>
      <c r="M4452" s="55">
        <v>695.93384360646678</v>
      </c>
      <c r="N4452" s="55">
        <v>26.380558060936973</v>
      </c>
      <c r="O4452" s="55">
        <v>1.0797139653378758</v>
      </c>
      <c r="P4452" s="55">
        <v>4.8365378187380381</v>
      </c>
      <c r="Q4452" s="55">
        <v>71.673809523809879</v>
      </c>
      <c r="R4452" s="55">
        <v>0.9796363959408475</v>
      </c>
      <c r="S4452" s="55">
        <v>6.4878338967198284</v>
      </c>
      <c r="T4452" s="55">
        <v>2.0159360040311824E-3</v>
      </c>
      <c r="U4452" s="55">
        <v>0.35401472477007462</v>
      </c>
      <c r="V4452" s="55">
        <v>114.24102258013116</v>
      </c>
      <c r="W4452" s="55">
        <v>22.424672168560036</v>
      </c>
    </row>
    <row r="4453" spans="3:23" x14ac:dyDescent="0.25">
      <c r="C4453" s="51">
        <v>0</v>
      </c>
      <c r="D4453" s="54">
        <v>1269</v>
      </c>
      <c r="E4453" s="54">
        <v>2279</v>
      </c>
      <c r="F4453" s="54">
        <v>246.04499999999999</v>
      </c>
      <c r="G4453" s="54">
        <v>0.72733165030222513</v>
      </c>
      <c r="H4453" s="54">
        <v>0.55682316805616494</v>
      </c>
      <c r="I4453" s="54">
        <v>0.47</v>
      </c>
      <c r="J4453" s="54">
        <v>40.196280701937106</v>
      </c>
      <c r="K4453" s="54">
        <v>223</v>
      </c>
      <c r="L4453" s="54">
        <v>101.69345941686367</v>
      </c>
      <c r="M4453" s="54">
        <v>1231.4477568715777</v>
      </c>
      <c r="N4453" s="54">
        <v>35.091989924647727</v>
      </c>
      <c r="O4453" s="54">
        <v>0.72867716804571303</v>
      </c>
      <c r="P4453" s="54">
        <v>2.8480779058618091</v>
      </c>
      <c r="Q4453" s="54">
        <v>180.02541757443748</v>
      </c>
      <c r="R4453" s="54">
        <v>0.96066750988975069</v>
      </c>
      <c r="S4453" s="54">
        <v>6.8612122372168054</v>
      </c>
      <c r="T4453" s="54">
        <v>1.547099379841786E-3</v>
      </c>
      <c r="U4453" s="54">
        <v>0.26120817675667979</v>
      </c>
      <c r="V4453" s="54">
        <v>69.890174136060807</v>
      </c>
      <c r="W4453" s="54">
        <v>47.964658061539694</v>
      </c>
    </row>
    <row r="4454" spans="3:23" x14ac:dyDescent="0.25">
      <c r="C4454" s="52">
        <v>0</v>
      </c>
      <c r="D4454" s="55">
        <v>1314</v>
      </c>
      <c r="E4454" s="55">
        <v>2153</v>
      </c>
      <c r="F4454" s="55">
        <v>238.023</v>
      </c>
      <c r="G4454" s="55">
        <v>0.9801444178730867</v>
      </c>
      <c r="H4454" s="55">
        <v>0.61031119368323272</v>
      </c>
      <c r="I4454" s="55">
        <v>0.48131868131868133</v>
      </c>
      <c r="J4454" s="55">
        <v>40.90277205498429</v>
      </c>
      <c r="K4454" s="55">
        <v>190</v>
      </c>
      <c r="L4454" s="55">
        <v>93.93455098934551</v>
      </c>
      <c r="M4454" s="55">
        <v>660.37195078833429</v>
      </c>
      <c r="N4454" s="55">
        <v>25.697703220099928</v>
      </c>
      <c r="O4454" s="55">
        <v>0.77696244518689661</v>
      </c>
      <c r="P4454" s="55">
        <v>3.6691316941884886</v>
      </c>
      <c r="Q4454" s="55">
        <v>77.870967741935161</v>
      </c>
      <c r="R4454" s="55">
        <v>0.97868920808977644</v>
      </c>
      <c r="S4454" s="55">
        <v>6.5200231531633142</v>
      </c>
      <c r="T4454" s="55">
        <v>3.2959116445869328E-3</v>
      </c>
      <c r="U4454" s="55">
        <v>0.39239963297841063</v>
      </c>
      <c r="V4454" s="55">
        <v>115.17986045991786</v>
      </c>
      <c r="W4454" s="55">
        <v>22.838432499296822</v>
      </c>
    </row>
    <row r="4455" spans="3:23" x14ac:dyDescent="0.25">
      <c r="C4455" s="51">
        <v>0</v>
      </c>
      <c r="D4455" s="54">
        <v>1293</v>
      </c>
      <c r="E4455" s="54">
        <v>2306</v>
      </c>
      <c r="F4455" s="54">
        <v>250.40300000000002</v>
      </c>
      <c r="G4455" s="54">
        <v>0.72785630486223418</v>
      </c>
      <c r="H4455" s="54">
        <v>0.56071118820468346</v>
      </c>
      <c r="I4455" s="54">
        <v>0.4701818181818182</v>
      </c>
      <c r="J4455" s="54">
        <v>40.574606977056042</v>
      </c>
      <c r="K4455" s="54">
        <v>239</v>
      </c>
      <c r="L4455" s="54">
        <v>102.43464810518175</v>
      </c>
      <c r="M4455" s="54">
        <v>1226.5756406848977</v>
      </c>
      <c r="N4455" s="54">
        <v>35.022501919264677</v>
      </c>
      <c r="O4455" s="54">
        <v>0.87556449204275011</v>
      </c>
      <c r="P4455" s="54">
        <v>3.3645230342447832</v>
      </c>
      <c r="Q4455" s="54">
        <v>135.71907308377823</v>
      </c>
      <c r="R4455" s="54">
        <v>0.97084946082596391</v>
      </c>
      <c r="S4455" s="54">
        <v>6.8427201218109168</v>
      </c>
      <c r="T4455" s="54">
        <v>1.6073919439756714E-3</v>
      </c>
      <c r="U4455" s="54">
        <v>0.26674168779659163</v>
      </c>
      <c r="V4455" s="54">
        <v>70.26063834611368</v>
      </c>
      <c r="W4455" s="54">
        <v>48.179805328339384</v>
      </c>
    </row>
    <row r="4456" spans="3:23" x14ac:dyDescent="0.25">
      <c r="C4456" s="52">
        <v>0</v>
      </c>
      <c r="D4456" s="55">
        <v>1366</v>
      </c>
      <c r="E4456" s="55">
        <v>2253</v>
      </c>
      <c r="F4456" s="55">
        <v>236.93099999999998</v>
      </c>
      <c r="G4456" s="55">
        <v>0.97810550730512613</v>
      </c>
      <c r="H4456" s="55">
        <v>0.60630270750110959</v>
      </c>
      <c r="I4456" s="55">
        <v>0.4499341238471673</v>
      </c>
      <c r="J4456" s="55">
        <v>41.704258992436635</v>
      </c>
      <c r="K4456" s="55">
        <v>188</v>
      </c>
      <c r="L4456" s="55">
        <v>94.888726207906302</v>
      </c>
      <c r="M4456" s="55">
        <v>631.96123544586294</v>
      </c>
      <c r="N4456" s="55">
        <v>25.138839182545063</v>
      </c>
      <c r="O4456" s="55">
        <v>0.69445591355535341</v>
      </c>
      <c r="P4456" s="55">
        <v>3.3062736845181897</v>
      </c>
      <c r="Q4456" s="55">
        <v>67.537723785166406</v>
      </c>
      <c r="R4456" s="55">
        <v>0.98104714826413375</v>
      </c>
      <c r="S4456" s="55">
        <v>6.5006053840395763</v>
      </c>
      <c r="T4456" s="55">
        <v>2.3120515302749978E-3</v>
      </c>
      <c r="U4456" s="55">
        <v>0.36886669503499975</v>
      </c>
      <c r="V4456" s="55">
        <v>115.02877406583424</v>
      </c>
      <c r="W4456" s="55">
        <v>23.938595190296574</v>
      </c>
    </row>
    <row r="4457" spans="3:23" x14ac:dyDescent="0.25">
      <c r="C4457" s="51">
        <v>0</v>
      </c>
      <c r="D4457" s="54">
        <v>1254</v>
      </c>
      <c r="E4457" s="54">
        <v>2132</v>
      </c>
      <c r="F4457" s="54">
        <v>242.32399999999998</v>
      </c>
      <c r="G4457" s="54">
        <v>0.7762215397501091</v>
      </c>
      <c r="H4457" s="54">
        <v>0.58818011257035652</v>
      </c>
      <c r="I4457" s="54">
        <v>0.45600000000000002</v>
      </c>
      <c r="J4457" s="54">
        <v>39.958007821935944</v>
      </c>
      <c r="K4457" s="54">
        <v>240</v>
      </c>
      <c r="L4457" s="54">
        <v>104.03748006379585</v>
      </c>
      <c r="M4457" s="54">
        <v>1361.3944440837981</v>
      </c>
      <c r="N4457" s="54">
        <v>36.897079072520064</v>
      </c>
      <c r="O4457" s="54">
        <v>0.92960199491003981</v>
      </c>
      <c r="P4457" s="54">
        <v>3.4532092556043619</v>
      </c>
      <c r="Q4457" s="54">
        <v>178.17967914438478</v>
      </c>
      <c r="R4457" s="54">
        <v>0.96248115434147796</v>
      </c>
      <c r="S4457" s="54">
        <v>6.9134357028765283</v>
      </c>
      <c r="T4457" s="54">
        <v>1.5702797080587756E-3</v>
      </c>
      <c r="U4457" s="54">
        <v>0.26653750156518363</v>
      </c>
      <c r="V4457" s="54">
        <v>70.544935632651374</v>
      </c>
      <c r="W4457" s="54">
        <v>44.475777441774056</v>
      </c>
    </row>
    <row r="4458" spans="3:23" x14ac:dyDescent="0.25">
      <c r="C4458" s="52">
        <v>0</v>
      </c>
      <c r="D4458" s="55">
        <v>1419</v>
      </c>
      <c r="E4458" s="55">
        <v>2321</v>
      </c>
      <c r="F4458" s="55">
        <v>240.934</v>
      </c>
      <c r="G4458" s="55">
        <v>0.97692718763959097</v>
      </c>
      <c r="H4458" s="55">
        <v>0.61137440758293837</v>
      </c>
      <c r="I4458" s="55">
        <v>0.44399249061326657</v>
      </c>
      <c r="J4458" s="55">
        <v>42.505610382385939</v>
      </c>
      <c r="K4458" s="55">
        <v>174</v>
      </c>
      <c r="L4458" s="55">
        <v>97.005637773079627</v>
      </c>
      <c r="M4458" s="55">
        <v>668.48374816489343</v>
      </c>
      <c r="N4458" s="55">
        <v>25.855052662195323</v>
      </c>
      <c r="O4458" s="55">
        <v>0.54282593922689282</v>
      </c>
      <c r="P4458" s="55">
        <v>2.7102159711830827</v>
      </c>
      <c r="Q4458" s="55">
        <v>82.859270516716663</v>
      </c>
      <c r="R4458" s="55">
        <v>0.97786731761318046</v>
      </c>
      <c r="S4458" s="55">
        <v>6.5457429164648406</v>
      </c>
      <c r="T4458" s="55">
        <v>2.3508651989542096E-3</v>
      </c>
      <c r="U4458" s="55">
        <v>0.36619432668217117</v>
      </c>
      <c r="V4458" s="55">
        <v>114.84095965860951</v>
      </c>
      <c r="W4458" s="55">
        <v>24.526886260675344</v>
      </c>
    </row>
    <row r="4459" spans="3:23" x14ac:dyDescent="0.25">
      <c r="C4459" s="51">
        <v>0</v>
      </c>
      <c r="D4459" s="54">
        <v>1202</v>
      </c>
      <c r="E4459" s="54">
        <v>2075</v>
      </c>
      <c r="F4459" s="54">
        <v>240.46299999999999</v>
      </c>
      <c r="G4459" s="54">
        <v>0.7680095139071148</v>
      </c>
      <c r="H4459" s="54">
        <v>0.57927710843373492</v>
      </c>
      <c r="I4459" s="54">
        <v>0.44518518518518518</v>
      </c>
      <c r="J4459" s="54">
        <v>39.120760892033594</v>
      </c>
      <c r="K4459" s="54">
        <v>239</v>
      </c>
      <c r="L4459" s="54">
        <v>106.41098169717138</v>
      </c>
      <c r="M4459" s="54">
        <v>1472.8351166041632</v>
      </c>
      <c r="N4459" s="54">
        <v>38.377534008898529</v>
      </c>
      <c r="O4459" s="54">
        <v>1.0150321464334653</v>
      </c>
      <c r="P4459" s="54">
        <v>3.4959897603585315</v>
      </c>
      <c r="Q4459" s="54">
        <v>150.83478576615857</v>
      </c>
      <c r="R4459" s="54">
        <v>0.96962388065061933</v>
      </c>
      <c r="S4459" s="54">
        <v>6.9149903244504465</v>
      </c>
      <c r="T4459" s="54">
        <v>1.5307502812308786E-3</v>
      </c>
      <c r="U4459" s="54">
        <v>0.26082768944438323</v>
      </c>
      <c r="V4459" s="54">
        <v>69.835744702701234</v>
      </c>
      <c r="W4459" s="54">
        <v>44.725494909401938</v>
      </c>
    </row>
    <row r="4460" spans="3:23" x14ac:dyDescent="0.25">
      <c r="C4460" s="52">
        <v>0</v>
      </c>
      <c r="D4460" s="55">
        <v>1465</v>
      </c>
      <c r="E4460" s="55">
        <v>2294</v>
      </c>
      <c r="F4460" s="55">
        <v>237.48500000000001</v>
      </c>
      <c r="G4460" s="55">
        <v>0.97659503873950682</v>
      </c>
      <c r="H4460" s="55">
        <v>0.63862249346120314</v>
      </c>
      <c r="I4460" s="55">
        <v>0.45838548185231537</v>
      </c>
      <c r="J4460" s="55">
        <v>43.189071916828837</v>
      </c>
      <c r="K4460" s="55">
        <v>168</v>
      </c>
      <c r="L4460" s="55">
        <v>98.431399317406147</v>
      </c>
      <c r="M4460" s="55">
        <v>566.74682761707481</v>
      </c>
      <c r="N4460" s="55">
        <v>23.806445085671125</v>
      </c>
      <c r="O4460" s="55">
        <v>0.57348302651307292</v>
      </c>
      <c r="P4460" s="55">
        <v>2.7857260937968595</v>
      </c>
      <c r="Q4460" s="55">
        <v>69.539513677811584</v>
      </c>
      <c r="R4460" s="55">
        <v>0.98109823844864685</v>
      </c>
      <c r="S4460" s="55">
        <v>6.4438681029537923</v>
      </c>
      <c r="T4460" s="55">
        <v>1.5251152520764978E-3</v>
      </c>
      <c r="U4460" s="55">
        <v>0.35195759985319197</v>
      </c>
      <c r="V4460" s="55">
        <v>113.81992293697225</v>
      </c>
      <c r="W4460" s="55">
        <v>24.481109758480933</v>
      </c>
    </row>
    <row r="4461" spans="3:23" x14ac:dyDescent="0.25">
      <c r="C4461" s="51">
        <v>0</v>
      </c>
      <c r="D4461" s="54">
        <v>1267</v>
      </c>
      <c r="E4461" s="54">
        <v>2136</v>
      </c>
      <c r="F4461" s="54">
        <v>237.15499999999997</v>
      </c>
      <c r="G4461" s="54">
        <v>0.75668248821334216</v>
      </c>
      <c r="H4461" s="54">
        <v>0.59316479400749067</v>
      </c>
      <c r="I4461" s="54">
        <v>0.46005809731299929</v>
      </c>
      <c r="J4461" s="54">
        <v>40.164592655465221</v>
      </c>
      <c r="K4461" s="54">
        <v>226</v>
      </c>
      <c r="L4461" s="54">
        <v>103.81531176006314</v>
      </c>
      <c r="M4461" s="54">
        <v>1658.7446942747717</v>
      </c>
      <c r="N4461" s="54">
        <v>40.727689527823351</v>
      </c>
      <c r="O4461" s="54">
        <v>1.0971793557370781</v>
      </c>
      <c r="P4461" s="54">
        <v>3.4881176181423417</v>
      </c>
      <c r="Q4461" s="54">
        <v>192.28347578347586</v>
      </c>
      <c r="R4461" s="54">
        <v>0.96154139135046179</v>
      </c>
      <c r="S4461" s="54">
        <v>6.916595741329723</v>
      </c>
      <c r="T4461" s="54">
        <v>1.6025641025642007E-3</v>
      </c>
      <c r="U4461" s="54">
        <v>0.26714446153147992</v>
      </c>
      <c r="V4461" s="54">
        <v>69.096503045238038</v>
      </c>
      <c r="W4461" s="54">
        <v>45.17408739404263</v>
      </c>
    </row>
    <row r="4462" spans="3:23" x14ac:dyDescent="0.25">
      <c r="C4462" s="52">
        <v>0</v>
      </c>
      <c r="D4462" s="55">
        <v>1543</v>
      </c>
      <c r="E4462" s="55">
        <v>2354</v>
      </c>
      <c r="F4462" s="55">
        <v>238.999</v>
      </c>
      <c r="G4462" s="55">
        <v>0.97570465784349758</v>
      </c>
      <c r="H4462" s="55">
        <v>0.65548003398470689</v>
      </c>
      <c r="I4462" s="55">
        <v>0.45922619047619045</v>
      </c>
      <c r="J4462" s="55">
        <v>44.323905711549791</v>
      </c>
      <c r="K4462" s="55">
        <v>163</v>
      </c>
      <c r="L4462" s="55">
        <v>98.076474400518464</v>
      </c>
      <c r="M4462" s="55">
        <v>545.38973801604413</v>
      </c>
      <c r="N4462" s="55">
        <v>23.353580839264119</v>
      </c>
      <c r="O4462" s="55">
        <v>0.39440496547449561</v>
      </c>
      <c r="P4462" s="55">
        <v>2.792241621122503</v>
      </c>
      <c r="Q4462" s="55">
        <v>77.920717592592624</v>
      </c>
      <c r="R4462" s="55">
        <v>0.97879925303471349</v>
      </c>
      <c r="S4462" s="55">
        <v>6.4656587592912205</v>
      </c>
      <c r="T4462" s="55">
        <v>2.065818169152924E-3</v>
      </c>
      <c r="U4462" s="55">
        <v>0.3648469308762971</v>
      </c>
      <c r="V4462" s="55">
        <v>113.79753416337381</v>
      </c>
      <c r="W4462" s="55">
        <v>24.931899828298484</v>
      </c>
    </row>
    <row r="4463" spans="3:23" x14ac:dyDescent="0.25">
      <c r="C4463" s="51">
        <v>0</v>
      </c>
      <c r="D4463" s="54">
        <v>1182</v>
      </c>
      <c r="E4463" s="54">
        <v>2096</v>
      </c>
      <c r="F4463" s="54">
        <v>239.75199999999998</v>
      </c>
      <c r="G4463" s="54">
        <v>0.72986446046674525</v>
      </c>
      <c r="H4463" s="54">
        <v>0.56393129770992367</v>
      </c>
      <c r="I4463" s="54">
        <v>0.44603773584905659</v>
      </c>
      <c r="J4463" s="54">
        <v>38.793931766153349</v>
      </c>
      <c r="K4463" s="54">
        <v>237</v>
      </c>
      <c r="L4463" s="54">
        <v>108.20135363790186</v>
      </c>
      <c r="M4463" s="54">
        <v>1673.2701759815245</v>
      </c>
      <c r="N4463" s="54">
        <v>40.905625236408802</v>
      </c>
      <c r="O4463" s="54">
        <v>1.015815743002169</v>
      </c>
      <c r="P4463" s="54">
        <v>3.3476373916662205</v>
      </c>
      <c r="Q4463" s="54">
        <v>164.82315945246012</v>
      </c>
      <c r="R4463" s="54">
        <v>0.96844479545056061</v>
      </c>
      <c r="S4463" s="54">
        <v>6.9525593672504176</v>
      </c>
      <c r="T4463" s="54">
        <v>1.5902912166896514E-3</v>
      </c>
      <c r="U4463" s="54">
        <v>0.25708450065488209</v>
      </c>
      <c r="V4463" s="54">
        <v>68.057028118276449</v>
      </c>
      <c r="W4463" s="54">
        <v>46.523232343448989</v>
      </c>
    </row>
    <row r="4464" spans="3:23" x14ac:dyDescent="0.25">
      <c r="C4464" s="52">
        <v>0</v>
      </c>
      <c r="D4464" s="55">
        <v>1608</v>
      </c>
      <c r="E4464" s="55">
        <v>2454</v>
      </c>
      <c r="F4464" s="55">
        <v>241.76899999999998</v>
      </c>
      <c r="G4464" s="55">
        <v>0.97459475256537098</v>
      </c>
      <c r="H4464" s="55">
        <v>0.65525672371638144</v>
      </c>
      <c r="I4464" s="55">
        <v>0.45270270270270269</v>
      </c>
      <c r="J4464" s="55">
        <v>45.247863904654565</v>
      </c>
      <c r="K4464" s="55">
        <v>168</v>
      </c>
      <c r="L4464" s="55">
        <v>98.087064676616919</v>
      </c>
      <c r="M4464" s="55">
        <v>545.07019971703437</v>
      </c>
      <c r="N4464" s="55">
        <v>23.346738524192933</v>
      </c>
      <c r="O4464" s="55">
        <v>0.50968381362856685</v>
      </c>
      <c r="P4464" s="55">
        <v>2.8237210197541565</v>
      </c>
      <c r="Q4464" s="55">
        <v>59.89089912280668</v>
      </c>
      <c r="R4464" s="55">
        <v>0.98315413060753321</v>
      </c>
      <c r="S4464" s="55">
        <v>6.4540613069402539</v>
      </c>
      <c r="T4464" s="55">
        <v>1.375874067020559E-3</v>
      </c>
      <c r="U4464" s="55">
        <v>0.35649952191239476</v>
      </c>
      <c r="V4464" s="55">
        <v>114.35035014177988</v>
      </c>
      <c r="W4464" s="55">
        <v>25.611687996461544</v>
      </c>
    </row>
    <row r="4465" spans="3:23" x14ac:dyDescent="0.25">
      <c r="C4465" s="51">
        <v>0</v>
      </c>
      <c r="D4465" s="54">
        <v>1177</v>
      </c>
      <c r="E4465" s="54">
        <v>2016</v>
      </c>
      <c r="F4465" s="54">
        <v>224.047</v>
      </c>
      <c r="G4465" s="54">
        <v>0.74147207784191949</v>
      </c>
      <c r="H4465" s="54">
        <v>0.58382936507936511</v>
      </c>
      <c r="I4465" s="54">
        <v>0.4910304547350855</v>
      </c>
      <c r="J4465" s="54">
        <v>38.711793347160842</v>
      </c>
      <c r="K4465" s="54">
        <v>246</v>
      </c>
      <c r="L4465" s="54">
        <v>109.31180968564146</v>
      </c>
      <c r="M4465" s="54">
        <v>1660.8797328617127</v>
      </c>
      <c r="N4465" s="54">
        <v>40.753892241867064</v>
      </c>
      <c r="O4465" s="54">
        <v>0.909947526654312</v>
      </c>
      <c r="P4465" s="54">
        <v>3.1877952093665978</v>
      </c>
      <c r="Q4465" s="54">
        <v>222.98243464052325</v>
      </c>
      <c r="R4465" s="54">
        <v>0.95789467709773246</v>
      </c>
      <c r="S4465" s="54">
        <v>6.9894131220530298</v>
      </c>
      <c r="T4465" s="54">
        <v>1.2752173309412021E-3</v>
      </c>
      <c r="U4465" s="54">
        <v>0.24092759776700268</v>
      </c>
      <c r="V4465" s="54">
        <v>65.607958277724109</v>
      </c>
      <c r="W4465" s="54">
        <v>44.021872164720179</v>
      </c>
    </row>
    <row r="4466" spans="3:23" x14ac:dyDescent="0.25">
      <c r="C4466" s="52">
        <v>0</v>
      </c>
      <c r="D4466" s="55">
        <v>1656</v>
      </c>
      <c r="E4466" s="55">
        <v>2584</v>
      </c>
      <c r="F4466" s="55">
        <v>245.41699999999997</v>
      </c>
      <c r="G4466" s="55">
        <v>0.97367106242250767</v>
      </c>
      <c r="H4466" s="55">
        <v>0.64086687306501544</v>
      </c>
      <c r="I4466" s="55">
        <v>0.42680412371134019</v>
      </c>
      <c r="J4466" s="55">
        <v>45.918239143954871</v>
      </c>
      <c r="K4466" s="55">
        <v>167</v>
      </c>
      <c r="L4466" s="55">
        <v>99.299516908212567</v>
      </c>
      <c r="M4466" s="55">
        <v>595.68183662448871</v>
      </c>
      <c r="N4466" s="55">
        <v>24.406594121763256</v>
      </c>
      <c r="O4466" s="55">
        <v>0.49871526022402091</v>
      </c>
      <c r="P4466" s="55">
        <v>2.7205804694542746</v>
      </c>
      <c r="Q4466" s="55">
        <v>56.343977872768143</v>
      </c>
      <c r="R4466" s="55">
        <v>0.98449591836490691</v>
      </c>
      <c r="S4466" s="55">
        <v>6.5073289378796897</v>
      </c>
      <c r="T4466" s="55">
        <v>1.8053897919068657E-3</v>
      </c>
      <c r="U4466" s="55">
        <v>0.37569271687439504</v>
      </c>
      <c r="V4466" s="55">
        <v>115.65863599015418</v>
      </c>
      <c r="W4466" s="55">
        <v>26.365263761257868</v>
      </c>
    </row>
    <row r="4467" spans="3:23" x14ac:dyDescent="0.25">
      <c r="C4467" s="51">
        <v>0</v>
      </c>
      <c r="D4467" s="54">
        <v>1214</v>
      </c>
      <c r="E4467" s="54">
        <v>2062</v>
      </c>
      <c r="F4467" s="54">
        <v>233.69800000000001</v>
      </c>
      <c r="G4467" s="54">
        <v>0.72084642703451474</v>
      </c>
      <c r="H4467" s="54">
        <v>0.58874878758486904</v>
      </c>
      <c r="I4467" s="54">
        <v>0.50646641635377554</v>
      </c>
      <c r="J4467" s="54">
        <v>39.315554266835505</v>
      </c>
      <c r="K4467" s="54">
        <v>241</v>
      </c>
      <c r="L4467" s="54">
        <v>111.01317957166393</v>
      </c>
      <c r="M4467" s="54">
        <v>1665.1671798242849</v>
      </c>
      <c r="N4467" s="54">
        <v>40.806460025641584</v>
      </c>
      <c r="O4467" s="54">
        <v>0.80941498848449933</v>
      </c>
      <c r="P4467" s="54">
        <v>2.9159516175290441</v>
      </c>
      <c r="Q4467" s="54">
        <v>189.63888888888923</v>
      </c>
      <c r="R4467" s="54">
        <v>0.96548169290541974</v>
      </c>
      <c r="S4467" s="54">
        <v>7.0077514261070331</v>
      </c>
      <c r="T4467" s="54">
        <v>1.1977898457858987E-3</v>
      </c>
      <c r="U4467" s="54">
        <v>0.22921654441952055</v>
      </c>
      <c r="V4467" s="54">
        <v>66.220506735753773</v>
      </c>
      <c r="W4467" s="54">
        <v>45.897090154322463</v>
      </c>
    </row>
    <row r="4468" spans="3:23" x14ac:dyDescent="0.25">
      <c r="C4468" s="52">
        <v>0</v>
      </c>
      <c r="D4468" s="55">
        <v>1673</v>
      </c>
      <c r="E4468" s="55">
        <v>2516</v>
      </c>
      <c r="F4468" s="55">
        <v>243.89500000000001</v>
      </c>
      <c r="G4468" s="55">
        <v>0.97373692111804933</v>
      </c>
      <c r="H4468" s="55">
        <v>0.6649443561208267</v>
      </c>
      <c r="I4468" s="55">
        <v>0.43772893772893773</v>
      </c>
      <c r="J4468" s="55">
        <v>46.153328789394237</v>
      </c>
      <c r="K4468" s="55">
        <v>169</v>
      </c>
      <c r="L4468" s="55">
        <v>101.82187686790198</v>
      </c>
      <c r="M4468" s="55">
        <v>665.88691346090593</v>
      </c>
      <c r="N4468" s="55">
        <v>25.804784700921378</v>
      </c>
      <c r="O4468" s="55">
        <v>0.49035771739635803</v>
      </c>
      <c r="P4468" s="55">
        <v>2.4876446096878726</v>
      </c>
      <c r="Q4468" s="55">
        <v>52.742091836734652</v>
      </c>
      <c r="R4468" s="55">
        <v>0.98632530224915183</v>
      </c>
      <c r="S4468" s="55">
        <v>6.5694408626748553</v>
      </c>
      <c r="T4468" s="55">
        <v>1.5280091628489211E-3</v>
      </c>
      <c r="U4468" s="55">
        <v>0.37169369251651357</v>
      </c>
      <c r="V4468" s="55">
        <v>115.04743082305207</v>
      </c>
      <c r="W4468" s="55">
        <v>26.193550855048652</v>
      </c>
    </row>
    <row r="4469" spans="3:23" x14ac:dyDescent="0.25">
      <c r="C4469" s="51">
        <v>0</v>
      </c>
      <c r="D4469" s="54">
        <v>1259</v>
      </c>
      <c r="E4469" s="54">
        <v>2146</v>
      </c>
      <c r="F4469" s="54">
        <v>243.738</v>
      </c>
      <c r="G4469" s="54">
        <v>0.69402112154999129</v>
      </c>
      <c r="H4469" s="54">
        <v>0.58667287977632809</v>
      </c>
      <c r="I4469" s="54">
        <v>0.52523988318731751</v>
      </c>
      <c r="J4469" s="54">
        <v>40.037589672975692</v>
      </c>
      <c r="K4469" s="54">
        <v>238</v>
      </c>
      <c r="L4469" s="54">
        <v>113.69181890389198</v>
      </c>
      <c r="M4469" s="54">
        <v>1599.4900045585916</v>
      </c>
      <c r="N4469" s="54">
        <v>39.993624548902687</v>
      </c>
      <c r="O4469" s="54">
        <v>0.79202956667031643</v>
      </c>
      <c r="P4469" s="54">
        <v>2.8186029171243669</v>
      </c>
      <c r="Q4469" s="54">
        <v>234.83415032679744</v>
      </c>
      <c r="R4469" s="54">
        <v>0.95815540681905231</v>
      </c>
      <c r="S4469" s="54">
        <v>6.9956460060027448</v>
      </c>
      <c r="T4469" s="54">
        <v>1.0192393951044603E-3</v>
      </c>
      <c r="U4469" s="54">
        <v>0.22609111100824325</v>
      </c>
      <c r="V4469" s="54">
        <v>65.604937560645581</v>
      </c>
      <c r="W4469" s="54">
        <v>47.232579166562445</v>
      </c>
    </row>
    <row r="4470" spans="3:23" x14ac:dyDescent="0.25">
      <c r="C4470" s="52">
        <v>0</v>
      </c>
      <c r="D4470" s="55">
        <v>1715</v>
      </c>
      <c r="E4470" s="55">
        <v>2672</v>
      </c>
      <c r="F4470" s="55">
        <v>253.66200000000001</v>
      </c>
      <c r="G4470" s="55">
        <v>0.97246288069150189</v>
      </c>
      <c r="H4470" s="55">
        <v>0.6418413173652695</v>
      </c>
      <c r="I4470" s="55">
        <v>0.42251786154225179</v>
      </c>
      <c r="J4470" s="55">
        <v>46.729068246871812</v>
      </c>
      <c r="K4470" s="55">
        <v>178</v>
      </c>
      <c r="L4470" s="55">
        <v>104.10787172011662</v>
      </c>
      <c r="M4470" s="55">
        <v>737.8104105786349</v>
      </c>
      <c r="N4470" s="55">
        <v>27.162665748755863</v>
      </c>
      <c r="O4470" s="55">
        <v>0.43818342296317858</v>
      </c>
      <c r="P4470" s="55">
        <v>2.3224596350466418</v>
      </c>
      <c r="Q4470" s="55">
        <v>63.085858585858851</v>
      </c>
      <c r="R4470" s="55">
        <v>0.98398871522134224</v>
      </c>
      <c r="S4470" s="55">
        <v>6.6281622113957814</v>
      </c>
      <c r="T4470" s="55">
        <v>1.3199171448328986E-3</v>
      </c>
      <c r="U4470" s="55">
        <v>0.34784540744896608</v>
      </c>
      <c r="V4470" s="55">
        <v>115.88137896353319</v>
      </c>
      <c r="W4470" s="55">
        <v>27.007061115824325</v>
      </c>
    </row>
    <row r="4471" spans="3:23" x14ac:dyDescent="0.25">
      <c r="C4471" s="51">
        <v>0</v>
      </c>
      <c r="D4471" s="54">
        <v>1348</v>
      </c>
      <c r="E4471" s="54">
        <v>2230</v>
      </c>
      <c r="F4471" s="54">
        <v>248.51000000000002</v>
      </c>
      <c r="G4471" s="54">
        <v>0.6779880109128168</v>
      </c>
      <c r="H4471" s="54">
        <v>0.60448430493273542</v>
      </c>
      <c r="I4471" s="54">
        <v>0.52904238618524335</v>
      </c>
      <c r="J4471" s="54">
        <v>41.428575962769941</v>
      </c>
      <c r="K4471" s="54">
        <v>238</v>
      </c>
      <c r="L4471" s="54">
        <v>115.89836795252225</v>
      </c>
      <c r="M4471" s="54">
        <v>1671.1485348251654</v>
      </c>
      <c r="N4471" s="54">
        <v>40.879683643897799</v>
      </c>
      <c r="O4471" s="54">
        <v>0.76748337268591793</v>
      </c>
      <c r="P4471" s="54">
        <v>2.7705692795491919</v>
      </c>
      <c r="Q4471" s="54">
        <v>211.92769230769215</v>
      </c>
      <c r="R4471" s="54">
        <v>0.96514650472677055</v>
      </c>
      <c r="S4471" s="54">
        <v>7.0420729133906192</v>
      </c>
      <c r="T4471" s="54">
        <v>1.1020710059172054E-3</v>
      </c>
      <c r="U4471" s="54">
        <v>0.22873161972114475</v>
      </c>
      <c r="V4471" s="54">
        <v>66.750644630445507</v>
      </c>
      <c r="W4471" s="54">
        <v>49.066593954715437</v>
      </c>
    </row>
    <row r="4472" spans="3:23" x14ac:dyDescent="0.25">
      <c r="C4472" s="52">
        <v>0</v>
      </c>
      <c r="D4472" s="55">
        <v>1764</v>
      </c>
      <c r="E4472" s="55">
        <v>2676</v>
      </c>
      <c r="F4472" s="55">
        <v>259.20300000000003</v>
      </c>
      <c r="G4472" s="55">
        <v>0.9710486504467033</v>
      </c>
      <c r="H4472" s="55">
        <v>0.65919282511210764</v>
      </c>
      <c r="I4472" s="55">
        <v>0.42424242424242425</v>
      </c>
      <c r="J4472" s="55">
        <v>47.391925018011527</v>
      </c>
      <c r="K4472" s="55">
        <v>192</v>
      </c>
      <c r="L4472" s="55">
        <v>105.51757369614512</v>
      </c>
      <c r="M4472" s="55">
        <v>780.59696835814987</v>
      </c>
      <c r="N4472" s="55">
        <v>27.939165491441397</v>
      </c>
      <c r="O4472" s="55">
        <v>0.48901252496580422</v>
      </c>
      <c r="P4472" s="55">
        <v>2.5412357061814475</v>
      </c>
      <c r="Q4472" s="55">
        <v>55.305379375146579</v>
      </c>
      <c r="R4472" s="55">
        <v>0.98646032471510436</v>
      </c>
      <c r="S4472" s="55">
        <v>6.6693289344279076</v>
      </c>
      <c r="T4472" s="55">
        <v>1.3365486430370792E-3</v>
      </c>
      <c r="U4472" s="55">
        <v>0.35707424602127874</v>
      </c>
      <c r="V4472" s="55">
        <v>114.16735580618344</v>
      </c>
      <c r="W4472" s="55">
        <v>27.272504434626711</v>
      </c>
    </row>
    <row r="4473" spans="3:23" x14ac:dyDescent="0.25">
      <c r="C4473" s="51">
        <v>0</v>
      </c>
      <c r="D4473" s="54">
        <v>1320</v>
      </c>
      <c r="E4473" s="54">
        <v>2250</v>
      </c>
      <c r="F4473" s="54">
        <v>247.83099999999999</v>
      </c>
      <c r="G4473" s="54">
        <v>0.65152884875301487</v>
      </c>
      <c r="H4473" s="54">
        <v>0.58666666666666667</v>
      </c>
      <c r="I4473" s="54">
        <v>0.51805337519623229</v>
      </c>
      <c r="J4473" s="54">
        <v>40.996051017755534</v>
      </c>
      <c r="K4473" s="54">
        <v>239</v>
      </c>
      <c r="L4473" s="54">
        <v>119.83939393939394</v>
      </c>
      <c r="M4473" s="54">
        <v>1725.2782043329389</v>
      </c>
      <c r="N4473" s="54">
        <v>41.536468366159141</v>
      </c>
      <c r="O4473" s="54">
        <v>0.77077320470214228</v>
      </c>
      <c r="P4473" s="54">
        <v>2.6965313302594525</v>
      </c>
      <c r="Q4473" s="54">
        <v>259.82500000000027</v>
      </c>
      <c r="R4473" s="54">
        <v>0.95841248638312926</v>
      </c>
      <c r="S4473" s="54">
        <v>7.0814913161320465</v>
      </c>
      <c r="T4473" s="54">
        <v>1.0878698224852537E-3</v>
      </c>
      <c r="U4473" s="54">
        <v>0.23617310082954643</v>
      </c>
      <c r="V4473" s="54">
        <v>66.067333835190681</v>
      </c>
      <c r="W4473" s="54">
        <v>50.120255739120303</v>
      </c>
    </row>
    <row r="4474" spans="3:23" x14ac:dyDescent="0.25">
      <c r="C4474" s="52">
        <v>0</v>
      </c>
      <c r="D4474" s="55">
        <v>1766</v>
      </c>
      <c r="E4474" s="55">
        <v>2609</v>
      </c>
      <c r="F4474" s="55">
        <v>255.95300000000003</v>
      </c>
      <c r="G4474" s="55">
        <v>0.9701234074116919</v>
      </c>
      <c r="H4474" s="55">
        <v>0.67688769643541591</v>
      </c>
      <c r="I4474" s="55">
        <v>0.43508253264350827</v>
      </c>
      <c r="J4474" s="55">
        <v>47.418783577842838</v>
      </c>
      <c r="K4474" s="55">
        <v>174</v>
      </c>
      <c r="L4474" s="55">
        <v>105.49886749716875</v>
      </c>
      <c r="M4474" s="55">
        <v>743.28923384418783</v>
      </c>
      <c r="N4474" s="55">
        <v>27.263331304963227</v>
      </c>
      <c r="O4474" s="55">
        <v>0.40912632931365323</v>
      </c>
      <c r="P4474" s="55">
        <v>2.3570291993200869</v>
      </c>
      <c r="Q4474" s="55">
        <v>41.531986531986703</v>
      </c>
      <c r="R4474" s="55">
        <v>0.98955042286756212</v>
      </c>
      <c r="S4474" s="55">
        <v>6.6237533364948886</v>
      </c>
      <c r="T4474" s="55">
        <v>1.1570386750761434E-3</v>
      </c>
      <c r="U4474" s="55">
        <v>0.35627823260259467</v>
      </c>
      <c r="V4474" s="55">
        <v>112.17805055717822</v>
      </c>
      <c r="W4474" s="55">
        <v>27.215739317115521</v>
      </c>
    </row>
    <row r="4475" spans="3:23" x14ac:dyDescent="0.25">
      <c r="C4475" s="51">
        <v>0</v>
      </c>
      <c r="D4475" s="54">
        <v>1433</v>
      </c>
      <c r="E4475" s="54">
        <v>2388</v>
      </c>
      <c r="F4475" s="54">
        <v>266.762</v>
      </c>
      <c r="G4475" s="54">
        <v>0.62847421285493998</v>
      </c>
      <c r="H4475" s="54">
        <v>0.60008375209380238</v>
      </c>
      <c r="I4475" s="54">
        <v>0.51014595941616236</v>
      </c>
      <c r="J4475" s="54">
        <v>42.714778093834084</v>
      </c>
      <c r="K4475" s="54">
        <v>250</v>
      </c>
      <c r="L4475" s="54">
        <v>119.61967899511514</v>
      </c>
      <c r="M4475" s="54">
        <v>1884.348970008612</v>
      </c>
      <c r="N4475" s="54">
        <v>43.409088564592231</v>
      </c>
      <c r="O4475" s="54">
        <v>0.88760771343955136</v>
      </c>
      <c r="P4475" s="54">
        <v>2.9613689511599173</v>
      </c>
      <c r="Q4475" s="54">
        <v>223.82983927323571</v>
      </c>
      <c r="R4475" s="54">
        <v>0.96581102724384771</v>
      </c>
      <c r="S4475" s="54">
        <v>7.0974933197846903</v>
      </c>
      <c r="T4475" s="54">
        <v>1.0824017060585003E-3</v>
      </c>
      <c r="U4475" s="54">
        <v>0.23168378350538149</v>
      </c>
      <c r="V4475" s="54">
        <v>65.203223330022198</v>
      </c>
      <c r="W4475" s="54">
        <v>50.717050650972794</v>
      </c>
    </row>
    <row r="4476" spans="3:23" x14ac:dyDescent="0.25">
      <c r="C4476" s="52">
        <v>0</v>
      </c>
      <c r="D4476" s="55">
        <v>1775</v>
      </c>
      <c r="E4476" s="55">
        <v>2636</v>
      </c>
      <c r="F4476" s="55">
        <v>260.65100000000001</v>
      </c>
      <c r="G4476" s="55">
        <v>0.96859017038546125</v>
      </c>
      <c r="H4476" s="55">
        <v>0.67336874051593321</v>
      </c>
      <c r="I4476" s="55">
        <v>0.41696030068123091</v>
      </c>
      <c r="J4476" s="55">
        <v>47.539459314393909</v>
      </c>
      <c r="K4476" s="55">
        <v>183</v>
      </c>
      <c r="L4476" s="55">
        <v>104.75323943661972</v>
      </c>
      <c r="M4476" s="55">
        <v>718.79476824872438</v>
      </c>
      <c r="N4476" s="55">
        <v>26.810348156052065</v>
      </c>
      <c r="O4476" s="55">
        <v>0.44670347931581877</v>
      </c>
      <c r="P4476" s="55">
        <v>2.4360391015094511</v>
      </c>
      <c r="Q4476" s="55">
        <v>49.717860422405799</v>
      </c>
      <c r="R4476" s="55">
        <v>0.98745905781441401</v>
      </c>
      <c r="S4476" s="55">
        <v>6.6126631074714641</v>
      </c>
      <c r="T4476" s="55">
        <v>1.4127205775090277E-3</v>
      </c>
      <c r="U4476" s="55">
        <v>0.36421037306074977</v>
      </c>
      <c r="V4476" s="55">
        <v>111.73567578077132</v>
      </c>
      <c r="W4476" s="55">
        <v>27.784482123255579</v>
      </c>
    </row>
    <row r="4477" spans="3:23" x14ac:dyDescent="0.25">
      <c r="C4477" s="51">
        <v>0</v>
      </c>
      <c r="D4477" s="54">
        <v>1513</v>
      </c>
      <c r="E4477" s="54">
        <v>2452</v>
      </c>
      <c r="F4477" s="54">
        <v>251.90100000000001</v>
      </c>
      <c r="G4477" s="54">
        <v>0.63415305550442813</v>
      </c>
      <c r="H4477" s="54">
        <v>0.61704730831973897</v>
      </c>
      <c r="I4477" s="54">
        <v>0.50942760942760945</v>
      </c>
      <c r="J4477" s="54">
        <v>43.890903740801477</v>
      </c>
      <c r="K4477" s="54">
        <v>255</v>
      </c>
      <c r="L4477" s="54">
        <v>119.02181097157964</v>
      </c>
      <c r="M4477" s="54">
        <v>1952.6298149721786</v>
      </c>
      <c r="N4477" s="54">
        <v>44.188571089956945</v>
      </c>
      <c r="O4477" s="54">
        <v>0.90758581949060246</v>
      </c>
      <c r="P4477" s="54">
        <v>2.9214447856268246</v>
      </c>
      <c r="Q4477" s="54">
        <v>262.52612433862373</v>
      </c>
      <c r="R4477" s="54">
        <v>0.96008673434836833</v>
      </c>
      <c r="S4477" s="54">
        <v>7.1000947570328155</v>
      </c>
      <c r="T4477" s="54">
        <v>1.0679554743708078E-3</v>
      </c>
      <c r="U4477" s="54">
        <v>0.23282715092716363</v>
      </c>
      <c r="V4477" s="54">
        <v>66.247040378121511</v>
      </c>
      <c r="W4477" s="54">
        <v>51.22271122078741</v>
      </c>
    </row>
    <row r="4478" spans="3:23" x14ac:dyDescent="0.25">
      <c r="C4478" s="52">
        <v>0</v>
      </c>
      <c r="D4478" s="55">
        <v>1781</v>
      </c>
      <c r="E4478" s="55">
        <v>2607</v>
      </c>
      <c r="F4478" s="55">
        <v>261.04000000000002</v>
      </c>
      <c r="G4478" s="55">
        <v>0.96811862436013174</v>
      </c>
      <c r="H4478" s="55">
        <v>0.68316072113540471</v>
      </c>
      <c r="I4478" s="55">
        <v>0.42833092833092834</v>
      </c>
      <c r="J4478" s="55">
        <v>47.619739910811404</v>
      </c>
      <c r="K4478" s="55">
        <v>182</v>
      </c>
      <c r="L4478" s="55">
        <v>104.88826501965188</v>
      </c>
      <c r="M4478" s="55">
        <v>701.3352610892747</v>
      </c>
      <c r="N4478" s="55">
        <v>26.482735151212662</v>
      </c>
      <c r="O4478" s="55">
        <v>0.40781988387548085</v>
      </c>
      <c r="P4478" s="55">
        <v>2.3940752223996307</v>
      </c>
      <c r="Q4478" s="55">
        <v>42.901573878317699</v>
      </c>
      <c r="R4478" s="55">
        <v>0.98908709427892116</v>
      </c>
      <c r="S4478" s="55">
        <v>6.6019430239470074</v>
      </c>
      <c r="T4478" s="55">
        <v>1.3398595269222295E-3</v>
      </c>
      <c r="U4478" s="55">
        <v>0.33874442274025557</v>
      </c>
      <c r="V4478" s="55">
        <v>110.20456012945294</v>
      </c>
      <c r="W4478" s="55">
        <v>27.605379836537978</v>
      </c>
    </row>
    <row r="4479" spans="3:23" x14ac:dyDescent="0.25">
      <c r="C4479" s="51">
        <v>0</v>
      </c>
      <c r="D4479" s="54">
        <v>29</v>
      </c>
      <c r="E4479" s="54">
        <v>33</v>
      </c>
      <c r="F4479" s="54">
        <v>17.996000000000002</v>
      </c>
      <c r="G4479" s="54">
        <v>0</v>
      </c>
      <c r="H4479" s="54">
        <v>0.87878787878787878</v>
      </c>
      <c r="I4479" s="54">
        <v>0.59183673469387754</v>
      </c>
      <c r="J4479" s="54">
        <v>6.0765077797464979</v>
      </c>
      <c r="K4479" s="54">
        <v>107</v>
      </c>
      <c r="L4479" s="54">
        <v>83.862068965517238</v>
      </c>
      <c r="M4479" s="54">
        <v>177.12315270935957</v>
      </c>
      <c r="N4479" s="54">
        <v>13.308762253093244</v>
      </c>
      <c r="O4479" s="54">
        <v>-1.0789086200043771E-2</v>
      </c>
      <c r="P4479" s="54">
        <v>2.1245771730732179</v>
      </c>
      <c r="Q4479" s="54">
        <v>170.24999999999991</v>
      </c>
      <c r="R4479" s="54">
        <v>0.7859306267627354</v>
      </c>
      <c r="S4479" s="54">
        <v>4.4181572881564177</v>
      </c>
      <c r="T4479" s="54">
        <v>1.785714285714287E-2</v>
      </c>
      <c r="U4479" s="54">
        <v>0.16007381984331359</v>
      </c>
      <c r="V4479" s="54">
        <v>6.2330229193099944</v>
      </c>
      <c r="W4479" s="54">
        <v>6.2330229193099944</v>
      </c>
    </row>
    <row r="4480" spans="3:23" x14ac:dyDescent="0.25">
      <c r="C4480" s="52">
        <v>0</v>
      </c>
      <c r="D4480" s="55">
        <v>1635</v>
      </c>
      <c r="E4480" s="55">
        <v>2824</v>
      </c>
      <c r="F4480" s="55">
        <v>267.18399999999997</v>
      </c>
      <c r="G4480" s="55">
        <v>0.50898438410122215</v>
      </c>
      <c r="H4480" s="55">
        <v>0.57896600566572243</v>
      </c>
      <c r="I4480" s="55">
        <v>0.52153110047846885</v>
      </c>
      <c r="J4480" s="55">
        <v>45.626161964841955</v>
      </c>
      <c r="K4480" s="55">
        <v>246</v>
      </c>
      <c r="L4480" s="55">
        <v>121.33272171253823</v>
      </c>
      <c r="M4480" s="55">
        <v>2053.3151771042708</v>
      </c>
      <c r="N4480" s="55">
        <v>45.313520908270533</v>
      </c>
      <c r="O4480" s="55">
        <v>0.9641438733873724</v>
      </c>
      <c r="P4480" s="55">
        <v>3.006669221062964</v>
      </c>
      <c r="Q4480" s="55">
        <v>236.74263322884093</v>
      </c>
      <c r="R4480" s="55">
        <v>0.96596396450986777</v>
      </c>
      <c r="S4480" s="55">
        <v>7.1226038205428495</v>
      </c>
      <c r="T4480" s="55">
        <v>1.1523078586099461E-3</v>
      </c>
      <c r="U4480" s="55">
        <v>0.23355410472391008</v>
      </c>
      <c r="V4480" s="55">
        <v>66.920372368171144</v>
      </c>
      <c r="W4480" s="55">
        <v>57.603433908026886</v>
      </c>
    </row>
    <row r="4481" spans="3:23" x14ac:dyDescent="0.25">
      <c r="C4481" s="51">
        <v>0</v>
      </c>
      <c r="D4481" s="54">
        <v>1776</v>
      </c>
      <c r="E4481" s="54">
        <v>2616</v>
      </c>
      <c r="F4481" s="54">
        <v>266.887</v>
      </c>
      <c r="G4481" s="54">
        <v>0.96730689925998437</v>
      </c>
      <c r="H4481" s="54">
        <v>0.67889908256880738</v>
      </c>
      <c r="I4481" s="54">
        <v>0.40363636363636363</v>
      </c>
      <c r="J4481" s="54">
        <v>47.552848825802734</v>
      </c>
      <c r="K4481" s="54">
        <v>199</v>
      </c>
      <c r="L4481" s="54">
        <v>105.64414414414415</v>
      </c>
      <c r="M4481" s="54">
        <v>731.34597132343856</v>
      </c>
      <c r="N4481" s="54">
        <v>27.043409018158908</v>
      </c>
      <c r="O4481" s="54">
        <v>0.47701958778048431</v>
      </c>
      <c r="P4481" s="54">
        <v>2.8032260305393968</v>
      </c>
      <c r="Q4481" s="54">
        <v>49.358888888888877</v>
      </c>
      <c r="R4481" s="54">
        <v>0.98740264110780118</v>
      </c>
      <c r="S4481" s="54">
        <v>6.6196200666805467</v>
      </c>
      <c r="T4481" s="54">
        <v>1.2706172839506767E-3</v>
      </c>
      <c r="U4481" s="54">
        <v>0.34238014120314908</v>
      </c>
      <c r="V4481" s="54">
        <v>109.21523284563801</v>
      </c>
      <c r="W4481" s="54">
        <v>27.697931053527146</v>
      </c>
    </row>
    <row r="4482" spans="3:23" x14ac:dyDescent="0.25">
      <c r="C4482" s="52">
        <v>0</v>
      </c>
      <c r="D4482" s="55">
        <v>1635</v>
      </c>
      <c r="E4482" s="55">
        <v>2871</v>
      </c>
      <c r="F4482" s="55">
        <v>268.55699999999996</v>
      </c>
      <c r="G4482" s="55">
        <v>0.48612478586627239</v>
      </c>
      <c r="H4482" s="55">
        <v>0.56948798328108674</v>
      </c>
      <c r="I4482" s="55">
        <v>0.51253918495297801</v>
      </c>
      <c r="J4482" s="55">
        <v>45.626161964841955</v>
      </c>
      <c r="K4482" s="55">
        <v>245</v>
      </c>
      <c r="L4482" s="55">
        <v>123.37675840978594</v>
      </c>
      <c r="M4482" s="55">
        <v>2127.4026418724438</v>
      </c>
      <c r="N4482" s="55">
        <v>46.123775234389086</v>
      </c>
      <c r="O4482" s="55">
        <v>0.9613231559382015</v>
      </c>
      <c r="P4482" s="55">
        <v>2.9921599230201004</v>
      </c>
      <c r="Q4482" s="55">
        <v>265.75130970724194</v>
      </c>
      <c r="R4482" s="55">
        <v>0.96216610692152271</v>
      </c>
      <c r="S4482" s="55">
        <v>7.1291229298269849</v>
      </c>
      <c r="T4482" s="55">
        <v>9.8014961977773568E-4</v>
      </c>
      <c r="U4482" s="55">
        <v>0.22392531887587916</v>
      </c>
      <c r="V4482" s="55">
        <v>66.580088200536821</v>
      </c>
      <c r="W4482" s="55">
        <v>58.183633677470077</v>
      </c>
    </row>
    <row r="4483" spans="3:23" x14ac:dyDescent="0.25">
      <c r="C4483" s="51">
        <v>0</v>
      </c>
      <c r="D4483" s="54">
        <v>1766</v>
      </c>
      <c r="E4483" s="54">
        <v>2548</v>
      </c>
      <c r="F4483" s="54">
        <v>264.89399999999995</v>
      </c>
      <c r="G4483" s="54">
        <v>0.96877102918284264</v>
      </c>
      <c r="H4483" s="54">
        <v>0.69309262166405028</v>
      </c>
      <c r="I4483" s="54">
        <v>0.40955473098330242</v>
      </c>
      <c r="J4483" s="54">
        <v>47.418783577842838</v>
      </c>
      <c r="K4483" s="54">
        <v>199</v>
      </c>
      <c r="L4483" s="54">
        <v>105.71234428086071</v>
      </c>
      <c r="M4483" s="54">
        <v>765.93307132842779</v>
      </c>
      <c r="N4483" s="54">
        <v>27.675495864183315</v>
      </c>
      <c r="O4483" s="54">
        <v>0.54875469015613898</v>
      </c>
      <c r="P4483" s="54">
        <v>2.9308743408697846</v>
      </c>
      <c r="Q4483" s="54">
        <v>40.611111111110979</v>
      </c>
      <c r="R4483" s="54">
        <v>0.98946355828841992</v>
      </c>
      <c r="S4483" s="54">
        <v>6.6278013140379608</v>
      </c>
      <c r="T4483" s="54">
        <v>1.3634236763487991E-3</v>
      </c>
      <c r="U4483" s="54">
        <v>0.3430711943420105</v>
      </c>
      <c r="V4483" s="54">
        <v>109.91971146783121</v>
      </c>
      <c r="W4483" s="54">
        <v>27.255366144812179</v>
      </c>
    </row>
    <row r="4484" spans="3:23" x14ac:dyDescent="0.25">
      <c r="C4484" s="52">
        <v>0</v>
      </c>
      <c r="D4484" s="55">
        <v>3426</v>
      </c>
      <c r="E4484" s="55">
        <v>7290</v>
      </c>
      <c r="F4484" s="55">
        <v>529.67199999999991</v>
      </c>
      <c r="G4484" s="55">
        <v>0.86169139352755075</v>
      </c>
      <c r="H4484" s="55">
        <v>0.4699588477366255</v>
      </c>
      <c r="I4484" s="55">
        <v>0.33294460641399415</v>
      </c>
      <c r="J4484" s="55">
        <v>66.046337372050132</v>
      </c>
      <c r="K4484" s="55">
        <v>253</v>
      </c>
      <c r="L4484" s="55">
        <v>115.47577349678926</v>
      </c>
      <c r="M4484" s="55">
        <v>1532.5145953869292</v>
      </c>
      <c r="N4484" s="55">
        <v>39.147344678623213</v>
      </c>
      <c r="O4484" s="55">
        <v>1.1390563498004054</v>
      </c>
      <c r="P4484" s="55">
        <v>4.044316418538191</v>
      </c>
      <c r="Q4484" s="55">
        <v>100.55102040816358</v>
      </c>
      <c r="R4484" s="55">
        <v>0.98136565439334478</v>
      </c>
      <c r="S4484" s="55">
        <v>7.0047473497552808</v>
      </c>
      <c r="T4484" s="55">
        <v>2.1173093150188057E-3</v>
      </c>
      <c r="U4484" s="55">
        <v>0.37218154113549962</v>
      </c>
      <c r="V4484" s="55">
        <v>153.94272805670221</v>
      </c>
      <c r="W4484" s="55">
        <v>78.115573732294905</v>
      </c>
    </row>
    <row r="4485" spans="3:23" x14ac:dyDescent="0.25">
      <c r="C4485" s="51">
        <v>0</v>
      </c>
      <c r="D4485" s="54">
        <v>1808</v>
      </c>
      <c r="E4485" s="54">
        <v>3339</v>
      </c>
      <c r="F4485" s="54">
        <v>312.54599999999999</v>
      </c>
      <c r="G4485" s="54">
        <v>0.74189560600212112</v>
      </c>
      <c r="H4485" s="54">
        <v>0.54147948487571129</v>
      </c>
      <c r="I4485" s="54">
        <v>0.44011684518013633</v>
      </c>
      <c r="J4485" s="54">
        <v>47.979340313109496</v>
      </c>
      <c r="K4485" s="54">
        <v>250</v>
      </c>
      <c r="L4485" s="54">
        <v>123.75884955752213</v>
      </c>
      <c r="M4485" s="54">
        <v>2043.224603435023</v>
      </c>
      <c r="N4485" s="54">
        <v>45.202042027269336</v>
      </c>
      <c r="O4485" s="54">
        <v>0.86581941920438876</v>
      </c>
      <c r="P4485" s="54">
        <v>2.7361216502499222</v>
      </c>
      <c r="Q4485" s="54">
        <v>153.84062499999987</v>
      </c>
      <c r="R4485" s="54">
        <v>0.9761120610370958</v>
      </c>
      <c r="S4485" s="54">
        <v>7.137572112722153</v>
      </c>
      <c r="T4485" s="54">
        <v>9.3403291420117364E-4</v>
      </c>
      <c r="U4485" s="54">
        <v>0.235477639262542</v>
      </c>
      <c r="V4485" s="54">
        <v>84.721258602518731</v>
      </c>
      <c r="W4485" s="54">
        <v>56.806909115736708</v>
      </c>
    </row>
    <row r="4486" spans="3:23" x14ac:dyDescent="0.25">
      <c r="C4486" s="52">
        <v>0</v>
      </c>
      <c r="D4486" s="55">
        <v>1516</v>
      </c>
      <c r="E4486" s="55">
        <v>2070</v>
      </c>
      <c r="F4486" s="55">
        <v>233.56699999999998</v>
      </c>
      <c r="G4486" s="55">
        <v>0.96559245836039997</v>
      </c>
      <c r="H4486" s="55">
        <v>0.73236714975845407</v>
      </c>
      <c r="I4486" s="55">
        <v>0.4417249417249417</v>
      </c>
      <c r="J4486" s="55">
        <v>43.934395976484147</v>
      </c>
      <c r="K4486" s="55">
        <v>173</v>
      </c>
      <c r="L4486" s="55">
        <v>108.63588390501319</v>
      </c>
      <c r="M4486" s="55">
        <v>819.97426265053832</v>
      </c>
      <c r="N4486" s="55">
        <v>28.63519272941145</v>
      </c>
      <c r="O4486" s="55">
        <v>0.23679215852102736</v>
      </c>
      <c r="P4486" s="55">
        <v>1.9747812359026253</v>
      </c>
      <c r="Q4486" s="55">
        <v>37.152272727272731</v>
      </c>
      <c r="R4486" s="55">
        <v>0.99054516772423629</v>
      </c>
      <c r="S4486" s="55">
        <v>6.6291269148079044</v>
      </c>
      <c r="T4486" s="55">
        <v>1.2596849173554326E-3</v>
      </c>
      <c r="U4486" s="55">
        <v>0.35231157562622761</v>
      </c>
      <c r="V4486" s="55">
        <v>95.346787199817427</v>
      </c>
      <c r="W4486" s="55">
        <v>24.795885618050608</v>
      </c>
    </row>
    <row r="4487" spans="3:23" x14ac:dyDescent="0.25">
      <c r="C4487" s="51">
        <v>0</v>
      </c>
      <c r="D4487" s="54">
        <v>1875</v>
      </c>
      <c r="E4487" s="54">
        <v>3391</v>
      </c>
      <c r="F4487" s="54">
        <v>314.464</v>
      </c>
      <c r="G4487" s="54">
        <v>0.78724115123268101</v>
      </c>
      <c r="H4487" s="54">
        <v>0.55293423768799765</v>
      </c>
      <c r="I4487" s="54">
        <v>0.43143120110446387</v>
      </c>
      <c r="J4487" s="54">
        <v>48.86025119029199</v>
      </c>
      <c r="K4487" s="54">
        <v>245</v>
      </c>
      <c r="L4487" s="54">
        <v>123.11626666666666</v>
      </c>
      <c r="M4487" s="54">
        <v>2082.6193457132699</v>
      </c>
      <c r="N4487" s="54">
        <v>45.635724446022216</v>
      </c>
      <c r="O4487" s="54">
        <v>0.853311597041852</v>
      </c>
      <c r="P4487" s="54">
        <v>2.6142611414408359</v>
      </c>
      <c r="Q4487" s="54">
        <v>205.67265287565357</v>
      </c>
      <c r="R4487" s="54">
        <v>0.96705983807405138</v>
      </c>
      <c r="S4487" s="54">
        <v>7.0960962343406093</v>
      </c>
      <c r="T4487" s="54">
        <v>8.101305960285227E-4</v>
      </c>
      <c r="U4487" s="54">
        <v>0.22991739337066103</v>
      </c>
      <c r="V4487" s="54">
        <v>87.622128018743638</v>
      </c>
      <c r="W4487" s="54">
        <v>54.03176942544701</v>
      </c>
    </row>
    <row r="4488" spans="3:23" x14ac:dyDescent="0.25">
      <c r="C4488" s="52">
        <v>0</v>
      </c>
      <c r="D4488" s="55">
        <v>1495</v>
      </c>
      <c r="E4488" s="55">
        <v>1998</v>
      </c>
      <c r="F4488" s="55">
        <v>242.24999999999997</v>
      </c>
      <c r="G4488" s="55">
        <v>0.96505755762154333</v>
      </c>
      <c r="H4488" s="55">
        <v>0.7482482482482482</v>
      </c>
      <c r="I4488" s="55">
        <v>0.44061302681992337</v>
      </c>
      <c r="J4488" s="55">
        <v>43.629039863135517</v>
      </c>
      <c r="K4488" s="55">
        <v>187</v>
      </c>
      <c r="L4488" s="55">
        <v>108.8180602006689</v>
      </c>
      <c r="M4488" s="55">
        <v>902.70583157602573</v>
      </c>
      <c r="N4488" s="55">
        <v>30.045063347845112</v>
      </c>
      <c r="O4488" s="55">
        <v>0.3129327793440313</v>
      </c>
      <c r="P4488" s="55">
        <v>1.9514823571453654</v>
      </c>
      <c r="Q4488" s="55">
        <v>34.14741379310346</v>
      </c>
      <c r="R4488" s="55">
        <v>0.99152007062837699</v>
      </c>
      <c r="S4488" s="55">
        <v>6.6653090559689305</v>
      </c>
      <c r="T4488" s="55">
        <v>1.27312062359621E-3</v>
      </c>
      <c r="U4488" s="55">
        <v>0.34427246973517323</v>
      </c>
      <c r="V4488" s="55">
        <v>93.266837876115403</v>
      </c>
      <c r="W4488" s="55">
        <v>24.439455135457752</v>
      </c>
    </row>
    <row r="4489" spans="3:23" x14ac:dyDescent="0.25">
      <c r="C4489" s="51">
        <v>0</v>
      </c>
      <c r="D4489" s="54">
        <v>1908</v>
      </c>
      <c r="E4489" s="54">
        <v>3661</v>
      </c>
      <c r="F4489" s="54">
        <v>342.798</v>
      </c>
      <c r="G4489" s="54">
        <v>0.75849295104783454</v>
      </c>
      <c r="H4489" s="54">
        <v>0.52116907948647906</v>
      </c>
      <c r="I4489" s="54">
        <v>0.42305986696230596</v>
      </c>
      <c r="J4489" s="54">
        <v>49.28834599938093</v>
      </c>
      <c r="K4489" s="54">
        <v>243</v>
      </c>
      <c r="L4489" s="54">
        <v>124.51415094339623</v>
      </c>
      <c r="M4489" s="54">
        <v>2156.8267529756349</v>
      </c>
      <c r="N4489" s="54">
        <v>46.441648904573093</v>
      </c>
      <c r="O4489" s="54">
        <v>0.84096785140663088</v>
      </c>
      <c r="P4489" s="54">
        <v>2.524170274228188</v>
      </c>
      <c r="Q4489" s="54">
        <v>147.10514786418386</v>
      </c>
      <c r="R4489" s="54">
        <v>0.97696402111206959</v>
      </c>
      <c r="S4489" s="54">
        <v>7.1116569687676341</v>
      </c>
      <c r="T4489" s="54">
        <v>7.6581542739721016E-4</v>
      </c>
      <c r="U4489" s="54">
        <v>0.24443036779420538</v>
      </c>
      <c r="V4489" s="54">
        <v>88.11446421811344</v>
      </c>
      <c r="W4489" s="54">
        <v>57.422543617475235</v>
      </c>
    </row>
    <row r="4490" spans="3:23" x14ac:dyDescent="0.25">
      <c r="C4490" s="52">
        <v>0</v>
      </c>
      <c r="D4490" s="55">
        <v>1498</v>
      </c>
      <c r="E4490" s="55">
        <v>2185</v>
      </c>
      <c r="F4490" s="55">
        <v>243.63099999999997</v>
      </c>
      <c r="G4490" s="55">
        <v>0.96410950250245486</v>
      </c>
      <c r="H4490" s="55">
        <v>0.68558352402745992</v>
      </c>
      <c r="I4490" s="55">
        <v>0.37496871088861078</v>
      </c>
      <c r="J4490" s="55">
        <v>43.672792880846004</v>
      </c>
      <c r="K4490" s="55">
        <v>188</v>
      </c>
      <c r="L4490" s="55">
        <v>108.90587449933244</v>
      </c>
      <c r="M4490" s="55">
        <v>900.37390000294522</v>
      </c>
      <c r="N4490" s="55">
        <v>30.006231019622327</v>
      </c>
      <c r="O4490" s="55">
        <v>0.38140676414585528</v>
      </c>
      <c r="P4490" s="55">
        <v>2.1108482879466419</v>
      </c>
      <c r="Q4490" s="55">
        <v>35.589705882353137</v>
      </c>
      <c r="R4490" s="55">
        <v>0.99120665695248844</v>
      </c>
      <c r="S4490" s="55">
        <v>6.649999530448552</v>
      </c>
      <c r="T4490" s="55">
        <v>1.4451172625914519E-3</v>
      </c>
      <c r="U4490" s="55">
        <v>0.37090053158009512</v>
      </c>
      <c r="V4490" s="55">
        <v>95.584234221862957</v>
      </c>
      <c r="W4490" s="55">
        <v>25.378085295605736</v>
      </c>
    </row>
    <row r="4491" spans="3:23" x14ac:dyDescent="0.25">
      <c r="C4491" s="51">
        <v>0</v>
      </c>
      <c r="D4491" s="54">
        <v>1952</v>
      </c>
      <c r="E4491" s="54">
        <v>3732</v>
      </c>
      <c r="F4491" s="54">
        <v>345.83299999999997</v>
      </c>
      <c r="G4491" s="54">
        <v>0.76792285333758337</v>
      </c>
      <c r="H4491" s="54">
        <v>0.52304394426580925</v>
      </c>
      <c r="I4491" s="54">
        <v>0.41996557659208261</v>
      </c>
      <c r="J4491" s="54">
        <v>49.853421059372018</v>
      </c>
      <c r="K4491" s="54">
        <v>249</v>
      </c>
      <c r="L4491" s="54">
        <v>125.98053278688525</v>
      </c>
      <c r="M4491" s="54">
        <v>2261.9329883372134</v>
      </c>
      <c r="N4491" s="54">
        <v>47.559783308350063</v>
      </c>
      <c r="O4491" s="54">
        <v>0.85068668306322903</v>
      </c>
      <c r="P4491" s="54">
        <v>2.5251980942999039</v>
      </c>
      <c r="Q4491" s="54">
        <v>202.36224489795845</v>
      </c>
      <c r="R4491" s="54">
        <v>0.96887175155175764</v>
      </c>
      <c r="S4491" s="54">
        <v>7.1241941792239256</v>
      </c>
      <c r="T4491" s="54">
        <v>7.2696489310001731E-4</v>
      </c>
      <c r="U4491" s="54">
        <v>0.24554849342436944</v>
      </c>
      <c r="V4491" s="54">
        <v>88.986213555408554</v>
      </c>
      <c r="W4491" s="54">
        <v>56.999437596693397</v>
      </c>
    </row>
    <row r="4492" spans="3:23" x14ac:dyDescent="0.25">
      <c r="C4492" s="52">
        <v>0</v>
      </c>
      <c r="D4492" s="55">
        <v>1497</v>
      </c>
      <c r="E4492" s="55">
        <v>2083</v>
      </c>
      <c r="F4492" s="55">
        <v>224.65899999999999</v>
      </c>
      <c r="G4492" s="55">
        <v>0.96393369555534991</v>
      </c>
      <c r="H4492" s="55">
        <v>0.71867498799807972</v>
      </c>
      <c r="I4492" s="55">
        <v>0.38374775698538838</v>
      </c>
      <c r="J4492" s="55">
        <v>43.658213413612543</v>
      </c>
      <c r="K4492" s="55">
        <v>200</v>
      </c>
      <c r="L4492" s="55">
        <v>108.87174348697395</v>
      </c>
      <c r="M4492" s="55">
        <v>896.30038419084076</v>
      </c>
      <c r="N4492" s="55">
        <v>29.938276239470447</v>
      </c>
      <c r="O4492" s="55">
        <v>0.52689247649002025</v>
      </c>
      <c r="P4492" s="55">
        <v>2.4776416592262529</v>
      </c>
      <c r="Q4492" s="55">
        <v>36.233935742971887</v>
      </c>
      <c r="R4492" s="55">
        <v>0.99110943504279181</v>
      </c>
      <c r="S4492" s="55">
        <v>6.677356402325171</v>
      </c>
      <c r="T4492" s="55">
        <v>1.6785263544137564E-3</v>
      </c>
      <c r="U4492" s="55">
        <v>0.37861405461690062</v>
      </c>
      <c r="V4492" s="55">
        <v>93.423364739019121</v>
      </c>
      <c r="W4492" s="55">
        <v>24.863927896873729</v>
      </c>
    </row>
    <row r="4493" spans="3:23" x14ac:dyDescent="0.25">
      <c r="C4493" s="51">
        <v>0</v>
      </c>
      <c r="D4493" s="54">
        <v>3556</v>
      </c>
      <c r="E4493" s="54">
        <v>7374</v>
      </c>
      <c r="F4493" s="54">
        <v>583.37</v>
      </c>
      <c r="G4493" s="54">
        <v>0.84633549475883085</v>
      </c>
      <c r="H4493" s="54">
        <v>0.48223487930566855</v>
      </c>
      <c r="I4493" s="54">
        <v>0.34028708133971292</v>
      </c>
      <c r="J4493" s="54">
        <v>67.287739010002696</v>
      </c>
      <c r="K4493" s="54">
        <v>247</v>
      </c>
      <c r="L4493" s="54">
        <v>118.13498312710911</v>
      </c>
      <c r="M4493" s="54">
        <v>1683.3511133893203</v>
      </c>
      <c r="N4493" s="54">
        <v>41.028662096019168</v>
      </c>
      <c r="O4493" s="54">
        <v>0.99656251401572515</v>
      </c>
      <c r="P4493" s="54">
        <v>3.283169675324809</v>
      </c>
      <c r="Q4493" s="54">
        <v>82.24893314366993</v>
      </c>
      <c r="R4493" s="54">
        <v>0.98557487328335214</v>
      </c>
      <c r="S4493" s="54">
        <v>7.0596301893006181</v>
      </c>
      <c r="T4493" s="54">
        <v>1.7647864230177651E-3</v>
      </c>
      <c r="U4493" s="54">
        <v>0.37184759003558487</v>
      </c>
      <c r="V4493" s="54">
        <v>145.66799538021655</v>
      </c>
      <c r="W4493" s="54">
        <v>77.590086155167981</v>
      </c>
    </row>
    <row r="4494" spans="3:23" x14ac:dyDescent="0.25">
      <c r="C4494" s="52">
        <v>0</v>
      </c>
      <c r="D4494" s="55">
        <v>1992</v>
      </c>
      <c r="E4494" s="55">
        <v>3274</v>
      </c>
      <c r="F4494" s="55">
        <v>335.35500000000002</v>
      </c>
      <c r="G4494" s="55">
        <v>0.82215871773503801</v>
      </c>
      <c r="H4494" s="55">
        <v>0.60843005497861946</v>
      </c>
      <c r="I4494" s="55">
        <v>0.4755311530198138</v>
      </c>
      <c r="J4494" s="55">
        <v>50.361624011864869</v>
      </c>
      <c r="K4494" s="55">
        <v>249</v>
      </c>
      <c r="L4494" s="55">
        <v>127.60040160642571</v>
      </c>
      <c r="M4494" s="55">
        <v>2124.333460411206</v>
      </c>
      <c r="N4494" s="55">
        <v>46.09049208254568</v>
      </c>
      <c r="O4494" s="55">
        <v>0.77180934635469711</v>
      </c>
      <c r="P4494" s="55">
        <v>2.4052443833208814</v>
      </c>
      <c r="Q4494" s="55">
        <v>181.34792843691142</v>
      </c>
      <c r="R4494" s="55">
        <v>0.97370954693951994</v>
      </c>
      <c r="S4494" s="55">
        <v>7.1239513805441579</v>
      </c>
      <c r="T4494" s="55">
        <v>7.9665272856893436E-4</v>
      </c>
      <c r="U4494" s="55">
        <v>0.22950480257710357</v>
      </c>
      <c r="V4494" s="55">
        <v>87.759044496920637</v>
      </c>
      <c r="W4494" s="55">
        <v>49.957566848929886</v>
      </c>
    </row>
    <row r="4495" spans="3:23" x14ac:dyDescent="0.25">
      <c r="C4495" s="51">
        <v>0</v>
      </c>
      <c r="D4495" s="54">
        <v>44</v>
      </c>
      <c r="E4495" s="54">
        <v>48</v>
      </c>
      <c r="F4495" s="54">
        <v>22.312999999999999</v>
      </c>
      <c r="G4495" s="54">
        <v>0.60751669847806156</v>
      </c>
      <c r="H4495" s="54">
        <v>0.91666666666666663</v>
      </c>
      <c r="I4495" s="54">
        <v>0.61111111111111116</v>
      </c>
      <c r="J4495" s="54">
        <v>7.4848206370191104</v>
      </c>
      <c r="K4495" s="54">
        <v>126</v>
      </c>
      <c r="L4495" s="54">
        <v>98.022727272727266</v>
      </c>
      <c r="M4495" s="54">
        <v>226.2552854122622</v>
      </c>
      <c r="N4495" s="54">
        <v>15.041784648513692</v>
      </c>
      <c r="O4495" s="54">
        <v>-9.2254537359644062E-2</v>
      </c>
      <c r="P4495" s="54">
        <v>2.1905049535406595</v>
      </c>
      <c r="Q4495" s="54">
        <v>196.83749999999998</v>
      </c>
      <c r="R4495" s="54">
        <v>0.81977385858197127</v>
      </c>
      <c r="S4495" s="54">
        <v>4.7089873002587996</v>
      </c>
      <c r="T4495" s="54">
        <v>1.281250000000001E-2</v>
      </c>
      <c r="U4495" s="54">
        <v>0.13328433976021245</v>
      </c>
      <c r="V4495" s="54">
        <v>8.5442171759943637</v>
      </c>
      <c r="W4495" s="54">
        <v>6.7867307100684053</v>
      </c>
    </row>
    <row r="4496" spans="3:23" x14ac:dyDescent="0.25">
      <c r="C4496" s="52">
        <v>0</v>
      </c>
      <c r="D4496" s="55">
        <v>1292</v>
      </c>
      <c r="E4496" s="55">
        <v>1613</v>
      </c>
      <c r="F4496" s="55">
        <v>184.351</v>
      </c>
      <c r="G4496" s="55">
        <v>0.95887997572999861</v>
      </c>
      <c r="H4496" s="55">
        <v>0.80099194048357103</v>
      </c>
      <c r="I4496" s="55">
        <v>0.44246575342465755</v>
      </c>
      <c r="J4496" s="55">
        <v>40.558913838980331</v>
      </c>
      <c r="K4496" s="55">
        <v>189</v>
      </c>
      <c r="L4496" s="55">
        <v>113.57739938080495</v>
      </c>
      <c r="M4496" s="55">
        <v>860.98316038878352</v>
      </c>
      <c r="N4496" s="55">
        <v>29.342514554631876</v>
      </c>
      <c r="O4496" s="55">
        <v>0.36485252922162337</v>
      </c>
      <c r="P4496" s="55">
        <v>2.2156047731250204</v>
      </c>
      <c r="Q4496" s="55">
        <v>35.851653859004543</v>
      </c>
      <c r="R4496" s="55">
        <v>0.99152695446678263</v>
      </c>
      <c r="S4496" s="55">
        <v>6.7078571724860065</v>
      </c>
      <c r="T4496" s="55">
        <v>1.3204884233161886E-3</v>
      </c>
      <c r="U4496" s="55">
        <v>0.34314040460729062</v>
      </c>
      <c r="V4496" s="55">
        <v>80.90597587337146</v>
      </c>
      <c r="W4496" s="55">
        <v>22.962078386537499</v>
      </c>
    </row>
    <row r="4497" spans="3:23" x14ac:dyDescent="0.25">
      <c r="C4497" s="51">
        <v>0</v>
      </c>
      <c r="D4497" s="54">
        <v>43</v>
      </c>
      <c r="E4497" s="54">
        <v>47</v>
      </c>
      <c r="F4497" s="54">
        <v>21.552</v>
      </c>
      <c r="G4497" s="54">
        <v>0.53810701977690156</v>
      </c>
      <c r="H4497" s="54">
        <v>0.91489361702127658</v>
      </c>
      <c r="I4497" s="54">
        <v>0.68253968253968256</v>
      </c>
      <c r="J4497" s="54">
        <v>7.399277020331918</v>
      </c>
      <c r="K4497" s="54">
        <v>109</v>
      </c>
      <c r="L4497" s="54">
        <v>94.581395348837205</v>
      </c>
      <c r="M4497" s="54">
        <v>75.772978959025451</v>
      </c>
      <c r="N4497" s="54">
        <v>8.7047675993690632</v>
      </c>
      <c r="O4497" s="54">
        <v>-0.78376034945988149</v>
      </c>
      <c r="P4497" s="54">
        <v>3.2205262766673282</v>
      </c>
      <c r="Q4497" s="54">
        <v>346.17142857142909</v>
      </c>
      <c r="R4497" s="54">
        <v>0.57902063537530546</v>
      </c>
      <c r="S4497" s="54">
        <v>4.3792984754310771</v>
      </c>
      <c r="T4497" s="54">
        <v>1.4693877551020425E-2</v>
      </c>
      <c r="U4497" s="54">
        <v>0.22535732624653898</v>
      </c>
      <c r="V4497" s="54">
        <v>8.1744544421237428</v>
      </c>
      <c r="W4497" s="54">
        <v>6.8900557484721601</v>
      </c>
    </row>
    <row r="4498" spans="3:23" x14ac:dyDescent="0.25">
      <c r="C4498" s="52">
        <v>0</v>
      </c>
      <c r="D4498" s="55">
        <v>2001</v>
      </c>
      <c r="E4498" s="55">
        <v>3218</v>
      </c>
      <c r="F4498" s="55">
        <v>330.02899999999994</v>
      </c>
      <c r="G4498" s="55">
        <v>0.83054022547376116</v>
      </c>
      <c r="H4498" s="55">
        <v>0.62181479179614663</v>
      </c>
      <c r="I4498" s="55">
        <v>0.4776796371449033</v>
      </c>
      <c r="J4498" s="55">
        <v>50.475264526449592</v>
      </c>
      <c r="K4498" s="55">
        <v>251</v>
      </c>
      <c r="L4498" s="55">
        <v>128.17791104447775</v>
      </c>
      <c r="M4498" s="55">
        <v>2126.615331834083</v>
      </c>
      <c r="N4498" s="55">
        <v>46.115239691820783</v>
      </c>
      <c r="O4498" s="55">
        <v>0.72313922219862392</v>
      </c>
      <c r="P4498" s="55">
        <v>2.3737942073349556</v>
      </c>
      <c r="Q4498" s="55">
        <v>144.41384180790993</v>
      </c>
      <c r="R4498" s="55">
        <v>0.97922130575674937</v>
      </c>
      <c r="S4498" s="55">
        <v>7.1555622480216705</v>
      </c>
      <c r="T4498" s="55">
        <v>8.0385673905265602E-4</v>
      </c>
      <c r="U4498" s="55">
        <v>0.22583427850013996</v>
      </c>
      <c r="V4498" s="55">
        <v>88.365795266525495</v>
      </c>
      <c r="W4498" s="55">
        <v>49.216093725278306</v>
      </c>
    </row>
    <row r="4499" spans="3:23" x14ac:dyDescent="0.25">
      <c r="C4499" s="51">
        <v>0</v>
      </c>
      <c r="D4499" s="54">
        <v>29</v>
      </c>
      <c r="E4499" s="54">
        <v>33</v>
      </c>
      <c r="F4499" s="54">
        <v>17.996000000000002</v>
      </c>
      <c r="G4499" s="54">
        <v>0</v>
      </c>
      <c r="H4499" s="54">
        <v>0.87878787878787878</v>
      </c>
      <c r="I4499" s="54">
        <v>0.59183673469387754</v>
      </c>
      <c r="J4499" s="54">
        <v>6.0765077797464979</v>
      </c>
      <c r="K4499" s="54">
        <v>129</v>
      </c>
      <c r="L4499" s="54">
        <v>102.44827586206897</v>
      </c>
      <c r="M4499" s="54">
        <v>269.54187192118229</v>
      </c>
      <c r="N4499" s="54">
        <v>16.417730413220408</v>
      </c>
      <c r="O4499" s="54">
        <v>-0.11861172430102934</v>
      </c>
      <c r="P4499" s="54">
        <v>2.0004072833426583</v>
      </c>
      <c r="Q4499" s="54">
        <v>170.96428571428572</v>
      </c>
      <c r="R4499" s="54">
        <v>0.83407357847098651</v>
      </c>
      <c r="S4499" s="54">
        <v>4.4441878916792961</v>
      </c>
      <c r="T4499" s="54">
        <v>1.785714285714287E-2</v>
      </c>
      <c r="U4499" s="54">
        <v>0.12657452769593697</v>
      </c>
      <c r="V4499" s="54">
        <v>6.2330229193099944</v>
      </c>
      <c r="W4499" s="54">
        <v>6.2330229193099944</v>
      </c>
    </row>
    <row r="4500" spans="3:23" x14ac:dyDescent="0.25">
      <c r="C4500" s="52">
        <v>0</v>
      </c>
      <c r="D4500" s="55">
        <v>1355</v>
      </c>
      <c r="E4500" s="55">
        <v>1695</v>
      </c>
      <c r="F4500" s="55">
        <v>187.52699999999999</v>
      </c>
      <c r="G4500" s="55">
        <v>0.95162348336834157</v>
      </c>
      <c r="H4500" s="55">
        <v>0.79941002949852502</v>
      </c>
      <c r="I4500" s="55">
        <v>0.44194390084801044</v>
      </c>
      <c r="J4500" s="55">
        <v>41.536003456232343</v>
      </c>
      <c r="K4500" s="55">
        <v>182</v>
      </c>
      <c r="L4500" s="55">
        <v>112.6789667896679</v>
      </c>
      <c r="M4500" s="55">
        <v>865.15461636152486</v>
      </c>
      <c r="N4500" s="55">
        <v>29.413510779257972</v>
      </c>
      <c r="O4500" s="55">
        <v>0.30538026611328828</v>
      </c>
      <c r="P4500" s="55">
        <v>2.0436986648434132</v>
      </c>
      <c r="Q4500" s="55">
        <v>35.159604969735554</v>
      </c>
      <c r="R4500" s="55">
        <v>0.99156126628288077</v>
      </c>
      <c r="S4500" s="55">
        <v>6.6704603539133602</v>
      </c>
      <c r="T4500" s="55">
        <v>1.4383982821628556E-3</v>
      </c>
      <c r="U4500" s="55">
        <v>0.34194368489680149</v>
      </c>
      <c r="V4500" s="55">
        <v>78.761792025394172</v>
      </c>
      <c r="W4500" s="55">
        <v>24.200865793218075</v>
      </c>
    </row>
    <row r="4501" spans="3:23" x14ac:dyDescent="0.25">
      <c r="C4501" s="51">
        <v>0</v>
      </c>
      <c r="D4501" s="54">
        <v>62</v>
      </c>
      <c r="E4501" s="54">
        <v>67</v>
      </c>
      <c r="F4501" s="54">
        <v>26.513999999999999</v>
      </c>
      <c r="G4501" s="54">
        <v>0.68988421208119599</v>
      </c>
      <c r="H4501" s="54">
        <v>0.92537313432835822</v>
      </c>
      <c r="I4501" s="54">
        <v>0.70454545454545459</v>
      </c>
      <c r="J4501" s="54">
        <v>8.8848664465809541</v>
      </c>
      <c r="K4501" s="54">
        <v>148</v>
      </c>
      <c r="L4501" s="54">
        <v>101.70967741935483</v>
      </c>
      <c r="M4501" s="54">
        <v>538.57006874669491</v>
      </c>
      <c r="N4501" s="54">
        <v>23.207112460336269</v>
      </c>
      <c r="O4501" s="54">
        <v>0.3350123197589831</v>
      </c>
      <c r="P4501" s="54">
        <v>2.0304612930333086</v>
      </c>
      <c r="Q4501" s="54">
        <v>93.424242424242422</v>
      </c>
      <c r="R4501" s="54">
        <v>0.95141947751640144</v>
      </c>
      <c r="S4501" s="54">
        <v>5.2079920764112231</v>
      </c>
      <c r="T4501" s="54">
        <v>1.0305070911131536E-2</v>
      </c>
      <c r="U4501" s="54">
        <v>0.19946404870178217</v>
      </c>
      <c r="V4501" s="54">
        <v>10.564055011090128</v>
      </c>
      <c r="W4501" s="54">
        <v>7.6475278399352851</v>
      </c>
    </row>
    <row r="4502" spans="3:23" x14ac:dyDescent="0.25">
      <c r="C4502" s="52">
        <v>0</v>
      </c>
      <c r="D4502" s="55">
        <v>52</v>
      </c>
      <c r="E4502" s="55">
        <v>56</v>
      </c>
      <c r="F4502" s="55">
        <v>23.147999999999996</v>
      </c>
      <c r="G4502" s="55">
        <v>0.40283323917633496</v>
      </c>
      <c r="H4502" s="55">
        <v>0.9285714285714286</v>
      </c>
      <c r="I4502" s="55">
        <v>0.72222222222222221</v>
      </c>
      <c r="J4502" s="55">
        <v>8.1368578902564384</v>
      </c>
      <c r="K4502" s="55">
        <v>111</v>
      </c>
      <c r="L4502" s="55">
        <v>93.057692307692307</v>
      </c>
      <c r="M4502" s="55">
        <v>106.44758672699851</v>
      </c>
      <c r="N4502" s="55">
        <v>10.31734397638261</v>
      </c>
      <c r="O4502" s="55">
        <v>-0.24219651595083455</v>
      </c>
      <c r="P4502" s="55">
        <v>1.9800699450419332</v>
      </c>
      <c r="Q4502" s="55">
        <v>124.49999999999997</v>
      </c>
      <c r="R4502" s="55">
        <v>0.79264275171184029</v>
      </c>
      <c r="S4502" s="55">
        <v>4.7287219294299225</v>
      </c>
      <c r="T4502" s="55">
        <v>1.312500000000001E-2</v>
      </c>
      <c r="U4502" s="55">
        <v>0.18290092533097554</v>
      </c>
      <c r="V4502" s="55">
        <v>8.5993440417695783</v>
      </c>
      <c r="W4502" s="55">
        <v>7.8707507868511462</v>
      </c>
    </row>
    <row r="4503" spans="3:23" x14ac:dyDescent="0.25">
      <c r="C4503" s="51">
        <v>0</v>
      </c>
      <c r="D4503" s="54">
        <v>1996</v>
      </c>
      <c r="E4503" s="54">
        <v>3224</v>
      </c>
      <c r="F4503" s="54">
        <v>313.803</v>
      </c>
      <c r="G4503" s="54">
        <v>0.83587007054404794</v>
      </c>
      <c r="H4503" s="54">
        <v>0.61910669975186106</v>
      </c>
      <c r="I4503" s="54">
        <v>0.45570776255707762</v>
      </c>
      <c r="J4503" s="54">
        <v>50.412162533374669</v>
      </c>
      <c r="K4503" s="54">
        <v>252</v>
      </c>
      <c r="L4503" s="54">
        <v>129.31112224448898</v>
      </c>
      <c r="M4503" s="54">
        <v>2064.5823524241505</v>
      </c>
      <c r="N4503" s="54">
        <v>45.437675473379471</v>
      </c>
      <c r="O4503" s="54">
        <v>0.70304912380487938</v>
      </c>
      <c r="P4503" s="54">
        <v>2.4076789386841946</v>
      </c>
      <c r="Q4503" s="54">
        <v>162.8132882882885</v>
      </c>
      <c r="R4503" s="54">
        <v>0.97578601108066532</v>
      </c>
      <c r="S4503" s="54">
        <v>7.173274014947288</v>
      </c>
      <c r="T4503" s="54">
        <v>7.754037821605023E-4</v>
      </c>
      <c r="U4503" s="54">
        <v>0.22525565695196004</v>
      </c>
      <c r="V4503" s="54">
        <v>87.303607470085723</v>
      </c>
      <c r="W4503" s="54">
        <v>47.923337066223226</v>
      </c>
    </row>
    <row r="4504" spans="3:23" x14ac:dyDescent="0.25">
      <c r="C4504" s="52">
        <v>0</v>
      </c>
      <c r="D4504" s="55">
        <v>1526</v>
      </c>
      <c r="E4504" s="55">
        <v>1819</v>
      </c>
      <c r="F4504" s="55">
        <v>207.53299999999996</v>
      </c>
      <c r="G4504" s="55">
        <v>0.92115525259636999</v>
      </c>
      <c r="H4504" s="55">
        <v>0.83892248488180321</v>
      </c>
      <c r="I4504" s="55">
        <v>0.48169191919191917</v>
      </c>
      <c r="J4504" s="55">
        <v>44.079060167678918</v>
      </c>
      <c r="K4504" s="55">
        <v>183</v>
      </c>
      <c r="L4504" s="55">
        <v>112.75491480996068</v>
      </c>
      <c r="M4504" s="55">
        <v>863.94776271405033</v>
      </c>
      <c r="N4504" s="55">
        <v>29.392988325688329</v>
      </c>
      <c r="O4504" s="55">
        <v>0.34366642986191759</v>
      </c>
      <c r="P4504" s="55">
        <v>2.1376982486174358</v>
      </c>
      <c r="Q4504" s="55">
        <v>36.030555555555679</v>
      </c>
      <c r="R4504" s="55">
        <v>0.99187449994254762</v>
      </c>
      <c r="S4504" s="55">
        <v>6.6722912474709046</v>
      </c>
      <c r="T4504" s="55">
        <v>1.6205608901082892E-3</v>
      </c>
      <c r="U4504" s="55">
        <v>0.34286876736497218</v>
      </c>
      <c r="V4504" s="55">
        <v>74.818737176319786</v>
      </c>
      <c r="W4504" s="55">
        <v>29.119102694158087</v>
      </c>
    </row>
    <row r="4505" spans="3:23" x14ac:dyDescent="0.25">
      <c r="C4505" s="51">
        <v>0</v>
      </c>
      <c r="D4505" s="54">
        <v>67</v>
      </c>
      <c r="E4505" s="54">
        <v>71</v>
      </c>
      <c r="F4505" s="54">
        <v>26.422999999999998</v>
      </c>
      <c r="G4505" s="54">
        <v>0.43138281063974121</v>
      </c>
      <c r="H4505" s="54">
        <v>0.94366197183098588</v>
      </c>
      <c r="I4505" s="54">
        <v>0.74444444444444446</v>
      </c>
      <c r="J4505" s="54">
        <v>9.2361815431083798</v>
      </c>
      <c r="K4505" s="54">
        <v>106</v>
      </c>
      <c r="L4505" s="54">
        <v>87.656716417910445</v>
      </c>
      <c r="M4505" s="54">
        <v>84.410673903211276</v>
      </c>
      <c r="N4505" s="54">
        <v>9.1875281715601442</v>
      </c>
      <c r="O4505" s="54">
        <v>-4.726030634369556E-2</v>
      </c>
      <c r="P4505" s="54">
        <v>2.1547495814173181</v>
      </c>
      <c r="Q4505" s="54">
        <v>200.5050505050508</v>
      </c>
      <c r="R4505" s="54">
        <v>0.69455292005657365</v>
      </c>
      <c r="S4505" s="54">
        <v>4.9013265036322826</v>
      </c>
      <c r="T4505" s="54">
        <v>1.071319253137437E-2</v>
      </c>
      <c r="U4505" s="54">
        <v>0.24777666814726898</v>
      </c>
      <c r="V4505" s="54">
        <v>9.800800846215429</v>
      </c>
      <c r="W4505" s="54">
        <v>8.8419785146193064</v>
      </c>
    </row>
    <row r="4506" spans="3:23" x14ac:dyDescent="0.25">
      <c r="C4506" s="52">
        <v>0</v>
      </c>
      <c r="D4506" s="55">
        <v>3474</v>
      </c>
      <c r="E4506" s="55">
        <v>6760</v>
      </c>
      <c r="F4506" s="55">
        <v>470.185</v>
      </c>
      <c r="G4506" s="55">
        <v>0.8796501961953479</v>
      </c>
      <c r="H4506" s="55">
        <v>0.51390532544378698</v>
      </c>
      <c r="I4506" s="55">
        <v>0.35434516523867809</v>
      </c>
      <c r="J4506" s="55">
        <v>66.507399426003388</v>
      </c>
      <c r="K4506" s="55">
        <v>247</v>
      </c>
      <c r="L4506" s="55">
        <v>123.48100172711571</v>
      </c>
      <c r="M4506" s="55">
        <v>1544.3170878531525</v>
      </c>
      <c r="N4506" s="55">
        <v>39.297800038337421</v>
      </c>
      <c r="O4506" s="55">
        <v>0.86984588631088855</v>
      </c>
      <c r="P4506" s="55">
        <v>3.1268697945178134</v>
      </c>
      <c r="Q4506" s="55">
        <v>82.625075834177011</v>
      </c>
      <c r="R4506" s="55">
        <v>0.98601957717851818</v>
      </c>
      <c r="S4506" s="55">
        <v>7.0731678721037943</v>
      </c>
      <c r="T4506" s="55">
        <v>1.1115598172414358E-3</v>
      </c>
      <c r="U4506" s="55">
        <v>0.32561994535739769</v>
      </c>
      <c r="V4506" s="55">
        <v>149.3616058985701</v>
      </c>
      <c r="W4506" s="55">
        <v>71.03954724323232</v>
      </c>
    </row>
    <row r="4507" spans="3:23" x14ac:dyDescent="0.25">
      <c r="C4507" s="51">
        <v>0</v>
      </c>
      <c r="D4507" s="54">
        <v>83</v>
      </c>
      <c r="E4507" s="54">
        <v>87</v>
      </c>
      <c r="F4507" s="54">
        <v>30.922000000000001</v>
      </c>
      <c r="G4507" s="54">
        <v>0.5973331073602145</v>
      </c>
      <c r="H4507" s="54">
        <v>0.95402298850574707</v>
      </c>
      <c r="I4507" s="54">
        <v>0.69166666666666665</v>
      </c>
      <c r="J4507" s="54">
        <v>10.280023453913834</v>
      </c>
      <c r="K4507" s="54">
        <v>116</v>
      </c>
      <c r="L4507" s="54">
        <v>92.168674698795186</v>
      </c>
      <c r="M4507" s="54">
        <v>149.89803114898621</v>
      </c>
      <c r="N4507" s="54">
        <v>12.243285145294386</v>
      </c>
      <c r="O4507" s="54">
        <v>-3.1783932739703674E-2</v>
      </c>
      <c r="P4507" s="54">
        <v>2.0670221128961228</v>
      </c>
      <c r="Q4507" s="54">
        <v>94.884615384615486</v>
      </c>
      <c r="R4507" s="54">
        <v>0.88416566931181939</v>
      </c>
      <c r="S4507" s="54">
        <v>5.1744521965066292</v>
      </c>
      <c r="T4507" s="54">
        <v>7.8106508875739472E-3</v>
      </c>
      <c r="U4507" s="54">
        <v>0.19617553917599018</v>
      </c>
      <c r="V4507" s="54">
        <v>11.632811197204729</v>
      </c>
      <c r="W4507" s="54">
        <v>9.3294359557402711</v>
      </c>
    </row>
    <row r="4508" spans="3:23" x14ac:dyDescent="0.25">
      <c r="C4508" s="52">
        <v>0</v>
      </c>
      <c r="D4508" s="55">
        <v>84</v>
      </c>
      <c r="E4508" s="55">
        <v>89</v>
      </c>
      <c r="F4508" s="55">
        <v>30.55</v>
      </c>
      <c r="G4508" s="55">
        <v>0.64143414818085331</v>
      </c>
      <c r="H4508" s="55">
        <v>0.9438202247191011</v>
      </c>
      <c r="I4508" s="55">
        <v>0.7</v>
      </c>
      <c r="J4508" s="55">
        <v>10.34176589165282</v>
      </c>
      <c r="K4508" s="55">
        <v>114</v>
      </c>
      <c r="L4508" s="55">
        <v>87.857142857142861</v>
      </c>
      <c r="M4508" s="55">
        <v>128.0516351118761</v>
      </c>
      <c r="N4508" s="55">
        <v>11.315990240004455</v>
      </c>
      <c r="O4508" s="55">
        <v>0.38269037008634854</v>
      </c>
      <c r="P4508" s="55">
        <v>2.2917094945186451</v>
      </c>
      <c r="Q4508" s="55">
        <v>88.261538461538578</v>
      </c>
      <c r="R4508" s="55">
        <v>0.90267870245167869</v>
      </c>
      <c r="S4508" s="55">
        <v>4.9958861734198594</v>
      </c>
      <c r="T4508" s="55">
        <v>8.2840236686390397E-3</v>
      </c>
      <c r="U4508" s="55">
        <v>0.21540632654195394</v>
      </c>
      <c r="V4508" s="55">
        <v>11.888795494189278</v>
      </c>
      <c r="W4508" s="55">
        <v>9.1208235108426017</v>
      </c>
    </row>
    <row r="4509" spans="3:23" x14ac:dyDescent="0.25">
      <c r="C4509" s="51">
        <v>0</v>
      </c>
      <c r="D4509" s="54">
        <v>3547</v>
      </c>
      <c r="E4509" s="54">
        <v>6863</v>
      </c>
      <c r="F4509" s="54">
        <v>465.661</v>
      </c>
      <c r="G4509" s="54">
        <v>0.88058587256268039</v>
      </c>
      <c r="H4509" s="54">
        <v>0.51682937490893199</v>
      </c>
      <c r="I4509" s="54">
        <v>0.35864509605662287</v>
      </c>
      <c r="J4509" s="54">
        <v>67.202534663326674</v>
      </c>
      <c r="K4509" s="54">
        <v>249</v>
      </c>
      <c r="L4509" s="54">
        <v>123.14970397519031</v>
      </c>
      <c r="M4509" s="54">
        <v>1518.5853094160052</v>
      </c>
      <c r="N4509" s="54">
        <v>38.96903013183681</v>
      </c>
      <c r="O4509" s="54">
        <v>0.87496819519143654</v>
      </c>
      <c r="P4509" s="54">
        <v>3.1559571541872651</v>
      </c>
      <c r="Q4509" s="54">
        <v>89.82908981555714</v>
      </c>
      <c r="R4509" s="54">
        <v>0.98461846834845568</v>
      </c>
      <c r="S4509" s="54">
        <v>7.0623349854358732</v>
      </c>
      <c r="T4509" s="54">
        <v>9.7603936697487632E-4</v>
      </c>
      <c r="U4509" s="54">
        <v>0.31654943061156682</v>
      </c>
      <c r="V4509" s="54">
        <v>150.33917900272868</v>
      </c>
      <c r="W4509" s="54">
        <v>71.24372419008013</v>
      </c>
    </row>
    <row r="4510" spans="3:23" x14ac:dyDescent="0.25">
      <c r="C4510" s="52">
        <v>0</v>
      </c>
      <c r="D4510" s="55">
        <v>99</v>
      </c>
      <c r="E4510" s="55">
        <v>106</v>
      </c>
      <c r="F4510" s="55">
        <v>34.684999999999995</v>
      </c>
      <c r="G4510" s="55">
        <v>0.67124800673259699</v>
      </c>
      <c r="H4510" s="55">
        <v>0.93396226415094341</v>
      </c>
      <c r="I4510" s="55">
        <v>0.6428571428571429</v>
      </c>
      <c r="J4510" s="55">
        <v>11.227230955528665</v>
      </c>
      <c r="K4510" s="55">
        <v>122</v>
      </c>
      <c r="L4510" s="55">
        <v>91.939393939393938</v>
      </c>
      <c r="M4510" s="55">
        <v>214.79220779220765</v>
      </c>
      <c r="N4510" s="55">
        <v>14.655790930284439</v>
      </c>
      <c r="O4510" s="55">
        <v>0.24409314978519722</v>
      </c>
      <c r="P4510" s="55">
        <v>2.0649036112413994</v>
      </c>
      <c r="Q4510" s="55">
        <v>125.25454545454548</v>
      </c>
      <c r="R4510" s="55">
        <v>0.90450733552615337</v>
      </c>
      <c r="S4510" s="55">
        <v>5.2994096208599339</v>
      </c>
      <c r="T4510" s="55">
        <v>6.354453627180923E-3</v>
      </c>
      <c r="U4510" s="55">
        <v>0.17236412406423079</v>
      </c>
      <c r="V4510" s="55">
        <v>13.291743026132737</v>
      </c>
      <c r="W4510" s="55">
        <v>9.8522763454059543</v>
      </c>
    </row>
    <row r="4511" spans="3:23" x14ac:dyDescent="0.25">
      <c r="C4511" s="51">
        <v>0</v>
      </c>
      <c r="D4511" s="54">
        <v>105</v>
      </c>
      <c r="E4511" s="54">
        <v>113</v>
      </c>
      <c r="F4511" s="54">
        <v>35.628</v>
      </c>
      <c r="G4511" s="54">
        <v>0.73547761971369707</v>
      </c>
      <c r="H4511" s="54">
        <v>0.92920353982300885</v>
      </c>
      <c r="I4511" s="54">
        <v>0.62130177514792895</v>
      </c>
      <c r="J4511" s="54">
        <v>11.562445770562215</v>
      </c>
      <c r="K4511" s="54">
        <v>108</v>
      </c>
      <c r="L4511" s="54">
        <v>85.695238095238096</v>
      </c>
      <c r="M4511" s="54">
        <v>109.63699633699625</v>
      </c>
      <c r="N4511" s="54">
        <v>10.470768660274958</v>
      </c>
      <c r="O4511" s="54">
        <v>0.35370929679989749</v>
      </c>
      <c r="P4511" s="54">
        <v>2.2231929775202666</v>
      </c>
      <c r="Q4511" s="54">
        <v>129.37912087912127</v>
      </c>
      <c r="R4511" s="54">
        <v>0.87747828576090958</v>
      </c>
      <c r="S4511" s="54">
        <v>4.9996809376723261</v>
      </c>
      <c r="T4511" s="54">
        <v>5.9775389445719182E-3</v>
      </c>
      <c r="U4511" s="54">
        <v>0.20451532698608735</v>
      </c>
      <c r="V4511" s="54">
        <v>14.246510797086795</v>
      </c>
      <c r="W4511" s="54">
        <v>9.6527093911095676</v>
      </c>
    </row>
    <row r="4512" spans="3:23" x14ac:dyDescent="0.25">
      <c r="C4512" s="52">
        <v>0</v>
      </c>
      <c r="D4512" s="55">
        <v>3611</v>
      </c>
      <c r="E4512" s="55">
        <v>6980</v>
      </c>
      <c r="F4512" s="55">
        <v>475.38799999999998</v>
      </c>
      <c r="G4512" s="55">
        <v>0.87766285350561335</v>
      </c>
      <c r="H4512" s="55">
        <v>0.51733524355300864</v>
      </c>
      <c r="I4512" s="55">
        <v>0.36196872493985566</v>
      </c>
      <c r="J4512" s="55">
        <v>67.806105890536671</v>
      </c>
      <c r="K4512" s="55">
        <v>244</v>
      </c>
      <c r="L4512" s="55">
        <v>122.77457767931321</v>
      </c>
      <c r="M4512" s="55">
        <v>1476.6522177925094</v>
      </c>
      <c r="N4512" s="55">
        <v>38.427232762619134</v>
      </c>
      <c r="O4512" s="55">
        <v>0.85059916371701283</v>
      </c>
      <c r="P4512" s="55">
        <v>3.093417917129007</v>
      </c>
      <c r="Q4512" s="55">
        <v>82.537964619359926</v>
      </c>
      <c r="R4512" s="55">
        <v>0.98560343788831961</v>
      </c>
      <c r="S4512" s="55">
        <v>7.0467304394996626</v>
      </c>
      <c r="T4512" s="55">
        <v>9.297355402666797E-4</v>
      </c>
      <c r="U4512" s="55">
        <v>0.31626541805580755</v>
      </c>
      <c r="V4512" s="55">
        <v>149.73081409059586</v>
      </c>
      <c r="W4512" s="55">
        <v>71.762765450481041</v>
      </c>
    </row>
    <row r="4513" spans="3:23" x14ac:dyDescent="0.25">
      <c r="C4513" s="51">
        <v>0</v>
      </c>
      <c r="D4513" s="54">
        <v>69</v>
      </c>
      <c r="E4513" s="54">
        <v>76</v>
      </c>
      <c r="F4513" s="54">
        <v>29.326000000000001</v>
      </c>
      <c r="G4513" s="54">
        <v>0.69655126295934444</v>
      </c>
      <c r="H4513" s="54">
        <v>0.90789473684210531</v>
      </c>
      <c r="I4513" s="54">
        <v>0.63888888888888884</v>
      </c>
      <c r="J4513" s="54">
        <v>9.3730213158152065</v>
      </c>
      <c r="K4513" s="54">
        <v>127</v>
      </c>
      <c r="L4513" s="54">
        <v>94.840579710144922</v>
      </c>
      <c r="M4513" s="54">
        <v>234.66538789428807</v>
      </c>
      <c r="N4513" s="54">
        <v>15.318791985476143</v>
      </c>
      <c r="O4513" s="54">
        <v>0.21627500062430288</v>
      </c>
      <c r="P4513" s="54">
        <v>2.1843594628252632</v>
      </c>
      <c r="Q4513" s="54">
        <v>198.36752136752142</v>
      </c>
      <c r="R4513" s="54">
        <v>0.84411029989680875</v>
      </c>
      <c r="S4513" s="54">
        <v>5.2892588768798934</v>
      </c>
      <c r="T4513" s="54">
        <v>9.2775220980349481E-3</v>
      </c>
      <c r="U4513" s="54">
        <v>0.11482017802145776</v>
      </c>
      <c r="V4513" s="54">
        <v>11.277095543203385</v>
      </c>
      <c r="W4513" s="54">
        <v>8.0913953299968675</v>
      </c>
    </row>
    <row r="4514" spans="3:23" x14ac:dyDescent="0.25">
      <c r="C4514" s="52">
        <v>0</v>
      </c>
      <c r="D4514" s="55">
        <v>97</v>
      </c>
      <c r="E4514" s="55">
        <v>104</v>
      </c>
      <c r="F4514" s="55">
        <v>34.221999999999994</v>
      </c>
      <c r="G4514" s="55">
        <v>0.79818576526716034</v>
      </c>
      <c r="H4514" s="55">
        <v>0.93269230769230771</v>
      </c>
      <c r="I4514" s="55">
        <v>0.62179487179487181</v>
      </c>
      <c r="J4514" s="55">
        <v>11.113245963232828</v>
      </c>
      <c r="K4514" s="55">
        <v>113</v>
      </c>
      <c r="L4514" s="55">
        <v>88.041237113402062</v>
      </c>
      <c r="M4514" s="55">
        <v>183.4566151202749</v>
      </c>
      <c r="N4514" s="55">
        <v>13.544615724348731</v>
      </c>
      <c r="O4514" s="55">
        <v>0.24290819950436793</v>
      </c>
      <c r="P4514" s="55">
        <v>1.7170787624337851</v>
      </c>
      <c r="Q4514" s="55">
        <v>56.698224852070993</v>
      </c>
      <c r="R4514" s="55">
        <v>0.94817222012656477</v>
      </c>
      <c r="S4514" s="55">
        <v>5.1381839145668984</v>
      </c>
      <c r="T4514" s="55">
        <v>6.4073386786177152E-3</v>
      </c>
      <c r="U4514" s="55">
        <v>0.20450333387502503</v>
      </c>
      <c r="V4514" s="55">
        <v>14.483946579163881</v>
      </c>
      <c r="W4514" s="55">
        <v>8.7252944073462402</v>
      </c>
    </row>
    <row r="4515" spans="3:23" x14ac:dyDescent="0.25">
      <c r="C4515" s="51">
        <v>0</v>
      </c>
      <c r="D4515" s="54">
        <v>3699</v>
      </c>
      <c r="E4515" s="54">
        <v>7081</v>
      </c>
      <c r="F4515" s="54">
        <v>480.65600000000001</v>
      </c>
      <c r="G4515" s="54">
        <v>0.8749582082863423</v>
      </c>
      <c r="H4515" s="54">
        <v>0.52238384408981786</v>
      </c>
      <c r="I4515" s="54">
        <v>0.36339522546419101</v>
      </c>
      <c r="J4515" s="54">
        <v>68.627349329369892</v>
      </c>
      <c r="K4515" s="54">
        <v>240</v>
      </c>
      <c r="L4515" s="54">
        <v>122.97593944309273</v>
      </c>
      <c r="M4515" s="54">
        <v>1411.5572900515062</v>
      </c>
      <c r="N4515" s="54">
        <v>37.570697226049802</v>
      </c>
      <c r="O4515" s="54">
        <v>0.77958987575471794</v>
      </c>
      <c r="P4515" s="54">
        <v>2.9890425827686671</v>
      </c>
      <c r="Q4515" s="54">
        <v>78.405708162867782</v>
      </c>
      <c r="R4515" s="54">
        <v>0.98616525629402541</v>
      </c>
      <c r="S4515" s="54">
        <v>7.0408377801685145</v>
      </c>
      <c r="T4515" s="54">
        <v>8.7045584908799134E-4</v>
      </c>
      <c r="U4515" s="54">
        <v>0.3162741075311436</v>
      </c>
      <c r="V4515" s="54">
        <v>148.38059772972605</v>
      </c>
      <c r="W4515" s="54">
        <v>71.84565462944353</v>
      </c>
    </row>
    <row r="4516" spans="3:23" x14ac:dyDescent="0.25">
      <c r="C4516" s="52">
        <v>0</v>
      </c>
      <c r="D4516" s="55">
        <v>50</v>
      </c>
      <c r="E4516" s="55">
        <v>54</v>
      </c>
      <c r="F4516" s="55">
        <v>23.511999999999997</v>
      </c>
      <c r="G4516" s="55">
        <v>0.64027308405573846</v>
      </c>
      <c r="H4516" s="55">
        <v>0.92592592592592593</v>
      </c>
      <c r="I4516" s="55">
        <v>0.7142857142857143</v>
      </c>
      <c r="J4516" s="55">
        <v>7.9788456080286538</v>
      </c>
      <c r="K4516" s="55">
        <v>122</v>
      </c>
      <c r="L4516" s="55">
        <v>97.5</v>
      </c>
      <c r="M4516" s="55">
        <v>198.62244897959184</v>
      </c>
      <c r="N4516" s="55">
        <v>14.093347685329835</v>
      </c>
      <c r="O4516" s="55">
        <v>-5.4218087821071549E-2</v>
      </c>
      <c r="P4516" s="55">
        <v>1.9413865600418696</v>
      </c>
      <c r="Q4516" s="55">
        <v>254.45454545454535</v>
      </c>
      <c r="R4516" s="55">
        <v>0.73693370998048968</v>
      </c>
      <c r="S4516" s="55">
        <v>4.8332696895151077</v>
      </c>
      <c r="T4516" s="55">
        <v>1.2987012987012964E-2</v>
      </c>
      <c r="U4516" s="55">
        <v>0.11197709713073227</v>
      </c>
      <c r="V4516" s="55">
        <v>9.202898094259945</v>
      </c>
      <c r="W4516" s="55">
        <v>7.0691819422995001</v>
      </c>
    </row>
    <row r="4517" spans="3:23" x14ac:dyDescent="0.25">
      <c r="C4517" s="51">
        <v>0</v>
      </c>
      <c r="D4517" s="54">
        <v>90</v>
      </c>
      <c r="E4517" s="54">
        <v>99</v>
      </c>
      <c r="F4517" s="54">
        <v>34.312999999999995</v>
      </c>
      <c r="G4517" s="54">
        <v>0.84796580016245326</v>
      </c>
      <c r="H4517" s="54">
        <v>0.90909090909090906</v>
      </c>
      <c r="I4517" s="54">
        <v>0.58441558441558439</v>
      </c>
      <c r="J4517" s="54">
        <v>10.704744696916627</v>
      </c>
      <c r="K4517" s="54">
        <v>110</v>
      </c>
      <c r="L4517" s="54">
        <v>87.033333333333331</v>
      </c>
      <c r="M4517" s="54">
        <v>147.04382022471913</v>
      </c>
      <c r="N4517" s="54">
        <v>12.126162633938204</v>
      </c>
      <c r="O4517" s="54">
        <v>0.18813983650249652</v>
      </c>
      <c r="P4517" s="54">
        <v>1.8883620636073506</v>
      </c>
      <c r="Q4517" s="54">
        <v>42.017857142857167</v>
      </c>
      <c r="R4517" s="54">
        <v>0.95377197558346372</v>
      </c>
      <c r="S4517" s="54">
        <v>5.1175437573402034</v>
      </c>
      <c r="T4517" s="54">
        <v>6.4484126984126876E-3</v>
      </c>
      <c r="U4517" s="54">
        <v>0.20835021460021436</v>
      </c>
      <c r="V4517" s="54">
        <v>14.948629951814052</v>
      </c>
      <c r="W4517" s="54">
        <v>7.9235353965898305</v>
      </c>
    </row>
    <row r="4518" spans="3:23" x14ac:dyDescent="0.25">
      <c r="C4518" s="52">
        <v>0</v>
      </c>
      <c r="D4518" s="55">
        <v>3740</v>
      </c>
      <c r="E4518" s="55">
        <v>7200</v>
      </c>
      <c r="F4518" s="55">
        <v>517.18600000000004</v>
      </c>
      <c r="G4518" s="55">
        <v>0.87016638357935161</v>
      </c>
      <c r="H4518" s="55">
        <v>0.51944444444444449</v>
      </c>
      <c r="I4518" s="55">
        <v>0.3728813559322034</v>
      </c>
      <c r="J4518" s="55">
        <v>69.006636617860963</v>
      </c>
      <c r="K4518" s="55">
        <v>241</v>
      </c>
      <c r="L4518" s="55">
        <v>124.74117647058823</v>
      </c>
      <c r="M4518" s="55">
        <v>1416.7973947107537</v>
      </c>
      <c r="N4518" s="55">
        <v>37.640369215919677</v>
      </c>
      <c r="O4518" s="55">
        <v>0.72843551107283055</v>
      </c>
      <c r="P4518" s="55">
        <v>2.9386533603986433</v>
      </c>
      <c r="Q4518" s="55">
        <v>89.884923381117702</v>
      </c>
      <c r="R4518" s="55">
        <v>0.98444122175256554</v>
      </c>
      <c r="S4518" s="55">
        <v>7.0639514885160235</v>
      </c>
      <c r="T4518" s="55">
        <v>7.4288538944990309E-4</v>
      </c>
      <c r="U4518" s="55">
        <v>0.30202845281008633</v>
      </c>
      <c r="V4518" s="55">
        <v>147.82423766888834</v>
      </c>
      <c r="W4518" s="55">
        <v>72.841578453852136</v>
      </c>
    </row>
    <row r="4519" spans="3:23" x14ac:dyDescent="0.25">
      <c r="C4519" s="51">
        <v>0</v>
      </c>
      <c r="D4519" s="54">
        <v>67</v>
      </c>
      <c r="E4519" s="54">
        <v>72</v>
      </c>
      <c r="F4519" s="54">
        <v>28.010999999999999</v>
      </c>
      <c r="G4519" s="54">
        <v>0.72407299588783736</v>
      </c>
      <c r="H4519" s="54">
        <v>0.93055555555555558</v>
      </c>
      <c r="I4519" s="54">
        <v>0.69791666666666663</v>
      </c>
      <c r="J4519" s="54">
        <v>9.2361815431083798</v>
      </c>
      <c r="K4519" s="54">
        <v>164</v>
      </c>
      <c r="L4519" s="54">
        <v>115.4776119402985</v>
      </c>
      <c r="M4519" s="54">
        <v>760.85933966531002</v>
      </c>
      <c r="N4519" s="54">
        <v>27.583678863873651</v>
      </c>
      <c r="O4519" s="54">
        <v>0.25452719071213914</v>
      </c>
      <c r="P4519" s="54">
        <v>2.016635150681013</v>
      </c>
      <c r="Q4519" s="54">
        <v>41.287037037037038</v>
      </c>
      <c r="R4519" s="54">
        <v>0.98946125332820067</v>
      </c>
      <c r="S4519" s="54">
        <v>5.4578072874404047</v>
      </c>
      <c r="T4519" s="54">
        <v>9.6021947873799803E-3</v>
      </c>
      <c r="U4519" s="54">
        <v>0.27715375280734761</v>
      </c>
      <c r="V4519" s="54">
        <v>11.239619296219642</v>
      </c>
      <c r="W4519" s="54">
        <v>7.7522278500092421</v>
      </c>
    </row>
    <row r="4520" spans="3:23" x14ac:dyDescent="0.25">
      <c r="C4520" s="52">
        <v>0</v>
      </c>
      <c r="D4520" s="55">
        <v>86</v>
      </c>
      <c r="E4520" s="55">
        <v>93</v>
      </c>
      <c r="F4520" s="55">
        <v>33.799999999999997</v>
      </c>
      <c r="G4520" s="55">
        <v>0.8547518087864423</v>
      </c>
      <c r="H4520" s="55">
        <v>0.92473118279569888</v>
      </c>
      <c r="I4520" s="55">
        <v>0.71666666666666667</v>
      </c>
      <c r="J4520" s="55">
        <v>10.464157913908982</v>
      </c>
      <c r="K4520" s="55">
        <v>141</v>
      </c>
      <c r="L4520" s="55">
        <v>105.47674418604652</v>
      </c>
      <c r="M4520" s="55">
        <v>381.71121751025993</v>
      </c>
      <c r="N4520" s="55">
        <v>19.537431190160593</v>
      </c>
      <c r="O4520" s="55">
        <v>-0.10024183536133374</v>
      </c>
      <c r="P4520" s="55">
        <v>1.9404785601093595</v>
      </c>
      <c r="Q4520" s="55">
        <v>388.8203125</v>
      </c>
      <c r="R4520" s="55">
        <v>0.80119319243771436</v>
      </c>
      <c r="S4520" s="55">
        <v>5.4666214405976703</v>
      </c>
      <c r="T4520" s="55">
        <v>8.056640625E-3</v>
      </c>
      <c r="U4520" s="55">
        <v>8.157474337669815E-2</v>
      </c>
      <c r="V4520" s="55">
        <v>14.66729421446186</v>
      </c>
      <c r="W4520" s="55">
        <v>7.612867511276102</v>
      </c>
    </row>
    <row r="4521" spans="3:23" x14ac:dyDescent="0.25">
      <c r="C4521" s="51">
        <v>0</v>
      </c>
      <c r="D4521" s="54">
        <v>74</v>
      </c>
      <c r="E4521" s="54">
        <v>82</v>
      </c>
      <c r="F4521" s="54">
        <v>30.640999999999998</v>
      </c>
      <c r="G4521" s="54">
        <v>0.74369211859931761</v>
      </c>
      <c r="H4521" s="54">
        <v>0.90243902439024393</v>
      </c>
      <c r="I4521" s="54">
        <v>0.61157024793388426</v>
      </c>
      <c r="J4521" s="54">
        <v>9.7066846199102415</v>
      </c>
      <c r="K4521" s="54">
        <v>107</v>
      </c>
      <c r="L4521" s="54">
        <v>87.972972972972968</v>
      </c>
      <c r="M4521" s="54">
        <v>108.73898556090337</v>
      </c>
      <c r="N4521" s="54">
        <v>10.427798692001268</v>
      </c>
      <c r="O4521" s="54">
        <v>4.5389031374246241E-2</v>
      </c>
      <c r="P4521" s="54">
        <v>1.9267539597704106</v>
      </c>
      <c r="Q4521" s="54">
        <v>39.818181818181841</v>
      </c>
      <c r="R4521" s="54">
        <v>0.94674589300420675</v>
      </c>
      <c r="S4521" s="54">
        <v>4.9590570816697515</v>
      </c>
      <c r="T4521" s="54">
        <v>8.2644628099173643E-3</v>
      </c>
      <c r="U4521" s="54">
        <v>0.19639731060185597</v>
      </c>
      <c r="V4521" s="54">
        <v>12.142241424237559</v>
      </c>
      <c r="W4521" s="54">
        <v>8.1173588656350351</v>
      </c>
    </row>
    <row r="4522" spans="3:23" x14ac:dyDescent="0.25">
      <c r="C4522" s="52">
        <v>0</v>
      </c>
      <c r="D4522" s="55">
        <v>3759</v>
      </c>
      <c r="E4522" s="55">
        <v>7306</v>
      </c>
      <c r="F4522" s="55">
        <v>521.73299999999995</v>
      </c>
      <c r="G4522" s="55">
        <v>0.86555876582129543</v>
      </c>
      <c r="H4522" s="55">
        <v>0.51450862304954836</v>
      </c>
      <c r="I4522" s="55">
        <v>0.37923728813559321</v>
      </c>
      <c r="J4522" s="55">
        <v>69.181698798594681</v>
      </c>
      <c r="K4522" s="55">
        <v>246</v>
      </c>
      <c r="L4522" s="55">
        <v>126.65815376429902</v>
      </c>
      <c r="M4522" s="55">
        <v>1464.6225991450603</v>
      </c>
      <c r="N4522" s="55">
        <v>38.270388019264452</v>
      </c>
      <c r="O4522" s="55">
        <v>0.63508897834694522</v>
      </c>
      <c r="P4522" s="55">
        <v>2.7404189989175669</v>
      </c>
      <c r="Q4522" s="55">
        <v>86.802020808324286</v>
      </c>
      <c r="R4522" s="55">
        <v>0.9853578199413856</v>
      </c>
      <c r="S4522" s="55">
        <v>7.0869464245514804</v>
      </c>
      <c r="T4522" s="55">
        <v>6.6773408042702096E-4</v>
      </c>
      <c r="U4522" s="55">
        <v>0.29432042857542617</v>
      </c>
      <c r="V4522" s="55">
        <v>147.14669561622026</v>
      </c>
      <c r="W4522" s="55">
        <v>73.692149792002553</v>
      </c>
    </row>
    <row r="4523" spans="3:23" x14ac:dyDescent="0.25">
      <c r="C4523" s="51">
        <v>0</v>
      </c>
      <c r="D4523" s="54">
        <v>120</v>
      </c>
      <c r="E4523" s="54">
        <v>128</v>
      </c>
      <c r="F4523" s="54">
        <v>40.35</v>
      </c>
      <c r="G4523" s="54">
        <v>0.86539037606028635</v>
      </c>
      <c r="H4523" s="54">
        <v>0.9375</v>
      </c>
      <c r="I4523" s="54">
        <v>0.7407407407407407</v>
      </c>
      <c r="J4523" s="54">
        <v>12.360774464742066</v>
      </c>
      <c r="K4523" s="54">
        <v>174</v>
      </c>
      <c r="L4523" s="54">
        <v>123.22499999999999</v>
      </c>
      <c r="M4523" s="54">
        <v>773.55399159663853</v>
      </c>
      <c r="N4523" s="54">
        <v>27.812838610912021</v>
      </c>
      <c r="O4523" s="54">
        <v>-0.27588887253492167</v>
      </c>
      <c r="P4523" s="54">
        <v>1.8465053876303175</v>
      </c>
      <c r="Q4523" s="54">
        <v>78.833333333333385</v>
      </c>
      <c r="R4523" s="54">
        <v>0.98206791639738655</v>
      </c>
      <c r="S4523" s="54">
        <v>5.9723992165467088</v>
      </c>
      <c r="T4523" s="54">
        <v>1.543209876543199E-2</v>
      </c>
      <c r="U4523" s="54">
        <v>0.25141501008575967</v>
      </c>
      <c r="V4523" s="54">
        <v>17.631295075162871</v>
      </c>
      <c r="W4523" s="54">
        <v>8.8350118263948865</v>
      </c>
    </row>
    <row r="4524" spans="3:23" x14ac:dyDescent="0.25">
      <c r="C4524" s="52">
        <v>0</v>
      </c>
      <c r="D4524" s="55">
        <v>85</v>
      </c>
      <c r="E4524" s="55">
        <v>94</v>
      </c>
      <c r="F4524" s="55">
        <v>35.321999999999996</v>
      </c>
      <c r="G4524" s="55">
        <v>0.8659945409045563</v>
      </c>
      <c r="H4524" s="55">
        <v>0.9042553191489362</v>
      </c>
      <c r="I4524" s="55">
        <v>0.56666666666666665</v>
      </c>
      <c r="J4524" s="55">
        <v>10.403141895720196</v>
      </c>
      <c r="K4524" s="55">
        <v>122</v>
      </c>
      <c r="L4524" s="55">
        <v>96.470588235294116</v>
      </c>
      <c r="M4524" s="55">
        <v>157.91876750700285</v>
      </c>
      <c r="N4524" s="55">
        <v>12.566573419472901</v>
      </c>
      <c r="O4524" s="55">
        <v>-6.7635463878456259E-2</v>
      </c>
      <c r="P4524" s="55">
        <v>2.3032250861398458</v>
      </c>
      <c r="Q4524" s="55">
        <v>228.33750000000001</v>
      </c>
      <c r="R4524" s="55">
        <v>0.83380686413076821</v>
      </c>
      <c r="S4524" s="55">
        <v>5.1383427006399653</v>
      </c>
      <c r="T4524" s="55">
        <v>6.7187500000000051E-3</v>
      </c>
      <c r="U4524" s="55">
        <v>0.12109141643863251</v>
      </c>
      <c r="V4524" s="55">
        <v>15.018105092094311</v>
      </c>
      <c r="W4524" s="55">
        <v>7.5098552978007929</v>
      </c>
    </row>
    <row r="4525" spans="3:23" x14ac:dyDescent="0.25">
      <c r="C4525" s="51">
        <v>0</v>
      </c>
      <c r="D4525" s="54">
        <v>29</v>
      </c>
      <c r="E4525" s="54">
        <v>33</v>
      </c>
      <c r="F4525" s="54">
        <v>17.996000000000002</v>
      </c>
      <c r="G4525" s="54">
        <v>0</v>
      </c>
      <c r="H4525" s="54">
        <v>0.87878787878787878</v>
      </c>
      <c r="I4525" s="54">
        <v>0.59183673469387754</v>
      </c>
      <c r="J4525" s="54">
        <v>6.0765077797464979</v>
      </c>
      <c r="K4525" s="54">
        <v>161</v>
      </c>
      <c r="L4525" s="54">
        <v>116.44827586206897</v>
      </c>
      <c r="M4525" s="54">
        <v>806.39901477832507</v>
      </c>
      <c r="N4525" s="54">
        <v>28.397165611700142</v>
      </c>
      <c r="O4525" s="54">
        <v>-2.2714230990399317E-2</v>
      </c>
      <c r="P4525" s="54">
        <v>1.8734900679321518</v>
      </c>
      <c r="Q4525" s="54">
        <v>622.87499999999966</v>
      </c>
      <c r="R4525" s="54">
        <v>0.79026662082326049</v>
      </c>
      <c r="S4525" s="54">
        <v>4.651084443403434</v>
      </c>
      <c r="T4525" s="54">
        <v>1.785714285714287E-2</v>
      </c>
      <c r="U4525" s="54">
        <v>9.9096922329233533E-2</v>
      </c>
      <c r="V4525" s="54">
        <v>6.2330229193099944</v>
      </c>
      <c r="W4525" s="54">
        <v>6.2330229193099944</v>
      </c>
    </row>
    <row r="4526" spans="3:23" x14ac:dyDescent="0.25">
      <c r="C4526" s="52">
        <v>0</v>
      </c>
      <c r="D4526" s="55">
        <v>80</v>
      </c>
      <c r="E4526" s="55">
        <v>89</v>
      </c>
      <c r="F4526" s="55">
        <v>31.956</v>
      </c>
      <c r="G4526" s="55">
        <v>0.76909594016418292</v>
      </c>
      <c r="H4526" s="55">
        <v>0.898876404494382</v>
      </c>
      <c r="I4526" s="55">
        <v>0.60606060606060608</v>
      </c>
      <c r="J4526" s="55">
        <v>10.09253008808064</v>
      </c>
      <c r="K4526" s="55">
        <v>101</v>
      </c>
      <c r="L4526" s="55">
        <v>85.737499999999997</v>
      </c>
      <c r="M4526" s="55">
        <v>73.360601265822751</v>
      </c>
      <c r="N4526" s="55">
        <v>8.5650803420530011</v>
      </c>
      <c r="O4526" s="55">
        <v>-0.20673227581278819</v>
      </c>
      <c r="P4526" s="55">
        <v>1.9239177529945288</v>
      </c>
      <c r="Q4526" s="55">
        <v>41.215277777777793</v>
      </c>
      <c r="R4526" s="55">
        <v>0.93704234778103945</v>
      </c>
      <c r="S4526" s="55">
        <v>4.7000705203641822</v>
      </c>
      <c r="T4526" s="55">
        <v>8.1018518518518705E-3</v>
      </c>
      <c r="U4526" s="55">
        <v>0.22503412867996189</v>
      </c>
      <c r="V4526" s="55">
        <v>12.886704616892382</v>
      </c>
      <c r="W4526" s="55">
        <v>8.2363226493157278</v>
      </c>
    </row>
    <row r="4527" spans="3:23" x14ac:dyDescent="0.25">
      <c r="C4527" s="51">
        <v>0</v>
      </c>
      <c r="D4527" s="54">
        <v>3997</v>
      </c>
      <c r="E4527" s="54">
        <v>7971</v>
      </c>
      <c r="F4527" s="54">
        <v>567.61699999999996</v>
      </c>
      <c r="G4527" s="54">
        <v>0.86805580749698641</v>
      </c>
      <c r="H4527" s="54">
        <v>0.50144272989587257</v>
      </c>
      <c r="I4527" s="54">
        <v>0.39652777777777776</v>
      </c>
      <c r="J4527" s="54">
        <v>71.338197764636902</v>
      </c>
      <c r="K4527" s="54">
        <v>244</v>
      </c>
      <c r="L4527" s="54">
        <v>127.69752314235677</v>
      </c>
      <c r="M4527" s="54">
        <v>1529.9662926624476</v>
      </c>
      <c r="N4527" s="54">
        <v>39.114783556379905</v>
      </c>
      <c r="O4527" s="54">
        <v>0.56360128887090588</v>
      </c>
      <c r="P4527" s="54">
        <v>2.6078138012007019</v>
      </c>
      <c r="Q4527" s="54">
        <v>90.05529319165737</v>
      </c>
      <c r="R4527" s="54">
        <v>0.9852260569795982</v>
      </c>
      <c r="S4527" s="54">
        <v>7.1091422323948583</v>
      </c>
      <c r="T4527" s="54">
        <v>6.6665443127822833E-4</v>
      </c>
      <c r="U4527" s="54">
        <v>0.29129371295238066</v>
      </c>
      <c r="V4527" s="54">
        <v>150.30962310555969</v>
      </c>
      <c r="W4527" s="54">
        <v>74.623712095373591</v>
      </c>
    </row>
    <row r="4528" spans="3:23" x14ac:dyDescent="0.25">
      <c r="C4528" s="52">
        <v>0</v>
      </c>
      <c r="D4528" s="55">
        <v>29</v>
      </c>
      <c r="E4528" s="55">
        <v>33</v>
      </c>
      <c r="F4528" s="55">
        <v>17.996000000000002</v>
      </c>
      <c r="G4528" s="55">
        <v>0</v>
      </c>
      <c r="H4528" s="55">
        <v>0.87878787878787878</v>
      </c>
      <c r="I4528" s="55">
        <v>0.59183673469387754</v>
      </c>
      <c r="J4528" s="55">
        <v>6.0765077797464979</v>
      </c>
      <c r="K4528" s="55">
        <v>122</v>
      </c>
      <c r="L4528" s="55">
        <v>101.17241379310344</v>
      </c>
      <c r="M4528" s="55">
        <v>148.29064039408868</v>
      </c>
      <c r="N4528" s="55">
        <v>12.177464448483875</v>
      </c>
      <c r="O4528" s="55">
        <v>-0.39045082504314288</v>
      </c>
      <c r="P4528" s="55">
        <v>2.4200837726293405</v>
      </c>
      <c r="Q4528" s="55">
        <v>134.71428571428572</v>
      </c>
      <c r="R4528" s="55">
        <v>0.81652421687460019</v>
      </c>
      <c r="S4528" s="55">
        <v>4.1852301329094015</v>
      </c>
      <c r="T4528" s="55">
        <v>1.785714285714287E-2</v>
      </c>
      <c r="U4528" s="55">
        <v>0.17079287799129075</v>
      </c>
      <c r="V4528" s="55">
        <v>6.2330229193099944</v>
      </c>
      <c r="W4528" s="55">
        <v>6.2330229193099944</v>
      </c>
    </row>
    <row r="4529" spans="3:23" x14ac:dyDescent="0.25">
      <c r="C4529" s="51">
        <v>0</v>
      </c>
      <c r="D4529" s="54">
        <v>36</v>
      </c>
      <c r="E4529" s="54">
        <v>40</v>
      </c>
      <c r="F4529" s="54">
        <v>19.592000000000002</v>
      </c>
      <c r="G4529" s="54">
        <v>0.38282074674438793</v>
      </c>
      <c r="H4529" s="54">
        <v>0.9</v>
      </c>
      <c r="I4529" s="54">
        <v>0.6428571428571429</v>
      </c>
      <c r="J4529" s="54">
        <v>6.7702750025730758</v>
      </c>
      <c r="K4529" s="54">
        <v>106</v>
      </c>
      <c r="L4529" s="54">
        <v>90.916666666666671</v>
      </c>
      <c r="M4529" s="54">
        <v>105.27857142857145</v>
      </c>
      <c r="N4529" s="54">
        <v>10.260534656077697</v>
      </c>
      <c r="O4529" s="54">
        <v>-0.54657995507021784</v>
      </c>
      <c r="P4529" s="54">
        <v>2.2316017960770345</v>
      </c>
      <c r="Q4529" s="54">
        <v>168.20634920634916</v>
      </c>
      <c r="R4529" s="54">
        <v>0.64524799301668556</v>
      </c>
      <c r="S4529" s="54">
        <v>4.5378447930488814</v>
      </c>
      <c r="T4529" s="54">
        <v>1.6880826404635941E-2</v>
      </c>
      <c r="U4529" s="54">
        <v>0.11661143662470509</v>
      </c>
      <c r="V4529" s="54">
        <v>7.1802197428460053</v>
      </c>
      <c r="W4529" s="54">
        <v>6.6332495807108005</v>
      </c>
    </row>
    <row r="4530" spans="3:23" x14ac:dyDescent="0.25">
      <c r="C4530" s="52">
        <v>0</v>
      </c>
      <c r="D4530" s="55">
        <v>80</v>
      </c>
      <c r="E4530" s="55">
        <v>87</v>
      </c>
      <c r="F4530" s="55">
        <v>31.492999999999995</v>
      </c>
      <c r="G4530" s="55">
        <v>0.78301975936462886</v>
      </c>
      <c r="H4530" s="55">
        <v>0.91954022988505746</v>
      </c>
      <c r="I4530" s="55">
        <v>0.60606060606060608</v>
      </c>
      <c r="J4530" s="55">
        <v>10.09253008808064</v>
      </c>
      <c r="K4530" s="55">
        <v>104</v>
      </c>
      <c r="L4530" s="55">
        <v>88.3</v>
      </c>
      <c r="M4530" s="55">
        <v>89.503797468354406</v>
      </c>
      <c r="N4530" s="55">
        <v>9.4606446645223077</v>
      </c>
      <c r="O4530" s="55">
        <v>-0.24369912011809705</v>
      </c>
      <c r="P4530" s="55">
        <v>1.8961163871071989</v>
      </c>
      <c r="Q4530" s="55">
        <v>47.909722222222243</v>
      </c>
      <c r="R4530" s="55">
        <v>0.93240637456549469</v>
      </c>
      <c r="S4530" s="55">
        <v>4.7179309079523408</v>
      </c>
      <c r="T4530" s="55">
        <v>8.1018518518518705E-3</v>
      </c>
      <c r="U4530" s="55">
        <v>0.20136046438129754</v>
      </c>
      <c r="V4530" s="55">
        <v>12.988109477099529</v>
      </c>
      <c r="W4530" s="55">
        <v>8.0785629215562906</v>
      </c>
    </row>
    <row r="4531" spans="3:23" x14ac:dyDescent="0.25">
      <c r="C4531" s="51">
        <v>0</v>
      </c>
      <c r="D4531" s="54">
        <v>4029</v>
      </c>
      <c r="E4531" s="54">
        <v>7875</v>
      </c>
      <c r="F4531" s="54">
        <v>581.221</v>
      </c>
      <c r="G4531" s="54">
        <v>0.87009626281023467</v>
      </c>
      <c r="H4531" s="54">
        <v>0.51161904761904764</v>
      </c>
      <c r="I4531" s="54">
        <v>0.40451807228915665</v>
      </c>
      <c r="J4531" s="54">
        <v>71.623195444897391</v>
      </c>
      <c r="K4531" s="54">
        <v>251</v>
      </c>
      <c r="L4531" s="54">
        <v>129.3162074956565</v>
      </c>
      <c r="M4531" s="54">
        <v>1501.1909512538582</v>
      </c>
      <c r="N4531" s="54">
        <v>38.745205526024229</v>
      </c>
      <c r="O4531" s="54">
        <v>0.5808836691004533</v>
      </c>
      <c r="P4531" s="54">
        <v>2.7147994975991572</v>
      </c>
      <c r="Q4531" s="54">
        <v>86.462511201832456</v>
      </c>
      <c r="R4531" s="54">
        <v>0.98592289526384946</v>
      </c>
      <c r="S4531" s="54">
        <v>7.1081898465210793</v>
      </c>
      <c r="T4531" s="54">
        <v>6.1054799818317058E-4</v>
      </c>
      <c r="U4531" s="54">
        <v>0.29023634385722052</v>
      </c>
      <c r="V4531" s="54">
        <v>149.6431827275035</v>
      </c>
      <c r="W4531" s="54">
        <v>73.756405005841373</v>
      </c>
    </row>
    <row r="4532" spans="3:23" x14ac:dyDescent="0.25">
      <c r="C4532" s="52">
        <v>0</v>
      </c>
      <c r="D4532" s="55">
        <v>125</v>
      </c>
      <c r="E4532" s="55">
        <v>163</v>
      </c>
      <c r="F4532" s="55">
        <v>52.21</v>
      </c>
      <c r="G4532" s="55">
        <v>0.82706028579208923</v>
      </c>
      <c r="H4532" s="55">
        <v>0.76687116564417179</v>
      </c>
      <c r="I4532" s="55">
        <v>0.53418803418803418</v>
      </c>
      <c r="J4532" s="55">
        <v>12.6156626101008</v>
      </c>
      <c r="K4532" s="55">
        <v>149</v>
      </c>
      <c r="L4532" s="55">
        <v>102.184</v>
      </c>
      <c r="M4532" s="55">
        <v>393.89329032258064</v>
      </c>
      <c r="N4532" s="55">
        <v>19.846745081311965</v>
      </c>
      <c r="O4532" s="55">
        <v>0.58218117141566494</v>
      </c>
      <c r="P4532" s="55">
        <v>2.4607091715456462</v>
      </c>
      <c r="Q4532" s="55">
        <v>147.41666666666663</v>
      </c>
      <c r="R4532" s="55">
        <v>0.91170173851666647</v>
      </c>
      <c r="S4532" s="55">
        <v>5.7273262367595636</v>
      </c>
      <c r="T4532" s="55">
        <v>4.2831947593852358E-3</v>
      </c>
      <c r="U4532" s="55">
        <v>0.14756603675213997</v>
      </c>
      <c r="V4532" s="55">
        <v>18.842758043603393</v>
      </c>
      <c r="W4532" s="55">
        <v>10.591763591436791</v>
      </c>
    </row>
    <row r="4533" spans="3:23" x14ac:dyDescent="0.25">
      <c r="C4533" s="51">
        <v>0</v>
      </c>
      <c r="D4533" s="54">
        <v>84</v>
      </c>
      <c r="E4533" s="54">
        <v>93</v>
      </c>
      <c r="F4533" s="54">
        <v>33.18</v>
      </c>
      <c r="G4533" s="54">
        <v>0.80722910611692822</v>
      </c>
      <c r="H4533" s="54">
        <v>0.90322580645161288</v>
      </c>
      <c r="I4533" s="54">
        <v>0.58333333333333337</v>
      </c>
      <c r="J4533" s="54">
        <v>10.34176589165282</v>
      </c>
      <c r="K4533" s="54">
        <v>110</v>
      </c>
      <c r="L4533" s="54">
        <v>90.107142857142861</v>
      </c>
      <c r="M4533" s="54">
        <v>96.385972461273681</v>
      </c>
      <c r="N4533" s="54">
        <v>9.8176357877685447</v>
      </c>
      <c r="O4533" s="54">
        <v>-0.22925533064083758</v>
      </c>
      <c r="P4533" s="54">
        <v>2.1910269483166456</v>
      </c>
      <c r="Q4533" s="54">
        <v>58.826923076923066</v>
      </c>
      <c r="R4533" s="54">
        <v>0.93316603392597242</v>
      </c>
      <c r="S4533" s="54">
        <v>4.8105552627714019</v>
      </c>
      <c r="T4533" s="54">
        <v>7.1499013806706011E-3</v>
      </c>
      <c r="U4533" s="54">
        <v>0.22036498830899254</v>
      </c>
      <c r="V4533" s="54">
        <v>13.758046148785516</v>
      </c>
      <c r="W4533" s="54">
        <v>8.1205248314073195</v>
      </c>
    </row>
    <row r="4534" spans="3:23" x14ac:dyDescent="0.25">
      <c r="C4534" s="52">
        <v>0</v>
      </c>
      <c r="D4534" s="55">
        <v>4195</v>
      </c>
      <c r="E4534" s="55">
        <v>7927</v>
      </c>
      <c r="F4534" s="55">
        <v>535.37900000000002</v>
      </c>
      <c r="G4534" s="55">
        <v>0.87318643450714306</v>
      </c>
      <c r="H4534" s="55">
        <v>0.52920398637567811</v>
      </c>
      <c r="I4534" s="55">
        <v>0.41933226709316274</v>
      </c>
      <c r="J4534" s="55">
        <v>73.083786780407095</v>
      </c>
      <c r="K4534" s="55">
        <v>243</v>
      </c>
      <c r="L4534" s="55">
        <v>129.37854588796185</v>
      </c>
      <c r="M4534" s="55">
        <v>1579.3454623581083</v>
      </c>
      <c r="N4534" s="55">
        <v>39.740979635108495</v>
      </c>
      <c r="O4534" s="55">
        <v>0.63161416744721244</v>
      </c>
      <c r="P4534" s="55">
        <v>2.6893056465857312</v>
      </c>
      <c r="Q4534" s="55">
        <v>90.200475907198921</v>
      </c>
      <c r="R4534" s="55">
        <v>0.98547390360987219</v>
      </c>
      <c r="S4534" s="55">
        <v>7.1116541054816418</v>
      </c>
      <c r="T4534" s="55">
        <v>5.4815125711075985E-4</v>
      </c>
      <c r="U4534" s="55">
        <v>0.2807547495114871</v>
      </c>
      <c r="V4534" s="55">
        <v>150.19726484661291</v>
      </c>
      <c r="W4534" s="55">
        <v>73.20409614293493</v>
      </c>
    </row>
    <row r="4535" spans="3:23" x14ac:dyDescent="0.25">
      <c r="C4535" s="51">
        <v>0</v>
      </c>
      <c r="D4535" s="54">
        <v>167</v>
      </c>
      <c r="E4535" s="54">
        <v>221</v>
      </c>
      <c r="F4535" s="54">
        <v>64.02</v>
      </c>
      <c r="G4535" s="54">
        <v>0.84561979844032253</v>
      </c>
      <c r="H4535" s="54">
        <v>0.75565610859728505</v>
      </c>
      <c r="I4535" s="54">
        <v>0.54220779220779225</v>
      </c>
      <c r="J4535" s="54">
        <v>14.581872443920643</v>
      </c>
      <c r="K4535" s="54">
        <v>152</v>
      </c>
      <c r="L4535" s="54">
        <v>103.07784431137725</v>
      </c>
      <c r="M4535" s="54">
        <v>329.3493254454948</v>
      </c>
      <c r="N4535" s="54">
        <v>18.147984060095897</v>
      </c>
      <c r="O4535" s="54">
        <v>0.38113516865889679</v>
      </c>
      <c r="P4535" s="54">
        <v>2.5712752665029237</v>
      </c>
      <c r="Q4535" s="54">
        <v>160.46363636363657</v>
      </c>
      <c r="R4535" s="54">
        <v>0.91667419428587715</v>
      </c>
      <c r="S4535" s="54">
        <v>5.8294823263981304</v>
      </c>
      <c r="T4535" s="54">
        <v>3.3057851239669625E-3</v>
      </c>
      <c r="U4535" s="54">
        <v>0.15396519783884116</v>
      </c>
      <c r="V4535" s="54">
        <v>22.369683259729502</v>
      </c>
      <c r="W4535" s="54">
        <v>11.940616680546515</v>
      </c>
    </row>
    <row r="4536" spans="3:23" x14ac:dyDescent="0.25">
      <c r="C4536" s="52">
        <v>0</v>
      </c>
      <c r="D4536" s="55">
        <v>41</v>
      </c>
      <c r="E4536" s="55">
        <v>45</v>
      </c>
      <c r="F4536" s="55">
        <v>20.907</v>
      </c>
      <c r="G4536" s="55">
        <v>0.37986972501764632</v>
      </c>
      <c r="H4536" s="55">
        <v>0.91111111111111109</v>
      </c>
      <c r="I4536" s="55">
        <v>0.640625</v>
      </c>
      <c r="J4536" s="55">
        <v>7.2251519938435669</v>
      </c>
      <c r="K4536" s="55">
        <v>117</v>
      </c>
      <c r="L4536" s="55">
        <v>97.926829268292678</v>
      </c>
      <c r="M4536" s="55">
        <v>143.86951219512196</v>
      </c>
      <c r="N4536" s="55">
        <v>11.994561775868343</v>
      </c>
      <c r="O4536" s="55">
        <v>-0.21692485088724889</v>
      </c>
      <c r="P4536" s="55">
        <v>2.0449321885700948</v>
      </c>
      <c r="Q4536" s="55">
        <v>110.36111111111113</v>
      </c>
      <c r="R4536" s="55">
        <v>0.86499630240138903</v>
      </c>
      <c r="S4536" s="55">
        <v>4.6009776141631109</v>
      </c>
      <c r="T4536" s="55">
        <v>1.427469135802472E-2</v>
      </c>
      <c r="U4536" s="55">
        <v>0.21992964833704384</v>
      </c>
      <c r="V4536" s="55">
        <v>7.6360292750506691</v>
      </c>
      <c r="W4536" s="55">
        <v>7.0636324810317683</v>
      </c>
    </row>
    <row r="4537" spans="3:23" x14ac:dyDescent="0.25">
      <c r="C4537" s="51">
        <v>0</v>
      </c>
      <c r="D4537" s="54">
        <v>4191</v>
      </c>
      <c r="E4537" s="54">
        <v>7890</v>
      </c>
      <c r="F4537" s="54">
        <v>517.62299999999993</v>
      </c>
      <c r="G4537" s="54">
        <v>0.8750814588053808</v>
      </c>
      <c r="H4537" s="54">
        <v>0.53117870722433458</v>
      </c>
      <c r="I4537" s="54">
        <v>0.41893242702918831</v>
      </c>
      <c r="J4537" s="54">
        <v>73.04893518720904</v>
      </c>
      <c r="K4537" s="54">
        <v>248</v>
      </c>
      <c r="L4537" s="54">
        <v>129.30947267955142</v>
      </c>
      <c r="M4537" s="54">
        <v>1682.6939412731801</v>
      </c>
      <c r="N4537" s="54">
        <v>41.020652618811177</v>
      </c>
      <c r="O4537" s="54">
        <v>0.72921297155530151</v>
      </c>
      <c r="P4537" s="54">
        <v>2.8384725208818016</v>
      </c>
      <c r="Q4537" s="54">
        <v>84.68143961927511</v>
      </c>
      <c r="R4537" s="54">
        <v>0.98618161748966116</v>
      </c>
      <c r="S4537" s="54">
        <v>7.1396512071362954</v>
      </c>
      <c r="T4537" s="54">
        <v>4.9634613668867085E-4</v>
      </c>
      <c r="U4537" s="54">
        <v>0.27233778469023628</v>
      </c>
      <c r="V4537" s="54">
        <v>150.95953707848315</v>
      </c>
      <c r="W4537" s="54">
        <v>73.060741744099161</v>
      </c>
    </row>
    <row r="4538" spans="3:23" x14ac:dyDescent="0.25">
      <c r="C4538" s="52">
        <v>0</v>
      </c>
      <c r="D4538" s="55">
        <v>167</v>
      </c>
      <c r="E4538" s="55">
        <v>206</v>
      </c>
      <c r="F4538" s="55">
        <v>55.394000000000005</v>
      </c>
      <c r="G4538" s="55">
        <v>0.82404015530819985</v>
      </c>
      <c r="H4538" s="55">
        <v>0.81067961165048541</v>
      </c>
      <c r="I4538" s="55">
        <v>0.59642857142857142</v>
      </c>
      <c r="J4538" s="55">
        <v>14.581872443920643</v>
      </c>
      <c r="K4538" s="55">
        <v>130</v>
      </c>
      <c r="L4538" s="55">
        <v>97.886227544910184</v>
      </c>
      <c r="M4538" s="55">
        <v>236.78818267080302</v>
      </c>
      <c r="N4538" s="55">
        <v>15.387923273489605</v>
      </c>
      <c r="O4538" s="55">
        <v>0.30807954368761653</v>
      </c>
      <c r="P4538" s="55">
        <v>2.1652983553145728</v>
      </c>
      <c r="Q4538" s="55">
        <v>121.39999999999993</v>
      </c>
      <c r="R4538" s="55">
        <v>0.91855104591513925</v>
      </c>
      <c r="S4538" s="55">
        <v>5.5376492059879414</v>
      </c>
      <c r="T4538" s="55">
        <v>3.4666666666666552E-3</v>
      </c>
      <c r="U4538" s="55">
        <v>0.17982007837152214</v>
      </c>
      <c r="V4538" s="55">
        <v>20.972334489364318</v>
      </c>
      <c r="W4538" s="55">
        <v>11.881485931676186</v>
      </c>
    </row>
    <row r="4539" spans="3:23" x14ac:dyDescent="0.25">
      <c r="C4539" s="51">
        <v>0</v>
      </c>
      <c r="D4539" s="54">
        <v>60</v>
      </c>
      <c r="E4539" s="54">
        <v>65</v>
      </c>
      <c r="F4539" s="54">
        <v>26.141999999999996</v>
      </c>
      <c r="G4539" s="54">
        <v>0.59979312786119321</v>
      </c>
      <c r="H4539" s="54">
        <v>0.92307692307692313</v>
      </c>
      <c r="I4539" s="54">
        <v>0.66666666666666663</v>
      </c>
      <c r="J4539" s="54">
        <v>8.7403874447366334</v>
      </c>
      <c r="K4539" s="54">
        <v>124</v>
      </c>
      <c r="L4539" s="54">
        <v>98.216666666666669</v>
      </c>
      <c r="M4539" s="54">
        <v>212.30819209039541</v>
      </c>
      <c r="N4539" s="54">
        <v>14.570799294836073</v>
      </c>
      <c r="O4539" s="54">
        <v>8.4555931997336402E-3</v>
      </c>
      <c r="P4539" s="54">
        <v>2.0157190546620769</v>
      </c>
      <c r="Q4539" s="54">
        <v>112.81818181818184</v>
      </c>
      <c r="R4539" s="54">
        <v>0.88324326454539448</v>
      </c>
      <c r="S4539" s="54">
        <v>5.0106499704282292</v>
      </c>
      <c r="T4539" s="54">
        <v>1.071319253137437E-2</v>
      </c>
      <c r="U4539" s="54">
        <v>0.17635921153723019</v>
      </c>
      <c r="V4539" s="54">
        <v>9.9105094530528728</v>
      </c>
      <c r="W4539" s="54">
        <v>7.9299448045476115</v>
      </c>
    </row>
    <row r="4540" spans="3:23" x14ac:dyDescent="0.25">
      <c r="C4540" s="52">
        <v>0</v>
      </c>
      <c r="D4540" s="55">
        <v>4383</v>
      </c>
      <c r="E4540" s="55">
        <v>8165</v>
      </c>
      <c r="F4540" s="55">
        <v>529.84500000000003</v>
      </c>
      <c r="G4540" s="55">
        <v>0.86866544478795349</v>
      </c>
      <c r="H4540" s="55">
        <v>0.53680342927127989</v>
      </c>
      <c r="I4540" s="55">
        <v>0.43105822187254128</v>
      </c>
      <c r="J4540" s="55">
        <v>74.703473309975479</v>
      </c>
      <c r="K4540" s="55">
        <v>254</v>
      </c>
      <c r="L4540" s="55">
        <v>126.30755190508783</v>
      </c>
      <c r="M4540" s="55">
        <v>1770.4553674194324</v>
      </c>
      <c r="N4540" s="55">
        <v>42.076779432597171</v>
      </c>
      <c r="O4540" s="55">
        <v>0.84245386149035351</v>
      </c>
      <c r="P4540" s="55">
        <v>2.9910107531219854</v>
      </c>
      <c r="Q4540" s="55">
        <v>82.733853658535807</v>
      </c>
      <c r="R4540" s="55">
        <v>0.9860953085275026</v>
      </c>
      <c r="S4540" s="55">
        <v>7.1484579729272264</v>
      </c>
      <c r="T4540" s="55">
        <v>5.4761689470550338E-4</v>
      </c>
      <c r="U4540" s="55">
        <v>0.28863217326406398</v>
      </c>
      <c r="V4540" s="55">
        <v>150.1039162246133</v>
      </c>
      <c r="W4540" s="55">
        <v>74.361356631698499</v>
      </c>
    </row>
    <row r="4541" spans="3:23" x14ac:dyDescent="0.25">
      <c r="C4541" s="51">
        <v>0</v>
      </c>
      <c r="D4541" s="54">
        <v>182</v>
      </c>
      <c r="E4541" s="54">
        <v>223</v>
      </c>
      <c r="F4541" s="54">
        <v>59.24799999999999</v>
      </c>
      <c r="G4541" s="54">
        <v>0.85643726431894751</v>
      </c>
      <c r="H4541" s="54">
        <v>0.81614349775784756</v>
      </c>
      <c r="I4541" s="54">
        <v>0.63636363636363635</v>
      </c>
      <c r="J4541" s="54">
        <v>15.222667215103916</v>
      </c>
      <c r="K4541" s="54">
        <v>135</v>
      </c>
      <c r="L4541" s="54">
        <v>96.060439560439562</v>
      </c>
      <c r="M4541" s="54">
        <v>192.94107825875778</v>
      </c>
      <c r="N4541" s="54">
        <v>13.890323187700053</v>
      </c>
      <c r="O4541" s="54">
        <v>0.36602295550191138</v>
      </c>
      <c r="P4541" s="54">
        <v>3.0068165634305641</v>
      </c>
      <c r="Q4541" s="54">
        <v>113.74025974025943</v>
      </c>
      <c r="R4541" s="54">
        <v>0.91793450775930774</v>
      </c>
      <c r="S4541" s="54">
        <v>5.5505385145260684</v>
      </c>
      <c r="T4541" s="54">
        <v>3.5419126328217095E-3</v>
      </c>
      <c r="U4541" s="54">
        <v>0.17029835994003578</v>
      </c>
      <c r="V4541" s="54">
        <v>22.550900818607062</v>
      </c>
      <c r="W4541" s="54">
        <v>11.641927660128232</v>
      </c>
    </row>
    <row r="4542" spans="3:23" x14ac:dyDescent="0.25">
      <c r="C4542" s="52">
        <v>0</v>
      </c>
      <c r="D4542" s="55">
        <v>29</v>
      </c>
      <c r="E4542" s="55">
        <v>33</v>
      </c>
      <c r="F4542" s="55">
        <v>17.996000000000002</v>
      </c>
      <c r="G4542" s="55">
        <v>0</v>
      </c>
      <c r="H4542" s="55">
        <v>0.87878787878787878</v>
      </c>
      <c r="I4542" s="55">
        <v>0.59183673469387754</v>
      </c>
      <c r="J4542" s="55">
        <v>6.0765077797464979</v>
      </c>
      <c r="K4542" s="55">
        <v>90</v>
      </c>
      <c r="L4542" s="55">
        <v>80.793103448275858</v>
      </c>
      <c r="M4542" s="55">
        <v>34.955665024630541</v>
      </c>
      <c r="N4542" s="55">
        <v>5.9123316064502456</v>
      </c>
      <c r="O4542" s="55">
        <v>-0.23500080804724705</v>
      </c>
      <c r="P4542" s="55">
        <v>1.8677678899397407</v>
      </c>
      <c r="Q4542" s="55">
        <v>35.303571428571423</v>
      </c>
      <c r="R4542" s="55">
        <v>0.80669763098014713</v>
      </c>
      <c r="S4542" s="55">
        <v>3.6899015819921508</v>
      </c>
      <c r="T4542" s="55">
        <v>1.9132653061224504E-2</v>
      </c>
      <c r="U4542" s="55">
        <v>0.22945075757575753</v>
      </c>
      <c r="V4542" s="55">
        <v>6.2330229193099944</v>
      </c>
      <c r="W4542" s="55">
        <v>6.2330229193099944</v>
      </c>
    </row>
    <row r="4543" spans="3:23" x14ac:dyDescent="0.25">
      <c r="C4543" s="51">
        <v>0</v>
      </c>
      <c r="D4543" s="54">
        <v>46</v>
      </c>
      <c r="E4543" s="54">
        <v>50</v>
      </c>
      <c r="F4543" s="54">
        <v>22.222000000000001</v>
      </c>
      <c r="G4543" s="54">
        <v>0.5304053027866894</v>
      </c>
      <c r="H4543" s="54">
        <v>0.92</v>
      </c>
      <c r="I4543" s="54">
        <v>0.63888888888888884</v>
      </c>
      <c r="J4543" s="54">
        <v>7.6530398573258118</v>
      </c>
      <c r="K4543" s="54">
        <v>105</v>
      </c>
      <c r="L4543" s="54">
        <v>88.652173913043484</v>
      </c>
      <c r="M4543" s="54">
        <v>100.05410628019324</v>
      </c>
      <c r="N4543" s="54">
        <v>10.002704948172431</v>
      </c>
      <c r="O4543" s="54">
        <v>-0.20047165555766047</v>
      </c>
      <c r="P4543" s="54">
        <v>2.0005424815377522</v>
      </c>
      <c r="Q4543" s="54">
        <v>68.862499999999997</v>
      </c>
      <c r="R4543" s="54">
        <v>0.89748127367108632</v>
      </c>
      <c r="S4543" s="54">
        <v>4.7081320646586002</v>
      </c>
      <c r="T4543" s="54">
        <v>1.343750000000001E-2</v>
      </c>
      <c r="U4543" s="54">
        <v>0.17426286030146318</v>
      </c>
      <c r="V4543" s="54">
        <v>8.4302691971197312</v>
      </c>
      <c r="W4543" s="54">
        <v>7.1467117473930717</v>
      </c>
    </row>
    <row r="4544" spans="3:23" x14ac:dyDescent="0.25">
      <c r="C4544" s="52">
        <v>0</v>
      </c>
      <c r="D4544" s="55">
        <v>57</v>
      </c>
      <c r="E4544" s="55">
        <v>61</v>
      </c>
      <c r="F4544" s="55">
        <v>24.645</v>
      </c>
      <c r="G4544" s="55">
        <v>0.54591534803443809</v>
      </c>
      <c r="H4544" s="55">
        <v>0.93442622950819676</v>
      </c>
      <c r="I4544" s="55">
        <v>0.71250000000000002</v>
      </c>
      <c r="J4544" s="55">
        <v>8.5190758917798277</v>
      </c>
      <c r="K4544" s="55">
        <v>131</v>
      </c>
      <c r="L4544" s="55">
        <v>102.80701754385964</v>
      </c>
      <c r="M4544" s="55">
        <v>340.01566416040106</v>
      </c>
      <c r="N4544" s="55">
        <v>18.439513663879563</v>
      </c>
      <c r="O4544" s="55">
        <v>-0.1980021322148825</v>
      </c>
      <c r="P4544" s="55">
        <v>1.7118832669289763</v>
      </c>
      <c r="Q4544" s="55">
        <v>748.90909090909031</v>
      </c>
      <c r="R4544" s="55">
        <v>0.65897284938726908</v>
      </c>
      <c r="S4544" s="55">
        <v>5.2185119438374779</v>
      </c>
      <c r="T4544" s="55">
        <v>1.36880165289256E-2</v>
      </c>
      <c r="U4544" s="55">
        <v>0.14615583724929279</v>
      </c>
      <c r="V4544" s="55">
        <v>9.3993248468658912</v>
      </c>
      <c r="W4544" s="55">
        <v>7.8751335111600387</v>
      </c>
    </row>
    <row r="4545" spans="3:23" x14ac:dyDescent="0.25">
      <c r="C4545" s="51">
        <v>0</v>
      </c>
      <c r="D4545" s="54">
        <v>72</v>
      </c>
      <c r="E4545" s="54">
        <v>78</v>
      </c>
      <c r="F4545" s="54">
        <v>30.152999999999999</v>
      </c>
      <c r="G4545" s="54">
        <v>0.80313438008648641</v>
      </c>
      <c r="H4545" s="54">
        <v>0.92307692307692313</v>
      </c>
      <c r="I4545" s="54">
        <v>0.69230769230769229</v>
      </c>
      <c r="J4545" s="54">
        <v>9.5746147296343835</v>
      </c>
      <c r="K4545" s="54">
        <v>163</v>
      </c>
      <c r="L4545" s="54">
        <v>106.11111111111111</v>
      </c>
      <c r="M4545" s="54">
        <v>557.22691705790282</v>
      </c>
      <c r="N4545" s="54">
        <v>23.605654345048407</v>
      </c>
      <c r="O4545" s="54">
        <v>0.54869472334021063</v>
      </c>
      <c r="P4545" s="54">
        <v>2.4616104945383279</v>
      </c>
      <c r="Q4545" s="54">
        <v>978.69642857142833</v>
      </c>
      <c r="R4545" s="54">
        <v>0.60645472820013524</v>
      </c>
      <c r="S4545" s="54">
        <v>5.4927737861344887</v>
      </c>
      <c r="T4545" s="54">
        <v>1.0044642857142841E-2</v>
      </c>
      <c r="U4545" s="54">
        <v>7.8736245573190825E-2</v>
      </c>
      <c r="V4545" s="54">
        <v>12.549139624154083</v>
      </c>
      <c r="W4545" s="54">
        <v>7.4767513495413587</v>
      </c>
    </row>
    <row r="4546" spans="3:23" x14ac:dyDescent="0.25">
      <c r="C4546" s="52">
        <v>0</v>
      </c>
      <c r="D4546" s="55">
        <v>41</v>
      </c>
      <c r="E4546" s="55">
        <v>45</v>
      </c>
      <c r="F4546" s="55">
        <v>20.907</v>
      </c>
      <c r="G4546" s="55">
        <v>0.37986972501764632</v>
      </c>
      <c r="H4546" s="55">
        <v>0.91111111111111109</v>
      </c>
      <c r="I4546" s="55">
        <v>0.640625</v>
      </c>
      <c r="J4546" s="55">
        <v>7.2251519938435669</v>
      </c>
      <c r="K4546" s="55">
        <v>115</v>
      </c>
      <c r="L4546" s="55">
        <v>91.097560975609753</v>
      </c>
      <c r="M4546" s="55">
        <v>180.34024390243903</v>
      </c>
      <c r="N4546" s="55">
        <v>13.429082020095008</v>
      </c>
      <c r="O4546" s="55">
        <v>7.2599929500528479E-3</v>
      </c>
      <c r="P4546" s="55">
        <v>1.8123200963702095</v>
      </c>
      <c r="Q4546" s="55">
        <v>594.65277777777703</v>
      </c>
      <c r="R4546" s="55">
        <v>0.59203985171948537</v>
      </c>
      <c r="S4546" s="55">
        <v>4.7537742606628761</v>
      </c>
      <c r="T4546" s="55">
        <v>1.6589506172839535E-2</v>
      </c>
      <c r="U4546" s="55">
        <v>0.11483637519523027</v>
      </c>
      <c r="V4546" s="55">
        <v>7.6360292750506691</v>
      </c>
      <c r="W4546" s="55">
        <v>7.0636324810317683</v>
      </c>
    </row>
    <row r="4547" spans="3:23" x14ac:dyDescent="0.25">
      <c r="C4547" s="51">
        <v>0</v>
      </c>
      <c r="D4547" s="54">
        <v>4660</v>
      </c>
      <c r="E4547" s="54">
        <v>8914</v>
      </c>
      <c r="F4547" s="54">
        <v>614.51699999999994</v>
      </c>
      <c r="G4547" s="54">
        <v>0.85966819686605767</v>
      </c>
      <c r="H4547" s="54">
        <v>0.52277316580659638</v>
      </c>
      <c r="I4547" s="54">
        <v>0.41297412265154199</v>
      </c>
      <c r="J4547" s="54">
        <v>77.027892860092294</v>
      </c>
      <c r="K4547" s="54">
        <v>253</v>
      </c>
      <c r="L4547" s="54">
        <v>124.50236051502146</v>
      </c>
      <c r="M4547" s="54">
        <v>1747.7692582172883</v>
      </c>
      <c r="N4547" s="54">
        <v>41.806330360572048</v>
      </c>
      <c r="O4547" s="54">
        <v>0.91031182117199982</v>
      </c>
      <c r="P4547" s="54">
        <v>3.0525715300632417</v>
      </c>
      <c r="Q4547" s="54">
        <v>72.566505494505179</v>
      </c>
      <c r="R4547" s="54">
        <v>0.98751287817774125</v>
      </c>
      <c r="S4547" s="54">
        <v>7.0978582979880986</v>
      </c>
      <c r="T4547" s="54">
        <v>6.0093225455853179E-4</v>
      </c>
      <c r="U4547" s="54">
        <v>0.30909665372609424</v>
      </c>
      <c r="V4547" s="54">
        <v>146.92083831844809</v>
      </c>
      <c r="W4547" s="54">
        <v>75.054922787925108</v>
      </c>
    </row>
    <row r="4548" spans="3:23" x14ac:dyDescent="0.25">
      <c r="C4548" s="52">
        <v>0</v>
      </c>
      <c r="D4548" s="55">
        <v>73</v>
      </c>
      <c r="E4548" s="55">
        <v>78</v>
      </c>
      <c r="F4548" s="55">
        <v>28.292000000000002</v>
      </c>
      <c r="G4548" s="55">
        <v>0.61328647529639124</v>
      </c>
      <c r="H4548" s="55">
        <v>0.9358974358974359</v>
      </c>
      <c r="I4548" s="55">
        <v>0.73737373737373735</v>
      </c>
      <c r="J4548" s="55">
        <v>9.6408758298023347</v>
      </c>
      <c r="K4548" s="55">
        <v>140</v>
      </c>
      <c r="L4548" s="55">
        <v>105.49315068493151</v>
      </c>
      <c r="M4548" s="55">
        <v>379.92009132420094</v>
      </c>
      <c r="N4548" s="55">
        <v>19.491538967567465</v>
      </c>
      <c r="O4548" s="55">
        <v>-0.1629690572034766</v>
      </c>
      <c r="P4548" s="55">
        <v>1.9589794809346122</v>
      </c>
      <c r="Q4548" s="55">
        <v>463.85185185185122</v>
      </c>
      <c r="R4548" s="55">
        <v>0.67622226150885656</v>
      </c>
      <c r="S4548" s="55">
        <v>5.3435993874989585</v>
      </c>
      <c r="T4548" s="55">
        <v>1.0116598079561048E-2</v>
      </c>
      <c r="U4548" s="55">
        <v>0.16813436184262259</v>
      </c>
      <c r="V4548" s="55">
        <v>10.948690305132084</v>
      </c>
      <c r="W4548" s="55">
        <v>8.6479386208511642</v>
      </c>
    </row>
    <row r="4549" spans="3:23" x14ac:dyDescent="0.25">
      <c r="C4549" s="51">
        <v>0</v>
      </c>
      <c r="D4549" s="54">
        <v>86</v>
      </c>
      <c r="E4549" s="54">
        <v>90</v>
      </c>
      <c r="F4549" s="54">
        <v>32.021999999999998</v>
      </c>
      <c r="G4549" s="54">
        <v>0.77783221946858949</v>
      </c>
      <c r="H4549" s="54">
        <v>0.9555555555555556</v>
      </c>
      <c r="I4549" s="54">
        <v>0.7678571428571429</v>
      </c>
      <c r="J4549" s="54">
        <v>10.464157913908982</v>
      </c>
      <c r="K4549" s="54">
        <v>151</v>
      </c>
      <c r="L4549" s="54">
        <v>111.73255813953489</v>
      </c>
      <c r="M4549" s="54">
        <v>474.88057455540343</v>
      </c>
      <c r="N4549" s="54">
        <v>21.791754737868253</v>
      </c>
      <c r="O4549" s="54">
        <v>-0.17202859333170609</v>
      </c>
      <c r="P4549" s="54">
        <v>2.0086012692158222</v>
      </c>
      <c r="Q4549" s="54">
        <v>677.36666666666588</v>
      </c>
      <c r="R4549" s="54">
        <v>0.61526290782720072</v>
      </c>
      <c r="S4549" s="54">
        <v>5.6324896092777914</v>
      </c>
      <c r="T4549" s="54">
        <v>8.7499999999999835E-3</v>
      </c>
      <c r="U4549" s="54">
        <v>9.5517041381698559E-2</v>
      </c>
      <c r="V4549" s="54">
        <v>13.285184380768216</v>
      </c>
      <c r="W4549" s="54">
        <v>8.3493662245215337</v>
      </c>
    </row>
    <row r="4550" spans="3:23" x14ac:dyDescent="0.25">
      <c r="C4550" s="52">
        <v>0</v>
      </c>
      <c r="D4550" s="55">
        <v>54</v>
      </c>
      <c r="E4550" s="55">
        <v>59</v>
      </c>
      <c r="F4550" s="55">
        <v>24.735999999999997</v>
      </c>
      <c r="G4550" s="55">
        <v>0.63707461884450367</v>
      </c>
      <c r="H4550" s="55">
        <v>0.9152542372881356</v>
      </c>
      <c r="I4550" s="55">
        <v>0.67500000000000004</v>
      </c>
      <c r="J4550" s="55">
        <v>8.291859587312052</v>
      </c>
      <c r="K4550" s="55">
        <v>106</v>
      </c>
      <c r="L4550" s="55">
        <v>89.518518518518519</v>
      </c>
      <c r="M4550" s="55">
        <v>102.48078266946187</v>
      </c>
      <c r="N4550" s="55">
        <v>10.123279244862401</v>
      </c>
      <c r="O4550" s="55">
        <v>-0.14602670101964965</v>
      </c>
      <c r="P4550" s="55">
        <v>1.9820929603048629</v>
      </c>
      <c r="Q4550" s="55">
        <v>327.94318181818261</v>
      </c>
      <c r="R4550" s="55">
        <v>0.5370772162043852</v>
      </c>
      <c r="S4550" s="55">
        <v>4.8100810205217304</v>
      </c>
      <c r="T4550" s="55">
        <v>1.1621900826446256E-2</v>
      </c>
      <c r="U4550" s="55">
        <v>0.20464944385012065</v>
      </c>
      <c r="V4550" s="55">
        <v>9.5685113117082654</v>
      </c>
      <c r="W4550" s="55">
        <v>7.3754289397896446</v>
      </c>
    </row>
    <row r="4551" spans="3:23" x14ac:dyDescent="0.25">
      <c r="C4551" s="51">
        <v>0</v>
      </c>
      <c r="D4551" s="54">
        <v>4663</v>
      </c>
      <c r="E4551" s="54">
        <v>8765</v>
      </c>
      <c r="F4551" s="54">
        <v>599.83800000000008</v>
      </c>
      <c r="G4551" s="54">
        <v>0.85564063077989316</v>
      </c>
      <c r="H4551" s="54">
        <v>0.5320022818026241</v>
      </c>
      <c r="I4551" s="54">
        <v>0.40874824684431976</v>
      </c>
      <c r="J4551" s="54">
        <v>77.052683256977261</v>
      </c>
      <c r="K4551" s="54">
        <v>254</v>
      </c>
      <c r="L4551" s="54">
        <v>125.1745657302166</v>
      </c>
      <c r="M4551" s="54">
        <v>1811.5615408613503</v>
      </c>
      <c r="N4551" s="54">
        <v>42.562442844147824</v>
      </c>
      <c r="O4551" s="54">
        <v>0.90725647219501981</v>
      </c>
      <c r="P4551" s="54">
        <v>3.0488020823525681</v>
      </c>
      <c r="Q4551" s="54">
        <v>71.276869565216913</v>
      </c>
      <c r="R4551" s="54">
        <v>0.98772731227043842</v>
      </c>
      <c r="S4551" s="54">
        <v>7.11549246449637</v>
      </c>
      <c r="T4551" s="54">
        <v>5.7191682419664225E-4</v>
      </c>
      <c r="U4551" s="54">
        <v>0.30503455622759101</v>
      </c>
      <c r="V4551" s="54">
        <v>145.14781833894833</v>
      </c>
      <c r="W4551" s="54">
        <v>75.124213275394155</v>
      </c>
    </row>
    <row r="4552" spans="3:23" x14ac:dyDescent="0.25">
      <c r="C4552" s="52">
        <v>0</v>
      </c>
      <c r="D4552" s="55">
        <v>124</v>
      </c>
      <c r="E4552" s="55">
        <v>134</v>
      </c>
      <c r="F4552" s="55">
        <v>39.614000000000004</v>
      </c>
      <c r="G4552" s="55">
        <v>0.38913093111095182</v>
      </c>
      <c r="H4552" s="55">
        <v>0.92537313432835822</v>
      </c>
      <c r="I4552" s="55">
        <v>0.79487179487179482</v>
      </c>
      <c r="J4552" s="55">
        <v>12.565098628628434</v>
      </c>
      <c r="K4552" s="55">
        <v>155</v>
      </c>
      <c r="L4552" s="55">
        <v>104.40322580645162</v>
      </c>
      <c r="M4552" s="55">
        <v>671.96616837136139</v>
      </c>
      <c r="N4552" s="55">
        <v>25.92231024371403</v>
      </c>
      <c r="O4552" s="55">
        <v>0.19724529979300082</v>
      </c>
      <c r="P4552" s="55">
        <v>1.5904602466052689</v>
      </c>
      <c r="Q4552" s="55">
        <v>592.54437869822414</v>
      </c>
      <c r="R4552" s="55">
        <v>0.73732110251442817</v>
      </c>
      <c r="S4552" s="55">
        <v>5.6166750398591869</v>
      </c>
      <c r="T4552" s="55">
        <v>6.9675431532509515E-3</v>
      </c>
      <c r="U4552" s="55">
        <v>0.22385538162498742</v>
      </c>
      <c r="V4552" s="55">
        <v>13.252929746407553</v>
      </c>
      <c r="W4552" s="55">
        <v>12.208366381699047</v>
      </c>
    </row>
    <row r="4553" spans="3:23" x14ac:dyDescent="0.25">
      <c r="C4553" s="51">
        <v>0</v>
      </c>
      <c r="D4553" s="54">
        <v>114</v>
      </c>
      <c r="E4553" s="54">
        <v>118</v>
      </c>
      <c r="F4553" s="54">
        <v>37.165999999999997</v>
      </c>
      <c r="G4553" s="54">
        <v>0.79404051579066404</v>
      </c>
      <c r="H4553" s="54">
        <v>0.96610169491525422</v>
      </c>
      <c r="I4553" s="54">
        <v>0.79166666666666663</v>
      </c>
      <c r="J4553" s="54">
        <v>12.047792665040703</v>
      </c>
      <c r="K4553" s="54">
        <v>153</v>
      </c>
      <c r="L4553" s="54">
        <v>113.07017543859649</v>
      </c>
      <c r="M4553" s="54">
        <v>556.5083061636393</v>
      </c>
      <c r="N4553" s="54">
        <v>23.590428274273432</v>
      </c>
      <c r="O4553" s="54">
        <v>-3.8589099574865116E-2</v>
      </c>
      <c r="P4553" s="54">
        <v>1.8502759041922328</v>
      </c>
      <c r="Q4553" s="54">
        <v>846.26143790849778</v>
      </c>
      <c r="R4553" s="54">
        <v>0.7111428926512805</v>
      </c>
      <c r="S4553" s="54">
        <v>5.6662784487288551</v>
      </c>
      <c r="T4553" s="54">
        <v>7.304882737408671E-3</v>
      </c>
      <c r="U4553" s="54">
        <v>0.1152070610484934</v>
      </c>
      <c r="V4553" s="54">
        <v>15.553112243080982</v>
      </c>
      <c r="W4553" s="54">
        <v>9.4541900285281955</v>
      </c>
    </row>
    <row r="4554" spans="3:23" x14ac:dyDescent="0.25">
      <c r="C4554" s="52">
        <v>0</v>
      </c>
      <c r="D4554" s="55">
        <v>78</v>
      </c>
      <c r="E4554" s="55">
        <v>84</v>
      </c>
      <c r="F4554" s="55">
        <v>31.013000000000002</v>
      </c>
      <c r="G4554" s="55">
        <v>0.71749089413385869</v>
      </c>
      <c r="H4554" s="55">
        <v>0.9285714285714286</v>
      </c>
      <c r="I4554" s="55">
        <v>0.66666666666666663</v>
      </c>
      <c r="J4554" s="55">
        <v>9.9655749703337584</v>
      </c>
      <c r="K4554" s="55">
        <v>137</v>
      </c>
      <c r="L4554" s="55">
        <v>92.42307692307692</v>
      </c>
      <c r="M4554" s="55">
        <v>299.46803196803194</v>
      </c>
      <c r="N4554" s="55">
        <v>17.305144667642391</v>
      </c>
      <c r="O4554" s="55">
        <v>0.72797207483700588</v>
      </c>
      <c r="P4554" s="55">
        <v>2.6809518517485036</v>
      </c>
      <c r="Q4554" s="55">
        <v>543.23015873015925</v>
      </c>
      <c r="R4554" s="55">
        <v>0.68785601483683412</v>
      </c>
      <c r="S4554" s="55">
        <v>5.2626530200056179</v>
      </c>
      <c r="T4554" s="55">
        <v>8.692365835222966E-3</v>
      </c>
      <c r="U4554" s="55">
        <v>0.17378758695728969</v>
      </c>
      <c r="V4554" s="55">
        <v>12.114768851376246</v>
      </c>
      <c r="W4554" s="55">
        <v>8.4387589023413927</v>
      </c>
    </row>
    <row r="4555" spans="3:23" x14ac:dyDescent="0.25">
      <c r="C4555" s="51">
        <v>0</v>
      </c>
      <c r="D4555" s="54">
        <v>4667</v>
      </c>
      <c r="E4555" s="54">
        <v>8523</v>
      </c>
      <c r="F4555" s="54">
        <v>594.70299999999986</v>
      </c>
      <c r="G4555" s="54">
        <v>0.85480290035918471</v>
      </c>
      <c r="H4555" s="54">
        <v>0.54757714419805237</v>
      </c>
      <c r="I4555" s="54">
        <v>0.41924182536830756</v>
      </c>
      <c r="J4555" s="54">
        <v>77.085724717868501</v>
      </c>
      <c r="K4555" s="54">
        <v>255</v>
      </c>
      <c r="L4555" s="54">
        <v>125.61152774801801</v>
      </c>
      <c r="M4555" s="54">
        <v>1809.4232104172775</v>
      </c>
      <c r="N4555" s="54">
        <v>42.537315505533229</v>
      </c>
      <c r="O4555" s="54">
        <v>0.90484650053010163</v>
      </c>
      <c r="P4555" s="54">
        <v>3.0558563980657643</v>
      </c>
      <c r="Q4555" s="54">
        <v>69.696899501068955</v>
      </c>
      <c r="R4555" s="54">
        <v>0.98818077405327853</v>
      </c>
      <c r="S4555" s="54">
        <v>7.1223469101970158</v>
      </c>
      <c r="T4555" s="54">
        <v>5.6559002727589729E-4</v>
      </c>
      <c r="U4555" s="54">
        <v>0.30464668158101588</v>
      </c>
      <c r="V4555" s="54">
        <v>143.37928007696635</v>
      </c>
      <c r="W4555" s="54">
        <v>74.407077878449385</v>
      </c>
    </row>
    <row r="4556" spans="3:23" x14ac:dyDescent="0.25">
      <c r="C4556" s="52">
        <v>0</v>
      </c>
      <c r="D4556" s="55">
        <v>82</v>
      </c>
      <c r="E4556" s="55">
        <v>87</v>
      </c>
      <c r="F4556" s="55">
        <v>32.046999999999997</v>
      </c>
      <c r="G4556" s="55">
        <v>0.66758009997629386</v>
      </c>
      <c r="H4556" s="55">
        <v>0.94252873563218387</v>
      </c>
      <c r="I4556" s="55">
        <v>0.68333333333333335</v>
      </c>
      <c r="J4556" s="55">
        <v>10.217907939900583</v>
      </c>
      <c r="K4556" s="55">
        <v>107</v>
      </c>
      <c r="L4556" s="55">
        <v>86.743902439024396</v>
      </c>
      <c r="M4556" s="55">
        <v>109.35335742246303</v>
      </c>
      <c r="N4556" s="55">
        <v>10.45721556737084</v>
      </c>
      <c r="O4556" s="55">
        <v>0.26473762895486047</v>
      </c>
      <c r="P4556" s="55">
        <v>1.8308508198959448</v>
      </c>
      <c r="Q4556" s="55">
        <v>31.477272727272723</v>
      </c>
      <c r="R4556" s="55">
        <v>0.96667248083997159</v>
      </c>
      <c r="S4556" s="55">
        <v>4.8115988830265195</v>
      </c>
      <c r="T4556" s="55">
        <v>8.9531680440771422E-3</v>
      </c>
      <c r="U4556" s="55">
        <v>0.26602950921132729</v>
      </c>
      <c r="V4556" s="55">
        <v>12.02793324239143</v>
      </c>
      <c r="W4556" s="55">
        <v>8.9552531719900372</v>
      </c>
    </row>
    <row r="4557" spans="3:23" x14ac:dyDescent="0.25">
      <c r="C4557" s="51">
        <v>0</v>
      </c>
      <c r="D4557" s="54">
        <v>138</v>
      </c>
      <c r="E4557" s="54">
        <v>147</v>
      </c>
      <c r="F4557" s="54">
        <v>42.036999999999999</v>
      </c>
      <c r="G4557" s="54">
        <v>0.35460715290710493</v>
      </c>
      <c r="H4557" s="54">
        <v>0.93877551020408168</v>
      </c>
      <c r="I4557" s="54">
        <v>0.75824175824175821</v>
      </c>
      <c r="J4557" s="54">
        <v>13.255453865237977</v>
      </c>
      <c r="K4557" s="54">
        <v>167</v>
      </c>
      <c r="L4557" s="54">
        <v>111.62318840579709</v>
      </c>
      <c r="M4557" s="54">
        <v>721.69639267957291</v>
      </c>
      <c r="N4557" s="54">
        <v>26.864407543803623</v>
      </c>
      <c r="O4557" s="54">
        <v>-3.0257920586650618E-2</v>
      </c>
      <c r="P4557" s="54">
        <v>1.8096185127288797</v>
      </c>
      <c r="Q4557" s="54">
        <v>432.00510204081615</v>
      </c>
      <c r="R4557" s="54">
        <v>0.76934837345447826</v>
      </c>
      <c r="S4557" s="54">
        <v>5.900059558441149</v>
      </c>
      <c r="T4557" s="54">
        <v>5.8309037900874652E-3</v>
      </c>
      <c r="U4557" s="54">
        <v>0.23243440602539073</v>
      </c>
      <c r="V4557" s="54">
        <v>13.916521594749875</v>
      </c>
      <c r="W4557" s="54">
        <v>13.012161773858033</v>
      </c>
    </row>
    <row r="4558" spans="3:23" x14ac:dyDescent="0.25">
      <c r="C4558" s="52">
        <v>0</v>
      </c>
      <c r="D4558" s="55">
        <v>138</v>
      </c>
      <c r="E4558" s="55">
        <v>143</v>
      </c>
      <c r="F4558" s="55">
        <v>43.070999999999998</v>
      </c>
      <c r="G4558" s="55">
        <v>0.83321857909509567</v>
      </c>
      <c r="H4558" s="55">
        <v>0.965034965034965</v>
      </c>
      <c r="I4558" s="55">
        <v>0.72631578947368425</v>
      </c>
      <c r="J4558" s="55">
        <v>13.255453865237977</v>
      </c>
      <c r="K4558" s="55">
        <v>147</v>
      </c>
      <c r="L4558" s="55">
        <v>110.78260869565217</v>
      </c>
      <c r="M4558" s="55">
        <v>383.23706759758824</v>
      </c>
      <c r="N4558" s="55">
        <v>19.576441648001005</v>
      </c>
      <c r="O4558" s="55">
        <v>-0.3429323487611442</v>
      </c>
      <c r="P4558" s="55">
        <v>2.1244976755843887</v>
      </c>
      <c r="Q4558" s="55">
        <v>524.79000000000076</v>
      </c>
      <c r="R4558" s="55">
        <v>0.73690299354498889</v>
      </c>
      <c r="S4558" s="55">
        <v>5.8573049603984666</v>
      </c>
      <c r="T4558" s="55">
        <v>5.3499999999999832E-3</v>
      </c>
      <c r="U4558" s="55">
        <v>0.11458426485949713</v>
      </c>
      <c r="V4558" s="55">
        <v>18.087695283671426</v>
      </c>
      <c r="W4558" s="55">
        <v>10.001478202724053</v>
      </c>
    </row>
    <row r="4559" spans="3:23" x14ac:dyDescent="0.25">
      <c r="C4559" s="51">
        <v>0</v>
      </c>
      <c r="D4559" s="54">
        <v>82</v>
      </c>
      <c r="E4559" s="54">
        <v>86</v>
      </c>
      <c r="F4559" s="54">
        <v>29.698</v>
      </c>
      <c r="G4559" s="54">
        <v>0.63423244431930137</v>
      </c>
      <c r="H4559" s="54">
        <v>0.95348837209302328</v>
      </c>
      <c r="I4559" s="54">
        <v>0.7592592592592593</v>
      </c>
      <c r="J4559" s="54">
        <v>10.217907939900583</v>
      </c>
      <c r="K4559" s="54">
        <v>113</v>
      </c>
      <c r="L4559" s="54">
        <v>90.682926829268297</v>
      </c>
      <c r="M4559" s="54">
        <v>153.00933453778981</v>
      </c>
      <c r="N4559" s="54">
        <v>12.369694197424195</v>
      </c>
      <c r="O4559" s="54">
        <v>0.22055489562750794</v>
      </c>
      <c r="P4559" s="54">
        <v>1.8405063331758464</v>
      </c>
      <c r="Q4559" s="54">
        <v>285.57264957264977</v>
      </c>
      <c r="R4559" s="54">
        <v>0.72264989390827383</v>
      </c>
      <c r="S4559" s="54">
        <v>5.1087272729850586</v>
      </c>
      <c r="T4559" s="54">
        <v>1.0300241069471864E-2</v>
      </c>
      <c r="U4559" s="54">
        <v>0.3019489344938126</v>
      </c>
      <c r="V4559" s="54">
        <v>11.685627293174303</v>
      </c>
      <c r="W4559" s="54">
        <v>9.0346542022170233</v>
      </c>
    </row>
    <row r="4560" spans="3:23" x14ac:dyDescent="0.25">
      <c r="C4560" s="52">
        <v>0</v>
      </c>
      <c r="D4560" s="55">
        <v>4624</v>
      </c>
      <c r="E4560" s="55">
        <v>8397</v>
      </c>
      <c r="F4560" s="55">
        <v>573.84400000000005</v>
      </c>
      <c r="G4560" s="55">
        <v>0.85499462277747018</v>
      </c>
      <c r="H4560" s="55">
        <v>0.55067285935453136</v>
      </c>
      <c r="I4560" s="55">
        <v>0.41994369267096537</v>
      </c>
      <c r="J4560" s="55">
        <v>76.729783362494857</v>
      </c>
      <c r="K4560" s="55">
        <v>252</v>
      </c>
      <c r="L4560" s="55">
        <v>127.08520761245674</v>
      </c>
      <c r="M4560" s="55">
        <v>1767.7599887953097</v>
      </c>
      <c r="N4560" s="55">
        <v>42.044737944186423</v>
      </c>
      <c r="O4560" s="55">
        <v>0.86742855527681273</v>
      </c>
      <c r="P4560" s="55">
        <v>3.0457012134486319</v>
      </c>
      <c r="Q4560" s="55">
        <v>67.867861646550182</v>
      </c>
      <c r="R4560" s="55">
        <v>0.98851087447531161</v>
      </c>
      <c r="S4560" s="55">
        <v>7.1348501072278401</v>
      </c>
      <c r="T4560" s="55">
        <v>5.57481094144057E-4</v>
      </c>
      <c r="U4560" s="55">
        <v>0.2999175455313714</v>
      </c>
      <c r="V4560" s="55">
        <v>142.36997608493598</v>
      </c>
      <c r="W4560" s="55">
        <v>73.838317694114338</v>
      </c>
    </row>
    <row r="4561" spans="3:23" x14ac:dyDescent="0.25">
      <c r="C4561" s="51">
        <v>0</v>
      </c>
      <c r="D4561" s="54">
        <v>54</v>
      </c>
      <c r="E4561" s="54">
        <v>58</v>
      </c>
      <c r="F4561" s="54">
        <v>24.182000000000002</v>
      </c>
      <c r="G4561" s="54">
        <v>0.51985619770628078</v>
      </c>
      <c r="H4561" s="54">
        <v>0.93103448275862066</v>
      </c>
      <c r="I4561" s="54">
        <v>0.67500000000000004</v>
      </c>
      <c r="J4561" s="54">
        <v>8.291859587312052</v>
      </c>
      <c r="K4561" s="54">
        <v>112</v>
      </c>
      <c r="L4561" s="54">
        <v>90.611111111111114</v>
      </c>
      <c r="M4561" s="54">
        <v>121.0345911949685</v>
      </c>
      <c r="N4561" s="54">
        <v>11.001572214686794</v>
      </c>
      <c r="O4561" s="54">
        <v>-4.2963269503465906E-2</v>
      </c>
      <c r="P4561" s="54">
        <v>2.0200501042416814</v>
      </c>
      <c r="Q4561" s="54">
        <v>44.099999999999994</v>
      </c>
      <c r="R4561" s="54">
        <v>0.92135148885782514</v>
      </c>
      <c r="S4561" s="54">
        <v>4.596937038960121</v>
      </c>
      <c r="T4561" s="54">
        <v>1.1604938271604961E-2</v>
      </c>
      <c r="U4561" s="54">
        <v>0.20369661202994532</v>
      </c>
      <c r="V4561" s="54">
        <v>9.0758123807387285</v>
      </c>
      <c r="W4561" s="54">
        <v>7.7530471022043095</v>
      </c>
    </row>
    <row r="4562" spans="3:23" x14ac:dyDescent="0.25">
      <c r="C4562" s="52">
        <v>0</v>
      </c>
      <c r="D4562" s="55">
        <v>184</v>
      </c>
      <c r="E4562" s="55">
        <v>196</v>
      </c>
      <c r="F4562" s="55">
        <v>49.256999999999998</v>
      </c>
      <c r="G4562" s="55">
        <v>0.66734972146041693</v>
      </c>
      <c r="H4562" s="55">
        <v>0.93877551020408168</v>
      </c>
      <c r="I4562" s="55">
        <v>0.71875</v>
      </c>
      <c r="J4562" s="55">
        <v>15.306079714651624</v>
      </c>
      <c r="K4562" s="55">
        <v>174</v>
      </c>
      <c r="L4562" s="55">
        <v>111.21195652173913</v>
      </c>
      <c r="M4562" s="55">
        <v>796.11329888334478</v>
      </c>
      <c r="N4562" s="55">
        <v>28.215479774112378</v>
      </c>
      <c r="O4562" s="55">
        <v>0.23340458294804906</v>
      </c>
      <c r="P4562" s="55">
        <v>1.9008020950876992</v>
      </c>
      <c r="Q4562" s="55">
        <v>548.9999999999992</v>
      </c>
      <c r="R4562" s="55">
        <v>0.80421279751152419</v>
      </c>
      <c r="S4562" s="55">
        <v>6.1163710110084883</v>
      </c>
      <c r="T4562" s="55">
        <v>4.5415224913495063E-3</v>
      </c>
      <c r="U4562" s="55">
        <v>0.21078811025802627</v>
      </c>
      <c r="V4562" s="55">
        <v>17.980951756578282</v>
      </c>
      <c r="W4562" s="55">
        <v>13.391214671803732</v>
      </c>
    </row>
    <row r="4563" spans="3:23" x14ac:dyDescent="0.25">
      <c r="C4563" s="51">
        <v>0</v>
      </c>
      <c r="D4563" s="54">
        <v>149</v>
      </c>
      <c r="E4563" s="54">
        <v>158</v>
      </c>
      <c r="F4563" s="54">
        <v>45.890999999999998</v>
      </c>
      <c r="G4563" s="54">
        <v>0.86009946143606764</v>
      </c>
      <c r="H4563" s="54">
        <v>0.94303797468354433</v>
      </c>
      <c r="I4563" s="54">
        <v>0.67727272727272725</v>
      </c>
      <c r="J4563" s="54">
        <v>13.773623058786646</v>
      </c>
      <c r="K4563" s="54">
        <v>147</v>
      </c>
      <c r="L4563" s="54">
        <v>109.53020134228188</v>
      </c>
      <c r="M4563" s="54">
        <v>405.96698712134969</v>
      </c>
      <c r="N4563" s="54">
        <v>20.14862246212752</v>
      </c>
      <c r="O4563" s="54">
        <v>-0.1780004981096743</v>
      </c>
      <c r="P4563" s="54">
        <v>2.0370040569995465</v>
      </c>
      <c r="Q4563" s="54">
        <v>640.06493506493496</v>
      </c>
      <c r="R4563" s="54">
        <v>0.75285496058360268</v>
      </c>
      <c r="S4563" s="54">
        <v>5.8457291986404503</v>
      </c>
      <c r="T4563" s="54">
        <v>4.7412904555761666E-3</v>
      </c>
      <c r="U4563" s="54">
        <v>0.12480439623817886</v>
      </c>
      <c r="V4563" s="54">
        <v>19.596676025903982</v>
      </c>
      <c r="W4563" s="54">
        <v>9.9967812640897353</v>
      </c>
    </row>
    <row r="4564" spans="3:23" x14ac:dyDescent="0.25">
      <c r="C4564" s="52">
        <v>0</v>
      </c>
      <c r="D4564" s="55">
        <v>73</v>
      </c>
      <c r="E4564" s="55">
        <v>77</v>
      </c>
      <c r="F4564" s="55">
        <v>27.738</v>
      </c>
      <c r="G4564" s="55">
        <v>0.56840537891884446</v>
      </c>
      <c r="H4564" s="55">
        <v>0.94805194805194803</v>
      </c>
      <c r="I4564" s="55">
        <v>0.73737373737373735</v>
      </c>
      <c r="J4564" s="55">
        <v>9.6408758298023347</v>
      </c>
      <c r="K4564" s="55">
        <v>125</v>
      </c>
      <c r="L4564" s="55">
        <v>95.602739726027394</v>
      </c>
      <c r="M4564" s="55">
        <v>258.04832572298329</v>
      </c>
      <c r="N4564" s="55">
        <v>16.063882647821583</v>
      </c>
      <c r="O4564" s="55">
        <v>0.19830228749635057</v>
      </c>
      <c r="P4564" s="55">
        <v>1.7289739419029519</v>
      </c>
      <c r="Q4564" s="55">
        <v>234.99074074074105</v>
      </c>
      <c r="R4564" s="55">
        <v>0.69029179442879363</v>
      </c>
      <c r="S4564" s="55">
        <v>5.1931822643298329</v>
      </c>
      <c r="T4564" s="55">
        <v>1.0631001371742128E-2</v>
      </c>
      <c r="U4564" s="55">
        <v>0.30078370879564881</v>
      </c>
      <c r="V4564" s="55">
        <v>10.701295527432695</v>
      </c>
      <c r="W4564" s="55">
        <v>8.8044763452981307</v>
      </c>
    </row>
    <row r="4565" spans="3:23" x14ac:dyDescent="0.25">
      <c r="C4565" s="51">
        <v>0</v>
      </c>
      <c r="D4565" s="54">
        <v>4627</v>
      </c>
      <c r="E4565" s="54">
        <v>8280</v>
      </c>
      <c r="F4565" s="54">
        <v>490.86100000000005</v>
      </c>
      <c r="G4565" s="54">
        <v>0.85591099120012337</v>
      </c>
      <c r="H4565" s="54">
        <v>0.5588164251207729</v>
      </c>
      <c r="I4565" s="54">
        <v>0.41564858066834354</v>
      </c>
      <c r="J4565" s="54">
        <v>76.754670043519809</v>
      </c>
      <c r="K4565" s="54">
        <v>254</v>
      </c>
      <c r="L4565" s="54">
        <v>129.03955046466393</v>
      </c>
      <c r="M4565" s="54">
        <v>1728.2087683236016</v>
      </c>
      <c r="N4565" s="54">
        <v>41.57173039847634</v>
      </c>
      <c r="O4565" s="54">
        <v>0.82649094223857122</v>
      </c>
      <c r="P4565" s="54">
        <v>2.9884175208890649</v>
      </c>
      <c r="Q4565" s="54">
        <v>67.128652886671105</v>
      </c>
      <c r="R4565" s="54">
        <v>0.98872146394408789</v>
      </c>
      <c r="S4565" s="54">
        <v>7.1436513950690488</v>
      </c>
      <c r="T4565" s="54">
        <v>5.2194754748636596E-4</v>
      </c>
      <c r="U4565" s="54">
        <v>0.29512961880094185</v>
      </c>
      <c r="V4565" s="54">
        <v>140.18240187803292</v>
      </c>
      <c r="W4565" s="54">
        <v>72.491568334483787</v>
      </c>
    </row>
    <row r="4566" spans="3:23" x14ac:dyDescent="0.25">
      <c r="C4566" s="52">
        <v>0</v>
      </c>
      <c r="D4566" s="55">
        <v>29</v>
      </c>
      <c r="E4566" s="55">
        <v>33</v>
      </c>
      <c r="F4566" s="55">
        <v>17.996000000000002</v>
      </c>
      <c r="G4566" s="55">
        <v>0</v>
      </c>
      <c r="H4566" s="55">
        <v>0.87878787878787878</v>
      </c>
      <c r="I4566" s="55">
        <v>0.59183673469387754</v>
      </c>
      <c r="J4566" s="55">
        <v>6.0765077797464979</v>
      </c>
      <c r="K4566" s="55">
        <v>121</v>
      </c>
      <c r="L4566" s="55">
        <v>102.48275862068965</v>
      </c>
      <c r="M4566" s="55">
        <v>190.90147783251228</v>
      </c>
      <c r="N4566" s="55">
        <v>13.816710094393393</v>
      </c>
      <c r="O4566" s="55">
        <v>-0.44568044080853758</v>
      </c>
      <c r="P4566" s="55">
        <v>2.2601745642104478</v>
      </c>
      <c r="Q4566" s="55">
        <v>96.767857142857125</v>
      </c>
      <c r="R4566" s="55">
        <v>0.93127484087544865</v>
      </c>
      <c r="S4566" s="55">
        <v>4.2802262536736606</v>
      </c>
      <c r="T4566" s="55">
        <v>1.785714285714287E-2</v>
      </c>
      <c r="U4566" s="55">
        <v>0.20094156359636225</v>
      </c>
      <c r="V4566" s="55">
        <v>6.2330229193099944</v>
      </c>
      <c r="W4566" s="55">
        <v>6.2330229193099944</v>
      </c>
    </row>
    <row r="4567" spans="3:23" x14ac:dyDescent="0.25">
      <c r="C4567" s="51">
        <v>0</v>
      </c>
      <c r="D4567" s="54">
        <v>286</v>
      </c>
      <c r="E4567" s="54">
        <v>352</v>
      </c>
      <c r="F4567" s="54">
        <v>87.292000000000002</v>
      </c>
      <c r="G4567" s="54">
        <v>0.88665534588577988</v>
      </c>
      <c r="H4567" s="54">
        <v>0.8125</v>
      </c>
      <c r="I4567" s="54">
        <v>0.56746031746031744</v>
      </c>
      <c r="J4567" s="54">
        <v>19.082623241951211</v>
      </c>
      <c r="K4567" s="54">
        <v>173</v>
      </c>
      <c r="L4567" s="54">
        <v>108.95104895104895</v>
      </c>
      <c r="M4567" s="54">
        <v>760.76952521163014</v>
      </c>
      <c r="N4567" s="54">
        <v>27.582050779657958</v>
      </c>
      <c r="O4567" s="54">
        <v>0.4612295726440237</v>
      </c>
      <c r="P4567" s="54">
        <v>1.9584697396984589</v>
      </c>
      <c r="Q4567" s="54">
        <v>239.00563909774479</v>
      </c>
      <c r="R4567" s="54">
        <v>0.92060878455723349</v>
      </c>
      <c r="S4567" s="54">
        <v>6.2375125791562551</v>
      </c>
      <c r="T4567" s="54">
        <v>2.4732884843688217E-3</v>
      </c>
      <c r="U4567" s="54">
        <v>0.25137296478438426</v>
      </c>
      <c r="V4567" s="54">
        <v>31.602267342934141</v>
      </c>
      <c r="W4567" s="54">
        <v>14.613863574172278</v>
      </c>
    </row>
    <row r="4568" spans="3:23" x14ac:dyDescent="0.25">
      <c r="C4568" s="52">
        <v>0</v>
      </c>
      <c r="D4568" s="55">
        <v>185</v>
      </c>
      <c r="E4568" s="55">
        <v>196</v>
      </c>
      <c r="F4568" s="55">
        <v>53.45</v>
      </c>
      <c r="G4568" s="55">
        <v>0.89092000499405766</v>
      </c>
      <c r="H4568" s="55">
        <v>0.94387755102040816</v>
      </c>
      <c r="I4568" s="55">
        <v>0.7007575757575758</v>
      </c>
      <c r="J4568" s="55">
        <v>15.347615963921077</v>
      </c>
      <c r="K4568" s="55">
        <v>125</v>
      </c>
      <c r="L4568" s="55">
        <v>101.28108108108108</v>
      </c>
      <c r="M4568" s="55">
        <v>198.37708578143361</v>
      </c>
      <c r="N4568" s="55">
        <v>14.084640065739473</v>
      </c>
      <c r="O4568" s="55">
        <v>-0.30325404872942519</v>
      </c>
      <c r="P4568" s="55">
        <v>1.9542863541014865</v>
      </c>
      <c r="Q4568" s="55">
        <v>304.11999999999989</v>
      </c>
      <c r="R4568" s="55">
        <v>0.80685329240363579</v>
      </c>
      <c r="S4568" s="55">
        <v>5.5249991835426968</v>
      </c>
      <c r="T4568" s="55">
        <v>4.3768595041322276E-3</v>
      </c>
      <c r="U4568" s="55">
        <v>0.15568350828128447</v>
      </c>
      <c r="V4568" s="55">
        <v>23.188890744439259</v>
      </c>
      <c r="W4568" s="55">
        <v>10.531472724614623</v>
      </c>
    </row>
    <row r="4569" spans="3:23" x14ac:dyDescent="0.25">
      <c r="C4569" s="51">
        <v>0</v>
      </c>
      <c r="D4569" s="54">
        <v>96</v>
      </c>
      <c r="E4569" s="54">
        <v>101</v>
      </c>
      <c r="F4569" s="54">
        <v>32.972999999999999</v>
      </c>
      <c r="G4569" s="54">
        <v>0.62352792748586849</v>
      </c>
      <c r="H4569" s="54">
        <v>0.95049504950495045</v>
      </c>
      <c r="I4569" s="54">
        <v>0.7384615384615385</v>
      </c>
      <c r="J4569" s="54">
        <v>11.055812783082734</v>
      </c>
      <c r="K4569" s="54">
        <v>121</v>
      </c>
      <c r="L4569" s="54">
        <v>91.833333333333329</v>
      </c>
      <c r="M4569" s="54">
        <v>169.17192982456143</v>
      </c>
      <c r="N4569" s="54">
        <v>13.006611004583839</v>
      </c>
      <c r="O4569" s="54">
        <v>0.50918094371849942</v>
      </c>
      <c r="P4569" s="54">
        <v>2.2533372455705303</v>
      </c>
      <c r="Q4569" s="54">
        <v>283.04285714285703</v>
      </c>
      <c r="R4569" s="54">
        <v>0.72711229316190773</v>
      </c>
      <c r="S4569" s="54">
        <v>5.3167478552851737</v>
      </c>
      <c r="T4569" s="54">
        <v>7.7551020408163163E-3</v>
      </c>
      <c r="U4569" s="54">
        <v>0.24295162983152047</v>
      </c>
      <c r="V4569" s="54">
        <v>12.585085919883346</v>
      </c>
      <c r="W4569" s="54">
        <v>9.8390337234596483</v>
      </c>
    </row>
    <row r="4570" spans="3:23" x14ac:dyDescent="0.25">
      <c r="C4570" s="52">
        <v>0</v>
      </c>
      <c r="D4570" s="55">
        <v>4501</v>
      </c>
      <c r="E4570" s="55">
        <v>7415</v>
      </c>
      <c r="F4570" s="55">
        <v>462.89999999999992</v>
      </c>
      <c r="G4570" s="55">
        <v>0.86876243508655993</v>
      </c>
      <c r="H4570" s="55">
        <v>0.60701281186783551</v>
      </c>
      <c r="I4570" s="55">
        <v>0.47086515325870909</v>
      </c>
      <c r="J4570" s="55">
        <v>75.702385635150009</v>
      </c>
      <c r="K4570" s="55">
        <v>255</v>
      </c>
      <c r="L4570" s="55">
        <v>131.30815374361254</v>
      </c>
      <c r="M4570" s="55">
        <v>1708.0056868350271</v>
      </c>
      <c r="N4570" s="55">
        <v>41.328025440795344</v>
      </c>
      <c r="O4570" s="55">
        <v>0.74095100257378288</v>
      </c>
      <c r="P4570" s="55">
        <v>2.8355350476307923</v>
      </c>
      <c r="Q4570" s="55">
        <v>71.458082589748471</v>
      </c>
      <c r="R4570" s="55">
        <v>0.9880282241025975</v>
      </c>
      <c r="S4570" s="55">
        <v>7.1575347048113489</v>
      </c>
      <c r="T4570" s="55">
        <v>4.5063547784007075E-4</v>
      </c>
      <c r="U4570" s="55">
        <v>0.27537805164233514</v>
      </c>
      <c r="V4570" s="55">
        <v>137.36883869392182</v>
      </c>
      <c r="W4570" s="55">
        <v>68.029042179198541</v>
      </c>
    </row>
    <row r="4571" spans="3:23" x14ac:dyDescent="0.25">
      <c r="C4571" s="51">
        <v>0</v>
      </c>
      <c r="D4571" s="54">
        <v>41</v>
      </c>
      <c r="E4571" s="54">
        <v>45</v>
      </c>
      <c r="F4571" s="54">
        <v>20.907</v>
      </c>
      <c r="G4571" s="54">
        <v>0.37986972501764632</v>
      </c>
      <c r="H4571" s="54">
        <v>0.91111111111111109</v>
      </c>
      <c r="I4571" s="54">
        <v>0.640625</v>
      </c>
      <c r="J4571" s="54">
        <v>7.2251519938435669</v>
      </c>
      <c r="K4571" s="54">
        <v>101</v>
      </c>
      <c r="L4571" s="54">
        <v>87.878048780487802</v>
      </c>
      <c r="M4571" s="54">
        <v>46.859756097560954</v>
      </c>
      <c r="N4571" s="54">
        <v>6.8454186210604355</v>
      </c>
      <c r="O4571" s="54">
        <v>-0.1228680035351518</v>
      </c>
      <c r="P4571" s="54">
        <v>2.0834830016817878</v>
      </c>
      <c r="Q4571" s="54">
        <v>11.541666666666663</v>
      </c>
      <c r="R4571" s="54">
        <v>0.96242671410059766</v>
      </c>
      <c r="S4571" s="54">
        <v>4.3267065776305129</v>
      </c>
      <c r="T4571" s="54">
        <v>1.6589506172839542E-2</v>
      </c>
      <c r="U4571" s="54">
        <v>0.39075777617444268</v>
      </c>
      <c r="V4571" s="54">
        <v>7.6360292750506691</v>
      </c>
      <c r="W4571" s="54">
        <v>7.0636324810317683</v>
      </c>
    </row>
    <row r="4572" spans="3:23" x14ac:dyDescent="0.25">
      <c r="C4572" s="52">
        <v>0</v>
      </c>
      <c r="D4572" s="55">
        <v>319</v>
      </c>
      <c r="E4572" s="55">
        <v>395</v>
      </c>
      <c r="F4572" s="55">
        <v>80.791000000000011</v>
      </c>
      <c r="G4572" s="55">
        <v>0.87882872920988853</v>
      </c>
      <c r="H4572" s="55">
        <v>0.80759493670886073</v>
      </c>
      <c r="I4572" s="55">
        <v>0.52380952380952384</v>
      </c>
      <c r="J4572" s="55">
        <v>20.153496341094684</v>
      </c>
      <c r="K4572" s="55">
        <v>180</v>
      </c>
      <c r="L4572" s="55">
        <v>114.71473354231975</v>
      </c>
      <c r="M4572" s="55">
        <v>904.67622878097814</v>
      </c>
      <c r="N4572" s="55">
        <v>30.077836171855484</v>
      </c>
      <c r="O4572" s="55">
        <v>0.29488735902687208</v>
      </c>
      <c r="P4572" s="55">
        <v>1.7095900830358048</v>
      </c>
      <c r="Q4572" s="55">
        <v>333.50000000000068</v>
      </c>
      <c r="R4572" s="55">
        <v>0.91193977376273883</v>
      </c>
      <c r="S4572" s="55">
        <v>6.2741476772255043</v>
      </c>
      <c r="T4572" s="55">
        <v>2.2356305460834668E-3</v>
      </c>
      <c r="U4572" s="55">
        <v>0.27435703120543986</v>
      </c>
      <c r="V4572" s="55">
        <v>32.713747367750507</v>
      </c>
      <c r="W4572" s="55">
        <v>15.608951205852268</v>
      </c>
    </row>
    <row r="4573" spans="3:23" x14ac:dyDescent="0.25">
      <c r="C4573" s="51">
        <v>0</v>
      </c>
      <c r="D4573" s="54">
        <v>114</v>
      </c>
      <c r="E4573" s="54">
        <v>123</v>
      </c>
      <c r="F4573" s="54">
        <v>37.562999999999995</v>
      </c>
      <c r="G4573" s="54">
        <v>0.68857839520215014</v>
      </c>
      <c r="H4573" s="54">
        <v>0.92682926829268297</v>
      </c>
      <c r="I4573" s="54">
        <v>0.67455621301775148</v>
      </c>
      <c r="J4573" s="54">
        <v>12.047792665040703</v>
      </c>
      <c r="K4573" s="54">
        <v>127</v>
      </c>
      <c r="L4573" s="54">
        <v>93.412280701754383</v>
      </c>
      <c r="M4573" s="54">
        <v>213.32409563732338</v>
      </c>
      <c r="N4573" s="54">
        <v>14.605618632475769</v>
      </c>
      <c r="O4573" s="54">
        <v>0.57131829064334205</v>
      </c>
      <c r="P4573" s="54">
        <v>2.235696542183752</v>
      </c>
      <c r="Q4573" s="54">
        <v>214.58791208791177</v>
      </c>
      <c r="R4573" s="54">
        <v>0.69274479267787836</v>
      </c>
      <c r="S4573" s="54">
        <v>5.2491830538022386</v>
      </c>
      <c r="T4573" s="54">
        <v>6.6417099384132499E-3</v>
      </c>
      <c r="U4573" s="54">
        <v>0.25899788417427466</v>
      </c>
      <c r="V4573" s="54">
        <v>14.318023325741212</v>
      </c>
      <c r="W4573" s="54">
        <v>10.382885122041195</v>
      </c>
    </row>
    <row r="4574" spans="3:23" x14ac:dyDescent="0.25">
      <c r="C4574" s="52">
        <v>0</v>
      </c>
      <c r="D4574" s="55">
        <v>203</v>
      </c>
      <c r="E4574" s="55">
        <v>213</v>
      </c>
      <c r="F4574" s="55">
        <v>56.915000000000006</v>
      </c>
      <c r="G4574" s="55">
        <v>0.91729193151755273</v>
      </c>
      <c r="H4574" s="55">
        <v>0.95305164319248825</v>
      </c>
      <c r="I4574" s="55">
        <v>0.70979020979020979</v>
      </c>
      <c r="J4574" s="55">
        <v>16.076928424958481</v>
      </c>
      <c r="K4574" s="55">
        <v>128</v>
      </c>
      <c r="L4574" s="55">
        <v>96.50738916256158</v>
      </c>
      <c r="M4574" s="55">
        <v>187.63732136760515</v>
      </c>
      <c r="N4574" s="55">
        <v>13.698077287254776</v>
      </c>
      <c r="O4574" s="55">
        <v>0.23734076279301725</v>
      </c>
      <c r="P4574" s="55">
        <v>2.1649563129172016</v>
      </c>
      <c r="Q4574" s="55">
        <v>198.50841750841838</v>
      </c>
      <c r="R4574" s="55">
        <v>0.81707070681377647</v>
      </c>
      <c r="S4574" s="55">
        <v>5.4548461084039923</v>
      </c>
      <c r="T4574" s="55">
        <v>4.0472060674080663E-3</v>
      </c>
      <c r="U4574" s="55">
        <v>0.16592646829138258</v>
      </c>
      <c r="V4574" s="55">
        <v>25.674434587894599</v>
      </c>
      <c r="W4574" s="55">
        <v>10.223955483407103</v>
      </c>
    </row>
    <row r="4575" spans="3:23" x14ac:dyDescent="0.25">
      <c r="C4575" s="51">
        <v>0</v>
      </c>
      <c r="D4575" s="54">
        <v>36</v>
      </c>
      <c r="E4575" s="54">
        <v>40</v>
      </c>
      <c r="F4575" s="54">
        <v>19.592000000000002</v>
      </c>
      <c r="G4575" s="54">
        <v>0.38282074674438793</v>
      </c>
      <c r="H4575" s="54">
        <v>0.9</v>
      </c>
      <c r="I4575" s="54">
        <v>0.6428571428571429</v>
      </c>
      <c r="J4575" s="54">
        <v>6.7702750025730758</v>
      </c>
      <c r="K4575" s="54">
        <v>138</v>
      </c>
      <c r="L4575" s="54">
        <v>106.38888888888889</v>
      </c>
      <c r="M4575" s="54">
        <v>345.73015873015873</v>
      </c>
      <c r="N4575" s="54">
        <v>18.593820444711159</v>
      </c>
      <c r="O4575" s="54">
        <v>-7.0504980887923771E-2</v>
      </c>
      <c r="P4575" s="54">
        <v>1.9677144341645298</v>
      </c>
      <c r="Q4575" s="54">
        <v>1172.9841269841277</v>
      </c>
      <c r="R4575" s="54">
        <v>0.53738280416691087</v>
      </c>
      <c r="S4575" s="54">
        <v>4.8921472236645327</v>
      </c>
      <c r="T4575" s="54">
        <v>1.738473167044597E-2</v>
      </c>
      <c r="U4575" s="54">
        <v>6.8709265828636262E-2</v>
      </c>
      <c r="V4575" s="54">
        <v>7.1802197428460053</v>
      </c>
      <c r="W4575" s="54">
        <v>6.6332495807108005</v>
      </c>
    </row>
    <row r="4576" spans="3:23" x14ac:dyDescent="0.25">
      <c r="C4576" s="52">
        <v>0</v>
      </c>
      <c r="D4576" s="55">
        <v>4583</v>
      </c>
      <c r="E4576" s="55">
        <v>7222</v>
      </c>
      <c r="F4576" s="55">
        <v>448.54200000000003</v>
      </c>
      <c r="G4576" s="55">
        <v>0.8681898569937927</v>
      </c>
      <c r="H4576" s="55">
        <v>0.63458875657712543</v>
      </c>
      <c r="I4576" s="55">
        <v>0.49599567099567099</v>
      </c>
      <c r="J4576" s="55">
        <v>76.388852809302279</v>
      </c>
      <c r="K4576" s="55">
        <v>253</v>
      </c>
      <c r="L4576" s="55">
        <v>131.1505564041021</v>
      </c>
      <c r="M4576" s="55">
        <v>1752.5081004105587</v>
      </c>
      <c r="N4576" s="55">
        <v>41.86296812709962</v>
      </c>
      <c r="O4576" s="55">
        <v>0.65240737830164353</v>
      </c>
      <c r="P4576" s="55">
        <v>2.5998925201215251</v>
      </c>
      <c r="Q4576" s="55">
        <v>70.591177417623115</v>
      </c>
      <c r="R4576" s="55">
        <v>0.98817023874136634</v>
      </c>
      <c r="S4576" s="55">
        <v>7.1603407492737361</v>
      </c>
      <c r="T4576" s="55">
        <v>4.1753791009796547E-4</v>
      </c>
      <c r="U4576" s="55">
        <v>0.26828580369035232</v>
      </c>
      <c r="V4576" s="55">
        <v>135.3883530526104</v>
      </c>
      <c r="W4576" s="55">
        <v>67.184057001529396</v>
      </c>
    </row>
    <row r="4577" spans="3:23" x14ac:dyDescent="0.25">
      <c r="C4577" s="51">
        <v>0</v>
      </c>
      <c r="D4577" s="54">
        <v>29</v>
      </c>
      <c r="E4577" s="54">
        <v>33</v>
      </c>
      <c r="F4577" s="54">
        <v>17.996000000000002</v>
      </c>
      <c r="G4577" s="54">
        <v>0</v>
      </c>
      <c r="H4577" s="54">
        <v>0.87878787878787878</v>
      </c>
      <c r="I4577" s="54">
        <v>0.59183673469387754</v>
      </c>
      <c r="J4577" s="54">
        <v>6.0765077797464979</v>
      </c>
      <c r="K4577" s="54">
        <v>83</v>
      </c>
      <c r="L4577" s="54">
        <v>78.482758620689651</v>
      </c>
      <c r="M4577" s="54">
        <v>7.54433497536946</v>
      </c>
      <c r="N4577" s="54">
        <v>2.7466952825840476</v>
      </c>
      <c r="O4577" s="54">
        <v>-0.24415481338738018</v>
      </c>
      <c r="P4577" s="54">
        <v>2.1978220669882811</v>
      </c>
      <c r="Q4577" s="54">
        <v>8.9821428571428577</v>
      </c>
      <c r="R4577" s="54">
        <v>0.89078285059720452</v>
      </c>
      <c r="S4577" s="54">
        <v>3.2626478052485921</v>
      </c>
      <c r="T4577" s="54">
        <v>3.0612244897959193E-2</v>
      </c>
      <c r="U4577" s="54">
        <v>0.3431547619047618</v>
      </c>
      <c r="V4577" s="54">
        <v>6.2330229193099944</v>
      </c>
      <c r="W4577" s="54">
        <v>6.2330229193099944</v>
      </c>
    </row>
    <row r="4578" spans="3:23" x14ac:dyDescent="0.25">
      <c r="C4578" s="52">
        <v>0</v>
      </c>
      <c r="D4578" s="55">
        <v>38</v>
      </c>
      <c r="E4578" s="55">
        <v>42</v>
      </c>
      <c r="F4578" s="55">
        <v>20.625999999999998</v>
      </c>
      <c r="G4578" s="55">
        <v>0.52748477726821907</v>
      </c>
      <c r="H4578" s="55">
        <v>0.90476190476190477</v>
      </c>
      <c r="I4578" s="55">
        <v>0.59375</v>
      </c>
      <c r="J4578" s="55">
        <v>6.955796338302048</v>
      </c>
      <c r="K4578" s="55">
        <v>107</v>
      </c>
      <c r="L4578" s="55">
        <v>90.526315789473685</v>
      </c>
      <c r="M4578" s="55">
        <v>94.364153627311524</v>
      </c>
      <c r="N4578" s="55">
        <v>9.7141213512757556</v>
      </c>
      <c r="O4578" s="55">
        <v>-0.30000560327206532</v>
      </c>
      <c r="P4578" s="55">
        <v>2.1208179348699931</v>
      </c>
      <c r="Q4578" s="55">
        <v>42.888888888888886</v>
      </c>
      <c r="R4578" s="55">
        <v>0.9130925900077862</v>
      </c>
      <c r="S4578" s="55">
        <v>4.3263604079526932</v>
      </c>
      <c r="T4578" s="55">
        <v>1.4274691358024717E-2</v>
      </c>
      <c r="U4578" s="55">
        <v>0.21005687984854629</v>
      </c>
      <c r="V4578" s="55">
        <v>7.6822876709772538</v>
      </c>
      <c r="W4578" s="55">
        <v>6.5265987488178077</v>
      </c>
    </row>
    <row r="4579" spans="3:23" x14ac:dyDescent="0.25">
      <c r="C4579" s="51">
        <v>0</v>
      </c>
      <c r="D4579" s="54">
        <v>29</v>
      </c>
      <c r="E4579" s="54">
        <v>33</v>
      </c>
      <c r="F4579" s="54">
        <v>17.996000000000002</v>
      </c>
      <c r="G4579" s="54">
        <v>0</v>
      </c>
      <c r="H4579" s="54">
        <v>0.87878787878787878</v>
      </c>
      <c r="I4579" s="54">
        <v>0.59183673469387754</v>
      </c>
      <c r="J4579" s="54">
        <v>6.0765077797464979</v>
      </c>
      <c r="K4579" s="54">
        <v>106</v>
      </c>
      <c r="L4579" s="54">
        <v>91.379310344827587</v>
      </c>
      <c r="M4579" s="54">
        <v>80.100985221674904</v>
      </c>
      <c r="N4579" s="54">
        <v>8.9499153751124876</v>
      </c>
      <c r="O4579" s="54">
        <v>-5.9560240584608001E-2</v>
      </c>
      <c r="P4579" s="54">
        <v>2.2152057228710591</v>
      </c>
      <c r="Q4579" s="54">
        <v>56.428571428571423</v>
      </c>
      <c r="R4579" s="54">
        <v>0.89565974183485908</v>
      </c>
      <c r="S4579" s="54">
        <v>3.8278326164749092</v>
      </c>
      <c r="T4579" s="54">
        <v>1.9770408163265321E-2</v>
      </c>
      <c r="U4579" s="54">
        <v>0.26020093497772051</v>
      </c>
      <c r="V4579" s="54">
        <v>6.2330229193099944</v>
      </c>
      <c r="W4579" s="54">
        <v>6.2330229193099944</v>
      </c>
    </row>
    <row r="4580" spans="3:23" x14ac:dyDescent="0.25">
      <c r="C4580" s="52">
        <v>0</v>
      </c>
      <c r="D4580" s="55">
        <v>47</v>
      </c>
      <c r="E4580" s="55">
        <v>52</v>
      </c>
      <c r="F4580" s="55">
        <v>22.776000000000003</v>
      </c>
      <c r="G4580" s="55">
        <v>0.54029913508406835</v>
      </c>
      <c r="H4580" s="55">
        <v>0.90384615384615385</v>
      </c>
      <c r="I4580" s="55">
        <v>0.65277777777777779</v>
      </c>
      <c r="J4580" s="55">
        <v>7.7357778278950491</v>
      </c>
      <c r="K4580" s="55">
        <v>97</v>
      </c>
      <c r="L4580" s="55">
        <v>88.042553191489361</v>
      </c>
      <c r="M4580" s="55">
        <v>51.780758556891747</v>
      </c>
      <c r="N4580" s="55">
        <v>7.1958848348824862</v>
      </c>
      <c r="O4580" s="55">
        <v>-0.62607111060802911</v>
      </c>
      <c r="P4580" s="55">
        <v>2.2704990177576021</v>
      </c>
      <c r="Q4580" s="55">
        <v>13.75308641975308</v>
      </c>
      <c r="R4580" s="55">
        <v>0.95336664251054826</v>
      </c>
      <c r="S4580" s="55">
        <v>4.1473768200304537</v>
      </c>
      <c r="T4580" s="55">
        <v>1.4479500076207885E-2</v>
      </c>
      <c r="U4580" s="55">
        <v>0.34407211444248498</v>
      </c>
      <c r="V4580" s="55">
        <v>8.5656174876903961</v>
      </c>
      <c r="W4580" s="55">
        <v>7.2077360218402147</v>
      </c>
    </row>
    <row r="4581" spans="3:23" x14ac:dyDescent="0.25">
      <c r="C4581" s="51">
        <v>0</v>
      </c>
      <c r="D4581" s="54">
        <v>589</v>
      </c>
      <c r="E4581" s="54">
        <v>913</v>
      </c>
      <c r="F4581" s="54">
        <v>135.40700000000001</v>
      </c>
      <c r="G4581" s="54">
        <v>0.92354085177763301</v>
      </c>
      <c r="H4581" s="54">
        <v>0.64512595837897047</v>
      </c>
      <c r="I4581" s="54">
        <v>0.42930029154518951</v>
      </c>
      <c r="J4581" s="54">
        <v>27.384997568906424</v>
      </c>
      <c r="K4581" s="54">
        <v>188</v>
      </c>
      <c r="L4581" s="54">
        <v>110.41086587436332</v>
      </c>
      <c r="M4581" s="54">
        <v>820.09960962313596</v>
      </c>
      <c r="N4581" s="54">
        <v>28.637381333200423</v>
      </c>
      <c r="O4581" s="54">
        <v>0.66868903678044023</v>
      </c>
      <c r="P4581" s="54">
        <v>2.2911289786669577</v>
      </c>
      <c r="Q4581" s="54">
        <v>180.81214285714242</v>
      </c>
      <c r="R4581" s="54">
        <v>0.95366842991721512</v>
      </c>
      <c r="S4581" s="54">
        <v>6.4078068297506823</v>
      </c>
      <c r="T4581" s="54">
        <v>1.7224489795918628E-3</v>
      </c>
      <c r="U4581" s="54">
        <v>0.29424382142269689</v>
      </c>
      <c r="V4581" s="54">
        <v>58.409962909475666</v>
      </c>
      <c r="W4581" s="54">
        <v>22.400224210155759</v>
      </c>
    </row>
    <row r="4582" spans="3:23" x14ac:dyDescent="0.25">
      <c r="C4582" s="52">
        <v>0</v>
      </c>
      <c r="D4582" s="55">
        <v>29</v>
      </c>
      <c r="E4582" s="55">
        <v>33</v>
      </c>
      <c r="F4582" s="55">
        <v>17.996000000000002</v>
      </c>
      <c r="G4582" s="55">
        <v>0</v>
      </c>
      <c r="H4582" s="55">
        <v>0.87878787878787878</v>
      </c>
      <c r="I4582" s="55">
        <v>0.59183673469387754</v>
      </c>
      <c r="J4582" s="55">
        <v>6.0765077797464979</v>
      </c>
      <c r="K4582" s="55">
        <v>119</v>
      </c>
      <c r="L4582" s="55">
        <v>99.827586206896555</v>
      </c>
      <c r="M4582" s="55">
        <v>143.79064039408865</v>
      </c>
      <c r="N4582" s="55">
        <v>11.991273510102614</v>
      </c>
      <c r="O4582" s="55">
        <v>-0.23673362277036913</v>
      </c>
      <c r="P4582" s="55">
        <v>2.1450546422163321</v>
      </c>
      <c r="Q4582" s="55">
        <v>114.01785714285715</v>
      </c>
      <c r="R4582" s="55">
        <v>0.82115188402920269</v>
      </c>
      <c r="S4582" s="55">
        <v>4.228165046627903</v>
      </c>
      <c r="T4582" s="55">
        <v>1.785714285714287E-2</v>
      </c>
      <c r="U4582" s="55">
        <v>0.15745886526307246</v>
      </c>
      <c r="V4582" s="55">
        <v>6.2330229193099944</v>
      </c>
      <c r="W4582" s="55">
        <v>6.2330229193099944</v>
      </c>
    </row>
    <row r="4583" spans="3:23" x14ac:dyDescent="0.25">
      <c r="C4583" s="51">
        <v>0</v>
      </c>
      <c r="D4583" s="54">
        <v>266</v>
      </c>
      <c r="E4583" s="54">
        <v>302</v>
      </c>
      <c r="F4583" s="54">
        <v>68.733000000000004</v>
      </c>
      <c r="G4583" s="54">
        <v>0.8782279732277628</v>
      </c>
      <c r="H4583" s="54">
        <v>0.88079470198675491</v>
      </c>
      <c r="I4583" s="54">
        <v>0.60180995475113119</v>
      </c>
      <c r="J4583" s="54">
        <v>18.40330728156092</v>
      </c>
      <c r="K4583" s="54">
        <v>135</v>
      </c>
      <c r="L4583" s="54">
        <v>96.635338345864668</v>
      </c>
      <c r="M4583" s="54">
        <v>256.97218045112771</v>
      </c>
      <c r="N4583" s="54">
        <v>16.030351850509323</v>
      </c>
      <c r="O4583" s="54">
        <v>0.45635559617299171</v>
      </c>
      <c r="P4583" s="54">
        <v>2.2495718727462899</v>
      </c>
      <c r="Q4583" s="54">
        <v>222.65141612200469</v>
      </c>
      <c r="R4583" s="54">
        <v>0.83007939063809322</v>
      </c>
      <c r="S4583" s="54">
        <v>5.700965486095992</v>
      </c>
      <c r="T4583" s="54">
        <v>2.5868493124676759E-3</v>
      </c>
      <c r="U4583" s="54">
        <v>0.22800048709726392</v>
      </c>
      <c r="V4583" s="54">
        <v>28.392130450234042</v>
      </c>
      <c r="W4583" s="54">
        <v>13.578315676628666</v>
      </c>
    </row>
    <row r="4584" spans="3:23" x14ac:dyDescent="0.25">
      <c r="C4584" s="52">
        <v>0</v>
      </c>
      <c r="D4584" s="55">
        <v>4451</v>
      </c>
      <c r="E4584" s="55">
        <v>6878</v>
      </c>
      <c r="F4584" s="55">
        <v>411.38400000000001</v>
      </c>
      <c r="G4584" s="55">
        <v>0.86986640925996328</v>
      </c>
      <c r="H4584" s="55">
        <v>0.6471357952893283</v>
      </c>
      <c r="I4584" s="55">
        <v>0.50973431058176821</v>
      </c>
      <c r="J4584" s="55">
        <v>75.280736006074022</v>
      </c>
      <c r="K4584" s="55">
        <v>250</v>
      </c>
      <c r="L4584" s="55">
        <v>134.02403954167602</v>
      </c>
      <c r="M4584" s="55">
        <v>1646.261219723383</v>
      </c>
      <c r="N4584" s="55">
        <v>40.57414471955488</v>
      </c>
      <c r="O4584" s="55">
        <v>0.6149490980458947</v>
      </c>
      <c r="P4584" s="55">
        <v>2.5579827773602282</v>
      </c>
      <c r="Q4584" s="55">
        <v>70.02134908017257</v>
      </c>
      <c r="R4584" s="55">
        <v>0.98844337718594255</v>
      </c>
      <c r="S4584" s="55">
        <v>7.147878422202286</v>
      </c>
      <c r="T4584" s="55">
        <v>4.1431087108496792E-4</v>
      </c>
      <c r="U4584" s="55">
        <v>0.27189910498251535</v>
      </c>
      <c r="V4584" s="55">
        <v>133.33870302607858</v>
      </c>
      <c r="W4584" s="55">
        <v>65.774298221397601</v>
      </c>
    </row>
    <row r="4585" spans="3:23" x14ac:dyDescent="0.25">
      <c r="C4585" s="51">
        <v>0</v>
      </c>
      <c r="D4585" s="54">
        <v>38</v>
      </c>
      <c r="E4585" s="54">
        <v>42</v>
      </c>
      <c r="F4585" s="54">
        <v>20.625999999999998</v>
      </c>
      <c r="G4585" s="54">
        <v>0.52748477726821907</v>
      </c>
      <c r="H4585" s="54">
        <v>0.90476190476190477</v>
      </c>
      <c r="I4585" s="54">
        <v>0.59375</v>
      </c>
      <c r="J4585" s="54">
        <v>6.955796338302048</v>
      </c>
      <c r="K4585" s="54">
        <v>113</v>
      </c>
      <c r="L4585" s="54">
        <v>92.631578947368425</v>
      </c>
      <c r="M4585" s="54">
        <v>126.61735419630155</v>
      </c>
      <c r="N4585" s="54">
        <v>11.252437700174196</v>
      </c>
      <c r="O4585" s="54">
        <v>0.14983155245413615</v>
      </c>
      <c r="P4585" s="54">
        <v>1.9459793374465579</v>
      </c>
      <c r="Q4585" s="54">
        <v>50.055555555555529</v>
      </c>
      <c r="R4585" s="54">
        <v>0.90926058001267918</v>
      </c>
      <c r="S4585" s="54">
        <v>4.4842551447947994</v>
      </c>
      <c r="T4585" s="54">
        <v>1.5046296296296328E-2</v>
      </c>
      <c r="U4585" s="54">
        <v>0.21887533762533762</v>
      </c>
      <c r="V4585" s="54">
        <v>7.6822876709772538</v>
      </c>
      <c r="W4585" s="54">
        <v>6.5265987488178077</v>
      </c>
    </row>
    <row r="4586" spans="3:23" x14ac:dyDescent="0.25">
      <c r="C4586" s="52">
        <v>0</v>
      </c>
      <c r="D4586" s="55">
        <v>29</v>
      </c>
      <c r="E4586" s="55">
        <v>33</v>
      </c>
      <c r="F4586" s="55">
        <v>17.996000000000002</v>
      </c>
      <c r="G4586" s="55">
        <v>0</v>
      </c>
      <c r="H4586" s="55">
        <v>0.87878787878787878</v>
      </c>
      <c r="I4586" s="55">
        <v>0.59183673469387754</v>
      </c>
      <c r="J4586" s="55">
        <v>6.0765077797464979</v>
      </c>
      <c r="K4586" s="55">
        <v>101</v>
      </c>
      <c r="L4586" s="55">
        <v>90.724137931034477</v>
      </c>
      <c r="M4586" s="55">
        <v>53.278325123152705</v>
      </c>
      <c r="N4586" s="55">
        <v>7.2992003070989018</v>
      </c>
      <c r="O4586" s="55">
        <v>-0.41691663980896637</v>
      </c>
      <c r="P4586" s="55">
        <v>2.0165147442639992</v>
      </c>
      <c r="Q4586" s="55">
        <v>26.589285714285719</v>
      </c>
      <c r="R4586" s="55">
        <v>0.9027614596133392</v>
      </c>
      <c r="S4586" s="55">
        <v>4.1591995293865232</v>
      </c>
      <c r="T4586" s="55">
        <v>1.785714285714287E-2</v>
      </c>
      <c r="U4586" s="55">
        <v>0.26719104308390018</v>
      </c>
      <c r="V4586" s="55">
        <v>6.2330229193099944</v>
      </c>
      <c r="W4586" s="55">
        <v>6.2330229193099944</v>
      </c>
    </row>
    <row r="4587" spans="3:23" x14ac:dyDescent="0.25">
      <c r="C4587" s="51">
        <v>0</v>
      </c>
      <c r="D4587" s="54">
        <v>615</v>
      </c>
      <c r="E4587" s="54">
        <v>919</v>
      </c>
      <c r="F4587" s="54">
        <v>131.636</v>
      </c>
      <c r="G4587" s="54">
        <v>0.92183813026455064</v>
      </c>
      <c r="H4587" s="54">
        <v>0.66920565832426548</v>
      </c>
      <c r="I4587" s="54">
        <v>0.46485260770975056</v>
      </c>
      <c r="J4587" s="54">
        <v>27.982893345973448</v>
      </c>
      <c r="K4587" s="54">
        <v>218</v>
      </c>
      <c r="L4587" s="54">
        <v>117.84715447154471</v>
      </c>
      <c r="M4587" s="54">
        <v>1129.4391409125822</v>
      </c>
      <c r="N4587" s="54">
        <v>33.607129316747397</v>
      </c>
      <c r="O4587" s="54">
        <v>0.62221648877926128</v>
      </c>
      <c r="P4587" s="54">
        <v>2.3345605700183185</v>
      </c>
      <c r="Q4587" s="54">
        <v>347.99925925926004</v>
      </c>
      <c r="R4587" s="54">
        <v>0.92727497032947748</v>
      </c>
      <c r="S4587" s="54">
        <v>6.5715926841642824</v>
      </c>
      <c r="T4587" s="54">
        <v>1.5012345679012178E-3</v>
      </c>
      <c r="U4587" s="54">
        <v>0.26503371338062287</v>
      </c>
      <c r="V4587" s="54">
        <v>56.598447034814846</v>
      </c>
      <c r="W4587" s="54">
        <v>21.936149021293982</v>
      </c>
    </row>
    <row r="4588" spans="3:23" x14ac:dyDescent="0.25">
      <c r="C4588" s="52">
        <v>0</v>
      </c>
      <c r="D4588" s="55">
        <v>256</v>
      </c>
      <c r="E4588" s="55">
        <v>298</v>
      </c>
      <c r="F4588" s="55">
        <v>67.989000000000004</v>
      </c>
      <c r="G4588" s="55">
        <v>0.87353584632409531</v>
      </c>
      <c r="H4588" s="55">
        <v>0.85906040268456374</v>
      </c>
      <c r="I4588" s="55">
        <v>0.56888888888888889</v>
      </c>
      <c r="J4588" s="55">
        <v>18.054066673528201</v>
      </c>
      <c r="K4588" s="55">
        <v>138</v>
      </c>
      <c r="L4588" s="55">
        <v>101.6015625</v>
      </c>
      <c r="M4588" s="55">
        <v>234.2798406862745</v>
      </c>
      <c r="N4588" s="55">
        <v>15.306202686697786</v>
      </c>
      <c r="O4588" s="55">
        <v>0.26280851067835187</v>
      </c>
      <c r="P4588" s="55">
        <v>2.2800303865595075</v>
      </c>
      <c r="Q4588" s="55">
        <v>181.01282051282044</v>
      </c>
      <c r="R4588" s="55">
        <v>0.87136127053411438</v>
      </c>
      <c r="S4588" s="55">
        <v>5.73247662981783</v>
      </c>
      <c r="T4588" s="55">
        <v>2.6115859449192839E-3</v>
      </c>
      <c r="U4588" s="55">
        <v>0.24423407527678759</v>
      </c>
      <c r="V4588" s="55">
        <v>27.853599716835323</v>
      </c>
      <c r="W4588" s="55">
        <v>13.558013265214345</v>
      </c>
    </row>
    <row r="4589" spans="3:23" x14ac:dyDescent="0.25">
      <c r="C4589" s="51">
        <v>0</v>
      </c>
      <c r="D4589" s="54">
        <v>4376</v>
      </c>
      <c r="E4589" s="54">
        <v>6715</v>
      </c>
      <c r="F4589" s="54">
        <v>399.51599999999996</v>
      </c>
      <c r="G4589" s="54">
        <v>0.86541349118033561</v>
      </c>
      <c r="H4589" s="54">
        <v>0.65167535368577811</v>
      </c>
      <c r="I4589" s="54">
        <v>0.51676901275389697</v>
      </c>
      <c r="J4589" s="54">
        <v>74.6437957754097</v>
      </c>
      <c r="K4589" s="54">
        <v>253</v>
      </c>
      <c r="L4589" s="54">
        <v>136.33363802559415</v>
      </c>
      <c r="M4589" s="54">
        <v>1603.7803173674545</v>
      </c>
      <c r="N4589" s="54">
        <v>40.047226088300476</v>
      </c>
      <c r="O4589" s="54">
        <v>0.63115852401996664</v>
      </c>
      <c r="P4589" s="54">
        <v>2.5610205431146658</v>
      </c>
      <c r="Q4589" s="54">
        <v>71.906802482145025</v>
      </c>
      <c r="R4589" s="54">
        <v>0.98840423273959421</v>
      </c>
      <c r="S4589" s="54">
        <v>7.1363962652776625</v>
      </c>
      <c r="T4589" s="54">
        <v>4.0298192643126662E-4</v>
      </c>
      <c r="U4589" s="54">
        <v>0.26838652352311038</v>
      </c>
      <c r="V4589" s="54">
        <v>132.22319122555098</v>
      </c>
      <c r="W4589" s="54">
        <v>66.2515365576742</v>
      </c>
    </row>
    <row r="4590" spans="3:23" x14ac:dyDescent="0.25">
      <c r="C4590" s="52">
        <v>0</v>
      </c>
      <c r="D4590" s="55">
        <v>655</v>
      </c>
      <c r="E4590" s="55">
        <v>926</v>
      </c>
      <c r="F4590" s="55">
        <v>129.95700000000002</v>
      </c>
      <c r="G4590" s="55">
        <v>0.91534785117056694</v>
      </c>
      <c r="H4590" s="55">
        <v>0.70734341252699784</v>
      </c>
      <c r="I4590" s="55">
        <v>0.5054012345679012</v>
      </c>
      <c r="J4590" s="55">
        <v>28.878571671769564</v>
      </c>
      <c r="K4590" s="55">
        <v>237</v>
      </c>
      <c r="L4590" s="55">
        <v>125.15419847328245</v>
      </c>
      <c r="M4590" s="55">
        <v>1292.5862782174283</v>
      </c>
      <c r="N4590" s="55">
        <v>35.952555934417632</v>
      </c>
      <c r="O4590" s="55">
        <v>0.64667576042560215</v>
      </c>
      <c r="P4590" s="55">
        <v>2.4530952812302682</v>
      </c>
      <c r="Q4590" s="55">
        <v>295.0687830687815</v>
      </c>
      <c r="R4590" s="55">
        <v>0.94543347885383766</v>
      </c>
      <c r="S4590" s="55">
        <v>6.7249253658895132</v>
      </c>
      <c r="T4590" s="55">
        <v>1.3808832510916577E-3</v>
      </c>
      <c r="U4590" s="55">
        <v>0.24871695267911617</v>
      </c>
      <c r="V4590" s="55">
        <v>55.472887949370396</v>
      </c>
      <c r="W4590" s="55">
        <v>22.336935949382294</v>
      </c>
    </row>
    <row r="4591" spans="3:23" x14ac:dyDescent="0.25">
      <c r="C4591" s="51">
        <v>0</v>
      </c>
      <c r="D4591" s="54">
        <v>236</v>
      </c>
      <c r="E4591" s="54">
        <v>277</v>
      </c>
      <c r="F4591" s="54">
        <v>64.986999999999995</v>
      </c>
      <c r="G4591" s="54">
        <v>0.86969032137354241</v>
      </c>
      <c r="H4591" s="54">
        <v>0.85198555956678701</v>
      </c>
      <c r="I4591" s="54">
        <v>0.57004830917874394</v>
      </c>
      <c r="J4591" s="54">
        <v>17.334489682638434</v>
      </c>
      <c r="K4591" s="54">
        <v>160</v>
      </c>
      <c r="L4591" s="54">
        <v>104.7457627118644</v>
      </c>
      <c r="M4591" s="54">
        <v>314.03721601153961</v>
      </c>
      <c r="N4591" s="54">
        <v>17.721095226072784</v>
      </c>
      <c r="O4591" s="54">
        <v>0.72378538224451017</v>
      </c>
      <c r="P4591" s="54">
        <v>3.1056585459530646</v>
      </c>
      <c r="Q4591" s="54">
        <v>264.44444444444542</v>
      </c>
      <c r="R4591" s="54">
        <v>0.85233776487412261</v>
      </c>
      <c r="S4591" s="54">
        <v>5.8011352794956039</v>
      </c>
      <c r="T4591" s="54">
        <v>2.6256001371742052E-3</v>
      </c>
      <c r="U4591" s="54">
        <v>0.1932855589422528</v>
      </c>
      <c r="V4591" s="54">
        <v>26.77846159684341</v>
      </c>
      <c r="W4591" s="54">
        <v>13.217788558242468</v>
      </c>
    </row>
    <row r="4592" spans="3:23" x14ac:dyDescent="0.25">
      <c r="C4592" s="52">
        <v>0</v>
      </c>
      <c r="D4592" s="55">
        <v>4336</v>
      </c>
      <c r="E4592" s="55">
        <v>6734</v>
      </c>
      <c r="F4592" s="55">
        <v>393.33800000000002</v>
      </c>
      <c r="G4592" s="55">
        <v>0.86541713392357067</v>
      </c>
      <c r="H4592" s="55">
        <v>0.64389664389664392</v>
      </c>
      <c r="I4592" s="55">
        <v>0.49610983981693363</v>
      </c>
      <c r="J4592" s="55">
        <v>74.301861793441404</v>
      </c>
      <c r="K4592" s="55">
        <v>249</v>
      </c>
      <c r="L4592" s="55">
        <v>137.38929889298893</v>
      </c>
      <c r="M4592" s="55">
        <v>1573.4604067978319</v>
      </c>
      <c r="N4592" s="55">
        <v>39.666867872291505</v>
      </c>
      <c r="O4592" s="55">
        <v>0.66474816260245406</v>
      </c>
      <c r="P4592" s="55">
        <v>2.6262861205447945</v>
      </c>
      <c r="Q4592" s="55">
        <v>69.412658802177845</v>
      </c>
      <c r="R4592" s="55">
        <v>0.98866780333575044</v>
      </c>
      <c r="S4592" s="55">
        <v>7.1249538881009755</v>
      </c>
      <c r="T4592" s="55">
        <v>3.9623346102281683E-4</v>
      </c>
      <c r="U4592" s="55">
        <v>0.2707215219990971</v>
      </c>
      <c r="V4592" s="55">
        <v>130.70035728470401</v>
      </c>
      <c r="W4592" s="55">
        <v>65.487685540247568</v>
      </c>
    </row>
    <row r="4593" spans="3:23" x14ac:dyDescent="0.25">
      <c r="C4593" s="51">
        <v>0</v>
      </c>
      <c r="D4593" s="54">
        <v>667</v>
      </c>
      <c r="E4593" s="54">
        <v>932</v>
      </c>
      <c r="F4593" s="54">
        <v>127.84800000000001</v>
      </c>
      <c r="G4593" s="54">
        <v>0.90543041868535512</v>
      </c>
      <c r="H4593" s="54">
        <v>0.71566523605150212</v>
      </c>
      <c r="I4593" s="54">
        <v>0.50683890577507595</v>
      </c>
      <c r="J4593" s="54">
        <v>29.141907561763237</v>
      </c>
      <c r="K4593" s="54">
        <v>254</v>
      </c>
      <c r="L4593" s="54">
        <v>132.36281859070465</v>
      </c>
      <c r="M4593" s="54">
        <v>1573.1114082598331</v>
      </c>
      <c r="N4593" s="54">
        <v>39.662468509408654</v>
      </c>
      <c r="O4593" s="54">
        <v>0.53433307992769075</v>
      </c>
      <c r="P4593" s="54">
        <v>2.3366923511659463</v>
      </c>
      <c r="Q4593" s="54">
        <v>455.35788690476056</v>
      </c>
      <c r="R4593" s="54">
        <v>0.92760797035667786</v>
      </c>
      <c r="S4593" s="54">
        <v>6.8549054559428892</v>
      </c>
      <c r="T4593" s="54">
        <v>1.2865823412698753E-3</v>
      </c>
      <c r="U4593" s="54">
        <v>0.2336285882556641</v>
      </c>
      <c r="V4593" s="54">
        <v>53.436359859395587</v>
      </c>
      <c r="W4593" s="54">
        <v>22.683451962462065</v>
      </c>
    </row>
    <row r="4594" spans="3:23" x14ac:dyDescent="0.25">
      <c r="C4594" s="52">
        <v>0</v>
      </c>
      <c r="D4594" s="55">
        <v>231</v>
      </c>
      <c r="E4594" s="55">
        <v>271</v>
      </c>
      <c r="F4594" s="55">
        <v>63.233999999999995</v>
      </c>
      <c r="G4594" s="55">
        <v>0.87670156992082293</v>
      </c>
      <c r="H4594" s="55">
        <v>0.85239852398523985</v>
      </c>
      <c r="I4594" s="55">
        <v>0.52860411899313497</v>
      </c>
      <c r="J4594" s="55">
        <v>17.149878566153831</v>
      </c>
      <c r="K4594" s="55">
        <v>166</v>
      </c>
      <c r="L4594" s="55">
        <v>107.15151515151516</v>
      </c>
      <c r="M4594" s="55">
        <v>318.19868247694325</v>
      </c>
      <c r="N4594" s="55">
        <v>17.838124410288859</v>
      </c>
      <c r="O4594" s="55">
        <v>0.67744261328230415</v>
      </c>
      <c r="P4594" s="55">
        <v>3.469745593413152</v>
      </c>
      <c r="Q4594" s="55">
        <v>350.33333333333303</v>
      </c>
      <c r="R4594" s="55">
        <v>0.85047760806278094</v>
      </c>
      <c r="S4594" s="55">
        <v>5.750741291993072</v>
      </c>
      <c r="T4594" s="55">
        <v>2.5584795321637291E-3</v>
      </c>
      <c r="U4594" s="55">
        <v>0.22230757471192092</v>
      </c>
      <c r="V4594" s="55">
        <v>26.308677616740955</v>
      </c>
      <c r="W4594" s="55">
        <v>12.655386152757206</v>
      </c>
    </row>
    <row r="4595" spans="3:23" x14ac:dyDescent="0.25">
      <c r="C4595" s="51">
        <v>0</v>
      </c>
      <c r="D4595" s="54">
        <v>4386</v>
      </c>
      <c r="E4595" s="54">
        <v>6981</v>
      </c>
      <c r="F4595" s="54">
        <v>436.43499999999995</v>
      </c>
      <c r="G4595" s="54">
        <v>0.86691748357971521</v>
      </c>
      <c r="H4595" s="54">
        <v>0.62827675118177917</v>
      </c>
      <c r="I4595" s="54">
        <v>0.52245384157236452</v>
      </c>
      <c r="J4595" s="54">
        <v>74.729034807151265</v>
      </c>
      <c r="K4595" s="54">
        <v>252</v>
      </c>
      <c r="L4595" s="54">
        <v>135.60168718650252</v>
      </c>
      <c r="M4595" s="54">
        <v>1665.8114361493385</v>
      </c>
      <c r="N4595" s="54">
        <v>40.814353310438946</v>
      </c>
      <c r="O4595" s="54">
        <v>0.68657023280339879</v>
      </c>
      <c r="P4595" s="54">
        <v>2.6013657828893191</v>
      </c>
      <c r="Q4595" s="54">
        <v>69.801842229569999</v>
      </c>
      <c r="R4595" s="54">
        <v>0.98851043062420496</v>
      </c>
      <c r="S4595" s="54">
        <v>7.1270972509326898</v>
      </c>
      <c r="T4595" s="54">
        <v>3.8202673143987892E-4</v>
      </c>
      <c r="U4595" s="54">
        <v>0.26472434653657151</v>
      </c>
      <c r="V4595" s="54">
        <v>132.49717740034353</v>
      </c>
      <c r="W4595" s="54">
        <v>66.043440586592752</v>
      </c>
    </row>
    <row r="4596" spans="3:23" x14ac:dyDescent="0.25">
      <c r="C4596" s="52">
        <v>0</v>
      </c>
      <c r="D4596" s="55">
        <v>36</v>
      </c>
      <c r="E4596" s="55">
        <v>40</v>
      </c>
      <c r="F4596" s="55">
        <v>19.592000000000002</v>
      </c>
      <c r="G4596" s="55">
        <v>0.38282074674438793</v>
      </c>
      <c r="H4596" s="55">
        <v>0.9</v>
      </c>
      <c r="I4596" s="55">
        <v>0.6428571428571429</v>
      </c>
      <c r="J4596" s="55">
        <v>6.7702750025730758</v>
      </c>
      <c r="K4596" s="55">
        <v>99</v>
      </c>
      <c r="L4596" s="55">
        <v>89.611111111111114</v>
      </c>
      <c r="M4596" s="55">
        <v>32.130158730158726</v>
      </c>
      <c r="N4596" s="55">
        <v>5.6683470897748247</v>
      </c>
      <c r="O4596" s="55">
        <v>-8.3354547670145079E-2</v>
      </c>
      <c r="P4596" s="55">
        <v>2.047962046355003</v>
      </c>
      <c r="Q4596" s="55">
        <v>22.125</v>
      </c>
      <c r="R4596" s="55">
        <v>0.88824041725690006</v>
      </c>
      <c r="S4596" s="55">
        <v>3.9511943630832227</v>
      </c>
      <c r="T4596" s="55">
        <v>1.7578125E-2</v>
      </c>
      <c r="U4596" s="55">
        <v>0.22947668650793646</v>
      </c>
      <c r="V4596" s="55">
        <v>7.1802197428460053</v>
      </c>
      <c r="W4596" s="55">
        <v>6.6332495807108005</v>
      </c>
    </row>
    <row r="4597" spans="3:23" x14ac:dyDescent="0.25">
      <c r="C4597" s="51">
        <v>0</v>
      </c>
      <c r="D4597" s="54">
        <v>29</v>
      </c>
      <c r="E4597" s="54">
        <v>33</v>
      </c>
      <c r="F4597" s="54">
        <v>17.996000000000002</v>
      </c>
      <c r="G4597" s="54">
        <v>0</v>
      </c>
      <c r="H4597" s="54">
        <v>0.87878787878787878</v>
      </c>
      <c r="I4597" s="54">
        <v>0.59183673469387754</v>
      </c>
      <c r="J4597" s="54">
        <v>6.0765077797464979</v>
      </c>
      <c r="K4597" s="54">
        <v>110</v>
      </c>
      <c r="L4597" s="54">
        <v>95.896551724137936</v>
      </c>
      <c r="M4597" s="54">
        <v>69.238916256157637</v>
      </c>
      <c r="N4597" s="54">
        <v>8.3209925042724109</v>
      </c>
      <c r="O4597" s="54">
        <v>-9.6604738016353664E-2</v>
      </c>
      <c r="P4597" s="54">
        <v>2.0372886654615359</v>
      </c>
      <c r="Q4597" s="54">
        <v>62.535714285714299</v>
      </c>
      <c r="R4597" s="54">
        <v>0.89093557543422019</v>
      </c>
      <c r="S4597" s="54">
        <v>4.1162646156680225</v>
      </c>
      <c r="T4597" s="54">
        <v>1.8494897959183687E-2</v>
      </c>
      <c r="U4597" s="54">
        <v>0.24457060612246365</v>
      </c>
      <c r="V4597" s="54">
        <v>6.2330229193099944</v>
      </c>
      <c r="W4597" s="54">
        <v>6.2330229193099944</v>
      </c>
    </row>
    <row r="4598" spans="3:23" x14ac:dyDescent="0.25">
      <c r="C4598" s="52">
        <v>0</v>
      </c>
      <c r="D4598" s="55">
        <v>728</v>
      </c>
      <c r="E4598" s="55">
        <v>1001</v>
      </c>
      <c r="F4598" s="55">
        <v>133.125</v>
      </c>
      <c r="G4598" s="55">
        <v>0.90599472778497647</v>
      </c>
      <c r="H4598" s="55">
        <v>0.72727272727272729</v>
      </c>
      <c r="I4598" s="55">
        <v>0.52298850574712641</v>
      </c>
      <c r="J4598" s="55">
        <v>30.445334430207833</v>
      </c>
      <c r="K4598" s="55">
        <v>239</v>
      </c>
      <c r="L4598" s="55">
        <v>134.39560439560441</v>
      </c>
      <c r="M4598" s="55">
        <v>1702.2449325090342</v>
      </c>
      <c r="N4598" s="55">
        <v>41.258271079979032</v>
      </c>
      <c r="O4598" s="55">
        <v>0.47526847513519144</v>
      </c>
      <c r="P4598" s="55">
        <v>2.1822587889053513</v>
      </c>
      <c r="Q4598" s="55">
        <v>302.71991555242835</v>
      </c>
      <c r="R4598" s="55">
        <v>0.952964998464358</v>
      </c>
      <c r="S4598" s="55">
        <v>6.9286194765011686</v>
      </c>
      <c r="T4598" s="55">
        <v>1.2266985466321378E-3</v>
      </c>
      <c r="U4598" s="55">
        <v>0.233628453110269</v>
      </c>
      <c r="V4598" s="55">
        <v>54.5641322622226</v>
      </c>
      <c r="W4598" s="55">
        <v>23.096395415257373</v>
      </c>
    </row>
    <row r="4599" spans="3:23" x14ac:dyDescent="0.25">
      <c r="C4599" s="51">
        <v>0</v>
      </c>
      <c r="D4599" s="54">
        <v>256</v>
      </c>
      <c r="E4599" s="54">
        <v>285</v>
      </c>
      <c r="F4599" s="54">
        <v>65.674000000000007</v>
      </c>
      <c r="G4599" s="54">
        <v>0.8943184886814427</v>
      </c>
      <c r="H4599" s="54">
        <v>0.89824561403508774</v>
      </c>
      <c r="I4599" s="54">
        <v>0.53333333333333333</v>
      </c>
      <c r="J4599" s="54">
        <v>18.054066673528201</v>
      </c>
      <c r="K4599" s="54">
        <v>172</v>
      </c>
      <c r="L4599" s="54">
        <v>109.74609375</v>
      </c>
      <c r="M4599" s="54">
        <v>558.39410232843136</v>
      </c>
      <c r="N4599" s="54">
        <v>23.630363990603939</v>
      </c>
      <c r="O4599" s="54">
        <v>0.9521814586588252</v>
      </c>
      <c r="P4599" s="54">
        <v>3.00846216879716</v>
      </c>
      <c r="Q4599" s="54">
        <v>235.74200000000107</v>
      </c>
      <c r="R4599" s="54">
        <v>0.89629666170395661</v>
      </c>
      <c r="S4599" s="54">
        <v>6.0684614412852893</v>
      </c>
      <c r="T4599" s="54">
        <v>2.3920000000000226E-3</v>
      </c>
      <c r="U4599" s="54">
        <v>0.20674025097963875</v>
      </c>
      <c r="V4599" s="54">
        <v>28.121125500011125</v>
      </c>
      <c r="W4599" s="54">
        <v>12.582261450820003</v>
      </c>
    </row>
    <row r="4600" spans="3:23" x14ac:dyDescent="0.25">
      <c r="C4600" s="52">
        <v>0</v>
      </c>
      <c r="D4600" s="55">
        <v>4359</v>
      </c>
      <c r="E4600" s="55">
        <v>7102</v>
      </c>
      <c r="F4600" s="55">
        <v>442.54699999999991</v>
      </c>
      <c r="G4600" s="55">
        <v>0.86633614112950408</v>
      </c>
      <c r="H4600" s="55">
        <v>0.61377076879752179</v>
      </c>
      <c r="I4600" s="55">
        <v>0.48401065956029315</v>
      </c>
      <c r="J4600" s="55">
        <v>74.498665595435824</v>
      </c>
      <c r="K4600" s="55">
        <v>255</v>
      </c>
      <c r="L4600" s="55">
        <v>135.47900894700621</v>
      </c>
      <c r="M4600" s="55">
        <v>1756.5832559244259</v>
      </c>
      <c r="N4600" s="55">
        <v>41.911612423341886</v>
      </c>
      <c r="O4600" s="55">
        <v>0.7461193723088122</v>
      </c>
      <c r="P4600" s="55">
        <v>2.7063673998237738</v>
      </c>
      <c r="Q4600" s="55">
        <v>67.428838745184478</v>
      </c>
      <c r="R4600" s="55">
        <v>0.98857911483133387</v>
      </c>
      <c r="S4600" s="55">
        <v>7.1382470741430817</v>
      </c>
      <c r="T4600" s="55">
        <v>3.8560782725617431E-4</v>
      </c>
      <c r="U4600" s="55">
        <v>0.26488356504784583</v>
      </c>
      <c r="V4600" s="55">
        <v>135.77426487305993</v>
      </c>
      <c r="W4600" s="55">
        <v>67.814004483102678</v>
      </c>
    </row>
    <row r="4601" spans="3:23" x14ac:dyDescent="0.25">
      <c r="C4601" s="51">
        <v>0</v>
      </c>
      <c r="D4601" s="54">
        <v>57</v>
      </c>
      <c r="E4601" s="54">
        <v>61</v>
      </c>
      <c r="F4601" s="54">
        <v>25.471999999999998</v>
      </c>
      <c r="G4601" s="54">
        <v>0.71204260390783725</v>
      </c>
      <c r="H4601" s="54">
        <v>0.93442622950819676</v>
      </c>
      <c r="I4601" s="54">
        <v>0.74025974025974028</v>
      </c>
      <c r="J4601" s="54">
        <v>8.5190758917798277</v>
      </c>
      <c r="K4601" s="54">
        <v>117</v>
      </c>
      <c r="L4601" s="54">
        <v>95.333333333333329</v>
      </c>
      <c r="M4601" s="54">
        <v>100.40476190476186</v>
      </c>
      <c r="N4601" s="54">
        <v>10.020217657554245</v>
      </c>
      <c r="O4601" s="54">
        <v>0.43672098919987329</v>
      </c>
      <c r="P4601" s="54">
        <v>2.3937732640262919</v>
      </c>
      <c r="Q4601" s="54">
        <v>25.829545454545457</v>
      </c>
      <c r="R4601" s="54">
        <v>0.92067799427377184</v>
      </c>
      <c r="S4601" s="54">
        <v>4.5955334349896368</v>
      </c>
      <c r="T4601" s="54">
        <v>1.3688016528925599E-2</v>
      </c>
      <c r="U4601" s="54">
        <v>0.30173964293282463</v>
      </c>
      <c r="V4601" s="54">
        <v>10.256363022833209</v>
      </c>
      <c r="W4601" s="54">
        <v>7.2013643931415547</v>
      </c>
    </row>
    <row r="4602" spans="3:23" x14ac:dyDescent="0.25">
      <c r="C4602" s="52">
        <v>0</v>
      </c>
      <c r="D4602" s="55">
        <v>41</v>
      </c>
      <c r="E4602" s="55">
        <v>45</v>
      </c>
      <c r="F4602" s="55">
        <v>20.907</v>
      </c>
      <c r="G4602" s="55">
        <v>0.37986972501764632</v>
      </c>
      <c r="H4602" s="55">
        <v>0.91111111111111109</v>
      </c>
      <c r="I4602" s="55">
        <v>0.640625</v>
      </c>
      <c r="J4602" s="55">
        <v>7.2251519938435669</v>
      </c>
      <c r="K4602" s="55">
        <v>120</v>
      </c>
      <c r="L4602" s="55">
        <v>98.780487804878049</v>
      </c>
      <c r="M4602" s="55">
        <v>131.62560975609759</v>
      </c>
      <c r="N4602" s="55">
        <v>11.472820479555041</v>
      </c>
      <c r="O4602" s="55">
        <v>0.12192791388114066</v>
      </c>
      <c r="P4602" s="55">
        <v>1.9485195402419555</v>
      </c>
      <c r="Q4602" s="55">
        <v>94.902777777777814</v>
      </c>
      <c r="R4602" s="55">
        <v>0.88902511278194574</v>
      </c>
      <c r="S4602" s="55">
        <v>4.5218285288500244</v>
      </c>
      <c r="T4602" s="55">
        <v>1.4660493827160521E-2</v>
      </c>
      <c r="U4602" s="55">
        <v>0.20989925501341902</v>
      </c>
      <c r="V4602" s="55">
        <v>7.6360292750506691</v>
      </c>
      <c r="W4602" s="55">
        <v>7.0636324810317683</v>
      </c>
    </row>
    <row r="4603" spans="3:23" x14ac:dyDescent="0.25">
      <c r="C4603" s="51">
        <v>0</v>
      </c>
      <c r="D4603" s="54">
        <v>727</v>
      </c>
      <c r="E4603" s="54">
        <v>880</v>
      </c>
      <c r="F4603" s="54">
        <v>123.24999999999999</v>
      </c>
      <c r="G4603" s="54">
        <v>0.90529128375628254</v>
      </c>
      <c r="H4603" s="54">
        <v>0.82613636363636367</v>
      </c>
      <c r="I4603" s="54">
        <v>0.54538634658664664</v>
      </c>
      <c r="J4603" s="54">
        <v>30.424416987387996</v>
      </c>
      <c r="K4603" s="54">
        <v>243</v>
      </c>
      <c r="L4603" s="54">
        <v>141.05914718019258</v>
      </c>
      <c r="M4603" s="54">
        <v>1769.4331359108137</v>
      </c>
      <c r="N4603" s="54">
        <v>42.064630462073644</v>
      </c>
      <c r="O4603" s="54">
        <v>0.35152706957252161</v>
      </c>
      <c r="P4603" s="54">
        <v>2.2106104209155037</v>
      </c>
      <c r="Q4603" s="54">
        <v>471.6202346041045</v>
      </c>
      <c r="R4603" s="54">
        <v>0.93366016067628188</v>
      </c>
      <c r="S4603" s="54">
        <v>6.9886870701037811</v>
      </c>
      <c r="T4603" s="54">
        <v>1.1996800853105881E-3</v>
      </c>
      <c r="U4603" s="54">
        <v>0.22230496780172579</v>
      </c>
      <c r="V4603" s="54">
        <v>51.194898492903121</v>
      </c>
      <c r="W4603" s="54">
        <v>21.74715007525268</v>
      </c>
    </row>
    <row r="4604" spans="3:23" x14ac:dyDescent="0.25">
      <c r="C4604" s="52">
        <v>0</v>
      </c>
      <c r="D4604" s="55">
        <v>41</v>
      </c>
      <c r="E4604" s="55">
        <v>45</v>
      </c>
      <c r="F4604" s="55">
        <v>20.907</v>
      </c>
      <c r="G4604" s="55">
        <v>0.37986972501764632</v>
      </c>
      <c r="H4604" s="55">
        <v>0.91111111111111109</v>
      </c>
      <c r="I4604" s="55">
        <v>0.640625</v>
      </c>
      <c r="J4604" s="55">
        <v>7.2251519938435669</v>
      </c>
      <c r="K4604" s="55">
        <v>119</v>
      </c>
      <c r="L4604" s="55">
        <v>97.121951219512198</v>
      </c>
      <c r="M4604" s="55">
        <v>118.80975609756101</v>
      </c>
      <c r="N4604" s="55">
        <v>10.899988811808983</v>
      </c>
      <c r="O4604" s="55">
        <v>6.3563413351017131E-2</v>
      </c>
      <c r="P4604" s="55">
        <v>2.0891784746771687</v>
      </c>
      <c r="Q4604" s="55">
        <v>88.833333333333385</v>
      </c>
      <c r="R4604" s="55">
        <v>0.8616829148496582</v>
      </c>
      <c r="S4604" s="55">
        <v>4.6193895044597806</v>
      </c>
      <c r="T4604" s="55">
        <v>1.3888888888888916E-2</v>
      </c>
      <c r="U4604" s="55">
        <v>0.1495140398100924</v>
      </c>
      <c r="V4604" s="55">
        <v>7.6360292750506691</v>
      </c>
      <c r="W4604" s="55">
        <v>7.0636324810317683</v>
      </c>
    </row>
    <row r="4605" spans="3:23" x14ac:dyDescent="0.25">
      <c r="C4605" s="51">
        <v>0</v>
      </c>
      <c r="D4605" s="54">
        <v>285</v>
      </c>
      <c r="E4605" s="54">
        <v>311</v>
      </c>
      <c r="F4605" s="54">
        <v>66.492000000000004</v>
      </c>
      <c r="G4605" s="54">
        <v>0.86012729384398945</v>
      </c>
      <c r="H4605" s="54">
        <v>0.91639871382636651</v>
      </c>
      <c r="I4605" s="54">
        <v>0.59375</v>
      </c>
      <c r="J4605" s="54">
        <v>19.04923279949934</v>
      </c>
      <c r="K4605" s="54">
        <v>152</v>
      </c>
      <c r="L4605" s="54">
        <v>107.63508771929824</v>
      </c>
      <c r="M4605" s="54">
        <v>463.43679268594019</v>
      </c>
      <c r="N4605" s="54">
        <v>21.527582137479818</v>
      </c>
      <c r="O4605" s="54">
        <v>0.44989631556989823</v>
      </c>
      <c r="P4605" s="54">
        <v>1.9054285944502189</v>
      </c>
      <c r="Q4605" s="54">
        <v>183.0660000000012</v>
      </c>
      <c r="R4605" s="54">
        <v>0.90009930388677262</v>
      </c>
      <c r="S4605" s="54">
        <v>5.906987756702792</v>
      </c>
      <c r="T4605" s="54">
        <v>2.5600000000000215E-3</v>
      </c>
      <c r="U4605" s="54">
        <v>0.28421347370265543</v>
      </c>
      <c r="V4605" s="54">
        <v>27.495312955384936</v>
      </c>
      <c r="W4605" s="54">
        <v>14.024793923145664</v>
      </c>
    </row>
    <row r="4606" spans="3:23" x14ac:dyDescent="0.25">
      <c r="C4606" s="52">
        <v>0</v>
      </c>
      <c r="D4606" s="55">
        <v>4330</v>
      </c>
      <c r="E4606" s="55">
        <v>7005</v>
      </c>
      <c r="F4606" s="55">
        <v>446.18499999999995</v>
      </c>
      <c r="G4606" s="55">
        <v>0.86538522170182874</v>
      </c>
      <c r="H4606" s="55">
        <v>0.6181299072091363</v>
      </c>
      <c r="I4606" s="55">
        <v>0.48504536798476533</v>
      </c>
      <c r="J4606" s="55">
        <v>74.25043588224419</v>
      </c>
      <c r="K4606" s="55">
        <v>255</v>
      </c>
      <c r="L4606" s="55">
        <v>136.34942263279444</v>
      </c>
      <c r="M4606" s="55">
        <v>1799.7612205027974</v>
      </c>
      <c r="N4606" s="55">
        <v>42.4235927345009</v>
      </c>
      <c r="O4606" s="55">
        <v>0.74568368285407072</v>
      </c>
      <c r="P4606" s="55">
        <v>2.7091533375142096</v>
      </c>
      <c r="Q4606" s="55">
        <v>79.633133466577959</v>
      </c>
      <c r="R4606" s="55">
        <v>0.98636011936061407</v>
      </c>
      <c r="S4606" s="55">
        <v>7.1571407732029941</v>
      </c>
      <c r="T4606" s="55">
        <v>3.7044418138786208E-4</v>
      </c>
      <c r="U4606" s="55">
        <v>0.25725354982647453</v>
      </c>
      <c r="V4606" s="55">
        <v>135.62337423446914</v>
      </c>
      <c r="W4606" s="55">
        <v>67.961848257363684</v>
      </c>
    </row>
    <row r="4607" spans="3:23" x14ac:dyDescent="0.25">
      <c r="C4607" s="51">
        <v>0</v>
      </c>
      <c r="D4607" s="54">
        <v>118</v>
      </c>
      <c r="E4607" s="54">
        <v>126</v>
      </c>
      <c r="F4607" s="54">
        <v>40.168000000000006</v>
      </c>
      <c r="G4607" s="54">
        <v>0.85748008393602793</v>
      </c>
      <c r="H4607" s="54">
        <v>0.93650793650793651</v>
      </c>
      <c r="I4607" s="54">
        <v>0.72839506172839508</v>
      </c>
      <c r="J4607" s="54">
        <v>12.257335203001881</v>
      </c>
      <c r="K4607" s="54">
        <v>128</v>
      </c>
      <c r="L4607" s="54">
        <v>97.550847457627114</v>
      </c>
      <c r="M4607" s="54">
        <v>107.89055483123266</v>
      </c>
      <c r="N4607" s="54">
        <v>10.387037827563384</v>
      </c>
      <c r="O4607" s="54">
        <v>0.59562203808821401</v>
      </c>
      <c r="P4607" s="54">
        <v>3.2265897172130282</v>
      </c>
      <c r="Q4607" s="54">
        <v>18.894444444444456</v>
      </c>
      <c r="R4607" s="54">
        <v>0.96327004914583558</v>
      </c>
      <c r="S4607" s="54">
        <v>5.0097624411183217</v>
      </c>
      <c r="T4607" s="54">
        <v>7.0370370370370534E-3</v>
      </c>
      <c r="U4607" s="54">
        <v>0.35419592752926049</v>
      </c>
      <c r="V4607" s="54">
        <v>17.198294951687213</v>
      </c>
      <c r="W4607" s="54">
        <v>8.8488178372552522</v>
      </c>
    </row>
    <row r="4608" spans="3:23" x14ac:dyDescent="0.25">
      <c r="C4608" s="52">
        <v>0</v>
      </c>
      <c r="D4608" s="55">
        <v>38</v>
      </c>
      <c r="E4608" s="55">
        <v>42</v>
      </c>
      <c r="F4608" s="55">
        <v>20.625999999999998</v>
      </c>
      <c r="G4608" s="55">
        <v>0.52748477726821907</v>
      </c>
      <c r="H4608" s="55">
        <v>0.90476190476190477</v>
      </c>
      <c r="I4608" s="55">
        <v>0.59375</v>
      </c>
      <c r="J4608" s="55">
        <v>6.955796338302048</v>
      </c>
      <c r="K4608" s="55">
        <v>118</v>
      </c>
      <c r="L4608" s="55">
        <v>99.078947368421055</v>
      </c>
      <c r="M4608" s="55">
        <v>112.66927453769559</v>
      </c>
      <c r="N4608" s="55">
        <v>10.614578396606037</v>
      </c>
      <c r="O4608" s="55">
        <v>6.8286768080439209E-2</v>
      </c>
      <c r="P4608" s="55">
        <v>2.0091073959912094</v>
      </c>
      <c r="Q4608" s="55">
        <v>87.374999999999986</v>
      </c>
      <c r="R4608" s="55">
        <v>0.89779499735075585</v>
      </c>
      <c r="S4608" s="55">
        <v>4.4713544870139303</v>
      </c>
      <c r="T4608" s="55">
        <v>1.3888888888888916E-2</v>
      </c>
      <c r="U4608" s="55">
        <v>0.21701422436877801</v>
      </c>
      <c r="V4608" s="55">
        <v>7.6822876709772538</v>
      </c>
      <c r="W4608" s="55">
        <v>6.5265987488178077</v>
      </c>
    </row>
    <row r="4609" spans="3:23" x14ac:dyDescent="0.25">
      <c r="C4609" s="51">
        <v>0</v>
      </c>
      <c r="D4609" s="54">
        <v>776</v>
      </c>
      <c r="E4609" s="54">
        <v>896</v>
      </c>
      <c r="F4609" s="54">
        <v>123.639</v>
      </c>
      <c r="G4609" s="54">
        <v>0.90794413083161996</v>
      </c>
      <c r="H4609" s="54">
        <v>0.8660714285714286</v>
      </c>
      <c r="I4609" s="54">
        <v>0.54417952314165496</v>
      </c>
      <c r="J4609" s="54">
        <v>31.433006326383836</v>
      </c>
      <c r="K4609" s="54">
        <v>250</v>
      </c>
      <c r="L4609" s="54">
        <v>146.10180412371133</v>
      </c>
      <c r="M4609" s="54">
        <v>1730.7960741602926</v>
      </c>
      <c r="N4609" s="54">
        <v>41.602837333050886</v>
      </c>
      <c r="O4609" s="54">
        <v>0.35452461703232907</v>
      </c>
      <c r="P4609" s="54">
        <v>2.292903401182258</v>
      </c>
      <c r="Q4609" s="54">
        <v>385.77350720658768</v>
      </c>
      <c r="R4609" s="54">
        <v>0.94695887819232438</v>
      </c>
      <c r="S4609" s="54">
        <v>7.1138832395912379</v>
      </c>
      <c r="T4609" s="54">
        <v>1.1498698211695917E-3</v>
      </c>
      <c r="U4609" s="54">
        <v>0.20586908516182967</v>
      </c>
      <c r="V4609" s="54">
        <v>52.212665362765563</v>
      </c>
      <c r="W4609" s="54">
        <v>21.881869913336033</v>
      </c>
    </row>
    <row r="4610" spans="3:23" x14ac:dyDescent="0.25">
      <c r="C4610" s="52">
        <v>0</v>
      </c>
      <c r="D4610" s="55">
        <v>29</v>
      </c>
      <c r="E4610" s="55">
        <v>33</v>
      </c>
      <c r="F4610" s="55">
        <v>17.996000000000002</v>
      </c>
      <c r="G4610" s="55">
        <v>0</v>
      </c>
      <c r="H4610" s="55">
        <v>0.87878787878787878</v>
      </c>
      <c r="I4610" s="55">
        <v>0.59183673469387754</v>
      </c>
      <c r="J4610" s="55">
        <v>6.0765077797464979</v>
      </c>
      <c r="K4610" s="55">
        <v>117</v>
      </c>
      <c r="L4610" s="55">
        <v>98.034482758620683</v>
      </c>
      <c r="M4610" s="55">
        <v>100.60591133004924</v>
      </c>
      <c r="N4610" s="55">
        <v>10.030249813940291</v>
      </c>
      <c r="O4610" s="55">
        <v>2.1308186449941854E-2</v>
      </c>
      <c r="P4610" s="55">
        <v>2.1167470655384979</v>
      </c>
      <c r="Q4610" s="55">
        <v>104.96428571428572</v>
      </c>
      <c r="R4610" s="55">
        <v>0.84082172293454016</v>
      </c>
      <c r="S4610" s="55">
        <v>4.3491917709150378</v>
      </c>
      <c r="T4610" s="55">
        <v>1.785714285714287E-2</v>
      </c>
      <c r="U4610" s="55">
        <v>0.1481130294100218</v>
      </c>
      <c r="V4610" s="55">
        <v>6.2330229193099944</v>
      </c>
      <c r="W4610" s="55">
        <v>6.2330229193099944</v>
      </c>
    </row>
    <row r="4611" spans="3:23" x14ac:dyDescent="0.25">
      <c r="C4611" s="51">
        <v>0</v>
      </c>
      <c r="D4611" s="54">
        <v>288</v>
      </c>
      <c r="E4611" s="54">
        <v>320</v>
      </c>
      <c r="F4611" s="54">
        <v>69.237999999999985</v>
      </c>
      <c r="G4611" s="54">
        <v>0.85650947980975611</v>
      </c>
      <c r="H4611" s="54">
        <v>0.9</v>
      </c>
      <c r="I4611" s="54">
        <v>0.60631578947368425</v>
      </c>
      <c r="J4611" s="54">
        <v>19.149229459268767</v>
      </c>
      <c r="K4611" s="54">
        <v>172</v>
      </c>
      <c r="L4611" s="54">
        <v>111.71180555555556</v>
      </c>
      <c r="M4611" s="54">
        <v>660.17797861014321</v>
      </c>
      <c r="N4611" s="54">
        <v>25.693928827840697</v>
      </c>
      <c r="O4611" s="54">
        <v>0.77953692938736241</v>
      </c>
      <c r="P4611" s="54">
        <v>2.4351743305001095</v>
      </c>
      <c r="Q4611" s="54">
        <v>233.25303643724658</v>
      </c>
      <c r="R4611" s="54">
        <v>0.91070321809747379</v>
      </c>
      <c r="S4611" s="54">
        <v>6.1210595416581102</v>
      </c>
      <c r="T4611" s="54">
        <v>2.3766985198905252E-3</v>
      </c>
      <c r="U4611" s="54">
        <v>0.20245424185184827</v>
      </c>
      <c r="V4611" s="54">
        <v>27.180431530142272</v>
      </c>
      <c r="W4611" s="54">
        <v>14.028671253682237</v>
      </c>
    </row>
    <row r="4612" spans="3:23" x14ac:dyDescent="0.25">
      <c r="C4612" s="52">
        <v>0</v>
      </c>
      <c r="D4612" s="55">
        <v>4235</v>
      </c>
      <c r="E4612" s="55">
        <v>6755</v>
      </c>
      <c r="F4612" s="55">
        <v>462.44499999999994</v>
      </c>
      <c r="G4612" s="55">
        <v>0.86683678980179391</v>
      </c>
      <c r="H4612" s="55">
        <v>0.62694300518134716</v>
      </c>
      <c r="I4612" s="55">
        <v>0.48477564102564102</v>
      </c>
      <c r="J4612" s="55">
        <v>73.431392959370001</v>
      </c>
      <c r="K4612" s="55">
        <v>251</v>
      </c>
      <c r="L4612" s="55">
        <v>138.15395513577332</v>
      </c>
      <c r="M4612" s="55">
        <v>1798.4722771023773</v>
      </c>
      <c r="N4612" s="55">
        <v>42.408398662321325</v>
      </c>
      <c r="O4612" s="55">
        <v>0.70290384343473322</v>
      </c>
      <c r="P4612" s="55">
        <v>2.5115916757792598</v>
      </c>
      <c r="Q4612" s="55">
        <v>76.258225550261102</v>
      </c>
      <c r="R4612" s="55">
        <v>0.98675850759410932</v>
      </c>
      <c r="S4612" s="55">
        <v>7.1325102680304324</v>
      </c>
      <c r="T4612" s="55">
        <v>3.8050322091600757E-4</v>
      </c>
      <c r="U4612" s="55">
        <v>0.26006296248550859</v>
      </c>
      <c r="V4612" s="55">
        <v>133.31922147519103</v>
      </c>
      <c r="W4612" s="55">
        <v>66.471896923759203</v>
      </c>
    </row>
    <row r="4613" spans="3:23" x14ac:dyDescent="0.25">
      <c r="C4613" s="51">
        <v>0</v>
      </c>
      <c r="D4613" s="54">
        <v>142</v>
      </c>
      <c r="E4613" s="54">
        <v>149</v>
      </c>
      <c r="F4613" s="54">
        <v>42.682000000000002</v>
      </c>
      <c r="G4613" s="54">
        <v>0.81880695690558025</v>
      </c>
      <c r="H4613" s="54">
        <v>0.95302013422818788</v>
      </c>
      <c r="I4613" s="54">
        <v>0.78888888888888886</v>
      </c>
      <c r="J4613" s="54">
        <v>13.446189622059965</v>
      </c>
      <c r="K4613" s="54">
        <v>126</v>
      </c>
      <c r="L4613" s="54">
        <v>104.29577464788733</v>
      </c>
      <c r="M4613" s="54">
        <v>126.37998201977831</v>
      </c>
      <c r="N4613" s="54">
        <v>11.241885163075555</v>
      </c>
      <c r="O4613" s="54">
        <v>-0.38190453997284751</v>
      </c>
      <c r="P4613" s="54">
        <v>2.2002767632838505</v>
      </c>
      <c r="Q4613" s="54">
        <v>31.601010101010129</v>
      </c>
      <c r="R4613" s="54">
        <v>0.95632346537862634</v>
      </c>
      <c r="S4613" s="54">
        <v>5.1553540996002907</v>
      </c>
      <c r="T4613" s="54">
        <v>6.7850219365370801E-3</v>
      </c>
      <c r="U4613" s="54">
        <v>0.29446936753086478</v>
      </c>
      <c r="V4613" s="54">
        <v>17.863281363858306</v>
      </c>
      <c r="W4613" s="54">
        <v>10.254755300089004</v>
      </c>
    </row>
    <row r="4614" spans="3:23" x14ac:dyDescent="0.25">
      <c r="C4614" s="52">
        <v>0</v>
      </c>
      <c r="D4614" s="55">
        <v>882</v>
      </c>
      <c r="E4614" s="55">
        <v>1080</v>
      </c>
      <c r="F4614" s="55">
        <v>142.54500000000002</v>
      </c>
      <c r="G4614" s="55">
        <v>0.93486012440465138</v>
      </c>
      <c r="H4614" s="55">
        <v>0.81666666666666665</v>
      </c>
      <c r="I4614" s="55">
        <v>0.46889952153110048</v>
      </c>
      <c r="J4614" s="55">
        <v>33.511151553720346</v>
      </c>
      <c r="K4614" s="55">
        <v>243</v>
      </c>
      <c r="L4614" s="55">
        <v>151.47165532879819</v>
      </c>
      <c r="M4614" s="55">
        <v>1836.7125895382753</v>
      </c>
      <c r="N4614" s="55">
        <v>42.856884972408757</v>
      </c>
      <c r="O4614" s="55">
        <v>0.30077374425010556</v>
      </c>
      <c r="P4614" s="55">
        <v>2.1688013300285442</v>
      </c>
      <c r="Q4614" s="55">
        <v>530.79153605015574</v>
      </c>
      <c r="R4614" s="55">
        <v>0.93361065035188406</v>
      </c>
      <c r="S4614" s="55">
        <v>7.1342668559148663</v>
      </c>
      <c r="T4614" s="55">
        <v>1.0209106523018144E-3</v>
      </c>
      <c r="U4614" s="55">
        <v>0.21115705022416595</v>
      </c>
      <c r="V4614" s="55">
        <v>61.95815520298364</v>
      </c>
      <c r="W4614" s="55">
        <v>21.996152792663235</v>
      </c>
    </row>
    <row r="4615" spans="3:23" x14ac:dyDescent="0.25">
      <c r="C4615" s="51">
        <v>0</v>
      </c>
      <c r="D4615" s="54">
        <v>274</v>
      </c>
      <c r="E4615" s="54">
        <v>305</v>
      </c>
      <c r="F4615" s="54">
        <v>70.734999999999999</v>
      </c>
      <c r="G4615" s="54">
        <v>0.87545255240410147</v>
      </c>
      <c r="H4615" s="54">
        <v>0.89836065573770496</v>
      </c>
      <c r="I4615" s="54">
        <v>0.54800000000000004</v>
      </c>
      <c r="J4615" s="54">
        <v>18.677998695187732</v>
      </c>
      <c r="K4615" s="54">
        <v>170</v>
      </c>
      <c r="L4615" s="54">
        <v>113.64233576642336</v>
      </c>
      <c r="M4615" s="54">
        <v>522.69212053153649</v>
      </c>
      <c r="N4615" s="54">
        <v>22.862460946528405</v>
      </c>
      <c r="O4615" s="54">
        <v>0.59199476079077851</v>
      </c>
      <c r="P4615" s="54">
        <v>2.4266672417854105</v>
      </c>
      <c r="Q4615" s="54">
        <v>178.64423076923106</v>
      </c>
      <c r="R4615" s="54">
        <v>0.91630822485017782</v>
      </c>
      <c r="S4615" s="54">
        <v>6.0533986809600755</v>
      </c>
      <c r="T4615" s="54">
        <v>2.2707100591716082E-3</v>
      </c>
      <c r="U4615" s="54">
        <v>0.216516825762886</v>
      </c>
      <c r="V4615" s="54">
        <v>27.891572321723967</v>
      </c>
      <c r="W4615" s="54">
        <v>13.480110549056239</v>
      </c>
    </row>
    <row r="4616" spans="3:23" x14ac:dyDescent="0.25">
      <c r="C4616" s="52">
        <v>0</v>
      </c>
      <c r="D4616" s="55">
        <v>78</v>
      </c>
      <c r="E4616" s="55">
        <v>107</v>
      </c>
      <c r="F4616" s="55">
        <v>43.591999999999999</v>
      </c>
      <c r="G4616" s="55">
        <v>0.93316861612119495</v>
      </c>
      <c r="H4616" s="55">
        <v>0.7289719626168224</v>
      </c>
      <c r="I4616" s="55">
        <v>0.57352941176470584</v>
      </c>
      <c r="J4616" s="55">
        <v>9.9655749703337584</v>
      </c>
      <c r="K4616" s="55">
        <v>172</v>
      </c>
      <c r="L4616" s="55">
        <v>116.48717948717949</v>
      </c>
      <c r="M4616" s="55">
        <v>652.85048285048299</v>
      </c>
      <c r="N4616" s="55">
        <v>25.550938981776834</v>
      </c>
      <c r="O4616" s="55">
        <v>0.39040662064305826</v>
      </c>
      <c r="P4616" s="55">
        <v>1.8228007863935223</v>
      </c>
      <c r="Q4616" s="55">
        <v>457.14583333333314</v>
      </c>
      <c r="R4616" s="55">
        <v>0.78702526081601576</v>
      </c>
      <c r="S4616" s="55">
        <v>5.461496289291861</v>
      </c>
      <c r="T4616" s="55">
        <v>7.5231481481481685E-3</v>
      </c>
      <c r="U4616" s="55">
        <v>0.12700627422278432</v>
      </c>
      <c r="V4616" s="55">
        <v>18.704370314535478</v>
      </c>
      <c r="W4616" s="55">
        <v>6.7230785786419238</v>
      </c>
    </row>
    <row r="4617" spans="3:23" x14ac:dyDescent="0.25">
      <c r="C4617" s="51">
        <v>0</v>
      </c>
      <c r="D4617" s="54">
        <v>4241</v>
      </c>
      <c r="E4617" s="54">
        <v>6644</v>
      </c>
      <c r="F4617" s="54">
        <v>475.488</v>
      </c>
      <c r="G4617" s="54">
        <v>0.86425855777938332</v>
      </c>
      <c r="H4617" s="54">
        <v>0.63832028898254067</v>
      </c>
      <c r="I4617" s="54">
        <v>0.47507561330794218</v>
      </c>
      <c r="J4617" s="54">
        <v>73.483392063933906</v>
      </c>
      <c r="K4617" s="54">
        <v>252</v>
      </c>
      <c r="L4617" s="54">
        <v>138.25135581230842</v>
      </c>
      <c r="M4617" s="54">
        <v>1732.2061449773782</v>
      </c>
      <c r="N4617" s="54">
        <v>41.619780693528149</v>
      </c>
      <c r="O4617" s="54">
        <v>0.65321286971329584</v>
      </c>
      <c r="P4617" s="54">
        <v>2.4479289675841476</v>
      </c>
      <c r="Q4617" s="54">
        <v>84.832333999555985</v>
      </c>
      <c r="R4617" s="54">
        <v>0.98470367752277399</v>
      </c>
      <c r="S4617" s="54">
        <v>7.135403631000524</v>
      </c>
      <c r="T4617" s="54">
        <v>3.6381105319819728E-4</v>
      </c>
      <c r="U4617" s="54">
        <v>0.25505749326156879</v>
      </c>
      <c r="V4617" s="54">
        <v>131.44782213419188</v>
      </c>
      <c r="W4617" s="54">
        <v>66.124545084653164</v>
      </c>
    </row>
    <row r="4618" spans="3:23" x14ac:dyDescent="0.25">
      <c r="C4618" s="52">
        <v>0</v>
      </c>
      <c r="D4618" s="55">
        <v>158</v>
      </c>
      <c r="E4618" s="55">
        <v>164</v>
      </c>
      <c r="F4618" s="55">
        <v>45.701000000000001</v>
      </c>
      <c r="G4618" s="55">
        <v>0.78661727960087069</v>
      </c>
      <c r="H4618" s="55">
        <v>0.96341463414634143</v>
      </c>
      <c r="I4618" s="55">
        <v>0.69298245614035092</v>
      </c>
      <c r="J4618" s="55">
        <v>14.183506197980657</v>
      </c>
      <c r="K4618" s="55">
        <v>127</v>
      </c>
      <c r="L4618" s="55">
        <v>104.94303797468355</v>
      </c>
      <c r="M4618" s="55">
        <v>139.68463275014105</v>
      </c>
      <c r="N4618" s="55">
        <v>11.818825354075635</v>
      </c>
      <c r="O4618" s="55">
        <v>-0.11113998204724973</v>
      </c>
      <c r="P4618" s="55">
        <v>2.0336764137746037</v>
      </c>
      <c r="Q4618" s="55">
        <v>32.28744939271256</v>
      </c>
      <c r="R4618" s="55">
        <v>0.96704331911299868</v>
      </c>
      <c r="S4618" s="55">
        <v>5.3182741263220388</v>
      </c>
      <c r="T4618" s="55">
        <v>4.8681342097067672E-3</v>
      </c>
      <c r="U4618" s="55">
        <v>0.25903560564491762</v>
      </c>
      <c r="V4618" s="55">
        <v>18.337584563540563</v>
      </c>
      <c r="W4618" s="55">
        <v>11.322374574783424</v>
      </c>
    </row>
    <row r="4619" spans="3:23" x14ac:dyDescent="0.25">
      <c r="C4619" s="51">
        <v>0</v>
      </c>
      <c r="D4619" s="54">
        <v>1230</v>
      </c>
      <c r="E4619" s="54">
        <v>2009</v>
      </c>
      <c r="F4619" s="54">
        <v>209.66499999999999</v>
      </c>
      <c r="G4619" s="54">
        <v>0.96265023983155273</v>
      </c>
      <c r="H4619" s="54">
        <v>0.61224489795918369</v>
      </c>
      <c r="I4619" s="54">
        <v>0.43586109142452162</v>
      </c>
      <c r="J4619" s="54">
        <v>39.573787284315486</v>
      </c>
      <c r="K4619" s="54">
        <v>245</v>
      </c>
      <c r="L4619" s="54">
        <v>146.45203252032519</v>
      </c>
      <c r="M4619" s="54">
        <v>1814.9655572975582</v>
      </c>
      <c r="N4619" s="54">
        <v>42.602412576021543</v>
      </c>
      <c r="O4619" s="54">
        <v>0.46697213311564961</v>
      </c>
      <c r="P4619" s="54">
        <v>2.3345214480018424</v>
      </c>
      <c r="Q4619" s="54">
        <v>350.61764705882348</v>
      </c>
      <c r="R4619" s="54">
        <v>0.946834579059184</v>
      </c>
      <c r="S4619" s="54">
        <v>7.1382120090907728</v>
      </c>
      <c r="T4619" s="54">
        <v>7.02732073221451E-4</v>
      </c>
      <c r="U4619" s="54">
        <v>0.21774965958640191</v>
      </c>
      <c r="V4619" s="54">
        <v>99.264546771898026</v>
      </c>
      <c r="W4619" s="54">
        <v>26.87568415425962</v>
      </c>
    </row>
    <row r="4620" spans="3:23" x14ac:dyDescent="0.25">
      <c r="C4620" s="52">
        <v>0</v>
      </c>
      <c r="D4620" s="55">
        <v>29</v>
      </c>
      <c r="E4620" s="55">
        <v>33</v>
      </c>
      <c r="F4620" s="55">
        <v>17.996000000000002</v>
      </c>
      <c r="G4620" s="55">
        <v>0</v>
      </c>
      <c r="H4620" s="55">
        <v>0.87878787878787878</v>
      </c>
      <c r="I4620" s="55">
        <v>0.59183673469387754</v>
      </c>
      <c r="J4620" s="55">
        <v>6.0765077797464979</v>
      </c>
      <c r="K4620" s="55">
        <v>97</v>
      </c>
      <c r="L4620" s="55">
        <v>89.241379310344826</v>
      </c>
      <c r="M4620" s="55">
        <v>20.33251231527095</v>
      </c>
      <c r="N4620" s="55">
        <v>4.5091587148015702</v>
      </c>
      <c r="O4620" s="55">
        <v>-0.10611342186379558</v>
      </c>
      <c r="P4620" s="55">
        <v>2.2155988276473559</v>
      </c>
      <c r="Q4620" s="55">
        <v>19.214285714285712</v>
      </c>
      <c r="R4620" s="55">
        <v>0.8501352245525442</v>
      </c>
      <c r="S4620" s="55">
        <v>3.728502115742625</v>
      </c>
      <c r="T4620" s="55">
        <v>1.9770408163265318E-2</v>
      </c>
      <c r="U4620" s="55">
        <v>0.29291383219954642</v>
      </c>
      <c r="V4620" s="55">
        <v>6.2330229193099944</v>
      </c>
      <c r="W4620" s="55">
        <v>6.2330229193099944</v>
      </c>
    </row>
    <row r="4621" spans="3:23" x14ac:dyDescent="0.25">
      <c r="C4621" s="51">
        <v>0</v>
      </c>
      <c r="D4621" s="54">
        <v>179</v>
      </c>
      <c r="E4621" s="54">
        <v>211</v>
      </c>
      <c r="F4621" s="54">
        <v>56.452000000000005</v>
      </c>
      <c r="G4621" s="54">
        <v>0.92160997554107771</v>
      </c>
      <c r="H4621" s="54">
        <v>0.84834123222748814</v>
      </c>
      <c r="I4621" s="54">
        <v>0.67803030303030298</v>
      </c>
      <c r="J4621" s="54">
        <v>15.09668435477122</v>
      </c>
      <c r="K4621" s="54">
        <v>146</v>
      </c>
      <c r="L4621" s="54">
        <v>112.06703910614524</v>
      </c>
      <c r="M4621" s="54">
        <v>352.11907601531601</v>
      </c>
      <c r="N4621" s="54">
        <v>18.764836157433297</v>
      </c>
      <c r="O4621" s="54">
        <v>6.199365282747088E-2</v>
      </c>
      <c r="P4621" s="54">
        <v>1.7100593039582863</v>
      </c>
      <c r="Q4621" s="54">
        <v>148.80000000000001</v>
      </c>
      <c r="R4621" s="54">
        <v>0.91812157177473985</v>
      </c>
      <c r="S4621" s="54">
        <v>5.7909651884576574</v>
      </c>
      <c r="T4621" s="54">
        <v>4.0330578512396608E-3</v>
      </c>
      <c r="U4621" s="54">
        <v>0.20393628436809097</v>
      </c>
      <c r="V4621" s="54">
        <v>25.61845015339588</v>
      </c>
      <c r="W4621" s="54">
        <v>9.9429641797590804</v>
      </c>
    </row>
    <row r="4622" spans="3:23" x14ac:dyDescent="0.25">
      <c r="C4622" s="52">
        <v>0</v>
      </c>
      <c r="D4622" s="55">
        <v>4270</v>
      </c>
      <c r="E4622" s="55">
        <v>6513</v>
      </c>
      <c r="F4622" s="55">
        <v>483.69099999999997</v>
      </c>
      <c r="G4622" s="55">
        <v>0.86763446389694199</v>
      </c>
      <c r="H4622" s="55">
        <v>0.65561185321664361</v>
      </c>
      <c r="I4622" s="55">
        <v>0.48445654640344904</v>
      </c>
      <c r="J4622" s="55">
        <v>73.734204111925862</v>
      </c>
      <c r="K4622" s="55">
        <v>255</v>
      </c>
      <c r="L4622" s="55">
        <v>137.62763466042153</v>
      </c>
      <c r="M4622" s="55">
        <v>1694.5467179925211</v>
      </c>
      <c r="N4622" s="55">
        <v>41.164872379159895</v>
      </c>
      <c r="O4622" s="55">
        <v>0.61553355132788712</v>
      </c>
      <c r="P4622" s="55">
        <v>2.3658840299398882</v>
      </c>
      <c r="Q4622" s="55">
        <v>70.318376068376281</v>
      </c>
      <c r="R4622" s="55">
        <v>0.98680721215776945</v>
      </c>
      <c r="S4622" s="55">
        <v>7.1140995286638322</v>
      </c>
      <c r="T4622" s="55">
        <v>3.8271018099134114E-4</v>
      </c>
      <c r="U4622" s="55">
        <v>0.26079608815456973</v>
      </c>
      <c r="V4622" s="55">
        <v>131.55351127175737</v>
      </c>
      <c r="W4622" s="55">
        <v>65.408749379575795</v>
      </c>
    </row>
    <row r="4623" spans="3:23" x14ac:dyDescent="0.25">
      <c r="C4623" s="51">
        <v>0</v>
      </c>
      <c r="D4623" s="54">
        <v>171</v>
      </c>
      <c r="E4623" s="54">
        <v>179</v>
      </c>
      <c r="F4623" s="54">
        <v>45.981999999999999</v>
      </c>
      <c r="G4623" s="54">
        <v>0.7568441700675278</v>
      </c>
      <c r="H4623" s="54">
        <v>0.95530726256983245</v>
      </c>
      <c r="I4623" s="54">
        <v>0.75</v>
      </c>
      <c r="J4623" s="54">
        <v>14.755472278097805</v>
      </c>
      <c r="K4623" s="54">
        <v>133</v>
      </c>
      <c r="L4623" s="54">
        <v>100.71929824561404</v>
      </c>
      <c r="M4623" s="54">
        <v>167.66191950464395</v>
      </c>
      <c r="N4623" s="54">
        <v>12.948433090711939</v>
      </c>
      <c r="O4623" s="54">
        <v>0.56295068133314852</v>
      </c>
      <c r="P4623" s="54">
        <v>2.3415941500164861</v>
      </c>
      <c r="Q4623" s="54">
        <v>30.15384615384615</v>
      </c>
      <c r="R4623" s="54">
        <v>0.95238562866555954</v>
      </c>
      <c r="S4623" s="54">
        <v>5.3043815220985095</v>
      </c>
      <c r="T4623" s="54">
        <v>4.6386598698552736E-3</v>
      </c>
      <c r="U4623" s="54">
        <v>0.28102796326480567</v>
      </c>
      <c r="V4623" s="54">
        <v>18.386268738044599</v>
      </c>
      <c r="W4623" s="54">
        <v>12.017180042095784</v>
      </c>
    </row>
    <row r="4624" spans="3:23" x14ac:dyDescent="0.25">
      <c r="C4624" s="52">
        <v>0</v>
      </c>
      <c r="D4624" s="55">
        <v>1284</v>
      </c>
      <c r="E4624" s="55">
        <v>2044</v>
      </c>
      <c r="F4624" s="55">
        <v>206.64699999999996</v>
      </c>
      <c r="G4624" s="55">
        <v>0.96035385986100363</v>
      </c>
      <c r="H4624" s="55">
        <v>0.62818003913894327</v>
      </c>
      <c r="I4624" s="55">
        <v>0.44199655765920826</v>
      </c>
      <c r="J4624" s="55">
        <v>40.433149462290821</v>
      </c>
      <c r="K4624" s="55">
        <v>241</v>
      </c>
      <c r="L4624" s="55">
        <v>146.72196261682242</v>
      </c>
      <c r="M4624" s="55">
        <v>1753.2889638770127</v>
      </c>
      <c r="N4624" s="55">
        <v>41.872293511067824</v>
      </c>
      <c r="O4624" s="55">
        <v>0.50438360412772465</v>
      </c>
      <c r="P4624" s="55">
        <v>2.2588219543275092</v>
      </c>
      <c r="Q4624" s="55">
        <v>377.96530612244771</v>
      </c>
      <c r="R4624" s="55">
        <v>0.94243622494179069</v>
      </c>
      <c r="S4624" s="55">
        <v>7.1110872811714625</v>
      </c>
      <c r="T4624" s="55">
        <v>6.4001110648341834E-4</v>
      </c>
      <c r="U4624" s="55">
        <v>0.2163859617158376</v>
      </c>
      <c r="V4624" s="55">
        <v>98.291202056696704</v>
      </c>
      <c r="W4624" s="55">
        <v>27.402004812677198</v>
      </c>
    </row>
    <row r="4625" spans="3:23" x14ac:dyDescent="0.25">
      <c r="C4625" s="51">
        <v>0</v>
      </c>
      <c r="D4625" s="54">
        <v>4557</v>
      </c>
      <c r="E4625" s="54">
        <v>7371</v>
      </c>
      <c r="F4625" s="54">
        <v>487.88499999999999</v>
      </c>
      <c r="G4625" s="54">
        <v>0.82159432495393614</v>
      </c>
      <c r="H4625" s="54">
        <v>0.61823361823361822</v>
      </c>
      <c r="I4625" s="54">
        <v>0.50599600266489009</v>
      </c>
      <c r="J4625" s="54">
        <v>76.17186229414466</v>
      </c>
      <c r="K4625" s="54">
        <v>250</v>
      </c>
      <c r="L4625" s="54">
        <v>136.06714944042133</v>
      </c>
      <c r="M4625" s="54">
        <v>1676.9959289445208</v>
      </c>
      <c r="N4625" s="54">
        <v>40.951140752664273</v>
      </c>
      <c r="O4625" s="54">
        <v>0.67021514551424199</v>
      </c>
      <c r="P4625" s="54">
        <v>2.4657408605512159</v>
      </c>
      <c r="Q4625" s="54">
        <v>79.070225646670011</v>
      </c>
      <c r="R4625" s="54">
        <v>0.98505267549472175</v>
      </c>
      <c r="S4625" s="54">
        <v>7.0956949337332684</v>
      </c>
      <c r="T4625" s="54">
        <v>3.740494061922233E-4</v>
      </c>
      <c r="U4625" s="54">
        <v>0.25816182317570951</v>
      </c>
      <c r="V4625" s="54">
        <v>126.74284009031093</v>
      </c>
      <c r="W4625" s="54">
        <v>72.252619929534276</v>
      </c>
    </row>
    <row r="4626" spans="3:23" x14ac:dyDescent="0.25">
      <c r="C4626" s="52">
        <v>0</v>
      </c>
      <c r="D4626" s="55">
        <v>164</v>
      </c>
      <c r="E4626" s="55">
        <v>173</v>
      </c>
      <c r="F4626" s="55">
        <v>44.51</v>
      </c>
      <c r="G4626" s="55">
        <v>0.62693437235389393</v>
      </c>
      <c r="H4626" s="55">
        <v>0.94797687861271673</v>
      </c>
      <c r="I4626" s="55">
        <v>0.68907563025210083</v>
      </c>
      <c r="J4626" s="55">
        <v>14.450303987687134</v>
      </c>
      <c r="K4626" s="55">
        <v>132</v>
      </c>
      <c r="L4626" s="55">
        <v>99.268292682926827</v>
      </c>
      <c r="M4626" s="55">
        <v>186.09935657638783</v>
      </c>
      <c r="N4626" s="55">
        <v>13.641823799492055</v>
      </c>
      <c r="O4626" s="55">
        <v>0.77011116186188722</v>
      </c>
      <c r="P4626" s="55">
        <v>2.6626802671070045</v>
      </c>
      <c r="Q4626" s="55">
        <v>31.72549019607839</v>
      </c>
      <c r="R4626" s="55">
        <v>0.94917329758935987</v>
      </c>
      <c r="S4626" s="55">
        <v>5.2194337349404112</v>
      </c>
      <c r="T4626" s="55">
        <v>5.1826220684352033E-3</v>
      </c>
      <c r="U4626" s="55">
        <v>0.34619238884172365</v>
      </c>
      <c r="V4626" s="55">
        <v>16.505651515252083</v>
      </c>
      <c r="W4626" s="55">
        <v>12.859092119244625</v>
      </c>
    </row>
    <row r="4627" spans="3:23" x14ac:dyDescent="0.25">
      <c r="C4627" s="51">
        <v>0</v>
      </c>
      <c r="D4627" s="54">
        <v>1344</v>
      </c>
      <c r="E4627" s="54">
        <v>2126</v>
      </c>
      <c r="F4627" s="54">
        <v>211.154</v>
      </c>
      <c r="G4627" s="54">
        <v>0.95966418508554163</v>
      </c>
      <c r="H4627" s="54">
        <v>0.63217309501411101</v>
      </c>
      <c r="I4627" s="54">
        <v>0.44444444444444442</v>
      </c>
      <c r="J4627" s="54">
        <v>41.367063566611279</v>
      </c>
      <c r="K4627" s="54">
        <v>248</v>
      </c>
      <c r="L4627" s="54">
        <v>144.77678571428572</v>
      </c>
      <c r="M4627" s="54">
        <v>1780.9389692585855</v>
      </c>
      <c r="N4627" s="54">
        <v>42.201172605255714</v>
      </c>
      <c r="O4627" s="54">
        <v>0.5326301154915678</v>
      </c>
      <c r="P4627" s="54">
        <v>2.3421773243690849</v>
      </c>
      <c r="Q4627" s="54">
        <v>305.82712418300758</v>
      </c>
      <c r="R4627" s="54">
        <v>0.95098944276905939</v>
      </c>
      <c r="S4627" s="54">
        <v>7.1079098842559025</v>
      </c>
      <c r="T4627" s="54">
        <v>6.4013840830448902E-4</v>
      </c>
      <c r="U4627" s="54">
        <v>0.23701102392938639</v>
      </c>
      <c r="V4627" s="54">
        <v>99.058403129761516</v>
      </c>
      <c r="W4627" s="54">
        <v>27.850151896126771</v>
      </c>
    </row>
    <row r="4628" spans="3:23" x14ac:dyDescent="0.25">
      <c r="C4628" s="52">
        <v>0</v>
      </c>
      <c r="D4628" s="55">
        <v>43</v>
      </c>
      <c r="E4628" s="55">
        <v>47</v>
      </c>
      <c r="F4628" s="55">
        <v>21.552</v>
      </c>
      <c r="G4628" s="55">
        <v>0.53810701977690156</v>
      </c>
      <c r="H4628" s="55">
        <v>0.91489361702127658</v>
      </c>
      <c r="I4628" s="55">
        <v>0.68253968253968256</v>
      </c>
      <c r="J4628" s="55">
        <v>7.399277020331918</v>
      </c>
      <c r="K4628" s="55">
        <v>116</v>
      </c>
      <c r="L4628" s="55">
        <v>98.883720930232556</v>
      </c>
      <c r="M4628" s="55">
        <v>76.629014396456242</v>
      </c>
      <c r="N4628" s="55">
        <v>8.753799997512866</v>
      </c>
      <c r="O4628" s="55">
        <v>0.26920727210852341</v>
      </c>
      <c r="P4628" s="55">
        <v>2.106002054871853</v>
      </c>
      <c r="Q4628" s="55">
        <v>63.757142857142817</v>
      </c>
      <c r="R4628" s="55">
        <v>0.79160954019916363</v>
      </c>
      <c r="S4628" s="55">
        <v>4.6911568366919392</v>
      </c>
      <c r="T4628" s="55">
        <v>1.4693877551020428E-2</v>
      </c>
      <c r="U4628" s="55">
        <v>0.18233700822986532</v>
      </c>
      <c r="V4628" s="55">
        <v>8.1744544421237428</v>
      </c>
      <c r="W4628" s="55">
        <v>6.8900557484721601</v>
      </c>
    </row>
    <row r="4629" spans="3:23" x14ac:dyDescent="0.25">
      <c r="C4629" s="51">
        <v>0</v>
      </c>
      <c r="D4629" s="54">
        <v>4857</v>
      </c>
      <c r="E4629" s="54">
        <v>7752</v>
      </c>
      <c r="F4629" s="54">
        <v>517.71500000000003</v>
      </c>
      <c r="G4629" s="54">
        <v>0.80655111980522809</v>
      </c>
      <c r="H4629" s="54">
        <v>0.62654798761609909</v>
      </c>
      <c r="I4629" s="54">
        <v>0.53930712858094598</v>
      </c>
      <c r="J4629" s="54">
        <v>78.63920440072296</v>
      </c>
      <c r="K4629" s="54">
        <v>255</v>
      </c>
      <c r="L4629" s="54">
        <v>132.57236977558165</v>
      </c>
      <c r="M4629" s="54">
        <v>1692.0619464629092</v>
      </c>
      <c r="N4629" s="54">
        <v>41.13468058053823</v>
      </c>
      <c r="O4629" s="54">
        <v>0.69269115705529771</v>
      </c>
      <c r="P4629" s="54">
        <v>2.4938205096890877</v>
      </c>
      <c r="Q4629" s="54">
        <v>67.537479361585056</v>
      </c>
      <c r="R4629" s="54">
        <v>0.98682515488028666</v>
      </c>
      <c r="S4629" s="54">
        <v>7.0694089150446819</v>
      </c>
      <c r="T4629" s="54">
        <v>3.9321651533600656E-4</v>
      </c>
      <c r="U4629" s="54">
        <v>0.2609190411297449</v>
      </c>
      <c r="V4629" s="54">
        <v>125.98568461938927</v>
      </c>
      <c r="W4629" s="54">
        <v>74.478245616261418</v>
      </c>
    </row>
    <row r="4630" spans="3:23" x14ac:dyDescent="0.25">
      <c r="C4630" s="52">
        <v>0</v>
      </c>
      <c r="D4630" s="55">
        <v>198</v>
      </c>
      <c r="E4630" s="55">
        <v>215</v>
      </c>
      <c r="F4630" s="55">
        <v>52.995000000000005</v>
      </c>
      <c r="G4630" s="55">
        <v>0.7986435907754561</v>
      </c>
      <c r="H4630" s="55">
        <v>0.92093023255813955</v>
      </c>
      <c r="I4630" s="55">
        <v>0.67346938775510201</v>
      </c>
      <c r="J4630" s="55">
        <v>15.87770228520368</v>
      </c>
      <c r="K4630" s="55">
        <v>131</v>
      </c>
      <c r="L4630" s="55">
        <v>98.62626262626263</v>
      </c>
      <c r="M4630" s="55">
        <v>149.42306311849453</v>
      </c>
      <c r="N4630" s="55">
        <v>12.223872672704609</v>
      </c>
      <c r="O4630" s="55">
        <v>0.27986112074118408</v>
      </c>
      <c r="P4630" s="55">
        <v>2.1928993873675107</v>
      </c>
      <c r="Q4630" s="55">
        <v>37.490259740259681</v>
      </c>
      <c r="R4630" s="55">
        <v>0.93769786664089072</v>
      </c>
      <c r="S4630" s="55">
        <v>5.357857206029192</v>
      </c>
      <c r="T4630" s="55">
        <v>3.9424860853432171E-3</v>
      </c>
      <c r="U4630" s="55">
        <v>0.28221846310935994</v>
      </c>
      <c r="V4630" s="55">
        <v>20.954287688100244</v>
      </c>
      <c r="W4630" s="55">
        <v>12.610380423947644</v>
      </c>
    </row>
    <row r="4631" spans="3:23" x14ac:dyDescent="0.25">
      <c r="C4631" s="51">
        <v>0</v>
      </c>
      <c r="D4631" s="54">
        <v>1507</v>
      </c>
      <c r="E4631" s="54">
        <v>2348</v>
      </c>
      <c r="F4631" s="54">
        <v>219.233</v>
      </c>
      <c r="G4631" s="54">
        <v>0.95596119745057928</v>
      </c>
      <c r="H4631" s="54">
        <v>0.64182282793867118</v>
      </c>
      <c r="I4631" s="54">
        <v>0.46656346749226008</v>
      </c>
      <c r="J4631" s="54">
        <v>43.803789720934994</v>
      </c>
      <c r="K4631" s="54">
        <v>243</v>
      </c>
      <c r="L4631" s="54">
        <v>141.73125414731254</v>
      </c>
      <c r="M4631" s="54">
        <v>1822.6163067262037</v>
      </c>
      <c r="N4631" s="54">
        <v>42.692110591140882</v>
      </c>
      <c r="O4631" s="54">
        <v>0.5626927726467934</v>
      </c>
      <c r="P4631" s="54">
        <v>2.2831002246692877</v>
      </c>
      <c r="Q4631" s="54">
        <v>332.37576499387808</v>
      </c>
      <c r="R4631" s="54">
        <v>0.94587477597962177</v>
      </c>
      <c r="S4631" s="54">
        <v>7.123270005177881</v>
      </c>
      <c r="T4631" s="54">
        <v>5.8427929149392746E-4</v>
      </c>
      <c r="U4631" s="54">
        <v>0.22290697947466481</v>
      </c>
      <c r="V4631" s="54">
        <v>100.05941978890489</v>
      </c>
      <c r="W4631" s="54">
        <v>29.366747460668194</v>
      </c>
    </row>
    <row r="4632" spans="3:23" x14ac:dyDescent="0.25">
      <c r="C4632" s="52">
        <v>0</v>
      </c>
      <c r="D4632" s="55">
        <v>105</v>
      </c>
      <c r="E4632" s="55">
        <v>114</v>
      </c>
      <c r="F4632" s="55">
        <v>36.455000000000005</v>
      </c>
      <c r="G4632" s="55">
        <v>0.73538963512242073</v>
      </c>
      <c r="H4632" s="55">
        <v>0.92105263157894735</v>
      </c>
      <c r="I4632" s="55">
        <v>0.625</v>
      </c>
      <c r="J4632" s="55">
        <v>11.562445770562215</v>
      </c>
      <c r="K4632" s="55">
        <v>138</v>
      </c>
      <c r="L4632" s="55">
        <v>99.8</v>
      </c>
      <c r="M4632" s="55">
        <v>257.62307692307689</v>
      </c>
      <c r="N4632" s="55">
        <v>16.05064101284048</v>
      </c>
      <c r="O4632" s="55">
        <v>0.76988333431618605</v>
      </c>
      <c r="P4632" s="55">
        <v>2.5279700094899993</v>
      </c>
      <c r="Q4632" s="55">
        <v>75.488888888888908</v>
      </c>
      <c r="R4632" s="55">
        <v>0.90883306750003645</v>
      </c>
      <c r="S4632" s="55">
        <v>5.305546441492452</v>
      </c>
      <c r="T4632" s="55">
        <v>5.8641975308642118E-3</v>
      </c>
      <c r="U4632" s="55">
        <v>0.19511246297752999</v>
      </c>
      <c r="V4632" s="55">
        <v>14.303011185149728</v>
      </c>
      <c r="W4632" s="55">
        <v>9.6923570337499019</v>
      </c>
    </row>
    <row r="4633" spans="3:23" x14ac:dyDescent="0.25">
      <c r="C4633" s="51">
        <v>0</v>
      </c>
      <c r="D4633" s="54">
        <v>44</v>
      </c>
      <c r="E4633" s="54">
        <v>48</v>
      </c>
      <c r="F4633" s="54">
        <v>21.187999999999999</v>
      </c>
      <c r="G4633" s="54">
        <v>0</v>
      </c>
      <c r="H4633" s="54">
        <v>0.91666666666666663</v>
      </c>
      <c r="I4633" s="54">
        <v>0.6875</v>
      </c>
      <c r="J4633" s="54">
        <v>7.4848206370191104</v>
      </c>
      <c r="K4633" s="54">
        <v>125</v>
      </c>
      <c r="L4633" s="54">
        <v>95.477272727272734</v>
      </c>
      <c r="M4633" s="54">
        <v>161.8831923890063</v>
      </c>
      <c r="N4633" s="54">
        <v>12.723332597594323</v>
      </c>
      <c r="O4633" s="54">
        <v>0.62371777655361738</v>
      </c>
      <c r="P4633" s="54">
        <v>2.3075213935947079</v>
      </c>
      <c r="Q4633" s="54">
        <v>533.31944444444434</v>
      </c>
      <c r="R4633" s="54">
        <v>0.29018915962171016</v>
      </c>
      <c r="S4633" s="54">
        <v>4.7433003685389581</v>
      </c>
      <c r="T4633" s="54">
        <v>1.427469135802472E-2</v>
      </c>
      <c r="U4633" s="54">
        <v>0.16551648515437478</v>
      </c>
      <c r="V4633" s="54">
        <v>7.5958521376452364</v>
      </c>
      <c r="W4633" s="54">
        <v>7.5958521376452364</v>
      </c>
    </row>
    <row r="4634" spans="3:23" x14ac:dyDescent="0.25">
      <c r="C4634" s="52">
        <v>0</v>
      </c>
      <c r="D4634" s="55">
        <v>4669</v>
      </c>
      <c r="E4634" s="55">
        <v>7110</v>
      </c>
      <c r="F4634" s="55">
        <v>449.05600000000004</v>
      </c>
      <c r="G4634" s="55">
        <v>0.81195812085342545</v>
      </c>
      <c r="H4634" s="55">
        <v>0.65668073136427563</v>
      </c>
      <c r="I4634" s="55">
        <v>0.50563136235650852</v>
      </c>
      <c r="J4634" s="55">
        <v>77.102240138458185</v>
      </c>
      <c r="K4634" s="55">
        <v>249</v>
      </c>
      <c r="L4634" s="55">
        <v>133.82523024202186</v>
      </c>
      <c r="M4634" s="55">
        <v>1557.2847874630386</v>
      </c>
      <c r="N4634" s="55">
        <v>39.462447813877922</v>
      </c>
      <c r="O4634" s="55">
        <v>0.64493657413925065</v>
      </c>
      <c r="P4634" s="55">
        <v>2.5066251312205465</v>
      </c>
      <c r="Q4634" s="55">
        <v>71.983574879227049</v>
      </c>
      <c r="R4634" s="55">
        <v>0.98539669824388587</v>
      </c>
      <c r="S4634" s="55">
        <v>7.0840669466135298</v>
      </c>
      <c r="T4634" s="55">
        <v>3.9077218910280395E-4</v>
      </c>
      <c r="U4634" s="55">
        <v>0.2608374777293001</v>
      </c>
      <c r="V4634" s="55">
        <v>120.89118501239878</v>
      </c>
      <c r="W4634" s="55">
        <v>70.566081808699337</v>
      </c>
    </row>
    <row r="4635" spans="3:23" x14ac:dyDescent="0.25">
      <c r="C4635" s="51">
        <v>0</v>
      </c>
      <c r="D4635" s="54">
        <v>398</v>
      </c>
      <c r="E4635" s="54">
        <v>505</v>
      </c>
      <c r="F4635" s="54">
        <v>100.706</v>
      </c>
      <c r="G4635" s="54">
        <v>0.96234605581196131</v>
      </c>
      <c r="H4635" s="54">
        <v>0.78811881188118815</v>
      </c>
      <c r="I4635" s="54">
        <v>0.52645502645502651</v>
      </c>
      <c r="J4635" s="54">
        <v>22.511093682995387</v>
      </c>
      <c r="K4635" s="54">
        <v>128</v>
      </c>
      <c r="L4635" s="54">
        <v>94.643216080402013</v>
      </c>
      <c r="M4635" s="54">
        <v>128.44669189777588</v>
      </c>
      <c r="N4635" s="54">
        <v>11.333432485252466</v>
      </c>
      <c r="O4635" s="54">
        <v>0.73139061023717267</v>
      </c>
      <c r="P4635" s="54">
        <v>2.768563717046173</v>
      </c>
      <c r="Q4635" s="54">
        <v>17.692982456140371</v>
      </c>
      <c r="R4635" s="54">
        <v>0.96724032370197055</v>
      </c>
      <c r="S4635" s="54">
        <v>5.2516554331064302</v>
      </c>
      <c r="T4635" s="54">
        <v>2.6413150671164014E-3</v>
      </c>
      <c r="U4635" s="54">
        <v>0.3544854025117179</v>
      </c>
      <c r="V4635" s="54">
        <v>46.629399028777257</v>
      </c>
      <c r="W4635" s="54">
        <v>12.675142595466097</v>
      </c>
    </row>
    <row r="4636" spans="3:23" x14ac:dyDescent="0.25">
      <c r="C4636" s="52">
        <v>0</v>
      </c>
      <c r="D4636" s="55">
        <v>1688</v>
      </c>
      <c r="E4636" s="55">
        <v>2666</v>
      </c>
      <c r="F4636" s="55">
        <v>235.815</v>
      </c>
      <c r="G4636" s="55">
        <v>0.95032967135039037</v>
      </c>
      <c r="H4636" s="55">
        <v>0.63315828957239306</v>
      </c>
      <c r="I4636" s="55">
        <v>0.46733111849390918</v>
      </c>
      <c r="J4636" s="55">
        <v>46.35977083110911</v>
      </c>
      <c r="K4636" s="55">
        <v>249</v>
      </c>
      <c r="L4636" s="55">
        <v>138.90462085308056</v>
      </c>
      <c r="M4636" s="55">
        <v>1773.4520711069044</v>
      </c>
      <c r="N4636" s="55">
        <v>42.112374322838939</v>
      </c>
      <c r="O4636" s="55">
        <v>0.62702167185632873</v>
      </c>
      <c r="P4636" s="55">
        <v>2.4370676753821829</v>
      </c>
      <c r="Q4636" s="55">
        <v>267.04761904761693</v>
      </c>
      <c r="R4636" s="55">
        <v>0.95451765171912928</v>
      </c>
      <c r="S4636" s="55">
        <v>7.1081349671234788</v>
      </c>
      <c r="T4636" s="55">
        <v>5.6951480993152736E-4</v>
      </c>
      <c r="U4636" s="55">
        <v>0.25657726811161208</v>
      </c>
      <c r="V4636" s="55">
        <v>101.95871864371273</v>
      </c>
      <c r="W4636" s="55">
        <v>31.734152149645922</v>
      </c>
    </row>
    <row r="4637" spans="3:23" x14ac:dyDescent="0.25">
      <c r="C4637" s="51">
        <v>0</v>
      </c>
      <c r="D4637" s="54">
        <v>133</v>
      </c>
      <c r="E4637" s="54">
        <v>139</v>
      </c>
      <c r="F4637" s="54">
        <v>39.523000000000003</v>
      </c>
      <c r="G4637" s="54">
        <v>0.26852394381442152</v>
      </c>
      <c r="H4637" s="54">
        <v>0.95683453237410077</v>
      </c>
      <c r="I4637" s="54">
        <v>0.73076923076923073</v>
      </c>
      <c r="J4637" s="54">
        <v>13.013103375051497</v>
      </c>
      <c r="K4637" s="54">
        <v>142</v>
      </c>
      <c r="L4637" s="54">
        <v>102.47368421052632</v>
      </c>
      <c r="M4637" s="54">
        <v>281.76634768740041</v>
      </c>
      <c r="N4637" s="54">
        <v>16.785897285739612</v>
      </c>
      <c r="O4637" s="54">
        <v>0.53224423302314994</v>
      </c>
      <c r="P4637" s="54">
        <v>2.2501438285854958</v>
      </c>
      <c r="Q4637" s="54">
        <v>53.459183673469376</v>
      </c>
      <c r="R4637" s="54">
        <v>0.93606443661188032</v>
      </c>
      <c r="S4637" s="54">
        <v>5.5025248269871847</v>
      </c>
      <c r="T4637" s="54">
        <v>5.7267805081216176E-3</v>
      </c>
      <c r="U4637" s="54">
        <v>0.26142138443526125</v>
      </c>
      <c r="V4637" s="54">
        <v>13.443843130165259</v>
      </c>
      <c r="W4637" s="54">
        <v>12.950091236593609</v>
      </c>
    </row>
    <row r="4638" spans="3:23" x14ac:dyDescent="0.25">
      <c r="C4638" s="52">
        <v>0</v>
      </c>
      <c r="D4638" s="55">
        <v>97</v>
      </c>
      <c r="E4638" s="55">
        <v>103</v>
      </c>
      <c r="F4638" s="55">
        <v>35.875999999999998</v>
      </c>
      <c r="G4638" s="55">
        <v>0.76394274615180036</v>
      </c>
      <c r="H4638" s="55">
        <v>0.94174757281553401</v>
      </c>
      <c r="I4638" s="55">
        <v>0.69285714285714284</v>
      </c>
      <c r="J4638" s="55">
        <v>11.113245963232828</v>
      </c>
      <c r="K4638" s="55">
        <v>172</v>
      </c>
      <c r="L4638" s="55">
        <v>106.39175257731959</v>
      </c>
      <c r="M4638" s="55">
        <v>489.05326460481098</v>
      </c>
      <c r="N4638" s="55">
        <v>22.114548709046968</v>
      </c>
      <c r="O4638" s="55">
        <v>1.1116670805906079</v>
      </c>
      <c r="P4638" s="55">
        <v>3.691007844654024</v>
      </c>
      <c r="Q4638" s="55">
        <v>721.57999999999834</v>
      </c>
      <c r="R4638" s="55">
        <v>0.63835025444902449</v>
      </c>
      <c r="S4638" s="55">
        <v>5.5056967031415871</v>
      </c>
      <c r="T4638" s="55">
        <v>7.1999999999999885E-3</v>
      </c>
      <c r="U4638" s="55">
        <v>0.14356267357999128</v>
      </c>
      <c r="V4638" s="55">
        <v>14.131894674820876</v>
      </c>
      <c r="W4638" s="55">
        <v>9.1190859607617245</v>
      </c>
    </row>
    <row r="4639" spans="3:23" x14ac:dyDescent="0.25">
      <c r="C4639" s="51">
        <v>0</v>
      </c>
      <c r="D4639" s="54">
        <v>29</v>
      </c>
      <c r="E4639" s="54">
        <v>33</v>
      </c>
      <c r="F4639" s="54">
        <v>17.996000000000002</v>
      </c>
      <c r="G4639" s="54">
        <v>0</v>
      </c>
      <c r="H4639" s="54">
        <v>0.87878787878787878</v>
      </c>
      <c r="I4639" s="54">
        <v>0.59183673469387754</v>
      </c>
      <c r="J4639" s="54">
        <v>6.0765077797464979</v>
      </c>
      <c r="K4639" s="54">
        <v>107</v>
      </c>
      <c r="L4639" s="54">
        <v>95.068965517241381</v>
      </c>
      <c r="M4639" s="54">
        <v>61.92364532019706</v>
      </c>
      <c r="N4639" s="54">
        <v>7.869157853302795</v>
      </c>
      <c r="O4639" s="54">
        <v>-0.18056154166938226</v>
      </c>
      <c r="P4639" s="54">
        <v>1.9769141847466063</v>
      </c>
      <c r="Q4639" s="54">
        <v>45.21428571428573</v>
      </c>
      <c r="R4639" s="54">
        <v>0.86624859126616072</v>
      </c>
      <c r="S4639" s="54">
        <v>4.1683258227137792</v>
      </c>
      <c r="T4639" s="54">
        <v>1.8494897959183687E-2</v>
      </c>
      <c r="U4639" s="54">
        <v>0.22450500888000879</v>
      </c>
      <c r="V4639" s="54">
        <v>6.2330229193099944</v>
      </c>
      <c r="W4639" s="54">
        <v>6.2330229193099944</v>
      </c>
    </row>
    <row r="4640" spans="3:23" x14ac:dyDescent="0.25">
      <c r="C4640" s="52">
        <v>0</v>
      </c>
      <c r="D4640" s="55">
        <v>53</v>
      </c>
      <c r="E4640" s="55">
        <v>58</v>
      </c>
      <c r="F4640" s="55">
        <v>24.645</v>
      </c>
      <c r="G4640" s="55">
        <v>0.53865791825991227</v>
      </c>
      <c r="H4640" s="55">
        <v>0.91379310344827591</v>
      </c>
      <c r="I4640" s="55">
        <v>0.65432098765432101</v>
      </c>
      <c r="J4640" s="55">
        <v>8.2147243332301549</v>
      </c>
      <c r="K4640" s="55">
        <v>108</v>
      </c>
      <c r="L4640" s="55">
        <v>88.867924528301884</v>
      </c>
      <c r="M4640" s="55">
        <v>47.578374455732948</v>
      </c>
      <c r="N4640" s="55">
        <v>6.8977079131935524</v>
      </c>
      <c r="O4640" s="55">
        <v>1.0656500310203236</v>
      </c>
      <c r="P4640" s="55">
        <v>3.4414702721632389</v>
      </c>
      <c r="Q4640" s="55">
        <v>24.022222222222219</v>
      </c>
      <c r="R4640" s="55">
        <v>0.87821410259061528</v>
      </c>
      <c r="S4640" s="55">
        <v>4.1978528332462011</v>
      </c>
      <c r="T4640" s="55">
        <v>1.5555555555555579E-2</v>
      </c>
      <c r="U4640" s="55">
        <v>0.33066778900112231</v>
      </c>
      <c r="V4640" s="55">
        <v>9.1018002227909527</v>
      </c>
      <c r="W4640" s="55">
        <v>7.6684902975548477</v>
      </c>
    </row>
    <row r="4641" spans="3:23" x14ac:dyDescent="0.25">
      <c r="C4641" s="51">
        <v>0</v>
      </c>
      <c r="D4641" s="54">
        <v>420</v>
      </c>
      <c r="E4641" s="54">
        <v>535</v>
      </c>
      <c r="F4641" s="54">
        <v>108.77799999999999</v>
      </c>
      <c r="G4641" s="54">
        <v>0.96001278842515658</v>
      </c>
      <c r="H4641" s="54">
        <v>0.78504672897196259</v>
      </c>
      <c r="I4641" s="54">
        <v>0.48837209302325579</v>
      </c>
      <c r="J4641" s="54">
        <v>23.12489154112443</v>
      </c>
      <c r="K4641" s="54">
        <v>124</v>
      </c>
      <c r="L4641" s="54">
        <v>96.340476190476195</v>
      </c>
      <c r="M4641" s="54">
        <v>103.65706898511192</v>
      </c>
      <c r="N4641" s="54">
        <v>10.18121156764321</v>
      </c>
      <c r="O4641" s="54">
        <v>0.4303592871319819</v>
      </c>
      <c r="P4641" s="54">
        <v>2.4706266912359598</v>
      </c>
      <c r="Q4641" s="54">
        <v>18.901439645625718</v>
      </c>
      <c r="R4641" s="54">
        <v>0.97067435968824167</v>
      </c>
      <c r="S4641" s="54">
        <v>5.2017218611317775</v>
      </c>
      <c r="T4641" s="54">
        <v>2.2504043982835439E-3</v>
      </c>
      <c r="U4641" s="54">
        <v>0.32275040389658399</v>
      </c>
      <c r="V4641" s="54">
        <v>47.870544843732219</v>
      </c>
      <c r="W4641" s="54">
        <v>13.401653444595125</v>
      </c>
    </row>
    <row r="4642" spans="3:23" x14ac:dyDescent="0.25">
      <c r="C4642" s="52">
        <v>0</v>
      </c>
      <c r="D4642" s="55">
        <v>4509</v>
      </c>
      <c r="E4642" s="55">
        <v>6417</v>
      </c>
      <c r="F4642" s="55">
        <v>433.714</v>
      </c>
      <c r="G4642" s="55">
        <v>0.81781308084505999</v>
      </c>
      <c r="H4642" s="55">
        <v>0.7026647966339411</v>
      </c>
      <c r="I4642" s="55">
        <v>0.54162162162162164</v>
      </c>
      <c r="J4642" s="55">
        <v>75.769631827077319</v>
      </c>
      <c r="K4642" s="55">
        <v>240</v>
      </c>
      <c r="L4642" s="55">
        <v>135.55267243291195</v>
      </c>
      <c r="M4642" s="55">
        <v>1480.6962600481747</v>
      </c>
      <c r="N4642" s="55">
        <v>38.479816268378606</v>
      </c>
      <c r="O4642" s="55">
        <v>0.51939229569298984</v>
      </c>
      <c r="P4642" s="55">
        <v>2.3396587670697397</v>
      </c>
      <c r="Q4642" s="55">
        <v>59.679761904761875</v>
      </c>
      <c r="R4642" s="55">
        <v>0.98819001270616913</v>
      </c>
      <c r="S4642" s="55">
        <v>7.0745202034370429</v>
      </c>
      <c r="T4642" s="55">
        <v>3.8642290249437007E-4</v>
      </c>
      <c r="U4642" s="55">
        <v>0.2546469757178304</v>
      </c>
      <c r="V4642" s="55">
        <v>117.63303185313038</v>
      </c>
      <c r="W4642" s="55">
        <v>67.695920604184067</v>
      </c>
    </row>
    <row r="4643" spans="3:23" x14ac:dyDescent="0.25">
      <c r="C4643" s="51">
        <v>0</v>
      </c>
      <c r="D4643" s="54">
        <v>1901</v>
      </c>
      <c r="E4643" s="54">
        <v>3008</v>
      </c>
      <c r="F4643" s="54">
        <v>265.95099999999996</v>
      </c>
      <c r="G4643" s="54">
        <v>0.94449363476245596</v>
      </c>
      <c r="H4643" s="54">
        <v>0.63198138297872342</v>
      </c>
      <c r="I4643" s="54">
        <v>0.43521062271062272</v>
      </c>
      <c r="J4643" s="54">
        <v>49.197849287764029</v>
      </c>
      <c r="K4643" s="54">
        <v>248</v>
      </c>
      <c r="L4643" s="54">
        <v>136.95213045765388</v>
      </c>
      <c r="M4643" s="54">
        <v>1624.2413915113934</v>
      </c>
      <c r="N4643" s="54">
        <v>40.301878262822854</v>
      </c>
      <c r="O4643" s="54">
        <v>0.73244598392565108</v>
      </c>
      <c r="P4643" s="54">
        <v>2.6627561221423384</v>
      </c>
      <c r="Q4643" s="54">
        <v>231.88383152173949</v>
      </c>
      <c r="R4643" s="54">
        <v>0.9594053274564659</v>
      </c>
      <c r="S4643" s="54">
        <v>7.0736317104136894</v>
      </c>
      <c r="T4643" s="54">
        <v>5.46329388521336E-4</v>
      </c>
      <c r="U4643" s="54">
        <v>0.25568510578053938</v>
      </c>
      <c r="V4643" s="54">
        <v>104.87539155147883</v>
      </c>
      <c r="W4643" s="54">
        <v>34.454682537657739</v>
      </c>
    </row>
    <row r="4644" spans="3:23" x14ac:dyDescent="0.25">
      <c r="C4644" s="52">
        <v>0</v>
      </c>
      <c r="D4644" s="55">
        <v>150</v>
      </c>
      <c r="E4644" s="55">
        <v>159</v>
      </c>
      <c r="F4644" s="55">
        <v>42.434000000000005</v>
      </c>
      <c r="G4644" s="55">
        <v>0.38924730822656817</v>
      </c>
      <c r="H4644" s="55">
        <v>0.94339622641509435</v>
      </c>
      <c r="I4644" s="55">
        <v>0.7142857142857143</v>
      </c>
      <c r="J4644" s="55">
        <v>13.819765978853418</v>
      </c>
      <c r="K4644" s="55">
        <v>148</v>
      </c>
      <c r="L4644" s="55">
        <v>109.76666666666667</v>
      </c>
      <c r="M4644" s="55">
        <v>351.32102908277415</v>
      </c>
      <c r="N4644" s="55">
        <v>18.743559669464446</v>
      </c>
      <c r="O4644" s="55">
        <v>0.30810591951677374</v>
      </c>
      <c r="P4644" s="55">
        <v>2.0431386668248526</v>
      </c>
      <c r="Q4644" s="55">
        <v>53.408888888888846</v>
      </c>
      <c r="R4644" s="55">
        <v>0.95382573834600271</v>
      </c>
      <c r="S4644" s="55">
        <v>5.7101089413437167</v>
      </c>
      <c r="T4644" s="55">
        <v>4.839506172839526E-3</v>
      </c>
      <c r="U4644" s="55">
        <v>0.23716114268333016</v>
      </c>
      <c r="V4644" s="55">
        <v>14.564855339123316</v>
      </c>
      <c r="W4644" s="55">
        <v>13.416173078099517</v>
      </c>
    </row>
    <row r="4645" spans="3:23" x14ac:dyDescent="0.25">
      <c r="C4645" s="51">
        <v>0</v>
      </c>
      <c r="D4645" s="54">
        <v>141</v>
      </c>
      <c r="E4645" s="54">
        <v>157</v>
      </c>
      <c r="F4645" s="54">
        <v>44.964999999999996</v>
      </c>
      <c r="G4645" s="54">
        <v>0.76364507777738966</v>
      </c>
      <c r="H4645" s="54">
        <v>0.89808917197452232</v>
      </c>
      <c r="I4645" s="54">
        <v>0.63800904977375561</v>
      </c>
      <c r="J4645" s="54">
        <v>13.398760233979035</v>
      </c>
      <c r="K4645" s="54">
        <v>158</v>
      </c>
      <c r="L4645" s="54">
        <v>108.95744680851064</v>
      </c>
      <c r="M4645" s="54">
        <v>453.29817629179331</v>
      </c>
      <c r="N4645" s="54">
        <v>21.290800273634463</v>
      </c>
      <c r="O4645" s="54">
        <v>0.58996444600816089</v>
      </c>
      <c r="P4645" s="54">
        <v>2.0747473557898699</v>
      </c>
      <c r="Q4645" s="54">
        <v>372.95726495726439</v>
      </c>
      <c r="R4645" s="54">
        <v>0.79442863784514695</v>
      </c>
      <c r="S4645" s="54">
        <v>5.6001979417037404</v>
      </c>
      <c r="T4645" s="54">
        <v>4.5657096939148252E-3</v>
      </c>
      <c r="U4645" s="54">
        <v>0.16595730037856593</v>
      </c>
      <c r="V4645" s="54">
        <v>17.321844635977701</v>
      </c>
      <c r="W4645" s="54">
        <v>11.183611187749753</v>
      </c>
    </row>
    <row r="4646" spans="3:23" x14ac:dyDescent="0.25">
      <c r="C4646" s="52">
        <v>0</v>
      </c>
      <c r="D4646" s="55">
        <v>695</v>
      </c>
      <c r="E4646" s="55">
        <v>916</v>
      </c>
      <c r="F4646" s="55">
        <v>142.34699999999998</v>
      </c>
      <c r="G4646" s="55">
        <v>0.91083137097334865</v>
      </c>
      <c r="H4646" s="55">
        <v>0.75873362445414849</v>
      </c>
      <c r="I4646" s="55">
        <v>0.39759725400457668</v>
      </c>
      <c r="J4646" s="55">
        <v>29.747293718772774</v>
      </c>
      <c r="K4646" s="55">
        <v>122</v>
      </c>
      <c r="L4646" s="55">
        <v>96.959712230215828</v>
      </c>
      <c r="M4646" s="55">
        <v>81.032956689403377</v>
      </c>
      <c r="N4646" s="55">
        <v>9.0018307409883782</v>
      </c>
      <c r="O4646" s="55">
        <v>0.32368170978320493</v>
      </c>
      <c r="P4646" s="55">
        <v>2.5202171015879182</v>
      </c>
      <c r="Q4646" s="55">
        <v>50.055741360089115</v>
      </c>
      <c r="R4646" s="55">
        <v>0.98551680284978826</v>
      </c>
      <c r="S4646" s="55">
        <v>5.0586684954838539</v>
      </c>
      <c r="T4646" s="55">
        <v>1.1017773850404483E-3</v>
      </c>
      <c r="U4646" s="55">
        <v>0.26841312331312944</v>
      </c>
      <c r="V4646" s="55">
        <v>52.988857684012352</v>
      </c>
      <c r="W4646" s="55">
        <v>21.872669124122488</v>
      </c>
    </row>
    <row r="4647" spans="3:23" x14ac:dyDescent="0.25">
      <c r="C4647" s="51">
        <v>0</v>
      </c>
      <c r="D4647" s="54">
        <v>4106</v>
      </c>
      <c r="E4647" s="54">
        <v>5737</v>
      </c>
      <c r="F4647" s="54">
        <v>354.74299999999999</v>
      </c>
      <c r="G4647" s="54">
        <v>0.85489066296226845</v>
      </c>
      <c r="H4647" s="54">
        <v>0.71570507233745861</v>
      </c>
      <c r="I4647" s="54">
        <v>0.51843434343434347</v>
      </c>
      <c r="J4647" s="54">
        <v>72.304367576810861</v>
      </c>
      <c r="K4647" s="54">
        <v>242</v>
      </c>
      <c r="L4647" s="54">
        <v>139.19020944958598</v>
      </c>
      <c r="M4647" s="54">
        <v>1386.4761136223829</v>
      </c>
      <c r="N4647" s="54">
        <v>37.235414777096047</v>
      </c>
      <c r="O4647" s="54">
        <v>0.41649863597504921</v>
      </c>
      <c r="P4647" s="54">
        <v>2.2540531011943141</v>
      </c>
      <c r="Q4647" s="54">
        <v>61.190565565565613</v>
      </c>
      <c r="R4647" s="54">
        <v>0.98791076533389977</v>
      </c>
      <c r="S4647" s="54">
        <v>7.0567310089572493</v>
      </c>
      <c r="T4647" s="54">
        <v>3.8041670298931716E-4</v>
      </c>
      <c r="U4647" s="54">
        <v>0.25355331438892775</v>
      </c>
      <c r="V4647" s="54">
        <v>117.19063768821738</v>
      </c>
      <c r="W4647" s="54">
        <v>60.799464472703924</v>
      </c>
    </row>
    <row r="4648" spans="3:23" x14ac:dyDescent="0.25">
      <c r="C4648" s="52">
        <v>0</v>
      </c>
      <c r="D4648" s="55">
        <v>2043</v>
      </c>
      <c r="E4648" s="55">
        <v>3200</v>
      </c>
      <c r="F4648" s="55">
        <v>278.274</v>
      </c>
      <c r="G4648" s="55">
        <v>0.94353912336707624</v>
      </c>
      <c r="H4648" s="55">
        <v>0.63843749999999999</v>
      </c>
      <c r="I4648" s="55">
        <v>0.43010526315789471</v>
      </c>
      <c r="J4648" s="55">
        <v>51.002239067456024</v>
      </c>
      <c r="K4648" s="55">
        <v>248</v>
      </c>
      <c r="L4648" s="55">
        <v>137.33382280959373</v>
      </c>
      <c r="M4648" s="55">
        <v>1454.7974205895512</v>
      </c>
      <c r="N4648" s="55">
        <v>38.141806729487151</v>
      </c>
      <c r="O4648" s="55">
        <v>0.73874655600427042</v>
      </c>
      <c r="P4648" s="55">
        <v>2.8364394305586016</v>
      </c>
      <c r="Q4648" s="55">
        <v>206.28020833333298</v>
      </c>
      <c r="R4648" s="55">
        <v>0.96158180626605982</v>
      </c>
      <c r="S4648" s="55">
        <v>7.0133116167216834</v>
      </c>
      <c r="T4648" s="55">
        <v>5.2821180555555098E-4</v>
      </c>
      <c r="U4648" s="55">
        <v>0.25913321625589536</v>
      </c>
      <c r="V4648" s="55">
        <v>108.3323854222313</v>
      </c>
      <c r="W4648" s="55">
        <v>35.886306191142836</v>
      </c>
    </row>
    <row r="4649" spans="3:23" x14ac:dyDescent="0.25">
      <c r="C4649" s="51">
        <v>0</v>
      </c>
      <c r="D4649" s="54">
        <v>166</v>
      </c>
      <c r="E4649" s="54">
        <v>175</v>
      </c>
      <c r="F4649" s="54">
        <v>44.782999999999994</v>
      </c>
      <c r="G4649" s="54">
        <v>0.3681523598460813</v>
      </c>
      <c r="H4649" s="54">
        <v>0.94857142857142862</v>
      </c>
      <c r="I4649" s="54">
        <v>0.69166666666666665</v>
      </c>
      <c r="J4649" s="54">
        <v>14.538148590038452</v>
      </c>
      <c r="K4649" s="54">
        <v>152</v>
      </c>
      <c r="L4649" s="54">
        <v>112.92168674698796</v>
      </c>
      <c r="M4649" s="54">
        <v>366.19382986491422</v>
      </c>
      <c r="N4649" s="54">
        <v>19.136191623855417</v>
      </c>
      <c r="O4649" s="54">
        <v>0.18366428887268299</v>
      </c>
      <c r="P4649" s="54">
        <v>1.9459530207044509</v>
      </c>
      <c r="Q4649" s="54">
        <v>57.6953125</v>
      </c>
      <c r="R4649" s="54">
        <v>0.95816762259235622</v>
      </c>
      <c r="S4649" s="54">
        <v>5.7639765007992949</v>
      </c>
      <c r="T4649" s="54">
        <v>4.2724609375E-3</v>
      </c>
      <c r="U4649" s="54">
        <v>0.21102125245849301</v>
      </c>
      <c r="V4649" s="54">
        <v>15.311787006662618</v>
      </c>
      <c r="W4649" s="54">
        <v>14.236370931187542</v>
      </c>
    </row>
    <row r="4650" spans="3:23" x14ac:dyDescent="0.25">
      <c r="C4650" s="52">
        <v>0</v>
      </c>
      <c r="D4650" s="55">
        <v>176</v>
      </c>
      <c r="E4650" s="55">
        <v>195</v>
      </c>
      <c r="F4650" s="55">
        <v>50.505999999999993</v>
      </c>
      <c r="G4650" s="55">
        <v>0.67917451645720273</v>
      </c>
      <c r="H4650" s="55">
        <v>0.90256410256410258</v>
      </c>
      <c r="I4650" s="55">
        <v>0.6518518518518519</v>
      </c>
      <c r="J4650" s="55">
        <v>14.969641274038221</v>
      </c>
      <c r="K4650" s="55">
        <v>165</v>
      </c>
      <c r="L4650" s="55">
        <v>110.27272727272727</v>
      </c>
      <c r="M4650" s="55">
        <v>411.29662337662319</v>
      </c>
      <c r="N4650" s="55">
        <v>20.280449289318597</v>
      </c>
      <c r="O4650" s="55">
        <v>0.77206956843171093</v>
      </c>
      <c r="P4650" s="55">
        <v>2.5799316730160253</v>
      </c>
      <c r="Q4650" s="55">
        <v>379.112280701754</v>
      </c>
      <c r="R4650" s="55">
        <v>0.81903427817161201</v>
      </c>
      <c r="S4650" s="55">
        <v>5.735730767356265</v>
      </c>
      <c r="T4650" s="55">
        <v>3.8534933825792677E-3</v>
      </c>
      <c r="U4650" s="55">
        <v>0.15445446290245868</v>
      </c>
      <c r="V4650" s="55">
        <v>18.062569278943723</v>
      </c>
      <c r="W4650" s="55">
        <v>13.257507208349795</v>
      </c>
    </row>
    <row r="4651" spans="3:23" x14ac:dyDescent="0.25">
      <c r="C4651" s="51">
        <v>0</v>
      </c>
      <c r="D4651" s="54">
        <v>38</v>
      </c>
      <c r="E4651" s="54">
        <v>42</v>
      </c>
      <c r="F4651" s="54">
        <v>20.625999999999998</v>
      </c>
      <c r="G4651" s="54">
        <v>0.52748477726821907</v>
      </c>
      <c r="H4651" s="54">
        <v>0.90476190476190477</v>
      </c>
      <c r="I4651" s="54">
        <v>0.59375</v>
      </c>
      <c r="J4651" s="54">
        <v>6.955796338302048</v>
      </c>
      <c r="K4651" s="54">
        <v>139</v>
      </c>
      <c r="L4651" s="54">
        <v>110.18421052631579</v>
      </c>
      <c r="M4651" s="54">
        <v>245.88406827880519</v>
      </c>
      <c r="N4651" s="54">
        <v>15.680690937544977</v>
      </c>
      <c r="O4651" s="54">
        <v>7.6601357774757531E-2</v>
      </c>
      <c r="P4651" s="54">
        <v>2.111799913496716</v>
      </c>
      <c r="Q4651" s="54">
        <v>188.23611111111106</v>
      </c>
      <c r="R4651" s="54">
        <v>0.84891202182838232</v>
      </c>
      <c r="S4651" s="54">
        <v>4.8596410002287582</v>
      </c>
      <c r="T4651" s="54">
        <v>1.4274691358024717E-2</v>
      </c>
      <c r="U4651" s="54">
        <v>0.127784497366106</v>
      </c>
      <c r="V4651" s="54">
        <v>7.6822876709772538</v>
      </c>
      <c r="W4651" s="54">
        <v>6.5265987488178077</v>
      </c>
    </row>
    <row r="4652" spans="3:23" x14ac:dyDescent="0.25">
      <c r="C4652" s="52">
        <v>0</v>
      </c>
      <c r="D4652" s="55">
        <v>4712</v>
      </c>
      <c r="E4652" s="55">
        <v>6517</v>
      </c>
      <c r="F4652" s="55">
        <v>467.71299999999997</v>
      </c>
      <c r="G4652" s="55">
        <v>0.81061278682679017</v>
      </c>
      <c r="H4652" s="55">
        <v>0.72303206997084546</v>
      </c>
      <c r="I4652" s="55">
        <v>0.55631641086186545</v>
      </c>
      <c r="J4652" s="55">
        <v>77.456469935003398</v>
      </c>
      <c r="K4652" s="55">
        <v>244</v>
      </c>
      <c r="L4652" s="55">
        <v>131.97389643463498</v>
      </c>
      <c r="M4652" s="55">
        <v>1402.9029482618225</v>
      </c>
      <c r="N4652" s="55">
        <v>37.455346057162821</v>
      </c>
      <c r="O4652" s="55">
        <v>0.68194699891857391</v>
      </c>
      <c r="P4652" s="55">
        <v>2.5042998822021536</v>
      </c>
      <c r="Q4652" s="55">
        <v>56.281268281269192</v>
      </c>
      <c r="R4652" s="55">
        <v>0.98833791027902407</v>
      </c>
      <c r="S4652" s="55">
        <v>6.9613585759533683</v>
      </c>
      <c r="T4652" s="55">
        <v>4.2169048838059059E-4</v>
      </c>
      <c r="U4652" s="55">
        <v>0.2670676577427486</v>
      </c>
      <c r="V4652" s="55">
        <v>117.82819619708039</v>
      </c>
      <c r="W4652" s="55">
        <v>68.998134279907887</v>
      </c>
    </row>
    <row r="4653" spans="3:23" x14ac:dyDescent="0.25">
      <c r="C4653" s="51">
        <v>0</v>
      </c>
      <c r="D4653" s="54">
        <v>2413</v>
      </c>
      <c r="E4653" s="54">
        <v>3683</v>
      </c>
      <c r="F4653" s="54">
        <v>320.67499999999995</v>
      </c>
      <c r="G4653" s="54">
        <v>0.95606986530456584</v>
      </c>
      <c r="H4653" s="54">
        <v>0.65517241379310343</v>
      </c>
      <c r="I4653" s="54">
        <v>0.40650269541778977</v>
      </c>
      <c r="J4653" s="54">
        <v>55.428575856194861</v>
      </c>
      <c r="K4653" s="54">
        <v>242</v>
      </c>
      <c r="L4653" s="54">
        <v>133.85951098217987</v>
      </c>
      <c r="M4653" s="54">
        <v>1393.9856443710519</v>
      </c>
      <c r="N4653" s="54">
        <v>37.33611715713154</v>
      </c>
      <c r="O4653" s="54">
        <v>0.74080878606513068</v>
      </c>
      <c r="P4653" s="54">
        <v>2.9075509355213036</v>
      </c>
      <c r="Q4653" s="54">
        <v>176.21005176156109</v>
      </c>
      <c r="R4653" s="54">
        <v>0.96718855825396477</v>
      </c>
      <c r="S4653" s="54">
        <v>6.9777064048045441</v>
      </c>
      <c r="T4653" s="54">
        <v>5.8405624314689282E-4</v>
      </c>
      <c r="U4653" s="54">
        <v>0.27539565030572194</v>
      </c>
      <c r="V4653" s="54">
        <v>126.31690064749709</v>
      </c>
      <c r="W4653" s="54">
        <v>37.028396868397813</v>
      </c>
    </row>
    <row r="4654" spans="3:23" x14ac:dyDescent="0.25">
      <c r="C4654" s="52">
        <v>0</v>
      </c>
      <c r="D4654" s="55">
        <v>192</v>
      </c>
      <c r="E4654" s="55">
        <v>208</v>
      </c>
      <c r="F4654" s="55">
        <v>50.66299999999999</v>
      </c>
      <c r="G4654" s="55">
        <v>0.50615925032273557</v>
      </c>
      <c r="H4654" s="55">
        <v>0.92307692307692313</v>
      </c>
      <c r="I4654" s="55">
        <v>0.66666666666666663</v>
      </c>
      <c r="J4654" s="55">
        <v>15.635280380893436</v>
      </c>
      <c r="K4654" s="55">
        <v>158</v>
      </c>
      <c r="L4654" s="55">
        <v>115.09375</v>
      </c>
      <c r="M4654" s="55">
        <v>508.79744764397907</v>
      </c>
      <c r="N4654" s="55">
        <v>22.556538911011572</v>
      </c>
      <c r="O4654" s="55">
        <v>0.27645338816743131</v>
      </c>
      <c r="P4654" s="55">
        <v>1.7843367866696573</v>
      </c>
      <c r="Q4654" s="55">
        <v>64.362745098039269</v>
      </c>
      <c r="R4654" s="55">
        <v>0.96401690842032195</v>
      </c>
      <c r="S4654" s="55">
        <v>5.9339355850436801</v>
      </c>
      <c r="T4654" s="55">
        <v>3.6310820624546295E-3</v>
      </c>
      <c r="U4654" s="55">
        <v>0.22598524596419994</v>
      </c>
      <c r="V4654" s="55">
        <v>17.4029220347023</v>
      </c>
      <c r="W4654" s="55">
        <v>15.008976682071372</v>
      </c>
    </row>
    <row r="4655" spans="3:23" x14ac:dyDescent="0.25">
      <c r="C4655" s="51">
        <v>0</v>
      </c>
      <c r="D4655" s="54">
        <v>29</v>
      </c>
      <c r="E4655" s="54">
        <v>33</v>
      </c>
      <c r="F4655" s="54">
        <v>17.996000000000002</v>
      </c>
      <c r="G4655" s="54">
        <v>0</v>
      </c>
      <c r="H4655" s="54">
        <v>0.87878787878787878</v>
      </c>
      <c r="I4655" s="54">
        <v>0.59183673469387754</v>
      </c>
      <c r="J4655" s="54">
        <v>6.0765077797464979</v>
      </c>
      <c r="K4655" s="54">
        <v>107</v>
      </c>
      <c r="L4655" s="54">
        <v>96.862068965517238</v>
      </c>
      <c r="M4655" s="54">
        <v>35.766009852216754</v>
      </c>
      <c r="N4655" s="54">
        <v>5.9804690327947316</v>
      </c>
      <c r="O4655" s="54">
        <v>-0.25752606067542427</v>
      </c>
      <c r="P4655" s="54">
        <v>2.3148999693117829</v>
      </c>
      <c r="Q4655" s="54">
        <v>41.446428571428584</v>
      </c>
      <c r="R4655" s="54">
        <v>0.81169451381651225</v>
      </c>
      <c r="S4655" s="54">
        <v>4.0902340121451441</v>
      </c>
      <c r="T4655" s="54">
        <v>1.785714285714287E-2</v>
      </c>
      <c r="U4655" s="54">
        <v>0.25501611483754322</v>
      </c>
      <c r="V4655" s="54">
        <v>6.2330229193099944</v>
      </c>
      <c r="W4655" s="54">
        <v>6.2330229193099944</v>
      </c>
    </row>
    <row r="4656" spans="3:23" x14ac:dyDescent="0.25">
      <c r="C4656" s="52">
        <v>0</v>
      </c>
      <c r="D4656" s="55">
        <v>29</v>
      </c>
      <c r="E4656" s="55">
        <v>33</v>
      </c>
      <c r="F4656" s="55">
        <v>17.996000000000002</v>
      </c>
      <c r="G4656" s="55">
        <v>0</v>
      </c>
      <c r="H4656" s="55">
        <v>0.87878787878787878</v>
      </c>
      <c r="I4656" s="55">
        <v>0.59183673469387754</v>
      </c>
      <c r="J4656" s="55">
        <v>6.0765077797464979</v>
      </c>
      <c r="K4656" s="55">
        <v>141</v>
      </c>
      <c r="L4656" s="55">
        <v>110.48275862068965</v>
      </c>
      <c r="M4656" s="55">
        <v>299.25862068965506</v>
      </c>
      <c r="N4656" s="55">
        <v>17.299093059743193</v>
      </c>
      <c r="O4656" s="55">
        <v>0.12693260075289789</v>
      </c>
      <c r="P4656" s="55">
        <v>1.8777619946002093</v>
      </c>
      <c r="Q4656" s="55">
        <v>406.33928571428567</v>
      </c>
      <c r="R4656" s="55">
        <v>0.56139608872956204</v>
      </c>
      <c r="S4656" s="55">
        <v>4.5131534089206751</v>
      </c>
      <c r="T4656" s="55">
        <v>2.0408163265306135E-2</v>
      </c>
      <c r="U4656" s="55">
        <v>9.5395737576820724E-2</v>
      </c>
      <c r="V4656" s="55">
        <v>6.2330229193099944</v>
      </c>
      <c r="W4656" s="55">
        <v>6.2330229193099944</v>
      </c>
    </row>
    <row r="4657" spans="3:23" x14ac:dyDescent="0.25">
      <c r="C4657" s="51">
        <v>0</v>
      </c>
      <c r="D4657" s="54">
        <v>44</v>
      </c>
      <c r="E4657" s="54">
        <v>49</v>
      </c>
      <c r="F4657" s="54">
        <v>22.312999999999999</v>
      </c>
      <c r="G4657" s="54">
        <v>0.60751669847806089</v>
      </c>
      <c r="H4657" s="54">
        <v>0.89795918367346939</v>
      </c>
      <c r="I4657" s="54">
        <v>0.61111111111111116</v>
      </c>
      <c r="J4657" s="54">
        <v>7.4848206370191104</v>
      </c>
      <c r="K4657" s="54">
        <v>147</v>
      </c>
      <c r="L4657" s="54">
        <v>114.06818181818181</v>
      </c>
      <c r="M4657" s="54">
        <v>338.25105708245241</v>
      </c>
      <c r="N4657" s="54">
        <v>18.391602895953696</v>
      </c>
      <c r="O4657" s="54">
        <v>0.13496922436679809</v>
      </c>
      <c r="P4657" s="54">
        <v>1.9257865312828495</v>
      </c>
      <c r="Q4657" s="54">
        <v>179.73750000000007</v>
      </c>
      <c r="R4657" s="54">
        <v>0.89624920954435772</v>
      </c>
      <c r="S4657" s="54">
        <v>4.9422750844972159</v>
      </c>
      <c r="T4657" s="54">
        <v>1.2500000000000009E-2</v>
      </c>
      <c r="U4657" s="54">
        <v>0.12119291103549158</v>
      </c>
      <c r="V4657" s="54">
        <v>8.5442171759943637</v>
      </c>
      <c r="W4657" s="54">
        <v>6.7867307100684098</v>
      </c>
    </row>
    <row r="4658" spans="3:23" x14ac:dyDescent="0.25">
      <c r="C4658" s="52">
        <v>0</v>
      </c>
      <c r="D4658" s="55">
        <v>4653</v>
      </c>
      <c r="E4658" s="55">
        <v>6379</v>
      </c>
      <c r="F4658" s="55">
        <v>459.09499999999997</v>
      </c>
      <c r="G4658" s="55">
        <v>0.8014515773080636</v>
      </c>
      <c r="H4658" s="55">
        <v>0.72942467471390504</v>
      </c>
      <c r="I4658" s="55">
        <v>0.54935064935064937</v>
      </c>
      <c r="J4658" s="55">
        <v>76.970017550035095</v>
      </c>
      <c r="K4658" s="55">
        <v>248</v>
      </c>
      <c r="L4658" s="55">
        <v>129.89103803997421</v>
      </c>
      <c r="M4658" s="55">
        <v>1393.8610826066761</v>
      </c>
      <c r="N4658" s="55">
        <v>37.334449006335639</v>
      </c>
      <c r="O4658" s="55">
        <v>0.75399251580001569</v>
      </c>
      <c r="P4658" s="55">
        <v>2.6395874898652321</v>
      </c>
      <c r="Q4658" s="55">
        <v>54.234702234702901</v>
      </c>
      <c r="R4658" s="55">
        <v>0.98863373453742553</v>
      </c>
      <c r="S4658" s="55">
        <v>6.9317225003535192</v>
      </c>
      <c r="T4658" s="55">
        <v>4.3187512474985261E-4</v>
      </c>
      <c r="U4658" s="55">
        <v>0.26988350690577884</v>
      </c>
      <c r="V4658" s="55">
        <v>115.1774144758797</v>
      </c>
      <c r="W4658" s="55">
        <v>68.882966526591375</v>
      </c>
    </row>
    <row r="4659" spans="3:23" x14ac:dyDescent="0.25">
      <c r="C4659" s="51">
        <v>0</v>
      </c>
      <c r="D4659" s="54">
        <v>2534</v>
      </c>
      <c r="E4659" s="54">
        <v>3791</v>
      </c>
      <c r="F4659" s="54">
        <v>304.28399999999999</v>
      </c>
      <c r="G4659" s="54">
        <v>0.95275219281556867</v>
      </c>
      <c r="H4659" s="54">
        <v>0.66842521762068052</v>
      </c>
      <c r="I4659" s="54">
        <v>0.41136363636363638</v>
      </c>
      <c r="J4659" s="54">
        <v>56.801311660549729</v>
      </c>
      <c r="K4659" s="54">
        <v>245</v>
      </c>
      <c r="L4659" s="54">
        <v>131.84214680347276</v>
      </c>
      <c r="M4659" s="54">
        <v>1352.2237894675834</v>
      </c>
      <c r="N4659" s="54">
        <v>36.772595631360907</v>
      </c>
      <c r="O4659" s="54">
        <v>0.85813858922185615</v>
      </c>
      <c r="P4659" s="54">
        <v>3.1801923241359078</v>
      </c>
      <c r="Q4659" s="54">
        <v>154.05181013676645</v>
      </c>
      <c r="R4659" s="54">
        <v>0.9702440164827234</v>
      </c>
      <c r="S4659" s="54">
        <v>6.9376997825627251</v>
      </c>
      <c r="T4659" s="54">
        <v>6.0634970153044339E-4</v>
      </c>
      <c r="U4659" s="54">
        <v>0.27305154228535522</v>
      </c>
      <c r="V4659" s="54">
        <v>126.45606344770876</v>
      </c>
      <c r="W4659" s="54">
        <v>38.410862034540251</v>
      </c>
    </row>
    <row r="4660" spans="3:23" x14ac:dyDescent="0.25">
      <c r="C4660" s="52">
        <v>0</v>
      </c>
      <c r="D4660" s="55">
        <v>187</v>
      </c>
      <c r="E4660" s="55">
        <v>196</v>
      </c>
      <c r="F4660" s="55">
        <v>47.321999999999996</v>
      </c>
      <c r="G4660" s="55">
        <v>0.37296962034561121</v>
      </c>
      <c r="H4660" s="55">
        <v>0.95408163265306123</v>
      </c>
      <c r="I4660" s="55">
        <v>0.6875</v>
      </c>
      <c r="J4660" s="55">
        <v>15.430353037616328</v>
      </c>
      <c r="K4660" s="55">
        <v>173</v>
      </c>
      <c r="L4660" s="55">
        <v>118.60427807486631</v>
      </c>
      <c r="M4660" s="55">
        <v>629.76729342763497</v>
      </c>
      <c r="N4660" s="55">
        <v>25.095164741990338</v>
      </c>
      <c r="O4660" s="55">
        <v>0.35628274344502303</v>
      </c>
      <c r="P4660" s="55">
        <v>2.0098603115595219</v>
      </c>
      <c r="Q4660" s="55">
        <v>89.336805555555571</v>
      </c>
      <c r="R4660" s="55">
        <v>0.95674847435496679</v>
      </c>
      <c r="S4660" s="55">
        <v>6.0234651020856971</v>
      </c>
      <c r="T4660" s="55">
        <v>3.7856867283950742E-3</v>
      </c>
      <c r="U4660" s="55">
        <v>0.17869297696401204</v>
      </c>
      <c r="V4660" s="55">
        <v>16.277195507677153</v>
      </c>
      <c r="W4660" s="55">
        <v>15.102690943029556</v>
      </c>
    </row>
    <row r="4661" spans="3:23" x14ac:dyDescent="0.25">
      <c r="C4661" s="51">
        <v>0</v>
      </c>
      <c r="D4661" s="54">
        <v>29</v>
      </c>
      <c r="E4661" s="54">
        <v>33</v>
      </c>
      <c r="F4661" s="54">
        <v>17.996000000000002</v>
      </c>
      <c r="G4661" s="54">
        <v>0</v>
      </c>
      <c r="H4661" s="54">
        <v>0.87878787878787878</v>
      </c>
      <c r="I4661" s="54">
        <v>0.59183673469387754</v>
      </c>
      <c r="J4661" s="54">
        <v>6.0765077797464979</v>
      </c>
      <c r="K4661" s="54">
        <v>106</v>
      </c>
      <c r="L4661" s="54">
        <v>95.275862068965523</v>
      </c>
      <c r="M4661" s="54">
        <v>54.921182266009851</v>
      </c>
      <c r="N4661" s="54">
        <v>7.4108826914214374</v>
      </c>
      <c r="O4661" s="54">
        <v>-0.54913023450173382</v>
      </c>
      <c r="P4661" s="54">
        <v>2.2213853881861407</v>
      </c>
      <c r="Q4661" s="54">
        <v>61.196428571428584</v>
      </c>
      <c r="R4661" s="54">
        <v>0.81556521964863748</v>
      </c>
      <c r="S4661" s="54">
        <v>3.7883413396567485</v>
      </c>
      <c r="T4661" s="54">
        <v>1.9132653061224504E-2</v>
      </c>
      <c r="U4661" s="54">
        <v>0.17607688908896885</v>
      </c>
      <c r="V4661" s="54">
        <v>6.2330229193099944</v>
      </c>
      <c r="W4661" s="54">
        <v>6.2330229193099944</v>
      </c>
    </row>
    <row r="4662" spans="3:23" x14ac:dyDescent="0.25">
      <c r="C4662" s="52">
        <v>0</v>
      </c>
      <c r="D4662" s="55">
        <v>58</v>
      </c>
      <c r="E4662" s="55">
        <v>62</v>
      </c>
      <c r="F4662" s="55">
        <v>24.462999999999997</v>
      </c>
      <c r="G4662" s="55">
        <v>0.35223150850765272</v>
      </c>
      <c r="H4662" s="55">
        <v>0.93548387096774188</v>
      </c>
      <c r="I4662" s="55">
        <v>0.71604938271604934</v>
      </c>
      <c r="J4662" s="55">
        <v>8.5934797139831218</v>
      </c>
      <c r="K4662" s="55">
        <v>147</v>
      </c>
      <c r="L4662" s="55">
        <v>111.75862068965517</v>
      </c>
      <c r="M4662" s="55">
        <v>379.76527525710827</v>
      </c>
      <c r="N4662" s="55">
        <v>19.48756719698763</v>
      </c>
      <c r="O4662" s="55">
        <v>6.5128554767763802E-2</v>
      </c>
      <c r="P4662" s="55">
        <v>1.8645161701935646</v>
      </c>
      <c r="Q4662" s="55">
        <v>185.65555555555554</v>
      </c>
      <c r="R4662" s="55">
        <v>0.88970826197231068</v>
      </c>
      <c r="S4662" s="55">
        <v>5.3016937105329092</v>
      </c>
      <c r="T4662" s="55">
        <v>1.1111111111111134E-2</v>
      </c>
      <c r="U4662" s="55">
        <v>0.11862645680506988</v>
      </c>
      <c r="V4662" s="55">
        <v>8.9724994915818623</v>
      </c>
      <c r="W4662" s="55">
        <v>8.3974780578967696</v>
      </c>
    </row>
    <row r="4663" spans="3:23" x14ac:dyDescent="0.25">
      <c r="C4663" s="51">
        <v>0</v>
      </c>
      <c r="D4663" s="54">
        <v>4644</v>
      </c>
      <c r="E4663" s="54">
        <v>6290</v>
      </c>
      <c r="F4663" s="54">
        <v>416.74299999999999</v>
      </c>
      <c r="G4663" s="54">
        <v>0.79937053498938015</v>
      </c>
      <c r="H4663" s="54">
        <v>0.73831478537360895</v>
      </c>
      <c r="I4663" s="54">
        <v>0.54125874125874129</v>
      </c>
      <c r="J4663" s="54">
        <v>76.895542430950414</v>
      </c>
      <c r="K4663" s="54">
        <v>242</v>
      </c>
      <c r="L4663" s="54">
        <v>127.28488372093024</v>
      </c>
      <c r="M4663" s="54">
        <v>1377.9315310870568</v>
      </c>
      <c r="N4663" s="54">
        <v>37.12050014597132</v>
      </c>
      <c r="O4663" s="54">
        <v>0.78653052285058334</v>
      </c>
      <c r="P4663" s="54">
        <v>2.6833923220787907</v>
      </c>
      <c r="Q4663" s="54">
        <v>51.457380457380552</v>
      </c>
      <c r="R4663" s="54">
        <v>0.98898400920650908</v>
      </c>
      <c r="S4663" s="54">
        <v>6.8989908355626799</v>
      </c>
      <c r="T4663" s="54">
        <v>4.6408154516260845E-4</v>
      </c>
      <c r="U4663" s="54">
        <v>0.28247100966237393</v>
      </c>
      <c r="V4663" s="54">
        <v>113.98840273514391</v>
      </c>
      <c r="W4663" s="54">
        <v>68.488606186176483</v>
      </c>
    </row>
    <row r="4664" spans="3:23" x14ac:dyDescent="0.25">
      <c r="C4664" s="52">
        <v>0</v>
      </c>
      <c r="D4664" s="55">
        <v>2656</v>
      </c>
      <c r="E4664" s="55">
        <v>3983</v>
      </c>
      <c r="F4664" s="55">
        <v>325.88499999999999</v>
      </c>
      <c r="G4664" s="55">
        <v>0.94786326654018294</v>
      </c>
      <c r="H4664" s="55">
        <v>0.66683404468993224</v>
      </c>
      <c r="I4664" s="55">
        <v>0.41604010025062654</v>
      </c>
      <c r="J4664" s="55">
        <v>58.152594360153806</v>
      </c>
      <c r="K4664" s="55">
        <v>240</v>
      </c>
      <c r="L4664" s="55">
        <v>129.70143072289156</v>
      </c>
      <c r="M4664" s="55">
        <v>1349.924005485215</v>
      </c>
      <c r="N4664" s="55">
        <v>36.741311972835362</v>
      </c>
      <c r="O4664" s="55">
        <v>0.85380460272602776</v>
      </c>
      <c r="P4664" s="55">
        <v>3.094569077568881</v>
      </c>
      <c r="Q4664" s="55">
        <v>112.15510013972974</v>
      </c>
      <c r="R4664" s="55">
        <v>0.97773037501446447</v>
      </c>
      <c r="S4664" s="55">
        <v>6.9278711996094327</v>
      </c>
      <c r="T4664" s="55">
        <v>6.1902092876951721E-4</v>
      </c>
      <c r="U4664" s="55">
        <v>0.29000536989786835</v>
      </c>
      <c r="V4664" s="55">
        <v>127.45083528785393</v>
      </c>
      <c r="W4664" s="55">
        <v>40.615689353772893</v>
      </c>
    </row>
    <row r="4665" spans="3:23" x14ac:dyDescent="0.25">
      <c r="C4665" s="51">
        <v>0</v>
      </c>
      <c r="D4665" s="54">
        <v>198</v>
      </c>
      <c r="E4665" s="54">
        <v>210</v>
      </c>
      <c r="F4665" s="54">
        <v>51.059999999999995</v>
      </c>
      <c r="G4665" s="54">
        <v>0.49648359335728298</v>
      </c>
      <c r="H4665" s="54">
        <v>0.94285714285714284</v>
      </c>
      <c r="I4665" s="54">
        <v>0.65131578947368418</v>
      </c>
      <c r="J4665" s="54">
        <v>15.87770228520368</v>
      </c>
      <c r="K4665" s="54">
        <v>170</v>
      </c>
      <c r="L4665" s="54">
        <v>116.73737373737374</v>
      </c>
      <c r="M4665" s="54">
        <v>631.85961134184481</v>
      </c>
      <c r="N4665" s="54">
        <v>25.136817844386048</v>
      </c>
      <c r="O4665" s="54">
        <v>0.37314882435060964</v>
      </c>
      <c r="P4665" s="54">
        <v>1.941872455682194</v>
      </c>
      <c r="Q4665" s="54">
        <v>85.78749999999998</v>
      </c>
      <c r="R4665" s="54">
        <v>0.9609105513334617</v>
      </c>
      <c r="S4665" s="54">
        <v>6.1090384414986056</v>
      </c>
      <c r="T4665" s="54">
        <v>3.4179687499999731E-3</v>
      </c>
      <c r="U4665" s="54">
        <v>0.18175918556128268</v>
      </c>
      <c r="V4665" s="54">
        <v>17.505749526849943</v>
      </c>
      <c r="W4665" s="54">
        <v>15.195797703194923</v>
      </c>
    </row>
    <row r="4666" spans="3:23" x14ac:dyDescent="0.25">
      <c r="C4666" s="52">
        <v>0</v>
      </c>
      <c r="D4666" s="55">
        <v>4474</v>
      </c>
      <c r="E4666" s="55">
        <v>6177</v>
      </c>
      <c r="F4666" s="55">
        <v>427.90800000000002</v>
      </c>
      <c r="G4666" s="55">
        <v>0.79420694402966718</v>
      </c>
      <c r="H4666" s="55">
        <v>0.72429982192002595</v>
      </c>
      <c r="I4666" s="55">
        <v>0.51956799442573454</v>
      </c>
      <c r="J4666" s="55">
        <v>75.474987400761577</v>
      </c>
      <c r="K4666" s="55">
        <v>234</v>
      </c>
      <c r="L4666" s="55">
        <v>125.82387125614663</v>
      </c>
      <c r="M4666" s="55">
        <v>1350.0843305499322</v>
      </c>
      <c r="N4666" s="55">
        <v>36.743493717254651</v>
      </c>
      <c r="O4666" s="55">
        <v>0.76756041189616742</v>
      </c>
      <c r="P4666" s="55">
        <v>2.5795360841349138</v>
      </c>
      <c r="Q4666" s="55">
        <v>50.434292289988406</v>
      </c>
      <c r="R4666" s="55">
        <v>0.98872619865738409</v>
      </c>
      <c r="S4666" s="55">
        <v>6.8760301491681544</v>
      </c>
      <c r="T4666" s="55">
        <v>4.9022658744299504E-4</v>
      </c>
      <c r="U4666" s="55">
        <v>0.2870312083593739</v>
      </c>
      <c r="V4666" s="55">
        <v>111.85270734522544</v>
      </c>
      <c r="W4666" s="55">
        <v>67.967003794264883</v>
      </c>
    </row>
    <row r="4667" spans="3:23" x14ac:dyDescent="0.25">
      <c r="C4667" s="51">
        <v>0</v>
      </c>
      <c r="D4667" s="54">
        <v>60</v>
      </c>
      <c r="E4667" s="54">
        <v>64</v>
      </c>
      <c r="F4667" s="54">
        <v>25.405999999999999</v>
      </c>
      <c r="G4667" s="54">
        <v>0.59203031074345414</v>
      </c>
      <c r="H4667" s="54">
        <v>0.9375</v>
      </c>
      <c r="I4667" s="54">
        <v>0.66666666666666663</v>
      </c>
      <c r="J4667" s="54">
        <v>8.7403874447366334</v>
      </c>
      <c r="K4667" s="54">
        <v>158</v>
      </c>
      <c r="L4667" s="54">
        <v>115.53333333333333</v>
      </c>
      <c r="M4667" s="54">
        <v>442.72768361581927</v>
      </c>
      <c r="N4667" s="54">
        <v>21.041095114461587</v>
      </c>
      <c r="O4667" s="54">
        <v>0.25857956807979166</v>
      </c>
      <c r="P4667" s="54">
        <v>1.9373647410123562</v>
      </c>
      <c r="Q4667" s="54">
        <v>186.14000000000001</v>
      </c>
      <c r="R4667" s="54">
        <v>0.90591410082958357</v>
      </c>
      <c r="S4667" s="54">
        <v>5.2943091372391269</v>
      </c>
      <c r="T4667" s="54">
        <v>9.999999999999995E-3</v>
      </c>
      <c r="U4667" s="54">
        <v>0.12607537894905987</v>
      </c>
      <c r="V4667" s="54">
        <v>9.8375882074046004</v>
      </c>
      <c r="W4667" s="54">
        <v>7.928266759960187</v>
      </c>
    </row>
    <row r="4668" spans="3:23" x14ac:dyDescent="0.25">
      <c r="C4668" s="52">
        <v>0</v>
      </c>
      <c r="D4668" s="55">
        <v>2804</v>
      </c>
      <c r="E4668" s="55">
        <v>4225</v>
      </c>
      <c r="F4668" s="55">
        <v>322.726</v>
      </c>
      <c r="G4668" s="55">
        <v>0.93695139866498489</v>
      </c>
      <c r="H4668" s="55">
        <v>0.66366863905325446</v>
      </c>
      <c r="I4668" s="55">
        <v>0.40678949659074426</v>
      </c>
      <c r="J4668" s="55">
        <v>59.750846717326077</v>
      </c>
      <c r="K4668" s="55">
        <v>249</v>
      </c>
      <c r="L4668" s="55">
        <v>127.82417974322397</v>
      </c>
      <c r="M4668" s="55">
        <v>1376.2006138470924</v>
      </c>
      <c r="N4668" s="55">
        <v>37.097177976863584</v>
      </c>
      <c r="O4668" s="55">
        <v>0.98762228358010151</v>
      </c>
      <c r="P4668" s="55">
        <v>3.4228886011752486</v>
      </c>
      <c r="Q4668" s="55">
        <v>123.37978142076481</v>
      </c>
      <c r="R4668" s="55">
        <v>0.97551631251192061</v>
      </c>
      <c r="S4668" s="55">
        <v>6.9047342085806527</v>
      </c>
      <c r="T4668" s="55">
        <v>6.6301176828303628E-4</v>
      </c>
      <c r="U4668" s="55">
        <v>0.29927681865869471</v>
      </c>
      <c r="V4668" s="55">
        <v>125.40026374645267</v>
      </c>
      <c r="W4668" s="55">
        <v>43.822337582692974</v>
      </c>
    </row>
    <row r="4669" spans="3:23" x14ac:dyDescent="0.25">
      <c r="C4669" s="51">
        <v>0</v>
      </c>
      <c r="D4669" s="54">
        <v>212</v>
      </c>
      <c r="E4669" s="54">
        <v>227</v>
      </c>
      <c r="F4669" s="54">
        <v>53.507999999999996</v>
      </c>
      <c r="G4669" s="54">
        <v>0.41087017883740867</v>
      </c>
      <c r="H4669" s="54">
        <v>0.93392070484581502</v>
      </c>
      <c r="I4669" s="54">
        <v>0.62352941176470589</v>
      </c>
      <c r="J4669" s="54">
        <v>16.42944866646031</v>
      </c>
      <c r="K4669" s="54">
        <v>163</v>
      </c>
      <c r="L4669" s="54">
        <v>112.48584905660377</v>
      </c>
      <c r="M4669" s="54">
        <v>580.64908790127799</v>
      </c>
      <c r="N4669" s="54">
        <v>24.09666134345748</v>
      </c>
      <c r="O4669" s="54">
        <v>0.49469088124245358</v>
      </c>
      <c r="P4669" s="54">
        <v>2.08770547496017</v>
      </c>
      <c r="Q4669" s="54">
        <v>68.436974789916093</v>
      </c>
      <c r="R4669" s="54">
        <v>0.96769384531448999</v>
      </c>
      <c r="S4669" s="54">
        <v>6.0084391790881595</v>
      </c>
      <c r="T4669" s="54">
        <v>3.1620491333788597E-3</v>
      </c>
      <c r="U4669" s="54">
        <v>0.20527970054370334</v>
      </c>
      <c r="V4669" s="54">
        <v>17.831993421370314</v>
      </c>
      <c r="W4669" s="54">
        <v>16.257318931235456</v>
      </c>
    </row>
    <row r="4670" spans="3:23" x14ac:dyDescent="0.25">
      <c r="C4670" s="52">
        <v>0</v>
      </c>
      <c r="D4670" s="55">
        <v>4541</v>
      </c>
      <c r="E4670" s="55">
        <v>6114</v>
      </c>
      <c r="F4670" s="55">
        <v>380.91699999999997</v>
      </c>
      <c r="G4670" s="55">
        <v>0.77533202356770226</v>
      </c>
      <c r="H4670" s="55">
        <v>0.7427216225057246</v>
      </c>
      <c r="I4670" s="55">
        <v>0.5113738738738739</v>
      </c>
      <c r="J4670" s="55">
        <v>76.038021888015834</v>
      </c>
      <c r="K4670" s="55">
        <v>240</v>
      </c>
      <c r="L4670" s="55">
        <v>122.62078837260515</v>
      </c>
      <c r="M4670" s="55">
        <v>1394.903303431201</v>
      </c>
      <c r="N4670" s="55">
        <v>37.348404295648308</v>
      </c>
      <c r="O4670" s="55">
        <v>0.82421161189977266</v>
      </c>
      <c r="P4670" s="55">
        <v>2.6871771306906118</v>
      </c>
      <c r="Q4670" s="55">
        <v>49.600334821429023</v>
      </c>
      <c r="R4670" s="55">
        <v>0.98868262951314456</v>
      </c>
      <c r="S4670" s="55">
        <v>6.8811669676566138</v>
      </c>
      <c r="T4670" s="55">
        <v>4.9505739795912586E-4</v>
      </c>
      <c r="U4670" s="55">
        <v>0.28766105452823248</v>
      </c>
      <c r="V4670" s="55">
        <v>110.00421815360997</v>
      </c>
      <c r="W4670" s="55">
        <v>69.473586426962171</v>
      </c>
    </row>
    <row r="4671" spans="3:23" x14ac:dyDescent="0.25">
      <c r="C4671" s="51">
        <v>0</v>
      </c>
      <c r="D4671" s="54">
        <v>68</v>
      </c>
      <c r="E4671" s="54">
        <v>73</v>
      </c>
      <c r="F4671" s="54">
        <v>27.093</v>
      </c>
      <c r="G4671" s="54">
        <v>0.60359367942513809</v>
      </c>
      <c r="H4671" s="54">
        <v>0.93150684931506844</v>
      </c>
      <c r="I4671" s="54">
        <v>0.68</v>
      </c>
      <c r="J4671" s="54">
        <v>9.3048529833625562</v>
      </c>
      <c r="K4671" s="54">
        <v>148</v>
      </c>
      <c r="L4671" s="54">
        <v>109.83823529411765</v>
      </c>
      <c r="M4671" s="54">
        <v>403.39135206321339</v>
      </c>
      <c r="N4671" s="54">
        <v>20.084604852055552</v>
      </c>
      <c r="O4671" s="54">
        <v>0.27101466625218518</v>
      </c>
      <c r="P4671" s="54">
        <v>1.9693467485078082</v>
      </c>
      <c r="Q4671" s="54">
        <v>151.86363636363626</v>
      </c>
      <c r="R4671" s="54">
        <v>0.90348771014637108</v>
      </c>
      <c r="S4671" s="54">
        <v>5.4182014441278854</v>
      </c>
      <c r="T4671" s="54">
        <v>9.2561983471074125E-3</v>
      </c>
      <c r="U4671" s="54">
        <v>0.14419436794597715</v>
      </c>
      <c r="V4671" s="54">
        <v>10.526298665251318</v>
      </c>
      <c r="W4671" s="54">
        <v>8.3925346190915597</v>
      </c>
    </row>
    <row r="4672" spans="3:23" x14ac:dyDescent="0.25">
      <c r="C4672" s="52">
        <v>0</v>
      </c>
      <c r="D4672" s="55">
        <v>29</v>
      </c>
      <c r="E4672" s="55">
        <v>33</v>
      </c>
      <c r="F4672" s="55">
        <v>17.996000000000002</v>
      </c>
      <c r="G4672" s="55">
        <v>0</v>
      </c>
      <c r="H4672" s="55">
        <v>0.87878787878787878</v>
      </c>
      <c r="I4672" s="55">
        <v>0.59183673469387754</v>
      </c>
      <c r="J4672" s="55">
        <v>6.0765077797464979</v>
      </c>
      <c r="K4672" s="55">
        <v>130</v>
      </c>
      <c r="L4672" s="55">
        <v>104.20689655172414</v>
      </c>
      <c r="M4672" s="55">
        <v>163.74137931034483</v>
      </c>
      <c r="N4672" s="55">
        <v>12.796147049418618</v>
      </c>
      <c r="O4672" s="55">
        <v>-0.24941457617579399</v>
      </c>
      <c r="P4672" s="55">
        <v>2.7060315772141412</v>
      </c>
      <c r="Q4672" s="55">
        <v>41.107142857142854</v>
      </c>
      <c r="R4672" s="55">
        <v>0.97158620453472522</v>
      </c>
      <c r="S4672" s="55">
        <v>4.2372913399551591</v>
      </c>
      <c r="T4672" s="55">
        <v>1.8494897959183687E-2</v>
      </c>
      <c r="U4672" s="55">
        <v>0.22928217615717605</v>
      </c>
      <c r="V4672" s="55">
        <v>6.2330229193099944</v>
      </c>
      <c r="W4672" s="55">
        <v>6.2330229193099944</v>
      </c>
    </row>
    <row r="4673" spans="3:23" x14ac:dyDescent="0.25">
      <c r="C4673" s="51">
        <v>0</v>
      </c>
      <c r="D4673" s="54">
        <v>3055</v>
      </c>
      <c r="E4673" s="54">
        <v>4483</v>
      </c>
      <c r="F4673" s="54">
        <v>330.50799999999998</v>
      </c>
      <c r="G4673" s="54">
        <v>0.93070730380931543</v>
      </c>
      <c r="H4673" s="54">
        <v>0.68146330582199421</v>
      </c>
      <c r="I4673" s="54">
        <v>0.42913330523949994</v>
      </c>
      <c r="J4673" s="54">
        <v>62.367834732062981</v>
      </c>
      <c r="K4673" s="54">
        <v>245</v>
      </c>
      <c r="L4673" s="54">
        <v>124.83371522094926</v>
      </c>
      <c r="M4673" s="54">
        <v>1429.7018753543671</v>
      </c>
      <c r="N4673" s="54">
        <v>37.811398748980011</v>
      </c>
      <c r="O4673" s="54">
        <v>1.0033156919139512</v>
      </c>
      <c r="P4673" s="54">
        <v>3.3608681006458503</v>
      </c>
      <c r="Q4673" s="54">
        <v>93.274714564187946</v>
      </c>
      <c r="R4673" s="54">
        <v>0.98130723295370381</v>
      </c>
      <c r="S4673" s="54">
        <v>6.931635125613079</v>
      </c>
      <c r="T4673" s="54">
        <v>6.8203244272073188E-4</v>
      </c>
      <c r="U4673" s="54">
        <v>0.30709997037554226</v>
      </c>
      <c r="V4673" s="54">
        <v>124.72439025768338</v>
      </c>
      <c r="W4673" s="54">
        <v>45.619796042414578</v>
      </c>
    </row>
    <row r="4674" spans="3:23" x14ac:dyDescent="0.25">
      <c r="C4674" s="52">
        <v>0</v>
      </c>
      <c r="D4674" s="55">
        <v>288</v>
      </c>
      <c r="E4674" s="55">
        <v>333</v>
      </c>
      <c r="F4674" s="55">
        <v>69.138999999999982</v>
      </c>
      <c r="G4674" s="55">
        <v>0.74416150051761298</v>
      </c>
      <c r="H4674" s="55">
        <v>0.86486486486486491</v>
      </c>
      <c r="I4674" s="55">
        <v>0.56140350877192979</v>
      </c>
      <c r="J4674" s="55">
        <v>19.149229459268767</v>
      </c>
      <c r="K4674" s="55">
        <v>163</v>
      </c>
      <c r="L4674" s="55">
        <v>106.19791666666667</v>
      </c>
      <c r="M4674" s="55">
        <v>534.8631315331013</v>
      </c>
      <c r="N4674" s="55">
        <v>23.127108153271159</v>
      </c>
      <c r="O4674" s="55">
        <v>0.74997907127376073</v>
      </c>
      <c r="P4674" s="55">
        <v>2.5520140542287719</v>
      </c>
      <c r="Q4674" s="55">
        <v>50.759398496240699</v>
      </c>
      <c r="R4674" s="55">
        <v>0.97156653141671523</v>
      </c>
      <c r="S4674" s="55">
        <v>6.0068137421258738</v>
      </c>
      <c r="T4674" s="55">
        <v>2.4308892532082138E-3</v>
      </c>
      <c r="U4674" s="55">
        <v>0.23350727037840019</v>
      </c>
      <c r="V4674" s="55">
        <v>25.01461004225051</v>
      </c>
      <c r="W4674" s="55">
        <v>16.709753163711444</v>
      </c>
    </row>
    <row r="4675" spans="3:23" x14ac:dyDescent="0.25">
      <c r="C4675" s="51">
        <v>0</v>
      </c>
      <c r="D4675" s="54">
        <v>63</v>
      </c>
      <c r="E4675" s="54">
        <v>67</v>
      </c>
      <c r="F4675" s="54">
        <v>26.513999999999999</v>
      </c>
      <c r="G4675" s="54">
        <v>0.66647097450838833</v>
      </c>
      <c r="H4675" s="54">
        <v>0.94029850746268662</v>
      </c>
      <c r="I4675" s="54">
        <v>0.71590909090909094</v>
      </c>
      <c r="J4675" s="54">
        <v>8.9562319821627696</v>
      </c>
      <c r="K4675" s="54">
        <v>201</v>
      </c>
      <c r="L4675" s="54">
        <v>134.69841269841271</v>
      </c>
      <c r="M4675" s="54">
        <v>1233.3108038914495</v>
      </c>
      <c r="N4675" s="54">
        <v>35.118525081379055</v>
      </c>
      <c r="O4675" s="54">
        <v>2.912802130858904E-2</v>
      </c>
      <c r="P4675" s="54">
        <v>1.8041865504672325</v>
      </c>
      <c r="Q4675" s="54">
        <v>220.07070707070707</v>
      </c>
      <c r="R4675" s="54">
        <v>0.95675343090005849</v>
      </c>
      <c r="S4675" s="54">
        <v>5.5525991694973227</v>
      </c>
      <c r="T4675" s="54">
        <v>1.0305070911131536E-2</v>
      </c>
      <c r="U4675" s="54">
        <v>0.11966227610961148</v>
      </c>
      <c r="V4675" s="54">
        <v>10.48291537968664</v>
      </c>
      <c r="W4675" s="54">
        <v>7.8153381622003399</v>
      </c>
    </row>
    <row r="4676" spans="3:23" x14ac:dyDescent="0.25">
      <c r="C4676" s="52">
        <v>0</v>
      </c>
      <c r="D4676" s="55">
        <v>77</v>
      </c>
      <c r="E4676" s="55">
        <v>83</v>
      </c>
      <c r="F4676" s="55">
        <v>30.55</v>
      </c>
      <c r="G4676" s="55">
        <v>0.57041198437241869</v>
      </c>
      <c r="H4676" s="55">
        <v>0.92771084337349397</v>
      </c>
      <c r="I4676" s="55">
        <v>0.63636363636363635</v>
      </c>
      <c r="J4676" s="55">
        <v>9.9014870067383072</v>
      </c>
      <c r="K4676" s="55">
        <v>113</v>
      </c>
      <c r="L4676" s="55">
        <v>94.272727272727266</v>
      </c>
      <c r="M4676" s="55">
        <v>105.77990430622008</v>
      </c>
      <c r="N4676" s="55">
        <v>10.284935794948847</v>
      </c>
      <c r="O4676" s="55">
        <v>-6.603159856267983E-2</v>
      </c>
      <c r="P4676" s="55">
        <v>1.9218813977751024</v>
      </c>
      <c r="Q4676" s="55">
        <v>46.598484848484894</v>
      </c>
      <c r="R4676" s="55">
        <v>0.9106094330973763</v>
      </c>
      <c r="S4676" s="55">
        <v>4.8690864245548804</v>
      </c>
      <c r="T4676" s="55">
        <v>8.2644628099173677E-3</v>
      </c>
      <c r="U4676" s="55">
        <v>0.22880704102295008</v>
      </c>
      <c r="V4676" s="55">
        <v>11.096483821875619</v>
      </c>
      <c r="W4676" s="55">
        <v>9.1141938914002516</v>
      </c>
    </row>
    <row r="4677" spans="3:23" x14ac:dyDescent="0.25">
      <c r="C4677" s="51">
        <v>0</v>
      </c>
      <c r="D4677" s="54">
        <v>4371</v>
      </c>
      <c r="E4677" s="54">
        <v>5962</v>
      </c>
      <c r="F4677" s="54">
        <v>359.81199999999995</v>
      </c>
      <c r="G4677" s="54">
        <v>0.77453396209550474</v>
      </c>
      <c r="H4677" s="54">
        <v>0.73314324052331437</v>
      </c>
      <c r="I4677" s="54">
        <v>0.50760654976193242</v>
      </c>
      <c r="J4677" s="54">
        <v>74.601139736852517</v>
      </c>
      <c r="K4677" s="54">
        <v>242</v>
      </c>
      <c r="L4677" s="54">
        <v>122.46122168840083</v>
      </c>
      <c r="M4677" s="54">
        <v>1351.645807111254</v>
      </c>
      <c r="N4677" s="54">
        <v>36.764735917877253</v>
      </c>
      <c r="O4677" s="54">
        <v>0.8944089660373179</v>
      </c>
      <c r="P4677" s="54">
        <v>2.9529079353445926</v>
      </c>
      <c r="Q4677" s="54">
        <v>47.426121979286563</v>
      </c>
      <c r="R4677" s="54">
        <v>0.98912333696732291</v>
      </c>
      <c r="S4677" s="54">
        <v>6.8811706485895501</v>
      </c>
      <c r="T4677" s="54">
        <v>5.2391476784425682E-4</v>
      </c>
      <c r="U4677" s="54">
        <v>0.29963576456094276</v>
      </c>
      <c r="V4677" s="54">
        <v>108.51162809594319</v>
      </c>
      <c r="W4677" s="54">
        <v>68.637112356802106</v>
      </c>
    </row>
    <row r="4678" spans="3:23" x14ac:dyDescent="0.25">
      <c r="C4678" s="52">
        <v>0</v>
      </c>
      <c r="D4678" s="55">
        <v>83</v>
      </c>
      <c r="E4678" s="55">
        <v>88</v>
      </c>
      <c r="F4678" s="55">
        <v>31.401999999999997</v>
      </c>
      <c r="G4678" s="55">
        <v>0.74176344613039513</v>
      </c>
      <c r="H4678" s="55">
        <v>0.94318181818181823</v>
      </c>
      <c r="I4678" s="55">
        <v>0.62878787878787878</v>
      </c>
      <c r="J4678" s="55">
        <v>10.280023453913834</v>
      </c>
      <c r="K4678" s="55">
        <v>138</v>
      </c>
      <c r="L4678" s="55">
        <v>103.20481927710843</v>
      </c>
      <c r="M4678" s="55">
        <v>310.11607405230689</v>
      </c>
      <c r="N4678" s="55">
        <v>17.610112834740921</v>
      </c>
      <c r="O4678" s="55">
        <v>0.30433976256093254</v>
      </c>
      <c r="P4678" s="55">
        <v>1.8724197271115202</v>
      </c>
      <c r="Q4678" s="55">
        <v>113.57342657342667</v>
      </c>
      <c r="R4678" s="55">
        <v>0.92292140538485712</v>
      </c>
      <c r="S4678" s="55">
        <v>5.2032517088628136</v>
      </c>
      <c r="T4678" s="55">
        <v>7.2864198738324714E-3</v>
      </c>
      <c r="U4678" s="55">
        <v>0.17837222487809815</v>
      </c>
      <c r="V4678" s="55">
        <v>12.677469674524907</v>
      </c>
      <c r="W4678" s="55">
        <v>8.5022921740338653</v>
      </c>
    </row>
    <row r="4679" spans="3:23" x14ac:dyDescent="0.25">
      <c r="C4679" s="51">
        <v>0</v>
      </c>
      <c r="D4679" s="54">
        <v>36</v>
      </c>
      <c r="E4679" s="54">
        <v>40</v>
      </c>
      <c r="F4679" s="54">
        <v>19.592000000000002</v>
      </c>
      <c r="G4679" s="54">
        <v>0.38282074674438793</v>
      </c>
      <c r="H4679" s="54">
        <v>0.9</v>
      </c>
      <c r="I4679" s="54">
        <v>0.6428571428571429</v>
      </c>
      <c r="J4679" s="54">
        <v>6.7702750025730758</v>
      </c>
      <c r="K4679" s="54">
        <v>120</v>
      </c>
      <c r="L4679" s="54">
        <v>98.75</v>
      </c>
      <c r="M4679" s="54">
        <v>150.07857142857142</v>
      </c>
      <c r="N4679" s="54">
        <v>12.250655959113839</v>
      </c>
      <c r="O4679" s="54">
        <v>-0.23544476935119418</v>
      </c>
      <c r="P4679" s="54">
        <v>2.1776758441297841</v>
      </c>
      <c r="Q4679" s="54">
        <v>33.109375</v>
      </c>
      <c r="R4679" s="54">
        <v>0.96683211950132242</v>
      </c>
      <c r="S4679" s="54">
        <v>4.5724312513221186</v>
      </c>
      <c r="T4679" s="54">
        <v>1.611328125E-2</v>
      </c>
      <c r="U4679" s="54">
        <v>0.24389007260101001</v>
      </c>
      <c r="V4679" s="54">
        <v>7.1802197428460053</v>
      </c>
      <c r="W4679" s="54">
        <v>6.6332495807108005</v>
      </c>
    </row>
    <row r="4680" spans="3:23" x14ac:dyDescent="0.25">
      <c r="C4680" s="52">
        <v>0</v>
      </c>
      <c r="D4680" s="55">
        <v>3601</v>
      </c>
      <c r="E4680" s="55">
        <v>5356</v>
      </c>
      <c r="F4680" s="55">
        <v>435.928</v>
      </c>
      <c r="G4680" s="55">
        <v>0.90920130794379195</v>
      </c>
      <c r="H4680" s="55">
        <v>0.67233009708737868</v>
      </c>
      <c r="I4680" s="55">
        <v>0.47758620689655173</v>
      </c>
      <c r="J4680" s="55">
        <v>67.712152532550022</v>
      </c>
      <c r="K4680" s="55">
        <v>247</v>
      </c>
      <c r="L4680" s="55">
        <v>121.88725354068315</v>
      </c>
      <c r="M4680" s="55">
        <v>1500.4800624826489</v>
      </c>
      <c r="N4680" s="55">
        <v>38.73603054628402</v>
      </c>
      <c r="O4680" s="55">
        <v>1.1820954313399032</v>
      </c>
      <c r="P4680" s="55">
        <v>3.715307836759604</v>
      </c>
      <c r="Q4680" s="55">
        <v>112.04470742932261</v>
      </c>
      <c r="R4680" s="55">
        <v>0.9783119777188557</v>
      </c>
      <c r="S4680" s="55">
        <v>6.874517388801376</v>
      </c>
      <c r="T4680" s="55">
        <v>7.6030467169900474E-4</v>
      </c>
      <c r="U4680" s="55">
        <v>0.31877704532298573</v>
      </c>
      <c r="V4680" s="55">
        <v>120.45962942996134</v>
      </c>
      <c r="W4680" s="55">
        <v>50.154185365183551</v>
      </c>
    </row>
    <row r="4681" spans="3:23" x14ac:dyDescent="0.25">
      <c r="C4681" s="51">
        <v>0</v>
      </c>
      <c r="D4681" s="54">
        <v>105</v>
      </c>
      <c r="E4681" s="54">
        <v>110</v>
      </c>
      <c r="F4681" s="54">
        <v>35.694000000000003</v>
      </c>
      <c r="G4681" s="54">
        <v>0.79192022008376395</v>
      </c>
      <c r="H4681" s="54">
        <v>0.95454545454545459</v>
      </c>
      <c r="I4681" s="54">
        <v>0.7</v>
      </c>
      <c r="J4681" s="54">
        <v>11.562445770562215</v>
      </c>
      <c r="K4681" s="54">
        <v>220</v>
      </c>
      <c r="L4681" s="54">
        <v>139.01904761904763</v>
      </c>
      <c r="M4681" s="54">
        <v>1436.0380952380956</v>
      </c>
      <c r="N4681" s="54">
        <v>37.895093287101112</v>
      </c>
      <c r="O4681" s="54">
        <v>0.1625181171413454</v>
      </c>
      <c r="P4681" s="54">
        <v>1.9213886380249179</v>
      </c>
      <c r="Q4681" s="54">
        <v>162.30909090909094</v>
      </c>
      <c r="R4681" s="54">
        <v>0.97398793661969607</v>
      </c>
      <c r="S4681" s="54">
        <v>6.035348255617123</v>
      </c>
      <c r="T4681" s="54">
        <v>6.2075298438935018E-3</v>
      </c>
      <c r="U4681" s="54">
        <v>0.1968863943867577</v>
      </c>
      <c r="V4681" s="54">
        <v>14.91066327608611</v>
      </c>
      <c r="W4681" s="54">
        <v>9.1048173456950554</v>
      </c>
    </row>
    <row r="4682" spans="3:23" x14ac:dyDescent="0.25">
      <c r="C4682" s="52">
        <v>0</v>
      </c>
      <c r="D4682" s="55">
        <v>4185</v>
      </c>
      <c r="E4682" s="55">
        <v>5789</v>
      </c>
      <c r="F4682" s="55">
        <v>360.87900000000002</v>
      </c>
      <c r="G4682" s="55">
        <v>0.74177813728087549</v>
      </c>
      <c r="H4682" s="55">
        <v>0.72292278459146653</v>
      </c>
      <c r="I4682" s="55">
        <v>0.48742138364779874</v>
      </c>
      <c r="J4682" s="55">
        <v>72.996626598197366</v>
      </c>
      <c r="K4682" s="55">
        <v>249</v>
      </c>
      <c r="L4682" s="55">
        <v>124.04994026284349</v>
      </c>
      <c r="M4682" s="55">
        <v>1306.7066353931675</v>
      </c>
      <c r="N4682" s="55">
        <v>36.148397411132457</v>
      </c>
      <c r="O4682" s="55">
        <v>0.95717106559406639</v>
      </c>
      <c r="P4682" s="55">
        <v>3.1579426574048237</v>
      </c>
      <c r="Q4682" s="55">
        <v>50.176762432213707</v>
      </c>
      <c r="R4682" s="55">
        <v>0.98866795481413794</v>
      </c>
      <c r="S4682" s="55">
        <v>6.8772378432335657</v>
      </c>
      <c r="T4682" s="55">
        <v>4.7971901498744264E-4</v>
      </c>
      <c r="U4682" s="55">
        <v>0.28898284052248269</v>
      </c>
      <c r="V4682" s="55">
        <v>104.34218814246667</v>
      </c>
      <c r="W4682" s="55">
        <v>69.976604031470671</v>
      </c>
    </row>
    <row r="4683" spans="3:23" x14ac:dyDescent="0.25">
      <c r="C4683" s="51">
        <v>0</v>
      </c>
      <c r="D4683" s="54">
        <v>80</v>
      </c>
      <c r="E4683" s="54">
        <v>85</v>
      </c>
      <c r="F4683" s="54">
        <v>29.813999999999997</v>
      </c>
      <c r="G4683" s="54">
        <v>0.69567663149434045</v>
      </c>
      <c r="H4683" s="54">
        <v>0.94117647058823528</v>
      </c>
      <c r="I4683" s="54">
        <v>0.66115702479338845</v>
      </c>
      <c r="J4683" s="54">
        <v>10.09253008808064</v>
      </c>
      <c r="K4683" s="54">
        <v>136</v>
      </c>
      <c r="L4683" s="54">
        <v>107.08750000000001</v>
      </c>
      <c r="M4683" s="54">
        <v>273.72642405063289</v>
      </c>
      <c r="N4683" s="54">
        <v>16.544679629736954</v>
      </c>
      <c r="O4683" s="54">
        <v>-3.2637478957020107E-2</v>
      </c>
      <c r="P4683" s="54">
        <v>1.8836715173722343</v>
      </c>
      <c r="Q4683" s="54">
        <v>126.92424242424238</v>
      </c>
      <c r="R4683" s="54">
        <v>0.91257111235450616</v>
      </c>
      <c r="S4683" s="54">
        <v>5.3484993076257714</v>
      </c>
      <c r="T4683" s="54">
        <v>8.0348943985307751E-3</v>
      </c>
      <c r="U4683" s="54">
        <v>0.15100335367286744</v>
      </c>
      <c r="V4683" s="54">
        <v>12.014702271531814</v>
      </c>
      <c r="W4683" s="54">
        <v>8.6308224401336702</v>
      </c>
    </row>
    <row r="4684" spans="3:23" x14ac:dyDescent="0.25">
      <c r="C4684" s="52">
        <v>0</v>
      </c>
      <c r="D4684" s="55">
        <v>60</v>
      </c>
      <c r="E4684" s="55">
        <v>64</v>
      </c>
      <c r="F4684" s="55">
        <v>26.050999999999998</v>
      </c>
      <c r="G4684" s="55">
        <v>0.68068677120167342</v>
      </c>
      <c r="H4684" s="55">
        <v>0.9375</v>
      </c>
      <c r="I4684" s="55">
        <v>0.68181818181818177</v>
      </c>
      <c r="J4684" s="55">
        <v>8.7403874447366334</v>
      </c>
      <c r="K4684" s="55">
        <v>174</v>
      </c>
      <c r="L4684" s="55">
        <v>110.16666666666667</v>
      </c>
      <c r="M4684" s="55">
        <v>476.41242937853099</v>
      </c>
      <c r="N4684" s="55">
        <v>21.826874017562179</v>
      </c>
      <c r="O4684" s="55">
        <v>0.70646222459150443</v>
      </c>
      <c r="P4684" s="55">
        <v>3.0647252261972251</v>
      </c>
      <c r="Q4684" s="55">
        <v>91.343434343434296</v>
      </c>
      <c r="R4684" s="55">
        <v>0.96798719887309259</v>
      </c>
      <c r="S4684" s="55">
        <v>5.4068905956085178</v>
      </c>
      <c r="T4684" s="55">
        <v>1.0101010101010119E-2</v>
      </c>
      <c r="U4684" s="55">
        <v>0.19304156752235938</v>
      </c>
      <c r="V4684" s="55">
        <v>10.323477795994288</v>
      </c>
      <c r="W4684" s="55">
        <v>7.5627174404774458</v>
      </c>
    </row>
    <row r="4685" spans="3:23" x14ac:dyDescent="0.25">
      <c r="C4685" s="51">
        <v>0</v>
      </c>
      <c r="D4685" s="54">
        <v>3456</v>
      </c>
      <c r="E4685" s="54">
        <v>5416</v>
      </c>
      <c r="F4685" s="54">
        <v>465.36199999999997</v>
      </c>
      <c r="G4685" s="54">
        <v>0.90381373243216523</v>
      </c>
      <c r="H4685" s="54">
        <v>0.63810930576070901</v>
      </c>
      <c r="I4685" s="54">
        <v>0.44194373401534526</v>
      </c>
      <c r="J4685" s="54">
        <v>66.334876698496416</v>
      </c>
      <c r="K4685" s="54">
        <v>249</v>
      </c>
      <c r="L4685" s="54">
        <v>124.73495370370371</v>
      </c>
      <c r="M4685" s="54">
        <v>1533.6779211555988</v>
      </c>
      <c r="N4685" s="54">
        <v>39.162200157238345</v>
      </c>
      <c r="O4685" s="54">
        <v>1.1561951263202193</v>
      </c>
      <c r="P4685" s="54">
        <v>3.5715450915708487</v>
      </c>
      <c r="Q4685" s="54">
        <v>87.942444219066928</v>
      </c>
      <c r="R4685" s="54">
        <v>0.98285647989023106</v>
      </c>
      <c r="S4685" s="54">
        <v>6.8815106280361658</v>
      </c>
      <c r="T4685" s="54">
        <v>7.1503714271603145E-4</v>
      </c>
      <c r="U4685" s="54">
        <v>0.31468130697980712</v>
      </c>
      <c r="V4685" s="54">
        <v>119.99852990956062</v>
      </c>
      <c r="W4685" s="54">
        <v>51.350501508654723</v>
      </c>
    </row>
    <row r="4686" spans="3:23" x14ac:dyDescent="0.25">
      <c r="C4686" s="52">
        <v>0</v>
      </c>
      <c r="D4686" s="55">
        <v>138</v>
      </c>
      <c r="E4686" s="55">
        <v>148</v>
      </c>
      <c r="F4686" s="55">
        <v>43.741</v>
      </c>
      <c r="G4686" s="55">
        <v>0.83109946130052992</v>
      </c>
      <c r="H4686" s="55">
        <v>0.93243243243243246</v>
      </c>
      <c r="I4686" s="55">
        <v>0.63888888888888884</v>
      </c>
      <c r="J4686" s="55">
        <v>13.255453865237977</v>
      </c>
      <c r="K4686" s="55">
        <v>209</v>
      </c>
      <c r="L4686" s="55">
        <v>138.39855072463769</v>
      </c>
      <c r="M4686" s="55">
        <v>1003.000581825875</v>
      </c>
      <c r="N4686" s="55">
        <v>31.670184429931489</v>
      </c>
      <c r="O4686" s="55">
        <v>0.13174017396341386</v>
      </c>
      <c r="P4686" s="55">
        <v>2.0743647352738837</v>
      </c>
      <c r="Q4686" s="55">
        <v>141.03418803418805</v>
      </c>
      <c r="R4686" s="55">
        <v>0.97312324752140722</v>
      </c>
      <c r="S4686" s="55">
        <v>6.0181066168140003</v>
      </c>
      <c r="T4686" s="55">
        <v>4.4196069837095561E-3</v>
      </c>
      <c r="U4686" s="55">
        <v>0.19801753481688517</v>
      </c>
      <c r="V4686" s="55">
        <v>18.022772801891367</v>
      </c>
      <c r="W4686" s="55">
        <v>10.022892970034489</v>
      </c>
    </row>
    <row r="4687" spans="3:23" x14ac:dyDescent="0.25">
      <c r="C4687" s="51">
        <v>0</v>
      </c>
      <c r="D4687" s="54">
        <v>7820</v>
      </c>
      <c r="E4687" s="54">
        <v>13994</v>
      </c>
      <c r="F4687" s="54">
        <v>839.39</v>
      </c>
      <c r="G4687" s="54">
        <v>0.79817867973911538</v>
      </c>
      <c r="H4687" s="54">
        <v>0.5588109189652708</v>
      </c>
      <c r="I4687" s="54">
        <v>0.44644896094998859</v>
      </c>
      <c r="J4687" s="54">
        <v>99.783431689980347</v>
      </c>
      <c r="K4687" s="54">
        <v>246</v>
      </c>
      <c r="L4687" s="54">
        <v>123.96176470588236</v>
      </c>
      <c r="M4687" s="54">
        <v>1420.6256001594927</v>
      </c>
      <c r="N4687" s="54">
        <v>37.691187301005691</v>
      </c>
      <c r="O4687" s="54">
        <v>1.0243548364894657</v>
      </c>
      <c r="P4687" s="54">
        <v>3.2604983573120982</v>
      </c>
      <c r="Q4687" s="54">
        <v>73.307013075225427</v>
      </c>
      <c r="R4687" s="54">
        <v>0.98461046447465939</v>
      </c>
      <c r="S4687" s="54">
        <v>6.8943525673293005</v>
      </c>
      <c r="T4687" s="54">
        <v>5.0909114839063564E-4</v>
      </c>
      <c r="U4687" s="54">
        <v>0.30925014529733513</v>
      </c>
      <c r="V4687" s="54">
        <v>180.25233549449081</v>
      </c>
      <c r="W4687" s="54">
        <v>108.58775240090986</v>
      </c>
    </row>
    <row r="4688" spans="3:23" x14ac:dyDescent="0.25">
      <c r="C4688" s="52">
        <v>0</v>
      </c>
      <c r="D4688" s="55">
        <v>71</v>
      </c>
      <c r="E4688" s="55">
        <v>75</v>
      </c>
      <c r="F4688" s="55">
        <v>28.217999999999996</v>
      </c>
      <c r="G4688" s="55">
        <v>0.6974391744338112</v>
      </c>
      <c r="H4688" s="55">
        <v>0.94666666666666666</v>
      </c>
      <c r="I4688" s="55">
        <v>0.6454545454545455</v>
      </c>
      <c r="J4688" s="55">
        <v>9.5078918628787825</v>
      </c>
      <c r="K4688" s="55">
        <v>132</v>
      </c>
      <c r="L4688" s="55">
        <v>102.36619718309859</v>
      </c>
      <c r="M4688" s="55">
        <v>235.72112676056338</v>
      </c>
      <c r="N4688" s="55">
        <v>15.353212261952329</v>
      </c>
      <c r="O4688" s="55">
        <v>0.15837019419675999</v>
      </c>
      <c r="P4688" s="55">
        <v>1.9247592426154703</v>
      </c>
      <c r="Q4688" s="55">
        <v>108.6666666666667</v>
      </c>
      <c r="R4688" s="55">
        <v>0.89999651005704906</v>
      </c>
      <c r="S4688" s="55">
        <v>5.0089905214808654</v>
      </c>
      <c r="T4688" s="55">
        <v>8.8888888888888715E-3</v>
      </c>
      <c r="U4688" s="55">
        <v>0.15950536509843788</v>
      </c>
      <c r="V4688" s="55">
        <v>11.335056373408648</v>
      </c>
      <c r="W4688" s="55">
        <v>8.123199943766032</v>
      </c>
    </row>
    <row r="4689" spans="3:23" x14ac:dyDescent="0.25">
      <c r="C4689" s="51">
        <v>0</v>
      </c>
      <c r="D4689" s="54">
        <v>92</v>
      </c>
      <c r="E4689" s="54">
        <v>98</v>
      </c>
      <c r="F4689" s="54">
        <v>33.552</v>
      </c>
      <c r="G4689" s="54">
        <v>0.80424781318168637</v>
      </c>
      <c r="H4689" s="54">
        <v>0.93877551020408168</v>
      </c>
      <c r="I4689" s="54">
        <v>0.65714285714285714</v>
      </c>
      <c r="J4689" s="54">
        <v>10.823032759612019</v>
      </c>
      <c r="K4689" s="54">
        <v>197</v>
      </c>
      <c r="L4689" s="54">
        <v>128.22826086956522</v>
      </c>
      <c r="M4689" s="54">
        <v>1171.0791925465837</v>
      </c>
      <c r="N4689" s="54">
        <v>34.221034358221608</v>
      </c>
      <c r="O4689" s="54">
        <v>0.37909120493056603</v>
      </c>
      <c r="P4689" s="54">
        <v>1.8576574279561224</v>
      </c>
      <c r="Q4689" s="54">
        <v>150.70779220779224</v>
      </c>
      <c r="R4689" s="54">
        <v>0.96960777725574099</v>
      </c>
      <c r="S4689" s="54">
        <v>5.9337286679429937</v>
      </c>
      <c r="T4689" s="54">
        <v>6.7465002529937361E-3</v>
      </c>
      <c r="U4689" s="54">
        <v>0.20125763545765324</v>
      </c>
      <c r="V4689" s="54">
        <v>14.185859755274198</v>
      </c>
      <c r="W4689" s="54">
        <v>8.4305724898074121</v>
      </c>
    </row>
    <row r="4690" spans="3:23" x14ac:dyDescent="0.25">
      <c r="C4690" s="52">
        <v>0</v>
      </c>
      <c r="D4690" s="55">
        <v>215</v>
      </c>
      <c r="E4690" s="55">
        <v>233</v>
      </c>
      <c r="F4690" s="55">
        <v>60.033000000000001</v>
      </c>
      <c r="G4690" s="55">
        <v>0.90614909327236559</v>
      </c>
      <c r="H4690" s="55">
        <v>0.92274678111587982</v>
      </c>
      <c r="I4690" s="55">
        <v>0.57333333333333336</v>
      </c>
      <c r="J4690" s="55">
        <v>16.545286401814263</v>
      </c>
      <c r="K4690" s="55">
        <v>206</v>
      </c>
      <c r="L4690" s="55">
        <v>133.51627906976745</v>
      </c>
      <c r="M4690" s="55">
        <v>1011.3723973049338</v>
      </c>
      <c r="N4690" s="55">
        <v>31.802081650497875</v>
      </c>
      <c r="O4690" s="55">
        <v>0.20586624608136569</v>
      </c>
      <c r="P4690" s="55">
        <v>2.3148829171992884</v>
      </c>
      <c r="Q4690" s="55">
        <v>100.29500000000002</v>
      </c>
      <c r="R4690" s="55">
        <v>0.9829857537777047</v>
      </c>
      <c r="S4690" s="55">
        <v>6.4316994219366928</v>
      </c>
      <c r="T4690" s="55">
        <v>3.0125000000000238E-3</v>
      </c>
      <c r="U4690" s="55">
        <v>0.24386903527572085</v>
      </c>
      <c r="V4690" s="55">
        <v>26.368861077110722</v>
      </c>
      <c r="W4690" s="55">
        <v>11.152931684733122</v>
      </c>
    </row>
    <row r="4691" spans="3:23" x14ac:dyDescent="0.25">
      <c r="C4691" s="51">
        <v>0</v>
      </c>
      <c r="D4691" s="54">
        <v>7910</v>
      </c>
      <c r="E4691" s="54">
        <v>13985</v>
      </c>
      <c r="F4691" s="54">
        <v>830.90699999999993</v>
      </c>
      <c r="G4691" s="54">
        <v>0.80700410573399395</v>
      </c>
      <c r="H4691" s="54">
        <v>0.56560600643546655</v>
      </c>
      <c r="I4691" s="54">
        <v>0.44861615245009073</v>
      </c>
      <c r="J4691" s="54">
        <v>100.35599034863408</v>
      </c>
      <c r="K4691" s="54">
        <v>247</v>
      </c>
      <c r="L4691" s="54">
        <v>123.77180783817953</v>
      </c>
      <c r="M4691" s="54">
        <v>1427.1613494939895</v>
      </c>
      <c r="N4691" s="54">
        <v>37.777789102778229</v>
      </c>
      <c r="O4691" s="54">
        <v>1.0133403826865888</v>
      </c>
      <c r="P4691" s="54">
        <v>3.2585875042046371</v>
      </c>
      <c r="Q4691" s="54">
        <v>62.228744939271259</v>
      </c>
      <c r="R4691" s="54">
        <v>0.98691542701150003</v>
      </c>
      <c r="S4691" s="54">
        <v>6.898591044520499</v>
      </c>
      <c r="T4691" s="54">
        <v>4.9821251833112275E-4</v>
      </c>
      <c r="U4691" s="54">
        <v>0.3039199567065366</v>
      </c>
      <c r="V4691" s="54">
        <v>181.68984862639226</v>
      </c>
      <c r="W4691" s="54">
        <v>107.29618184402449</v>
      </c>
    </row>
    <row r="4692" spans="3:23" x14ac:dyDescent="0.25">
      <c r="C4692" s="52">
        <v>0</v>
      </c>
      <c r="D4692" s="55">
        <v>95</v>
      </c>
      <c r="E4692" s="55">
        <v>101</v>
      </c>
      <c r="F4692" s="55">
        <v>36.844000000000001</v>
      </c>
      <c r="G4692" s="55">
        <v>0.88126842760457236</v>
      </c>
      <c r="H4692" s="55">
        <v>0.94059405940594054</v>
      </c>
      <c r="I4692" s="55">
        <v>0.52777777777777779</v>
      </c>
      <c r="J4692" s="55">
        <v>10.99807968464679</v>
      </c>
      <c r="K4692" s="55">
        <v>130</v>
      </c>
      <c r="L4692" s="55">
        <v>100.74736842105263</v>
      </c>
      <c r="M4692" s="55">
        <v>188.80783874580069</v>
      </c>
      <c r="N4692" s="55">
        <v>13.740736470284288</v>
      </c>
      <c r="O4692" s="55">
        <v>0.24387796264347403</v>
      </c>
      <c r="P4692" s="55">
        <v>2.1591577912872597</v>
      </c>
      <c r="Q4692" s="55">
        <v>98.796874999999858</v>
      </c>
      <c r="R4692" s="55">
        <v>0.92939708732450166</v>
      </c>
      <c r="S4692" s="55">
        <v>5.2571173506428961</v>
      </c>
      <c r="T4692" s="55">
        <v>6.18489583333332E-3</v>
      </c>
      <c r="U4692" s="55">
        <v>0.1756200957723548</v>
      </c>
      <c r="V4692" s="55">
        <v>16.161855103921575</v>
      </c>
      <c r="W4692" s="55">
        <v>7.6383525950452249</v>
      </c>
    </row>
    <row r="4693" spans="3:23" x14ac:dyDescent="0.25">
      <c r="C4693" s="51">
        <v>0</v>
      </c>
      <c r="D4693" s="54">
        <v>107</v>
      </c>
      <c r="E4693" s="54">
        <v>114</v>
      </c>
      <c r="F4693" s="54">
        <v>37.281999999999996</v>
      </c>
      <c r="G4693" s="54">
        <v>0.83358742880473324</v>
      </c>
      <c r="H4693" s="54">
        <v>0.93859649122807021</v>
      </c>
      <c r="I4693" s="54">
        <v>0.66874999999999996</v>
      </c>
      <c r="J4693" s="54">
        <v>11.672044863118991</v>
      </c>
      <c r="K4693" s="54">
        <v>186</v>
      </c>
      <c r="L4693" s="54">
        <v>125.85981308411215</v>
      </c>
      <c r="M4693" s="54">
        <v>1060.1594075119028</v>
      </c>
      <c r="N4693" s="54">
        <v>32.560089181571705</v>
      </c>
      <c r="O4693" s="54">
        <v>0.29532809265316057</v>
      </c>
      <c r="P4693" s="54">
        <v>1.8107150560427512</v>
      </c>
      <c r="Q4693" s="54">
        <v>111.06249999999989</v>
      </c>
      <c r="R4693" s="54">
        <v>0.9708418371143307</v>
      </c>
      <c r="S4693" s="54">
        <v>5.917738336986023</v>
      </c>
      <c r="T4693" s="54">
        <v>5.8755165289256037E-3</v>
      </c>
      <c r="U4693" s="54">
        <v>0.19811856057372956</v>
      </c>
      <c r="V4693" s="54">
        <v>15.879110178246087</v>
      </c>
      <c r="W4693" s="54">
        <v>8.7714226689948802</v>
      </c>
    </row>
    <row r="4694" spans="3:23" x14ac:dyDescent="0.25">
      <c r="C4694" s="52">
        <v>0</v>
      </c>
      <c r="D4694" s="55">
        <v>235</v>
      </c>
      <c r="E4694" s="55">
        <v>255</v>
      </c>
      <c r="F4694" s="55">
        <v>62.39</v>
      </c>
      <c r="G4694" s="55">
        <v>0.89350170838928911</v>
      </c>
      <c r="H4694" s="55">
        <v>0.92156862745098034</v>
      </c>
      <c r="I4694" s="55">
        <v>0.60256410256410253</v>
      </c>
      <c r="J4694" s="55">
        <v>17.297725082008998</v>
      </c>
      <c r="K4694" s="55">
        <v>212</v>
      </c>
      <c r="L4694" s="55">
        <v>134.60425531914893</v>
      </c>
      <c r="M4694" s="55">
        <v>1083.9324604473545</v>
      </c>
      <c r="N4694" s="55">
        <v>32.923129566421153</v>
      </c>
      <c r="O4694" s="55">
        <v>0.24703092232160404</v>
      </c>
      <c r="P4694" s="55">
        <v>2.2690408544191198</v>
      </c>
      <c r="Q4694" s="55">
        <v>109.71394230769224</v>
      </c>
      <c r="R4694" s="55">
        <v>0.98049038279307332</v>
      </c>
      <c r="S4694" s="55">
        <v>6.6217029469523876</v>
      </c>
      <c r="T4694" s="55">
        <v>2.9007951183431715E-3</v>
      </c>
      <c r="U4694" s="55">
        <v>0.21163532011997632</v>
      </c>
      <c r="V4694" s="55">
        <v>26.864156706740523</v>
      </c>
      <c r="W4694" s="55">
        <v>12.063612632386658</v>
      </c>
    </row>
    <row r="4695" spans="3:23" x14ac:dyDescent="0.25">
      <c r="C4695" s="51">
        <v>0</v>
      </c>
      <c r="D4695" s="54">
        <v>8171</v>
      </c>
      <c r="E4695" s="54">
        <v>14048</v>
      </c>
      <c r="F4695" s="54">
        <v>738.73599999999999</v>
      </c>
      <c r="G4695" s="54">
        <v>0.80937537775917856</v>
      </c>
      <c r="H4695" s="54">
        <v>0.58164863325740324</v>
      </c>
      <c r="I4695" s="54">
        <v>0.45349095349095347</v>
      </c>
      <c r="J4695" s="54">
        <v>101.99823684765838</v>
      </c>
      <c r="K4695" s="54">
        <v>242</v>
      </c>
      <c r="L4695" s="54">
        <v>122.91004772977604</v>
      </c>
      <c r="M4695" s="54">
        <v>1382.7288721029852</v>
      </c>
      <c r="N4695" s="54">
        <v>37.185062486205197</v>
      </c>
      <c r="O4695" s="54">
        <v>1.0070335450193428</v>
      </c>
      <c r="P4695" s="54">
        <v>3.2325187656220593</v>
      </c>
      <c r="Q4695" s="54">
        <v>71.557726172133798</v>
      </c>
      <c r="R4695" s="54">
        <v>0.98491947578041195</v>
      </c>
      <c r="S4695" s="54">
        <v>6.8710849866715771</v>
      </c>
      <c r="T4695" s="54">
        <v>5.2334556059784867E-4</v>
      </c>
      <c r="U4695" s="54">
        <v>0.31264171248847811</v>
      </c>
      <c r="V4695" s="54">
        <v>180.65998178257036</v>
      </c>
      <c r="W4695" s="54">
        <v>106.10010120752307</v>
      </c>
    </row>
    <row r="4696" spans="3:23" x14ac:dyDescent="0.25">
      <c r="C4696" s="52">
        <v>0</v>
      </c>
      <c r="D4696" s="55">
        <v>80</v>
      </c>
      <c r="E4696" s="55">
        <v>90</v>
      </c>
      <c r="F4696" s="55">
        <v>33.361999999999995</v>
      </c>
      <c r="G4696" s="55">
        <v>0.8611704196649338</v>
      </c>
      <c r="H4696" s="55">
        <v>0.88888888888888884</v>
      </c>
      <c r="I4696" s="55">
        <v>0.5714285714285714</v>
      </c>
      <c r="J4696" s="55">
        <v>10.09253008808064</v>
      </c>
      <c r="K4696" s="55">
        <v>113</v>
      </c>
      <c r="L4696" s="55">
        <v>99</v>
      </c>
      <c r="M4696" s="55">
        <v>100.30379746835443</v>
      </c>
      <c r="N4696" s="55">
        <v>10.015178354295765</v>
      </c>
      <c r="O4696" s="55">
        <v>-0.46744524956802591</v>
      </c>
      <c r="P4696" s="55">
        <v>1.9786304063260236</v>
      </c>
      <c r="Q4696" s="55">
        <v>94.999999999999986</v>
      </c>
      <c r="R4696" s="55">
        <v>0.89224112608920036</v>
      </c>
      <c r="S4696" s="55">
        <v>4.9230105574094267</v>
      </c>
      <c r="T4696" s="55">
        <v>7.0222222222222084E-3</v>
      </c>
      <c r="U4696" s="55">
        <v>0.15867326762218398</v>
      </c>
      <c r="V4696" s="55">
        <v>14.355931845968366</v>
      </c>
      <c r="W4696" s="55">
        <v>7.2973548290170198</v>
      </c>
    </row>
    <row r="4697" spans="3:23" x14ac:dyDescent="0.25">
      <c r="C4697" s="51">
        <v>0</v>
      </c>
      <c r="D4697" s="54">
        <v>154</v>
      </c>
      <c r="E4697" s="54">
        <v>169</v>
      </c>
      <c r="F4697" s="54">
        <v>48.984000000000002</v>
      </c>
      <c r="G4697" s="54">
        <v>0.90267465838127681</v>
      </c>
      <c r="H4697" s="54">
        <v>0.91124260355029585</v>
      </c>
      <c r="I4697" s="54">
        <v>0.61111111111111116</v>
      </c>
      <c r="J4697" s="54">
        <v>14.002817212590296</v>
      </c>
      <c r="K4697" s="54">
        <v>183</v>
      </c>
      <c r="L4697" s="54">
        <v>119.51948051948052</v>
      </c>
      <c r="M4697" s="54">
        <v>723.91138273491208</v>
      </c>
      <c r="N4697" s="54">
        <v>26.905601326395068</v>
      </c>
      <c r="O4697" s="54">
        <v>0.19714428814167548</v>
      </c>
      <c r="P4697" s="54">
        <v>1.9981425738023799</v>
      </c>
      <c r="Q4697" s="54">
        <v>49.424908424908459</v>
      </c>
      <c r="R4697" s="54">
        <v>0.98701923280528125</v>
      </c>
      <c r="S4697" s="54">
        <v>5.9336860148280905</v>
      </c>
      <c r="T4697" s="54">
        <v>4.5754001797957949E-3</v>
      </c>
      <c r="U4697" s="54">
        <v>0.27872409550062321</v>
      </c>
      <c r="V4697" s="54">
        <v>21.797035232507497</v>
      </c>
      <c r="W4697" s="54">
        <v>9.3797802002715791</v>
      </c>
    </row>
    <row r="4698" spans="3:23" x14ac:dyDescent="0.25">
      <c r="C4698" s="52">
        <v>0</v>
      </c>
      <c r="D4698" s="55">
        <v>304</v>
      </c>
      <c r="E4698" s="55">
        <v>337</v>
      </c>
      <c r="F4698" s="55">
        <v>74.911000000000001</v>
      </c>
      <c r="G4698" s="55">
        <v>0.9156088335789998</v>
      </c>
      <c r="H4698" s="55">
        <v>0.90207715133531152</v>
      </c>
      <c r="I4698" s="55">
        <v>0.57685009487666039</v>
      </c>
      <c r="J4698" s="55">
        <v>19.673963037463743</v>
      </c>
      <c r="K4698" s="55">
        <v>205</v>
      </c>
      <c r="L4698" s="55">
        <v>131.26973684210526</v>
      </c>
      <c r="M4698" s="55">
        <v>980.49465867639412</v>
      </c>
      <c r="N4698" s="55">
        <v>31.312851334178976</v>
      </c>
      <c r="O4698" s="55">
        <v>0.20672330502791178</v>
      </c>
      <c r="P4698" s="55">
        <v>2.1352850881829699</v>
      </c>
      <c r="Q4698" s="55">
        <v>85.906810035842241</v>
      </c>
      <c r="R4698" s="55">
        <v>0.98484775448520079</v>
      </c>
      <c r="S4698" s="55">
        <v>6.5489191389460339</v>
      </c>
      <c r="T4698" s="55">
        <v>3.0318212767051341E-3</v>
      </c>
      <c r="U4698" s="55">
        <v>0.27961827855934945</v>
      </c>
      <c r="V4698" s="55">
        <v>32.57034799143328</v>
      </c>
      <c r="W4698" s="55">
        <v>13.095567065879791</v>
      </c>
    </row>
    <row r="4699" spans="3:23" x14ac:dyDescent="0.25">
      <c r="C4699" s="51">
        <v>0</v>
      </c>
      <c r="D4699" s="54">
        <v>44</v>
      </c>
      <c r="E4699" s="54">
        <v>48</v>
      </c>
      <c r="F4699" s="54">
        <v>22.312999999999999</v>
      </c>
      <c r="G4699" s="54">
        <v>0.60751669847806078</v>
      </c>
      <c r="H4699" s="54">
        <v>0.91666666666666663</v>
      </c>
      <c r="I4699" s="54">
        <v>0.61111111111111116</v>
      </c>
      <c r="J4699" s="54">
        <v>7.4848206370191104</v>
      </c>
      <c r="K4699" s="54">
        <v>103</v>
      </c>
      <c r="L4699" s="54">
        <v>89.88636363636364</v>
      </c>
      <c r="M4699" s="54">
        <v>50.847251585623674</v>
      </c>
      <c r="N4699" s="54">
        <v>7.1307258806957146</v>
      </c>
      <c r="O4699" s="54">
        <v>0.14653143555849804</v>
      </c>
      <c r="P4699" s="54">
        <v>1.8956018955793603</v>
      </c>
      <c r="Q4699" s="54">
        <v>20.592592592592585</v>
      </c>
      <c r="R4699" s="54">
        <v>0.92767911694126226</v>
      </c>
      <c r="S4699" s="54">
        <v>4.3170529253079692</v>
      </c>
      <c r="T4699" s="54">
        <v>1.265051059289741E-2</v>
      </c>
      <c r="U4699" s="54">
        <v>0.28158035380257601</v>
      </c>
      <c r="V4699" s="54">
        <v>8.5442171759943601</v>
      </c>
      <c r="W4699" s="54">
        <v>6.786730710068408</v>
      </c>
    </row>
    <row r="4700" spans="3:23" x14ac:dyDescent="0.25">
      <c r="C4700" s="52">
        <v>0</v>
      </c>
      <c r="D4700" s="55">
        <v>8187</v>
      </c>
      <c r="E4700" s="55">
        <v>13752</v>
      </c>
      <c r="F4700" s="55">
        <v>784.94899999999996</v>
      </c>
      <c r="G4700" s="55">
        <v>0.81748439329656597</v>
      </c>
      <c r="H4700" s="55">
        <v>0.5953315881326352</v>
      </c>
      <c r="I4700" s="55">
        <v>0.46228119706380577</v>
      </c>
      <c r="J4700" s="55">
        <v>102.09805165989593</v>
      </c>
      <c r="K4700" s="55">
        <v>242</v>
      </c>
      <c r="L4700" s="55">
        <v>122.77891779650666</v>
      </c>
      <c r="M4700" s="55">
        <v>1350.1121232850819</v>
      </c>
      <c r="N4700" s="55">
        <v>36.743871914716365</v>
      </c>
      <c r="O4700" s="55">
        <v>1.0056030405629257</v>
      </c>
      <c r="P4700" s="55">
        <v>3.2688565474067279</v>
      </c>
      <c r="Q4700" s="55">
        <v>53.357870577697852</v>
      </c>
      <c r="R4700" s="55">
        <v>0.98879866499524016</v>
      </c>
      <c r="S4700" s="55">
        <v>6.865357878078477</v>
      </c>
      <c r="T4700" s="55">
        <v>5.5191345708193178E-4</v>
      </c>
      <c r="U4700" s="55">
        <v>0.31734323626131422</v>
      </c>
      <c r="V4700" s="55">
        <v>180.28494522328455</v>
      </c>
      <c r="W4700" s="55">
        <v>103.83524946060162</v>
      </c>
    </row>
    <row r="4701" spans="3:23" x14ac:dyDescent="0.25">
      <c r="C4701" s="51">
        <v>0</v>
      </c>
      <c r="D4701" s="54">
        <v>111</v>
      </c>
      <c r="E4701" s="54">
        <v>121</v>
      </c>
      <c r="F4701" s="54">
        <v>41.342999999999996</v>
      </c>
      <c r="G4701" s="54">
        <v>0.90889021566039341</v>
      </c>
      <c r="H4701" s="54">
        <v>0.9173553719008265</v>
      </c>
      <c r="I4701" s="54">
        <v>0.50226244343891402</v>
      </c>
      <c r="J4701" s="54">
        <v>11.888212206450683</v>
      </c>
      <c r="K4701" s="54">
        <v>127</v>
      </c>
      <c r="L4701" s="54">
        <v>98.927927927927925</v>
      </c>
      <c r="M4701" s="54">
        <v>168.54021294021294</v>
      </c>
      <c r="N4701" s="54">
        <v>12.982303837925414</v>
      </c>
      <c r="O4701" s="54">
        <v>0.29684146641863901</v>
      </c>
      <c r="P4701" s="54">
        <v>2.1888503852758054</v>
      </c>
      <c r="Q4701" s="54">
        <v>82.807692307692278</v>
      </c>
      <c r="R4701" s="54">
        <v>0.93635823634672699</v>
      </c>
      <c r="S4701" s="54">
        <v>5.1308260340758842</v>
      </c>
      <c r="T4701" s="54">
        <v>5.2596975673898649E-3</v>
      </c>
      <c r="U4701" s="54">
        <v>0.16920327389585932</v>
      </c>
      <c r="V4701" s="54">
        <v>18.647247746638101</v>
      </c>
      <c r="W4701" s="54">
        <v>7.7765635636493666</v>
      </c>
    </row>
    <row r="4702" spans="3:23" x14ac:dyDescent="0.25">
      <c r="C4702" s="52">
        <v>0</v>
      </c>
      <c r="D4702" s="55">
        <v>195</v>
      </c>
      <c r="E4702" s="55">
        <v>212</v>
      </c>
      <c r="F4702" s="55">
        <v>56.361000000000004</v>
      </c>
      <c r="G4702" s="55">
        <v>0.92096429440223748</v>
      </c>
      <c r="H4702" s="55">
        <v>0.91981132075471694</v>
      </c>
      <c r="I4702" s="55">
        <v>0.65</v>
      </c>
      <c r="J4702" s="55">
        <v>15.756957549709801</v>
      </c>
      <c r="K4702" s="55">
        <v>160</v>
      </c>
      <c r="L4702" s="55">
        <v>117.44102564102565</v>
      </c>
      <c r="M4702" s="55">
        <v>564.26841131377216</v>
      </c>
      <c r="N4702" s="55">
        <v>23.754334579477746</v>
      </c>
      <c r="O4702" s="55">
        <v>3.2302008982352332E-2</v>
      </c>
      <c r="P4702" s="55">
        <v>1.7383376767691141</v>
      </c>
      <c r="Q4702" s="55">
        <v>46.50461538461542</v>
      </c>
      <c r="R4702" s="55">
        <v>0.9838743270842194</v>
      </c>
      <c r="S4702" s="55">
        <v>6.073380975972742</v>
      </c>
      <c r="T4702" s="55">
        <v>3.3041420118343386E-3</v>
      </c>
      <c r="U4702" s="55">
        <v>0.23859344325860257</v>
      </c>
      <c r="V4702" s="55">
        <v>25.733190990466071</v>
      </c>
      <c r="W4702" s="55">
        <v>10.026860135817151</v>
      </c>
    </row>
    <row r="4703" spans="3:23" x14ac:dyDescent="0.25">
      <c r="C4703" s="51">
        <v>0</v>
      </c>
      <c r="D4703" s="54">
        <v>331</v>
      </c>
      <c r="E4703" s="54">
        <v>369</v>
      </c>
      <c r="F4703" s="54">
        <v>77.358999999999995</v>
      </c>
      <c r="G4703" s="54">
        <v>0.92114114243307654</v>
      </c>
      <c r="H4703" s="54">
        <v>0.89701897018970189</v>
      </c>
      <c r="I4703" s="54">
        <v>0.57465277777777779</v>
      </c>
      <c r="J4703" s="54">
        <v>20.529059630371258</v>
      </c>
      <c r="K4703" s="54">
        <v>214</v>
      </c>
      <c r="L4703" s="54">
        <v>127.54078549848943</v>
      </c>
      <c r="M4703" s="54">
        <v>1026.6612102902136</v>
      </c>
      <c r="N4703" s="54">
        <v>32.041554429993148</v>
      </c>
      <c r="O4703" s="54">
        <v>0.45084845171103183</v>
      </c>
      <c r="P4703" s="54">
        <v>2.4759638781004849</v>
      </c>
      <c r="Q4703" s="54">
        <v>81.973684210526429</v>
      </c>
      <c r="R4703" s="54">
        <v>0.98338134679694789</v>
      </c>
      <c r="S4703" s="54">
        <v>6.5295915897924246</v>
      </c>
      <c r="T4703" s="54">
        <v>2.2723337950138625E-3</v>
      </c>
      <c r="U4703" s="54">
        <v>0.26444197994791574</v>
      </c>
      <c r="V4703" s="54">
        <v>34.261802203245026</v>
      </c>
      <c r="W4703" s="54">
        <v>13.335677383199767</v>
      </c>
    </row>
    <row r="4704" spans="3:23" x14ac:dyDescent="0.25">
      <c r="C4704" s="52">
        <v>0</v>
      </c>
      <c r="D4704" s="55">
        <v>7944</v>
      </c>
      <c r="E4704" s="55">
        <v>13394</v>
      </c>
      <c r="F4704" s="55">
        <v>756.55</v>
      </c>
      <c r="G4704" s="55">
        <v>0.8297703945857855</v>
      </c>
      <c r="H4704" s="55">
        <v>0.5931013886814992</v>
      </c>
      <c r="I4704" s="55">
        <v>0.4418242491657397</v>
      </c>
      <c r="J4704" s="55">
        <v>100.57144198715723</v>
      </c>
      <c r="K4704" s="55">
        <v>244</v>
      </c>
      <c r="L4704" s="55">
        <v>123.87676233635447</v>
      </c>
      <c r="M4704" s="55">
        <v>1310.6368312132838</v>
      </c>
      <c r="N4704" s="55">
        <v>36.202718561087146</v>
      </c>
      <c r="O4704" s="55">
        <v>0.95106055137343881</v>
      </c>
      <c r="P4704" s="55">
        <v>3.1931068157337879</v>
      </c>
      <c r="Q4704" s="55">
        <v>52.249627791562624</v>
      </c>
      <c r="R4704" s="55">
        <v>0.98908840476480864</v>
      </c>
      <c r="S4704" s="55">
        <v>6.8895899023703127</v>
      </c>
      <c r="T4704" s="55">
        <v>5.7608861152170262E-4</v>
      </c>
      <c r="U4704" s="55">
        <v>0.32588304730795847</v>
      </c>
      <c r="V4704" s="55">
        <v>179.14294819939136</v>
      </c>
      <c r="W4704" s="55">
        <v>99.98055925524875</v>
      </c>
    </row>
    <row r="4705" spans="3:23" x14ac:dyDescent="0.25">
      <c r="C4705" s="51">
        <v>0</v>
      </c>
      <c r="D4705" s="54">
        <v>172</v>
      </c>
      <c r="E4705" s="54">
        <v>217</v>
      </c>
      <c r="F4705" s="54">
        <v>62.894999999999996</v>
      </c>
      <c r="G4705" s="54">
        <v>0.92723516685634755</v>
      </c>
      <c r="H4705" s="54">
        <v>0.79262672811059909</v>
      </c>
      <c r="I4705" s="54">
        <v>0.43989769820971869</v>
      </c>
      <c r="J4705" s="54">
        <v>14.798554040663836</v>
      </c>
      <c r="K4705" s="54">
        <v>138</v>
      </c>
      <c r="L4705" s="54">
        <v>100.56976744186046</v>
      </c>
      <c r="M4705" s="54">
        <v>241.01849585203334</v>
      </c>
      <c r="N4705" s="54">
        <v>15.524770396113217</v>
      </c>
      <c r="O4705" s="54">
        <v>0.74748493578571729</v>
      </c>
      <c r="P4705" s="54">
        <v>2.5857315303937898</v>
      </c>
      <c r="Q4705" s="54">
        <v>58.275362318840614</v>
      </c>
      <c r="R4705" s="54">
        <v>0.96200957040685853</v>
      </c>
      <c r="S4705" s="54">
        <v>5.4321040681462716</v>
      </c>
      <c r="T4705" s="54">
        <v>3.022240892436248E-3</v>
      </c>
      <c r="U4705" s="54">
        <v>0.24558479831200514</v>
      </c>
      <c r="V4705" s="54">
        <v>26.956380640198862</v>
      </c>
      <c r="W4705" s="54">
        <v>10.094613722832507</v>
      </c>
    </row>
    <row r="4706" spans="3:23" x14ac:dyDescent="0.25">
      <c r="C4706" s="52">
        <v>0</v>
      </c>
      <c r="D4706" s="55">
        <v>219</v>
      </c>
      <c r="E4706" s="55">
        <v>238</v>
      </c>
      <c r="F4706" s="55">
        <v>63.217000000000006</v>
      </c>
      <c r="G4706" s="55">
        <v>0.94717037963918393</v>
      </c>
      <c r="H4706" s="55">
        <v>0.92016806722689071</v>
      </c>
      <c r="I4706" s="55">
        <v>0.55867346938775508</v>
      </c>
      <c r="J4706" s="55">
        <v>16.698486766680407</v>
      </c>
      <c r="K4706" s="55">
        <v>174</v>
      </c>
      <c r="L4706" s="55">
        <v>113.34703196347031</v>
      </c>
      <c r="M4706" s="55">
        <v>502.01663105860689</v>
      </c>
      <c r="N4706" s="55">
        <v>22.405727639570355</v>
      </c>
      <c r="O4706" s="55">
        <v>0.45064596762963649</v>
      </c>
      <c r="P4706" s="55">
        <v>2.5313455000563603</v>
      </c>
      <c r="Q4706" s="55">
        <v>40.828571428571458</v>
      </c>
      <c r="R4706" s="55">
        <v>0.98500474084307099</v>
      </c>
      <c r="S4706" s="55">
        <v>6.0333779004102857</v>
      </c>
      <c r="T4706" s="55">
        <v>2.8458049886621339E-3</v>
      </c>
      <c r="U4706" s="55">
        <v>0.25153000511331947</v>
      </c>
      <c r="V4706" s="55">
        <v>29.96683192234212</v>
      </c>
      <c r="W4706" s="55">
        <v>9.6112871842646488</v>
      </c>
    </row>
    <row r="4707" spans="3:23" x14ac:dyDescent="0.25">
      <c r="C4707" s="51">
        <v>0</v>
      </c>
      <c r="D4707" s="54">
        <v>57</v>
      </c>
      <c r="E4707" s="54">
        <v>61</v>
      </c>
      <c r="F4707" s="54">
        <v>25.471999999999998</v>
      </c>
      <c r="G4707" s="54">
        <v>0.71204260390783725</v>
      </c>
      <c r="H4707" s="54">
        <v>0.93442622950819676</v>
      </c>
      <c r="I4707" s="54">
        <v>0.74025974025974028</v>
      </c>
      <c r="J4707" s="54">
        <v>8.5190758917798277</v>
      </c>
      <c r="K4707" s="54">
        <v>208</v>
      </c>
      <c r="L4707" s="54">
        <v>136.50877192982455</v>
      </c>
      <c r="M4707" s="54">
        <v>1531.8972431077696</v>
      </c>
      <c r="N4707" s="54">
        <v>39.139458901571054</v>
      </c>
      <c r="O4707" s="54">
        <v>0.29534602927261633</v>
      </c>
      <c r="P4707" s="54">
        <v>1.8503374704789564</v>
      </c>
      <c r="Q4707" s="54">
        <v>31.886363636363658</v>
      </c>
      <c r="R4707" s="54">
        <v>0.99511504226452374</v>
      </c>
      <c r="S4707" s="54">
        <v>5.4469251018840348</v>
      </c>
      <c r="T4707" s="54">
        <v>1.5495867768595009E-2</v>
      </c>
      <c r="U4707" s="54">
        <v>0.33989235196621542</v>
      </c>
      <c r="V4707" s="54">
        <v>10.256363022833209</v>
      </c>
      <c r="W4707" s="54">
        <v>7.2013643931415547</v>
      </c>
    </row>
    <row r="4708" spans="3:23" x14ac:dyDescent="0.25">
      <c r="C4708" s="52">
        <v>0</v>
      </c>
      <c r="D4708" s="55">
        <v>379</v>
      </c>
      <c r="E4708" s="55">
        <v>455</v>
      </c>
      <c r="F4708" s="55">
        <v>95.321999999999989</v>
      </c>
      <c r="G4708" s="55">
        <v>0.95502603758619475</v>
      </c>
      <c r="H4708" s="55">
        <v>0.83296703296703301</v>
      </c>
      <c r="I4708" s="55">
        <v>0.48589743589743589</v>
      </c>
      <c r="J4708" s="55">
        <v>21.967197988242074</v>
      </c>
      <c r="K4708" s="55">
        <v>188</v>
      </c>
      <c r="L4708" s="55">
        <v>120.2981530343008</v>
      </c>
      <c r="M4708" s="55">
        <v>629.0616632463599</v>
      </c>
      <c r="N4708" s="55">
        <v>25.08110171516315</v>
      </c>
      <c r="O4708" s="55">
        <v>0.36033776681680613</v>
      </c>
      <c r="P4708" s="55">
        <v>2.5362667001288006</v>
      </c>
      <c r="Q4708" s="55">
        <v>56.976800976801258</v>
      </c>
      <c r="R4708" s="55">
        <v>0.98450797446023464</v>
      </c>
      <c r="S4708" s="55">
        <v>6.3749136123179495</v>
      </c>
      <c r="T4708" s="55">
        <v>2.4524383498742259E-3</v>
      </c>
      <c r="U4708" s="55">
        <v>0.31758390729694064</v>
      </c>
      <c r="V4708" s="55">
        <v>43.117641211506729</v>
      </c>
      <c r="W4708" s="55">
        <v>12.785327102374623</v>
      </c>
    </row>
    <row r="4709" spans="3:23" x14ac:dyDescent="0.25">
      <c r="C4709" s="51">
        <v>0</v>
      </c>
      <c r="D4709" s="54">
        <v>104</v>
      </c>
      <c r="E4709" s="54">
        <v>111</v>
      </c>
      <c r="F4709" s="54">
        <v>36.338999999999999</v>
      </c>
      <c r="G4709" s="54">
        <v>0.81190062222061354</v>
      </c>
      <c r="H4709" s="54">
        <v>0.93693693693693691</v>
      </c>
      <c r="I4709" s="54">
        <v>0.72222222222222221</v>
      </c>
      <c r="J4709" s="54">
        <v>11.507254783503184</v>
      </c>
      <c r="K4709" s="54">
        <v>110</v>
      </c>
      <c r="L4709" s="54">
        <v>92.509615384615387</v>
      </c>
      <c r="M4709" s="54">
        <v>65.630974607916372</v>
      </c>
      <c r="N4709" s="54">
        <v>8.1012946254235416</v>
      </c>
      <c r="O4709" s="54">
        <v>0.15897489127311096</v>
      </c>
      <c r="P4709" s="54">
        <v>2.1018733203288544</v>
      </c>
      <c r="Q4709" s="54">
        <v>56.444444444444514</v>
      </c>
      <c r="R4709" s="54">
        <v>0.88463710811417284</v>
      </c>
      <c r="S4709" s="54">
        <v>4.865264695807836</v>
      </c>
      <c r="T4709" s="54">
        <v>6.9631338374129426E-3</v>
      </c>
      <c r="U4709" s="54">
        <v>0.18721252422232784</v>
      </c>
      <c r="V4709" s="54">
        <v>15.16350938077896</v>
      </c>
      <c r="W4709" s="54">
        <v>8.8523910578152947</v>
      </c>
    </row>
    <row r="4710" spans="3:23" x14ac:dyDescent="0.25">
      <c r="C4710" s="52">
        <v>0</v>
      </c>
      <c r="D4710" s="55">
        <v>7834</v>
      </c>
      <c r="E4710" s="55">
        <v>12948</v>
      </c>
      <c r="F4710" s="55">
        <v>714.02600000000007</v>
      </c>
      <c r="G4710" s="55">
        <v>0.83982812150123576</v>
      </c>
      <c r="H4710" s="55">
        <v>0.60503552672227368</v>
      </c>
      <c r="I4710" s="55">
        <v>0.44050832208726948</v>
      </c>
      <c r="J4710" s="55">
        <v>99.872711956045649</v>
      </c>
      <c r="K4710" s="55">
        <v>243</v>
      </c>
      <c r="L4710" s="55">
        <v>123.72632116415625</v>
      </c>
      <c r="M4710" s="55">
        <v>1252.3872376581105</v>
      </c>
      <c r="N4710" s="55">
        <v>35.389083594494366</v>
      </c>
      <c r="O4710" s="55">
        <v>0.96464363188801494</v>
      </c>
      <c r="P4710" s="55">
        <v>3.2947890533870163</v>
      </c>
      <c r="Q4710" s="55">
        <v>44.777591973244917</v>
      </c>
      <c r="R4710" s="55">
        <v>0.99060266239612793</v>
      </c>
      <c r="S4710" s="55">
        <v>6.8769402122543255</v>
      </c>
      <c r="T4710" s="55">
        <v>5.6049584332267823E-4</v>
      </c>
      <c r="U4710" s="55">
        <v>0.32812428215829237</v>
      </c>
      <c r="V4710" s="55">
        <v>178.67946220152146</v>
      </c>
      <c r="W4710" s="55">
        <v>96.996574582333224</v>
      </c>
    </row>
    <row r="4711" spans="3:23" x14ac:dyDescent="0.25">
      <c r="C4711" s="51">
        <v>0</v>
      </c>
      <c r="D4711" s="54">
        <v>222</v>
      </c>
      <c r="E4711" s="54">
        <v>266</v>
      </c>
      <c r="F4711" s="54">
        <v>67.667000000000002</v>
      </c>
      <c r="G4711" s="54">
        <v>0.92926574332967538</v>
      </c>
      <c r="H4711" s="54">
        <v>0.83458646616541354</v>
      </c>
      <c r="I4711" s="54">
        <v>0.44400000000000001</v>
      </c>
      <c r="J4711" s="54">
        <v>16.812470934731934</v>
      </c>
      <c r="K4711" s="54">
        <v>149</v>
      </c>
      <c r="L4711" s="54">
        <v>101.64864864864865</v>
      </c>
      <c r="M4711" s="54">
        <v>311.11581264522465</v>
      </c>
      <c r="N4711" s="54">
        <v>17.638475349225189</v>
      </c>
      <c r="O4711" s="54">
        <v>0.88843374721727997</v>
      </c>
      <c r="P4711" s="54">
        <v>2.9714508509942856</v>
      </c>
      <c r="Q4711" s="54">
        <v>58.078095238095294</v>
      </c>
      <c r="R4711" s="54">
        <v>0.9675736262482737</v>
      </c>
      <c r="S4711" s="54">
        <v>5.5945979368012981</v>
      </c>
      <c r="T4711" s="54">
        <v>2.5505668934240468E-3</v>
      </c>
      <c r="U4711" s="54">
        <v>0.27012340106127386</v>
      </c>
      <c r="V4711" s="54">
        <v>29.761673926487045</v>
      </c>
      <c r="W4711" s="54">
        <v>10.994317576319059</v>
      </c>
    </row>
    <row r="4712" spans="3:23" x14ac:dyDescent="0.25">
      <c r="C4712" s="52">
        <v>0</v>
      </c>
      <c r="D4712" s="55">
        <v>856</v>
      </c>
      <c r="E4712" s="55">
        <v>1637</v>
      </c>
      <c r="F4712" s="55">
        <v>217.61199999999999</v>
      </c>
      <c r="G4712" s="55">
        <v>0.98702453162835424</v>
      </c>
      <c r="H4712" s="55">
        <v>0.52290775809407453</v>
      </c>
      <c r="I4712" s="55">
        <v>0.40956937799043064</v>
      </c>
      <c r="J4712" s="55">
        <v>33.013528292100183</v>
      </c>
      <c r="K4712" s="55">
        <v>189</v>
      </c>
      <c r="L4712" s="55">
        <v>118.32126168224299</v>
      </c>
      <c r="M4712" s="55">
        <v>691.35047138875223</v>
      </c>
      <c r="N4712" s="55">
        <v>26.293544291113594</v>
      </c>
      <c r="O4712" s="55">
        <v>0.48230373293549944</v>
      </c>
      <c r="P4712" s="55">
        <v>2.4670688675756365</v>
      </c>
      <c r="Q4712" s="55">
        <v>30.680091533180846</v>
      </c>
      <c r="R4712" s="55">
        <v>0.99151175929430024</v>
      </c>
      <c r="S4712" s="55">
        <v>6.5111305807303346</v>
      </c>
      <c r="T4712" s="55">
        <v>2.1040064094171706E-3</v>
      </c>
      <c r="U4712" s="55">
        <v>0.3767786045064066</v>
      </c>
      <c r="V4712" s="55">
        <v>114.04369539255951</v>
      </c>
      <c r="W4712" s="55">
        <v>18.311942568435896</v>
      </c>
    </row>
    <row r="4713" spans="3:23" x14ac:dyDescent="0.25">
      <c r="C4713" s="51">
        <v>0</v>
      </c>
      <c r="D4713" s="54">
        <v>105</v>
      </c>
      <c r="E4713" s="54">
        <v>109</v>
      </c>
      <c r="F4713" s="54">
        <v>36.405000000000001</v>
      </c>
      <c r="G4713" s="54">
        <v>0.84153721264857995</v>
      </c>
      <c r="H4713" s="54">
        <v>0.96330275229357798</v>
      </c>
      <c r="I4713" s="54">
        <v>0.8203125</v>
      </c>
      <c r="J4713" s="54">
        <v>11.562445770562215</v>
      </c>
      <c r="K4713" s="54">
        <v>103</v>
      </c>
      <c r="L4713" s="54">
        <v>90.4</v>
      </c>
      <c r="M4713" s="54">
        <v>49.60769230769229</v>
      </c>
      <c r="N4713" s="54">
        <v>7.0432728406396619</v>
      </c>
      <c r="O4713" s="54">
        <v>-8.2284683944664913E-2</v>
      </c>
      <c r="P4713" s="54">
        <v>1.722099582056583</v>
      </c>
      <c r="Q4713" s="54">
        <v>38.904411764705877</v>
      </c>
      <c r="R4713" s="54">
        <v>0.76817561921070554</v>
      </c>
      <c r="S4713" s="54">
        <v>4.4562652231393596</v>
      </c>
      <c r="T4713" s="54">
        <v>1.0488754325259527E-2</v>
      </c>
      <c r="U4713" s="54">
        <v>0.24057823604211984</v>
      </c>
      <c r="V4713" s="54">
        <v>15.822403110196209</v>
      </c>
      <c r="W4713" s="54">
        <v>8.5472486827756828</v>
      </c>
    </row>
    <row r="4714" spans="3:23" x14ac:dyDescent="0.25">
      <c r="C4714" s="52">
        <v>0</v>
      </c>
      <c r="D4714" s="55">
        <v>7834</v>
      </c>
      <c r="E4714" s="55">
        <v>12548</v>
      </c>
      <c r="F4714" s="55">
        <v>730.37400000000002</v>
      </c>
      <c r="G4714" s="55">
        <v>0.84744482137434574</v>
      </c>
      <c r="H4714" s="55">
        <v>0.62432260121134842</v>
      </c>
      <c r="I4714" s="55">
        <v>0.47375423318819543</v>
      </c>
      <c r="J4714" s="55">
        <v>99.872711956045649</v>
      </c>
      <c r="K4714" s="55">
        <v>247</v>
      </c>
      <c r="L4714" s="55">
        <v>123.46617309165177</v>
      </c>
      <c r="M4714" s="55">
        <v>1198.1398615944449</v>
      </c>
      <c r="N4714" s="55">
        <v>34.614156953397625</v>
      </c>
      <c r="O4714" s="55">
        <v>0.94849421668794898</v>
      </c>
      <c r="P4714" s="55">
        <v>3.2343617809053296</v>
      </c>
      <c r="Q4714" s="55">
        <v>42.911694224777982</v>
      </c>
      <c r="R4714" s="55">
        <v>0.99109674600252795</v>
      </c>
      <c r="S4714" s="55">
        <v>6.8579905378266828</v>
      </c>
      <c r="T4714" s="55">
        <v>5.2463031174639443E-4</v>
      </c>
      <c r="U4714" s="55">
        <v>0.31845523569348333</v>
      </c>
      <c r="V4714" s="55">
        <v>178.51255791484741</v>
      </c>
      <c r="W4714" s="55">
        <v>94.769368875558499</v>
      </c>
    </row>
    <row r="4715" spans="3:23" x14ac:dyDescent="0.25">
      <c r="C4715" s="51">
        <v>0</v>
      </c>
      <c r="D4715" s="54">
        <v>223</v>
      </c>
      <c r="E4715" s="54">
        <v>258</v>
      </c>
      <c r="F4715" s="54">
        <v>65.218999999999994</v>
      </c>
      <c r="G4715" s="54">
        <v>0.9414672981147455</v>
      </c>
      <c r="H4715" s="54">
        <v>0.86434108527131781</v>
      </c>
      <c r="I4715" s="54">
        <v>0.44600000000000001</v>
      </c>
      <c r="J4715" s="54">
        <v>16.850294314223156</v>
      </c>
      <c r="K4715" s="54">
        <v>150</v>
      </c>
      <c r="L4715" s="54">
        <v>107.82062780269058</v>
      </c>
      <c r="M4715" s="54">
        <v>348.72443744192594</v>
      </c>
      <c r="N4715" s="54">
        <v>18.674164973083158</v>
      </c>
      <c r="O4715" s="54">
        <v>0.51978983591491679</v>
      </c>
      <c r="P4715" s="54">
        <v>2.3129800696496328</v>
      </c>
      <c r="Q4715" s="54">
        <v>63.523809523809582</v>
      </c>
      <c r="R4715" s="54">
        <v>0.97049633849073036</v>
      </c>
      <c r="S4715" s="54">
        <v>5.8689097971198274</v>
      </c>
      <c r="T4715" s="54">
        <v>2.3619047619047717E-3</v>
      </c>
      <c r="U4715" s="54">
        <v>0.24980003464191891</v>
      </c>
      <c r="V4715" s="54">
        <v>30.050890110523888</v>
      </c>
      <c r="W4715" s="54">
        <v>10.130285055187237</v>
      </c>
    </row>
    <row r="4716" spans="3:23" x14ac:dyDescent="0.25">
      <c r="C4716" s="52">
        <v>0</v>
      </c>
      <c r="D4716" s="55">
        <v>871</v>
      </c>
      <c r="E4716" s="55">
        <v>1686</v>
      </c>
      <c r="F4716" s="55">
        <v>213.22899999999998</v>
      </c>
      <c r="G4716" s="55">
        <v>0.98458991873007584</v>
      </c>
      <c r="H4716" s="55">
        <v>0.51660735468564645</v>
      </c>
      <c r="I4716" s="55">
        <v>0.40719962599345488</v>
      </c>
      <c r="J4716" s="55">
        <v>33.30152614317138</v>
      </c>
      <c r="K4716" s="55">
        <v>190</v>
      </c>
      <c r="L4716" s="55">
        <v>118.03788748564868</v>
      </c>
      <c r="M4716" s="55">
        <v>626.5491376011189</v>
      </c>
      <c r="N4716" s="55">
        <v>25.030963577160168</v>
      </c>
      <c r="O4716" s="55">
        <v>0.4426990437643748</v>
      </c>
      <c r="P4716" s="55">
        <v>2.5903852737846211</v>
      </c>
      <c r="Q4716" s="55">
        <v>29.363799283154073</v>
      </c>
      <c r="R4716" s="55">
        <v>0.99153310592752286</v>
      </c>
      <c r="S4716" s="55">
        <v>6.4543140347335628</v>
      </c>
      <c r="T4716" s="55">
        <v>2.0992311249855653E-3</v>
      </c>
      <c r="U4716" s="55">
        <v>0.36380767907689671</v>
      </c>
      <c r="V4716" s="55">
        <v>109.53402989065508</v>
      </c>
      <c r="W4716" s="55">
        <v>19.155210160964884</v>
      </c>
    </row>
    <row r="4717" spans="3:23" x14ac:dyDescent="0.25">
      <c r="C4717" s="51">
        <v>0</v>
      </c>
      <c r="D4717" s="54">
        <v>29</v>
      </c>
      <c r="E4717" s="54">
        <v>33</v>
      </c>
      <c r="F4717" s="54">
        <v>17.996000000000002</v>
      </c>
      <c r="G4717" s="54">
        <v>0</v>
      </c>
      <c r="H4717" s="54">
        <v>0.87878787878787878</v>
      </c>
      <c r="I4717" s="54">
        <v>0.59183673469387754</v>
      </c>
      <c r="J4717" s="54">
        <v>6.0765077797464979</v>
      </c>
      <c r="K4717" s="54">
        <v>90</v>
      </c>
      <c r="L4717" s="54">
        <v>85</v>
      </c>
      <c r="M4717" s="54">
        <v>13.142857142857142</v>
      </c>
      <c r="N4717" s="54">
        <v>3.625307868699863</v>
      </c>
      <c r="O4717" s="54">
        <v>-0.34785008482904656</v>
      </c>
      <c r="P4717" s="54">
        <v>1.8878780718336481</v>
      </c>
      <c r="Q4717" s="54">
        <v>19.017857142857139</v>
      </c>
      <c r="R4717" s="54">
        <v>0.91010639539391203</v>
      </c>
      <c r="S4717" s="54">
        <v>3.4604180636454749</v>
      </c>
      <c r="T4717" s="54">
        <v>2.1683673469387769E-2</v>
      </c>
      <c r="U4717" s="54">
        <v>0.32558815192743756</v>
      </c>
      <c r="V4717" s="54">
        <v>6.2330229193099944</v>
      </c>
      <c r="W4717" s="54">
        <v>6.2330229193099944</v>
      </c>
    </row>
    <row r="4718" spans="3:23" x14ac:dyDescent="0.25">
      <c r="C4718" s="52">
        <v>0</v>
      </c>
      <c r="D4718" s="55">
        <v>7453</v>
      </c>
      <c r="E4718" s="55">
        <v>12463</v>
      </c>
      <c r="F4718" s="55">
        <v>720.45</v>
      </c>
      <c r="G4718" s="55">
        <v>0.84576707773748017</v>
      </c>
      <c r="H4718" s="55">
        <v>0.59801010992537917</v>
      </c>
      <c r="I4718" s="55">
        <v>0.42010033256298968</v>
      </c>
      <c r="J4718" s="55">
        <v>97.413830265066409</v>
      </c>
      <c r="K4718" s="55">
        <v>237</v>
      </c>
      <c r="L4718" s="55">
        <v>125.55695693009527</v>
      </c>
      <c r="M4718" s="55">
        <v>1163.3163005613631</v>
      </c>
      <c r="N4718" s="55">
        <v>34.10742295397533</v>
      </c>
      <c r="O4718" s="55">
        <v>0.82584715673555942</v>
      </c>
      <c r="P4718" s="55">
        <v>2.9018866839101012</v>
      </c>
      <c r="Q4718" s="55">
        <v>41.971616940440242</v>
      </c>
      <c r="R4718" s="55">
        <v>0.99133278470580577</v>
      </c>
      <c r="S4718" s="55">
        <v>6.8634619386779256</v>
      </c>
      <c r="T4718" s="55">
        <v>5.7064029075947441E-4</v>
      </c>
      <c r="U4718" s="55">
        <v>0.33027264749969942</v>
      </c>
      <c r="V4718" s="55">
        <v>174.77698024022342</v>
      </c>
      <c r="W4718" s="55">
        <v>93.252658709979798</v>
      </c>
    </row>
    <row r="4719" spans="3:23" x14ac:dyDescent="0.25">
      <c r="C4719" s="51">
        <v>0</v>
      </c>
      <c r="D4719" s="54">
        <v>215</v>
      </c>
      <c r="E4719" s="54">
        <v>244</v>
      </c>
      <c r="F4719" s="54">
        <v>63.630999999999993</v>
      </c>
      <c r="G4719" s="54">
        <v>0.94411331719789382</v>
      </c>
      <c r="H4719" s="54">
        <v>0.88114754098360659</v>
      </c>
      <c r="I4719" s="54">
        <v>0.45263157894736844</v>
      </c>
      <c r="J4719" s="54">
        <v>16.545286401814263</v>
      </c>
      <c r="K4719" s="54">
        <v>156</v>
      </c>
      <c r="L4719" s="54">
        <v>113.13953488372093</v>
      </c>
      <c r="M4719" s="54">
        <v>352.09258856770271</v>
      </c>
      <c r="N4719" s="54">
        <v>18.764130370675396</v>
      </c>
      <c r="O4719" s="54">
        <v>0.16827579036142434</v>
      </c>
      <c r="P4719" s="54">
        <v>2.0953898218230207</v>
      </c>
      <c r="Q4719" s="54">
        <v>62.540000000000049</v>
      </c>
      <c r="R4719" s="54">
        <v>0.97535970440163822</v>
      </c>
      <c r="S4719" s="54">
        <v>5.9422329411000581</v>
      </c>
      <c r="T4719" s="54">
        <v>2.4160000000000275E-3</v>
      </c>
      <c r="U4719" s="54">
        <v>0.24392286499190563</v>
      </c>
      <c r="V4719" s="54">
        <v>29.761830345044334</v>
      </c>
      <c r="W4719" s="54">
        <v>9.8101261152658328</v>
      </c>
    </row>
    <row r="4720" spans="3:23" x14ac:dyDescent="0.25">
      <c r="C4720" s="52">
        <v>0</v>
      </c>
      <c r="D4720" s="55">
        <v>210</v>
      </c>
      <c r="E4720" s="55">
        <v>229</v>
      </c>
      <c r="F4720" s="55">
        <v>62.141999999999989</v>
      </c>
      <c r="G4720" s="55">
        <v>0.94333901657371144</v>
      </c>
      <c r="H4720" s="55">
        <v>0.91703056768558955</v>
      </c>
      <c r="I4720" s="55">
        <v>0.47511312217194568</v>
      </c>
      <c r="J4720" s="55">
        <v>16.351767622932517</v>
      </c>
      <c r="K4720" s="55">
        <v>162</v>
      </c>
      <c r="L4720" s="55">
        <v>116.98571428571428</v>
      </c>
      <c r="M4720" s="55">
        <v>511.93759398496258</v>
      </c>
      <c r="N4720" s="55">
        <v>22.626037964808656</v>
      </c>
      <c r="O4720" s="55">
        <v>0.15441527407584091</v>
      </c>
      <c r="P4720" s="55">
        <v>1.9652733125884387</v>
      </c>
      <c r="Q4720" s="55">
        <v>42.427350427350419</v>
      </c>
      <c r="R4720" s="55">
        <v>0.98664879274245887</v>
      </c>
      <c r="S4720" s="55">
        <v>6.1171751206519271</v>
      </c>
      <c r="T4720" s="55">
        <v>3.2964423990065328E-3</v>
      </c>
      <c r="U4720" s="55">
        <v>0.285823074555759</v>
      </c>
      <c r="V4720" s="55">
        <v>29.046532953769017</v>
      </c>
      <c r="W4720" s="55">
        <v>9.6385263883701349</v>
      </c>
    </row>
    <row r="4721" spans="3:23" x14ac:dyDescent="0.25">
      <c r="C4721" s="51">
        <v>0</v>
      </c>
      <c r="D4721" s="54">
        <v>626</v>
      </c>
      <c r="E4721" s="54">
        <v>877</v>
      </c>
      <c r="F4721" s="54">
        <v>146.59700000000001</v>
      </c>
      <c r="G4721" s="54">
        <v>0.98133170900247146</v>
      </c>
      <c r="H4721" s="54">
        <v>0.7137970353477765</v>
      </c>
      <c r="I4721" s="54">
        <v>0.42527173913043476</v>
      </c>
      <c r="J4721" s="54">
        <v>28.232037740910801</v>
      </c>
      <c r="K4721" s="54">
        <v>188</v>
      </c>
      <c r="L4721" s="54">
        <v>117.82108626198082</v>
      </c>
      <c r="M4721" s="54">
        <v>682.21113865814652</v>
      </c>
      <c r="N4721" s="54">
        <v>26.119171860113532</v>
      </c>
      <c r="O4721" s="54">
        <v>0.50726356706071984</v>
      </c>
      <c r="P4721" s="54">
        <v>2.4239425074709282</v>
      </c>
      <c r="Q4721" s="54">
        <v>27.539713541666835</v>
      </c>
      <c r="R4721" s="54">
        <v>0.99183113498672204</v>
      </c>
      <c r="S4721" s="54">
        <v>6.4246467614811387</v>
      </c>
      <c r="T4721" s="54">
        <v>1.9039577907985486E-3</v>
      </c>
      <c r="U4721" s="54">
        <v>0.3540376827698577</v>
      </c>
      <c r="V4721" s="54">
        <v>73.578556842763675</v>
      </c>
      <c r="W4721" s="54">
        <v>14.150837420754014</v>
      </c>
    </row>
    <row r="4722" spans="3:23" x14ac:dyDescent="0.25">
      <c r="C4722" s="52">
        <v>0</v>
      </c>
      <c r="D4722" s="55">
        <v>36</v>
      </c>
      <c r="E4722" s="55">
        <v>40</v>
      </c>
      <c r="F4722" s="55">
        <v>19.592000000000002</v>
      </c>
      <c r="G4722" s="55">
        <v>0.38282074674438793</v>
      </c>
      <c r="H4722" s="55">
        <v>0.9</v>
      </c>
      <c r="I4722" s="55">
        <v>0.6428571428571429</v>
      </c>
      <c r="J4722" s="55">
        <v>6.7702750025730758</v>
      </c>
      <c r="K4722" s="55">
        <v>108</v>
      </c>
      <c r="L4722" s="55">
        <v>94.611111111111114</v>
      </c>
      <c r="M4722" s="55">
        <v>57.558730158730164</v>
      </c>
      <c r="N4722" s="55">
        <v>7.5867470076924377</v>
      </c>
      <c r="O4722" s="55">
        <v>-8.5703709699710431E-2</v>
      </c>
      <c r="P4722" s="55">
        <v>2.1162866164268714</v>
      </c>
      <c r="Q4722" s="55">
        <v>44.69841269841271</v>
      </c>
      <c r="R4722" s="55">
        <v>0.78824645800701343</v>
      </c>
      <c r="S4722" s="55">
        <v>4.3502090290998972</v>
      </c>
      <c r="T4722" s="55">
        <v>1.6880826404635944E-2</v>
      </c>
      <c r="U4722" s="55">
        <v>0.24186818472532751</v>
      </c>
      <c r="V4722" s="55">
        <v>7.1802197428460053</v>
      </c>
      <c r="W4722" s="55">
        <v>6.6332495807108005</v>
      </c>
    </row>
    <row r="4723" spans="3:23" x14ac:dyDescent="0.25">
      <c r="C4723" s="51">
        <v>0</v>
      </c>
      <c r="D4723" s="54">
        <v>7282</v>
      </c>
      <c r="E4723" s="54">
        <v>12445</v>
      </c>
      <c r="F4723" s="54">
        <v>696.23599999999999</v>
      </c>
      <c r="G4723" s="54">
        <v>0.83675261985557114</v>
      </c>
      <c r="H4723" s="54">
        <v>0.58513459220570507</v>
      </c>
      <c r="I4723" s="54">
        <v>0.40786378402598855</v>
      </c>
      <c r="J4723" s="54">
        <v>96.289824824648292</v>
      </c>
      <c r="K4723" s="54">
        <v>227</v>
      </c>
      <c r="L4723" s="54">
        <v>126.57278220269157</v>
      </c>
      <c r="M4723" s="54">
        <v>1094.0554766422993</v>
      </c>
      <c r="N4723" s="54">
        <v>33.076509438607623</v>
      </c>
      <c r="O4723" s="54">
        <v>0.68346706897518084</v>
      </c>
      <c r="P4723" s="54">
        <v>2.639094571496547</v>
      </c>
      <c r="Q4723" s="54">
        <v>39.512880302020839</v>
      </c>
      <c r="R4723" s="54">
        <v>0.99183719047395502</v>
      </c>
      <c r="S4723" s="54">
        <v>6.8629794194114631</v>
      </c>
      <c r="T4723" s="54">
        <v>5.6135004921098138E-4</v>
      </c>
      <c r="U4723" s="54">
        <v>0.32725473406324551</v>
      </c>
      <c r="V4723" s="54">
        <v>171.3016060591645</v>
      </c>
      <c r="W4723" s="54">
        <v>93.801520640017188</v>
      </c>
    </row>
    <row r="4724" spans="3:23" x14ac:dyDescent="0.25">
      <c r="C4724" s="52">
        <v>0</v>
      </c>
      <c r="D4724" s="55">
        <v>223</v>
      </c>
      <c r="E4724" s="55">
        <v>251</v>
      </c>
      <c r="F4724" s="55">
        <v>65.88900000000001</v>
      </c>
      <c r="G4724" s="55">
        <v>0.95273081313267749</v>
      </c>
      <c r="H4724" s="55">
        <v>0.88844621513944222</v>
      </c>
      <c r="I4724" s="55">
        <v>0.42884615384615382</v>
      </c>
      <c r="J4724" s="55">
        <v>16.850294314223156</v>
      </c>
      <c r="K4724" s="55">
        <v>152</v>
      </c>
      <c r="L4724" s="55">
        <v>111.28251121076234</v>
      </c>
      <c r="M4724" s="55">
        <v>397.50991798973871</v>
      </c>
      <c r="N4724" s="55">
        <v>19.937650764062919</v>
      </c>
      <c r="O4724" s="55">
        <v>0.2134896593954568</v>
      </c>
      <c r="P4724" s="55">
        <v>2.0120372183426536</v>
      </c>
      <c r="Q4724" s="55">
        <v>65.573260073260187</v>
      </c>
      <c r="R4724" s="55">
        <v>0.97288863651143065</v>
      </c>
      <c r="S4724" s="55">
        <v>5.9483873360255437</v>
      </c>
      <c r="T4724" s="55">
        <v>2.2474473023923408E-3</v>
      </c>
      <c r="U4724" s="55">
        <v>0.23966745533571149</v>
      </c>
      <c r="V4724" s="55">
        <v>31.488495883634187</v>
      </c>
      <c r="W4724" s="55">
        <v>9.5667003589339217</v>
      </c>
    </row>
    <row r="4725" spans="3:23" x14ac:dyDescent="0.25">
      <c r="C4725" s="51">
        <v>0</v>
      </c>
      <c r="D4725" s="54">
        <v>191</v>
      </c>
      <c r="E4725" s="54">
        <v>210</v>
      </c>
      <c r="F4725" s="54">
        <v>56.782999999999994</v>
      </c>
      <c r="G4725" s="54">
        <v>0.9271566212894552</v>
      </c>
      <c r="H4725" s="54">
        <v>0.90952380952380951</v>
      </c>
      <c r="I4725" s="54">
        <v>0.53055555555555556</v>
      </c>
      <c r="J4725" s="54">
        <v>15.594510349620345</v>
      </c>
      <c r="K4725" s="54">
        <v>152</v>
      </c>
      <c r="L4725" s="54">
        <v>114.86387434554973</v>
      </c>
      <c r="M4725" s="54">
        <v>398.61295122623278</v>
      </c>
      <c r="N4725" s="54">
        <v>19.965293667417786</v>
      </c>
      <c r="O4725" s="54">
        <v>-1.3940989562416003E-3</v>
      </c>
      <c r="P4725" s="54">
        <v>1.7950901484421078</v>
      </c>
      <c r="Q4725" s="54">
        <v>50.393229166666544</v>
      </c>
      <c r="R4725" s="54">
        <v>0.98119677674821348</v>
      </c>
      <c r="S4725" s="54">
        <v>5.883656679386255</v>
      </c>
      <c r="T4725" s="54">
        <v>3.4450954861111431E-3</v>
      </c>
      <c r="U4725" s="54">
        <v>0.24279871789788648</v>
      </c>
      <c r="V4725" s="54">
        <v>26.076821558810675</v>
      </c>
      <c r="W4725" s="54">
        <v>9.7703068083748157</v>
      </c>
    </row>
    <row r="4726" spans="3:23" x14ac:dyDescent="0.25">
      <c r="C4726" s="52">
        <v>0</v>
      </c>
      <c r="D4726" s="55">
        <v>29</v>
      </c>
      <c r="E4726" s="55">
        <v>33</v>
      </c>
      <c r="F4726" s="55">
        <v>17.996000000000002</v>
      </c>
      <c r="G4726" s="55">
        <v>0</v>
      </c>
      <c r="H4726" s="55">
        <v>0.87878787878787878</v>
      </c>
      <c r="I4726" s="55">
        <v>0.59183673469387754</v>
      </c>
      <c r="J4726" s="55">
        <v>6.0765077797464979</v>
      </c>
      <c r="K4726" s="55">
        <v>120</v>
      </c>
      <c r="L4726" s="55">
        <v>101.55172413793103</v>
      </c>
      <c r="M4726" s="55">
        <v>133.18472906403946</v>
      </c>
      <c r="N4726" s="55">
        <v>11.540568836241976</v>
      </c>
      <c r="O4726" s="55">
        <v>-0.26147438478574192</v>
      </c>
      <c r="P4726" s="55">
        <v>2.0509361797735797</v>
      </c>
      <c r="Q4726" s="55">
        <v>67.285714285714292</v>
      </c>
      <c r="R4726" s="55">
        <v>0.87971158392893523</v>
      </c>
      <c r="S4726" s="55">
        <v>4.159199529386524</v>
      </c>
      <c r="T4726" s="55">
        <v>1.785714285714287E-2</v>
      </c>
      <c r="U4726" s="55">
        <v>0.17298993169528876</v>
      </c>
      <c r="V4726" s="55">
        <v>6.2330229193099944</v>
      </c>
      <c r="W4726" s="55">
        <v>6.2330229193099944</v>
      </c>
    </row>
    <row r="4727" spans="3:23" x14ac:dyDescent="0.25">
      <c r="C4727" s="51">
        <v>0</v>
      </c>
      <c r="D4727" s="54">
        <v>577</v>
      </c>
      <c r="E4727" s="54">
        <v>809</v>
      </c>
      <c r="F4727" s="54">
        <v>137.14400000000001</v>
      </c>
      <c r="G4727" s="54">
        <v>0.97781969632115373</v>
      </c>
      <c r="H4727" s="54">
        <v>0.71322620519159452</v>
      </c>
      <c r="I4727" s="54">
        <v>0.39412568306010931</v>
      </c>
      <c r="J4727" s="54">
        <v>27.104597715372734</v>
      </c>
      <c r="K4727" s="54">
        <v>196</v>
      </c>
      <c r="L4727" s="54">
        <v>116.32928942807625</v>
      </c>
      <c r="M4727" s="54">
        <v>689.00249133448847</v>
      </c>
      <c r="N4727" s="54">
        <v>26.248856952912988</v>
      </c>
      <c r="O4727" s="54">
        <v>0.74721930242907841</v>
      </c>
      <c r="P4727" s="54">
        <v>3.120127015363019</v>
      </c>
      <c r="Q4727" s="54">
        <v>24.371803278688539</v>
      </c>
      <c r="R4727" s="54">
        <v>0.99219799231998074</v>
      </c>
      <c r="S4727" s="54">
        <v>6.37414841562956</v>
      </c>
      <c r="T4727" s="54">
        <v>1.9207739854877309E-3</v>
      </c>
      <c r="U4727" s="54">
        <v>0.363520484309098</v>
      </c>
      <c r="V4727" s="54">
        <v>68.284355825617524</v>
      </c>
      <c r="W4727" s="54">
        <v>14.30205057628516</v>
      </c>
    </row>
    <row r="4728" spans="3:23" x14ac:dyDescent="0.25">
      <c r="C4728" s="52">
        <v>0</v>
      </c>
      <c r="D4728" s="55">
        <v>52</v>
      </c>
      <c r="E4728" s="55">
        <v>61</v>
      </c>
      <c r="F4728" s="55">
        <v>28.027999999999999</v>
      </c>
      <c r="G4728" s="55">
        <v>0.80657307782010534</v>
      </c>
      <c r="H4728" s="55">
        <v>0.85245901639344257</v>
      </c>
      <c r="I4728" s="55">
        <v>0.59090909090909094</v>
      </c>
      <c r="J4728" s="55">
        <v>8.1368578902564384</v>
      </c>
      <c r="K4728" s="55">
        <v>102</v>
      </c>
      <c r="L4728" s="55">
        <v>91.07692307692308</v>
      </c>
      <c r="M4728" s="55">
        <v>39.758672699849157</v>
      </c>
      <c r="N4728" s="55">
        <v>6.3054478587844303</v>
      </c>
      <c r="O4728" s="55">
        <v>-0.1437337258484663</v>
      </c>
      <c r="P4728" s="55">
        <v>2.0354630296973628</v>
      </c>
      <c r="Q4728" s="55">
        <v>59.718749999999943</v>
      </c>
      <c r="R4728" s="55">
        <v>0.78457886262402909</v>
      </c>
      <c r="S4728" s="55">
        <v>4.2986348529568392</v>
      </c>
      <c r="T4728" s="55">
        <v>1.2803819444444425E-2</v>
      </c>
      <c r="U4728" s="55">
        <v>0.20549011174011159</v>
      </c>
      <c r="V4728" s="55">
        <v>10.885389686353665</v>
      </c>
      <c r="W4728" s="55">
        <v>6.4347282206524588</v>
      </c>
    </row>
    <row r="4729" spans="3:23" x14ac:dyDescent="0.25">
      <c r="C4729" s="51">
        <v>0</v>
      </c>
      <c r="D4729" s="54">
        <v>7016</v>
      </c>
      <c r="E4729" s="54">
        <v>12456</v>
      </c>
      <c r="F4729" s="54">
        <v>701.51799999999992</v>
      </c>
      <c r="G4729" s="54">
        <v>0.83837958216599029</v>
      </c>
      <c r="H4729" s="54">
        <v>0.56326268464996787</v>
      </c>
      <c r="I4729" s="54">
        <v>0.40482372627084418</v>
      </c>
      <c r="J4729" s="54">
        <v>94.514806490104505</v>
      </c>
      <c r="K4729" s="54">
        <v>226</v>
      </c>
      <c r="L4729" s="54">
        <v>127.66747434435575</v>
      </c>
      <c r="M4729" s="54">
        <v>1045.8944002345545</v>
      </c>
      <c r="N4729" s="54">
        <v>32.340290664039408</v>
      </c>
      <c r="O4729" s="54">
        <v>0.57742585928200296</v>
      </c>
      <c r="P4729" s="54">
        <v>2.5508698960905511</v>
      </c>
      <c r="Q4729" s="54">
        <v>39.777129788450416</v>
      </c>
      <c r="R4729" s="54">
        <v>0.9918546593487183</v>
      </c>
      <c r="S4729" s="54">
        <v>6.8599346378615964</v>
      </c>
      <c r="T4729" s="54">
        <v>5.5801877802582527E-4</v>
      </c>
      <c r="U4729" s="54">
        <v>0.32653426240369371</v>
      </c>
      <c r="V4729" s="54">
        <v>169.54351948395023</v>
      </c>
      <c r="W4729" s="54">
        <v>92.415943310004735</v>
      </c>
    </row>
    <row r="4730" spans="3:23" x14ac:dyDescent="0.25">
      <c r="C4730" s="52">
        <v>0</v>
      </c>
      <c r="D4730" s="55">
        <v>206</v>
      </c>
      <c r="E4730" s="55">
        <v>234</v>
      </c>
      <c r="F4730" s="55">
        <v>64.02</v>
      </c>
      <c r="G4730" s="55">
        <v>0.95770084145478229</v>
      </c>
      <c r="H4730" s="55">
        <v>0.88034188034188032</v>
      </c>
      <c r="I4730" s="55">
        <v>0.41700404858299595</v>
      </c>
      <c r="J4730" s="55">
        <v>16.195287778099019</v>
      </c>
      <c r="K4730" s="55">
        <v>162</v>
      </c>
      <c r="L4730" s="55">
        <v>113.42718446601941</v>
      </c>
      <c r="M4730" s="55">
        <v>447.61174520483075</v>
      </c>
      <c r="N4730" s="55">
        <v>21.156836843082917</v>
      </c>
      <c r="O4730" s="55">
        <v>0.3153035069431388</v>
      </c>
      <c r="P4730" s="55">
        <v>2.2234847240921169</v>
      </c>
      <c r="Q4730" s="55">
        <v>69.16923076923085</v>
      </c>
      <c r="R4730" s="55">
        <v>0.9736372668080121</v>
      </c>
      <c r="S4730" s="55">
        <v>5.9981939479135722</v>
      </c>
      <c r="T4730" s="55">
        <v>2.3002958579881722E-3</v>
      </c>
      <c r="U4730" s="55">
        <v>0.2262888233119523</v>
      </c>
      <c r="V4730" s="55">
        <v>31.250840878076044</v>
      </c>
      <c r="W4730" s="55">
        <v>8.992920110658936</v>
      </c>
    </row>
    <row r="4731" spans="3:23" x14ac:dyDescent="0.25">
      <c r="C4731" s="51">
        <v>0</v>
      </c>
      <c r="D4731" s="54">
        <v>29</v>
      </c>
      <c r="E4731" s="54">
        <v>33</v>
      </c>
      <c r="F4731" s="54">
        <v>17.996000000000002</v>
      </c>
      <c r="G4731" s="54">
        <v>0</v>
      </c>
      <c r="H4731" s="54">
        <v>0.87878787878787878</v>
      </c>
      <c r="I4731" s="54">
        <v>0.59183673469387754</v>
      </c>
      <c r="J4731" s="54">
        <v>6.0765077797464979</v>
      </c>
      <c r="K4731" s="54">
        <v>107</v>
      </c>
      <c r="L4731" s="54">
        <v>95.448275862068968</v>
      </c>
      <c r="M4731" s="54">
        <v>43.899014778325125</v>
      </c>
      <c r="N4731" s="54">
        <v>6.6256331605609686</v>
      </c>
      <c r="O4731" s="54">
        <v>-0.25100439318009821</v>
      </c>
      <c r="P4731" s="54">
        <v>2.1615378703390755</v>
      </c>
      <c r="Q4731" s="54">
        <v>57.321428571428569</v>
      </c>
      <c r="R4731" s="54">
        <v>0.68691676702725646</v>
      </c>
      <c r="S4731" s="54">
        <v>4.2372913399551582</v>
      </c>
      <c r="T4731" s="54">
        <v>1.8494897959183687E-2</v>
      </c>
      <c r="U4731" s="54">
        <v>0.20367985189413754</v>
      </c>
      <c r="V4731" s="54">
        <v>6.2330229193099944</v>
      </c>
      <c r="W4731" s="54">
        <v>6.2330229193099944</v>
      </c>
    </row>
    <row r="4732" spans="3:23" x14ac:dyDescent="0.25">
      <c r="C4732" s="52">
        <v>0</v>
      </c>
      <c r="D4732" s="55">
        <v>723</v>
      </c>
      <c r="E4732" s="55">
        <v>1315</v>
      </c>
      <c r="F4732" s="55">
        <v>189.82499999999996</v>
      </c>
      <c r="G4732" s="55">
        <v>0.98069343701406686</v>
      </c>
      <c r="H4732" s="55">
        <v>0.54980988593155888</v>
      </c>
      <c r="I4732" s="55">
        <v>0.4098639455782313</v>
      </c>
      <c r="J4732" s="55">
        <v>30.340603007249584</v>
      </c>
      <c r="K4732" s="55">
        <v>185</v>
      </c>
      <c r="L4732" s="55">
        <v>116.10235131396958</v>
      </c>
      <c r="M4732" s="55">
        <v>523.31914958831953</v>
      </c>
      <c r="N4732" s="55">
        <v>22.876169906440186</v>
      </c>
      <c r="O4732" s="55">
        <v>0.44986723391445987</v>
      </c>
      <c r="P4732" s="55">
        <v>2.5949868877795597</v>
      </c>
      <c r="Q4732" s="55">
        <v>25.400974025974108</v>
      </c>
      <c r="R4732" s="55">
        <v>0.99168342177634539</v>
      </c>
      <c r="S4732" s="55">
        <v>6.3218868078222386</v>
      </c>
      <c r="T4732" s="55">
        <v>1.5542718464795708E-3</v>
      </c>
      <c r="U4732" s="55">
        <v>0.35866876329306124</v>
      </c>
      <c r="V4732" s="55">
        <v>93.231420150357295</v>
      </c>
      <c r="W4732" s="55">
        <v>18.231542495015056</v>
      </c>
    </row>
    <row r="4733" spans="3:23" x14ac:dyDescent="0.25">
      <c r="C4733" s="51">
        <v>0</v>
      </c>
      <c r="D4733" s="54">
        <v>6518</v>
      </c>
      <c r="E4733" s="54">
        <v>11591</v>
      </c>
      <c r="F4733" s="54">
        <v>647.38200000000006</v>
      </c>
      <c r="G4733" s="54">
        <v>0.84431863990041345</v>
      </c>
      <c r="H4733" s="54">
        <v>0.5623328444482788</v>
      </c>
      <c r="I4733" s="54">
        <v>0.40306721909591242</v>
      </c>
      <c r="J4733" s="54">
        <v>91.098712134605876</v>
      </c>
      <c r="K4733" s="54">
        <v>224</v>
      </c>
      <c r="L4733" s="54">
        <v>129.19990794722307</v>
      </c>
      <c r="M4733" s="54">
        <v>999.10703083393355</v>
      </c>
      <c r="N4733" s="54">
        <v>31.608654366074074</v>
      </c>
      <c r="O4733" s="54">
        <v>0.4708453489642529</v>
      </c>
      <c r="P4733" s="54">
        <v>2.439265781065155</v>
      </c>
      <c r="Q4733" s="54">
        <v>36.524681528662619</v>
      </c>
      <c r="R4733" s="54">
        <v>0.99244905358556323</v>
      </c>
      <c r="S4733" s="54">
        <v>6.8445947634300914</v>
      </c>
      <c r="T4733" s="54">
        <v>5.2192096562365627E-4</v>
      </c>
      <c r="U4733" s="54">
        <v>0.32009748745583161</v>
      </c>
      <c r="V4733" s="54">
        <v>164.93323945533098</v>
      </c>
      <c r="W4733" s="54">
        <v>88.378062301341032</v>
      </c>
    </row>
    <row r="4734" spans="3:23" x14ac:dyDescent="0.25">
      <c r="C4734" s="52">
        <v>0</v>
      </c>
      <c r="D4734" s="55">
        <v>206</v>
      </c>
      <c r="E4734" s="55">
        <v>237</v>
      </c>
      <c r="F4734" s="55">
        <v>63.465999999999994</v>
      </c>
      <c r="G4734" s="55">
        <v>0.95510320479538913</v>
      </c>
      <c r="H4734" s="55">
        <v>0.86919831223628696</v>
      </c>
      <c r="I4734" s="55">
        <v>0.41199999999999998</v>
      </c>
      <c r="J4734" s="55">
        <v>16.195287778099019</v>
      </c>
      <c r="K4734" s="55">
        <v>160</v>
      </c>
      <c r="L4734" s="55">
        <v>114.64077669902913</v>
      </c>
      <c r="M4734" s="55">
        <v>457.48008524745427</v>
      </c>
      <c r="N4734" s="55">
        <v>21.388784099323043</v>
      </c>
      <c r="O4734" s="55">
        <v>0.24976984926253987</v>
      </c>
      <c r="P4734" s="55">
        <v>1.9652821226500294</v>
      </c>
      <c r="Q4734" s="55">
        <v>71.106666666666783</v>
      </c>
      <c r="R4734" s="55">
        <v>0.97589098677759423</v>
      </c>
      <c r="S4734" s="55">
        <v>5.9791358601521507</v>
      </c>
      <c r="T4734" s="55">
        <v>2.369160997732437E-3</v>
      </c>
      <c r="U4734" s="55">
        <v>0.21979402778164364</v>
      </c>
      <c r="V4734" s="55">
        <v>30.819510170308519</v>
      </c>
      <c r="W4734" s="55">
        <v>9.130997977167338</v>
      </c>
    </row>
    <row r="4735" spans="3:23" x14ac:dyDescent="0.25">
      <c r="C4735" s="51">
        <v>0</v>
      </c>
      <c r="D4735" s="54">
        <v>59</v>
      </c>
      <c r="E4735" s="54">
        <v>64</v>
      </c>
      <c r="F4735" s="54">
        <v>25.959999999999997</v>
      </c>
      <c r="G4735" s="54">
        <v>0.53013352590062857</v>
      </c>
      <c r="H4735" s="54">
        <v>0.921875</v>
      </c>
      <c r="I4735" s="54">
        <v>0.65555555555555556</v>
      </c>
      <c r="J4735" s="54">
        <v>8.6672448413192171</v>
      </c>
      <c r="K4735" s="54">
        <v>109</v>
      </c>
      <c r="L4735" s="54">
        <v>94.389830508474574</v>
      </c>
      <c r="M4735" s="54">
        <v>58.793687901811779</v>
      </c>
      <c r="N4735" s="54">
        <v>7.6677042132447815</v>
      </c>
      <c r="O4735" s="54">
        <v>0.21630032195072982</v>
      </c>
      <c r="P4735" s="54">
        <v>2.1600470464788093</v>
      </c>
      <c r="Q4735" s="54">
        <v>32.333333333333343</v>
      </c>
      <c r="R4735" s="54">
        <v>0.87473694777015065</v>
      </c>
      <c r="S4735" s="54">
        <v>4.464867786789898</v>
      </c>
      <c r="T4735" s="54">
        <v>1.2345679012345699E-2</v>
      </c>
      <c r="U4735" s="54">
        <v>0.23591215182124278</v>
      </c>
      <c r="V4735" s="54">
        <v>9.5668091396084982</v>
      </c>
      <c r="W4735" s="54">
        <v>8.1118330595321826</v>
      </c>
    </row>
    <row r="4736" spans="3:23" x14ac:dyDescent="0.25">
      <c r="C4736" s="52">
        <v>0</v>
      </c>
      <c r="D4736" s="55">
        <v>164</v>
      </c>
      <c r="E4736" s="55">
        <v>178</v>
      </c>
      <c r="F4736" s="55">
        <v>51.730000000000004</v>
      </c>
      <c r="G4736" s="55">
        <v>0.92645262753681612</v>
      </c>
      <c r="H4736" s="55">
        <v>0.9213483146067416</v>
      </c>
      <c r="I4736" s="55">
        <v>0.53246753246753242</v>
      </c>
      <c r="J4736" s="55">
        <v>14.450303987687134</v>
      </c>
      <c r="K4736" s="55">
        <v>146</v>
      </c>
      <c r="L4736" s="55">
        <v>114.03048780487805</v>
      </c>
      <c r="M4736" s="55">
        <v>307.80888074218171</v>
      </c>
      <c r="N4736" s="55">
        <v>17.544482914642476</v>
      </c>
      <c r="O4736" s="55">
        <v>-0.11640794240913846</v>
      </c>
      <c r="P4736" s="55">
        <v>1.8557397529042332</v>
      </c>
      <c r="Q4736" s="55">
        <v>45.624242424242432</v>
      </c>
      <c r="R4736" s="55">
        <v>0.97925892898960376</v>
      </c>
      <c r="S4736" s="55">
        <v>5.7433294113035345</v>
      </c>
      <c r="T4736" s="55">
        <v>3.8383838383838618E-3</v>
      </c>
      <c r="U4736" s="55">
        <v>0.26256167480766424</v>
      </c>
      <c r="V4736" s="55">
        <v>23.886028121881637</v>
      </c>
      <c r="W4736" s="55">
        <v>8.9909728695227162</v>
      </c>
    </row>
    <row r="4737" spans="3:23" x14ac:dyDescent="0.25">
      <c r="C4737" s="51">
        <v>0</v>
      </c>
      <c r="D4737" s="54">
        <v>518</v>
      </c>
      <c r="E4737" s="54">
        <v>672</v>
      </c>
      <c r="F4737" s="54">
        <v>127.03800000000001</v>
      </c>
      <c r="G4737" s="54">
        <v>0.97603574135161242</v>
      </c>
      <c r="H4737" s="54">
        <v>0.77083333333333337</v>
      </c>
      <c r="I4737" s="54">
        <v>0.47005444646098005</v>
      </c>
      <c r="J4737" s="54">
        <v>25.68147355921802</v>
      </c>
      <c r="K4737" s="54">
        <v>200</v>
      </c>
      <c r="L4737" s="54">
        <v>120.47104247104247</v>
      </c>
      <c r="M4737" s="54">
        <v>788.55138421095762</v>
      </c>
      <c r="N4737" s="54">
        <v>28.081157102422928</v>
      </c>
      <c r="O4737" s="54">
        <v>0.6882507206228381</v>
      </c>
      <c r="P4737" s="54">
        <v>2.7807026240044177</v>
      </c>
      <c r="Q4737" s="54">
        <v>22.525862068965584</v>
      </c>
      <c r="R4737" s="54">
        <v>0.99345546460781264</v>
      </c>
      <c r="S4737" s="54">
        <v>6.44057411177804</v>
      </c>
      <c r="T4737" s="54">
        <v>1.6200951248513896E-3</v>
      </c>
      <c r="U4737" s="54">
        <v>0.35167498689050142</v>
      </c>
      <c r="V4737" s="54">
        <v>62.274729192655791</v>
      </c>
      <c r="W4737" s="54">
        <v>13.551620919212912</v>
      </c>
    </row>
    <row r="4738" spans="3:23" x14ac:dyDescent="0.25">
      <c r="C4738" s="52">
        <v>0</v>
      </c>
      <c r="D4738" s="55">
        <v>65</v>
      </c>
      <c r="E4738" s="55">
        <v>72</v>
      </c>
      <c r="F4738" s="55">
        <v>28.126999999999995</v>
      </c>
      <c r="G4738" s="55">
        <v>0.69164664101515605</v>
      </c>
      <c r="H4738" s="55">
        <v>0.90277777777777779</v>
      </c>
      <c r="I4738" s="55">
        <v>0.59090909090909094</v>
      </c>
      <c r="J4738" s="55">
        <v>9.0972836829344601</v>
      </c>
      <c r="K4738" s="55">
        <v>107</v>
      </c>
      <c r="L4738" s="55">
        <v>92.338461538461544</v>
      </c>
      <c r="M4738" s="55">
        <v>53.946153846153848</v>
      </c>
      <c r="N4738" s="55">
        <v>7.3448045478524371</v>
      </c>
      <c r="O4738" s="55">
        <v>0.38818895783769403</v>
      </c>
      <c r="P4738" s="55">
        <v>2.1374844035828309</v>
      </c>
      <c r="Q4738" s="55">
        <v>30.25833333333334</v>
      </c>
      <c r="R4738" s="55">
        <v>0.86629859500255424</v>
      </c>
      <c r="S4738" s="55">
        <v>4.3816723835808515</v>
      </c>
      <c r="T4738" s="55">
        <v>1.0694444444444439E-2</v>
      </c>
      <c r="U4738" s="55">
        <v>0.25590647778147763</v>
      </c>
      <c r="V4738" s="55">
        <v>10.914355088888875</v>
      </c>
      <c r="W4738" s="55">
        <v>7.8827407987671938</v>
      </c>
    </row>
    <row r="4739" spans="3:23" x14ac:dyDescent="0.25">
      <c r="C4739" s="51">
        <v>0</v>
      </c>
      <c r="D4739" s="54">
        <v>6150</v>
      </c>
      <c r="E4739" s="54">
        <v>10735</v>
      </c>
      <c r="F4739" s="54">
        <v>600.904</v>
      </c>
      <c r="G4739" s="54">
        <v>0.85023136340393302</v>
      </c>
      <c r="H4739" s="54">
        <v>0.57289240801117836</v>
      </c>
      <c r="I4739" s="54">
        <v>0.42146381578947367</v>
      </c>
      <c r="J4739" s="54">
        <v>88.489678494846217</v>
      </c>
      <c r="K4739" s="54">
        <v>234</v>
      </c>
      <c r="L4739" s="54">
        <v>129.86065040650408</v>
      </c>
      <c r="M4739" s="54">
        <v>1025.874707659518</v>
      </c>
      <c r="N4739" s="54">
        <v>32.029278912574945</v>
      </c>
      <c r="O4739" s="54">
        <v>0.53836351272993843</v>
      </c>
      <c r="P4739" s="54">
        <v>2.7332913612655019</v>
      </c>
      <c r="Q4739" s="54">
        <v>36.306565382528163</v>
      </c>
      <c r="R4739" s="54">
        <v>0.99252896190055684</v>
      </c>
      <c r="S4739" s="54">
        <v>6.867594673833656</v>
      </c>
      <c r="T4739" s="54">
        <v>5.1528727283862497E-4</v>
      </c>
      <c r="U4739" s="54">
        <v>0.31592225553548314</v>
      </c>
      <c r="V4739" s="54">
        <v>158.7724823610352</v>
      </c>
      <c r="W4739" s="54">
        <v>83.579292833783981</v>
      </c>
    </row>
    <row r="4740" spans="3:23" x14ac:dyDescent="0.25">
      <c r="C4740" s="52">
        <v>0</v>
      </c>
      <c r="D4740" s="55">
        <v>205</v>
      </c>
      <c r="E4740" s="55">
        <v>229</v>
      </c>
      <c r="F4740" s="55">
        <v>62.705000000000005</v>
      </c>
      <c r="G4740" s="55">
        <v>0.95340708739950963</v>
      </c>
      <c r="H4740" s="55">
        <v>0.89519650655021832</v>
      </c>
      <c r="I4740" s="55">
        <v>0.43157894736842106</v>
      </c>
      <c r="J4740" s="55">
        <v>16.155931006002358</v>
      </c>
      <c r="K4740" s="55">
        <v>159</v>
      </c>
      <c r="L4740" s="55">
        <v>115.83902439024391</v>
      </c>
      <c r="M4740" s="55">
        <v>473.59650884744127</v>
      </c>
      <c r="N4740" s="55">
        <v>21.762272603003606</v>
      </c>
      <c r="O4740" s="55">
        <v>0.1563504107725838</v>
      </c>
      <c r="P4740" s="55">
        <v>1.8216888846012627</v>
      </c>
      <c r="Q4740" s="55">
        <v>67.875999999999948</v>
      </c>
      <c r="R4740" s="55">
        <v>0.97746762353920169</v>
      </c>
      <c r="S4740" s="55">
        <v>5.9969761250129094</v>
      </c>
      <c r="T4740" s="55">
        <v>2.4400000000000285E-3</v>
      </c>
      <c r="U4740" s="55">
        <v>0.21656740366616567</v>
      </c>
      <c r="V4740" s="55">
        <v>30.172885939877411</v>
      </c>
      <c r="W4740" s="55">
        <v>9.1027614260766079</v>
      </c>
    </row>
    <row r="4741" spans="3:23" x14ac:dyDescent="0.25">
      <c r="C4741" s="51">
        <v>0</v>
      </c>
      <c r="D4741" s="54">
        <v>56</v>
      </c>
      <c r="E4741" s="54">
        <v>60</v>
      </c>
      <c r="F4741" s="54">
        <v>24.553999999999998</v>
      </c>
      <c r="G4741" s="54">
        <v>0.44437560077418831</v>
      </c>
      <c r="H4741" s="54">
        <v>0.93333333333333335</v>
      </c>
      <c r="I4741" s="54">
        <v>0.69135802469135799</v>
      </c>
      <c r="J4741" s="54">
        <v>8.4440164912895046</v>
      </c>
      <c r="K4741" s="54">
        <v>107</v>
      </c>
      <c r="L4741" s="54">
        <v>93.607142857142861</v>
      </c>
      <c r="M4741" s="54">
        <v>45.261038961038963</v>
      </c>
      <c r="N4741" s="54">
        <v>6.7276324930126021</v>
      </c>
      <c r="O4741" s="54">
        <v>1.0801809841503165E-2</v>
      </c>
      <c r="P4741" s="54">
        <v>2.2548676491954529</v>
      </c>
      <c r="Q4741" s="54">
        <v>30.266666666666691</v>
      </c>
      <c r="R4741" s="54">
        <v>0.86871866381570284</v>
      </c>
      <c r="S4741" s="54">
        <v>4.3872515749981327</v>
      </c>
      <c r="T4741" s="54">
        <v>1.3333333333333355E-2</v>
      </c>
      <c r="U4741" s="54">
        <v>0.26285513868847193</v>
      </c>
      <c r="V4741" s="54">
        <v>9.0308772275627227</v>
      </c>
      <c r="W4741" s="54">
        <v>8.090226195975589</v>
      </c>
    </row>
    <row r="4742" spans="3:23" x14ac:dyDescent="0.25">
      <c r="C4742" s="52">
        <v>0</v>
      </c>
      <c r="D4742" s="55">
        <v>681</v>
      </c>
      <c r="E4742" s="55">
        <v>1125</v>
      </c>
      <c r="F4742" s="55">
        <v>171.70499999999998</v>
      </c>
      <c r="G4742" s="55">
        <v>0.97988658985299759</v>
      </c>
      <c r="H4742" s="55">
        <v>0.60533333333333328</v>
      </c>
      <c r="I4742" s="55">
        <v>0.41048824593128391</v>
      </c>
      <c r="J4742" s="55">
        <v>29.446156454869381</v>
      </c>
      <c r="K4742" s="55">
        <v>174</v>
      </c>
      <c r="L4742" s="55">
        <v>117.30102790014685</v>
      </c>
      <c r="M4742" s="55">
        <v>492.75483717716151</v>
      </c>
      <c r="N4742" s="55">
        <v>22.198081835536186</v>
      </c>
      <c r="O4742" s="55">
        <v>0.41994137750501181</v>
      </c>
      <c r="P4742" s="55">
        <v>2.406941122274469</v>
      </c>
      <c r="Q4742" s="55">
        <v>23.428653624856164</v>
      </c>
      <c r="R4742" s="55">
        <v>0.99254193633865018</v>
      </c>
      <c r="S4742" s="55">
        <v>6.2680346641967057</v>
      </c>
      <c r="T4742" s="55">
        <v>1.5976725492974537E-3</v>
      </c>
      <c r="U4742" s="55">
        <v>0.36643276617596032</v>
      </c>
      <c r="V4742" s="55">
        <v>84.459517927902667</v>
      </c>
      <c r="W4742" s="55">
        <v>16.854334548597233</v>
      </c>
    </row>
    <row r="4743" spans="3:23" x14ac:dyDescent="0.25">
      <c r="C4743" s="51">
        <v>0</v>
      </c>
      <c r="D4743" s="54">
        <v>43</v>
      </c>
      <c r="E4743" s="54">
        <v>47</v>
      </c>
      <c r="F4743" s="54">
        <v>21.552</v>
      </c>
      <c r="G4743" s="54">
        <v>0.53810701977690156</v>
      </c>
      <c r="H4743" s="54">
        <v>0.91489361702127658</v>
      </c>
      <c r="I4743" s="54">
        <v>0.68253968253968256</v>
      </c>
      <c r="J4743" s="54">
        <v>7.399277020331918</v>
      </c>
      <c r="K4743" s="54">
        <v>99</v>
      </c>
      <c r="L4743" s="54">
        <v>90.255813953488371</v>
      </c>
      <c r="M4743" s="54">
        <v>24.956810631229253</v>
      </c>
      <c r="N4743" s="54">
        <v>4.9956791961883678</v>
      </c>
      <c r="O4743" s="54">
        <v>-6.6498823858815573E-2</v>
      </c>
      <c r="P4743" s="54">
        <v>1.9347717005057887</v>
      </c>
      <c r="Q4743" s="54">
        <v>24.142857142857146</v>
      </c>
      <c r="R4743" s="54">
        <v>0.77398592982681536</v>
      </c>
      <c r="S4743" s="54">
        <v>4.0627952085837098</v>
      </c>
      <c r="T4743" s="54">
        <v>1.5510204081632669E-2</v>
      </c>
      <c r="U4743" s="54">
        <v>0.24774376417233565</v>
      </c>
      <c r="V4743" s="54">
        <v>8.1744544421237428</v>
      </c>
      <c r="W4743" s="54">
        <v>6.8900557484721601</v>
      </c>
    </row>
    <row r="4744" spans="3:23" x14ac:dyDescent="0.25">
      <c r="C4744" s="52">
        <v>0</v>
      </c>
      <c r="D4744" s="55">
        <v>5777</v>
      </c>
      <c r="E4744" s="55">
        <v>9449</v>
      </c>
      <c r="F4744" s="55">
        <v>542.71599999999989</v>
      </c>
      <c r="G4744" s="55">
        <v>0.84414579145329416</v>
      </c>
      <c r="H4744" s="55">
        <v>0.61138744840723891</v>
      </c>
      <c r="I4744" s="55">
        <v>0.48627946127946126</v>
      </c>
      <c r="J4744" s="55">
        <v>85.764239925128663</v>
      </c>
      <c r="K4744" s="55">
        <v>243</v>
      </c>
      <c r="L4744" s="55">
        <v>131.3223126190064</v>
      </c>
      <c r="M4744" s="55">
        <v>1042.3008749832702</v>
      </c>
      <c r="N4744" s="55">
        <v>32.284684836362743</v>
      </c>
      <c r="O4744" s="55">
        <v>0.62057193272099787</v>
      </c>
      <c r="P4744" s="55">
        <v>2.9608672087908436</v>
      </c>
      <c r="Q4744" s="55">
        <v>38.221806075738407</v>
      </c>
      <c r="R4744" s="55">
        <v>0.99245319831755108</v>
      </c>
      <c r="S4744" s="55">
        <v>6.8876237834946927</v>
      </c>
      <c r="T4744" s="55">
        <v>4.725609148919188E-4</v>
      </c>
      <c r="U4744" s="55">
        <v>0.30142310345998669</v>
      </c>
      <c r="V4744" s="55">
        <v>151.53180895697577</v>
      </c>
      <c r="W4744" s="55">
        <v>81.238276427852128</v>
      </c>
    </row>
    <row r="4745" spans="3:23" x14ac:dyDescent="0.25">
      <c r="C4745" s="51">
        <v>0</v>
      </c>
      <c r="D4745" s="54">
        <v>191</v>
      </c>
      <c r="E4745" s="54">
        <v>210</v>
      </c>
      <c r="F4745" s="54">
        <v>57.652000000000001</v>
      </c>
      <c r="G4745" s="54">
        <v>0.94392889141790337</v>
      </c>
      <c r="H4745" s="54">
        <v>0.90952380952380951</v>
      </c>
      <c r="I4745" s="54">
        <v>0.46135265700483091</v>
      </c>
      <c r="J4745" s="54">
        <v>15.594510349620345</v>
      </c>
      <c r="K4745" s="54">
        <v>158</v>
      </c>
      <c r="L4745" s="54">
        <v>115.94240837696336</v>
      </c>
      <c r="M4745" s="54">
        <v>434.63350785340305</v>
      </c>
      <c r="N4745" s="54">
        <v>20.847865786535635</v>
      </c>
      <c r="O4745" s="54">
        <v>0.11035558033166737</v>
      </c>
      <c r="P4745" s="54">
        <v>1.8555533322959989</v>
      </c>
      <c r="Q4745" s="54">
        <v>69.734553775743692</v>
      </c>
      <c r="R4745" s="54">
        <v>0.97850250025324836</v>
      </c>
      <c r="S4745" s="54">
        <v>5.9468238603614942</v>
      </c>
      <c r="T4745" s="54">
        <v>2.6339353507637232E-3</v>
      </c>
      <c r="U4745" s="54">
        <v>0.21599580162139126</v>
      </c>
      <c r="V4745" s="54">
        <v>27.672916774285301</v>
      </c>
      <c r="W4745" s="54">
        <v>9.136181011738854</v>
      </c>
    </row>
    <row r="4746" spans="3:23" x14ac:dyDescent="0.25">
      <c r="C4746" s="52">
        <v>0</v>
      </c>
      <c r="D4746" s="55">
        <v>87</v>
      </c>
      <c r="E4746" s="55">
        <v>92</v>
      </c>
      <c r="F4746" s="55">
        <v>31.683</v>
      </c>
      <c r="G4746" s="55">
        <v>0.64010736254074385</v>
      </c>
      <c r="H4746" s="55">
        <v>0.94565217391304346</v>
      </c>
      <c r="I4746" s="55">
        <v>0.65909090909090906</v>
      </c>
      <c r="J4746" s="55">
        <v>10.524820207108489</v>
      </c>
      <c r="K4746" s="55">
        <v>111</v>
      </c>
      <c r="L4746" s="55">
        <v>95.517241379310349</v>
      </c>
      <c r="M4746" s="55">
        <v>79.206094627105045</v>
      </c>
      <c r="N4746" s="55">
        <v>8.8997805943239428</v>
      </c>
      <c r="O4746" s="55">
        <v>9.5548625788435843E-2</v>
      </c>
      <c r="P4746" s="55">
        <v>1.7783917141865506</v>
      </c>
      <c r="Q4746" s="55">
        <v>34.38461538461538</v>
      </c>
      <c r="R4746" s="55">
        <v>0.91506884151093748</v>
      </c>
      <c r="S4746" s="55">
        <v>4.7069340880671326</v>
      </c>
      <c r="T4746" s="55">
        <v>7.7754413418749165E-3</v>
      </c>
      <c r="U4746" s="55">
        <v>0.21226306715817198</v>
      </c>
      <c r="V4746" s="55">
        <v>12.165855556589962</v>
      </c>
      <c r="W4746" s="55">
        <v>9.3468500622277997</v>
      </c>
    </row>
    <row r="4747" spans="3:23" x14ac:dyDescent="0.25">
      <c r="C4747" s="51">
        <v>0</v>
      </c>
      <c r="D4747" s="54">
        <v>678</v>
      </c>
      <c r="E4747" s="54">
        <v>1139</v>
      </c>
      <c r="F4747" s="54">
        <v>175.93099999999998</v>
      </c>
      <c r="G4747" s="54">
        <v>0.97851046755797855</v>
      </c>
      <c r="H4747" s="54">
        <v>0.59525899912203684</v>
      </c>
      <c r="I4747" s="54">
        <v>0.42911392405063292</v>
      </c>
      <c r="J4747" s="54">
        <v>29.381225490616284</v>
      </c>
      <c r="K4747" s="54">
        <v>187</v>
      </c>
      <c r="L4747" s="54">
        <v>116.96460176991151</v>
      </c>
      <c r="M4747" s="54">
        <v>621.75354570528486</v>
      </c>
      <c r="N4747" s="54">
        <v>24.93498637868657</v>
      </c>
      <c r="O4747" s="54">
        <v>0.75199732033292654</v>
      </c>
      <c r="P4747" s="54">
        <v>2.8558169471620758</v>
      </c>
      <c r="Q4747" s="54">
        <v>25.943339361060964</v>
      </c>
      <c r="R4747" s="54">
        <v>0.9920059827232276</v>
      </c>
      <c r="S4747" s="54">
        <v>6.3266096400738743</v>
      </c>
      <c r="T4747" s="54">
        <v>1.438443240352263E-3</v>
      </c>
      <c r="U4747" s="54">
        <v>0.36247753063489213</v>
      </c>
      <c r="V4747" s="54">
        <v>84.272332022235574</v>
      </c>
      <c r="W4747" s="54">
        <v>17.376714730026592</v>
      </c>
    </row>
    <row r="4748" spans="3:23" x14ac:dyDescent="0.25">
      <c r="C4748" s="52">
        <v>0</v>
      </c>
      <c r="D4748" s="55">
        <v>46</v>
      </c>
      <c r="E4748" s="55">
        <v>50</v>
      </c>
      <c r="F4748" s="55">
        <v>22.222000000000001</v>
      </c>
      <c r="G4748" s="55">
        <v>0.5304053027866894</v>
      </c>
      <c r="H4748" s="55">
        <v>0.92</v>
      </c>
      <c r="I4748" s="55">
        <v>0.63888888888888884</v>
      </c>
      <c r="J4748" s="55">
        <v>7.6530398573258118</v>
      </c>
      <c r="K4748" s="55">
        <v>97</v>
      </c>
      <c r="L4748" s="55">
        <v>88.695652173913047</v>
      </c>
      <c r="M4748" s="55">
        <v>18.394202898550724</v>
      </c>
      <c r="N4748" s="55">
        <v>4.2888463365514422</v>
      </c>
      <c r="O4748" s="55">
        <v>0.11080355822762736</v>
      </c>
      <c r="P4748" s="55">
        <v>2.1103750003269455</v>
      </c>
      <c r="Q4748" s="55">
        <v>17.81481481481481</v>
      </c>
      <c r="R4748" s="55">
        <v>0.90319076133133636</v>
      </c>
      <c r="S4748" s="55">
        <v>3.8741205869064212</v>
      </c>
      <c r="T4748" s="55">
        <v>1.4479500076207876E-2</v>
      </c>
      <c r="U4748" s="55">
        <v>0.28946698020772094</v>
      </c>
      <c r="V4748" s="55">
        <v>8.4302691971197312</v>
      </c>
      <c r="W4748" s="55">
        <v>7.1467117473930717</v>
      </c>
    </row>
    <row r="4749" spans="3:23" x14ac:dyDescent="0.25">
      <c r="C4749" s="51">
        <v>0</v>
      </c>
      <c r="D4749" s="54">
        <v>5408</v>
      </c>
      <c r="E4749" s="54">
        <v>8933</v>
      </c>
      <c r="F4749" s="54">
        <v>517.30899999999997</v>
      </c>
      <c r="G4749" s="54">
        <v>0.83950169163610533</v>
      </c>
      <c r="H4749" s="54">
        <v>0.60539572372103434</v>
      </c>
      <c r="I4749" s="54">
        <v>0.48186759333511536</v>
      </c>
      <c r="J4749" s="54">
        <v>82.979994323497991</v>
      </c>
      <c r="K4749" s="54">
        <v>245</v>
      </c>
      <c r="L4749" s="54">
        <v>133.35355029585799</v>
      </c>
      <c r="M4749" s="54">
        <v>1114.5618664387428</v>
      </c>
      <c r="N4749" s="54">
        <v>33.385054537004173</v>
      </c>
      <c r="O4749" s="54">
        <v>0.67593243903899214</v>
      </c>
      <c r="P4749" s="54">
        <v>3.0365744822413934</v>
      </c>
      <c r="Q4749" s="54">
        <v>39.864076814658844</v>
      </c>
      <c r="R4749" s="54">
        <v>0.9922884208444358</v>
      </c>
      <c r="S4749" s="54">
        <v>6.9341883289025859</v>
      </c>
      <c r="T4749" s="54">
        <v>4.7485834797159082E-4</v>
      </c>
      <c r="U4749" s="54">
        <v>0.29709786092900731</v>
      </c>
      <c r="V4749" s="54">
        <v>147.00544339161979</v>
      </c>
      <c r="W4749" s="54">
        <v>79.876447566335827</v>
      </c>
    </row>
    <row r="4750" spans="3:23" x14ac:dyDescent="0.25">
      <c r="C4750" s="52">
        <v>0</v>
      </c>
      <c r="D4750" s="55">
        <v>174</v>
      </c>
      <c r="E4750" s="55">
        <v>189</v>
      </c>
      <c r="F4750" s="55">
        <v>54.286000000000001</v>
      </c>
      <c r="G4750" s="55">
        <v>0.93466968370166059</v>
      </c>
      <c r="H4750" s="55">
        <v>0.92063492063492058</v>
      </c>
      <c r="I4750" s="55">
        <v>0.46524064171122997</v>
      </c>
      <c r="J4750" s="55">
        <v>14.88434347843123</v>
      </c>
      <c r="K4750" s="55">
        <v>149</v>
      </c>
      <c r="L4750" s="55">
        <v>111.60919540229885</v>
      </c>
      <c r="M4750" s="55">
        <v>362.08916351073009</v>
      </c>
      <c r="N4750" s="55">
        <v>19.028640611213667</v>
      </c>
      <c r="O4750" s="55">
        <v>0.20909330475435683</v>
      </c>
      <c r="P4750" s="55">
        <v>1.8971845433482084</v>
      </c>
      <c r="Q4750" s="55">
        <v>64.893939393939476</v>
      </c>
      <c r="R4750" s="55">
        <v>0.97783327762502936</v>
      </c>
      <c r="S4750" s="55">
        <v>5.8249187145785166</v>
      </c>
      <c r="T4750" s="55">
        <v>2.8058361391694784E-3</v>
      </c>
      <c r="U4750" s="55">
        <v>0.22437195379075556</v>
      </c>
      <c r="V4750" s="55">
        <v>25.429522353711132</v>
      </c>
      <c r="W4750" s="55">
        <v>9.0406362636978184</v>
      </c>
    </row>
    <row r="4751" spans="3:23" x14ac:dyDescent="0.25">
      <c r="C4751" s="51">
        <v>0</v>
      </c>
      <c r="D4751" s="54">
        <v>111</v>
      </c>
      <c r="E4751" s="54">
        <v>118</v>
      </c>
      <c r="F4751" s="54">
        <v>35.81</v>
      </c>
      <c r="G4751" s="54">
        <v>0.66166116309018197</v>
      </c>
      <c r="H4751" s="54">
        <v>0.94067796610169496</v>
      </c>
      <c r="I4751" s="54">
        <v>0.65680473372781067</v>
      </c>
      <c r="J4751" s="54">
        <v>11.888212206450683</v>
      </c>
      <c r="K4751" s="54">
        <v>118</v>
      </c>
      <c r="L4751" s="54">
        <v>99.558558558558559</v>
      </c>
      <c r="M4751" s="54">
        <v>95.848812448812438</v>
      </c>
      <c r="N4751" s="54">
        <v>9.7902406736919616</v>
      </c>
      <c r="O4751" s="54">
        <v>5.1008055073770708E-2</v>
      </c>
      <c r="P4751" s="54">
        <v>1.8449970002723057</v>
      </c>
      <c r="Q4751" s="54">
        <v>37.967032967032949</v>
      </c>
      <c r="R4751" s="54">
        <v>0.92659547118258601</v>
      </c>
      <c r="S4751" s="54">
        <v>4.9958670251448352</v>
      </c>
      <c r="T4751" s="54">
        <v>6.4001932133800378E-3</v>
      </c>
      <c r="U4751" s="54">
        <v>0.22153412288350846</v>
      </c>
      <c r="V4751" s="54">
        <v>13.889973899697848</v>
      </c>
      <c r="W4751" s="54">
        <v>10.414743789153205</v>
      </c>
    </row>
    <row r="4752" spans="3:23" x14ac:dyDescent="0.25">
      <c r="C4752" s="52">
        <v>0</v>
      </c>
      <c r="D4752" s="55">
        <v>607</v>
      </c>
      <c r="E4752" s="55">
        <v>1014</v>
      </c>
      <c r="F4752" s="55">
        <v>159.82899999999998</v>
      </c>
      <c r="G4752" s="55">
        <v>0.97943960040946154</v>
      </c>
      <c r="H4752" s="55">
        <v>0.59861932938856011</v>
      </c>
      <c r="I4752" s="55">
        <v>0.42152777777777778</v>
      </c>
      <c r="J4752" s="55">
        <v>27.80029502818709</v>
      </c>
      <c r="K4752" s="55">
        <v>166</v>
      </c>
      <c r="L4752" s="55">
        <v>115.46457990115321</v>
      </c>
      <c r="M4752" s="55">
        <v>479.77390836282956</v>
      </c>
      <c r="N4752" s="55">
        <v>21.903741880391795</v>
      </c>
      <c r="O4752" s="55">
        <v>0.42451984559143263</v>
      </c>
      <c r="P4752" s="55">
        <v>2.227234501273136</v>
      </c>
      <c r="Q4752" s="55">
        <v>22.601190476190538</v>
      </c>
      <c r="R4752" s="55">
        <v>0.99267976349115328</v>
      </c>
      <c r="S4752" s="55">
        <v>6.2107608913329173</v>
      </c>
      <c r="T4752" s="55">
        <v>1.4443534615492179E-3</v>
      </c>
      <c r="U4752" s="55">
        <v>0.37652454822296183</v>
      </c>
      <c r="V4752" s="55">
        <v>78.129405773484095</v>
      </c>
      <c r="W4752" s="55">
        <v>15.761640726440518</v>
      </c>
    </row>
    <row r="4753" spans="3:23" x14ac:dyDescent="0.25">
      <c r="C4753" s="51">
        <v>0</v>
      </c>
      <c r="D4753" s="54">
        <v>5314</v>
      </c>
      <c r="E4753" s="54">
        <v>8694</v>
      </c>
      <c r="F4753" s="54">
        <v>509.66799999999989</v>
      </c>
      <c r="G4753" s="54">
        <v>0.83682070990481638</v>
      </c>
      <c r="H4753" s="54">
        <v>0.6112261329652634</v>
      </c>
      <c r="I4753" s="54">
        <v>0.49617180205415501</v>
      </c>
      <c r="J4753" s="54">
        <v>82.25566813735486</v>
      </c>
      <c r="K4753" s="54">
        <v>255</v>
      </c>
      <c r="L4753" s="54">
        <v>134.35340609710198</v>
      </c>
      <c r="M4753" s="54">
        <v>1203.610446706125</v>
      </c>
      <c r="N4753" s="54">
        <v>34.693089322026729</v>
      </c>
      <c r="O4753" s="54">
        <v>0.73686126605948998</v>
      </c>
      <c r="P4753" s="54">
        <v>3.1578454573206494</v>
      </c>
      <c r="Q4753" s="54">
        <v>42.150147655960652</v>
      </c>
      <c r="R4753" s="54">
        <v>0.9920665971556395</v>
      </c>
      <c r="S4753" s="54">
        <v>6.9742600373142434</v>
      </c>
      <c r="T4753" s="54">
        <v>4.4837757629743823E-4</v>
      </c>
      <c r="U4753" s="54">
        <v>0.28977591232665717</v>
      </c>
      <c r="V4753" s="54">
        <v>145.0449040072067</v>
      </c>
      <c r="W4753" s="54">
        <v>79.40875340778716</v>
      </c>
    </row>
    <row r="4754" spans="3:23" x14ac:dyDescent="0.25">
      <c r="C4754" s="52">
        <v>0</v>
      </c>
      <c r="D4754" s="55">
        <v>145</v>
      </c>
      <c r="E4754" s="55">
        <v>160</v>
      </c>
      <c r="F4754" s="55">
        <v>48.472000000000001</v>
      </c>
      <c r="G4754" s="55">
        <v>0.92552590976942628</v>
      </c>
      <c r="H4754" s="55">
        <v>0.90625</v>
      </c>
      <c r="I4754" s="55">
        <v>0.48333333333333334</v>
      </c>
      <c r="J4754" s="55">
        <v>13.587484461319491</v>
      </c>
      <c r="K4754" s="55">
        <v>145</v>
      </c>
      <c r="L4754" s="55">
        <v>111.51034482758621</v>
      </c>
      <c r="M4754" s="55">
        <v>325.29329501915703</v>
      </c>
      <c r="N4754" s="55">
        <v>18.035889083135242</v>
      </c>
      <c r="O4754" s="55">
        <v>0.15360744535358034</v>
      </c>
      <c r="P4754" s="55">
        <v>1.8222696429022622</v>
      </c>
      <c r="Q4754" s="55">
        <v>67.478124999999991</v>
      </c>
      <c r="R4754" s="55">
        <v>0.97542027511640439</v>
      </c>
      <c r="S4754" s="55">
        <v>5.7246884905112392</v>
      </c>
      <c r="T4754" s="55">
        <v>3.4765624999999723E-3</v>
      </c>
      <c r="U4754" s="55">
        <v>0.2029747616558277</v>
      </c>
      <c r="V4754" s="55">
        <v>22.505069866026911</v>
      </c>
      <c r="W4754" s="55">
        <v>8.5223163695241464</v>
      </c>
    </row>
    <row r="4755" spans="3:23" x14ac:dyDescent="0.25">
      <c r="C4755" s="51">
        <v>0</v>
      </c>
      <c r="D4755" s="54">
        <v>147</v>
      </c>
      <c r="E4755" s="54">
        <v>155</v>
      </c>
      <c r="F4755" s="54">
        <v>41.234999999999999</v>
      </c>
      <c r="G4755" s="54">
        <v>0.5816224936371126</v>
      </c>
      <c r="H4755" s="54">
        <v>0.94838709677419353</v>
      </c>
      <c r="I4755" s="54">
        <v>0.7</v>
      </c>
      <c r="J4755" s="54">
        <v>13.680870333281757</v>
      </c>
      <c r="K4755" s="54">
        <v>125</v>
      </c>
      <c r="L4755" s="54">
        <v>100.36054421768708</v>
      </c>
      <c r="M4755" s="54">
        <v>129.13624079768906</v>
      </c>
      <c r="N4755" s="54">
        <v>11.363812775547169</v>
      </c>
      <c r="O4755" s="54">
        <v>0.16064438570400497</v>
      </c>
      <c r="P4755" s="54">
        <v>1.9876258180640638</v>
      </c>
      <c r="Q4755" s="54">
        <v>40.312500000000021</v>
      </c>
      <c r="R4755" s="54">
        <v>0.93704519642582729</v>
      </c>
      <c r="S4755" s="54">
        <v>5.2620558359177458</v>
      </c>
      <c r="T4755" s="54">
        <v>5.4209183673469179E-3</v>
      </c>
      <c r="U4755" s="54">
        <v>0.22011426438290896</v>
      </c>
      <c r="V4755" s="54">
        <v>15.286640345807429</v>
      </c>
      <c r="W4755" s="54">
        <v>12.435052634134207</v>
      </c>
    </row>
    <row r="4756" spans="3:23" x14ac:dyDescent="0.25">
      <c r="C4756" s="52">
        <v>0</v>
      </c>
      <c r="D4756" s="55">
        <v>593</v>
      </c>
      <c r="E4756" s="55">
        <v>977</v>
      </c>
      <c r="F4756" s="55">
        <v>159.12599999999998</v>
      </c>
      <c r="G4756" s="55">
        <v>0.9804379847854382</v>
      </c>
      <c r="H4756" s="55">
        <v>0.60696008188331629</v>
      </c>
      <c r="I4756" s="55">
        <v>0.43347953216374269</v>
      </c>
      <c r="J4756" s="55">
        <v>27.477828335367981</v>
      </c>
      <c r="K4756" s="55">
        <v>170</v>
      </c>
      <c r="L4756" s="55">
        <v>113.49072512647555</v>
      </c>
      <c r="M4756" s="55">
        <v>443.22330910168222</v>
      </c>
      <c r="N4756" s="55">
        <v>21.052869379295597</v>
      </c>
      <c r="O4756" s="55">
        <v>0.62575524348092393</v>
      </c>
      <c r="P4756" s="55">
        <v>2.726186731096798</v>
      </c>
      <c r="Q4756" s="55">
        <v>20.176388888888919</v>
      </c>
      <c r="R4756" s="55">
        <v>0.99293932257085715</v>
      </c>
      <c r="S4756" s="55">
        <v>6.1574080270722416</v>
      </c>
      <c r="T4756" s="55">
        <v>1.5383873456789735E-3</v>
      </c>
      <c r="U4756" s="55">
        <v>0.3876774407664848</v>
      </c>
      <c r="V4756" s="55">
        <v>76.964932415995818</v>
      </c>
      <c r="W4756" s="55">
        <v>15.148872566180877</v>
      </c>
    </row>
    <row r="4757" spans="3:23" x14ac:dyDescent="0.25">
      <c r="C4757" s="51">
        <v>0</v>
      </c>
      <c r="D4757" s="54">
        <v>5197</v>
      </c>
      <c r="E4757" s="54">
        <v>8358</v>
      </c>
      <c r="F4757" s="54">
        <v>498.495</v>
      </c>
      <c r="G4757" s="54">
        <v>0.83557626886190917</v>
      </c>
      <c r="H4757" s="54">
        <v>0.62179947355826748</v>
      </c>
      <c r="I4757" s="54">
        <v>0.52163003111512596</v>
      </c>
      <c r="J4757" s="54">
        <v>81.345103810792693</v>
      </c>
      <c r="K4757" s="54">
        <v>255</v>
      </c>
      <c r="L4757" s="54">
        <v>136.0937079084087</v>
      </c>
      <c r="M4757" s="54">
        <v>1403.7273603251081</v>
      </c>
      <c r="N4757" s="54">
        <v>37.466349706438017</v>
      </c>
      <c r="O4757" s="54">
        <v>0.71702247069429259</v>
      </c>
      <c r="P4757" s="54">
        <v>2.9752475697921938</v>
      </c>
      <c r="Q4757" s="54">
        <v>44.750941899663253</v>
      </c>
      <c r="R4757" s="54">
        <v>0.991882726135631</v>
      </c>
      <c r="S4757" s="54">
        <v>7.048007772846951</v>
      </c>
      <c r="T4757" s="54">
        <v>4.0441416587521246E-4</v>
      </c>
      <c r="U4757" s="54">
        <v>0.28234653056206804</v>
      </c>
      <c r="V4757" s="54">
        <v>142.88376836032862</v>
      </c>
      <c r="W4757" s="54">
        <v>78.496693295676266</v>
      </c>
    </row>
    <row r="4758" spans="3:23" x14ac:dyDescent="0.25">
      <c r="C4758" s="52">
        <v>0</v>
      </c>
      <c r="D4758" s="55">
        <v>114</v>
      </c>
      <c r="E4758" s="55">
        <v>124</v>
      </c>
      <c r="F4758" s="55">
        <v>41.251999999999995</v>
      </c>
      <c r="G4758" s="55">
        <v>0.90711359111462164</v>
      </c>
      <c r="H4758" s="55">
        <v>0.91935483870967738</v>
      </c>
      <c r="I4758" s="55">
        <v>0.51583710407239824</v>
      </c>
      <c r="J4758" s="55">
        <v>12.047792665040703</v>
      </c>
      <c r="K4758" s="55">
        <v>134</v>
      </c>
      <c r="L4758" s="55">
        <v>104.30701754385964</v>
      </c>
      <c r="M4758" s="55">
        <v>207.01110076075139</v>
      </c>
      <c r="N4758" s="55">
        <v>14.387880342870224</v>
      </c>
      <c r="O4758" s="55">
        <v>0.17011239235728357</v>
      </c>
      <c r="P4758" s="55">
        <v>1.9280789100917521</v>
      </c>
      <c r="Q4758" s="55">
        <v>61.466386554621742</v>
      </c>
      <c r="R4758" s="55">
        <v>0.96957997076245772</v>
      </c>
      <c r="S4758" s="55">
        <v>5.3691354401242304</v>
      </c>
      <c r="T4758" s="55">
        <v>4.7313042864204754E-3</v>
      </c>
      <c r="U4758" s="55">
        <v>0.19688568317769975</v>
      </c>
      <c r="V4758" s="55">
        <v>18.880640530141967</v>
      </c>
      <c r="W4758" s="55">
        <v>7.9465952025857112</v>
      </c>
    </row>
    <row r="4759" spans="3:23" x14ac:dyDescent="0.25">
      <c r="C4759" s="51">
        <v>0</v>
      </c>
      <c r="D4759" s="54">
        <v>175</v>
      </c>
      <c r="E4759" s="54">
        <v>184</v>
      </c>
      <c r="F4759" s="54">
        <v>45.916000000000004</v>
      </c>
      <c r="G4759" s="54">
        <v>0.63477227772119926</v>
      </c>
      <c r="H4759" s="54">
        <v>0.95108695652173914</v>
      </c>
      <c r="I4759" s="54">
        <v>0.68627450980392157</v>
      </c>
      <c r="J4759" s="54">
        <v>14.927053303604616</v>
      </c>
      <c r="K4759" s="54">
        <v>133</v>
      </c>
      <c r="L4759" s="54">
        <v>106.44</v>
      </c>
      <c r="M4759" s="54">
        <v>221.22482758620683</v>
      </c>
      <c r="N4759" s="54">
        <v>14.873628595141362</v>
      </c>
      <c r="O4759" s="54">
        <v>9.1717821909709091E-2</v>
      </c>
      <c r="P4759" s="54">
        <v>1.7966570861940276</v>
      </c>
      <c r="Q4759" s="54">
        <v>51.414814814814839</v>
      </c>
      <c r="R4759" s="54">
        <v>0.95114102331077544</v>
      </c>
      <c r="S4759" s="54">
        <v>5.4828400618022526</v>
      </c>
      <c r="T4759" s="54">
        <v>4.2524005486968336E-3</v>
      </c>
      <c r="U4759" s="54">
        <v>0.22909528621946906</v>
      </c>
      <c r="V4759" s="54">
        <v>17.221826007591691</v>
      </c>
      <c r="W4759" s="54">
        <v>13.307292312567943</v>
      </c>
    </row>
    <row r="4760" spans="3:23" x14ac:dyDescent="0.25">
      <c r="C4760" s="52">
        <v>0</v>
      </c>
      <c r="D4760" s="55">
        <v>563</v>
      </c>
      <c r="E4760" s="55">
        <v>862</v>
      </c>
      <c r="F4760" s="55">
        <v>151.41800000000001</v>
      </c>
      <c r="G4760" s="55">
        <v>0.98513509417585776</v>
      </c>
      <c r="H4760" s="55">
        <v>0.65313225058004643</v>
      </c>
      <c r="I4760" s="55">
        <v>0.40214285714285714</v>
      </c>
      <c r="J4760" s="55">
        <v>26.773753261093162</v>
      </c>
      <c r="K4760" s="55">
        <v>176</v>
      </c>
      <c r="L4760" s="55">
        <v>110.84724689165186</v>
      </c>
      <c r="M4760" s="55">
        <v>406.8947744353768</v>
      </c>
      <c r="N4760" s="55">
        <v>20.171632914451344</v>
      </c>
      <c r="O4760" s="55">
        <v>0.97943721762811786</v>
      </c>
      <c r="P4760" s="55">
        <v>3.726550186697426</v>
      </c>
      <c r="Q4760" s="55">
        <v>17.396598639455764</v>
      </c>
      <c r="R4760" s="55">
        <v>0.99327529131587633</v>
      </c>
      <c r="S4760" s="55">
        <v>6.045093085196199</v>
      </c>
      <c r="T4760" s="55">
        <v>1.5900782081540161E-3</v>
      </c>
      <c r="U4760" s="55">
        <v>0.38494613683728829</v>
      </c>
      <c r="V4760" s="55">
        <v>76.824764620480437</v>
      </c>
      <c r="W4760" s="55">
        <v>13.197064913928463</v>
      </c>
    </row>
    <row r="4761" spans="3:23" x14ac:dyDescent="0.25">
      <c r="C4761" s="51">
        <v>0</v>
      </c>
      <c r="D4761" s="54">
        <v>5019</v>
      </c>
      <c r="E4761" s="54">
        <v>8097</v>
      </c>
      <c r="F4761" s="54">
        <v>492.55700000000002</v>
      </c>
      <c r="G4761" s="54">
        <v>0.8391005978607925</v>
      </c>
      <c r="H4761" s="54">
        <v>0.61985920711374587</v>
      </c>
      <c r="I4761" s="54">
        <v>0.51209060299969389</v>
      </c>
      <c r="J4761" s="54">
        <v>79.939910401662203</v>
      </c>
      <c r="K4761" s="54">
        <v>255</v>
      </c>
      <c r="L4761" s="54">
        <v>138.69814704124329</v>
      </c>
      <c r="M4761" s="54">
        <v>1572.1509949715971</v>
      </c>
      <c r="N4761" s="54">
        <v>39.650359329665562</v>
      </c>
      <c r="O4761" s="54">
        <v>0.68487655016919391</v>
      </c>
      <c r="P4761" s="54">
        <v>2.7779879493033861</v>
      </c>
      <c r="Q4761" s="54">
        <v>42.461197339245778</v>
      </c>
      <c r="R4761" s="54">
        <v>0.99267447351956983</v>
      </c>
      <c r="S4761" s="54">
        <v>7.0800881074917159</v>
      </c>
      <c r="T4761" s="54">
        <v>4.2281011401127267E-4</v>
      </c>
      <c r="U4761" s="54">
        <v>0.28129768442426001</v>
      </c>
      <c r="V4761" s="54">
        <v>141.40822072968908</v>
      </c>
      <c r="W4761" s="54">
        <v>76.922717024821836</v>
      </c>
    </row>
    <row r="4762" spans="3:23" x14ac:dyDescent="0.25">
      <c r="C4762" s="52">
        <v>0</v>
      </c>
      <c r="D4762" s="55">
        <v>187</v>
      </c>
      <c r="E4762" s="55">
        <v>205</v>
      </c>
      <c r="F4762" s="55">
        <v>52.02</v>
      </c>
      <c r="G4762" s="55">
        <v>0.74305192953085664</v>
      </c>
      <c r="H4762" s="55">
        <v>0.91219512195121955</v>
      </c>
      <c r="I4762" s="55">
        <v>0.57894736842105265</v>
      </c>
      <c r="J4762" s="55">
        <v>15.430353037616328</v>
      </c>
      <c r="K4762" s="55">
        <v>135</v>
      </c>
      <c r="L4762" s="55">
        <v>108.93582887700535</v>
      </c>
      <c r="M4762" s="55">
        <v>207.58725777701108</v>
      </c>
      <c r="N4762" s="55">
        <v>14.407888734197355</v>
      </c>
      <c r="O4762" s="55">
        <v>-3.366655546857656E-2</v>
      </c>
      <c r="P4762" s="55">
        <v>1.9623815244940102</v>
      </c>
      <c r="Q4762" s="55">
        <v>61.788235294117598</v>
      </c>
      <c r="R4762" s="55">
        <v>0.95148891880600828</v>
      </c>
      <c r="S4762" s="55">
        <v>5.5397508008624294</v>
      </c>
      <c r="T4762" s="55">
        <v>3.6332179930795572E-3</v>
      </c>
      <c r="U4762" s="55">
        <v>0.24891252202238334</v>
      </c>
      <c r="V4762" s="55">
        <v>19.477249437259829</v>
      </c>
      <c r="W4762" s="55">
        <v>13.034832940791304</v>
      </c>
    </row>
    <row r="4763" spans="3:23" x14ac:dyDescent="0.25">
      <c r="C4763" s="51">
        <v>0</v>
      </c>
      <c r="D4763" s="54">
        <v>52</v>
      </c>
      <c r="E4763" s="54">
        <v>57</v>
      </c>
      <c r="F4763" s="54">
        <v>25.033999999999999</v>
      </c>
      <c r="G4763" s="54">
        <v>0.73619932524552056</v>
      </c>
      <c r="H4763" s="54">
        <v>0.91228070175438591</v>
      </c>
      <c r="I4763" s="54">
        <v>0.57777777777777772</v>
      </c>
      <c r="J4763" s="54">
        <v>8.1368578902564384</v>
      </c>
      <c r="K4763" s="54">
        <v>120</v>
      </c>
      <c r="L4763" s="54">
        <v>101.94230769230769</v>
      </c>
      <c r="M4763" s="54">
        <v>105.31033182503771</v>
      </c>
      <c r="N4763" s="54">
        <v>10.262082236322106</v>
      </c>
      <c r="O4763" s="54">
        <v>-0.16143066155595642</v>
      </c>
      <c r="P4763" s="54">
        <v>2.0608249005568795</v>
      </c>
      <c r="Q4763" s="54">
        <v>55.44</v>
      </c>
      <c r="R4763" s="54">
        <v>0.95066657336665383</v>
      </c>
      <c r="S4763" s="54">
        <v>4.7817005352407591</v>
      </c>
      <c r="T4763" s="54">
        <v>9.999999999999995E-3</v>
      </c>
      <c r="U4763" s="54">
        <v>0.18637269674769683</v>
      </c>
      <c r="V4763" s="54">
        <v>10.040155833983436</v>
      </c>
      <c r="W4763" s="54">
        <v>6.7948237507449303</v>
      </c>
    </row>
    <row r="4764" spans="3:23" x14ac:dyDescent="0.25">
      <c r="C4764" s="52">
        <v>0</v>
      </c>
      <c r="D4764" s="55">
        <v>48</v>
      </c>
      <c r="E4764" s="55">
        <v>54</v>
      </c>
      <c r="F4764" s="55">
        <v>24.364000000000001</v>
      </c>
      <c r="G4764" s="55">
        <v>0.7332355751067664</v>
      </c>
      <c r="H4764" s="55">
        <v>0.88888888888888884</v>
      </c>
      <c r="I4764" s="55">
        <v>0.6</v>
      </c>
      <c r="J4764" s="55">
        <v>7.8176401904467179</v>
      </c>
      <c r="K4764" s="55">
        <v>106</v>
      </c>
      <c r="L4764" s="55">
        <v>96.583333333333329</v>
      </c>
      <c r="M4764" s="55">
        <v>37.780141843971634</v>
      </c>
      <c r="N4764" s="55">
        <v>6.1465552827556698</v>
      </c>
      <c r="O4764" s="55">
        <v>-0.48212694019172253</v>
      </c>
      <c r="P4764" s="55">
        <v>2.2320689106280645</v>
      </c>
      <c r="Q4764" s="55">
        <v>18.333333333333332</v>
      </c>
      <c r="R4764" s="55">
        <v>0.9497784309990992</v>
      </c>
      <c r="S4764" s="55">
        <v>4.1607015012086501</v>
      </c>
      <c r="T4764" s="55">
        <v>1.259259259259261E-2</v>
      </c>
      <c r="U4764" s="55">
        <v>0.32377064293730951</v>
      </c>
      <c r="V4764" s="55">
        <v>9.6436507609929549</v>
      </c>
      <c r="W4764" s="55">
        <v>6.5574385243020012</v>
      </c>
    </row>
    <row r="4765" spans="3:23" x14ac:dyDescent="0.25">
      <c r="C4765" s="51">
        <v>0</v>
      </c>
      <c r="D4765" s="54">
        <v>519</v>
      </c>
      <c r="E4765" s="54">
        <v>769</v>
      </c>
      <c r="F4765" s="54">
        <v>148.87899999999999</v>
      </c>
      <c r="G4765" s="54">
        <v>0.98668321355191813</v>
      </c>
      <c r="H4765" s="54">
        <v>0.67490247074122234</v>
      </c>
      <c r="I4765" s="54">
        <v>0.35817805383022772</v>
      </c>
      <c r="J4765" s="54">
        <v>25.706250674058818</v>
      </c>
      <c r="K4765" s="54">
        <v>162</v>
      </c>
      <c r="L4765" s="54">
        <v>110.16955684007708</v>
      </c>
      <c r="M4765" s="54">
        <v>338.02138802716837</v>
      </c>
      <c r="N4765" s="54">
        <v>18.385357979304302</v>
      </c>
      <c r="O4765" s="54">
        <v>0.62546701741010813</v>
      </c>
      <c r="P4765" s="54">
        <v>2.7512932423356866</v>
      </c>
      <c r="Q4765" s="54">
        <v>15.327404479578398</v>
      </c>
      <c r="R4765" s="54">
        <v>0.99368440078702147</v>
      </c>
      <c r="S4765" s="54">
        <v>5.9352709562812738</v>
      </c>
      <c r="T4765" s="54">
        <v>2.1542109529736615E-3</v>
      </c>
      <c r="U4765" s="54">
        <v>0.39200524344424559</v>
      </c>
      <c r="V4765" s="54">
        <v>74.782865293178432</v>
      </c>
      <c r="W4765" s="54">
        <v>12.163712028746206</v>
      </c>
    </row>
    <row r="4766" spans="3:23" x14ac:dyDescent="0.25">
      <c r="C4766" s="52">
        <v>0</v>
      </c>
      <c r="D4766" s="55">
        <v>4943</v>
      </c>
      <c r="E4766" s="55">
        <v>7981</v>
      </c>
      <c r="F4766" s="55">
        <v>488.09999999999997</v>
      </c>
      <c r="G4766" s="55">
        <v>0.84278566228802287</v>
      </c>
      <c r="H4766" s="55">
        <v>0.61934594662323017</v>
      </c>
      <c r="I4766" s="55">
        <v>0.51064049586776861</v>
      </c>
      <c r="J4766" s="55">
        <v>79.332358275963969</v>
      </c>
      <c r="K4766" s="55">
        <v>255</v>
      </c>
      <c r="L4766" s="55">
        <v>140.22941533481691</v>
      </c>
      <c r="M4766" s="55">
        <v>1691.9327889539245</v>
      </c>
      <c r="N4766" s="55">
        <v>41.133110616070901</v>
      </c>
      <c r="O4766" s="55">
        <v>0.65297549845113068</v>
      </c>
      <c r="P4766" s="55">
        <v>2.6354332100171542</v>
      </c>
      <c r="Q4766" s="55">
        <v>42.91674318946982</v>
      </c>
      <c r="R4766" s="55">
        <v>0.99289634416981798</v>
      </c>
      <c r="S4766" s="55">
        <v>7.150638487519446</v>
      </c>
      <c r="T4766" s="55">
        <v>4.1552327497172063E-4</v>
      </c>
      <c r="U4766" s="55">
        <v>0.27854359828128888</v>
      </c>
      <c r="V4766" s="55">
        <v>141.00940877467562</v>
      </c>
      <c r="W4766" s="55">
        <v>75.898217988532011</v>
      </c>
    </row>
    <row r="4767" spans="3:23" x14ac:dyDescent="0.25">
      <c r="C4767" s="51">
        <v>0</v>
      </c>
      <c r="D4767" s="54">
        <v>249</v>
      </c>
      <c r="E4767" s="54">
        <v>311</v>
      </c>
      <c r="F4767" s="54">
        <v>70.842999999999989</v>
      </c>
      <c r="G4767" s="54">
        <v>0.84974497871129206</v>
      </c>
      <c r="H4767" s="54">
        <v>0.80064308681672025</v>
      </c>
      <c r="I4767" s="54">
        <v>0.4853801169590643</v>
      </c>
      <c r="J4767" s="54">
        <v>17.805522925178455</v>
      </c>
      <c r="K4767" s="54">
        <v>131</v>
      </c>
      <c r="L4767" s="54">
        <v>101.79919678714859</v>
      </c>
      <c r="M4767" s="54">
        <v>136.24177354579609</v>
      </c>
      <c r="N4767" s="54">
        <v>11.672265142027751</v>
      </c>
      <c r="O4767" s="54">
        <v>0.38469595028587483</v>
      </c>
      <c r="P4767" s="54">
        <v>2.6439448464683299</v>
      </c>
      <c r="Q4767" s="54">
        <v>44.148496240601581</v>
      </c>
      <c r="R4767" s="54">
        <v>0.95919260522842487</v>
      </c>
      <c r="S4767" s="54">
        <v>5.3298821149596627</v>
      </c>
      <c r="T4767" s="54">
        <v>2.4944880999491249E-3</v>
      </c>
      <c r="U4767" s="54">
        <v>0.2180423098573249</v>
      </c>
      <c r="V4767" s="54">
        <v>27.163881869275155</v>
      </c>
      <c r="W4767" s="54">
        <v>14.320634443763945</v>
      </c>
    </row>
    <row r="4768" spans="3:23" x14ac:dyDescent="0.25">
      <c r="C4768" s="52">
        <v>0</v>
      </c>
      <c r="D4768" s="55">
        <v>488</v>
      </c>
      <c r="E4768" s="55">
        <v>682</v>
      </c>
      <c r="F4768" s="55">
        <v>133.20699999999999</v>
      </c>
      <c r="G4768" s="55">
        <v>0.9839469440193519</v>
      </c>
      <c r="H4768" s="55">
        <v>0.71554252199413493</v>
      </c>
      <c r="I4768" s="55">
        <v>0.3935483870967742</v>
      </c>
      <c r="J4768" s="55">
        <v>24.926710529686009</v>
      </c>
      <c r="K4768" s="55">
        <v>155</v>
      </c>
      <c r="L4768" s="55">
        <v>110.86475409836065</v>
      </c>
      <c r="M4768" s="55">
        <v>365.11103443632766</v>
      </c>
      <c r="N4768" s="55">
        <v>19.10787885758981</v>
      </c>
      <c r="O4768" s="55">
        <v>0.35889671286655678</v>
      </c>
      <c r="P4768" s="55">
        <v>2.0409991853850467</v>
      </c>
      <c r="Q4768" s="55">
        <v>18.301843317972271</v>
      </c>
      <c r="R4768" s="55">
        <v>0.99305001441744101</v>
      </c>
      <c r="S4768" s="55">
        <v>5.9939119908543903</v>
      </c>
      <c r="T4768" s="55">
        <v>1.8888582141146275E-3</v>
      </c>
      <c r="U4768" s="55">
        <v>0.37981059788070159</v>
      </c>
      <c r="V4768" s="55">
        <v>66.957337295413694</v>
      </c>
      <c r="W4768" s="55">
        <v>11.949288910435593</v>
      </c>
    </row>
    <row r="4769" spans="3:23" x14ac:dyDescent="0.25">
      <c r="C4769" s="51">
        <v>0</v>
      </c>
      <c r="D4769" s="54">
        <v>29</v>
      </c>
      <c r="E4769" s="54">
        <v>33</v>
      </c>
      <c r="F4769" s="54">
        <v>17.996000000000002</v>
      </c>
      <c r="G4769" s="54">
        <v>0</v>
      </c>
      <c r="H4769" s="54">
        <v>0.87878787878787878</v>
      </c>
      <c r="I4769" s="54">
        <v>0.59183673469387754</v>
      </c>
      <c r="J4769" s="54">
        <v>6.0765077797464979</v>
      </c>
      <c r="K4769" s="54">
        <v>103</v>
      </c>
      <c r="L4769" s="54">
        <v>95.137931034482762</v>
      </c>
      <c r="M4769" s="54">
        <v>28.980295566502463</v>
      </c>
      <c r="N4769" s="54">
        <v>5.3833349855366111</v>
      </c>
      <c r="O4769" s="54">
        <v>-0.60989086655071545</v>
      </c>
      <c r="P4769" s="54">
        <v>2.6041574947408526</v>
      </c>
      <c r="Q4769" s="54">
        <v>18.089285714285712</v>
      </c>
      <c r="R4769" s="54">
        <v>0.92439710041317824</v>
      </c>
      <c r="S4769" s="54">
        <v>3.7883413396567485</v>
      </c>
      <c r="T4769" s="54">
        <v>1.9770408163265318E-2</v>
      </c>
      <c r="U4769" s="54">
        <v>0.30223214285714273</v>
      </c>
      <c r="V4769" s="54">
        <v>6.2330229193099944</v>
      </c>
      <c r="W4769" s="54">
        <v>6.2330229193099944</v>
      </c>
    </row>
    <row r="4770" spans="3:23" x14ac:dyDescent="0.25">
      <c r="C4770" s="52">
        <v>0</v>
      </c>
      <c r="D4770" s="55">
        <v>67</v>
      </c>
      <c r="E4770" s="55">
        <v>73</v>
      </c>
      <c r="F4770" s="55">
        <v>28.217999999999996</v>
      </c>
      <c r="G4770" s="55">
        <v>0.68951656556932672</v>
      </c>
      <c r="H4770" s="55">
        <v>0.9178082191780822</v>
      </c>
      <c r="I4770" s="55">
        <v>0.60909090909090913</v>
      </c>
      <c r="J4770" s="55">
        <v>9.2361815431083798</v>
      </c>
      <c r="K4770" s="55">
        <v>102</v>
      </c>
      <c r="L4770" s="55">
        <v>91.71641791044776</v>
      </c>
      <c r="M4770" s="55">
        <v>31.630483943916783</v>
      </c>
      <c r="N4770" s="55">
        <v>5.6240985005524911</v>
      </c>
      <c r="O4770" s="55">
        <v>-1.7458526000192324E-2</v>
      </c>
      <c r="P4770" s="55">
        <v>2.0806383583395553</v>
      </c>
      <c r="Q4770" s="55">
        <v>29.603305785123965</v>
      </c>
      <c r="R4770" s="55">
        <v>0.88623567913134682</v>
      </c>
      <c r="S4770" s="55">
        <v>4.2176045422195001</v>
      </c>
      <c r="T4770" s="55">
        <v>9.6304897206475077E-3</v>
      </c>
      <c r="U4770" s="55">
        <v>0.27452237844799821</v>
      </c>
      <c r="V4770" s="55">
        <v>10.991928565376648</v>
      </c>
      <c r="W4770" s="55">
        <v>7.961123137616358</v>
      </c>
    </row>
    <row r="4771" spans="3:23" x14ac:dyDescent="0.25">
      <c r="C4771" s="51">
        <v>0</v>
      </c>
      <c r="D4771" s="54">
        <v>4780</v>
      </c>
      <c r="E4771" s="54">
        <v>7783</v>
      </c>
      <c r="F4771" s="54">
        <v>485.77600000000001</v>
      </c>
      <c r="G4771" s="54">
        <v>0.84916889913431581</v>
      </c>
      <c r="H4771" s="54">
        <v>0.61415906462803549</v>
      </c>
      <c r="I4771" s="54">
        <v>0.50210084033613445</v>
      </c>
      <c r="J4771" s="54">
        <v>78.01336439248135</v>
      </c>
      <c r="K4771" s="54">
        <v>255</v>
      </c>
      <c r="L4771" s="54">
        <v>142.95606694560669</v>
      </c>
      <c r="M4771" s="54">
        <v>1754.6120054527366</v>
      </c>
      <c r="N4771" s="54">
        <v>41.888089064228467</v>
      </c>
      <c r="O4771" s="54">
        <v>0.64533439110410962</v>
      </c>
      <c r="P4771" s="54">
        <v>2.5897694155903057</v>
      </c>
      <c r="Q4771" s="54">
        <v>42.749559082892759</v>
      </c>
      <c r="R4771" s="54">
        <v>0.99315689534228457</v>
      </c>
      <c r="S4771" s="54">
        <v>7.1687004033952846</v>
      </c>
      <c r="T4771" s="54">
        <v>4.2631431657634425E-4</v>
      </c>
      <c r="U4771" s="54">
        <v>0.28849526195726566</v>
      </c>
      <c r="V4771" s="54">
        <v>139.44661297342708</v>
      </c>
      <c r="W4771" s="54">
        <v>73.644736191959495</v>
      </c>
    </row>
    <row r="4772" spans="3:23" x14ac:dyDescent="0.25">
      <c r="C4772" s="52">
        <v>0</v>
      </c>
      <c r="D4772" s="55">
        <v>103</v>
      </c>
      <c r="E4772" s="55">
        <v>115</v>
      </c>
      <c r="F4772" s="55">
        <v>38.44</v>
      </c>
      <c r="G4772" s="55">
        <v>0.80326652546835942</v>
      </c>
      <c r="H4772" s="55">
        <v>0.89565217391304353</v>
      </c>
      <c r="I4772" s="55">
        <v>0.56593406593406592</v>
      </c>
      <c r="J4772" s="55">
        <v>11.45179781116143</v>
      </c>
      <c r="K4772" s="55">
        <v>110</v>
      </c>
      <c r="L4772" s="55">
        <v>97</v>
      </c>
      <c r="M4772" s="55">
        <v>43.725490196078432</v>
      </c>
      <c r="N4772" s="55">
        <v>6.6125252510730297</v>
      </c>
      <c r="O4772" s="55">
        <v>6.8078786860553922E-2</v>
      </c>
      <c r="P4772" s="55">
        <v>2.1832793742082091</v>
      </c>
      <c r="Q4772" s="55">
        <v>33.928571428571416</v>
      </c>
      <c r="R4772" s="55">
        <v>0.92399182597108631</v>
      </c>
      <c r="S4772" s="55">
        <v>4.4797991606879295</v>
      </c>
      <c r="T4772" s="55">
        <v>6.4556434818825508E-3</v>
      </c>
      <c r="U4772" s="55">
        <v>0.23120251347292164</v>
      </c>
      <c r="V4772" s="55">
        <v>15.317048384249519</v>
      </c>
      <c r="W4772" s="55">
        <v>9.1231365611488275</v>
      </c>
    </row>
    <row r="4773" spans="3:23" x14ac:dyDescent="0.25">
      <c r="C4773" s="51">
        <v>0</v>
      </c>
      <c r="D4773" s="54">
        <v>414</v>
      </c>
      <c r="E4773" s="54">
        <v>595</v>
      </c>
      <c r="F4773" s="54">
        <v>130.255</v>
      </c>
      <c r="G4773" s="54">
        <v>0.98386402456742683</v>
      </c>
      <c r="H4773" s="54">
        <v>0.69579831932773106</v>
      </c>
      <c r="I4773" s="54">
        <v>0.40350877192982454</v>
      </c>
      <c r="J4773" s="54">
        <v>22.959119571977435</v>
      </c>
      <c r="K4773" s="54">
        <v>151</v>
      </c>
      <c r="L4773" s="54">
        <v>113.50724637681159</v>
      </c>
      <c r="M4773" s="54">
        <v>310.79292557111273</v>
      </c>
      <c r="N4773" s="54">
        <v>17.62932005413461</v>
      </c>
      <c r="O4773" s="54">
        <v>0.14795997398854416</v>
      </c>
      <c r="P4773" s="54">
        <v>1.9156749662056487</v>
      </c>
      <c r="Q4773" s="54">
        <v>19.62234533702679</v>
      </c>
      <c r="R4773" s="54">
        <v>0.99267900657405639</v>
      </c>
      <c r="S4773" s="54">
        <v>5.9029456412543162</v>
      </c>
      <c r="T4773" s="54">
        <v>2.0487872253896187E-3</v>
      </c>
      <c r="U4773" s="54">
        <v>0.38681941671113984</v>
      </c>
      <c r="V4773" s="54">
        <v>61.310933396744382</v>
      </c>
      <c r="W4773" s="54">
        <v>10.969617662850231</v>
      </c>
    </row>
    <row r="4774" spans="3:23" x14ac:dyDescent="0.25">
      <c r="C4774" s="52">
        <v>0</v>
      </c>
      <c r="D4774" s="55">
        <v>4740</v>
      </c>
      <c r="E4774" s="55">
        <v>7669</v>
      </c>
      <c r="F4774" s="55">
        <v>499.20699999999994</v>
      </c>
      <c r="G4774" s="55">
        <v>0.84630710931162823</v>
      </c>
      <c r="H4774" s="55">
        <v>0.61807276046420656</v>
      </c>
      <c r="I4774" s="55">
        <v>0.48765432098765432</v>
      </c>
      <c r="J4774" s="55">
        <v>77.686262891483409</v>
      </c>
      <c r="K4774" s="55">
        <v>255</v>
      </c>
      <c r="L4774" s="55">
        <v>143.56940928270043</v>
      </c>
      <c r="M4774" s="55">
        <v>1892.1156708896349</v>
      </c>
      <c r="N4774" s="55">
        <v>43.498455959834196</v>
      </c>
      <c r="O4774" s="55">
        <v>0.70649357292582005</v>
      </c>
      <c r="P4774" s="55">
        <v>2.6664612526618177</v>
      </c>
      <c r="Q4774" s="55">
        <v>42.698577235771737</v>
      </c>
      <c r="R4774" s="55">
        <v>0.99348427063926525</v>
      </c>
      <c r="S4774" s="55">
        <v>7.1777449089385428</v>
      </c>
      <c r="T4774" s="55">
        <v>4.3476105492767388E-4</v>
      </c>
      <c r="U4774" s="55">
        <v>0.29618436846776719</v>
      </c>
      <c r="V4774" s="55">
        <v>136.10262768992487</v>
      </c>
      <c r="W4774" s="55">
        <v>72.50122933262962</v>
      </c>
    </row>
    <row r="4775" spans="3:23" x14ac:dyDescent="0.25">
      <c r="C4775" s="51">
        <v>0</v>
      </c>
      <c r="D4775" s="54">
        <v>384</v>
      </c>
      <c r="E4775" s="54">
        <v>468</v>
      </c>
      <c r="F4775" s="54">
        <v>108.89299999999999</v>
      </c>
      <c r="G4775" s="54">
        <v>0.98324562823523887</v>
      </c>
      <c r="H4775" s="54">
        <v>0.82051282051282048</v>
      </c>
      <c r="I4775" s="54">
        <v>0.45176470588235296</v>
      </c>
      <c r="J4775" s="54">
        <v>22.111625566165468</v>
      </c>
      <c r="K4775" s="54">
        <v>157</v>
      </c>
      <c r="L4775" s="54">
        <v>116.47916666666667</v>
      </c>
      <c r="M4775" s="54">
        <v>401.68102697998262</v>
      </c>
      <c r="N4775" s="54">
        <v>20.041981613103594</v>
      </c>
      <c r="O4775" s="54">
        <v>0.24346536046087686</v>
      </c>
      <c r="P4775" s="54">
        <v>1.969576907827439</v>
      </c>
      <c r="Q4775" s="54">
        <v>21.456666666666695</v>
      </c>
      <c r="R4775" s="54">
        <v>0.99325027100627972</v>
      </c>
      <c r="S4775" s="54">
        <v>6.0117869668946335</v>
      </c>
      <c r="T4775" s="54">
        <v>1.767901234567924E-3</v>
      </c>
      <c r="U4775" s="54">
        <v>0.3585485690541152</v>
      </c>
      <c r="V4775" s="54">
        <v>54.508829063147409</v>
      </c>
      <c r="W4775" s="54">
        <v>9.9361738020376738</v>
      </c>
    </row>
    <row r="4776" spans="3:23" x14ac:dyDescent="0.25">
      <c r="C4776" s="52">
        <v>0</v>
      </c>
      <c r="D4776" s="55">
        <v>36</v>
      </c>
      <c r="E4776" s="55">
        <v>40</v>
      </c>
      <c r="F4776" s="55">
        <v>19.592000000000002</v>
      </c>
      <c r="G4776" s="55">
        <v>0.38282074674438793</v>
      </c>
      <c r="H4776" s="55">
        <v>0.9</v>
      </c>
      <c r="I4776" s="55">
        <v>0.6428571428571429</v>
      </c>
      <c r="J4776" s="55">
        <v>6.7702750025730758</v>
      </c>
      <c r="K4776" s="55">
        <v>106</v>
      </c>
      <c r="L4776" s="55">
        <v>97.611111111111114</v>
      </c>
      <c r="M4776" s="55">
        <v>25.158730158730155</v>
      </c>
      <c r="N4776" s="55">
        <v>5.0158479002786915</v>
      </c>
      <c r="O4776" s="55">
        <v>-0.23664248635075658</v>
      </c>
      <c r="P4776" s="55">
        <v>2.2879750818497562</v>
      </c>
      <c r="Q4776" s="55">
        <v>14.390625</v>
      </c>
      <c r="R4776" s="55">
        <v>0.92618835303898495</v>
      </c>
      <c r="S4776" s="55">
        <v>3.8054967936988748</v>
      </c>
      <c r="T4776" s="55">
        <v>1.953125E-2</v>
      </c>
      <c r="U4776" s="55">
        <v>0.28461681547619044</v>
      </c>
      <c r="V4776" s="55">
        <v>7.1802197428460053</v>
      </c>
      <c r="W4776" s="55">
        <v>6.6332495807108005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>
    <tabColor rgb="FF92D050"/>
  </sheetPr>
  <dimension ref="C1:W942"/>
  <sheetViews>
    <sheetView topLeftCell="F818" zoomScale="70" zoomScaleNormal="70" workbookViewId="0">
      <selection activeCell="R3" sqref="R3:R858"/>
    </sheetView>
  </sheetViews>
  <sheetFormatPr defaultRowHeight="15" x14ac:dyDescent="0.25"/>
  <cols>
    <col min="1" max="2" width="3.7109375" customWidth="1"/>
    <col min="3" max="23" width="15.7109375" customWidth="1"/>
  </cols>
  <sheetData>
    <row r="1" spans="3:23" x14ac:dyDescent="0.25">
      <c r="C1" s="70">
        <v>1</v>
      </c>
      <c r="D1" s="70">
        <v>2</v>
      </c>
      <c r="E1" s="70">
        <v>3</v>
      </c>
      <c r="F1" s="70">
        <v>4</v>
      </c>
      <c r="G1" s="70">
        <v>5</v>
      </c>
      <c r="H1" s="70">
        <v>6</v>
      </c>
      <c r="I1" s="70">
        <v>7</v>
      </c>
      <c r="J1" s="70">
        <v>8</v>
      </c>
      <c r="K1" s="70">
        <v>9</v>
      </c>
      <c r="L1" s="70">
        <v>10</v>
      </c>
      <c r="M1" s="70">
        <v>11</v>
      </c>
      <c r="N1" s="70">
        <v>12</v>
      </c>
      <c r="O1" s="70">
        <v>13</v>
      </c>
      <c r="P1" s="70">
        <v>14</v>
      </c>
      <c r="Q1" s="70">
        <v>15</v>
      </c>
      <c r="R1" s="70">
        <v>16</v>
      </c>
      <c r="S1" s="70">
        <v>17</v>
      </c>
      <c r="T1" s="70">
        <v>18</v>
      </c>
      <c r="U1" s="70">
        <v>19</v>
      </c>
      <c r="V1" s="70">
        <v>20</v>
      </c>
      <c r="W1" s="70">
        <v>21</v>
      </c>
    </row>
    <row r="2" spans="3:23" ht="31.5" x14ac:dyDescent="0.25">
      <c r="C2" s="2" t="s">
        <v>0</v>
      </c>
      <c r="D2" s="2" t="s">
        <v>1</v>
      </c>
      <c r="E2" s="2" t="s">
        <v>13</v>
      </c>
      <c r="F2" s="2" t="s">
        <v>2</v>
      </c>
      <c r="G2" s="2" t="s">
        <v>3</v>
      </c>
      <c r="H2" s="2" t="s">
        <v>9</v>
      </c>
      <c r="I2" s="2" t="s">
        <v>10</v>
      </c>
      <c r="J2" s="2" t="s">
        <v>14</v>
      </c>
      <c r="K2" s="2" t="s">
        <v>15</v>
      </c>
      <c r="L2" s="2" t="s">
        <v>16</v>
      </c>
      <c r="M2" s="2" t="s">
        <v>4</v>
      </c>
      <c r="N2" s="2" t="s">
        <v>17</v>
      </c>
      <c r="O2" s="2" t="s">
        <v>83</v>
      </c>
      <c r="P2" s="2" t="s">
        <v>84</v>
      </c>
      <c r="Q2" s="2" t="s">
        <v>5</v>
      </c>
      <c r="R2" s="2" t="s">
        <v>6</v>
      </c>
      <c r="S2" s="2" t="s">
        <v>85</v>
      </c>
      <c r="T2" s="2" t="s">
        <v>7</v>
      </c>
      <c r="U2" s="2" t="s">
        <v>8</v>
      </c>
      <c r="V2" s="2" t="s">
        <v>18</v>
      </c>
      <c r="W2" s="2" t="s">
        <v>19</v>
      </c>
    </row>
    <row r="3" spans="3:23" x14ac:dyDescent="0.25">
      <c r="C3" s="51">
        <v>1</v>
      </c>
      <c r="D3" s="54">
        <v>29</v>
      </c>
      <c r="E3" s="54">
        <v>33</v>
      </c>
      <c r="F3" s="54">
        <v>17.996000000000002</v>
      </c>
      <c r="G3" s="54">
        <v>0</v>
      </c>
      <c r="H3" s="54">
        <v>0.87878787878787878</v>
      </c>
      <c r="I3" s="54">
        <v>0.59183673469387754</v>
      </c>
      <c r="J3" s="54">
        <v>6.0765077797464979</v>
      </c>
      <c r="K3" s="54">
        <v>171</v>
      </c>
      <c r="L3" s="54">
        <v>119.13793103448276</v>
      </c>
      <c r="M3" s="54">
        <v>1101.2660098522167</v>
      </c>
      <c r="N3" s="54">
        <v>33.185328231798714</v>
      </c>
      <c r="O3" s="54">
        <v>-0.38652874174300456</v>
      </c>
      <c r="P3" s="54">
        <v>2.1563219692337343</v>
      </c>
      <c r="Q3" s="54">
        <v>554.26785714285722</v>
      </c>
      <c r="R3" s="54">
        <v>0.85452048451763196</v>
      </c>
      <c r="S3" s="54">
        <v>4.5821189261620541</v>
      </c>
      <c r="T3" s="54">
        <v>1.785714285714287E-2</v>
      </c>
      <c r="U3" s="54">
        <v>8.1499030159314242E-2</v>
      </c>
      <c r="V3" s="54">
        <v>6.2330229193099944</v>
      </c>
      <c r="W3" s="54">
        <v>6.2330229193099944</v>
      </c>
    </row>
    <row r="4" spans="3:23" x14ac:dyDescent="0.25">
      <c r="C4" s="52">
        <v>1</v>
      </c>
      <c r="D4" s="55">
        <v>55</v>
      </c>
      <c r="E4" s="55">
        <v>59</v>
      </c>
      <c r="F4" s="55">
        <v>23.818000000000001</v>
      </c>
      <c r="G4" s="55">
        <v>0.49054763299991205</v>
      </c>
      <c r="H4" s="55">
        <v>0.93220338983050843</v>
      </c>
      <c r="I4" s="55">
        <v>0.67901234567901236</v>
      </c>
      <c r="J4" s="55">
        <v>8.3682838718840049</v>
      </c>
      <c r="K4" s="55">
        <v>216</v>
      </c>
      <c r="L4" s="55">
        <v>128.43636363636364</v>
      </c>
      <c r="M4" s="55">
        <v>2223.9912457912455</v>
      </c>
      <c r="N4" s="55">
        <v>47.159211674828128</v>
      </c>
      <c r="O4" s="55">
        <v>0.29181690829840851</v>
      </c>
      <c r="P4" s="55">
        <v>2.0182989819444557</v>
      </c>
      <c r="Q4" s="55">
        <v>674.9888888888886</v>
      </c>
      <c r="R4" s="55">
        <v>0.89660908315460253</v>
      </c>
      <c r="S4" s="55">
        <v>5.5494526680307752</v>
      </c>
      <c r="T4" s="55">
        <v>1.1358024691358048E-2</v>
      </c>
      <c r="U4" s="55">
        <v>9.646342721039021E-2</v>
      </c>
      <c r="V4" s="55">
        <v>9.0667557927883227</v>
      </c>
      <c r="W4" s="55">
        <v>7.9009013678340798</v>
      </c>
    </row>
    <row r="5" spans="3:23" x14ac:dyDescent="0.25">
      <c r="C5" s="51">
        <v>1</v>
      </c>
      <c r="D5" s="54">
        <v>55</v>
      </c>
      <c r="E5" s="54">
        <v>60</v>
      </c>
      <c r="F5" s="54">
        <v>25.405999999999999</v>
      </c>
      <c r="G5" s="54">
        <v>0.68935728749493397</v>
      </c>
      <c r="H5" s="54">
        <v>0.91666666666666663</v>
      </c>
      <c r="I5" s="54">
        <v>0.61111111111111116</v>
      </c>
      <c r="J5" s="54">
        <v>8.3682838718840049</v>
      </c>
      <c r="K5" s="54">
        <v>148</v>
      </c>
      <c r="L5" s="54">
        <v>102.21818181818182</v>
      </c>
      <c r="M5" s="54">
        <v>612.76632996632998</v>
      </c>
      <c r="N5" s="54">
        <v>24.754117434607316</v>
      </c>
      <c r="O5" s="54">
        <v>-7.6280666443590533E-3</v>
      </c>
      <c r="P5" s="54">
        <v>1.8921654011212199</v>
      </c>
      <c r="Q5" s="54">
        <v>319.85858585858591</v>
      </c>
      <c r="R5" s="54">
        <v>0.89319714533163086</v>
      </c>
      <c r="S5" s="54">
        <v>5.4403617589398658</v>
      </c>
      <c r="T5" s="54">
        <v>1.0101010101010119E-2</v>
      </c>
      <c r="U5" s="54">
        <v>0.10399976568221095</v>
      </c>
      <c r="V5" s="54">
        <v>9.9864920766589425</v>
      </c>
      <c r="W5" s="54">
        <v>7.2344297113184588</v>
      </c>
    </row>
    <row r="6" spans="3:23" x14ac:dyDescent="0.25">
      <c r="C6" s="52">
        <v>1</v>
      </c>
      <c r="D6" s="55">
        <v>51</v>
      </c>
      <c r="E6" s="55">
        <v>55</v>
      </c>
      <c r="F6" s="55">
        <v>23.628</v>
      </c>
      <c r="G6" s="55">
        <v>0.59901417783933653</v>
      </c>
      <c r="H6" s="55">
        <v>0.92727272727272725</v>
      </c>
      <c r="I6" s="55">
        <v>0.62962962962962965</v>
      </c>
      <c r="J6" s="55">
        <v>8.0582390620713973</v>
      </c>
      <c r="K6" s="55">
        <v>153</v>
      </c>
      <c r="L6" s="55">
        <v>100.27450980392157</v>
      </c>
      <c r="M6" s="55">
        <v>736.7231372549021</v>
      </c>
      <c r="N6" s="55">
        <v>27.142644256868234</v>
      </c>
      <c r="O6" s="55">
        <v>0.30776511985922567</v>
      </c>
      <c r="P6" s="55">
        <v>2.0406776963354112</v>
      </c>
      <c r="Q6" s="55">
        <v>305.17777777777781</v>
      </c>
      <c r="R6" s="55">
        <v>0.89959870664513997</v>
      </c>
      <c r="S6" s="55">
        <v>5.2654667634977042</v>
      </c>
      <c r="T6" s="55">
        <v>1.1111111111111134E-2</v>
      </c>
      <c r="U6" s="55">
        <v>0.11245838711458177</v>
      </c>
      <c r="V6" s="55">
        <v>9.122263221071286</v>
      </c>
      <c r="W6" s="55">
        <v>7.304546624129598</v>
      </c>
    </row>
    <row r="7" spans="3:23" x14ac:dyDescent="0.25">
      <c r="C7" s="51">
        <v>1</v>
      </c>
      <c r="D7" s="54">
        <v>56</v>
      </c>
      <c r="E7" s="54">
        <v>60</v>
      </c>
      <c r="F7" s="54">
        <v>25.033999999999999</v>
      </c>
      <c r="G7" s="54">
        <v>0.66835394974697027</v>
      </c>
      <c r="H7" s="54">
        <v>0.93333333333333335</v>
      </c>
      <c r="I7" s="54">
        <v>0.62222222222222223</v>
      </c>
      <c r="J7" s="54">
        <v>8.4440164912895046</v>
      </c>
      <c r="K7" s="54">
        <v>153</v>
      </c>
      <c r="L7" s="54">
        <v>106.33928571428571</v>
      </c>
      <c r="M7" s="54">
        <v>644.01006493506509</v>
      </c>
      <c r="N7" s="54">
        <v>25.377353387125794</v>
      </c>
      <c r="O7" s="54">
        <v>2.00980992482282E-2</v>
      </c>
      <c r="P7" s="54">
        <v>1.9566593776860279</v>
      </c>
      <c r="Q7" s="54">
        <v>308.03000000000009</v>
      </c>
      <c r="R7" s="54">
        <v>0.8987043721149518</v>
      </c>
      <c r="S7" s="54">
        <v>5.2803946541231985</v>
      </c>
      <c r="T7" s="54">
        <v>1.0199999999999992E-2</v>
      </c>
      <c r="U7" s="54">
        <v>0.10999611168061317</v>
      </c>
      <c r="V7" s="54">
        <v>9.9046070802115409</v>
      </c>
      <c r="W7" s="54">
        <v>7.3674765671548492</v>
      </c>
    </row>
    <row r="8" spans="3:23" x14ac:dyDescent="0.25">
      <c r="C8" s="52">
        <v>1</v>
      </c>
      <c r="D8" s="55">
        <v>83</v>
      </c>
      <c r="E8" s="55">
        <v>88</v>
      </c>
      <c r="F8" s="55">
        <v>30.186</v>
      </c>
      <c r="G8" s="55">
        <v>0.63884925650438118</v>
      </c>
      <c r="H8" s="55">
        <v>0.94318181818181823</v>
      </c>
      <c r="I8" s="55">
        <v>0.69166666666666665</v>
      </c>
      <c r="J8" s="55">
        <v>10.280023453913834</v>
      </c>
      <c r="K8" s="55">
        <v>198</v>
      </c>
      <c r="L8" s="55">
        <v>118.21686746987952</v>
      </c>
      <c r="M8" s="55">
        <v>1441.3914193358803</v>
      </c>
      <c r="N8" s="55">
        <v>37.965661054904345</v>
      </c>
      <c r="O8" s="55">
        <v>0.34929795123251461</v>
      </c>
      <c r="P8" s="55">
        <v>1.981869305315642</v>
      </c>
      <c r="Q8" s="55">
        <v>317.54545454545456</v>
      </c>
      <c r="R8" s="55">
        <v>0.92727132077889574</v>
      </c>
      <c r="S8" s="55">
        <v>5.8990180457526282</v>
      </c>
      <c r="T8" s="55">
        <v>7.690541781450887E-3</v>
      </c>
      <c r="U8" s="55">
        <v>0.13616846545269154</v>
      </c>
      <c r="V8" s="55">
        <v>11.822792751312662</v>
      </c>
      <c r="W8" s="55">
        <v>9.0956520340988067</v>
      </c>
    </row>
    <row r="9" spans="3:23" x14ac:dyDescent="0.25">
      <c r="C9" s="51">
        <v>1</v>
      </c>
      <c r="D9" s="54">
        <v>121</v>
      </c>
      <c r="E9" s="54">
        <v>127</v>
      </c>
      <c r="F9" s="54">
        <v>37.1</v>
      </c>
      <c r="G9" s="54">
        <v>0.58931319497134727</v>
      </c>
      <c r="H9" s="54">
        <v>0.952755905511811</v>
      </c>
      <c r="I9" s="54">
        <v>0.72023809523809523</v>
      </c>
      <c r="J9" s="54">
        <v>12.412170838050638</v>
      </c>
      <c r="K9" s="54">
        <v>213</v>
      </c>
      <c r="L9" s="54">
        <v>127.2892561983471</v>
      </c>
      <c r="M9" s="54">
        <v>2245.0573002754818</v>
      </c>
      <c r="N9" s="54">
        <v>47.382035628236594</v>
      </c>
      <c r="O9" s="54">
        <v>0.29617128510564744</v>
      </c>
      <c r="P9" s="54">
        <v>1.7673707345474807</v>
      </c>
      <c r="Q9" s="54">
        <v>377.31318681318692</v>
      </c>
      <c r="R9" s="54">
        <v>0.94252415106074938</v>
      </c>
      <c r="S9" s="54">
        <v>6.2760992909042086</v>
      </c>
      <c r="T9" s="54">
        <v>5.6152638570221066E-3</v>
      </c>
      <c r="U9" s="54">
        <v>0.11206994426433534</v>
      </c>
      <c r="V9" s="54">
        <v>13.897343548522548</v>
      </c>
      <c r="W9" s="54">
        <v>11.227728774301557</v>
      </c>
    </row>
    <row r="10" spans="3:23" x14ac:dyDescent="0.25">
      <c r="C10" s="52">
        <v>1</v>
      </c>
      <c r="D10" s="55">
        <v>121</v>
      </c>
      <c r="E10" s="55">
        <v>128</v>
      </c>
      <c r="F10" s="55">
        <v>37.191000000000003</v>
      </c>
      <c r="G10" s="55">
        <v>0.59784598883345597</v>
      </c>
      <c r="H10" s="55">
        <v>0.9453125</v>
      </c>
      <c r="I10" s="55">
        <v>0.72023809523809523</v>
      </c>
      <c r="J10" s="55">
        <v>12.412170838050638</v>
      </c>
      <c r="K10" s="55">
        <v>241</v>
      </c>
      <c r="L10" s="55">
        <v>135.7603305785124</v>
      </c>
      <c r="M10" s="55">
        <v>2493.2337465564738</v>
      </c>
      <c r="N10" s="55">
        <v>49.932291621319301</v>
      </c>
      <c r="O10" s="55">
        <v>0.35220521718389292</v>
      </c>
      <c r="P10" s="55">
        <v>1.9537629483420118</v>
      </c>
      <c r="Q10" s="55">
        <v>436.69780219780239</v>
      </c>
      <c r="R10" s="55">
        <v>0.94355271269545971</v>
      </c>
      <c r="S10" s="55">
        <v>6.3815115843105206</v>
      </c>
      <c r="T10" s="55">
        <v>5.7360222195387139E-3</v>
      </c>
      <c r="U10" s="55">
        <v>0.10101130475427145</v>
      </c>
      <c r="V10" s="55">
        <v>13.98092395422454</v>
      </c>
      <c r="W10" s="55">
        <v>11.20726224276328</v>
      </c>
    </row>
    <row r="11" spans="3:23" x14ac:dyDescent="0.25">
      <c r="C11" s="51">
        <v>1</v>
      </c>
      <c r="D11" s="54">
        <v>110</v>
      </c>
      <c r="E11" s="54">
        <v>117</v>
      </c>
      <c r="F11" s="54">
        <v>35.238999999999997</v>
      </c>
      <c r="G11" s="54">
        <v>0.58428628973704266</v>
      </c>
      <c r="H11" s="54">
        <v>0.94017094017094016</v>
      </c>
      <c r="I11" s="54">
        <v>0.70512820512820518</v>
      </c>
      <c r="J11" s="54">
        <v>11.834540545406394</v>
      </c>
      <c r="K11" s="54">
        <v>206</v>
      </c>
      <c r="L11" s="54">
        <v>127.74545454545455</v>
      </c>
      <c r="M11" s="54">
        <v>1885.6777314428691</v>
      </c>
      <c r="N11" s="54">
        <v>43.424390973770365</v>
      </c>
      <c r="O11" s="54">
        <v>0.19592596001623575</v>
      </c>
      <c r="P11" s="54">
        <v>1.7781373822729389</v>
      </c>
      <c r="Q11" s="54">
        <v>433.7751479289941</v>
      </c>
      <c r="R11" s="54">
        <v>0.9321242849005571</v>
      </c>
      <c r="S11" s="54">
        <v>6.2949072134853266</v>
      </c>
      <c r="T11" s="54">
        <v>5.9871853226427848E-3</v>
      </c>
      <c r="U11" s="54">
        <v>0.10400317967563688</v>
      </c>
      <c r="V11" s="54">
        <v>13.271778547450213</v>
      </c>
      <c r="W11" s="54">
        <v>10.770680228734133</v>
      </c>
    </row>
    <row r="12" spans="3:23" x14ac:dyDescent="0.25">
      <c r="C12" s="52">
        <v>1</v>
      </c>
      <c r="D12" s="55">
        <v>96</v>
      </c>
      <c r="E12" s="55">
        <v>103</v>
      </c>
      <c r="F12" s="55">
        <v>34.312999999999995</v>
      </c>
      <c r="G12" s="55">
        <v>0.75554374270439972</v>
      </c>
      <c r="H12" s="55">
        <v>0.93203883495145634</v>
      </c>
      <c r="I12" s="55">
        <v>0.61538461538461542</v>
      </c>
      <c r="J12" s="55">
        <v>11.055812783082734</v>
      </c>
      <c r="K12" s="55">
        <v>197</v>
      </c>
      <c r="L12" s="55">
        <v>124.65625</v>
      </c>
      <c r="M12" s="55">
        <v>1392.4595394736841</v>
      </c>
      <c r="N12" s="55">
        <v>37.315674179541283</v>
      </c>
      <c r="O12" s="55">
        <v>0.10346050590941204</v>
      </c>
      <c r="P12" s="55">
        <v>1.8566589671192411</v>
      </c>
      <c r="Q12" s="55">
        <v>439.767857142857</v>
      </c>
      <c r="R12" s="55">
        <v>0.92376129139238872</v>
      </c>
      <c r="S12" s="55">
        <v>5.983145443316813</v>
      </c>
      <c r="T12" s="55">
        <v>6.0941043083900161E-3</v>
      </c>
      <c r="U12" s="55">
        <v>0.13598357067084027</v>
      </c>
      <c r="V12" s="55">
        <v>13.846892785196317</v>
      </c>
      <c r="W12" s="55">
        <v>9.0710745520369063</v>
      </c>
    </row>
    <row r="13" spans="3:23" x14ac:dyDescent="0.25">
      <c r="C13" s="51">
        <v>1</v>
      </c>
      <c r="D13" s="54">
        <v>97</v>
      </c>
      <c r="E13" s="54">
        <v>103</v>
      </c>
      <c r="F13" s="54">
        <v>34.974999999999994</v>
      </c>
      <c r="G13" s="54">
        <v>0.75650010168592119</v>
      </c>
      <c r="H13" s="54">
        <v>0.94174757281553401</v>
      </c>
      <c r="I13" s="54">
        <v>0.57396449704142016</v>
      </c>
      <c r="J13" s="54">
        <v>11.113245963232828</v>
      </c>
      <c r="K13" s="54">
        <v>196</v>
      </c>
      <c r="L13" s="54">
        <v>124.48453608247422</v>
      </c>
      <c r="M13" s="54">
        <v>1343.2106958762888</v>
      </c>
      <c r="N13" s="54">
        <v>36.649838961123535</v>
      </c>
      <c r="O13" s="54">
        <v>9.4422415993176426E-2</v>
      </c>
      <c r="P13" s="54">
        <v>1.9758487551961343</v>
      </c>
      <c r="Q13" s="54">
        <v>409.50000000000034</v>
      </c>
      <c r="R13" s="54">
        <v>0.93000689871584941</v>
      </c>
      <c r="S13" s="54">
        <v>5.9140435121564012</v>
      </c>
      <c r="T13" s="54">
        <v>5.9171597633136223E-3</v>
      </c>
      <c r="U13" s="54">
        <v>0.13519583946594671</v>
      </c>
      <c r="V13" s="54">
        <v>13.974037496225289</v>
      </c>
      <c r="W13" s="54">
        <v>9.1389307394249375</v>
      </c>
    </row>
    <row r="14" spans="3:23" x14ac:dyDescent="0.25">
      <c r="C14" s="52">
        <v>1</v>
      </c>
      <c r="D14" s="55">
        <v>99</v>
      </c>
      <c r="E14" s="55">
        <v>106</v>
      </c>
      <c r="F14" s="55">
        <v>35.256</v>
      </c>
      <c r="G14" s="55">
        <v>0.76818479645729376</v>
      </c>
      <c r="H14" s="55">
        <v>0.93396226415094341</v>
      </c>
      <c r="I14" s="55">
        <v>0.58579881656804733</v>
      </c>
      <c r="J14" s="55">
        <v>11.227230955528665</v>
      </c>
      <c r="K14" s="55">
        <v>203</v>
      </c>
      <c r="L14" s="55">
        <v>124.64646464646465</v>
      </c>
      <c r="M14" s="55">
        <v>1328.4349618635329</v>
      </c>
      <c r="N14" s="55">
        <v>36.447701736371975</v>
      </c>
      <c r="O14" s="55">
        <v>0.15711747122707306</v>
      </c>
      <c r="P14" s="55">
        <v>2.1373839501160221</v>
      </c>
      <c r="Q14" s="55">
        <v>397.93956043956086</v>
      </c>
      <c r="R14" s="55">
        <v>0.93102892787469449</v>
      </c>
      <c r="S14" s="55">
        <v>6.0004206351655718</v>
      </c>
      <c r="T14" s="55">
        <v>5.5548846757638047E-3</v>
      </c>
      <c r="U14" s="55">
        <v>0.14422938025691526</v>
      </c>
      <c r="V14" s="55">
        <v>14.254272254033978</v>
      </c>
      <c r="W14" s="55">
        <v>9.1259867381826432</v>
      </c>
    </row>
    <row r="15" spans="3:23" x14ac:dyDescent="0.25">
      <c r="C15" s="51">
        <v>1</v>
      </c>
      <c r="D15" s="54">
        <v>128</v>
      </c>
      <c r="E15" s="54">
        <v>138</v>
      </c>
      <c r="F15" s="54">
        <v>41.624000000000002</v>
      </c>
      <c r="G15" s="54">
        <v>0.84061841880348742</v>
      </c>
      <c r="H15" s="54">
        <v>0.92753623188405798</v>
      </c>
      <c r="I15" s="54">
        <v>0.56888888888888889</v>
      </c>
      <c r="J15" s="54">
        <v>12.766152972845846</v>
      </c>
      <c r="K15" s="54">
        <v>211</v>
      </c>
      <c r="L15" s="54">
        <v>119.359375</v>
      </c>
      <c r="M15" s="54">
        <v>1526.2320374015749</v>
      </c>
      <c r="N15" s="54">
        <v>39.067019817252181</v>
      </c>
      <c r="O15" s="54">
        <v>0.42618391035047615</v>
      </c>
      <c r="P15" s="54">
        <v>2.2422341855307377</v>
      </c>
      <c r="Q15" s="54">
        <v>311.96666666666664</v>
      </c>
      <c r="R15" s="54">
        <v>0.94868845108967459</v>
      </c>
      <c r="S15" s="54">
        <v>6.343444531114784</v>
      </c>
      <c r="T15" s="54">
        <v>4.5138888888888997E-3</v>
      </c>
      <c r="U15" s="54">
        <v>0.1624340012855589</v>
      </c>
      <c r="V15" s="54">
        <v>17.653525818464793</v>
      </c>
      <c r="W15" s="54">
        <v>9.5616403551359141</v>
      </c>
    </row>
    <row r="16" spans="3:23" x14ac:dyDescent="0.25">
      <c r="C16" s="52">
        <v>1</v>
      </c>
      <c r="D16" s="55">
        <v>129</v>
      </c>
      <c r="E16" s="55">
        <v>139</v>
      </c>
      <c r="F16" s="55">
        <v>41.234999999999999</v>
      </c>
      <c r="G16" s="55">
        <v>0.78570314590121582</v>
      </c>
      <c r="H16" s="55">
        <v>0.92805755395683454</v>
      </c>
      <c r="I16" s="55">
        <v>0.61428571428571432</v>
      </c>
      <c r="J16" s="55">
        <v>12.815923738491735</v>
      </c>
      <c r="K16" s="55">
        <v>201</v>
      </c>
      <c r="L16" s="55">
        <v>119.90697674418605</v>
      </c>
      <c r="M16" s="55">
        <v>1361.6475290697676</v>
      </c>
      <c r="N16" s="55">
        <v>36.90050852047662</v>
      </c>
      <c r="O16" s="55">
        <v>0.37355274893743518</v>
      </c>
      <c r="P16" s="55">
        <v>2.2366762028123177</v>
      </c>
      <c r="Q16" s="55">
        <v>312.18666666666672</v>
      </c>
      <c r="R16" s="55">
        <v>0.94705238855662088</v>
      </c>
      <c r="S16" s="55">
        <v>6.15235913511727</v>
      </c>
      <c r="T16" s="55">
        <v>4.7604938271605139E-3</v>
      </c>
      <c r="U16" s="55">
        <v>0.15016707496430517</v>
      </c>
      <c r="V16" s="55">
        <v>16.725128952390889</v>
      </c>
      <c r="W16" s="55">
        <v>10.346227043166559</v>
      </c>
    </row>
    <row r="17" spans="3:23" x14ac:dyDescent="0.25">
      <c r="C17" s="51">
        <v>1</v>
      </c>
      <c r="D17" s="54">
        <v>117</v>
      </c>
      <c r="E17" s="54">
        <v>129</v>
      </c>
      <c r="F17" s="54">
        <v>39.821000000000005</v>
      </c>
      <c r="G17" s="54">
        <v>0.76941229796220567</v>
      </c>
      <c r="H17" s="54">
        <v>0.90697674418604646</v>
      </c>
      <c r="I17" s="54">
        <v>0.59693877551020413</v>
      </c>
      <c r="J17" s="54">
        <v>12.205286835384658</v>
      </c>
      <c r="K17" s="54">
        <v>207</v>
      </c>
      <c r="L17" s="54">
        <v>123.25641025641026</v>
      </c>
      <c r="M17" s="54">
        <v>1387.8474801061011</v>
      </c>
      <c r="N17" s="54">
        <v>37.253825039935172</v>
      </c>
      <c r="O17" s="54">
        <v>0.49642347406430798</v>
      </c>
      <c r="P17" s="54">
        <v>2.3819696800967241</v>
      </c>
      <c r="Q17" s="54">
        <v>338.96190476190498</v>
      </c>
      <c r="R17" s="54">
        <v>0.94017373181886621</v>
      </c>
      <c r="S17" s="54">
        <v>6.1447762324929602</v>
      </c>
      <c r="T17" s="54">
        <v>4.8526077097505553E-3</v>
      </c>
      <c r="U17" s="54">
        <v>0.13146322338068506</v>
      </c>
      <c r="V17" s="54">
        <v>15.765605853993065</v>
      </c>
      <c r="W17" s="54">
        <v>10.070319653300052</v>
      </c>
    </row>
    <row r="18" spans="3:23" x14ac:dyDescent="0.25">
      <c r="C18" s="52">
        <v>1</v>
      </c>
      <c r="D18" s="55">
        <v>115</v>
      </c>
      <c r="E18" s="55">
        <v>126</v>
      </c>
      <c r="F18" s="55">
        <v>40.283999999999999</v>
      </c>
      <c r="G18" s="55">
        <v>0.81049064393250103</v>
      </c>
      <c r="H18" s="55">
        <v>0.91269841269841268</v>
      </c>
      <c r="I18" s="55">
        <v>0.58673469387755106</v>
      </c>
      <c r="J18" s="55">
        <v>12.100518486599807</v>
      </c>
      <c r="K18" s="55">
        <v>205</v>
      </c>
      <c r="L18" s="55">
        <v>121.58260869565217</v>
      </c>
      <c r="M18" s="55">
        <v>1437.3856598016785</v>
      </c>
      <c r="N18" s="55">
        <v>37.912869316390157</v>
      </c>
      <c r="O18" s="55">
        <v>0.51995248924954918</v>
      </c>
      <c r="P18" s="55">
        <v>2.3506134203943501</v>
      </c>
      <c r="Q18" s="55">
        <v>352.87142857142868</v>
      </c>
      <c r="R18" s="55">
        <v>0.9399127801089594</v>
      </c>
      <c r="S18" s="55">
        <v>6.1777162464272415</v>
      </c>
      <c r="T18" s="55">
        <v>4.9886621315192604E-3</v>
      </c>
      <c r="U18" s="55">
        <v>0.16503465612350501</v>
      </c>
      <c r="V18" s="55">
        <v>16.322026774615878</v>
      </c>
      <c r="W18" s="55">
        <v>9.5606530086118422</v>
      </c>
    </row>
    <row r="19" spans="3:23" x14ac:dyDescent="0.25">
      <c r="C19" s="51">
        <v>1</v>
      </c>
      <c r="D19" s="54">
        <v>117</v>
      </c>
      <c r="E19" s="54">
        <v>128</v>
      </c>
      <c r="F19" s="54">
        <v>41.044999999999995</v>
      </c>
      <c r="G19" s="54">
        <v>0.815795803465314</v>
      </c>
      <c r="H19" s="54">
        <v>0.9140625</v>
      </c>
      <c r="I19" s="54">
        <v>0.55714285714285716</v>
      </c>
      <c r="J19" s="54">
        <v>12.205286835384658</v>
      </c>
      <c r="K19" s="54">
        <v>201</v>
      </c>
      <c r="L19" s="54">
        <v>117.61538461538461</v>
      </c>
      <c r="M19" s="54">
        <v>1395.8249336870022</v>
      </c>
      <c r="N19" s="54">
        <v>37.360740539863528</v>
      </c>
      <c r="O19" s="54">
        <v>0.48659390293097793</v>
      </c>
      <c r="P19" s="54">
        <v>2.2913902575094993</v>
      </c>
      <c r="Q19" s="54">
        <v>324.5625</v>
      </c>
      <c r="R19" s="54">
        <v>0.94345262961000598</v>
      </c>
      <c r="S19" s="54">
        <v>6.1607959160906347</v>
      </c>
      <c r="T19" s="54">
        <v>4.9426020408162991E-3</v>
      </c>
      <c r="U19" s="54">
        <v>0.16022346799381271</v>
      </c>
      <c r="V19" s="54">
        <v>16.558231795512043</v>
      </c>
      <c r="W19" s="54">
        <v>9.5762885131159141</v>
      </c>
    </row>
    <row r="20" spans="3:23" x14ac:dyDescent="0.25">
      <c r="C20" s="52">
        <v>1</v>
      </c>
      <c r="D20" s="55">
        <v>75</v>
      </c>
      <c r="E20" s="55">
        <v>79</v>
      </c>
      <c r="F20" s="55">
        <v>28.680999999999997</v>
      </c>
      <c r="G20" s="55">
        <v>0.44528089997481546</v>
      </c>
      <c r="H20" s="55">
        <v>0.94936708860759489</v>
      </c>
      <c r="I20" s="55">
        <v>0.68181818181818177</v>
      </c>
      <c r="J20" s="55">
        <v>9.7720502380583998</v>
      </c>
      <c r="K20" s="55">
        <v>207</v>
      </c>
      <c r="L20" s="55">
        <v>128.93333333333334</v>
      </c>
      <c r="M20" s="55">
        <v>1506.4954954954949</v>
      </c>
      <c r="N20" s="55">
        <v>38.813599362794157</v>
      </c>
      <c r="O20" s="55">
        <v>0.28432589661567581</v>
      </c>
      <c r="P20" s="55">
        <v>1.9416085175618751</v>
      </c>
      <c r="Q20" s="55">
        <v>436.47107438016519</v>
      </c>
      <c r="R20" s="55">
        <v>0.90841487231889562</v>
      </c>
      <c r="S20" s="55">
        <v>5.7719565237426806</v>
      </c>
      <c r="T20" s="55">
        <v>8.264462809917366E-3</v>
      </c>
      <c r="U20" s="55">
        <v>0.10678863389279819</v>
      </c>
      <c r="V20" s="55">
        <v>10.422359824663022</v>
      </c>
      <c r="W20" s="55">
        <v>9.332086471281352</v>
      </c>
    </row>
    <row r="21" spans="3:23" x14ac:dyDescent="0.25">
      <c r="C21" s="51">
        <v>1</v>
      </c>
      <c r="D21" s="54">
        <v>77</v>
      </c>
      <c r="E21" s="54">
        <v>81</v>
      </c>
      <c r="F21" s="54">
        <v>28.382999999999999</v>
      </c>
      <c r="G21" s="54">
        <v>0.32639575867763426</v>
      </c>
      <c r="H21" s="54">
        <v>0.95061728395061729</v>
      </c>
      <c r="I21" s="54">
        <v>0.77</v>
      </c>
      <c r="J21" s="54">
        <v>9.9014870067383072</v>
      </c>
      <c r="K21" s="54">
        <v>202</v>
      </c>
      <c r="L21" s="54">
        <v>123.8961038961039</v>
      </c>
      <c r="M21" s="54">
        <v>1484.6469583048522</v>
      </c>
      <c r="N21" s="54">
        <v>38.531116753928274</v>
      </c>
      <c r="O21" s="54">
        <v>0.3444171603858675</v>
      </c>
      <c r="P21" s="54">
        <v>1.9157892529178366</v>
      </c>
      <c r="Q21" s="54">
        <v>387.47272727272718</v>
      </c>
      <c r="R21" s="54">
        <v>0.91120223655420807</v>
      </c>
      <c r="S21" s="54">
        <v>5.701724527651697</v>
      </c>
      <c r="T21" s="54">
        <v>9.2561983471074142E-3</v>
      </c>
      <c r="U21" s="54">
        <v>0.10420493304120844</v>
      </c>
      <c r="V21" s="54">
        <v>10.248006880444857</v>
      </c>
      <c r="W21" s="54">
        <v>9.6867563715662985</v>
      </c>
    </row>
    <row r="22" spans="3:23" x14ac:dyDescent="0.25">
      <c r="C22" s="52">
        <v>1</v>
      </c>
      <c r="D22" s="55">
        <v>84</v>
      </c>
      <c r="E22" s="55">
        <v>88</v>
      </c>
      <c r="F22" s="55">
        <v>29.698</v>
      </c>
      <c r="G22" s="55">
        <v>0.38885948649769764</v>
      </c>
      <c r="H22" s="55">
        <v>0.95454545454545459</v>
      </c>
      <c r="I22" s="55">
        <v>0.76363636363636367</v>
      </c>
      <c r="J22" s="55">
        <v>10.34176589165282</v>
      </c>
      <c r="K22" s="55">
        <v>204</v>
      </c>
      <c r="L22" s="55">
        <v>123.42857142857143</v>
      </c>
      <c r="M22" s="55">
        <v>1642.2237521514628</v>
      </c>
      <c r="N22" s="55">
        <v>40.524359984476781</v>
      </c>
      <c r="O22" s="55">
        <v>0.35094984458605166</v>
      </c>
      <c r="P22" s="55">
        <v>1.8828605688127875</v>
      </c>
      <c r="Q22" s="55">
        <v>361.24793388429737</v>
      </c>
      <c r="R22" s="55">
        <v>0.9236944177971721</v>
      </c>
      <c r="S22" s="55">
        <v>5.6897037321995487</v>
      </c>
      <c r="T22" s="55">
        <v>8.264462809917366E-3</v>
      </c>
      <c r="U22" s="55">
        <v>0.10764104245955376</v>
      </c>
      <c r="V22" s="55">
        <v>10.840839890147329</v>
      </c>
      <c r="W22" s="55">
        <v>9.9876340775541124</v>
      </c>
    </row>
    <row r="23" spans="3:23" x14ac:dyDescent="0.25">
      <c r="C23" s="51">
        <v>1</v>
      </c>
      <c r="D23" s="54">
        <v>93</v>
      </c>
      <c r="E23" s="54">
        <v>98</v>
      </c>
      <c r="F23" s="54">
        <v>31.864999999999998</v>
      </c>
      <c r="G23" s="54">
        <v>0.32190611486611526</v>
      </c>
      <c r="H23" s="54">
        <v>0.94897959183673475</v>
      </c>
      <c r="I23" s="54">
        <v>0.70454545454545459</v>
      </c>
      <c r="J23" s="54">
        <v>10.881694613449236</v>
      </c>
      <c r="K23" s="54">
        <v>217</v>
      </c>
      <c r="L23" s="54">
        <v>123.68817204301075</v>
      </c>
      <c r="M23" s="54">
        <v>1959.6082281439924</v>
      </c>
      <c r="N23" s="54">
        <v>44.267462409132875</v>
      </c>
      <c r="O23" s="54">
        <v>0.50327619518406974</v>
      </c>
      <c r="P23" s="54">
        <v>2.0507649189187687</v>
      </c>
      <c r="Q23" s="54">
        <v>356.40277777777777</v>
      </c>
      <c r="R23" s="54">
        <v>0.93485453965426279</v>
      </c>
      <c r="S23" s="54">
        <v>5.9690561228429377</v>
      </c>
      <c r="T23" s="54">
        <v>7.137345679012367E-3</v>
      </c>
      <c r="U23" s="54">
        <v>0.10199144479295592</v>
      </c>
      <c r="V23" s="54">
        <v>11.277757508754735</v>
      </c>
      <c r="W23" s="54">
        <v>10.677460465259722</v>
      </c>
    </row>
    <row r="24" spans="3:23" x14ac:dyDescent="0.25">
      <c r="C24" s="52">
        <v>1</v>
      </c>
      <c r="D24" s="55">
        <v>95</v>
      </c>
      <c r="E24" s="55">
        <v>100</v>
      </c>
      <c r="F24" s="55">
        <v>32.600999999999999</v>
      </c>
      <c r="G24" s="55">
        <v>0.38646608056187737</v>
      </c>
      <c r="H24" s="55">
        <v>0.95</v>
      </c>
      <c r="I24" s="55">
        <v>0.71969696969696972</v>
      </c>
      <c r="J24" s="55">
        <v>10.99807968464679</v>
      </c>
      <c r="K24" s="55">
        <v>213</v>
      </c>
      <c r="L24" s="55">
        <v>126.26315789473684</v>
      </c>
      <c r="M24" s="55">
        <v>1774.6640537514004</v>
      </c>
      <c r="N24" s="55">
        <v>42.126761728756229</v>
      </c>
      <c r="O24" s="55">
        <v>0.4284008765279293</v>
      </c>
      <c r="P24" s="55">
        <v>2.0070850799737707</v>
      </c>
      <c r="Q24" s="55">
        <v>375.5314685314687</v>
      </c>
      <c r="R24" s="55">
        <v>0.92850712633770371</v>
      </c>
      <c r="S24" s="55">
        <v>6.0197012661573632</v>
      </c>
      <c r="T24" s="55">
        <v>7.0908112866154916E-3</v>
      </c>
      <c r="U24" s="55">
        <v>0.10002161762593149</v>
      </c>
      <c r="V24" s="55">
        <v>11.56732645338688</v>
      </c>
      <c r="W24" s="55">
        <v>10.668587068641394</v>
      </c>
    </row>
    <row r="25" spans="3:23" x14ac:dyDescent="0.25">
      <c r="C25" s="51">
        <v>1</v>
      </c>
      <c r="D25" s="54">
        <v>89</v>
      </c>
      <c r="E25" s="54">
        <v>95</v>
      </c>
      <c r="F25" s="54">
        <v>31.773999999999997</v>
      </c>
      <c r="G25" s="54">
        <v>0.33246106370163298</v>
      </c>
      <c r="H25" s="54">
        <v>0.93684210526315792</v>
      </c>
      <c r="I25" s="54">
        <v>0.6742424242424242</v>
      </c>
      <c r="J25" s="54">
        <v>10.64510777218481</v>
      </c>
      <c r="K25" s="54">
        <v>196</v>
      </c>
      <c r="L25" s="54">
        <v>122.75280898876404</v>
      </c>
      <c r="M25" s="54">
        <v>1236.3018386108276</v>
      </c>
      <c r="N25" s="54">
        <v>35.161084150105893</v>
      </c>
      <c r="O25" s="54">
        <v>0.35346661991811396</v>
      </c>
      <c r="P25" s="54">
        <v>2.0423003770404509</v>
      </c>
      <c r="Q25" s="54">
        <v>317.27777777777771</v>
      </c>
      <c r="R25" s="54">
        <v>0.91968618234614175</v>
      </c>
      <c r="S25" s="54">
        <v>5.9109619421294317</v>
      </c>
      <c r="T25" s="54">
        <v>7.0408950617284168E-3</v>
      </c>
      <c r="U25" s="54">
        <v>0.11718252232149973</v>
      </c>
      <c r="V25" s="54">
        <v>11.079990014214346</v>
      </c>
      <c r="W25" s="54">
        <v>10.449726739186847</v>
      </c>
    </row>
    <row r="26" spans="3:23" x14ac:dyDescent="0.25">
      <c r="C26" s="52">
        <v>1</v>
      </c>
      <c r="D26" s="55">
        <v>93</v>
      </c>
      <c r="E26" s="55">
        <v>99</v>
      </c>
      <c r="F26" s="55">
        <v>32.600999999999999</v>
      </c>
      <c r="G26" s="55">
        <v>0.53084156598431498</v>
      </c>
      <c r="H26" s="55">
        <v>0.93939393939393945</v>
      </c>
      <c r="I26" s="55">
        <v>0.70454545454545459</v>
      </c>
      <c r="J26" s="55">
        <v>10.881694613449236</v>
      </c>
      <c r="K26" s="55">
        <v>191</v>
      </c>
      <c r="L26" s="55">
        <v>122.27956989247312</v>
      </c>
      <c r="M26" s="55">
        <v>1123.8992519869096</v>
      </c>
      <c r="N26" s="55">
        <v>33.524606664164004</v>
      </c>
      <c r="O26" s="55">
        <v>0.28300381343465864</v>
      </c>
      <c r="P26" s="55">
        <v>1.9708283143514465</v>
      </c>
      <c r="Q26" s="55">
        <v>250.12587412587408</v>
      </c>
      <c r="R26" s="55">
        <v>0.94590016583450032</v>
      </c>
      <c r="S26" s="55">
        <v>5.8156726550312134</v>
      </c>
      <c r="T26" s="55">
        <v>7.1886155802239823E-3</v>
      </c>
      <c r="U26" s="55">
        <v>0.12401751208192664</v>
      </c>
      <c r="V26" s="55">
        <v>11.979100468940581</v>
      </c>
      <c r="W26" s="55">
        <v>10.151941214576398</v>
      </c>
    </row>
    <row r="27" spans="3:23" x14ac:dyDescent="0.25">
      <c r="C27" s="51">
        <v>1</v>
      </c>
      <c r="D27" s="54">
        <v>91</v>
      </c>
      <c r="E27" s="54">
        <v>95</v>
      </c>
      <c r="F27" s="54">
        <v>31.104000000000003</v>
      </c>
      <c r="G27" s="54">
        <v>0.3336562741912682</v>
      </c>
      <c r="H27" s="54">
        <v>0.95789473684210524</v>
      </c>
      <c r="I27" s="54">
        <v>0.75206611570247939</v>
      </c>
      <c r="J27" s="54">
        <v>10.764051215546115</v>
      </c>
      <c r="K27" s="54">
        <v>189</v>
      </c>
      <c r="L27" s="54">
        <v>119.79120879120879</v>
      </c>
      <c r="M27" s="54">
        <v>1215.4114774114778</v>
      </c>
      <c r="N27" s="54">
        <v>34.862752005707719</v>
      </c>
      <c r="O27" s="54">
        <v>0.33011676636192699</v>
      </c>
      <c r="P27" s="54">
        <v>1.9159953442718634</v>
      </c>
      <c r="Q27" s="54">
        <v>245.90151515151527</v>
      </c>
      <c r="R27" s="54">
        <v>0.93767169314143517</v>
      </c>
      <c r="S27" s="54">
        <v>6.0296652445467531</v>
      </c>
      <c r="T27" s="54">
        <v>7.690541781450887E-3</v>
      </c>
      <c r="U27" s="54">
        <v>0.15751410881675693</v>
      </c>
      <c r="V27" s="54">
        <v>11.160001098308648</v>
      </c>
      <c r="W27" s="54">
        <v>10.520475031460968</v>
      </c>
    </row>
    <row r="28" spans="3:23" x14ac:dyDescent="0.25">
      <c r="C28" s="52">
        <v>1</v>
      </c>
      <c r="D28" s="55">
        <v>88</v>
      </c>
      <c r="E28" s="55">
        <v>92</v>
      </c>
      <c r="F28" s="55">
        <v>30.459</v>
      </c>
      <c r="G28" s="55">
        <v>0.12018860371204007</v>
      </c>
      <c r="H28" s="55">
        <v>0.95652173913043481</v>
      </c>
      <c r="I28" s="55">
        <v>0.72727272727272729</v>
      </c>
      <c r="J28" s="55">
        <v>10.585134856802455</v>
      </c>
      <c r="K28" s="55">
        <v>192</v>
      </c>
      <c r="L28" s="55">
        <v>120</v>
      </c>
      <c r="M28" s="55">
        <v>1335.2643678160919</v>
      </c>
      <c r="N28" s="55">
        <v>36.541269378828261</v>
      </c>
      <c r="O28" s="55">
        <v>0.3593357054570796</v>
      </c>
      <c r="P28" s="55">
        <v>1.9057054149166601</v>
      </c>
      <c r="Q28" s="55">
        <v>261.33333333333326</v>
      </c>
      <c r="R28" s="55">
        <v>0.93517010078575702</v>
      </c>
      <c r="S28" s="55">
        <v>5.8655149992453639</v>
      </c>
      <c r="T28" s="55">
        <v>7.5757575757575907E-3</v>
      </c>
      <c r="U28" s="55">
        <v>0.15756491089790503</v>
      </c>
      <c r="V28" s="55">
        <v>10.696926774744339</v>
      </c>
      <c r="W28" s="55">
        <v>10.61938556896108</v>
      </c>
    </row>
    <row r="29" spans="3:23" x14ac:dyDescent="0.25">
      <c r="C29" s="51">
        <v>1</v>
      </c>
      <c r="D29" s="54">
        <v>78</v>
      </c>
      <c r="E29" s="54">
        <v>82</v>
      </c>
      <c r="F29" s="54">
        <v>29.234999999999999</v>
      </c>
      <c r="G29" s="54">
        <v>0.46759254047438575</v>
      </c>
      <c r="H29" s="54">
        <v>0.95121951219512191</v>
      </c>
      <c r="I29" s="54">
        <v>0.70909090909090911</v>
      </c>
      <c r="J29" s="54">
        <v>9.9655749703337584</v>
      </c>
      <c r="K29" s="54">
        <v>188</v>
      </c>
      <c r="L29" s="54">
        <v>123.34615384615384</v>
      </c>
      <c r="M29" s="54">
        <v>1056.5669330669332</v>
      </c>
      <c r="N29" s="54">
        <v>32.504875527633281</v>
      </c>
      <c r="O29" s="54">
        <v>0.26110307987530795</v>
      </c>
      <c r="P29" s="54">
        <v>1.9360370378122802</v>
      </c>
      <c r="Q29" s="54">
        <v>266.3305785123967</v>
      </c>
      <c r="R29" s="54">
        <v>0.92508570241181498</v>
      </c>
      <c r="S29" s="54">
        <v>5.8814307444478056</v>
      </c>
      <c r="T29" s="54">
        <v>8.264462809917366E-3</v>
      </c>
      <c r="U29" s="54">
        <v>0.11650600875037895</v>
      </c>
      <c r="V29" s="54">
        <v>10.687639380031285</v>
      </c>
      <c r="W29" s="54">
        <v>9.4472760399201317</v>
      </c>
    </row>
    <row r="30" spans="3:23" x14ac:dyDescent="0.25">
      <c r="C30" s="52">
        <v>1</v>
      </c>
      <c r="D30" s="55">
        <v>73</v>
      </c>
      <c r="E30" s="55">
        <v>77</v>
      </c>
      <c r="F30" s="55">
        <v>27.738</v>
      </c>
      <c r="G30" s="55">
        <v>0.52503317731035382</v>
      </c>
      <c r="H30" s="55">
        <v>0.94805194805194803</v>
      </c>
      <c r="I30" s="55">
        <v>0.73737373737373735</v>
      </c>
      <c r="J30" s="55">
        <v>9.6408758298023347</v>
      </c>
      <c r="K30" s="55">
        <v>190</v>
      </c>
      <c r="L30" s="55">
        <v>124.56164383561644</v>
      </c>
      <c r="M30" s="55">
        <v>1057.6385083713858</v>
      </c>
      <c r="N30" s="55">
        <v>32.521354651542204</v>
      </c>
      <c r="O30" s="55">
        <v>0.29338426901098591</v>
      </c>
      <c r="P30" s="55">
        <v>1.9395479800886668</v>
      </c>
      <c r="Q30" s="55">
        <v>291.2</v>
      </c>
      <c r="R30" s="55">
        <v>0.91579560964706264</v>
      </c>
      <c r="S30" s="55">
        <v>5.6539421550613422</v>
      </c>
      <c r="T30" s="55">
        <v>9.0909090909090662E-3</v>
      </c>
      <c r="U30" s="55">
        <v>0.13118510350144871</v>
      </c>
      <c r="V30" s="55">
        <v>10.531969161995479</v>
      </c>
      <c r="W30" s="55">
        <v>8.9635668538662223</v>
      </c>
    </row>
    <row r="31" spans="3:23" x14ac:dyDescent="0.25">
      <c r="C31" s="51">
        <v>1</v>
      </c>
      <c r="D31" s="54">
        <v>73</v>
      </c>
      <c r="E31" s="54">
        <v>77</v>
      </c>
      <c r="F31" s="54">
        <v>27.738</v>
      </c>
      <c r="G31" s="54">
        <v>0.52503317731035382</v>
      </c>
      <c r="H31" s="54">
        <v>0.94805194805194803</v>
      </c>
      <c r="I31" s="54">
        <v>0.73737373737373735</v>
      </c>
      <c r="J31" s="54">
        <v>9.6408758298023347</v>
      </c>
      <c r="K31" s="54">
        <v>182</v>
      </c>
      <c r="L31" s="54">
        <v>120.15068493150685</v>
      </c>
      <c r="M31" s="54">
        <v>943.82420091324173</v>
      </c>
      <c r="N31" s="54">
        <v>30.721721971810787</v>
      </c>
      <c r="O31" s="54">
        <v>0.22271385388135817</v>
      </c>
      <c r="P31" s="54">
        <v>1.8855182291763748</v>
      </c>
      <c r="Q31" s="54">
        <v>288.23636363636371</v>
      </c>
      <c r="R31" s="54">
        <v>0.91134018424511709</v>
      </c>
      <c r="S31" s="54">
        <v>5.4805856888688229</v>
      </c>
      <c r="T31" s="54">
        <v>9.2561983471074125E-3</v>
      </c>
      <c r="U31" s="54">
        <v>0.12635850225927389</v>
      </c>
      <c r="V31" s="54">
        <v>10.531969161995479</v>
      </c>
      <c r="W31" s="54">
        <v>8.9635668538662223</v>
      </c>
    </row>
    <row r="32" spans="3:23" x14ac:dyDescent="0.25">
      <c r="C32" s="52">
        <v>1</v>
      </c>
      <c r="D32" s="55">
        <v>76</v>
      </c>
      <c r="E32" s="55">
        <v>81</v>
      </c>
      <c r="F32" s="55">
        <v>29.053000000000001</v>
      </c>
      <c r="G32" s="55">
        <v>0.44773208372162016</v>
      </c>
      <c r="H32" s="55">
        <v>0.93827160493827155</v>
      </c>
      <c r="I32" s="55">
        <v>0.69090909090909092</v>
      </c>
      <c r="J32" s="55">
        <v>9.8369815187318714</v>
      </c>
      <c r="K32" s="55">
        <v>176</v>
      </c>
      <c r="L32" s="55">
        <v>115.80263157894737</v>
      </c>
      <c r="M32" s="55">
        <v>868.13385964912266</v>
      </c>
      <c r="N32" s="55">
        <v>29.464111384006181</v>
      </c>
      <c r="O32" s="55">
        <v>0.30813729240379151</v>
      </c>
      <c r="P32" s="55">
        <v>1.9008569997235365</v>
      </c>
      <c r="Q32" s="55">
        <v>247.81818181818176</v>
      </c>
      <c r="R32" s="55">
        <v>0.91807679554608057</v>
      </c>
      <c r="S32" s="55">
        <v>5.6128661646739788</v>
      </c>
      <c r="T32" s="55">
        <v>8.4010655009903786E-3</v>
      </c>
      <c r="U32" s="55">
        <v>0.12522740255098752</v>
      </c>
      <c r="V32" s="55">
        <v>10.526039941242122</v>
      </c>
      <c r="W32" s="55">
        <v>9.4120455452355269</v>
      </c>
    </row>
    <row r="33" spans="3:23" x14ac:dyDescent="0.25">
      <c r="C33" s="51">
        <v>1</v>
      </c>
      <c r="D33" s="54">
        <v>80</v>
      </c>
      <c r="E33" s="54">
        <v>84</v>
      </c>
      <c r="F33" s="54">
        <v>29.326000000000001</v>
      </c>
      <c r="G33" s="54">
        <v>0.40035348945129606</v>
      </c>
      <c r="H33" s="54">
        <v>0.95238095238095233</v>
      </c>
      <c r="I33" s="54">
        <v>0.72727272727272729</v>
      </c>
      <c r="J33" s="54">
        <v>10.09253008808064</v>
      </c>
      <c r="K33" s="54">
        <v>181</v>
      </c>
      <c r="L33" s="54">
        <v>120.3625</v>
      </c>
      <c r="M33" s="54">
        <v>976.38591772151869</v>
      </c>
      <c r="N33" s="54">
        <v>31.247174555814141</v>
      </c>
      <c r="O33" s="54">
        <v>0.25900019159173054</v>
      </c>
      <c r="P33" s="54">
        <v>1.9252931314444477</v>
      </c>
      <c r="Q33" s="54">
        <v>300.8760330578512</v>
      </c>
      <c r="R33" s="54">
        <v>0.90695328409489373</v>
      </c>
      <c r="S33" s="54">
        <v>5.8186198135562295</v>
      </c>
      <c r="T33" s="54">
        <v>8.537668192063393E-3</v>
      </c>
      <c r="U33" s="54">
        <v>0.12734849991489977</v>
      </c>
      <c r="V33" s="54">
        <v>10.620263057029302</v>
      </c>
      <c r="W33" s="54">
        <v>9.7319925640212759</v>
      </c>
    </row>
    <row r="34" spans="3:23" x14ac:dyDescent="0.25">
      <c r="C34" s="52">
        <v>1</v>
      </c>
      <c r="D34" s="55">
        <v>84</v>
      </c>
      <c r="E34" s="55">
        <v>88</v>
      </c>
      <c r="F34" s="55">
        <v>30.731999999999999</v>
      </c>
      <c r="G34" s="55">
        <v>0.49306380897113539</v>
      </c>
      <c r="H34" s="55">
        <v>0.95454545454545459</v>
      </c>
      <c r="I34" s="55">
        <v>0.69421487603305787</v>
      </c>
      <c r="J34" s="55">
        <v>10.34176589165282</v>
      </c>
      <c r="K34" s="55">
        <v>198</v>
      </c>
      <c r="L34" s="55">
        <v>121.51190476190476</v>
      </c>
      <c r="M34" s="55">
        <v>1205.3853987378086</v>
      </c>
      <c r="N34" s="55">
        <v>34.718660670276563</v>
      </c>
      <c r="O34" s="55">
        <v>0.48332816894267477</v>
      </c>
      <c r="P34" s="55">
        <v>2.1273327890177303</v>
      </c>
      <c r="Q34" s="55">
        <v>288.95454545454555</v>
      </c>
      <c r="R34" s="55">
        <v>0.92620538590891111</v>
      </c>
      <c r="S34" s="55">
        <v>5.8891666786538748</v>
      </c>
      <c r="T34" s="55">
        <v>7.9201101928374814E-3</v>
      </c>
      <c r="U34" s="55">
        <v>0.1282803870706675</v>
      </c>
      <c r="V34" s="55">
        <v>11.199863902625065</v>
      </c>
      <c r="W34" s="55">
        <v>9.7438048712980923</v>
      </c>
    </row>
    <row r="35" spans="3:23" x14ac:dyDescent="0.25">
      <c r="C35" s="51">
        <v>1</v>
      </c>
      <c r="D35" s="54">
        <v>98</v>
      </c>
      <c r="E35" s="54">
        <v>103</v>
      </c>
      <c r="F35" s="54">
        <v>33.643000000000001</v>
      </c>
      <c r="G35" s="54">
        <v>0.70739213813311042</v>
      </c>
      <c r="H35" s="54">
        <v>0.95145631067961167</v>
      </c>
      <c r="I35" s="54">
        <v>0.68055555555555558</v>
      </c>
      <c r="J35" s="54">
        <v>11.170383851240114</v>
      </c>
      <c r="K35" s="54">
        <v>178</v>
      </c>
      <c r="L35" s="54">
        <v>119.85714285714286</v>
      </c>
      <c r="M35" s="54">
        <v>846.2886597938143</v>
      </c>
      <c r="N35" s="54">
        <v>29.091040885362187</v>
      </c>
      <c r="O35" s="54">
        <v>0.23927156947232692</v>
      </c>
      <c r="P35" s="54">
        <v>1.9934534639944068</v>
      </c>
      <c r="Q35" s="54">
        <v>238.82051282051285</v>
      </c>
      <c r="R35" s="54">
        <v>0.93378151259586972</v>
      </c>
      <c r="S35" s="54">
        <v>6.0609887981306185</v>
      </c>
      <c r="T35" s="54">
        <v>6.4102564102564005E-3</v>
      </c>
      <c r="U35" s="54">
        <v>0.11770432427957046</v>
      </c>
      <c r="V35" s="54">
        <v>13.414618229093533</v>
      </c>
      <c r="W35" s="54">
        <v>9.4817380169070447</v>
      </c>
    </row>
    <row r="36" spans="3:23" x14ac:dyDescent="0.25">
      <c r="C36" s="52">
        <v>1</v>
      </c>
      <c r="D36" s="55">
        <v>78</v>
      </c>
      <c r="E36" s="55">
        <v>84</v>
      </c>
      <c r="F36" s="55">
        <v>29.995999999999999</v>
      </c>
      <c r="G36" s="55">
        <v>0.64169126771225671</v>
      </c>
      <c r="H36" s="55">
        <v>0.9285714285714286</v>
      </c>
      <c r="I36" s="55">
        <v>0.64462809917355368</v>
      </c>
      <c r="J36" s="55">
        <v>9.9655749703337584</v>
      </c>
      <c r="K36" s="55">
        <v>173</v>
      </c>
      <c r="L36" s="55">
        <v>116.51282051282051</v>
      </c>
      <c r="M36" s="55">
        <v>715.91541791541772</v>
      </c>
      <c r="N36" s="55">
        <v>26.756595783384284</v>
      </c>
      <c r="O36" s="55">
        <v>0.31366616362696975</v>
      </c>
      <c r="P36" s="55">
        <v>2.0556354535707153</v>
      </c>
      <c r="Q36" s="55">
        <v>193.2121212121213</v>
      </c>
      <c r="R36" s="55">
        <v>0.93630410067134251</v>
      </c>
      <c r="S36" s="55">
        <v>5.7179065457021183</v>
      </c>
      <c r="T36" s="55">
        <v>7.690541781450887E-3</v>
      </c>
      <c r="U36" s="55">
        <v>0.13312616950953624</v>
      </c>
      <c r="V36" s="55">
        <v>11.496462737577174</v>
      </c>
      <c r="W36" s="55">
        <v>8.8173621020138029</v>
      </c>
    </row>
    <row r="37" spans="3:23" x14ac:dyDescent="0.25">
      <c r="C37" s="51">
        <v>1</v>
      </c>
      <c r="D37" s="54">
        <v>73</v>
      </c>
      <c r="E37" s="54">
        <v>78</v>
      </c>
      <c r="F37" s="54">
        <v>28.59</v>
      </c>
      <c r="G37" s="54">
        <v>0.49979878643897779</v>
      </c>
      <c r="H37" s="54">
        <v>0.9358974358974359</v>
      </c>
      <c r="I37" s="54">
        <v>0.66363636363636369</v>
      </c>
      <c r="J37" s="54">
        <v>9.6408758298023347</v>
      </c>
      <c r="K37" s="54">
        <v>165</v>
      </c>
      <c r="L37" s="54">
        <v>114.9041095890411</v>
      </c>
      <c r="M37" s="54">
        <v>621.25456621004582</v>
      </c>
      <c r="N37" s="54">
        <v>24.924978760473316</v>
      </c>
      <c r="O37" s="54">
        <v>0.22650078449122257</v>
      </c>
      <c r="P37" s="54">
        <v>1.9749035875342631</v>
      </c>
      <c r="Q37" s="54">
        <v>201.58677685950408</v>
      </c>
      <c r="R37" s="54">
        <v>0.92141001563574976</v>
      </c>
      <c r="S37" s="54">
        <v>5.5353802094167701</v>
      </c>
      <c r="T37" s="54">
        <v>9.0840789563554503E-3</v>
      </c>
      <c r="U37" s="54">
        <v>0.11766899197302882</v>
      </c>
      <c r="V37" s="54">
        <v>10.47075796791688</v>
      </c>
      <c r="W37" s="54">
        <v>9.0691584661183722</v>
      </c>
    </row>
    <row r="38" spans="3:23" x14ac:dyDescent="0.25">
      <c r="C38" s="52">
        <v>1</v>
      </c>
      <c r="D38" s="55">
        <v>78</v>
      </c>
      <c r="E38" s="55">
        <v>82</v>
      </c>
      <c r="F38" s="55">
        <v>29.144000000000002</v>
      </c>
      <c r="G38" s="55">
        <v>0.50742246516478806</v>
      </c>
      <c r="H38" s="55">
        <v>0.95121951219512191</v>
      </c>
      <c r="I38" s="55">
        <v>0.70909090909090911</v>
      </c>
      <c r="J38" s="55">
        <v>9.9655749703337584</v>
      </c>
      <c r="K38" s="55">
        <v>162</v>
      </c>
      <c r="L38" s="55">
        <v>112.07692307692308</v>
      </c>
      <c r="M38" s="55">
        <v>605.26673326673324</v>
      </c>
      <c r="N38" s="55">
        <v>24.602169279694287</v>
      </c>
      <c r="O38" s="55">
        <v>0.16760610579805332</v>
      </c>
      <c r="P38" s="55">
        <v>1.8589191252624628</v>
      </c>
      <c r="Q38" s="55">
        <v>194.76033057851254</v>
      </c>
      <c r="R38" s="55">
        <v>0.91563108989517272</v>
      </c>
      <c r="S38" s="55">
        <v>5.5959863533389518</v>
      </c>
      <c r="T38" s="55">
        <v>8.4010655009903786E-3</v>
      </c>
      <c r="U38" s="55">
        <v>0.12065158427834737</v>
      </c>
      <c r="V38" s="55">
        <v>10.828680223644355</v>
      </c>
      <c r="W38" s="55">
        <v>9.3310457994811848</v>
      </c>
    </row>
    <row r="39" spans="3:23" x14ac:dyDescent="0.25">
      <c r="C39" s="51">
        <v>1</v>
      </c>
      <c r="D39" s="54">
        <v>79</v>
      </c>
      <c r="E39" s="54">
        <v>83</v>
      </c>
      <c r="F39" s="54">
        <v>28.962</v>
      </c>
      <c r="G39" s="54">
        <v>0.48648915110827118</v>
      </c>
      <c r="H39" s="54">
        <v>0.95180722891566261</v>
      </c>
      <c r="I39" s="54">
        <v>0.71818181818181814</v>
      </c>
      <c r="J39" s="54">
        <v>10.029253413593549</v>
      </c>
      <c r="K39" s="54">
        <v>162</v>
      </c>
      <c r="L39" s="54">
        <v>112.9493670886076</v>
      </c>
      <c r="M39" s="54">
        <v>603.53586497890296</v>
      </c>
      <c r="N39" s="54">
        <v>24.566966947079628</v>
      </c>
      <c r="O39" s="54">
        <v>0.25802592284931175</v>
      </c>
      <c r="P39" s="54">
        <v>1.8827423474825673</v>
      </c>
      <c r="Q39" s="54">
        <v>182.19008264462815</v>
      </c>
      <c r="R39" s="54">
        <v>0.92147878604454903</v>
      </c>
      <c r="S39" s="54">
        <v>5.6326472037637636</v>
      </c>
      <c r="T39" s="54">
        <v>8.537668192063393E-3</v>
      </c>
      <c r="U39" s="54">
        <v>0.11359557394124015</v>
      </c>
      <c r="V39" s="54">
        <v>10.81010607178319</v>
      </c>
      <c r="W39" s="54">
        <v>9.4446450102522643</v>
      </c>
    </row>
    <row r="40" spans="3:23" x14ac:dyDescent="0.25">
      <c r="C40" s="52">
        <v>1</v>
      </c>
      <c r="D40" s="55">
        <v>84</v>
      </c>
      <c r="E40" s="55">
        <v>88</v>
      </c>
      <c r="F40" s="55">
        <v>29.698</v>
      </c>
      <c r="G40" s="55">
        <v>0.48274501421635574</v>
      </c>
      <c r="H40" s="55">
        <v>0.95454545454545459</v>
      </c>
      <c r="I40" s="55">
        <v>0.76363636363636367</v>
      </c>
      <c r="J40" s="55">
        <v>10.34176589165282</v>
      </c>
      <c r="K40" s="55">
        <v>174</v>
      </c>
      <c r="L40" s="55">
        <v>116.92857142857143</v>
      </c>
      <c r="M40" s="55">
        <v>845.03098106712571</v>
      </c>
      <c r="N40" s="55">
        <v>29.069416593167563</v>
      </c>
      <c r="O40" s="55">
        <v>0.31108003202149631</v>
      </c>
      <c r="P40" s="55">
        <v>1.9178990369170668</v>
      </c>
      <c r="Q40" s="55">
        <v>224.33884297520649</v>
      </c>
      <c r="R40" s="55">
        <v>0.92064624250424254</v>
      </c>
      <c r="S40" s="55">
        <v>5.7701190596062553</v>
      </c>
      <c r="T40" s="55">
        <v>8.537668192063393E-3</v>
      </c>
      <c r="U40" s="55">
        <v>0.14009698741990059</v>
      </c>
      <c r="V40" s="55">
        <v>11.109897965552058</v>
      </c>
      <c r="W40" s="55">
        <v>9.7296148582695867</v>
      </c>
    </row>
    <row r="41" spans="3:23" x14ac:dyDescent="0.25">
      <c r="C41" s="51">
        <v>1</v>
      </c>
      <c r="D41" s="54">
        <v>76</v>
      </c>
      <c r="E41" s="54">
        <v>80</v>
      </c>
      <c r="F41" s="54">
        <v>28.382999999999999</v>
      </c>
      <c r="G41" s="54">
        <v>0.54219729121279547</v>
      </c>
      <c r="H41" s="54">
        <v>0.95</v>
      </c>
      <c r="I41" s="54">
        <v>0.76767676767676762</v>
      </c>
      <c r="J41" s="54">
        <v>9.8369815187318714</v>
      </c>
      <c r="K41" s="54">
        <v>179</v>
      </c>
      <c r="L41" s="54">
        <v>121.82894736842105</v>
      </c>
      <c r="M41" s="54">
        <v>818.2236842105259</v>
      </c>
      <c r="N41" s="54">
        <v>28.604609492361995</v>
      </c>
      <c r="O41" s="54">
        <v>0.29918823056877436</v>
      </c>
      <c r="P41" s="54">
        <v>1.9292950156106106</v>
      </c>
      <c r="Q41" s="54">
        <v>238.91818181818175</v>
      </c>
      <c r="R41" s="54">
        <v>0.90984807732655304</v>
      </c>
      <c r="S41" s="54">
        <v>5.6292492238560392</v>
      </c>
      <c r="T41" s="54">
        <v>9.2561983471074125E-3</v>
      </c>
      <c r="U41" s="54">
        <v>0.11610920189851659</v>
      </c>
      <c r="V41" s="54">
        <v>10.800159811642501</v>
      </c>
      <c r="W41" s="54">
        <v>9.0748473595342425</v>
      </c>
    </row>
    <row r="42" spans="3:23" x14ac:dyDescent="0.25">
      <c r="C42" s="52">
        <v>1</v>
      </c>
      <c r="D42" s="55">
        <v>81</v>
      </c>
      <c r="E42" s="55">
        <v>85</v>
      </c>
      <c r="F42" s="55">
        <v>29.053000000000001</v>
      </c>
      <c r="G42" s="55">
        <v>0.41054587745123855</v>
      </c>
      <c r="H42" s="55">
        <v>0.95294117647058818</v>
      </c>
      <c r="I42" s="55">
        <v>0.73636363636363633</v>
      </c>
      <c r="J42" s="55">
        <v>10.155412503859614</v>
      </c>
      <c r="K42" s="55">
        <v>173</v>
      </c>
      <c r="L42" s="55">
        <v>119.50617283950618</v>
      </c>
      <c r="M42" s="55">
        <v>779.75308641975323</v>
      </c>
      <c r="N42" s="55">
        <v>27.924059275466259</v>
      </c>
      <c r="O42" s="55">
        <v>0.25141872448335134</v>
      </c>
      <c r="P42" s="55">
        <v>1.926492073737117</v>
      </c>
      <c r="Q42" s="55">
        <v>218.14049586776849</v>
      </c>
      <c r="R42" s="55">
        <v>0.92529435021986517</v>
      </c>
      <c r="S42" s="55">
        <v>5.6792354966583618</v>
      </c>
      <c r="T42" s="55">
        <v>8.5376681920633947E-3</v>
      </c>
      <c r="U42" s="55">
        <v>0.1398133800821531</v>
      </c>
      <c r="V42" s="55">
        <v>10.703134619130617</v>
      </c>
      <c r="W42" s="55">
        <v>9.7595456660623263</v>
      </c>
    </row>
    <row r="43" spans="3:23" x14ac:dyDescent="0.25">
      <c r="C43" s="51">
        <v>1</v>
      </c>
      <c r="D43" s="54">
        <v>77</v>
      </c>
      <c r="E43" s="54">
        <v>81</v>
      </c>
      <c r="F43" s="54">
        <v>28.382999999999999</v>
      </c>
      <c r="G43" s="54">
        <v>0.32639575867763476</v>
      </c>
      <c r="H43" s="54">
        <v>0.95061728395061729</v>
      </c>
      <c r="I43" s="54">
        <v>0.77</v>
      </c>
      <c r="J43" s="54">
        <v>9.9014870067383072</v>
      </c>
      <c r="K43" s="54">
        <v>171</v>
      </c>
      <c r="L43" s="54">
        <v>117.1948051948052</v>
      </c>
      <c r="M43" s="54">
        <v>704.76418318523577</v>
      </c>
      <c r="N43" s="54">
        <v>26.54739503577019</v>
      </c>
      <c r="O43" s="54">
        <v>0.24185399694893633</v>
      </c>
      <c r="P43" s="54">
        <v>1.9174250036060554</v>
      </c>
      <c r="Q43" s="54">
        <v>202.66363636363624</v>
      </c>
      <c r="R43" s="54">
        <v>0.91724185147017945</v>
      </c>
      <c r="S43" s="54">
        <v>5.458154560091133</v>
      </c>
      <c r="T43" s="54">
        <v>9.2561983471074125E-3</v>
      </c>
      <c r="U43" s="54">
        <v>0.10910602662261398</v>
      </c>
      <c r="V43" s="54">
        <v>10.248006880444853</v>
      </c>
      <c r="W43" s="54">
        <v>9.6867563715662932</v>
      </c>
    </row>
    <row r="44" spans="3:23" x14ac:dyDescent="0.25">
      <c r="C44" s="52">
        <v>1</v>
      </c>
      <c r="D44" s="55">
        <v>72</v>
      </c>
      <c r="E44" s="55">
        <v>76</v>
      </c>
      <c r="F44" s="55">
        <v>27.646999999999998</v>
      </c>
      <c r="G44" s="55">
        <v>0.51273075741216312</v>
      </c>
      <c r="H44" s="55">
        <v>0.94736842105263153</v>
      </c>
      <c r="I44" s="55">
        <v>0.72</v>
      </c>
      <c r="J44" s="55">
        <v>9.5746147296343835</v>
      </c>
      <c r="K44" s="55">
        <v>170</v>
      </c>
      <c r="L44" s="55">
        <v>119.04166666666667</v>
      </c>
      <c r="M44" s="55">
        <v>670.51936619718333</v>
      </c>
      <c r="N44" s="55">
        <v>25.894388700975032</v>
      </c>
      <c r="O44" s="55">
        <v>0.15311078725671343</v>
      </c>
      <c r="P44" s="55">
        <v>1.9190819977971865</v>
      </c>
      <c r="Q44" s="55">
        <v>209.1818181818181</v>
      </c>
      <c r="R44" s="55">
        <v>0.91869903103758199</v>
      </c>
      <c r="S44" s="55">
        <v>5.6384713555188366</v>
      </c>
      <c r="T44" s="55">
        <v>9.0909090909090662E-3</v>
      </c>
      <c r="U44" s="55">
        <v>0.11633504874103456</v>
      </c>
      <c r="V44" s="55">
        <v>10.421511914742657</v>
      </c>
      <c r="W44" s="55">
        <v>8.9473833972726506</v>
      </c>
    </row>
    <row r="45" spans="3:23" x14ac:dyDescent="0.25">
      <c r="C45" s="51">
        <v>1</v>
      </c>
      <c r="D45" s="54">
        <v>76</v>
      </c>
      <c r="E45" s="54">
        <v>80</v>
      </c>
      <c r="F45" s="54">
        <v>28.317</v>
      </c>
      <c r="G45" s="54">
        <v>0.4317558887616777</v>
      </c>
      <c r="H45" s="54">
        <v>0.95</v>
      </c>
      <c r="I45" s="54">
        <v>0.69090909090909092</v>
      </c>
      <c r="J45" s="54">
        <v>9.8369815187318714</v>
      </c>
      <c r="K45" s="54">
        <v>173</v>
      </c>
      <c r="L45" s="54">
        <v>117.94736842105263</v>
      </c>
      <c r="M45" s="54">
        <v>734.50385964912277</v>
      </c>
      <c r="N45" s="54">
        <v>27.101731672517214</v>
      </c>
      <c r="O45" s="54">
        <v>0.25087932353345443</v>
      </c>
      <c r="P45" s="54">
        <v>1.9571751515259124</v>
      </c>
      <c r="Q45" s="54">
        <v>222.86776859504138</v>
      </c>
      <c r="R45" s="54">
        <v>0.91823182307016393</v>
      </c>
      <c r="S45" s="54">
        <v>5.6719480725117819</v>
      </c>
      <c r="T45" s="54">
        <v>8.8108735742094216E-3</v>
      </c>
      <c r="U45" s="54">
        <v>0.12619354904324237</v>
      </c>
      <c r="V45" s="54">
        <v>10.449361237928013</v>
      </c>
      <c r="W45" s="54">
        <v>9.4252245122424512</v>
      </c>
    </row>
    <row r="46" spans="3:23" x14ac:dyDescent="0.25">
      <c r="C46" s="52">
        <v>1</v>
      </c>
      <c r="D46" s="55">
        <v>75</v>
      </c>
      <c r="E46" s="55">
        <v>79</v>
      </c>
      <c r="F46" s="55">
        <v>28.59</v>
      </c>
      <c r="G46" s="55">
        <v>0.49907910193417793</v>
      </c>
      <c r="H46" s="55">
        <v>0.94936708860759489</v>
      </c>
      <c r="I46" s="55">
        <v>0.68181818181818177</v>
      </c>
      <c r="J46" s="55">
        <v>9.7720502380583998</v>
      </c>
      <c r="K46" s="55">
        <v>172</v>
      </c>
      <c r="L46" s="55">
        <v>119.56</v>
      </c>
      <c r="M46" s="55">
        <v>718.14162162162165</v>
      </c>
      <c r="N46" s="55">
        <v>26.798164519638686</v>
      </c>
      <c r="O46" s="55">
        <v>0.26818522838196829</v>
      </c>
      <c r="P46" s="55">
        <v>1.9288372850957467</v>
      </c>
      <c r="Q46" s="55">
        <v>221.06611570247921</v>
      </c>
      <c r="R46" s="55">
        <v>0.92365812250488577</v>
      </c>
      <c r="S46" s="55">
        <v>5.6486883571048576</v>
      </c>
      <c r="T46" s="55">
        <v>8.537668192063393E-3</v>
      </c>
      <c r="U46" s="55">
        <v>0.11011964644047807</v>
      </c>
      <c r="V46" s="55">
        <v>10.589528957739599</v>
      </c>
      <c r="W46" s="55">
        <v>9.176424431230469</v>
      </c>
    </row>
    <row r="47" spans="3:23" x14ac:dyDescent="0.25">
      <c r="C47" s="51">
        <v>1</v>
      </c>
      <c r="D47" s="54">
        <v>78</v>
      </c>
      <c r="E47" s="54">
        <v>82</v>
      </c>
      <c r="F47" s="54">
        <v>29.144000000000002</v>
      </c>
      <c r="G47" s="54">
        <v>0.47582538404428293</v>
      </c>
      <c r="H47" s="54">
        <v>0.95121951219512191</v>
      </c>
      <c r="I47" s="54">
        <v>0.70909090909090911</v>
      </c>
      <c r="J47" s="54">
        <v>9.9655749703337584</v>
      </c>
      <c r="K47" s="54">
        <v>160</v>
      </c>
      <c r="L47" s="54">
        <v>115.47435897435898</v>
      </c>
      <c r="M47" s="54">
        <v>543.26556776556777</v>
      </c>
      <c r="N47" s="54">
        <v>23.308058000733734</v>
      </c>
      <c r="O47" s="54">
        <v>0.16917993614472471</v>
      </c>
      <c r="P47" s="54">
        <v>1.8992904718891279</v>
      </c>
      <c r="Q47" s="54">
        <v>202.20661157024799</v>
      </c>
      <c r="R47" s="54">
        <v>0.9063373167083032</v>
      </c>
      <c r="S47" s="54">
        <v>5.4997071866168099</v>
      </c>
      <c r="T47" s="54">
        <v>8.264462809917366E-3</v>
      </c>
      <c r="U47" s="54">
        <v>0.10219034417112587</v>
      </c>
      <c r="V47" s="54">
        <v>10.729204587610331</v>
      </c>
      <c r="W47" s="54">
        <v>9.4367621162853172</v>
      </c>
    </row>
    <row r="48" spans="3:23" x14ac:dyDescent="0.25">
      <c r="C48" s="52">
        <v>1</v>
      </c>
      <c r="D48" s="55">
        <v>77</v>
      </c>
      <c r="E48" s="55">
        <v>81</v>
      </c>
      <c r="F48" s="55">
        <v>29.053000000000001</v>
      </c>
      <c r="G48" s="55">
        <v>0.33598343130847264</v>
      </c>
      <c r="H48" s="55">
        <v>0.95061728395061729</v>
      </c>
      <c r="I48" s="55">
        <v>0.7</v>
      </c>
      <c r="J48" s="55">
        <v>9.9014870067383072</v>
      </c>
      <c r="K48" s="55">
        <v>163</v>
      </c>
      <c r="L48" s="55">
        <v>116.16883116883118</v>
      </c>
      <c r="M48" s="55">
        <v>593.69480519480521</v>
      </c>
      <c r="N48" s="55">
        <v>24.365853262194722</v>
      </c>
      <c r="O48" s="55">
        <v>0.20987719999320639</v>
      </c>
      <c r="P48" s="55">
        <v>1.8793420687267637</v>
      </c>
      <c r="Q48" s="55">
        <v>178.24166666666665</v>
      </c>
      <c r="R48" s="55">
        <v>0.92716227798960071</v>
      </c>
      <c r="S48" s="55">
        <v>5.6139987159352875</v>
      </c>
      <c r="T48" s="55">
        <v>8.4722222222222039E-3</v>
      </c>
      <c r="U48" s="55">
        <v>0.13681891203039742</v>
      </c>
      <c r="V48" s="55">
        <v>10.304861967858859</v>
      </c>
      <c r="W48" s="55">
        <v>9.7058186622656333</v>
      </c>
    </row>
    <row r="49" spans="3:23" x14ac:dyDescent="0.25">
      <c r="C49" s="51">
        <v>1</v>
      </c>
      <c r="D49" s="54">
        <v>89</v>
      </c>
      <c r="E49" s="54">
        <v>94</v>
      </c>
      <c r="F49" s="54">
        <v>31.310999999999996</v>
      </c>
      <c r="G49" s="54">
        <v>0.48956794358648864</v>
      </c>
      <c r="H49" s="54">
        <v>0.94680851063829785</v>
      </c>
      <c r="I49" s="54">
        <v>0.6742424242424242</v>
      </c>
      <c r="J49" s="54">
        <v>10.64510777218481</v>
      </c>
      <c r="K49" s="54">
        <v>157</v>
      </c>
      <c r="L49" s="54">
        <v>111.38202247191012</v>
      </c>
      <c r="M49" s="54">
        <v>555.92058222676178</v>
      </c>
      <c r="N49" s="54">
        <v>23.577968153061065</v>
      </c>
      <c r="O49" s="54">
        <v>0.20386790722381787</v>
      </c>
      <c r="P49" s="54">
        <v>1.8552048492492912</v>
      </c>
      <c r="Q49" s="54">
        <v>155.75694444444449</v>
      </c>
      <c r="R49" s="54">
        <v>0.93479054298543796</v>
      </c>
      <c r="S49" s="54">
        <v>5.5145101161165728</v>
      </c>
      <c r="T49" s="54">
        <v>7.137345679012367E-3</v>
      </c>
      <c r="U49" s="54">
        <v>0.13346907380995113</v>
      </c>
      <c r="V49" s="54">
        <v>11.504801315029347</v>
      </c>
      <c r="W49" s="54">
        <v>10.031785842629308</v>
      </c>
    </row>
    <row r="50" spans="3:23" x14ac:dyDescent="0.25">
      <c r="C50" s="52">
        <v>1</v>
      </c>
      <c r="D50" s="55">
        <v>86</v>
      </c>
      <c r="E50" s="55">
        <v>91</v>
      </c>
      <c r="F50" s="55">
        <v>31.013000000000002</v>
      </c>
      <c r="G50" s="55">
        <v>0.62627940439717888</v>
      </c>
      <c r="H50" s="55">
        <v>0.94505494505494503</v>
      </c>
      <c r="I50" s="55">
        <v>0.71666666666666667</v>
      </c>
      <c r="J50" s="55">
        <v>10.464157913908982</v>
      </c>
      <c r="K50" s="55">
        <v>161</v>
      </c>
      <c r="L50" s="55">
        <v>113.16279069767442</v>
      </c>
      <c r="M50" s="55">
        <v>592.1614227086186</v>
      </c>
      <c r="N50" s="55">
        <v>24.334367111322592</v>
      </c>
      <c r="O50" s="55">
        <v>0.305836315650235</v>
      </c>
      <c r="P50" s="55">
        <v>1.9171157955022449</v>
      </c>
      <c r="Q50" s="55">
        <v>139.31818181818184</v>
      </c>
      <c r="R50" s="55">
        <v>0.94242919837809147</v>
      </c>
      <c r="S50" s="55">
        <v>5.6702234755317047</v>
      </c>
      <c r="T50" s="55">
        <v>8.0348943985307734E-3</v>
      </c>
      <c r="U50" s="55">
        <v>0.1531339049792301</v>
      </c>
      <c r="V50" s="55">
        <v>11.942384002906763</v>
      </c>
      <c r="W50" s="55">
        <v>9.3102668489147984</v>
      </c>
    </row>
    <row r="51" spans="3:23" x14ac:dyDescent="0.25">
      <c r="C51" s="51">
        <v>1</v>
      </c>
      <c r="D51" s="54">
        <v>82</v>
      </c>
      <c r="E51" s="54">
        <v>86</v>
      </c>
      <c r="F51" s="54">
        <v>30.367999999999999</v>
      </c>
      <c r="G51" s="54">
        <v>0.63913695012321359</v>
      </c>
      <c r="H51" s="54">
        <v>0.95348837209302328</v>
      </c>
      <c r="I51" s="54">
        <v>0.68333333333333335</v>
      </c>
      <c r="J51" s="54">
        <v>10.217907939900583</v>
      </c>
      <c r="K51" s="54">
        <v>166</v>
      </c>
      <c r="L51" s="54">
        <v>115.8780487804878</v>
      </c>
      <c r="M51" s="54">
        <v>671.14543812104796</v>
      </c>
      <c r="N51" s="54">
        <v>25.906474830069953</v>
      </c>
      <c r="O51" s="54">
        <v>0.19102124942978421</v>
      </c>
      <c r="P51" s="54">
        <v>1.8542580580135797</v>
      </c>
      <c r="Q51" s="54">
        <v>170.85606060606068</v>
      </c>
      <c r="R51" s="54">
        <v>0.93268025585352154</v>
      </c>
      <c r="S51" s="54">
        <v>5.701766181315433</v>
      </c>
      <c r="T51" s="54">
        <v>7.690541781450887E-3</v>
      </c>
      <c r="U51" s="54">
        <v>0.14970294830822226</v>
      </c>
      <c r="V51" s="54">
        <v>11.78515584840693</v>
      </c>
      <c r="W51" s="54">
        <v>9.0638802259252031</v>
      </c>
    </row>
    <row r="52" spans="3:23" x14ac:dyDescent="0.25">
      <c r="C52" s="52">
        <v>1</v>
      </c>
      <c r="D52" s="55">
        <v>82</v>
      </c>
      <c r="E52" s="55">
        <v>87</v>
      </c>
      <c r="F52" s="55">
        <v>30.367999999999999</v>
      </c>
      <c r="G52" s="55">
        <v>0.67429751654716952</v>
      </c>
      <c r="H52" s="55">
        <v>0.94252873563218387</v>
      </c>
      <c r="I52" s="55">
        <v>0.68333333333333335</v>
      </c>
      <c r="J52" s="55">
        <v>10.217907939900583</v>
      </c>
      <c r="K52" s="55">
        <v>149</v>
      </c>
      <c r="L52" s="55">
        <v>107.13414634146342</v>
      </c>
      <c r="M52" s="55">
        <v>481.6484492622705</v>
      </c>
      <c r="N52" s="55">
        <v>21.94649059103233</v>
      </c>
      <c r="O52" s="55">
        <v>0.25712002811320422</v>
      </c>
      <c r="P52" s="55">
        <v>1.9265275226781937</v>
      </c>
      <c r="Q52" s="55">
        <v>121.07575757575752</v>
      </c>
      <c r="R52" s="55">
        <v>0.93730012903957083</v>
      </c>
      <c r="S52" s="55">
        <v>5.4974382849475862</v>
      </c>
      <c r="T52" s="55">
        <v>7.9201101928374797E-3</v>
      </c>
      <c r="U52" s="55">
        <v>0.1686354215520858</v>
      </c>
      <c r="V52" s="55">
        <v>11.994860260127421</v>
      </c>
      <c r="W52" s="55">
        <v>8.8577219703491306</v>
      </c>
    </row>
    <row r="53" spans="3:23" x14ac:dyDescent="0.25">
      <c r="C53" s="51">
        <v>1</v>
      </c>
      <c r="D53" s="54">
        <v>75</v>
      </c>
      <c r="E53" s="54">
        <v>80</v>
      </c>
      <c r="F53" s="54">
        <v>28.498999999999999</v>
      </c>
      <c r="G53" s="54">
        <v>0.556950633380773</v>
      </c>
      <c r="H53" s="54">
        <v>0.9375</v>
      </c>
      <c r="I53" s="54">
        <v>0.68181818181818177</v>
      </c>
      <c r="J53" s="54">
        <v>9.7720502380583998</v>
      </c>
      <c r="K53" s="54">
        <v>149</v>
      </c>
      <c r="L53" s="54">
        <v>110.22666666666667</v>
      </c>
      <c r="M53" s="54">
        <v>412.74522522522528</v>
      </c>
      <c r="N53" s="54">
        <v>20.31613214234504</v>
      </c>
      <c r="O53" s="54">
        <v>0.17307971663393731</v>
      </c>
      <c r="P53" s="54">
        <v>1.9730916569843158</v>
      </c>
      <c r="Q53" s="54">
        <v>110.6942148760331</v>
      </c>
      <c r="R53" s="54">
        <v>0.94402619218297901</v>
      </c>
      <c r="S53" s="54">
        <v>5.4353550237715229</v>
      </c>
      <c r="T53" s="54">
        <v>8.264462809917366E-3</v>
      </c>
      <c r="U53" s="54">
        <v>0.15472581943042241</v>
      </c>
      <c r="V53" s="54">
        <v>10.813465228349669</v>
      </c>
      <c r="W53" s="54">
        <v>8.981075955075104</v>
      </c>
    </row>
    <row r="54" spans="3:23" x14ac:dyDescent="0.25">
      <c r="C54" s="52">
        <v>1</v>
      </c>
      <c r="D54" s="55">
        <v>73</v>
      </c>
      <c r="E54" s="55">
        <v>77</v>
      </c>
      <c r="F54" s="55">
        <v>27.738</v>
      </c>
      <c r="G54" s="55">
        <v>0.56840537891884446</v>
      </c>
      <c r="H54" s="55">
        <v>0.94805194805194803</v>
      </c>
      <c r="I54" s="55">
        <v>0.73737373737373735</v>
      </c>
      <c r="J54" s="55">
        <v>9.6408758298023347</v>
      </c>
      <c r="K54" s="55">
        <v>151</v>
      </c>
      <c r="L54" s="55">
        <v>110.8082191780822</v>
      </c>
      <c r="M54" s="55">
        <v>445.74048706240472</v>
      </c>
      <c r="N54" s="55">
        <v>21.11256704103991</v>
      </c>
      <c r="O54" s="55">
        <v>0.23738373682789504</v>
      </c>
      <c r="P54" s="55">
        <v>1.9383740396078226</v>
      </c>
      <c r="Q54" s="55">
        <v>113.39090909090906</v>
      </c>
      <c r="R54" s="55">
        <v>0.93373247114414515</v>
      </c>
      <c r="S54" s="55">
        <v>5.326543051912159</v>
      </c>
      <c r="T54" s="55">
        <v>9.2561983471074125E-3</v>
      </c>
      <c r="U54" s="55">
        <v>0.14168839010381376</v>
      </c>
      <c r="V54" s="55">
        <v>10.701295527432695</v>
      </c>
      <c r="W54" s="55">
        <v>8.8044763452981307</v>
      </c>
    </row>
    <row r="55" spans="3:23" x14ac:dyDescent="0.25">
      <c r="C55" s="51">
        <v>1</v>
      </c>
      <c r="D55" s="54">
        <v>75</v>
      </c>
      <c r="E55" s="54">
        <v>80</v>
      </c>
      <c r="F55" s="54">
        <v>29.053000000000001</v>
      </c>
      <c r="G55" s="54">
        <v>0.66835350769243052</v>
      </c>
      <c r="H55" s="54">
        <v>0.9375</v>
      </c>
      <c r="I55" s="54">
        <v>0.69444444444444442</v>
      </c>
      <c r="J55" s="54">
        <v>9.7720502380583998</v>
      </c>
      <c r="K55" s="54">
        <v>149</v>
      </c>
      <c r="L55" s="54">
        <v>107.65333333333334</v>
      </c>
      <c r="M55" s="54">
        <v>417.36468468468462</v>
      </c>
      <c r="N55" s="54">
        <v>20.429505248162144</v>
      </c>
      <c r="O55" s="54">
        <v>0.32539181056900229</v>
      </c>
      <c r="P55" s="54">
        <v>2.0266353661225089</v>
      </c>
      <c r="Q55" s="54">
        <v>85.941666666666677</v>
      </c>
      <c r="R55" s="54">
        <v>0.9438276340106504</v>
      </c>
      <c r="S55" s="54">
        <v>5.3417610236561393</v>
      </c>
      <c r="T55" s="54">
        <v>8.7499999999999852E-3</v>
      </c>
      <c r="U55" s="54">
        <v>0.17482490326724062</v>
      </c>
      <c r="V55" s="54">
        <v>11.43644693710144</v>
      </c>
      <c r="W55" s="54">
        <v>8.5069300709856979</v>
      </c>
    </row>
    <row r="56" spans="3:23" x14ac:dyDescent="0.25">
      <c r="C56" s="52">
        <v>1</v>
      </c>
      <c r="D56" s="55">
        <v>71</v>
      </c>
      <c r="E56" s="55">
        <v>75</v>
      </c>
      <c r="F56" s="55">
        <v>27.646999999999998</v>
      </c>
      <c r="G56" s="55">
        <v>0.61708620086158339</v>
      </c>
      <c r="H56" s="55">
        <v>0.94666666666666666</v>
      </c>
      <c r="I56" s="55">
        <v>0.71717171717171713</v>
      </c>
      <c r="J56" s="55">
        <v>9.5078918628787825</v>
      </c>
      <c r="K56" s="55">
        <v>134</v>
      </c>
      <c r="L56" s="55">
        <v>104</v>
      </c>
      <c r="M56" s="55">
        <v>235.11428571428573</v>
      </c>
      <c r="N56" s="55">
        <v>15.333436852652628</v>
      </c>
      <c r="O56" s="55">
        <v>7.7174734357128807E-2</v>
      </c>
      <c r="P56" s="55">
        <v>1.9730287730272182</v>
      </c>
      <c r="Q56" s="55">
        <v>59.527272727272738</v>
      </c>
      <c r="R56" s="55">
        <v>0.93921295627955126</v>
      </c>
      <c r="S56" s="55">
        <v>5.2903168376926555</v>
      </c>
      <c r="T56" s="55">
        <v>9.5867768595041085E-3</v>
      </c>
      <c r="U56" s="55">
        <v>0.20141064743337481</v>
      </c>
      <c r="V56" s="55">
        <v>10.811808697100766</v>
      </c>
      <c r="W56" s="55">
        <v>8.5077642480410418</v>
      </c>
    </row>
    <row r="57" spans="3:23" x14ac:dyDescent="0.25">
      <c r="C57" s="51">
        <v>1</v>
      </c>
      <c r="D57" s="54">
        <v>65</v>
      </c>
      <c r="E57" s="54">
        <v>69</v>
      </c>
      <c r="F57" s="54">
        <v>26.332000000000001</v>
      </c>
      <c r="G57" s="54">
        <v>0.51140596360598956</v>
      </c>
      <c r="H57" s="54">
        <v>0.94202898550724634</v>
      </c>
      <c r="I57" s="54">
        <v>0.72222222222222221</v>
      </c>
      <c r="J57" s="54">
        <v>9.0972836829344601</v>
      </c>
      <c r="K57" s="54">
        <v>135</v>
      </c>
      <c r="L57" s="54">
        <v>103.61538461538461</v>
      </c>
      <c r="M57" s="54">
        <v>246.39663461538456</v>
      </c>
      <c r="N57" s="54">
        <v>15.697026298486747</v>
      </c>
      <c r="O57" s="54">
        <v>0.14158458114941494</v>
      </c>
      <c r="P57" s="54">
        <v>2.0076457778091998</v>
      </c>
      <c r="Q57" s="54">
        <v>88.679999999999978</v>
      </c>
      <c r="R57" s="54">
        <v>0.90977746023171058</v>
      </c>
      <c r="S57" s="54">
        <v>5.1819187286732147</v>
      </c>
      <c r="T57" s="54">
        <v>1.0199999999999996E-2</v>
      </c>
      <c r="U57" s="54">
        <v>0.16405082048154807</v>
      </c>
      <c r="V57" s="54">
        <v>9.914444558885922</v>
      </c>
      <c r="W57" s="54">
        <v>8.5198713156205557</v>
      </c>
    </row>
    <row r="58" spans="3:23" x14ac:dyDescent="0.25">
      <c r="C58" s="52">
        <v>1</v>
      </c>
      <c r="D58" s="55">
        <v>64</v>
      </c>
      <c r="E58" s="55">
        <v>69</v>
      </c>
      <c r="F58" s="55">
        <v>26.513999999999999</v>
      </c>
      <c r="G58" s="55">
        <v>0.54416567677249594</v>
      </c>
      <c r="H58" s="55">
        <v>0.92753623188405798</v>
      </c>
      <c r="I58" s="55">
        <v>0.71111111111111114</v>
      </c>
      <c r="J58" s="55">
        <v>9.0270333367641005</v>
      </c>
      <c r="K58" s="55">
        <v>135</v>
      </c>
      <c r="L58" s="55">
        <v>104.125</v>
      </c>
      <c r="M58" s="55">
        <v>229.38095238095238</v>
      </c>
      <c r="N58" s="55">
        <v>15.145327740955373</v>
      </c>
      <c r="O58" s="55">
        <v>0.30833620884545215</v>
      </c>
      <c r="P58" s="55">
        <v>2.0435093331581871</v>
      </c>
      <c r="Q58" s="55">
        <v>95.49</v>
      </c>
      <c r="R58" s="55">
        <v>0.90613250138612011</v>
      </c>
      <c r="S58" s="55">
        <v>5.0526688987017083</v>
      </c>
      <c r="T58" s="55">
        <v>1.0399999999999993E-2</v>
      </c>
      <c r="U58" s="55">
        <v>0.16698794506147455</v>
      </c>
      <c r="V58" s="55">
        <v>9.9575254123148298</v>
      </c>
      <c r="W58" s="55">
        <v>8.35414256999311</v>
      </c>
    </row>
    <row r="59" spans="3:23" x14ac:dyDescent="0.25">
      <c r="C59" s="51">
        <v>1</v>
      </c>
      <c r="D59" s="54">
        <v>63</v>
      </c>
      <c r="E59" s="54">
        <v>67</v>
      </c>
      <c r="F59" s="54">
        <v>26.050999999999998</v>
      </c>
      <c r="G59" s="54">
        <v>0.51317805089437007</v>
      </c>
      <c r="H59" s="54">
        <v>0.94029850746268662</v>
      </c>
      <c r="I59" s="54">
        <v>0.7</v>
      </c>
      <c r="J59" s="54">
        <v>8.9562319821627696</v>
      </c>
      <c r="K59" s="54">
        <v>138</v>
      </c>
      <c r="L59" s="54">
        <v>106.58730158730158</v>
      </c>
      <c r="M59" s="54">
        <v>270.08499743983606</v>
      </c>
      <c r="N59" s="54">
        <v>16.434262911364051</v>
      </c>
      <c r="O59" s="54">
        <v>0.15572947973639908</v>
      </c>
      <c r="P59" s="54">
        <v>1.9866193297729611</v>
      </c>
      <c r="Q59" s="54">
        <v>127.55999999999997</v>
      </c>
      <c r="R59" s="54">
        <v>0.88908330480247677</v>
      </c>
      <c r="S59" s="54">
        <v>5.3064122646667355</v>
      </c>
      <c r="T59" s="54">
        <v>1.0199999999999992E-2</v>
      </c>
      <c r="U59" s="54">
        <v>0.13690035865631506</v>
      </c>
      <c r="V59" s="54">
        <v>9.7646107364017976</v>
      </c>
      <c r="W59" s="54">
        <v>8.3807913190095125</v>
      </c>
    </row>
    <row r="60" spans="3:23" x14ac:dyDescent="0.25">
      <c r="C60" s="52">
        <v>1</v>
      </c>
      <c r="D60" s="55">
        <v>64</v>
      </c>
      <c r="E60" s="55">
        <v>68</v>
      </c>
      <c r="F60" s="55">
        <v>25.777999999999999</v>
      </c>
      <c r="G60" s="55">
        <v>0.50673931898020219</v>
      </c>
      <c r="H60" s="55">
        <v>0.94117647058823528</v>
      </c>
      <c r="I60" s="55">
        <v>0.71111111111111114</v>
      </c>
      <c r="J60" s="55">
        <v>9.0270333367641005</v>
      </c>
      <c r="K60" s="55">
        <v>141</v>
      </c>
      <c r="L60" s="55">
        <v>105.546875</v>
      </c>
      <c r="M60" s="55">
        <v>275.61681547619048</v>
      </c>
      <c r="N60" s="55">
        <v>16.601711221322653</v>
      </c>
      <c r="O60" s="55">
        <v>0.35097154018036469</v>
      </c>
      <c r="P60" s="55">
        <v>2.0555737853123426</v>
      </c>
      <c r="Q60" s="55">
        <v>123.33999999999995</v>
      </c>
      <c r="R60" s="55">
        <v>0.88316017223077092</v>
      </c>
      <c r="S60" s="55">
        <v>5.058364648336088</v>
      </c>
      <c r="T60" s="55">
        <v>1.0599999999999991E-2</v>
      </c>
      <c r="U60" s="55">
        <v>0.13058748106263257</v>
      </c>
      <c r="V60" s="55">
        <v>9.8072637554295348</v>
      </c>
      <c r="W60" s="55">
        <v>8.4548355571297105</v>
      </c>
    </row>
    <row r="61" spans="3:23" x14ac:dyDescent="0.25">
      <c r="C61" s="51">
        <v>1</v>
      </c>
      <c r="D61" s="54">
        <v>59</v>
      </c>
      <c r="E61" s="54">
        <v>63</v>
      </c>
      <c r="F61" s="54">
        <v>25.405999999999999</v>
      </c>
      <c r="G61" s="54">
        <v>0.51291657807196234</v>
      </c>
      <c r="H61" s="54">
        <v>0.93650793650793651</v>
      </c>
      <c r="I61" s="54">
        <v>0.65555555555555556</v>
      </c>
      <c r="J61" s="54">
        <v>8.6672448413192171</v>
      </c>
      <c r="K61" s="54">
        <v>134</v>
      </c>
      <c r="L61" s="54">
        <v>104.23728813559322</v>
      </c>
      <c r="M61" s="54">
        <v>218.4254821741672</v>
      </c>
      <c r="N61" s="54">
        <v>14.779224681090927</v>
      </c>
      <c r="O61" s="54">
        <v>0.26881546059523892</v>
      </c>
      <c r="P61" s="54">
        <v>2.0834068567606558</v>
      </c>
      <c r="Q61" s="54">
        <v>98.689999999999969</v>
      </c>
      <c r="R61" s="54">
        <v>0.89359193167790274</v>
      </c>
      <c r="S61" s="54">
        <v>5.0518032187066888</v>
      </c>
      <c r="T61" s="54">
        <v>1.0399999999999991E-2</v>
      </c>
      <c r="U61" s="54">
        <v>0.14073777230681267</v>
      </c>
      <c r="V61" s="54">
        <v>9.4589331162226955</v>
      </c>
      <c r="W61" s="54">
        <v>8.1199119463047982</v>
      </c>
    </row>
    <row r="62" spans="3:23" x14ac:dyDescent="0.25">
      <c r="C62" s="52">
        <v>1</v>
      </c>
      <c r="D62" s="55">
        <v>72</v>
      </c>
      <c r="E62" s="55">
        <v>77</v>
      </c>
      <c r="F62" s="55">
        <v>29.144000000000002</v>
      </c>
      <c r="G62" s="55">
        <v>0.65573333522558808</v>
      </c>
      <c r="H62" s="55">
        <v>0.93506493506493504</v>
      </c>
      <c r="I62" s="55">
        <v>0.65454545454545454</v>
      </c>
      <c r="J62" s="55">
        <v>9.5746147296343835</v>
      </c>
      <c r="K62" s="55">
        <v>120</v>
      </c>
      <c r="L62" s="55">
        <v>97.361111111111114</v>
      </c>
      <c r="M62" s="55">
        <v>122.99452269170577</v>
      </c>
      <c r="N62" s="55">
        <v>11.090289567531849</v>
      </c>
      <c r="O62" s="55">
        <v>0.32548130742483899</v>
      </c>
      <c r="P62" s="55">
        <v>1.9440627829356216</v>
      </c>
      <c r="Q62" s="55">
        <v>42.181818181818187</v>
      </c>
      <c r="R62" s="55">
        <v>0.92551097134849392</v>
      </c>
      <c r="S62" s="55">
        <v>4.9508355915698496</v>
      </c>
      <c r="T62" s="55">
        <v>8.8108735742094216E-3</v>
      </c>
      <c r="U62" s="55">
        <v>0.20653442058400731</v>
      </c>
      <c r="V62" s="55">
        <v>11.183631088870037</v>
      </c>
      <c r="W62" s="55">
        <v>8.4435584689558958</v>
      </c>
    </row>
    <row r="63" spans="3:23" x14ac:dyDescent="0.25">
      <c r="C63" s="51">
        <v>1</v>
      </c>
      <c r="D63" s="54">
        <v>59</v>
      </c>
      <c r="E63" s="54">
        <v>64</v>
      </c>
      <c r="F63" s="54">
        <v>25.405999999999999</v>
      </c>
      <c r="G63" s="54">
        <v>0.4523142134335349</v>
      </c>
      <c r="H63" s="54">
        <v>0.921875</v>
      </c>
      <c r="I63" s="54">
        <v>0.65555555555555556</v>
      </c>
      <c r="J63" s="54">
        <v>8.6672448413192171</v>
      </c>
      <c r="K63" s="54">
        <v>118</v>
      </c>
      <c r="L63" s="54">
        <v>97.322033898305079</v>
      </c>
      <c r="M63" s="54">
        <v>109.53243717124488</v>
      </c>
      <c r="N63" s="54">
        <v>10.465774561457211</v>
      </c>
      <c r="O63" s="54">
        <v>0.23863823450874638</v>
      </c>
      <c r="P63" s="54">
        <v>1.9936319788335399</v>
      </c>
      <c r="Q63" s="54">
        <v>46.649999999999984</v>
      </c>
      <c r="R63" s="54">
        <v>0.91047450150301301</v>
      </c>
      <c r="S63" s="54">
        <v>4.8017203796869694</v>
      </c>
      <c r="T63" s="54">
        <v>1.0599999999999993E-2</v>
      </c>
      <c r="U63" s="54">
        <v>0.17449442224442233</v>
      </c>
      <c r="V63" s="54">
        <v>9.2878712085132005</v>
      </c>
      <c r="W63" s="54">
        <v>8.2834682812838345</v>
      </c>
    </row>
    <row r="64" spans="3:23" x14ac:dyDescent="0.25">
      <c r="C64" s="52">
        <v>1</v>
      </c>
      <c r="D64" s="55">
        <v>52</v>
      </c>
      <c r="E64" s="55">
        <v>56</v>
      </c>
      <c r="F64" s="55">
        <v>23.147999999999996</v>
      </c>
      <c r="G64" s="55">
        <v>0.40283323917633496</v>
      </c>
      <c r="H64" s="55">
        <v>0.9285714285714286</v>
      </c>
      <c r="I64" s="55">
        <v>0.72222222222222221</v>
      </c>
      <c r="J64" s="55">
        <v>8.1368578902564384</v>
      </c>
      <c r="K64" s="55">
        <v>118</v>
      </c>
      <c r="L64" s="55">
        <v>97.538461538461533</v>
      </c>
      <c r="M64" s="55">
        <v>107.19457013574659</v>
      </c>
      <c r="N64" s="55">
        <v>10.353481063668712</v>
      </c>
      <c r="O64" s="55">
        <v>0.19549974480449156</v>
      </c>
      <c r="P64" s="55">
        <v>1.9954384677607571</v>
      </c>
      <c r="Q64" s="55">
        <v>48.530864197530867</v>
      </c>
      <c r="R64" s="55">
        <v>0.88437111024737769</v>
      </c>
      <c r="S64" s="55">
        <v>4.651798852506845</v>
      </c>
      <c r="T64" s="55">
        <v>1.4784331656759632E-2</v>
      </c>
      <c r="U64" s="55">
        <v>0.19963729685951903</v>
      </c>
      <c r="V64" s="55">
        <v>8.5993440417695783</v>
      </c>
      <c r="W64" s="55">
        <v>7.8707507868511462</v>
      </c>
    </row>
    <row r="65" spans="3:23" x14ac:dyDescent="0.25">
      <c r="C65" s="51">
        <v>1</v>
      </c>
      <c r="D65" s="54">
        <v>60</v>
      </c>
      <c r="E65" s="54">
        <v>64</v>
      </c>
      <c r="F65" s="54">
        <v>25.959999999999997</v>
      </c>
      <c r="G65" s="54">
        <v>7.5037528148449509E-2</v>
      </c>
      <c r="H65" s="54">
        <v>0.9375</v>
      </c>
      <c r="I65" s="54">
        <v>0.66666666666666663</v>
      </c>
      <c r="J65" s="54">
        <v>8.7403874447366334</v>
      </c>
      <c r="K65" s="54">
        <v>198</v>
      </c>
      <c r="L65" s="54">
        <v>123.11666666666666</v>
      </c>
      <c r="M65" s="54">
        <v>1256.8166666666666</v>
      </c>
      <c r="N65" s="54">
        <v>35.451610212607648</v>
      </c>
      <c r="O65" s="54">
        <v>0.33359232807507583</v>
      </c>
      <c r="P65" s="54">
        <v>2.0956246173935829</v>
      </c>
      <c r="Q65" s="54">
        <v>444.47474747474729</v>
      </c>
      <c r="R65" s="54">
        <v>0.90387741563745705</v>
      </c>
      <c r="S65" s="54">
        <v>5.4817276788697358</v>
      </c>
      <c r="T65" s="54">
        <v>1.0305070911131536E-2</v>
      </c>
      <c r="U65" s="54">
        <v>9.1149768069869158E-2</v>
      </c>
      <c r="V65" s="54">
        <v>8.8844433327774297</v>
      </c>
      <c r="W65" s="54">
        <v>8.859395514869453</v>
      </c>
    </row>
    <row r="66" spans="3:23" x14ac:dyDescent="0.25">
      <c r="C66" s="52">
        <v>1</v>
      </c>
      <c r="D66" s="55">
        <v>93</v>
      </c>
      <c r="E66" s="55">
        <v>100</v>
      </c>
      <c r="F66" s="55">
        <v>33.18</v>
      </c>
      <c r="G66" s="55">
        <v>0.65128054597043139</v>
      </c>
      <c r="H66" s="55">
        <v>0.93</v>
      </c>
      <c r="I66" s="55">
        <v>0.65034965034965031</v>
      </c>
      <c r="J66" s="55">
        <v>10.881694613449236</v>
      </c>
      <c r="K66" s="55">
        <v>198</v>
      </c>
      <c r="L66" s="55">
        <v>127.03225806451613</v>
      </c>
      <c r="M66" s="55">
        <v>1548.6402524544183</v>
      </c>
      <c r="N66" s="55">
        <v>39.352766770005111</v>
      </c>
      <c r="O66" s="55">
        <v>0.13794160379862883</v>
      </c>
      <c r="P66" s="55">
        <v>1.7716257683578898</v>
      </c>
      <c r="Q66" s="55">
        <v>395.33974358974336</v>
      </c>
      <c r="R66" s="55">
        <v>0.92359506641129197</v>
      </c>
      <c r="S66" s="55">
        <v>6.046960558303546</v>
      </c>
      <c r="T66" s="55">
        <v>6.4924391847468671E-3</v>
      </c>
      <c r="U66" s="55">
        <v>0.12090293768885013</v>
      </c>
      <c r="V66" s="55">
        <v>12.663007798396048</v>
      </c>
      <c r="W66" s="55">
        <v>9.609159331573192</v>
      </c>
    </row>
    <row r="67" spans="3:23" x14ac:dyDescent="0.25">
      <c r="C67" s="51">
        <v>1</v>
      </c>
      <c r="D67" s="54">
        <v>87</v>
      </c>
      <c r="E67" s="54">
        <v>92</v>
      </c>
      <c r="F67" s="54">
        <v>31.195</v>
      </c>
      <c r="G67" s="54">
        <v>0.58631723027801363</v>
      </c>
      <c r="H67" s="54">
        <v>0.94565217391304346</v>
      </c>
      <c r="I67" s="54">
        <v>0.72499999999999998</v>
      </c>
      <c r="J67" s="54">
        <v>10.524820207108489</v>
      </c>
      <c r="K67" s="54">
        <v>195</v>
      </c>
      <c r="L67" s="54">
        <v>129.91954022988506</v>
      </c>
      <c r="M67" s="54">
        <v>1300.0050788559208</v>
      </c>
      <c r="N67" s="54">
        <v>36.055583185630503</v>
      </c>
      <c r="O67" s="54">
        <v>0.10417080652317474</v>
      </c>
      <c r="P67" s="54">
        <v>1.8520722906753901</v>
      </c>
      <c r="Q67" s="54">
        <v>450.1076923076925</v>
      </c>
      <c r="R67" s="54">
        <v>0.91160711262023708</v>
      </c>
      <c r="S67" s="54">
        <v>5.9571427773833205</v>
      </c>
      <c r="T67" s="54">
        <v>7.8106508875739481E-3</v>
      </c>
      <c r="U67" s="54">
        <v>0.13365967903367232</v>
      </c>
      <c r="V67" s="54">
        <v>11.777414467716797</v>
      </c>
      <c r="W67" s="54">
        <v>9.5406660785240138</v>
      </c>
    </row>
    <row r="68" spans="3:23" x14ac:dyDescent="0.25">
      <c r="C68" s="52">
        <v>1</v>
      </c>
      <c r="D68" s="55">
        <v>86</v>
      </c>
      <c r="E68" s="55">
        <v>91</v>
      </c>
      <c r="F68" s="55">
        <v>30.831000000000003</v>
      </c>
      <c r="G68" s="55">
        <v>0.66901188743961382</v>
      </c>
      <c r="H68" s="55">
        <v>0.94505494505494503</v>
      </c>
      <c r="I68" s="55">
        <v>0.71666666666666667</v>
      </c>
      <c r="J68" s="55">
        <v>10.464157913908982</v>
      </c>
      <c r="K68" s="55">
        <v>173</v>
      </c>
      <c r="L68" s="55">
        <v>119.27906976744185</v>
      </c>
      <c r="M68" s="55">
        <v>1027.7800273597809</v>
      </c>
      <c r="N68" s="55">
        <v>32.059008521159555</v>
      </c>
      <c r="O68" s="55">
        <v>-4.4707727002375623E-2</v>
      </c>
      <c r="P68" s="55">
        <v>1.7432449437375461</v>
      </c>
      <c r="Q68" s="55">
        <v>413.93846153846175</v>
      </c>
      <c r="R68" s="55">
        <v>0.89980443487888895</v>
      </c>
      <c r="S68" s="55">
        <v>5.675923766179066</v>
      </c>
      <c r="T68" s="55">
        <v>7.6923076923076754E-3</v>
      </c>
      <c r="U68" s="55">
        <v>0.10371038797449186</v>
      </c>
      <c r="V68" s="55">
        <v>12.229431443999486</v>
      </c>
      <c r="W68" s="55">
        <v>9.089545751193663</v>
      </c>
    </row>
    <row r="69" spans="3:23" x14ac:dyDescent="0.25">
      <c r="C69" s="51">
        <v>1</v>
      </c>
      <c r="D69" s="54">
        <v>76</v>
      </c>
      <c r="E69" s="54">
        <v>80</v>
      </c>
      <c r="F69" s="54">
        <v>29.995999999999999</v>
      </c>
      <c r="G69" s="54">
        <v>0.75106541525239223</v>
      </c>
      <c r="H69" s="54">
        <v>0.95</v>
      </c>
      <c r="I69" s="54">
        <v>0.6333333333333333</v>
      </c>
      <c r="J69" s="54">
        <v>9.8369815187318714</v>
      </c>
      <c r="K69" s="54">
        <v>175</v>
      </c>
      <c r="L69" s="54">
        <v>119.23684210526316</v>
      </c>
      <c r="M69" s="54">
        <v>879.35649122807047</v>
      </c>
      <c r="N69" s="54">
        <v>29.653945626645882</v>
      </c>
      <c r="O69" s="54">
        <v>-6.3474462882599503E-2</v>
      </c>
      <c r="P69" s="54">
        <v>1.9096143050068206</v>
      </c>
      <c r="Q69" s="54">
        <v>478.69999999999987</v>
      </c>
      <c r="R69" s="54">
        <v>0.88997150151962112</v>
      </c>
      <c r="S69" s="54">
        <v>5.6292492238560374</v>
      </c>
      <c r="T69" s="54">
        <v>7.8106508875739481E-3</v>
      </c>
      <c r="U69" s="54">
        <v>9.8868964891610303E-2</v>
      </c>
      <c r="V69" s="54">
        <v>12.241433419602481</v>
      </c>
      <c r="W69" s="54">
        <v>8.082134600949324</v>
      </c>
    </row>
    <row r="70" spans="3:23" x14ac:dyDescent="0.25">
      <c r="C70" s="52">
        <v>1</v>
      </c>
      <c r="D70" s="55">
        <v>75</v>
      </c>
      <c r="E70" s="55">
        <v>80</v>
      </c>
      <c r="F70" s="55">
        <v>30.848000000000003</v>
      </c>
      <c r="G70" s="55">
        <v>0.81377363805081526</v>
      </c>
      <c r="H70" s="55">
        <v>0.9375</v>
      </c>
      <c r="I70" s="55">
        <v>0.56818181818181823</v>
      </c>
      <c r="J70" s="55">
        <v>9.7720502380583998</v>
      </c>
      <c r="K70" s="55">
        <v>174</v>
      </c>
      <c r="L70" s="55">
        <v>118.89333333333333</v>
      </c>
      <c r="M70" s="55">
        <v>865.6100900900899</v>
      </c>
      <c r="N70" s="55">
        <v>29.421252354209702</v>
      </c>
      <c r="O70" s="55">
        <v>-4.2741059104507317E-2</v>
      </c>
      <c r="P70" s="55">
        <v>1.9474207969085156</v>
      </c>
      <c r="Q70" s="55">
        <v>451.97202797202823</v>
      </c>
      <c r="R70" s="55">
        <v>0.90352543601297886</v>
      </c>
      <c r="S70" s="55">
        <v>5.7020216904381922</v>
      </c>
      <c r="T70" s="55">
        <v>6.9930069930070017E-3</v>
      </c>
      <c r="U70" s="55">
        <v>0.13145149249374624</v>
      </c>
      <c r="V70" s="55">
        <v>12.969296866790064</v>
      </c>
      <c r="W70" s="55">
        <v>7.5375213213601144</v>
      </c>
    </row>
    <row r="71" spans="3:23" x14ac:dyDescent="0.25">
      <c r="C71" s="51">
        <v>1</v>
      </c>
      <c r="D71" s="54">
        <v>77</v>
      </c>
      <c r="E71" s="54">
        <v>81</v>
      </c>
      <c r="F71" s="54">
        <v>30.848000000000003</v>
      </c>
      <c r="G71" s="54">
        <v>0.80059139364654874</v>
      </c>
      <c r="H71" s="54">
        <v>0.95061728395061729</v>
      </c>
      <c r="I71" s="54">
        <v>0.58333333333333337</v>
      </c>
      <c r="J71" s="54">
        <v>9.9014870067383072</v>
      </c>
      <c r="K71" s="54">
        <v>178</v>
      </c>
      <c r="L71" s="54">
        <v>119.05194805194805</v>
      </c>
      <c r="M71" s="54">
        <v>951.04989747094999</v>
      </c>
      <c r="N71" s="54">
        <v>30.839096897784636</v>
      </c>
      <c r="O71" s="54">
        <v>5.3771247752793017E-2</v>
      </c>
      <c r="P71" s="54">
        <v>2.0638194608256319</v>
      </c>
      <c r="Q71" s="54">
        <v>482.82517482517505</v>
      </c>
      <c r="R71" s="54">
        <v>0.89984552579895216</v>
      </c>
      <c r="S71" s="54">
        <v>5.6041949821409567</v>
      </c>
      <c r="T71" s="54">
        <v>7.1886155802239823E-3</v>
      </c>
      <c r="U71" s="54">
        <v>0.13149533552718107</v>
      </c>
      <c r="V71" s="54">
        <v>12.955120326572434</v>
      </c>
      <c r="W71" s="54">
        <v>7.7628462592228953</v>
      </c>
    </row>
    <row r="72" spans="3:23" x14ac:dyDescent="0.25">
      <c r="C72" s="52">
        <v>1</v>
      </c>
      <c r="D72" s="55">
        <v>77</v>
      </c>
      <c r="E72" s="55">
        <v>81</v>
      </c>
      <c r="F72" s="55">
        <v>30.848000000000003</v>
      </c>
      <c r="G72" s="55">
        <v>0.80059139364654874</v>
      </c>
      <c r="H72" s="55">
        <v>0.95061728395061729</v>
      </c>
      <c r="I72" s="55">
        <v>0.58333333333333337</v>
      </c>
      <c r="J72" s="55">
        <v>9.9014870067383072</v>
      </c>
      <c r="K72" s="55">
        <v>177</v>
      </c>
      <c r="L72" s="55">
        <v>123.18181818181819</v>
      </c>
      <c r="M72" s="55">
        <v>911.44019138755982</v>
      </c>
      <c r="N72" s="55">
        <v>30.190067760565888</v>
      </c>
      <c r="O72" s="55">
        <v>-0.19057321998021631</v>
      </c>
      <c r="P72" s="55">
        <v>2.1032992539738542</v>
      </c>
      <c r="Q72" s="55">
        <v>524.6433566433567</v>
      </c>
      <c r="R72" s="55">
        <v>0.89598620523338413</v>
      </c>
      <c r="S72" s="55">
        <v>5.7698428717794448</v>
      </c>
      <c r="T72" s="55">
        <v>7.0908112866154907E-3</v>
      </c>
      <c r="U72" s="55">
        <v>0.11341828697679525</v>
      </c>
      <c r="V72" s="55">
        <v>12.955120326572434</v>
      </c>
      <c r="W72" s="55">
        <v>7.7628462592228953</v>
      </c>
    </row>
    <row r="73" spans="3:23" x14ac:dyDescent="0.25">
      <c r="C73" s="51">
        <v>1</v>
      </c>
      <c r="D73" s="54">
        <v>93</v>
      </c>
      <c r="E73" s="54">
        <v>104</v>
      </c>
      <c r="F73" s="54">
        <v>36.000000000000007</v>
      </c>
      <c r="G73" s="54">
        <v>0.86016708730397506</v>
      </c>
      <c r="H73" s="54">
        <v>0.89423076923076927</v>
      </c>
      <c r="I73" s="54">
        <v>0.5535714285714286</v>
      </c>
      <c r="J73" s="54">
        <v>10.881694613449236</v>
      </c>
      <c r="K73" s="54">
        <v>196</v>
      </c>
      <c r="L73" s="54">
        <v>121.59139784946237</v>
      </c>
      <c r="M73" s="54">
        <v>1132.5486208508651</v>
      </c>
      <c r="N73" s="54">
        <v>33.653359726049125</v>
      </c>
      <c r="O73" s="54">
        <v>0.28288425952955071</v>
      </c>
      <c r="P73" s="54">
        <v>2.1560409981921835</v>
      </c>
      <c r="Q73" s="54">
        <v>486.27777777777777</v>
      </c>
      <c r="R73" s="54">
        <v>0.91021395223880619</v>
      </c>
      <c r="S73" s="54">
        <v>5.8668004776351204</v>
      </c>
      <c r="T73" s="54">
        <v>5.6172839506172982E-3</v>
      </c>
      <c r="U73" s="54">
        <v>0.1059688587717901</v>
      </c>
      <c r="V73" s="54">
        <v>15.632342174120316</v>
      </c>
      <c r="W73" s="54">
        <v>7.9726873347664862</v>
      </c>
    </row>
    <row r="74" spans="3:23" x14ac:dyDescent="0.25">
      <c r="C74" s="52">
        <v>1</v>
      </c>
      <c r="D74" s="55">
        <v>105</v>
      </c>
      <c r="E74" s="55">
        <v>118</v>
      </c>
      <c r="F74" s="55">
        <v>39.457000000000001</v>
      </c>
      <c r="G74" s="55">
        <v>0.87524119230862496</v>
      </c>
      <c r="H74" s="55">
        <v>0.88983050847457623</v>
      </c>
      <c r="I74" s="55">
        <v>0.53846153846153844</v>
      </c>
      <c r="J74" s="55">
        <v>11.562445770562215</v>
      </c>
      <c r="K74" s="55">
        <v>200</v>
      </c>
      <c r="L74" s="55">
        <v>120</v>
      </c>
      <c r="M74" s="55">
        <v>1270.4615384615386</v>
      </c>
      <c r="N74" s="55">
        <v>35.6435343149573</v>
      </c>
      <c r="O74" s="55">
        <v>0.41745378419611195</v>
      </c>
      <c r="P74" s="55">
        <v>2.1914150469805045</v>
      </c>
      <c r="Q74" s="55">
        <v>446.69711538461507</v>
      </c>
      <c r="R74" s="55">
        <v>0.91729393962508943</v>
      </c>
      <c r="S74" s="55">
        <v>6.1665333747677655</v>
      </c>
      <c r="T74" s="55">
        <v>4.9926035502958696E-3</v>
      </c>
      <c r="U74" s="55">
        <v>0.13958642927715223</v>
      </c>
      <c r="V74" s="55">
        <v>17.048403037269022</v>
      </c>
      <c r="W74" s="55">
        <v>8.246086361019664</v>
      </c>
    </row>
    <row r="75" spans="3:23" x14ac:dyDescent="0.25">
      <c r="C75" s="51">
        <v>1</v>
      </c>
      <c r="D75" s="54">
        <v>95</v>
      </c>
      <c r="E75" s="54">
        <v>106</v>
      </c>
      <c r="F75" s="54">
        <v>37.124999999999993</v>
      </c>
      <c r="G75" s="54">
        <v>0.88624180487334614</v>
      </c>
      <c r="H75" s="54">
        <v>0.89622641509433965</v>
      </c>
      <c r="I75" s="54">
        <v>0.52777777777777779</v>
      </c>
      <c r="J75" s="54">
        <v>10.99807968464679</v>
      </c>
      <c r="K75" s="54">
        <v>187</v>
      </c>
      <c r="L75" s="54">
        <v>118.50526315789473</v>
      </c>
      <c r="M75" s="54">
        <v>955.57178051511698</v>
      </c>
      <c r="N75" s="54">
        <v>30.912324087896028</v>
      </c>
      <c r="O75" s="54">
        <v>0.39762079115379384</v>
      </c>
      <c r="P75" s="54">
        <v>2.2852846181174242</v>
      </c>
      <c r="Q75" s="54">
        <v>402.01562499999937</v>
      </c>
      <c r="R75" s="54">
        <v>0.92156498104669948</v>
      </c>
      <c r="S75" s="54">
        <v>5.8012287661345896</v>
      </c>
      <c r="T75" s="54">
        <v>5.4796006944444293E-3</v>
      </c>
      <c r="U75" s="54">
        <v>0.14294586588970581</v>
      </c>
      <c r="V75" s="54">
        <v>16.526369906872873</v>
      </c>
      <c r="W75" s="54">
        <v>7.6553931411957317</v>
      </c>
    </row>
    <row r="76" spans="3:23" x14ac:dyDescent="0.25">
      <c r="C76" s="52">
        <v>1</v>
      </c>
      <c r="D76" s="55">
        <v>54</v>
      </c>
      <c r="E76" s="55">
        <v>58</v>
      </c>
      <c r="F76" s="55">
        <v>24.182000000000002</v>
      </c>
      <c r="G76" s="55">
        <v>0.57784691467431337</v>
      </c>
      <c r="H76" s="55">
        <v>0.93103448275862066</v>
      </c>
      <c r="I76" s="55">
        <v>0.67500000000000004</v>
      </c>
      <c r="J76" s="55">
        <v>8.291859587312052</v>
      </c>
      <c r="K76" s="55">
        <v>187</v>
      </c>
      <c r="L76" s="55">
        <v>124.25925925925925</v>
      </c>
      <c r="M76" s="55">
        <v>1139.9315164220827</v>
      </c>
      <c r="N76" s="55">
        <v>33.7628718627738</v>
      </c>
      <c r="O76" s="55">
        <v>0.25328717370952314</v>
      </c>
      <c r="P76" s="55">
        <v>1.932723376344442</v>
      </c>
      <c r="Q76" s="55">
        <v>547.10227272727298</v>
      </c>
      <c r="R76" s="55">
        <v>0.877231974177198</v>
      </c>
      <c r="S76" s="55">
        <v>5.4585912058671724</v>
      </c>
      <c r="T76" s="55">
        <v>1.1621900826446256E-2</v>
      </c>
      <c r="U76" s="55">
        <v>0.10603274029348533</v>
      </c>
      <c r="V76" s="55">
        <v>9.2776114422880465</v>
      </c>
      <c r="W76" s="55">
        <v>7.5718777944003648</v>
      </c>
    </row>
    <row r="77" spans="3:23" x14ac:dyDescent="0.25">
      <c r="C77" s="51">
        <v>1</v>
      </c>
      <c r="D77" s="54">
        <v>53</v>
      </c>
      <c r="E77" s="54">
        <v>58</v>
      </c>
      <c r="F77" s="54">
        <v>23.908999999999999</v>
      </c>
      <c r="G77" s="54">
        <v>0.55069650178299145</v>
      </c>
      <c r="H77" s="54">
        <v>0.91379310344827591</v>
      </c>
      <c r="I77" s="54">
        <v>0.65432098765432101</v>
      </c>
      <c r="J77" s="54">
        <v>8.2147243332301549</v>
      </c>
      <c r="K77" s="54">
        <v>184</v>
      </c>
      <c r="L77" s="54">
        <v>122.88679245283019</v>
      </c>
      <c r="M77" s="54">
        <v>1129.8330914368648</v>
      </c>
      <c r="N77" s="54">
        <v>33.612989921113311</v>
      </c>
      <c r="O77" s="54">
        <v>0.15990551739501058</v>
      </c>
      <c r="P77" s="54">
        <v>1.930934506961683</v>
      </c>
      <c r="Q77" s="54">
        <v>582.60000000000025</v>
      </c>
      <c r="R77" s="54">
        <v>0.87097813305081506</v>
      </c>
      <c r="S77" s="54">
        <v>5.4495263507487914</v>
      </c>
      <c r="T77" s="54">
        <v>1.1111111111111134E-2</v>
      </c>
      <c r="U77" s="54">
        <v>9.1569165860943894E-2</v>
      </c>
      <c r="V77" s="54">
        <v>9.113730583858505</v>
      </c>
      <c r="W77" s="54">
        <v>7.6072815417141593</v>
      </c>
    </row>
    <row r="78" spans="3:23" x14ac:dyDescent="0.25">
      <c r="C78" s="52">
        <v>1</v>
      </c>
      <c r="D78" s="55">
        <v>55</v>
      </c>
      <c r="E78" s="55">
        <v>59</v>
      </c>
      <c r="F78" s="55">
        <v>23.818000000000001</v>
      </c>
      <c r="G78" s="55">
        <v>0.49054763299991205</v>
      </c>
      <c r="H78" s="55">
        <v>0.93220338983050843</v>
      </c>
      <c r="I78" s="55">
        <v>0.67901234567901236</v>
      </c>
      <c r="J78" s="55">
        <v>8.3682838718840049</v>
      </c>
      <c r="K78" s="55">
        <v>188</v>
      </c>
      <c r="L78" s="55">
        <v>120.36363636363636</v>
      </c>
      <c r="M78" s="55">
        <v>1375.4579124579122</v>
      </c>
      <c r="N78" s="55">
        <v>37.087166411818416</v>
      </c>
      <c r="O78" s="55">
        <v>0.19885397888835352</v>
      </c>
      <c r="P78" s="55">
        <v>1.8681421455813807</v>
      </c>
      <c r="Q78" s="55">
        <v>625.20000000000005</v>
      </c>
      <c r="R78" s="55">
        <v>0.86528885987779491</v>
      </c>
      <c r="S78" s="55">
        <v>5.4039981225762297</v>
      </c>
      <c r="T78" s="55">
        <v>1.1111111111111134E-2</v>
      </c>
      <c r="U78" s="55">
        <v>0.10379345182777085</v>
      </c>
      <c r="V78" s="55">
        <v>9.0667557927883227</v>
      </c>
      <c r="W78" s="55">
        <v>7.9009013678340798</v>
      </c>
    </row>
    <row r="79" spans="3:23" x14ac:dyDescent="0.25">
      <c r="C79" s="51">
        <v>1</v>
      </c>
      <c r="D79" s="54">
        <v>49</v>
      </c>
      <c r="E79" s="54">
        <v>53</v>
      </c>
      <c r="F79" s="54">
        <v>22.685000000000002</v>
      </c>
      <c r="G79" s="54">
        <v>0.4391959304139465</v>
      </c>
      <c r="H79" s="54">
        <v>0.92452830188679247</v>
      </c>
      <c r="I79" s="54">
        <v>0.68055555555555558</v>
      </c>
      <c r="J79" s="54">
        <v>7.8986541696685881</v>
      </c>
      <c r="K79" s="54">
        <v>192</v>
      </c>
      <c r="L79" s="54">
        <v>127.32653061224489</v>
      </c>
      <c r="M79" s="54">
        <v>1339.5994897959181</v>
      </c>
      <c r="N79" s="54">
        <v>36.600539474110462</v>
      </c>
      <c r="O79" s="54">
        <v>0.17238612191573557</v>
      </c>
      <c r="P79" s="54">
        <v>1.888753077821512</v>
      </c>
      <c r="Q79" s="54">
        <v>690.30000000000018</v>
      </c>
      <c r="R79" s="54">
        <v>0.85690914963385756</v>
      </c>
      <c r="S79" s="54">
        <v>5.4106282114621482</v>
      </c>
      <c r="T79" s="54">
        <v>1.2500000000000009E-2</v>
      </c>
      <c r="U79" s="54">
        <v>8.7024442735578578E-2</v>
      </c>
      <c r="V79" s="54">
        <v>8.4402427849180874</v>
      </c>
      <c r="W79" s="54">
        <v>7.5826407197637069</v>
      </c>
    </row>
    <row r="80" spans="3:23" x14ac:dyDescent="0.25">
      <c r="C80" s="52">
        <v>1</v>
      </c>
      <c r="D80" s="55">
        <v>57</v>
      </c>
      <c r="E80" s="55">
        <v>61</v>
      </c>
      <c r="F80" s="55">
        <v>24.645</v>
      </c>
      <c r="G80" s="55">
        <v>0.54591534803443764</v>
      </c>
      <c r="H80" s="55">
        <v>0.93442622950819676</v>
      </c>
      <c r="I80" s="55">
        <v>0.71250000000000002</v>
      </c>
      <c r="J80" s="55">
        <v>8.5190758917798277</v>
      </c>
      <c r="K80" s="55">
        <v>204</v>
      </c>
      <c r="L80" s="55">
        <v>126.12280701754386</v>
      </c>
      <c r="M80" s="55">
        <v>1686.3239348370932</v>
      </c>
      <c r="N80" s="55">
        <v>41.064874708649647</v>
      </c>
      <c r="O80" s="55">
        <v>0.31168329090726316</v>
      </c>
      <c r="P80" s="55">
        <v>1.937924959634143</v>
      </c>
      <c r="Q80" s="55">
        <v>698.97727272727229</v>
      </c>
      <c r="R80" s="55">
        <v>0.8742146437696986</v>
      </c>
      <c r="S80" s="55">
        <v>5.5389446193899383</v>
      </c>
      <c r="T80" s="55">
        <v>1.136363636363634E-2</v>
      </c>
      <c r="U80" s="55">
        <v>0.10049785064454296</v>
      </c>
      <c r="V80" s="55">
        <v>9.3993248468658912</v>
      </c>
      <c r="W80" s="55">
        <v>7.8751335111600413</v>
      </c>
    </row>
    <row r="81" spans="3:23" x14ac:dyDescent="0.25">
      <c r="C81" s="51">
        <v>1</v>
      </c>
      <c r="D81" s="54">
        <v>63</v>
      </c>
      <c r="E81" s="54">
        <v>67</v>
      </c>
      <c r="F81" s="54">
        <v>26.050999999999998</v>
      </c>
      <c r="G81" s="54">
        <v>0.51317805089437063</v>
      </c>
      <c r="H81" s="54">
        <v>0.94029850746268662</v>
      </c>
      <c r="I81" s="54">
        <v>0.7</v>
      </c>
      <c r="J81" s="54">
        <v>8.9562319821627696</v>
      </c>
      <c r="K81" s="54">
        <v>197</v>
      </c>
      <c r="L81" s="54">
        <v>120.95238095238095</v>
      </c>
      <c r="M81" s="54">
        <v>1403.6589861751154</v>
      </c>
      <c r="N81" s="54">
        <v>37.465437221192488</v>
      </c>
      <c r="O81" s="54">
        <v>0.29412456197120324</v>
      </c>
      <c r="P81" s="54">
        <v>1.9536878805310045</v>
      </c>
      <c r="Q81" s="54">
        <v>558.34343434343418</v>
      </c>
      <c r="R81" s="54">
        <v>0.88071623131898991</v>
      </c>
      <c r="S81" s="54">
        <v>5.5843452012433552</v>
      </c>
      <c r="T81" s="54">
        <v>1.0101010101010119E-2</v>
      </c>
      <c r="U81" s="54">
        <v>8.6323373036164358E-2</v>
      </c>
      <c r="V81" s="54">
        <v>9.7646107364017922</v>
      </c>
      <c r="W81" s="54">
        <v>8.3807913190095036</v>
      </c>
    </row>
    <row r="82" spans="3:23" x14ac:dyDescent="0.25">
      <c r="C82" s="52">
        <v>1</v>
      </c>
      <c r="D82" s="55">
        <v>49</v>
      </c>
      <c r="E82" s="55">
        <v>53</v>
      </c>
      <c r="F82" s="55">
        <v>22.685000000000002</v>
      </c>
      <c r="G82" s="55">
        <v>0.4391959304139465</v>
      </c>
      <c r="H82" s="55">
        <v>0.92452830188679247</v>
      </c>
      <c r="I82" s="55">
        <v>0.68055555555555558</v>
      </c>
      <c r="J82" s="55">
        <v>7.8986541696685881</v>
      </c>
      <c r="K82" s="55">
        <v>178</v>
      </c>
      <c r="L82" s="55">
        <v>123.51020408163265</v>
      </c>
      <c r="M82" s="55">
        <v>940.50510204081638</v>
      </c>
      <c r="N82" s="55">
        <v>30.667655633269661</v>
      </c>
      <c r="O82" s="55">
        <v>0.22676303750208884</v>
      </c>
      <c r="P82" s="55">
        <v>1.8595412026048972</v>
      </c>
      <c r="Q82" s="55">
        <v>517.39999999999986</v>
      </c>
      <c r="R82" s="55">
        <v>0.85578819900976144</v>
      </c>
      <c r="S82" s="55">
        <v>5.313589691009831</v>
      </c>
      <c r="T82" s="55">
        <v>1.2500000000000009E-2</v>
      </c>
      <c r="U82" s="55">
        <v>8.5492708334629297E-2</v>
      </c>
      <c r="V82" s="55">
        <v>8.4402427849180874</v>
      </c>
      <c r="W82" s="55">
        <v>7.5826407197637069</v>
      </c>
    </row>
    <row r="83" spans="3:23" x14ac:dyDescent="0.25">
      <c r="C83" s="51">
        <v>1</v>
      </c>
      <c r="D83" s="54">
        <v>60</v>
      </c>
      <c r="E83" s="54">
        <v>64</v>
      </c>
      <c r="F83" s="54">
        <v>25.405999999999999</v>
      </c>
      <c r="G83" s="54">
        <v>0.5920303107434538</v>
      </c>
      <c r="H83" s="54">
        <v>0.9375</v>
      </c>
      <c r="I83" s="54">
        <v>0.66666666666666663</v>
      </c>
      <c r="J83" s="54">
        <v>8.7403874447366334</v>
      </c>
      <c r="K83" s="54">
        <v>166</v>
      </c>
      <c r="L83" s="54">
        <v>113.4</v>
      </c>
      <c r="M83" s="54">
        <v>873.15932203389821</v>
      </c>
      <c r="N83" s="54">
        <v>29.549269399325226</v>
      </c>
      <c r="O83" s="54">
        <v>0.1810337802720926</v>
      </c>
      <c r="P83" s="54">
        <v>1.8726730580134821</v>
      </c>
      <c r="Q83" s="54">
        <v>403.80808080808083</v>
      </c>
      <c r="R83" s="54">
        <v>0.88483516485827707</v>
      </c>
      <c r="S83" s="54">
        <v>5.1024795538336782</v>
      </c>
      <c r="T83" s="54">
        <v>1.0101010101010119E-2</v>
      </c>
      <c r="U83" s="54">
        <v>0.11624277223524729</v>
      </c>
      <c r="V83" s="54">
        <v>9.8375882074045951</v>
      </c>
      <c r="W83" s="54">
        <v>7.9282667599601853</v>
      </c>
    </row>
    <row r="84" spans="3:23" x14ac:dyDescent="0.25">
      <c r="C84" s="52">
        <v>1</v>
      </c>
      <c r="D84" s="55">
        <v>58</v>
      </c>
      <c r="E84" s="55">
        <v>62</v>
      </c>
      <c r="F84" s="55">
        <v>24.462999999999997</v>
      </c>
      <c r="G84" s="55">
        <v>0.35223150850765261</v>
      </c>
      <c r="H84" s="55">
        <v>0.93548387096774188</v>
      </c>
      <c r="I84" s="55">
        <v>0.71604938271604934</v>
      </c>
      <c r="J84" s="55">
        <v>8.5934797139831218</v>
      </c>
      <c r="K84" s="55">
        <v>190</v>
      </c>
      <c r="L84" s="55">
        <v>121.68965517241379</v>
      </c>
      <c r="M84" s="55">
        <v>1251.6563823351478</v>
      </c>
      <c r="N84" s="55">
        <v>35.378756088013439</v>
      </c>
      <c r="O84" s="55">
        <v>0.28930751676093791</v>
      </c>
      <c r="P84" s="55">
        <v>1.8548766258837255</v>
      </c>
      <c r="Q84" s="55">
        <v>519.9</v>
      </c>
      <c r="R84" s="55">
        <v>0.86720238287399121</v>
      </c>
      <c r="S84" s="55">
        <v>5.3622070726764761</v>
      </c>
      <c r="T84" s="55">
        <v>1.1111111111111134E-2</v>
      </c>
      <c r="U84" s="55">
        <v>8.0813403251375177E-2</v>
      </c>
      <c r="V84" s="55">
        <v>8.9724994915818588</v>
      </c>
      <c r="W84" s="55">
        <v>8.3974780578967678</v>
      </c>
    </row>
    <row r="85" spans="3:23" x14ac:dyDescent="0.25">
      <c r="C85" s="51">
        <v>1</v>
      </c>
      <c r="D85" s="54">
        <v>59</v>
      </c>
      <c r="E85" s="54">
        <v>63</v>
      </c>
      <c r="F85" s="54">
        <v>25.405999999999999</v>
      </c>
      <c r="G85" s="54">
        <v>0.51291657807196145</v>
      </c>
      <c r="H85" s="54">
        <v>0.93650793650793651</v>
      </c>
      <c r="I85" s="54">
        <v>0.65555555555555556</v>
      </c>
      <c r="J85" s="54">
        <v>8.6672448413192171</v>
      </c>
      <c r="K85" s="54">
        <v>168</v>
      </c>
      <c r="L85" s="54">
        <v>118.69491525423729</v>
      </c>
      <c r="M85" s="54">
        <v>826.14669783752186</v>
      </c>
      <c r="N85" s="54">
        <v>28.742767748383624</v>
      </c>
      <c r="O85" s="54">
        <v>0.13374825478354094</v>
      </c>
      <c r="P85" s="54">
        <v>1.8017892959966382</v>
      </c>
      <c r="Q85" s="54">
        <v>445.91919191919175</v>
      </c>
      <c r="R85" s="54">
        <v>0.8772054260819</v>
      </c>
      <c r="S85" s="54">
        <v>5.4163756764071449</v>
      </c>
      <c r="T85" s="54">
        <v>1.0101010101010119E-2</v>
      </c>
      <c r="U85" s="54">
        <v>9.8246066639447377E-2</v>
      </c>
      <c r="V85" s="54">
        <v>9.4589331162226902</v>
      </c>
      <c r="W85" s="54">
        <v>8.1199119463047982</v>
      </c>
    </row>
    <row r="86" spans="3:23" x14ac:dyDescent="0.25">
      <c r="C86" s="52">
        <v>1</v>
      </c>
      <c r="D86" s="55">
        <v>56</v>
      </c>
      <c r="E86" s="55">
        <v>60</v>
      </c>
      <c r="F86" s="55">
        <v>24.553999999999998</v>
      </c>
      <c r="G86" s="55">
        <v>0.44437560077418842</v>
      </c>
      <c r="H86" s="55">
        <v>0.93333333333333335</v>
      </c>
      <c r="I86" s="55">
        <v>0.69135802469135799</v>
      </c>
      <c r="J86" s="55">
        <v>8.4440164912895046</v>
      </c>
      <c r="K86" s="55">
        <v>182</v>
      </c>
      <c r="L86" s="55">
        <v>119.55357142857143</v>
      </c>
      <c r="M86" s="55">
        <v>1077.4152597402599</v>
      </c>
      <c r="N86" s="55">
        <v>32.82400432214601</v>
      </c>
      <c r="O86" s="55">
        <v>0.29822621560462909</v>
      </c>
      <c r="P86" s="55">
        <v>1.8780749254247175</v>
      </c>
      <c r="Q86" s="55">
        <v>497.38888888888903</v>
      </c>
      <c r="R86" s="55">
        <v>0.86476340341284275</v>
      </c>
      <c r="S86" s="55">
        <v>5.1462915290459303</v>
      </c>
      <c r="T86" s="55">
        <v>1.1111111111111134E-2</v>
      </c>
      <c r="U86" s="55">
        <v>0.11179708578742388</v>
      </c>
      <c r="V86" s="55">
        <v>9.0308772275627209</v>
      </c>
      <c r="W86" s="55">
        <v>8.0902261959755872</v>
      </c>
    </row>
    <row r="87" spans="3:23" x14ac:dyDescent="0.25">
      <c r="C87" s="51">
        <v>1</v>
      </c>
      <c r="D87" s="54">
        <v>52</v>
      </c>
      <c r="E87" s="54">
        <v>56</v>
      </c>
      <c r="F87" s="54">
        <v>23.147999999999996</v>
      </c>
      <c r="G87" s="54">
        <v>0.40283323917633496</v>
      </c>
      <c r="H87" s="54">
        <v>0.9285714285714286</v>
      </c>
      <c r="I87" s="54">
        <v>0.72222222222222221</v>
      </c>
      <c r="J87" s="54">
        <v>8.1368578902564384</v>
      </c>
      <c r="K87" s="54">
        <v>165</v>
      </c>
      <c r="L87" s="54">
        <v>116.40384615384616</v>
      </c>
      <c r="M87" s="54">
        <v>684.71606334841647</v>
      </c>
      <c r="N87" s="54">
        <v>26.167079763481755</v>
      </c>
      <c r="O87" s="54">
        <v>0.23135481306197736</v>
      </c>
      <c r="P87" s="54">
        <v>1.8643006557778621</v>
      </c>
      <c r="Q87" s="54">
        <v>407.81249999999994</v>
      </c>
      <c r="R87" s="54">
        <v>0.86539708926785541</v>
      </c>
      <c r="S87" s="54">
        <v>5.3158243335257094</v>
      </c>
      <c r="T87" s="54">
        <v>1.281250000000001E-2</v>
      </c>
      <c r="U87" s="54">
        <v>0.10888713080328817</v>
      </c>
      <c r="V87" s="54">
        <v>8.5993440417695783</v>
      </c>
      <c r="W87" s="54">
        <v>7.8707507868511462</v>
      </c>
    </row>
    <row r="88" spans="3:23" x14ac:dyDescent="0.25">
      <c r="C88" s="52">
        <v>1</v>
      </c>
      <c r="D88" s="55">
        <v>57</v>
      </c>
      <c r="E88" s="55">
        <v>61</v>
      </c>
      <c r="F88" s="55">
        <v>24.645</v>
      </c>
      <c r="G88" s="55">
        <v>0.54591534803443764</v>
      </c>
      <c r="H88" s="55">
        <v>0.93442622950819676</v>
      </c>
      <c r="I88" s="55">
        <v>0.71250000000000002</v>
      </c>
      <c r="J88" s="55">
        <v>8.5190758917798277</v>
      </c>
      <c r="K88" s="55">
        <v>167</v>
      </c>
      <c r="L88" s="55">
        <v>114.78947368421052</v>
      </c>
      <c r="M88" s="55">
        <v>797.52631578947398</v>
      </c>
      <c r="N88" s="55">
        <v>28.240508419457925</v>
      </c>
      <c r="O88" s="55">
        <v>0.35061853163779549</v>
      </c>
      <c r="P88" s="55">
        <v>1.9184456200342976</v>
      </c>
      <c r="Q88" s="55">
        <v>358.59090909090918</v>
      </c>
      <c r="R88" s="55">
        <v>0.87604938250914599</v>
      </c>
      <c r="S88" s="55">
        <v>5.315174663211633</v>
      </c>
      <c r="T88" s="55">
        <v>1.136363636363634E-2</v>
      </c>
      <c r="U88" s="55">
        <v>0.14071872064434054</v>
      </c>
      <c r="V88" s="55">
        <v>9.3993248468658912</v>
      </c>
      <c r="W88" s="55">
        <v>7.8751335111600413</v>
      </c>
    </row>
    <row r="89" spans="3:23" x14ac:dyDescent="0.25">
      <c r="C89" s="51">
        <v>1</v>
      </c>
      <c r="D89" s="54">
        <v>81</v>
      </c>
      <c r="E89" s="54">
        <v>87</v>
      </c>
      <c r="F89" s="54">
        <v>30.252000000000006</v>
      </c>
      <c r="G89" s="54">
        <v>0.68817422587410748</v>
      </c>
      <c r="H89" s="54">
        <v>0.93103448275862066</v>
      </c>
      <c r="I89" s="54">
        <v>0.75</v>
      </c>
      <c r="J89" s="54">
        <v>10.155412503859614</v>
      </c>
      <c r="K89" s="54">
        <v>170</v>
      </c>
      <c r="L89" s="54">
        <v>113.34567901234568</v>
      </c>
      <c r="M89" s="54">
        <v>790.77901234567912</v>
      </c>
      <c r="N89" s="54">
        <v>28.1207932382015</v>
      </c>
      <c r="O89" s="54">
        <v>0.42081415542209194</v>
      </c>
      <c r="P89" s="54">
        <v>2.124750430145891</v>
      </c>
      <c r="Q89" s="54">
        <v>368.63247863247864</v>
      </c>
      <c r="R89" s="54">
        <v>0.88661672492121635</v>
      </c>
      <c r="S89" s="54">
        <v>5.7439899719402936</v>
      </c>
      <c r="T89" s="54">
        <v>8.5470085470085756E-3</v>
      </c>
      <c r="U89" s="54">
        <v>0.10864299558403691</v>
      </c>
      <c r="V89" s="54">
        <v>12.030592135745156</v>
      </c>
      <c r="W89" s="54">
        <v>8.7287416736355965</v>
      </c>
    </row>
    <row r="90" spans="3:23" x14ac:dyDescent="0.25">
      <c r="C90" s="52">
        <v>1</v>
      </c>
      <c r="D90" s="55">
        <v>84</v>
      </c>
      <c r="E90" s="55">
        <v>88</v>
      </c>
      <c r="F90" s="55">
        <v>29.698</v>
      </c>
      <c r="G90" s="55">
        <v>0.3690250603547609</v>
      </c>
      <c r="H90" s="55">
        <v>0.95454545454545459</v>
      </c>
      <c r="I90" s="55">
        <v>0.76363636363636367</v>
      </c>
      <c r="J90" s="55">
        <v>10.34176589165282</v>
      </c>
      <c r="K90" s="55">
        <v>173</v>
      </c>
      <c r="L90" s="55">
        <v>112.77380952380952</v>
      </c>
      <c r="M90" s="55">
        <v>882.70725760183609</v>
      </c>
      <c r="N90" s="55">
        <v>29.710389724839292</v>
      </c>
      <c r="O90" s="55">
        <v>0.32793655568004698</v>
      </c>
      <c r="P90" s="55">
        <v>1.9668929512128019</v>
      </c>
      <c r="Q90" s="55">
        <v>343.42500000000035</v>
      </c>
      <c r="R90" s="55">
        <v>0.89206009142257703</v>
      </c>
      <c r="S90" s="55">
        <v>5.6615545896209731</v>
      </c>
      <c r="T90" s="55">
        <v>8.7499999999999835E-3</v>
      </c>
      <c r="U90" s="55">
        <v>9.8838982553750107E-2</v>
      </c>
      <c r="V90" s="55">
        <v>10.790102124395085</v>
      </c>
      <c r="W90" s="55">
        <v>10.028530728448141</v>
      </c>
    </row>
    <row r="91" spans="3:23" x14ac:dyDescent="0.25">
      <c r="C91" s="51">
        <v>1</v>
      </c>
      <c r="D91" s="54">
        <v>67</v>
      </c>
      <c r="E91" s="54">
        <v>71</v>
      </c>
      <c r="F91" s="54">
        <v>26.902999999999999</v>
      </c>
      <c r="G91" s="54">
        <v>0.11730988007758714</v>
      </c>
      <c r="H91" s="54">
        <v>0.94366197183098588</v>
      </c>
      <c r="I91" s="54">
        <v>0.67</v>
      </c>
      <c r="J91" s="54">
        <v>9.2361815431083798</v>
      </c>
      <c r="K91" s="54">
        <v>167</v>
      </c>
      <c r="L91" s="54">
        <v>114.44776119402985</v>
      </c>
      <c r="M91" s="54">
        <v>737.76616915422892</v>
      </c>
      <c r="N91" s="54">
        <v>27.161851357266297</v>
      </c>
      <c r="O91" s="54">
        <v>0.31713610879643667</v>
      </c>
      <c r="P91" s="54">
        <v>1.8788882879644768</v>
      </c>
      <c r="Q91" s="54">
        <v>290.98181818181808</v>
      </c>
      <c r="R91" s="54">
        <v>0.89987442846091037</v>
      </c>
      <c r="S91" s="54">
        <v>5.2805788847399988</v>
      </c>
      <c r="T91" s="54">
        <v>9.2561983471074142E-3</v>
      </c>
      <c r="U91" s="54">
        <v>9.146783971591381E-2</v>
      </c>
      <c r="V91" s="54">
        <v>9.3564036123509489</v>
      </c>
      <c r="W91" s="54">
        <v>9.2918010042097912</v>
      </c>
    </row>
    <row r="92" spans="3:23" x14ac:dyDescent="0.25">
      <c r="C92" s="52">
        <v>1</v>
      </c>
      <c r="D92" s="55">
        <v>56</v>
      </c>
      <c r="E92" s="55">
        <v>60</v>
      </c>
      <c r="F92" s="55">
        <v>24.553999999999998</v>
      </c>
      <c r="G92" s="55">
        <v>0.44437560077418842</v>
      </c>
      <c r="H92" s="55">
        <v>0.93333333333333335</v>
      </c>
      <c r="I92" s="55">
        <v>0.69135802469135799</v>
      </c>
      <c r="J92" s="55">
        <v>8.4440164912895046</v>
      </c>
      <c r="K92" s="55">
        <v>166</v>
      </c>
      <c r="L92" s="55">
        <v>119.07142857142857</v>
      </c>
      <c r="M92" s="55">
        <v>725.92207792207796</v>
      </c>
      <c r="N92" s="55">
        <v>26.942941152036056</v>
      </c>
      <c r="O92" s="55">
        <v>0.2421162604089554</v>
      </c>
      <c r="P92" s="55">
        <v>1.8079115322309611</v>
      </c>
      <c r="Q92" s="55">
        <v>370.74444444444464</v>
      </c>
      <c r="R92" s="55">
        <v>0.86479006714696793</v>
      </c>
      <c r="S92" s="55">
        <v>5.17325179698034</v>
      </c>
      <c r="T92" s="55">
        <v>1.1358024691358047E-2</v>
      </c>
      <c r="U92" s="55">
        <v>0.11935612260795456</v>
      </c>
      <c r="V92" s="55">
        <v>9.0308772275627209</v>
      </c>
      <c r="W92" s="55">
        <v>8.0902261959755872</v>
      </c>
    </row>
    <row r="93" spans="3:23" x14ac:dyDescent="0.25">
      <c r="C93" s="51">
        <v>1</v>
      </c>
      <c r="D93" s="54">
        <v>56</v>
      </c>
      <c r="E93" s="54">
        <v>60</v>
      </c>
      <c r="F93" s="54">
        <v>24.553999999999998</v>
      </c>
      <c r="G93" s="54">
        <v>0.44437560077418842</v>
      </c>
      <c r="H93" s="54">
        <v>0.93333333333333335</v>
      </c>
      <c r="I93" s="54">
        <v>0.69135802469135799</v>
      </c>
      <c r="J93" s="54">
        <v>8.4440164912895046</v>
      </c>
      <c r="K93" s="54">
        <v>155</v>
      </c>
      <c r="L93" s="54">
        <v>109.58928571428571</v>
      </c>
      <c r="M93" s="54">
        <v>558.46461038961024</v>
      </c>
      <c r="N93" s="54">
        <v>23.631855838880075</v>
      </c>
      <c r="O93" s="54">
        <v>0.2338966667286787</v>
      </c>
      <c r="P93" s="54">
        <v>1.8854519399508614</v>
      </c>
      <c r="Q93" s="54">
        <v>275.10000000000002</v>
      </c>
      <c r="R93" s="54">
        <v>0.8683463195360448</v>
      </c>
      <c r="S93" s="54">
        <v>5.2224462166618304</v>
      </c>
      <c r="T93" s="54">
        <v>1.1111111111111134E-2</v>
      </c>
      <c r="U93" s="54">
        <v>0.11081122261111172</v>
      </c>
      <c r="V93" s="54">
        <v>9.0308772275627209</v>
      </c>
      <c r="W93" s="54">
        <v>8.0902261959755872</v>
      </c>
    </row>
    <row r="94" spans="3:23" x14ac:dyDescent="0.25">
      <c r="C94" s="52">
        <v>1</v>
      </c>
      <c r="D94" s="55">
        <v>49</v>
      </c>
      <c r="E94" s="55">
        <v>53</v>
      </c>
      <c r="F94" s="55">
        <v>22.685000000000002</v>
      </c>
      <c r="G94" s="55">
        <v>0.4391959304139465</v>
      </c>
      <c r="H94" s="55">
        <v>0.92452830188679247</v>
      </c>
      <c r="I94" s="55">
        <v>0.68055555555555558</v>
      </c>
      <c r="J94" s="55">
        <v>7.8986541696685881</v>
      </c>
      <c r="K94" s="55">
        <v>147</v>
      </c>
      <c r="L94" s="55">
        <v>111.91836734693878</v>
      </c>
      <c r="M94" s="55">
        <v>459.95153061224488</v>
      </c>
      <c r="N94" s="55">
        <v>21.446480611332127</v>
      </c>
      <c r="O94" s="55">
        <v>5.5085451127038443E-2</v>
      </c>
      <c r="P94" s="55">
        <v>1.8580799170101099</v>
      </c>
      <c r="Q94" s="55">
        <v>309.51249999999999</v>
      </c>
      <c r="R94" s="55">
        <v>0.8474344571799608</v>
      </c>
      <c r="S94" s="55">
        <v>5.0024649461560262</v>
      </c>
      <c r="T94" s="55">
        <v>1.2500000000000009E-2</v>
      </c>
      <c r="U94" s="55">
        <v>0.14417696971808294</v>
      </c>
      <c r="V94" s="55">
        <v>8.4402427849180874</v>
      </c>
      <c r="W94" s="55">
        <v>7.5826407197637069</v>
      </c>
    </row>
    <row r="95" spans="3:23" x14ac:dyDescent="0.25">
      <c r="C95" s="51">
        <v>1</v>
      </c>
      <c r="D95" s="54">
        <v>43</v>
      </c>
      <c r="E95" s="54">
        <v>47</v>
      </c>
      <c r="F95" s="54">
        <v>21.552</v>
      </c>
      <c r="G95" s="54">
        <v>0.53810701977690156</v>
      </c>
      <c r="H95" s="54">
        <v>0.91489361702127658</v>
      </c>
      <c r="I95" s="54">
        <v>0.68253968253968256</v>
      </c>
      <c r="J95" s="54">
        <v>7.399277020331918</v>
      </c>
      <c r="K95" s="54">
        <v>150</v>
      </c>
      <c r="L95" s="54">
        <v>115.72093023255815</v>
      </c>
      <c r="M95" s="54">
        <v>441.30121816168332</v>
      </c>
      <c r="N95" s="54">
        <v>21.007170636753617</v>
      </c>
      <c r="O95" s="54">
        <v>4.3196559856175099E-2</v>
      </c>
      <c r="P95" s="54">
        <v>1.795231600789966</v>
      </c>
      <c r="Q95" s="54">
        <v>356.55714285714305</v>
      </c>
      <c r="R95" s="54">
        <v>0.84082829151539484</v>
      </c>
      <c r="S95" s="54">
        <v>4.8131361971067426</v>
      </c>
      <c r="T95" s="54">
        <v>1.4285714285714304E-2</v>
      </c>
      <c r="U95" s="54">
        <v>0.12234290852063819</v>
      </c>
      <c r="V95" s="54">
        <v>8.1744544421237428</v>
      </c>
      <c r="W95" s="54">
        <v>6.8900557484721601</v>
      </c>
    </row>
    <row r="96" spans="3:23" x14ac:dyDescent="0.25">
      <c r="C96" s="52">
        <v>1</v>
      </c>
      <c r="D96" s="55">
        <v>43</v>
      </c>
      <c r="E96" s="55">
        <v>47</v>
      </c>
      <c r="F96" s="55">
        <v>21.552</v>
      </c>
      <c r="G96" s="55">
        <v>0.53810701977690156</v>
      </c>
      <c r="H96" s="55">
        <v>0.91489361702127658</v>
      </c>
      <c r="I96" s="55">
        <v>0.68253968253968256</v>
      </c>
      <c r="J96" s="55">
        <v>7.399277020331918</v>
      </c>
      <c r="K96" s="55">
        <v>145</v>
      </c>
      <c r="L96" s="55">
        <v>112.53488372093024</v>
      </c>
      <c r="M96" s="55">
        <v>358.82613510520497</v>
      </c>
      <c r="N96" s="55">
        <v>18.942706646759987</v>
      </c>
      <c r="O96" s="55">
        <v>7.0905062418992915E-2</v>
      </c>
      <c r="P96" s="55">
        <v>1.8556293673710853</v>
      </c>
      <c r="Q96" s="55">
        <v>275.72857142857151</v>
      </c>
      <c r="R96" s="55">
        <v>0.86187562507335247</v>
      </c>
      <c r="S96" s="55">
        <v>4.9611484756323296</v>
      </c>
      <c r="T96" s="55">
        <v>1.4285714285714304E-2</v>
      </c>
      <c r="U96" s="55">
        <v>0.12295497774057854</v>
      </c>
      <c r="V96" s="55">
        <v>8.1744544421237428</v>
      </c>
      <c r="W96" s="55">
        <v>6.8900557484721601</v>
      </c>
    </row>
    <row r="97" spans="3:23" x14ac:dyDescent="0.25">
      <c r="C97" s="51">
        <v>1</v>
      </c>
      <c r="D97" s="54">
        <v>43</v>
      </c>
      <c r="E97" s="54">
        <v>47</v>
      </c>
      <c r="F97" s="54">
        <v>21.552</v>
      </c>
      <c r="G97" s="54">
        <v>0.53810701977690156</v>
      </c>
      <c r="H97" s="54">
        <v>0.91489361702127658</v>
      </c>
      <c r="I97" s="54">
        <v>0.68253968253968256</v>
      </c>
      <c r="J97" s="54">
        <v>7.399277020331918</v>
      </c>
      <c r="K97" s="54">
        <v>153</v>
      </c>
      <c r="L97" s="54">
        <v>118.23255813953489</v>
      </c>
      <c r="M97" s="54">
        <v>372.80177187153942</v>
      </c>
      <c r="N97" s="54">
        <v>19.308075302099365</v>
      </c>
      <c r="O97" s="54">
        <v>3.6486281992615922E-2</v>
      </c>
      <c r="P97" s="54">
        <v>1.9239462454592779</v>
      </c>
      <c r="Q97" s="54">
        <v>322.51428571428568</v>
      </c>
      <c r="R97" s="54">
        <v>0.82305742486867539</v>
      </c>
      <c r="S97" s="54">
        <v>4.9260374290200755</v>
      </c>
      <c r="T97" s="54">
        <v>1.4285714285714304E-2</v>
      </c>
      <c r="U97" s="54">
        <v>9.1390411881060216E-2</v>
      </c>
      <c r="V97" s="54">
        <v>8.1744544421237428</v>
      </c>
      <c r="W97" s="54">
        <v>6.8900557484721601</v>
      </c>
    </row>
    <row r="98" spans="3:23" x14ac:dyDescent="0.25">
      <c r="C98" s="52">
        <v>1</v>
      </c>
      <c r="D98" s="55">
        <v>43</v>
      </c>
      <c r="E98" s="55">
        <v>47</v>
      </c>
      <c r="F98" s="55">
        <v>21.552</v>
      </c>
      <c r="G98" s="55">
        <v>0.53810701977690156</v>
      </c>
      <c r="H98" s="55">
        <v>0.91489361702127658</v>
      </c>
      <c r="I98" s="55">
        <v>0.68253968253968256</v>
      </c>
      <c r="J98" s="55">
        <v>7.399277020331918</v>
      </c>
      <c r="K98" s="55">
        <v>153</v>
      </c>
      <c r="L98" s="55">
        <v>119.58139534883721</v>
      </c>
      <c r="M98" s="55">
        <v>363.53488372093022</v>
      </c>
      <c r="N98" s="55">
        <v>19.066590773416475</v>
      </c>
      <c r="O98" s="55">
        <v>9.9875737702288053E-2</v>
      </c>
      <c r="P98" s="55">
        <v>1.8501476155036927</v>
      </c>
      <c r="Q98" s="55">
        <v>298.98571428571415</v>
      </c>
      <c r="R98" s="55">
        <v>0.83122464832613796</v>
      </c>
      <c r="S98" s="55">
        <v>5.1471949872602369</v>
      </c>
      <c r="T98" s="55">
        <v>1.4693877551020428E-2</v>
      </c>
      <c r="U98" s="55">
        <v>0.10212653563936858</v>
      </c>
      <c r="V98" s="55">
        <v>8.1744544421237428</v>
      </c>
      <c r="W98" s="55">
        <v>6.8900557484721601</v>
      </c>
    </row>
    <row r="99" spans="3:23" x14ac:dyDescent="0.25">
      <c r="C99" s="51">
        <v>1</v>
      </c>
      <c r="D99" s="54">
        <v>36</v>
      </c>
      <c r="E99" s="54">
        <v>40</v>
      </c>
      <c r="F99" s="54">
        <v>19.592000000000002</v>
      </c>
      <c r="G99" s="54">
        <v>0.38282074674438793</v>
      </c>
      <c r="H99" s="54">
        <v>0.9</v>
      </c>
      <c r="I99" s="54">
        <v>0.6428571428571429</v>
      </c>
      <c r="J99" s="54">
        <v>6.7702750025730758</v>
      </c>
      <c r="K99" s="54">
        <v>138</v>
      </c>
      <c r="L99" s="54">
        <v>112.86111111111111</v>
      </c>
      <c r="M99" s="54">
        <v>253.15158730158728</v>
      </c>
      <c r="N99" s="54">
        <v>15.910738113035086</v>
      </c>
      <c r="O99" s="54">
        <v>-8.9502943137304905E-2</v>
      </c>
      <c r="P99" s="54">
        <v>1.8636499113838396</v>
      </c>
      <c r="Q99" s="54">
        <v>232.46031746031736</v>
      </c>
      <c r="R99" s="54">
        <v>0.82584173429118313</v>
      </c>
      <c r="S99" s="54">
        <v>4.781036112553422</v>
      </c>
      <c r="T99" s="54">
        <v>1.5873015873015893E-2</v>
      </c>
      <c r="U99" s="54">
        <v>0.11307891379551237</v>
      </c>
      <c r="V99" s="54">
        <v>7.1802197428460053</v>
      </c>
      <c r="W99" s="54">
        <v>6.6332495807108005</v>
      </c>
    </row>
    <row r="100" spans="3:23" x14ac:dyDescent="0.25">
      <c r="C100" s="52">
        <v>1</v>
      </c>
      <c r="D100" s="55">
        <v>29</v>
      </c>
      <c r="E100" s="55">
        <v>33</v>
      </c>
      <c r="F100" s="55">
        <v>17.996000000000002</v>
      </c>
      <c r="G100" s="55">
        <v>0</v>
      </c>
      <c r="H100" s="55">
        <v>0.87878787878787878</v>
      </c>
      <c r="I100" s="55">
        <v>0.59183673469387754</v>
      </c>
      <c r="J100" s="55">
        <v>6.0765077797464979</v>
      </c>
      <c r="K100" s="55">
        <v>137</v>
      </c>
      <c r="L100" s="55">
        <v>116.17241379310344</v>
      </c>
      <c r="M100" s="55">
        <v>209.71921182266013</v>
      </c>
      <c r="N100" s="55">
        <v>14.481685393028677</v>
      </c>
      <c r="O100" s="55">
        <v>-0.38440267500272318</v>
      </c>
      <c r="P100" s="55">
        <v>2.1693444677596565</v>
      </c>
      <c r="Q100" s="55">
        <v>246.16071428571436</v>
      </c>
      <c r="R100" s="55">
        <v>0.77303139891368</v>
      </c>
      <c r="S100" s="55">
        <v>4.5560883226391757</v>
      </c>
      <c r="T100" s="55">
        <v>1.785714285714287E-2</v>
      </c>
      <c r="U100" s="55">
        <v>0.12142503286759118</v>
      </c>
      <c r="V100" s="55">
        <v>6.2330229193099944</v>
      </c>
      <c r="W100" s="55">
        <v>6.2330229193099944</v>
      </c>
    </row>
    <row r="101" spans="3:23" x14ac:dyDescent="0.25">
      <c r="C101" s="51">
        <v>1</v>
      </c>
      <c r="D101" s="54">
        <v>36</v>
      </c>
      <c r="E101" s="54">
        <v>40</v>
      </c>
      <c r="F101" s="54">
        <v>19.592000000000002</v>
      </c>
      <c r="G101" s="54">
        <v>0.38282074674438793</v>
      </c>
      <c r="H101" s="54">
        <v>0.9</v>
      </c>
      <c r="I101" s="54">
        <v>0.6428571428571429</v>
      </c>
      <c r="J101" s="54">
        <v>6.7702750025730758</v>
      </c>
      <c r="K101" s="54">
        <v>134</v>
      </c>
      <c r="L101" s="54">
        <v>111</v>
      </c>
      <c r="M101" s="54">
        <v>233.2</v>
      </c>
      <c r="N101" s="54">
        <v>15.270887335056859</v>
      </c>
      <c r="O101" s="54">
        <v>-0.16506415989998049</v>
      </c>
      <c r="P101" s="54">
        <v>1.9491817286567925</v>
      </c>
      <c r="Q101" s="54">
        <v>273.49206349206355</v>
      </c>
      <c r="R101" s="54">
        <v>0.82649795613269939</v>
      </c>
      <c r="S101" s="54">
        <v>4.7254805569978657</v>
      </c>
      <c r="T101" s="54">
        <v>1.5873015873015893E-2</v>
      </c>
      <c r="U101" s="54">
        <v>0.1451098972007025</v>
      </c>
      <c r="V101" s="54">
        <v>7.1802197428460053</v>
      </c>
      <c r="W101" s="54">
        <v>6.6332495807108005</v>
      </c>
    </row>
    <row r="102" spans="3:23" x14ac:dyDescent="0.25">
      <c r="C102" s="52">
        <v>1</v>
      </c>
      <c r="D102" s="55">
        <v>36</v>
      </c>
      <c r="E102" s="55">
        <v>40</v>
      </c>
      <c r="F102" s="55">
        <v>19.592000000000002</v>
      </c>
      <c r="G102" s="55">
        <v>0.38282074674438793</v>
      </c>
      <c r="H102" s="55">
        <v>0.9</v>
      </c>
      <c r="I102" s="55">
        <v>0.6428571428571429</v>
      </c>
      <c r="J102" s="55">
        <v>6.7702750025730758</v>
      </c>
      <c r="K102" s="55">
        <v>133</v>
      </c>
      <c r="L102" s="55">
        <v>107.33333333333333</v>
      </c>
      <c r="M102" s="55">
        <v>246.51428571428562</v>
      </c>
      <c r="N102" s="55">
        <v>15.700773411341418</v>
      </c>
      <c r="O102" s="55">
        <v>-5.8944689495394028E-3</v>
      </c>
      <c r="P102" s="55">
        <v>1.8059183058941277</v>
      </c>
      <c r="Q102" s="55">
        <v>270.8888888888888</v>
      </c>
      <c r="R102" s="55">
        <v>0.80047157152988502</v>
      </c>
      <c r="S102" s="55">
        <v>4.7045114597155475</v>
      </c>
      <c r="T102" s="55">
        <v>1.5873015873015893E-2</v>
      </c>
      <c r="U102" s="55">
        <v>0.12205165788938024</v>
      </c>
      <c r="V102" s="55">
        <v>7.1802197428460053</v>
      </c>
      <c r="W102" s="55">
        <v>6.6332495807108005</v>
      </c>
    </row>
    <row r="103" spans="3:23" x14ac:dyDescent="0.25">
      <c r="C103" s="51">
        <v>1</v>
      </c>
      <c r="D103" s="54">
        <v>36</v>
      </c>
      <c r="E103" s="54">
        <v>40</v>
      </c>
      <c r="F103" s="54">
        <v>19.592000000000002</v>
      </c>
      <c r="G103" s="54">
        <v>0.38282074674438793</v>
      </c>
      <c r="H103" s="54">
        <v>0.9</v>
      </c>
      <c r="I103" s="54">
        <v>0.6428571428571429</v>
      </c>
      <c r="J103" s="54">
        <v>6.7702750025730758</v>
      </c>
      <c r="K103" s="54">
        <v>132</v>
      </c>
      <c r="L103" s="54">
        <v>107.02777777777777</v>
      </c>
      <c r="M103" s="54">
        <v>231.68492063492064</v>
      </c>
      <c r="N103" s="54">
        <v>15.221199710762638</v>
      </c>
      <c r="O103" s="54">
        <v>-5.2478612376374835E-2</v>
      </c>
      <c r="P103" s="54">
        <v>1.8366910014567988</v>
      </c>
      <c r="Q103" s="54">
        <v>216.28571428571422</v>
      </c>
      <c r="R103" s="54">
        <v>0.81810769107019099</v>
      </c>
      <c r="S103" s="54">
        <v>4.5168756957665632</v>
      </c>
      <c r="T103" s="54">
        <v>1.5873015873015893E-2</v>
      </c>
      <c r="U103" s="54">
        <v>0.11500468283380913</v>
      </c>
      <c r="V103" s="54">
        <v>7.1802197428460053</v>
      </c>
      <c r="W103" s="54">
        <v>6.6332495807108005</v>
      </c>
    </row>
    <row r="104" spans="3:23" x14ac:dyDescent="0.25">
      <c r="C104" s="52">
        <v>1</v>
      </c>
      <c r="D104" s="55">
        <v>46</v>
      </c>
      <c r="E104" s="55">
        <v>50</v>
      </c>
      <c r="F104" s="55">
        <v>22.222000000000001</v>
      </c>
      <c r="G104" s="55">
        <v>0.5304053027866894</v>
      </c>
      <c r="H104" s="55">
        <v>0.92</v>
      </c>
      <c r="I104" s="55">
        <v>0.63888888888888884</v>
      </c>
      <c r="J104" s="55">
        <v>7.6530398573258118</v>
      </c>
      <c r="K104" s="55">
        <v>141</v>
      </c>
      <c r="L104" s="55">
        <v>110.06521739130434</v>
      </c>
      <c r="M104" s="55">
        <v>286.06231884057968</v>
      </c>
      <c r="N104" s="55">
        <v>16.913376920076598</v>
      </c>
      <c r="O104" s="55">
        <v>1.3505869999864447E-2</v>
      </c>
      <c r="P104" s="55">
        <v>1.9500758479917115</v>
      </c>
      <c r="Q104" s="55">
        <v>243.52500000000001</v>
      </c>
      <c r="R104" s="55">
        <v>0.82841944830418124</v>
      </c>
      <c r="S104" s="55">
        <v>4.6132510216890292</v>
      </c>
      <c r="T104" s="55">
        <v>1.2500000000000009E-2</v>
      </c>
      <c r="U104" s="55">
        <v>0.10848371129977415</v>
      </c>
      <c r="V104" s="55">
        <v>8.4302691971197312</v>
      </c>
      <c r="W104" s="55">
        <v>7.1467117473930717</v>
      </c>
    </row>
    <row r="105" spans="3:23" x14ac:dyDescent="0.25">
      <c r="C105" s="51">
        <v>1</v>
      </c>
      <c r="D105" s="54">
        <v>49</v>
      </c>
      <c r="E105" s="54">
        <v>53</v>
      </c>
      <c r="F105" s="54">
        <v>22.685000000000002</v>
      </c>
      <c r="G105" s="54">
        <v>0.43919593041394589</v>
      </c>
      <c r="H105" s="54">
        <v>0.92452830188679247</v>
      </c>
      <c r="I105" s="54">
        <v>0.68055555555555558</v>
      </c>
      <c r="J105" s="54">
        <v>7.8986541696685881</v>
      </c>
      <c r="K105" s="54">
        <v>138</v>
      </c>
      <c r="L105" s="54">
        <v>107.73469387755102</v>
      </c>
      <c r="M105" s="54">
        <v>298.24064625850343</v>
      </c>
      <c r="N105" s="54">
        <v>17.269645226770105</v>
      </c>
      <c r="O105" s="54">
        <v>5.2793286194144869E-2</v>
      </c>
      <c r="P105" s="54">
        <v>1.8961692683833613</v>
      </c>
      <c r="Q105" s="54">
        <v>211.85</v>
      </c>
      <c r="R105" s="54">
        <v>0.85236701598258391</v>
      </c>
      <c r="S105" s="54">
        <v>4.7775761704692119</v>
      </c>
      <c r="T105" s="54">
        <v>1.2500000000000009E-2</v>
      </c>
      <c r="U105" s="54">
        <v>0.13318371516600158</v>
      </c>
      <c r="V105" s="54">
        <v>8.4402427849180857</v>
      </c>
      <c r="W105" s="54">
        <v>7.5826407197637069</v>
      </c>
    </row>
    <row r="106" spans="3:23" x14ac:dyDescent="0.25">
      <c r="C106" s="52">
        <v>1</v>
      </c>
      <c r="D106" s="55">
        <v>49</v>
      </c>
      <c r="E106" s="55">
        <v>53</v>
      </c>
      <c r="F106" s="55">
        <v>22.685000000000002</v>
      </c>
      <c r="G106" s="55">
        <v>0.439195930413946</v>
      </c>
      <c r="H106" s="55">
        <v>0.92452830188679247</v>
      </c>
      <c r="I106" s="55">
        <v>0.68055555555555558</v>
      </c>
      <c r="J106" s="55">
        <v>7.8986541696685881</v>
      </c>
      <c r="K106" s="55">
        <v>151</v>
      </c>
      <c r="L106" s="55">
        <v>115.06122448979592</v>
      </c>
      <c r="M106" s="55">
        <v>441.60034013605451</v>
      </c>
      <c r="N106" s="55">
        <v>21.014288951474292</v>
      </c>
      <c r="O106" s="55">
        <v>7.5827111365291772E-2</v>
      </c>
      <c r="P106" s="55">
        <v>1.8492916114211533</v>
      </c>
      <c r="Q106" s="55">
        <v>272.06250000000017</v>
      </c>
      <c r="R106" s="55">
        <v>0.86598632240368412</v>
      </c>
      <c r="S106" s="55">
        <v>5.0124695379044546</v>
      </c>
      <c r="T106" s="55">
        <v>1.2500000000000009E-2</v>
      </c>
      <c r="U106" s="55">
        <v>0.12425983664960907</v>
      </c>
      <c r="V106" s="55">
        <v>8.4402427849180874</v>
      </c>
      <c r="W106" s="55">
        <v>7.5826407197637087</v>
      </c>
    </row>
    <row r="107" spans="3:23" x14ac:dyDescent="0.25">
      <c r="C107" s="51">
        <v>1</v>
      </c>
      <c r="D107" s="54">
        <v>41</v>
      </c>
      <c r="E107" s="54">
        <v>45</v>
      </c>
      <c r="F107" s="54">
        <v>20.907</v>
      </c>
      <c r="G107" s="54">
        <v>0.37986972501764632</v>
      </c>
      <c r="H107" s="54">
        <v>0.91111111111111109</v>
      </c>
      <c r="I107" s="54">
        <v>0.640625</v>
      </c>
      <c r="J107" s="54">
        <v>7.2251519938435669</v>
      </c>
      <c r="K107" s="54">
        <v>141</v>
      </c>
      <c r="L107" s="54">
        <v>113.95121951219512</v>
      </c>
      <c r="M107" s="54">
        <v>277.84756097560978</v>
      </c>
      <c r="N107" s="54">
        <v>16.668760031136383</v>
      </c>
      <c r="O107" s="54">
        <v>1.6484859064373966E-2</v>
      </c>
      <c r="P107" s="54">
        <v>1.8574291264902509</v>
      </c>
      <c r="Q107" s="54">
        <v>241.6388888888888</v>
      </c>
      <c r="R107" s="54">
        <v>0.82806329835489256</v>
      </c>
      <c r="S107" s="54">
        <v>4.869747126569302</v>
      </c>
      <c r="T107" s="54">
        <v>1.3888888888888916E-2</v>
      </c>
      <c r="U107" s="54">
        <v>0.14481798498221557</v>
      </c>
      <c r="V107" s="54">
        <v>7.6360292750506691</v>
      </c>
      <c r="W107" s="54">
        <v>7.0636324810317683</v>
      </c>
    </row>
    <row r="108" spans="3:23" x14ac:dyDescent="0.25">
      <c r="C108" s="52">
        <v>1</v>
      </c>
      <c r="D108" s="55">
        <v>36</v>
      </c>
      <c r="E108" s="55">
        <v>40</v>
      </c>
      <c r="F108" s="55">
        <v>19.592000000000002</v>
      </c>
      <c r="G108" s="55">
        <v>0.38282074674438793</v>
      </c>
      <c r="H108" s="55">
        <v>0.9</v>
      </c>
      <c r="I108" s="55">
        <v>0.6428571428571429</v>
      </c>
      <c r="J108" s="55">
        <v>6.7702750025730758</v>
      </c>
      <c r="K108" s="55">
        <v>133</v>
      </c>
      <c r="L108" s="55">
        <v>107.05555555555556</v>
      </c>
      <c r="M108" s="55">
        <v>234.56825396825397</v>
      </c>
      <c r="N108" s="55">
        <v>15.315621240036394</v>
      </c>
      <c r="O108" s="55">
        <v>4.2649153394429047E-2</v>
      </c>
      <c r="P108" s="55">
        <v>1.8046387940383279</v>
      </c>
      <c r="Q108" s="55">
        <v>190.61904761904759</v>
      </c>
      <c r="R108" s="55">
        <v>0.83520557507283832</v>
      </c>
      <c r="S108" s="55">
        <v>4.7045114597155475</v>
      </c>
      <c r="T108" s="55">
        <v>1.6376921138825919E-2</v>
      </c>
      <c r="U108" s="55">
        <v>0.10462747634340296</v>
      </c>
      <c r="V108" s="55">
        <v>7.1802197428460053</v>
      </c>
      <c r="W108" s="55">
        <v>6.6332495807108005</v>
      </c>
    </row>
    <row r="109" spans="3:23" x14ac:dyDescent="0.25">
      <c r="C109" s="51">
        <v>1</v>
      </c>
      <c r="D109" s="54">
        <v>36</v>
      </c>
      <c r="E109" s="54">
        <v>40</v>
      </c>
      <c r="F109" s="54">
        <v>19.592000000000002</v>
      </c>
      <c r="G109" s="54">
        <v>0.38282074674438793</v>
      </c>
      <c r="H109" s="54">
        <v>0.9</v>
      </c>
      <c r="I109" s="54">
        <v>0.6428571428571429</v>
      </c>
      <c r="J109" s="54">
        <v>6.7702750025730758</v>
      </c>
      <c r="K109" s="54">
        <v>129</v>
      </c>
      <c r="L109" s="54">
        <v>106.88888888888889</v>
      </c>
      <c r="M109" s="54">
        <v>192.15873015873015</v>
      </c>
      <c r="N109" s="54">
        <v>13.862132958485507</v>
      </c>
      <c r="O109" s="54">
        <v>-0.1576921748780972</v>
      </c>
      <c r="P109" s="54">
        <v>1.9610969013758055</v>
      </c>
      <c r="Q109" s="54">
        <v>181.25396825396822</v>
      </c>
      <c r="R109" s="54">
        <v>0.88016783992769976</v>
      </c>
      <c r="S109" s="54">
        <v>4.4267336819377707</v>
      </c>
      <c r="T109" s="54">
        <v>1.5873015873015893E-2</v>
      </c>
      <c r="U109" s="54">
        <v>0.15196930790473465</v>
      </c>
      <c r="V109" s="54">
        <v>7.1802197428460053</v>
      </c>
      <c r="W109" s="54">
        <v>6.6332495807108005</v>
      </c>
    </row>
    <row r="110" spans="3:23" x14ac:dyDescent="0.25">
      <c r="C110" s="52">
        <v>1</v>
      </c>
      <c r="D110" s="55">
        <v>29</v>
      </c>
      <c r="E110" s="55">
        <v>33</v>
      </c>
      <c r="F110" s="55">
        <v>17.996000000000002</v>
      </c>
      <c r="G110" s="55">
        <v>0</v>
      </c>
      <c r="H110" s="55">
        <v>0.87878787878787878</v>
      </c>
      <c r="I110" s="55">
        <v>0.59183673469387754</v>
      </c>
      <c r="J110" s="55">
        <v>6.0765077797464979</v>
      </c>
      <c r="K110" s="55">
        <v>105</v>
      </c>
      <c r="L110" s="55">
        <v>91.068965517241381</v>
      </c>
      <c r="M110" s="55">
        <v>84.352216748768456</v>
      </c>
      <c r="N110" s="55">
        <v>9.1843462885917173</v>
      </c>
      <c r="O110" s="55">
        <v>-0.30432599331828403</v>
      </c>
      <c r="P110" s="55">
        <v>2.0206245504050195</v>
      </c>
      <c r="Q110" s="55">
        <v>68.571428571428555</v>
      </c>
      <c r="R110" s="55">
        <v>0.84169411195659039</v>
      </c>
      <c r="S110" s="55">
        <v>4.1128209787676822</v>
      </c>
      <c r="T110" s="55">
        <v>1.785714285714287E-2</v>
      </c>
      <c r="U110" s="55">
        <v>0.20947004384504378</v>
      </c>
      <c r="V110" s="55">
        <v>6.2330229193099944</v>
      </c>
      <c r="W110" s="55">
        <v>6.2330229193099944</v>
      </c>
    </row>
    <row r="111" spans="3:23" x14ac:dyDescent="0.25">
      <c r="C111" s="51">
        <v>1</v>
      </c>
      <c r="D111" s="54">
        <v>38</v>
      </c>
      <c r="E111" s="54">
        <v>42</v>
      </c>
      <c r="F111" s="54">
        <v>20.625999999999998</v>
      </c>
      <c r="G111" s="54">
        <v>0.52748477726821907</v>
      </c>
      <c r="H111" s="54">
        <v>0.90476190476190477</v>
      </c>
      <c r="I111" s="54">
        <v>0.59375</v>
      </c>
      <c r="J111" s="54">
        <v>6.955796338302048</v>
      </c>
      <c r="K111" s="54">
        <v>105</v>
      </c>
      <c r="L111" s="54">
        <v>89.44736842105263</v>
      </c>
      <c r="M111" s="54">
        <v>91.010668563300158</v>
      </c>
      <c r="N111" s="54">
        <v>9.5399511824379974</v>
      </c>
      <c r="O111" s="54">
        <v>-4.6934854000157691E-2</v>
      </c>
      <c r="P111" s="54">
        <v>1.8374968578366644</v>
      </c>
      <c r="Q111" s="54">
        <v>71.3611111111111</v>
      </c>
      <c r="R111" s="54">
        <v>0.83853769623879593</v>
      </c>
      <c r="S111" s="54">
        <v>4.3763639482129602</v>
      </c>
      <c r="T111" s="54">
        <v>1.5432098765432122E-2</v>
      </c>
      <c r="U111" s="54">
        <v>0.17512477083555511</v>
      </c>
      <c r="V111" s="54">
        <v>7.6822876709772538</v>
      </c>
      <c r="W111" s="54">
        <v>6.5265987488178077</v>
      </c>
    </row>
    <row r="112" spans="3:23" x14ac:dyDescent="0.25">
      <c r="C112" s="52">
        <v>1</v>
      </c>
      <c r="D112" s="55">
        <v>29</v>
      </c>
      <c r="E112" s="55">
        <v>33</v>
      </c>
      <c r="F112" s="55">
        <v>17.996000000000002</v>
      </c>
      <c r="G112" s="55">
        <v>0</v>
      </c>
      <c r="H112" s="55">
        <v>0.87878787878787878</v>
      </c>
      <c r="I112" s="55">
        <v>0.59183673469387754</v>
      </c>
      <c r="J112" s="55">
        <v>6.0765077797464979</v>
      </c>
      <c r="K112" s="55">
        <v>107</v>
      </c>
      <c r="L112" s="55">
        <v>93.068965517241381</v>
      </c>
      <c r="M112" s="55">
        <v>75.35221674876847</v>
      </c>
      <c r="N112" s="55">
        <v>8.680565462501189</v>
      </c>
      <c r="O112" s="55">
        <v>-0.16750890564434118</v>
      </c>
      <c r="P112" s="55">
        <v>2.1254467028927242</v>
      </c>
      <c r="Q112" s="55">
        <v>77.053571428571459</v>
      </c>
      <c r="R112" s="55">
        <v>0.8133029301885446</v>
      </c>
      <c r="S112" s="55">
        <v>4.2541956501507805</v>
      </c>
      <c r="T112" s="55">
        <v>1.785714285714287E-2</v>
      </c>
      <c r="U112" s="55">
        <v>0.20037797024404155</v>
      </c>
      <c r="V112" s="55">
        <v>6.2330229193099944</v>
      </c>
      <c r="W112" s="55">
        <v>6.2330229193099944</v>
      </c>
    </row>
    <row r="113" spans="3:23" x14ac:dyDescent="0.25">
      <c r="C113" s="51">
        <v>1</v>
      </c>
      <c r="D113" s="54">
        <v>44</v>
      </c>
      <c r="E113" s="54">
        <v>48</v>
      </c>
      <c r="F113" s="54">
        <v>21.187999999999999</v>
      </c>
      <c r="G113" s="54">
        <v>0</v>
      </c>
      <c r="H113" s="54">
        <v>0.91666666666666663</v>
      </c>
      <c r="I113" s="54">
        <v>0.6875</v>
      </c>
      <c r="J113" s="54">
        <v>7.4848206370191104</v>
      </c>
      <c r="K113" s="54">
        <v>104</v>
      </c>
      <c r="L113" s="54">
        <v>86.818181818181813</v>
      </c>
      <c r="M113" s="54">
        <v>104.24524312896405</v>
      </c>
      <c r="N113" s="54">
        <v>10.210055980696875</v>
      </c>
      <c r="O113" s="54">
        <v>0.13715173810360645</v>
      </c>
      <c r="P113" s="54">
        <v>1.7754057257333193</v>
      </c>
      <c r="Q113" s="54">
        <v>62.124999999999986</v>
      </c>
      <c r="R113" s="54">
        <v>0.84706941839468419</v>
      </c>
      <c r="S113" s="54">
        <v>4.2976267213926667</v>
      </c>
      <c r="T113" s="54">
        <v>1.5432098765432126E-2</v>
      </c>
      <c r="U113" s="54">
        <v>0.24921958828208823</v>
      </c>
      <c r="V113" s="54">
        <v>7.5958521376452364</v>
      </c>
      <c r="W113" s="54">
        <v>7.5958521376452364</v>
      </c>
    </row>
    <row r="114" spans="3:23" x14ac:dyDescent="0.25">
      <c r="C114" s="52">
        <v>1</v>
      </c>
      <c r="D114" s="55">
        <v>29</v>
      </c>
      <c r="E114" s="55">
        <v>33</v>
      </c>
      <c r="F114" s="55">
        <v>17.996000000000002</v>
      </c>
      <c r="G114" s="55">
        <v>0</v>
      </c>
      <c r="H114" s="55">
        <v>0.87878787878787878</v>
      </c>
      <c r="I114" s="55">
        <v>0.59183673469387754</v>
      </c>
      <c r="J114" s="55">
        <v>6.0765077797464979</v>
      </c>
      <c r="K114" s="55">
        <v>160</v>
      </c>
      <c r="L114" s="55">
        <v>120.10344827586206</v>
      </c>
      <c r="M114" s="55">
        <v>763.31034482758628</v>
      </c>
      <c r="N114" s="55">
        <v>27.628071681309688</v>
      </c>
      <c r="O114" s="55">
        <v>-0.20273470037151198</v>
      </c>
      <c r="P114" s="55">
        <v>1.7914966986583816</v>
      </c>
      <c r="Q114" s="55">
        <v>349.71428571428572</v>
      </c>
      <c r="R114" s="55">
        <v>0.92182253184942231</v>
      </c>
      <c r="S114" s="55">
        <v>4.4441878916792961</v>
      </c>
      <c r="T114" s="55">
        <v>1.785714285714287E-2</v>
      </c>
      <c r="U114" s="55">
        <v>9.8007659505699674E-2</v>
      </c>
      <c r="V114" s="55">
        <v>6.2330229193099944</v>
      </c>
      <c r="W114" s="55">
        <v>6.2330229193099944</v>
      </c>
    </row>
    <row r="115" spans="3:23" x14ac:dyDescent="0.25">
      <c r="C115" s="51">
        <v>1</v>
      </c>
      <c r="D115" s="54">
        <v>68</v>
      </c>
      <c r="E115" s="54">
        <v>72</v>
      </c>
      <c r="F115" s="54">
        <v>27.184000000000001</v>
      </c>
      <c r="G115" s="54">
        <v>0.59195102560150004</v>
      </c>
      <c r="H115" s="54">
        <v>0.94444444444444442</v>
      </c>
      <c r="I115" s="54">
        <v>0.68</v>
      </c>
      <c r="J115" s="54">
        <v>9.3048529833625562</v>
      </c>
      <c r="K115" s="54">
        <v>211</v>
      </c>
      <c r="L115" s="54">
        <v>135.22058823529412</v>
      </c>
      <c r="M115" s="54">
        <v>1762.1147936786651</v>
      </c>
      <c r="N115" s="54">
        <v>41.977551068144329</v>
      </c>
      <c r="O115" s="54">
        <v>9.9162638565505265E-2</v>
      </c>
      <c r="P115" s="54">
        <v>1.8624630707792307</v>
      </c>
      <c r="Q115" s="54">
        <v>480.32727272727271</v>
      </c>
      <c r="R115" s="54">
        <v>0.91941350636822849</v>
      </c>
      <c r="S115" s="54">
        <v>5.6351850838655846</v>
      </c>
      <c r="T115" s="54">
        <v>9.2561983471074125E-3</v>
      </c>
      <c r="U115" s="54">
        <v>0.12979946746301094</v>
      </c>
      <c r="V115" s="54">
        <v>10.465772197385595</v>
      </c>
      <c r="W115" s="54">
        <v>8.4351395967796261</v>
      </c>
    </row>
    <row r="116" spans="3:23" x14ac:dyDescent="0.25">
      <c r="C116" s="52">
        <v>1</v>
      </c>
      <c r="D116" s="55">
        <v>85</v>
      </c>
      <c r="E116" s="55">
        <v>90</v>
      </c>
      <c r="F116" s="55">
        <v>30.55</v>
      </c>
      <c r="G116" s="55">
        <v>0.51016351888972966</v>
      </c>
      <c r="H116" s="55">
        <v>0.94444444444444442</v>
      </c>
      <c r="I116" s="55">
        <v>0.7024793388429752</v>
      </c>
      <c r="J116" s="55">
        <v>10.403141895720196</v>
      </c>
      <c r="K116" s="55">
        <v>206</v>
      </c>
      <c r="L116" s="55">
        <v>136.63529411764705</v>
      </c>
      <c r="M116" s="55">
        <v>1775.8773109243696</v>
      </c>
      <c r="N116" s="55">
        <v>42.141159344806468</v>
      </c>
      <c r="O116" s="55">
        <v>8.5651471065619184E-2</v>
      </c>
      <c r="P116" s="55">
        <v>1.7216390162080561</v>
      </c>
      <c r="Q116" s="55">
        <v>503.24242424242408</v>
      </c>
      <c r="R116" s="55">
        <v>0.92054421797325614</v>
      </c>
      <c r="S116" s="55">
        <v>5.8651007890025237</v>
      </c>
      <c r="T116" s="55">
        <v>7.8053259871441842E-3</v>
      </c>
      <c r="U116" s="55">
        <v>0.11008194926652778</v>
      </c>
      <c r="V116" s="55">
        <v>11.298148156168978</v>
      </c>
      <c r="W116" s="55">
        <v>9.7172822193991841</v>
      </c>
    </row>
    <row r="117" spans="3:23" x14ac:dyDescent="0.25">
      <c r="C117" s="51">
        <v>1</v>
      </c>
      <c r="D117" s="54">
        <v>80</v>
      </c>
      <c r="E117" s="54">
        <v>85</v>
      </c>
      <c r="F117" s="54">
        <v>29.515999999999998</v>
      </c>
      <c r="G117" s="54">
        <v>0.53224836765835137</v>
      </c>
      <c r="H117" s="54">
        <v>0.94117647058823528</v>
      </c>
      <c r="I117" s="54">
        <v>0.72727272727272729</v>
      </c>
      <c r="J117" s="54">
        <v>10.09253008808064</v>
      </c>
      <c r="K117" s="54">
        <v>203</v>
      </c>
      <c r="L117" s="54">
        <v>131.9</v>
      </c>
      <c r="M117" s="54">
        <v>1512.0911392405067</v>
      </c>
      <c r="N117" s="54">
        <v>38.885616096964526</v>
      </c>
      <c r="O117" s="54">
        <v>3.430195150222879E-2</v>
      </c>
      <c r="P117" s="54">
        <v>1.8152725442300348</v>
      </c>
      <c r="Q117" s="54">
        <v>524.59166666666681</v>
      </c>
      <c r="R117" s="54">
        <v>0.90750745758666529</v>
      </c>
      <c r="S117" s="54">
        <v>5.8874920011103171</v>
      </c>
      <c r="T117" s="54">
        <v>8.6111111111110937E-3</v>
      </c>
      <c r="U117" s="54">
        <v>9.352913914610779E-2</v>
      </c>
      <c r="V117" s="54">
        <v>11.056637010902728</v>
      </c>
      <c r="W117" s="54">
        <v>9.3604190438143657</v>
      </c>
    </row>
    <row r="118" spans="3:23" x14ac:dyDescent="0.25">
      <c r="C118" s="52">
        <v>1</v>
      </c>
      <c r="D118" s="55">
        <v>74</v>
      </c>
      <c r="E118" s="55">
        <v>78</v>
      </c>
      <c r="F118" s="55">
        <v>28.59</v>
      </c>
      <c r="G118" s="55">
        <v>0.64424768944425936</v>
      </c>
      <c r="H118" s="55">
        <v>0.94871794871794868</v>
      </c>
      <c r="I118" s="55">
        <v>0.67272727272727273</v>
      </c>
      <c r="J118" s="55">
        <v>9.7066846199102415</v>
      </c>
      <c r="K118" s="55">
        <v>189</v>
      </c>
      <c r="L118" s="55">
        <v>125.89189189189189</v>
      </c>
      <c r="M118" s="55">
        <v>1269.0018511662345</v>
      </c>
      <c r="N118" s="55">
        <v>35.623052243824283</v>
      </c>
      <c r="O118" s="55">
        <v>-2.9917044945199381E-2</v>
      </c>
      <c r="P118" s="55">
        <v>1.7489712835840987</v>
      </c>
      <c r="Q118" s="55">
        <v>505.19166666666672</v>
      </c>
      <c r="R118" s="55">
        <v>0.9031236407752935</v>
      </c>
      <c r="S118" s="55">
        <v>5.5368258316989882</v>
      </c>
      <c r="T118" s="55">
        <v>8.4722222222222039E-3</v>
      </c>
      <c r="U118" s="55">
        <v>0.11029338648983186</v>
      </c>
      <c r="V118" s="55">
        <v>11.195148675052996</v>
      </c>
      <c r="W118" s="55">
        <v>8.5622390812245168</v>
      </c>
    </row>
    <row r="119" spans="3:23" x14ac:dyDescent="0.25">
      <c r="C119" s="51">
        <v>1</v>
      </c>
      <c r="D119" s="54">
        <v>66</v>
      </c>
      <c r="E119" s="54">
        <v>71</v>
      </c>
      <c r="F119" s="54">
        <v>28.308999999999997</v>
      </c>
      <c r="G119" s="54">
        <v>0.74217133742640928</v>
      </c>
      <c r="H119" s="54">
        <v>0.92957746478873238</v>
      </c>
      <c r="I119" s="54">
        <v>0.6</v>
      </c>
      <c r="J119" s="54">
        <v>9.1669956884750814</v>
      </c>
      <c r="K119" s="54">
        <v>186</v>
      </c>
      <c r="L119" s="54">
        <v>129.92424242424244</v>
      </c>
      <c r="M119" s="54">
        <v>1011.2403263403262</v>
      </c>
      <c r="N119" s="54">
        <v>31.800005131136789</v>
      </c>
      <c r="O119" s="54">
        <v>-9.0572579978732221E-2</v>
      </c>
      <c r="P119" s="54">
        <v>1.8384560539797923</v>
      </c>
      <c r="Q119" s="54">
        <v>512.58333333333337</v>
      </c>
      <c r="R119" s="54">
        <v>0.90361647107375631</v>
      </c>
      <c r="S119" s="54">
        <v>5.6087140056893166</v>
      </c>
      <c r="T119" s="54">
        <v>8.6111111111110937E-3</v>
      </c>
      <c r="U119" s="54">
        <v>0.1278768850486002</v>
      </c>
      <c r="V119" s="54">
        <v>11.346136813838555</v>
      </c>
      <c r="W119" s="54">
        <v>7.604296570060959</v>
      </c>
    </row>
    <row r="120" spans="3:23" x14ac:dyDescent="0.25">
      <c r="C120" s="52">
        <v>1</v>
      </c>
      <c r="D120" s="55">
        <v>73</v>
      </c>
      <c r="E120" s="55">
        <v>79</v>
      </c>
      <c r="F120" s="55">
        <v>29.995999999999999</v>
      </c>
      <c r="G120" s="55">
        <v>0.75645876568613424</v>
      </c>
      <c r="H120" s="55">
        <v>0.92405063291139244</v>
      </c>
      <c r="I120" s="55">
        <v>0.60330578512396693</v>
      </c>
      <c r="J120" s="55">
        <v>9.6408758298023347</v>
      </c>
      <c r="K120" s="55">
        <v>190</v>
      </c>
      <c r="L120" s="55">
        <v>125.15068493150685</v>
      </c>
      <c r="M120" s="55">
        <v>1107.9075342465753</v>
      </c>
      <c r="N120" s="55">
        <v>33.285244993038212</v>
      </c>
      <c r="O120" s="55">
        <v>1.2235477778512008E-4</v>
      </c>
      <c r="P120" s="55">
        <v>1.9647392527748402</v>
      </c>
      <c r="Q120" s="55">
        <v>487.56060606060572</v>
      </c>
      <c r="R120" s="55">
        <v>0.91146848140113723</v>
      </c>
      <c r="S120" s="55">
        <v>5.6279129149258598</v>
      </c>
      <c r="T120" s="55">
        <v>7.5757575757575907E-3</v>
      </c>
      <c r="U120" s="55">
        <v>0.10795272445988464</v>
      </c>
      <c r="V120" s="55">
        <v>12.126113642179218</v>
      </c>
      <c r="W120" s="55">
        <v>7.9309801845951293</v>
      </c>
    </row>
    <row r="121" spans="3:23" x14ac:dyDescent="0.25">
      <c r="C121" s="51">
        <v>1</v>
      </c>
      <c r="D121" s="54">
        <v>70</v>
      </c>
      <c r="E121" s="54">
        <v>75</v>
      </c>
      <c r="F121" s="54">
        <v>28.498999999999999</v>
      </c>
      <c r="G121" s="54">
        <v>0.68915980804860566</v>
      </c>
      <c r="H121" s="54">
        <v>0.93333333333333335</v>
      </c>
      <c r="I121" s="54">
        <v>0.63636363636363635</v>
      </c>
      <c r="J121" s="54">
        <v>9.4406974388262963</v>
      </c>
      <c r="K121" s="54">
        <v>187</v>
      </c>
      <c r="L121" s="54">
        <v>128.54285714285714</v>
      </c>
      <c r="M121" s="54">
        <v>1136.6865424430646</v>
      </c>
      <c r="N121" s="54">
        <v>33.714782254125041</v>
      </c>
      <c r="O121" s="54">
        <v>-9.7701710064446307E-2</v>
      </c>
      <c r="P121" s="54">
        <v>1.9059008319040924</v>
      </c>
      <c r="Q121" s="54">
        <v>476.00000000000023</v>
      </c>
      <c r="R121" s="54">
        <v>0.91348555199166137</v>
      </c>
      <c r="S121" s="54">
        <v>5.7184989097712053</v>
      </c>
      <c r="T121" s="54">
        <v>8.6111111111110937E-3</v>
      </c>
      <c r="U121" s="54">
        <v>0.10919461154632991</v>
      </c>
      <c r="V121" s="54">
        <v>11.208313697807229</v>
      </c>
      <c r="W121" s="54">
        <v>8.1216492810724183</v>
      </c>
    </row>
    <row r="122" spans="3:23" x14ac:dyDescent="0.25">
      <c r="C122" s="52">
        <v>1</v>
      </c>
      <c r="D122" s="55">
        <v>83</v>
      </c>
      <c r="E122" s="55">
        <v>90</v>
      </c>
      <c r="F122" s="55">
        <v>31.864999999999998</v>
      </c>
      <c r="G122" s="55">
        <v>0.73969039489686383</v>
      </c>
      <c r="H122" s="55">
        <v>0.92222222222222228</v>
      </c>
      <c r="I122" s="55">
        <v>0.62878787878787878</v>
      </c>
      <c r="J122" s="55">
        <v>10.280023453913834</v>
      </c>
      <c r="K122" s="55">
        <v>198</v>
      </c>
      <c r="L122" s="55">
        <v>129.45783132530121</v>
      </c>
      <c r="M122" s="55">
        <v>1192.1049074346167</v>
      </c>
      <c r="N122" s="55">
        <v>34.526872250967315</v>
      </c>
      <c r="O122" s="55">
        <v>0.15235094339079394</v>
      </c>
      <c r="P122" s="55">
        <v>2.1549925413823918</v>
      </c>
      <c r="Q122" s="55">
        <v>483.02797202797194</v>
      </c>
      <c r="R122" s="55">
        <v>0.91395935719996901</v>
      </c>
      <c r="S122" s="55">
        <v>5.8508252746682912</v>
      </c>
      <c r="T122" s="55">
        <v>6.9930069930070017E-3</v>
      </c>
      <c r="U122" s="55">
        <v>9.9105445237191697E-2</v>
      </c>
      <c r="V122" s="55">
        <v>12.731166999271537</v>
      </c>
      <c r="W122" s="55">
        <v>8.5674049415665419</v>
      </c>
    </row>
    <row r="123" spans="3:23" x14ac:dyDescent="0.25">
      <c r="C123" s="51">
        <v>1</v>
      </c>
      <c r="D123" s="54">
        <v>98</v>
      </c>
      <c r="E123" s="54">
        <v>109</v>
      </c>
      <c r="F123" s="54">
        <v>36.364000000000004</v>
      </c>
      <c r="G123" s="54">
        <v>0.82990740470797264</v>
      </c>
      <c r="H123" s="54">
        <v>0.8990825688073395</v>
      </c>
      <c r="I123" s="54">
        <v>0.57988165680473369</v>
      </c>
      <c r="J123" s="54">
        <v>11.170383851240114</v>
      </c>
      <c r="K123" s="54">
        <v>216</v>
      </c>
      <c r="L123" s="54">
        <v>128.37755102040816</v>
      </c>
      <c r="M123" s="54">
        <v>1634.7735114664429</v>
      </c>
      <c r="N123" s="54">
        <v>40.432332500938443</v>
      </c>
      <c r="O123" s="54">
        <v>0.44740331873420558</v>
      </c>
      <c r="P123" s="54">
        <v>2.3369929150710633</v>
      </c>
      <c r="Q123" s="54">
        <v>438.22527472527491</v>
      </c>
      <c r="R123" s="54">
        <v>0.9315755007280162</v>
      </c>
      <c r="S123" s="54">
        <v>6.02517476747422</v>
      </c>
      <c r="T123" s="54">
        <v>5.6152638570221075E-3</v>
      </c>
      <c r="U123" s="54">
        <v>0.13474960496375882</v>
      </c>
      <c r="V123" s="54">
        <v>15.31801339529494</v>
      </c>
      <c r="W123" s="54">
        <v>8.5459373773542726</v>
      </c>
    </row>
    <row r="124" spans="3:23" x14ac:dyDescent="0.25">
      <c r="C124" s="52">
        <v>1</v>
      </c>
      <c r="D124" s="55">
        <v>92</v>
      </c>
      <c r="E124" s="55">
        <v>104</v>
      </c>
      <c r="F124" s="55">
        <v>36.091000000000001</v>
      </c>
      <c r="G124" s="55">
        <v>0.86041531187954645</v>
      </c>
      <c r="H124" s="55">
        <v>0.88461538461538458</v>
      </c>
      <c r="I124" s="55">
        <v>0.54437869822485208</v>
      </c>
      <c r="J124" s="55">
        <v>10.823032759612019</v>
      </c>
      <c r="K124" s="55">
        <v>205</v>
      </c>
      <c r="L124" s="55">
        <v>129.32608695652175</v>
      </c>
      <c r="M124" s="55">
        <v>1342.1122790253228</v>
      </c>
      <c r="N124" s="55">
        <v>36.634850607383711</v>
      </c>
      <c r="O124" s="55">
        <v>0.47378903460155186</v>
      </c>
      <c r="P124" s="55">
        <v>2.3610972692966592</v>
      </c>
      <c r="Q124" s="55">
        <v>404.88461538461553</v>
      </c>
      <c r="R124" s="55">
        <v>0.93025354982713315</v>
      </c>
      <c r="S124" s="55">
        <v>5.8438953798289646</v>
      </c>
      <c r="T124" s="55">
        <v>5.6152638570221066E-3</v>
      </c>
      <c r="U124" s="55">
        <v>0.17111111572766083</v>
      </c>
      <c r="V124" s="55">
        <v>15.592349634197515</v>
      </c>
      <c r="W124" s="55">
        <v>7.9457593477337767</v>
      </c>
    </row>
    <row r="125" spans="3:23" x14ac:dyDescent="0.25">
      <c r="C125" s="51">
        <v>1</v>
      </c>
      <c r="D125" s="54">
        <v>107</v>
      </c>
      <c r="E125" s="54">
        <v>120</v>
      </c>
      <c r="F125" s="54">
        <v>40.308999999999997</v>
      </c>
      <c r="G125" s="54">
        <v>0.89478358698811056</v>
      </c>
      <c r="H125" s="54">
        <v>0.89166666666666672</v>
      </c>
      <c r="I125" s="54">
        <v>0.50952380952380949</v>
      </c>
      <c r="J125" s="54">
        <v>11.672044863118991</v>
      </c>
      <c r="K125" s="54">
        <v>200</v>
      </c>
      <c r="L125" s="54">
        <v>122.12149532710281</v>
      </c>
      <c r="M125" s="54">
        <v>1256.8624581202607</v>
      </c>
      <c r="N125" s="54">
        <v>35.452256037102359</v>
      </c>
      <c r="O125" s="54">
        <v>0.4121017451872771</v>
      </c>
      <c r="P125" s="54">
        <v>2.3216626126530073</v>
      </c>
      <c r="Q125" s="54">
        <v>365.00892857142844</v>
      </c>
      <c r="R125" s="54">
        <v>0.93450141676036558</v>
      </c>
      <c r="S125" s="54">
        <v>6.0565678040166135</v>
      </c>
      <c r="T125" s="54">
        <v>4.7433035714285468E-3</v>
      </c>
      <c r="U125" s="54">
        <v>0.140739641912872</v>
      </c>
      <c r="V125" s="54">
        <v>17.987026114932565</v>
      </c>
      <c r="W125" s="54">
        <v>8.031208821180206</v>
      </c>
    </row>
    <row r="126" spans="3:23" x14ac:dyDescent="0.25">
      <c r="C126" s="52">
        <v>1</v>
      </c>
      <c r="D126" s="55">
        <v>97</v>
      </c>
      <c r="E126" s="55">
        <v>120</v>
      </c>
      <c r="F126" s="55">
        <v>46.49499999999999</v>
      </c>
      <c r="G126" s="55">
        <v>0.90979043723162656</v>
      </c>
      <c r="H126" s="55">
        <v>0.80833333333333335</v>
      </c>
      <c r="I126" s="55">
        <v>0.46190476190476193</v>
      </c>
      <c r="J126" s="55">
        <v>11.113245963232828</v>
      </c>
      <c r="K126" s="55">
        <v>196</v>
      </c>
      <c r="L126" s="55">
        <v>122.31958762886597</v>
      </c>
      <c r="M126" s="55">
        <v>1154.4488831615117</v>
      </c>
      <c r="N126" s="55">
        <v>33.977181801342965</v>
      </c>
      <c r="O126" s="55">
        <v>0.38002906333099779</v>
      </c>
      <c r="P126" s="55">
        <v>2.1957285555884121</v>
      </c>
      <c r="Q126" s="55">
        <v>382.68888888888864</v>
      </c>
      <c r="R126" s="55">
        <v>0.93168867975672975</v>
      </c>
      <c r="S126" s="55">
        <v>5.9012073008385002</v>
      </c>
      <c r="T126" s="55">
        <v>4.6814814814815017E-3</v>
      </c>
      <c r="U126" s="55">
        <v>0.15361698980838992</v>
      </c>
      <c r="V126" s="55">
        <v>18.770408212460794</v>
      </c>
      <c r="W126" s="55">
        <v>7.7909938897537119</v>
      </c>
    </row>
    <row r="127" spans="3:23" x14ac:dyDescent="0.25">
      <c r="C127" s="51">
        <v>1</v>
      </c>
      <c r="D127" s="54">
        <v>52</v>
      </c>
      <c r="E127" s="54">
        <v>56</v>
      </c>
      <c r="F127" s="54">
        <v>23.147999999999996</v>
      </c>
      <c r="G127" s="54">
        <v>0.40283323917633496</v>
      </c>
      <c r="H127" s="54">
        <v>0.9285714285714286</v>
      </c>
      <c r="I127" s="54">
        <v>0.72222222222222221</v>
      </c>
      <c r="J127" s="54">
        <v>8.1368578902564384</v>
      </c>
      <c r="K127" s="54">
        <v>196</v>
      </c>
      <c r="L127" s="54">
        <v>131.57692307692307</v>
      </c>
      <c r="M127" s="54">
        <v>1290.837104072398</v>
      </c>
      <c r="N127" s="54">
        <v>35.928221554543974</v>
      </c>
      <c r="O127" s="54">
        <v>9.9155131699171492E-2</v>
      </c>
      <c r="P127" s="54">
        <v>1.8919853173585441</v>
      </c>
      <c r="Q127" s="54">
        <v>577.5925925925925</v>
      </c>
      <c r="R127" s="54">
        <v>0.88896709349768188</v>
      </c>
      <c r="S127" s="54">
        <v>5.1474611123302561</v>
      </c>
      <c r="T127" s="54">
        <v>1.2345679012345668E-2</v>
      </c>
      <c r="U127" s="54">
        <v>9.878092440414464E-2</v>
      </c>
      <c r="V127" s="54">
        <v>8.5993440417695783</v>
      </c>
      <c r="W127" s="54">
        <v>7.8707507868511462</v>
      </c>
    </row>
    <row r="128" spans="3:23" x14ac:dyDescent="0.25">
      <c r="C128" s="52">
        <v>1</v>
      </c>
      <c r="D128" s="55">
        <v>58</v>
      </c>
      <c r="E128" s="55">
        <v>62</v>
      </c>
      <c r="F128" s="55">
        <v>24.462999999999997</v>
      </c>
      <c r="G128" s="55">
        <v>0.35223150850765261</v>
      </c>
      <c r="H128" s="55">
        <v>0.93548387096774188</v>
      </c>
      <c r="I128" s="55">
        <v>0.71604938271604934</v>
      </c>
      <c r="J128" s="55">
        <v>8.5934797139831218</v>
      </c>
      <c r="K128" s="55">
        <v>197</v>
      </c>
      <c r="L128" s="55">
        <v>127.63793103448276</v>
      </c>
      <c r="M128" s="55">
        <v>1415.6736237144585</v>
      </c>
      <c r="N128" s="55">
        <v>37.625438518566909</v>
      </c>
      <c r="O128" s="55">
        <v>0.25213373362082936</v>
      </c>
      <c r="P128" s="55">
        <v>1.8932303078572117</v>
      </c>
      <c r="Q128" s="55">
        <v>550.17777777777735</v>
      </c>
      <c r="R128" s="55">
        <v>0.89168340360420184</v>
      </c>
      <c r="S128" s="55">
        <v>5.4097051330586057</v>
      </c>
      <c r="T128" s="55">
        <v>1.1111111111111134E-2</v>
      </c>
      <c r="U128" s="55">
        <v>0.10039209052136513</v>
      </c>
      <c r="V128" s="55">
        <v>8.9724994915818588</v>
      </c>
      <c r="W128" s="55">
        <v>8.3974780578967678</v>
      </c>
    </row>
    <row r="129" spans="3:23" x14ac:dyDescent="0.25">
      <c r="C129" s="51">
        <v>1</v>
      </c>
      <c r="D129" s="54">
        <v>58</v>
      </c>
      <c r="E129" s="54">
        <v>62</v>
      </c>
      <c r="F129" s="54">
        <v>24.462999999999997</v>
      </c>
      <c r="G129" s="54">
        <v>0.35223150850765261</v>
      </c>
      <c r="H129" s="54">
        <v>0.93548387096774188</v>
      </c>
      <c r="I129" s="54">
        <v>0.71604938271604934</v>
      </c>
      <c r="J129" s="54">
        <v>8.5934797139831218</v>
      </c>
      <c r="K129" s="54">
        <v>200</v>
      </c>
      <c r="L129" s="54">
        <v>128.98275862068965</v>
      </c>
      <c r="M129" s="54">
        <v>1488.6137326073806</v>
      </c>
      <c r="N129" s="54">
        <v>38.582557362199054</v>
      </c>
      <c r="O129" s="54">
        <v>0.27123916561047851</v>
      </c>
      <c r="P129" s="54">
        <v>1.8845321098240391</v>
      </c>
      <c r="Q129" s="54">
        <v>545.75555555555582</v>
      </c>
      <c r="R129" s="54">
        <v>0.89064967813562479</v>
      </c>
      <c r="S129" s="54">
        <v>5.4656553485385455</v>
      </c>
      <c r="T129" s="54">
        <v>1.1111111111111134E-2</v>
      </c>
      <c r="U129" s="54">
        <v>9.9333859656081533E-2</v>
      </c>
      <c r="V129" s="54">
        <v>8.9724994915818588</v>
      </c>
      <c r="W129" s="54">
        <v>8.3974780578967678</v>
      </c>
    </row>
    <row r="130" spans="3:23" x14ac:dyDescent="0.25">
      <c r="C130" s="52">
        <v>1</v>
      </c>
      <c r="D130" s="55">
        <v>65</v>
      </c>
      <c r="E130" s="55">
        <v>69</v>
      </c>
      <c r="F130" s="55">
        <v>26.513999999999999</v>
      </c>
      <c r="G130" s="55">
        <v>0.42368734512605127</v>
      </c>
      <c r="H130" s="55">
        <v>0.94202898550724634</v>
      </c>
      <c r="I130" s="55">
        <v>0.72222222222222221</v>
      </c>
      <c r="J130" s="55">
        <v>9.0972836829344601</v>
      </c>
      <c r="K130" s="55">
        <v>215</v>
      </c>
      <c r="L130" s="55">
        <v>135.50769230769231</v>
      </c>
      <c r="M130" s="55">
        <v>1925.3788461538466</v>
      </c>
      <c r="N130" s="55">
        <v>43.879139077172496</v>
      </c>
      <c r="O130" s="55">
        <v>0.21470627070451492</v>
      </c>
      <c r="P130" s="55">
        <v>1.8966017940708115</v>
      </c>
      <c r="Q130" s="55">
        <v>602.48484848484861</v>
      </c>
      <c r="R130" s="55">
        <v>0.90540887242671875</v>
      </c>
      <c r="S130" s="55">
        <v>5.8377524284130731</v>
      </c>
      <c r="T130" s="55">
        <v>1.0101010101010119E-2</v>
      </c>
      <c r="U130" s="55">
        <v>0.12945855490453995</v>
      </c>
      <c r="V130" s="55">
        <v>9.6508675844265337</v>
      </c>
      <c r="W130" s="55">
        <v>8.7418378632207308</v>
      </c>
    </row>
    <row r="131" spans="3:23" x14ac:dyDescent="0.25">
      <c r="C131" s="51">
        <v>1</v>
      </c>
      <c r="D131" s="54">
        <v>67</v>
      </c>
      <c r="E131" s="54">
        <v>71</v>
      </c>
      <c r="F131" s="54">
        <v>26.422999999999998</v>
      </c>
      <c r="G131" s="54">
        <v>0.43138281063974226</v>
      </c>
      <c r="H131" s="54">
        <v>0.94366197183098588</v>
      </c>
      <c r="I131" s="54">
        <v>0.74444444444444446</v>
      </c>
      <c r="J131" s="54">
        <v>9.2361815431083798</v>
      </c>
      <c r="K131" s="54">
        <v>201</v>
      </c>
      <c r="L131" s="54">
        <v>129.044776119403</v>
      </c>
      <c r="M131" s="54">
        <v>1632.5888738127542</v>
      </c>
      <c r="N131" s="54">
        <v>40.405307495584715</v>
      </c>
      <c r="O131" s="54">
        <v>0.14488436128761331</v>
      </c>
      <c r="P131" s="54">
        <v>1.8384357199936059</v>
      </c>
      <c r="Q131" s="54">
        <v>529.3599999999999</v>
      </c>
      <c r="R131" s="54">
        <v>0.91286458308820573</v>
      </c>
      <c r="S131" s="54">
        <v>5.5473595262463755</v>
      </c>
      <c r="T131" s="54">
        <v>9.999999999999995E-3</v>
      </c>
      <c r="U131" s="54">
        <v>8.4256667583415878E-2</v>
      </c>
      <c r="V131" s="54">
        <v>9.800800846215429</v>
      </c>
      <c r="W131" s="54">
        <v>8.8419785146193011</v>
      </c>
    </row>
    <row r="132" spans="3:23" x14ac:dyDescent="0.25">
      <c r="C132" s="52">
        <v>1</v>
      </c>
      <c r="D132" s="55">
        <v>65</v>
      </c>
      <c r="E132" s="55">
        <v>69</v>
      </c>
      <c r="F132" s="55">
        <v>26.332000000000001</v>
      </c>
      <c r="G132" s="55">
        <v>0.51140596360598922</v>
      </c>
      <c r="H132" s="55">
        <v>0.94202898550724634</v>
      </c>
      <c r="I132" s="55">
        <v>0.72222222222222221</v>
      </c>
      <c r="J132" s="55">
        <v>9.0972836829344601</v>
      </c>
      <c r="K132" s="55">
        <v>185</v>
      </c>
      <c r="L132" s="55">
        <v>121.73846153846154</v>
      </c>
      <c r="M132" s="55">
        <v>1236.6649038461539</v>
      </c>
      <c r="N132" s="55">
        <v>35.166246655651982</v>
      </c>
      <c r="O132" s="55">
        <v>0.17030731020269313</v>
      </c>
      <c r="P132" s="55">
        <v>1.8306338264342075</v>
      </c>
      <c r="Q132" s="55">
        <v>424.34000000000003</v>
      </c>
      <c r="R132" s="55">
        <v>0.90429772621940263</v>
      </c>
      <c r="S132" s="55">
        <v>5.5567576206209122</v>
      </c>
      <c r="T132" s="55">
        <v>9.999999999999995E-3</v>
      </c>
      <c r="U132" s="55">
        <v>9.9876998400064504E-2</v>
      </c>
      <c r="V132" s="55">
        <v>9.9144445588859238</v>
      </c>
      <c r="W132" s="55">
        <v>8.5198713156205592</v>
      </c>
    </row>
    <row r="133" spans="3:23" x14ac:dyDescent="0.25">
      <c r="C133" s="51">
        <v>1</v>
      </c>
      <c r="D133" s="54">
        <v>70</v>
      </c>
      <c r="E133" s="54">
        <v>74</v>
      </c>
      <c r="F133" s="54">
        <v>27.366</v>
      </c>
      <c r="G133" s="54">
        <v>0.3582084355738071</v>
      </c>
      <c r="H133" s="54">
        <v>0.94594594594594594</v>
      </c>
      <c r="I133" s="54">
        <v>0.7</v>
      </c>
      <c r="J133" s="54">
        <v>9.4406974388262963</v>
      </c>
      <c r="K133" s="54">
        <v>202</v>
      </c>
      <c r="L133" s="54">
        <v>123.97142857142858</v>
      </c>
      <c r="M133" s="54">
        <v>1498.7527950310559</v>
      </c>
      <c r="N133" s="54">
        <v>38.71372876682193</v>
      </c>
      <c r="O133" s="54">
        <v>0.34329385259255213</v>
      </c>
      <c r="P133" s="54">
        <v>1.9287781434537081</v>
      </c>
      <c r="Q133" s="54">
        <v>429.04545454545456</v>
      </c>
      <c r="R133" s="54">
        <v>0.90916361754366148</v>
      </c>
      <c r="S133" s="54">
        <v>5.689927481199776</v>
      </c>
      <c r="T133" s="54">
        <v>9.5867768595041085E-3</v>
      </c>
      <c r="U133" s="54">
        <v>8.5299178813806067E-2</v>
      </c>
      <c r="V133" s="54">
        <v>9.8599113134168537</v>
      </c>
      <c r="W133" s="54">
        <v>9.2056237939518351</v>
      </c>
    </row>
    <row r="134" spans="3:23" x14ac:dyDescent="0.25">
      <c r="C134" s="52">
        <v>1</v>
      </c>
      <c r="D134" s="55">
        <v>70</v>
      </c>
      <c r="E134" s="55">
        <v>74</v>
      </c>
      <c r="F134" s="55">
        <v>27.366</v>
      </c>
      <c r="G134" s="55">
        <v>0.3582084355738071</v>
      </c>
      <c r="H134" s="55">
        <v>0.94594594594594594</v>
      </c>
      <c r="I134" s="55">
        <v>0.7</v>
      </c>
      <c r="J134" s="55">
        <v>9.4406974388262963</v>
      </c>
      <c r="K134" s="55">
        <v>187</v>
      </c>
      <c r="L134" s="55">
        <v>122.34285714285714</v>
      </c>
      <c r="M134" s="55">
        <v>1188.8662525879913</v>
      </c>
      <c r="N134" s="55">
        <v>34.479939857662039</v>
      </c>
      <c r="O134" s="55">
        <v>0.25849661514080746</v>
      </c>
      <c r="P134" s="55">
        <v>1.8370855059787714</v>
      </c>
      <c r="Q134" s="55">
        <v>385.02727272727282</v>
      </c>
      <c r="R134" s="55">
        <v>0.90660175273867327</v>
      </c>
      <c r="S134" s="55">
        <v>5.5718608739641988</v>
      </c>
      <c r="T134" s="55">
        <v>9.0909090909090662E-3</v>
      </c>
      <c r="U134" s="55">
        <v>0.1015382020407064</v>
      </c>
      <c r="V134" s="55">
        <v>9.8599113134168537</v>
      </c>
      <c r="W134" s="55">
        <v>9.2056237939518351</v>
      </c>
    </row>
    <row r="135" spans="3:23" x14ac:dyDescent="0.25">
      <c r="C135" s="51">
        <v>1</v>
      </c>
      <c r="D135" s="54">
        <v>70</v>
      </c>
      <c r="E135" s="54">
        <v>74</v>
      </c>
      <c r="F135" s="54">
        <v>27.366</v>
      </c>
      <c r="G135" s="54">
        <v>0.35820843557380655</v>
      </c>
      <c r="H135" s="54">
        <v>0.94594594594594594</v>
      </c>
      <c r="I135" s="54">
        <v>0.7</v>
      </c>
      <c r="J135" s="54">
        <v>9.4406974388262963</v>
      </c>
      <c r="K135" s="54">
        <v>192</v>
      </c>
      <c r="L135" s="54">
        <v>124.32857142857142</v>
      </c>
      <c r="M135" s="54">
        <v>1335.238302277432</v>
      </c>
      <c r="N135" s="54">
        <v>36.540912718177033</v>
      </c>
      <c r="O135" s="54">
        <v>0.24230705333233168</v>
      </c>
      <c r="P135" s="54">
        <v>1.8778938125488402</v>
      </c>
      <c r="Q135" s="54">
        <v>404.64545454545458</v>
      </c>
      <c r="R135" s="54">
        <v>0.90693945799849707</v>
      </c>
      <c r="S135" s="54">
        <v>5.7470703383426338</v>
      </c>
      <c r="T135" s="54">
        <v>9.0909090909090662E-3</v>
      </c>
      <c r="U135" s="54">
        <v>0.10585751327573122</v>
      </c>
      <c r="V135" s="54">
        <v>9.8599113134168466</v>
      </c>
      <c r="W135" s="54">
        <v>9.2056237939518315</v>
      </c>
    </row>
    <row r="136" spans="3:23" x14ac:dyDescent="0.25">
      <c r="C136" s="52">
        <v>1</v>
      </c>
      <c r="D136" s="55">
        <v>70</v>
      </c>
      <c r="E136" s="55">
        <v>74</v>
      </c>
      <c r="F136" s="55">
        <v>27.366</v>
      </c>
      <c r="G136" s="55">
        <v>0.35820843557380655</v>
      </c>
      <c r="H136" s="55">
        <v>0.94594594594594594</v>
      </c>
      <c r="I136" s="55">
        <v>0.7</v>
      </c>
      <c r="J136" s="55">
        <v>9.4406974388262963</v>
      </c>
      <c r="K136" s="55">
        <v>189</v>
      </c>
      <c r="L136" s="55">
        <v>121.02857142857142</v>
      </c>
      <c r="M136" s="55">
        <v>1256.1151138716361</v>
      </c>
      <c r="N136" s="55">
        <v>35.441714319028591</v>
      </c>
      <c r="O136" s="55">
        <v>0.29877250720102544</v>
      </c>
      <c r="P136" s="55">
        <v>1.9159145045315882</v>
      </c>
      <c r="Q136" s="55">
        <v>354.46363636363634</v>
      </c>
      <c r="R136" s="55">
        <v>0.90860268943997413</v>
      </c>
      <c r="S136" s="55">
        <v>5.7756417669140605</v>
      </c>
      <c r="T136" s="55">
        <v>9.2561983471074125E-3</v>
      </c>
      <c r="U136" s="55">
        <v>0.11783249668636782</v>
      </c>
      <c r="V136" s="55">
        <v>9.8599113134168466</v>
      </c>
      <c r="W136" s="55">
        <v>9.2056237939518315</v>
      </c>
    </row>
    <row r="137" spans="3:23" x14ac:dyDescent="0.25">
      <c r="C137" s="51">
        <v>1</v>
      </c>
      <c r="D137" s="54">
        <v>69</v>
      </c>
      <c r="E137" s="54">
        <v>74</v>
      </c>
      <c r="F137" s="54">
        <v>27.184000000000001</v>
      </c>
      <c r="G137" s="54">
        <v>0.30012906512921583</v>
      </c>
      <c r="H137" s="54">
        <v>0.93243243243243246</v>
      </c>
      <c r="I137" s="54">
        <v>0.69</v>
      </c>
      <c r="J137" s="54">
        <v>9.3730213158152065</v>
      </c>
      <c r="K137" s="54">
        <v>171</v>
      </c>
      <c r="L137" s="54">
        <v>115.73913043478261</v>
      </c>
      <c r="M137" s="54">
        <v>813.90153452685422</v>
      </c>
      <c r="N137" s="54">
        <v>28.528959576662697</v>
      </c>
      <c r="O137" s="54">
        <v>0.17536577746924772</v>
      </c>
      <c r="P137" s="54">
        <v>1.9681423857116909</v>
      </c>
      <c r="Q137" s="54">
        <v>281.10909090909098</v>
      </c>
      <c r="R137" s="54">
        <v>0.91328752826726467</v>
      </c>
      <c r="S137" s="54">
        <v>5.5430237320150662</v>
      </c>
      <c r="T137" s="54">
        <v>9.0909090909090662E-3</v>
      </c>
      <c r="U137" s="54">
        <v>0.14285010265250087</v>
      </c>
      <c r="V137" s="54">
        <v>9.6894864468185062</v>
      </c>
      <c r="W137" s="54">
        <v>9.24278758266151</v>
      </c>
    </row>
    <row r="138" spans="3:23" x14ac:dyDescent="0.25">
      <c r="C138" s="52">
        <v>1</v>
      </c>
      <c r="D138" s="55">
        <v>99</v>
      </c>
      <c r="E138" s="55">
        <v>106</v>
      </c>
      <c r="F138" s="55">
        <v>34.312999999999995</v>
      </c>
      <c r="G138" s="55">
        <v>0.72054561269172179</v>
      </c>
      <c r="H138" s="55">
        <v>0.93396226415094341</v>
      </c>
      <c r="I138" s="55">
        <v>0.63461538461538458</v>
      </c>
      <c r="J138" s="55">
        <v>11.227230955528665</v>
      </c>
      <c r="K138" s="55">
        <v>175</v>
      </c>
      <c r="L138" s="55">
        <v>108.56565656565657</v>
      </c>
      <c r="M138" s="55">
        <v>863.47268604411511</v>
      </c>
      <c r="N138" s="55">
        <v>29.38490575183312</v>
      </c>
      <c r="O138" s="55">
        <v>0.49293321078428803</v>
      </c>
      <c r="P138" s="55">
        <v>2.2782060242960318</v>
      </c>
      <c r="Q138" s="55">
        <v>226.1369047619047</v>
      </c>
      <c r="R138" s="55">
        <v>0.93599398931788025</v>
      </c>
      <c r="S138" s="55">
        <v>5.8957284333817288</v>
      </c>
      <c r="T138" s="55">
        <v>6.1649659863945508E-3</v>
      </c>
      <c r="U138" s="55">
        <v>0.15358406929183657</v>
      </c>
      <c r="V138" s="55">
        <v>13.67767436998297</v>
      </c>
      <c r="W138" s="55">
        <v>9.484202572348563</v>
      </c>
    </row>
    <row r="139" spans="3:23" x14ac:dyDescent="0.25">
      <c r="C139" s="51">
        <v>1</v>
      </c>
      <c r="D139" s="54">
        <v>92</v>
      </c>
      <c r="E139" s="54">
        <v>97</v>
      </c>
      <c r="F139" s="54">
        <v>31.864999999999998</v>
      </c>
      <c r="G139" s="54">
        <v>0.36710414778478662</v>
      </c>
      <c r="H139" s="54">
        <v>0.94845360824742264</v>
      </c>
      <c r="I139" s="54">
        <v>0.69696969696969702</v>
      </c>
      <c r="J139" s="54">
        <v>10.823032759612019</v>
      </c>
      <c r="K139" s="54">
        <v>170</v>
      </c>
      <c r="L139" s="54">
        <v>111.29347826086956</v>
      </c>
      <c r="M139" s="54">
        <v>876.29753941710442</v>
      </c>
      <c r="N139" s="54">
        <v>29.60232320979393</v>
      </c>
      <c r="O139" s="54">
        <v>0.21312206958631852</v>
      </c>
      <c r="P139" s="54">
        <v>1.9538028205943221</v>
      </c>
      <c r="Q139" s="54">
        <v>245.04861111111123</v>
      </c>
      <c r="R139" s="54">
        <v>0.93095621087113234</v>
      </c>
      <c r="S139" s="54">
        <v>5.8685112766386425</v>
      </c>
      <c r="T139" s="54">
        <v>7.0408950617284168E-3</v>
      </c>
      <c r="U139" s="54">
        <v>0.15453724769407248</v>
      </c>
      <c r="V139" s="54">
        <v>11.32905662861309</v>
      </c>
      <c r="W139" s="54">
        <v>10.538060142666401</v>
      </c>
    </row>
    <row r="140" spans="3:23" x14ac:dyDescent="0.25">
      <c r="C140" s="52">
        <v>1</v>
      </c>
      <c r="D140" s="55">
        <v>81</v>
      </c>
      <c r="E140" s="55">
        <v>85</v>
      </c>
      <c r="F140" s="55">
        <v>29.971</v>
      </c>
      <c r="G140" s="55">
        <v>0.63247358764068484</v>
      </c>
      <c r="H140" s="55">
        <v>0.95294117647058818</v>
      </c>
      <c r="I140" s="55">
        <v>0.75</v>
      </c>
      <c r="J140" s="55">
        <v>10.155412503859614</v>
      </c>
      <c r="K140" s="55">
        <v>168</v>
      </c>
      <c r="L140" s="55">
        <v>113.85185185185185</v>
      </c>
      <c r="M140" s="55">
        <v>823.42777777777769</v>
      </c>
      <c r="N140" s="55">
        <v>28.69543130496173</v>
      </c>
      <c r="O140" s="55">
        <v>0.26845515213257937</v>
      </c>
      <c r="P140" s="55">
        <v>1.8716053117737237</v>
      </c>
      <c r="Q140" s="55">
        <v>229.70000000000002</v>
      </c>
      <c r="R140" s="55">
        <v>0.91671837013554713</v>
      </c>
      <c r="S140" s="55">
        <v>5.6265853422572478</v>
      </c>
      <c r="T140" s="55">
        <v>8.6111111111110954E-3</v>
      </c>
      <c r="U140" s="55">
        <v>0.12783860627575083</v>
      </c>
      <c r="V140" s="55">
        <v>11.62086933511956</v>
      </c>
      <c r="W140" s="55">
        <v>9.0013153577753098</v>
      </c>
    </row>
    <row r="141" spans="3:23" x14ac:dyDescent="0.25">
      <c r="C141" s="51">
        <v>1</v>
      </c>
      <c r="D141" s="54">
        <v>73</v>
      </c>
      <c r="E141" s="54">
        <v>77</v>
      </c>
      <c r="F141" s="54">
        <v>27.919999999999998</v>
      </c>
      <c r="G141" s="54">
        <v>0.50894301789851271</v>
      </c>
      <c r="H141" s="54">
        <v>0.94805194805194803</v>
      </c>
      <c r="I141" s="54">
        <v>0.73737373737373735</v>
      </c>
      <c r="J141" s="54">
        <v>9.6408758298023347</v>
      </c>
      <c r="K141" s="54">
        <v>177</v>
      </c>
      <c r="L141" s="54">
        <v>118.52054794520548</v>
      </c>
      <c r="M141" s="54">
        <v>960.47526636225257</v>
      </c>
      <c r="N141" s="54">
        <v>30.991535398593154</v>
      </c>
      <c r="O141" s="54">
        <v>0.25441590227142952</v>
      </c>
      <c r="P141" s="54">
        <v>1.8731345194496818</v>
      </c>
      <c r="Q141" s="54">
        <v>270.97272727272718</v>
      </c>
      <c r="R141" s="54">
        <v>0.9174719922794099</v>
      </c>
      <c r="S141" s="54">
        <v>5.5627774696907419</v>
      </c>
      <c r="T141" s="54">
        <v>9.0909090909090662E-3</v>
      </c>
      <c r="U141" s="54">
        <v>0.10811309151492829</v>
      </c>
      <c r="V141" s="54">
        <v>10.462752683682119</v>
      </c>
      <c r="W141" s="54">
        <v>9.0063397255012294</v>
      </c>
    </row>
    <row r="142" spans="3:23" x14ac:dyDescent="0.25">
      <c r="C142" s="52">
        <v>1</v>
      </c>
      <c r="D142" s="55">
        <v>80</v>
      </c>
      <c r="E142" s="55">
        <v>84</v>
      </c>
      <c r="F142" s="55">
        <v>29.606999999999999</v>
      </c>
      <c r="G142" s="55">
        <v>0.66550171171362127</v>
      </c>
      <c r="H142" s="55">
        <v>0.95238095238095233</v>
      </c>
      <c r="I142" s="55">
        <v>0.7407407407407407</v>
      </c>
      <c r="J142" s="55">
        <v>10.09253008808064</v>
      </c>
      <c r="K142" s="55">
        <v>162</v>
      </c>
      <c r="L142" s="55">
        <v>108.9</v>
      </c>
      <c r="M142" s="55">
        <v>741.15443037974671</v>
      </c>
      <c r="N142" s="55">
        <v>27.224151600733983</v>
      </c>
      <c r="O142" s="55">
        <v>0.32416494110115707</v>
      </c>
      <c r="P142" s="55">
        <v>1.9115164703018686</v>
      </c>
      <c r="Q142" s="55">
        <v>171.92499999999998</v>
      </c>
      <c r="R142" s="55">
        <v>0.93631227145569607</v>
      </c>
      <c r="S142" s="55">
        <v>5.5497476260021434</v>
      </c>
      <c r="T142" s="55">
        <v>8.6111111111110937E-3</v>
      </c>
      <c r="U142" s="55">
        <v>0.13590821415974522</v>
      </c>
      <c r="V142" s="55">
        <v>11.763752227709372</v>
      </c>
      <c r="W142" s="55">
        <v>8.7804214131059553</v>
      </c>
    </row>
    <row r="143" spans="3:23" x14ac:dyDescent="0.25">
      <c r="C143" s="51">
        <v>1</v>
      </c>
      <c r="D143" s="54">
        <v>72</v>
      </c>
      <c r="E143" s="54">
        <v>77</v>
      </c>
      <c r="F143" s="54">
        <v>28.59</v>
      </c>
      <c r="G143" s="54">
        <v>0.63408430708915353</v>
      </c>
      <c r="H143" s="54">
        <v>0.93506493506493504</v>
      </c>
      <c r="I143" s="54">
        <v>0.66666666666666663</v>
      </c>
      <c r="J143" s="54">
        <v>9.5746147296343835</v>
      </c>
      <c r="K143" s="54">
        <v>156</v>
      </c>
      <c r="L143" s="54">
        <v>108.18055555555556</v>
      </c>
      <c r="M143" s="54">
        <v>563.02327856025045</v>
      </c>
      <c r="N143" s="54">
        <v>23.728111567511025</v>
      </c>
      <c r="O143" s="54">
        <v>0.2915891725633844</v>
      </c>
      <c r="P143" s="54">
        <v>2.0053833827035041</v>
      </c>
      <c r="Q143" s="54">
        <v>119.19166666666675</v>
      </c>
      <c r="R143" s="54">
        <v>0.94903429516553417</v>
      </c>
      <c r="S143" s="54">
        <v>5.5446534735443427</v>
      </c>
      <c r="T143" s="54">
        <v>8.6111111111110954E-3</v>
      </c>
      <c r="U143" s="54">
        <v>0.13226127804700794</v>
      </c>
      <c r="V143" s="54">
        <v>10.994948334980428</v>
      </c>
      <c r="W143" s="54">
        <v>8.5019968605783411</v>
      </c>
    </row>
    <row r="144" spans="3:23" x14ac:dyDescent="0.25">
      <c r="C144" s="52">
        <v>1</v>
      </c>
      <c r="D144" s="55">
        <v>74</v>
      </c>
      <c r="E144" s="55">
        <v>78</v>
      </c>
      <c r="F144" s="55">
        <v>28.680999999999997</v>
      </c>
      <c r="G144" s="55">
        <v>0.61048800160366279</v>
      </c>
      <c r="H144" s="55">
        <v>0.94871794871794868</v>
      </c>
      <c r="I144" s="55">
        <v>0.68518518518518523</v>
      </c>
      <c r="J144" s="55">
        <v>9.7066846199102415</v>
      </c>
      <c r="K144" s="55">
        <v>155</v>
      </c>
      <c r="L144" s="55">
        <v>109.10810810810811</v>
      </c>
      <c r="M144" s="55">
        <v>564.56349500185092</v>
      </c>
      <c r="N144" s="55">
        <v>23.760544922241387</v>
      </c>
      <c r="O144" s="55">
        <v>0.23522076617756243</v>
      </c>
      <c r="P144" s="55">
        <v>1.9306842636449562</v>
      </c>
      <c r="Q144" s="55">
        <v>129.95000000000002</v>
      </c>
      <c r="R144" s="55">
        <v>0.94145574371027774</v>
      </c>
      <c r="S144" s="55">
        <v>5.5740540411876847</v>
      </c>
      <c r="T144" s="55">
        <v>8.4722222222222057E-3</v>
      </c>
      <c r="U144" s="55">
        <v>0.135188895974752</v>
      </c>
      <c r="V144" s="55">
        <v>11.000924651219991</v>
      </c>
      <c r="W144" s="55">
        <v>8.7130128976788122</v>
      </c>
    </row>
    <row r="145" spans="3:23" x14ac:dyDescent="0.25">
      <c r="C145" s="51">
        <v>1</v>
      </c>
      <c r="D145" s="54">
        <v>75</v>
      </c>
      <c r="E145" s="54">
        <v>79</v>
      </c>
      <c r="F145" s="54">
        <v>28.59</v>
      </c>
      <c r="G145" s="54">
        <v>0.49907910193417721</v>
      </c>
      <c r="H145" s="54">
        <v>0.94936708860759489</v>
      </c>
      <c r="I145" s="54">
        <v>0.68181818181818177</v>
      </c>
      <c r="J145" s="54">
        <v>9.7720502380583998</v>
      </c>
      <c r="K145" s="54">
        <v>152</v>
      </c>
      <c r="L145" s="54">
        <v>108.18666666666667</v>
      </c>
      <c r="M145" s="54">
        <v>550.01873873873865</v>
      </c>
      <c r="N145" s="54">
        <v>23.452478306966594</v>
      </c>
      <c r="O145" s="54">
        <v>0.21386476268798682</v>
      </c>
      <c r="P145" s="54">
        <v>1.9541280121980724</v>
      </c>
      <c r="Q145" s="54">
        <v>152.3057851239669</v>
      </c>
      <c r="R145" s="54">
        <v>0.9302162323642934</v>
      </c>
      <c r="S145" s="54">
        <v>5.6753550237715258</v>
      </c>
      <c r="T145" s="54">
        <v>8.4010655009903804E-3</v>
      </c>
      <c r="U145" s="54">
        <v>0.1642750315102717</v>
      </c>
      <c r="V145" s="54">
        <v>10.589528957739599</v>
      </c>
      <c r="W145" s="54">
        <v>9.1764244312304744</v>
      </c>
    </row>
    <row r="146" spans="3:23" x14ac:dyDescent="0.25">
      <c r="C146" s="52">
        <v>1</v>
      </c>
      <c r="D146" s="55">
        <v>67</v>
      </c>
      <c r="E146" s="55">
        <v>71</v>
      </c>
      <c r="F146" s="55">
        <v>26.422999999999998</v>
      </c>
      <c r="G146" s="55">
        <v>0.43138281063974226</v>
      </c>
      <c r="H146" s="55">
        <v>0.94366197183098588</v>
      </c>
      <c r="I146" s="55">
        <v>0.74444444444444446</v>
      </c>
      <c r="J146" s="55">
        <v>9.2361815431083798</v>
      </c>
      <c r="K146" s="55">
        <v>159</v>
      </c>
      <c r="L146" s="55">
        <v>112.64179104477611</v>
      </c>
      <c r="M146" s="55">
        <v>628.6879240162823</v>
      </c>
      <c r="N146" s="55">
        <v>25.073649993893635</v>
      </c>
      <c r="O146" s="55">
        <v>0.20665452988356547</v>
      </c>
      <c r="P146" s="55">
        <v>1.9297591778943382</v>
      </c>
      <c r="Q146" s="55">
        <v>200.14000000000001</v>
      </c>
      <c r="R146" s="55">
        <v>0.90499276047522825</v>
      </c>
      <c r="S146" s="55">
        <v>5.6369117650523455</v>
      </c>
      <c r="T146" s="55">
        <v>9.999999999999995E-3</v>
      </c>
      <c r="U146" s="55">
        <v>0.13656830146556509</v>
      </c>
      <c r="V146" s="55">
        <v>9.800800846215429</v>
      </c>
      <c r="W146" s="55">
        <v>8.8419785146193011</v>
      </c>
    </row>
    <row r="147" spans="3:23" x14ac:dyDescent="0.25">
      <c r="C147" s="51">
        <v>1</v>
      </c>
      <c r="D147" s="54">
        <v>67</v>
      </c>
      <c r="E147" s="54">
        <v>71</v>
      </c>
      <c r="F147" s="54">
        <v>26.422999999999998</v>
      </c>
      <c r="G147" s="54">
        <v>0.43138281063974226</v>
      </c>
      <c r="H147" s="54">
        <v>0.94366197183098588</v>
      </c>
      <c r="I147" s="54">
        <v>0.74444444444444446</v>
      </c>
      <c r="J147" s="54">
        <v>9.2361815431083798</v>
      </c>
      <c r="K147" s="54">
        <v>164</v>
      </c>
      <c r="L147" s="54">
        <v>113.5223880597015</v>
      </c>
      <c r="M147" s="54">
        <v>734.7987336047039</v>
      </c>
      <c r="N147" s="54">
        <v>27.107171257892329</v>
      </c>
      <c r="O147" s="54">
        <v>0.24596767780882603</v>
      </c>
      <c r="P147" s="54">
        <v>1.8598022875535365</v>
      </c>
      <c r="Q147" s="54">
        <v>243.67999999999989</v>
      </c>
      <c r="R147" s="54">
        <v>0.89910637318771147</v>
      </c>
      <c r="S147" s="54">
        <v>5.5360925486021451</v>
      </c>
      <c r="T147" s="54">
        <v>9.999999999999995E-3</v>
      </c>
      <c r="U147" s="54">
        <v>0.12291699241049685</v>
      </c>
      <c r="V147" s="54">
        <v>9.800800846215429</v>
      </c>
      <c r="W147" s="54">
        <v>8.8419785146193011</v>
      </c>
    </row>
    <row r="148" spans="3:23" x14ac:dyDescent="0.25">
      <c r="C148" s="52">
        <v>1</v>
      </c>
      <c r="D148" s="55">
        <v>63</v>
      </c>
      <c r="E148" s="55">
        <v>67</v>
      </c>
      <c r="F148" s="55">
        <v>26.050999999999998</v>
      </c>
      <c r="G148" s="55">
        <v>0.51317805089437007</v>
      </c>
      <c r="H148" s="55">
        <v>0.94029850746268662</v>
      </c>
      <c r="I148" s="55">
        <v>0.7</v>
      </c>
      <c r="J148" s="55">
        <v>8.9562319821627696</v>
      </c>
      <c r="K148" s="55">
        <v>165</v>
      </c>
      <c r="L148" s="55">
        <v>116.9047619047619</v>
      </c>
      <c r="M148" s="55">
        <v>645.24884792626722</v>
      </c>
      <c r="N148" s="55">
        <v>25.401748914715839</v>
      </c>
      <c r="O148" s="55">
        <v>0.19143753252020443</v>
      </c>
      <c r="P148" s="55">
        <v>1.8581868410561302</v>
      </c>
      <c r="Q148" s="55">
        <v>240.50999999999996</v>
      </c>
      <c r="R148" s="55">
        <v>0.89825468103555262</v>
      </c>
      <c r="S148" s="55">
        <v>5.4771247647010775</v>
      </c>
      <c r="T148" s="55">
        <v>9.999999999999995E-3</v>
      </c>
      <c r="U148" s="55">
        <v>0.13323712224675513</v>
      </c>
      <c r="V148" s="55">
        <v>9.7646107364017976</v>
      </c>
      <c r="W148" s="55">
        <v>8.3807913190095125</v>
      </c>
    </row>
    <row r="149" spans="3:23" x14ac:dyDescent="0.25">
      <c r="C149" s="51">
        <v>1</v>
      </c>
      <c r="D149" s="54">
        <v>63</v>
      </c>
      <c r="E149" s="54">
        <v>67</v>
      </c>
      <c r="F149" s="54">
        <v>26.050999999999998</v>
      </c>
      <c r="G149" s="54">
        <v>0.51317805089437007</v>
      </c>
      <c r="H149" s="54">
        <v>0.94029850746268662</v>
      </c>
      <c r="I149" s="54">
        <v>0.7</v>
      </c>
      <c r="J149" s="54">
        <v>8.9562319821627696</v>
      </c>
      <c r="K149" s="54">
        <v>154</v>
      </c>
      <c r="L149" s="54">
        <v>113.49206349206349</v>
      </c>
      <c r="M149" s="54">
        <v>481.09267793138747</v>
      </c>
      <c r="N149" s="54">
        <v>21.933824972662372</v>
      </c>
      <c r="O149" s="54">
        <v>0.21723415725758055</v>
      </c>
      <c r="P149" s="54">
        <v>1.8387979318537468</v>
      </c>
      <c r="Q149" s="54">
        <v>201.9500000000001</v>
      </c>
      <c r="R149" s="54">
        <v>0.89494989512721601</v>
      </c>
      <c r="S149" s="54">
        <v>5.5843452012433552</v>
      </c>
      <c r="T149" s="54">
        <v>9.999999999999995E-3</v>
      </c>
      <c r="U149" s="54">
        <v>0.1248121400946412</v>
      </c>
      <c r="V149" s="54">
        <v>9.7646107364017976</v>
      </c>
      <c r="W149" s="54">
        <v>8.3807913190095125</v>
      </c>
    </row>
    <row r="150" spans="3:23" x14ac:dyDescent="0.25">
      <c r="C150" s="52">
        <v>1</v>
      </c>
      <c r="D150" s="55">
        <v>62</v>
      </c>
      <c r="E150" s="55">
        <v>66</v>
      </c>
      <c r="F150" s="55">
        <v>25.868999999999996</v>
      </c>
      <c r="G150" s="55">
        <v>0.44091741965270276</v>
      </c>
      <c r="H150" s="55">
        <v>0.93939393939393945</v>
      </c>
      <c r="I150" s="55">
        <v>0.68888888888888888</v>
      </c>
      <c r="J150" s="55">
        <v>8.8848664465809541</v>
      </c>
      <c r="K150" s="55">
        <v>153</v>
      </c>
      <c r="L150" s="55">
        <v>113.29032258064517</v>
      </c>
      <c r="M150" s="55">
        <v>479.02908514013745</v>
      </c>
      <c r="N150" s="55">
        <v>21.88673308513944</v>
      </c>
      <c r="O150" s="55">
        <v>0.18013205064468155</v>
      </c>
      <c r="P150" s="55">
        <v>1.8398924227388893</v>
      </c>
      <c r="Q150" s="55">
        <v>185.22000000000003</v>
      </c>
      <c r="R150" s="55">
        <v>0.90308595631024213</v>
      </c>
      <c r="S150" s="55">
        <v>5.2158989311801438</v>
      </c>
      <c r="T150" s="55">
        <v>9.999999999999995E-3</v>
      </c>
      <c r="U150" s="55">
        <v>0.11429862116154693</v>
      </c>
      <c r="V150" s="55">
        <v>9.4908727898062022</v>
      </c>
      <c r="W150" s="55">
        <v>8.5185108069985542</v>
      </c>
    </row>
    <row r="151" spans="3:23" x14ac:dyDescent="0.25">
      <c r="C151" s="51">
        <v>1</v>
      </c>
      <c r="D151" s="54">
        <v>62</v>
      </c>
      <c r="E151" s="54">
        <v>67</v>
      </c>
      <c r="F151" s="54">
        <v>25.686999999999998</v>
      </c>
      <c r="G151" s="54">
        <v>0.5738634172500191</v>
      </c>
      <c r="H151" s="54">
        <v>0.92537313432835822</v>
      </c>
      <c r="I151" s="54">
        <v>0.68888888888888888</v>
      </c>
      <c r="J151" s="54">
        <v>8.8848664465809541</v>
      </c>
      <c r="K151" s="54">
        <v>160</v>
      </c>
      <c r="L151" s="54">
        <v>114.43548387096774</v>
      </c>
      <c r="M151" s="54">
        <v>546.97117927022725</v>
      </c>
      <c r="N151" s="54">
        <v>23.38741497622658</v>
      </c>
      <c r="O151" s="54">
        <v>0.26383157210577246</v>
      </c>
      <c r="P151" s="54">
        <v>1.8991568236344227</v>
      </c>
      <c r="Q151" s="54">
        <v>205</v>
      </c>
      <c r="R151" s="54">
        <v>0.91217815400195357</v>
      </c>
      <c r="S151" s="54">
        <v>5.2158989311801429</v>
      </c>
      <c r="T151" s="54">
        <v>1.0399999999999994E-2</v>
      </c>
      <c r="U151" s="54">
        <v>0.12148714881294753</v>
      </c>
      <c r="V151" s="54">
        <v>9.9264275605719554</v>
      </c>
      <c r="W151" s="54">
        <v>8.129258007098386</v>
      </c>
    </row>
    <row r="152" spans="3:23" x14ac:dyDescent="0.25">
      <c r="C152" s="52">
        <v>1</v>
      </c>
      <c r="D152" s="55">
        <v>61</v>
      </c>
      <c r="E152" s="55">
        <v>65</v>
      </c>
      <c r="F152" s="55">
        <v>25.314999999999998</v>
      </c>
      <c r="G152" s="55">
        <v>0.41854944641388925</v>
      </c>
      <c r="H152" s="55">
        <v>0.93846153846153846</v>
      </c>
      <c r="I152" s="55">
        <v>0.67777777777777781</v>
      </c>
      <c r="J152" s="55">
        <v>8.8129230241075476</v>
      </c>
      <c r="K152" s="55">
        <v>161</v>
      </c>
      <c r="L152" s="55">
        <v>116.50819672131148</v>
      </c>
      <c r="M152" s="55">
        <v>551.2207650273225</v>
      </c>
      <c r="N152" s="55">
        <v>23.478091170862303</v>
      </c>
      <c r="O152" s="55">
        <v>0.231505699687167</v>
      </c>
      <c r="P152" s="55">
        <v>1.8882140370766771</v>
      </c>
      <c r="Q152" s="55">
        <v>218.26000000000005</v>
      </c>
      <c r="R152" s="55">
        <v>0.9040838331253761</v>
      </c>
      <c r="S152" s="55">
        <v>5.4673822145056663</v>
      </c>
      <c r="T152" s="55">
        <v>9.999999999999995E-3</v>
      </c>
      <c r="U152" s="55">
        <v>0.10270764455229396</v>
      </c>
      <c r="V152" s="55">
        <v>9.3398469176701404</v>
      </c>
      <c r="W152" s="55">
        <v>8.4823930306358637</v>
      </c>
    </row>
    <row r="153" spans="3:23" x14ac:dyDescent="0.25">
      <c r="C153" s="51">
        <v>1</v>
      </c>
      <c r="D153" s="54">
        <v>62</v>
      </c>
      <c r="E153" s="54">
        <v>66</v>
      </c>
      <c r="F153" s="54">
        <v>26.349</v>
      </c>
      <c r="G153" s="54">
        <v>0.45099324384231626</v>
      </c>
      <c r="H153" s="54">
        <v>0.93939393939393945</v>
      </c>
      <c r="I153" s="54">
        <v>0.62</v>
      </c>
      <c r="J153" s="54">
        <v>8.8848664465809541</v>
      </c>
      <c r="K153" s="54">
        <v>156</v>
      </c>
      <c r="L153" s="54">
        <v>114.33870967741936</v>
      </c>
      <c r="M153" s="54">
        <v>486.94896879957696</v>
      </c>
      <c r="N153" s="54">
        <v>22.066920238211242</v>
      </c>
      <c r="O153" s="54">
        <v>0.20955519425478386</v>
      </c>
      <c r="P153" s="54">
        <v>1.8859834179351325</v>
      </c>
      <c r="Q153" s="54">
        <v>180.89090909090899</v>
      </c>
      <c r="R153" s="54">
        <v>0.91079295183682762</v>
      </c>
      <c r="S153" s="54">
        <v>5.0207398106945016</v>
      </c>
      <c r="T153" s="54">
        <v>9.9173553719008028E-3</v>
      </c>
      <c r="U153" s="54">
        <v>0.11756774557575175</v>
      </c>
      <c r="V153" s="54">
        <v>9.5139713975220275</v>
      </c>
      <c r="W153" s="54">
        <v>8.4914798047125544</v>
      </c>
    </row>
    <row r="154" spans="3:23" x14ac:dyDescent="0.25">
      <c r="C154" s="52">
        <v>1</v>
      </c>
      <c r="D154" s="55">
        <v>62</v>
      </c>
      <c r="E154" s="55">
        <v>66</v>
      </c>
      <c r="F154" s="55">
        <v>25.686999999999998</v>
      </c>
      <c r="G154" s="55">
        <v>0.57386341725001888</v>
      </c>
      <c r="H154" s="55">
        <v>0.93939393939393945</v>
      </c>
      <c r="I154" s="55">
        <v>0.68888888888888888</v>
      </c>
      <c r="J154" s="55">
        <v>8.8848664465809541</v>
      </c>
      <c r="K154" s="55">
        <v>151</v>
      </c>
      <c r="L154" s="55">
        <v>114.09677419354838</v>
      </c>
      <c r="M154" s="55">
        <v>421.20359598096235</v>
      </c>
      <c r="N154" s="55">
        <v>20.523245259484728</v>
      </c>
      <c r="O154" s="55">
        <v>0.20978516157651561</v>
      </c>
      <c r="P154" s="55">
        <v>1.7804258488341338</v>
      </c>
      <c r="Q154" s="55">
        <v>142.21000000000004</v>
      </c>
      <c r="R154" s="55">
        <v>0.91826158095536781</v>
      </c>
      <c r="S154" s="55">
        <v>5.2968594151906903</v>
      </c>
      <c r="T154" s="55">
        <v>1.0799999999999988E-2</v>
      </c>
      <c r="U154" s="55">
        <v>0.15310031481694905</v>
      </c>
      <c r="V154" s="55">
        <v>9.9264275605719536</v>
      </c>
      <c r="W154" s="55">
        <v>8.129258007098386</v>
      </c>
    </row>
    <row r="155" spans="3:23" x14ac:dyDescent="0.25">
      <c r="C155" s="51">
        <v>1</v>
      </c>
      <c r="D155" s="54">
        <v>55</v>
      </c>
      <c r="E155" s="54">
        <v>59</v>
      </c>
      <c r="F155" s="54">
        <v>23.818000000000001</v>
      </c>
      <c r="G155" s="54">
        <v>0.49054763299991205</v>
      </c>
      <c r="H155" s="54">
        <v>0.93220338983050843</v>
      </c>
      <c r="I155" s="54">
        <v>0.67901234567901236</v>
      </c>
      <c r="J155" s="54">
        <v>8.3682838718840049</v>
      </c>
      <c r="K155" s="54">
        <v>151</v>
      </c>
      <c r="L155" s="54">
        <v>115.25454545454545</v>
      </c>
      <c r="M155" s="54">
        <v>406.00808080808071</v>
      </c>
      <c r="N155" s="54">
        <v>20.149642200497773</v>
      </c>
      <c r="O155" s="54">
        <v>0.13354378992403285</v>
      </c>
      <c r="P155" s="54">
        <v>1.8369325352695622</v>
      </c>
      <c r="Q155" s="54">
        <v>138.57777777777775</v>
      </c>
      <c r="R155" s="54">
        <v>0.92485323444117351</v>
      </c>
      <c r="S155" s="54">
        <v>5.1082769860945874</v>
      </c>
      <c r="T155" s="54">
        <v>1.1358024691358047E-2</v>
      </c>
      <c r="U155" s="54">
        <v>0.15560723012606389</v>
      </c>
      <c r="V155" s="54">
        <v>9.0667557927883227</v>
      </c>
      <c r="W155" s="54">
        <v>7.9009013678340798</v>
      </c>
    </row>
    <row r="156" spans="3:23" x14ac:dyDescent="0.25">
      <c r="C156" s="52">
        <v>1</v>
      </c>
      <c r="D156" s="55">
        <v>62</v>
      </c>
      <c r="E156" s="55">
        <v>67</v>
      </c>
      <c r="F156" s="55">
        <v>26.811999999999998</v>
      </c>
      <c r="G156" s="55">
        <v>0.61938560981731394</v>
      </c>
      <c r="H156" s="55">
        <v>0.92537313432835822</v>
      </c>
      <c r="I156" s="55">
        <v>0.6262626262626263</v>
      </c>
      <c r="J156" s="55">
        <v>8.8848664465809541</v>
      </c>
      <c r="K156" s="55">
        <v>157</v>
      </c>
      <c r="L156" s="55">
        <v>115.79032258064517</v>
      </c>
      <c r="M156" s="55">
        <v>492.4962982548916</v>
      </c>
      <c r="N156" s="55">
        <v>22.192257619604447</v>
      </c>
      <c r="O156" s="55">
        <v>0.22512244317427138</v>
      </c>
      <c r="P156" s="55">
        <v>1.8569977436250114</v>
      </c>
      <c r="Q156" s="55">
        <v>146.10909090909081</v>
      </c>
      <c r="R156" s="55">
        <v>0.92800557606675416</v>
      </c>
      <c r="S156" s="55">
        <v>5.137596463885413</v>
      </c>
      <c r="T156" s="55">
        <v>9.4214876033057605E-3</v>
      </c>
      <c r="U156" s="55">
        <v>0.13981921555943522</v>
      </c>
      <c r="V156" s="55">
        <v>10.15632198555975</v>
      </c>
      <c r="W156" s="55">
        <v>7.9735955099241096</v>
      </c>
    </row>
    <row r="157" spans="3:23" x14ac:dyDescent="0.25">
      <c r="C157" s="51">
        <v>1</v>
      </c>
      <c r="D157" s="54">
        <v>55</v>
      </c>
      <c r="E157" s="54">
        <v>59</v>
      </c>
      <c r="F157" s="54">
        <v>24.553999999999998</v>
      </c>
      <c r="G157" s="54">
        <v>0.60536091721412666</v>
      </c>
      <c r="H157" s="54">
        <v>0.93220338983050843</v>
      </c>
      <c r="I157" s="54">
        <v>0.6875</v>
      </c>
      <c r="J157" s="54">
        <v>8.3682838718840049</v>
      </c>
      <c r="K157" s="54">
        <v>170</v>
      </c>
      <c r="L157" s="54">
        <v>128.74545454545455</v>
      </c>
      <c r="M157" s="54">
        <v>544.34141414141425</v>
      </c>
      <c r="N157" s="54">
        <v>23.331125436665378</v>
      </c>
      <c r="O157" s="54">
        <v>0.14494402808115486</v>
      </c>
      <c r="P157" s="54">
        <v>1.8541808798443469</v>
      </c>
      <c r="Q157" s="54">
        <v>230.15555555555559</v>
      </c>
      <c r="R157" s="54">
        <v>0.89535558917213398</v>
      </c>
      <c r="S157" s="54">
        <v>5.2221799407580489</v>
      </c>
      <c r="T157" s="54">
        <v>1.1111111111111134E-2</v>
      </c>
      <c r="U157" s="54">
        <v>0.10076100114636026</v>
      </c>
      <c r="V157" s="54">
        <v>9.5019227365344712</v>
      </c>
      <c r="W157" s="54">
        <v>7.5630658919739568</v>
      </c>
    </row>
    <row r="158" spans="3:23" x14ac:dyDescent="0.25">
      <c r="C158" s="52">
        <v>1</v>
      </c>
      <c r="D158" s="55">
        <v>68</v>
      </c>
      <c r="E158" s="55">
        <v>73</v>
      </c>
      <c r="F158" s="55">
        <v>27.555999999999997</v>
      </c>
      <c r="G158" s="55">
        <v>0.68000097592452702</v>
      </c>
      <c r="H158" s="55">
        <v>0.93150684931506844</v>
      </c>
      <c r="I158" s="55">
        <v>0.68686868686868685</v>
      </c>
      <c r="J158" s="55">
        <v>9.3048529833625562</v>
      </c>
      <c r="K158" s="55">
        <v>155</v>
      </c>
      <c r="L158" s="55">
        <v>116.17647058823529</v>
      </c>
      <c r="M158" s="55">
        <v>498.20719929762936</v>
      </c>
      <c r="N158" s="55">
        <v>22.320555532907989</v>
      </c>
      <c r="O158" s="55">
        <v>0.13808762083392609</v>
      </c>
      <c r="P158" s="55">
        <v>1.8336341726716399</v>
      </c>
      <c r="Q158" s="55">
        <v>147.29090909090903</v>
      </c>
      <c r="R158" s="55">
        <v>0.93220015532396072</v>
      </c>
      <c r="S158" s="55">
        <v>5.4143093484442026</v>
      </c>
      <c r="T158" s="55">
        <v>9.0909090909090662E-3</v>
      </c>
      <c r="U158" s="55">
        <v>0.13842683151246032</v>
      </c>
      <c r="V158" s="55">
        <v>10.988781028716545</v>
      </c>
      <c r="W158" s="55">
        <v>8.0570973915671704</v>
      </c>
    </row>
    <row r="159" spans="3:23" x14ac:dyDescent="0.25">
      <c r="C159" s="51">
        <v>1</v>
      </c>
      <c r="D159" s="54">
        <v>57</v>
      </c>
      <c r="E159" s="54">
        <v>61</v>
      </c>
      <c r="F159" s="54">
        <v>24.645</v>
      </c>
      <c r="G159" s="54">
        <v>0.54591534803443809</v>
      </c>
      <c r="H159" s="54">
        <v>0.93442622950819676</v>
      </c>
      <c r="I159" s="54">
        <v>0.71250000000000002</v>
      </c>
      <c r="J159" s="54">
        <v>8.5190758917798277</v>
      </c>
      <c r="K159" s="54">
        <v>157</v>
      </c>
      <c r="L159" s="54">
        <v>114.12280701754386</v>
      </c>
      <c r="M159" s="54">
        <v>485.35964912280713</v>
      </c>
      <c r="N159" s="54">
        <v>22.030879445060904</v>
      </c>
      <c r="O159" s="54">
        <v>0.23588695431923251</v>
      </c>
      <c r="P159" s="54">
        <v>1.8254648947976573</v>
      </c>
      <c r="Q159" s="54">
        <v>177.04444444444439</v>
      </c>
      <c r="R159" s="54">
        <v>0.90450502092551754</v>
      </c>
      <c r="S159" s="54">
        <v>5.1662233474980717</v>
      </c>
      <c r="T159" s="54">
        <v>1.1358024691358048E-2</v>
      </c>
      <c r="U159" s="54">
        <v>0.11280213699778537</v>
      </c>
      <c r="V159" s="54">
        <v>9.3993248468658948</v>
      </c>
      <c r="W159" s="54">
        <v>7.8751335111600413</v>
      </c>
    </row>
    <row r="160" spans="3:23" x14ac:dyDescent="0.25">
      <c r="C160" s="52">
        <v>1</v>
      </c>
      <c r="D160" s="55">
        <v>41</v>
      </c>
      <c r="E160" s="55">
        <v>45</v>
      </c>
      <c r="F160" s="55">
        <v>20.907</v>
      </c>
      <c r="G160" s="55">
        <v>0.37986972501764632</v>
      </c>
      <c r="H160" s="55">
        <v>0.91111111111111109</v>
      </c>
      <c r="I160" s="55">
        <v>0.640625</v>
      </c>
      <c r="J160" s="55">
        <v>7.2251519938435669</v>
      </c>
      <c r="K160" s="55">
        <v>148</v>
      </c>
      <c r="L160" s="55">
        <v>116.8780487804878</v>
      </c>
      <c r="M160" s="55">
        <v>342.55975609756098</v>
      </c>
      <c r="N160" s="55">
        <v>18.50836989303923</v>
      </c>
      <c r="O160" s="55">
        <v>-5.8834455730889412E-2</v>
      </c>
      <c r="P160" s="55">
        <v>2.0018243195110772</v>
      </c>
      <c r="Q160" s="55">
        <v>144.23611111111106</v>
      </c>
      <c r="R160" s="55">
        <v>0.91040843688391626</v>
      </c>
      <c r="S160" s="55">
        <v>4.9673081021790582</v>
      </c>
      <c r="T160" s="55">
        <v>1.3888888888888916E-2</v>
      </c>
      <c r="U160" s="55">
        <v>0.14770115618508176</v>
      </c>
      <c r="V160" s="55">
        <v>7.6360292750506691</v>
      </c>
      <c r="W160" s="55">
        <v>7.0636324810317683</v>
      </c>
    </row>
    <row r="161" spans="3:23" x14ac:dyDescent="0.25">
      <c r="C161" s="51">
        <v>1</v>
      </c>
      <c r="D161" s="54">
        <v>41</v>
      </c>
      <c r="E161" s="54">
        <v>45</v>
      </c>
      <c r="F161" s="54">
        <v>20.907</v>
      </c>
      <c r="G161" s="54">
        <v>0.37986972501764632</v>
      </c>
      <c r="H161" s="54">
        <v>0.91111111111111109</v>
      </c>
      <c r="I161" s="54">
        <v>0.640625</v>
      </c>
      <c r="J161" s="54">
        <v>7.2251519938435669</v>
      </c>
      <c r="K161" s="54">
        <v>132</v>
      </c>
      <c r="L161" s="54">
        <v>106.7560975609756</v>
      </c>
      <c r="M161" s="54">
        <v>219.13902439024395</v>
      </c>
      <c r="N161" s="54">
        <v>14.803345040572552</v>
      </c>
      <c r="O161" s="54">
        <v>-5.7936564321354043E-2</v>
      </c>
      <c r="P161" s="54">
        <v>1.9367837008892381</v>
      </c>
      <c r="Q161" s="54">
        <v>101.11111111111113</v>
      </c>
      <c r="R161" s="54">
        <v>0.91231866153836205</v>
      </c>
      <c r="S161" s="54">
        <v>4.6865818825613283</v>
      </c>
      <c r="T161" s="54">
        <v>1.3888888888888916E-2</v>
      </c>
      <c r="U161" s="54">
        <v>0.16164276446139186</v>
      </c>
      <c r="V161" s="54">
        <v>7.6360292750506691</v>
      </c>
      <c r="W161" s="54">
        <v>7.0636324810317683</v>
      </c>
    </row>
    <row r="162" spans="3:23" x14ac:dyDescent="0.25">
      <c r="C162" s="52">
        <v>1</v>
      </c>
      <c r="D162" s="55">
        <v>36</v>
      </c>
      <c r="E162" s="55">
        <v>40</v>
      </c>
      <c r="F162" s="55">
        <v>19.592000000000002</v>
      </c>
      <c r="G162" s="55">
        <v>0.38282074674438793</v>
      </c>
      <c r="H162" s="55">
        <v>0.9</v>
      </c>
      <c r="I162" s="55">
        <v>0.6428571428571429</v>
      </c>
      <c r="J162" s="55">
        <v>6.7702750025730758</v>
      </c>
      <c r="K162" s="55">
        <v>129</v>
      </c>
      <c r="L162" s="55">
        <v>109.38888888888889</v>
      </c>
      <c r="M162" s="55">
        <v>162.70158730158732</v>
      </c>
      <c r="N162" s="55">
        <v>12.755453237795486</v>
      </c>
      <c r="O162" s="55">
        <v>-0.23048877946261365</v>
      </c>
      <c r="P162" s="55">
        <v>2.0266271774182738</v>
      </c>
      <c r="Q162" s="55">
        <v>116.4375</v>
      </c>
      <c r="R162" s="55">
        <v>0.87446623020473768</v>
      </c>
      <c r="S162" s="55">
        <v>4.5168756957665623</v>
      </c>
      <c r="T162" s="55">
        <v>1.611328125E-2</v>
      </c>
      <c r="U162" s="55">
        <v>0.144012994001505</v>
      </c>
      <c r="V162" s="55">
        <v>7.1802197428460053</v>
      </c>
      <c r="W162" s="55">
        <v>6.6332495807108005</v>
      </c>
    </row>
    <row r="163" spans="3:23" x14ac:dyDescent="0.25">
      <c r="C163" s="51">
        <v>1</v>
      </c>
      <c r="D163" s="54">
        <v>41</v>
      </c>
      <c r="E163" s="54">
        <v>45</v>
      </c>
      <c r="F163" s="54">
        <v>20.907</v>
      </c>
      <c r="G163" s="54">
        <v>0.37986972501764632</v>
      </c>
      <c r="H163" s="54">
        <v>0.91111111111111109</v>
      </c>
      <c r="I163" s="54">
        <v>0.640625</v>
      </c>
      <c r="J163" s="54">
        <v>7.2251519938435669</v>
      </c>
      <c r="K163" s="54">
        <v>131</v>
      </c>
      <c r="L163" s="54">
        <v>108.97560975609755</v>
      </c>
      <c r="M163" s="54">
        <v>193.77439024390247</v>
      </c>
      <c r="N163" s="54">
        <v>13.920287002928584</v>
      </c>
      <c r="O163" s="54">
        <v>-0.1992819761622979</v>
      </c>
      <c r="P163" s="54">
        <v>2.0128489019293636</v>
      </c>
      <c r="Q163" s="54">
        <v>97.694444444444471</v>
      </c>
      <c r="R163" s="54">
        <v>0.92173506960155138</v>
      </c>
      <c r="S163" s="54">
        <v>4.753774260662877</v>
      </c>
      <c r="T163" s="54">
        <v>1.4274691358024717E-2</v>
      </c>
      <c r="U163" s="54">
        <v>0.16999840150962436</v>
      </c>
      <c r="V163" s="54">
        <v>7.6360292750506691</v>
      </c>
      <c r="W163" s="54">
        <v>7.0636324810317683</v>
      </c>
    </row>
    <row r="164" spans="3:23" x14ac:dyDescent="0.25">
      <c r="C164" s="52">
        <v>1</v>
      </c>
      <c r="D164" s="55">
        <v>36</v>
      </c>
      <c r="E164" s="55">
        <v>40</v>
      </c>
      <c r="F164" s="55">
        <v>19.592000000000002</v>
      </c>
      <c r="G164" s="55">
        <v>0.38282074674438793</v>
      </c>
      <c r="H164" s="55">
        <v>0.9</v>
      </c>
      <c r="I164" s="55">
        <v>0.6428571428571429</v>
      </c>
      <c r="J164" s="55">
        <v>6.7702750025730758</v>
      </c>
      <c r="K164" s="55">
        <v>128</v>
      </c>
      <c r="L164" s="55">
        <v>105.05555555555556</v>
      </c>
      <c r="M164" s="55">
        <v>166.33968253968257</v>
      </c>
      <c r="N164" s="55">
        <v>12.897274229064163</v>
      </c>
      <c r="O164" s="55">
        <v>-2.7342282065178043E-2</v>
      </c>
      <c r="P164" s="55">
        <v>2.0115626457489943</v>
      </c>
      <c r="Q164" s="55">
        <v>98.578125</v>
      </c>
      <c r="R164" s="55">
        <v>0.90863944445237588</v>
      </c>
      <c r="S164" s="55">
        <v>4.6070177095953557</v>
      </c>
      <c r="T164" s="55">
        <v>1.5625E-2</v>
      </c>
      <c r="U164" s="55">
        <v>0.17692584870409941</v>
      </c>
      <c r="V164" s="55">
        <v>7.1802197428460053</v>
      </c>
      <c r="W164" s="55">
        <v>6.6332495807108005</v>
      </c>
    </row>
    <row r="165" spans="3:23" x14ac:dyDescent="0.25">
      <c r="C165" s="51">
        <v>1</v>
      </c>
      <c r="D165" s="54">
        <v>36</v>
      </c>
      <c r="E165" s="54">
        <v>40</v>
      </c>
      <c r="F165" s="54">
        <v>19.592000000000002</v>
      </c>
      <c r="G165" s="54">
        <v>0.38282074674438793</v>
      </c>
      <c r="H165" s="54">
        <v>0.9</v>
      </c>
      <c r="I165" s="54">
        <v>0.6428571428571429</v>
      </c>
      <c r="J165" s="54">
        <v>6.7702750025730758</v>
      </c>
      <c r="K165" s="54">
        <v>116</v>
      </c>
      <c r="L165" s="54">
        <v>97.888888888888886</v>
      </c>
      <c r="M165" s="54">
        <v>102.95873015873016</v>
      </c>
      <c r="N165" s="54">
        <v>10.146858142239408</v>
      </c>
      <c r="O165" s="54">
        <v>-1.9547850630200675E-2</v>
      </c>
      <c r="P165" s="54">
        <v>1.9279560205844677</v>
      </c>
      <c r="Q165" s="54">
        <v>86.5</v>
      </c>
      <c r="R165" s="54">
        <v>0.8861333122311309</v>
      </c>
      <c r="S165" s="54">
        <v>4.1835423624332302</v>
      </c>
      <c r="T165" s="54">
        <v>1.611328125E-2</v>
      </c>
      <c r="U165" s="54">
        <v>0.17100057376457817</v>
      </c>
      <c r="V165" s="54">
        <v>7.1802197428460053</v>
      </c>
      <c r="W165" s="54">
        <v>6.6332495807108005</v>
      </c>
    </row>
    <row r="166" spans="3:23" x14ac:dyDescent="0.25">
      <c r="C166" s="52">
        <v>1</v>
      </c>
      <c r="D166" s="55">
        <v>36</v>
      </c>
      <c r="E166" s="55">
        <v>40</v>
      </c>
      <c r="F166" s="55">
        <v>19.592000000000002</v>
      </c>
      <c r="G166" s="55">
        <v>0.38282074674438793</v>
      </c>
      <c r="H166" s="55">
        <v>0.9</v>
      </c>
      <c r="I166" s="55">
        <v>0.6428571428571429</v>
      </c>
      <c r="J166" s="55">
        <v>6.7702750025730758</v>
      </c>
      <c r="K166" s="55">
        <v>116</v>
      </c>
      <c r="L166" s="55">
        <v>97.277777777777771</v>
      </c>
      <c r="M166" s="55">
        <v>103.57777777777778</v>
      </c>
      <c r="N166" s="55">
        <v>10.177316826048887</v>
      </c>
      <c r="O166" s="55">
        <v>-1.5332752319007166E-2</v>
      </c>
      <c r="P166" s="55">
        <v>2.025948947604213</v>
      </c>
      <c r="Q166" s="55">
        <v>78.703125</v>
      </c>
      <c r="R166" s="55">
        <v>0.88836162867274959</v>
      </c>
      <c r="S166" s="55">
        <v>4.3847954873731343</v>
      </c>
      <c r="T166" s="55">
        <v>1.611328125E-2</v>
      </c>
      <c r="U166" s="55">
        <v>0.15268156960482326</v>
      </c>
      <c r="V166" s="55">
        <v>7.1802197428460053</v>
      </c>
      <c r="W166" s="55">
        <v>6.6332495807108005</v>
      </c>
    </row>
    <row r="167" spans="3:23" x14ac:dyDescent="0.25">
      <c r="C167" s="51">
        <v>1</v>
      </c>
      <c r="D167" s="54">
        <v>29</v>
      </c>
      <c r="E167" s="54">
        <v>33</v>
      </c>
      <c r="F167" s="54">
        <v>17.996000000000002</v>
      </c>
      <c r="G167" s="54">
        <v>0</v>
      </c>
      <c r="H167" s="54">
        <v>0.87878787878787878</v>
      </c>
      <c r="I167" s="54">
        <v>0.59183673469387754</v>
      </c>
      <c r="J167" s="54">
        <v>6.0765077797464979</v>
      </c>
      <c r="K167" s="54">
        <v>113</v>
      </c>
      <c r="L167" s="54">
        <v>98.551724137931032</v>
      </c>
      <c r="M167" s="54">
        <v>92.756157635467986</v>
      </c>
      <c r="N167" s="54">
        <v>9.6309998253280007</v>
      </c>
      <c r="O167" s="54">
        <v>-0.45274205357076408</v>
      </c>
      <c r="P167" s="54">
        <v>2.4018972377428258</v>
      </c>
      <c r="Q167" s="54">
        <v>69.75</v>
      </c>
      <c r="R167" s="54">
        <v>0.89824960365056683</v>
      </c>
      <c r="S167" s="54">
        <v>4.0733297019495209</v>
      </c>
      <c r="T167" s="54">
        <v>1.9132653061224501E-2</v>
      </c>
      <c r="U167" s="54">
        <v>0.19461419766041604</v>
      </c>
      <c r="V167" s="54">
        <v>6.2330229193099944</v>
      </c>
      <c r="W167" s="54">
        <v>6.2330229193099944</v>
      </c>
    </row>
    <row r="168" spans="3:23" x14ac:dyDescent="0.25">
      <c r="C168" s="52">
        <v>1</v>
      </c>
      <c r="D168" s="55">
        <v>46</v>
      </c>
      <c r="E168" s="55">
        <v>50</v>
      </c>
      <c r="F168" s="55">
        <v>22.222000000000001</v>
      </c>
      <c r="G168" s="55">
        <v>0.5304053027866894</v>
      </c>
      <c r="H168" s="55">
        <v>0.92</v>
      </c>
      <c r="I168" s="55">
        <v>0.63888888888888884</v>
      </c>
      <c r="J168" s="55">
        <v>7.6530398573258118</v>
      </c>
      <c r="K168" s="55">
        <v>125</v>
      </c>
      <c r="L168" s="55">
        <v>101.10869565217391</v>
      </c>
      <c r="M168" s="55">
        <v>191.03236714975844</v>
      </c>
      <c r="N168" s="55">
        <v>13.821445913860043</v>
      </c>
      <c r="O168" s="55">
        <v>-4.6991129573336676E-2</v>
      </c>
      <c r="P168" s="55">
        <v>1.9431670391757667</v>
      </c>
      <c r="Q168" s="55">
        <v>104.4197530864197</v>
      </c>
      <c r="R168" s="55">
        <v>0.9021597551682814</v>
      </c>
      <c r="S168" s="55">
        <v>4.8221562493941761</v>
      </c>
      <c r="T168" s="55">
        <v>1.2345679012345668E-2</v>
      </c>
      <c r="U168" s="55">
        <v>0.15008027254759271</v>
      </c>
      <c r="V168" s="55">
        <v>8.4302691971197312</v>
      </c>
      <c r="W168" s="55">
        <v>7.1467117473930717</v>
      </c>
    </row>
    <row r="169" spans="3:23" x14ac:dyDescent="0.25">
      <c r="C169" s="51">
        <v>1</v>
      </c>
      <c r="D169" s="54">
        <v>36</v>
      </c>
      <c r="E169" s="54">
        <v>40</v>
      </c>
      <c r="F169" s="54">
        <v>19.592000000000002</v>
      </c>
      <c r="G169" s="54">
        <v>0.38282074674438793</v>
      </c>
      <c r="H169" s="54">
        <v>0.9</v>
      </c>
      <c r="I169" s="54">
        <v>0.6428571428571429</v>
      </c>
      <c r="J169" s="54">
        <v>6.7702750025730758</v>
      </c>
      <c r="K169" s="54">
        <v>118</v>
      </c>
      <c r="L169" s="54">
        <v>100.36111111111111</v>
      </c>
      <c r="M169" s="54">
        <v>121.09444444444445</v>
      </c>
      <c r="N169" s="54">
        <v>11.00429209192688</v>
      </c>
      <c r="O169" s="54">
        <v>-0.28382218485618183</v>
      </c>
      <c r="P169" s="54">
        <v>2.1121932214837069</v>
      </c>
      <c r="Q169" s="54">
        <v>72.21875</v>
      </c>
      <c r="R169" s="54">
        <v>0.90697539536952287</v>
      </c>
      <c r="S169" s="54">
        <v>4.6489559041599922</v>
      </c>
      <c r="T169" s="54">
        <v>1.5625E-2</v>
      </c>
      <c r="U169" s="54">
        <v>0.17319197729353972</v>
      </c>
      <c r="V169" s="54">
        <v>7.1802197428460053</v>
      </c>
      <c r="W169" s="54">
        <v>6.6332495807108005</v>
      </c>
    </row>
    <row r="170" spans="3:23" x14ac:dyDescent="0.25">
      <c r="C170" s="52">
        <v>1</v>
      </c>
      <c r="D170" s="55">
        <v>43</v>
      </c>
      <c r="E170" s="55">
        <v>47</v>
      </c>
      <c r="F170" s="55">
        <v>21.552</v>
      </c>
      <c r="G170" s="55">
        <v>0.53810701977690156</v>
      </c>
      <c r="H170" s="55">
        <v>0.91489361702127658</v>
      </c>
      <c r="I170" s="55">
        <v>0.68253968253968256</v>
      </c>
      <c r="J170" s="55">
        <v>7.399277020331918</v>
      </c>
      <c r="K170" s="55">
        <v>110</v>
      </c>
      <c r="L170" s="55">
        <v>91.581395348837205</v>
      </c>
      <c r="M170" s="55">
        <v>119.296788482835</v>
      </c>
      <c r="N170" s="55">
        <v>10.922306921288881</v>
      </c>
      <c r="O170" s="55">
        <v>-3.1591203495932044E-2</v>
      </c>
      <c r="P170" s="55">
        <v>1.9098173674716568</v>
      </c>
      <c r="Q170" s="55">
        <v>67.597222222222229</v>
      </c>
      <c r="R170" s="55">
        <v>0.89546038009399365</v>
      </c>
      <c r="S170" s="55">
        <v>4.6004560336712386</v>
      </c>
      <c r="T170" s="55">
        <v>1.4660493827160521E-2</v>
      </c>
      <c r="U170" s="55">
        <v>0.18079438263261785</v>
      </c>
      <c r="V170" s="55">
        <v>8.1744544421237428</v>
      </c>
      <c r="W170" s="55">
        <v>6.8900557484721601</v>
      </c>
    </row>
    <row r="171" spans="3:23" x14ac:dyDescent="0.25">
      <c r="C171" s="51">
        <v>1</v>
      </c>
      <c r="D171" s="54">
        <v>43</v>
      </c>
      <c r="E171" s="54">
        <v>47</v>
      </c>
      <c r="F171" s="54">
        <v>21.552</v>
      </c>
      <c r="G171" s="54">
        <v>0.53810701977690156</v>
      </c>
      <c r="H171" s="54">
        <v>0.91489361702127658</v>
      </c>
      <c r="I171" s="54">
        <v>0.68253968253968256</v>
      </c>
      <c r="J171" s="54">
        <v>7.399277020331918</v>
      </c>
      <c r="K171" s="54">
        <v>111</v>
      </c>
      <c r="L171" s="54">
        <v>91.139534883720927</v>
      </c>
      <c r="M171" s="54">
        <v>119.02768549280178</v>
      </c>
      <c r="N171" s="54">
        <v>10.909981003319931</v>
      </c>
      <c r="O171" s="54">
        <v>0.13715807267835603</v>
      </c>
      <c r="P171" s="54">
        <v>1.8297734370885834</v>
      </c>
      <c r="Q171" s="54">
        <v>69.777777777777757</v>
      </c>
      <c r="R171" s="54">
        <v>0.89014072321210391</v>
      </c>
      <c r="S171" s="54">
        <v>4.4319650453494592</v>
      </c>
      <c r="T171" s="54">
        <v>1.427469135802472E-2</v>
      </c>
      <c r="U171" s="54">
        <v>0.18402142406431624</v>
      </c>
      <c r="V171" s="54">
        <v>8.1744544421237428</v>
      </c>
      <c r="W171" s="54">
        <v>6.8900557484721601</v>
      </c>
    </row>
    <row r="172" spans="3:23" x14ac:dyDescent="0.25">
      <c r="C172" s="52">
        <v>1</v>
      </c>
      <c r="D172" s="55">
        <v>44</v>
      </c>
      <c r="E172" s="55">
        <v>49</v>
      </c>
      <c r="F172" s="55">
        <v>22.312999999999999</v>
      </c>
      <c r="G172" s="55">
        <v>0.60751669847806122</v>
      </c>
      <c r="H172" s="55">
        <v>0.89795918367346939</v>
      </c>
      <c r="I172" s="55">
        <v>0.61111111111111116</v>
      </c>
      <c r="J172" s="55">
        <v>7.4848206370191104</v>
      </c>
      <c r="K172" s="55">
        <v>110</v>
      </c>
      <c r="L172" s="55">
        <v>90.727272727272734</v>
      </c>
      <c r="M172" s="55">
        <v>118.10993657505286</v>
      </c>
      <c r="N172" s="55">
        <v>10.867839554164059</v>
      </c>
      <c r="O172" s="55">
        <v>3.9883730695161816E-2</v>
      </c>
      <c r="P172" s="55">
        <v>1.9028458953112035</v>
      </c>
      <c r="Q172" s="55">
        <v>57.32098765432098</v>
      </c>
      <c r="R172" s="55">
        <v>0.89448363065717351</v>
      </c>
      <c r="S172" s="55">
        <v>4.5897801980352426</v>
      </c>
      <c r="T172" s="55">
        <v>1.3565005334552641E-2</v>
      </c>
      <c r="U172" s="55">
        <v>0.20349811872143023</v>
      </c>
      <c r="V172" s="55">
        <v>8.5442171759943601</v>
      </c>
      <c r="W172" s="55">
        <v>6.7867307100684053</v>
      </c>
    </row>
    <row r="173" spans="3:23" x14ac:dyDescent="0.25">
      <c r="C173" s="51">
        <v>1</v>
      </c>
      <c r="D173" s="54">
        <v>44</v>
      </c>
      <c r="E173" s="54">
        <v>48</v>
      </c>
      <c r="F173" s="54">
        <v>21.187999999999999</v>
      </c>
      <c r="G173" s="54">
        <v>0</v>
      </c>
      <c r="H173" s="54">
        <v>0.91666666666666663</v>
      </c>
      <c r="I173" s="54">
        <v>0.6875</v>
      </c>
      <c r="J173" s="54">
        <v>7.4848206370191104</v>
      </c>
      <c r="K173" s="54">
        <v>190</v>
      </c>
      <c r="L173" s="54">
        <v>132.70454545454547</v>
      </c>
      <c r="M173" s="54">
        <v>1179.0036997885834</v>
      </c>
      <c r="N173" s="54">
        <v>34.336623302074763</v>
      </c>
      <c r="O173" s="54">
        <v>-7.8499494699001054E-2</v>
      </c>
      <c r="P173" s="54">
        <v>1.9263822015273606</v>
      </c>
      <c r="Q173" s="54">
        <v>424.45833333333343</v>
      </c>
      <c r="R173" s="54">
        <v>0.91293285922369505</v>
      </c>
      <c r="S173" s="54">
        <v>5.3230679822736588</v>
      </c>
      <c r="T173" s="54">
        <v>1.3888888888888916E-2</v>
      </c>
      <c r="U173" s="54">
        <v>9.4177076361451798E-2</v>
      </c>
      <c r="V173" s="54">
        <v>7.5958521376452364</v>
      </c>
      <c r="W173" s="54">
        <v>7.5958521376452364</v>
      </c>
    </row>
    <row r="174" spans="3:23" x14ac:dyDescent="0.25">
      <c r="C174" s="52">
        <v>1</v>
      </c>
      <c r="D174" s="55">
        <v>29</v>
      </c>
      <c r="E174" s="55">
        <v>33</v>
      </c>
      <c r="F174" s="55">
        <v>17.996000000000002</v>
      </c>
      <c r="G174" s="55">
        <v>0</v>
      </c>
      <c r="H174" s="55">
        <v>0.87878787878787878</v>
      </c>
      <c r="I174" s="55">
        <v>0.59183673469387754</v>
      </c>
      <c r="J174" s="55">
        <v>6.0765077797464979</v>
      </c>
      <c r="K174" s="55">
        <v>149</v>
      </c>
      <c r="L174" s="55">
        <v>111.31034482758621</v>
      </c>
      <c r="M174" s="55">
        <v>509.36453201970437</v>
      </c>
      <c r="N174" s="55">
        <v>22.569105698270466</v>
      </c>
      <c r="O174" s="55">
        <v>-1.3539840830540589E-2</v>
      </c>
      <c r="P174" s="55">
        <v>1.9941092739467434</v>
      </c>
      <c r="Q174" s="55">
        <v>364.98214285714283</v>
      </c>
      <c r="R174" s="55">
        <v>0.82930403336944125</v>
      </c>
      <c r="S174" s="55">
        <v>4.582118926162055</v>
      </c>
      <c r="T174" s="55">
        <v>1.9132653061224501E-2</v>
      </c>
      <c r="U174" s="55">
        <v>0.15130143589721978</v>
      </c>
      <c r="V174" s="55">
        <v>6.2330229193099944</v>
      </c>
      <c r="W174" s="55">
        <v>6.2330229193099944</v>
      </c>
    </row>
    <row r="175" spans="3:23" x14ac:dyDescent="0.25">
      <c r="C175" s="51">
        <v>1</v>
      </c>
      <c r="D175" s="54">
        <v>29</v>
      </c>
      <c r="E175" s="54">
        <v>33</v>
      </c>
      <c r="F175" s="54">
        <v>17.996000000000002</v>
      </c>
      <c r="G175" s="54">
        <v>0</v>
      </c>
      <c r="H175" s="54">
        <v>0.87878787878787878</v>
      </c>
      <c r="I175" s="54">
        <v>0.59183673469387754</v>
      </c>
      <c r="J175" s="54">
        <v>6.0765077797464979</v>
      </c>
      <c r="K175" s="54">
        <v>152</v>
      </c>
      <c r="L175" s="54">
        <v>113.75862068965517</v>
      </c>
      <c r="M175" s="54">
        <v>554.47536945812806</v>
      </c>
      <c r="N175" s="54">
        <v>23.547300683053418</v>
      </c>
      <c r="O175" s="54">
        <v>-0.11949789632337762</v>
      </c>
      <c r="P175" s="54">
        <v>1.9696153480762328</v>
      </c>
      <c r="Q175" s="54">
        <v>390.76785714285705</v>
      </c>
      <c r="R175" s="54">
        <v>0.80009846183967015</v>
      </c>
      <c r="S175" s="54">
        <v>4.7200499606448139</v>
      </c>
      <c r="T175" s="54">
        <v>1.785714285714287E-2</v>
      </c>
      <c r="U175" s="54">
        <v>0.11545167078032735</v>
      </c>
      <c r="V175" s="54">
        <v>6.2330229193099944</v>
      </c>
      <c r="W175" s="54">
        <v>6.2330229193099944</v>
      </c>
    </row>
    <row r="176" spans="3:23" x14ac:dyDescent="0.25">
      <c r="C176" s="52">
        <v>1</v>
      </c>
      <c r="D176" s="55">
        <v>29</v>
      </c>
      <c r="E176" s="55">
        <v>33</v>
      </c>
      <c r="F176" s="55">
        <v>17.996000000000002</v>
      </c>
      <c r="G176" s="55">
        <v>0</v>
      </c>
      <c r="H176" s="55">
        <v>0.87878787878787878</v>
      </c>
      <c r="I176" s="55">
        <v>0.59183673469387754</v>
      </c>
      <c r="J176" s="55">
        <v>6.0765077797464979</v>
      </c>
      <c r="K176" s="55">
        <v>150</v>
      </c>
      <c r="L176" s="55">
        <v>113.93103448275862</v>
      </c>
      <c r="M176" s="55">
        <v>508.56650246305406</v>
      </c>
      <c r="N176" s="55">
        <v>22.551419078697776</v>
      </c>
      <c r="O176" s="55">
        <v>-0.15174378173999648</v>
      </c>
      <c r="P176" s="55">
        <v>1.959949303842065</v>
      </c>
      <c r="Q176" s="55">
        <v>338.8035714285715</v>
      </c>
      <c r="R176" s="55">
        <v>0.80974021038067434</v>
      </c>
      <c r="S176" s="55">
        <v>4.5560883226391757</v>
      </c>
      <c r="T176" s="55">
        <v>1.785714285714287E-2</v>
      </c>
      <c r="U176" s="55">
        <v>0.17037310047961285</v>
      </c>
      <c r="V176" s="55">
        <v>6.2330229193099944</v>
      </c>
      <c r="W176" s="55">
        <v>6.2330229193099944</v>
      </c>
    </row>
    <row r="177" spans="3:23" x14ac:dyDescent="0.25">
      <c r="C177" s="51">
        <v>1</v>
      </c>
      <c r="D177" s="54">
        <v>62</v>
      </c>
      <c r="E177" s="54">
        <v>67</v>
      </c>
      <c r="F177" s="54">
        <v>25.686999999999998</v>
      </c>
      <c r="G177" s="54">
        <v>0.5738634172500191</v>
      </c>
      <c r="H177" s="54">
        <v>0.92537313432835822</v>
      </c>
      <c r="I177" s="54">
        <v>0.68888888888888888</v>
      </c>
      <c r="J177" s="54">
        <v>8.8848664465809541</v>
      </c>
      <c r="K177" s="54">
        <v>209</v>
      </c>
      <c r="L177" s="54">
        <v>130.41935483870967</v>
      </c>
      <c r="M177" s="54">
        <v>1551.0671602326809</v>
      </c>
      <c r="N177" s="54">
        <v>39.383589986600775</v>
      </c>
      <c r="O177" s="54">
        <v>0.19408503987457948</v>
      </c>
      <c r="P177" s="54">
        <v>1.8951128372018369</v>
      </c>
      <c r="Q177" s="54">
        <v>429.15000000000003</v>
      </c>
      <c r="R177" s="54">
        <v>0.92199792678357151</v>
      </c>
      <c r="S177" s="54">
        <v>5.6194400603519803</v>
      </c>
      <c r="T177" s="54">
        <v>1.0199999999999994E-2</v>
      </c>
      <c r="U177" s="54">
        <v>0.12000409883235638</v>
      </c>
      <c r="V177" s="54">
        <v>9.9264275605719554</v>
      </c>
      <c r="W177" s="54">
        <v>8.129258007098386</v>
      </c>
    </row>
    <row r="178" spans="3:23" x14ac:dyDescent="0.25">
      <c r="C178" s="52">
        <v>1</v>
      </c>
      <c r="D178" s="55">
        <v>83</v>
      </c>
      <c r="E178" s="55">
        <v>88</v>
      </c>
      <c r="F178" s="55">
        <v>30.434000000000005</v>
      </c>
      <c r="G178" s="55">
        <v>0.59943725283216398</v>
      </c>
      <c r="H178" s="55">
        <v>0.94318181818181823</v>
      </c>
      <c r="I178" s="55">
        <v>0.76851851851851849</v>
      </c>
      <c r="J178" s="55">
        <v>10.280023453913834</v>
      </c>
      <c r="K178" s="55">
        <v>229</v>
      </c>
      <c r="L178" s="55">
        <v>144.3855421686747</v>
      </c>
      <c r="M178" s="55">
        <v>1821.2641786658833</v>
      </c>
      <c r="N178" s="55">
        <v>42.676271845908509</v>
      </c>
      <c r="O178" s="55">
        <v>0.20097970565503978</v>
      </c>
      <c r="P178" s="55">
        <v>1.8100811099225229</v>
      </c>
      <c r="Q178" s="55">
        <v>495.76666666666659</v>
      </c>
      <c r="R178" s="55">
        <v>0.92156760201153398</v>
      </c>
      <c r="S178" s="55">
        <v>5.9760103291931497</v>
      </c>
      <c r="T178" s="55">
        <v>8.4722222222222039E-3</v>
      </c>
      <c r="U178" s="55">
        <v>9.1161404000626223E-2</v>
      </c>
      <c r="V178" s="55">
        <v>11.569770274954847</v>
      </c>
      <c r="W178" s="55">
        <v>9.2606957853496858</v>
      </c>
    </row>
    <row r="179" spans="3:23" x14ac:dyDescent="0.25">
      <c r="C179" s="51">
        <v>1</v>
      </c>
      <c r="D179" s="54">
        <v>92</v>
      </c>
      <c r="E179" s="54">
        <v>96</v>
      </c>
      <c r="F179" s="54">
        <v>32.046999999999997</v>
      </c>
      <c r="G179" s="54">
        <v>0.55793326437837143</v>
      </c>
      <c r="H179" s="54">
        <v>0.95833333333333337</v>
      </c>
      <c r="I179" s="54">
        <v>0.70769230769230773</v>
      </c>
      <c r="J179" s="54">
        <v>10.823032759612019</v>
      </c>
      <c r="K179" s="54">
        <v>222</v>
      </c>
      <c r="L179" s="54">
        <v>143.63043478260869</v>
      </c>
      <c r="M179" s="54">
        <v>1992.0377448638319</v>
      </c>
      <c r="N179" s="54">
        <v>44.6322500537877</v>
      </c>
      <c r="O179" s="54">
        <v>0.17185708526616664</v>
      </c>
      <c r="P179" s="54">
        <v>1.7553938463489458</v>
      </c>
      <c r="Q179" s="54">
        <v>474.54545454545445</v>
      </c>
      <c r="R179" s="54">
        <v>0.93141376263735587</v>
      </c>
      <c r="S179" s="54">
        <v>5.9854122277491175</v>
      </c>
      <c r="T179" s="54">
        <v>6.9930069930070017E-3</v>
      </c>
      <c r="U179" s="54">
        <v>8.3515204737928755E-2</v>
      </c>
      <c r="V179" s="54">
        <v>11.952679623082286</v>
      </c>
      <c r="W179" s="54">
        <v>9.9193593176902599</v>
      </c>
    </row>
    <row r="180" spans="3:23" x14ac:dyDescent="0.25">
      <c r="C180" s="52">
        <v>1</v>
      </c>
      <c r="D180" s="55">
        <v>83</v>
      </c>
      <c r="E180" s="55">
        <v>88</v>
      </c>
      <c r="F180" s="55">
        <v>31.219999999999995</v>
      </c>
      <c r="G180" s="55">
        <v>0.68831276947327602</v>
      </c>
      <c r="H180" s="55">
        <v>0.94318181818181823</v>
      </c>
      <c r="I180" s="55">
        <v>0.62878787878787878</v>
      </c>
      <c r="J180" s="55">
        <v>10.280023453913834</v>
      </c>
      <c r="K180" s="55">
        <v>212</v>
      </c>
      <c r="L180" s="55">
        <v>135.31325301204819</v>
      </c>
      <c r="M180" s="55">
        <v>1553.9250661181311</v>
      </c>
      <c r="N180" s="55">
        <v>39.419856241723295</v>
      </c>
      <c r="O180" s="55">
        <v>0.17745372533137355</v>
      </c>
      <c r="P180" s="55">
        <v>1.8265224834969269</v>
      </c>
      <c r="Q180" s="55">
        <v>481.27272727272714</v>
      </c>
      <c r="R180" s="55">
        <v>0.91716156339183674</v>
      </c>
      <c r="S180" s="55">
        <v>5.956305846983514</v>
      </c>
      <c r="T180" s="55">
        <v>6.9930069930070017E-3</v>
      </c>
      <c r="U180" s="55">
        <v>9.6490375232149261E-2</v>
      </c>
      <c r="V180" s="55">
        <v>12.204372504973843</v>
      </c>
      <c r="W180" s="55">
        <v>8.8532231809090352</v>
      </c>
    </row>
    <row r="181" spans="3:23" x14ac:dyDescent="0.25">
      <c r="C181" s="51">
        <v>1</v>
      </c>
      <c r="D181" s="54">
        <v>82</v>
      </c>
      <c r="E181" s="54">
        <v>88</v>
      </c>
      <c r="F181" s="54">
        <v>31.310999999999996</v>
      </c>
      <c r="G181" s="54">
        <v>0.76243512312981476</v>
      </c>
      <c r="H181" s="54">
        <v>0.93181818181818177</v>
      </c>
      <c r="I181" s="54">
        <v>0.62121212121212122</v>
      </c>
      <c r="J181" s="54">
        <v>10.217907939900583</v>
      </c>
      <c r="K181" s="54">
        <v>194</v>
      </c>
      <c r="L181" s="54">
        <v>130.3170731707317</v>
      </c>
      <c r="M181" s="54">
        <v>1163.5772357723577</v>
      </c>
      <c r="N181" s="54">
        <v>34.111247936309184</v>
      </c>
      <c r="O181" s="54">
        <v>-1.2637515974611074E-2</v>
      </c>
      <c r="P181" s="54">
        <v>1.9024344493941669</v>
      </c>
      <c r="Q181" s="54">
        <v>469.83216783216801</v>
      </c>
      <c r="R181" s="54">
        <v>0.90838691208246425</v>
      </c>
      <c r="S181" s="54">
        <v>5.890909778929176</v>
      </c>
      <c r="T181" s="54">
        <v>7.0908112866154916E-3</v>
      </c>
      <c r="U181" s="54">
        <v>9.375839807455659E-2</v>
      </c>
      <c r="V181" s="54">
        <v>12.853504663579383</v>
      </c>
      <c r="W181" s="54">
        <v>8.3170487123217338</v>
      </c>
    </row>
    <row r="182" spans="3:23" x14ac:dyDescent="0.25">
      <c r="C182" s="52">
        <v>1</v>
      </c>
      <c r="D182" s="55">
        <v>84</v>
      </c>
      <c r="E182" s="55">
        <v>90</v>
      </c>
      <c r="F182" s="55">
        <v>31.773999999999997</v>
      </c>
      <c r="G182" s="55">
        <v>0.74552264575727145</v>
      </c>
      <c r="H182" s="55">
        <v>0.93333333333333335</v>
      </c>
      <c r="I182" s="55">
        <v>0.63636363636363635</v>
      </c>
      <c r="J182" s="55">
        <v>10.34176589165282</v>
      </c>
      <c r="K182" s="55">
        <v>194</v>
      </c>
      <c r="L182" s="55">
        <v>129.82142857142858</v>
      </c>
      <c r="M182" s="55">
        <v>1101.256884681583</v>
      </c>
      <c r="N182" s="55">
        <v>33.185190743486515</v>
      </c>
      <c r="O182" s="55">
        <v>4.1746392824699149E-2</v>
      </c>
      <c r="P182" s="55">
        <v>2.0393904426660945</v>
      </c>
      <c r="Q182" s="55">
        <v>473.24475524475548</v>
      </c>
      <c r="R182" s="55">
        <v>0.91090000262069892</v>
      </c>
      <c r="S182" s="55">
        <v>5.8743439108224882</v>
      </c>
      <c r="T182" s="55">
        <v>7.0908112866154916E-3</v>
      </c>
      <c r="U182" s="55">
        <v>0.11815291435995787</v>
      </c>
      <c r="V182" s="55">
        <v>12.847681871379162</v>
      </c>
      <c r="W182" s="55">
        <v>8.5627268137249164</v>
      </c>
    </row>
    <row r="183" spans="3:23" x14ac:dyDescent="0.25">
      <c r="C183" s="51">
        <v>1</v>
      </c>
      <c r="D183" s="54">
        <v>82</v>
      </c>
      <c r="E183" s="54">
        <v>90</v>
      </c>
      <c r="F183" s="54">
        <v>31.956</v>
      </c>
      <c r="G183" s="54">
        <v>0.75207170343686292</v>
      </c>
      <c r="H183" s="54">
        <v>0.91111111111111109</v>
      </c>
      <c r="I183" s="54">
        <v>0.62121212121212122</v>
      </c>
      <c r="J183" s="54">
        <v>10.217907939900583</v>
      </c>
      <c r="K183" s="54">
        <v>200</v>
      </c>
      <c r="L183" s="54">
        <v>130.34146341463415</v>
      </c>
      <c r="M183" s="54">
        <v>1027.6350496838306</v>
      </c>
      <c r="N183" s="54">
        <v>32.056747334747342</v>
      </c>
      <c r="O183" s="54">
        <v>0.15811041979632637</v>
      </c>
      <c r="P183" s="54">
        <v>2.3324877832095354</v>
      </c>
      <c r="Q183" s="54">
        <v>476.83916083916074</v>
      </c>
      <c r="R183" s="54">
        <v>0.91061697587737511</v>
      </c>
      <c r="S183" s="54">
        <v>5.750546669120312</v>
      </c>
      <c r="T183" s="54">
        <v>6.9930069930070017E-3</v>
      </c>
      <c r="U183" s="54">
        <v>0.10199757872437486</v>
      </c>
      <c r="V183" s="54">
        <v>12.805419443076397</v>
      </c>
      <c r="W183" s="54">
        <v>8.4398124244190171</v>
      </c>
    </row>
    <row r="184" spans="3:23" x14ac:dyDescent="0.25">
      <c r="C184" s="52">
        <v>1</v>
      </c>
      <c r="D184" s="55">
        <v>97</v>
      </c>
      <c r="E184" s="55">
        <v>103</v>
      </c>
      <c r="F184" s="55">
        <v>34.403999999999996</v>
      </c>
      <c r="G184" s="55">
        <v>0.78326148204002577</v>
      </c>
      <c r="H184" s="55">
        <v>0.94174757281553401</v>
      </c>
      <c r="I184" s="55">
        <v>0.62179487179487181</v>
      </c>
      <c r="J184" s="55">
        <v>11.113245963232828</v>
      </c>
      <c r="K184" s="55">
        <v>199</v>
      </c>
      <c r="L184" s="55">
        <v>129.77319587628867</v>
      </c>
      <c r="M184" s="55">
        <v>1241.5521907216498</v>
      </c>
      <c r="N184" s="55">
        <v>35.235666457747747</v>
      </c>
      <c r="O184" s="55">
        <v>4.1632073177848616E-2</v>
      </c>
      <c r="P184" s="55">
        <v>2.0076836425756199</v>
      </c>
      <c r="Q184" s="55">
        <v>436.35714285714312</v>
      </c>
      <c r="R184" s="55">
        <v>0.92681752538380924</v>
      </c>
      <c r="S184" s="55">
        <v>5.8237869399691498</v>
      </c>
      <c r="T184" s="55">
        <v>6.2358276643990837E-3</v>
      </c>
      <c r="U184" s="55">
        <v>0.10939245402447612</v>
      </c>
      <c r="V184" s="55">
        <v>14.279974202601897</v>
      </c>
      <c r="W184" s="55">
        <v>8.8777515549421722</v>
      </c>
    </row>
    <row r="185" spans="3:23" x14ac:dyDescent="0.25">
      <c r="C185" s="51">
        <v>1</v>
      </c>
      <c r="D185" s="54">
        <v>101</v>
      </c>
      <c r="E185" s="54">
        <v>108</v>
      </c>
      <c r="F185" s="54">
        <v>36.753</v>
      </c>
      <c r="G185" s="54">
        <v>0.82550378949670367</v>
      </c>
      <c r="H185" s="54">
        <v>0.93518518518518523</v>
      </c>
      <c r="I185" s="54">
        <v>0.55494505494505497</v>
      </c>
      <c r="J185" s="54">
        <v>11.340070282773887</v>
      </c>
      <c r="K185" s="54">
        <v>205</v>
      </c>
      <c r="L185" s="54">
        <v>129.93069306930693</v>
      </c>
      <c r="M185" s="54">
        <v>1252.1651485148516</v>
      </c>
      <c r="N185" s="54">
        <v>35.385945635447577</v>
      </c>
      <c r="O185" s="54">
        <v>0.20608066618761633</v>
      </c>
      <c r="P185" s="54">
        <v>2.1771203521526514</v>
      </c>
      <c r="Q185" s="54">
        <v>421.37435897435842</v>
      </c>
      <c r="R185" s="54">
        <v>0.93262859050650671</v>
      </c>
      <c r="S185" s="54">
        <v>6.0267814083872597</v>
      </c>
      <c r="T185" s="54">
        <v>5.4963839579224363E-3</v>
      </c>
      <c r="U185" s="54">
        <v>0.12539915847549096</v>
      </c>
      <c r="V185" s="54">
        <v>15.449460359091528</v>
      </c>
      <c r="W185" s="54">
        <v>8.7196225075455818</v>
      </c>
    </row>
    <row r="186" spans="3:23" x14ac:dyDescent="0.25">
      <c r="C186" s="52">
        <v>1</v>
      </c>
      <c r="D186" s="55">
        <v>99</v>
      </c>
      <c r="E186" s="55">
        <v>108</v>
      </c>
      <c r="F186" s="55">
        <v>37.496999999999993</v>
      </c>
      <c r="G186" s="55">
        <v>0.8288119614672822</v>
      </c>
      <c r="H186" s="55">
        <v>0.91666666666666663</v>
      </c>
      <c r="I186" s="55">
        <v>0.54395604395604391</v>
      </c>
      <c r="J186" s="55">
        <v>11.227230955528665</v>
      </c>
      <c r="K186" s="55">
        <v>209</v>
      </c>
      <c r="L186" s="55">
        <v>132</v>
      </c>
      <c r="M186" s="55">
        <v>1222.1428571428571</v>
      </c>
      <c r="N186" s="55">
        <v>34.95915984606691</v>
      </c>
      <c r="O186" s="55">
        <v>0.20573816265311648</v>
      </c>
      <c r="P186" s="55">
        <v>2.2889221467025287</v>
      </c>
      <c r="Q186" s="55">
        <v>413.81538461538406</v>
      </c>
      <c r="R186" s="55">
        <v>0.93323505285807462</v>
      </c>
      <c r="S186" s="55">
        <v>5.8235542209804496</v>
      </c>
      <c r="T186" s="55">
        <v>5.1808021038790425E-3</v>
      </c>
      <c r="U186" s="55">
        <v>0.11865955391421922</v>
      </c>
      <c r="V186" s="55">
        <v>15.475890980578717</v>
      </c>
      <c r="W186" s="55">
        <v>8.6591825700397713</v>
      </c>
    </row>
    <row r="187" spans="3:23" x14ac:dyDescent="0.25">
      <c r="C187" s="51">
        <v>1</v>
      </c>
      <c r="D187" s="54">
        <v>81</v>
      </c>
      <c r="E187" s="54">
        <v>86</v>
      </c>
      <c r="F187" s="54">
        <v>29.788999999999998</v>
      </c>
      <c r="G187" s="54">
        <v>0.49027260333240336</v>
      </c>
      <c r="H187" s="54">
        <v>0.94186046511627908</v>
      </c>
      <c r="I187" s="54">
        <v>0.73636363636363633</v>
      </c>
      <c r="J187" s="54">
        <v>10.155412503859614</v>
      </c>
      <c r="K187" s="54">
        <v>198</v>
      </c>
      <c r="L187" s="54">
        <v>128.80246913580248</v>
      </c>
      <c r="M187" s="54">
        <v>1318.3604938271601</v>
      </c>
      <c r="N187" s="54">
        <v>36.309234277620895</v>
      </c>
      <c r="O187" s="54">
        <v>0.18093599176664882</v>
      </c>
      <c r="P187" s="54">
        <v>1.930746073285543</v>
      </c>
      <c r="Q187" s="54">
        <v>438.15000000000009</v>
      </c>
      <c r="R187" s="54">
        <v>0.9221641076823528</v>
      </c>
      <c r="S187" s="54">
        <v>5.7192986139156021</v>
      </c>
      <c r="T187" s="54">
        <v>8.4722222222222057E-3</v>
      </c>
      <c r="U187" s="54">
        <v>9.5550157662698851E-2</v>
      </c>
      <c r="V187" s="54">
        <v>10.967876787580746</v>
      </c>
      <c r="W187" s="54">
        <v>9.5592629936233617</v>
      </c>
    </row>
    <row r="188" spans="3:23" x14ac:dyDescent="0.25">
      <c r="C188" s="52">
        <v>1</v>
      </c>
      <c r="D188" s="55">
        <v>81</v>
      </c>
      <c r="E188" s="55">
        <v>86</v>
      </c>
      <c r="F188" s="55">
        <v>29.788999999999998</v>
      </c>
      <c r="G188" s="55">
        <v>0.49027260333240336</v>
      </c>
      <c r="H188" s="55">
        <v>0.94186046511627908</v>
      </c>
      <c r="I188" s="55">
        <v>0.73636363636363633</v>
      </c>
      <c r="J188" s="55">
        <v>10.155412503859614</v>
      </c>
      <c r="K188" s="55">
        <v>194</v>
      </c>
      <c r="L188" s="55">
        <v>127.35802469135803</v>
      </c>
      <c r="M188" s="55">
        <v>1288.0577160493824</v>
      </c>
      <c r="N188" s="55">
        <v>35.889520978265821</v>
      </c>
      <c r="O188" s="55">
        <v>0.20780209773424327</v>
      </c>
      <c r="P188" s="55">
        <v>1.9313107143942734</v>
      </c>
      <c r="Q188" s="55">
        <v>450.82500000000005</v>
      </c>
      <c r="R188" s="55">
        <v>0.91628104042891279</v>
      </c>
      <c r="S188" s="55">
        <v>5.8087444472222245</v>
      </c>
      <c r="T188" s="55">
        <v>8.3333333333333141E-3</v>
      </c>
      <c r="U188" s="55">
        <v>0.10359092991127772</v>
      </c>
      <c r="V188" s="55">
        <v>10.967876787580746</v>
      </c>
      <c r="W188" s="55">
        <v>9.5592629936233617</v>
      </c>
    </row>
    <row r="189" spans="3:23" x14ac:dyDescent="0.25">
      <c r="C189" s="51">
        <v>1</v>
      </c>
      <c r="D189" s="54">
        <v>74</v>
      </c>
      <c r="E189" s="54">
        <v>79</v>
      </c>
      <c r="F189" s="54">
        <v>28.474</v>
      </c>
      <c r="G189" s="54">
        <v>0.43142588473696691</v>
      </c>
      <c r="H189" s="54">
        <v>0.93670886075949367</v>
      </c>
      <c r="I189" s="54">
        <v>0.74</v>
      </c>
      <c r="J189" s="54">
        <v>9.7066846199102415</v>
      </c>
      <c r="K189" s="54">
        <v>190</v>
      </c>
      <c r="L189" s="54">
        <v>126.5945945945946</v>
      </c>
      <c r="M189" s="54">
        <v>1297.093669011477</v>
      </c>
      <c r="N189" s="54">
        <v>36.015186644129408</v>
      </c>
      <c r="O189" s="54">
        <v>0.15919430092102219</v>
      </c>
      <c r="P189" s="54">
        <v>1.8845323532404024</v>
      </c>
      <c r="Q189" s="54">
        <v>452.63636363636368</v>
      </c>
      <c r="R189" s="54">
        <v>0.90816404104252413</v>
      </c>
      <c r="S189" s="54">
        <v>5.675537487192102</v>
      </c>
      <c r="T189" s="54">
        <v>9.0909090909090662E-3</v>
      </c>
      <c r="U189" s="54">
        <v>0.10534616689922215</v>
      </c>
      <c r="V189" s="54">
        <v>10.304866546847782</v>
      </c>
      <c r="W189" s="54">
        <v>9.2965186981487857</v>
      </c>
    </row>
    <row r="190" spans="3:23" x14ac:dyDescent="0.25">
      <c r="C190" s="52">
        <v>1</v>
      </c>
      <c r="D190" s="55">
        <v>69</v>
      </c>
      <c r="E190" s="55">
        <v>74</v>
      </c>
      <c r="F190" s="55">
        <v>27.738</v>
      </c>
      <c r="G190" s="55">
        <v>0.5199416708584802</v>
      </c>
      <c r="H190" s="55">
        <v>0.93243243243243246</v>
      </c>
      <c r="I190" s="55">
        <v>0.69696969696969702</v>
      </c>
      <c r="J190" s="55">
        <v>9.3730213158152065</v>
      </c>
      <c r="K190" s="55">
        <v>191</v>
      </c>
      <c r="L190" s="55">
        <v>126.42028985507247</v>
      </c>
      <c r="M190" s="55">
        <v>1247.2178175618076</v>
      </c>
      <c r="N190" s="55">
        <v>35.315971140007001</v>
      </c>
      <c r="O190" s="55">
        <v>0.1217970622289939</v>
      </c>
      <c r="P190" s="55">
        <v>1.9165423381399349</v>
      </c>
      <c r="Q190" s="55">
        <v>404.4</v>
      </c>
      <c r="R190" s="55">
        <v>0.90908890270399301</v>
      </c>
      <c r="S190" s="55">
        <v>5.4670076088580153</v>
      </c>
      <c r="T190" s="55">
        <v>9.0909090909090662E-3</v>
      </c>
      <c r="U190" s="55">
        <v>0.11183433912369131</v>
      </c>
      <c r="V190" s="55">
        <v>10.265693311445743</v>
      </c>
      <c r="W190" s="55">
        <v>8.7689733670722738</v>
      </c>
    </row>
    <row r="191" spans="3:23" x14ac:dyDescent="0.25">
      <c r="C191" s="51">
        <v>1</v>
      </c>
      <c r="D191" s="54">
        <v>73</v>
      </c>
      <c r="E191" s="54">
        <v>79</v>
      </c>
      <c r="F191" s="54">
        <v>29.144000000000002</v>
      </c>
      <c r="G191" s="54">
        <v>0.54607128601433541</v>
      </c>
      <c r="H191" s="54">
        <v>0.92405063291139244</v>
      </c>
      <c r="I191" s="54">
        <v>0.66363636363636369</v>
      </c>
      <c r="J191" s="54">
        <v>9.6408758298023347</v>
      </c>
      <c r="K191" s="54">
        <v>188</v>
      </c>
      <c r="L191" s="54">
        <v>124.89041095890411</v>
      </c>
      <c r="M191" s="54">
        <v>1306.6267123287666</v>
      </c>
      <c r="N191" s="54">
        <v>36.147291908644647</v>
      </c>
      <c r="O191" s="54">
        <v>0.13859087990064861</v>
      </c>
      <c r="P191" s="54">
        <v>1.8716098992960786</v>
      </c>
      <c r="Q191" s="54">
        <v>348.96694214876032</v>
      </c>
      <c r="R191" s="54">
        <v>0.91981201868200835</v>
      </c>
      <c r="S191" s="54">
        <v>5.627912914925858</v>
      </c>
      <c r="T191" s="54">
        <v>8.4010655009903786E-3</v>
      </c>
      <c r="U191" s="54">
        <v>0.15292509148851929</v>
      </c>
      <c r="V191" s="54">
        <v>10.66286456001348</v>
      </c>
      <c r="W191" s="54">
        <v>8.9326944291462329</v>
      </c>
    </row>
    <row r="192" spans="3:23" x14ac:dyDescent="0.25">
      <c r="C192" s="52">
        <v>1</v>
      </c>
      <c r="D192" s="55">
        <v>80</v>
      </c>
      <c r="E192" s="55">
        <v>85</v>
      </c>
      <c r="F192" s="55">
        <v>29.515999999999998</v>
      </c>
      <c r="G192" s="55">
        <v>0.39440915611016814</v>
      </c>
      <c r="H192" s="55">
        <v>0.94117647058823528</v>
      </c>
      <c r="I192" s="55">
        <v>0.72727272727272729</v>
      </c>
      <c r="J192" s="55">
        <v>10.09253008808064</v>
      </c>
      <c r="K192" s="55">
        <v>200</v>
      </c>
      <c r="L192" s="55">
        <v>123.65</v>
      </c>
      <c r="M192" s="55">
        <v>1519.5721518987345</v>
      </c>
      <c r="N192" s="55">
        <v>38.981689956936634</v>
      </c>
      <c r="O192" s="55">
        <v>0.34294307889712022</v>
      </c>
      <c r="P192" s="55">
        <v>1.9673561061785489</v>
      </c>
      <c r="Q192" s="55">
        <v>386.6694214876033</v>
      </c>
      <c r="R192" s="55">
        <v>0.91439435627436449</v>
      </c>
      <c r="S192" s="55">
        <v>5.7686198135562314</v>
      </c>
      <c r="T192" s="55">
        <v>8.4010655009903804E-3</v>
      </c>
      <c r="U192" s="55">
        <v>0.11978285623593661</v>
      </c>
      <c r="V192" s="55">
        <v>10.633518782770263</v>
      </c>
      <c r="W192" s="55">
        <v>9.7715119077417452</v>
      </c>
    </row>
    <row r="193" spans="3:23" x14ac:dyDescent="0.25">
      <c r="C193" s="51">
        <v>1</v>
      </c>
      <c r="D193" s="54">
        <v>81</v>
      </c>
      <c r="E193" s="54">
        <v>86</v>
      </c>
      <c r="F193" s="54">
        <v>29.788999999999998</v>
      </c>
      <c r="G193" s="54">
        <v>0.49247629408969079</v>
      </c>
      <c r="H193" s="54">
        <v>0.94186046511627908</v>
      </c>
      <c r="I193" s="54">
        <v>0.73636363636363633</v>
      </c>
      <c r="J193" s="54">
        <v>10.155412503859614</v>
      </c>
      <c r="K193" s="54">
        <v>212</v>
      </c>
      <c r="L193" s="54">
        <v>128.72839506172841</v>
      </c>
      <c r="M193" s="54">
        <v>1591.1753086419749</v>
      </c>
      <c r="N193" s="54">
        <v>39.889538837168509</v>
      </c>
      <c r="O193" s="54">
        <v>0.2308281704351815</v>
      </c>
      <c r="P193" s="54">
        <v>1.9893461805348636</v>
      </c>
      <c r="Q193" s="54">
        <v>418.43801652892557</v>
      </c>
      <c r="R193" s="54">
        <v>0.91614689475980227</v>
      </c>
      <c r="S193" s="54">
        <v>5.8520750028312003</v>
      </c>
      <c r="T193" s="54">
        <v>8.264462809917366E-3</v>
      </c>
      <c r="U193" s="54">
        <v>0.12192423515799085</v>
      </c>
      <c r="V193" s="54">
        <v>10.9628674934226</v>
      </c>
      <c r="W193" s="54">
        <v>9.5412670614864759</v>
      </c>
    </row>
    <row r="194" spans="3:23" x14ac:dyDescent="0.25">
      <c r="C194" s="52">
        <v>1</v>
      </c>
      <c r="D194" s="55">
        <v>84</v>
      </c>
      <c r="E194" s="55">
        <v>89</v>
      </c>
      <c r="F194" s="55">
        <v>30.434000000000005</v>
      </c>
      <c r="G194" s="55">
        <v>0.39096523171774761</v>
      </c>
      <c r="H194" s="55">
        <v>0.9438202247191011</v>
      </c>
      <c r="I194" s="55">
        <v>0.76363636363636367</v>
      </c>
      <c r="J194" s="55">
        <v>10.34176589165282</v>
      </c>
      <c r="K194" s="55">
        <v>177</v>
      </c>
      <c r="L194" s="55">
        <v>117.79761904761905</v>
      </c>
      <c r="M194" s="55">
        <v>1034.5248135398738</v>
      </c>
      <c r="N194" s="55">
        <v>32.164029808776661</v>
      </c>
      <c r="O194" s="55">
        <v>0.16649814367766314</v>
      </c>
      <c r="P194" s="55">
        <v>1.8967522681817606</v>
      </c>
      <c r="Q194" s="55">
        <v>251.67499999999998</v>
      </c>
      <c r="R194" s="55">
        <v>0.93799491947977864</v>
      </c>
      <c r="S194" s="55">
        <v>5.728336023840459</v>
      </c>
      <c r="T194" s="55">
        <v>8.4722222222222057E-3</v>
      </c>
      <c r="U194" s="55">
        <v>0.13426890835431238</v>
      </c>
      <c r="V194" s="55">
        <v>10.855839801714531</v>
      </c>
      <c r="W194" s="55">
        <v>9.9917740895071656</v>
      </c>
    </row>
    <row r="195" spans="3:23" x14ac:dyDescent="0.25">
      <c r="C195" s="51">
        <v>1</v>
      </c>
      <c r="D195" s="54">
        <v>85</v>
      </c>
      <c r="E195" s="54">
        <v>92</v>
      </c>
      <c r="F195" s="54">
        <v>30.922000000000001</v>
      </c>
      <c r="G195" s="54">
        <v>0.41630795953015637</v>
      </c>
      <c r="H195" s="54">
        <v>0.92391304347826086</v>
      </c>
      <c r="I195" s="54">
        <v>0.7024793388429752</v>
      </c>
      <c r="J195" s="54">
        <v>10.403141895720196</v>
      </c>
      <c r="K195" s="54">
        <v>171</v>
      </c>
      <c r="L195" s="54">
        <v>113.83529411764705</v>
      </c>
      <c r="M195" s="54">
        <v>982.85350140056039</v>
      </c>
      <c r="N195" s="54">
        <v>31.350494436301325</v>
      </c>
      <c r="O195" s="54">
        <v>0.17527151489220075</v>
      </c>
      <c r="P195" s="54">
        <v>1.8163165502411702</v>
      </c>
      <c r="Q195" s="54">
        <v>235.37121212121207</v>
      </c>
      <c r="R195" s="54">
        <v>0.93423385518770219</v>
      </c>
      <c r="S195" s="54">
        <v>5.8651007890025237</v>
      </c>
      <c r="T195" s="54">
        <v>7.8053259871441833E-3</v>
      </c>
      <c r="U195" s="54">
        <v>0.13925820701873182</v>
      </c>
      <c r="V195" s="54">
        <v>11.01187787601749</v>
      </c>
      <c r="W195" s="54">
        <v>10.012260020527219</v>
      </c>
    </row>
    <row r="196" spans="3:23" x14ac:dyDescent="0.25">
      <c r="C196" s="52">
        <v>1</v>
      </c>
      <c r="D196" s="55">
        <v>80</v>
      </c>
      <c r="E196" s="55">
        <v>85</v>
      </c>
      <c r="F196" s="55">
        <v>29.515999999999998</v>
      </c>
      <c r="G196" s="55">
        <v>0.39440915611016814</v>
      </c>
      <c r="H196" s="55">
        <v>0.94117647058823528</v>
      </c>
      <c r="I196" s="55">
        <v>0.72727272727272729</v>
      </c>
      <c r="J196" s="55">
        <v>10.09253008808064</v>
      </c>
      <c r="K196" s="55">
        <v>176</v>
      </c>
      <c r="L196" s="55">
        <v>117.925</v>
      </c>
      <c r="M196" s="55">
        <v>1039.5386075949361</v>
      </c>
      <c r="N196" s="55">
        <v>32.241876614039327</v>
      </c>
      <c r="O196" s="55">
        <v>0.18146429172192016</v>
      </c>
      <c r="P196" s="55">
        <v>1.8100182701946403</v>
      </c>
      <c r="Q196" s="55">
        <v>284.59504132231416</v>
      </c>
      <c r="R196" s="55">
        <v>0.91099995861167926</v>
      </c>
      <c r="S196" s="55">
        <v>5.659183719779187</v>
      </c>
      <c r="T196" s="55">
        <v>8.4010655009903804E-3</v>
      </c>
      <c r="U196" s="55">
        <v>0.14580444948462346</v>
      </c>
      <c r="V196" s="55">
        <v>10.633518782770263</v>
      </c>
      <c r="W196" s="55">
        <v>9.7715119077417452</v>
      </c>
    </row>
    <row r="197" spans="3:23" x14ac:dyDescent="0.25">
      <c r="C197" s="51">
        <v>1</v>
      </c>
      <c r="D197" s="54">
        <v>123</v>
      </c>
      <c r="E197" s="54">
        <v>135</v>
      </c>
      <c r="F197" s="54">
        <v>41.209999999999994</v>
      </c>
      <c r="G197" s="54">
        <v>0.77321733134420023</v>
      </c>
      <c r="H197" s="54">
        <v>0.91111111111111109</v>
      </c>
      <c r="I197" s="54">
        <v>0.62755102040816324</v>
      </c>
      <c r="J197" s="54">
        <v>12.514330345744634</v>
      </c>
      <c r="K197" s="54">
        <v>172</v>
      </c>
      <c r="L197" s="54">
        <v>109.6260162601626</v>
      </c>
      <c r="M197" s="54">
        <v>806.66226842596359</v>
      </c>
      <c r="N197" s="54">
        <v>28.401800443386747</v>
      </c>
      <c r="O197" s="54">
        <v>0.62497944232615599</v>
      </c>
      <c r="P197" s="54">
        <v>2.3383991216633842</v>
      </c>
      <c r="Q197" s="54">
        <v>171.6333333333333</v>
      </c>
      <c r="R197" s="54">
        <v>0.94264948617578082</v>
      </c>
      <c r="S197" s="54">
        <v>5.8343538344140491</v>
      </c>
      <c r="T197" s="54">
        <v>5.1700680272108689E-3</v>
      </c>
      <c r="U197" s="54">
        <v>0.16795002195477085</v>
      </c>
      <c r="V197" s="54">
        <v>16.087375643332745</v>
      </c>
      <c r="W197" s="54">
        <v>10.201666388461261</v>
      </c>
    </row>
    <row r="198" spans="3:23" x14ac:dyDescent="0.25">
      <c r="C198" s="52">
        <v>1</v>
      </c>
      <c r="D198" s="55">
        <v>109</v>
      </c>
      <c r="E198" s="55">
        <v>115</v>
      </c>
      <c r="F198" s="55">
        <v>34.750999999999998</v>
      </c>
      <c r="G198" s="55">
        <v>0.43414258975485837</v>
      </c>
      <c r="H198" s="55">
        <v>0.94782608695652171</v>
      </c>
      <c r="I198" s="55">
        <v>0.75694444444444442</v>
      </c>
      <c r="J198" s="55">
        <v>11.780624362746346</v>
      </c>
      <c r="K198" s="55">
        <v>187</v>
      </c>
      <c r="L198" s="55">
        <v>117.92660550458716</v>
      </c>
      <c r="M198" s="55">
        <v>972.58715596330285</v>
      </c>
      <c r="N198" s="55">
        <v>31.18632963276222</v>
      </c>
      <c r="O198" s="55">
        <v>0.40962758077703082</v>
      </c>
      <c r="P198" s="55">
        <v>2.2737136102527264</v>
      </c>
      <c r="Q198" s="55">
        <v>215.35256410256426</v>
      </c>
      <c r="R198" s="55">
        <v>0.92566599509280945</v>
      </c>
      <c r="S198" s="55">
        <v>6.0513130817730927</v>
      </c>
      <c r="T198" s="55">
        <v>6.4924391847468671E-3</v>
      </c>
      <c r="U198" s="55">
        <v>0.17285134101417707</v>
      </c>
      <c r="V198" s="55">
        <v>12.512180700158609</v>
      </c>
      <c r="W198" s="55">
        <v>11.27152499006958</v>
      </c>
    </row>
    <row r="199" spans="3:23" x14ac:dyDescent="0.25">
      <c r="C199" s="51">
        <v>1</v>
      </c>
      <c r="D199" s="54">
        <v>112</v>
      </c>
      <c r="E199" s="54">
        <v>118</v>
      </c>
      <c r="F199" s="54">
        <v>36.066000000000003</v>
      </c>
      <c r="G199" s="54">
        <v>0.57078886475761548</v>
      </c>
      <c r="H199" s="54">
        <v>0.94915254237288138</v>
      </c>
      <c r="I199" s="54">
        <v>0.72727272727272729</v>
      </c>
      <c r="J199" s="54">
        <v>11.941642642883693</v>
      </c>
      <c r="K199" s="54">
        <v>172</v>
      </c>
      <c r="L199" s="54">
        <v>116.23214285714286</v>
      </c>
      <c r="M199" s="54">
        <v>821.13481338481324</v>
      </c>
      <c r="N199" s="54">
        <v>28.655449977008097</v>
      </c>
      <c r="O199" s="54">
        <v>0.32788585092617661</v>
      </c>
      <c r="P199" s="54">
        <v>2.0290135205057132</v>
      </c>
      <c r="Q199" s="54">
        <v>185.85714285714269</v>
      </c>
      <c r="R199" s="54">
        <v>0.9351068470238757</v>
      </c>
      <c r="S199" s="54">
        <v>5.9152709667162178</v>
      </c>
      <c r="T199" s="54">
        <v>5.9523809523809468E-3</v>
      </c>
      <c r="U199" s="54">
        <v>0.15360965533530546</v>
      </c>
      <c r="V199" s="54">
        <v>13.309524284534827</v>
      </c>
      <c r="W199" s="54">
        <v>10.928408746983537</v>
      </c>
    </row>
    <row r="200" spans="3:23" x14ac:dyDescent="0.25">
      <c r="C200" s="52">
        <v>1</v>
      </c>
      <c r="D200" s="55">
        <v>108</v>
      </c>
      <c r="E200" s="55">
        <v>114</v>
      </c>
      <c r="F200" s="55">
        <v>34.750999999999998</v>
      </c>
      <c r="G200" s="55">
        <v>0.57170695447397812</v>
      </c>
      <c r="H200" s="55">
        <v>0.94736842105263153</v>
      </c>
      <c r="I200" s="55">
        <v>0.75524475524475521</v>
      </c>
      <c r="J200" s="55">
        <v>11.726460285670079</v>
      </c>
      <c r="K200" s="55">
        <v>176</v>
      </c>
      <c r="L200" s="55">
        <v>112.26851851851852</v>
      </c>
      <c r="M200" s="55">
        <v>896.6094669435787</v>
      </c>
      <c r="N200" s="55">
        <v>29.943437794341161</v>
      </c>
      <c r="O200" s="55">
        <v>0.36741869507944191</v>
      </c>
      <c r="P200" s="55">
        <v>2.0841449153735496</v>
      </c>
      <c r="Q200" s="55">
        <v>163.12820512820511</v>
      </c>
      <c r="R200" s="55">
        <v>0.94014548526617636</v>
      </c>
      <c r="S200" s="55">
        <v>5.8956839140202106</v>
      </c>
      <c r="T200" s="55">
        <v>6.7389875082182671E-3</v>
      </c>
      <c r="U200" s="55">
        <v>0.16030389537489001</v>
      </c>
      <c r="V200" s="55">
        <v>13.055320420927508</v>
      </c>
      <c r="W200" s="55">
        <v>10.711340716978363</v>
      </c>
    </row>
    <row r="201" spans="3:23" x14ac:dyDescent="0.25">
      <c r="C201" s="51">
        <v>1</v>
      </c>
      <c r="D201" s="54">
        <v>99</v>
      </c>
      <c r="E201" s="54">
        <v>103</v>
      </c>
      <c r="F201" s="54">
        <v>33.064</v>
      </c>
      <c r="G201" s="54">
        <v>0.56609605799115448</v>
      </c>
      <c r="H201" s="54">
        <v>0.96116504854368934</v>
      </c>
      <c r="I201" s="54">
        <v>0.7615384615384615</v>
      </c>
      <c r="J201" s="54">
        <v>11.227230955528665</v>
      </c>
      <c r="K201" s="54">
        <v>174</v>
      </c>
      <c r="L201" s="54">
        <v>113.27272727272727</v>
      </c>
      <c r="M201" s="54">
        <v>905.75139146567722</v>
      </c>
      <c r="N201" s="54">
        <v>30.09570387058055</v>
      </c>
      <c r="O201" s="54">
        <v>0.35607060331364149</v>
      </c>
      <c r="P201" s="54">
        <v>1.9778022463862852</v>
      </c>
      <c r="Q201" s="54">
        <v>180.94405594405592</v>
      </c>
      <c r="R201" s="54">
        <v>0.93733022828479873</v>
      </c>
      <c r="S201" s="54">
        <v>5.8437562411824704</v>
      </c>
      <c r="T201" s="54">
        <v>7.0908112866154924E-3</v>
      </c>
      <c r="U201" s="54">
        <v>0.14276132572677686</v>
      </c>
      <c r="V201" s="54">
        <v>12.432803836856611</v>
      </c>
      <c r="W201" s="54">
        <v>10.248848597763237</v>
      </c>
    </row>
    <row r="202" spans="3:23" x14ac:dyDescent="0.25">
      <c r="C202" s="52">
        <v>1</v>
      </c>
      <c r="D202" s="55">
        <v>92</v>
      </c>
      <c r="E202" s="55">
        <v>97</v>
      </c>
      <c r="F202" s="55">
        <v>31.566999999999997</v>
      </c>
      <c r="G202" s="55">
        <v>0.5517392903786581</v>
      </c>
      <c r="H202" s="55">
        <v>0.94845360824742264</v>
      </c>
      <c r="I202" s="55">
        <v>0.76666666666666672</v>
      </c>
      <c r="J202" s="55">
        <v>10.823032759612019</v>
      </c>
      <c r="K202" s="55">
        <v>166</v>
      </c>
      <c r="L202" s="55">
        <v>112.55434782608695</v>
      </c>
      <c r="M202" s="55">
        <v>853.28272814142417</v>
      </c>
      <c r="N202" s="55">
        <v>29.211003545606307</v>
      </c>
      <c r="O202" s="55">
        <v>0.25768540090492448</v>
      </c>
      <c r="P202" s="55">
        <v>1.8785623240433338</v>
      </c>
      <c r="Q202" s="55">
        <v>185.37878787878802</v>
      </c>
      <c r="R202" s="55">
        <v>0.93937640195122207</v>
      </c>
      <c r="S202" s="55">
        <v>5.8820451081368663</v>
      </c>
      <c r="T202" s="55">
        <v>7.8053259871441851E-3</v>
      </c>
      <c r="U202" s="55">
        <v>0.13941870344324325</v>
      </c>
      <c r="V202" s="55">
        <v>11.927961777095959</v>
      </c>
      <c r="W202" s="55">
        <v>9.9481186009189777</v>
      </c>
    </row>
    <row r="203" spans="3:23" x14ac:dyDescent="0.25">
      <c r="C203" s="51">
        <v>1</v>
      </c>
      <c r="D203" s="54">
        <v>90</v>
      </c>
      <c r="E203" s="54">
        <v>95</v>
      </c>
      <c r="F203" s="54">
        <v>31.683</v>
      </c>
      <c r="G203" s="54">
        <v>0.62948313042491133</v>
      </c>
      <c r="H203" s="54">
        <v>0.94736842105263153</v>
      </c>
      <c r="I203" s="54">
        <v>0.69230769230769229</v>
      </c>
      <c r="J203" s="54">
        <v>10.704744696916627</v>
      </c>
      <c r="K203" s="54">
        <v>166</v>
      </c>
      <c r="L203" s="54">
        <v>112.85555555555555</v>
      </c>
      <c r="M203" s="54">
        <v>781.09126092384531</v>
      </c>
      <c r="N203" s="54">
        <v>27.948009963570669</v>
      </c>
      <c r="O203" s="54">
        <v>0.23539421182720691</v>
      </c>
      <c r="P203" s="54">
        <v>1.9043167165066337</v>
      </c>
      <c r="Q203" s="54">
        <v>159.79720279720274</v>
      </c>
      <c r="R203" s="54">
        <v>0.9399573541288464</v>
      </c>
      <c r="S203" s="54">
        <v>5.7723543463056304</v>
      </c>
      <c r="T203" s="54">
        <v>7.3842241674409613E-3</v>
      </c>
      <c r="U203" s="54">
        <v>0.14676468446321184</v>
      </c>
      <c r="V203" s="54">
        <v>12.232664557835045</v>
      </c>
      <c r="W203" s="54">
        <v>9.5049534474245956</v>
      </c>
    </row>
    <row r="204" spans="3:23" x14ac:dyDescent="0.25">
      <c r="C204" s="52">
        <v>1</v>
      </c>
      <c r="D204" s="55">
        <v>87</v>
      </c>
      <c r="E204" s="55">
        <v>92</v>
      </c>
      <c r="F204" s="55">
        <v>30.831000000000003</v>
      </c>
      <c r="G204" s="55">
        <v>0.59902036390346558</v>
      </c>
      <c r="H204" s="55">
        <v>0.94565217391304346</v>
      </c>
      <c r="I204" s="55">
        <v>0.72499999999999998</v>
      </c>
      <c r="J204" s="55">
        <v>10.524820207108489</v>
      </c>
      <c r="K204" s="55">
        <v>174</v>
      </c>
      <c r="L204" s="55">
        <v>115.06896551724138</v>
      </c>
      <c r="M204" s="55">
        <v>937.25100240577399</v>
      </c>
      <c r="N204" s="55">
        <v>30.614555401079631</v>
      </c>
      <c r="O204" s="55">
        <v>0.3656378960083147</v>
      </c>
      <c r="P204" s="55">
        <v>1.9767956584279895</v>
      </c>
      <c r="Q204" s="55">
        <v>177.56060606060618</v>
      </c>
      <c r="R204" s="55">
        <v>0.94106506353787622</v>
      </c>
      <c r="S204" s="55">
        <v>5.8335233808067288</v>
      </c>
      <c r="T204" s="55">
        <v>7.9201101928374814E-3</v>
      </c>
      <c r="U204" s="55">
        <v>0.14109094871708816</v>
      </c>
      <c r="V204" s="55">
        <v>11.850246609219935</v>
      </c>
      <c r="W204" s="55">
        <v>9.4888928885757213</v>
      </c>
    </row>
    <row r="205" spans="3:23" x14ac:dyDescent="0.25">
      <c r="C205" s="51">
        <v>1</v>
      </c>
      <c r="D205" s="54">
        <v>80</v>
      </c>
      <c r="E205" s="54">
        <v>85</v>
      </c>
      <c r="F205" s="54">
        <v>29.788999999999998</v>
      </c>
      <c r="G205" s="54">
        <v>0.62533803680914113</v>
      </c>
      <c r="H205" s="54">
        <v>0.94117647058823528</v>
      </c>
      <c r="I205" s="54">
        <v>0.7407407407407407</v>
      </c>
      <c r="J205" s="54">
        <v>10.09253008808064</v>
      </c>
      <c r="K205" s="54">
        <v>155</v>
      </c>
      <c r="L205" s="54">
        <v>109.9875</v>
      </c>
      <c r="M205" s="54">
        <v>607.75933544303768</v>
      </c>
      <c r="N205" s="54">
        <v>24.652775410550383</v>
      </c>
      <c r="O205" s="54">
        <v>0.22160884986751631</v>
      </c>
      <c r="P205" s="54">
        <v>1.9017271782788752</v>
      </c>
      <c r="Q205" s="54">
        <v>144.08333333333326</v>
      </c>
      <c r="R205" s="54">
        <v>0.93546018036506806</v>
      </c>
      <c r="S205" s="54">
        <v>5.4984993076257709</v>
      </c>
      <c r="T205" s="54">
        <v>8.7499999999999835E-3</v>
      </c>
      <c r="U205" s="54">
        <v>0.16868560689296982</v>
      </c>
      <c r="V205" s="54">
        <v>11.513779267556851</v>
      </c>
      <c r="W205" s="54">
        <v>8.9848235177239157</v>
      </c>
    </row>
    <row r="206" spans="3:23" x14ac:dyDescent="0.25">
      <c r="C206" s="52">
        <v>1</v>
      </c>
      <c r="D206" s="55">
        <v>78</v>
      </c>
      <c r="E206" s="55">
        <v>83</v>
      </c>
      <c r="F206" s="55">
        <v>29.144000000000002</v>
      </c>
      <c r="G206" s="55">
        <v>0.51786891796875911</v>
      </c>
      <c r="H206" s="55">
        <v>0.93975903614457834</v>
      </c>
      <c r="I206" s="55">
        <v>0.70909090909090911</v>
      </c>
      <c r="J206" s="55">
        <v>9.9655749703337584</v>
      </c>
      <c r="K206" s="55">
        <v>154</v>
      </c>
      <c r="L206" s="55">
        <v>107.71794871794872</v>
      </c>
      <c r="M206" s="55">
        <v>565.73759573759594</v>
      </c>
      <c r="N206" s="55">
        <v>23.785239030491073</v>
      </c>
      <c r="O206" s="55">
        <v>0.12133855851079074</v>
      </c>
      <c r="P206" s="55">
        <v>1.9039105911538543</v>
      </c>
      <c r="Q206" s="55">
        <v>134.06611570247932</v>
      </c>
      <c r="R206" s="55">
        <v>0.92716891378375199</v>
      </c>
      <c r="S206" s="55">
        <v>5.5224563854734434</v>
      </c>
      <c r="T206" s="55">
        <v>8.8108735742094234E-3</v>
      </c>
      <c r="U206" s="55">
        <v>0.18994516110444482</v>
      </c>
      <c r="V206" s="55">
        <v>10.854282655670573</v>
      </c>
      <c r="W206" s="55">
        <v>9.2854044642652394</v>
      </c>
    </row>
    <row r="207" spans="3:23" x14ac:dyDescent="0.25">
      <c r="C207" s="51">
        <v>1</v>
      </c>
      <c r="D207" s="54">
        <v>77</v>
      </c>
      <c r="E207" s="54">
        <v>81</v>
      </c>
      <c r="F207" s="54">
        <v>28.680999999999997</v>
      </c>
      <c r="G207" s="54">
        <v>0.35614067880876782</v>
      </c>
      <c r="H207" s="54">
        <v>0.95061728395061729</v>
      </c>
      <c r="I207" s="54">
        <v>0.7</v>
      </c>
      <c r="J207" s="54">
        <v>9.9014870067383072</v>
      </c>
      <c r="K207" s="54">
        <v>155</v>
      </c>
      <c r="L207" s="54">
        <v>109.14285714285714</v>
      </c>
      <c r="M207" s="54">
        <v>588.65037593984971</v>
      </c>
      <c r="N207" s="54">
        <v>24.262118125585197</v>
      </c>
      <c r="O207" s="54">
        <v>0.1969016522824521</v>
      </c>
      <c r="P207" s="54">
        <v>1.9732994102923749</v>
      </c>
      <c r="Q207" s="54">
        <v>163.90909090909082</v>
      </c>
      <c r="R207" s="54">
        <v>0.9130307619235537</v>
      </c>
      <c r="S207" s="54">
        <v>5.5262729042188781</v>
      </c>
      <c r="T207" s="54">
        <v>8.4010655009903786E-3</v>
      </c>
      <c r="U207" s="54">
        <v>0.16089302632222713</v>
      </c>
      <c r="V207" s="54">
        <v>10.325740563192594</v>
      </c>
      <c r="W207" s="54">
        <v>9.6487060208997733</v>
      </c>
    </row>
    <row r="208" spans="3:23" x14ac:dyDescent="0.25">
      <c r="C208" s="52">
        <v>1</v>
      </c>
      <c r="D208" s="55">
        <v>74</v>
      </c>
      <c r="E208" s="55">
        <v>78</v>
      </c>
      <c r="F208" s="55">
        <v>27.738</v>
      </c>
      <c r="G208" s="55">
        <v>0.10474190144536999</v>
      </c>
      <c r="H208" s="55">
        <v>0.94871794871794868</v>
      </c>
      <c r="I208" s="55">
        <v>0.74</v>
      </c>
      <c r="J208" s="55">
        <v>9.7066846199102415</v>
      </c>
      <c r="K208" s="55">
        <v>144</v>
      </c>
      <c r="L208" s="55">
        <v>105.94594594594595</v>
      </c>
      <c r="M208" s="55">
        <v>443.86005183265462</v>
      </c>
      <c r="N208" s="55">
        <v>21.067986420933885</v>
      </c>
      <c r="O208" s="55">
        <v>0.13627240431075827</v>
      </c>
      <c r="P208" s="55">
        <v>1.8670438184584135</v>
      </c>
      <c r="Q208" s="55">
        <v>135.27272727272731</v>
      </c>
      <c r="R208" s="55">
        <v>0.92356241120800497</v>
      </c>
      <c r="S208" s="55">
        <v>5.540402352056967</v>
      </c>
      <c r="T208" s="55">
        <v>9.2561983471074125E-3</v>
      </c>
      <c r="U208" s="55">
        <v>0.16998066759985964</v>
      </c>
      <c r="V208" s="55">
        <v>9.805312037061551</v>
      </c>
      <c r="W208" s="55">
        <v>9.7513773196354272</v>
      </c>
    </row>
    <row r="209" spans="3:23" x14ac:dyDescent="0.25">
      <c r="C209" s="51">
        <v>1</v>
      </c>
      <c r="D209" s="54">
        <v>71</v>
      </c>
      <c r="E209" s="54">
        <v>76</v>
      </c>
      <c r="F209" s="54">
        <v>27.828999999999997</v>
      </c>
      <c r="G209" s="54">
        <v>0.52220189836800568</v>
      </c>
      <c r="H209" s="54">
        <v>0.93421052631578949</v>
      </c>
      <c r="I209" s="54">
        <v>0.71</v>
      </c>
      <c r="J209" s="54">
        <v>9.5078918628787825</v>
      </c>
      <c r="K209" s="54">
        <v>148</v>
      </c>
      <c r="L209" s="54">
        <v>110.46478873239437</v>
      </c>
      <c r="M209" s="54">
        <v>459.28088531187126</v>
      </c>
      <c r="N209" s="54">
        <v>21.43083958485694</v>
      </c>
      <c r="O209" s="54">
        <v>0.18941198584311511</v>
      </c>
      <c r="P209" s="54">
        <v>1.8712328908469131</v>
      </c>
      <c r="Q209" s="54">
        <v>155.60909090909084</v>
      </c>
      <c r="R209" s="54">
        <v>0.91025173740587095</v>
      </c>
      <c r="S209" s="54">
        <v>5.4524263447958496</v>
      </c>
      <c r="T209" s="54">
        <v>9.0909090909090662E-3</v>
      </c>
      <c r="U209" s="54">
        <v>0.16221552224387256</v>
      </c>
      <c r="V209" s="54">
        <v>10.387493021337233</v>
      </c>
      <c r="W209" s="54">
        <v>8.8586814385997865</v>
      </c>
    </row>
    <row r="210" spans="3:23" x14ac:dyDescent="0.25">
      <c r="C210" s="52">
        <v>1</v>
      </c>
      <c r="D210" s="55">
        <v>84</v>
      </c>
      <c r="E210" s="55">
        <v>89</v>
      </c>
      <c r="F210" s="55">
        <v>30.922000000000001</v>
      </c>
      <c r="G210" s="55">
        <v>0.4360006934950984</v>
      </c>
      <c r="H210" s="55">
        <v>0.9438202247191011</v>
      </c>
      <c r="I210" s="55">
        <v>0.76363636363636367</v>
      </c>
      <c r="J210" s="55">
        <v>10.34176589165282</v>
      </c>
      <c r="K210" s="55">
        <v>166</v>
      </c>
      <c r="L210" s="55">
        <v>110.80952380952381</v>
      </c>
      <c r="M210" s="55">
        <v>703.96328169822107</v>
      </c>
      <c r="N210" s="55">
        <v>26.532306377286936</v>
      </c>
      <c r="O210" s="55">
        <v>0.44588498556342027</v>
      </c>
      <c r="P210" s="55">
        <v>2.0712337726858925</v>
      </c>
      <c r="Q210" s="55">
        <v>173.05785123966942</v>
      </c>
      <c r="R210" s="55">
        <v>0.91925294929396029</v>
      </c>
      <c r="S210" s="55">
        <v>5.6569074524118879</v>
      </c>
      <c r="T210" s="55">
        <v>8.6742708831364073E-3</v>
      </c>
      <c r="U210" s="55">
        <v>0.15750899411306904</v>
      </c>
      <c r="V210" s="55">
        <v>11.00829684585322</v>
      </c>
      <c r="W210" s="55">
        <v>9.9068763361373833</v>
      </c>
    </row>
    <row r="211" spans="3:23" x14ac:dyDescent="0.25">
      <c r="C211" s="51">
        <v>1</v>
      </c>
      <c r="D211" s="54">
        <v>87</v>
      </c>
      <c r="E211" s="54">
        <v>92</v>
      </c>
      <c r="F211" s="54">
        <v>31.195</v>
      </c>
      <c r="G211" s="54">
        <v>0.50645579555148423</v>
      </c>
      <c r="H211" s="54">
        <v>0.94565217391304346</v>
      </c>
      <c r="I211" s="54">
        <v>0.72499999999999998</v>
      </c>
      <c r="J211" s="54">
        <v>10.524820207108489</v>
      </c>
      <c r="K211" s="54">
        <v>155</v>
      </c>
      <c r="L211" s="54">
        <v>108.43678160919541</v>
      </c>
      <c r="M211" s="54">
        <v>531.59770114942557</v>
      </c>
      <c r="N211" s="54">
        <v>23.056402606422051</v>
      </c>
      <c r="O211" s="54">
        <v>0.35078625564406385</v>
      </c>
      <c r="P211" s="54">
        <v>1.9618808095869993</v>
      </c>
      <c r="Q211" s="54">
        <v>148.98484848484853</v>
      </c>
      <c r="R211" s="54">
        <v>0.92227480049511223</v>
      </c>
      <c r="S211" s="54">
        <v>5.5429002484487491</v>
      </c>
      <c r="T211" s="54">
        <v>7.6905417814508879E-3</v>
      </c>
      <c r="U211" s="54">
        <v>0.1684500350725999</v>
      </c>
      <c r="V211" s="54">
        <v>11.454025081181021</v>
      </c>
      <c r="W211" s="54">
        <v>9.8764155431293261</v>
      </c>
    </row>
    <row r="212" spans="3:23" x14ac:dyDescent="0.25">
      <c r="C212" s="52">
        <v>1</v>
      </c>
      <c r="D212" s="55">
        <v>88</v>
      </c>
      <c r="E212" s="55">
        <v>92</v>
      </c>
      <c r="F212" s="55">
        <v>30.922000000000001</v>
      </c>
      <c r="G212" s="55">
        <v>0.57641524733806715</v>
      </c>
      <c r="H212" s="55">
        <v>0.95652173913043481</v>
      </c>
      <c r="I212" s="55">
        <v>0.73333333333333328</v>
      </c>
      <c r="J212" s="55">
        <v>10.585134856802455</v>
      </c>
      <c r="K212" s="55">
        <v>152</v>
      </c>
      <c r="L212" s="55">
        <v>108.80681818181819</v>
      </c>
      <c r="M212" s="55">
        <v>468.36455067920605</v>
      </c>
      <c r="N212" s="55">
        <v>21.641731693171092</v>
      </c>
      <c r="O212" s="55">
        <v>0.44083165328283413</v>
      </c>
      <c r="P212" s="55">
        <v>2.0388715533618722</v>
      </c>
      <c r="Q212" s="55">
        <v>116.99242424242415</v>
      </c>
      <c r="R212" s="55">
        <v>0.9331790045431021</v>
      </c>
      <c r="S212" s="55">
        <v>5.570060453790818</v>
      </c>
      <c r="T212" s="55">
        <v>7.5757575757575907E-3</v>
      </c>
      <c r="U212" s="55">
        <v>0.17345820730477299</v>
      </c>
      <c r="V212" s="55">
        <v>11.806386712996465</v>
      </c>
      <c r="W212" s="55">
        <v>9.6476708247332557</v>
      </c>
    </row>
    <row r="213" spans="3:23" x14ac:dyDescent="0.25">
      <c r="C213" s="51">
        <v>1</v>
      </c>
      <c r="D213" s="54">
        <v>96</v>
      </c>
      <c r="E213" s="54">
        <v>102</v>
      </c>
      <c r="F213" s="54">
        <v>33.361999999999995</v>
      </c>
      <c r="G213" s="54">
        <v>0.56882695132501138</v>
      </c>
      <c r="H213" s="54">
        <v>0.94117647058823528</v>
      </c>
      <c r="I213" s="54">
        <v>0.67132867132867136</v>
      </c>
      <c r="J213" s="54">
        <v>11.055812783082734</v>
      </c>
      <c r="K213" s="54">
        <v>150</v>
      </c>
      <c r="L213" s="54">
        <v>106.27083333333333</v>
      </c>
      <c r="M213" s="54">
        <v>506.28377192982458</v>
      </c>
      <c r="N213" s="54">
        <v>22.500750474813604</v>
      </c>
      <c r="O213" s="54">
        <v>0.41800611107800373</v>
      </c>
      <c r="P213" s="54">
        <v>1.9069919188319799</v>
      </c>
      <c r="Q213" s="54">
        <v>115.76923076923072</v>
      </c>
      <c r="R213" s="54">
        <v>0.9326317324779182</v>
      </c>
      <c r="S213" s="54">
        <v>5.4636214539321539</v>
      </c>
      <c r="T213" s="54">
        <v>6.8211702827087346E-3</v>
      </c>
      <c r="U213" s="54">
        <v>0.17525994891364607</v>
      </c>
      <c r="V213" s="54">
        <v>12.375722417114094</v>
      </c>
      <c r="W213" s="54">
        <v>10.17850241053203</v>
      </c>
    </row>
    <row r="214" spans="3:23" x14ac:dyDescent="0.25">
      <c r="C214" s="52">
        <v>1</v>
      </c>
      <c r="D214" s="55">
        <v>96</v>
      </c>
      <c r="E214" s="55">
        <v>100</v>
      </c>
      <c r="F214" s="55">
        <v>32.808</v>
      </c>
      <c r="G214" s="55">
        <v>0.43583438888166992</v>
      </c>
      <c r="H214" s="55">
        <v>0.96</v>
      </c>
      <c r="I214" s="55">
        <v>0.67132867132867136</v>
      </c>
      <c r="J214" s="55">
        <v>11.055812783082734</v>
      </c>
      <c r="K214" s="55">
        <v>156</v>
      </c>
      <c r="L214" s="55">
        <v>108.375</v>
      </c>
      <c r="M214" s="55">
        <v>531.58421052631581</v>
      </c>
      <c r="N214" s="55">
        <v>23.056110047584259</v>
      </c>
      <c r="O214" s="55">
        <v>0.38846197444711816</v>
      </c>
      <c r="P214" s="55">
        <v>1.9548490692611666</v>
      </c>
      <c r="Q214" s="55">
        <v>125.70512820512818</v>
      </c>
      <c r="R214" s="55">
        <v>0.93610659767270465</v>
      </c>
      <c r="S214" s="55">
        <v>5.591378355041428</v>
      </c>
      <c r="T214" s="55">
        <v>6.4102564102564005E-3</v>
      </c>
      <c r="U214" s="55">
        <v>0.14788724908475201</v>
      </c>
      <c r="V214" s="55">
        <v>11.763938705018594</v>
      </c>
      <c r="W214" s="55">
        <v>10.587861054061911</v>
      </c>
    </row>
    <row r="215" spans="3:23" x14ac:dyDescent="0.25">
      <c r="C215" s="51">
        <v>1</v>
      </c>
      <c r="D215" s="54">
        <v>87</v>
      </c>
      <c r="E215" s="54">
        <v>91</v>
      </c>
      <c r="F215" s="54">
        <v>30.343000000000004</v>
      </c>
      <c r="G215" s="54">
        <v>0.41868485872850492</v>
      </c>
      <c r="H215" s="54">
        <v>0.95604395604395609</v>
      </c>
      <c r="I215" s="54">
        <v>0.79090909090909089</v>
      </c>
      <c r="J215" s="54">
        <v>10.524820207108489</v>
      </c>
      <c r="K215" s="54">
        <v>162</v>
      </c>
      <c r="L215" s="54">
        <v>116.37931034482759</v>
      </c>
      <c r="M215" s="54">
        <v>607.44747393744979</v>
      </c>
      <c r="N215" s="54">
        <v>24.646449519909552</v>
      </c>
      <c r="O215" s="54">
        <v>0.20978337891019186</v>
      </c>
      <c r="P215" s="54">
        <v>1.889823494325551</v>
      </c>
      <c r="Q215" s="54">
        <v>171.02479338842969</v>
      </c>
      <c r="R215" s="54">
        <v>0.91102082296571418</v>
      </c>
      <c r="S215" s="54">
        <v>5.6726038405768442</v>
      </c>
      <c r="T215" s="54">
        <v>8.4010655009903804E-3</v>
      </c>
      <c r="U215" s="54">
        <v>0.14799747291068033</v>
      </c>
      <c r="V215" s="54">
        <v>11.101607444252974</v>
      </c>
      <c r="W215" s="54">
        <v>10.081720446283457</v>
      </c>
    </row>
    <row r="216" spans="3:23" x14ac:dyDescent="0.25">
      <c r="C216" s="52">
        <v>1</v>
      </c>
      <c r="D216" s="55">
        <v>81</v>
      </c>
      <c r="E216" s="55">
        <v>85</v>
      </c>
      <c r="F216" s="55">
        <v>29.053000000000001</v>
      </c>
      <c r="G216" s="55">
        <v>0.41054587745123727</v>
      </c>
      <c r="H216" s="55">
        <v>0.95294117647058818</v>
      </c>
      <c r="I216" s="55">
        <v>0.73636363636363633</v>
      </c>
      <c r="J216" s="55">
        <v>10.155412503859614</v>
      </c>
      <c r="K216" s="55">
        <v>169</v>
      </c>
      <c r="L216" s="55">
        <v>116.66666666666667</v>
      </c>
      <c r="M216" s="55">
        <v>725.62500000000023</v>
      </c>
      <c r="N216" s="55">
        <v>26.937427494101961</v>
      </c>
      <c r="O216" s="55">
        <v>0.34216987529466175</v>
      </c>
      <c r="P216" s="55">
        <v>1.9587359894237111</v>
      </c>
      <c r="Q216" s="55">
        <v>174.77685950413226</v>
      </c>
      <c r="R216" s="55">
        <v>0.92287236499505465</v>
      </c>
      <c r="S216" s="55">
        <v>5.6359049410493878</v>
      </c>
      <c r="T216" s="55">
        <v>8.4010655009903786E-3</v>
      </c>
      <c r="U216" s="55">
        <v>0.13947606419318792</v>
      </c>
      <c r="V216" s="55">
        <v>10.703134619130617</v>
      </c>
      <c r="W216" s="55">
        <v>9.7595456660623316</v>
      </c>
    </row>
    <row r="217" spans="3:23" x14ac:dyDescent="0.25">
      <c r="C217" s="51">
        <v>1</v>
      </c>
      <c r="D217" s="54">
        <v>66</v>
      </c>
      <c r="E217" s="54">
        <v>71</v>
      </c>
      <c r="F217" s="54">
        <v>27.093</v>
      </c>
      <c r="G217" s="54">
        <v>0.63731798731823941</v>
      </c>
      <c r="H217" s="54">
        <v>0.92957746478873238</v>
      </c>
      <c r="I217" s="54">
        <v>0.66</v>
      </c>
      <c r="J217" s="54">
        <v>9.1669956884750814</v>
      </c>
      <c r="K217" s="54">
        <v>144</v>
      </c>
      <c r="L217" s="54">
        <v>110.27272727272727</v>
      </c>
      <c r="M217" s="54">
        <v>286.38601398601401</v>
      </c>
      <c r="N217" s="54">
        <v>16.922943419689556</v>
      </c>
      <c r="O217" s="54">
        <v>6.5490714618661516E-2</v>
      </c>
      <c r="P217" s="54">
        <v>2.0534720598096845</v>
      </c>
      <c r="Q217" s="54">
        <v>93.781818181818238</v>
      </c>
      <c r="R217" s="54">
        <v>0.94300990155092157</v>
      </c>
      <c r="S217" s="54">
        <v>5.2976636267047548</v>
      </c>
      <c r="T217" s="54">
        <v>9.2561983471074125E-3</v>
      </c>
      <c r="U217" s="54">
        <v>0.16599052059099603</v>
      </c>
      <c r="V217" s="54">
        <v>10.558485598559701</v>
      </c>
      <c r="W217" s="54">
        <v>8.1363787512411392</v>
      </c>
    </row>
    <row r="218" spans="3:23" x14ac:dyDescent="0.25">
      <c r="C218" s="52">
        <v>1</v>
      </c>
      <c r="D218" s="55">
        <v>61</v>
      </c>
      <c r="E218" s="55">
        <v>66</v>
      </c>
      <c r="F218" s="55">
        <v>25.868999999999996</v>
      </c>
      <c r="G218" s="55">
        <v>0.59462455441122919</v>
      </c>
      <c r="H218" s="55">
        <v>0.9242424242424242</v>
      </c>
      <c r="I218" s="55">
        <v>0.67777777777777781</v>
      </c>
      <c r="J218" s="55">
        <v>8.8129230241075476</v>
      </c>
      <c r="K218" s="55">
        <v>134</v>
      </c>
      <c r="L218" s="55">
        <v>106.63934426229508</v>
      </c>
      <c r="M218" s="55">
        <v>218.2344262295083</v>
      </c>
      <c r="N218" s="55">
        <v>14.772759601019313</v>
      </c>
      <c r="O218" s="55">
        <v>0.15844283484911081</v>
      </c>
      <c r="P218" s="55">
        <v>1.8976861686174704</v>
      </c>
      <c r="Q218" s="55">
        <v>81.760000000000019</v>
      </c>
      <c r="R218" s="55">
        <v>0.92387808709597241</v>
      </c>
      <c r="S218" s="55">
        <v>5.0863147965083453</v>
      </c>
      <c r="T218" s="55">
        <v>1.0399999999999994E-2</v>
      </c>
      <c r="U218" s="55">
        <v>0.18501280908633852</v>
      </c>
      <c r="V218" s="55">
        <v>9.9411389447857967</v>
      </c>
      <c r="W218" s="55">
        <v>7.9927105753239305</v>
      </c>
    </row>
    <row r="219" spans="3:23" x14ac:dyDescent="0.25">
      <c r="C219" s="51">
        <v>1</v>
      </c>
      <c r="D219" s="54">
        <v>60</v>
      </c>
      <c r="E219" s="54">
        <v>65</v>
      </c>
      <c r="F219" s="54">
        <v>25.595999999999997</v>
      </c>
      <c r="G219" s="54">
        <v>0.6312248968027353</v>
      </c>
      <c r="H219" s="54">
        <v>0.92307692307692313</v>
      </c>
      <c r="I219" s="54">
        <v>0.66666666666666663</v>
      </c>
      <c r="J219" s="54">
        <v>8.7403874447366334</v>
      </c>
      <c r="K219" s="54">
        <v>131</v>
      </c>
      <c r="L219" s="54">
        <v>107.4</v>
      </c>
      <c r="M219" s="54">
        <v>196.44745762711861</v>
      </c>
      <c r="N219" s="54">
        <v>14.015971519203319</v>
      </c>
      <c r="O219" s="54">
        <v>-7.736731997721083E-3</v>
      </c>
      <c r="P219" s="54">
        <v>1.8717926625847148</v>
      </c>
      <c r="Q219" s="54">
        <v>69.199999999999989</v>
      </c>
      <c r="R219" s="54">
        <v>0.93500076136103016</v>
      </c>
      <c r="S219" s="54">
        <v>5.0549003376291219</v>
      </c>
      <c r="T219" s="54">
        <v>1.0999999999999987E-2</v>
      </c>
      <c r="U219" s="54">
        <v>0.20457086682667186</v>
      </c>
      <c r="V219" s="54">
        <v>10.053279693395362</v>
      </c>
      <c r="W219" s="54">
        <v>7.7973222373473288</v>
      </c>
    </row>
    <row r="220" spans="3:23" x14ac:dyDescent="0.25">
      <c r="C220" s="52">
        <v>1</v>
      </c>
      <c r="D220" s="55">
        <v>64</v>
      </c>
      <c r="E220" s="55">
        <v>69</v>
      </c>
      <c r="F220" s="55">
        <v>27.274999999999999</v>
      </c>
      <c r="G220" s="55">
        <v>0.71326127797121375</v>
      </c>
      <c r="H220" s="55">
        <v>0.92753623188405798</v>
      </c>
      <c r="I220" s="55">
        <v>0.64646464646464652</v>
      </c>
      <c r="J220" s="55">
        <v>9.0270333367641005</v>
      </c>
      <c r="K220" s="55">
        <v>136</v>
      </c>
      <c r="L220" s="55">
        <v>108.125</v>
      </c>
      <c r="M220" s="55">
        <v>259.41269841269843</v>
      </c>
      <c r="N220" s="55">
        <v>16.106293751595942</v>
      </c>
      <c r="O220" s="55">
        <v>0.14050836064811356</v>
      </c>
      <c r="P220" s="55">
        <v>1.8664579066797653</v>
      </c>
      <c r="Q220" s="55">
        <v>83.072727272727263</v>
      </c>
      <c r="R220" s="55">
        <v>0.93689279004786952</v>
      </c>
      <c r="S220" s="55">
        <v>5.089614648336088</v>
      </c>
      <c r="T220" s="55">
        <v>9.2561983471074125E-3</v>
      </c>
      <c r="U220" s="55">
        <v>0.18528304786185457</v>
      </c>
      <c r="V220" s="55">
        <v>10.905826933480382</v>
      </c>
      <c r="W220" s="55">
        <v>7.6438749540818982</v>
      </c>
    </row>
    <row r="221" spans="3:23" x14ac:dyDescent="0.25">
      <c r="C221" s="51">
        <v>1</v>
      </c>
      <c r="D221" s="54">
        <v>57</v>
      </c>
      <c r="E221" s="54">
        <v>61</v>
      </c>
      <c r="F221" s="54">
        <v>24.645</v>
      </c>
      <c r="G221" s="54">
        <v>0.54591534803443809</v>
      </c>
      <c r="H221" s="54">
        <v>0.93442622950819676</v>
      </c>
      <c r="I221" s="54">
        <v>0.71250000000000002</v>
      </c>
      <c r="J221" s="54">
        <v>8.5190758917798277</v>
      </c>
      <c r="K221" s="54">
        <v>136</v>
      </c>
      <c r="L221" s="54">
        <v>110.87719298245614</v>
      </c>
      <c r="M221" s="54">
        <v>221.50250626566412</v>
      </c>
      <c r="N221" s="54">
        <v>14.882960265540728</v>
      </c>
      <c r="O221" s="54">
        <v>5.8860520531675634E-3</v>
      </c>
      <c r="P221" s="54">
        <v>1.8041941962320625</v>
      </c>
      <c r="Q221" s="54">
        <v>86.3333333333333</v>
      </c>
      <c r="R221" s="54">
        <v>0.92040602152223583</v>
      </c>
      <c r="S221" s="54">
        <v>5.1483365052409855</v>
      </c>
      <c r="T221" s="54">
        <v>1.1851851851851874E-2</v>
      </c>
      <c r="U221" s="54">
        <v>0.18767223789282605</v>
      </c>
      <c r="V221" s="54">
        <v>9.3993248468658948</v>
      </c>
      <c r="W221" s="54">
        <v>7.8751335111600413</v>
      </c>
    </row>
    <row r="222" spans="3:23" x14ac:dyDescent="0.25">
      <c r="C222" s="52">
        <v>1</v>
      </c>
      <c r="D222" s="55">
        <v>60</v>
      </c>
      <c r="E222" s="55">
        <v>64</v>
      </c>
      <c r="F222" s="55">
        <v>25.588000000000001</v>
      </c>
      <c r="G222" s="55">
        <v>0.44784430871677428</v>
      </c>
      <c r="H222" s="55">
        <v>0.9375</v>
      </c>
      <c r="I222" s="55">
        <v>0.66666666666666663</v>
      </c>
      <c r="J222" s="55">
        <v>8.7403874447366334</v>
      </c>
      <c r="K222" s="55">
        <v>137</v>
      </c>
      <c r="L222" s="55">
        <v>109.73333333333333</v>
      </c>
      <c r="M222" s="55">
        <v>276.19887005649724</v>
      </c>
      <c r="N222" s="55">
        <v>16.619231933410678</v>
      </c>
      <c r="O222" s="55">
        <v>0.11075417602796819</v>
      </c>
      <c r="P222" s="55">
        <v>1.7627691171245892</v>
      </c>
      <c r="Q222" s="55">
        <v>109.00000000000001</v>
      </c>
      <c r="R222" s="55">
        <v>0.91286253705434361</v>
      </c>
      <c r="S222" s="55">
        <v>4.9647351787255047</v>
      </c>
      <c r="T222" s="55">
        <v>1.079999999999999E-2</v>
      </c>
      <c r="U222" s="55">
        <v>0.19405769329569639</v>
      </c>
      <c r="V222" s="55">
        <v>9.3472248008319063</v>
      </c>
      <c r="W222" s="55">
        <v>8.3574617139709684</v>
      </c>
    </row>
    <row r="223" spans="3:23" x14ac:dyDescent="0.25">
      <c r="C223" s="51">
        <v>1</v>
      </c>
      <c r="D223" s="54">
        <v>29</v>
      </c>
      <c r="E223" s="54">
        <v>33</v>
      </c>
      <c r="F223" s="54">
        <v>17.996000000000002</v>
      </c>
      <c r="G223" s="54">
        <v>0</v>
      </c>
      <c r="H223" s="54">
        <v>0.87878787878787878</v>
      </c>
      <c r="I223" s="54">
        <v>0.59183673469387754</v>
      </c>
      <c r="J223" s="54">
        <v>6.0765077797464979</v>
      </c>
      <c r="K223" s="54">
        <v>124</v>
      </c>
      <c r="L223" s="54">
        <v>106.37931034482759</v>
      </c>
      <c r="M223" s="54">
        <v>128.95812807881774</v>
      </c>
      <c r="N223" s="54">
        <v>11.355973233449335</v>
      </c>
      <c r="O223" s="54">
        <v>-0.28654968781998141</v>
      </c>
      <c r="P223" s="54">
        <v>2.2079965435939202</v>
      </c>
      <c r="Q223" s="54">
        <v>62.499999999999993</v>
      </c>
      <c r="R223" s="54">
        <v>0.95118301903845826</v>
      </c>
      <c r="S223" s="54">
        <v>4.5560883226391775</v>
      </c>
      <c r="T223" s="54">
        <v>1.785714285714287E-2</v>
      </c>
      <c r="U223" s="54">
        <v>0.19913336400993958</v>
      </c>
      <c r="V223" s="54">
        <v>6.2330229193099944</v>
      </c>
      <c r="W223" s="54">
        <v>6.2330229193099944</v>
      </c>
    </row>
    <row r="224" spans="3:23" x14ac:dyDescent="0.25">
      <c r="C224" s="52">
        <v>1</v>
      </c>
      <c r="D224" s="55">
        <v>43</v>
      </c>
      <c r="E224" s="55">
        <v>47</v>
      </c>
      <c r="F224" s="55">
        <v>21.552</v>
      </c>
      <c r="G224" s="55">
        <v>0.53810701977690156</v>
      </c>
      <c r="H224" s="55">
        <v>0.91489361702127658</v>
      </c>
      <c r="I224" s="55">
        <v>0.68253968253968256</v>
      </c>
      <c r="J224" s="55">
        <v>7.399277020331918</v>
      </c>
      <c r="K224" s="55">
        <v>123</v>
      </c>
      <c r="L224" s="55">
        <v>101.04651162790698</v>
      </c>
      <c r="M224" s="55">
        <v>140.18826135105206</v>
      </c>
      <c r="N224" s="55">
        <v>11.840112387602241</v>
      </c>
      <c r="O224" s="55">
        <v>0.16715161868997785</v>
      </c>
      <c r="P224" s="55">
        <v>1.8890494976417542</v>
      </c>
      <c r="Q224" s="55">
        <v>81.152777777777771</v>
      </c>
      <c r="R224" s="55">
        <v>0.88619229191155635</v>
      </c>
      <c r="S224" s="55">
        <v>4.7689470219930179</v>
      </c>
      <c r="T224" s="55">
        <v>1.3888888888888916E-2</v>
      </c>
      <c r="U224" s="55">
        <v>0.17467408280908014</v>
      </c>
      <c r="V224" s="55">
        <v>8.1744544421237428</v>
      </c>
      <c r="W224" s="55">
        <v>6.8900557484721601</v>
      </c>
    </row>
    <row r="225" spans="3:23" x14ac:dyDescent="0.25">
      <c r="C225" s="51">
        <v>1</v>
      </c>
      <c r="D225" s="54">
        <v>36</v>
      </c>
      <c r="E225" s="54">
        <v>40</v>
      </c>
      <c r="F225" s="54">
        <v>19.592000000000002</v>
      </c>
      <c r="G225" s="54">
        <v>0.38282074674438793</v>
      </c>
      <c r="H225" s="54">
        <v>0.9</v>
      </c>
      <c r="I225" s="54">
        <v>0.6428571428571429</v>
      </c>
      <c r="J225" s="54">
        <v>6.7702750025730758</v>
      </c>
      <c r="K225" s="54">
        <v>124</v>
      </c>
      <c r="L225" s="54">
        <v>104.94444444444444</v>
      </c>
      <c r="M225" s="54">
        <v>112.91111111111113</v>
      </c>
      <c r="N225" s="54">
        <v>10.625964008555229</v>
      </c>
      <c r="O225" s="54">
        <v>-0.16556690140757041</v>
      </c>
      <c r="P225" s="54">
        <v>2.1689942430238265</v>
      </c>
      <c r="Q225" s="54">
        <v>80.984375</v>
      </c>
      <c r="R225" s="54">
        <v>0.89433652989219248</v>
      </c>
      <c r="S225" s="54">
        <v>4.6489559041599922</v>
      </c>
      <c r="T225" s="54">
        <v>1.5625E-2</v>
      </c>
      <c r="U225" s="54">
        <v>0.16056361811187173</v>
      </c>
      <c r="V225" s="54">
        <v>7.1802197428460053</v>
      </c>
      <c r="W225" s="54">
        <v>6.6332495807108005</v>
      </c>
    </row>
    <row r="226" spans="3:23" x14ac:dyDescent="0.25">
      <c r="C226" s="52">
        <v>1</v>
      </c>
      <c r="D226" s="55">
        <v>29</v>
      </c>
      <c r="E226" s="55">
        <v>33</v>
      </c>
      <c r="F226" s="55">
        <v>17.996000000000002</v>
      </c>
      <c r="G226" s="55">
        <v>0</v>
      </c>
      <c r="H226" s="55">
        <v>0.87878787878787878</v>
      </c>
      <c r="I226" s="55">
        <v>0.59183673469387754</v>
      </c>
      <c r="J226" s="55">
        <v>6.0765077797464979</v>
      </c>
      <c r="K226" s="55">
        <v>104</v>
      </c>
      <c r="L226" s="55">
        <v>92</v>
      </c>
      <c r="M226" s="55">
        <v>46.357142857142854</v>
      </c>
      <c r="N226" s="55">
        <v>6.8086079970242706</v>
      </c>
      <c r="O226" s="55">
        <v>5.5965866156780925E-2</v>
      </c>
      <c r="P226" s="55">
        <v>2.0608058860259115</v>
      </c>
      <c r="Q226" s="55">
        <v>24.964285714285712</v>
      </c>
      <c r="R226" s="55">
        <v>0.90693835027434688</v>
      </c>
      <c r="S226" s="55">
        <v>4.0212684949037651</v>
      </c>
      <c r="T226" s="55">
        <v>1.8494897959183687E-2</v>
      </c>
      <c r="U226" s="55">
        <v>0.27001906823335381</v>
      </c>
      <c r="V226" s="55">
        <v>6.2330229193099944</v>
      </c>
      <c r="W226" s="55">
        <v>6.2330229193099944</v>
      </c>
    </row>
    <row r="227" spans="3:23" x14ac:dyDescent="0.25">
      <c r="C227" s="51">
        <v>1</v>
      </c>
      <c r="D227" s="54">
        <v>54</v>
      </c>
      <c r="E227" s="54">
        <v>58</v>
      </c>
      <c r="F227" s="54">
        <v>24.182000000000002</v>
      </c>
      <c r="G227" s="54">
        <v>0.57784691467431337</v>
      </c>
      <c r="H227" s="54">
        <v>0.93103448275862066</v>
      </c>
      <c r="I227" s="54">
        <v>0.67500000000000004</v>
      </c>
      <c r="J227" s="54">
        <v>8.291859587312052</v>
      </c>
      <c r="K227" s="54">
        <v>225</v>
      </c>
      <c r="L227" s="54">
        <v>138.44444444444446</v>
      </c>
      <c r="M227" s="54">
        <v>1775.0817610062893</v>
      </c>
      <c r="N227" s="54">
        <v>42.13171917933434</v>
      </c>
      <c r="O227" s="54">
        <v>0.27457217970718822</v>
      </c>
      <c r="P227" s="54">
        <v>2.0092509864390049</v>
      </c>
      <c r="Q227" s="54">
        <v>594.29999999999995</v>
      </c>
      <c r="R227" s="54">
        <v>0.90286749490068607</v>
      </c>
      <c r="S227" s="54">
        <v>5.4816488447159957</v>
      </c>
      <c r="T227" s="54">
        <v>1.1111111111111134E-2</v>
      </c>
      <c r="U227" s="54">
        <v>7.3031355562346634E-2</v>
      </c>
      <c r="V227" s="54">
        <v>9.2776114422880465</v>
      </c>
      <c r="W227" s="54">
        <v>7.5718777944003648</v>
      </c>
    </row>
    <row r="228" spans="3:23" x14ac:dyDescent="0.25">
      <c r="C228" s="52">
        <v>1</v>
      </c>
      <c r="D228" s="55">
        <v>52</v>
      </c>
      <c r="E228" s="55">
        <v>56</v>
      </c>
      <c r="F228" s="55">
        <v>23.147999999999996</v>
      </c>
      <c r="G228" s="55">
        <v>0.40283323917633496</v>
      </c>
      <c r="H228" s="55">
        <v>0.9285714285714286</v>
      </c>
      <c r="I228" s="55">
        <v>0.72222222222222221</v>
      </c>
      <c r="J228" s="55">
        <v>8.1368578902564384</v>
      </c>
      <c r="K228" s="55">
        <v>206</v>
      </c>
      <c r="L228" s="55">
        <v>136.32692307692307</v>
      </c>
      <c r="M228" s="55">
        <v>1210.4988687782807</v>
      </c>
      <c r="N228" s="55">
        <v>34.792224257415342</v>
      </c>
      <c r="O228" s="55">
        <v>0.24563499735854707</v>
      </c>
      <c r="P228" s="55">
        <v>1.898990549829519</v>
      </c>
      <c r="Q228" s="55">
        <v>529.85185185185185</v>
      </c>
      <c r="R228" s="55">
        <v>0.87776400398555132</v>
      </c>
      <c r="S228" s="55">
        <v>5.4312089489103244</v>
      </c>
      <c r="T228" s="55">
        <v>1.2345679012345668E-2</v>
      </c>
      <c r="U228" s="55">
        <v>9.918798753412976E-2</v>
      </c>
      <c r="V228" s="55">
        <v>8.5993440417695783</v>
      </c>
      <c r="W228" s="55">
        <v>7.8707507868511462</v>
      </c>
    </row>
    <row r="229" spans="3:23" x14ac:dyDescent="0.25">
      <c r="C229" s="51">
        <v>1</v>
      </c>
      <c r="D229" s="54">
        <v>41</v>
      </c>
      <c r="E229" s="54">
        <v>45</v>
      </c>
      <c r="F229" s="54">
        <v>20.907</v>
      </c>
      <c r="G229" s="54">
        <v>0.37986972501764632</v>
      </c>
      <c r="H229" s="54">
        <v>0.91111111111111109</v>
      </c>
      <c r="I229" s="54">
        <v>0.640625</v>
      </c>
      <c r="J229" s="54">
        <v>7.2251519938435669</v>
      </c>
      <c r="K229" s="54">
        <v>188</v>
      </c>
      <c r="L229" s="54">
        <v>131.80487804878049</v>
      </c>
      <c r="M229" s="54">
        <v>1067.360975609756</v>
      </c>
      <c r="N229" s="54">
        <v>32.67049089943027</v>
      </c>
      <c r="O229" s="54">
        <v>2.9256883124493076E-2</v>
      </c>
      <c r="P229" s="54">
        <v>2.1247467540828331</v>
      </c>
      <c r="Q229" s="54">
        <v>395.52777777777777</v>
      </c>
      <c r="R229" s="54">
        <v>0.91729823165480229</v>
      </c>
      <c r="S229" s="54">
        <v>5.0648690777888143</v>
      </c>
      <c r="T229" s="54">
        <v>1.3888888888888916E-2</v>
      </c>
      <c r="U229" s="54">
        <v>0.1203453011777964</v>
      </c>
      <c r="V229" s="54">
        <v>7.6360292750506691</v>
      </c>
      <c r="W229" s="54">
        <v>7.0636324810317683</v>
      </c>
    </row>
    <row r="230" spans="3:23" x14ac:dyDescent="0.25">
      <c r="C230" s="52">
        <v>1</v>
      </c>
      <c r="D230" s="55">
        <v>53</v>
      </c>
      <c r="E230" s="55">
        <v>57</v>
      </c>
      <c r="F230" s="55">
        <v>23.908999999999999</v>
      </c>
      <c r="G230" s="55">
        <v>0.55069650178299112</v>
      </c>
      <c r="H230" s="55">
        <v>0.92982456140350878</v>
      </c>
      <c r="I230" s="55">
        <v>0.65432098765432101</v>
      </c>
      <c r="J230" s="55">
        <v>8.2147243332301549</v>
      </c>
      <c r="K230" s="55">
        <v>201</v>
      </c>
      <c r="L230" s="55">
        <v>129.67924528301887</v>
      </c>
      <c r="M230" s="55">
        <v>1386.2989840348332</v>
      </c>
      <c r="N230" s="55">
        <v>37.233036191463533</v>
      </c>
      <c r="O230" s="55">
        <v>0.18346823251030878</v>
      </c>
      <c r="P230" s="55">
        <v>1.9425699437064914</v>
      </c>
      <c r="Q230" s="55">
        <v>499.82222222222219</v>
      </c>
      <c r="R230" s="55">
        <v>0.89832959273195545</v>
      </c>
      <c r="S230" s="55">
        <v>5.3363188035789806</v>
      </c>
      <c r="T230" s="55">
        <v>1.1111111111111134E-2</v>
      </c>
      <c r="U230" s="55">
        <v>0.13133149394639237</v>
      </c>
      <c r="V230" s="55">
        <v>9.1137305838585068</v>
      </c>
      <c r="W230" s="55">
        <v>7.6072815417141619</v>
      </c>
    </row>
    <row r="231" spans="3:23" x14ac:dyDescent="0.25">
      <c r="C231" s="51">
        <v>1</v>
      </c>
      <c r="D231" s="54">
        <v>58</v>
      </c>
      <c r="E231" s="54">
        <v>63</v>
      </c>
      <c r="F231" s="54">
        <v>25.405999999999999</v>
      </c>
      <c r="G231" s="54">
        <v>0.63766685837758641</v>
      </c>
      <c r="H231" s="54">
        <v>0.92063492063492058</v>
      </c>
      <c r="I231" s="54">
        <v>0.64444444444444449</v>
      </c>
      <c r="J231" s="54">
        <v>8.5934797139831218</v>
      </c>
      <c r="K231" s="54">
        <v>201</v>
      </c>
      <c r="L231" s="54">
        <v>132.98275862068965</v>
      </c>
      <c r="M231" s="54">
        <v>1302.3330308529946</v>
      </c>
      <c r="N231" s="54">
        <v>36.087851568817378</v>
      </c>
      <c r="O231" s="54">
        <v>0.26717279331835925</v>
      </c>
      <c r="P231" s="54">
        <v>2.0397277646944385</v>
      </c>
      <c r="Q231" s="54">
        <v>447.54000000000019</v>
      </c>
      <c r="R231" s="54">
        <v>0.90702980241623721</v>
      </c>
      <c r="S231" s="54">
        <v>5.4656553485385455</v>
      </c>
      <c r="T231" s="54">
        <v>1.0199999999999996E-2</v>
      </c>
      <c r="U231" s="54">
        <v>0.12936601737170075</v>
      </c>
      <c r="V231" s="54">
        <v>9.9101706455625873</v>
      </c>
      <c r="W231" s="54">
        <v>7.6339259458146618</v>
      </c>
    </row>
    <row r="232" spans="3:23" x14ac:dyDescent="0.25">
      <c r="C232" s="52">
        <v>1</v>
      </c>
      <c r="D232" s="55">
        <v>99</v>
      </c>
      <c r="E232" s="55">
        <v>104</v>
      </c>
      <c r="F232" s="55">
        <v>33.271000000000001</v>
      </c>
      <c r="G232" s="55">
        <v>0.65572006841815778</v>
      </c>
      <c r="H232" s="55">
        <v>0.95192307692307687</v>
      </c>
      <c r="I232" s="55">
        <v>0.69230769230769229</v>
      </c>
      <c r="J232" s="55">
        <v>11.227230955528665</v>
      </c>
      <c r="K232" s="55">
        <v>228</v>
      </c>
      <c r="L232" s="55">
        <v>135.36363636363637</v>
      </c>
      <c r="M232" s="55">
        <v>2051.2541743970323</v>
      </c>
      <c r="N232" s="55">
        <v>45.290773612260502</v>
      </c>
      <c r="O232" s="55">
        <v>0.38059542124506646</v>
      </c>
      <c r="P232" s="55">
        <v>1.9322040388738879</v>
      </c>
      <c r="Q232" s="55">
        <v>357.08974358974359</v>
      </c>
      <c r="R232" s="55">
        <v>0.94291410863971103</v>
      </c>
      <c r="S232" s="55">
        <v>6.0371425747958725</v>
      </c>
      <c r="T232" s="55">
        <v>6.4924391847468671E-3</v>
      </c>
      <c r="U232" s="55">
        <v>0.11125030488822814</v>
      </c>
      <c r="V232" s="55">
        <v>13.007558712084542</v>
      </c>
      <c r="W232" s="55">
        <v>9.8207601659958801</v>
      </c>
    </row>
    <row r="233" spans="3:23" x14ac:dyDescent="0.25">
      <c r="C233" s="51">
        <v>1</v>
      </c>
      <c r="D233" s="54">
        <v>104</v>
      </c>
      <c r="E233" s="54">
        <v>110</v>
      </c>
      <c r="F233" s="54">
        <v>34.403999999999996</v>
      </c>
      <c r="G233" s="54">
        <v>0.58474283242705127</v>
      </c>
      <c r="H233" s="54">
        <v>0.94545454545454544</v>
      </c>
      <c r="I233" s="54">
        <v>0.66666666666666663</v>
      </c>
      <c r="J233" s="54">
        <v>11.507254783503184</v>
      </c>
      <c r="K233" s="54">
        <v>239</v>
      </c>
      <c r="L233" s="54">
        <v>143.67307692307693</v>
      </c>
      <c r="M233" s="54">
        <v>2162.0862584017923</v>
      </c>
      <c r="N233" s="54">
        <v>46.498239304319817</v>
      </c>
      <c r="O233" s="54">
        <v>0.36686752692412183</v>
      </c>
      <c r="P233" s="54">
        <v>1.9602311723301189</v>
      </c>
      <c r="Q233" s="54">
        <v>436.04733727810674</v>
      </c>
      <c r="R233" s="54">
        <v>0.93833538352981327</v>
      </c>
      <c r="S233" s="54">
        <v>6.0140543528982704</v>
      </c>
      <c r="T233" s="54">
        <v>5.9871853226427839E-3</v>
      </c>
      <c r="U233" s="54">
        <v>0.10279888600559794</v>
      </c>
      <c r="V233" s="54">
        <v>12.875510411248241</v>
      </c>
      <c r="W233" s="54">
        <v>10.444855140604909</v>
      </c>
    </row>
    <row r="234" spans="3:23" x14ac:dyDescent="0.25">
      <c r="C234" s="52">
        <v>1</v>
      </c>
      <c r="D234" s="55">
        <v>101</v>
      </c>
      <c r="E234" s="55">
        <v>106</v>
      </c>
      <c r="F234" s="55">
        <v>33.552</v>
      </c>
      <c r="G234" s="55">
        <v>0.67254992649695078</v>
      </c>
      <c r="H234" s="55">
        <v>0.95283018867924529</v>
      </c>
      <c r="I234" s="55">
        <v>0.70138888888888884</v>
      </c>
      <c r="J234" s="55">
        <v>11.340070282773887</v>
      </c>
      <c r="K234" s="55">
        <v>225</v>
      </c>
      <c r="L234" s="55">
        <v>138.1881188118812</v>
      </c>
      <c r="M234" s="55">
        <v>1863.0142574257436</v>
      </c>
      <c r="N234" s="55">
        <v>43.162648869430427</v>
      </c>
      <c r="O234" s="55">
        <v>0.23027971425018637</v>
      </c>
      <c r="P234" s="55">
        <v>1.876350634056386</v>
      </c>
      <c r="Q234" s="55">
        <v>459.69230769230774</v>
      </c>
      <c r="R234" s="55">
        <v>0.92556158850404002</v>
      </c>
      <c r="S234" s="55">
        <v>6.0540575222700665</v>
      </c>
      <c r="T234" s="55">
        <v>6.4102564102564005E-3</v>
      </c>
      <c r="U234" s="55">
        <v>8.8676082931226211E-2</v>
      </c>
      <c r="V234" s="55">
        <v>13.273595036695284</v>
      </c>
      <c r="W234" s="55">
        <v>9.8231472687975696</v>
      </c>
    </row>
    <row r="235" spans="3:23" x14ac:dyDescent="0.25">
      <c r="C235" s="51">
        <v>1</v>
      </c>
      <c r="D235" s="54">
        <v>93</v>
      </c>
      <c r="E235" s="54">
        <v>100</v>
      </c>
      <c r="F235" s="54">
        <v>33.088999999999999</v>
      </c>
      <c r="G235" s="54">
        <v>0.75470536016910295</v>
      </c>
      <c r="H235" s="54">
        <v>0.93</v>
      </c>
      <c r="I235" s="54">
        <v>0.64583333333333337</v>
      </c>
      <c r="J235" s="54">
        <v>10.881694613449236</v>
      </c>
      <c r="K235" s="54">
        <v>205</v>
      </c>
      <c r="L235" s="54">
        <v>133</v>
      </c>
      <c r="M235" s="54">
        <v>1235.6304347826087</v>
      </c>
      <c r="N235" s="54">
        <v>35.151535311883727</v>
      </c>
      <c r="O235" s="54">
        <v>0.16373732404778799</v>
      </c>
      <c r="P235" s="54">
        <v>2.0026780730793989</v>
      </c>
      <c r="Q235" s="54">
        <v>417.60256410256397</v>
      </c>
      <c r="R235" s="54">
        <v>0.92411104167160363</v>
      </c>
      <c r="S235" s="54">
        <v>5.9126570637264191</v>
      </c>
      <c r="T235" s="54">
        <v>6.6568047337278004E-3</v>
      </c>
      <c r="U235" s="54">
        <v>0.10325515221357677</v>
      </c>
      <c r="V235" s="54">
        <v>13.582521782688353</v>
      </c>
      <c r="W235" s="54">
        <v>8.9110019894978674</v>
      </c>
    </row>
    <row r="236" spans="3:23" x14ac:dyDescent="0.25">
      <c r="C236" s="52">
        <v>1</v>
      </c>
      <c r="D236" s="55">
        <v>93</v>
      </c>
      <c r="E236" s="55">
        <v>102</v>
      </c>
      <c r="F236" s="55">
        <v>34.585999999999999</v>
      </c>
      <c r="G236" s="55">
        <v>0.80310772988586165</v>
      </c>
      <c r="H236" s="55">
        <v>0.91176470588235292</v>
      </c>
      <c r="I236" s="55">
        <v>0.59615384615384615</v>
      </c>
      <c r="J236" s="55">
        <v>10.881694613449236</v>
      </c>
      <c r="K236" s="55">
        <v>204</v>
      </c>
      <c r="L236" s="55">
        <v>133.03225806451613</v>
      </c>
      <c r="M236" s="55">
        <v>1190.1837307152869</v>
      </c>
      <c r="N236" s="55">
        <v>34.49903956221516</v>
      </c>
      <c r="O236" s="55">
        <v>0.20408865040547119</v>
      </c>
      <c r="P236" s="55">
        <v>2.213345661299555</v>
      </c>
      <c r="Q236" s="55">
        <v>418.63313609467451</v>
      </c>
      <c r="R236" s="55">
        <v>0.92804697159228877</v>
      </c>
      <c r="S236" s="55">
        <v>5.9824444292712906</v>
      </c>
      <c r="T236" s="55">
        <v>6.0572108819719403E-3</v>
      </c>
      <c r="U236" s="55">
        <v>0.10364728290982771</v>
      </c>
      <c r="V236" s="55">
        <v>14.285018448054043</v>
      </c>
      <c r="W236" s="55">
        <v>8.5114975079589481</v>
      </c>
    </row>
    <row r="237" spans="3:23" x14ac:dyDescent="0.25">
      <c r="C237" s="51">
        <v>1</v>
      </c>
      <c r="D237" s="54">
        <v>97</v>
      </c>
      <c r="E237" s="54">
        <v>103</v>
      </c>
      <c r="F237" s="54">
        <v>35.710999999999999</v>
      </c>
      <c r="G237" s="54">
        <v>0.83424727808148469</v>
      </c>
      <c r="H237" s="54">
        <v>0.94174757281553401</v>
      </c>
      <c r="I237" s="54">
        <v>0.57396449704142016</v>
      </c>
      <c r="J237" s="54">
        <v>11.113245963232828</v>
      </c>
      <c r="K237" s="54">
        <v>206</v>
      </c>
      <c r="L237" s="54">
        <v>132.28865979381445</v>
      </c>
      <c r="M237" s="54">
        <v>1187.7491408934709</v>
      </c>
      <c r="N237" s="54">
        <v>34.463736606663403</v>
      </c>
      <c r="O237" s="54">
        <v>0.23649604685835751</v>
      </c>
      <c r="P237" s="54">
        <v>2.2567111032315892</v>
      </c>
      <c r="Q237" s="54">
        <v>413.21428571428601</v>
      </c>
      <c r="R237" s="54">
        <v>0.932411441686127</v>
      </c>
      <c r="S237" s="54">
        <v>6.0148109091751385</v>
      </c>
      <c r="T237" s="54">
        <v>5.6152638570221075E-3</v>
      </c>
      <c r="U237" s="54">
        <v>0.12865426710037461</v>
      </c>
      <c r="V237" s="54">
        <v>15.178823798770987</v>
      </c>
      <c r="W237" s="54">
        <v>8.3694591821994955</v>
      </c>
    </row>
    <row r="238" spans="3:23" x14ac:dyDescent="0.25">
      <c r="C238" s="52">
        <v>1</v>
      </c>
      <c r="D238" s="55">
        <v>104</v>
      </c>
      <c r="E238" s="55">
        <v>114</v>
      </c>
      <c r="F238" s="55">
        <v>37.496999999999993</v>
      </c>
      <c r="G238" s="55">
        <v>0.83471081943220193</v>
      </c>
      <c r="H238" s="55">
        <v>0.91228070175438591</v>
      </c>
      <c r="I238" s="55">
        <v>0.5714285714285714</v>
      </c>
      <c r="J238" s="55">
        <v>11.507254783503184</v>
      </c>
      <c r="K238" s="55">
        <v>213</v>
      </c>
      <c r="L238" s="55">
        <v>133.60576923076923</v>
      </c>
      <c r="M238" s="55">
        <v>1402.5323935772967</v>
      </c>
      <c r="N238" s="55">
        <v>37.450399111054836</v>
      </c>
      <c r="O238" s="55">
        <v>0.32645209136707631</v>
      </c>
      <c r="P238" s="55">
        <v>2.2084208026778591</v>
      </c>
      <c r="Q238" s="55">
        <v>409.98461538461498</v>
      </c>
      <c r="R238" s="55">
        <v>0.93637411309875196</v>
      </c>
      <c r="S238" s="55">
        <v>6.0222731314778217</v>
      </c>
      <c r="T238" s="55">
        <v>5.2859960552268416E-3</v>
      </c>
      <c r="U238" s="55">
        <v>0.11026936417771072</v>
      </c>
      <c r="V238" s="55">
        <v>15.764444173396742</v>
      </c>
      <c r="W238" s="55">
        <v>8.6812984571367817</v>
      </c>
    </row>
    <row r="239" spans="3:23" x14ac:dyDescent="0.25">
      <c r="C239" s="51">
        <v>1</v>
      </c>
      <c r="D239" s="54">
        <v>107</v>
      </c>
      <c r="E239" s="54">
        <v>117</v>
      </c>
      <c r="F239" s="54">
        <v>37.951999999999998</v>
      </c>
      <c r="G239" s="54">
        <v>0.8227316717147477</v>
      </c>
      <c r="H239" s="54">
        <v>0.9145299145299145</v>
      </c>
      <c r="I239" s="54">
        <v>0.58791208791208793</v>
      </c>
      <c r="J239" s="54">
        <v>11.672044863118991</v>
      </c>
      <c r="K239" s="54">
        <v>213</v>
      </c>
      <c r="L239" s="54">
        <v>132.41121495327104</v>
      </c>
      <c r="M239" s="54">
        <v>1435.7349673778876</v>
      </c>
      <c r="N239" s="54">
        <v>37.891093509925092</v>
      </c>
      <c r="O239" s="54">
        <v>0.23908411072490568</v>
      </c>
      <c r="P239" s="54">
        <v>2.1139097720191931</v>
      </c>
      <c r="Q239" s="54">
        <v>422.32307692307643</v>
      </c>
      <c r="R239" s="54">
        <v>0.93286130289829983</v>
      </c>
      <c r="S239" s="54">
        <v>6.0636228274013204</v>
      </c>
      <c r="T239" s="54">
        <v>5.3911900065746407E-3</v>
      </c>
      <c r="U239" s="54">
        <v>0.1295851704857485</v>
      </c>
      <c r="V239" s="54">
        <v>15.812781962592922</v>
      </c>
      <c r="W239" s="54">
        <v>8.9884586976265801</v>
      </c>
    </row>
    <row r="240" spans="3:23" x14ac:dyDescent="0.25">
      <c r="C240" s="52">
        <v>1</v>
      </c>
      <c r="D240" s="55">
        <v>103</v>
      </c>
      <c r="E240" s="55">
        <v>115</v>
      </c>
      <c r="F240" s="55">
        <v>38.323999999999998</v>
      </c>
      <c r="G240" s="55">
        <v>0.835051053281337</v>
      </c>
      <c r="H240" s="55">
        <v>0.89565217391304353</v>
      </c>
      <c r="I240" s="55">
        <v>0.56593406593406592</v>
      </c>
      <c r="J240" s="55">
        <v>11.45179781116143</v>
      </c>
      <c r="K240" s="55">
        <v>231</v>
      </c>
      <c r="L240" s="55">
        <v>134.18446601941747</v>
      </c>
      <c r="M240" s="55">
        <v>1635.9950504473629</v>
      </c>
      <c r="N240" s="55">
        <v>40.447435647360429</v>
      </c>
      <c r="O240" s="55">
        <v>0.53488662213375682</v>
      </c>
      <c r="P240" s="55">
        <v>2.5531378123156134</v>
      </c>
      <c r="Q240" s="55">
        <v>440.75897435897429</v>
      </c>
      <c r="R240" s="55">
        <v>0.93003699458072575</v>
      </c>
      <c r="S240" s="55">
        <v>6.1475706727722876</v>
      </c>
      <c r="T240" s="55">
        <v>5.3911900065746407E-3</v>
      </c>
      <c r="U240" s="55">
        <v>0.12248313611702036</v>
      </c>
      <c r="V240" s="55">
        <v>15.81288881685485</v>
      </c>
      <c r="W240" s="55">
        <v>8.6998159784640485</v>
      </c>
    </row>
    <row r="241" spans="3:23" x14ac:dyDescent="0.25">
      <c r="C241" s="51">
        <v>1</v>
      </c>
      <c r="D241" s="54">
        <v>108</v>
      </c>
      <c r="E241" s="54">
        <v>120</v>
      </c>
      <c r="F241" s="54">
        <v>39.085000000000001</v>
      </c>
      <c r="G241" s="54">
        <v>0.80282817345760105</v>
      </c>
      <c r="H241" s="54">
        <v>0.9</v>
      </c>
      <c r="I241" s="54">
        <v>0.59340659340659341</v>
      </c>
      <c r="J241" s="54">
        <v>11.726460285670079</v>
      </c>
      <c r="K241" s="54">
        <v>229</v>
      </c>
      <c r="L241" s="54">
        <v>131.92592592592592</v>
      </c>
      <c r="M241" s="54">
        <v>1669.4150224991342</v>
      </c>
      <c r="N241" s="54">
        <v>40.858475528329912</v>
      </c>
      <c r="O241" s="54">
        <v>0.53276296993996519</v>
      </c>
      <c r="P241" s="54">
        <v>2.475248615798781</v>
      </c>
      <c r="Q241" s="54">
        <v>454.29743589743572</v>
      </c>
      <c r="R241" s="54">
        <v>0.92724690559928924</v>
      </c>
      <c r="S241" s="54">
        <v>6.2524369233996611</v>
      </c>
      <c r="T241" s="54">
        <v>5.2859960552268399E-3</v>
      </c>
      <c r="U241" s="54">
        <v>0.11885972833765344</v>
      </c>
      <c r="V241" s="54">
        <v>15.626619415776286</v>
      </c>
      <c r="W241" s="54">
        <v>9.316754098070918</v>
      </c>
    </row>
    <row r="242" spans="3:23" x14ac:dyDescent="0.25">
      <c r="C242" s="52">
        <v>1</v>
      </c>
      <c r="D242" s="55">
        <v>87</v>
      </c>
      <c r="E242" s="55">
        <v>94</v>
      </c>
      <c r="F242" s="55">
        <v>32.328000000000003</v>
      </c>
      <c r="G242" s="55">
        <v>0.68481868594312467</v>
      </c>
      <c r="H242" s="55">
        <v>0.92553191489361697</v>
      </c>
      <c r="I242" s="55">
        <v>0.65909090909090906</v>
      </c>
      <c r="J242" s="55">
        <v>10.524820207108489</v>
      </c>
      <c r="K242" s="55">
        <v>214</v>
      </c>
      <c r="L242" s="55">
        <v>128.14942528735631</v>
      </c>
      <c r="M242" s="55">
        <v>1592.7564822240049</v>
      </c>
      <c r="N242" s="55">
        <v>39.90935331753704</v>
      </c>
      <c r="O242" s="55">
        <v>0.47700683334067789</v>
      </c>
      <c r="P242" s="55">
        <v>2.1329553072230514</v>
      </c>
      <c r="Q242" s="55">
        <v>467.7832167832168</v>
      </c>
      <c r="R242" s="55">
        <v>0.9109966552080131</v>
      </c>
      <c r="S242" s="55">
        <v>5.9571427773833161</v>
      </c>
      <c r="T242" s="55">
        <v>7.2864198738324722E-3</v>
      </c>
      <c r="U242" s="55">
        <v>0.10320136412636627</v>
      </c>
      <c r="V242" s="55">
        <v>12.444336138183159</v>
      </c>
      <c r="W242" s="55">
        <v>9.0683557620781663</v>
      </c>
    </row>
    <row r="243" spans="3:23" x14ac:dyDescent="0.25">
      <c r="C243" s="51">
        <v>1</v>
      </c>
      <c r="D243" s="54">
        <v>107</v>
      </c>
      <c r="E243" s="54">
        <v>127</v>
      </c>
      <c r="F243" s="54">
        <v>48.173999999999999</v>
      </c>
      <c r="G243" s="54">
        <v>0.89516780466475943</v>
      </c>
      <c r="H243" s="54">
        <v>0.84251968503937003</v>
      </c>
      <c r="I243" s="54">
        <v>0.47767857142857145</v>
      </c>
      <c r="J243" s="54">
        <v>11.672044863118991</v>
      </c>
      <c r="K243" s="54">
        <v>214</v>
      </c>
      <c r="L243" s="54">
        <v>127.20560747663552</v>
      </c>
      <c r="M243" s="54">
        <v>1474.5422324105095</v>
      </c>
      <c r="N243" s="54">
        <v>38.399768650481597</v>
      </c>
      <c r="O243" s="54">
        <v>0.47845614096629602</v>
      </c>
      <c r="P243" s="54">
        <v>2.2315743466016844</v>
      </c>
      <c r="Q243" s="54">
        <v>415.02521008403352</v>
      </c>
      <c r="R243" s="54">
        <v>0.93451060630931393</v>
      </c>
      <c r="S243" s="54">
        <v>6.011196280911256</v>
      </c>
      <c r="T243" s="54">
        <v>4.6253795635901708E-3</v>
      </c>
      <c r="U243" s="54">
        <v>0.15837498669946595</v>
      </c>
      <c r="V243" s="54">
        <v>18.916760464928963</v>
      </c>
      <c r="W243" s="54">
        <v>8.4317542435521702</v>
      </c>
    </row>
    <row r="244" spans="3:23" x14ac:dyDescent="0.25">
      <c r="C244" s="52">
        <v>1</v>
      </c>
      <c r="D244" s="55">
        <v>74</v>
      </c>
      <c r="E244" s="55">
        <v>78</v>
      </c>
      <c r="F244" s="55">
        <v>27.738</v>
      </c>
      <c r="G244" s="55">
        <v>0.45562214070702495</v>
      </c>
      <c r="H244" s="55">
        <v>0.94871794871794868</v>
      </c>
      <c r="I244" s="55">
        <v>0.74</v>
      </c>
      <c r="J244" s="55">
        <v>9.7066846199102415</v>
      </c>
      <c r="K244" s="55">
        <v>208</v>
      </c>
      <c r="L244" s="55">
        <v>127.86486486486487</v>
      </c>
      <c r="M244" s="55">
        <v>1548.2006664198443</v>
      </c>
      <c r="N244" s="55">
        <v>39.347181175019948</v>
      </c>
      <c r="O244" s="55">
        <v>0.35564319654771187</v>
      </c>
      <c r="P244" s="55">
        <v>1.9456522622561598</v>
      </c>
      <c r="Q244" s="55">
        <v>484.69090909090926</v>
      </c>
      <c r="R244" s="55">
        <v>0.89568081356044293</v>
      </c>
      <c r="S244" s="55">
        <v>5.7295915412461582</v>
      </c>
      <c r="T244" s="55">
        <v>9.0909090909090662E-3</v>
      </c>
      <c r="U244" s="55">
        <v>8.9207864267103781E-2</v>
      </c>
      <c r="V244" s="55">
        <v>10.357571109062166</v>
      </c>
      <c r="W244" s="55">
        <v>9.2200330264597756</v>
      </c>
    </row>
    <row r="245" spans="3:23" x14ac:dyDescent="0.25">
      <c r="C245" s="51">
        <v>1</v>
      </c>
      <c r="D245" s="54">
        <v>71</v>
      </c>
      <c r="E245" s="54">
        <v>75</v>
      </c>
      <c r="F245" s="54">
        <v>27.093</v>
      </c>
      <c r="G245" s="54">
        <v>0.33630223351151073</v>
      </c>
      <c r="H245" s="54">
        <v>0.94666666666666666</v>
      </c>
      <c r="I245" s="54">
        <v>0.71</v>
      </c>
      <c r="J245" s="54">
        <v>9.5078918628787825</v>
      </c>
      <c r="K245" s="54">
        <v>211</v>
      </c>
      <c r="L245" s="54">
        <v>131.74647887323943</v>
      </c>
      <c r="M245" s="54">
        <v>1583.3633802816901</v>
      </c>
      <c r="N245" s="54">
        <v>39.791498844372398</v>
      </c>
      <c r="O245" s="54">
        <v>0.36269283736356861</v>
      </c>
      <c r="P245" s="54">
        <v>1.9245010517640062</v>
      </c>
      <c r="Q245" s="54">
        <v>522.56363636363653</v>
      </c>
      <c r="R245" s="54">
        <v>0.89287070543562286</v>
      </c>
      <c r="S245" s="54">
        <v>5.6657396832145341</v>
      </c>
      <c r="T245" s="54">
        <v>9.2561983471074125E-3</v>
      </c>
      <c r="U245" s="54">
        <v>8.3940834798561847E-2</v>
      </c>
      <c r="V245" s="54">
        <v>9.876698007216552</v>
      </c>
      <c r="W245" s="54">
        <v>9.3014209626746052</v>
      </c>
    </row>
    <row r="246" spans="3:23" x14ac:dyDescent="0.25">
      <c r="C246" s="52">
        <v>1</v>
      </c>
      <c r="D246" s="55">
        <v>67</v>
      </c>
      <c r="E246" s="55">
        <v>71</v>
      </c>
      <c r="F246" s="55">
        <v>26.422999999999998</v>
      </c>
      <c r="G246" s="55">
        <v>0.43138281063974099</v>
      </c>
      <c r="H246" s="55">
        <v>0.94366197183098588</v>
      </c>
      <c r="I246" s="55">
        <v>0.74444444444444446</v>
      </c>
      <c r="J246" s="55">
        <v>9.2361815431083798</v>
      </c>
      <c r="K246" s="55">
        <v>225</v>
      </c>
      <c r="L246" s="55">
        <v>141.19402985074626</v>
      </c>
      <c r="M246" s="55">
        <v>1719.1284486657617</v>
      </c>
      <c r="N246" s="55">
        <v>41.462373890863532</v>
      </c>
      <c r="O246" s="55">
        <v>0.35046320131838521</v>
      </c>
      <c r="P246" s="55">
        <v>2.0262741051955588</v>
      </c>
      <c r="Q246" s="55">
        <v>510.76767676767645</v>
      </c>
      <c r="R246" s="55">
        <v>0.91047793569195146</v>
      </c>
      <c r="S246" s="55">
        <v>5.648178742696575</v>
      </c>
      <c r="T246" s="55">
        <v>1.0101010101010119E-2</v>
      </c>
      <c r="U246" s="55">
        <v>0.11228028821623871</v>
      </c>
      <c r="V246" s="55">
        <v>9.8008008462154272</v>
      </c>
      <c r="W246" s="55">
        <v>8.8419785146193064</v>
      </c>
    </row>
    <row r="247" spans="3:23" x14ac:dyDescent="0.25">
      <c r="C247" s="51">
        <v>1</v>
      </c>
      <c r="D247" s="54">
        <v>82</v>
      </c>
      <c r="E247" s="54">
        <v>86</v>
      </c>
      <c r="F247" s="54">
        <v>29.904999999999998</v>
      </c>
      <c r="G247" s="54">
        <v>0.57910707772517589</v>
      </c>
      <c r="H247" s="54">
        <v>0.95348837209302328</v>
      </c>
      <c r="I247" s="54">
        <v>0.6776859504132231</v>
      </c>
      <c r="J247" s="54">
        <v>10.217907939900583</v>
      </c>
      <c r="K247" s="54">
        <v>228</v>
      </c>
      <c r="L247" s="54">
        <v>133.84146341463415</v>
      </c>
      <c r="M247" s="54">
        <v>1874.8757904245701</v>
      </c>
      <c r="N247" s="54">
        <v>43.299835916831952</v>
      </c>
      <c r="O247" s="54">
        <v>0.44703544861915412</v>
      </c>
      <c r="P247" s="54">
        <v>2.1277125450627974</v>
      </c>
      <c r="Q247" s="54">
        <v>503.3333333333332</v>
      </c>
      <c r="R247" s="54">
        <v>0.90794342845546749</v>
      </c>
      <c r="S247" s="54">
        <v>5.7841428581710854</v>
      </c>
      <c r="T247" s="54">
        <v>7.8053259871441842E-3</v>
      </c>
      <c r="U247" s="54">
        <v>0.11223877192807319</v>
      </c>
      <c r="V247" s="54">
        <v>11.400406133086962</v>
      </c>
      <c r="W247" s="54">
        <v>9.2941980906693171</v>
      </c>
    </row>
    <row r="248" spans="3:23" x14ac:dyDescent="0.25">
      <c r="C248" s="52">
        <v>1</v>
      </c>
      <c r="D248" s="55">
        <v>81</v>
      </c>
      <c r="E248" s="55">
        <v>85</v>
      </c>
      <c r="F248" s="55">
        <v>29.788999999999998</v>
      </c>
      <c r="G248" s="55">
        <v>0.49027260333240336</v>
      </c>
      <c r="H248" s="55">
        <v>0.95294117647058818</v>
      </c>
      <c r="I248" s="55">
        <v>0.73636363636363633</v>
      </c>
      <c r="J248" s="55">
        <v>10.155412503859614</v>
      </c>
      <c r="K248" s="55">
        <v>199</v>
      </c>
      <c r="L248" s="55">
        <v>132.1358024691358</v>
      </c>
      <c r="M248" s="55">
        <v>1248.6938271604938</v>
      </c>
      <c r="N248" s="55">
        <v>35.336862157816078</v>
      </c>
      <c r="O248" s="55">
        <v>0.16637343365763232</v>
      </c>
      <c r="P248" s="55">
        <v>1.9344909329024862</v>
      </c>
      <c r="Q248" s="55">
        <v>412.46280991735523</v>
      </c>
      <c r="R248" s="55">
        <v>0.90203287575357194</v>
      </c>
      <c r="S248" s="55">
        <v>5.8026922867818174</v>
      </c>
      <c r="T248" s="55">
        <v>8.264462809917366E-3</v>
      </c>
      <c r="U248" s="55">
        <v>0.10631682452639393</v>
      </c>
      <c r="V248" s="55">
        <v>10.967876787580746</v>
      </c>
      <c r="W248" s="55">
        <v>9.5592629936233617</v>
      </c>
    </row>
    <row r="249" spans="3:23" x14ac:dyDescent="0.25">
      <c r="C249" s="51">
        <v>1</v>
      </c>
      <c r="D249" s="54">
        <v>109</v>
      </c>
      <c r="E249" s="54">
        <v>114</v>
      </c>
      <c r="F249" s="54">
        <v>36.917999999999999</v>
      </c>
      <c r="G249" s="54">
        <v>0.77341389317874565</v>
      </c>
      <c r="H249" s="54">
        <v>0.95614035087719296</v>
      </c>
      <c r="I249" s="54">
        <v>0.72666666666666668</v>
      </c>
      <c r="J249" s="54">
        <v>11.780624362746346</v>
      </c>
      <c r="K249" s="54">
        <v>195</v>
      </c>
      <c r="L249" s="54">
        <v>116.18348623853211</v>
      </c>
      <c r="M249" s="54">
        <v>1055.7252803261977</v>
      </c>
      <c r="N249" s="54">
        <v>32.491926386814889</v>
      </c>
      <c r="O249" s="54">
        <v>0.73481885143224035</v>
      </c>
      <c r="P249" s="54">
        <v>2.3345530096583609</v>
      </c>
      <c r="Q249" s="54">
        <v>241.66250000000002</v>
      </c>
      <c r="R249" s="54">
        <v>0.9139597349241696</v>
      </c>
      <c r="S249" s="54">
        <v>5.8445968526387828</v>
      </c>
      <c r="T249" s="54">
        <v>6.640625000000005E-3</v>
      </c>
      <c r="U249" s="54">
        <v>0.17017521334045424</v>
      </c>
      <c r="V249" s="54">
        <v>14.96380561125496</v>
      </c>
      <c r="W249" s="54">
        <v>9.4855769122094777</v>
      </c>
    </row>
    <row r="250" spans="3:23" x14ac:dyDescent="0.25">
      <c r="C250" s="52">
        <v>1</v>
      </c>
      <c r="D250" s="55">
        <v>139</v>
      </c>
      <c r="E250" s="55">
        <v>155</v>
      </c>
      <c r="F250" s="55">
        <v>43.286000000000001</v>
      </c>
      <c r="G250" s="55">
        <v>0.65609370055575134</v>
      </c>
      <c r="H250" s="55">
        <v>0.89677419354838706</v>
      </c>
      <c r="I250" s="55">
        <v>0.66190476190476188</v>
      </c>
      <c r="J250" s="55">
        <v>13.303394180365686</v>
      </c>
      <c r="K250" s="55">
        <v>189</v>
      </c>
      <c r="L250" s="55">
        <v>116.77697841726619</v>
      </c>
      <c r="M250" s="55">
        <v>790.76874152851622</v>
      </c>
      <c r="N250" s="55">
        <v>28.120610617988298</v>
      </c>
      <c r="O250" s="55">
        <v>0.64584416946178702</v>
      </c>
      <c r="P250" s="55">
        <v>2.6347436559845714</v>
      </c>
      <c r="Q250" s="55">
        <v>205.19196428571431</v>
      </c>
      <c r="R250" s="55">
        <v>0.93408937872656728</v>
      </c>
      <c r="S250" s="55">
        <v>6.094454540393242</v>
      </c>
      <c r="T250" s="55">
        <v>4.5440051020407936E-3</v>
      </c>
      <c r="U250" s="55">
        <v>0.15180321092144633</v>
      </c>
      <c r="V250" s="55">
        <v>15.718757893996139</v>
      </c>
      <c r="W250" s="55">
        <v>11.862623393817834</v>
      </c>
    </row>
    <row r="251" spans="3:23" x14ac:dyDescent="0.25">
      <c r="C251" s="51">
        <v>1</v>
      </c>
      <c r="D251" s="54">
        <v>115</v>
      </c>
      <c r="E251" s="54">
        <v>125</v>
      </c>
      <c r="F251" s="54">
        <v>38.232999999999997</v>
      </c>
      <c r="G251" s="54">
        <v>0.78242027015115001</v>
      </c>
      <c r="H251" s="54">
        <v>0.92</v>
      </c>
      <c r="I251" s="54">
        <v>0.63186813186813184</v>
      </c>
      <c r="J251" s="54">
        <v>12.100518486599807</v>
      </c>
      <c r="K251" s="54">
        <v>195</v>
      </c>
      <c r="L251" s="54">
        <v>122.61739130434782</v>
      </c>
      <c r="M251" s="54">
        <v>883.6242562929059</v>
      </c>
      <c r="N251" s="54">
        <v>29.725818008810219</v>
      </c>
      <c r="O251" s="54">
        <v>0.46424226495999288</v>
      </c>
      <c r="P251" s="54">
        <v>2.402320806018746</v>
      </c>
      <c r="Q251" s="54">
        <v>239.89230769230798</v>
      </c>
      <c r="R251" s="54">
        <v>0.94032449605356083</v>
      </c>
      <c r="S251" s="54">
        <v>5.992107742358141</v>
      </c>
      <c r="T251" s="54">
        <v>5.4963839579224398E-3</v>
      </c>
      <c r="U251" s="54">
        <v>0.12551566034577066</v>
      </c>
      <c r="V251" s="54">
        <v>15.595287052789272</v>
      </c>
      <c r="W251" s="54">
        <v>9.7119770119936994</v>
      </c>
    </row>
    <row r="252" spans="3:23" x14ac:dyDescent="0.25">
      <c r="C252" s="52">
        <v>1</v>
      </c>
      <c r="D252" s="55">
        <v>99</v>
      </c>
      <c r="E252" s="55">
        <v>105</v>
      </c>
      <c r="F252" s="55">
        <v>34.130999999999993</v>
      </c>
      <c r="G252" s="55">
        <v>0.71321853574752547</v>
      </c>
      <c r="H252" s="55">
        <v>0.94285714285714284</v>
      </c>
      <c r="I252" s="55">
        <v>0.63461538461538458</v>
      </c>
      <c r="J252" s="55">
        <v>11.227230955528665</v>
      </c>
      <c r="K252" s="55">
        <v>195</v>
      </c>
      <c r="L252" s="55">
        <v>123.97979797979798</v>
      </c>
      <c r="M252" s="55">
        <v>997.10162853020017</v>
      </c>
      <c r="N252" s="55">
        <v>31.576916070607659</v>
      </c>
      <c r="O252" s="55">
        <v>0.43137580578829104</v>
      </c>
      <c r="P252" s="55">
        <v>2.1535217339439616</v>
      </c>
      <c r="Q252" s="55">
        <v>238.17261904761895</v>
      </c>
      <c r="R252" s="55">
        <v>0.93857754783452274</v>
      </c>
      <c r="S252" s="55">
        <v>5.9901221502296735</v>
      </c>
      <c r="T252" s="55">
        <v>6.0941043083900153E-3</v>
      </c>
      <c r="U252" s="55">
        <v>0.12656250118929213</v>
      </c>
      <c r="V252" s="55">
        <v>13.601194301058706</v>
      </c>
      <c r="W252" s="55">
        <v>9.5336447741584358</v>
      </c>
    </row>
    <row r="253" spans="3:23" x14ac:dyDescent="0.25">
      <c r="C253" s="51">
        <v>1</v>
      </c>
      <c r="D253" s="54">
        <v>79</v>
      </c>
      <c r="E253" s="54">
        <v>84</v>
      </c>
      <c r="F253" s="54">
        <v>29.698</v>
      </c>
      <c r="G253" s="54">
        <v>0.54370423820672675</v>
      </c>
      <c r="H253" s="54">
        <v>0.94047619047619047</v>
      </c>
      <c r="I253" s="54">
        <v>0.71818181818181814</v>
      </c>
      <c r="J253" s="54">
        <v>10.029253413593549</v>
      </c>
      <c r="K253" s="54">
        <v>206</v>
      </c>
      <c r="L253" s="54">
        <v>131.86075949367088</v>
      </c>
      <c r="M253" s="54">
        <v>1223.1983122362869</v>
      </c>
      <c r="N253" s="54">
        <v>34.974252132623036</v>
      </c>
      <c r="O253" s="54">
        <v>0.41175097532896726</v>
      </c>
      <c r="P253" s="54">
        <v>2.0762647071212759</v>
      </c>
      <c r="Q253" s="54">
        <v>311.7603305785122</v>
      </c>
      <c r="R253" s="54">
        <v>0.91898422754741504</v>
      </c>
      <c r="S253" s="54">
        <v>5.7878960962509849</v>
      </c>
      <c r="T253" s="54">
        <v>8.6742708831364073E-3</v>
      </c>
      <c r="U253" s="54">
        <v>0.10743586983696893</v>
      </c>
      <c r="V253" s="54">
        <v>11.048526718260666</v>
      </c>
      <c r="W253" s="54">
        <v>9.2727731646940583</v>
      </c>
    </row>
    <row r="254" spans="3:23" x14ac:dyDescent="0.25">
      <c r="C254" s="52">
        <v>1</v>
      </c>
      <c r="D254" s="55">
        <v>74</v>
      </c>
      <c r="E254" s="55">
        <v>79</v>
      </c>
      <c r="F254" s="55">
        <v>28.474</v>
      </c>
      <c r="G254" s="55">
        <v>0.43142588473696825</v>
      </c>
      <c r="H254" s="55">
        <v>0.93670886075949367</v>
      </c>
      <c r="I254" s="55">
        <v>0.74</v>
      </c>
      <c r="J254" s="55">
        <v>9.7066846199102415</v>
      </c>
      <c r="K254" s="55">
        <v>196</v>
      </c>
      <c r="L254" s="55">
        <v>130.44594594594594</v>
      </c>
      <c r="M254" s="55">
        <v>1085.1271751203255</v>
      </c>
      <c r="N254" s="55">
        <v>32.941268571813161</v>
      </c>
      <c r="O254" s="55">
        <v>0.33781269993232749</v>
      </c>
      <c r="P254" s="55">
        <v>1.9911299202459436</v>
      </c>
      <c r="Q254" s="55">
        <v>306.22727272727275</v>
      </c>
      <c r="R254" s="55">
        <v>0.91180908541649186</v>
      </c>
      <c r="S254" s="55">
        <v>5.7295915412461573</v>
      </c>
      <c r="T254" s="55">
        <v>9.0909090909090662E-3</v>
      </c>
      <c r="U254" s="55">
        <v>0.12407020002345118</v>
      </c>
      <c r="V254" s="55">
        <v>10.30486654684778</v>
      </c>
      <c r="W254" s="55">
        <v>9.2965186981487768</v>
      </c>
    </row>
    <row r="255" spans="3:23" x14ac:dyDescent="0.25">
      <c r="C255" s="51">
        <v>1</v>
      </c>
      <c r="D255" s="54">
        <v>72</v>
      </c>
      <c r="E255" s="54">
        <v>76</v>
      </c>
      <c r="F255" s="54">
        <v>27.646999999999998</v>
      </c>
      <c r="G255" s="54">
        <v>0.27701569739043885</v>
      </c>
      <c r="H255" s="54">
        <v>0.94736842105263153</v>
      </c>
      <c r="I255" s="54">
        <v>0.72</v>
      </c>
      <c r="J255" s="54">
        <v>9.5746147296343835</v>
      </c>
      <c r="K255" s="54">
        <v>193</v>
      </c>
      <c r="L255" s="54">
        <v>127.44444444444444</v>
      </c>
      <c r="M255" s="54">
        <v>977.91236306729252</v>
      </c>
      <c r="N255" s="54">
        <v>31.271590350784727</v>
      </c>
      <c r="O255" s="54">
        <v>0.35729044597463855</v>
      </c>
      <c r="P255" s="54">
        <v>2.0411317280171382</v>
      </c>
      <c r="Q255" s="54">
        <v>288.99090909090921</v>
      </c>
      <c r="R255" s="54">
        <v>0.91013845109051361</v>
      </c>
      <c r="S255" s="54">
        <v>5.6316626750233771</v>
      </c>
      <c r="T255" s="54">
        <v>9.0909090909090662E-3</v>
      </c>
      <c r="U255" s="54">
        <v>0.11398117098824312</v>
      </c>
      <c r="V255" s="54">
        <v>9.8657657246324977</v>
      </c>
      <c r="W255" s="54">
        <v>9.4796728599073585</v>
      </c>
    </row>
    <row r="256" spans="3:23" x14ac:dyDescent="0.25">
      <c r="C256" s="52">
        <v>1</v>
      </c>
      <c r="D256" s="55">
        <v>94</v>
      </c>
      <c r="E256" s="55">
        <v>100</v>
      </c>
      <c r="F256" s="55">
        <v>33.246000000000002</v>
      </c>
      <c r="G256" s="55">
        <v>0.68395513577353029</v>
      </c>
      <c r="H256" s="55">
        <v>0.94</v>
      </c>
      <c r="I256" s="55">
        <v>0.72307692307692306</v>
      </c>
      <c r="J256" s="55">
        <v>10.940041919714261</v>
      </c>
      <c r="K256" s="55">
        <v>197</v>
      </c>
      <c r="L256" s="55">
        <v>120.12765957446808</v>
      </c>
      <c r="M256" s="55">
        <v>990.58567833447694</v>
      </c>
      <c r="N256" s="55">
        <v>31.473571108701297</v>
      </c>
      <c r="O256" s="55">
        <v>0.71519014790974123</v>
      </c>
      <c r="P256" s="55">
        <v>2.4883477952503994</v>
      </c>
      <c r="Q256" s="55">
        <v>193.13986013986016</v>
      </c>
      <c r="R256" s="55">
        <v>0.94863234368351101</v>
      </c>
      <c r="S256" s="55">
        <v>5.8123076015625532</v>
      </c>
      <c r="T256" s="55">
        <v>7.2864198738324722E-3</v>
      </c>
      <c r="U256" s="55">
        <v>0.15473282337159844</v>
      </c>
      <c r="V256" s="55">
        <v>12.971129813233912</v>
      </c>
      <c r="W256" s="55">
        <v>9.4627514453166697</v>
      </c>
    </row>
    <row r="257" spans="3:23" x14ac:dyDescent="0.25">
      <c r="C257" s="51">
        <v>1</v>
      </c>
      <c r="D257" s="54">
        <v>105</v>
      </c>
      <c r="E257" s="54">
        <v>113</v>
      </c>
      <c r="F257" s="54">
        <v>35.420999999999999</v>
      </c>
      <c r="G257" s="54">
        <v>0.70366822107219584</v>
      </c>
      <c r="H257" s="54">
        <v>0.92920353982300885</v>
      </c>
      <c r="I257" s="54">
        <v>0.68181818181818177</v>
      </c>
      <c r="J257" s="54">
        <v>11.562445770562215</v>
      </c>
      <c r="K257" s="54">
        <v>187</v>
      </c>
      <c r="L257" s="54">
        <v>118.94285714285714</v>
      </c>
      <c r="M257" s="54">
        <v>775.99670329670346</v>
      </c>
      <c r="N257" s="54">
        <v>27.856717381929684</v>
      </c>
      <c r="O257" s="54">
        <v>0.51906445609470842</v>
      </c>
      <c r="P257" s="54">
        <v>2.4411619112582454</v>
      </c>
      <c r="Q257" s="54">
        <v>143.37499999999997</v>
      </c>
      <c r="R257" s="54">
        <v>0.96406820832069995</v>
      </c>
      <c r="S257" s="54">
        <v>5.8604479891733119</v>
      </c>
      <c r="T257" s="54">
        <v>6.1649659863945499E-3</v>
      </c>
      <c r="U257" s="54">
        <v>0.1470653194741936</v>
      </c>
      <c r="V257" s="54">
        <v>13.926028269365995</v>
      </c>
      <c r="W257" s="54">
        <v>9.8948427734637381</v>
      </c>
    </row>
    <row r="258" spans="3:23" x14ac:dyDescent="0.25">
      <c r="C258" s="52">
        <v>1</v>
      </c>
      <c r="D258" s="55">
        <v>93</v>
      </c>
      <c r="E258" s="55">
        <v>99</v>
      </c>
      <c r="F258" s="55">
        <v>32.328000000000003</v>
      </c>
      <c r="G258" s="55">
        <v>0.63562149312122573</v>
      </c>
      <c r="H258" s="55">
        <v>0.93939393939393945</v>
      </c>
      <c r="I258" s="55">
        <v>0.7153846153846154</v>
      </c>
      <c r="J258" s="55">
        <v>10.881694613449236</v>
      </c>
      <c r="K258" s="55">
        <v>176</v>
      </c>
      <c r="L258" s="55">
        <v>122.46236559139786</v>
      </c>
      <c r="M258" s="55">
        <v>720.12085086489026</v>
      </c>
      <c r="N258" s="55">
        <v>26.835067558418597</v>
      </c>
      <c r="O258" s="55">
        <v>0.21115739983473358</v>
      </c>
      <c r="P258" s="55">
        <v>2.0799881458569294</v>
      </c>
      <c r="Q258" s="55">
        <v>130.63636363636365</v>
      </c>
      <c r="R258" s="55">
        <v>0.95863232197330339</v>
      </c>
      <c r="S258" s="55">
        <v>5.831906794862685</v>
      </c>
      <c r="T258" s="55">
        <v>7.1886155802239815E-3</v>
      </c>
      <c r="U258" s="55">
        <v>0.14263192504906957</v>
      </c>
      <c r="V258" s="55">
        <v>12.492114010241451</v>
      </c>
      <c r="W258" s="55">
        <v>9.6439226753173752</v>
      </c>
    </row>
    <row r="259" spans="3:23" x14ac:dyDescent="0.25">
      <c r="C259" s="51">
        <v>1</v>
      </c>
      <c r="D259" s="54">
        <v>91</v>
      </c>
      <c r="E259" s="54">
        <v>96</v>
      </c>
      <c r="F259" s="54">
        <v>32.211999999999996</v>
      </c>
      <c r="G259" s="54">
        <v>0.71864386857723328</v>
      </c>
      <c r="H259" s="54">
        <v>0.94791666666666663</v>
      </c>
      <c r="I259" s="54">
        <v>0.77777777777777779</v>
      </c>
      <c r="J259" s="54">
        <v>10.764051215546115</v>
      </c>
      <c r="K259" s="54">
        <v>177</v>
      </c>
      <c r="L259" s="54">
        <v>118.93406593406593</v>
      </c>
      <c r="M259" s="54">
        <v>681.90671550671561</v>
      </c>
      <c r="N259" s="54">
        <v>26.113343629392151</v>
      </c>
      <c r="O259" s="54">
        <v>0.37640609069492564</v>
      </c>
      <c r="P259" s="54">
        <v>2.2306680374436403</v>
      </c>
      <c r="Q259" s="54">
        <v>152.28461538461534</v>
      </c>
      <c r="R259" s="54">
        <v>0.94681964128501461</v>
      </c>
      <c r="S259" s="54">
        <v>5.8372501346090946</v>
      </c>
      <c r="T259" s="54">
        <v>7.8106508875739481E-3</v>
      </c>
      <c r="U259" s="54">
        <v>0.11635088925330293</v>
      </c>
      <c r="V259" s="54">
        <v>13.00174485657152</v>
      </c>
      <c r="W259" s="54">
        <v>9.0411313293082678</v>
      </c>
    </row>
    <row r="260" spans="3:23" x14ac:dyDescent="0.25">
      <c r="C260" s="52">
        <v>1</v>
      </c>
      <c r="D260" s="55">
        <v>87</v>
      </c>
      <c r="E260" s="55">
        <v>93</v>
      </c>
      <c r="F260" s="55">
        <v>30.831000000000003</v>
      </c>
      <c r="G260" s="55">
        <v>0.56616913613441</v>
      </c>
      <c r="H260" s="55">
        <v>0.93548387096774188</v>
      </c>
      <c r="I260" s="55">
        <v>0.72499999999999998</v>
      </c>
      <c r="J260" s="55">
        <v>10.524820207108489</v>
      </c>
      <c r="K260" s="55">
        <v>173</v>
      </c>
      <c r="L260" s="55">
        <v>116.20689655172414</v>
      </c>
      <c r="M260" s="55">
        <v>708.81716118684858</v>
      </c>
      <c r="N260" s="55">
        <v>26.623620362130477</v>
      </c>
      <c r="O260" s="55">
        <v>0.37898376890723223</v>
      </c>
      <c r="P260" s="55">
        <v>2.0694603929178865</v>
      </c>
      <c r="Q260" s="55">
        <v>154.78787878787881</v>
      </c>
      <c r="R260" s="55">
        <v>0.93828150380323716</v>
      </c>
      <c r="S260" s="55">
        <v>5.865188754394814</v>
      </c>
      <c r="T260" s="55">
        <v>7.690541781450887E-3</v>
      </c>
      <c r="U260" s="55">
        <v>0.12419416729298542</v>
      </c>
      <c r="V260" s="55">
        <v>11.695605165272417</v>
      </c>
      <c r="W260" s="55">
        <v>9.6405597769613554</v>
      </c>
    </row>
    <row r="261" spans="3:23" x14ac:dyDescent="0.25">
      <c r="C261" s="51">
        <v>1</v>
      </c>
      <c r="D261" s="54">
        <v>77</v>
      </c>
      <c r="E261" s="54">
        <v>81</v>
      </c>
      <c r="F261" s="54">
        <v>28.382999999999999</v>
      </c>
      <c r="G261" s="54">
        <v>0.32639575867763476</v>
      </c>
      <c r="H261" s="54">
        <v>0.95061728395061729</v>
      </c>
      <c r="I261" s="54">
        <v>0.77</v>
      </c>
      <c r="J261" s="54">
        <v>9.9014870067383072</v>
      </c>
      <c r="K261" s="54">
        <v>181</v>
      </c>
      <c r="L261" s="54">
        <v>120.72727272727273</v>
      </c>
      <c r="M261" s="54">
        <v>777.96411483253632</v>
      </c>
      <c r="N261" s="54">
        <v>27.892008081752312</v>
      </c>
      <c r="O261" s="54">
        <v>0.39451786480375739</v>
      </c>
      <c r="P261" s="54">
        <v>2.06730061263141</v>
      </c>
      <c r="Q261" s="54">
        <v>213.87272727272725</v>
      </c>
      <c r="R261" s="54">
        <v>0.9126069643146878</v>
      </c>
      <c r="S261" s="54">
        <v>5.4372501383451999</v>
      </c>
      <c r="T261" s="54">
        <v>9.0909090909090662E-3</v>
      </c>
      <c r="U261" s="54">
        <v>0.12513691292574308</v>
      </c>
      <c r="V261" s="54">
        <v>10.248006880444853</v>
      </c>
      <c r="W261" s="54">
        <v>9.6867563715662932</v>
      </c>
    </row>
    <row r="262" spans="3:23" x14ac:dyDescent="0.25">
      <c r="C262" s="52">
        <v>1</v>
      </c>
      <c r="D262" s="55">
        <v>71</v>
      </c>
      <c r="E262" s="55">
        <v>75</v>
      </c>
      <c r="F262" s="55">
        <v>27.093</v>
      </c>
      <c r="G262" s="55">
        <v>0.33630223351151073</v>
      </c>
      <c r="H262" s="55">
        <v>0.94666666666666666</v>
      </c>
      <c r="I262" s="55">
        <v>0.71</v>
      </c>
      <c r="J262" s="55">
        <v>9.5078918628787825</v>
      </c>
      <c r="K262" s="55">
        <v>178</v>
      </c>
      <c r="L262" s="55">
        <v>121.45070422535211</v>
      </c>
      <c r="M262" s="55">
        <v>686.59396378269616</v>
      </c>
      <c r="N262" s="55">
        <v>26.202938075389486</v>
      </c>
      <c r="O262" s="55">
        <v>0.38956785126731786</v>
      </c>
      <c r="P262" s="55">
        <v>2.0484962619420304</v>
      </c>
      <c r="Q262" s="55">
        <v>264.35454545454536</v>
      </c>
      <c r="R262" s="55">
        <v>0.89126408510959021</v>
      </c>
      <c r="S262" s="55">
        <v>5.6389772250470687</v>
      </c>
      <c r="T262" s="55">
        <v>9.0909090909090662E-3</v>
      </c>
      <c r="U262" s="55">
        <v>0.10118814463018491</v>
      </c>
      <c r="V262" s="55">
        <v>9.876698007216552</v>
      </c>
      <c r="W262" s="55">
        <v>9.3014209626746052</v>
      </c>
    </row>
    <row r="263" spans="3:23" x14ac:dyDescent="0.25">
      <c r="C263" s="51">
        <v>1</v>
      </c>
      <c r="D263" s="54">
        <v>69</v>
      </c>
      <c r="E263" s="54">
        <v>73</v>
      </c>
      <c r="F263" s="54">
        <v>27.184000000000001</v>
      </c>
      <c r="G263" s="54">
        <v>0.30012906512921694</v>
      </c>
      <c r="H263" s="54">
        <v>0.9452054794520548</v>
      </c>
      <c r="I263" s="54">
        <v>0.69</v>
      </c>
      <c r="J263" s="54">
        <v>9.3730213158152065</v>
      </c>
      <c r="K263" s="54">
        <v>175</v>
      </c>
      <c r="L263" s="54">
        <v>122.46376811594203</v>
      </c>
      <c r="M263" s="54">
        <v>675.98763853367427</v>
      </c>
      <c r="N263" s="54">
        <v>25.999762278406976</v>
      </c>
      <c r="O263" s="54">
        <v>0.29545856539080134</v>
      </c>
      <c r="P263" s="54">
        <v>2.0368810048115278</v>
      </c>
      <c r="Q263" s="54">
        <v>252.12727272727278</v>
      </c>
      <c r="R263" s="54">
        <v>0.90506075420954324</v>
      </c>
      <c r="S263" s="54">
        <v>5.6228755436719773</v>
      </c>
      <c r="T263" s="54">
        <v>9.0909090909090662E-3</v>
      </c>
      <c r="U263" s="54">
        <v>8.8663995057784425E-2</v>
      </c>
      <c r="V263" s="54">
        <v>9.6894864468185098</v>
      </c>
      <c r="W263" s="54">
        <v>9.24278758266151</v>
      </c>
    </row>
    <row r="264" spans="3:23" x14ac:dyDescent="0.25">
      <c r="C264" s="52">
        <v>1</v>
      </c>
      <c r="D264" s="55">
        <v>81</v>
      </c>
      <c r="E264" s="55">
        <v>85</v>
      </c>
      <c r="F264" s="55">
        <v>29.053000000000001</v>
      </c>
      <c r="G264" s="55">
        <v>0.41054587745123949</v>
      </c>
      <c r="H264" s="55">
        <v>0.95294117647058818</v>
      </c>
      <c r="I264" s="55">
        <v>0.73636363636363633</v>
      </c>
      <c r="J264" s="55">
        <v>10.155412503859614</v>
      </c>
      <c r="K264" s="55">
        <v>177</v>
      </c>
      <c r="L264" s="55">
        <v>119.80246913580247</v>
      </c>
      <c r="M264" s="55">
        <v>765.33549382716035</v>
      </c>
      <c r="N264" s="55">
        <v>27.66469760953769</v>
      </c>
      <c r="O264" s="55">
        <v>0.35750674189202242</v>
      </c>
      <c r="P264" s="55">
        <v>1.9828053552842118</v>
      </c>
      <c r="Q264" s="55">
        <v>243.30833333333328</v>
      </c>
      <c r="R264" s="55">
        <v>0.90992279758401806</v>
      </c>
      <c r="S264" s="55">
        <v>5.7533095707324344</v>
      </c>
      <c r="T264" s="55">
        <v>8.8888888888888767E-3</v>
      </c>
      <c r="U264" s="55">
        <v>0.10115357172870799</v>
      </c>
      <c r="V264" s="55">
        <v>10.703134619130626</v>
      </c>
      <c r="W264" s="55">
        <v>9.7595456660623299</v>
      </c>
    </row>
    <row r="265" spans="3:23" x14ac:dyDescent="0.25">
      <c r="C265" s="51">
        <v>1</v>
      </c>
      <c r="D265" s="54">
        <v>87</v>
      </c>
      <c r="E265" s="54">
        <v>91</v>
      </c>
      <c r="F265" s="54">
        <v>30.343000000000004</v>
      </c>
      <c r="G265" s="54">
        <v>0.41868485872850542</v>
      </c>
      <c r="H265" s="54">
        <v>0.95604395604395609</v>
      </c>
      <c r="I265" s="54">
        <v>0.79090909090909089</v>
      </c>
      <c r="J265" s="54">
        <v>10.524820207108489</v>
      </c>
      <c r="K265" s="54">
        <v>185</v>
      </c>
      <c r="L265" s="54">
        <v>121.9080459770115</v>
      </c>
      <c r="M265" s="54">
        <v>876.57284148623364</v>
      </c>
      <c r="N265" s="54">
        <v>29.606972852458821</v>
      </c>
      <c r="O265" s="54">
        <v>0.44048998340093265</v>
      </c>
      <c r="P265" s="54">
        <v>2.0595797135177754</v>
      </c>
      <c r="Q265" s="54">
        <v>225.27500000000001</v>
      </c>
      <c r="R265" s="54">
        <v>0.90573158516285512</v>
      </c>
      <c r="S265" s="54">
        <v>5.8565118865538546</v>
      </c>
      <c r="T265" s="54">
        <v>8.4722222222222039E-3</v>
      </c>
      <c r="U265" s="54">
        <v>0.12119646817366975</v>
      </c>
      <c r="V265" s="54">
        <v>11.101607444252979</v>
      </c>
      <c r="W265" s="54">
        <v>10.081720446283459</v>
      </c>
    </row>
    <row r="266" spans="3:23" x14ac:dyDescent="0.25">
      <c r="C266" s="52">
        <v>1</v>
      </c>
      <c r="D266" s="55">
        <v>88</v>
      </c>
      <c r="E266" s="55">
        <v>94</v>
      </c>
      <c r="F266" s="55">
        <v>31.310999999999996</v>
      </c>
      <c r="G266" s="55">
        <v>0.44852802025338234</v>
      </c>
      <c r="H266" s="55">
        <v>0.93617021276595747</v>
      </c>
      <c r="I266" s="55">
        <v>0.66666666666666663</v>
      </c>
      <c r="J266" s="55">
        <v>10.585134856802455</v>
      </c>
      <c r="K266" s="55">
        <v>168</v>
      </c>
      <c r="L266" s="55">
        <v>115.57954545454545</v>
      </c>
      <c r="M266" s="55">
        <v>642.20049634273789</v>
      </c>
      <c r="N266" s="55">
        <v>25.341675089518805</v>
      </c>
      <c r="O266" s="55">
        <v>0.45947007285353458</v>
      </c>
      <c r="P266" s="55">
        <v>2.0576020991365831</v>
      </c>
      <c r="Q266" s="55">
        <v>176.74125874125872</v>
      </c>
      <c r="R266" s="55">
        <v>0.91778197500551573</v>
      </c>
      <c r="S266" s="55">
        <v>5.6296640049025966</v>
      </c>
      <c r="T266" s="55">
        <v>7.5798327546579376E-3</v>
      </c>
      <c r="U266" s="55">
        <v>0.15533199711709894</v>
      </c>
      <c r="V266" s="55">
        <v>11.285552201472942</v>
      </c>
      <c r="W266" s="55">
        <v>10.086674115059999</v>
      </c>
    </row>
    <row r="267" spans="3:23" x14ac:dyDescent="0.25">
      <c r="C267" s="51">
        <v>1</v>
      </c>
      <c r="D267" s="54">
        <v>104</v>
      </c>
      <c r="E267" s="54">
        <v>110</v>
      </c>
      <c r="F267" s="54">
        <v>35.048999999999999</v>
      </c>
      <c r="G267" s="54">
        <v>0.63816251084561249</v>
      </c>
      <c r="H267" s="54">
        <v>0.94545454545454544</v>
      </c>
      <c r="I267" s="54">
        <v>0.66666666666666663</v>
      </c>
      <c r="J267" s="54">
        <v>11.507254783503184</v>
      </c>
      <c r="K267" s="54">
        <v>173</v>
      </c>
      <c r="L267" s="54">
        <v>113.74038461538461</v>
      </c>
      <c r="M267" s="54">
        <v>645.72806198655758</v>
      </c>
      <c r="N267" s="54">
        <v>25.411179862150391</v>
      </c>
      <c r="O267" s="54">
        <v>0.60846904544098734</v>
      </c>
      <c r="P267" s="54">
        <v>2.3323883366165941</v>
      </c>
      <c r="Q267" s="54">
        <v>178.20238095238088</v>
      </c>
      <c r="R267" s="54">
        <v>0.91767340756547355</v>
      </c>
      <c r="S267" s="54">
        <v>5.8144881269159274</v>
      </c>
      <c r="T267" s="54">
        <v>6.2358276643990854E-3</v>
      </c>
      <c r="U267" s="54">
        <v>0.12741552685080826</v>
      </c>
      <c r="V267" s="54">
        <v>13.28954018022282</v>
      </c>
      <c r="W267" s="54">
        <v>10.231639422382111</v>
      </c>
    </row>
    <row r="268" spans="3:23" x14ac:dyDescent="0.25">
      <c r="C268" s="52">
        <v>1</v>
      </c>
      <c r="D268" s="55">
        <v>103</v>
      </c>
      <c r="E268" s="55">
        <v>109</v>
      </c>
      <c r="F268" s="55">
        <v>34.288000000000004</v>
      </c>
      <c r="G268" s="55">
        <v>0.64895291455527304</v>
      </c>
      <c r="H268" s="55">
        <v>0.94495412844036697</v>
      </c>
      <c r="I268" s="55">
        <v>0.72027972027972031</v>
      </c>
      <c r="J268" s="55">
        <v>11.45179781116143</v>
      </c>
      <c r="K268" s="55">
        <v>174</v>
      </c>
      <c r="L268" s="55">
        <v>117.94174757281553</v>
      </c>
      <c r="M268" s="55">
        <v>681.66324005330273</v>
      </c>
      <c r="N268" s="55">
        <v>26.108681315863173</v>
      </c>
      <c r="O268" s="55">
        <v>0.3577930133848683</v>
      </c>
      <c r="P268" s="55">
        <v>2.1057132755831605</v>
      </c>
      <c r="Q268" s="55">
        <v>195.90909090909076</v>
      </c>
      <c r="R268" s="55">
        <v>0.92642158933930419</v>
      </c>
      <c r="S268" s="55">
        <v>5.7467530755378728</v>
      </c>
      <c r="T268" s="55">
        <v>6.4935064935064714E-3</v>
      </c>
      <c r="U268" s="55">
        <v>0.12385420707777348</v>
      </c>
      <c r="V268" s="55">
        <v>13.225783184714389</v>
      </c>
      <c r="W268" s="55">
        <v>10.062553722870817</v>
      </c>
    </row>
    <row r="269" spans="3:23" x14ac:dyDescent="0.25">
      <c r="C269" s="51">
        <v>1</v>
      </c>
      <c r="D269" s="54">
        <v>96</v>
      </c>
      <c r="E269" s="54">
        <v>102</v>
      </c>
      <c r="F269" s="54">
        <v>32.972999999999999</v>
      </c>
      <c r="G269" s="54">
        <v>0.57679673764112827</v>
      </c>
      <c r="H269" s="54">
        <v>0.94117647058823528</v>
      </c>
      <c r="I269" s="54">
        <v>0.72727272727272729</v>
      </c>
      <c r="J269" s="54">
        <v>11.055812783082734</v>
      </c>
      <c r="K269" s="54">
        <v>177</v>
      </c>
      <c r="L269" s="54">
        <v>120.94791666666667</v>
      </c>
      <c r="M269" s="54">
        <v>801.81831140350903</v>
      </c>
      <c r="N269" s="54">
        <v>28.31639651162395</v>
      </c>
      <c r="O269" s="54">
        <v>0.26073438644026931</v>
      </c>
      <c r="P269" s="54">
        <v>1.8987442526501535</v>
      </c>
      <c r="Q269" s="54">
        <v>207.08391608391599</v>
      </c>
      <c r="R269" s="54">
        <v>0.93031449245880993</v>
      </c>
      <c r="S269" s="54">
        <v>5.657268229617392</v>
      </c>
      <c r="T269" s="54">
        <v>7.2864198738324722E-3</v>
      </c>
      <c r="U269" s="54">
        <v>0.11448996260667382</v>
      </c>
      <c r="V269" s="54">
        <v>12.339214779788369</v>
      </c>
      <c r="W269" s="54">
        <v>10.079752849506837</v>
      </c>
    </row>
    <row r="270" spans="3:23" x14ac:dyDescent="0.25">
      <c r="C270" s="52">
        <v>1</v>
      </c>
      <c r="D270" s="55">
        <v>80</v>
      </c>
      <c r="E270" s="55">
        <v>84</v>
      </c>
      <c r="F270" s="55">
        <v>29.027999999999999</v>
      </c>
      <c r="G270" s="55">
        <v>0</v>
      </c>
      <c r="H270" s="55">
        <v>0.95238095238095233</v>
      </c>
      <c r="I270" s="55">
        <v>0.8</v>
      </c>
      <c r="J270" s="55">
        <v>10.09253008808064</v>
      </c>
      <c r="K270" s="55">
        <v>181</v>
      </c>
      <c r="L270" s="55">
        <v>127.6</v>
      </c>
      <c r="M270" s="55">
        <v>779.3822784810128</v>
      </c>
      <c r="N270" s="55">
        <v>27.917418907932962</v>
      </c>
      <c r="O270" s="55">
        <v>0.21986740839874405</v>
      </c>
      <c r="P270" s="55">
        <v>1.8859277873993805</v>
      </c>
      <c r="Q270" s="55">
        <v>265.87272727272722</v>
      </c>
      <c r="R270" s="55">
        <v>0.8945548160255532</v>
      </c>
      <c r="S270" s="55">
        <v>5.646928094887361</v>
      </c>
      <c r="T270" s="55">
        <v>9.0909090909090662E-3</v>
      </c>
      <c r="U270" s="55">
        <v>0.10069469750721873</v>
      </c>
      <c r="V270" s="55">
        <v>10.145606602531627</v>
      </c>
      <c r="W270" s="55">
        <v>10.145606602531627</v>
      </c>
    </row>
    <row r="271" spans="3:23" x14ac:dyDescent="0.25">
      <c r="C271" s="51">
        <v>1</v>
      </c>
      <c r="D271" s="54">
        <v>78</v>
      </c>
      <c r="E271" s="54">
        <v>83</v>
      </c>
      <c r="F271" s="54">
        <v>29.144000000000002</v>
      </c>
      <c r="G271" s="54">
        <v>0.56922151750695338</v>
      </c>
      <c r="H271" s="54">
        <v>0.93975903614457834</v>
      </c>
      <c r="I271" s="54">
        <v>0.70909090909090911</v>
      </c>
      <c r="J271" s="54">
        <v>9.9655749703337584</v>
      </c>
      <c r="K271" s="54">
        <v>172</v>
      </c>
      <c r="L271" s="54">
        <v>120.58974358974359</v>
      </c>
      <c r="M271" s="54">
        <v>646.76456876456882</v>
      </c>
      <c r="N271" s="54">
        <v>25.431566384408349</v>
      </c>
      <c r="O271" s="54">
        <v>0.36897337217910442</v>
      </c>
      <c r="P271" s="54">
        <v>1.9839119430752323</v>
      </c>
      <c r="Q271" s="54">
        <v>193.29752066115699</v>
      </c>
      <c r="R271" s="54">
        <v>0.91905292231378766</v>
      </c>
      <c r="S271" s="54">
        <v>5.5447043020568989</v>
      </c>
      <c r="T271" s="54">
        <v>8.4010655009903786E-3</v>
      </c>
      <c r="U271" s="54">
        <v>0.14695927916357232</v>
      </c>
      <c r="V271" s="54">
        <v>11.076650868777437</v>
      </c>
      <c r="W271" s="54">
        <v>9.1070473687745199</v>
      </c>
    </row>
    <row r="272" spans="3:23" x14ac:dyDescent="0.25">
      <c r="C272" s="52">
        <v>1</v>
      </c>
      <c r="D272" s="55">
        <v>77</v>
      </c>
      <c r="E272" s="55">
        <v>82</v>
      </c>
      <c r="F272" s="55">
        <v>29.234999999999999</v>
      </c>
      <c r="G272" s="55">
        <v>0.59374975751477421</v>
      </c>
      <c r="H272" s="55">
        <v>0.93902439024390238</v>
      </c>
      <c r="I272" s="55">
        <v>0.7</v>
      </c>
      <c r="J272" s="55">
        <v>9.9014870067383072</v>
      </c>
      <c r="K272" s="55">
        <v>154</v>
      </c>
      <c r="L272" s="55">
        <v>111.41558441558442</v>
      </c>
      <c r="M272" s="55">
        <v>436.74606971975385</v>
      </c>
      <c r="N272" s="55">
        <v>20.898470511493272</v>
      </c>
      <c r="O272" s="55">
        <v>0.37019307990278527</v>
      </c>
      <c r="P272" s="55">
        <v>2.0137810009437387</v>
      </c>
      <c r="Q272" s="55">
        <v>141.89256198347104</v>
      </c>
      <c r="R272" s="55">
        <v>0.9229144562595305</v>
      </c>
      <c r="S272" s="55">
        <v>5.4125730665284433</v>
      </c>
      <c r="T272" s="55">
        <v>8.4010655009903804E-3</v>
      </c>
      <c r="U272" s="55">
        <v>0.14291234909252426</v>
      </c>
      <c r="V272" s="55">
        <v>11.141832764171191</v>
      </c>
      <c r="W272" s="55">
        <v>8.9652729847606292</v>
      </c>
    </row>
    <row r="273" spans="3:23" x14ac:dyDescent="0.25">
      <c r="C273" s="51">
        <v>1</v>
      </c>
      <c r="D273" s="54">
        <v>68</v>
      </c>
      <c r="E273" s="54">
        <v>72</v>
      </c>
      <c r="F273" s="54">
        <v>27.638999999999999</v>
      </c>
      <c r="G273" s="54">
        <v>0.57209385739487417</v>
      </c>
      <c r="H273" s="54">
        <v>0.94444444444444442</v>
      </c>
      <c r="I273" s="54">
        <v>0.68</v>
      </c>
      <c r="J273" s="54">
        <v>9.3048529833625562</v>
      </c>
      <c r="K273" s="54">
        <v>151</v>
      </c>
      <c r="L273" s="54">
        <v>112.33823529411765</v>
      </c>
      <c r="M273" s="54">
        <v>363.68985952590003</v>
      </c>
      <c r="N273" s="54">
        <v>19.070654407384662</v>
      </c>
      <c r="O273" s="54">
        <v>0.30537217959705826</v>
      </c>
      <c r="P273" s="54">
        <v>2.0212032883753155</v>
      </c>
      <c r="Q273" s="54">
        <v>136.89090909090908</v>
      </c>
      <c r="R273" s="54">
        <v>0.9309402782756151</v>
      </c>
      <c r="S273" s="54">
        <v>5.1832872022008702</v>
      </c>
      <c r="T273" s="54">
        <v>9.586776859504105E-3</v>
      </c>
      <c r="U273" s="54">
        <v>0.15011215945967962</v>
      </c>
      <c r="V273" s="54">
        <v>10.388530628893145</v>
      </c>
      <c r="W273" s="54">
        <v>8.5205498249521732</v>
      </c>
    </row>
    <row r="274" spans="3:23" x14ac:dyDescent="0.25">
      <c r="C274" s="52">
        <v>1</v>
      </c>
      <c r="D274" s="55">
        <v>70</v>
      </c>
      <c r="E274" s="55">
        <v>75</v>
      </c>
      <c r="F274" s="55">
        <v>27.919999999999998</v>
      </c>
      <c r="G274" s="55">
        <v>0.54242669389747478</v>
      </c>
      <c r="H274" s="55">
        <v>0.93333333333333335</v>
      </c>
      <c r="I274" s="55">
        <v>0.7</v>
      </c>
      <c r="J274" s="55">
        <v>9.4406974388262963</v>
      </c>
      <c r="K274" s="55">
        <v>156</v>
      </c>
      <c r="L274" s="55">
        <v>114.24285714285715</v>
      </c>
      <c r="M274" s="55">
        <v>428.82422360248444</v>
      </c>
      <c r="N274" s="55">
        <v>20.708071460241886</v>
      </c>
      <c r="O274" s="55">
        <v>0.30706116983766008</v>
      </c>
      <c r="P274" s="55">
        <v>2.0279257090430436</v>
      </c>
      <c r="Q274" s="55">
        <v>161.56363636363631</v>
      </c>
      <c r="R274" s="55">
        <v>0.92365640274684546</v>
      </c>
      <c r="S274" s="55">
        <v>5.4112164097093913</v>
      </c>
      <c r="T274" s="55">
        <v>9.586776859504105E-3</v>
      </c>
      <c r="U274" s="55">
        <v>0.11873416406430463</v>
      </c>
      <c r="V274" s="55">
        <v>10.42276521747034</v>
      </c>
      <c r="W274" s="55">
        <v>8.7561977613057529</v>
      </c>
    </row>
    <row r="275" spans="3:23" x14ac:dyDescent="0.25">
      <c r="C275" s="51">
        <v>1</v>
      </c>
      <c r="D275" s="54">
        <v>70</v>
      </c>
      <c r="E275" s="54">
        <v>74</v>
      </c>
      <c r="F275" s="54">
        <v>27.184000000000001</v>
      </c>
      <c r="G275" s="54">
        <v>0.56054981994595254</v>
      </c>
      <c r="H275" s="54">
        <v>0.94594594594594594</v>
      </c>
      <c r="I275" s="54">
        <v>0.7</v>
      </c>
      <c r="J275" s="54">
        <v>9.4406974388262963</v>
      </c>
      <c r="K275" s="54">
        <v>155</v>
      </c>
      <c r="L275" s="54">
        <v>115.41428571428571</v>
      </c>
      <c r="M275" s="54">
        <v>399.66645962732923</v>
      </c>
      <c r="N275" s="54">
        <v>19.991659751689685</v>
      </c>
      <c r="O275" s="54">
        <v>0.20395033191559284</v>
      </c>
      <c r="P275" s="54">
        <v>1.9204120906246513</v>
      </c>
      <c r="Q275" s="54">
        <v>165.36363636363635</v>
      </c>
      <c r="R275" s="54">
        <v>0.91080656943602245</v>
      </c>
      <c r="S275" s="54">
        <v>5.4360069453309565</v>
      </c>
      <c r="T275" s="54">
        <v>9.7520661157024548E-3</v>
      </c>
      <c r="U275" s="54">
        <v>0.1277406301149587</v>
      </c>
      <c r="V275" s="54">
        <v>10.461721610118436</v>
      </c>
      <c r="W275" s="54">
        <v>8.6635682582863307</v>
      </c>
    </row>
    <row r="276" spans="3:23" x14ac:dyDescent="0.25">
      <c r="C276" s="52">
        <v>1</v>
      </c>
      <c r="D276" s="55">
        <v>70</v>
      </c>
      <c r="E276" s="55">
        <v>74</v>
      </c>
      <c r="F276" s="55">
        <v>27.366</v>
      </c>
      <c r="G276" s="55">
        <v>0.35820843557380694</v>
      </c>
      <c r="H276" s="55">
        <v>0.94594594594594594</v>
      </c>
      <c r="I276" s="55">
        <v>0.7</v>
      </c>
      <c r="J276" s="55">
        <v>9.4406974388262963</v>
      </c>
      <c r="K276" s="55">
        <v>153</v>
      </c>
      <c r="L276" s="55">
        <v>114.2</v>
      </c>
      <c r="M276" s="55">
        <v>455.78550724637671</v>
      </c>
      <c r="N276" s="55">
        <v>21.349133641587816</v>
      </c>
      <c r="O276" s="55">
        <v>0.18180302921329788</v>
      </c>
      <c r="P276" s="55">
        <v>1.8077032588139794</v>
      </c>
      <c r="Q276" s="55">
        <v>164.97272727272724</v>
      </c>
      <c r="R276" s="55">
        <v>0.9123089363894874</v>
      </c>
      <c r="S276" s="55">
        <v>5.2360069453309546</v>
      </c>
      <c r="T276" s="55">
        <v>9.752066115702453E-3</v>
      </c>
      <c r="U276" s="55">
        <v>0.11525847880926875</v>
      </c>
      <c r="V276" s="55">
        <v>9.8599113134168483</v>
      </c>
      <c r="W276" s="55">
        <v>9.2056237939518315</v>
      </c>
    </row>
    <row r="277" spans="3:23" x14ac:dyDescent="0.25">
      <c r="C277" s="51">
        <v>1</v>
      </c>
      <c r="D277" s="54">
        <v>44</v>
      </c>
      <c r="E277" s="54">
        <v>48</v>
      </c>
      <c r="F277" s="54">
        <v>21.187999999999999</v>
      </c>
      <c r="G277" s="54">
        <v>0</v>
      </c>
      <c r="H277" s="54">
        <v>0.91666666666666663</v>
      </c>
      <c r="I277" s="54">
        <v>0.6875</v>
      </c>
      <c r="J277" s="54">
        <v>7.4848206370191104</v>
      </c>
      <c r="K277" s="54">
        <v>155</v>
      </c>
      <c r="L277" s="54">
        <v>119.95454545454545</v>
      </c>
      <c r="M277" s="54">
        <v>322.27695560253704</v>
      </c>
      <c r="N277" s="54">
        <v>17.952073852414294</v>
      </c>
      <c r="O277" s="54">
        <v>0.18450294217703889</v>
      </c>
      <c r="P277" s="54">
        <v>1.9259518428619284</v>
      </c>
      <c r="Q277" s="54">
        <v>204.37499999999994</v>
      </c>
      <c r="R277" s="54">
        <v>0.86549666261501557</v>
      </c>
      <c r="S277" s="54">
        <v>4.879664004902593</v>
      </c>
      <c r="T277" s="54">
        <v>1.3888888888888916E-2</v>
      </c>
      <c r="U277" s="54">
        <v>9.6866611968628655E-2</v>
      </c>
      <c r="V277" s="54">
        <v>7.5958521376452364</v>
      </c>
      <c r="W277" s="54">
        <v>7.5958521376452364</v>
      </c>
    </row>
    <row r="278" spans="3:23" x14ac:dyDescent="0.25">
      <c r="C278" s="52">
        <v>1</v>
      </c>
      <c r="D278" s="55">
        <v>44</v>
      </c>
      <c r="E278" s="55">
        <v>48</v>
      </c>
      <c r="F278" s="55">
        <v>21.187999999999999</v>
      </c>
      <c r="G278" s="55">
        <v>0</v>
      </c>
      <c r="H278" s="55">
        <v>0.91666666666666663</v>
      </c>
      <c r="I278" s="55">
        <v>0.6875</v>
      </c>
      <c r="J278" s="55">
        <v>7.4848206370191104</v>
      </c>
      <c r="K278" s="55">
        <v>148</v>
      </c>
      <c r="L278" s="55">
        <v>113.75</v>
      </c>
      <c r="M278" s="55">
        <v>289.26162790697674</v>
      </c>
      <c r="N278" s="55">
        <v>17.007693197696646</v>
      </c>
      <c r="O278" s="55">
        <v>0.21437748032224205</v>
      </c>
      <c r="P278" s="55">
        <v>2.1382816299341654</v>
      </c>
      <c r="Q278" s="55">
        <v>170.72222222222217</v>
      </c>
      <c r="R278" s="55">
        <v>0.86980818950482885</v>
      </c>
      <c r="S278" s="55">
        <v>5.0957952550009313</v>
      </c>
      <c r="T278" s="55">
        <v>1.3888888888888916E-2</v>
      </c>
      <c r="U278" s="55">
        <v>0.13280149761820217</v>
      </c>
      <c r="V278" s="55">
        <v>7.5958521376452364</v>
      </c>
      <c r="W278" s="55">
        <v>7.5958521376452364</v>
      </c>
    </row>
    <row r="279" spans="3:23" x14ac:dyDescent="0.25">
      <c r="C279" s="51">
        <v>1</v>
      </c>
      <c r="D279" s="54">
        <v>44</v>
      </c>
      <c r="E279" s="54">
        <v>48</v>
      </c>
      <c r="F279" s="54">
        <v>21.187999999999999</v>
      </c>
      <c r="G279" s="54">
        <v>0</v>
      </c>
      <c r="H279" s="54">
        <v>0.91666666666666663</v>
      </c>
      <c r="I279" s="54">
        <v>0.6875</v>
      </c>
      <c r="J279" s="54">
        <v>7.4848206370191104</v>
      </c>
      <c r="K279" s="54">
        <v>138</v>
      </c>
      <c r="L279" s="54">
        <v>109.65909090909091</v>
      </c>
      <c r="M279" s="54">
        <v>221.29968287526427</v>
      </c>
      <c r="N279" s="54">
        <v>14.876144758480413</v>
      </c>
      <c r="O279" s="54">
        <v>0.1284455153198211</v>
      </c>
      <c r="P279" s="54">
        <v>2.0190008702103666</v>
      </c>
      <c r="Q279" s="54">
        <v>149.0555555555556</v>
      </c>
      <c r="R279" s="54">
        <v>0.87067786700790029</v>
      </c>
      <c r="S279" s="54">
        <v>4.9877296299517626</v>
      </c>
      <c r="T279" s="54">
        <v>1.4274691358024717E-2</v>
      </c>
      <c r="U279" s="54">
        <v>0.12297286445258079</v>
      </c>
      <c r="V279" s="54">
        <v>7.5958521376452364</v>
      </c>
      <c r="W279" s="54">
        <v>7.5958521376452364</v>
      </c>
    </row>
    <row r="280" spans="3:23" x14ac:dyDescent="0.25">
      <c r="C280" s="52">
        <v>1</v>
      </c>
      <c r="D280" s="55">
        <v>44</v>
      </c>
      <c r="E280" s="55">
        <v>48</v>
      </c>
      <c r="F280" s="55">
        <v>21.187999999999999</v>
      </c>
      <c r="G280" s="55">
        <v>0</v>
      </c>
      <c r="H280" s="55">
        <v>0.91666666666666663</v>
      </c>
      <c r="I280" s="55">
        <v>0.6875</v>
      </c>
      <c r="J280" s="55">
        <v>7.4848206370191104</v>
      </c>
      <c r="K280" s="55">
        <v>131</v>
      </c>
      <c r="L280" s="55">
        <v>105.15909090909091</v>
      </c>
      <c r="M280" s="55">
        <v>199.39270613107823</v>
      </c>
      <c r="N280" s="55">
        <v>14.120648219224153</v>
      </c>
      <c r="O280" s="55">
        <v>4.6182899914224513E-3</v>
      </c>
      <c r="P280" s="55">
        <v>2.0140994229645504</v>
      </c>
      <c r="Q280" s="55">
        <v>127.08333333333336</v>
      </c>
      <c r="R280" s="55">
        <v>0.87692804460472518</v>
      </c>
      <c r="S280" s="55">
        <v>4.9422750844972176</v>
      </c>
      <c r="T280" s="55">
        <v>1.5046296296296318E-2</v>
      </c>
      <c r="U280" s="55">
        <v>0.1316923779933325</v>
      </c>
      <c r="V280" s="55">
        <v>7.5958521376452364</v>
      </c>
      <c r="W280" s="55">
        <v>7.5958521376452364</v>
      </c>
    </row>
    <row r="281" spans="3:23" x14ac:dyDescent="0.25">
      <c r="C281" s="51">
        <v>1</v>
      </c>
      <c r="D281" s="54">
        <v>55</v>
      </c>
      <c r="E281" s="54">
        <v>59</v>
      </c>
      <c r="F281" s="54">
        <v>24</v>
      </c>
      <c r="G281" s="54">
        <v>0.13683671329769864</v>
      </c>
      <c r="H281" s="54">
        <v>0.93220338983050843</v>
      </c>
      <c r="I281" s="54">
        <v>0.67901234567901236</v>
      </c>
      <c r="J281" s="54">
        <v>8.3682838718840049</v>
      </c>
      <c r="K281" s="54">
        <v>138</v>
      </c>
      <c r="L281" s="54">
        <v>105.49090909090908</v>
      </c>
      <c r="M281" s="54">
        <v>268.88417508417501</v>
      </c>
      <c r="N281" s="54">
        <v>16.397688101807979</v>
      </c>
      <c r="O281" s="54">
        <v>0.27112575214248485</v>
      </c>
      <c r="P281" s="54">
        <v>1.9892933776788122</v>
      </c>
      <c r="Q281" s="54">
        <v>128.46666666666667</v>
      </c>
      <c r="R281" s="54">
        <v>0.89509156771222298</v>
      </c>
      <c r="S281" s="54">
        <v>4.9472814775077998</v>
      </c>
      <c r="T281" s="54">
        <v>1.1358024691358047E-2</v>
      </c>
      <c r="U281" s="54">
        <v>0.14710555357631003</v>
      </c>
      <c r="V281" s="54">
        <v>8.5038315784798755</v>
      </c>
      <c r="W281" s="54">
        <v>8.4238412810531198</v>
      </c>
    </row>
    <row r="282" spans="3:23" x14ac:dyDescent="0.25">
      <c r="C282" s="52">
        <v>1</v>
      </c>
      <c r="D282" s="55">
        <v>55</v>
      </c>
      <c r="E282" s="55">
        <v>59</v>
      </c>
      <c r="F282" s="55">
        <v>23.818000000000001</v>
      </c>
      <c r="G282" s="55">
        <v>0.49054763299991205</v>
      </c>
      <c r="H282" s="55">
        <v>0.93220338983050843</v>
      </c>
      <c r="I282" s="55">
        <v>0.67901234567901236</v>
      </c>
      <c r="J282" s="55">
        <v>8.3682838718840049</v>
      </c>
      <c r="K282" s="55">
        <v>143</v>
      </c>
      <c r="L282" s="55">
        <v>109.21818181818182</v>
      </c>
      <c r="M282" s="55">
        <v>289.91447811447819</v>
      </c>
      <c r="N282" s="55">
        <v>17.02687517175357</v>
      </c>
      <c r="O282" s="55">
        <v>0.33699694655043522</v>
      </c>
      <c r="P282" s="55">
        <v>2.0546756092029623</v>
      </c>
      <c r="Q282" s="55">
        <v>145.37777777777774</v>
      </c>
      <c r="R282" s="55">
        <v>0.87986648189881134</v>
      </c>
      <c r="S282" s="55">
        <v>5.0266365316278039</v>
      </c>
      <c r="T282" s="55">
        <v>1.1604938271604959E-2</v>
      </c>
      <c r="U282" s="55">
        <v>0.13061040333536633</v>
      </c>
      <c r="V282" s="55">
        <v>9.0667557927883227</v>
      </c>
      <c r="W282" s="55">
        <v>7.9009013678340798</v>
      </c>
    </row>
    <row r="283" spans="3:23" x14ac:dyDescent="0.25">
      <c r="C283" s="51">
        <v>1</v>
      </c>
      <c r="D283" s="54">
        <v>49</v>
      </c>
      <c r="E283" s="54">
        <v>53</v>
      </c>
      <c r="F283" s="54">
        <v>22.685000000000002</v>
      </c>
      <c r="G283" s="54">
        <v>0.43919593041394589</v>
      </c>
      <c r="H283" s="54">
        <v>0.92452830188679247</v>
      </c>
      <c r="I283" s="54">
        <v>0.68055555555555558</v>
      </c>
      <c r="J283" s="54">
        <v>7.8986541696685881</v>
      </c>
      <c r="K283" s="54">
        <v>135</v>
      </c>
      <c r="L283" s="54">
        <v>106.16326530612245</v>
      </c>
      <c r="M283" s="54">
        <v>206.63945578231292</v>
      </c>
      <c r="N283" s="54">
        <v>14.374959331501183</v>
      </c>
      <c r="O283" s="54">
        <v>0.25989273592628465</v>
      </c>
      <c r="P283" s="54">
        <v>2.1328283184134684</v>
      </c>
      <c r="Q283" s="54">
        <v>96.387499999999989</v>
      </c>
      <c r="R283" s="54">
        <v>0.90832659950528516</v>
      </c>
      <c r="S283" s="54">
        <v>4.8646100991730972</v>
      </c>
      <c r="T283" s="54">
        <v>1.2500000000000009E-2</v>
      </c>
      <c r="U283" s="54">
        <v>0.15445080192854949</v>
      </c>
      <c r="V283" s="54">
        <v>8.4402427849180857</v>
      </c>
      <c r="W283" s="54">
        <v>7.5826407197637069</v>
      </c>
    </row>
    <row r="284" spans="3:23" x14ac:dyDescent="0.25">
      <c r="C284" s="52">
        <v>1</v>
      </c>
      <c r="D284" s="55">
        <v>49</v>
      </c>
      <c r="E284" s="55">
        <v>53</v>
      </c>
      <c r="F284" s="55">
        <v>22.685000000000002</v>
      </c>
      <c r="G284" s="55">
        <v>0.439195930413946</v>
      </c>
      <c r="H284" s="55">
        <v>0.92452830188679247</v>
      </c>
      <c r="I284" s="55">
        <v>0.68055555555555558</v>
      </c>
      <c r="J284" s="55">
        <v>7.8986541696685881</v>
      </c>
      <c r="K284" s="55">
        <v>237</v>
      </c>
      <c r="L284" s="55">
        <v>141.38775510204081</v>
      </c>
      <c r="M284" s="55">
        <v>2289.1173469387754</v>
      </c>
      <c r="N284" s="55">
        <v>47.844721202435444</v>
      </c>
      <c r="O284" s="55">
        <v>0.16413560656188936</v>
      </c>
      <c r="P284" s="55">
        <v>1.96078085194809</v>
      </c>
      <c r="Q284" s="55">
        <v>942.38750000000016</v>
      </c>
      <c r="R284" s="55">
        <v>0.87240347933809692</v>
      </c>
      <c r="S284" s="55">
        <v>5.4514445379927601</v>
      </c>
      <c r="T284" s="55">
        <v>1.2500000000000009E-2</v>
      </c>
      <c r="U284" s="55">
        <v>7.5424375729629095E-2</v>
      </c>
      <c r="V284" s="55">
        <v>8.4402427849180874</v>
      </c>
      <c r="W284" s="55">
        <v>7.5826407197637087</v>
      </c>
    </row>
    <row r="285" spans="3:23" x14ac:dyDescent="0.25">
      <c r="C285" s="51">
        <v>1</v>
      </c>
      <c r="D285" s="54">
        <v>55</v>
      </c>
      <c r="E285" s="54">
        <v>59</v>
      </c>
      <c r="F285" s="54">
        <v>23.818000000000001</v>
      </c>
      <c r="G285" s="54">
        <v>0.49054763299991205</v>
      </c>
      <c r="H285" s="54">
        <v>0.93220338983050843</v>
      </c>
      <c r="I285" s="54">
        <v>0.67901234567901236</v>
      </c>
      <c r="J285" s="54">
        <v>8.3682838718840049</v>
      </c>
      <c r="K285" s="54">
        <v>177</v>
      </c>
      <c r="L285" s="54">
        <v>121.54545454545455</v>
      </c>
      <c r="M285" s="54">
        <v>1070.3265993265998</v>
      </c>
      <c r="N285" s="54">
        <v>32.715846303077655</v>
      </c>
      <c r="O285" s="54">
        <v>-3.3960156998535745E-3</v>
      </c>
      <c r="P285" s="54">
        <v>1.7952295776818783</v>
      </c>
      <c r="Q285" s="54">
        <v>569.17777777777792</v>
      </c>
      <c r="R285" s="54">
        <v>0.86087412829680765</v>
      </c>
      <c r="S285" s="54">
        <v>5.3902728952641663</v>
      </c>
      <c r="T285" s="54">
        <v>1.1358024691358048E-2</v>
      </c>
      <c r="U285" s="54">
        <v>9.0202338469737617E-2</v>
      </c>
      <c r="V285" s="54">
        <v>9.0667557927883227</v>
      </c>
      <c r="W285" s="54">
        <v>7.9009013678340798</v>
      </c>
    </row>
    <row r="286" spans="3:23" x14ac:dyDescent="0.25">
      <c r="C286" s="52">
        <v>1</v>
      </c>
      <c r="D286" s="55">
        <v>41</v>
      </c>
      <c r="E286" s="55">
        <v>45</v>
      </c>
      <c r="F286" s="55">
        <v>20.907</v>
      </c>
      <c r="G286" s="55">
        <v>0.37986972501764632</v>
      </c>
      <c r="H286" s="55">
        <v>0.91111111111111109</v>
      </c>
      <c r="I286" s="55">
        <v>0.640625</v>
      </c>
      <c r="J286" s="55">
        <v>7.2251519938435669</v>
      </c>
      <c r="K286" s="55">
        <v>174</v>
      </c>
      <c r="L286" s="55">
        <v>118.3170731707317</v>
      </c>
      <c r="M286" s="55">
        <v>894.12195121951231</v>
      </c>
      <c r="N286" s="55">
        <v>29.901872035367823</v>
      </c>
      <c r="O286" s="55">
        <v>6.3401051892300123E-2</v>
      </c>
      <c r="P286" s="55">
        <v>1.9814425444344403</v>
      </c>
      <c r="Q286" s="55">
        <v>524.38888888888891</v>
      </c>
      <c r="R286" s="55">
        <v>0.85394199249834934</v>
      </c>
      <c r="S286" s="55">
        <v>5.0952376752970219</v>
      </c>
      <c r="T286" s="55">
        <v>1.3888888888888916E-2</v>
      </c>
      <c r="U286" s="55">
        <v>8.8874505719133051E-2</v>
      </c>
      <c r="V286" s="55">
        <v>7.6360292750506691</v>
      </c>
      <c r="W286" s="55">
        <v>7.0636324810317683</v>
      </c>
    </row>
    <row r="287" spans="3:23" x14ac:dyDescent="0.25">
      <c r="C287" s="51">
        <v>1</v>
      </c>
      <c r="D287" s="54">
        <v>38</v>
      </c>
      <c r="E287" s="54">
        <v>42</v>
      </c>
      <c r="F287" s="54">
        <v>20.625999999999998</v>
      </c>
      <c r="G287" s="54">
        <v>0.52748477726821907</v>
      </c>
      <c r="H287" s="54">
        <v>0.90476190476190477</v>
      </c>
      <c r="I287" s="54">
        <v>0.59375</v>
      </c>
      <c r="J287" s="54">
        <v>6.955796338302048</v>
      </c>
      <c r="K287" s="54">
        <v>176</v>
      </c>
      <c r="L287" s="54">
        <v>134.31578947368422</v>
      </c>
      <c r="M287" s="54">
        <v>694.33001422475104</v>
      </c>
      <c r="N287" s="54">
        <v>26.350142584524111</v>
      </c>
      <c r="O287" s="54">
        <v>-0.18302097385310978</v>
      </c>
      <c r="P287" s="54">
        <v>1.8756121275563715</v>
      </c>
      <c r="Q287" s="54">
        <v>589.7916666666664</v>
      </c>
      <c r="R287" s="54">
        <v>0.86138072681153743</v>
      </c>
      <c r="S287" s="54">
        <v>4.9321380397593764</v>
      </c>
      <c r="T287" s="54">
        <v>1.3888888888888916E-2</v>
      </c>
      <c r="U287" s="54">
        <v>7.7751253875176229E-2</v>
      </c>
      <c r="V287" s="54">
        <v>7.6822876709772538</v>
      </c>
      <c r="W287" s="54">
        <v>6.5265987488178077</v>
      </c>
    </row>
    <row r="288" spans="3:23" x14ac:dyDescent="0.25">
      <c r="C288" s="52">
        <v>1</v>
      </c>
      <c r="D288" s="55">
        <v>47</v>
      </c>
      <c r="E288" s="55">
        <v>51</v>
      </c>
      <c r="F288" s="55">
        <v>23.437999999999999</v>
      </c>
      <c r="G288" s="55">
        <v>0.68403154873431504</v>
      </c>
      <c r="H288" s="55">
        <v>0.92156862745098034</v>
      </c>
      <c r="I288" s="55">
        <v>0.58024691358024694</v>
      </c>
      <c r="J288" s="55">
        <v>7.7357778278950491</v>
      </c>
      <c r="K288" s="55">
        <v>187</v>
      </c>
      <c r="L288" s="55">
        <v>129.78723404255319</v>
      </c>
      <c r="M288" s="55">
        <v>947.21461609620701</v>
      </c>
      <c r="N288" s="55">
        <v>30.776851952339229</v>
      </c>
      <c r="O288" s="55">
        <v>0.10367542722345419</v>
      </c>
      <c r="P288" s="55">
        <v>1.8807520457189466</v>
      </c>
      <c r="Q288" s="55">
        <v>523.35555555555538</v>
      </c>
      <c r="R288" s="55">
        <v>0.89013656590553591</v>
      </c>
      <c r="S288" s="55">
        <v>5.3418228942308312</v>
      </c>
      <c r="T288" s="55">
        <v>1.1111111111111134E-2</v>
      </c>
      <c r="U288" s="55">
        <v>7.1953616733423889E-2</v>
      </c>
      <c r="V288" s="55">
        <v>9.1867928637020757</v>
      </c>
      <c r="W288" s="55">
        <v>6.7013283323860291</v>
      </c>
    </row>
    <row r="289" spans="3:23" x14ac:dyDescent="0.25">
      <c r="C289" s="51">
        <v>1</v>
      </c>
      <c r="D289" s="54">
        <v>80</v>
      </c>
      <c r="E289" s="54">
        <v>84</v>
      </c>
      <c r="F289" s="54">
        <v>29.144000000000002</v>
      </c>
      <c r="G289" s="54">
        <v>0.56082577080101137</v>
      </c>
      <c r="H289" s="54">
        <v>0.95238095238095233</v>
      </c>
      <c r="I289" s="54">
        <v>0.72727272727272729</v>
      </c>
      <c r="J289" s="54">
        <v>10.09253008808064</v>
      </c>
      <c r="K289" s="54">
        <v>218</v>
      </c>
      <c r="L289" s="54">
        <v>144.875</v>
      </c>
      <c r="M289" s="54">
        <v>1787.1487341772151</v>
      </c>
      <c r="N289" s="54">
        <v>42.274681952407583</v>
      </c>
      <c r="O289" s="54">
        <v>4.113463377991549E-2</v>
      </c>
      <c r="P289" s="54">
        <v>1.7529628935628889</v>
      </c>
      <c r="Q289" s="54">
        <v>617.39166666666642</v>
      </c>
      <c r="R289" s="54">
        <v>0.90863410073724038</v>
      </c>
      <c r="S289" s="54">
        <v>5.9969280948873598</v>
      </c>
      <c r="T289" s="54">
        <v>8.3333333333333141E-3</v>
      </c>
      <c r="U289" s="54">
        <v>8.5379360967718948E-2</v>
      </c>
      <c r="V289" s="54">
        <v>11.165932518213422</v>
      </c>
      <c r="W289" s="54">
        <v>9.244653463779521</v>
      </c>
    </row>
    <row r="290" spans="3:23" x14ac:dyDescent="0.25">
      <c r="C290" s="52">
        <v>1</v>
      </c>
      <c r="D290" s="55">
        <v>103</v>
      </c>
      <c r="E290" s="55">
        <v>108</v>
      </c>
      <c r="F290" s="55">
        <v>33.734000000000002</v>
      </c>
      <c r="G290" s="55">
        <v>0.65424788611151052</v>
      </c>
      <c r="H290" s="55">
        <v>0.95370370370370372</v>
      </c>
      <c r="I290" s="55">
        <v>0.71527777777777779</v>
      </c>
      <c r="J290" s="55">
        <v>11.45179781116143</v>
      </c>
      <c r="K290" s="55">
        <v>234</v>
      </c>
      <c r="L290" s="55">
        <v>143.37864077669903</v>
      </c>
      <c r="M290" s="55">
        <v>2397.2767942128307</v>
      </c>
      <c r="N290" s="55">
        <v>48.961993364372233</v>
      </c>
      <c r="O290" s="55">
        <v>0.15538337336375199</v>
      </c>
      <c r="P290" s="55">
        <v>1.7853278923806983</v>
      </c>
      <c r="Q290" s="55">
        <v>587.80128205128199</v>
      </c>
      <c r="R290" s="55">
        <v>0.93000817796724466</v>
      </c>
      <c r="S290" s="55">
        <v>6.0841791677918868</v>
      </c>
      <c r="T290" s="55">
        <v>6.4102564102564005E-3</v>
      </c>
      <c r="U290" s="55">
        <v>0.10392541040706339</v>
      </c>
      <c r="V290" s="55">
        <v>13.243555933945435</v>
      </c>
      <c r="W290" s="55">
        <v>10.015838803029105</v>
      </c>
    </row>
    <row r="291" spans="3:23" x14ac:dyDescent="0.25">
      <c r="C291" s="51">
        <v>1</v>
      </c>
      <c r="D291" s="54">
        <v>91</v>
      </c>
      <c r="E291" s="54">
        <v>96</v>
      </c>
      <c r="F291" s="54">
        <v>32.237000000000002</v>
      </c>
      <c r="G291" s="54">
        <v>0.6554169517620213</v>
      </c>
      <c r="H291" s="54">
        <v>0.94791666666666663</v>
      </c>
      <c r="I291" s="54">
        <v>0.68939393939393945</v>
      </c>
      <c r="J291" s="54">
        <v>10.764051215546115</v>
      </c>
      <c r="K291" s="54">
        <v>218</v>
      </c>
      <c r="L291" s="54">
        <v>144.24175824175825</v>
      </c>
      <c r="M291" s="54">
        <v>1836.4742368742361</v>
      </c>
      <c r="N291" s="54">
        <v>42.854104084372551</v>
      </c>
      <c r="O291" s="54">
        <v>4.6824619229155116E-2</v>
      </c>
      <c r="P291" s="54">
        <v>1.8257547666527894</v>
      </c>
      <c r="Q291" s="54">
        <v>586.70629370629365</v>
      </c>
      <c r="R291" s="54">
        <v>0.91252140731903619</v>
      </c>
      <c r="S291" s="54">
        <v>6.1478508214936083</v>
      </c>
      <c r="T291" s="54">
        <v>7.0908112866154916E-3</v>
      </c>
      <c r="U291" s="54">
        <v>9.9797632934491842E-2</v>
      </c>
      <c r="V291" s="54">
        <v>12.488624369838497</v>
      </c>
      <c r="W291" s="54">
        <v>9.432248987566787</v>
      </c>
    </row>
    <row r="292" spans="3:23" x14ac:dyDescent="0.25">
      <c r="C292" s="52">
        <v>1</v>
      </c>
      <c r="D292" s="55">
        <v>89</v>
      </c>
      <c r="E292" s="55">
        <v>96</v>
      </c>
      <c r="F292" s="55">
        <v>32.237000000000002</v>
      </c>
      <c r="G292" s="55">
        <v>0.69020477480709275</v>
      </c>
      <c r="H292" s="55">
        <v>0.92708333333333337</v>
      </c>
      <c r="I292" s="55">
        <v>0.6742424242424242</v>
      </c>
      <c r="J292" s="55">
        <v>10.64510777218481</v>
      </c>
      <c r="K292" s="55">
        <v>211</v>
      </c>
      <c r="L292" s="55">
        <v>136.57303370786516</v>
      </c>
      <c r="M292" s="55">
        <v>1503.8838100102148</v>
      </c>
      <c r="N292" s="55">
        <v>38.779940820096861</v>
      </c>
      <c r="O292" s="55">
        <v>6.0111267377929815E-2</v>
      </c>
      <c r="P292" s="55">
        <v>1.9555745597694021</v>
      </c>
      <c r="Q292" s="55">
        <v>553.77622377622345</v>
      </c>
      <c r="R292" s="55">
        <v>0.90872019159380024</v>
      </c>
      <c r="S292" s="55">
        <v>5.8490543578111529</v>
      </c>
      <c r="T292" s="55">
        <v>7.1886155802239823E-3</v>
      </c>
      <c r="U292" s="55">
        <v>9.4405889436867618E-2</v>
      </c>
      <c r="V292" s="55">
        <v>12.66829916561613</v>
      </c>
      <c r="W292" s="55">
        <v>9.1669599265223951</v>
      </c>
    </row>
    <row r="293" spans="3:23" x14ac:dyDescent="0.25">
      <c r="C293" s="51">
        <v>1</v>
      </c>
      <c r="D293" s="54">
        <v>85</v>
      </c>
      <c r="E293" s="54">
        <v>90</v>
      </c>
      <c r="F293" s="54">
        <v>31.683</v>
      </c>
      <c r="G293" s="54">
        <v>0.7331312823454289</v>
      </c>
      <c r="H293" s="54">
        <v>0.94444444444444442</v>
      </c>
      <c r="I293" s="54">
        <v>0.64393939393939392</v>
      </c>
      <c r="J293" s="54">
        <v>10.403141895720196</v>
      </c>
      <c r="K293" s="54">
        <v>208</v>
      </c>
      <c r="L293" s="54">
        <v>139.48235294117646</v>
      </c>
      <c r="M293" s="54">
        <v>1367.681232492997</v>
      </c>
      <c r="N293" s="54">
        <v>36.982174523586316</v>
      </c>
      <c r="O293" s="54">
        <v>3.5607631769915486E-2</v>
      </c>
      <c r="P293" s="54">
        <v>2.0394244163748034</v>
      </c>
      <c r="Q293" s="54">
        <v>581.34265734265716</v>
      </c>
      <c r="R293" s="54">
        <v>0.91085103184707106</v>
      </c>
      <c r="S293" s="54">
        <v>5.7945125537084046</v>
      </c>
      <c r="T293" s="54">
        <v>7.2864198738324705E-3</v>
      </c>
      <c r="U293" s="54">
        <v>9.6471393970934544E-2</v>
      </c>
      <c r="V293" s="54">
        <v>12.767260841177954</v>
      </c>
      <c r="W293" s="54">
        <v>8.68284995666491</v>
      </c>
    </row>
    <row r="294" spans="3:23" x14ac:dyDescent="0.25">
      <c r="C294" s="52">
        <v>1</v>
      </c>
      <c r="D294" s="55">
        <v>85</v>
      </c>
      <c r="E294" s="55">
        <v>92</v>
      </c>
      <c r="F294" s="55">
        <v>31.683</v>
      </c>
      <c r="G294" s="55">
        <v>0.72923083551439061</v>
      </c>
      <c r="H294" s="55">
        <v>0.92391304347826086</v>
      </c>
      <c r="I294" s="55">
        <v>0.64393939393939392</v>
      </c>
      <c r="J294" s="55">
        <v>10.403141895720196</v>
      </c>
      <c r="K294" s="55">
        <v>208</v>
      </c>
      <c r="L294" s="55">
        <v>139</v>
      </c>
      <c r="M294" s="55">
        <v>1374.0952380952381</v>
      </c>
      <c r="N294" s="55">
        <v>37.068790620888052</v>
      </c>
      <c r="O294" s="55">
        <v>6.9403541979628863E-2</v>
      </c>
      <c r="P294" s="55">
        <v>2.1046291030674653</v>
      </c>
      <c r="Q294" s="55">
        <v>579.67832167832148</v>
      </c>
      <c r="R294" s="55">
        <v>0.91710354582935449</v>
      </c>
      <c r="S294" s="55">
        <v>5.856219759565306</v>
      </c>
      <c r="T294" s="55">
        <v>7.1886155802239815E-3</v>
      </c>
      <c r="U294" s="55">
        <v>0.10551410999056558</v>
      </c>
      <c r="V294" s="55">
        <v>12.706995475319687</v>
      </c>
      <c r="W294" s="55">
        <v>8.69498752669592</v>
      </c>
    </row>
    <row r="295" spans="3:23" x14ac:dyDescent="0.25">
      <c r="C295" s="51">
        <v>1</v>
      </c>
      <c r="D295" s="54">
        <v>101</v>
      </c>
      <c r="E295" s="54">
        <v>110</v>
      </c>
      <c r="F295" s="54">
        <v>36.091000000000001</v>
      </c>
      <c r="G295" s="54">
        <v>0.81355856491509637</v>
      </c>
      <c r="H295" s="54">
        <v>0.91818181818181821</v>
      </c>
      <c r="I295" s="54">
        <v>0.59763313609467461</v>
      </c>
      <c r="J295" s="54">
        <v>11.340070282773887</v>
      </c>
      <c r="K295" s="54">
        <v>211</v>
      </c>
      <c r="L295" s="54">
        <v>135.0990099009901</v>
      </c>
      <c r="M295" s="54">
        <v>1531.1700990099012</v>
      </c>
      <c r="N295" s="54">
        <v>39.130168655525893</v>
      </c>
      <c r="O295" s="54">
        <v>0.20528797676132396</v>
      </c>
      <c r="P295" s="54">
        <v>2.1105293438066628</v>
      </c>
      <c r="Q295" s="54">
        <v>530.19780219780205</v>
      </c>
      <c r="R295" s="54">
        <v>0.92792653164457928</v>
      </c>
      <c r="S295" s="54">
        <v>6.0936614826661062</v>
      </c>
      <c r="T295" s="54">
        <v>5.6756430382804111E-3</v>
      </c>
      <c r="U295" s="54">
        <v>0.13198927759829771</v>
      </c>
      <c r="V295" s="54">
        <v>15.129099660706331</v>
      </c>
      <c r="W295" s="54">
        <v>8.7973140259805831</v>
      </c>
    </row>
    <row r="296" spans="3:23" x14ac:dyDescent="0.25">
      <c r="C296" s="52">
        <v>1</v>
      </c>
      <c r="D296" s="55">
        <v>109</v>
      </c>
      <c r="E296" s="55">
        <v>119</v>
      </c>
      <c r="F296" s="55">
        <v>38.44</v>
      </c>
      <c r="G296" s="55">
        <v>0.82397852134828908</v>
      </c>
      <c r="H296" s="55">
        <v>0.91596638655462181</v>
      </c>
      <c r="I296" s="55">
        <v>0.55612244897959184</v>
      </c>
      <c r="J296" s="55">
        <v>11.780624362746346</v>
      </c>
      <c r="K296" s="55">
        <v>207</v>
      </c>
      <c r="L296" s="55">
        <v>131.60550458715596</v>
      </c>
      <c r="M296" s="55">
        <v>1393.7966360856271</v>
      </c>
      <c r="N296" s="55">
        <v>37.33358589910199</v>
      </c>
      <c r="O296" s="55">
        <v>0.29916153327509581</v>
      </c>
      <c r="P296" s="55">
        <v>2.1354414671322957</v>
      </c>
      <c r="Q296" s="55">
        <v>445.74761904761925</v>
      </c>
      <c r="R296" s="55">
        <v>0.9344453490922715</v>
      </c>
      <c r="S296" s="55">
        <v>6.1052057696715076</v>
      </c>
      <c r="T296" s="55">
        <v>4.8072562358276536E-3</v>
      </c>
      <c r="U296" s="55">
        <v>0.12633934513585313</v>
      </c>
      <c r="V296" s="55">
        <v>15.969135279796946</v>
      </c>
      <c r="W296" s="55">
        <v>9.048447946937813</v>
      </c>
    </row>
    <row r="297" spans="3:23" x14ac:dyDescent="0.25">
      <c r="C297" s="51">
        <v>1</v>
      </c>
      <c r="D297" s="54">
        <v>95</v>
      </c>
      <c r="E297" s="54">
        <v>102</v>
      </c>
      <c r="F297" s="54">
        <v>32.972999999999999</v>
      </c>
      <c r="G297" s="54">
        <v>0.60422678840195532</v>
      </c>
      <c r="H297" s="54">
        <v>0.93137254901960786</v>
      </c>
      <c r="I297" s="54">
        <v>0.71969696969696972</v>
      </c>
      <c r="J297" s="54">
        <v>10.99807968464679</v>
      </c>
      <c r="K297" s="54">
        <v>214</v>
      </c>
      <c r="L297" s="54">
        <v>132.58947368421053</v>
      </c>
      <c r="M297" s="54">
        <v>1512.8828667413213</v>
      </c>
      <c r="N297" s="54">
        <v>38.895794975052524</v>
      </c>
      <c r="O297" s="54">
        <v>0.30741004503822261</v>
      </c>
      <c r="P297" s="54">
        <v>2.0480814362186353</v>
      </c>
      <c r="Q297" s="54">
        <v>500.75524475524497</v>
      </c>
      <c r="R297" s="54">
        <v>0.90845462760685869</v>
      </c>
      <c r="S297" s="54">
        <v>5.9907024503451174</v>
      </c>
      <c r="T297" s="54">
        <v>7.0908112866154907E-3</v>
      </c>
      <c r="U297" s="54">
        <v>0.11225905506101477</v>
      </c>
      <c r="V297" s="54">
        <v>12.442602802838122</v>
      </c>
      <c r="W297" s="54">
        <v>9.9144201030714125</v>
      </c>
    </row>
    <row r="298" spans="3:23" x14ac:dyDescent="0.25">
      <c r="C298" s="52">
        <v>1</v>
      </c>
      <c r="D298" s="55">
        <v>90</v>
      </c>
      <c r="E298" s="55">
        <v>96</v>
      </c>
      <c r="F298" s="55">
        <v>32.237000000000002</v>
      </c>
      <c r="G298" s="55">
        <v>0.66177428649073544</v>
      </c>
      <c r="H298" s="55">
        <v>0.9375</v>
      </c>
      <c r="I298" s="55">
        <v>0.68181818181818177</v>
      </c>
      <c r="J298" s="55">
        <v>10.704744696916627</v>
      </c>
      <c r="K298" s="55">
        <v>224</v>
      </c>
      <c r="L298" s="55">
        <v>137.69999999999999</v>
      </c>
      <c r="M298" s="55">
        <v>1721.2235955056174</v>
      </c>
      <c r="N298" s="55">
        <v>41.487631837761207</v>
      </c>
      <c r="O298" s="55">
        <v>0.29109151410294803</v>
      </c>
      <c r="P298" s="55">
        <v>1.9946171470898979</v>
      </c>
      <c r="Q298" s="55">
        <v>574.76223776223753</v>
      </c>
      <c r="R298" s="55">
        <v>0.90799228372220808</v>
      </c>
      <c r="S298" s="55">
        <v>6.0973000407260338</v>
      </c>
      <c r="T298" s="55">
        <v>6.9930069930070017E-3</v>
      </c>
      <c r="U298" s="55">
        <v>9.3375729494755214E-2</v>
      </c>
      <c r="V298" s="55">
        <v>12.470730424174572</v>
      </c>
      <c r="W298" s="55">
        <v>9.349345720616844</v>
      </c>
    </row>
    <row r="299" spans="3:23" x14ac:dyDescent="0.25">
      <c r="C299" s="51">
        <v>1</v>
      </c>
      <c r="D299" s="54">
        <v>86</v>
      </c>
      <c r="E299" s="54">
        <v>91</v>
      </c>
      <c r="F299" s="54">
        <v>31.591999999999999</v>
      </c>
      <c r="G299" s="54">
        <v>0.71999155312999985</v>
      </c>
      <c r="H299" s="54">
        <v>0.94505494505494503</v>
      </c>
      <c r="I299" s="54">
        <v>0.65151515151515149</v>
      </c>
      <c r="J299" s="54">
        <v>10.464157913908982</v>
      </c>
      <c r="K299" s="54">
        <v>215</v>
      </c>
      <c r="L299" s="54">
        <v>137.65116279069767</v>
      </c>
      <c r="M299" s="54">
        <v>1546.4180574555403</v>
      </c>
      <c r="N299" s="54">
        <v>39.324522342369782</v>
      </c>
      <c r="O299" s="54">
        <v>0.15615639633727835</v>
      </c>
      <c r="P299" s="54">
        <v>1.9601882566692359</v>
      </c>
      <c r="Q299" s="54">
        <v>576.88811188811189</v>
      </c>
      <c r="R299" s="54">
        <v>0.9077197081144549</v>
      </c>
      <c r="S299" s="54">
        <v>5.8650477488126755</v>
      </c>
      <c r="T299" s="54">
        <v>7.1886155802239823E-3</v>
      </c>
      <c r="U299" s="54">
        <v>9.0115556892054832E-2</v>
      </c>
      <c r="V299" s="54">
        <v>12.703801607769702</v>
      </c>
      <c r="W299" s="54">
        <v>8.8162201465474759</v>
      </c>
    </row>
    <row r="300" spans="3:23" x14ac:dyDescent="0.25">
      <c r="C300" s="52">
        <v>1</v>
      </c>
      <c r="D300" s="55">
        <v>69</v>
      </c>
      <c r="E300" s="55">
        <v>73</v>
      </c>
      <c r="F300" s="55">
        <v>27.366</v>
      </c>
      <c r="G300" s="55">
        <v>0.61404332880739265</v>
      </c>
      <c r="H300" s="55">
        <v>0.9452054794520548</v>
      </c>
      <c r="I300" s="55">
        <v>0.69696969696969702</v>
      </c>
      <c r="J300" s="55">
        <v>9.3730213158152065</v>
      </c>
      <c r="K300" s="55">
        <v>226</v>
      </c>
      <c r="L300" s="55">
        <v>145.94202898550725</v>
      </c>
      <c r="M300" s="55">
        <v>1612.6142369991464</v>
      </c>
      <c r="N300" s="55">
        <v>40.157368402313743</v>
      </c>
      <c r="O300" s="55">
        <v>0.25792253207349647</v>
      </c>
      <c r="P300" s="55">
        <v>1.9338521389254744</v>
      </c>
      <c r="Q300" s="55">
        <v>641.81481481481524</v>
      </c>
      <c r="R300" s="55">
        <v>0.90497300279202975</v>
      </c>
      <c r="S300" s="55">
        <v>5.4726649932864664</v>
      </c>
      <c r="T300" s="55">
        <v>9.4307270233196221E-3</v>
      </c>
      <c r="U300" s="55">
        <v>8.4716563471741779E-2</v>
      </c>
      <c r="V300" s="55">
        <v>10.636814439214174</v>
      </c>
      <c r="W300" s="55">
        <v>8.3953431776990062</v>
      </c>
    </row>
    <row r="301" spans="3:23" x14ac:dyDescent="0.25">
      <c r="C301" s="51">
        <v>1</v>
      </c>
      <c r="D301" s="54">
        <v>64</v>
      </c>
      <c r="E301" s="54">
        <v>68</v>
      </c>
      <c r="F301" s="54">
        <v>25.777999999999999</v>
      </c>
      <c r="G301" s="54">
        <v>0.50673931898020219</v>
      </c>
      <c r="H301" s="54">
        <v>0.94117647058823528</v>
      </c>
      <c r="I301" s="54">
        <v>0.71111111111111114</v>
      </c>
      <c r="J301" s="54">
        <v>9.0270333367641005</v>
      </c>
      <c r="K301" s="54">
        <v>212</v>
      </c>
      <c r="L301" s="54">
        <v>144.015625</v>
      </c>
      <c r="M301" s="54">
        <v>1478.015625</v>
      </c>
      <c r="N301" s="54">
        <v>38.44496878656556</v>
      </c>
      <c r="O301" s="54">
        <v>0.10530663211069019</v>
      </c>
      <c r="P301" s="54">
        <v>1.9292587476370289</v>
      </c>
      <c r="Q301" s="54">
        <v>646.67676767676789</v>
      </c>
      <c r="R301" s="54">
        <v>0.87980737711431756</v>
      </c>
      <c r="S301" s="54">
        <v>5.476409765557392</v>
      </c>
      <c r="T301" s="54">
        <v>1.0101010101010119E-2</v>
      </c>
      <c r="U301" s="54">
        <v>8.7775121722608429E-2</v>
      </c>
      <c r="V301" s="54">
        <v>9.8072637554295348</v>
      </c>
      <c r="W301" s="54">
        <v>8.4548355571297105</v>
      </c>
    </row>
    <row r="302" spans="3:23" x14ac:dyDescent="0.25">
      <c r="C302" s="52">
        <v>1</v>
      </c>
      <c r="D302" s="55">
        <v>76</v>
      </c>
      <c r="E302" s="55">
        <v>80</v>
      </c>
      <c r="F302" s="55">
        <v>28.59</v>
      </c>
      <c r="G302" s="55">
        <v>0.6324733137714329</v>
      </c>
      <c r="H302" s="55">
        <v>0.95</v>
      </c>
      <c r="I302" s="55">
        <v>0.69090909090909092</v>
      </c>
      <c r="J302" s="55">
        <v>9.8369815187318714</v>
      </c>
      <c r="K302" s="55">
        <v>218</v>
      </c>
      <c r="L302" s="55">
        <v>138.85526315789474</v>
      </c>
      <c r="M302" s="55">
        <v>1745.2187719298242</v>
      </c>
      <c r="N302" s="55">
        <v>41.77581563452501</v>
      </c>
      <c r="O302" s="55">
        <v>0.25513423692386722</v>
      </c>
      <c r="P302" s="55">
        <v>1.8493388191376465</v>
      </c>
      <c r="Q302" s="55">
        <v>583.36666666666667</v>
      </c>
      <c r="R302" s="55">
        <v>0.90719242875056061</v>
      </c>
      <c r="S302" s="55">
        <v>5.7543778423340246</v>
      </c>
      <c r="T302" s="55">
        <v>8.3333333333333141E-3</v>
      </c>
      <c r="U302" s="55">
        <v>9.4487694058430466E-2</v>
      </c>
      <c r="V302" s="55">
        <v>11.260551858394754</v>
      </c>
      <c r="W302" s="55">
        <v>8.7222224706125573</v>
      </c>
    </row>
    <row r="303" spans="3:23" x14ac:dyDescent="0.25">
      <c r="C303" s="51">
        <v>1</v>
      </c>
      <c r="D303" s="54">
        <v>83</v>
      </c>
      <c r="E303" s="54">
        <v>88</v>
      </c>
      <c r="F303" s="54">
        <v>30.640999999999998</v>
      </c>
      <c r="G303" s="54">
        <v>0.65505852822992328</v>
      </c>
      <c r="H303" s="54">
        <v>0.94318181818181823</v>
      </c>
      <c r="I303" s="54">
        <v>0.69166666666666665</v>
      </c>
      <c r="J303" s="54">
        <v>10.280023453913834</v>
      </c>
      <c r="K303" s="54">
        <v>230</v>
      </c>
      <c r="L303" s="54">
        <v>137.40963855421685</v>
      </c>
      <c r="M303" s="54">
        <v>1982.6106376726427</v>
      </c>
      <c r="N303" s="54">
        <v>44.526516118742578</v>
      </c>
      <c r="O303" s="54">
        <v>0.42231340095755909</v>
      </c>
      <c r="P303" s="54">
        <v>2.0281259020704483</v>
      </c>
      <c r="Q303" s="54">
        <v>587.22307692307686</v>
      </c>
      <c r="R303" s="54">
        <v>0.90521557135110275</v>
      </c>
      <c r="S303" s="54">
        <v>5.9804022325256838</v>
      </c>
      <c r="T303" s="54">
        <v>7.8106508875739472E-3</v>
      </c>
      <c r="U303" s="54">
        <v>8.5249243660876564E-2</v>
      </c>
      <c r="V303" s="54">
        <v>11.926770382057542</v>
      </c>
      <c r="W303" s="54">
        <v>9.011606973174402</v>
      </c>
    </row>
    <row r="304" spans="3:23" x14ac:dyDescent="0.25">
      <c r="C304" s="52">
        <v>1</v>
      </c>
      <c r="D304" s="55">
        <v>125</v>
      </c>
      <c r="E304" s="55">
        <v>141</v>
      </c>
      <c r="F304" s="55">
        <v>42.913999999999994</v>
      </c>
      <c r="G304" s="55">
        <v>0.85263007612946584</v>
      </c>
      <c r="H304" s="55">
        <v>0.88652482269503541</v>
      </c>
      <c r="I304" s="55">
        <v>0.69444444444444442</v>
      </c>
      <c r="J304" s="55">
        <v>12.6156626101008</v>
      </c>
      <c r="K304" s="55">
        <v>232</v>
      </c>
      <c r="L304" s="55">
        <v>129.73599999999999</v>
      </c>
      <c r="M304" s="55">
        <v>1621.3087741935485</v>
      </c>
      <c r="N304" s="55">
        <v>40.265478690728969</v>
      </c>
      <c r="O304" s="55">
        <v>0.7346499967612925</v>
      </c>
      <c r="P304" s="55">
        <v>2.6332308641218769</v>
      </c>
      <c r="Q304" s="55">
        <v>492.3842105263156</v>
      </c>
      <c r="R304" s="55">
        <v>0.89376808434451394</v>
      </c>
      <c r="S304" s="55">
        <v>6.1896278845928627</v>
      </c>
      <c r="T304" s="55">
        <v>5.2631578947368238E-3</v>
      </c>
      <c r="U304" s="55">
        <v>9.5238531785825767E-2</v>
      </c>
      <c r="V304" s="55">
        <v>18.036831408185318</v>
      </c>
      <c r="W304" s="55">
        <v>9.4245154474575674</v>
      </c>
    </row>
    <row r="305" spans="3:23" x14ac:dyDescent="0.25">
      <c r="C305" s="51">
        <v>1</v>
      </c>
      <c r="D305" s="54">
        <v>172</v>
      </c>
      <c r="E305" s="54">
        <v>203</v>
      </c>
      <c r="F305" s="54">
        <v>54.616</v>
      </c>
      <c r="G305" s="54">
        <v>0.89410287584712056</v>
      </c>
      <c r="H305" s="54">
        <v>0.84729064039408863</v>
      </c>
      <c r="I305" s="54">
        <v>0.58503401360544216</v>
      </c>
      <c r="J305" s="54">
        <v>14.798554040663836</v>
      </c>
      <c r="K305" s="54">
        <v>210</v>
      </c>
      <c r="L305" s="54">
        <v>115.21511627906976</v>
      </c>
      <c r="M305" s="54">
        <v>1248.6142730858155</v>
      </c>
      <c r="N305" s="54">
        <v>35.33573648710064</v>
      </c>
      <c r="O305" s="54">
        <v>1.038706492186777</v>
      </c>
      <c r="P305" s="54">
        <v>3.0421990438778108</v>
      </c>
      <c r="Q305" s="54">
        <v>270.17857142857127</v>
      </c>
      <c r="R305" s="54">
        <v>0.94399388419654706</v>
      </c>
      <c r="S305" s="54">
        <v>5.9999705932522689</v>
      </c>
      <c r="T305" s="54">
        <v>3.6473266992747373E-3</v>
      </c>
      <c r="U305" s="54">
        <v>0.17645970688662371</v>
      </c>
      <c r="V305" s="54">
        <v>23.270420707310301</v>
      </c>
      <c r="W305" s="54">
        <v>10.4219287507691</v>
      </c>
    </row>
    <row r="306" spans="3:23" x14ac:dyDescent="0.25">
      <c r="C306" s="52">
        <v>1</v>
      </c>
      <c r="D306" s="55">
        <v>67</v>
      </c>
      <c r="E306" s="55">
        <v>71</v>
      </c>
      <c r="F306" s="55">
        <v>26.422999999999998</v>
      </c>
      <c r="G306" s="55">
        <v>0.43138281063974099</v>
      </c>
      <c r="H306" s="55">
        <v>0.94366197183098588</v>
      </c>
      <c r="I306" s="55">
        <v>0.74444444444444446</v>
      </c>
      <c r="J306" s="55">
        <v>9.2361815431083798</v>
      </c>
      <c r="K306" s="55">
        <v>205</v>
      </c>
      <c r="L306" s="55">
        <v>138.22388059701493</v>
      </c>
      <c r="M306" s="55">
        <v>1153.9642695612845</v>
      </c>
      <c r="N306" s="55">
        <v>33.970049596096921</v>
      </c>
      <c r="O306" s="55">
        <v>0.19783474705701082</v>
      </c>
      <c r="P306" s="55">
        <v>1.9174445974293941</v>
      </c>
      <c r="Q306" s="55">
        <v>479.19191919191906</v>
      </c>
      <c r="R306" s="55">
        <v>0.8997119736820034</v>
      </c>
      <c r="S306" s="55">
        <v>5.7675817277712023</v>
      </c>
      <c r="T306" s="55">
        <v>1.0101010101010119E-2</v>
      </c>
      <c r="U306" s="55">
        <v>0.11177603674114059</v>
      </c>
      <c r="V306" s="55">
        <v>9.8008008462154272</v>
      </c>
      <c r="W306" s="55">
        <v>8.8419785146193064</v>
      </c>
    </row>
    <row r="307" spans="3:23" x14ac:dyDescent="0.25">
      <c r="C307" s="51">
        <v>1</v>
      </c>
      <c r="D307" s="54">
        <v>67</v>
      </c>
      <c r="E307" s="54">
        <v>71</v>
      </c>
      <c r="F307" s="54">
        <v>26.422999999999998</v>
      </c>
      <c r="G307" s="54">
        <v>0.43138281063974099</v>
      </c>
      <c r="H307" s="54">
        <v>0.94366197183098588</v>
      </c>
      <c r="I307" s="54">
        <v>0.74444444444444446</v>
      </c>
      <c r="J307" s="54">
        <v>9.2361815431083798</v>
      </c>
      <c r="K307" s="54">
        <v>194</v>
      </c>
      <c r="L307" s="54">
        <v>138.9402985074627</v>
      </c>
      <c r="M307" s="54">
        <v>1118.8448665762096</v>
      </c>
      <c r="N307" s="54">
        <v>33.449138502750856</v>
      </c>
      <c r="O307" s="54">
        <v>5.5539595749804535E-2</v>
      </c>
      <c r="P307" s="54">
        <v>1.8680676081359244</v>
      </c>
      <c r="Q307" s="54">
        <v>487.16161616161594</v>
      </c>
      <c r="R307" s="54">
        <v>0.89326931678234345</v>
      </c>
      <c r="S307" s="54">
        <v>5.737730981502545</v>
      </c>
      <c r="T307" s="54">
        <v>1.0101010101010119E-2</v>
      </c>
      <c r="U307" s="54">
        <v>0.1024557448411919</v>
      </c>
      <c r="V307" s="54">
        <v>9.8008008462154272</v>
      </c>
      <c r="W307" s="54">
        <v>8.8419785146193064</v>
      </c>
    </row>
    <row r="308" spans="3:23" x14ac:dyDescent="0.25">
      <c r="C308" s="52">
        <v>1</v>
      </c>
      <c r="D308" s="55">
        <v>74</v>
      </c>
      <c r="E308" s="55">
        <v>79</v>
      </c>
      <c r="F308" s="55">
        <v>28.474</v>
      </c>
      <c r="G308" s="55">
        <v>0.43142588473696691</v>
      </c>
      <c r="H308" s="55">
        <v>0.93670886075949367</v>
      </c>
      <c r="I308" s="55">
        <v>0.74</v>
      </c>
      <c r="J308" s="55">
        <v>9.7066846199102415</v>
      </c>
      <c r="K308" s="55">
        <v>212</v>
      </c>
      <c r="L308" s="55">
        <v>139.45945945945945</v>
      </c>
      <c r="M308" s="55">
        <v>1538.6353202517582</v>
      </c>
      <c r="N308" s="55">
        <v>39.225442256930108</v>
      </c>
      <c r="O308" s="55">
        <v>0.25906598985538748</v>
      </c>
      <c r="P308" s="55">
        <v>1.8837820096762083</v>
      </c>
      <c r="Q308" s="55">
        <v>491.38181818181829</v>
      </c>
      <c r="R308" s="55">
        <v>0.91897623516357652</v>
      </c>
      <c r="S308" s="55">
        <v>5.7295915412461573</v>
      </c>
      <c r="T308" s="55">
        <v>9.0909090909090662E-3</v>
      </c>
      <c r="U308" s="55">
        <v>9.5845247916693341E-2</v>
      </c>
      <c r="V308" s="55">
        <v>10.304866546847782</v>
      </c>
      <c r="W308" s="55">
        <v>9.2965186981487857</v>
      </c>
    </row>
    <row r="309" spans="3:23" x14ac:dyDescent="0.25">
      <c r="C309" s="51">
        <v>1</v>
      </c>
      <c r="D309" s="54">
        <v>80</v>
      </c>
      <c r="E309" s="54">
        <v>84</v>
      </c>
      <c r="F309" s="54">
        <v>29.144000000000002</v>
      </c>
      <c r="G309" s="54">
        <v>0.56082577080101159</v>
      </c>
      <c r="H309" s="54">
        <v>0.95238095238095233</v>
      </c>
      <c r="I309" s="54">
        <v>0.72727272727272729</v>
      </c>
      <c r="J309" s="54">
        <v>10.09253008808064</v>
      </c>
      <c r="K309" s="54">
        <v>197</v>
      </c>
      <c r="L309" s="54">
        <v>132.0625</v>
      </c>
      <c r="M309" s="54">
        <v>1236.0846518987341</v>
      </c>
      <c r="N309" s="54">
        <v>35.157995561447102</v>
      </c>
      <c r="O309" s="54">
        <v>0.16244486339729899</v>
      </c>
      <c r="P309" s="54">
        <v>1.7899940747052989</v>
      </c>
      <c r="Q309" s="54">
        <v>419.34166666666658</v>
      </c>
      <c r="R309" s="54">
        <v>0.91553284220258391</v>
      </c>
      <c r="S309" s="54">
        <v>5.8186198135562304</v>
      </c>
      <c r="T309" s="54">
        <v>8.3333333333333141E-3</v>
      </c>
      <c r="U309" s="54">
        <v>9.5406990166668343E-2</v>
      </c>
      <c r="V309" s="54">
        <v>11.165932518213422</v>
      </c>
      <c r="W309" s="54">
        <v>9.2446534637795192</v>
      </c>
    </row>
    <row r="310" spans="3:23" x14ac:dyDescent="0.25">
      <c r="C310" s="52">
        <v>1</v>
      </c>
      <c r="D310" s="55">
        <v>72</v>
      </c>
      <c r="E310" s="55">
        <v>76</v>
      </c>
      <c r="F310" s="55">
        <v>27.646999999999998</v>
      </c>
      <c r="G310" s="55">
        <v>0.51273075741216312</v>
      </c>
      <c r="H310" s="55">
        <v>0.94736842105263153</v>
      </c>
      <c r="I310" s="55">
        <v>0.72</v>
      </c>
      <c r="J310" s="55">
        <v>9.5746147296343835</v>
      </c>
      <c r="K310" s="55">
        <v>206</v>
      </c>
      <c r="L310" s="55">
        <v>137.75</v>
      </c>
      <c r="M310" s="55">
        <v>1336.1901408450703</v>
      </c>
      <c r="N310" s="55">
        <v>36.553934683492969</v>
      </c>
      <c r="O310" s="55">
        <v>0.19206079204746085</v>
      </c>
      <c r="P310" s="55">
        <v>1.863229449327729</v>
      </c>
      <c r="Q310" s="55">
        <v>470.96363636363634</v>
      </c>
      <c r="R310" s="55">
        <v>0.89952109823244009</v>
      </c>
      <c r="S310" s="55">
        <v>5.5656225708266627</v>
      </c>
      <c r="T310" s="55">
        <v>9.0909090909090662E-3</v>
      </c>
      <c r="U310" s="55">
        <v>9.1723283727460192E-2</v>
      </c>
      <c r="V310" s="55">
        <v>10.421511914742657</v>
      </c>
      <c r="W310" s="55">
        <v>8.9473833972726506</v>
      </c>
    </row>
    <row r="311" spans="3:23" x14ac:dyDescent="0.25">
      <c r="C311" s="51">
        <v>1</v>
      </c>
      <c r="D311" s="54">
        <v>77</v>
      </c>
      <c r="E311" s="54">
        <v>81</v>
      </c>
      <c r="F311" s="54">
        <v>28.382999999999999</v>
      </c>
      <c r="G311" s="54">
        <v>0.32639575867763426</v>
      </c>
      <c r="H311" s="54">
        <v>0.95061728395061729</v>
      </c>
      <c r="I311" s="54">
        <v>0.77</v>
      </c>
      <c r="J311" s="54">
        <v>9.9014870067383072</v>
      </c>
      <c r="K311" s="54">
        <v>194</v>
      </c>
      <c r="L311" s="54">
        <v>128.74025974025975</v>
      </c>
      <c r="M311" s="54">
        <v>1194.5632262474373</v>
      </c>
      <c r="N311" s="54">
        <v>34.562453996315675</v>
      </c>
      <c r="O311" s="54">
        <v>0.15173043111462328</v>
      </c>
      <c r="P311" s="54">
        <v>1.8206195939055343</v>
      </c>
      <c r="Q311" s="54">
        <v>394.19999999999987</v>
      </c>
      <c r="R311" s="54">
        <v>0.90044243166155025</v>
      </c>
      <c r="S311" s="54">
        <v>5.6301690081149829</v>
      </c>
      <c r="T311" s="54">
        <v>9.2561983471074125E-3</v>
      </c>
      <c r="U311" s="54">
        <v>0.11516582932881653</v>
      </c>
      <c r="V311" s="54">
        <v>10.248006880444857</v>
      </c>
      <c r="W311" s="54">
        <v>9.6867563715662985</v>
      </c>
    </row>
    <row r="312" spans="3:23" x14ac:dyDescent="0.25">
      <c r="C312" s="52">
        <v>1</v>
      </c>
      <c r="D312" s="55">
        <v>77</v>
      </c>
      <c r="E312" s="55">
        <v>81</v>
      </c>
      <c r="F312" s="55">
        <v>28.382999999999999</v>
      </c>
      <c r="G312" s="55">
        <v>0.32639575867763426</v>
      </c>
      <c r="H312" s="55">
        <v>0.95061728395061729</v>
      </c>
      <c r="I312" s="55">
        <v>0.77</v>
      </c>
      <c r="J312" s="55">
        <v>9.9014870067383072</v>
      </c>
      <c r="K312" s="55">
        <v>192</v>
      </c>
      <c r="L312" s="55">
        <v>125.36363636363636</v>
      </c>
      <c r="M312" s="55">
        <v>1128.734449760766</v>
      </c>
      <c r="N312" s="55">
        <v>33.59664342997327</v>
      </c>
      <c r="O312" s="55">
        <v>0.19411702256263619</v>
      </c>
      <c r="P312" s="55">
        <v>1.8749525597224888</v>
      </c>
      <c r="Q312" s="55">
        <v>352.1272727272725</v>
      </c>
      <c r="R312" s="55">
        <v>0.90360746326766794</v>
      </c>
      <c r="S312" s="55">
        <v>5.8154243653421318</v>
      </c>
      <c r="T312" s="55">
        <v>9.0909090909090662E-3</v>
      </c>
      <c r="U312" s="55">
        <v>0.12053345121587924</v>
      </c>
      <c r="V312" s="55">
        <v>10.248006880444857</v>
      </c>
      <c r="W312" s="55">
        <v>9.6867563715662985</v>
      </c>
    </row>
    <row r="313" spans="3:23" x14ac:dyDescent="0.25">
      <c r="C313" s="51">
        <v>1</v>
      </c>
      <c r="D313" s="54">
        <v>103</v>
      </c>
      <c r="E313" s="54">
        <v>131</v>
      </c>
      <c r="F313" s="54">
        <v>48.364000000000004</v>
      </c>
      <c r="G313" s="54">
        <v>0.87610963215704152</v>
      </c>
      <c r="H313" s="54">
        <v>0.7862595419847328</v>
      </c>
      <c r="I313" s="54">
        <v>0.45777777777777778</v>
      </c>
      <c r="J313" s="54">
        <v>11.45179781116143</v>
      </c>
      <c r="K313" s="54">
        <v>195</v>
      </c>
      <c r="L313" s="54">
        <v>124.71844660194175</v>
      </c>
      <c r="M313" s="54">
        <v>991.24347991623813</v>
      </c>
      <c r="N313" s="54">
        <v>31.484019437108696</v>
      </c>
      <c r="O313" s="54">
        <v>0.45135066390095696</v>
      </c>
      <c r="P313" s="54">
        <v>2.1850124067185952</v>
      </c>
      <c r="Q313" s="54">
        <v>269.7208333333333</v>
      </c>
      <c r="R313" s="54">
        <v>0.94494038057358887</v>
      </c>
      <c r="S313" s="54">
        <v>5.8753464007595859</v>
      </c>
      <c r="T313" s="54">
        <v>4.4097222222222315E-3</v>
      </c>
      <c r="U313" s="54">
        <v>0.13110743496453459</v>
      </c>
      <c r="V313" s="54">
        <v>18.507953213564921</v>
      </c>
      <c r="W313" s="54">
        <v>8.9229050324966277</v>
      </c>
    </row>
    <row r="314" spans="3:23" x14ac:dyDescent="0.25">
      <c r="C314" s="52">
        <v>1</v>
      </c>
      <c r="D314" s="55">
        <v>106</v>
      </c>
      <c r="E314" s="55">
        <v>119</v>
      </c>
      <c r="F314" s="55">
        <v>39.184000000000005</v>
      </c>
      <c r="G314" s="55">
        <v>0.83255739326684963</v>
      </c>
      <c r="H314" s="55">
        <v>0.89075630252100846</v>
      </c>
      <c r="I314" s="55">
        <v>0.54081632653061229</v>
      </c>
      <c r="J314" s="55">
        <v>11.617374563210367</v>
      </c>
      <c r="K314" s="55">
        <v>203</v>
      </c>
      <c r="L314" s="55">
        <v>123.4622641509434</v>
      </c>
      <c r="M314" s="55">
        <v>1129.6033243486072</v>
      </c>
      <c r="N314" s="55">
        <v>33.609571915580943</v>
      </c>
      <c r="O314" s="55">
        <v>0.67967198337262791</v>
      </c>
      <c r="P314" s="55">
        <v>2.4637880232102205</v>
      </c>
      <c r="Q314" s="55">
        <v>273.56666666666672</v>
      </c>
      <c r="R314" s="55">
        <v>0.94391714851122066</v>
      </c>
      <c r="S314" s="55">
        <v>5.8138275018312946</v>
      </c>
      <c r="T314" s="55">
        <v>5.0340136054421612E-3</v>
      </c>
      <c r="U314" s="55">
        <v>0.12682565285061034</v>
      </c>
      <c r="V314" s="55">
        <v>16.188814518474526</v>
      </c>
      <c r="W314" s="55">
        <v>8.9676123821568172</v>
      </c>
    </row>
    <row r="315" spans="3:23" x14ac:dyDescent="0.25">
      <c r="C315" s="51">
        <v>1</v>
      </c>
      <c r="D315" s="54">
        <v>91</v>
      </c>
      <c r="E315" s="54">
        <v>96</v>
      </c>
      <c r="F315" s="54">
        <v>32.444000000000003</v>
      </c>
      <c r="G315" s="54">
        <v>0.67481437050913939</v>
      </c>
      <c r="H315" s="54">
        <v>0.94791666666666663</v>
      </c>
      <c r="I315" s="54">
        <v>0.63194444444444442</v>
      </c>
      <c r="J315" s="54">
        <v>10.764051215546115</v>
      </c>
      <c r="K315" s="54">
        <v>192</v>
      </c>
      <c r="L315" s="54">
        <v>128.23076923076923</v>
      </c>
      <c r="M315" s="54">
        <v>1063.4683760683763</v>
      </c>
      <c r="N315" s="54">
        <v>32.610862853785029</v>
      </c>
      <c r="O315" s="54">
        <v>0.2774340564248608</v>
      </c>
      <c r="P315" s="54">
        <v>1.9486256059379103</v>
      </c>
      <c r="Q315" s="54">
        <v>322.18589743589729</v>
      </c>
      <c r="R315" s="54">
        <v>0.9233834176173219</v>
      </c>
      <c r="S315" s="54">
        <v>5.9388447774424646</v>
      </c>
      <c r="T315" s="54">
        <v>6.4102564102564005E-3</v>
      </c>
      <c r="U315" s="54">
        <v>0.10859624182437778</v>
      </c>
      <c r="V315" s="54">
        <v>12.668267199269678</v>
      </c>
      <c r="W315" s="54">
        <v>9.3490229701660859</v>
      </c>
    </row>
    <row r="316" spans="3:23" x14ac:dyDescent="0.25">
      <c r="C316" s="52">
        <v>1</v>
      </c>
      <c r="D316" s="55">
        <v>78</v>
      </c>
      <c r="E316" s="55">
        <v>82</v>
      </c>
      <c r="F316" s="55">
        <v>29.053000000000001</v>
      </c>
      <c r="G316" s="55">
        <v>0.58475010885080747</v>
      </c>
      <c r="H316" s="55">
        <v>0.95121951219512191</v>
      </c>
      <c r="I316" s="55">
        <v>0.70909090909090911</v>
      </c>
      <c r="J316" s="55">
        <v>9.9655749703337584</v>
      </c>
      <c r="K316" s="55">
        <v>189</v>
      </c>
      <c r="L316" s="55">
        <v>127.96153846153847</v>
      </c>
      <c r="M316" s="55">
        <v>999.75174825174861</v>
      </c>
      <c r="N316" s="55">
        <v>31.618851153255846</v>
      </c>
      <c r="O316" s="55">
        <v>0.24388062092709828</v>
      </c>
      <c r="P316" s="55">
        <v>1.8741718409645145</v>
      </c>
      <c r="Q316" s="55">
        <v>298.01666666666665</v>
      </c>
      <c r="R316" s="55">
        <v>0.92367508492393979</v>
      </c>
      <c r="S316" s="55">
        <v>5.6216273789799782</v>
      </c>
      <c r="T316" s="55">
        <v>8.6111111111110954E-3</v>
      </c>
      <c r="U316" s="55">
        <v>0.12472388112698518</v>
      </c>
      <c r="V316" s="55">
        <v>11.153138914421925</v>
      </c>
      <c r="W316" s="55">
        <v>9.0475766321402418</v>
      </c>
    </row>
    <row r="317" spans="3:23" x14ac:dyDescent="0.25">
      <c r="C317" s="51">
        <v>1</v>
      </c>
      <c r="D317" s="54">
        <v>76</v>
      </c>
      <c r="E317" s="54">
        <v>82</v>
      </c>
      <c r="F317" s="54">
        <v>29.053000000000001</v>
      </c>
      <c r="G317" s="54">
        <v>0.61081044428596032</v>
      </c>
      <c r="H317" s="54">
        <v>0.92682926829268297</v>
      </c>
      <c r="I317" s="54">
        <v>0.69090909090909092</v>
      </c>
      <c r="J317" s="54">
        <v>9.8369815187318714</v>
      </c>
      <c r="K317" s="54">
        <v>178</v>
      </c>
      <c r="L317" s="54">
        <v>123.14473684210526</v>
      </c>
      <c r="M317" s="54">
        <v>760.28543859649096</v>
      </c>
      <c r="N317" s="54">
        <v>27.573273991249042</v>
      </c>
      <c r="O317" s="54">
        <v>0.20304741026715603</v>
      </c>
      <c r="P317" s="54">
        <v>1.8661379535805496</v>
      </c>
      <c r="Q317" s="54">
        <v>278.04166666666652</v>
      </c>
      <c r="R317" s="54">
        <v>0.91895308434181466</v>
      </c>
      <c r="S317" s="54">
        <v>5.6029334343823534</v>
      </c>
      <c r="T317" s="54">
        <v>8.3333333333333141E-3</v>
      </c>
      <c r="U317" s="54">
        <v>0.10334680687978107</v>
      </c>
      <c r="V317" s="54">
        <v>11.150475782849792</v>
      </c>
      <c r="W317" s="54">
        <v>8.828688738901036</v>
      </c>
    </row>
    <row r="318" spans="3:23" x14ac:dyDescent="0.25">
      <c r="C318" s="52">
        <v>1</v>
      </c>
      <c r="D318" s="55">
        <v>77</v>
      </c>
      <c r="E318" s="55">
        <v>81</v>
      </c>
      <c r="F318" s="55">
        <v>28.382999999999999</v>
      </c>
      <c r="G318" s="55">
        <v>0.32639575867763426</v>
      </c>
      <c r="H318" s="55">
        <v>0.95061728395061729</v>
      </c>
      <c r="I318" s="55">
        <v>0.77</v>
      </c>
      <c r="J318" s="55">
        <v>9.9014870067383072</v>
      </c>
      <c r="K318" s="55">
        <v>174</v>
      </c>
      <c r="L318" s="55">
        <v>122</v>
      </c>
      <c r="M318" s="55">
        <v>724.71052631578948</v>
      </c>
      <c r="N318" s="55">
        <v>26.920448107633526</v>
      </c>
      <c r="O318" s="55">
        <v>0.14298759046715062</v>
      </c>
      <c r="P318" s="55">
        <v>1.8664144959863285</v>
      </c>
      <c r="Q318" s="55">
        <v>299.2</v>
      </c>
      <c r="R318" s="55">
        <v>0.88986805237836941</v>
      </c>
      <c r="S318" s="55">
        <v>5.7276985536257223</v>
      </c>
      <c r="T318" s="55">
        <v>9.0909090909090662E-3</v>
      </c>
      <c r="U318" s="55">
        <v>9.4111320849061944E-2</v>
      </c>
      <c r="V318" s="55">
        <v>10.248006880444857</v>
      </c>
      <c r="W318" s="55">
        <v>9.6867563715662985</v>
      </c>
    </row>
    <row r="319" spans="3:23" x14ac:dyDescent="0.25">
      <c r="C319" s="51">
        <v>1</v>
      </c>
      <c r="D319" s="54">
        <v>75</v>
      </c>
      <c r="E319" s="54">
        <v>80</v>
      </c>
      <c r="F319" s="54">
        <v>28.292000000000002</v>
      </c>
      <c r="G319" s="54">
        <v>0.41061237919683113</v>
      </c>
      <c r="H319" s="54">
        <v>0.9375</v>
      </c>
      <c r="I319" s="54">
        <v>0.75</v>
      </c>
      <c r="J319" s="54">
        <v>9.7720502380583998</v>
      </c>
      <c r="K319" s="54">
        <v>177</v>
      </c>
      <c r="L319" s="54">
        <v>124.4</v>
      </c>
      <c r="M319" s="54">
        <v>726.72972972973014</v>
      </c>
      <c r="N319" s="54">
        <v>26.957925174792852</v>
      </c>
      <c r="O319" s="54">
        <v>0.17319697794931335</v>
      </c>
      <c r="P319" s="54">
        <v>1.9043234929312376</v>
      </c>
      <c r="Q319" s="54">
        <v>310.60909090909092</v>
      </c>
      <c r="R319" s="54">
        <v>0.88576616609223446</v>
      </c>
      <c r="S319" s="54">
        <v>5.7172916508078817</v>
      </c>
      <c r="T319" s="54">
        <v>9.0909090909090662E-3</v>
      </c>
      <c r="U319" s="54">
        <v>9.4173717335840332E-2</v>
      </c>
      <c r="V319" s="54">
        <v>10.317430497143029</v>
      </c>
      <c r="W319" s="54">
        <v>9.4075362900035699</v>
      </c>
    </row>
    <row r="320" spans="3:23" x14ac:dyDescent="0.25">
      <c r="C320" s="52">
        <v>1</v>
      </c>
      <c r="D320" s="55">
        <v>74</v>
      </c>
      <c r="E320" s="55">
        <v>78</v>
      </c>
      <c r="F320" s="55">
        <v>27.738</v>
      </c>
      <c r="G320" s="55">
        <v>0.10474190144536999</v>
      </c>
      <c r="H320" s="55">
        <v>0.94871794871794868</v>
      </c>
      <c r="I320" s="55">
        <v>0.74</v>
      </c>
      <c r="J320" s="55">
        <v>9.7066846199102415</v>
      </c>
      <c r="K320" s="55">
        <v>178</v>
      </c>
      <c r="L320" s="55">
        <v>127.13513513513513</v>
      </c>
      <c r="M320" s="55">
        <v>702.88559792669366</v>
      </c>
      <c r="N320" s="55">
        <v>26.511989701391588</v>
      </c>
      <c r="O320" s="55">
        <v>9.8041442099460141E-2</v>
      </c>
      <c r="P320" s="55">
        <v>1.8910799377535736</v>
      </c>
      <c r="Q320" s="55">
        <v>323.83636363636367</v>
      </c>
      <c r="R320" s="55">
        <v>0.88841251758366513</v>
      </c>
      <c r="S320" s="55">
        <v>5.6719609668341242</v>
      </c>
      <c r="T320" s="55">
        <v>9.0909090909090662E-3</v>
      </c>
      <c r="U320" s="55">
        <v>9.1233793759497639E-2</v>
      </c>
      <c r="V320" s="55">
        <v>9.805312037061551</v>
      </c>
      <c r="W320" s="55">
        <v>9.7513773196354272</v>
      </c>
    </row>
    <row r="321" spans="3:23" x14ac:dyDescent="0.25">
      <c r="C321" s="51">
        <v>1</v>
      </c>
      <c r="D321" s="54">
        <v>79</v>
      </c>
      <c r="E321" s="54">
        <v>84</v>
      </c>
      <c r="F321" s="54">
        <v>29.144000000000002</v>
      </c>
      <c r="G321" s="54">
        <v>0.40787078646178732</v>
      </c>
      <c r="H321" s="54">
        <v>0.94047619047619047</v>
      </c>
      <c r="I321" s="54">
        <v>0.71818181818181814</v>
      </c>
      <c r="J321" s="54">
        <v>10.029253413593549</v>
      </c>
      <c r="K321" s="54">
        <v>179</v>
      </c>
      <c r="L321" s="54">
        <v>124.81012658227849</v>
      </c>
      <c r="M321" s="54">
        <v>767.33528075300205</v>
      </c>
      <c r="N321" s="54">
        <v>27.700817330053674</v>
      </c>
      <c r="O321" s="54">
        <v>0.22366793724186165</v>
      </c>
      <c r="P321" s="54">
        <v>1.8645017467172578</v>
      </c>
      <c r="Q321" s="54">
        <v>258.37499999999994</v>
      </c>
      <c r="R321" s="54">
        <v>0.9165779915005634</v>
      </c>
      <c r="S321" s="54">
        <v>5.6326472037637645</v>
      </c>
      <c r="T321" s="54">
        <v>8.7499999999999835E-3</v>
      </c>
      <c r="U321" s="54">
        <v>0.11349144379001057</v>
      </c>
      <c r="V321" s="54">
        <v>10.568983749347112</v>
      </c>
      <c r="W321" s="54">
        <v>9.6499013337845714</v>
      </c>
    </row>
    <row r="322" spans="3:23" x14ac:dyDescent="0.25">
      <c r="C322" s="52">
        <v>1</v>
      </c>
      <c r="D322" s="55">
        <v>86</v>
      </c>
      <c r="E322" s="55">
        <v>91</v>
      </c>
      <c r="F322" s="55">
        <v>30.277000000000001</v>
      </c>
      <c r="G322" s="55">
        <v>0.49088878734139579</v>
      </c>
      <c r="H322" s="55">
        <v>0.94505494505494503</v>
      </c>
      <c r="I322" s="55">
        <v>0.71074380165289253</v>
      </c>
      <c r="J322" s="55">
        <v>10.464157913908982</v>
      </c>
      <c r="K322" s="55">
        <v>182</v>
      </c>
      <c r="L322" s="55">
        <v>123.83720930232558</v>
      </c>
      <c r="M322" s="55">
        <v>805.05554035567741</v>
      </c>
      <c r="N322" s="55">
        <v>28.373500671501173</v>
      </c>
      <c r="O322" s="55">
        <v>0.29367172004456071</v>
      </c>
      <c r="P322" s="55">
        <v>1.9051520420531183</v>
      </c>
      <c r="Q322" s="55">
        <v>233.34090909090924</v>
      </c>
      <c r="R322" s="55">
        <v>0.92860386554339924</v>
      </c>
      <c r="S322" s="55">
        <v>5.7167351034386815</v>
      </c>
      <c r="T322" s="55">
        <v>7.6905417814508879E-3</v>
      </c>
      <c r="U322" s="55">
        <v>0.11221292480921402</v>
      </c>
      <c r="V322" s="55">
        <v>11.30367536260523</v>
      </c>
      <c r="W322" s="55">
        <v>9.8480134149997998</v>
      </c>
    </row>
    <row r="323" spans="3:23" x14ac:dyDescent="0.25">
      <c r="C323" s="51">
        <v>1</v>
      </c>
      <c r="D323" s="54">
        <v>83</v>
      </c>
      <c r="E323" s="54">
        <v>87</v>
      </c>
      <c r="F323" s="54">
        <v>30.086999999999996</v>
      </c>
      <c r="G323" s="54">
        <v>0.55365829889239782</v>
      </c>
      <c r="H323" s="54">
        <v>0.95402298850574707</v>
      </c>
      <c r="I323" s="54">
        <v>0.68595041322314054</v>
      </c>
      <c r="J323" s="54">
        <v>10.280023453913834</v>
      </c>
      <c r="K323" s="54">
        <v>172</v>
      </c>
      <c r="L323" s="54">
        <v>122.79518072289157</v>
      </c>
      <c r="M323" s="54">
        <v>667.28680575962358</v>
      </c>
      <c r="N323" s="54">
        <v>25.831895125205651</v>
      </c>
      <c r="O323" s="54">
        <v>0.27762596390374983</v>
      </c>
      <c r="P323" s="54">
        <v>1.9209947768918827</v>
      </c>
      <c r="Q323" s="54">
        <v>215.71969696969703</v>
      </c>
      <c r="R323" s="54">
        <v>0.93163114585830065</v>
      </c>
      <c r="S323" s="54">
        <v>5.6098614192466032</v>
      </c>
      <c r="T323" s="54">
        <v>7.690541781450887E-3</v>
      </c>
      <c r="U323" s="54">
        <v>0.11443564533329201</v>
      </c>
      <c r="V323" s="54">
        <v>11.35835526667198</v>
      </c>
      <c r="W323" s="54">
        <v>9.4586016425881745</v>
      </c>
    </row>
    <row r="324" spans="3:23" x14ac:dyDescent="0.25">
      <c r="C324" s="52">
        <v>1</v>
      </c>
      <c r="D324" s="55">
        <v>75</v>
      </c>
      <c r="E324" s="55">
        <v>80</v>
      </c>
      <c r="F324" s="55">
        <v>28.292000000000002</v>
      </c>
      <c r="G324" s="55">
        <v>0.4106123791968318</v>
      </c>
      <c r="H324" s="55">
        <v>0.9375</v>
      </c>
      <c r="I324" s="55">
        <v>0.75</v>
      </c>
      <c r="J324" s="55">
        <v>9.7720502380583998</v>
      </c>
      <c r="K324" s="55">
        <v>172</v>
      </c>
      <c r="L324" s="55">
        <v>123.57333333333334</v>
      </c>
      <c r="M324" s="55">
        <v>691.54522522522507</v>
      </c>
      <c r="N324" s="55">
        <v>26.297247483819007</v>
      </c>
      <c r="O324" s="55">
        <v>0.18862940851229817</v>
      </c>
      <c r="P324" s="55">
        <v>1.8123160417451947</v>
      </c>
      <c r="Q324" s="55">
        <v>251.83636363636347</v>
      </c>
      <c r="R324" s="55">
        <v>0.91900588566905028</v>
      </c>
      <c r="S324" s="55">
        <v>5.5218913570471662</v>
      </c>
      <c r="T324" s="55">
        <v>9.2561983471074142E-3</v>
      </c>
      <c r="U324" s="55">
        <v>0.10436539511052735</v>
      </c>
      <c r="V324" s="55">
        <v>10.317430497143031</v>
      </c>
      <c r="W324" s="55">
        <v>9.4075362900035682</v>
      </c>
    </row>
    <row r="325" spans="3:23" x14ac:dyDescent="0.25">
      <c r="C325" s="51">
        <v>1</v>
      </c>
      <c r="D325" s="54">
        <v>75</v>
      </c>
      <c r="E325" s="54">
        <v>80</v>
      </c>
      <c r="F325" s="54">
        <v>28.292000000000002</v>
      </c>
      <c r="G325" s="54">
        <v>0.4106123791968318</v>
      </c>
      <c r="H325" s="54">
        <v>0.9375</v>
      </c>
      <c r="I325" s="54">
        <v>0.75</v>
      </c>
      <c r="J325" s="54">
        <v>9.7720502380583998</v>
      </c>
      <c r="K325" s="54">
        <v>174</v>
      </c>
      <c r="L325" s="54">
        <v>123.13333333333334</v>
      </c>
      <c r="M325" s="54">
        <v>709.41441441441452</v>
      </c>
      <c r="N325" s="54">
        <v>26.634834604600318</v>
      </c>
      <c r="O325" s="54">
        <v>0.19957500145935267</v>
      </c>
      <c r="P325" s="54">
        <v>1.8673420181858622</v>
      </c>
      <c r="Q325" s="54">
        <v>249.8090909090908</v>
      </c>
      <c r="R325" s="54">
        <v>0.91358459033342798</v>
      </c>
      <c r="S325" s="54">
        <v>5.5651595236849865</v>
      </c>
      <c r="T325" s="54">
        <v>9.2561983471074125E-3</v>
      </c>
      <c r="U325" s="54">
        <v>0.11719402187289266</v>
      </c>
      <c r="V325" s="54">
        <v>10.317430497143031</v>
      </c>
      <c r="W325" s="54">
        <v>9.4075362900035682</v>
      </c>
    </row>
    <row r="326" spans="3:23" x14ac:dyDescent="0.25">
      <c r="C326" s="52">
        <v>1</v>
      </c>
      <c r="D326" s="55">
        <v>77</v>
      </c>
      <c r="E326" s="55">
        <v>82</v>
      </c>
      <c r="F326" s="55">
        <v>29.053000000000001</v>
      </c>
      <c r="G326" s="55">
        <v>0.44967337741525443</v>
      </c>
      <c r="H326" s="55">
        <v>0.93902439024390238</v>
      </c>
      <c r="I326" s="55">
        <v>0.7</v>
      </c>
      <c r="J326" s="55">
        <v>9.9014870067383072</v>
      </c>
      <c r="K326" s="55">
        <v>176</v>
      </c>
      <c r="L326" s="55">
        <v>122.46753246753246</v>
      </c>
      <c r="M326" s="55">
        <v>760.04169514695832</v>
      </c>
      <c r="N326" s="55">
        <v>27.568853714780349</v>
      </c>
      <c r="O326" s="55">
        <v>0.26330467404424351</v>
      </c>
      <c r="P326" s="55">
        <v>1.9166091108976957</v>
      </c>
      <c r="Q326" s="55">
        <v>247.55</v>
      </c>
      <c r="R326" s="55">
        <v>0.91313175279557146</v>
      </c>
      <c r="S326" s="55">
        <v>5.5782209561669314</v>
      </c>
      <c r="T326" s="55">
        <v>8.3333333333333141E-3</v>
      </c>
      <c r="U326" s="55">
        <v>0.12504586928779446</v>
      </c>
      <c r="V326" s="55">
        <v>10.568409251526772</v>
      </c>
      <c r="W326" s="55">
        <v>9.4396298650334174</v>
      </c>
    </row>
    <row r="327" spans="3:23" x14ac:dyDescent="0.25">
      <c r="C327" s="51">
        <v>1</v>
      </c>
      <c r="D327" s="54">
        <v>79</v>
      </c>
      <c r="E327" s="54">
        <v>84</v>
      </c>
      <c r="F327" s="54">
        <v>29.144000000000002</v>
      </c>
      <c r="G327" s="54">
        <v>0.40787078646178732</v>
      </c>
      <c r="H327" s="54">
        <v>0.94047619047619047</v>
      </c>
      <c r="I327" s="54">
        <v>0.71818181818181814</v>
      </c>
      <c r="J327" s="54">
        <v>10.029253413593549</v>
      </c>
      <c r="K327" s="54">
        <v>171</v>
      </c>
      <c r="L327" s="54">
        <v>119.31645569620254</v>
      </c>
      <c r="M327" s="54">
        <v>629.32164881531946</v>
      </c>
      <c r="N327" s="54">
        <v>25.086284077465905</v>
      </c>
      <c r="O327" s="54">
        <v>0.28062642372118207</v>
      </c>
      <c r="P327" s="54">
        <v>1.9465281594923267</v>
      </c>
      <c r="Q327" s="54">
        <v>200.15833333333342</v>
      </c>
      <c r="R327" s="54">
        <v>0.91675951684953061</v>
      </c>
      <c r="S327" s="54">
        <v>5.6832801151561698</v>
      </c>
      <c r="T327" s="54">
        <v>8.3333333333333141E-3</v>
      </c>
      <c r="U327" s="54">
        <v>0.11141769714061449</v>
      </c>
      <c r="V327" s="54">
        <v>10.568983749347112</v>
      </c>
      <c r="W327" s="54">
        <v>9.6499013337845714</v>
      </c>
    </row>
    <row r="328" spans="3:23" x14ac:dyDescent="0.25">
      <c r="C328" s="52">
        <v>1</v>
      </c>
      <c r="D328" s="55">
        <v>87</v>
      </c>
      <c r="E328" s="55">
        <v>92</v>
      </c>
      <c r="F328" s="55">
        <v>31.683</v>
      </c>
      <c r="G328" s="55">
        <v>0.58934436070909391</v>
      </c>
      <c r="H328" s="55">
        <v>0.94565217391304346</v>
      </c>
      <c r="I328" s="55">
        <v>0.65909090909090906</v>
      </c>
      <c r="J328" s="55">
        <v>10.524820207108489</v>
      </c>
      <c r="K328" s="55">
        <v>169</v>
      </c>
      <c r="L328" s="55">
        <v>118.80459770114942</v>
      </c>
      <c r="M328" s="55">
        <v>659.90323442929696</v>
      </c>
      <c r="N328" s="55">
        <v>25.688581790929934</v>
      </c>
      <c r="O328" s="55">
        <v>0.14548922038444517</v>
      </c>
      <c r="P328" s="55">
        <v>1.8731764821176451</v>
      </c>
      <c r="Q328" s="55">
        <v>203.60139860139867</v>
      </c>
      <c r="R328" s="55">
        <v>0.92010408830244206</v>
      </c>
      <c r="S328" s="55">
        <v>5.6266268290825892</v>
      </c>
      <c r="T328" s="55">
        <v>6.9930069930070017E-3</v>
      </c>
      <c r="U328" s="55">
        <v>0.13317619230357874</v>
      </c>
      <c r="V328" s="55">
        <v>11.808950080676553</v>
      </c>
      <c r="W328" s="55">
        <v>9.5402374678139292</v>
      </c>
    </row>
    <row r="329" spans="3:23" x14ac:dyDescent="0.25">
      <c r="C329" s="51">
        <v>1</v>
      </c>
      <c r="D329" s="54">
        <v>88</v>
      </c>
      <c r="E329" s="54">
        <v>92</v>
      </c>
      <c r="F329" s="54">
        <v>31.013000000000002</v>
      </c>
      <c r="G329" s="54">
        <v>0.59903245157485763</v>
      </c>
      <c r="H329" s="54">
        <v>0.95652173913043481</v>
      </c>
      <c r="I329" s="54">
        <v>0.73333333333333328</v>
      </c>
      <c r="J329" s="54">
        <v>10.585134856802455</v>
      </c>
      <c r="K329" s="54">
        <v>168</v>
      </c>
      <c r="L329" s="54">
        <v>119.02272727272727</v>
      </c>
      <c r="M329" s="54">
        <v>574.34430512016729</v>
      </c>
      <c r="N329" s="54">
        <v>23.965481533242084</v>
      </c>
      <c r="O329" s="54">
        <v>0.18858181471968727</v>
      </c>
      <c r="P329" s="54">
        <v>1.9039455714295364</v>
      </c>
      <c r="Q329" s="54">
        <v>159.16153846153853</v>
      </c>
      <c r="R329" s="54">
        <v>0.9360841237402775</v>
      </c>
      <c r="S329" s="54">
        <v>5.615514999245363</v>
      </c>
      <c r="T329" s="54">
        <v>8.1656804733727644E-3</v>
      </c>
      <c r="U329" s="54">
        <v>0.13316964046375546</v>
      </c>
      <c r="V329" s="54">
        <v>11.906652474101932</v>
      </c>
      <c r="W329" s="54">
        <v>9.533951301109461</v>
      </c>
    </row>
    <row r="330" spans="3:23" x14ac:dyDescent="0.25">
      <c r="C330" s="52">
        <v>1</v>
      </c>
      <c r="D330" s="55">
        <v>86</v>
      </c>
      <c r="E330" s="55">
        <v>92</v>
      </c>
      <c r="F330" s="55">
        <v>32.046999999999997</v>
      </c>
      <c r="G330" s="55">
        <v>0.69961683488299464</v>
      </c>
      <c r="H330" s="55">
        <v>0.93478260869565222</v>
      </c>
      <c r="I330" s="55">
        <v>0.65151515151515149</v>
      </c>
      <c r="J330" s="55">
        <v>10.464157913908982</v>
      </c>
      <c r="K330" s="55">
        <v>166</v>
      </c>
      <c r="L330" s="55">
        <v>119.54651162790698</v>
      </c>
      <c r="M330" s="55">
        <v>532.29781121751023</v>
      </c>
      <c r="N330" s="55">
        <v>23.071580162995126</v>
      </c>
      <c r="O330" s="55">
        <v>0.20904695703266524</v>
      </c>
      <c r="P330" s="55">
        <v>1.8996305939740856</v>
      </c>
      <c r="Q330" s="55">
        <v>142.74125874125872</v>
      </c>
      <c r="R330" s="55">
        <v>0.94787846946199261</v>
      </c>
      <c r="S330" s="55">
        <v>5.6118566149659612</v>
      </c>
      <c r="T330" s="55">
        <v>7.0908112866154916E-3</v>
      </c>
      <c r="U330" s="55">
        <v>0.14400716524071303</v>
      </c>
      <c r="V330" s="55">
        <v>12.523169417784286</v>
      </c>
      <c r="W330" s="55">
        <v>8.9480327004399776</v>
      </c>
    </row>
    <row r="331" spans="3:23" x14ac:dyDescent="0.25">
      <c r="C331" s="51">
        <v>1</v>
      </c>
      <c r="D331" s="54">
        <v>86</v>
      </c>
      <c r="E331" s="54">
        <v>91</v>
      </c>
      <c r="F331" s="54">
        <v>31.195</v>
      </c>
      <c r="G331" s="54">
        <v>0.58347333046140926</v>
      </c>
      <c r="H331" s="54">
        <v>0.94505494505494503</v>
      </c>
      <c r="I331" s="54">
        <v>0.71074380165289253</v>
      </c>
      <c r="J331" s="54">
        <v>10.464157913908982</v>
      </c>
      <c r="K331" s="54">
        <v>177</v>
      </c>
      <c r="L331" s="54">
        <v>123.3953488372093</v>
      </c>
      <c r="M331" s="54">
        <v>730.61833105335188</v>
      </c>
      <c r="N331" s="54">
        <v>27.02995247967247</v>
      </c>
      <c r="O331" s="54">
        <v>0.23836430124431068</v>
      </c>
      <c r="P331" s="54">
        <v>1.9540001239631879</v>
      </c>
      <c r="Q331" s="54">
        <v>196.46212121212127</v>
      </c>
      <c r="R331" s="54">
        <v>0.94423621032134486</v>
      </c>
      <c r="S331" s="54">
        <v>5.5584834700149974</v>
      </c>
      <c r="T331" s="54">
        <v>7.8053259871441842E-3</v>
      </c>
      <c r="U331" s="54">
        <v>0.1193624058680427</v>
      </c>
      <c r="V331" s="54">
        <v>11.745818479104631</v>
      </c>
      <c r="W331" s="54">
        <v>9.539158576362027</v>
      </c>
    </row>
    <row r="332" spans="3:23" x14ac:dyDescent="0.25">
      <c r="C332" s="52">
        <v>1</v>
      </c>
      <c r="D332" s="55">
        <v>75</v>
      </c>
      <c r="E332" s="55">
        <v>80</v>
      </c>
      <c r="F332" s="55">
        <v>28.292000000000002</v>
      </c>
      <c r="G332" s="55">
        <v>0.4106123791968318</v>
      </c>
      <c r="H332" s="55">
        <v>0.9375</v>
      </c>
      <c r="I332" s="55">
        <v>0.75</v>
      </c>
      <c r="J332" s="55">
        <v>9.7720502380583998</v>
      </c>
      <c r="K332" s="55">
        <v>165</v>
      </c>
      <c r="L332" s="55">
        <v>122.4</v>
      </c>
      <c r="M332" s="55">
        <v>510.67567567567551</v>
      </c>
      <c r="N332" s="55">
        <v>22.598134340597134</v>
      </c>
      <c r="O332" s="55">
        <v>6.1241265686601078E-2</v>
      </c>
      <c r="P332" s="55">
        <v>1.9340707049395771</v>
      </c>
      <c r="Q332" s="55">
        <v>192.4727272727273</v>
      </c>
      <c r="R332" s="55">
        <v>0.92286573162398289</v>
      </c>
      <c r="S332" s="55">
        <v>5.4851595236849855</v>
      </c>
      <c r="T332" s="55">
        <v>9.2561983471074125E-3</v>
      </c>
      <c r="U332" s="55">
        <v>0.13047112758705015</v>
      </c>
      <c r="V332" s="55">
        <v>10.317430497143031</v>
      </c>
      <c r="W332" s="55">
        <v>9.4075362900035682</v>
      </c>
    </row>
    <row r="333" spans="3:23" x14ac:dyDescent="0.25">
      <c r="C333" s="51">
        <v>1</v>
      </c>
      <c r="D333" s="54">
        <v>84</v>
      </c>
      <c r="E333" s="54">
        <v>89</v>
      </c>
      <c r="F333" s="54">
        <v>30.367999999999999</v>
      </c>
      <c r="G333" s="54">
        <v>0.54733535034444769</v>
      </c>
      <c r="H333" s="54">
        <v>0.9438202247191011</v>
      </c>
      <c r="I333" s="54">
        <v>0.69421487603305787</v>
      </c>
      <c r="J333" s="54">
        <v>10.34176589165282</v>
      </c>
      <c r="K333" s="54">
        <v>161</v>
      </c>
      <c r="L333" s="54">
        <v>114.51190476190476</v>
      </c>
      <c r="M333" s="54">
        <v>567.24082042455541</v>
      </c>
      <c r="N333" s="54">
        <v>23.816818016363047</v>
      </c>
      <c r="O333" s="54">
        <v>0.21965129537851949</v>
      </c>
      <c r="P333" s="54">
        <v>1.8440552641205641</v>
      </c>
      <c r="Q333" s="54">
        <v>166.46212121212136</v>
      </c>
      <c r="R333" s="54">
        <v>0.93242115502015055</v>
      </c>
      <c r="S333" s="54">
        <v>5.4601297736859271</v>
      </c>
      <c r="T333" s="54">
        <v>7.8053259871441842E-3</v>
      </c>
      <c r="U333" s="54">
        <v>0.13390149006165222</v>
      </c>
      <c r="V333" s="54">
        <v>11.394892047672634</v>
      </c>
      <c r="W333" s="54">
        <v>9.5365376771732748</v>
      </c>
    </row>
    <row r="334" spans="3:23" x14ac:dyDescent="0.25">
      <c r="C334" s="52">
        <v>1</v>
      </c>
      <c r="D334" s="55">
        <v>79</v>
      </c>
      <c r="E334" s="55">
        <v>83</v>
      </c>
      <c r="F334" s="55">
        <v>28.962</v>
      </c>
      <c r="G334" s="55">
        <v>0.41781572481381291</v>
      </c>
      <c r="H334" s="55">
        <v>0.95180722891566261</v>
      </c>
      <c r="I334" s="55">
        <v>0.71818181818181814</v>
      </c>
      <c r="J334" s="55">
        <v>10.029253413593549</v>
      </c>
      <c r="K334" s="55">
        <v>154</v>
      </c>
      <c r="L334" s="55">
        <v>115.72151898734177</v>
      </c>
      <c r="M334" s="55">
        <v>538.89581304771207</v>
      </c>
      <c r="N334" s="55">
        <v>23.21412959918403</v>
      </c>
      <c r="O334" s="55">
        <v>8.3822121957471005E-2</v>
      </c>
      <c r="P334" s="55">
        <v>1.8014121036511952</v>
      </c>
      <c r="Q334" s="55">
        <v>183.60330578512401</v>
      </c>
      <c r="R334" s="55">
        <v>0.91462254830318646</v>
      </c>
      <c r="S334" s="55">
        <v>5.5566978366751565</v>
      </c>
      <c r="T334" s="55">
        <v>8.674270883136409E-3</v>
      </c>
      <c r="U334" s="55">
        <v>0.14582020967303294</v>
      </c>
      <c r="V334" s="55">
        <v>10.611406455509938</v>
      </c>
      <c r="W334" s="55">
        <v>9.640800140322094</v>
      </c>
    </row>
    <row r="335" spans="3:23" x14ac:dyDescent="0.25">
      <c r="C335" s="51">
        <v>1</v>
      </c>
      <c r="D335" s="54">
        <v>67</v>
      </c>
      <c r="E335" s="54">
        <v>71</v>
      </c>
      <c r="F335" s="54">
        <v>26.422999999999998</v>
      </c>
      <c r="G335" s="54">
        <v>0.43138281063974226</v>
      </c>
      <c r="H335" s="54">
        <v>0.94366197183098588</v>
      </c>
      <c r="I335" s="54">
        <v>0.74444444444444446</v>
      </c>
      <c r="J335" s="54">
        <v>9.2361815431083798</v>
      </c>
      <c r="K335" s="54">
        <v>163</v>
      </c>
      <c r="L335" s="54">
        <v>119.02985074626865</v>
      </c>
      <c r="M335" s="54">
        <v>491.87788331071908</v>
      </c>
      <c r="N335" s="54">
        <v>22.178320119222715</v>
      </c>
      <c r="O335" s="54">
        <v>0.17199604540450075</v>
      </c>
      <c r="P335" s="54">
        <v>1.923397128613179</v>
      </c>
      <c r="Q335" s="54">
        <v>162.94000000000005</v>
      </c>
      <c r="R335" s="54">
        <v>0.92704131721314142</v>
      </c>
      <c r="S335" s="54">
        <v>5.3868388172588615</v>
      </c>
      <c r="T335" s="54">
        <v>9.999999999999995E-3</v>
      </c>
      <c r="U335" s="54">
        <v>0.11421400031445803</v>
      </c>
      <c r="V335" s="54">
        <v>9.800800846215429</v>
      </c>
      <c r="W335" s="54">
        <v>8.8419785146193011</v>
      </c>
    </row>
    <row r="336" spans="3:23" x14ac:dyDescent="0.25">
      <c r="C336" s="52">
        <v>1</v>
      </c>
      <c r="D336" s="55">
        <v>70</v>
      </c>
      <c r="E336" s="55">
        <v>74</v>
      </c>
      <c r="F336" s="55">
        <v>28.4</v>
      </c>
      <c r="G336" s="55">
        <v>0.54039640953410129</v>
      </c>
      <c r="H336" s="55">
        <v>0.94594594594594594</v>
      </c>
      <c r="I336" s="55">
        <v>0.63636363636363635</v>
      </c>
      <c r="J336" s="55">
        <v>9.4406974388262963</v>
      </c>
      <c r="K336" s="55">
        <v>147</v>
      </c>
      <c r="L336" s="55">
        <v>110.5</v>
      </c>
      <c r="M336" s="55">
        <v>322.97826086956519</v>
      </c>
      <c r="N336" s="55">
        <v>17.971595946647732</v>
      </c>
      <c r="O336" s="55">
        <v>0.1442076443934206</v>
      </c>
      <c r="P336" s="55">
        <v>2.0067332516804997</v>
      </c>
      <c r="Q336" s="55">
        <v>129.6611570247934</v>
      </c>
      <c r="R336" s="55">
        <v>0.93112569570022907</v>
      </c>
      <c r="S336" s="55">
        <v>5.3184989097712023</v>
      </c>
      <c r="T336" s="55">
        <v>9.0840789563554503E-3</v>
      </c>
      <c r="U336" s="55">
        <v>0.1324400088133042</v>
      </c>
      <c r="V336" s="55">
        <v>10.424127959448647</v>
      </c>
      <c r="W336" s="55">
        <v>8.7709712824419768</v>
      </c>
    </row>
    <row r="337" spans="3:23" x14ac:dyDescent="0.25">
      <c r="C337" s="51">
        <v>1</v>
      </c>
      <c r="D337" s="54">
        <v>68</v>
      </c>
      <c r="E337" s="54">
        <v>73</v>
      </c>
      <c r="F337" s="54">
        <v>27.184000000000001</v>
      </c>
      <c r="G337" s="54">
        <v>0.59195102560150004</v>
      </c>
      <c r="H337" s="54">
        <v>0.93150684931506844</v>
      </c>
      <c r="I337" s="54">
        <v>0.68</v>
      </c>
      <c r="J337" s="54">
        <v>9.3048529833625562</v>
      </c>
      <c r="K337" s="54">
        <v>140</v>
      </c>
      <c r="L337" s="54">
        <v>106.20588235294117</v>
      </c>
      <c r="M337" s="54">
        <v>293.71817383669884</v>
      </c>
      <c r="N337" s="54">
        <v>17.138208011244899</v>
      </c>
      <c r="O337" s="54">
        <v>0.14921229854991411</v>
      </c>
      <c r="P337" s="54">
        <v>2.0104858098579683</v>
      </c>
      <c r="Q337" s="54">
        <v>85.109090909090838</v>
      </c>
      <c r="R337" s="54">
        <v>0.94643911943771108</v>
      </c>
      <c r="S337" s="54">
        <v>5.1312929881819</v>
      </c>
      <c r="T337" s="54">
        <v>9.5867768595041102E-3</v>
      </c>
      <c r="U337" s="54">
        <v>0.15261531397895048</v>
      </c>
      <c r="V337" s="54">
        <v>10.465772197385595</v>
      </c>
      <c r="W337" s="54">
        <v>8.4351395967796261</v>
      </c>
    </row>
    <row r="338" spans="3:23" x14ac:dyDescent="0.25">
      <c r="C338" s="52">
        <v>1</v>
      </c>
      <c r="D338" s="55">
        <v>64</v>
      </c>
      <c r="E338" s="55">
        <v>68</v>
      </c>
      <c r="F338" s="55">
        <v>25.777999999999999</v>
      </c>
      <c r="G338" s="55">
        <v>0.50673931898020219</v>
      </c>
      <c r="H338" s="55">
        <v>0.94117647058823528</v>
      </c>
      <c r="I338" s="55">
        <v>0.71111111111111114</v>
      </c>
      <c r="J338" s="55">
        <v>9.0270333367641005</v>
      </c>
      <c r="K338" s="55">
        <v>141</v>
      </c>
      <c r="L338" s="55">
        <v>107.328125</v>
      </c>
      <c r="M338" s="55">
        <v>286.28745039682542</v>
      </c>
      <c r="N338" s="55">
        <v>16.920031040066842</v>
      </c>
      <c r="O338" s="55">
        <v>0.19580830030181501</v>
      </c>
      <c r="P338" s="55">
        <v>2.061275634793764</v>
      </c>
      <c r="Q338" s="55">
        <v>91.999999999999986</v>
      </c>
      <c r="R338" s="55">
        <v>0.92898223116376999</v>
      </c>
      <c r="S338" s="55">
        <v>5.1049341794508711</v>
      </c>
      <c r="T338" s="55">
        <v>9.999999999999995E-3</v>
      </c>
      <c r="U338" s="55">
        <v>0.15305188744004539</v>
      </c>
      <c r="V338" s="55">
        <v>9.8072637554295348</v>
      </c>
      <c r="W338" s="55">
        <v>8.4548355571297105</v>
      </c>
    </row>
    <row r="339" spans="3:23" x14ac:dyDescent="0.25">
      <c r="C339" s="51">
        <v>1</v>
      </c>
      <c r="D339" s="54">
        <v>68</v>
      </c>
      <c r="E339" s="54">
        <v>73</v>
      </c>
      <c r="F339" s="54">
        <v>27.184000000000001</v>
      </c>
      <c r="G339" s="54">
        <v>0.57107741593027073</v>
      </c>
      <c r="H339" s="54">
        <v>0.93150684931506844</v>
      </c>
      <c r="I339" s="54">
        <v>0.68686868686868685</v>
      </c>
      <c r="J339" s="54">
        <v>9.3048529833625562</v>
      </c>
      <c r="K339" s="54">
        <v>144</v>
      </c>
      <c r="L339" s="54">
        <v>108.83823529411765</v>
      </c>
      <c r="M339" s="54">
        <v>296.34657594381048</v>
      </c>
      <c r="N339" s="54">
        <v>17.214719746304628</v>
      </c>
      <c r="O339" s="54">
        <v>0.28387482849651219</v>
      </c>
      <c r="P339" s="54">
        <v>2.0937456311155755</v>
      </c>
      <c r="Q339" s="54">
        <v>98.527272727272702</v>
      </c>
      <c r="R339" s="54">
        <v>0.92791865603649193</v>
      </c>
      <c r="S339" s="54">
        <v>5.243579341467191</v>
      </c>
      <c r="T339" s="54">
        <v>9.4214876033057605E-3</v>
      </c>
      <c r="U339" s="54">
        <v>0.13793736404994197</v>
      </c>
      <c r="V339" s="54">
        <v>10.376759713400658</v>
      </c>
      <c r="W339" s="54">
        <v>8.5182427045175899</v>
      </c>
    </row>
    <row r="340" spans="3:23" x14ac:dyDescent="0.25">
      <c r="C340" s="52">
        <v>1</v>
      </c>
      <c r="D340" s="55">
        <v>77</v>
      </c>
      <c r="E340" s="55">
        <v>82</v>
      </c>
      <c r="F340" s="55">
        <v>28.871000000000002</v>
      </c>
      <c r="G340" s="55">
        <v>0.49053781926056755</v>
      </c>
      <c r="H340" s="55">
        <v>0.93902439024390238</v>
      </c>
      <c r="I340" s="55">
        <v>0.7</v>
      </c>
      <c r="J340" s="55">
        <v>9.9014870067383072</v>
      </c>
      <c r="K340" s="55">
        <v>136</v>
      </c>
      <c r="L340" s="55">
        <v>106.90909090909091</v>
      </c>
      <c r="M340" s="55">
        <v>267.45215311004779</v>
      </c>
      <c r="N340" s="55">
        <v>16.353964446275643</v>
      </c>
      <c r="O340" s="55">
        <v>-2.3204737791390633E-2</v>
      </c>
      <c r="P340" s="55">
        <v>1.8209160669080604</v>
      </c>
      <c r="Q340" s="55">
        <v>109.29752066115702</v>
      </c>
      <c r="R340" s="55">
        <v>0.90866507758017123</v>
      </c>
      <c r="S340" s="55">
        <v>5.1775098786049387</v>
      </c>
      <c r="T340" s="55">
        <v>8.6742708831364073E-3</v>
      </c>
      <c r="U340" s="55">
        <v>0.15754798677968596</v>
      </c>
      <c r="V340" s="55">
        <v>10.721877849056467</v>
      </c>
      <c r="W340" s="55">
        <v>9.3432577584666028</v>
      </c>
    </row>
    <row r="341" spans="3:23" x14ac:dyDescent="0.25">
      <c r="C341" s="51">
        <v>1</v>
      </c>
      <c r="D341" s="54">
        <v>72</v>
      </c>
      <c r="E341" s="54">
        <v>76</v>
      </c>
      <c r="F341" s="54">
        <v>28.035999999999998</v>
      </c>
      <c r="G341" s="54">
        <v>0.4904350553256473</v>
      </c>
      <c r="H341" s="54">
        <v>0.94736842105263153</v>
      </c>
      <c r="I341" s="54">
        <v>0.65454545454545454</v>
      </c>
      <c r="J341" s="54">
        <v>9.5746147296343835</v>
      </c>
      <c r="K341" s="54">
        <v>141</v>
      </c>
      <c r="L341" s="54">
        <v>106.69444444444444</v>
      </c>
      <c r="M341" s="54">
        <v>296.32785602503907</v>
      </c>
      <c r="N341" s="54">
        <v>17.214176019346354</v>
      </c>
      <c r="O341" s="54">
        <v>0.16197433124629512</v>
      </c>
      <c r="P341" s="54">
        <v>1.9305470618878193</v>
      </c>
      <c r="Q341" s="54">
        <v>109.36363636363635</v>
      </c>
      <c r="R341" s="54">
        <v>0.90974241997395744</v>
      </c>
      <c r="S341" s="54">
        <v>5.2563911471254041</v>
      </c>
      <c r="T341" s="54">
        <v>8.9474762652824377E-3</v>
      </c>
      <c r="U341" s="54">
        <v>0.14445188632220088</v>
      </c>
      <c r="V341" s="54">
        <v>10.3542990081125</v>
      </c>
      <c r="W341" s="54">
        <v>9.0235411297193266</v>
      </c>
    </row>
    <row r="342" spans="3:23" x14ac:dyDescent="0.25">
      <c r="C342" s="52">
        <v>1</v>
      </c>
      <c r="D342" s="55">
        <v>77</v>
      </c>
      <c r="E342" s="55">
        <v>81</v>
      </c>
      <c r="F342" s="55">
        <v>28.680999999999997</v>
      </c>
      <c r="G342" s="55">
        <v>0.48876045729912071</v>
      </c>
      <c r="H342" s="55">
        <v>0.95061728395061729</v>
      </c>
      <c r="I342" s="55">
        <v>0.7</v>
      </c>
      <c r="J342" s="55">
        <v>9.9014870067383072</v>
      </c>
      <c r="K342" s="55">
        <v>137</v>
      </c>
      <c r="L342" s="55">
        <v>104.55844155844156</v>
      </c>
      <c r="M342" s="55">
        <v>246.93403964456601</v>
      </c>
      <c r="N342" s="55">
        <v>15.71413502692929</v>
      </c>
      <c r="O342" s="55">
        <v>0.14973696433134445</v>
      </c>
      <c r="P342" s="55">
        <v>1.9193961109474402</v>
      </c>
      <c r="Q342" s="55">
        <v>100.12396694214874</v>
      </c>
      <c r="R342" s="55">
        <v>0.89825866165228463</v>
      </c>
      <c r="S342" s="55">
        <v>5.0765431576852338</v>
      </c>
      <c r="T342" s="55">
        <v>8.5376681920633947E-3</v>
      </c>
      <c r="U342" s="55">
        <v>0.15516322399749977</v>
      </c>
      <c r="V342" s="55">
        <v>10.679193450828691</v>
      </c>
      <c r="W342" s="55">
        <v>9.3167208897866267</v>
      </c>
    </row>
    <row r="343" spans="3:23" x14ac:dyDescent="0.25">
      <c r="C343" s="51">
        <v>1</v>
      </c>
      <c r="D343" s="54">
        <v>80</v>
      </c>
      <c r="E343" s="54">
        <v>85</v>
      </c>
      <c r="F343" s="54">
        <v>29.698</v>
      </c>
      <c r="G343" s="54">
        <v>0.56686772420510989</v>
      </c>
      <c r="H343" s="54">
        <v>0.94117647058823528</v>
      </c>
      <c r="I343" s="54">
        <v>0.72727272727272729</v>
      </c>
      <c r="J343" s="54">
        <v>10.09253008808064</v>
      </c>
      <c r="K343" s="54">
        <v>129</v>
      </c>
      <c r="L343" s="54">
        <v>100.72499999999999</v>
      </c>
      <c r="M343" s="54">
        <v>188.55632911392399</v>
      </c>
      <c r="N343" s="54">
        <v>13.731581449852161</v>
      </c>
      <c r="O343" s="54">
        <v>0.33718376097300801</v>
      </c>
      <c r="P343" s="54">
        <v>2.0910017093425775</v>
      </c>
      <c r="Q343" s="54">
        <v>51.710743801652903</v>
      </c>
      <c r="R343" s="54">
        <v>0.92996822973419868</v>
      </c>
      <c r="S343" s="54">
        <v>5.1561983328100931</v>
      </c>
      <c r="T343" s="54">
        <v>8.8108735742094216E-3</v>
      </c>
      <c r="U343" s="54">
        <v>0.21805338322462126</v>
      </c>
      <c r="V343" s="54">
        <v>11.236916784834671</v>
      </c>
      <c r="W343" s="54">
        <v>9.2570712343250143</v>
      </c>
    </row>
    <row r="344" spans="3:23" x14ac:dyDescent="0.25">
      <c r="C344" s="52">
        <v>1</v>
      </c>
      <c r="D344" s="55">
        <v>74</v>
      </c>
      <c r="E344" s="55">
        <v>78</v>
      </c>
      <c r="F344" s="55">
        <v>29.07</v>
      </c>
      <c r="G344" s="55">
        <v>0.60757926814494956</v>
      </c>
      <c r="H344" s="55">
        <v>0.94871794871794868</v>
      </c>
      <c r="I344" s="55">
        <v>0.61157024793388426</v>
      </c>
      <c r="J344" s="55">
        <v>9.7066846199102415</v>
      </c>
      <c r="K344" s="55">
        <v>126</v>
      </c>
      <c r="L344" s="55">
        <v>99.581081081081081</v>
      </c>
      <c r="M344" s="55">
        <v>166.41114402073308</v>
      </c>
      <c r="N344" s="55">
        <v>12.90004434181267</v>
      </c>
      <c r="O344" s="55">
        <v>0.2546237386939289</v>
      </c>
      <c r="P344" s="55">
        <v>2.0459121844697554</v>
      </c>
      <c r="Q344" s="55">
        <v>57.38636363636369</v>
      </c>
      <c r="R344" s="55">
        <v>0.91744169419880672</v>
      </c>
      <c r="S344" s="55">
        <v>5.3104084330211041</v>
      </c>
      <c r="T344" s="55">
        <v>7.9201101928374814E-3</v>
      </c>
      <c r="U344" s="55">
        <v>0.18505972142335769</v>
      </c>
      <c r="V344" s="55">
        <v>11.002329257237108</v>
      </c>
      <c r="W344" s="55">
        <v>8.738699544947675</v>
      </c>
    </row>
    <row r="345" spans="3:23" x14ac:dyDescent="0.25">
      <c r="C345" s="51">
        <v>1</v>
      </c>
      <c r="D345" s="54">
        <v>44</v>
      </c>
      <c r="E345" s="54">
        <v>48</v>
      </c>
      <c r="F345" s="54">
        <v>22.312999999999999</v>
      </c>
      <c r="G345" s="54">
        <v>0.60751669847806078</v>
      </c>
      <c r="H345" s="54">
        <v>0.91666666666666663</v>
      </c>
      <c r="I345" s="54">
        <v>0.61111111111111116</v>
      </c>
      <c r="J345" s="54">
        <v>7.4848206370191104</v>
      </c>
      <c r="K345" s="54">
        <v>188</v>
      </c>
      <c r="L345" s="54">
        <v>124.75</v>
      </c>
      <c r="M345" s="54">
        <v>1418.2383720930231</v>
      </c>
      <c r="N345" s="54">
        <v>37.659505733519964</v>
      </c>
      <c r="O345" s="54">
        <v>-3.9341833830386008E-3</v>
      </c>
      <c r="P345" s="54">
        <v>1.8681959650443354</v>
      </c>
      <c r="Q345" s="54">
        <v>573.79012345678996</v>
      </c>
      <c r="R345" s="54">
        <v>0.88132635450706376</v>
      </c>
      <c r="S345" s="54">
        <v>5.232158891364568</v>
      </c>
      <c r="T345" s="54">
        <v>1.265051059289741E-2</v>
      </c>
      <c r="U345" s="54">
        <v>9.386321812790839E-2</v>
      </c>
      <c r="V345" s="54">
        <v>8.5442171759943601</v>
      </c>
      <c r="W345" s="54">
        <v>6.786730710068408</v>
      </c>
    </row>
    <row r="346" spans="3:23" x14ac:dyDescent="0.25">
      <c r="C346" s="52">
        <v>1</v>
      </c>
      <c r="D346" s="55">
        <v>47</v>
      </c>
      <c r="E346" s="55">
        <v>51</v>
      </c>
      <c r="F346" s="55">
        <v>22.776000000000003</v>
      </c>
      <c r="G346" s="55">
        <v>0.54029913508406835</v>
      </c>
      <c r="H346" s="55">
        <v>0.92156862745098034</v>
      </c>
      <c r="I346" s="55">
        <v>0.65277777777777779</v>
      </c>
      <c r="J346" s="55">
        <v>7.7357778278950491</v>
      </c>
      <c r="K346" s="55">
        <v>215</v>
      </c>
      <c r="L346" s="55">
        <v>132.57446808510639</v>
      </c>
      <c r="M346" s="55">
        <v>1731.0323774283067</v>
      </c>
      <c r="N346" s="55">
        <v>41.605677225930435</v>
      </c>
      <c r="O346" s="55">
        <v>0.30397652845391021</v>
      </c>
      <c r="P346" s="55">
        <v>2.1276686037536705</v>
      </c>
      <c r="Q346" s="55">
        <v>656.96296296296293</v>
      </c>
      <c r="R346" s="55">
        <v>0.8814222681764905</v>
      </c>
      <c r="S346" s="55">
        <v>5.0808726281352898</v>
      </c>
      <c r="T346" s="55">
        <v>1.2345679012345668E-2</v>
      </c>
      <c r="U346" s="55">
        <v>0.10289694831358902</v>
      </c>
      <c r="V346" s="55">
        <v>8.5656174876903961</v>
      </c>
      <c r="W346" s="55">
        <v>7.2077360218402147</v>
      </c>
    </row>
    <row r="347" spans="3:23" x14ac:dyDescent="0.25">
      <c r="C347" s="51">
        <v>1</v>
      </c>
      <c r="D347" s="54">
        <v>49</v>
      </c>
      <c r="E347" s="54">
        <v>53</v>
      </c>
      <c r="F347" s="54">
        <v>22.685000000000002</v>
      </c>
      <c r="G347" s="54">
        <v>0.43919593041394511</v>
      </c>
      <c r="H347" s="54">
        <v>0.92452830188679247</v>
      </c>
      <c r="I347" s="54">
        <v>0.68055555555555558</v>
      </c>
      <c r="J347" s="54">
        <v>7.8986541696685881</v>
      </c>
      <c r="K347" s="54">
        <v>172</v>
      </c>
      <c r="L347" s="54">
        <v>113.71428571428571</v>
      </c>
      <c r="M347" s="54">
        <v>1035.125</v>
      </c>
      <c r="N347" s="54">
        <v>32.173358543987909</v>
      </c>
      <c r="O347" s="54">
        <v>0.1199145483318952</v>
      </c>
      <c r="P347" s="54">
        <v>1.897241747368013</v>
      </c>
      <c r="Q347" s="54">
        <v>383.9876543209877</v>
      </c>
      <c r="R347" s="54">
        <v>0.89120437810845266</v>
      </c>
      <c r="S347" s="54">
        <v>5.2727733644792192</v>
      </c>
      <c r="T347" s="54">
        <v>1.2345679012345668E-2</v>
      </c>
      <c r="U347" s="54">
        <v>9.5892821005882908E-2</v>
      </c>
      <c r="V347" s="54">
        <v>8.4402427849180874</v>
      </c>
      <c r="W347" s="54">
        <v>7.5826407197637122</v>
      </c>
    </row>
    <row r="348" spans="3:23" x14ac:dyDescent="0.25">
      <c r="C348" s="52">
        <v>1</v>
      </c>
      <c r="D348" s="55">
        <v>41</v>
      </c>
      <c r="E348" s="55">
        <v>45</v>
      </c>
      <c r="F348" s="55">
        <v>20.907</v>
      </c>
      <c r="G348" s="55">
        <v>0.37986972501764632</v>
      </c>
      <c r="H348" s="55">
        <v>0.91111111111111109</v>
      </c>
      <c r="I348" s="55">
        <v>0.640625</v>
      </c>
      <c r="J348" s="55">
        <v>7.2251519938435669</v>
      </c>
      <c r="K348" s="55">
        <v>168</v>
      </c>
      <c r="L348" s="55">
        <v>116.7560975609756</v>
      </c>
      <c r="M348" s="55">
        <v>844.48902439024391</v>
      </c>
      <c r="N348" s="55">
        <v>29.060093330721497</v>
      </c>
      <c r="O348" s="55">
        <v>0.15073075086400586</v>
      </c>
      <c r="P348" s="55">
        <v>1.9395928166305345</v>
      </c>
      <c r="Q348" s="55">
        <v>376.88888888888891</v>
      </c>
      <c r="R348" s="55">
        <v>0.87274278959716733</v>
      </c>
      <c r="S348" s="55">
        <v>5.1624300533985696</v>
      </c>
      <c r="T348" s="55">
        <v>1.3888888888888916E-2</v>
      </c>
      <c r="U348" s="55">
        <v>0.11936807011206416</v>
      </c>
      <c r="V348" s="55">
        <v>7.6360292750506691</v>
      </c>
      <c r="W348" s="55">
        <v>7.0636324810317683</v>
      </c>
    </row>
    <row r="349" spans="3:23" x14ac:dyDescent="0.25">
      <c r="C349" s="51">
        <v>1</v>
      </c>
      <c r="D349" s="54">
        <v>50</v>
      </c>
      <c r="E349" s="54">
        <v>55</v>
      </c>
      <c r="F349" s="54">
        <v>23.628</v>
      </c>
      <c r="G349" s="54">
        <v>0.46211778099215928</v>
      </c>
      <c r="H349" s="54">
        <v>0.90909090909090906</v>
      </c>
      <c r="I349" s="54">
        <v>0.61728395061728392</v>
      </c>
      <c r="J349" s="54">
        <v>7.9788456080286538</v>
      </c>
      <c r="K349" s="54">
        <v>169</v>
      </c>
      <c r="L349" s="54">
        <v>113.34</v>
      </c>
      <c r="M349" s="54">
        <v>979.29020408163296</v>
      </c>
      <c r="N349" s="54">
        <v>31.293612832040232</v>
      </c>
      <c r="O349" s="54">
        <v>0.15949541249297736</v>
      </c>
      <c r="P349" s="54">
        <v>1.8343340941436399</v>
      </c>
      <c r="Q349" s="54">
        <v>301.76666666666682</v>
      </c>
      <c r="R349" s="54">
        <v>0.91475519272247741</v>
      </c>
      <c r="S349" s="54">
        <v>5.3638561897747259</v>
      </c>
      <c r="T349" s="54">
        <v>1.1358024691358047E-2</v>
      </c>
      <c r="U349" s="54">
        <v>0.12333105132142755</v>
      </c>
      <c r="V349" s="54">
        <v>8.6043805503026736</v>
      </c>
      <c r="W349" s="54">
        <v>7.6305243602415471</v>
      </c>
    </row>
    <row r="350" spans="3:23" x14ac:dyDescent="0.25">
      <c r="C350" s="52">
        <v>1</v>
      </c>
      <c r="D350" s="55">
        <v>88</v>
      </c>
      <c r="E350" s="55">
        <v>92</v>
      </c>
      <c r="F350" s="55">
        <v>31.013000000000002</v>
      </c>
      <c r="G350" s="55">
        <v>0.63360977634184279</v>
      </c>
      <c r="H350" s="55">
        <v>0.95652173913043481</v>
      </c>
      <c r="I350" s="55">
        <v>0.73333333333333328</v>
      </c>
      <c r="J350" s="55">
        <v>10.585134856802455</v>
      </c>
      <c r="K350" s="55">
        <v>213</v>
      </c>
      <c r="L350" s="55">
        <v>125.625</v>
      </c>
      <c r="M350" s="55">
        <v>1767.1106321839081</v>
      </c>
      <c r="N350" s="55">
        <v>42.037015024664967</v>
      </c>
      <c r="O350" s="55">
        <v>0.44183707954440882</v>
      </c>
      <c r="P350" s="55">
        <v>2.0079724569311845</v>
      </c>
      <c r="Q350" s="55">
        <v>330.53787878787887</v>
      </c>
      <c r="R350" s="55">
        <v>0.9347507713248514</v>
      </c>
      <c r="S350" s="55">
        <v>5.8569367321753241</v>
      </c>
      <c r="T350" s="55">
        <v>7.8053259871441842E-3</v>
      </c>
      <c r="U350" s="55">
        <v>0.11274067678848486</v>
      </c>
      <c r="V350" s="55">
        <v>12.110320527656377</v>
      </c>
      <c r="W350" s="55">
        <v>9.3691833567563823</v>
      </c>
    </row>
    <row r="351" spans="3:23" x14ac:dyDescent="0.25">
      <c r="C351" s="51">
        <v>1</v>
      </c>
      <c r="D351" s="54">
        <v>112</v>
      </c>
      <c r="E351" s="54">
        <v>117</v>
      </c>
      <c r="F351" s="54">
        <v>35.230999999999995</v>
      </c>
      <c r="G351" s="54">
        <v>0.48604261411202127</v>
      </c>
      <c r="H351" s="54">
        <v>0.95726495726495731</v>
      </c>
      <c r="I351" s="54">
        <v>0.71794871794871795</v>
      </c>
      <c r="J351" s="54">
        <v>11.941642642883693</v>
      </c>
      <c r="K351" s="54">
        <v>223</v>
      </c>
      <c r="L351" s="54">
        <v>134.02678571428572</v>
      </c>
      <c r="M351" s="54">
        <v>2124.4767535392539</v>
      </c>
      <c r="N351" s="54">
        <v>46.092046532338458</v>
      </c>
      <c r="O351" s="54">
        <v>0.24788667198451111</v>
      </c>
      <c r="P351" s="54">
        <v>1.7547839552436233</v>
      </c>
      <c r="Q351" s="54">
        <v>413.42603550295877</v>
      </c>
      <c r="R351" s="54">
        <v>0.93663771952687491</v>
      </c>
      <c r="S351" s="54">
        <v>6.2268232255517617</v>
      </c>
      <c r="T351" s="54">
        <v>5.9871853226427848E-3</v>
      </c>
      <c r="U351" s="54">
        <v>0.11103887564877582</v>
      </c>
      <c r="V351" s="54">
        <v>12.857846956137955</v>
      </c>
      <c r="W351" s="54">
        <v>11.236923899687314</v>
      </c>
    </row>
    <row r="352" spans="3:23" x14ac:dyDescent="0.25">
      <c r="C352" s="52">
        <v>1</v>
      </c>
      <c r="D352" s="55">
        <v>102</v>
      </c>
      <c r="E352" s="55">
        <v>106</v>
      </c>
      <c r="F352" s="55">
        <v>33.064</v>
      </c>
      <c r="G352" s="55">
        <v>0.4175416279523495</v>
      </c>
      <c r="H352" s="55">
        <v>0.96226415094339623</v>
      </c>
      <c r="I352" s="55">
        <v>0.77272727272727271</v>
      </c>
      <c r="J352" s="55">
        <v>11.396070970426017</v>
      </c>
      <c r="K352" s="55">
        <v>239</v>
      </c>
      <c r="L352" s="55">
        <v>138.87254901960785</v>
      </c>
      <c r="M352" s="55">
        <v>2209.7558726460884</v>
      </c>
      <c r="N352" s="55">
        <v>47.008040510598697</v>
      </c>
      <c r="O352" s="55">
        <v>0.33626049681398196</v>
      </c>
      <c r="P352" s="55">
        <v>2.0949133220534497</v>
      </c>
      <c r="Q352" s="55">
        <v>517.04166666666674</v>
      </c>
      <c r="R352" s="55">
        <v>0.91801310194408592</v>
      </c>
      <c r="S352" s="55">
        <v>6.0349787732592066</v>
      </c>
      <c r="T352" s="55">
        <v>7.2337962962963189E-3</v>
      </c>
      <c r="U352" s="55">
        <v>0.10485213767550365</v>
      </c>
      <c r="V352" s="55">
        <v>12.026210845641376</v>
      </c>
      <c r="W352" s="55">
        <v>10.927710232598006</v>
      </c>
    </row>
    <row r="353" spans="3:23" x14ac:dyDescent="0.25">
      <c r="C353" s="51">
        <v>1</v>
      </c>
      <c r="D353" s="54">
        <v>98</v>
      </c>
      <c r="E353" s="54">
        <v>103</v>
      </c>
      <c r="F353" s="54">
        <v>33.18</v>
      </c>
      <c r="G353" s="54">
        <v>0.71012687858948198</v>
      </c>
      <c r="H353" s="54">
        <v>0.95145631067961167</v>
      </c>
      <c r="I353" s="54">
        <v>0.68055555555555558</v>
      </c>
      <c r="J353" s="54">
        <v>11.170383851240114</v>
      </c>
      <c r="K353" s="54">
        <v>200</v>
      </c>
      <c r="L353" s="54">
        <v>130.62244897959184</v>
      </c>
      <c r="M353" s="54">
        <v>1525.3714496107714</v>
      </c>
      <c r="N353" s="54">
        <v>39.056004014885744</v>
      </c>
      <c r="O353" s="54">
        <v>0.10875599603246457</v>
      </c>
      <c r="P353" s="54">
        <v>1.7441866036536</v>
      </c>
      <c r="Q353" s="54">
        <v>428.53846153846138</v>
      </c>
      <c r="R353" s="54">
        <v>0.9277195087509742</v>
      </c>
      <c r="S353" s="54">
        <v>6.0803779259866388</v>
      </c>
      <c r="T353" s="54">
        <v>6.4102564102564005E-3</v>
      </c>
      <c r="U353" s="54">
        <v>9.5118244848642078E-2</v>
      </c>
      <c r="V353" s="54">
        <v>13.397159178167241</v>
      </c>
      <c r="W353" s="54">
        <v>9.432587824734453</v>
      </c>
    </row>
    <row r="354" spans="3:23" x14ac:dyDescent="0.25">
      <c r="C354" s="52">
        <v>1</v>
      </c>
      <c r="D354" s="55">
        <v>93</v>
      </c>
      <c r="E354" s="55">
        <v>99</v>
      </c>
      <c r="F354" s="55">
        <v>32.997999999999998</v>
      </c>
      <c r="G354" s="55">
        <v>0.73722689790675722</v>
      </c>
      <c r="H354" s="55">
        <v>0.93939393939393945</v>
      </c>
      <c r="I354" s="55">
        <v>0.64583333333333337</v>
      </c>
      <c r="J354" s="55">
        <v>10.881694613449236</v>
      </c>
      <c r="K354" s="55">
        <v>197</v>
      </c>
      <c r="L354" s="55">
        <v>129.49462365591398</v>
      </c>
      <c r="M354" s="55">
        <v>1290.9048620850863</v>
      </c>
      <c r="N354" s="55">
        <v>35.929164505803449</v>
      </c>
      <c r="O354" s="55">
        <v>2.1800207484607374E-2</v>
      </c>
      <c r="P354" s="55">
        <v>1.906762345366199</v>
      </c>
      <c r="Q354" s="55">
        <v>459.95512820512801</v>
      </c>
      <c r="R354" s="55">
        <v>0.92143720510595939</v>
      </c>
      <c r="S354" s="55">
        <v>6.0067956390184944</v>
      </c>
      <c r="T354" s="55">
        <v>6.5746219592373338E-3</v>
      </c>
      <c r="U354" s="55">
        <v>0.1091048162148557</v>
      </c>
      <c r="V354" s="55">
        <v>13.37272124229621</v>
      </c>
      <c r="W354" s="55">
        <v>9.0352155587788268</v>
      </c>
    </row>
    <row r="355" spans="3:23" x14ac:dyDescent="0.25">
      <c r="C355" s="51">
        <v>1</v>
      </c>
      <c r="D355" s="54">
        <v>90</v>
      </c>
      <c r="E355" s="54">
        <v>97</v>
      </c>
      <c r="F355" s="54">
        <v>33.088999999999999</v>
      </c>
      <c r="G355" s="54">
        <v>0.7678676406597168</v>
      </c>
      <c r="H355" s="54">
        <v>0.92783505154639179</v>
      </c>
      <c r="I355" s="54">
        <v>0.625</v>
      </c>
      <c r="J355" s="54">
        <v>10.704744696916627</v>
      </c>
      <c r="K355" s="54">
        <v>199</v>
      </c>
      <c r="L355" s="54">
        <v>131.43333333333334</v>
      </c>
      <c r="M355" s="54">
        <v>1162.7202247191008</v>
      </c>
      <c r="N355" s="54">
        <v>34.098683621499241</v>
      </c>
      <c r="O355" s="54">
        <v>1.3108482186141662E-2</v>
      </c>
      <c r="P355" s="54">
        <v>1.9959194358368284</v>
      </c>
      <c r="Q355" s="54">
        <v>463.62179487179492</v>
      </c>
      <c r="R355" s="54">
        <v>0.92154608436179253</v>
      </c>
      <c r="S355" s="54">
        <v>5.9027469851224028</v>
      </c>
      <c r="T355" s="54">
        <v>6.4924391847468671E-3</v>
      </c>
      <c r="U355" s="54">
        <v>0.10713719345678063</v>
      </c>
      <c r="V355" s="54">
        <v>13.566268994932987</v>
      </c>
      <c r="W355" s="54">
        <v>8.690667614275192</v>
      </c>
    </row>
    <row r="356" spans="3:23" x14ac:dyDescent="0.25">
      <c r="C356" s="52">
        <v>1</v>
      </c>
      <c r="D356" s="55">
        <v>98</v>
      </c>
      <c r="E356" s="55">
        <v>106</v>
      </c>
      <c r="F356" s="55">
        <v>35.256</v>
      </c>
      <c r="G356" s="55">
        <v>0.80128076771291523</v>
      </c>
      <c r="H356" s="55">
        <v>0.92452830188679247</v>
      </c>
      <c r="I356" s="55">
        <v>0.57988165680473369</v>
      </c>
      <c r="J356" s="55">
        <v>11.170383851240114</v>
      </c>
      <c r="K356" s="55">
        <v>205</v>
      </c>
      <c r="L356" s="55">
        <v>128.0408163265306</v>
      </c>
      <c r="M356" s="55">
        <v>1352.5756364401434</v>
      </c>
      <c r="N356" s="55">
        <v>36.777379412352687</v>
      </c>
      <c r="O356" s="55">
        <v>0.15921965428091345</v>
      </c>
      <c r="P356" s="55">
        <v>2.1003924045884053</v>
      </c>
      <c r="Q356" s="55">
        <v>400.14285714285745</v>
      </c>
      <c r="R356" s="55">
        <v>0.93346341827472201</v>
      </c>
      <c r="S356" s="55">
        <v>6.0268563698862661</v>
      </c>
      <c r="T356" s="55">
        <v>5.6756430382804103E-3</v>
      </c>
      <c r="U356" s="55">
        <v>0.1626159158500009</v>
      </c>
      <c r="V356" s="55">
        <v>14.70920961362153</v>
      </c>
      <c r="W356" s="55">
        <v>8.8003509812563987</v>
      </c>
    </row>
    <row r="357" spans="3:23" x14ac:dyDescent="0.25">
      <c r="C357" s="51">
        <v>1</v>
      </c>
      <c r="D357" s="54">
        <v>109</v>
      </c>
      <c r="E357" s="54">
        <v>120</v>
      </c>
      <c r="F357" s="54">
        <v>39.184000000000005</v>
      </c>
      <c r="G357" s="54">
        <v>0.85708521183186881</v>
      </c>
      <c r="H357" s="54">
        <v>0.90833333333333333</v>
      </c>
      <c r="I357" s="54">
        <v>0.55612244897959184</v>
      </c>
      <c r="J357" s="54">
        <v>11.780624362746346</v>
      </c>
      <c r="K357" s="54">
        <v>204</v>
      </c>
      <c r="L357" s="54">
        <v>126.6697247706422</v>
      </c>
      <c r="M357" s="54">
        <v>1254.8713897383627</v>
      </c>
      <c r="N357" s="54">
        <v>35.424163924337897</v>
      </c>
      <c r="O357" s="54">
        <v>0.32715832366612313</v>
      </c>
      <c r="P357" s="54">
        <v>2.189322133510339</v>
      </c>
      <c r="Q357" s="54">
        <v>388.32857142857148</v>
      </c>
      <c r="R357" s="54">
        <v>0.93579276290390356</v>
      </c>
      <c r="S357" s="54">
        <v>6.0432343246975311</v>
      </c>
      <c r="T357" s="54">
        <v>4.9886621315192595E-3</v>
      </c>
      <c r="U357" s="54">
        <v>0.1463390701619548</v>
      </c>
      <c r="V357" s="54">
        <v>16.742621364541851</v>
      </c>
      <c r="W357" s="54">
        <v>8.6253744209678729</v>
      </c>
    </row>
    <row r="358" spans="3:23" x14ac:dyDescent="0.25">
      <c r="C358" s="52">
        <v>1</v>
      </c>
      <c r="D358" s="55">
        <v>109</v>
      </c>
      <c r="E358" s="55">
        <v>119</v>
      </c>
      <c r="F358" s="55">
        <v>38.050999999999995</v>
      </c>
      <c r="G358" s="55">
        <v>0.81772522689766969</v>
      </c>
      <c r="H358" s="55">
        <v>0.91596638655462181</v>
      </c>
      <c r="I358" s="55">
        <v>0.59890109890109888</v>
      </c>
      <c r="J358" s="55">
        <v>11.780624362746346</v>
      </c>
      <c r="K358" s="55">
        <v>202</v>
      </c>
      <c r="L358" s="55">
        <v>126.19266055045871</v>
      </c>
      <c r="M358" s="55">
        <v>1231.3792048929665</v>
      </c>
      <c r="N358" s="55">
        <v>35.091013164241446</v>
      </c>
      <c r="O358" s="55">
        <v>0.33178912726445647</v>
      </c>
      <c r="P358" s="55">
        <v>2.275531704520307</v>
      </c>
      <c r="Q358" s="55">
        <v>396.89230769230727</v>
      </c>
      <c r="R358" s="55">
        <v>0.93057106617818119</v>
      </c>
      <c r="S358" s="55">
        <v>6.1072751503062088</v>
      </c>
      <c r="T358" s="55">
        <v>5.2859960552268416E-3</v>
      </c>
      <c r="U358" s="55">
        <v>0.12533699353638411</v>
      </c>
      <c r="V358" s="55">
        <v>15.860001296181135</v>
      </c>
      <c r="W358" s="55">
        <v>9.1291557996390846</v>
      </c>
    </row>
    <row r="359" spans="3:23" x14ac:dyDescent="0.25">
      <c r="C359" s="51">
        <v>1</v>
      </c>
      <c r="D359" s="54">
        <v>112</v>
      </c>
      <c r="E359" s="54">
        <v>125</v>
      </c>
      <c r="F359" s="54">
        <v>39.92</v>
      </c>
      <c r="G359" s="54">
        <v>0.84286980496856678</v>
      </c>
      <c r="H359" s="54">
        <v>0.89600000000000002</v>
      </c>
      <c r="I359" s="54">
        <v>0.5714285714285714</v>
      </c>
      <c r="J359" s="54">
        <v>11.941642642883693</v>
      </c>
      <c r="K359" s="54">
        <v>207</v>
      </c>
      <c r="L359" s="54">
        <v>126.16071428571429</v>
      </c>
      <c r="M359" s="54">
        <v>1331.1991634491628</v>
      </c>
      <c r="N359" s="54">
        <v>36.485602139051544</v>
      </c>
      <c r="O359" s="54">
        <v>0.48809909553500486</v>
      </c>
      <c r="P359" s="54">
        <v>2.3518955957542942</v>
      </c>
      <c r="Q359" s="54">
        <v>391.38095238095252</v>
      </c>
      <c r="R359" s="54">
        <v>0.93408595376203885</v>
      </c>
      <c r="S359" s="54">
        <v>6.0391486719030665</v>
      </c>
      <c r="T359" s="54">
        <v>4.8072562358276536E-3</v>
      </c>
      <c r="U359" s="54">
        <v>0.14918853124176787</v>
      </c>
      <c r="V359" s="54">
        <v>16.761288190445153</v>
      </c>
      <c r="W359" s="54">
        <v>9.0195432464019181</v>
      </c>
    </row>
    <row r="360" spans="3:23" x14ac:dyDescent="0.25">
      <c r="C360" s="52">
        <v>1</v>
      </c>
      <c r="D360" s="55">
        <v>112</v>
      </c>
      <c r="E360" s="55">
        <v>125</v>
      </c>
      <c r="F360" s="55">
        <v>39.92</v>
      </c>
      <c r="G360" s="55">
        <v>0.84286980496856678</v>
      </c>
      <c r="H360" s="55">
        <v>0.89600000000000002</v>
      </c>
      <c r="I360" s="55">
        <v>0.5714285714285714</v>
      </c>
      <c r="J360" s="55">
        <v>11.941642642883693</v>
      </c>
      <c r="K360" s="55">
        <v>206</v>
      </c>
      <c r="L360" s="55">
        <v>125.47321428571429</v>
      </c>
      <c r="M360" s="55">
        <v>1335.2785553410547</v>
      </c>
      <c r="N360" s="55">
        <v>36.541463508472873</v>
      </c>
      <c r="O360" s="55">
        <v>0.48188777181782833</v>
      </c>
      <c r="P360" s="55">
        <v>2.3302102806821741</v>
      </c>
      <c r="Q360" s="55">
        <v>387.63809523809527</v>
      </c>
      <c r="R360" s="55">
        <v>0.93556190327034949</v>
      </c>
      <c r="S360" s="55">
        <v>6.1553946541231905</v>
      </c>
      <c r="T360" s="55">
        <v>5.0793650793650637E-3</v>
      </c>
      <c r="U360" s="55">
        <v>0.14136225251994322</v>
      </c>
      <c r="V360" s="55">
        <v>16.761288190445153</v>
      </c>
      <c r="W360" s="55">
        <v>9.0195432464019181</v>
      </c>
    </row>
    <row r="361" spans="3:23" x14ac:dyDescent="0.25">
      <c r="C361" s="51">
        <v>1</v>
      </c>
      <c r="D361" s="54">
        <v>95</v>
      </c>
      <c r="E361" s="54">
        <v>112</v>
      </c>
      <c r="F361" s="54">
        <v>39.267000000000003</v>
      </c>
      <c r="G361" s="54">
        <v>0.89213593280294889</v>
      </c>
      <c r="H361" s="54">
        <v>0.8482142857142857</v>
      </c>
      <c r="I361" s="54">
        <v>0.48717948717948717</v>
      </c>
      <c r="J361" s="54">
        <v>10.99807968464679</v>
      </c>
      <c r="K361" s="54">
        <v>203</v>
      </c>
      <c r="L361" s="54">
        <v>124.83157894736843</v>
      </c>
      <c r="M361" s="54">
        <v>1143.8862262038074</v>
      </c>
      <c r="N361" s="54">
        <v>33.821387112355509</v>
      </c>
      <c r="O361" s="54">
        <v>0.51203633385375724</v>
      </c>
      <c r="P361" s="54">
        <v>2.4061277107200922</v>
      </c>
      <c r="Q361" s="54">
        <v>333.5096153846153</v>
      </c>
      <c r="R361" s="54">
        <v>0.93762503558598209</v>
      </c>
      <c r="S361" s="54">
        <v>6.0828591608942064</v>
      </c>
      <c r="T361" s="54">
        <v>4.9926035502958696E-3</v>
      </c>
      <c r="U361" s="54">
        <v>0.15434409457924</v>
      </c>
      <c r="V361" s="54">
        <v>17.237554514395807</v>
      </c>
      <c r="W361" s="54">
        <v>7.7873593417431151</v>
      </c>
    </row>
    <row r="362" spans="3:23" x14ac:dyDescent="0.25">
      <c r="C362" s="52">
        <v>1</v>
      </c>
      <c r="D362" s="55">
        <v>58</v>
      </c>
      <c r="E362" s="55">
        <v>62</v>
      </c>
      <c r="F362" s="55">
        <v>25.678999999999998</v>
      </c>
      <c r="G362" s="55">
        <v>0.33985558959652062</v>
      </c>
      <c r="H362" s="55">
        <v>0.93548387096774188</v>
      </c>
      <c r="I362" s="55">
        <v>0.64444444444444449</v>
      </c>
      <c r="J362" s="55">
        <v>8.5934797139831218</v>
      </c>
      <c r="K362" s="55">
        <v>199</v>
      </c>
      <c r="L362" s="55">
        <v>130.65517241379311</v>
      </c>
      <c r="M362" s="55">
        <v>1358.1246218995761</v>
      </c>
      <c r="N362" s="55">
        <v>36.852742393200209</v>
      </c>
      <c r="O362" s="55">
        <v>0.27455243077526442</v>
      </c>
      <c r="P362" s="55">
        <v>1.9410140313771491</v>
      </c>
      <c r="Q362" s="55">
        <v>511.98989898989896</v>
      </c>
      <c r="R362" s="55">
        <v>0.8846644805577093</v>
      </c>
      <c r="S362" s="55">
        <v>5.5085902622570471</v>
      </c>
      <c r="T362" s="55">
        <v>1.0101010101010119E-2</v>
      </c>
      <c r="U362" s="55">
        <v>0.12800488325252496</v>
      </c>
      <c r="V362" s="55">
        <v>8.9927327248866682</v>
      </c>
      <c r="W362" s="55">
        <v>8.4574639875264133</v>
      </c>
    </row>
    <row r="363" spans="3:23" x14ac:dyDescent="0.25">
      <c r="C363" s="51">
        <v>1</v>
      </c>
      <c r="D363" s="54">
        <v>55</v>
      </c>
      <c r="E363" s="54">
        <v>59</v>
      </c>
      <c r="F363" s="54">
        <v>24</v>
      </c>
      <c r="G363" s="54">
        <v>0.13683671329769864</v>
      </c>
      <c r="H363" s="54">
        <v>0.93220338983050843</v>
      </c>
      <c r="I363" s="54">
        <v>0.67901234567901236</v>
      </c>
      <c r="J363" s="54">
        <v>8.3682838718840049</v>
      </c>
      <c r="K363" s="54">
        <v>198</v>
      </c>
      <c r="L363" s="54">
        <v>133.85454545454544</v>
      </c>
      <c r="M363" s="54">
        <v>1269.9043771043766</v>
      </c>
      <c r="N363" s="54">
        <v>35.635717715578238</v>
      </c>
      <c r="O363" s="54">
        <v>0.25104184853940814</v>
      </c>
      <c r="P363" s="54">
        <v>1.9074049357029317</v>
      </c>
      <c r="Q363" s="54">
        <v>507.65555555555557</v>
      </c>
      <c r="R363" s="54">
        <v>0.88592167534051258</v>
      </c>
      <c r="S363" s="54">
        <v>5.2674567588611945</v>
      </c>
      <c r="T363" s="54">
        <v>1.1111111111111134E-2</v>
      </c>
      <c r="U363" s="54">
        <v>0.1228670518900397</v>
      </c>
      <c r="V363" s="54">
        <v>8.5038315784798755</v>
      </c>
      <c r="W363" s="54">
        <v>8.4238412810531198</v>
      </c>
    </row>
    <row r="364" spans="3:23" x14ac:dyDescent="0.25">
      <c r="C364" s="52">
        <v>1</v>
      </c>
      <c r="D364" s="55">
        <v>61</v>
      </c>
      <c r="E364" s="55">
        <v>65</v>
      </c>
      <c r="F364" s="55">
        <v>25.107999999999997</v>
      </c>
      <c r="G364" s="55">
        <v>0</v>
      </c>
      <c r="H364" s="55">
        <v>0.93846153846153846</v>
      </c>
      <c r="I364" s="55">
        <v>0.75308641975308643</v>
      </c>
      <c r="J364" s="55">
        <v>8.8129230241075476</v>
      </c>
      <c r="K364" s="55">
        <v>206</v>
      </c>
      <c r="L364" s="55">
        <v>131.31147540983608</v>
      </c>
      <c r="M364" s="55">
        <v>1458.9513661202182</v>
      </c>
      <c r="N364" s="55">
        <v>38.19622188280168</v>
      </c>
      <c r="O364" s="55">
        <v>0.34781037889659794</v>
      </c>
      <c r="P364" s="55">
        <v>2.0426165724886256</v>
      </c>
      <c r="Q364" s="55">
        <v>529.92222222222222</v>
      </c>
      <c r="R364" s="55">
        <v>0.87987758872148292</v>
      </c>
      <c r="S364" s="55">
        <v>5.570081599857966</v>
      </c>
      <c r="T364" s="55">
        <v>1.1111111111111134E-2</v>
      </c>
      <c r="U364" s="55">
        <v>9.6841611333443142E-2</v>
      </c>
      <c r="V364" s="55">
        <v>8.886657279068908</v>
      </c>
      <c r="W364" s="55">
        <v>8.886657279068908</v>
      </c>
    </row>
    <row r="365" spans="3:23" x14ac:dyDescent="0.25">
      <c r="C365" s="51">
        <v>1</v>
      </c>
      <c r="D365" s="54">
        <v>76</v>
      </c>
      <c r="E365" s="54">
        <v>80</v>
      </c>
      <c r="F365" s="54">
        <v>29.417000000000002</v>
      </c>
      <c r="G365" s="54">
        <v>0.64569985093486293</v>
      </c>
      <c r="H365" s="54">
        <v>0.95</v>
      </c>
      <c r="I365" s="54">
        <v>0.70370370370370372</v>
      </c>
      <c r="J365" s="54">
        <v>9.8369815187318714</v>
      </c>
      <c r="K365" s="54">
        <v>219</v>
      </c>
      <c r="L365" s="54">
        <v>132.57894736842104</v>
      </c>
      <c r="M365" s="54">
        <v>1714.8336842105264</v>
      </c>
      <c r="N365" s="54">
        <v>41.410550397338675</v>
      </c>
      <c r="O365" s="54">
        <v>0.54827005830070996</v>
      </c>
      <c r="P365" s="54">
        <v>2.1650684923046937</v>
      </c>
      <c r="Q365" s="54">
        <v>477.26495726495722</v>
      </c>
      <c r="R365" s="54">
        <v>0.91468918817120881</v>
      </c>
      <c r="S365" s="54">
        <v>5.7643105726256492</v>
      </c>
      <c r="T365" s="54">
        <v>8.5470085470085756E-3</v>
      </c>
      <c r="U365" s="54">
        <v>0.1214230865550044</v>
      </c>
      <c r="V365" s="54">
        <v>11.344143146631493</v>
      </c>
      <c r="W365" s="54">
        <v>8.662289228636542</v>
      </c>
    </row>
    <row r="366" spans="3:23" x14ac:dyDescent="0.25">
      <c r="C366" s="52">
        <v>1</v>
      </c>
      <c r="D366" s="55">
        <v>83</v>
      </c>
      <c r="E366" s="55">
        <v>88</v>
      </c>
      <c r="F366" s="55">
        <v>30.277000000000001</v>
      </c>
      <c r="G366" s="55">
        <v>0.40394544586092818</v>
      </c>
      <c r="H366" s="55">
        <v>0.94318181818181823</v>
      </c>
      <c r="I366" s="55">
        <v>0.68595041322314054</v>
      </c>
      <c r="J366" s="55">
        <v>10.280023453913834</v>
      </c>
      <c r="K366" s="55">
        <v>196</v>
      </c>
      <c r="L366" s="55">
        <v>126.63855421686748</v>
      </c>
      <c r="M366" s="55">
        <v>1269.721422274464</v>
      </c>
      <c r="N366" s="55">
        <v>35.63315060830945</v>
      </c>
      <c r="O366" s="55">
        <v>0.27444805591971561</v>
      </c>
      <c r="P366" s="55">
        <v>1.9297279373937142</v>
      </c>
      <c r="Q366" s="55">
        <v>366.74242424242414</v>
      </c>
      <c r="R366" s="55">
        <v>0.91780433077422541</v>
      </c>
      <c r="S366" s="55">
        <v>5.8749216602104601</v>
      </c>
      <c r="T366" s="55">
        <v>7.5757575757575907E-3</v>
      </c>
      <c r="U366" s="55">
        <v>9.5184815832770053E-2</v>
      </c>
      <c r="V366" s="55">
        <v>10.840034781387692</v>
      </c>
      <c r="W366" s="55">
        <v>9.91628036501052</v>
      </c>
    </row>
    <row r="367" spans="3:23" x14ac:dyDescent="0.25">
      <c r="C367" s="51">
        <v>1</v>
      </c>
      <c r="D367" s="54">
        <v>116</v>
      </c>
      <c r="E367" s="54">
        <v>137</v>
      </c>
      <c r="F367" s="54">
        <v>43.493000000000002</v>
      </c>
      <c r="G367" s="54">
        <v>0.86822755323023493</v>
      </c>
      <c r="H367" s="54">
        <v>0.84671532846715325</v>
      </c>
      <c r="I367" s="54">
        <v>0.68235294117647061</v>
      </c>
      <c r="J367" s="54">
        <v>12.153015559492996</v>
      </c>
      <c r="K367" s="54">
        <v>187</v>
      </c>
      <c r="L367" s="54">
        <v>114.08620689655173</v>
      </c>
      <c r="M367" s="54">
        <v>876.93163418290885</v>
      </c>
      <c r="N367" s="54">
        <v>29.613031492620085</v>
      </c>
      <c r="O367" s="54">
        <v>0.77075266927733466</v>
      </c>
      <c r="P367" s="54">
        <v>2.8268669351656515</v>
      </c>
      <c r="Q367" s="54">
        <v>234.18333333333345</v>
      </c>
      <c r="R367" s="54">
        <v>0.909699947277674</v>
      </c>
      <c r="S367" s="54">
        <v>5.8742470818650228</v>
      </c>
      <c r="T367" s="54">
        <v>5.7407407407407554E-3</v>
      </c>
      <c r="U367" s="54">
        <v>0.14695750921224823</v>
      </c>
      <c r="V367" s="54">
        <v>18.103212460150441</v>
      </c>
      <c r="W367" s="54">
        <v>8.9822024586791631</v>
      </c>
    </row>
    <row r="368" spans="3:23" x14ac:dyDescent="0.25">
      <c r="C368" s="52">
        <v>1</v>
      </c>
      <c r="D368" s="55">
        <v>120</v>
      </c>
      <c r="E368" s="55">
        <v>139</v>
      </c>
      <c r="F368" s="55">
        <v>43.493000000000002</v>
      </c>
      <c r="G368" s="55">
        <v>0.85917526350408668</v>
      </c>
      <c r="H368" s="55">
        <v>0.86330935251798557</v>
      </c>
      <c r="I368" s="55">
        <v>0.58823529411764708</v>
      </c>
      <c r="J368" s="55">
        <v>12.360774464742066</v>
      </c>
      <c r="K368" s="55">
        <v>188</v>
      </c>
      <c r="L368" s="55">
        <v>110.93333333333334</v>
      </c>
      <c r="M368" s="55">
        <v>922.78543417366893</v>
      </c>
      <c r="N368" s="55">
        <v>30.377383596578376</v>
      </c>
      <c r="O368" s="55">
        <v>0.91697579199904222</v>
      </c>
      <c r="P368" s="55">
        <v>2.9503490461789719</v>
      </c>
      <c r="Q368" s="55">
        <v>218.92592592592578</v>
      </c>
      <c r="R368" s="55">
        <v>0.92707931399835675</v>
      </c>
      <c r="S368" s="55">
        <v>5.8923188792597401</v>
      </c>
      <c r="T368" s="55">
        <v>4.758230452674918E-3</v>
      </c>
      <c r="U368" s="55">
        <v>0.13356295118882194</v>
      </c>
      <c r="V368" s="55">
        <v>17.923544359567092</v>
      </c>
      <c r="W368" s="55">
        <v>9.1711444718728519</v>
      </c>
    </row>
    <row r="369" spans="3:23" x14ac:dyDescent="0.25">
      <c r="C369" s="51">
        <v>1</v>
      </c>
      <c r="D369" s="54">
        <v>70</v>
      </c>
      <c r="E369" s="54">
        <v>74</v>
      </c>
      <c r="F369" s="54">
        <v>27.366</v>
      </c>
      <c r="G369" s="54">
        <v>0.3582084355738071</v>
      </c>
      <c r="H369" s="54">
        <v>0.94594594594594594</v>
      </c>
      <c r="I369" s="54">
        <v>0.7</v>
      </c>
      <c r="J369" s="54">
        <v>9.4406974388262963</v>
      </c>
      <c r="K369" s="54">
        <v>189</v>
      </c>
      <c r="L369" s="54">
        <v>123.44285714285714</v>
      </c>
      <c r="M369" s="54">
        <v>1101.322774327122</v>
      </c>
      <c r="N369" s="54">
        <v>33.186183485407327</v>
      </c>
      <c r="O369" s="54">
        <v>0.3643076825676948</v>
      </c>
      <c r="P369" s="54">
        <v>1.9485911606565562</v>
      </c>
      <c r="Q369" s="54">
        <v>343.23636363636359</v>
      </c>
      <c r="R369" s="54">
        <v>0.90043415002532634</v>
      </c>
      <c r="S369" s="54">
        <v>5.6969306954236778</v>
      </c>
      <c r="T369" s="54">
        <v>9.0909090909090662E-3</v>
      </c>
      <c r="U369" s="54">
        <v>0.12622250055629392</v>
      </c>
      <c r="V369" s="54">
        <v>9.8599113134168537</v>
      </c>
      <c r="W369" s="54">
        <v>9.2056237939518351</v>
      </c>
    </row>
    <row r="370" spans="3:23" x14ac:dyDescent="0.25">
      <c r="C370" s="52">
        <v>1</v>
      </c>
      <c r="D370" s="55">
        <v>71</v>
      </c>
      <c r="E370" s="55">
        <v>75</v>
      </c>
      <c r="F370" s="55">
        <v>27.828999999999997</v>
      </c>
      <c r="G370" s="55">
        <v>0.51018681764704388</v>
      </c>
      <c r="H370" s="55">
        <v>0.94666666666666666</v>
      </c>
      <c r="I370" s="55">
        <v>0.71</v>
      </c>
      <c r="J370" s="55">
        <v>9.5078918628787825</v>
      </c>
      <c r="K370" s="55">
        <v>187</v>
      </c>
      <c r="L370" s="55">
        <v>123.2394366197183</v>
      </c>
      <c r="M370" s="55">
        <v>1158.270422535212</v>
      </c>
      <c r="N370" s="55">
        <v>34.033372188709308</v>
      </c>
      <c r="O370" s="55">
        <v>0.32769448213950608</v>
      </c>
      <c r="P370" s="55">
        <v>1.9211054937041876</v>
      </c>
      <c r="Q370" s="55">
        <v>372.17272727272729</v>
      </c>
      <c r="R370" s="55">
        <v>0.89828600866119068</v>
      </c>
      <c r="S370" s="55">
        <v>5.5475656053897042</v>
      </c>
      <c r="T370" s="55">
        <v>9.2561983471074125E-3</v>
      </c>
      <c r="U370" s="55">
        <v>9.5573989564363179E-2</v>
      </c>
      <c r="V370" s="55">
        <v>10.352510028546506</v>
      </c>
      <c r="W370" s="55">
        <v>8.9038171347909838</v>
      </c>
    </row>
    <row r="371" spans="3:23" x14ac:dyDescent="0.25">
      <c r="C371" s="51">
        <v>1</v>
      </c>
      <c r="D371" s="54">
        <v>63</v>
      </c>
      <c r="E371" s="54">
        <v>67</v>
      </c>
      <c r="F371" s="54">
        <v>26.050999999999998</v>
      </c>
      <c r="G371" s="54">
        <v>0.51317805089437063</v>
      </c>
      <c r="H371" s="54">
        <v>0.94029850746268662</v>
      </c>
      <c r="I371" s="54">
        <v>0.7</v>
      </c>
      <c r="J371" s="54">
        <v>8.9562319821627696</v>
      </c>
      <c r="K371" s="54">
        <v>188</v>
      </c>
      <c r="L371" s="54">
        <v>128.07936507936509</v>
      </c>
      <c r="M371" s="54">
        <v>1061.7516641065029</v>
      </c>
      <c r="N371" s="54">
        <v>32.584531055494764</v>
      </c>
      <c r="O371" s="54">
        <v>0.28740581279749428</v>
      </c>
      <c r="P371" s="54">
        <v>1.8887914898213574</v>
      </c>
      <c r="Q371" s="54">
        <v>372.27272727272725</v>
      </c>
      <c r="R371" s="54">
        <v>0.90116554921667769</v>
      </c>
      <c r="S371" s="54">
        <v>5.5843452012433543</v>
      </c>
      <c r="T371" s="54">
        <v>1.0101010101010119E-2</v>
      </c>
      <c r="U371" s="54">
        <v>0.11419501451685347</v>
      </c>
      <c r="V371" s="54">
        <v>9.7646107364017922</v>
      </c>
      <c r="W371" s="54">
        <v>8.3807913190095036</v>
      </c>
    </row>
    <row r="372" spans="3:23" x14ac:dyDescent="0.25">
      <c r="C372" s="52">
        <v>1</v>
      </c>
      <c r="D372" s="55">
        <v>63</v>
      </c>
      <c r="E372" s="55">
        <v>67</v>
      </c>
      <c r="F372" s="55">
        <v>26.050999999999998</v>
      </c>
      <c r="G372" s="55">
        <v>0.51317805089437063</v>
      </c>
      <c r="H372" s="55">
        <v>0.94029850746268662</v>
      </c>
      <c r="I372" s="55">
        <v>0.7</v>
      </c>
      <c r="J372" s="55">
        <v>8.9562319821627696</v>
      </c>
      <c r="K372" s="55">
        <v>183</v>
      </c>
      <c r="L372" s="55">
        <v>125.63492063492063</v>
      </c>
      <c r="M372" s="55">
        <v>1067.3968253968253</v>
      </c>
      <c r="N372" s="55">
        <v>32.671039551823654</v>
      </c>
      <c r="O372" s="55">
        <v>0.20949244928801924</v>
      </c>
      <c r="P372" s="55">
        <v>1.8702885488357546</v>
      </c>
      <c r="Q372" s="55">
        <v>362.74747474747477</v>
      </c>
      <c r="R372" s="55">
        <v>0.90555790004383319</v>
      </c>
      <c r="S372" s="55">
        <v>5.3776856772964674</v>
      </c>
      <c r="T372" s="55">
        <v>1.0101010101010119E-2</v>
      </c>
      <c r="U372" s="55">
        <v>0.1203729491219874</v>
      </c>
      <c r="V372" s="55">
        <v>9.7646107364017922</v>
      </c>
      <c r="W372" s="55">
        <v>8.3807913190095036</v>
      </c>
    </row>
    <row r="373" spans="3:23" x14ac:dyDescent="0.25">
      <c r="C373" s="51">
        <v>1</v>
      </c>
      <c r="D373" s="54">
        <v>58</v>
      </c>
      <c r="E373" s="54">
        <v>62</v>
      </c>
      <c r="F373" s="54">
        <v>25.678999999999998</v>
      </c>
      <c r="G373" s="54">
        <v>0.33985558959652062</v>
      </c>
      <c r="H373" s="54">
        <v>0.93548387096774188</v>
      </c>
      <c r="I373" s="54">
        <v>0.64444444444444449</v>
      </c>
      <c r="J373" s="54">
        <v>8.5934797139831218</v>
      </c>
      <c r="K373" s="54">
        <v>185</v>
      </c>
      <c r="L373" s="54">
        <v>127.37931034482759</v>
      </c>
      <c r="M373" s="54">
        <v>926.4150030248029</v>
      </c>
      <c r="N373" s="54">
        <v>30.437066268364351</v>
      </c>
      <c r="O373" s="54">
        <v>0.23831650312176428</v>
      </c>
      <c r="P373" s="54">
        <v>1.9079730304610851</v>
      </c>
      <c r="Q373" s="54">
        <v>361.69696969696969</v>
      </c>
      <c r="R373" s="54">
        <v>0.90193693411827325</v>
      </c>
      <c r="S373" s="54">
        <v>5.5346208657799245</v>
      </c>
      <c r="T373" s="54">
        <v>1.0101010101010119E-2</v>
      </c>
      <c r="U373" s="54">
        <v>0.11042826107021973</v>
      </c>
      <c r="V373" s="54">
        <v>8.9927327248866682</v>
      </c>
      <c r="W373" s="54">
        <v>8.4574639875264133</v>
      </c>
    </row>
    <row r="374" spans="3:23" x14ac:dyDescent="0.25">
      <c r="C374" s="52">
        <v>1</v>
      </c>
      <c r="D374" s="55">
        <v>60</v>
      </c>
      <c r="E374" s="55">
        <v>64</v>
      </c>
      <c r="F374" s="55">
        <v>25.588000000000001</v>
      </c>
      <c r="G374" s="55">
        <v>0.44784430871677505</v>
      </c>
      <c r="H374" s="55">
        <v>0.9375</v>
      </c>
      <c r="I374" s="55">
        <v>0.66666666666666663</v>
      </c>
      <c r="J374" s="55">
        <v>8.7403874447366334</v>
      </c>
      <c r="K374" s="55">
        <v>179</v>
      </c>
      <c r="L374" s="55">
        <v>122.88333333333334</v>
      </c>
      <c r="M374" s="55">
        <v>866.03700564971723</v>
      </c>
      <c r="N374" s="55">
        <v>29.428506683991241</v>
      </c>
      <c r="O374" s="55">
        <v>0.26476057255191338</v>
      </c>
      <c r="P374" s="55">
        <v>1.8986143180639545</v>
      </c>
      <c r="Q374" s="55">
        <v>319.3737373737373</v>
      </c>
      <c r="R374" s="55">
        <v>0.90254895407259494</v>
      </c>
      <c r="S374" s="55">
        <v>5.4358128871670104</v>
      </c>
      <c r="T374" s="55">
        <v>1.0101010101010119E-2</v>
      </c>
      <c r="U374" s="55">
        <v>0.10593411082273767</v>
      </c>
      <c r="V374" s="55">
        <v>9.3472248008319099</v>
      </c>
      <c r="W374" s="55">
        <v>8.3574617139709684</v>
      </c>
    </row>
    <row r="375" spans="3:23" x14ac:dyDescent="0.25">
      <c r="C375" s="51">
        <v>1</v>
      </c>
      <c r="D375" s="54">
        <v>68</v>
      </c>
      <c r="E375" s="54">
        <v>73</v>
      </c>
      <c r="F375" s="54">
        <v>27.184000000000001</v>
      </c>
      <c r="G375" s="54">
        <v>0.44388802923930792</v>
      </c>
      <c r="H375" s="54">
        <v>0.93150684931506844</v>
      </c>
      <c r="I375" s="54">
        <v>0.68</v>
      </c>
      <c r="J375" s="54">
        <v>9.3048529833625562</v>
      </c>
      <c r="K375" s="54">
        <v>185</v>
      </c>
      <c r="L375" s="54">
        <v>122.82352941176471</v>
      </c>
      <c r="M375" s="54">
        <v>1056.1474978050919</v>
      </c>
      <c r="N375" s="54">
        <v>32.498423004895052</v>
      </c>
      <c r="O375" s="54">
        <v>0.32577464790584509</v>
      </c>
      <c r="P375" s="54">
        <v>1.9574064130073554</v>
      </c>
      <c r="Q375" s="54">
        <v>377.88181818181818</v>
      </c>
      <c r="R375" s="54">
        <v>0.89807839175199733</v>
      </c>
      <c r="S375" s="54">
        <v>5.4953354514490123</v>
      </c>
      <c r="T375" s="54">
        <v>9.0909090909090662E-3</v>
      </c>
      <c r="U375" s="54">
        <v>0.13319217404931216</v>
      </c>
      <c r="V375" s="54">
        <v>9.93994360333107</v>
      </c>
      <c r="W375" s="54">
        <v>8.9070071328453881</v>
      </c>
    </row>
    <row r="376" spans="3:23" x14ac:dyDescent="0.25">
      <c r="C376" s="52">
        <v>1</v>
      </c>
      <c r="D376" s="55">
        <v>71</v>
      </c>
      <c r="E376" s="55">
        <v>76</v>
      </c>
      <c r="F376" s="55">
        <v>28.126999999999995</v>
      </c>
      <c r="G376" s="55">
        <v>0.51985613459489188</v>
      </c>
      <c r="H376" s="55">
        <v>0.93421052631578949</v>
      </c>
      <c r="I376" s="55">
        <v>0.6454545454545455</v>
      </c>
      <c r="J376" s="55">
        <v>9.5078918628787825</v>
      </c>
      <c r="K376" s="55">
        <v>193</v>
      </c>
      <c r="L376" s="55">
        <v>123.97183098591549</v>
      </c>
      <c r="M376" s="55">
        <v>1041.3420523138832</v>
      </c>
      <c r="N376" s="55">
        <v>32.26983192261595</v>
      </c>
      <c r="O376" s="55">
        <v>0.34015611441333649</v>
      </c>
      <c r="P376" s="55">
        <v>2.0217745005406762</v>
      </c>
      <c r="Q376" s="55">
        <v>340.85833333333323</v>
      </c>
      <c r="R376" s="55">
        <v>0.91201877195334591</v>
      </c>
      <c r="S376" s="55">
        <v>5.6389772250470678</v>
      </c>
      <c r="T376" s="55">
        <v>8.3333333333333141E-3</v>
      </c>
      <c r="U376" s="55">
        <v>9.5789195465801155E-2</v>
      </c>
      <c r="V376" s="55">
        <v>10.3949891462974</v>
      </c>
      <c r="W376" s="55">
        <v>8.8799592499909927</v>
      </c>
    </row>
    <row r="377" spans="3:23" x14ac:dyDescent="0.25">
      <c r="C377" s="51">
        <v>1</v>
      </c>
      <c r="D377" s="54">
        <v>65</v>
      </c>
      <c r="E377" s="54">
        <v>69</v>
      </c>
      <c r="F377" s="54">
        <v>26.513999999999999</v>
      </c>
      <c r="G377" s="54">
        <v>0.42368734512605061</v>
      </c>
      <c r="H377" s="54">
        <v>0.94202898550724634</v>
      </c>
      <c r="I377" s="54">
        <v>0.72222222222222221</v>
      </c>
      <c r="J377" s="54">
        <v>9.0972836829344601</v>
      </c>
      <c r="K377" s="54">
        <v>170</v>
      </c>
      <c r="L377" s="54">
        <v>124.15384615384616</v>
      </c>
      <c r="M377" s="54">
        <v>669.75721153846155</v>
      </c>
      <c r="N377" s="54">
        <v>25.879667917855159</v>
      </c>
      <c r="O377" s="54">
        <v>0.11119870293002515</v>
      </c>
      <c r="P377" s="54">
        <v>1.8176463291250184</v>
      </c>
      <c r="Q377" s="54">
        <v>305.41000000000003</v>
      </c>
      <c r="R377" s="54">
        <v>0.88668644724723877</v>
      </c>
      <c r="S377" s="54">
        <v>5.0836055052030114</v>
      </c>
      <c r="T377" s="54">
        <v>9.999999999999995E-3</v>
      </c>
      <c r="U377" s="54">
        <v>9.52811373562613E-2</v>
      </c>
      <c r="V377" s="54">
        <v>9.6508675844265284</v>
      </c>
      <c r="W377" s="54">
        <v>8.741837863220729</v>
      </c>
    </row>
    <row r="378" spans="3:23" x14ac:dyDescent="0.25">
      <c r="C378" s="52">
        <v>1</v>
      </c>
      <c r="D378" s="55">
        <v>61</v>
      </c>
      <c r="E378" s="55">
        <v>65</v>
      </c>
      <c r="F378" s="55">
        <v>25.107999999999997</v>
      </c>
      <c r="G378" s="55">
        <v>0</v>
      </c>
      <c r="H378" s="55">
        <v>0.93846153846153846</v>
      </c>
      <c r="I378" s="55">
        <v>0.75308641975308643</v>
      </c>
      <c r="J378" s="55">
        <v>8.8129230241075476</v>
      </c>
      <c r="K378" s="55">
        <v>160</v>
      </c>
      <c r="L378" s="55">
        <v>114.81967213114754</v>
      </c>
      <c r="M378" s="55">
        <v>633.4502732240436</v>
      </c>
      <c r="N378" s="55">
        <v>25.16843803703447</v>
      </c>
      <c r="O378" s="55">
        <v>0.26187569585161707</v>
      </c>
      <c r="P378" s="55">
        <v>1.8211421775269117</v>
      </c>
      <c r="Q378" s="55">
        <v>281.64444444444422</v>
      </c>
      <c r="R378" s="55">
        <v>0.87930666436154592</v>
      </c>
      <c r="S378" s="55">
        <v>5.2502492227378523</v>
      </c>
      <c r="T378" s="55">
        <v>1.2098765432098786E-2</v>
      </c>
      <c r="U378" s="55">
        <v>0.14171536768849124</v>
      </c>
      <c r="V378" s="55">
        <v>8.886657279068908</v>
      </c>
      <c r="W378" s="55">
        <v>8.886657279068908</v>
      </c>
    </row>
    <row r="379" spans="3:23" x14ac:dyDescent="0.25">
      <c r="C379" s="51">
        <v>1</v>
      </c>
      <c r="D379" s="54">
        <v>55</v>
      </c>
      <c r="E379" s="54">
        <v>59</v>
      </c>
      <c r="F379" s="54">
        <v>24</v>
      </c>
      <c r="G379" s="54">
        <v>0.13683671329769864</v>
      </c>
      <c r="H379" s="54">
        <v>0.93220338983050843</v>
      </c>
      <c r="I379" s="54">
        <v>0.67901234567901236</v>
      </c>
      <c r="J379" s="54">
        <v>8.3682838718840049</v>
      </c>
      <c r="K379" s="54">
        <v>156</v>
      </c>
      <c r="L379" s="54">
        <v>115.81818181818181</v>
      </c>
      <c r="M379" s="54">
        <v>509.33670033670063</v>
      </c>
      <c r="N379" s="54">
        <v>22.568489101769764</v>
      </c>
      <c r="O379" s="54">
        <v>0.18599942235525471</v>
      </c>
      <c r="P379" s="54">
        <v>1.8553660811803117</v>
      </c>
      <c r="Q379" s="54">
        <v>264.31111111111113</v>
      </c>
      <c r="R379" s="54">
        <v>0.8775743275894563</v>
      </c>
      <c r="S379" s="54">
        <v>5.1046455144542273</v>
      </c>
      <c r="T379" s="54">
        <v>1.1851851851851874E-2</v>
      </c>
      <c r="U379" s="54">
        <v>0.10862571440761849</v>
      </c>
      <c r="V379" s="54">
        <v>8.5038315784798755</v>
      </c>
      <c r="W379" s="54">
        <v>8.4238412810531198</v>
      </c>
    </row>
    <row r="380" spans="3:23" x14ac:dyDescent="0.25">
      <c r="C380" s="52">
        <v>1</v>
      </c>
      <c r="D380" s="55">
        <v>52</v>
      </c>
      <c r="E380" s="55">
        <v>56</v>
      </c>
      <c r="F380" s="55">
        <v>23.147999999999996</v>
      </c>
      <c r="G380" s="55">
        <v>0.40283323917633496</v>
      </c>
      <c r="H380" s="55">
        <v>0.9285714285714286</v>
      </c>
      <c r="I380" s="55">
        <v>0.72222222222222221</v>
      </c>
      <c r="J380" s="55">
        <v>8.1368578902564384</v>
      </c>
      <c r="K380" s="55">
        <v>154</v>
      </c>
      <c r="L380" s="55">
        <v>116.84615384615384</v>
      </c>
      <c r="M380" s="55">
        <v>467.23076923076928</v>
      </c>
      <c r="N380" s="55">
        <v>21.615521488753615</v>
      </c>
      <c r="O380" s="55">
        <v>8.6074388739792021E-2</v>
      </c>
      <c r="P380" s="55">
        <v>1.8627057750013838</v>
      </c>
      <c r="Q380" s="55">
        <v>253.71249999999992</v>
      </c>
      <c r="R380" s="55">
        <v>0.87997117406688685</v>
      </c>
      <c r="S380" s="55">
        <v>5.0030423622470481</v>
      </c>
      <c r="T380" s="55">
        <v>1.2500000000000009E-2</v>
      </c>
      <c r="U380" s="55">
        <v>0.11449503315436643</v>
      </c>
      <c r="V380" s="55">
        <v>8.5993440417695783</v>
      </c>
      <c r="W380" s="55">
        <v>7.8707507868511462</v>
      </c>
    </row>
    <row r="381" spans="3:23" x14ac:dyDescent="0.25">
      <c r="C381" s="51">
        <v>1</v>
      </c>
      <c r="D381" s="54">
        <v>57</v>
      </c>
      <c r="E381" s="54">
        <v>61</v>
      </c>
      <c r="F381" s="54">
        <v>24.645</v>
      </c>
      <c r="G381" s="54">
        <v>0.5459153480344372</v>
      </c>
      <c r="H381" s="54">
        <v>0.93442622950819676</v>
      </c>
      <c r="I381" s="54">
        <v>0.71250000000000002</v>
      </c>
      <c r="J381" s="54">
        <v>8.5190758917798277</v>
      </c>
      <c r="K381" s="54">
        <v>161</v>
      </c>
      <c r="L381" s="54">
        <v>119.24561403508773</v>
      </c>
      <c r="M381" s="54">
        <v>496.76002506265661</v>
      </c>
      <c r="N381" s="54">
        <v>22.288113986218228</v>
      </c>
      <c r="O381" s="54">
        <v>0.14603490225697099</v>
      </c>
      <c r="P381" s="54">
        <v>1.8950664487423214</v>
      </c>
      <c r="Q381" s="54">
        <v>244.35227272727255</v>
      </c>
      <c r="R381" s="54">
        <v>0.89157119243978633</v>
      </c>
      <c r="S381" s="54">
        <v>5.4687691807934486</v>
      </c>
      <c r="T381" s="54">
        <v>1.1621900826446258E-2</v>
      </c>
      <c r="U381" s="54">
        <v>0.11418580657260229</v>
      </c>
      <c r="V381" s="54">
        <v>9.3993248468658894</v>
      </c>
      <c r="W381" s="54">
        <v>7.8751335111600422</v>
      </c>
    </row>
    <row r="382" spans="3:23" x14ac:dyDescent="0.25">
      <c r="C382" s="52">
        <v>1</v>
      </c>
      <c r="D382" s="55">
        <v>64</v>
      </c>
      <c r="E382" s="55">
        <v>68</v>
      </c>
      <c r="F382" s="55">
        <v>25.777999999999999</v>
      </c>
      <c r="G382" s="55">
        <v>0.50673931898020219</v>
      </c>
      <c r="H382" s="55">
        <v>0.94117647058823528</v>
      </c>
      <c r="I382" s="55">
        <v>0.71111111111111114</v>
      </c>
      <c r="J382" s="55">
        <v>9.0270333367641005</v>
      </c>
      <c r="K382" s="55">
        <v>172</v>
      </c>
      <c r="L382" s="55">
        <v>121.359375</v>
      </c>
      <c r="M382" s="55">
        <v>785.91641865079362</v>
      </c>
      <c r="N382" s="55">
        <v>28.034200874125048</v>
      </c>
      <c r="O382" s="55">
        <v>0.21434288450802649</v>
      </c>
      <c r="P382" s="55">
        <v>1.8771239190853088</v>
      </c>
      <c r="Q382" s="55">
        <v>311.08999999999992</v>
      </c>
      <c r="R382" s="55">
        <v>0.89292671629046283</v>
      </c>
      <c r="S382" s="55">
        <v>5.390319531114784</v>
      </c>
      <c r="T382" s="55">
        <v>9.999999999999995E-3</v>
      </c>
      <c r="U382" s="55">
        <v>9.4617753834769558E-2</v>
      </c>
      <c r="V382" s="55">
        <v>9.8072637554295348</v>
      </c>
      <c r="W382" s="55">
        <v>8.4548355571297105</v>
      </c>
    </row>
    <row r="383" spans="3:23" x14ac:dyDescent="0.25">
      <c r="C383" s="51">
        <v>1</v>
      </c>
      <c r="D383" s="54">
        <v>61</v>
      </c>
      <c r="E383" s="54">
        <v>65</v>
      </c>
      <c r="F383" s="54">
        <v>25.314999999999998</v>
      </c>
      <c r="G383" s="54">
        <v>0.41854944641388925</v>
      </c>
      <c r="H383" s="54">
        <v>0.93846153846153846</v>
      </c>
      <c r="I383" s="54">
        <v>0.67777777777777781</v>
      </c>
      <c r="J383" s="54">
        <v>8.8129230241075476</v>
      </c>
      <c r="K383" s="54">
        <v>181</v>
      </c>
      <c r="L383" s="54">
        <v>126.8688524590164</v>
      </c>
      <c r="M383" s="54">
        <v>849.08251366120214</v>
      </c>
      <c r="N383" s="54">
        <v>29.139020465025968</v>
      </c>
      <c r="O383" s="54">
        <v>0.18310259793282502</v>
      </c>
      <c r="P383" s="54">
        <v>1.9060517753888753</v>
      </c>
      <c r="Q383" s="54">
        <v>357.78</v>
      </c>
      <c r="R383" s="54">
        <v>0.88606265566226539</v>
      </c>
      <c r="S383" s="54">
        <v>5.3937719686749599</v>
      </c>
      <c r="T383" s="54">
        <v>1.0199999999999992E-2</v>
      </c>
      <c r="U383" s="54">
        <v>0.10352496427630478</v>
      </c>
      <c r="V383" s="54">
        <v>9.3398469176701404</v>
      </c>
      <c r="W383" s="54">
        <v>8.4823930306358637</v>
      </c>
    </row>
    <row r="384" spans="3:23" x14ac:dyDescent="0.25">
      <c r="C384" s="52">
        <v>1</v>
      </c>
      <c r="D384" s="55">
        <v>61</v>
      </c>
      <c r="E384" s="55">
        <v>65</v>
      </c>
      <c r="F384" s="55">
        <v>25.314999999999998</v>
      </c>
      <c r="G384" s="55">
        <v>0.41854944641388925</v>
      </c>
      <c r="H384" s="55">
        <v>0.93846153846153846</v>
      </c>
      <c r="I384" s="55">
        <v>0.67777777777777781</v>
      </c>
      <c r="J384" s="55">
        <v>8.8129230241075476</v>
      </c>
      <c r="K384" s="55">
        <v>166</v>
      </c>
      <c r="L384" s="55">
        <v>122.9672131147541</v>
      </c>
      <c r="M384" s="55">
        <v>615.19890710382504</v>
      </c>
      <c r="N384" s="55">
        <v>24.803203565342624</v>
      </c>
      <c r="O384" s="55">
        <v>9.7155063299655176E-2</v>
      </c>
      <c r="P384" s="55">
        <v>1.8212089674290382</v>
      </c>
      <c r="Q384" s="55">
        <v>308.64999999999992</v>
      </c>
      <c r="R384" s="55">
        <v>0.88398624691568173</v>
      </c>
      <c r="S384" s="55">
        <v>5.3442711488609627</v>
      </c>
      <c r="T384" s="55">
        <v>9.999999999999995E-3</v>
      </c>
      <c r="U384" s="55">
        <v>0.10537734830675208</v>
      </c>
      <c r="V384" s="55">
        <v>9.3398469176701404</v>
      </c>
      <c r="W384" s="55">
        <v>8.4823930306358637</v>
      </c>
    </row>
    <row r="385" spans="3:23" x14ac:dyDescent="0.25">
      <c r="C385" s="51">
        <v>1</v>
      </c>
      <c r="D385" s="54">
        <v>55</v>
      </c>
      <c r="E385" s="54">
        <v>59</v>
      </c>
      <c r="F385" s="54">
        <v>24</v>
      </c>
      <c r="G385" s="54">
        <v>0.13683671329769864</v>
      </c>
      <c r="H385" s="54">
        <v>0.93220338983050843</v>
      </c>
      <c r="I385" s="54">
        <v>0.67901234567901236</v>
      </c>
      <c r="J385" s="54">
        <v>8.3682838718840049</v>
      </c>
      <c r="K385" s="54">
        <v>164</v>
      </c>
      <c r="L385" s="54">
        <v>121.47272727272727</v>
      </c>
      <c r="M385" s="54">
        <v>560.47609427609439</v>
      </c>
      <c r="N385" s="54">
        <v>23.674376322853668</v>
      </c>
      <c r="O385" s="54">
        <v>0.17063894821462322</v>
      </c>
      <c r="P385" s="54">
        <v>1.8322928612777538</v>
      </c>
      <c r="Q385" s="54">
        <v>246.68888888888887</v>
      </c>
      <c r="R385" s="54">
        <v>0.90389485870395858</v>
      </c>
      <c r="S385" s="54">
        <v>5.2084547134459855</v>
      </c>
      <c r="T385" s="54">
        <v>1.1111111111111134E-2</v>
      </c>
      <c r="U385" s="54">
        <v>9.6420715186581185E-2</v>
      </c>
      <c r="V385" s="54">
        <v>8.5038315784798755</v>
      </c>
      <c r="W385" s="54">
        <v>8.4238412810531198</v>
      </c>
    </row>
    <row r="386" spans="3:23" x14ac:dyDescent="0.25">
      <c r="C386" s="52">
        <v>1</v>
      </c>
      <c r="D386" s="55">
        <v>61</v>
      </c>
      <c r="E386" s="55">
        <v>65</v>
      </c>
      <c r="F386" s="55">
        <v>25.314999999999998</v>
      </c>
      <c r="G386" s="55">
        <v>0.41854944641388936</v>
      </c>
      <c r="H386" s="55">
        <v>0.93846153846153846</v>
      </c>
      <c r="I386" s="55">
        <v>0.67777777777777781</v>
      </c>
      <c r="J386" s="55">
        <v>8.8129230241075476</v>
      </c>
      <c r="K386" s="55">
        <v>163</v>
      </c>
      <c r="L386" s="55">
        <v>118.57377049180327</v>
      </c>
      <c r="M386" s="55">
        <v>579.91530054644807</v>
      </c>
      <c r="N386" s="55">
        <v>24.081430616689865</v>
      </c>
      <c r="O386" s="55">
        <v>0.2210196069058806</v>
      </c>
      <c r="P386" s="55">
        <v>1.9046586646364472</v>
      </c>
      <c r="Q386" s="55">
        <v>228.46464646464671</v>
      </c>
      <c r="R386" s="55">
        <v>0.90822178857916469</v>
      </c>
      <c r="S386" s="55">
        <v>5.205087132538452</v>
      </c>
      <c r="T386" s="55">
        <v>1.0305070911131534E-2</v>
      </c>
      <c r="U386" s="55">
        <v>9.4356376909047163E-2</v>
      </c>
      <c r="V386" s="55">
        <v>9.3398469176701422</v>
      </c>
      <c r="W386" s="55">
        <v>8.4823930306358655</v>
      </c>
    </row>
    <row r="387" spans="3:23" x14ac:dyDescent="0.25">
      <c r="C387" s="51">
        <v>1</v>
      </c>
      <c r="D387" s="54">
        <v>64</v>
      </c>
      <c r="E387" s="54">
        <v>68</v>
      </c>
      <c r="F387" s="54">
        <v>25.777999999999999</v>
      </c>
      <c r="G387" s="54">
        <v>0.50673931898020219</v>
      </c>
      <c r="H387" s="54">
        <v>0.94117647058823528</v>
      </c>
      <c r="I387" s="54">
        <v>0.71111111111111114</v>
      </c>
      <c r="J387" s="54">
        <v>9.0270333367641005</v>
      </c>
      <c r="K387" s="54">
        <v>172</v>
      </c>
      <c r="L387" s="54">
        <v>122.421875</v>
      </c>
      <c r="M387" s="54">
        <v>715.99379960317458</v>
      </c>
      <c r="N387" s="54">
        <v>26.758060460414065</v>
      </c>
      <c r="O387" s="54">
        <v>0.23262377509835275</v>
      </c>
      <c r="P387" s="54">
        <v>1.8827146556712351</v>
      </c>
      <c r="Q387" s="54">
        <v>281.02999999999986</v>
      </c>
      <c r="R387" s="54">
        <v>0.89432304997897094</v>
      </c>
      <c r="S387" s="54">
        <v>5.390319531114784</v>
      </c>
      <c r="T387" s="54">
        <v>9.999999999999995E-3</v>
      </c>
      <c r="U387" s="54">
        <v>0.11863992064796819</v>
      </c>
      <c r="V387" s="54">
        <v>9.8072637554295348</v>
      </c>
      <c r="W387" s="54">
        <v>8.4548355571297105</v>
      </c>
    </row>
    <row r="388" spans="3:23" x14ac:dyDescent="0.25">
      <c r="C388" s="52">
        <v>1</v>
      </c>
      <c r="D388" s="55">
        <v>67</v>
      </c>
      <c r="E388" s="55">
        <v>71</v>
      </c>
      <c r="F388" s="55">
        <v>26.720999999999997</v>
      </c>
      <c r="G388" s="55">
        <v>0.48222768485259437</v>
      </c>
      <c r="H388" s="55">
        <v>0.94366197183098588</v>
      </c>
      <c r="I388" s="55">
        <v>0.67</v>
      </c>
      <c r="J388" s="55">
        <v>9.2361815431083798</v>
      </c>
      <c r="K388" s="55">
        <v>162</v>
      </c>
      <c r="L388" s="55">
        <v>118.8955223880597</v>
      </c>
      <c r="M388" s="55">
        <v>588.64043419267284</v>
      </c>
      <c r="N388" s="55">
        <v>24.261913242625216</v>
      </c>
      <c r="O388" s="55">
        <v>0.12429651518675611</v>
      </c>
      <c r="P388" s="55">
        <v>1.8631026836180282</v>
      </c>
      <c r="Q388" s="55">
        <v>269.73636363636359</v>
      </c>
      <c r="R388" s="55">
        <v>0.88949761277141437</v>
      </c>
      <c r="S388" s="55">
        <v>5.4039320564786619</v>
      </c>
      <c r="T388" s="55">
        <v>9.0909090909090662E-3</v>
      </c>
      <c r="U388" s="55">
        <v>0.10034967768592945</v>
      </c>
      <c r="V388" s="55">
        <v>9.9610000088791519</v>
      </c>
      <c r="W388" s="55">
        <v>8.7262934510840218</v>
      </c>
    </row>
    <row r="389" spans="3:23" x14ac:dyDescent="0.25">
      <c r="C389" s="51">
        <v>1</v>
      </c>
      <c r="D389" s="54">
        <v>67</v>
      </c>
      <c r="E389" s="54">
        <v>71</v>
      </c>
      <c r="F389" s="54">
        <v>26.422999999999998</v>
      </c>
      <c r="G389" s="54">
        <v>0.43138281063974099</v>
      </c>
      <c r="H389" s="54">
        <v>0.94366197183098588</v>
      </c>
      <c r="I389" s="54">
        <v>0.74444444444444446</v>
      </c>
      <c r="J389" s="54">
        <v>9.2361815431083798</v>
      </c>
      <c r="K389" s="54">
        <v>161</v>
      </c>
      <c r="L389" s="54">
        <v>118.22388059701493</v>
      </c>
      <c r="M389" s="54">
        <v>559.63093622795111</v>
      </c>
      <c r="N389" s="54">
        <v>23.656519951758565</v>
      </c>
      <c r="O389" s="54">
        <v>0.20660269582093355</v>
      </c>
      <c r="P389" s="54">
        <v>1.8306687681000451</v>
      </c>
      <c r="Q389" s="54">
        <v>228.09090909090912</v>
      </c>
      <c r="R389" s="54">
        <v>0.89540171966286941</v>
      </c>
      <c r="S389" s="54">
        <v>5.3119201604132815</v>
      </c>
      <c r="T389" s="54">
        <v>1.0509131721252949E-2</v>
      </c>
      <c r="U389" s="54">
        <v>0.13514515254796317</v>
      </c>
      <c r="V389" s="54">
        <v>9.8008008462154272</v>
      </c>
      <c r="W389" s="54">
        <v>8.8419785146193064</v>
      </c>
    </row>
    <row r="390" spans="3:23" x14ac:dyDescent="0.25">
      <c r="C390" s="52">
        <v>1</v>
      </c>
      <c r="D390" s="55">
        <v>72</v>
      </c>
      <c r="E390" s="55">
        <v>77</v>
      </c>
      <c r="F390" s="55">
        <v>27.646999999999998</v>
      </c>
      <c r="G390" s="55">
        <v>0.51273075741216356</v>
      </c>
      <c r="H390" s="55">
        <v>0.93506493506493504</v>
      </c>
      <c r="I390" s="55">
        <v>0.72</v>
      </c>
      <c r="J390" s="55">
        <v>9.5746147296343835</v>
      </c>
      <c r="K390" s="55">
        <v>165</v>
      </c>
      <c r="L390" s="55">
        <v>119.19444444444444</v>
      </c>
      <c r="M390" s="55">
        <v>625.67996870109573</v>
      </c>
      <c r="N390" s="55">
        <v>25.013595677173157</v>
      </c>
      <c r="O390" s="55">
        <v>0.21308760724334491</v>
      </c>
      <c r="P390" s="55">
        <v>1.8962890527505323</v>
      </c>
      <c r="Q390" s="55">
        <v>241.67272727272712</v>
      </c>
      <c r="R390" s="55">
        <v>0.90818092327884625</v>
      </c>
      <c r="S390" s="55">
        <v>5.46812882070647</v>
      </c>
      <c r="T390" s="55">
        <v>9.4214876033057605E-3</v>
      </c>
      <c r="U390" s="55">
        <v>0.10861018732543271</v>
      </c>
      <c r="V390" s="55">
        <v>10.421511914742664</v>
      </c>
      <c r="W390" s="55">
        <v>8.9473833972726542</v>
      </c>
    </row>
    <row r="391" spans="3:23" x14ac:dyDescent="0.25">
      <c r="C391" s="51">
        <v>1</v>
      </c>
      <c r="D391" s="54">
        <v>73</v>
      </c>
      <c r="E391" s="54">
        <v>77</v>
      </c>
      <c r="F391" s="54">
        <v>27.828999999999997</v>
      </c>
      <c r="G391" s="54">
        <v>0.46824451445113674</v>
      </c>
      <c r="H391" s="54">
        <v>0.94805194805194803</v>
      </c>
      <c r="I391" s="54">
        <v>0.73</v>
      </c>
      <c r="J391" s="54">
        <v>9.6408758298023347</v>
      </c>
      <c r="K391" s="54">
        <v>164</v>
      </c>
      <c r="L391" s="54">
        <v>115.72602739726027</v>
      </c>
      <c r="M391" s="54">
        <v>671.42389649923882</v>
      </c>
      <c r="N391" s="54">
        <v>25.911848573562612</v>
      </c>
      <c r="O391" s="54">
        <v>0.2946003597692522</v>
      </c>
      <c r="P391" s="54">
        <v>1.8784689300069854</v>
      </c>
      <c r="Q391" s="54">
        <v>226.2727272727272</v>
      </c>
      <c r="R391" s="54">
        <v>0.91736694776581307</v>
      </c>
      <c r="S391" s="54">
        <v>5.521949387617509</v>
      </c>
      <c r="T391" s="54">
        <v>9.2561983471074142E-3</v>
      </c>
      <c r="U391" s="54">
        <v>0.13591086021268195</v>
      </c>
      <c r="V391" s="54">
        <v>10.342976793446445</v>
      </c>
      <c r="W391" s="54">
        <v>9.1390432604167646</v>
      </c>
    </row>
    <row r="392" spans="3:23" x14ac:dyDescent="0.25">
      <c r="C392" s="52">
        <v>1</v>
      </c>
      <c r="D392" s="55">
        <v>60</v>
      </c>
      <c r="E392" s="55">
        <v>64</v>
      </c>
      <c r="F392" s="55">
        <v>25.588000000000001</v>
      </c>
      <c r="G392" s="55">
        <v>0.44784430871677428</v>
      </c>
      <c r="H392" s="55">
        <v>0.9375</v>
      </c>
      <c r="I392" s="55">
        <v>0.66666666666666663</v>
      </c>
      <c r="J392" s="55">
        <v>8.7403874447366334</v>
      </c>
      <c r="K392" s="55">
        <v>170</v>
      </c>
      <c r="L392" s="55">
        <v>121.78333333333333</v>
      </c>
      <c r="M392" s="55">
        <v>630.78276836158182</v>
      </c>
      <c r="N392" s="55">
        <v>25.115389074461536</v>
      </c>
      <c r="O392" s="55">
        <v>0.20201830628758258</v>
      </c>
      <c r="P392" s="55">
        <v>1.8739869141644583</v>
      </c>
      <c r="Q392" s="55">
        <v>217.2700000000001</v>
      </c>
      <c r="R392" s="55">
        <v>0.92669139199518302</v>
      </c>
      <c r="S392" s="55">
        <v>5.4943091372391271</v>
      </c>
      <c r="T392" s="55">
        <v>1.0199999999999994E-2</v>
      </c>
      <c r="U392" s="55">
        <v>9.8924831003613559E-2</v>
      </c>
      <c r="V392" s="55">
        <v>9.3472248008319063</v>
      </c>
      <c r="W392" s="55">
        <v>8.3574617139709684</v>
      </c>
    </row>
    <row r="393" spans="3:23" x14ac:dyDescent="0.25">
      <c r="C393" s="51">
        <v>1</v>
      </c>
      <c r="D393" s="54">
        <v>60</v>
      </c>
      <c r="E393" s="54">
        <v>64</v>
      </c>
      <c r="F393" s="54">
        <v>25.588000000000001</v>
      </c>
      <c r="G393" s="54">
        <v>0.44784430871677428</v>
      </c>
      <c r="H393" s="54">
        <v>0.9375</v>
      </c>
      <c r="I393" s="54">
        <v>0.66666666666666663</v>
      </c>
      <c r="J393" s="54">
        <v>8.7403874447366334</v>
      </c>
      <c r="K393" s="54">
        <v>164</v>
      </c>
      <c r="L393" s="54">
        <v>117.6</v>
      </c>
      <c r="M393" s="54">
        <v>562.65084745762726</v>
      </c>
      <c r="N393" s="54">
        <v>23.72026238171971</v>
      </c>
      <c r="O393" s="54">
        <v>0.2361073037732849</v>
      </c>
      <c r="P393" s="54">
        <v>1.9072181174891651</v>
      </c>
      <c r="Q393" s="54">
        <v>216.5</v>
      </c>
      <c r="R393" s="54">
        <v>0.91998268250942983</v>
      </c>
      <c r="S393" s="54">
        <v>5.2439833037615617</v>
      </c>
      <c r="T393" s="54">
        <v>9.999999999999995E-3</v>
      </c>
      <c r="U393" s="54">
        <v>0.10795186305944152</v>
      </c>
      <c r="V393" s="54">
        <v>9.3472248008319063</v>
      </c>
      <c r="W393" s="54">
        <v>8.3574617139709684</v>
      </c>
    </row>
    <row r="394" spans="3:23" x14ac:dyDescent="0.25">
      <c r="C394" s="52">
        <v>1</v>
      </c>
      <c r="D394" s="55">
        <v>61</v>
      </c>
      <c r="E394" s="55">
        <v>65</v>
      </c>
      <c r="F394" s="55">
        <v>25.314999999999998</v>
      </c>
      <c r="G394" s="55">
        <v>0.41854944641388975</v>
      </c>
      <c r="H394" s="55">
        <v>0.93846153846153846</v>
      </c>
      <c r="I394" s="55">
        <v>0.67777777777777781</v>
      </c>
      <c r="J394" s="55">
        <v>8.8129230241075476</v>
      </c>
      <c r="K394" s="55">
        <v>156</v>
      </c>
      <c r="L394" s="55">
        <v>112.67213114754098</v>
      </c>
      <c r="M394" s="55">
        <v>564.22404371584685</v>
      </c>
      <c r="N394" s="55">
        <v>23.753400676868289</v>
      </c>
      <c r="O394" s="55">
        <v>0.23632208688527898</v>
      </c>
      <c r="P394" s="55">
        <v>1.8890233932521556</v>
      </c>
      <c r="Q394" s="55">
        <v>183.30999999999997</v>
      </c>
      <c r="R394" s="55">
        <v>0.90894883201233645</v>
      </c>
      <c r="S394" s="55">
        <v>5.3362346735220578</v>
      </c>
      <c r="T394" s="55">
        <v>1.0799999999999994E-2</v>
      </c>
      <c r="U394" s="55">
        <v>0.13952565584607587</v>
      </c>
      <c r="V394" s="55">
        <v>9.3398469176701422</v>
      </c>
      <c r="W394" s="55">
        <v>8.4823930306358637</v>
      </c>
    </row>
    <row r="395" spans="3:23" x14ac:dyDescent="0.25">
      <c r="C395" s="51">
        <v>1</v>
      </c>
      <c r="D395" s="54">
        <v>61</v>
      </c>
      <c r="E395" s="54">
        <v>65</v>
      </c>
      <c r="F395" s="54">
        <v>25.107999999999997</v>
      </c>
      <c r="G395" s="54">
        <v>0</v>
      </c>
      <c r="H395" s="54">
        <v>0.93846153846153846</v>
      </c>
      <c r="I395" s="54">
        <v>0.75308641975308643</v>
      </c>
      <c r="J395" s="54">
        <v>8.8129230241075476</v>
      </c>
      <c r="K395" s="54">
        <v>146</v>
      </c>
      <c r="L395" s="54">
        <v>109.14754098360656</v>
      </c>
      <c r="M395" s="54">
        <v>443.26120218579229</v>
      </c>
      <c r="N395" s="54">
        <v>21.053769310643457</v>
      </c>
      <c r="O395" s="54">
        <v>0.14903007671379159</v>
      </c>
      <c r="P395" s="54">
        <v>1.8070342898773333</v>
      </c>
      <c r="Q395" s="54">
        <v>141.6444444444445</v>
      </c>
      <c r="R395" s="54">
        <v>0.91632080001769578</v>
      </c>
      <c r="S395" s="54">
        <v>5.2378740177843532</v>
      </c>
      <c r="T395" s="54">
        <v>1.1604938271604959E-2</v>
      </c>
      <c r="U395" s="54">
        <v>0.16594529491072321</v>
      </c>
      <c r="V395" s="54">
        <v>8.886657279068908</v>
      </c>
      <c r="W395" s="54">
        <v>8.886657279068908</v>
      </c>
    </row>
    <row r="396" spans="3:23" x14ac:dyDescent="0.25">
      <c r="C396" s="52">
        <v>1</v>
      </c>
      <c r="D396" s="55">
        <v>67</v>
      </c>
      <c r="E396" s="55">
        <v>71</v>
      </c>
      <c r="F396" s="55">
        <v>26.422999999999998</v>
      </c>
      <c r="G396" s="55">
        <v>0.43138281063974226</v>
      </c>
      <c r="H396" s="55">
        <v>0.94366197183098588</v>
      </c>
      <c r="I396" s="55">
        <v>0.74444444444444446</v>
      </c>
      <c r="J396" s="55">
        <v>9.2361815431083798</v>
      </c>
      <c r="K396" s="55">
        <v>145</v>
      </c>
      <c r="L396" s="55">
        <v>107.28358208955224</v>
      </c>
      <c r="M396" s="55">
        <v>444.66078697421977</v>
      </c>
      <c r="N396" s="55">
        <v>21.086981457150756</v>
      </c>
      <c r="O396" s="55">
        <v>0.27937704935531071</v>
      </c>
      <c r="P396" s="55">
        <v>1.8740345509929968</v>
      </c>
      <c r="Q396" s="55">
        <v>126.90999999999998</v>
      </c>
      <c r="R396" s="55">
        <v>0.91738371922841022</v>
      </c>
      <c r="S396" s="55">
        <v>5.4127393768634819</v>
      </c>
      <c r="T396" s="55">
        <v>1.0199999999999994E-2</v>
      </c>
      <c r="U396" s="55">
        <v>0.18295587827018714</v>
      </c>
      <c r="V396" s="55">
        <v>9.800800846215429</v>
      </c>
      <c r="W396" s="55">
        <v>8.8419785146193011</v>
      </c>
    </row>
    <row r="397" spans="3:23" x14ac:dyDescent="0.25">
      <c r="C397" s="51">
        <v>1</v>
      </c>
      <c r="D397" s="54">
        <v>55</v>
      </c>
      <c r="E397" s="54">
        <v>59</v>
      </c>
      <c r="F397" s="54">
        <v>24</v>
      </c>
      <c r="G397" s="54">
        <v>0.13683671329769864</v>
      </c>
      <c r="H397" s="54">
        <v>0.93220338983050843</v>
      </c>
      <c r="I397" s="54">
        <v>0.67901234567901236</v>
      </c>
      <c r="J397" s="54">
        <v>8.3682838718840049</v>
      </c>
      <c r="K397" s="54">
        <v>133</v>
      </c>
      <c r="L397" s="54">
        <v>106.63636363636364</v>
      </c>
      <c r="M397" s="54">
        <v>228.42087542087535</v>
      </c>
      <c r="N397" s="54">
        <v>15.113599022763418</v>
      </c>
      <c r="O397" s="54">
        <v>0.12397553149485367</v>
      </c>
      <c r="P397" s="54">
        <v>1.8821151934882761</v>
      </c>
      <c r="Q397" s="54">
        <v>115.54444444444444</v>
      </c>
      <c r="R397" s="54">
        <v>0.896859207466987</v>
      </c>
      <c r="S397" s="54">
        <v>4.8537315315491334</v>
      </c>
      <c r="T397" s="54">
        <v>1.2592592592592612E-2</v>
      </c>
      <c r="U397" s="54">
        <v>0.19661411797505704</v>
      </c>
      <c r="V397" s="54">
        <v>8.5038315784798755</v>
      </c>
      <c r="W397" s="54">
        <v>8.4238412810531198</v>
      </c>
    </row>
    <row r="398" spans="3:23" x14ac:dyDescent="0.25">
      <c r="C398" s="52">
        <v>1</v>
      </c>
      <c r="D398" s="55">
        <v>44</v>
      </c>
      <c r="E398" s="55">
        <v>48</v>
      </c>
      <c r="F398" s="55">
        <v>21.187999999999999</v>
      </c>
      <c r="G398" s="55">
        <v>0</v>
      </c>
      <c r="H398" s="55">
        <v>0.91666666666666663</v>
      </c>
      <c r="I398" s="55">
        <v>0.6875</v>
      </c>
      <c r="J398" s="55">
        <v>7.4848206370191104</v>
      </c>
      <c r="K398" s="55">
        <v>129</v>
      </c>
      <c r="L398" s="55">
        <v>105.36363636363636</v>
      </c>
      <c r="M398" s="55">
        <v>164.5158562367865</v>
      </c>
      <c r="N398" s="55">
        <v>12.826373463952564</v>
      </c>
      <c r="O398" s="55">
        <v>6.8435429292589042E-2</v>
      </c>
      <c r="P398" s="55">
        <v>1.8678456640628622</v>
      </c>
      <c r="Q398" s="55">
        <v>117.22222222222226</v>
      </c>
      <c r="R398" s="55">
        <v>0.85107045521020708</v>
      </c>
      <c r="S398" s="55">
        <v>4.5897801980352426</v>
      </c>
      <c r="T398" s="55">
        <v>1.3888888888888916E-2</v>
      </c>
      <c r="U398" s="55">
        <v>0.16325699960084622</v>
      </c>
      <c r="V398" s="55">
        <v>7.5958521376452364</v>
      </c>
      <c r="W398" s="55">
        <v>7.5958521376452364</v>
      </c>
    </row>
    <row r="399" spans="3:23" x14ac:dyDescent="0.25">
      <c r="C399" s="51">
        <v>1</v>
      </c>
      <c r="D399" s="54">
        <v>44</v>
      </c>
      <c r="E399" s="54">
        <v>48</v>
      </c>
      <c r="F399" s="54">
        <v>21.187999999999999</v>
      </c>
      <c r="G399" s="54">
        <v>0</v>
      </c>
      <c r="H399" s="54">
        <v>0.91666666666666663</v>
      </c>
      <c r="I399" s="54">
        <v>0.6875</v>
      </c>
      <c r="J399" s="54">
        <v>7.4848206370191104</v>
      </c>
      <c r="K399" s="54">
        <v>127</v>
      </c>
      <c r="L399" s="54">
        <v>105.27272727272727</v>
      </c>
      <c r="M399" s="54">
        <v>163.55179704016911</v>
      </c>
      <c r="N399" s="54">
        <v>12.788737116704256</v>
      </c>
      <c r="O399" s="54">
        <v>-2.1065173356047628E-2</v>
      </c>
      <c r="P399" s="54">
        <v>1.8107068765646903</v>
      </c>
      <c r="Q399" s="54">
        <v>137.76388888888889</v>
      </c>
      <c r="R399" s="54">
        <v>0.82902497574479661</v>
      </c>
      <c r="S399" s="54">
        <v>4.8625074707625142</v>
      </c>
      <c r="T399" s="54">
        <v>1.427469135802472E-2</v>
      </c>
      <c r="U399" s="54">
        <v>0.19043687803544998</v>
      </c>
      <c r="V399" s="54">
        <v>7.5958521376452364</v>
      </c>
      <c r="W399" s="54">
        <v>7.5958521376452364</v>
      </c>
    </row>
    <row r="400" spans="3:23" x14ac:dyDescent="0.25">
      <c r="C400" s="52">
        <v>1</v>
      </c>
      <c r="D400" s="55">
        <v>44</v>
      </c>
      <c r="E400" s="55">
        <v>48</v>
      </c>
      <c r="F400" s="55">
        <v>22.312999999999999</v>
      </c>
      <c r="G400" s="55">
        <v>0.60751669847806078</v>
      </c>
      <c r="H400" s="55">
        <v>0.91666666666666663</v>
      </c>
      <c r="I400" s="55">
        <v>0.61111111111111116</v>
      </c>
      <c r="J400" s="55">
        <v>7.4848206370191104</v>
      </c>
      <c r="K400" s="55">
        <v>192</v>
      </c>
      <c r="L400" s="55">
        <v>126.52272727272727</v>
      </c>
      <c r="M400" s="55">
        <v>1272.0692389006342</v>
      </c>
      <c r="N400" s="55">
        <v>35.666079668231468</v>
      </c>
      <c r="O400" s="55">
        <v>7.8689549875120321E-2</v>
      </c>
      <c r="P400" s="55">
        <v>1.9514203443874105</v>
      </c>
      <c r="Q400" s="55">
        <v>557.83950617283949</v>
      </c>
      <c r="R400" s="55">
        <v>0.88272618228036848</v>
      </c>
      <c r="S400" s="55">
        <v>5.1412498004554772</v>
      </c>
      <c r="T400" s="55">
        <v>1.2650510592897412E-2</v>
      </c>
      <c r="U400" s="55">
        <v>0.11507488384681622</v>
      </c>
      <c r="V400" s="55">
        <v>8.5442171759943601</v>
      </c>
      <c r="W400" s="55">
        <v>6.786730710068408</v>
      </c>
    </row>
    <row r="401" spans="3:23" x14ac:dyDescent="0.25">
      <c r="C401" s="51">
        <v>1</v>
      </c>
      <c r="D401" s="54">
        <v>47</v>
      </c>
      <c r="E401" s="54">
        <v>51</v>
      </c>
      <c r="F401" s="54">
        <v>22.776000000000003</v>
      </c>
      <c r="G401" s="54">
        <v>0.54029913508406835</v>
      </c>
      <c r="H401" s="54">
        <v>0.92156862745098034</v>
      </c>
      <c r="I401" s="54">
        <v>0.65277777777777779</v>
      </c>
      <c r="J401" s="54">
        <v>7.7357778278950491</v>
      </c>
      <c r="K401" s="54">
        <v>212</v>
      </c>
      <c r="L401" s="54">
        <v>133.12765957446808</v>
      </c>
      <c r="M401" s="54">
        <v>1546.2007400555037</v>
      </c>
      <c r="N401" s="54">
        <v>39.321759117001669</v>
      </c>
      <c r="O401" s="54">
        <v>0.29076479179258391</v>
      </c>
      <c r="P401" s="54">
        <v>2.0724893248244713</v>
      </c>
      <c r="Q401" s="54">
        <v>553.5925925925925</v>
      </c>
      <c r="R401" s="54">
        <v>0.89601335524539605</v>
      </c>
      <c r="S401" s="54">
        <v>5.267146830308981</v>
      </c>
      <c r="T401" s="54">
        <v>1.2345679012345668E-2</v>
      </c>
      <c r="U401" s="54">
        <v>0.10144043073940776</v>
      </c>
      <c r="V401" s="54">
        <v>8.5656174876903961</v>
      </c>
      <c r="W401" s="54">
        <v>7.2077360218402147</v>
      </c>
    </row>
    <row r="402" spans="3:23" x14ac:dyDescent="0.25">
      <c r="C402" s="52">
        <v>1</v>
      </c>
      <c r="D402" s="55">
        <v>58</v>
      </c>
      <c r="E402" s="55">
        <v>62</v>
      </c>
      <c r="F402" s="55">
        <v>24.462999999999997</v>
      </c>
      <c r="G402" s="55">
        <v>0.35223150850765261</v>
      </c>
      <c r="H402" s="55">
        <v>0.93548387096774188</v>
      </c>
      <c r="I402" s="55">
        <v>0.71604938271604934</v>
      </c>
      <c r="J402" s="55">
        <v>8.5934797139831218</v>
      </c>
      <c r="K402" s="55">
        <v>174</v>
      </c>
      <c r="L402" s="55">
        <v>113.17241379310344</v>
      </c>
      <c r="M402" s="55">
        <v>1146.496067755596</v>
      </c>
      <c r="N402" s="55">
        <v>33.859947840414577</v>
      </c>
      <c r="O402" s="55">
        <v>0.16456240075567224</v>
      </c>
      <c r="P402" s="55">
        <v>1.8318480695769928</v>
      </c>
      <c r="Q402" s="55">
        <v>324.70000000000016</v>
      </c>
      <c r="R402" s="55">
        <v>0.91480664243483001</v>
      </c>
      <c r="S402" s="55">
        <v>5.4441878916792943</v>
      </c>
      <c r="T402" s="55">
        <v>1.1604938271604961E-2</v>
      </c>
      <c r="U402" s="55">
        <v>0.12846788982611393</v>
      </c>
      <c r="V402" s="55">
        <v>8.9724994915818588</v>
      </c>
      <c r="W402" s="55">
        <v>8.3974780578967678</v>
      </c>
    </row>
    <row r="403" spans="3:23" x14ac:dyDescent="0.25">
      <c r="C403" s="51">
        <v>1</v>
      </c>
      <c r="D403" s="54">
        <v>49</v>
      </c>
      <c r="E403" s="54">
        <v>53</v>
      </c>
      <c r="F403" s="54">
        <v>22.685000000000002</v>
      </c>
      <c r="G403" s="54">
        <v>0.43919593041394511</v>
      </c>
      <c r="H403" s="54">
        <v>0.92452830188679247</v>
      </c>
      <c r="I403" s="54">
        <v>0.68055555555555558</v>
      </c>
      <c r="J403" s="54">
        <v>7.8986541696685881</v>
      </c>
      <c r="K403" s="54">
        <v>179</v>
      </c>
      <c r="L403" s="54">
        <v>120.38775510204081</v>
      </c>
      <c r="M403" s="54">
        <v>1013.9923469387755</v>
      </c>
      <c r="N403" s="54">
        <v>31.843246488679128</v>
      </c>
      <c r="O403" s="54">
        <v>0.20699419012799131</v>
      </c>
      <c r="P403" s="54">
        <v>1.8619008261440539</v>
      </c>
      <c r="Q403" s="54">
        <v>378.9135802469134</v>
      </c>
      <c r="R403" s="54">
        <v>0.888015282758577</v>
      </c>
      <c r="S403" s="54">
        <v>5.4514445379927592</v>
      </c>
      <c r="T403" s="54">
        <v>1.2345679012345668E-2</v>
      </c>
      <c r="U403" s="54">
        <v>0.12260275647599499</v>
      </c>
      <c r="V403" s="54">
        <v>8.4402427849180874</v>
      </c>
      <c r="W403" s="54">
        <v>7.5826407197637122</v>
      </c>
    </row>
    <row r="404" spans="3:23" x14ac:dyDescent="0.25">
      <c r="C404" s="52">
        <v>1</v>
      </c>
      <c r="D404" s="55">
        <v>61</v>
      </c>
      <c r="E404" s="55">
        <v>65</v>
      </c>
      <c r="F404" s="55">
        <v>25.314999999999998</v>
      </c>
      <c r="G404" s="55">
        <v>0.41854944641388925</v>
      </c>
      <c r="H404" s="55">
        <v>0.93846153846153846</v>
      </c>
      <c r="I404" s="55">
        <v>0.67777777777777781</v>
      </c>
      <c r="J404" s="55">
        <v>8.8129230241075476</v>
      </c>
      <c r="K404" s="55">
        <v>176</v>
      </c>
      <c r="L404" s="55">
        <v>114.40983606557377</v>
      </c>
      <c r="M404" s="55">
        <v>1115.9125683060108</v>
      </c>
      <c r="N404" s="55">
        <v>33.405277551698489</v>
      </c>
      <c r="O404" s="55">
        <v>0.23362168113904067</v>
      </c>
      <c r="P404" s="55">
        <v>1.8555913475640047</v>
      </c>
      <c r="Q404" s="55">
        <v>280.93</v>
      </c>
      <c r="R404" s="55">
        <v>0.92228857231887962</v>
      </c>
      <c r="S404" s="55">
        <v>5.4593457391667615</v>
      </c>
      <c r="T404" s="55">
        <v>9.999999999999995E-3</v>
      </c>
      <c r="U404" s="55">
        <v>0.12384023354402279</v>
      </c>
      <c r="V404" s="55">
        <v>9.3398469176701404</v>
      </c>
      <c r="W404" s="55">
        <v>8.4823930306358637</v>
      </c>
    </row>
    <row r="405" spans="3:23" x14ac:dyDescent="0.25">
      <c r="C405" s="51">
        <v>1</v>
      </c>
      <c r="D405" s="54">
        <v>95</v>
      </c>
      <c r="E405" s="54">
        <v>99</v>
      </c>
      <c r="F405" s="54">
        <v>32.211999999999996</v>
      </c>
      <c r="G405" s="54">
        <v>0.56753529502442002</v>
      </c>
      <c r="H405" s="54">
        <v>0.95959595959595956</v>
      </c>
      <c r="I405" s="54">
        <v>0.79166666666666663</v>
      </c>
      <c r="J405" s="54">
        <v>10.99807968464679</v>
      </c>
      <c r="K405" s="54">
        <v>211</v>
      </c>
      <c r="L405" s="54">
        <v>127.93684210526315</v>
      </c>
      <c r="M405" s="54">
        <v>1816.5278835386337</v>
      </c>
      <c r="N405" s="54">
        <v>42.62074475579508</v>
      </c>
      <c r="O405" s="54">
        <v>0.36334238134093055</v>
      </c>
      <c r="P405" s="54">
        <v>1.9143187753175921</v>
      </c>
      <c r="Q405" s="54">
        <v>368.98484848484838</v>
      </c>
      <c r="R405" s="54">
        <v>0.92684849782929746</v>
      </c>
      <c r="S405" s="54">
        <v>6.0197012661573632</v>
      </c>
      <c r="T405" s="54">
        <v>7.9201101928374797E-3</v>
      </c>
      <c r="U405" s="54">
        <v>0.12992991654350147</v>
      </c>
      <c r="V405" s="54">
        <v>12.192014845665714</v>
      </c>
      <c r="W405" s="54">
        <v>10.038284068550997</v>
      </c>
    </row>
    <row r="406" spans="3:23" x14ac:dyDescent="0.25">
      <c r="C406" s="52">
        <v>1</v>
      </c>
      <c r="D406" s="55">
        <v>113</v>
      </c>
      <c r="E406" s="55">
        <v>118</v>
      </c>
      <c r="F406" s="55">
        <v>35.577999999999996</v>
      </c>
      <c r="G406" s="55">
        <v>0.5861743269485209</v>
      </c>
      <c r="H406" s="55">
        <v>0.9576271186440678</v>
      </c>
      <c r="I406" s="55">
        <v>0.79020979020979021</v>
      </c>
      <c r="J406" s="55">
        <v>11.994835078277374</v>
      </c>
      <c r="K406" s="55">
        <v>223</v>
      </c>
      <c r="L406" s="55">
        <v>138.0796460176991</v>
      </c>
      <c r="M406" s="55">
        <v>2243.466814159292</v>
      </c>
      <c r="N406" s="55">
        <v>47.365249014011233</v>
      </c>
      <c r="O406" s="55">
        <v>0.17626084035186509</v>
      </c>
      <c r="P406" s="55">
        <v>1.7483613971198919</v>
      </c>
      <c r="Q406" s="55">
        <v>490.48076923076906</v>
      </c>
      <c r="R406" s="55">
        <v>0.92527804779031864</v>
      </c>
      <c r="S406" s="55">
        <v>6.164965687925748</v>
      </c>
      <c r="T406" s="55">
        <v>6.4924391847468671E-3</v>
      </c>
      <c r="U406" s="55">
        <v>0.10521614303183235</v>
      </c>
      <c r="V406" s="55">
        <v>13.420249519873778</v>
      </c>
      <c r="W406" s="55">
        <v>10.872884229479167</v>
      </c>
    </row>
    <row r="407" spans="3:23" x14ac:dyDescent="0.25">
      <c r="C407" s="51">
        <v>1</v>
      </c>
      <c r="D407" s="54">
        <v>107</v>
      </c>
      <c r="E407" s="54">
        <v>113</v>
      </c>
      <c r="F407" s="54">
        <v>34.379000000000005</v>
      </c>
      <c r="G407" s="54">
        <v>0.47127281110892788</v>
      </c>
      <c r="H407" s="54">
        <v>0.94690265486725667</v>
      </c>
      <c r="I407" s="54">
        <v>0.74305555555555558</v>
      </c>
      <c r="J407" s="54">
        <v>11.672044863118991</v>
      </c>
      <c r="K407" s="54">
        <v>244</v>
      </c>
      <c r="L407" s="54">
        <v>140.66355140186917</v>
      </c>
      <c r="M407" s="54">
        <v>2444.5272438723323</v>
      </c>
      <c r="N407" s="54">
        <v>49.44216059065716</v>
      </c>
      <c r="O407" s="54">
        <v>0.27906963012185548</v>
      </c>
      <c r="P407" s="54">
        <v>1.970410253257844</v>
      </c>
      <c r="Q407" s="54">
        <v>474.57051282051293</v>
      </c>
      <c r="R407" s="54">
        <v>0.93999015331522207</v>
      </c>
      <c r="S407" s="54">
        <v>6.1782458414806687</v>
      </c>
      <c r="T407" s="54">
        <v>6.4924391847468671E-3</v>
      </c>
      <c r="U407" s="54">
        <v>0.1160947979142274</v>
      </c>
      <c r="V407" s="54">
        <v>12.509457943151956</v>
      </c>
      <c r="W407" s="54">
        <v>11.033185447949585</v>
      </c>
    </row>
    <row r="408" spans="3:23" x14ac:dyDescent="0.25">
      <c r="C408" s="52">
        <v>1</v>
      </c>
      <c r="D408" s="55">
        <v>99</v>
      </c>
      <c r="E408" s="55">
        <v>104</v>
      </c>
      <c r="F408" s="55">
        <v>33.088999999999999</v>
      </c>
      <c r="G408" s="55">
        <v>0.63126899976373019</v>
      </c>
      <c r="H408" s="55">
        <v>0.95192307692307687</v>
      </c>
      <c r="I408" s="55">
        <v>0.6875</v>
      </c>
      <c r="J408" s="55">
        <v>11.227230955528665</v>
      </c>
      <c r="K408" s="55">
        <v>201</v>
      </c>
      <c r="L408" s="55">
        <v>134.13131313131314</v>
      </c>
      <c r="M408" s="55">
        <v>1646.9111523397228</v>
      </c>
      <c r="N408" s="55">
        <v>40.582153125970571</v>
      </c>
      <c r="O408" s="55">
        <v>2.8333425008085812E-2</v>
      </c>
      <c r="P408" s="55">
        <v>1.7144037251278628</v>
      </c>
      <c r="Q408" s="55">
        <v>418.97435897435878</v>
      </c>
      <c r="R408" s="55">
        <v>0.93673508167028152</v>
      </c>
      <c r="S408" s="55">
        <v>5.9398145745595086</v>
      </c>
      <c r="T408" s="55">
        <v>6.5746219592373338E-3</v>
      </c>
      <c r="U408" s="55">
        <v>0.10393700633806391</v>
      </c>
      <c r="V408" s="55">
        <v>12.85782207731584</v>
      </c>
      <c r="W408" s="55">
        <v>9.9720633565809571</v>
      </c>
    </row>
    <row r="409" spans="3:23" x14ac:dyDescent="0.25">
      <c r="C409" s="51">
        <v>1</v>
      </c>
      <c r="D409" s="54">
        <v>94</v>
      </c>
      <c r="E409" s="54">
        <v>100</v>
      </c>
      <c r="F409" s="54">
        <v>33.940999999999995</v>
      </c>
      <c r="G409" s="54">
        <v>0.75868548898690025</v>
      </c>
      <c r="H409" s="54">
        <v>0.94</v>
      </c>
      <c r="I409" s="54">
        <v>0.60256410256410253</v>
      </c>
      <c r="J409" s="54">
        <v>10.940041919714261</v>
      </c>
      <c r="K409" s="54">
        <v>201</v>
      </c>
      <c r="L409" s="54">
        <v>134.53191489361703</v>
      </c>
      <c r="M409" s="54">
        <v>1338.5957446808513</v>
      </c>
      <c r="N409" s="54">
        <v>36.586824741713393</v>
      </c>
      <c r="O409" s="54">
        <v>-7.3777791768274717E-2</v>
      </c>
      <c r="P409" s="54">
        <v>1.836588912891576</v>
      </c>
      <c r="Q409" s="54">
        <v>485.31360946745559</v>
      </c>
      <c r="R409" s="54">
        <v>0.92263026565295736</v>
      </c>
      <c r="S409" s="54">
        <v>5.9692744898834427</v>
      </c>
      <c r="T409" s="54">
        <v>5.9171597633136293E-3</v>
      </c>
      <c r="U409" s="54">
        <v>0.12546546898817615</v>
      </c>
      <c r="V409" s="54">
        <v>13.762096115181686</v>
      </c>
      <c r="W409" s="54">
        <v>8.9654149680282096</v>
      </c>
    </row>
    <row r="410" spans="3:23" x14ac:dyDescent="0.25">
      <c r="C410" s="52">
        <v>1</v>
      </c>
      <c r="D410" s="55">
        <v>101</v>
      </c>
      <c r="E410" s="55">
        <v>108</v>
      </c>
      <c r="F410" s="55">
        <v>36.000000000000007</v>
      </c>
      <c r="G410" s="55">
        <v>0.81006812304798925</v>
      </c>
      <c r="H410" s="55">
        <v>0.93518518518518523</v>
      </c>
      <c r="I410" s="55">
        <v>0.59763313609467461</v>
      </c>
      <c r="J410" s="55">
        <v>11.340070282773887</v>
      </c>
      <c r="K410" s="55">
        <v>201</v>
      </c>
      <c r="L410" s="55">
        <v>130.65346534653466</v>
      </c>
      <c r="M410" s="55">
        <v>1315.7687128712873</v>
      </c>
      <c r="N410" s="55">
        <v>36.273526336314305</v>
      </c>
      <c r="O410" s="55">
        <v>3.9277240142672519E-3</v>
      </c>
      <c r="P410" s="55">
        <v>1.8939641405113588</v>
      </c>
      <c r="Q410" s="55">
        <v>423.8626373626376</v>
      </c>
      <c r="R410" s="55">
        <v>0.9337035069862355</v>
      </c>
      <c r="S410" s="55">
        <v>6.0011369483300028</v>
      </c>
      <c r="T410" s="55">
        <v>5.6152638570221083E-3</v>
      </c>
      <c r="U410" s="55">
        <v>0.13066212972460833</v>
      </c>
      <c r="V410" s="55">
        <v>15.095385623351691</v>
      </c>
      <c r="W410" s="55">
        <v>8.8509645637280592</v>
      </c>
    </row>
    <row r="411" spans="3:23" x14ac:dyDescent="0.25">
      <c r="C411" s="51">
        <v>1</v>
      </c>
      <c r="D411" s="54">
        <v>118</v>
      </c>
      <c r="E411" s="54">
        <v>129</v>
      </c>
      <c r="F411" s="54">
        <v>40.036000000000001</v>
      </c>
      <c r="G411" s="54">
        <v>0.83834596405657957</v>
      </c>
      <c r="H411" s="54">
        <v>0.9147286821705426</v>
      </c>
      <c r="I411" s="54">
        <v>0.56190476190476191</v>
      </c>
      <c r="J411" s="54">
        <v>12.257335203001881</v>
      </c>
      <c r="K411" s="54">
        <v>211</v>
      </c>
      <c r="L411" s="54">
        <v>125.64406779661017</v>
      </c>
      <c r="M411" s="54">
        <v>1608.162827756049</v>
      </c>
      <c r="N411" s="54">
        <v>40.10190553771789</v>
      </c>
      <c r="O411" s="54">
        <v>0.23927781458148792</v>
      </c>
      <c r="P411" s="54">
        <v>2.0007111615483462</v>
      </c>
      <c r="Q411" s="54">
        <v>370.71555555555557</v>
      </c>
      <c r="R411" s="54">
        <v>0.94270520502749788</v>
      </c>
      <c r="S411" s="54">
        <v>6.1768446382165445</v>
      </c>
      <c r="T411" s="54">
        <v>4.6419753086419952E-3</v>
      </c>
      <c r="U411" s="54">
        <v>0.15545948484604644</v>
      </c>
      <c r="V411" s="54">
        <v>17.007579381114073</v>
      </c>
      <c r="W411" s="54">
        <v>9.271487254147921</v>
      </c>
    </row>
    <row r="412" spans="3:23" x14ac:dyDescent="0.25">
      <c r="C412" s="52">
        <v>1</v>
      </c>
      <c r="D412" s="55">
        <v>123</v>
      </c>
      <c r="E412" s="55">
        <v>133</v>
      </c>
      <c r="F412" s="55">
        <v>40.771999999999998</v>
      </c>
      <c r="G412" s="55">
        <v>0.83904556183500956</v>
      </c>
      <c r="H412" s="55">
        <v>0.92481203007518797</v>
      </c>
      <c r="I412" s="55">
        <v>0.58571428571428574</v>
      </c>
      <c r="J412" s="55">
        <v>12.514330345744634</v>
      </c>
      <c r="K412" s="55">
        <v>214</v>
      </c>
      <c r="L412" s="55">
        <v>128.26829268292684</v>
      </c>
      <c r="M412" s="55">
        <v>1460.0175929628151</v>
      </c>
      <c r="N412" s="55">
        <v>38.210176562832253</v>
      </c>
      <c r="O412" s="55">
        <v>0.29502968738297641</v>
      </c>
      <c r="P412" s="55">
        <v>2.1706197473239675</v>
      </c>
      <c r="Q412" s="55">
        <v>367.40444444444415</v>
      </c>
      <c r="R412" s="55">
        <v>0.94408789782555669</v>
      </c>
      <c r="S412" s="55">
        <v>6.1739834076727229</v>
      </c>
      <c r="T412" s="55">
        <v>4.6419753086419952E-3</v>
      </c>
      <c r="U412" s="55">
        <v>0.14218090508784548</v>
      </c>
      <c r="V412" s="55">
        <v>17.302173145830199</v>
      </c>
      <c r="W412" s="55">
        <v>9.4134403818170025</v>
      </c>
    </row>
    <row r="413" spans="3:23" x14ac:dyDescent="0.25">
      <c r="C413" s="51">
        <v>1</v>
      </c>
      <c r="D413" s="54">
        <v>120</v>
      </c>
      <c r="E413" s="54">
        <v>130</v>
      </c>
      <c r="F413" s="54">
        <v>40.127000000000002</v>
      </c>
      <c r="G413" s="54">
        <v>0.82820479480306952</v>
      </c>
      <c r="H413" s="54">
        <v>0.92307692307692313</v>
      </c>
      <c r="I413" s="54">
        <v>0.5714285714285714</v>
      </c>
      <c r="J413" s="54">
        <v>12.360774464742066</v>
      </c>
      <c r="K413" s="54">
        <v>212</v>
      </c>
      <c r="L413" s="54">
        <v>128.72499999999999</v>
      </c>
      <c r="M413" s="54">
        <v>1366.9741596638651</v>
      </c>
      <c r="N413" s="54">
        <v>36.972613643937386</v>
      </c>
      <c r="O413" s="54">
        <v>0.31115205967947002</v>
      </c>
      <c r="P413" s="54">
        <v>2.2367900820449944</v>
      </c>
      <c r="Q413" s="54">
        <v>339.57333333333361</v>
      </c>
      <c r="R413" s="54">
        <v>0.94592321392365664</v>
      </c>
      <c r="S413" s="54">
        <v>6.1691462205003518</v>
      </c>
      <c r="T413" s="54">
        <v>4.8000000000000204E-3</v>
      </c>
      <c r="U413" s="54">
        <v>0.15563345528461217</v>
      </c>
      <c r="V413" s="54">
        <v>16.889336465551725</v>
      </c>
      <c r="W413" s="54">
        <v>9.4652159908469695</v>
      </c>
    </row>
    <row r="414" spans="3:23" x14ac:dyDescent="0.25">
      <c r="C414" s="52">
        <v>1</v>
      </c>
      <c r="D414" s="55">
        <v>124</v>
      </c>
      <c r="E414" s="55">
        <v>135</v>
      </c>
      <c r="F414" s="55">
        <v>41.326000000000001</v>
      </c>
      <c r="G414" s="55">
        <v>0.80208310284224682</v>
      </c>
      <c r="H414" s="55">
        <v>0.91851851851851851</v>
      </c>
      <c r="I414" s="55">
        <v>0.59047619047619049</v>
      </c>
      <c r="J414" s="55">
        <v>12.565098628628434</v>
      </c>
      <c r="K414" s="55">
        <v>209</v>
      </c>
      <c r="L414" s="55">
        <v>127.16129032258064</v>
      </c>
      <c r="M414" s="55">
        <v>1372.3640178337271</v>
      </c>
      <c r="N414" s="55">
        <v>37.045431807899433</v>
      </c>
      <c r="O414" s="55">
        <v>0.36597336458116808</v>
      </c>
      <c r="P414" s="55">
        <v>2.2190749666952381</v>
      </c>
      <c r="Q414" s="55">
        <v>331.03111111111076</v>
      </c>
      <c r="R414" s="55">
        <v>0.94388196685426562</v>
      </c>
      <c r="S414" s="55">
        <v>6.0990422779892253</v>
      </c>
      <c r="T414" s="55">
        <v>4.5629629629629813E-3</v>
      </c>
      <c r="U414" s="55">
        <v>0.14209849076547157</v>
      </c>
      <c r="V414" s="55">
        <v>16.73933868126306</v>
      </c>
      <c r="W414" s="55">
        <v>9.9969412648079974</v>
      </c>
    </row>
    <row r="415" spans="3:23" x14ac:dyDescent="0.25">
      <c r="C415" s="51">
        <v>1</v>
      </c>
      <c r="D415" s="54">
        <v>119</v>
      </c>
      <c r="E415" s="54">
        <v>130</v>
      </c>
      <c r="F415" s="54">
        <v>40.218000000000004</v>
      </c>
      <c r="G415" s="54">
        <v>0.83065131818833904</v>
      </c>
      <c r="H415" s="54">
        <v>0.91538461538461535</v>
      </c>
      <c r="I415" s="54">
        <v>0.56666666666666665</v>
      </c>
      <c r="J415" s="54">
        <v>12.309163489997374</v>
      </c>
      <c r="K415" s="54">
        <v>207</v>
      </c>
      <c r="L415" s="54">
        <v>128.29411764705881</v>
      </c>
      <c r="M415" s="54">
        <v>1355.4805583250252</v>
      </c>
      <c r="N415" s="54">
        <v>36.816851553670709</v>
      </c>
      <c r="O415" s="54">
        <v>0.41181949251488076</v>
      </c>
      <c r="P415" s="54">
        <v>2.2600602243727619</v>
      </c>
      <c r="Q415" s="54">
        <v>331.7999999999999</v>
      </c>
      <c r="R415" s="54">
        <v>0.94502234589886747</v>
      </c>
      <c r="S415" s="54">
        <v>6.1131408724789198</v>
      </c>
      <c r="T415" s="54">
        <v>4.7209876543210074E-3</v>
      </c>
      <c r="U415" s="54">
        <v>0.1601148937186187</v>
      </c>
      <c r="V415" s="54">
        <v>16.916990486462218</v>
      </c>
      <c r="W415" s="54">
        <v>9.4192610141112532</v>
      </c>
    </row>
    <row r="416" spans="3:23" x14ac:dyDescent="0.25">
      <c r="C416" s="52">
        <v>1</v>
      </c>
      <c r="D416" s="55">
        <v>122</v>
      </c>
      <c r="E416" s="55">
        <v>146</v>
      </c>
      <c r="F416" s="55">
        <v>45.271000000000001</v>
      </c>
      <c r="G416" s="55">
        <v>0.89722507809446739</v>
      </c>
      <c r="H416" s="55">
        <v>0.83561643835616439</v>
      </c>
      <c r="I416" s="55">
        <v>0.4765625</v>
      </c>
      <c r="J416" s="55">
        <v>12.463355264843004</v>
      </c>
      <c r="K416" s="55">
        <v>204</v>
      </c>
      <c r="L416" s="55">
        <v>120.69672131147541</v>
      </c>
      <c r="M416" s="55">
        <v>1355.0890800704512</v>
      </c>
      <c r="N416" s="55">
        <v>36.811534606294956</v>
      </c>
      <c r="O416" s="55">
        <v>0.51169919426142407</v>
      </c>
      <c r="P416" s="55">
        <v>2.3312233403733735</v>
      </c>
      <c r="Q416" s="55">
        <v>296.53676470588215</v>
      </c>
      <c r="R416" s="55">
        <v>0.94833449271547965</v>
      </c>
      <c r="S416" s="55">
        <v>6.0257895671210218</v>
      </c>
      <c r="T416" s="55">
        <v>4.4063581314879212E-3</v>
      </c>
      <c r="U416" s="55">
        <v>0.20764345643804058</v>
      </c>
      <c r="V416" s="55">
        <v>19.978487358904616</v>
      </c>
      <c r="W416" s="55">
        <v>8.8219706632468906</v>
      </c>
    </row>
    <row r="417" spans="3:23" x14ac:dyDescent="0.25">
      <c r="C417" s="51">
        <v>1</v>
      </c>
      <c r="D417" s="54">
        <v>64</v>
      </c>
      <c r="E417" s="54">
        <v>68</v>
      </c>
      <c r="F417" s="54">
        <v>25.777999999999999</v>
      </c>
      <c r="G417" s="54">
        <v>0.39367696124550861</v>
      </c>
      <c r="H417" s="54">
        <v>0.94117647058823528</v>
      </c>
      <c r="I417" s="54">
        <v>0.71111111111111114</v>
      </c>
      <c r="J417" s="54">
        <v>9.0270333367641005</v>
      </c>
      <c r="K417" s="54">
        <v>204</v>
      </c>
      <c r="L417" s="54">
        <v>131.890625</v>
      </c>
      <c r="M417" s="54">
        <v>1461.0513392857142</v>
      </c>
      <c r="N417" s="54">
        <v>38.223701276638742</v>
      </c>
      <c r="O417" s="54">
        <v>0.21909309355469103</v>
      </c>
      <c r="P417" s="54">
        <v>1.9333240879913021</v>
      </c>
      <c r="Q417" s="54">
        <v>417.98999999999995</v>
      </c>
      <c r="R417" s="54">
        <v>0.91259144002556281</v>
      </c>
      <c r="S417" s="54">
        <v>5.6310993675869252</v>
      </c>
      <c r="T417" s="54">
        <v>9.999999999999995E-3</v>
      </c>
      <c r="U417" s="54">
        <v>9.4387702778004526E-2</v>
      </c>
      <c r="V417" s="54">
        <v>9.5043849529221678</v>
      </c>
      <c r="W417" s="54">
        <v>8.7368949480541058</v>
      </c>
    </row>
    <row r="418" spans="3:23" x14ac:dyDescent="0.25">
      <c r="C418" s="52">
        <v>1</v>
      </c>
      <c r="D418" s="55">
        <v>64</v>
      </c>
      <c r="E418" s="55">
        <v>68</v>
      </c>
      <c r="F418" s="55">
        <v>25.777999999999999</v>
      </c>
      <c r="G418" s="55">
        <v>0.39367696124550861</v>
      </c>
      <c r="H418" s="55">
        <v>0.94117647058823528</v>
      </c>
      <c r="I418" s="55">
        <v>0.71111111111111114</v>
      </c>
      <c r="J418" s="55">
        <v>9.0270333367641005</v>
      </c>
      <c r="K418" s="55">
        <v>205</v>
      </c>
      <c r="L418" s="55">
        <v>133.28125</v>
      </c>
      <c r="M418" s="55">
        <v>1348.3005952380952</v>
      </c>
      <c r="N418" s="55">
        <v>36.719212889686176</v>
      </c>
      <c r="O418" s="55">
        <v>0.2386150340879245</v>
      </c>
      <c r="P418" s="55">
        <v>1.9127758560078494</v>
      </c>
      <c r="Q418" s="55">
        <v>407.28999999999996</v>
      </c>
      <c r="R418" s="55">
        <v>0.90978138290859845</v>
      </c>
      <c r="S418" s="55">
        <v>5.570159765557392</v>
      </c>
      <c r="T418" s="55">
        <v>1.0199999999999994E-2</v>
      </c>
      <c r="U418" s="55">
        <v>9.1971721585935251E-2</v>
      </c>
      <c r="V418" s="55">
        <v>9.5043849529221678</v>
      </c>
      <c r="W418" s="55">
        <v>8.7368949480541058</v>
      </c>
    </row>
    <row r="419" spans="3:23" x14ac:dyDescent="0.25">
      <c r="C419" s="51">
        <v>1</v>
      </c>
      <c r="D419" s="54">
        <v>71</v>
      </c>
      <c r="E419" s="54">
        <v>76</v>
      </c>
      <c r="F419" s="54">
        <v>27.828999999999997</v>
      </c>
      <c r="G419" s="54">
        <v>0.47408509384591513</v>
      </c>
      <c r="H419" s="54">
        <v>0.93421052631578949</v>
      </c>
      <c r="I419" s="54">
        <v>0.71717171717171713</v>
      </c>
      <c r="J419" s="54">
        <v>9.5078918628787825</v>
      </c>
      <c r="K419" s="54">
        <v>206</v>
      </c>
      <c r="L419" s="54">
        <v>131.40845070422534</v>
      </c>
      <c r="M419" s="54">
        <v>1331.1593561368204</v>
      </c>
      <c r="N419" s="54">
        <v>36.485056614137527</v>
      </c>
      <c r="O419" s="54">
        <v>0.35756402978993568</v>
      </c>
      <c r="P419" s="54">
        <v>1.9894090258354558</v>
      </c>
      <c r="Q419" s="54">
        <v>360.82727272727277</v>
      </c>
      <c r="R419" s="54">
        <v>0.92127358538918647</v>
      </c>
      <c r="S419" s="54">
        <v>5.5932714152183838</v>
      </c>
      <c r="T419" s="54">
        <v>9.2561983471074125E-3</v>
      </c>
      <c r="U419" s="54">
        <v>9.8246199578079646E-2</v>
      </c>
      <c r="V419" s="54">
        <v>10.234410369556226</v>
      </c>
      <c r="W419" s="54">
        <v>9.0111837236623877</v>
      </c>
    </row>
    <row r="420" spans="3:23" x14ac:dyDescent="0.25">
      <c r="C420" s="52">
        <v>1</v>
      </c>
      <c r="D420" s="55">
        <v>80</v>
      </c>
      <c r="E420" s="55">
        <v>84</v>
      </c>
      <c r="F420" s="55">
        <v>29.144000000000002</v>
      </c>
      <c r="G420" s="55">
        <v>0.43314645769864984</v>
      </c>
      <c r="H420" s="55">
        <v>0.95238095238095233</v>
      </c>
      <c r="I420" s="55">
        <v>0.72727272727272729</v>
      </c>
      <c r="J420" s="55">
        <v>10.09253008808064</v>
      </c>
      <c r="K420" s="55">
        <v>220</v>
      </c>
      <c r="L420" s="55">
        <v>134.625</v>
      </c>
      <c r="M420" s="55">
        <v>1655.1993670886077</v>
      </c>
      <c r="N420" s="55">
        <v>40.684141469233531</v>
      </c>
      <c r="O420" s="55">
        <v>0.422074585279477</v>
      </c>
      <c r="P420" s="55">
        <v>2.0352675487351735</v>
      </c>
      <c r="Q420" s="55">
        <v>387.44628099173542</v>
      </c>
      <c r="R420" s="55">
        <v>0.92733079671447949</v>
      </c>
      <c r="S420" s="55">
        <v>5.7719280948873601</v>
      </c>
      <c r="T420" s="55">
        <v>8.264462809917366E-3</v>
      </c>
      <c r="U420" s="55">
        <v>8.8657115852908058E-2</v>
      </c>
      <c r="V420" s="55">
        <v>10.717886439935313</v>
      </c>
      <c r="W420" s="55">
        <v>9.6602834806912998</v>
      </c>
    </row>
    <row r="421" spans="3:23" x14ac:dyDescent="0.25">
      <c r="C421" s="51">
        <v>1</v>
      </c>
      <c r="D421" s="54">
        <v>93</v>
      </c>
      <c r="E421" s="54">
        <v>98</v>
      </c>
      <c r="F421" s="54">
        <v>31.566999999999997</v>
      </c>
      <c r="G421" s="54">
        <v>0.27582574274679073</v>
      </c>
      <c r="H421" s="54">
        <v>0.94897959183673475</v>
      </c>
      <c r="I421" s="54">
        <v>0.76859504132231404</v>
      </c>
      <c r="J421" s="54">
        <v>10.881694613449236</v>
      </c>
      <c r="K421" s="54">
        <v>198</v>
      </c>
      <c r="L421" s="54">
        <v>128.31182795698925</v>
      </c>
      <c r="M421" s="54">
        <v>1255.9777933613839</v>
      </c>
      <c r="N421" s="54">
        <v>35.439776993674549</v>
      </c>
      <c r="O421" s="54">
        <v>0.2194057286193257</v>
      </c>
      <c r="P421" s="54">
        <v>1.9378862073130456</v>
      </c>
      <c r="Q421" s="54">
        <v>287.93181818181819</v>
      </c>
      <c r="R421" s="54">
        <v>0.94381482791975058</v>
      </c>
      <c r="S421" s="54">
        <v>5.969056122842936</v>
      </c>
      <c r="T421" s="54">
        <v>7.5757575757575907E-3</v>
      </c>
      <c r="U421" s="54">
        <v>0.1119607338222541</v>
      </c>
      <c r="V421" s="54">
        <v>11.164918153746646</v>
      </c>
      <c r="W421" s="54">
        <v>10.731804817781699</v>
      </c>
    </row>
    <row r="422" spans="3:23" x14ac:dyDescent="0.25">
      <c r="C422" s="52">
        <v>1</v>
      </c>
      <c r="D422" s="55">
        <v>88</v>
      </c>
      <c r="E422" s="55">
        <v>92</v>
      </c>
      <c r="F422" s="55">
        <v>30.459</v>
      </c>
      <c r="G422" s="55">
        <v>0.12018860371204007</v>
      </c>
      <c r="H422" s="55">
        <v>0.95652173913043481</v>
      </c>
      <c r="I422" s="55">
        <v>0.72727272727272729</v>
      </c>
      <c r="J422" s="55">
        <v>10.585134856802455</v>
      </c>
      <c r="K422" s="55">
        <v>188</v>
      </c>
      <c r="L422" s="55">
        <v>122.375</v>
      </c>
      <c r="M422" s="55">
        <v>1125.0876436781609</v>
      </c>
      <c r="N422" s="55">
        <v>33.542326151866106</v>
      </c>
      <c r="O422" s="55">
        <v>0.33888294714991857</v>
      </c>
      <c r="P422" s="55">
        <v>1.9255454886544958</v>
      </c>
      <c r="Q422" s="55">
        <v>246.89393939393949</v>
      </c>
      <c r="R422" s="55">
        <v>0.93771750783258656</v>
      </c>
      <c r="S422" s="55">
        <v>5.8427877265180905</v>
      </c>
      <c r="T422" s="55">
        <v>7.8053259871441851E-3</v>
      </c>
      <c r="U422" s="55">
        <v>0.11937840325179899</v>
      </c>
      <c r="V422" s="55">
        <v>10.696926774744339</v>
      </c>
      <c r="W422" s="55">
        <v>10.61938556896108</v>
      </c>
    </row>
    <row r="423" spans="3:23" x14ac:dyDescent="0.25">
      <c r="C423" s="51">
        <v>1</v>
      </c>
      <c r="D423" s="54">
        <v>110</v>
      </c>
      <c r="E423" s="54">
        <v>130</v>
      </c>
      <c r="F423" s="54">
        <v>41.326000000000001</v>
      </c>
      <c r="G423" s="54">
        <v>0.8252158613761339</v>
      </c>
      <c r="H423" s="54">
        <v>0.84615384615384615</v>
      </c>
      <c r="I423" s="54">
        <v>0.625</v>
      </c>
      <c r="J423" s="54">
        <v>11.834540545406394</v>
      </c>
      <c r="K423" s="54">
        <v>191</v>
      </c>
      <c r="L423" s="54">
        <v>114.36363636363636</v>
      </c>
      <c r="M423" s="54">
        <v>1050.1050875729775</v>
      </c>
      <c r="N423" s="54">
        <v>32.405324987924089</v>
      </c>
      <c r="O423" s="54">
        <v>0.79126871736111104</v>
      </c>
      <c r="P423" s="54">
        <v>2.4890868811403117</v>
      </c>
      <c r="Q423" s="54">
        <v>188.12299465240645</v>
      </c>
      <c r="R423" s="54">
        <v>0.92626232777060014</v>
      </c>
      <c r="S423" s="54">
        <v>6.0483670727692918</v>
      </c>
      <c r="T423" s="54">
        <v>5.4619806113986834E-3</v>
      </c>
      <c r="U423" s="54">
        <v>0.14828616314580403</v>
      </c>
      <c r="V423" s="54">
        <v>16.720327939104088</v>
      </c>
      <c r="W423" s="54">
        <v>9.4439334383443647</v>
      </c>
    </row>
    <row r="424" spans="3:23" x14ac:dyDescent="0.25">
      <c r="C424" s="52">
        <v>1</v>
      </c>
      <c r="D424" s="55">
        <v>102</v>
      </c>
      <c r="E424" s="55">
        <v>111</v>
      </c>
      <c r="F424" s="55">
        <v>36.917999999999999</v>
      </c>
      <c r="G424" s="55">
        <v>0.71467226869770362</v>
      </c>
      <c r="H424" s="55">
        <v>0.91891891891891897</v>
      </c>
      <c r="I424" s="55">
        <v>0.66233766233766234</v>
      </c>
      <c r="J424" s="55">
        <v>11.396070970426017</v>
      </c>
      <c r="K424" s="55">
        <v>187</v>
      </c>
      <c r="L424" s="55">
        <v>114.27450980392157</v>
      </c>
      <c r="M424" s="55">
        <v>1173.2110269850514</v>
      </c>
      <c r="N424" s="55">
        <v>34.252168208524424</v>
      </c>
      <c r="O424" s="55">
        <v>0.60342154901789935</v>
      </c>
      <c r="P424" s="55">
        <v>2.062960396801321</v>
      </c>
      <c r="Q424" s="55">
        <v>208.3454545454546</v>
      </c>
      <c r="R424" s="55">
        <v>0.92674172993044135</v>
      </c>
      <c r="S424" s="55">
        <v>5.7803300629549206</v>
      </c>
      <c r="T424" s="55">
        <v>6.5748393021120548E-3</v>
      </c>
      <c r="U424" s="55">
        <v>0.17739338291233381</v>
      </c>
      <c r="V424" s="55">
        <v>14.074756144166045</v>
      </c>
      <c r="W424" s="55">
        <v>9.8447214546843753</v>
      </c>
    </row>
    <row r="425" spans="3:23" x14ac:dyDescent="0.25">
      <c r="C425" s="51">
        <v>1</v>
      </c>
      <c r="D425" s="54">
        <v>88</v>
      </c>
      <c r="E425" s="54">
        <v>93</v>
      </c>
      <c r="F425" s="54">
        <v>31.492999999999995</v>
      </c>
      <c r="G425" s="54">
        <v>0.44425203429304577</v>
      </c>
      <c r="H425" s="54">
        <v>0.94623655913978499</v>
      </c>
      <c r="I425" s="54">
        <v>0.66666666666666663</v>
      </c>
      <c r="J425" s="54">
        <v>10.585134856802455</v>
      </c>
      <c r="K425" s="54">
        <v>190</v>
      </c>
      <c r="L425" s="54">
        <v>120.65909090909091</v>
      </c>
      <c r="M425" s="54">
        <v>1172.8709508881925</v>
      </c>
      <c r="N425" s="54">
        <v>34.247203548438705</v>
      </c>
      <c r="O425" s="54">
        <v>0.37743336449239367</v>
      </c>
      <c r="P425" s="54">
        <v>1.957866888142082</v>
      </c>
      <c r="Q425" s="54">
        <v>257.15277777777789</v>
      </c>
      <c r="R425" s="54">
        <v>0.92897403085659858</v>
      </c>
      <c r="S425" s="54">
        <v>5.8643801643577538</v>
      </c>
      <c r="T425" s="54">
        <v>7.0408950617284168E-3</v>
      </c>
      <c r="U425" s="54">
        <v>0.10931251937637372</v>
      </c>
      <c r="V425" s="54">
        <v>11.306032139011757</v>
      </c>
      <c r="W425" s="54">
        <v>10.129095142267627</v>
      </c>
    </row>
    <row r="426" spans="3:23" x14ac:dyDescent="0.25">
      <c r="C426" s="52">
        <v>1</v>
      </c>
      <c r="D426" s="55">
        <v>84</v>
      </c>
      <c r="E426" s="55">
        <v>90</v>
      </c>
      <c r="F426" s="55">
        <v>31.583999999999996</v>
      </c>
      <c r="G426" s="55">
        <v>0.50425862697881541</v>
      </c>
      <c r="H426" s="55">
        <v>0.93333333333333335</v>
      </c>
      <c r="I426" s="55">
        <v>0.63636363636363635</v>
      </c>
      <c r="J426" s="55">
        <v>10.34176589165282</v>
      </c>
      <c r="K426" s="55">
        <v>192</v>
      </c>
      <c r="L426" s="55">
        <v>121.57142857142857</v>
      </c>
      <c r="M426" s="55">
        <v>1199.7659208261607</v>
      </c>
      <c r="N426" s="55">
        <v>34.63763734474626</v>
      </c>
      <c r="O426" s="55">
        <v>0.35539096540282666</v>
      </c>
      <c r="P426" s="55">
        <v>1.973198615139143</v>
      </c>
      <c r="Q426" s="55">
        <v>288.53472222222223</v>
      </c>
      <c r="R426" s="55">
        <v>0.92742455048014483</v>
      </c>
      <c r="S426" s="55">
        <v>5.8551815242220488</v>
      </c>
      <c r="T426" s="55">
        <v>7.0408950617284177E-3</v>
      </c>
      <c r="U426" s="55">
        <v>0.11218884648487247</v>
      </c>
      <c r="V426" s="55">
        <v>11.316774364367637</v>
      </c>
      <c r="W426" s="55">
        <v>9.7726308705034217</v>
      </c>
    </row>
    <row r="427" spans="3:23" x14ac:dyDescent="0.25">
      <c r="C427" s="51">
        <v>1</v>
      </c>
      <c r="D427" s="54">
        <v>73</v>
      </c>
      <c r="E427" s="54">
        <v>77</v>
      </c>
      <c r="F427" s="54">
        <v>27.828999999999997</v>
      </c>
      <c r="G427" s="54">
        <v>0.46824451445113674</v>
      </c>
      <c r="H427" s="54">
        <v>0.94805194805194803</v>
      </c>
      <c r="I427" s="54">
        <v>0.73</v>
      </c>
      <c r="J427" s="54">
        <v>9.6408758298023347</v>
      </c>
      <c r="K427" s="54">
        <v>186</v>
      </c>
      <c r="L427" s="54">
        <v>124.67123287671232</v>
      </c>
      <c r="M427" s="54">
        <v>1037.251522070015</v>
      </c>
      <c r="N427" s="54">
        <v>32.206389460323166</v>
      </c>
      <c r="O427" s="54">
        <v>0.17479210675011378</v>
      </c>
      <c r="P427" s="54">
        <v>1.8966811306298867</v>
      </c>
      <c r="Q427" s="54">
        <v>292.0090909090909</v>
      </c>
      <c r="R427" s="54">
        <v>0.92246501357431188</v>
      </c>
      <c r="S427" s="54">
        <v>5.6930483601609758</v>
      </c>
      <c r="T427" s="54">
        <v>9.2561983471074125E-3</v>
      </c>
      <c r="U427" s="54">
        <v>0.12345321305685612</v>
      </c>
      <c r="V427" s="54">
        <v>10.342976793446441</v>
      </c>
      <c r="W427" s="54">
        <v>9.1390432604167611</v>
      </c>
    </row>
    <row r="428" spans="3:23" x14ac:dyDescent="0.25">
      <c r="C428" s="52">
        <v>1</v>
      </c>
      <c r="D428" s="55">
        <v>69</v>
      </c>
      <c r="E428" s="55">
        <v>75</v>
      </c>
      <c r="F428" s="55">
        <v>28.217999999999996</v>
      </c>
      <c r="G428" s="55">
        <v>0.38861687306673542</v>
      </c>
      <c r="H428" s="55">
        <v>0.92</v>
      </c>
      <c r="I428" s="55">
        <v>0.62727272727272732</v>
      </c>
      <c r="J428" s="55">
        <v>9.3730213158152065</v>
      </c>
      <c r="K428" s="55">
        <v>180</v>
      </c>
      <c r="L428" s="55">
        <v>124.72463768115942</v>
      </c>
      <c r="M428" s="55">
        <v>934.08482523444138</v>
      </c>
      <c r="N428" s="55">
        <v>30.562801331593302</v>
      </c>
      <c r="O428" s="55">
        <v>0.18109094095788164</v>
      </c>
      <c r="P428" s="55">
        <v>1.8926443918693578</v>
      </c>
      <c r="Q428" s="55">
        <v>267.35537190082647</v>
      </c>
      <c r="R428" s="55">
        <v>0.92856467475490367</v>
      </c>
      <c r="S428" s="55">
        <v>5.5539641305971461</v>
      </c>
      <c r="T428" s="55">
        <v>8.4010655009903804E-3</v>
      </c>
      <c r="U428" s="55">
        <v>0.12762041264540322</v>
      </c>
      <c r="V428" s="55">
        <v>9.9018128912738561</v>
      </c>
      <c r="W428" s="55">
        <v>9.1235248419115482</v>
      </c>
    </row>
    <row r="429" spans="3:23" x14ac:dyDescent="0.25">
      <c r="C429" s="51">
        <v>1</v>
      </c>
      <c r="D429" s="54">
        <v>70</v>
      </c>
      <c r="E429" s="54">
        <v>74</v>
      </c>
      <c r="F429" s="54">
        <v>27.366</v>
      </c>
      <c r="G429" s="54">
        <v>0.35820843557380655</v>
      </c>
      <c r="H429" s="54">
        <v>0.94594594594594594</v>
      </c>
      <c r="I429" s="54">
        <v>0.7</v>
      </c>
      <c r="J429" s="54">
        <v>9.4406974388262963</v>
      </c>
      <c r="K429" s="54">
        <v>178</v>
      </c>
      <c r="L429" s="54">
        <v>123.45714285714286</v>
      </c>
      <c r="M429" s="54">
        <v>888.65755693581798</v>
      </c>
      <c r="N429" s="54">
        <v>29.81035989275906</v>
      </c>
      <c r="O429" s="54">
        <v>0.24266555516522645</v>
      </c>
      <c r="P429" s="54">
        <v>1.8693142423142493</v>
      </c>
      <c r="Q429" s="54">
        <v>271.69090909090909</v>
      </c>
      <c r="R429" s="54">
        <v>0.92045942638568123</v>
      </c>
      <c r="S429" s="54">
        <v>5.6613560526283466</v>
      </c>
      <c r="T429" s="54">
        <v>9.0909090909090662E-3</v>
      </c>
      <c r="U429" s="54">
        <v>0.10657905094976125</v>
      </c>
      <c r="V429" s="54">
        <v>9.8599113134168466</v>
      </c>
      <c r="W429" s="54">
        <v>9.2056237939518315</v>
      </c>
    </row>
    <row r="430" spans="3:23" x14ac:dyDescent="0.25">
      <c r="C430" s="52">
        <v>1</v>
      </c>
      <c r="D430" s="55">
        <v>80</v>
      </c>
      <c r="E430" s="55">
        <v>84</v>
      </c>
      <c r="F430" s="55">
        <v>29.144000000000002</v>
      </c>
      <c r="G430" s="55">
        <v>0.56082577080101104</v>
      </c>
      <c r="H430" s="55">
        <v>0.95238095238095233</v>
      </c>
      <c r="I430" s="55">
        <v>0.72727272727272729</v>
      </c>
      <c r="J430" s="55">
        <v>10.09253008808064</v>
      </c>
      <c r="K430" s="55">
        <v>186</v>
      </c>
      <c r="L430" s="55">
        <v>122.8875</v>
      </c>
      <c r="M430" s="55">
        <v>1064.1011075949359</v>
      </c>
      <c r="N430" s="55">
        <v>32.620562649882906</v>
      </c>
      <c r="O430" s="55">
        <v>0.25055825288808781</v>
      </c>
      <c r="P430" s="55">
        <v>1.903381869873805</v>
      </c>
      <c r="Q430" s="55">
        <v>323.52892561983481</v>
      </c>
      <c r="R430" s="55">
        <v>0.91453166610815395</v>
      </c>
      <c r="S430" s="55">
        <v>5.7186198135562298</v>
      </c>
      <c r="T430" s="55">
        <v>8.4010655009903804E-3</v>
      </c>
      <c r="U430" s="55">
        <v>0.10451093313026069</v>
      </c>
      <c r="V430" s="55">
        <v>11.165932518213419</v>
      </c>
      <c r="W430" s="55">
        <v>9.244653463779521</v>
      </c>
    </row>
    <row r="431" spans="3:23" x14ac:dyDescent="0.25">
      <c r="C431" s="51">
        <v>1</v>
      </c>
      <c r="D431" s="54">
        <v>70</v>
      </c>
      <c r="E431" s="54">
        <v>75</v>
      </c>
      <c r="F431" s="54">
        <v>28.4</v>
      </c>
      <c r="G431" s="54">
        <v>0.54039640953410129</v>
      </c>
      <c r="H431" s="54">
        <v>0.93333333333333335</v>
      </c>
      <c r="I431" s="54">
        <v>0.63636363636363635</v>
      </c>
      <c r="J431" s="54">
        <v>9.4406974388262963</v>
      </c>
      <c r="K431" s="54">
        <v>196</v>
      </c>
      <c r="L431" s="54">
        <v>128.84285714285716</v>
      </c>
      <c r="M431" s="54">
        <v>1103.5256728778472</v>
      </c>
      <c r="N431" s="54">
        <v>33.219356900425502</v>
      </c>
      <c r="O431" s="54">
        <v>0.38998929002777705</v>
      </c>
      <c r="P431" s="54">
        <v>2.0651772710713381</v>
      </c>
      <c r="Q431" s="54">
        <v>336.62809917355372</v>
      </c>
      <c r="R431" s="54">
        <v>0.91695740599986919</v>
      </c>
      <c r="S431" s="54">
        <v>5.7292830169449687</v>
      </c>
      <c r="T431" s="54">
        <v>8.5376681920633947E-3</v>
      </c>
      <c r="U431" s="54">
        <v>9.5141764079451935E-2</v>
      </c>
      <c r="V431" s="54">
        <v>10.424127959448647</v>
      </c>
      <c r="W431" s="54">
        <v>8.7709712824419768</v>
      </c>
    </row>
    <row r="432" spans="3:23" x14ac:dyDescent="0.25">
      <c r="C432" s="52">
        <v>1</v>
      </c>
      <c r="D432" s="55">
        <v>75</v>
      </c>
      <c r="E432" s="55">
        <v>80</v>
      </c>
      <c r="F432" s="55">
        <v>28.59</v>
      </c>
      <c r="G432" s="55">
        <v>0.55111253176116248</v>
      </c>
      <c r="H432" s="55">
        <v>0.9375</v>
      </c>
      <c r="I432" s="55">
        <v>0.68181818181818177</v>
      </c>
      <c r="J432" s="55">
        <v>9.7720502380583998</v>
      </c>
      <c r="K432" s="55">
        <v>172</v>
      </c>
      <c r="L432" s="55">
        <v>122.30666666666667</v>
      </c>
      <c r="M432" s="55">
        <v>829.29657657657651</v>
      </c>
      <c r="N432" s="55">
        <v>28.797509902360943</v>
      </c>
      <c r="O432" s="55">
        <v>4.2925454902859671E-2</v>
      </c>
      <c r="P432" s="55">
        <v>1.8752203446267619</v>
      </c>
      <c r="Q432" s="55">
        <v>282.61983471074376</v>
      </c>
      <c r="R432" s="55">
        <v>0.92166839461090533</v>
      </c>
      <c r="S432" s="55">
        <v>5.5485580237138326</v>
      </c>
      <c r="T432" s="55">
        <v>8.4010655009903804E-3</v>
      </c>
      <c r="U432" s="55">
        <v>0.10800708860826103</v>
      </c>
      <c r="V432" s="55">
        <v>10.787853217397538</v>
      </c>
      <c r="W432" s="55">
        <v>9.0017183954507622</v>
      </c>
    </row>
    <row r="433" spans="3:23" x14ac:dyDescent="0.25">
      <c r="C433" s="51">
        <v>1</v>
      </c>
      <c r="D433" s="54">
        <v>69</v>
      </c>
      <c r="E433" s="54">
        <v>73</v>
      </c>
      <c r="F433" s="54">
        <v>27.366</v>
      </c>
      <c r="G433" s="54">
        <v>0.6140433288073931</v>
      </c>
      <c r="H433" s="54">
        <v>0.9452054794520548</v>
      </c>
      <c r="I433" s="54">
        <v>0.69696969696969702</v>
      </c>
      <c r="J433" s="54">
        <v>9.3730213158152065</v>
      </c>
      <c r="K433" s="54">
        <v>162</v>
      </c>
      <c r="L433" s="54">
        <v>114.69565217391305</v>
      </c>
      <c r="M433" s="54">
        <v>646.65601023017928</v>
      </c>
      <c r="N433" s="54">
        <v>25.429431968295699</v>
      </c>
      <c r="O433" s="54">
        <v>0.18591493532866932</v>
      </c>
      <c r="P433" s="54">
        <v>1.812309583578616</v>
      </c>
      <c r="Q433" s="54">
        <v>239.99999999999986</v>
      </c>
      <c r="R433" s="54">
        <v>0.9077258172813385</v>
      </c>
      <c r="S433" s="54">
        <v>5.4270817030295593</v>
      </c>
      <c r="T433" s="54">
        <v>9.2561983471074125E-3</v>
      </c>
      <c r="U433" s="54">
        <v>0.11573667478389016</v>
      </c>
      <c r="V433" s="54">
        <v>10.636814439214177</v>
      </c>
      <c r="W433" s="54">
        <v>8.3953431776990044</v>
      </c>
    </row>
    <row r="434" spans="3:23" x14ac:dyDescent="0.25">
      <c r="C434" s="52">
        <v>1</v>
      </c>
      <c r="D434" s="55">
        <v>64</v>
      </c>
      <c r="E434" s="55">
        <v>68</v>
      </c>
      <c r="F434" s="55">
        <v>25.777999999999999</v>
      </c>
      <c r="G434" s="55">
        <v>0.50673931898020219</v>
      </c>
      <c r="H434" s="55">
        <v>0.94117647058823528</v>
      </c>
      <c r="I434" s="55">
        <v>0.71111111111111114</v>
      </c>
      <c r="J434" s="55">
        <v>9.0270333367641005</v>
      </c>
      <c r="K434" s="55">
        <v>161</v>
      </c>
      <c r="L434" s="55">
        <v>116.1875</v>
      </c>
      <c r="M434" s="55">
        <v>605.51984126984132</v>
      </c>
      <c r="N434" s="55">
        <v>24.607312760028091</v>
      </c>
      <c r="O434" s="55">
        <v>0.22492213925472249</v>
      </c>
      <c r="P434" s="55">
        <v>1.8434976530453389</v>
      </c>
      <c r="Q434" s="55">
        <v>228.07999999999998</v>
      </c>
      <c r="R434" s="55">
        <v>0.9089415138102831</v>
      </c>
      <c r="S434" s="55">
        <v>5.570159765557392</v>
      </c>
      <c r="T434" s="55">
        <v>9.999999999999995E-3</v>
      </c>
      <c r="U434" s="55">
        <v>0.10743696009785328</v>
      </c>
      <c r="V434" s="55">
        <v>9.8072637554295348</v>
      </c>
      <c r="W434" s="55">
        <v>8.4548355571297105</v>
      </c>
    </row>
    <row r="435" spans="3:23" x14ac:dyDescent="0.25">
      <c r="C435" s="51">
        <v>1</v>
      </c>
      <c r="D435" s="54">
        <v>64</v>
      </c>
      <c r="E435" s="54">
        <v>68</v>
      </c>
      <c r="F435" s="54">
        <v>26.257999999999999</v>
      </c>
      <c r="G435" s="54">
        <v>0.36567223671136495</v>
      </c>
      <c r="H435" s="54">
        <v>0.94117647058823528</v>
      </c>
      <c r="I435" s="54">
        <v>0.64</v>
      </c>
      <c r="J435" s="54">
        <v>9.0270333367641005</v>
      </c>
      <c r="K435" s="54">
        <v>158</v>
      </c>
      <c r="L435" s="54">
        <v>115.03125</v>
      </c>
      <c r="M435" s="54">
        <v>596.60218253968253</v>
      </c>
      <c r="N435" s="54">
        <v>24.425441296723434</v>
      </c>
      <c r="O435" s="54">
        <v>0.17343565740686429</v>
      </c>
      <c r="P435" s="54">
        <v>1.8645801037446188</v>
      </c>
      <c r="Q435" s="54">
        <v>197.91818181818178</v>
      </c>
      <c r="R435" s="54">
        <v>0.91928009878395323</v>
      </c>
      <c r="S435" s="54">
        <v>5.425704882778696</v>
      </c>
      <c r="T435" s="54">
        <v>9.2561983471074142E-3</v>
      </c>
      <c r="U435" s="54">
        <v>0.12575948425547054</v>
      </c>
      <c r="V435" s="54">
        <v>9.4516312525052175</v>
      </c>
      <c r="W435" s="54">
        <v>8.7970461425033655</v>
      </c>
    </row>
    <row r="436" spans="3:23" x14ac:dyDescent="0.25">
      <c r="C436" s="52">
        <v>1</v>
      </c>
      <c r="D436" s="55">
        <v>70</v>
      </c>
      <c r="E436" s="55">
        <v>74</v>
      </c>
      <c r="F436" s="55">
        <v>27.663999999999998</v>
      </c>
      <c r="G436" s="55">
        <v>0.50739116608349888</v>
      </c>
      <c r="H436" s="55">
        <v>0.94594594594594594</v>
      </c>
      <c r="I436" s="55">
        <v>0.63636363636363635</v>
      </c>
      <c r="J436" s="55">
        <v>9.4406974388262963</v>
      </c>
      <c r="K436" s="55">
        <v>162</v>
      </c>
      <c r="L436" s="55">
        <v>115.22857142857143</v>
      </c>
      <c r="M436" s="55">
        <v>578.93250517598347</v>
      </c>
      <c r="N436" s="55">
        <v>24.061016295576202</v>
      </c>
      <c r="O436" s="55">
        <v>0.25703215075228064</v>
      </c>
      <c r="P436" s="55">
        <v>1.8921244981149326</v>
      </c>
      <c r="Q436" s="55">
        <v>189.61983471074362</v>
      </c>
      <c r="R436" s="55">
        <v>0.92381378773291456</v>
      </c>
      <c r="S436" s="55">
        <v>5.4397878382808198</v>
      </c>
      <c r="T436" s="55">
        <v>8.5376681920633947E-3</v>
      </c>
      <c r="U436" s="55">
        <v>0.10791916233744606</v>
      </c>
      <c r="V436" s="55">
        <v>10.264094954982253</v>
      </c>
      <c r="W436" s="55">
        <v>8.844733299317749</v>
      </c>
    </row>
    <row r="437" spans="3:23" x14ac:dyDescent="0.25">
      <c r="C437" s="51">
        <v>1</v>
      </c>
      <c r="D437" s="54">
        <v>67</v>
      </c>
      <c r="E437" s="54">
        <v>71</v>
      </c>
      <c r="F437" s="54">
        <v>26.811999999999998</v>
      </c>
      <c r="G437" s="54">
        <v>0.4856059246926992</v>
      </c>
      <c r="H437" s="54">
        <v>0.94366197183098588</v>
      </c>
      <c r="I437" s="54">
        <v>0.6767676767676768</v>
      </c>
      <c r="J437" s="54">
        <v>9.2361815431083798</v>
      </c>
      <c r="K437" s="54">
        <v>170</v>
      </c>
      <c r="L437" s="54">
        <v>122.25373134328358</v>
      </c>
      <c r="M437" s="54">
        <v>665.43464495703324</v>
      </c>
      <c r="N437" s="54">
        <v>25.796019944112178</v>
      </c>
      <c r="O437" s="54">
        <v>0.22723762120963689</v>
      </c>
      <c r="P437" s="54">
        <v>1.8654827288798002</v>
      </c>
      <c r="Q437" s="54">
        <v>223.2</v>
      </c>
      <c r="R437" s="54">
        <v>0.916298045417131</v>
      </c>
      <c r="S437" s="54">
        <v>5.4876580337090619</v>
      </c>
      <c r="T437" s="54">
        <v>9.4214876033057622E-3</v>
      </c>
      <c r="U437" s="54">
        <v>9.0338844007638947E-2</v>
      </c>
      <c r="V437" s="54">
        <v>9.9621172997775638</v>
      </c>
      <c r="W437" s="54">
        <v>8.7086621257171597</v>
      </c>
    </row>
    <row r="438" spans="3:23" x14ac:dyDescent="0.25">
      <c r="C438" s="52">
        <v>1</v>
      </c>
      <c r="D438" s="55">
        <v>73</v>
      </c>
      <c r="E438" s="55">
        <v>77</v>
      </c>
      <c r="F438" s="55">
        <v>27.919999999999998</v>
      </c>
      <c r="G438" s="55">
        <v>0.50894301789851271</v>
      </c>
      <c r="H438" s="55">
        <v>0.94805194805194803</v>
      </c>
      <c r="I438" s="55">
        <v>0.73737373737373735</v>
      </c>
      <c r="J438" s="55">
        <v>9.6408758298023347</v>
      </c>
      <c r="K438" s="55">
        <v>178</v>
      </c>
      <c r="L438" s="55">
        <v>123.65753424657534</v>
      </c>
      <c r="M438" s="55">
        <v>803.61719939117199</v>
      </c>
      <c r="N438" s="55">
        <v>28.348142785571898</v>
      </c>
      <c r="O438" s="55">
        <v>0.24011942046262577</v>
      </c>
      <c r="P438" s="55">
        <v>1.8448515440927356</v>
      </c>
      <c r="Q438" s="55">
        <v>243.1181818181818</v>
      </c>
      <c r="R438" s="55">
        <v>0.91679442202574546</v>
      </c>
      <c r="S438" s="55">
        <v>5.5457211341039407</v>
      </c>
      <c r="T438" s="55">
        <v>9.4214876033057622E-3</v>
      </c>
      <c r="U438" s="55">
        <v>8.3493921931092452E-2</v>
      </c>
      <c r="V438" s="55">
        <v>10.462752683682119</v>
      </c>
      <c r="W438" s="55">
        <v>9.0063397255012294</v>
      </c>
    </row>
    <row r="439" spans="3:23" x14ac:dyDescent="0.25">
      <c r="C439" s="51">
        <v>1</v>
      </c>
      <c r="D439" s="54">
        <v>72</v>
      </c>
      <c r="E439" s="54">
        <v>77</v>
      </c>
      <c r="F439" s="54">
        <v>28.126999999999995</v>
      </c>
      <c r="G439" s="54">
        <v>0.43450562557364614</v>
      </c>
      <c r="H439" s="54">
        <v>0.93506493506493504</v>
      </c>
      <c r="I439" s="54">
        <v>0.65454545454545454</v>
      </c>
      <c r="J439" s="54">
        <v>9.5746147296343835</v>
      </c>
      <c r="K439" s="54">
        <v>168</v>
      </c>
      <c r="L439" s="54">
        <v>122.59722222222223</v>
      </c>
      <c r="M439" s="54">
        <v>622.63830203442888</v>
      </c>
      <c r="N439" s="54">
        <v>24.952721335245759</v>
      </c>
      <c r="O439" s="54">
        <v>0.14169441724553816</v>
      </c>
      <c r="P439" s="54">
        <v>1.8221247918709595</v>
      </c>
      <c r="Q439" s="54">
        <v>212.75206611570258</v>
      </c>
      <c r="R439" s="54">
        <v>0.9166343124580808</v>
      </c>
      <c r="S439" s="54">
        <v>5.6872182305789325</v>
      </c>
      <c r="T439" s="54">
        <v>8.4010655009903786E-3</v>
      </c>
      <c r="U439" s="54">
        <v>9.5703754274538394E-2</v>
      </c>
      <c r="V439" s="54">
        <v>10.181285490455924</v>
      </c>
      <c r="W439" s="54">
        <v>9.1699694297243237</v>
      </c>
    </row>
    <row r="440" spans="3:23" x14ac:dyDescent="0.25">
      <c r="C440" s="52">
        <v>1</v>
      </c>
      <c r="D440" s="55">
        <v>79</v>
      </c>
      <c r="E440" s="55">
        <v>83</v>
      </c>
      <c r="F440" s="55">
        <v>28.962</v>
      </c>
      <c r="G440" s="55">
        <v>0.48157507187581072</v>
      </c>
      <c r="H440" s="55">
        <v>0.95180722891566261</v>
      </c>
      <c r="I440" s="55">
        <v>0.71818181818181814</v>
      </c>
      <c r="J440" s="55">
        <v>10.029253413593549</v>
      </c>
      <c r="K440" s="55">
        <v>165</v>
      </c>
      <c r="L440" s="55">
        <v>117.22784810126582</v>
      </c>
      <c r="M440" s="55">
        <v>615.10126582278508</v>
      </c>
      <c r="N440" s="55">
        <v>24.801235167281188</v>
      </c>
      <c r="O440" s="55">
        <v>0.20754157734692477</v>
      </c>
      <c r="P440" s="55">
        <v>1.8501713410423208</v>
      </c>
      <c r="Q440" s="55">
        <v>177.14049586776855</v>
      </c>
      <c r="R440" s="55">
        <v>0.92503179628135634</v>
      </c>
      <c r="S440" s="55">
        <v>5.6708693557720427</v>
      </c>
      <c r="T440" s="55">
        <v>8.264462809917366E-3</v>
      </c>
      <c r="U440" s="55">
        <v>0.10550792611109143</v>
      </c>
      <c r="V440" s="55">
        <v>10.804146248079562</v>
      </c>
      <c r="W440" s="55">
        <v>9.4688061043962843</v>
      </c>
    </row>
    <row r="441" spans="3:23" x14ac:dyDescent="0.25">
      <c r="C441" s="51">
        <v>1</v>
      </c>
      <c r="D441" s="54">
        <v>73</v>
      </c>
      <c r="E441" s="54">
        <v>78</v>
      </c>
      <c r="F441" s="54">
        <v>28.680999999999997</v>
      </c>
      <c r="G441" s="54">
        <v>0.54147038644030865</v>
      </c>
      <c r="H441" s="54">
        <v>0.9358974358974359</v>
      </c>
      <c r="I441" s="54">
        <v>0.66363636363636369</v>
      </c>
      <c r="J441" s="54">
        <v>9.6408758298023347</v>
      </c>
      <c r="K441" s="54">
        <v>163</v>
      </c>
      <c r="L441" s="54">
        <v>120.02739726027397</v>
      </c>
      <c r="M441" s="54">
        <v>542.97146118721469</v>
      </c>
      <c r="N441" s="54">
        <v>23.301748028575339</v>
      </c>
      <c r="O441" s="54">
        <v>0.19225545109121944</v>
      </c>
      <c r="P441" s="54">
        <v>1.9086603559358548</v>
      </c>
      <c r="Q441" s="54">
        <v>174.50413223140492</v>
      </c>
      <c r="R441" s="54">
        <v>0.92888558934151333</v>
      </c>
      <c r="S441" s="54">
        <v>5.6211975040262274</v>
      </c>
      <c r="T441" s="54">
        <v>8.6742708831364073E-3</v>
      </c>
      <c r="U441" s="54">
        <v>0.11352821518884215</v>
      </c>
      <c r="V441" s="54">
        <v>10.616117410649629</v>
      </c>
      <c r="W441" s="54">
        <v>8.9251803493112476</v>
      </c>
    </row>
    <row r="442" spans="3:23" x14ac:dyDescent="0.25">
      <c r="C442" s="52">
        <v>1</v>
      </c>
      <c r="D442" s="55">
        <v>67</v>
      </c>
      <c r="E442" s="55">
        <v>71</v>
      </c>
      <c r="F442" s="55">
        <v>26.422999999999998</v>
      </c>
      <c r="G442" s="55">
        <v>0.43138281063974226</v>
      </c>
      <c r="H442" s="55">
        <v>0.94366197183098588</v>
      </c>
      <c r="I442" s="55">
        <v>0.74444444444444446</v>
      </c>
      <c r="J442" s="55">
        <v>9.2361815431083798</v>
      </c>
      <c r="K442" s="55">
        <v>173</v>
      </c>
      <c r="L442" s="55">
        <v>125.95522388059702</v>
      </c>
      <c r="M442" s="55">
        <v>630.49796472184551</v>
      </c>
      <c r="N442" s="55">
        <v>25.109718531314634</v>
      </c>
      <c r="O442" s="55">
        <v>0.2086289301414993</v>
      </c>
      <c r="P442" s="55">
        <v>1.8512716911989586</v>
      </c>
      <c r="Q442" s="55">
        <v>212.43</v>
      </c>
      <c r="R442" s="55">
        <v>0.91272434701171445</v>
      </c>
      <c r="S442" s="55">
        <v>5.465124078420601</v>
      </c>
      <c r="T442" s="55">
        <v>1.0399999999999996E-2</v>
      </c>
      <c r="U442" s="55">
        <v>9.7326546937604966E-2</v>
      </c>
      <c r="V442" s="55">
        <v>9.800800846215429</v>
      </c>
      <c r="W442" s="55">
        <v>8.8419785146193011</v>
      </c>
    </row>
    <row r="443" spans="3:23" x14ac:dyDescent="0.25">
      <c r="C443" s="51">
        <v>1</v>
      </c>
      <c r="D443" s="54">
        <v>73</v>
      </c>
      <c r="E443" s="54">
        <v>77</v>
      </c>
      <c r="F443" s="54">
        <v>27.828999999999997</v>
      </c>
      <c r="G443" s="54">
        <v>0.46824451445113674</v>
      </c>
      <c r="H443" s="54">
        <v>0.94805194805194803</v>
      </c>
      <c r="I443" s="54">
        <v>0.73</v>
      </c>
      <c r="J443" s="54">
        <v>9.6408758298023347</v>
      </c>
      <c r="K443" s="54">
        <v>164</v>
      </c>
      <c r="L443" s="54">
        <v>120.31506849315069</v>
      </c>
      <c r="M443" s="54">
        <v>579.05213089802112</v>
      </c>
      <c r="N443" s="54">
        <v>24.06350204974374</v>
      </c>
      <c r="O443" s="54">
        <v>0.20985651146023843</v>
      </c>
      <c r="P443" s="54">
        <v>1.8734285694745001</v>
      </c>
      <c r="Q443" s="54">
        <v>198.98181818181817</v>
      </c>
      <c r="R443" s="54">
        <v>0.91336506577786347</v>
      </c>
      <c r="S443" s="54">
        <v>5.5390057232043102</v>
      </c>
      <c r="T443" s="54">
        <v>9.2561983471074142E-3</v>
      </c>
      <c r="U443" s="54">
        <v>0.12202372972735445</v>
      </c>
      <c r="V443" s="54">
        <v>10.342976793446445</v>
      </c>
      <c r="W443" s="54">
        <v>9.1390432604167646</v>
      </c>
    </row>
    <row r="444" spans="3:23" x14ac:dyDescent="0.25">
      <c r="C444" s="52">
        <v>1</v>
      </c>
      <c r="D444" s="55">
        <v>75</v>
      </c>
      <c r="E444" s="55">
        <v>80</v>
      </c>
      <c r="F444" s="55">
        <v>28.59</v>
      </c>
      <c r="G444" s="55">
        <v>0.51857521414556806</v>
      </c>
      <c r="H444" s="55">
        <v>0.9375</v>
      </c>
      <c r="I444" s="55">
        <v>0.68181818181818177</v>
      </c>
      <c r="J444" s="55">
        <v>9.7720502380583998</v>
      </c>
      <c r="K444" s="55">
        <v>162</v>
      </c>
      <c r="L444" s="55">
        <v>117.90666666666667</v>
      </c>
      <c r="M444" s="55">
        <v>572.95063063063083</v>
      </c>
      <c r="N444" s="55">
        <v>23.93638716746182</v>
      </c>
      <c r="O444" s="55">
        <v>0.1809772462338205</v>
      </c>
      <c r="P444" s="55">
        <v>1.8005116007729276</v>
      </c>
      <c r="Q444" s="55">
        <v>174.05785123966936</v>
      </c>
      <c r="R444" s="55">
        <v>0.92849840604502887</v>
      </c>
      <c r="S444" s="55">
        <v>5.3937628173880059</v>
      </c>
      <c r="T444" s="55">
        <v>8.537668192063393E-3</v>
      </c>
      <c r="U444" s="55">
        <v>0.1117420180214635</v>
      </c>
      <c r="V444" s="55">
        <v>10.666536505032504</v>
      </c>
      <c r="W444" s="55">
        <v>9.1202302047047539</v>
      </c>
    </row>
    <row r="445" spans="3:23" x14ac:dyDescent="0.25">
      <c r="C445" s="51">
        <v>1</v>
      </c>
      <c r="D445" s="54">
        <v>79</v>
      </c>
      <c r="E445" s="54">
        <v>84</v>
      </c>
      <c r="F445" s="54">
        <v>29.904999999999998</v>
      </c>
      <c r="G445" s="54">
        <v>0.63341824930912627</v>
      </c>
      <c r="H445" s="54">
        <v>0.94047619047619047</v>
      </c>
      <c r="I445" s="54">
        <v>0.65833333333333333</v>
      </c>
      <c r="J445" s="54">
        <v>10.029253413593549</v>
      </c>
      <c r="K445" s="54">
        <v>164</v>
      </c>
      <c r="L445" s="54">
        <v>115.54430379746836</v>
      </c>
      <c r="M445" s="54">
        <v>636.89224277831863</v>
      </c>
      <c r="N445" s="54">
        <v>25.236724089673736</v>
      </c>
      <c r="O445" s="54">
        <v>0.25017036491586742</v>
      </c>
      <c r="P445" s="54">
        <v>1.8332740422233142</v>
      </c>
      <c r="Q445" s="54">
        <v>186.12878787878805</v>
      </c>
      <c r="R445" s="54">
        <v>0.92743324081997336</v>
      </c>
      <c r="S445" s="54">
        <v>5.6168862860696303</v>
      </c>
      <c r="T445" s="54">
        <v>7.8053259871441851E-3</v>
      </c>
      <c r="U445" s="54">
        <v>0.10536289939329618</v>
      </c>
      <c r="V445" s="54">
        <v>11.523249147615561</v>
      </c>
      <c r="W445" s="54">
        <v>8.9168009952195906</v>
      </c>
    </row>
    <row r="446" spans="3:23" x14ac:dyDescent="0.25">
      <c r="C446" s="52">
        <v>1</v>
      </c>
      <c r="D446" s="55">
        <v>77</v>
      </c>
      <c r="E446" s="55">
        <v>81</v>
      </c>
      <c r="F446" s="55">
        <v>28.680999999999997</v>
      </c>
      <c r="G446" s="55">
        <v>0.48876045729912071</v>
      </c>
      <c r="H446" s="55">
        <v>0.95061728395061729</v>
      </c>
      <c r="I446" s="55">
        <v>0.7</v>
      </c>
      <c r="J446" s="55">
        <v>9.9014870067383072</v>
      </c>
      <c r="K446" s="55">
        <v>159</v>
      </c>
      <c r="L446" s="55">
        <v>113.01298701298701</v>
      </c>
      <c r="M446" s="55">
        <v>518.59193438140801</v>
      </c>
      <c r="N446" s="55">
        <v>22.77261369235881</v>
      </c>
      <c r="O446" s="55">
        <v>0.26398586442362204</v>
      </c>
      <c r="P446" s="55">
        <v>1.8911353175185779</v>
      </c>
      <c r="Q446" s="55">
        <v>166.23140495867767</v>
      </c>
      <c r="R446" s="55">
        <v>0.92335912124878949</v>
      </c>
      <c r="S446" s="55">
        <v>5.4806914106561901</v>
      </c>
      <c r="T446" s="55">
        <v>8.5376681920633947E-3</v>
      </c>
      <c r="U446" s="55">
        <v>0.1033631601139018</v>
      </c>
      <c r="V446" s="55">
        <v>10.679193450828691</v>
      </c>
      <c r="W446" s="55">
        <v>9.3167208897866267</v>
      </c>
    </row>
    <row r="447" spans="3:23" x14ac:dyDescent="0.25">
      <c r="C447" s="51">
        <v>1</v>
      </c>
      <c r="D447" s="54">
        <v>72</v>
      </c>
      <c r="E447" s="54">
        <v>76</v>
      </c>
      <c r="F447" s="54">
        <v>28.010999999999999</v>
      </c>
      <c r="G447" s="54">
        <v>0.56922593726839921</v>
      </c>
      <c r="H447" s="54">
        <v>0.94736842105263153</v>
      </c>
      <c r="I447" s="54">
        <v>0.72727272727272729</v>
      </c>
      <c r="J447" s="54">
        <v>9.5746147296343835</v>
      </c>
      <c r="K447" s="54">
        <v>167</v>
      </c>
      <c r="L447" s="54">
        <v>117.55555555555556</v>
      </c>
      <c r="M447" s="54">
        <v>666.64475743349021</v>
      </c>
      <c r="N447" s="54">
        <v>25.81946470075416</v>
      </c>
      <c r="O447" s="54">
        <v>0.23472117359874056</v>
      </c>
      <c r="P447" s="54">
        <v>1.8571628408073844</v>
      </c>
      <c r="Q447" s="54">
        <v>201.63636363636357</v>
      </c>
      <c r="R447" s="54">
        <v>0.91893497296990545</v>
      </c>
      <c r="S447" s="54">
        <v>5.5934003486044404</v>
      </c>
      <c r="T447" s="54">
        <v>9.2561983471074142E-3</v>
      </c>
      <c r="U447" s="54">
        <v>0.11237317496550837</v>
      </c>
      <c r="V447" s="54">
        <v>10.647278640640343</v>
      </c>
      <c r="W447" s="54">
        <v>8.7539917254250881</v>
      </c>
    </row>
    <row r="448" spans="3:23" x14ac:dyDescent="0.25">
      <c r="C448" s="52">
        <v>1</v>
      </c>
      <c r="D448" s="55">
        <v>75</v>
      </c>
      <c r="E448" s="55">
        <v>79</v>
      </c>
      <c r="F448" s="55">
        <v>28.863</v>
      </c>
      <c r="G448" s="55">
        <v>0.61987294232326084</v>
      </c>
      <c r="H448" s="55">
        <v>0.94936708860759489</v>
      </c>
      <c r="I448" s="55">
        <v>0.69444444444444442</v>
      </c>
      <c r="J448" s="55">
        <v>9.7720502380583998</v>
      </c>
      <c r="K448" s="55">
        <v>159</v>
      </c>
      <c r="L448" s="55">
        <v>115.25333333333333</v>
      </c>
      <c r="M448" s="55">
        <v>566.70522522522526</v>
      </c>
      <c r="N448" s="55">
        <v>23.80557130642374</v>
      </c>
      <c r="O448" s="55">
        <v>0.17300510041992032</v>
      </c>
      <c r="P448" s="55">
        <v>1.8409625039937871</v>
      </c>
      <c r="Q448" s="55">
        <v>163.81666666666666</v>
      </c>
      <c r="R448" s="55">
        <v>0.93093205286486291</v>
      </c>
      <c r="S448" s="55">
        <v>5.4252898570760113</v>
      </c>
      <c r="T448" s="55">
        <v>8.6111111111110954E-3</v>
      </c>
      <c r="U448" s="55">
        <v>0.10711243124923463</v>
      </c>
      <c r="V448" s="55">
        <v>11.11864511333172</v>
      </c>
      <c r="W448" s="55">
        <v>8.7248252296667239</v>
      </c>
    </row>
    <row r="449" spans="3:23" x14ac:dyDescent="0.25">
      <c r="C449" s="51">
        <v>1</v>
      </c>
      <c r="D449" s="54">
        <v>70</v>
      </c>
      <c r="E449" s="54">
        <v>74</v>
      </c>
      <c r="F449" s="54">
        <v>27.274999999999999</v>
      </c>
      <c r="G449" s="54">
        <v>0.52023163310087517</v>
      </c>
      <c r="H449" s="54">
        <v>0.94594594594594594</v>
      </c>
      <c r="I449" s="54">
        <v>0.70707070707070707</v>
      </c>
      <c r="J449" s="54">
        <v>9.4406974388262963</v>
      </c>
      <c r="K449" s="54">
        <v>158</v>
      </c>
      <c r="L449" s="54">
        <v>113.95714285714286</v>
      </c>
      <c r="M449" s="54">
        <v>552.50538302277448</v>
      </c>
      <c r="N449" s="54">
        <v>23.505433053291625</v>
      </c>
      <c r="O449" s="54">
        <v>0.24925005080193074</v>
      </c>
      <c r="P449" s="54">
        <v>1.8412275661566222</v>
      </c>
      <c r="Q449" s="54">
        <v>155.53636363636369</v>
      </c>
      <c r="R449" s="54">
        <v>0.93057400809760971</v>
      </c>
      <c r="S449" s="54">
        <v>5.3718608739641978</v>
      </c>
      <c r="T449" s="54">
        <v>9.5867768595041102E-3</v>
      </c>
      <c r="U449" s="54">
        <v>0.11990068486507513</v>
      </c>
      <c r="V449" s="54">
        <v>10.295845496216684</v>
      </c>
      <c r="W449" s="54">
        <v>8.7929115433507636</v>
      </c>
    </row>
    <row r="450" spans="3:23" x14ac:dyDescent="0.25">
      <c r="C450" s="52">
        <v>1</v>
      </c>
      <c r="D450" s="55">
        <v>70</v>
      </c>
      <c r="E450" s="55">
        <v>74</v>
      </c>
      <c r="F450" s="55">
        <v>27.274999999999999</v>
      </c>
      <c r="G450" s="55">
        <v>0.52023163310087517</v>
      </c>
      <c r="H450" s="55">
        <v>0.94594594594594594</v>
      </c>
      <c r="I450" s="55">
        <v>0.70707070707070707</v>
      </c>
      <c r="J450" s="55">
        <v>9.4406974388262963</v>
      </c>
      <c r="K450" s="55">
        <v>150</v>
      </c>
      <c r="L450" s="55">
        <v>108.95714285714286</v>
      </c>
      <c r="M450" s="55">
        <v>486.27349896480314</v>
      </c>
      <c r="N450" s="55">
        <v>22.051609895080293</v>
      </c>
      <c r="O450" s="55">
        <v>0.2576576391610832</v>
      </c>
      <c r="P450" s="55">
        <v>1.8693923877278806</v>
      </c>
      <c r="Q450" s="55">
        <v>147.1272727272727</v>
      </c>
      <c r="R450" s="55">
        <v>0.92149033224682542</v>
      </c>
      <c r="S450" s="55">
        <v>5.4791433740260116</v>
      </c>
      <c r="T450" s="55">
        <v>9.2561983471074125E-3</v>
      </c>
      <c r="U450" s="55">
        <v>0.14361860064898838</v>
      </c>
      <c r="V450" s="55">
        <v>10.295845496216684</v>
      </c>
      <c r="W450" s="55">
        <v>8.7929115433507636</v>
      </c>
    </row>
    <row r="451" spans="3:23" x14ac:dyDescent="0.25">
      <c r="C451" s="51">
        <v>1</v>
      </c>
      <c r="D451" s="54">
        <v>73</v>
      </c>
      <c r="E451" s="54">
        <v>77</v>
      </c>
      <c r="F451" s="54">
        <v>27.919999999999998</v>
      </c>
      <c r="G451" s="54">
        <v>0.50894301789851271</v>
      </c>
      <c r="H451" s="54">
        <v>0.94805194805194803</v>
      </c>
      <c r="I451" s="54">
        <v>0.73737373737373735</v>
      </c>
      <c r="J451" s="54">
        <v>9.6408758298023347</v>
      </c>
      <c r="K451" s="54">
        <v>147</v>
      </c>
      <c r="L451" s="54">
        <v>106.89041095890411</v>
      </c>
      <c r="M451" s="54">
        <v>462.71004566210053</v>
      </c>
      <c r="N451" s="54">
        <v>21.510696075722436</v>
      </c>
      <c r="O451" s="54">
        <v>0.25113597526414139</v>
      </c>
      <c r="P451" s="54">
        <v>1.8728624958308957</v>
      </c>
      <c r="Q451" s="54">
        <v>127.77272727272727</v>
      </c>
      <c r="R451" s="54">
        <v>0.92316163075214841</v>
      </c>
      <c r="S451" s="54">
        <v>5.3539403121861309</v>
      </c>
      <c r="T451" s="54">
        <v>9.4214876033057622E-3</v>
      </c>
      <c r="U451" s="54">
        <v>0.13003466746219361</v>
      </c>
      <c r="V451" s="54">
        <v>10.462752683682119</v>
      </c>
      <c r="W451" s="54">
        <v>9.0063397255012294</v>
      </c>
    </row>
    <row r="452" spans="3:23" x14ac:dyDescent="0.25">
      <c r="C452" s="52">
        <v>1</v>
      </c>
      <c r="D452" s="55">
        <v>71</v>
      </c>
      <c r="E452" s="55">
        <v>76</v>
      </c>
      <c r="F452" s="55">
        <v>27.828999999999997</v>
      </c>
      <c r="G452" s="55">
        <v>0.33455587394424652</v>
      </c>
      <c r="H452" s="55">
        <v>0.93421052631578949</v>
      </c>
      <c r="I452" s="55">
        <v>0.71</v>
      </c>
      <c r="J452" s="55">
        <v>9.5078918628787825</v>
      </c>
      <c r="K452" s="55">
        <v>138</v>
      </c>
      <c r="L452" s="55">
        <v>104.98591549295774</v>
      </c>
      <c r="M452" s="55">
        <v>292.58551307847091</v>
      </c>
      <c r="N452" s="55">
        <v>17.105131191501307</v>
      </c>
      <c r="O452" s="55">
        <v>0.13072835790450471</v>
      </c>
      <c r="P452" s="55">
        <v>1.992858567349947</v>
      </c>
      <c r="Q452" s="55">
        <v>98.509090909090887</v>
      </c>
      <c r="R452" s="55">
        <v>0.92539940711726165</v>
      </c>
      <c r="S452" s="55">
        <v>5.3078536334368325</v>
      </c>
      <c r="T452" s="55">
        <v>9.0909090909090662E-3</v>
      </c>
      <c r="U452" s="55">
        <v>0.17189409353038687</v>
      </c>
      <c r="V452" s="55">
        <v>9.8967612658918878</v>
      </c>
      <c r="W452" s="55">
        <v>9.3264694641792865</v>
      </c>
    </row>
    <row r="453" spans="3:23" x14ac:dyDescent="0.25">
      <c r="C453" s="51">
        <v>1</v>
      </c>
      <c r="D453" s="54">
        <v>64</v>
      </c>
      <c r="E453" s="54">
        <v>68</v>
      </c>
      <c r="F453" s="54">
        <v>25.959999999999997</v>
      </c>
      <c r="G453" s="54">
        <v>0.36102003587006209</v>
      </c>
      <c r="H453" s="54">
        <v>0.94117647058823528</v>
      </c>
      <c r="I453" s="54">
        <v>0.71111111111111114</v>
      </c>
      <c r="J453" s="54">
        <v>9.0270333367641005</v>
      </c>
      <c r="K453" s="54">
        <v>129</v>
      </c>
      <c r="L453" s="54">
        <v>101.34375</v>
      </c>
      <c r="M453" s="54">
        <v>200.95932539682539</v>
      </c>
      <c r="N453" s="54">
        <v>14.176012323528271</v>
      </c>
      <c r="O453" s="54">
        <v>6.2208794234083549E-2</v>
      </c>
      <c r="P453" s="54">
        <v>1.9559194029173512</v>
      </c>
      <c r="Q453" s="54">
        <v>102.25999999999996</v>
      </c>
      <c r="R453" s="54">
        <v>0.88346914208687066</v>
      </c>
      <c r="S453" s="54">
        <v>5.1792292966721751</v>
      </c>
      <c r="T453" s="54">
        <v>1.0599999999999995E-2</v>
      </c>
      <c r="U453" s="54">
        <v>0.13849460055768109</v>
      </c>
      <c r="V453" s="54">
        <v>9.4299086466059325</v>
      </c>
      <c r="W453" s="54">
        <v>8.7939373055152785</v>
      </c>
    </row>
    <row r="454" spans="3:23" x14ac:dyDescent="0.25">
      <c r="C454" s="52">
        <v>1</v>
      </c>
      <c r="D454" s="55">
        <v>67</v>
      </c>
      <c r="E454" s="55">
        <v>72</v>
      </c>
      <c r="F454" s="55">
        <v>27.457000000000001</v>
      </c>
      <c r="G454" s="55">
        <v>0.45750558910406686</v>
      </c>
      <c r="H454" s="55">
        <v>0.93055555555555558</v>
      </c>
      <c r="I454" s="55">
        <v>0.67</v>
      </c>
      <c r="J454" s="55">
        <v>9.2361815431083798</v>
      </c>
      <c r="K454" s="55">
        <v>128</v>
      </c>
      <c r="L454" s="55">
        <v>100.14925373134328</v>
      </c>
      <c r="M454" s="55">
        <v>198.94708276797834</v>
      </c>
      <c r="N454" s="55">
        <v>14.104860253401249</v>
      </c>
      <c r="O454" s="55">
        <v>0.21085382597036675</v>
      </c>
      <c r="P454" s="55">
        <v>1.9712024556375094</v>
      </c>
      <c r="Q454" s="55">
        <v>101.90000000000002</v>
      </c>
      <c r="R454" s="55">
        <v>0.91343206312398095</v>
      </c>
      <c r="S454" s="55">
        <v>5.0192389593022835</v>
      </c>
      <c r="T454" s="55">
        <v>9.5867768595041068E-3</v>
      </c>
      <c r="U454" s="55">
        <v>0.15056755722777404</v>
      </c>
      <c r="V454" s="55">
        <v>9.927499799582332</v>
      </c>
      <c r="W454" s="55">
        <v>8.8275997860406132</v>
      </c>
    </row>
    <row r="455" spans="3:23" x14ac:dyDescent="0.25">
      <c r="C455" s="51">
        <v>1</v>
      </c>
      <c r="D455" s="54">
        <v>58</v>
      </c>
      <c r="E455" s="54">
        <v>62</v>
      </c>
      <c r="F455" s="54">
        <v>24.462999999999997</v>
      </c>
      <c r="G455" s="54">
        <v>0.35223150850765261</v>
      </c>
      <c r="H455" s="54">
        <v>0.93548387096774188</v>
      </c>
      <c r="I455" s="54">
        <v>0.71604938271604934</v>
      </c>
      <c r="J455" s="54">
        <v>8.5934797139831218</v>
      </c>
      <c r="K455" s="54">
        <v>146</v>
      </c>
      <c r="L455" s="54">
        <v>107.10344827586206</v>
      </c>
      <c r="M455" s="54">
        <v>397.49788263762872</v>
      </c>
      <c r="N455" s="54">
        <v>19.937348937048494</v>
      </c>
      <c r="O455" s="54">
        <v>0.30504057282425801</v>
      </c>
      <c r="P455" s="54">
        <v>1.9126187345477754</v>
      </c>
      <c r="Q455" s="54">
        <v>150.9</v>
      </c>
      <c r="R455" s="54">
        <v>0.88744574571892354</v>
      </c>
      <c r="S455" s="54">
        <v>5.1208277623316487</v>
      </c>
      <c r="T455" s="54">
        <v>1.1604938271604961E-2</v>
      </c>
      <c r="U455" s="54">
        <v>0.14602301349798771</v>
      </c>
      <c r="V455" s="54">
        <v>8.9724994915818588</v>
      </c>
      <c r="W455" s="54">
        <v>8.3974780578967678</v>
      </c>
    </row>
    <row r="456" spans="3:23" x14ac:dyDescent="0.25">
      <c r="C456" s="52">
        <v>1</v>
      </c>
      <c r="D456" s="55">
        <v>67</v>
      </c>
      <c r="E456" s="55">
        <v>71</v>
      </c>
      <c r="F456" s="55">
        <v>27.184000000000001</v>
      </c>
      <c r="G456" s="55">
        <v>0.65901660940361284</v>
      </c>
      <c r="H456" s="55">
        <v>0.94366197183098588</v>
      </c>
      <c r="I456" s="55">
        <v>0.6767676767676768</v>
      </c>
      <c r="J456" s="55">
        <v>9.2361815431083798</v>
      </c>
      <c r="K456" s="55">
        <v>221</v>
      </c>
      <c r="L456" s="55">
        <v>120.34328358208955</v>
      </c>
      <c r="M456" s="55">
        <v>2064.3803708729083</v>
      </c>
      <c r="N456" s="55">
        <v>45.435452797049443</v>
      </c>
      <c r="O456" s="55">
        <v>0.50118877587713384</v>
      </c>
      <c r="P456" s="55">
        <v>2.2453163776822129</v>
      </c>
      <c r="Q456" s="55">
        <v>555.21818181818173</v>
      </c>
      <c r="R456" s="55">
        <v>0.91009838129095566</v>
      </c>
      <c r="S456" s="55">
        <v>5.6780294889652323</v>
      </c>
      <c r="T456" s="55">
        <v>9.2561983471074125E-3</v>
      </c>
      <c r="U456" s="55">
        <v>8.9965982427860733E-2</v>
      </c>
      <c r="V456" s="55">
        <v>10.759350233791816</v>
      </c>
      <c r="W456" s="55">
        <v>8.0924127221971549</v>
      </c>
    </row>
    <row r="457" spans="3:23" x14ac:dyDescent="0.25">
      <c r="C457" s="51">
        <v>1</v>
      </c>
      <c r="D457" s="54">
        <v>60</v>
      </c>
      <c r="E457" s="54">
        <v>64</v>
      </c>
      <c r="F457" s="54">
        <v>25.405999999999999</v>
      </c>
      <c r="G457" s="54">
        <v>0.59203031074345402</v>
      </c>
      <c r="H457" s="54">
        <v>0.9375</v>
      </c>
      <c r="I457" s="54">
        <v>0.66666666666666663</v>
      </c>
      <c r="J457" s="54">
        <v>8.7403874447366334</v>
      </c>
      <c r="K457" s="54">
        <v>154</v>
      </c>
      <c r="L457" s="54">
        <v>101.56666666666666</v>
      </c>
      <c r="M457" s="54">
        <v>712.79209039548027</v>
      </c>
      <c r="N457" s="54">
        <v>26.698166423847915</v>
      </c>
      <c r="O457" s="54">
        <v>0.12402323670296538</v>
      </c>
      <c r="P457" s="54">
        <v>1.8998828163263026</v>
      </c>
      <c r="Q457" s="54">
        <v>270.62000000000006</v>
      </c>
      <c r="R457" s="54">
        <v>0.90373070744638651</v>
      </c>
      <c r="S457" s="54">
        <v>5.515061012203069</v>
      </c>
      <c r="T457" s="54">
        <v>1.0199999999999994E-2</v>
      </c>
      <c r="U457" s="54">
        <v>0.10871200061194788</v>
      </c>
      <c r="V457" s="54">
        <v>9.8375882074045933</v>
      </c>
      <c r="W457" s="54">
        <v>7.9282667599601817</v>
      </c>
    </row>
    <row r="458" spans="3:23" x14ac:dyDescent="0.25">
      <c r="C458" s="52">
        <v>1</v>
      </c>
      <c r="D458" s="55">
        <v>56</v>
      </c>
      <c r="E458" s="55">
        <v>61</v>
      </c>
      <c r="F458" s="55">
        <v>25.497</v>
      </c>
      <c r="G458" s="55">
        <v>0.5548507310834806</v>
      </c>
      <c r="H458" s="55">
        <v>0.91803278688524592</v>
      </c>
      <c r="I458" s="55">
        <v>0.62222222222222223</v>
      </c>
      <c r="J458" s="55">
        <v>8.4440164912895046</v>
      </c>
      <c r="K458" s="55">
        <v>154</v>
      </c>
      <c r="L458" s="55">
        <v>97.553571428571431</v>
      </c>
      <c r="M458" s="55">
        <v>766.14253246753265</v>
      </c>
      <c r="N458" s="55">
        <v>27.679279840117456</v>
      </c>
      <c r="O458" s="55">
        <v>0.33794089510072339</v>
      </c>
      <c r="P458" s="55">
        <v>2.0399695700572957</v>
      </c>
      <c r="Q458" s="55">
        <v>259.91999999999996</v>
      </c>
      <c r="R458" s="55">
        <v>0.89936088806444481</v>
      </c>
      <c r="S458" s="55">
        <v>5.3653033595189754</v>
      </c>
      <c r="T458" s="55">
        <v>9.999999999999995E-3</v>
      </c>
      <c r="U458" s="55">
        <v>0.12292430714682499</v>
      </c>
      <c r="V458" s="55">
        <v>9.4026021242092241</v>
      </c>
      <c r="W458" s="55">
        <v>7.8224940671035874</v>
      </c>
    </row>
    <row r="459" spans="3:23" x14ac:dyDescent="0.25">
      <c r="C459" s="51">
        <v>1</v>
      </c>
      <c r="D459" s="54">
        <v>57</v>
      </c>
      <c r="E459" s="54">
        <v>61</v>
      </c>
      <c r="F459" s="54">
        <v>25.125</v>
      </c>
      <c r="G459" s="54">
        <v>0.52337135028130177</v>
      </c>
      <c r="H459" s="54">
        <v>0.93442622950819676</v>
      </c>
      <c r="I459" s="54">
        <v>0.6333333333333333</v>
      </c>
      <c r="J459" s="54">
        <v>8.5190758917798277</v>
      </c>
      <c r="K459" s="54">
        <v>152</v>
      </c>
      <c r="L459" s="54">
        <v>104.01754385964912</v>
      </c>
      <c r="M459" s="54">
        <v>687.01754385964898</v>
      </c>
      <c r="N459" s="54">
        <v>26.211019512022972</v>
      </c>
      <c r="O459" s="54">
        <v>6.5644880372062175E-2</v>
      </c>
      <c r="P459" s="54">
        <v>1.9282233364113575</v>
      </c>
      <c r="Q459" s="54">
        <v>271.01000000000005</v>
      </c>
      <c r="R459" s="54">
        <v>0.89834950905810662</v>
      </c>
      <c r="S459" s="54">
        <v>5.1615801456298183</v>
      </c>
      <c r="T459" s="54">
        <v>1.0199999999999994E-2</v>
      </c>
      <c r="U459" s="54">
        <v>0.1407156330558286</v>
      </c>
      <c r="V459" s="54">
        <v>9.3331541859586888</v>
      </c>
      <c r="W459" s="54">
        <v>7.9528246021312237</v>
      </c>
    </row>
    <row r="460" spans="3:23" x14ac:dyDescent="0.25">
      <c r="C460" s="52">
        <v>1</v>
      </c>
      <c r="D460" s="55">
        <v>66</v>
      </c>
      <c r="E460" s="55">
        <v>71</v>
      </c>
      <c r="F460" s="55">
        <v>27.093</v>
      </c>
      <c r="G460" s="55">
        <v>0.6239002381865747</v>
      </c>
      <c r="H460" s="55">
        <v>0.92957746478873238</v>
      </c>
      <c r="I460" s="55">
        <v>0.66666666666666663</v>
      </c>
      <c r="J460" s="55">
        <v>9.1669956884750814</v>
      </c>
      <c r="K460" s="55">
        <v>200</v>
      </c>
      <c r="L460" s="55">
        <v>120.71212121212122</v>
      </c>
      <c r="M460" s="55">
        <v>1505.5004662004665</v>
      </c>
      <c r="N460" s="55">
        <v>38.800779195790213</v>
      </c>
      <c r="O460" s="55">
        <v>0.38007956955868544</v>
      </c>
      <c r="P460" s="55">
        <v>1.9951227754100911</v>
      </c>
      <c r="Q460" s="55">
        <v>371.65454545454543</v>
      </c>
      <c r="R460" s="55">
        <v>0.91519490753235044</v>
      </c>
      <c r="S460" s="55">
        <v>5.6275793465656268</v>
      </c>
      <c r="T460" s="55">
        <v>9.0909090909090662E-3</v>
      </c>
      <c r="U460" s="55">
        <v>0.12464422869287577</v>
      </c>
      <c r="V460" s="55">
        <v>10.490383090903933</v>
      </c>
      <c r="W460" s="55">
        <v>8.1982762851569184</v>
      </c>
    </row>
    <row r="461" spans="3:23" x14ac:dyDescent="0.25">
      <c r="C461" s="51">
        <v>1</v>
      </c>
      <c r="D461" s="54">
        <v>111</v>
      </c>
      <c r="E461" s="54">
        <v>115</v>
      </c>
      <c r="F461" s="54">
        <v>35.230999999999995</v>
      </c>
      <c r="G461" s="54">
        <v>0.61797313357950268</v>
      </c>
      <c r="H461" s="54">
        <v>0.9652173913043478</v>
      </c>
      <c r="I461" s="54">
        <v>0.72077922077922074</v>
      </c>
      <c r="J461" s="54">
        <v>11.888212206450683</v>
      </c>
      <c r="K461" s="54">
        <v>225</v>
      </c>
      <c r="L461" s="54">
        <v>126.3963963963964</v>
      </c>
      <c r="M461" s="54">
        <v>2245.9505323505314</v>
      </c>
      <c r="N461" s="54">
        <v>47.391460542491529</v>
      </c>
      <c r="O461" s="54">
        <v>0.42135501900350641</v>
      </c>
      <c r="P461" s="54">
        <v>1.9002765275592344</v>
      </c>
      <c r="Q461" s="54">
        <v>407.73809523809513</v>
      </c>
      <c r="R461" s="54">
        <v>0.93294734222011955</v>
      </c>
      <c r="S461" s="54">
        <v>6.0062722316171042</v>
      </c>
      <c r="T461" s="54">
        <v>6.1649659863945517E-3</v>
      </c>
      <c r="U461" s="54">
        <v>0.12365221900814881</v>
      </c>
      <c r="V461" s="54">
        <v>13.479289262360673</v>
      </c>
      <c r="W461" s="54">
        <v>10.597406641174809</v>
      </c>
    </row>
    <row r="462" spans="3:23" x14ac:dyDescent="0.25">
      <c r="C462" s="52">
        <v>1</v>
      </c>
      <c r="D462" s="55">
        <v>129</v>
      </c>
      <c r="E462" s="55">
        <v>133</v>
      </c>
      <c r="F462" s="55">
        <v>38.042999999999992</v>
      </c>
      <c r="G462" s="55">
        <v>0.53955073648476826</v>
      </c>
      <c r="H462" s="55">
        <v>0.96992481203007519</v>
      </c>
      <c r="I462" s="55">
        <v>0.71666666666666667</v>
      </c>
      <c r="J462" s="55">
        <v>12.815923738491735</v>
      </c>
      <c r="K462" s="55">
        <v>234</v>
      </c>
      <c r="L462" s="55">
        <v>131.7829457364341</v>
      </c>
      <c r="M462" s="55">
        <v>2440.7962693798445</v>
      </c>
      <c r="N462" s="55">
        <v>49.404415484649185</v>
      </c>
      <c r="O462" s="55">
        <v>0.35383573336213142</v>
      </c>
      <c r="P462" s="55">
        <v>1.9265634278643555</v>
      </c>
      <c r="Q462" s="55">
        <v>410.16410256410205</v>
      </c>
      <c r="R462" s="55">
        <v>0.94290780193821488</v>
      </c>
      <c r="S462" s="55">
        <v>6.4761919840383309</v>
      </c>
      <c r="T462" s="55">
        <v>5.1808021038790425E-3</v>
      </c>
      <c r="U462" s="55">
        <v>8.8939960157039699E-2</v>
      </c>
      <c r="V462" s="55">
        <v>14.030699286298615</v>
      </c>
      <c r="W462" s="55">
        <v>11.813190593948182</v>
      </c>
    </row>
    <row r="463" spans="3:23" x14ac:dyDescent="0.25">
      <c r="C463" s="51">
        <v>1</v>
      </c>
      <c r="D463" s="54">
        <v>106</v>
      </c>
      <c r="E463" s="54">
        <v>112</v>
      </c>
      <c r="F463" s="54">
        <v>34.775999999999996</v>
      </c>
      <c r="G463" s="54">
        <v>0.51493545657211948</v>
      </c>
      <c r="H463" s="54">
        <v>0.9464285714285714</v>
      </c>
      <c r="I463" s="54">
        <v>0.67948717948717952</v>
      </c>
      <c r="J463" s="54">
        <v>11.617374563210367</v>
      </c>
      <c r="K463" s="54">
        <v>216</v>
      </c>
      <c r="L463" s="54">
        <v>134.40566037735849</v>
      </c>
      <c r="M463" s="54">
        <v>1909.8814914645109</v>
      </c>
      <c r="N463" s="54">
        <v>43.702190922933269</v>
      </c>
      <c r="O463" s="54">
        <v>0.12908551014968031</v>
      </c>
      <c r="P463" s="54">
        <v>1.8174015724775328</v>
      </c>
      <c r="Q463" s="54">
        <v>433.88757396449682</v>
      </c>
      <c r="R463" s="54">
        <v>0.93435673245875916</v>
      </c>
      <c r="S463" s="54">
        <v>6.2088680959909865</v>
      </c>
      <c r="T463" s="54">
        <v>5.9871853226427848E-3</v>
      </c>
      <c r="U463" s="54">
        <v>9.8259836170714931E-2</v>
      </c>
      <c r="V463" s="54">
        <v>12.704241748323097</v>
      </c>
      <c r="W463" s="54">
        <v>10.890443835555848</v>
      </c>
    </row>
    <row r="464" spans="3:23" x14ac:dyDescent="0.25">
      <c r="C464" s="52">
        <v>1</v>
      </c>
      <c r="D464" s="55">
        <v>104</v>
      </c>
      <c r="E464" s="55">
        <v>110</v>
      </c>
      <c r="F464" s="55">
        <v>35.628</v>
      </c>
      <c r="G464" s="55">
        <v>0.75466432594714483</v>
      </c>
      <c r="H464" s="55">
        <v>0.94545454545454544</v>
      </c>
      <c r="I464" s="55">
        <v>0.61538461538461542</v>
      </c>
      <c r="J464" s="55">
        <v>11.507254783503184</v>
      </c>
      <c r="K464" s="55">
        <v>202</v>
      </c>
      <c r="L464" s="55">
        <v>124.96153846153847</v>
      </c>
      <c r="M464" s="55">
        <v>1541.2218073188947</v>
      </c>
      <c r="N464" s="55">
        <v>39.258397920940361</v>
      </c>
      <c r="O464" s="55">
        <v>0.1220090143704778</v>
      </c>
      <c r="P464" s="55">
        <v>1.8063137055654586</v>
      </c>
      <c r="Q464" s="55">
        <v>431.4780219780223</v>
      </c>
      <c r="R464" s="55">
        <v>0.92848794933076506</v>
      </c>
      <c r="S464" s="55">
        <v>6.0462176025900609</v>
      </c>
      <c r="T464" s="55">
        <v>5.6756430382804094E-3</v>
      </c>
      <c r="U464" s="55">
        <v>0.12694872881322847</v>
      </c>
      <c r="V464" s="55">
        <v>14.426201579869046</v>
      </c>
      <c r="W464" s="55">
        <v>9.4651907631126075</v>
      </c>
    </row>
    <row r="465" spans="3:23" x14ac:dyDescent="0.25">
      <c r="C465" s="51">
        <v>1</v>
      </c>
      <c r="D465" s="54">
        <v>103</v>
      </c>
      <c r="E465" s="54">
        <v>110</v>
      </c>
      <c r="F465" s="54">
        <v>36.091000000000001</v>
      </c>
      <c r="G465" s="54">
        <v>0.80088866515344992</v>
      </c>
      <c r="H465" s="54">
        <v>0.9363636363636364</v>
      </c>
      <c r="I465" s="54">
        <v>0.60946745562130178</v>
      </c>
      <c r="J465" s="54">
        <v>11.45179781116143</v>
      </c>
      <c r="K465" s="54">
        <v>203</v>
      </c>
      <c r="L465" s="54">
        <v>125.44660194174757</v>
      </c>
      <c r="M465" s="54">
        <v>1478.9162383399955</v>
      </c>
      <c r="N465" s="54">
        <v>38.456680022331561</v>
      </c>
      <c r="O465" s="54">
        <v>0.12990121161015972</v>
      </c>
      <c r="P465" s="54">
        <v>1.9361848066219998</v>
      </c>
      <c r="Q465" s="54">
        <v>447.90109890109932</v>
      </c>
      <c r="R465" s="54">
        <v>0.92747798319825536</v>
      </c>
      <c r="S465" s="54">
        <v>6.1061661824180113</v>
      </c>
      <c r="T465" s="54">
        <v>5.5548846757638047E-3</v>
      </c>
      <c r="U465" s="54">
        <v>0.1241647099779849</v>
      </c>
      <c r="V465" s="54">
        <v>15.010552801020083</v>
      </c>
      <c r="W465" s="54">
        <v>8.9885183790045176</v>
      </c>
    </row>
    <row r="466" spans="3:23" x14ac:dyDescent="0.25">
      <c r="C466" s="52">
        <v>1</v>
      </c>
      <c r="D466" s="55">
        <v>104</v>
      </c>
      <c r="E466" s="55">
        <v>115</v>
      </c>
      <c r="F466" s="55">
        <v>37.405999999999999</v>
      </c>
      <c r="G466" s="55">
        <v>0.79696008716860312</v>
      </c>
      <c r="H466" s="55">
        <v>0.90434782608695652</v>
      </c>
      <c r="I466" s="55">
        <v>0.5714285714285714</v>
      </c>
      <c r="J466" s="55">
        <v>11.507254783503184</v>
      </c>
      <c r="K466" s="55">
        <v>200</v>
      </c>
      <c r="L466" s="55">
        <v>124.86538461538461</v>
      </c>
      <c r="M466" s="55">
        <v>1291.9234503360724</v>
      </c>
      <c r="N466" s="55">
        <v>35.9433366611403</v>
      </c>
      <c r="O466" s="55">
        <v>0.17551923624908411</v>
      </c>
      <c r="P466" s="55">
        <v>2.0562241184672532</v>
      </c>
      <c r="Q466" s="55">
        <v>386.91326530612247</v>
      </c>
      <c r="R466" s="55">
        <v>0.93424967211458831</v>
      </c>
      <c r="S466" s="55">
        <v>5.950063756436216</v>
      </c>
      <c r="T466" s="55">
        <v>5.362349021241151E-3</v>
      </c>
      <c r="U466" s="55">
        <v>0.1377844732409795</v>
      </c>
      <c r="V466" s="55">
        <v>15.178433419678575</v>
      </c>
      <c r="W466" s="55">
        <v>9.1682590233939845</v>
      </c>
    </row>
    <row r="467" spans="3:23" x14ac:dyDescent="0.25">
      <c r="C467" s="51">
        <v>1</v>
      </c>
      <c r="D467" s="54">
        <v>122</v>
      </c>
      <c r="E467" s="54">
        <v>133</v>
      </c>
      <c r="F467" s="54">
        <v>40.862999999999992</v>
      </c>
      <c r="G467" s="54">
        <v>0.84125805272577092</v>
      </c>
      <c r="H467" s="54">
        <v>0.91729323308270672</v>
      </c>
      <c r="I467" s="54">
        <v>0.580952380952381</v>
      </c>
      <c r="J467" s="54">
        <v>12.463355264843004</v>
      </c>
      <c r="K467" s="54">
        <v>200</v>
      </c>
      <c r="L467" s="54">
        <v>119.95901639344262</v>
      </c>
      <c r="M467" s="54">
        <v>1414.1057444790674</v>
      </c>
      <c r="N467" s="54">
        <v>37.604597384881913</v>
      </c>
      <c r="O467" s="54">
        <v>0.32447067249529082</v>
      </c>
      <c r="P467" s="54">
        <v>2.1618528562795323</v>
      </c>
      <c r="Q467" s="54">
        <v>313.4933333333334</v>
      </c>
      <c r="R467" s="54">
        <v>0.94467047671358573</v>
      </c>
      <c r="S467" s="54">
        <v>6.254267460407311</v>
      </c>
      <c r="T467" s="54">
        <v>4.5629629629629805E-3</v>
      </c>
      <c r="U467" s="54">
        <v>0.1201891654394807</v>
      </c>
      <c r="V467" s="54">
        <v>17.327380785179994</v>
      </c>
      <c r="W467" s="54">
        <v>9.3677674458589859</v>
      </c>
    </row>
    <row r="468" spans="3:23" x14ac:dyDescent="0.25">
      <c r="C468" s="52">
        <v>1</v>
      </c>
      <c r="D468" s="55">
        <v>126</v>
      </c>
      <c r="E468" s="55">
        <v>140</v>
      </c>
      <c r="F468" s="55">
        <v>42.55</v>
      </c>
      <c r="G468" s="55">
        <v>0.83284376027944029</v>
      </c>
      <c r="H468" s="55">
        <v>0.9</v>
      </c>
      <c r="I468" s="55">
        <v>0.5625</v>
      </c>
      <c r="J468" s="55">
        <v>12.666024736934256</v>
      </c>
      <c r="K468" s="55">
        <v>201</v>
      </c>
      <c r="L468" s="55">
        <v>122.16666666666667</v>
      </c>
      <c r="M468" s="55">
        <v>1321.5640000000003</v>
      </c>
      <c r="N468" s="55">
        <v>36.353321718929621</v>
      </c>
      <c r="O468" s="55">
        <v>0.23645512835554924</v>
      </c>
      <c r="P468" s="55">
        <v>2.1164027392501539</v>
      </c>
      <c r="Q468" s="55">
        <v>325.66249999999991</v>
      </c>
      <c r="R468" s="55">
        <v>0.94421318696570244</v>
      </c>
      <c r="S468" s="55">
        <v>6.0963773960420564</v>
      </c>
      <c r="T468" s="55">
        <v>4.2708333333333426E-3</v>
      </c>
      <c r="U468" s="55">
        <v>0.13416570000316211</v>
      </c>
      <c r="V468" s="55">
        <v>17.470977685156669</v>
      </c>
      <c r="W468" s="55">
        <v>9.6703285190084927</v>
      </c>
    </row>
    <row r="469" spans="3:23" x14ac:dyDescent="0.25">
      <c r="C469" s="51">
        <v>1</v>
      </c>
      <c r="D469" s="54">
        <v>134</v>
      </c>
      <c r="E469" s="54">
        <v>149</v>
      </c>
      <c r="F469" s="54">
        <v>43.682999999999993</v>
      </c>
      <c r="G469" s="54">
        <v>0.81457752801437311</v>
      </c>
      <c r="H469" s="54">
        <v>0.89932885906040272</v>
      </c>
      <c r="I469" s="54">
        <v>0.55833333333333335</v>
      </c>
      <c r="J469" s="54">
        <v>13.061933202803932</v>
      </c>
      <c r="K469" s="54">
        <v>204</v>
      </c>
      <c r="L469" s="54">
        <v>117.93283582089552</v>
      </c>
      <c r="M469" s="54">
        <v>1413.8074851307374</v>
      </c>
      <c r="N469" s="54">
        <v>37.600631445904433</v>
      </c>
      <c r="O469" s="54">
        <v>0.49034405380643092</v>
      </c>
      <c r="P469" s="54">
        <v>2.3834703203144558</v>
      </c>
      <c r="Q469" s="54">
        <v>305.57421875</v>
      </c>
      <c r="R469" s="54">
        <v>0.94542837188504492</v>
      </c>
      <c r="S469" s="54">
        <v>6.2747526231644306</v>
      </c>
      <c r="T469" s="54">
        <v>4.0283203125E-3</v>
      </c>
      <c r="U469" s="54">
        <v>0.15727215674316819</v>
      </c>
      <c r="V469" s="54">
        <v>17.709242971692753</v>
      </c>
      <c r="W469" s="54">
        <v>10.272329556003681</v>
      </c>
    </row>
    <row r="470" spans="3:23" x14ac:dyDescent="0.25">
      <c r="C470" s="52">
        <v>1</v>
      </c>
      <c r="D470" s="55">
        <v>129</v>
      </c>
      <c r="E470" s="55">
        <v>143</v>
      </c>
      <c r="F470" s="55">
        <v>42.55</v>
      </c>
      <c r="G470" s="55">
        <v>0.83387680274820042</v>
      </c>
      <c r="H470" s="55">
        <v>0.90209790209790208</v>
      </c>
      <c r="I470" s="55">
        <v>0.57333333333333336</v>
      </c>
      <c r="J470" s="55">
        <v>12.815923738491735</v>
      </c>
      <c r="K470" s="55">
        <v>203</v>
      </c>
      <c r="L470" s="55">
        <v>117.81395348837209</v>
      </c>
      <c r="M470" s="55">
        <v>1404.9963662790699</v>
      </c>
      <c r="N470" s="55">
        <v>37.483281156791357</v>
      </c>
      <c r="O470" s="55">
        <v>0.50350714738286784</v>
      </c>
      <c r="P470" s="55">
        <v>2.3704084444026057</v>
      </c>
      <c r="Q470" s="55">
        <v>330.17500000000001</v>
      </c>
      <c r="R470" s="55">
        <v>0.94153087179408324</v>
      </c>
      <c r="S470" s="55">
        <v>6.1495333368490481</v>
      </c>
      <c r="T470" s="55">
        <v>4.3750000000000091E-3</v>
      </c>
      <c r="U470" s="55">
        <v>0.16322764670604908</v>
      </c>
      <c r="V470" s="55">
        <v>17.792875654623359</v>
      </c>
      <c r="W470" s="55">
        <v>9.8207886028000964</v>
      </c>
    </row>
    <row r="471" spans="3:23" x14ac:dyDescent="0.25">
      <c r="C471" s="51">
        <v>1</v>
      </c>
      <c r="D471" s="54">
        <v>122</v>
      </c>
      <c r="E471" s="54">
        <v>138</v>
      </c>
      <c r="F471" s="54">
        <v>42.731999999999999</v>
      </c>
      <c r="G471" s="54">
        <v>0.87213111611162053</v>
      </c>
      <c r="H471" s="54">
        <v>0.88405797101449279</v>
      </c>
      <c r="I471" s="54">
        <v>0.54222222222222227</v>
      </c>
      <c r="J471" s="54">
        <v>12.463355264843004</v>
      </c>
      <c r="K471" s="54">
        <v>200</v>
      </c>
      <c r="L471" s="54">
        <v>117.25409836065573</v>
      </c>
      <c r="M471" s="54">
        <v>1335.8274624034686</v>
      </c>
      <c r="N471" s="54">
        <v>36.548973479476395</v>
      </c>
      <c r="O471" s="54">
        <v>0.51930759351499245</v>
      </c>
      <c r="P471" s="54">
        <v>2.3432936348754754</v>
      </c>
      <c r="Q471" s="54">
        <v>334.19999999999987</v>
      </c>
      <c r="R471" s="54">
        <v>0.94016842930265709</v>
      </c>
      <c r="S471" s="54">
        <v>6.1988995300617109</v>
      </c>
      <c r="T471" s="54">
        <v>4.4097222222222324E-3</v>
      </c>
      <c r="U471" s="54">
        <v>0.15662461477815154</v>
      </c>
      <c r="V471" s="54">
        <v>18.45314923691566</v>
      </c>
      <c r="W471" s="54">
        <v>9.0286135014429831</v>
      </c>
    </row>
    <row r="472" spans="3:23" x14ac:dyDescent="0.25">
      <c r="C472" s="52">
        <v>1</v>
      </c>
      <c r="D472" s="55">
        <v>112</v>
      </c>
      <c r="E472" s="55">
        <v>135</v>
      </c>
      <c r="F472" s="55">
        <v>48.819000000000003</v>
      </c>
      <c r="G472" s="55">
        <v>0.87331163555262159</v>
      </c>
      <c r="H472" s="55">
        <v>0.82962962962962961</v>
      </c>
      <c r="I472" s="55">
        <v>0.49777777777777776</v>
      </c>
      <c r="J472" s="55">
        <v>11.941642642883693</v>
      </c>
      <c r="K472" s="55">
        <v>203</v>
      </c>
      <c r="L472" s="55">
        <v>118.48214285714286</v>
      </c>
      <c r="M472" s="55">
        <v>1411.4771557271561</v>
      </c>
      <c r="N472" s="55">
        <v>37.569630763785213</v>
      </c>
      <c r="O472" s="55">
        <v>0.51502061796641485</v>
      </c>
      <c r="P472" s="55">
        <v>2.3770453520244406</v>
      </c>
      <c r="Q472" s="55">
        <v>341.57083333333316</v>
      </c>
      <c r="R472" s="55">
        <v>0.94056149772635034</v>
      </c>
      <c r="S472" s="55">
        <v>6.0883430915845569</v>
      </c>
      <c r="T472" s="55">
        <v>5.3819444444444618E-3</v>
      </c>
      <c r="U472" s="55">
        <v>0.19163817135952294</v>
      </c>
      <c r="V472" s="55">
        <v>18.467016350325785</v>
      </c>
      <c r="W472" s="55">
        <v>8.9964281068336298</v>
      </c>
    </row>
    <row r="473" spans="3:23" x14ac:dyDescent="0.25">
      <c r="C473" s="51">
        <v>1</v>
      </c>
      <c r="D473" s="54">
        <v>106</v>
      </c>
      <c r="E473" s="54">
        <v>135</v>
      </c>
      <c r="F473" s="54">
        <v>49.860999999999997</v>
      </c>
      <c r="G473" s="54">
        <v>0.90746707237638735</v>
      </c>
      <c r="H473" s="54">
        <v>0.78518518518518521</v>
      </c>
      <c r="I473" s="54">
        <v>0.44166666666666665</v>
      </c>
      <c r="J473" s="54">
        <v>11.617374563210367</v>
      </c>
      <c r="K473" s="54">
        <v>197</v>
      </c>
      <c r="L473" s="54">
        <v>120.01886792452831</v>
      </c>
      <c r="M473" s="54">
        <v>1282.2663072776279</v>
      </c>
      <c r="N473" s="54">
        <v>35.808746239956903</v>
      </c>
      <c r="O473" s="54">
        <v>0.44426008416843649</v>
      </c>
      <c r="P473" s="54">
        <v>2.2604039130277878</v>
      </c>
      <c r="Q473" s="54">
        <v>320.9450980392154</v>
      </c>
      <c r="R473" s="54">
        <v>0.94250331457781256</v>
      </c>
      <c r="S473" s="54">
        <v>6.0579246997645688</v>
      </c>
      <c r="T473" s="54">
        <v>5.0903498654363494E-3</v>
      </c>
      <c r="U473" s="54">
        <v>0.19336314335217408</v>
      </c>
      <c r="V473" s="54">
        <v>19.870734155359095</v>
      </c>
      <c r="W473" s="54">
        <v>8.3481566413908546</v>
      </c>
    </row>
    <row r="474" spans="3:23" x14ac:dyDescent="0.25">
      <c r="C474" s="52">
        <v>1</v>
      </c>
      <c r="D474" s="55">
        <v>78</v>
      </c>
      <c r="E474" s="55">
        <v>83</v>
      </c>
      <c r="F474" s="55">
        <v>29.053000000000001</v>
      </c>
      <c r="G474" s="55">
        <v>0.35169574498129952</v>
      </c>
      <c r="H474" s="55">
        <v>0.93975903614457834</v>
      </c>
      <c r="I474" s="55">
        <v>0.70909090909090911</v>
      </c>
      <c r="J474" s="55">
        <v>9.9655749703337584</v>
      </c>
      <c r="K474" s="55">
        <v>202</v>
      </c>
      <c r="L474" s="55">
        <v>125.91025641025641</v>
      </c>
      <c r="M474" s="55">
        <v>1671.2515817515816</v>
      </c>
      <c r="N474" s="55">
        <v>40.880943992911682</v>
      </c>
      <c r="O474" s="55">
        <v>0.3249238889930211</v>
      </c>
      <c r="P474" s="55">
        <v>1.8836959244524869</v>
      </c>
      <c r="Q474" s="55">
        <v>387.30578512396698</v>
      </c>
      <c r="R474" s="55">
        <v>0.92225395373539154</v>
      </c>
      <c r="S474" s="55">
        <v>5.9423908406293888</v>
      </c>
      <c r="T474" s="55">
        <v>8.4010655009903786E-3</v>
      </c>
      <c r="U474" s="55">
        <v>0.11426199921229051</v>
      </c>
      <c r="V474" s="55">
        <v>10.415717000893173</v>
      </c>
      <c r="W474" s="55">
        <v>9.7503022985372318</v>
      </c>
    </row>
    <row r="475" spans="3:23" x14ac:dyDescent="0.25">
      <c r="C475" s="51">
        <v>1</v>
      </c>
      <c r="D475" s="54">
        <v>80</v>
      </c>
      <c r="E475" s="54">
        <v>84</v>
      </c>
      <c r="F475" s="54">
        <v>29.144000000000002</v>
      </c>
      <c r="G475" s="54">
        <v>0.43314645769864984</v>
      </c>
      <c r="H475" s="54">
        <v>0.95238095238095233</v>
      </c>
      <c r="I475" s="54">
        <v>0.72727272727272729</v>
      </c>
      <c r="J475" s="54">
        <v>10.09253008808064</v>
      </c>
      <c r="K475" s="54">
        <v>213</v>
      </c>
      <c r="L475" s="54">
        <v>128</v>
      </c>
      <c r="M475" s="54">
        <v>1746.1518987341772</v>
      </c>
      <c r="N475" s="54">
        <v>41.786982407613223</v>
      </c>
      <c r="O475" s="54">
        <v>0.42267260314609523</v>
      </c>
      <c r="P475" s="54">
        <v>2.0029530566974323</v>
      </c>
      <c r="Q475" s="54">
        <v>395.96694214876027</v>
      </c>
      <c r="R475" s="54">
        <v>0.9216145483100201</v>
      </c>
      <c r="S475" s="54">
        <v>5.7624920011103162</v>
      </c>
      <c r="T475" s="54">
        <v>8.4010655009903786E-3</v>
      </c>
      <c r="U475" s="54">
        <v>0.12440532608618757</v>
      </c>
      <c r="V475" s="54">
        <v>10.717886439935313</v>
      </c>
      <c r="W475" s="54">
        <v>9.6602834806912998</v>
      </c>
    </row>
    <row r="476" spans="3:23" x14ac:dyDescent="0.25">
      <c r="C476" s="52">
        <v>1</v>
      </c>
      <c r="D476" s="55">
        <v>91</v>
      </c>
      <c r="E476" s="55">
        <v>97</v>
      </c>
      <c r="F476" s="55">
        <v>31.956</v>
      </c>
      <c r="G476" s="55">
        <v>0.37866116704144159</v>
      </c>
      <c r="H476" s="55">
        <v>0.93814432989690721</v>
      </c>
      <c r="I476" s="55">
        <v>0.68939393939393945</v>
      </c>
      <c r="J476" s="55">
        <v>10.764051215546115</v>
      </c>
      <c r="K476" s="55">
        <v>215</v>
      </c>
      <c r="L476" s="55">
        <v>126.60439560439561</v>
      </c>
      <c r="M476" s="55">
        <v>1788.0639804639811</v>
      </c>
      <c r="N476" s="55">
        <v>42.285505559990426</v>
      </c>
      <c r="O476" s="55">
        <v>0.43587388841182217</v>
      </c>
      <c r="P476" s="55">
        <v>2.0422325952208875</v>
      </c>
      <c r="Q476" s="55">
        <v>378.3958333333332</v>
      </c>
      <c r="R476" s="55">
        <v>0.92913814739091394</v>
      </c>
      <c r="S476" s="55">
        <v>5.9637311786126883</v>
      </c>
      <c r="T476" s="55">
        <v>6.9444444444444666E-3</v>
      </c>
      <c r="U476" s="55">
        <v>0.10951131176627628</v>
      </c>
      <c r="V476" s="55">
        <v>11.279488924014595</v>
      </c>
      <c r="W476" s="55">
        <v>10.439565951370341</v>
      </c>
    </row>
    <row r="477" spans="3:23" x14ac:dyDescent="0.25">
      <c r="C477" s="51">
        <v>1</v>
      </c>
      <c r="D477" s="54">
        <v>95</v>
      </c>
      <c r="E477" s="54">
        <v>100</v>
      </c>
      <c r="F477" s="54">
        <v>32.328000000000003</v>
      </c>
      <c r="G477" s="54">
        <v>0.18581080555966048</v>
      </c>
      <c r="H477" s="54">
        <v>0.95</v>
      </c>
      <c r="I477" s="54">
        <v>0.71969696969696972</v>
      </c>
      <c r="J477" s="54">
        <v>10.99807968464679</v>
      </c>
      <c r="K477" s="54">
        <v>189</v>
      </c>
      <c r="L477" s="54">
        <v>120.56842105263158</v>
      </c>
      <c r="M477" s="54">
        <v>1229.8011198208289</v>
      </c>
      <c r="N477" s="54">
        <v>35.068520354027328</v>
      </c>
      <c r="O477" s="54">
        <v>0.32606073237223682</v>
      </c>
      <c r="P477" s="54">
        <v>1.9618613998786374</v>
      </c>
      <c r="Q477" s="54">
        <v>322.12499999999983</v>
      </c>
      <c r="R477" s="54">
        <v>0.91879193943508586</v>
      </c>
      <c r="S477" s="54">
        <v>6.1118579767064531</v>
      </c>
      <c r="T477" s="54">
        <v>6.9444444444444666E-3</v>
      </c>
      <c r="U477" s="54">
        <v>0.11883096215417389</v>
      </c>
      <c r="V477" s="54">
        <v>11.193356425584573</v>
      </c>
      <c r="W477" s="54">
        <v>10.998430174225877</v>
      </c>
    </row>
    <row r="478" spans="3:23" x14ac:dyDescent="0.25">
      <c r="C478" s="52">
        <v>1</v>
      </c>
      <c r="D478" s="55">
        <v>94</v>
      </c>
      <c r="E478" s="55">
        <v>100</v>
      </c>
      <c r="F478" s="55">
        <v>32.716999999999999</v>
      </c>
      <c r="G478" s="55">
        <v>0.28197705880377816</v>
      </c>
      <c r="H478" s="55">
        <v>0.94</v>
      </c>
      <c r="I478" s="55">
        <v>0.65277777777777779</v>
      </c>
      <c r="J478" s="55">
        <v>10.940041919714261</v>
      </c>
      <c r="K478" s="55">
        <v>184</v>
      </c>
      <c r="L478" s="55">
        <v>117.88297872340425</v>
      </c>
      <c r="M478" s="55">
        <v>1178.168954472661</v>
      </c>
      <c r="N478" s="55">
        <v>34.324465829385616</v>
      </c>
      <c r="O478" s="55">
        <v>0.28433946400112864</v>
      </c>
      <c r="P478" s="55">
        <v>1.9581735602226551</v>
      </c>
      <c r="Q478" s="55">
        <v>266.18589743589735</v>
      </c>
      <c r="R478" s="55">
        <v>0.93093087440151001</v>
      </c>
      <c r="S478" s="55">
        <v>5.7951837667281216</v>
      </c>
      <c r="T478" s="55">
        <v>6.4924391847468671E-3</v>
      </c>
      <c r="U478" s="55">
        <v>0.13496029201767701</v>
      </c>
      <c r="V478" s="55">
        <v>11.292818858038045</v>
      </c>
      <c r="W478" s="55">
        <v>10.834569227513045</v>
      </c>
    </row>
    <row r="479" spans="3:23" x14ac:dyDescent="0.25">
      <c r="C479" s="51">
        <v>1</v>
      </c>
      <c r="D479" s="54">
        <v>122</v>
      </c>
      <c r="E479" s="54">
        <v>148</v>
      </c>
      <c r="F479" s="54">
        <v>49.009</v>
      </c>
      <c r="G479" s="54">
        <v>0.84553267465596227</v>
      </c>
      <c r="H479" s="54">
        <v>0.82432432432432434</v>
      </c>
      <c r="I479" s="54">
        <v>0.65240641711229952</v>
      </c>
      <c r="J479" s="54">
        <v>12.463355264843004</v>
      </c>
      <c r="K479" s="54">
        <v>185</v>
      </c>
      <c r="L479" s="54">
        <v>108.94262295081967</v>
      </c>
      <c r="M479" s="54">
        <v>1029.8396558731881</v>
      </c>
      <c r="N479" s="54">
        <v>32.091114905424959</v>
      </c>
      <c r="O479" s="54">
        <v>0.80584663891261799</v>
      </c>
      <c r="P479" s="54">
        <v>2.586510367226841</v>
      </c>
      <c r="Q479" s="54">
        <v>169.93434343434345</v>
      </c>
      <c r="R479" s="54">
        <v>0.93259225505512289</v>
      </c>
      <c r="S479" s="54">
        <v>5.9344350832871946</v>
      </c>
      <c r="T479" s="54">
        <v>5.3055810631568133E-3</v>
      </c>
      <c r="U479" s="54">
        <v>0.17282093664438147</v>
      </c>
      <c r="V479" s="54">
        <v>18.316987036713542</v>
      </c>
      <c r="W479" s="54">
        <v>9.7798731255727951</v>
      </c>
    </row>
    <row r="480" spans="3:23" x14ac:dyDescent="0.25">
      <c r="C480" s="52">
        <v>1</v>
      </c>
      <c r="D480" s="55">
        <v>87</v>
      </c>
      <c r="E480" s="55">
        <v>91</v>
      </c>
      <c r="F480" s="55">
        <v>30.731999999999999</v>
      </c>
      <c r="G480" s="55">
        <v>0.20580444991413938</v>
      </c>
      <c r="H480" s="55">
        <v>0.95604395604395609</v>
      </c>
      <c r="I480" s="55">
        <v>0.71900826446280997</v>
      </c>
      <c r="J480" s="55">
        <v>10.524820207108489</v>
      </c>
      <c r="K480" s="55">
        <v>190</v>
      </c>
      <c r="L480" s="55">
        <v>121.19540229885058</v>
      </c>
      <c r="M480" s="55">
        <v>1282.6241646618548</v>
      </c>
      <c r="N480" s="55">
        <v>35.813742678779818</v>
      </c>
      <c r="O480" s="55">
        <v>0.30560519615405063</v>
      </c>
      <c r="P480" s="55">
        <v>1.9200333390842688</v>
      </c>
      <c r="Q480" s="55">
        <v>271.719696969697</v>
      </c>
      <c r="R480" s="55">
        <v>0.9272073863620337</v>
      </c>
      <c r="S480" s="55">
        <v>5.7819115992472687</v>
      </c>
      <c r="T480" s="55">
        <v>7.690541781450887E-3</v>
      </c>
      <c r="U480" s="55">
        <v>0.1351593022473962</v>
      </c>
      <c r="V480" s="55">
        <v>10.723269359067992</v>
      </c>
      <c r="W480" s="55">
        <v>10.493717804339632</v>
      </c>
    </row>
    <row r="481" spans="3:23" x14ac:dyDescent="0.25">
      <c r="C481" s="51">
        <v>1</v>
      </c>
      <c r="D481" s="54">
        <v>83</v>
      </c>
      <c r="E481" s="54">
        <v>88</v>
      </c>
      <c r="F481" s="54">
        <v>30.55</v>
      </c>
      <c r="G481" s="54">
        <v>0.42783341414907733</v>
      </c>
      <c r="H481" s="54">
        <v>0.94318181818181823</v>
      </c>
      <c r="I481" s="54">
        <v>0.68595041322314054</v>
      </c>
      <c r="J481" s="54">
        <v>10.280023453913834</v>
      </c>
      <c r="K481" s="54">
        <v>184</v>
      </c>
      <c r="L481" s="54">
        <v>119.55421686746988</v>
      </c>
      <c r="M481" s="54">
        <v>1039.9573905377608</v>
      </c>
      <c r="N481" s="54">
        <v>32.248370354759956</v>
      </c>
      <c r="O481" s="54">
        <v>0.32654679609243731</v>
      </c>
      <c r="P481" s="54">
        <v>1.9596214260207685</v>
      </c>
      <c r="Q481" s="54">
        <v>265.06818181818181</v>
      </c>
      <c r="R481" s="54">
        <v>0.92056470862712347</v>
      </c>
      <c r="S481" s="54">
        <v>5.8326352143751956</v>
      </c>
      <c r="T481" s="54">
        <v>7.6905417814508879E-3</v>
      </c>
      <c r="U481" s="54">
        <v>0.12718170923975228</v>
      </c>
      <c r="V481" s="54">
        <v>10.916020036751483</v>
      </c>
      <c r="W481" s="54">
        <v>9.8665277242628449</v>
      </c>
    </row>
    <row r="482" spans="3:23" x14ac:dyDescent="0.25">
      <c r="C482" s="52">
        <v>1</v>
      </c>
      <c r="D482" s="55">
        <v>78</v>
      </c>
      <c r="E482" s="55">
        <v>84</v>
      </c>
      <c r="F482" s="55">
        <v>29.722999999999999</v>
      </c>
      <c r="G482" s="55">
        <v>0.32865096508128799</v>
      </c>
      <c r="H482" s="55">
        <v>0.9285714285714286</v>
      </c>
      <c r="I482" s="55">
        <v>0.64462809917355368</v>
      </c>
      <c r="J482" s="55">
        <v>9.9655749703337584</v>
      </c>
      <c r="K482" s="55">
        <v>192</v>
      </c>
      <c r="L482" s="55">
        <v>123.66666666666667</v>
      </c>
      <c r="M482" s="55">
        <v>1240.770562770562</v>
      </c>
      <c r="N482" s="55">
        <v>35.22457328017704</v>
      </c>
      <c r="O482" s="55">
        <v>0.35746262860354866</v>
      </c>
      <c r="P482" s="55">
        <v>2.0009454314231836</v>
      </c>
      <c r="Q482" s="55">
        <v>301.04545454545462</v>
      </c>
      <c r="R482" s="55">
        <v>0.92211948231738206</v>
      </c>
      <c r="S482" s="55">
        <v>5.7788666418837016</v>
      </c>
      <c r="T482" s="55">
        <v>7.5757575757575907E-3</v>
      </c>
      <c r="U482" s="55">
        <v>0.13666406285455143</v>
      </c>
      <c r="V482" s="55">
        <v>10.405718639798902</v>
      </c>
      <c r="W482" s="55">
        <v>9.8276960672577633</v>
      </c>
    </row>
    <row r="483" spans="3:23" x14ac:dyDescent="0.25">
      <c r="C483" s="51">
        <v>1</v>
      </c>
      <c r="D483" s="54">
        <v>75</v>
      </c>
      <c r="E483" s="54">
        <v>80</v>
      </c>
      <c r="F483" s="54">
        <v>29.234999999999999</v>
      </c>
      <c r="G483" s="54">
        <v>0.40977431401786391</v>
      </c>
      <c r="H483" s="54">
        <v>0.9375</v>
      </c>
      <c r="I483" s="54">
        <v>0.68181818181818177</v>
      </c>
      <c r="J483" s="54">
        <v>9.7720502380583998</v>
      </c>
      <c r="K483" s="54">
        <v>173</v>
      </c>
      <c r="L483" s="54">
        <v>118.22666666666667</v>
      </c>
      <c r="M483" s="54">
        <v>849.7722522522522</v>
      </c>
      <c r="N483" s="54">
        <v>29.150853370909267</v>
      </c>
      <c r="O483" s="54">
        <v>0.21190686266718739</v>
      </c>
      <c r="P483" s="54">
        <v>1.8929440078782924</v>
      </c>
      <c r="Q483" s="54">
        <v>273.57851239669412</v>
      </c>
      <c r="R483" s="54">
        <v>0.91107826422614613</v>
      </c>
      <c r="S483" s="54">
        <v>5.7452898570760134</v>
      </c>
      <c r="T483" s="54">
        <v>8.264462809917366E-3</v>
      </c>
      <c r="U483" s="54">
        <v>9.9720803174980971E-2</v>
      </c>
      <c r="V483" s="54">
        <v>10.363545264199649</v>
      </c>
      <c r="W483" s="54">
        <v>9.4534906311076732</v>
      </c>
    </row>
    <row r="484" spans="3:23" x14ac:dyDescent="0.25">
      <c r="C484" s="52">
        <v>1</v>
      </c>
      <c r="D484" s="55">
        <v>75</v>
      </c>
      <c r="E484" s="55">
        <v>81</v>
      </c>
      <c r="F484" s="55">
        <v>29.144000000000002</v>
      </c>
      <c r="G484" s="55">
        <v>0.47066589237531103</v>
      </c>
      <c r="H484" s="55">
        <v>0.92592592592592593</v>
      </c>
      <c r="I484" s="55">
        <v>0.68181818181818177</v>
      </c>
      <c r="J484" s="55">
        <v>9.7720502380583998</v>
      </c>
      <c r="K484" s="55">
        <v>170</v>
      </c>
      <c r="L484" s="55">
        <v>115.68</v>
      </c>
      <c r="M484" s="55">
        <v>821.08540540540525</v>
      </c>
      <c r="N484" s="55">
        <v>28.65458785963262</v>
      </c>
      <c r="O484" s="55">
        <v>0.28896135706740272</v>
      </c>
      <c r="P484" s="55">
        <v>1.8909854620392335</v>
      </c>
      <c r="Q484" s="55">
        <v>256.33057851239676</v>
      </c>
      <c r="R484" s="55">
        <v>0.90982816529840138</v>
      </c>
      <c r="S484" s="55">
        <v>5.7085580237138336</v>
      </c>
      <c r="T484" s="55">
        <v>8.264462809917366E-3</v>
      </c>
      <c r="U484" s="55">
        <v>0.1138555968158706</v>
      </c>
      <c r="V484" s="55">
        <v>10.550319068861338</v>
      </c>
      <c r="W484" s="55">
        <v>9.3086680507231723</v>
      </c>
    </row>
    <row r="485" spans="3:23" x14ac:dyDescent="0.25">
      <c r="C485" s="51">
        <v>1</v>
      </c>
      <c r="D485" s="54">
        <v>76</v>
      </c>
      <c r="E485" s="54">
        <v>81</v>
      </c>
      <c r="F485" s="54">
        <v>29.053000000000001</v>
      </c>
      <c r="G485" s="54">
        <v>0.44773208372162016</v>
      </c>
      <c r="H485" s="54">
        <v>0.93827160493827155</v>
      </c>
      <c r="I485" s="54">
        <v>0.69090909090909092</v>
      </c>
      <c r="J485" s="54">
        <v>9.8369815187318714</v>
      </c>
      <c r="K485" s="54">
        <v>174</v>
      </c>
      <c r="L485" s="54">
        <v>118.36842105263158</v>
      </c>
      <c r="M485" s="54">
        <v>862.66245614035097</v>
      </c>
      <c r="N485" s="54">
        <v>29.371116017958034</v>
      </c>
      <c r="O485" s="54">
        <v>0.22117554323725624</v>
      </c>
      <c r="P485" s="54">
        <v>1.926112301458768</v>
      </c>
      <c r="Q485" s="54">
        <v>286.06611570247935</v>
      </c>
      <c r="R485" s="54">
        <v>0.90544985787806809</v>
      </c>
      <c r="S485" s="54">
        <v>5.6292492238560392</v>
      </c>
      <c r="T485" s="54">
        <v>8.5376681920633947E-3</v>
      </c>
      <c r="U485" s="54">
        <v>9.9744498521540867E-2</v>
      </c>
      <c r="V485" s="54">
        <v>10.526039941242122</v>
      </c>
      <c r="W485" s="54">
        <v>9.4120455452355269</v>
      </c>
    </row>
    <row r="486" spans="3:23" x14ac:dyDescent="0.25">
      <c r="C486" s="52">
        <v>1</v>
      </c>
      <c r="D486" s="55">
        <v>83</v>
      </c>
      <c r="E486" s="55">
        <v>88</v>
      </c>
      <c r="F486" s="55">
        <v>30.55</v>
      </c>
      <c r="G486" s="55">
        <v>0.64438274379937044</v>
      </c>
      <c r="H486" s="55">
        <v>0.94318181818181823</v>
      </c>
      <c r="I486" s="55">
        <v>0.68595041322314054</v>
      </c>
      <c r="J486" s="55">
        <v>10.280023453913834</v>
      </c>
      <c r="K486" s="55">
        <v>176</v>
      </c>
      <c r="L486" s="55">
        <v>116.34939759036145</v>
      </c>
      <c r="M486" s="55">
        <v>878.64472524243297</v>
      </c>
      <c r="N486" s="55">
        <v>29.641941995126313</v>
      </c>
      <c r="O486" s="55">
        <v>0.3590123049674705</v>
      </c>
      <c r="P486" s="55">
        <v>1.9803191914981948</v>
      </c>
      <c r="Q486" s="55">
        <v>241.15151515151521</v>
      </c>
      <c r="R486" s="55">
        <v>0.92127541444873762</v>
      </c>
      <c r="S486" s="55">
        <v>5.7121532866643516</v>
      </c>
      <c r="T486" s="55">
        <v>7.8053259871441859E-3</v>
      </c>
      <c r="U486" s="55">
        <v>0.11486150362953063</v>
      </c>
      <c r="V486" s="55">
        <v>11.875441473448198</v>
      </c>
      <c r="W486" s="55">
        <v>9.08118728399287</v>
      </c>
    </row>
    <row r="487" spans="3:23" x14ac:dyDescent="0.25">
      <c r="C487" s="51">
        <v>1</v>
      </c>
      <c r="D487" s="54">
        <v>87</v>
      </c>
      <c r="E487" s="54">
        <v>92</v>
      </c>
      <c r="F487" s="54">
        <v>31.310999999999996</v>
      </c>
      <c r="G487" s="54">
        <v>0.66599900517825461</v>
      </c>
      <c r="H487" s="54">
        <v>0.94565217391304346</v>
      </c>
      <c r="I487" s="54">
        <v>0.65909090909090906</v>
      </c>
      <c r="J487" s="54">
        <v>10.524820207108489</v>
      </c>
      <c r="K487" s="54">
        <v>175</v>
      </c>
      <c r="L487" s="54">
        <v>121.88505747126437</v>
      </c>
      <c r="M487" s="54">
        <v>847.17268110130988</v>
      </c>
      <c r="N487" s="54">
        <v>29.106230966947781</v>
      </c>
      <c r="O487" s="54">
        <v>0.16207016013430417</v>
      </c>
      <c r="P487" s="54">
        <v>1.8536969410115012</v>
      </c>
      <c r="Q487" s="54">
        <v>266.9930555555556</v>
      </c>
      <c r="R487" s="54">
        <v>0.92493586354219792</v>
      </c>
      <c r="S487" s="54">
        <v>5.6409384669887572</v>
      </c>
      <c r="T487" s="54">
        <v>7.233796296296318E-3</v>
      </c>
      <c r="U487" s="54">
        <v>0.11584771426271155</v>
      </c>
      <c r="V487" s="54">
        <v>12.292671028799631</v>
      </c>
      <c r="W487" s="54">
        <v>9.1697502745750601</v>
      </c>
    </row>
    <row r="488" spans="3:23" x14ac:dyDescent="0.25">
      <c r="C488" s="52">
        <v>1</v>
      </c>
      <c r="D488" s="55">
        <v>81</v>
      </c>
      <c r="E488" s="55">
        <v>85</v>
      </c>
      <c r="F488" s="55">
        <v>29.606999999999999</v>
      </c>
      <c r="G488" s="55">
        <v>0.54610941797536194</v>
      </c>
      <c r="H488" s="55">
        <v>0.95294117647058818</v>
      </c>
      <c r="I488" s="55">
        <v>0.73636363636363633</v>
      </c>
      <c r="J488" s="55">
        <v>10.155412503859614</v>
      </c>
      <c r="K488" s="55">
        <v>179</v>
      </c>
      <c r="L488" s="55">
        <v>117.79012345679013</v>
      </c>
      <c r="M488" s="55">
        <v>946.16790123456781</v>
      </c>
      <c r="N488" s="55">
        <v>30.759842347362053</v>
      </c>
      <c r="O488" s="55">
        <v>0.31995169810443214</v>
      </c>
      <c r="P488" s="55">
        <v>1.9734685718611089</v>
      </c>
      <c r="Q488" s="55">
        <v>275.1074380165287</v>
      </c>
      <c r="R488" s="55">
        <v>0.91401641208417428</v>
      </c>
      <c r="S488" s="55">
        <v>5.7933726879896748</v>
      </c>
      <c r="T488" s="55">
        <v>8.264462809917366E-3</v>
      </c>
      <c r="U488" s="55">
        <v>0.12917398982029166</v>
      </c>
      <c r="V488" s="55">
        <v>11.193199373246966</v>
      </c>
      <c r="W488" s="55">
        <v>9.3766982016877574</v>
      </c>
    </row>
    <row r="489" spans="3:23" x14ac:dyDescent="0.25">
      <c r="C489" s="51">
        <v>1</v>
      </c>
      <c r="D489" s="54">
        <v>75</v>
      </c>
      <c r="E489" s="54">
        <v>79</v>
      </c>
      <c r="F489" s="54">
        <v>28.498999999999999</v>
      </c>
      <c r="G489" s="54">
        <v>0.54570103537097303</v>
      </c>
      <c r="H489" s="54">
        <v>0.94936708860759489</v>
      </c>
      <c r="I489" s="54">
        <v>0.68181818181818177</v>
      </c>
      <c r="J489" s="54">
        <v>9.7720502380583998</v>
      </c>
      <c r="K489" s="54">
        <v>163</v>
      </c>
      <c r="L489" s="54">
        <v>116.09333333333333</v>
      </c>
      <c r="M489" s="54">
        <v>691.76144144144155</v>
      </c>
      <c r="N489" s="54">
        <v>26.301358167239986</v>
      </c>
      <c r="O489" s="54">
        <v>0.1125430340893417</v>
      </c>
      <c r="P489" s="54">
        <v>1.8369033213220869</v>
      </c>
      <c r="Q489" s="54">
        <v>225.66115702479337</v>
      </c>
      <c r="R489" s="54">
        <v>0.92004497709119115</v>
      </c>
      <c r="S489" s="54">
        <v>5.4838279840835202</v>
      </c>
      <c r="T489" s="54">
        <v>8.537668192063393E-3</v>
      </c>
      <c r="U489" s="54">
        <v>0.13340890337534403</v>
      </c>
      <c r="V489" s="54">
        <v>10.77880009604055</v>
      </c>
      <c r="W489" s="54">
        <v>9.0324182587337756</v>
      </c>
    </row>
    <row r="490" spans="3:23" x14ac:dyDescent="0.25">
      <c r="C490" s="52">
        <v>1</v>
      </c>
      <c r="D490" s="55">
        <v>67</v>
      </c>
      <c r="E490" s="55">
        <v>71</v>
      </c>
      <c r="F490" s="55">
        <v>26.422999999999998</v>
      </c>
      <c r="G490" s="55">
        <v>0.43138281063974226</v>
      </c>
      <c r="H490" s="55">
        <v>0.94366197183098588</v>
      </c>
      <c r="I490" s="55">
        <v>0.74444444444444446</v>
      </c>
      <c r="J490" s="55">
        <v>9.2361815431083798</v>
      </c>
      <c r="K490" s="55">
        <v>165</v>
      </c>
      <c r="L490" s="55">
        <v>119.70149253731343</v>
      </c>
      <c r="M490" s="55">
        <v>598.45499773857989</v>
      </c>
      <c r="N490" s="55">
        <v>24.463339872931904</v>
      </c>
      <c r="O490" s="55">
        <v>4.0699176520637481E-2</v>
      </c>
      <c r="P490" s="55">
        <v>1.9262122796867447</v>
      </c>
      <c r="Q490" s="55">
        <v>251.22</v>
      </c>
      <c r="R490" s="55">
        <v>0.8913970731744536</v>
      </c>
      <c r="S490" s="55">
        <v>5.5062418023334887</v>
      </c>
      <c r="T490" s="55">
        <v>9.999999999999995E-3</v>
      </c>
      <c r="U490" s="55">
        <v>0.10646326798878564</v>
      </c>
      <c r="V490" s="55">
        <v>9.800800846215429</v>
      </c>
      <c r="W490" s="55">
        <v>8.8419785146193011</v>
      </c>
    </row>
    <row r="491" spans="3:23" x14ac:dyDescent="0.25">
      <c r="C491" s="51">
        <v>1</v>
      </c>
      <c r="D491" s="54">
        <v>78</v>
      </c>
      <c r="E491" s="54">
        <v>83</v>
      </c>
      <c r="F491" s="54">
        <v>29.144000000000002</v>
      </c>
      <c r="G491" s="54">
        <v>0.5692215175069526</v>
      </c>
      <c r="H491" s="54">
        <v>0.93975903614457834</v>
      </c>
      <c r="I491" s="54">
        <v>0.70909090909090911</v>
      </c>
      <c r="J491" s="54">
        <v>9.9655749703337584</v>
      </c>
      <c r="K491" s="54">
        <v>160</v>
      </c>
      <c r="L491" s="54">
        <v>111.3974358974359</v>
      </c>
      <c r="M491" s="54">
        <v>606.42440892440891</v>
      </c>
      <c r="N491" s="54">
        <v>24.625685958454213</v>
      </c>
      <c r="O491" s="54">
        <v>0.19792641900860475</v>
      </c>
      <c r="P491" s="54">
        <v>1.8487105585683943</v>
      </c>
      <c r="Q491" s="54">
        <v>187.44628099173536</v>
      </c>
      <c r="R491" s="54">
        <v>0.92783719554950839</v>
      </c>
      <c r="S491" s="54">
        <v>5.5640603918559624</v>
      </c>
      <c r="T491" s="54">
        <v>8.5376681920633947E-3</v>
      </c>
      <c r="U491" s="54">
        <v>0.12950019927644191</v>
      </c>
      <c r="V491" s="54">
        <v>11.07665086877744</v>
      </c>
      <c r="W491" s="54">
        <v>9.1070473687745288</v>
      </c>
    </row>
    <row r="492" spans="3:23" x14ac:dyDescent="0.25">
      <c r="C492" s="52">
        <v>1</v>
      </c>
      <c r="D492" s="55">
        <v>77</v>
      </c>
      <c r="E492" s="55">
        <v>81</v>
      </c>
      <c r="F492" s="55">
        <v>28.498999999999999</v>
      </c>
      <c r="G492" s="55">
        <v>0.49865081576857412</v>
      </c>
      <c r="H492" s="55">
        <v>0.95061728395061729</v>
      </c>
      <c r="I492" s="55">
        <v>0.7</v>
      </c>
      <c r="J492" s="55">
        <v>9.9014870067383072</v>
      </c>
      <c r="K492" s="55">
        <v>156</v>
      </c>
      <c r="L492" s="55">
        <v>111.1948051948052</v>
      </c>
      <c r="M492" s="55">
        <v>588.36944634313068</v>
      </c>
      <c r="N492" s="55">
        <v>24.256327964948252</v>
      </c>
      <c r="O492" s="55">
        <v>0.19465221476563974</v>
      </c>
      <c r="P492" s="55">
        <v>1.8890780327697136</v>
      </c>
      <c r="Q492" s="55">
        <v>189.81818181818178</v>
      </c>
      <c r="R492" s="55">
        <v>0.9153865283968895</v>
      </c>
      <c r="S492" s="55">
        <v>5.6105615405263221</v>
      </c>
      <c r="T492" s="55">
        <v>8.4010655009903804E-3</v>
      </c>
      <c r="U492" s="55">
        <v>0.14678651827292108</v>
      </c>
      <c r="V492" s="55">
        <v>10.720000223882979</v>
      </c>
      <c r="W492" s="55">
        <v>9.2921278786907777</v>
      </c>
    </row>
    <row r="493" spans="3:23" x14ac:dyDescent="0.25">
      <c r="C493" s="51">
        <v>1</v>
      </c>
      <c r="D493" s="54">
        <v>77</v>
      </c>
      <c r="E493" s="54">
        <v>81</v>
      </c>
      <c r="F493" s="54">
        <v>28.498999999999999</v>
      </c>
      <c r="G493" s="54">
        <v>0.49865081576857412</v>
      </c>
      <c r="H493" s="54">
        <v>0.95061728395061729</v>
      </c>
      <c r="I493" s="54">
        <v>0.7</v>
      </c>
      <c r="J493" s="54">
        <v>9.9014870067383072</v>
      </c>
      <c r="K493" s="54">
        <v>165</v>
      </c>
      <c r="L493" s="54">
        <v>114.42857142857143</v>
      </c>
      <c r="M493" s="54">
        <v>739.90601503759422</v>
      </c>
      <c r="N493" s="54">
        <v>27.201213484651639</v>
      </c>
      <c r="O493" s="54">
        <v>0.30714937003091236</v>
      </c>
      <c r="P493" s="54">
        <v>1.8656864508692579</v>
      </c>
      <c r="Q493" s="54">
        <v>214.58677685950417</v>
      </c>
      <c r="R493" s="54">
        <v>0.91841588136360108</v>
      </c>
      <c r="S493" s="54">
        <v>5.5088056578819113</v>
      </c>
      <c r="T493" s="54">
        <v>8.6742708831364073E-3</v>
      </c>
      <c r="U493" s="54">
        <v>0.11333899707056855</v>
      </c>
      <c r="V493" s="54">
        <v>10.720000223882979</v>
      </c>
      <c r="W493" s="54">
        <v>9.2921278786907777</v>
      </c>
    </row>
    <row r="494" spans="3:23" x14ac:dyDescent="0.25">
      <c r="C494" s="52">
        <v>1</v>
      </c>
      <c r="D494" s="55">
        <v>76</v>
      </c>
      <c r="E494" s="55">
        <v>80</v>
      </c>
      <c r="F494" s="55">
        <v>28.317</v>
      </c>
      <c r="G494" s="55">
        <v>0.4317558887616777</v>
      </c>
      <c r="H494" s="55">
        <v>0.95</v>
      </c>
      <c r="I494" s="55">
        <v>0.69090909090909092</v>
      </c>
      <c r="J494" s="55">
        <v>9.8369815187318714</v>
      </c>
      <c r="K494" s="55">
        <v>168</v>
      </c>
      <c r="L494" s="55">
        <v>117.14473684210526</v>
      </c>
      <c r="M494" s="55">
        <v>745.53877192982475</v>
      </c>
      <c r="N494" s="55">
        <v>27.304555882303319</v>
      </c>
      <c r="O494" s="55">
        <v>0.29330597500600247</v>
      </c>
      <c r="P494" s="55">
        <v>1.881337240913207</v>
      </c>
      <c r="Q494" s="55">
        <v>225.17355371900834</v>
      </c>
      <c r="R494" s="55">
        <v>0.91441133241980477</v>
      </c>
      <c r="S494" s="55">
        <v>5.4614217567223076</v>
      </c>
      <c r="T494" s="55">
        <v>8.4010655009903786E-3</v>
      </c>
      <c r="U494" s="55">
        <v>0.12577551663266118</v>
      </c>
      <c r="V494" s="55">
        <v>10.449361237928013</v>
      </c>
      <c r="W494" s="55">
        <v>9.4252245122424512</v>
      </c>
    </row>
    <row r="495" spans="3:23" x14ac:dyDescent="0.25">
      <c r="C495" s="51">
        <v>1</v>
      </c>
      <c r="D495" s="54">
        <v>64</v>
      </c>
      <c r="E495" s="54">
        <v>68</v>
      </c>
      <c r="F495" s="54">
        <v>25.777999999999999</v>
      </c>
      <c r="G495" s="54">
        <v>0.39367696124550861</v>
      </c>
      <c r="H495" s="54">
        <v>0.94117647058823528</v>
      </c>
      <c r="I495" s="54">
        <v>0.71111111111111114</v>
      </c>
      <c r="J495" s="54">
        <v>9.0270333367641005</v>
      </c>
      <c r="K495" s="54">
        <v>157</v>
      </c>
      <c r="L495" s="54">
        <v>116.484375</v>
      </c>
      <c r="M495" s="54">
        <v>530.60292658730157</v>
      </c>
      <c r="N495" s="54">
        <v>23.034819873124722</v>
      </c>
      <c r="O495" s="54">
        <v>0.22917273267996047</v>
      </c>
      <c r="P495" s="54">
        <v>1.874458440905618</v>
      </c>
      <c r="Q495" s="54">
        <v>188.40999999999988</v>
      </c>
      <c r="R495" s="54">
        <v>0.90718716350977324</v>
      </c>
      <c r="S495" s="54">
        <v>5.265319531114784</v>
      </c>
      <c r="T495" s="54">
        <v>9.999999999999995E-3</v>
      </c>
      <c r="U495" s="54">
        <v>0.14140680572437547</v>
      </c>
      <c r="V495" s="54">
        <v>9.5043849529221678</v>
      </c>
      <c r="W495" s="54">
        <v>8.7368949480541058</v>
      </c>
    </row>
    <row r="496" spans="3:23" x14ac:dyDescent="0.25">
      <c r="C496" s="52">
        <v>1</v>
      </c>
      <c r="D496" s="55">
        <v>67</v>
      </c>
      <c r="E496" s="55">
        <v>71</v>
      </c>
      <c r="F496" s="55">
        <v>26.422999999999998</v>
      </c>
      <c r="G496" s="55">
        <v>0.43138281063974226</v>
      </c>
      <c r="H496" s="55">
        <v>0.94366197183098588</v>
      </c>
      <c r="I496" s="55">
        <v>0.74444444444444446</v>
      </c>
      <c r="J496" s="55">
        <v>9.2361815431083798</v>
      </c>
      <c r="K496" s="55">
        <v>154</v>
      </c>
      <c r="L496" s="55">
        <v>114.3731343283582</v>
      </c>
      <c r="M496" s="55">
        <v>547.57078245137939</v>
      </c>
      <c r="N496" s="55">
        <v>23.400230393126034</v>
      </c>
      <c r="O496" s="55">
        <v>0.16142726036836841</v>
      </c>
      <c r="P496" s="55">
        <v>1.7990462693330831</v>
      </c>
      <c r="Q496" s="55">
        <v>210.9</v>
      </c>
      <c r="R496" s="55">
        <v>0.90151321852627275</v>
      </c>
      <c r="S496" s="55">
        <v>5.2860196008086611</v>
      </c>
      <c r="T496" s="55">
        <v>1.0599999999999995E-2</v>
      </c>
      <c r="U496" s="55">
        <v>0.141428577032535</v>
      </c>
      <c r="V496" s="55">
        <v>9.800800846215429</v>
      </c>
      <c r="W496" s="55">
        <v>8.8419785146193011</v>
      </c>
    </row>
    <row r="497" spans="3:23" x14ac:dyDescent="0.25">
      <c r="C497" s="51">
        <v>1</v>
      </c>
      <c r="D497" s="54">
        <v>64</v>
      </c>
      <c r="E497" s="54">
        <v>68</v>
      </c>
      <c r="F497" s="54">
        <v>25.777999999999999</v>
      </c>
      <c r="G497" s="54">
        <v>0.50673931898020219</v>
      </c>
      <c r="H497" s="54">
        <v>0.94117647058823528</v>
      </c>
      <c r="I497" s="54">
        <v>0.71111111111111114</v>
      </c>
      <c r="J497" s="54">
        <v>9.0270333367641005</v>
      </c>
      <c r="K497" s="54">
        <v>159</v>
      </c>
      <c r="L497" s="54">
        <v>115.984375</v>
      </c>
      <c r="M497" s="54">
        <v>532.99975198412699</v>
      </c>
      <c r="N497" s="54">
        <v>23.086787389849782</v>
      </c>
      <c r="O497" s="54">
        <v>0.22925163105425375</v>
      </c>
      <c r="P497" s="54">
        <v>1.8764653215594838</v>
      </c>
      <c r="Q497" s="54">
        <v>209.32</v>
      </c>
      <c r="R497" s="54">
        <v>0.90429608372379544</v>
      </c>
      <c r="S497" s="54">
        <v>5.382659765557392</v>
      </c>
      <c r="T497" s="54">
        <v>1.0199999999999992E-2</v>
      </c>
      <c r="U497" s="54">
        <v>0.12916151189550557</v>
      </c>
      <c r="V497" s="54">
        <v>9.8072637554295348</v>
      </c>
      <c r="W497" s="54">
        <v>8.4548355571297105</v>
      </c>
    </row>
    <row r="498" spans="3:23" x14ac:dyDescent="0.25">
      <c r="C498" s="52">
        <v>1</v>
      </c>
      <c r="D498" s="55">
        <v>70</v>
      </c>
      <c r="E498" s="55">
        <v>74</v>
      </c>
      <c r="F498" s="55">
        <v>27.366</v>
      </c>
      <c r="G498" s="55">
        <v>0.35820843557380655</v>
      </c>
      <c r="H498" s="55">
        <v>0.94594594594594594</v>
      </c>
      <c r="I498" s="55">
        <v>0.7</v>
      </c>
      <c r="J498" s="55">
        <v>9.4406974388262963</v>
      </c>
      <c r="K498" s="55">
        <v>158</v>
      </c>
      <c r="L498" s="55">
        <v>114.85714285714286</v>
      </c>
      <c r="M498" s="55">
        <v>549.13871635610769</v>
      </c>
      <c r="N498" s="55">
        <v>23.433708975663833</v>
      </c>
      <c r="O498" s="55">
        <v>0.19652057874810444</v>
      </c>
      <c r="P498" s="55">
        <v>1.8072769869536394</v>
      </c>
      <c r="Q498" s="55">
        <v>191.6363636363636</v>
      </c>
      <c r="R498" s="55">
        <v>0.91129989323488692</v>
      </c>
      <c r="S498" s="55">
        <v>5.5255021239951052</v>
      </c>
      <c r="T498" s="55">
        <v>9.2561983471074125E-3</v>
      </c>
      <c r="U498" s="55">
        <v>0.12771265350901367</v>
      </c>
      <c r="V498" s="55">
        <v>9.8599113134168466</v>
      </c>
      <c r="W498" s="55">
        <v>9.2056237939518315</v>
      </c>
    </row>
    <row r="499" spans="3:23" x14ac:dyDescent="0.25">
      <c r="C499" s="51">
        <v>1</v>
      </c>
      <c r="D499" s="54">
        <v>67</v>
      </c>
      <c r="E499" s="54">
        <v>71</v>
      </c>
      <c r="F499" s="54">
        <v>26.422999999999998</v>
      </c>
      <c r="G499" s="54">
        <v>0.43138281063974099</v>
      </c>
      <c r="H499" s="54">
        <v>0.94366197183098588</v>
      </c>
      <c r="I499" s="54">
        <v>0.74444444444444446</v>
      </c>
      <c r="J499" s="54">
        <v>9.2361815431083798</v>
      </c>
      <c r="K499" s="54">
        <v>157</v>
      </c>
      <c r="L499" s="54">
        <v>117.01492537313433</v>
      </c>
      <c r="M499" s="54">
        <v>480.9240162822253</v>
      </c>
      <c r="N499" s="54">
        <v>21.929979851386669</v>
      </c>
      <c r="O499" s="54">
        <v>0.12562766955988808</v>
      </c>
      <c r="P499" s="54">
        <v>1.882423633146652</v>
      </c>
      <c r="Q499" s="54">
        <v>173.88888888888903</v>
      </c>
      <c r="R499" s="54">
        <v>0.91557729915633823</v>
      </c>
      <c r="S499" s="54">
        <v>5.3868388172588606</v>
      </c>
      <c r="T499" s="54">
        <v>1.0305070911131536E-2</v>
      </c>
      <c r="U499" s="54">
        <v>0.11485288214374069</v>
      </c>
      <c r="V499" s="54">
        <v>9.8008008462154272</v>
      </c>
      <c r="W499" s="54">
        <v>8.8419785146193064</v>
      </c>
    </row>
    <row r="500" spans="3:23" x14ac:dyDescent="0.25">
      <c r="C500" s="52">
        <v>1</v>
      </c>
      <c r="D500" s="55">
        <v>69</v>
      </c>
      <c r="E500" s="55">
        <v>74</v>
      </c>
      <c r="F500" s="55">
        <v>27.001999999999999</v>
      </c>
      <c r="G500" s="55">
        <v>0.42379910418074518</v>
      </c>
      <c r="H500" s="55">
        <v>0.93243243243243246</v>
      </c>
      <c r="I500" s="55">
        <v>0.69</v>
      </c>
      <c r="J500" s="55">
        <v>9.3730213158152065</v>
      </c>
      <c r="K500" s="55">
        <v>157</v>
      </c>
      <c r="L500" s="55">
        <v>117.20289855072464</v>
      </c>
      <c r="M500" s="55">
        <v>524.01705029838047</v>
      </c>
      <c r="N500" s="55">
        <v>22.891418704361257</v>
      </c>
      <c r="O500" s="55">
        <v>4.3437096593401128E-2</v>
      </c>
      <c r="P500" s="55">
        <v>1.9063312767282397</v>
      </c>
      <c r="Q500" s="55">
        <v>165.96363636363637</v>
      </c>
      <c r="R500" s="55">
        <v>0.92984382365461837</v>
      </c>
      <c r="S500" s="55">
        <v>5.4128722828651226</v>
      </c>
      <c r="T500" s="55">
        <v>9.0909090909090662E-3</v>
      </c>
      <c r="U500" s="55">
        <v>0.12947485152402319</v>
      </c>
      <c r="V500" s="55">
        <v>9.9531275351463879</v>
      </c>
      <c r="W500" s="55">
        <v>9.0151071142207169</v>
      </c>
    </row>
    <row r="501" spans="3:23" x14ac:dyDescent="0.25">
      <c r="C501" s="51">
        <v>1</v>
      </c>
      <c r="D501" s="54">
        <v>89</v>
      </c>
      <c r="E501" s="54">
        <v>95</v>
      </c>
      <c r="F501" s="54">
        <v>32.626000000000005</v>
      </c>
      <c r="G501" s="54">
        <v>0.73713691338166809</v>
      </c>
      <c r="H501" s="54">
        <v>0.93684210526315792</v>
      </c>
      <c r="I501" s="54">
        <v>0.6223776223776224</v>
      </c>
      <c r="J501" s="54">
        <v>10.64510777218481</v>
      </c>
      <c r="K501" s="54">
        <v>153</v>
      </c>
      <c r="L501" s="54">
        <v>112.04494382022472</v>
      </c>
      <c r="M501" s="54">
        <v>506.13432073544425</v>
      </c>
      <c r="N501" s="54">
        <v>22.497429202809911</v>
      </c>
      <c r="O501" s="54">
        <v>0.23278185937229515</v>
      </c>
      <c r="P501" s="54">
        <v>1.8660845773762547</v>
      </c>
      <c r="Q501" s="54">
        <v>137.82051282051287</v>
      </c>
      <c r="R501" s="54">
        <v>0.94301666564003306</v>
      </c>
      <c r="S501" s="54">
        <v>5.638325284753134</v>
      </c>
      <c r="T501" s="54">
        <v>6.5746219592373338E-3</v>
      </c>
      <c r="U501" s="54">
        <v>0.16343846102185722</v>
      </c>
      <c r="V501" s="54">
        <v>13.073845098619538</v>
      </c>
      <c r="W501" s="54">
        <v>8.8345648116497699</v>
      </c>
    </row>
    <row r="502" spans="3:23" x14ac:dyDescent="0.25">
      <c r="C502" s="52">
        <v>1</v>
      </c>
      <c r="D502" s="55">
        <v>81</v>
      </c>
      <c r="E502" s="55">
        <v>86</v>
      </c>
      <c r="F502" s="55">
        <v>30.277000000000001</v>
      </c>
      <c r="G502" s="55">
        <v>0.7198939395237115</v>
      </c>
      <c r="H502" s="55">
        <v>0.94186046511627908</v>
      </c>
      <c r="I502" s="55">
        <v>0.67500000000000004</v>
      </c>
      <c r="J502" s="55">
        <v>10.155412503859614</v>
      </c>
      <c r="K502" s="55">
        <v>156</v>
      </c>
      <c r="L502" s="55">
        <v>113.58024691358025</v>
      </c>
      <c r="M502" s="55">
        <v>573.57160493827155</v>
      </c>
      <c r="N502" s="55">
        <v>23.94935500046445</v>
      </c>
      <c r="O502" s="55">
        <v>0.16618734636907051</v>
      </c>
      <c r="P502" s="55">
        <v>1.8413253514296637</v>
      </c>
      <c r="Q502" s="55">
        <v>143.48484848484847</v>
      </c>
      <c r="R502" s="55">
        <v>0.94224609380366553</v>
      </c>
      <c r="S502" s="55">
        <v>5.6419571014897958</v>
      </c>
      <c r="T502" s="55">
        <v>7.6905417814508879E-3</v>
      </c>
      <c r="U502" s="55">
        <v>0.14503574259536758</v>
      </c>
      <c r="V502" s="55">
        <v>12.304815871916217</v>
      </c>
      <c r="W502" s="55">
        <v>8.5405768547980578</v>
      </c>
    </row>
    <row r="503" spans="3:23" x14ac:dyDescent="0.25">
      <c r="C503" s="51">
        <v>1</v>
      </c>
      <c r="D503" s="54">
        <v>71</v>
      </c>
      <c r="E503" s="54">
        <v>75</v>
      </c>
      <c r="F503" s="54">
        <v>28.126999999999995</v>
      </c>
      <c r="G503" s="54">
        <v>0.62006242086011487</v>
      </c>
      <c r="H503" s="54">
        <v>0.94666666666666666</v>
      </c>
      <c r="I503" s="54">
        <v>0.6454545454545455</v>
      </c>
      <c r="J503" s="54">
        <v>9.5078918628787825</v>
      </c>
      <c r="K503" s="54">
        <v>159</v>
      </c>
      <c r="L503" s="54">
        <v>117.78873239436619</v>
      </c>
      <c r="M503" s="54">
        <v>529.2547283702213</v>
      </c>
      <c r="N503" s="54">
        <v>23.005536906801833</v>
      </c>
      <c r="O503" s="54">
        <v>7.681919717436006E-2</v>
      </c>
      <c r="P503" s="54">
        <v>1.8405724861187966</v>
      </c>
      <c r="Q503" s="54">
        <v>153.77685950413223</v>
      </c>
      <c r="R503" s="54">
        <v>0.93962650101488998</v>
      </c>
      <c r="S503" s="54">
        <v>5.486093380367163</v>
      </c>
      <c r="T503" s="54">
        <v>8.264462809917366E-3</v>
      </c>
      <c r="U503" s="54">
        <v>0.13593222668286442</v>
      </c>
      <c r="V503" s="54">
        <v>10.831924642979239</v>
      </c>
      <c r="W503" s="54">
        <v>8.498213344327965</v>
      </c>
    </row>
    <row r="504" spans="3:23" x14ac:dyDescent="0.25">
      <c r="C504" s="52">
        <v>1</v>
      </c>
      <c r="D504" s="55">
        <v>71</v>
      </c>
      <c r="E504" s="55">
        <v>76</v>
      </c>
      <c r="F504" s="55">
        <v>27.646999999999998</v>
      </c>
      <c r="G504" s="55">
        <v>0.61708620086158361</v>
      </c>
      <c r="H504" s="55">
        <v>0.93421052631578949</v>
      </c>
      <c r="I504" s="55">
        <v>0.71717171717171713</v>
      </c>
      <c r="J504" s="55">
        <v>9.5078918628787825</v>
      </c>
      <c r="K504" s="55">
        <v>155</v>
      </c>
      <c r="L504" s="55">
        <v>113.8169014084507</v>
      </c>
      <c r="M504" s="55">
        <v>484.20885311871223</v>
      </c>
      <c r="N504" s="55">
        <v>22.004746149835771</v>
      </c>
      <c r="O504" s="55">
        <v>0.16451566524986513</v>
      </c>
      <c r="P504" s="55">
        <v>1.8647961091317997</v>
      </c>
      <c r="Q504" s="55">
        <v>149.38181818181809</v>
      </c>
      <c r="R504" s="55">
        <v>0.92968106720130683</v>
      </c>
      <c r="S504" s="55">
        <v>5.4524263447958488</v>
      </c>
      <c r="T504" s="55">
        <v>9.2561983471074125E-3</v>
      </c>
      <c r="U504" s="55">
        <v>0.13695904152342075</v>
      </c>
      <c r="V504" s="55">
        <v>10.811808697100767</v>
      </c>
      <c r="W504" s="55">
        <v>8.5077642480410418</v>
      </c>
    </row>
    <row r="505" spans="3:23" x14ac:dyDescent="0.25">
      <c r="C505" s="51">
        <v>1</v>
      </c>
      <c r="D505" s="54">
        <v>78</v>
      </c>
      <c r="E505" s="54">
        <v>83</v>
      </c>
      <c r="F505" s="54">
        <v>29.053000000000001</v>
      </c>
      <c r="G505" s="54">
        <v>0.6088771736467431</v>
      </c>
      <c r="H505" s="54">
        <v>0.93975903614457834</v>
      </c>
      <c r="I505" s="54">
        <v>0.70909090909090911</v>
      </c>
      <c r="J505" s="54">
        <v>9.9655749703337584</v>
      </c>
      <c r="K505" s="54">
        <v>151</v>
      </c>
      <c r="L505" s="54">
        <v>109.23076923076923</v>
      </c>
      <c r="M505" s="54">
        <v>463.47852147852149</v>
      </c>
      <c r="N505" s="54">
        <v>21.528551309331558</v>
      </c>
      <c r="O505" s="54">
        <v>0.19743338664868332</v>
      </c>
      <c r="P505" s="54">
        <v>1.8766769271225863</v>
      </c>
      <c r="Q505" s="54">
        <v>132.76033057851242</v>
      </c>
      <c r="R505" s="54">
        <v>0.9316831278306561</v>
      </c>
      <c r="S505" s="54">
        <v>5.3811801033112143</v>
      </c>
      <c r="T505" s="54">
        <v>8.4010655009903804E-3</v>
      </c>
      <c r="U505" s="54">
        <v>0.14698768568410822</v>
      </c>
      <c r="V505" s="54">
        <v>11.278502602545545</v>
      </c>
      <c r="W505" s="54">
        <v>8.9468358731464495</v>
      </c>
    </row>
    <row r="506" spans="3:23" x14ac:dyDescent="0.25">
      <c r="C506" s="52">
        <v>1</v>
      </c>
      <c r="D506" s="55">
        <v>73</v>
      </c>
      <c r="E506" s="55">
        <v>78</v>
      </c>
      <c r="F506" s="55">
        <v>28.771999999999998</v>
      </c>
      <c r="G506" s="55">
        <v>0.62998817236643823</v>
      </c>
      <c r="H506" s="55">
        <v>0.9358974358974359</v>
      </c>
      <c r="I506" s="55">
        <v>0.67592592592592593</v>
      </c>
      <c r="J506" s="55">
        <v>9.6408758298023347</v>
      </c>
      <c r="K506" s="55">
        <v>151</v>
      </c>
      <c r="L506" s="55">
        <v>111.38356164383562</v>
      </c>
      <c r="M506" s="55">
        <v>478.21194824961952</v>
      </c>
      <c r="N506" s="55">
        <v>21.868057715526991</v>
      </c>
      <c r="O506" s="55">
        <v>0.1836398576080259</v>
      </c>
      <c r="P506" s="55">
        <v>1.8676301006721527</v>
      </c>
      <c r="Q506" s="55">
        <v>137.56666666666672</v>
      </c>
      <c r="R506" s="55">
        <v>0.92665445254442214</v>
      </c>
      <c r="S506" s="55">
        <v>5.3058612025378178</v>
      </c>
      <c r="T506" s="55">
        <v>8.4722222222222057E-3</v>
      </c>
      <c r="U506" s="55">
        <v>0.13976838957682608</v>
      </c>
      <c r="V506" s="55">
        <v>11.04602202640754</v>
      </c>
      <c r="W506" s="55">
        <v>8.5783929250877105</v>
      </c>
    </row>
    <row r="507" spans="3:23" x14ac:dyDescent="0.25">
      <c r="C507" s="51">
        <v>1</v>
      </c>
      <c r="D507" s="54">
        <v>76</v>
      </c>
      <c r="E507" s="54">
        <v>81</v>
      </c>
      <c r="F507" s="54">
        <v>29.532999999999994</v>
      </c>
      <c r="G507" s="54">
        <v>0.59512262132741323</v>
      </c>
      <c r="H507" s="54">
        <v>0.93827160493827155</v>
      </c>
      <c r="I507" s="54">
        <v>0.6333333333333333</v>
      </c>
      <c r="J507" s="54">
        <v>9.8369815187318714</v>
      </c>
      <c r="K507" s="54">
        <v>153</v>
      </c>
      <c r="L507" s="54">
        <v>108.72368421052632</v>
      </c>
      <c r="M507" s="54">
        <v>515.02929824561409</v>
      </c>
      <c r="N507" s="54">
        <v>22.694256944117253</v>
      </c>
      <c r="O507" s="54">
        <v>0.2381965464561096</v>
      </c>
      <c r="P507" s="54">
        <v>1.8865008183599117</v>
      </c>
      <c r="Q507" s="54">
        <v>123.75757575757571</v>
      </c>
      <c r="R507" s="54">
        <v>0.93666154045868266</v>
      </c>
      <c r="S507" s="54">
        <v>5.6115521453304282</v>
      </c>
      <c r="T507" s="54">
        <v>7.8053259871441851E-3</v>
      </c>
      <c r="U507" s="54">
        <v>0.1572763116764028</v>
      </c>
      <c r="V507" s="54">
        <v>11.077091481010696</v>
      </c>
      <c r="W507" s="54">
        <v>8.9019373948224754</v>
      </c>
    </row>
    <row r="508" spans="3:23" x14ac:dyDescent="0.25">
      <c r="C508" s="52">
        <v>1</v>
      </c>
      <c r="D508" s="55">
        <v>81</v>
      </c>
      <c r="E508" s="55">
        <v>85</v>
      </c>
      <c r="F508" s="55">
        <v>30.731999999999999</v>
      </c>
      <c r="G508" s="55">
        <v>0.68986752418933628</v>
      </c>
      <c r="H508" s="55">
        <v>0.95294117647058818</v>
      </c>
      <c r="I508" s="55">
        <v>0.69230769230769229</v>
      </c>
      <c r="J508" s="55">
        <v>10.155412503859614</v>
      </c>
      <c r="K508" s="55">
        <v>132</v>
      </c>
      <c r="L508" s="55">
        <v>101.75308641975309</v>
      </c>
      <c r="M508" s="55">
        <v>267.88827160493827</v>
      </c>
      <c r="N508" s="55">
        <v>16.367292739024933</v>
      </c>
      <c r="O508" s="55">
        <v>0.11340354810440066</v>
      </c>
      <c r="P508" s="55">
        <v>1.9808361988385501</v>
      </c>
      <c r="Q508" s="55">
        <v>79.85384615384622</v>
      </c>
      <c r="R508" s="55">
        <v>0.92370113269274357</v>
      </c>
      <c r="S508" s="55">
        <v>5.3610325644260515</v>
      </c>
      <c r="T508" s="55">
        <v>8.284023668639038E-3</v>
      </c>
      <c r="U508" s="55">
        <v>0.22804498007879753</v>
      </c>
      <c r="V508" s="55">
        <v>12.067277052516102</v>
      </c>
      <c r="W508" s="55">
        <v>8.7359318377790647</v>
      </c>
    </row>
    <row r="509" spans="3:23" x14ac:dyDescent="0.25">
      <c r="C509" s="51">
        <v>1</v>
      </c>
      <c r="D509" s="54">
        <v>85</v>
      </c>
      <c r="E509" s="54">
        <v>90</v>
      </c>
      <c r="F509" s="54">
        <v>31.864999999999998</v>
      </c>
      <c r="G509" s="54">
        <v>0.44313082768819689</v>
      </c>
      <c r="H509" s="54">
        <v>0.94444444444444442</v>
      </c>
      <c r="I509" s="54">
        <v>0.7024793388429752</v>
      </c>
      <c r="J509" s="54">
        <v>10.403141895720196</v>
      </c>
      <c r="K509" s="54">
        <v>132</v>
      </c>
      <c r="L509" s="54">
        <v>100.4235294117647</v>
      </c>
      <c r="M509" s="54">
        <v>255.12801120448182</v>
      </c>
      <c r="N509" s="54">
        <v>15.972727106054302</v>
      </c>
      <c r="O509" s="54">
        <v>0.21173791613396176</v>
      </c>
      <c r="P509" s="54">
        <v>1.9557541428484517</v>
      </c>
      <c r="Q509" s="54">
        <v>83.878787878787833</v>
      </c>
      <c r="R509" s="54">
        <v>0.93116750547899541</v>
      </c>
      <c r="S509" s="54">
        <v>5.3621021125064816</v>
      </c>
      <c r="T509" s="54">
        <v>8.2644628099173677E-3</v>
      </c>
      <c r="U509" s="54">
        <v>0.16394149011567394</v>
      </c>
      <c r="V509" s="54">
        <v>11.150507307280474</v>
      </c>
      <c r="W509" s="54">
        <v>9.9959498111235696</v>
      </c>
    </row>
    <row r="510" spans="3:23" x14ac:dyDescent="0.25">
      <c r="C510" s="52">
        <v>1</v>
      </c>
      <c r="D510" s="55">
        <v>77</v>
      </c>
      <c r="E510" s="55">
        <v>81</v>
      </c>
      <c r="F510" s="55">
        <v>28.680999999999997</v>
      </c>
      <c r="G510" s="55">
        <v>0.35614067880876732</v>
      </c>
      <c r="H510" s="55">
        <v>0.95061728395061729</v>
      </c>
      <c r="I510" s="55">
        <v>0.7</v>
      </c>
      <c r="J510" s="55">
        <v>9.9014870067383072</v>
      </c>
      <c r="K510" s="55">
        <v>131</v>
      </c>
      <c r="L510" s="55">
        <v>99.766233766233768</v>
      </c>
      <c r="M510" s="55">
        <v>237.36568694463418</v>
      </c>
      <c r="N510" s="55">
        <v>15.406676700204823</v>
      </c>
      <c r="O510" s="55">
        <v>0.18786679878742385</v>
      </c>
      <c r="P510" s="55">
        <v>2.0179331220864269</v>
      </c>
      <c r="Q510" s="55">
        <v>102.49586776859502</v>
      </c>
      <c r="R510" s="55">
        <v>0.89991894664851035</v>
      </c>
      <c r="S510" s="55">
        <v>5.318480696426672</v>
      </c>
      <c r="T510" s="55">
        <v>8.947476265282436E-3</v>
      </c>
      <c r="U510" s="55">
        <v>0.13871603432601814</v>
      </c>
      <c r="V510" s="55">
        <v>10.325740563192593</v>
      </c>
      <c r="W510" s="55">
        <v>9.6487060208997733</v>
      </c>
    </row>
    <row r="511" spans="3:23" x14ac:dyDescent="0.25">
      <c r="C511" s="51">
        <v>1</v>
      </c>
      <c r="D511" s="54">
        <v>70</v>
      </c>
      <c r="E511" s="54">
        <v>74</v>
      </c>
      <c r="F511" s="54">
        <v>27.274999999999999</v>
      </c>
      <c r="G511" s="54">
        <v>0.52023163310087517</v>
      </c>
      <c r="H511" s="54">
        <v>0.94594594594594594</v>
      </c>
      <c r="I511" s="54">
        <v>0.70707070707070707</v>
      </c>
      <c r="J511" s="54">
        <v>9.4406974388262963</v>
      </c>
      <c r="K511" s="54">
        <v>132</v>
      </c>
      <c r="L511" s="54">
        <v>102.82857142857142</v>
      </c>
      <c r="M511" s="54">
        <v>254.20207039337464</v>
      </c>
      <c r="N511" s="54">
        <v>15.943715702224956</v>
      </c>
      <c r="O511" s="54">
        <v>9.1594289526802236E-2</v>
      </c>
      <c r="P511" s="54">
        <v>1.8648988141822787</v>
      </c>
      <c r="Q511" s="54">
        <v>112.29090909090907</v>
      </c>
      <c r="R511" s="54">
        <v>0.90180765084986469</v>
      </c>
      <c r="S511" s="54">
        <v>5.3610767667904327</v>
      </c>
      <c r="T511" s="54">
        <v>9.2561983471074142E-3</v>
      </c>
      <c r="U511" s="54">
        <v>0.13746858494571701</v>
      </c>
      <c r="V511" s="54">
        <v>10.295845496216684</v>
      </c>
      <c r="W511" s="54">
        <v>8.7929115433507636</v>
      </c>
    </row>
    <row r="512" spans="3:23" x14ac:dyDescent="0.25">
      <c r="C512" s="52">
        <v>1</v>
      </c>
      <c r="D512" s="55">
        <v>67</v>
      </c>
      <c r="E512" s="55">
        <v>71</v>
      </c>
      <c r="F512" s="55">
        <v>26.422999999999998</v>
      </c>
      <c r="G512" s="55">
        <v>0.43138281063974226</v>
      </c>
      <c r="H512" s="55">
        <v>0.94366197183098588</v>
      </c>
      <c r="I512" s="55">
        <v>0.74444444444444446</v>
      </c>
      <c r="J512" s="55">
        <v>9.2361815431083798</v>
      </c>
      <c r="K512" s="55">
        <v>133</v>
      </c>
      <c r="L512" s="55">
        <v>103.29850746268657</v>
      </c>
      <c r="M512" s="55">
        <v>267.45499773857989</v>
      </c>
      <c r="N512" s="55">
        <v>16.354051416654524</v>
      </c>
      <c r="O512" s="55">
        <v>0.14339126196574481</v>
      </c>
      <c r="P512" s="55">
        <v>1.9254251510413385</v>
      </c>
      <c r="Q512" s="55">
        <v>95.869999999999962</v>
      </c>
      <c r="R512" s="55">
        <v>0.91567964267070023</v>
      </c>
      <c r="S512" s="55">
        <v>5.1852003843584606</v>
      </c>
      <c r="T512" s="55">
        <v>1.0199999999999994E-2</v>
      </c>
      <c r="U512" s="55">
        <v>0.18855945688298636</v>
      </c>
      <c r="V512" s="55">
        <v>9.800800846215429</v>
      </c>
      <c r="W512" s="55">
        <v>8.8419785146193011</v>
      </c>
    </row>
    <row r="513" spans="3:23" x14ac:dyDescent="0.25">
      <c r="C513" s="51">
        <v>1</v>
      </c>
      <c r="D513" s="54">
        <v>75</v>
      </c>
      <c r="E513" s="54">
        <v>79</v>
      </c>
      <c r="F513" s="54">
        <v>28.498999999999999</v>
      </c>
      <c r="G513" s="54">
        <v>0.54570103537097303</v>
      </c>
      <c r="H513" s="54">
        <v>0.94936708860759489</v>
      </c>
      <c r="I513" s="54">
        <v>0.68181818181818177</v>
      </c>
      <c r="J513" s="54">
        <v>9.7720502380583998</v>
      </c>
      <c r="K513" s="54">
        <v>128</v>
      </c>
      <c r="L513" s="54">
        <v>98.88</v>
      </c>
      <c r="M513" s="54">
        <v>231.99891891891889</v>
      </c>
      <c r="N513" s="54">
        <v>15.231510723461376</v>
      </c>
      <c r="O513" s="54">
        <v>0.22200140250679162</v>
      </c>
      <c r="P513" s="54">
        <v>1.9038112156336284</v>
      </c>
      <c r="Q513" s="54">
        <v>81.21487603305782</v>
      </c>
      <c r="R513" s="54">
        <v>0.91680623802051897</v>
      </c>
      <c r="S513" s="54">
        <v>5.1082973569317778</v>
      </c>
      <c r="T513" s="54">
        <v>8.5376681920633947E-3</v>
      </c>
      <c r="U513" s="54">
        <v>0.17387060184568057</v>
      </c>
      <c r="V513" s="54">
        <v>10.77880009604055</v>
      </c>
      <c r="W513" s="54">
        <v>9.0324182587337756</v>
      </c>
    </row>
    <row r="514" spans="3:23" x14ac:dyDescent="0.25">
      <c r="C514" s="52">
        <v>1</v>
      </c>
      <c r="D514" s="55">
        <v>55</v>
      </c>
      <c r="E514" s="55">
        <v>60</v>
      </c>
      <c r="F514" s="55">
        <v>25.033999999999999</v>
      </c>
      <c r="G514" s="55">
        <v>0.59192687136217248</v>
      </c>
      <c r="H514" s="55">
        <v>0.91666666666666663</v>
      </c>
      <c r="I514" s="55">
        <v>0.61111111111111116</v>
      </c>
      <c r="J514" s="55">
        <v>8.3682838718840049</v>
      </c>
      <c r="K514" s="55">
        <v>113</v>
      </c>
      <c r="L514" s="55">
        <v>96.127272727272725</v>
      </c>
      <c r="M514" s="55">
        <v>91.40942760942761</v>
      </c>
      <c r="N514" s="55">
        <v>9.5608277680035432</v>
      </c>
      <c r="O514" s="55">
        <v>-0.12111916414637613</v>
      </c>
      <c r="P514" s="55">
        <v>1.9911385489791218</v>
      </c>
      <c r="Q514" s="55">
        <v>39.630000000000003</v>
      </c>
      <c r="R514" s="55">
        <v>0.91304473017426913</v>
      </c>
      <c r="S514" s="55">
        <v>4.7517380683775556</v>
      </c>
      <c r="T514" s="55">
        <v>1.0399999999999994E-2</v>
      </c>
      <c r="U514" s="55">
        <v>0.26260300810300824</v>
      </c>
      <c r="V514" s="55">
        <v>9.4561638396332306</v>
      </c>
      <c r="W514" s="55">
        <v>7.6215893250828515</v>
      </c>
    </row>
    <row r="515" spans="3:23" x14ac:dyDescent="0.25">
      <c r="C515" s="51">
        <v>1</v>
      </c>
      <c r="D515" s="54">
        <v>36</v>
      </c>
      <c r="E515" s="54">
        <v>40</v>
      </c>
      <c r="F515" s="54">
        <v>19.592000000000002</v>
      </c>
      <c r="G515" s="54">
        <v>0.38282074674438793</v>
      </c>
      <c r="H515" s="54">
        <v>0.9</v>
      </c>
      <c r="I515" s="54">
        <v>0.6428571428571429</v>
      </c>
      <c r="J515" s="54">
        <v>6.7702750025730758</v>
      </c>
      <c r="K515" s="54">
        <v>147</v>
      </c>
      <c r="L515" s="54">
        <v>107.69444444444444</v>
      </c>
      <c r="M515" s="54">
        <v>598.10396825396822</v>
      </c>
      <c r="N515" s="54">
        <v>24.456164217921998</v>
      </c>
      <c r="O515" s="54">
        <v>-0.14253047656562129</v>
      </c>
      <c r="P515" s="54">
        <v>1.871436132862019</v>
      </c>
      <c r="Q515" s="54">
        <v>267.8125</v>
      </c>
      <c r="R515" s="54">
        <v>0.90799068420269546</v>
      </c>
      <c r="S515" s="54">
        <v>4.8156225708266591</v>
      </c>
      <c r="T515" s="54">
        <v>1.611328125E-2</v>
      </c>
      <c r="U515" s="54">
        <v>9.9711556430339729E-2</v>
      </c>
      <c r="V515" s="54">
        <v>7.1802197428460053</v>
      </c>
      <c r="W515" s="54">
        <v>6.6332495807108005</v>
      </c>
    </row>
    <row r="516" spans="3:23" x14ac:dyDescent="0.25">
      <c r="C516" s="52">
        <v>1</v>
      </c>
      <c r="D516" s="55">
        <v>49</v>
      </c>
      <c r="E516" s="55">
        <v>53</v>
      </c>
      <c r="F516" s="55">
        <v>22.685000000000002</v>
      </c>
      <c r="G516" s="55">
        <v>0.43919593041394511</v>
      </c>
      <c r="H516" s="55">
        <v>0.92452830188679247</v>
      </c>
      <c r="I516" s="55">
        <v>0.68055555555555558</v>
      </c>
      <c r="J516" s="55">
        <v>7.8986541696685881</v>
      </c>
      <c r="K516" s="55">
        <v>187</v>
      </c>
      <c r="L516" s="55">
        <v>126.30612244897959</v>
      </c>
      <c r="M516" s="55">
        <v>1106.6751700680277</v>
      </c>
      <c r="N516" s="55">
        <v>33.266727672977211</v>
      </c>
      <c r="O516" s="55">
        <v>-1.2810883031321533E-2</v>
      </c>
      <c r="P516" s="55">
        <v>1.9588598653430689</v>
      </c>
      <c r="Q516" s="55">
        <v>393.82716049382714</v>
      </c>
      <c r="R516" s="55">
        <v>0.91102365109851902</v>
      </c>
      <c r="S516" s="55">
        <v>5.3544060175404438</v>
      </c>
      <c r="T516" s="55">
        <v>1.2345679012345668E-2</v>
      </c>
      <c r="U516" s="55">
        <v>0.10882878363692466</v>
      </c>
      <c r="V516" s="55">
        <v>8.4402427849180874</v>
      </c>
      <c r="W516" s="55">
        <v>7.5826407197637122</v>
      </c>
    </row>
    <row r="517" spans="3:23" x14ac:dyDescent="0.25">
      <c r="C517" s="51">
        <v>1</v>
      </c>
      <c r="D517" s="54">
        <v>70</v>
      </c>
      <c r="E517" s="54">
        <v>75</v>
      </c>
      <c r="F517" s="54">
        <v>27.555999999999997</v>
      </c>
      <c r="G517" s="54">
        <v>0.56800587528311686</v>
      </c>
      <c r="H517" s="54">
        <v>0.93333333333333335</v>
      </c>
      <c r="I517" s="54">
        <v>0.7</v>
      </c>
      <c r="J517" s="54">
        <v>9.4406974388262963</v>
      </c>
      <c r="K517" s="54">
        <v>208</v>
      </c>
      <c r="L517" s="54">
        <v>144.74285714285713</v>
      </c>
      <c r="M517" s="54">
        <v>1648.3677018633548</v>
      </c>
      <c r="N517" s="54">
        <v>40.600094850423133</v>
      </c>
      <c r="O517" s="54">
        <v>-2.2205544951201934E-2</v>
      </c>
      <c r="P517" s="54">
        <v>1.7885605352578076</v>
      </c>
      <c r="Q517" s="54">
        <v>532.60909090909058</v>
      </c>
      <c r="R517" s="54">
        <v>0.91299090251654857</v>
      </c>
      <c r="S517" s="54">
        <v>5.6899274811997742</v>
      </c>
      <c r="T517" s="54">
        <v>9.2561983471074125E-3</v>
      </c>
      <c r="U517" s="54">
        <v>0.11907136688309664</v>
      </c>
      <c r="V517" s="54">
        <v>10.51036457865402</v>
      </c>
      <c r="W517" s="54">
        <v>8.6502875396724814</v>
      </c>
    </row>
    <row r="518" spans="3:23" x14ac:dyDescent="0.25">
      <c r="C518" s="52">
        <v>1</v>
      </c>
      <c r="D518" s="55">
        <v>75</v>
      </c>
      <c r="E518" s="55">
        <v>79</v>
      </c>
      <c r="F518" s="55">
        <v>28.292000000000002</v>
      </c>
      <c r="G518" s="55">
        <v>0.41061237919683147</v>
      </c>
      <c r="H518" s="55">
        <v>0.94936708860759489</v>
      </c>
      <c r="I518" s="55">
        <v>0.75</v>
      </c>
      <c r="J518" s="55">
        <v>9.7720502380583998</v>
      </c>
      <c r="K518" s="55">
        <v>233</v>
      </c>
      <c r="L518" s="55">
        <v>146.33333333333334</v>
      </c>
      <c r="M518" s="55">
        <v>2095.6846846846847</v>
      </c>
      <c r="N518" s="55">
        <v>45.778648786139208</v>
      </c>
      <c r="O518" s="55">
        <v>7.6712930435192783E-2</v>
      </c>
      <c r="P518" s="55">
        <v>1.835942841179361</v>
      </c>
      <c r="Q518" s="55">
        <v>666.46363636363583</v>
      </c>
      <c r="R518" s="55">
        <v>0.90399656629802616</v>
      </c>
      <c r="S518" s="55">
        <v>5.7920868571337065</v>
      </c>
      <c r="T518" s="55">
        <v>9.0909090909090662E-3</v>
      </c>
      <c r="U518" s="55">
        <v>8.4376329497912586E-2</v>
      </c>
      <c r="V518" s="55">
        <v>10.317430497143029</v>
      </c>
      <c r="W518" s="55">
        <v>9.4075362900035682</v>
      </c>
    </row>
    <row r="519" spans="3:23" x14ac:dyDescent="0.25">
      <c r="C519" s="51">
        <v>1</v>
      </c>
      <c r="D519" s="54">
        <v>68</v>
      </c>
      <c r="E519" s="54">
        <v>72</v>
      </c>
      <c r="F519" s="54">
        <v>27.184000000000001</v>
      </c>
      <c r="G519" s="54">
        <v>0.59195102560150004</v>
      </c>
      <c r="H519" s="54">
        <v>0.94444444444444442</v>
      </c>
      <c r="I519" s="54">
        <v>0.68</v>
      </c>
      <c r="J519" s="54">
        <v>9.3048529833625562</v>
      </c>
      <c r="K519" s="54">
        <v>190</v>
      </c>
      <c r="L519" s="54">
        <v>133.04411764705881</v>
      </c>
      <c r="M519" s="54">
        <v>1226.4607111501318</v>
      </c>
      <c r="N519" s="54">
        <v>35.020861085217931</v>
      </c>
      <c r="O519" s="54">
        <v>-9.1695580671884755E-2</v>
      </c>
      <c r="P519" s="54">
        <v>1.7651453274170201</v>
      </c>
      <c r="Q519" s="54">
        <v>519.13636363636397</v>
      </c>
      <c r="R519" s="54">
        <v>0.89834712899552416</v>
      </c>
      <c r="S519" s="54">
        <v>5.8815804883091669</v>
      </c>
      <c r="T519" s="54">
        <v>9.0909090909090662E-3</v>
      </c>
      <c r="U519" s="54">
        <v>8.282790373596742E-2</v>
      </c>
      <c r="V519" s="54">
        <v>10.465772197385595</v>
      </c>
      <c r="W519" s="54">
        <v>8.4351395967796261</v>
      </c>
    </row>
    <row r="520" spans="3:23" x14ac:dyDescent="0.25">
      <c r="C520" s="52">
        <v>1</v>
      </c>
      <c r="D520" s="55">
        <v>62</v>
      </c>
      <c r="E520" s="55">
        <v>66</v>
      </c>
      <c r="F520" s="55">
        <v>26.720999999999997</v>
      </c>
      <c r="G520" s="55">
        <v>0.68976245215225318</v>
      </c>
      <c r="H520" s="55">
        <v>0.93939393939393945</v>
      </c>
      <c r="I520" s="55">
        <v>0.62</v>
      </c>
      <c r="J520" s="55">
        <v>8.8848664465809541</v>
      </c>
      <c r="K520" s="55">
        <v>188</v>
      </c>
      <c r="L520" s="55">
        <v>129.04838709677421</v>
      </c>
      <c r="M520" s="55">
        <v>991.42384981491296</v>
      </c>
      <c r="N520" s="55">
        <v>31.486883774278347</v>
      </c>
      <c r="O520" s="55">
        <v>-7.4217104618121726E-2</v>
      </c>
      <c r="P520" s="55">
        <v>1.937715554633227</v>
      </c>
      <c r="Q520" s="55">
        <v>481.57272727272743</v>
      </c>
      <c r="R520" s="55">
        <v>0.89676134786674477</v>
      </c>
      <c r="S520" s="55">
        <v>5.4137160683816035</v>
      </c>
      <c r="T520" s="55">
        <v>9.2561983471074125E-3</v>
      </c>
      <c r="U520" s="55">
        <v>9.1668568271180542E-2</v>
      </c>
      <c r="V520" s="55">
        <v>10.560628850614439</v>
      </c>
      <c r="W520" s="55">
        <v>7.646272774337624</v>
      </c>
    </row>
    <row r="521" spans="3:23" x14ac:dyDescent="0.25">
      <c r="C521" s="51">
        <v>1</v>
      </c>
      <c r="D521" s="54">
        <v>66</v>
      </c>
      <c r="E521" s="54">
        <v>71</v>
      </c>
      <c r="F521" s="54">
        <v>27.093</v>
      </c>
      <c r="G521" s="54">
        <v>0.62423979945548236</v>
      </c>
      <c r="H521" s="54">
        <v>0.92957746478873238</v>
      </c>
      <c r="I521" s="54">
        <v>0.66</v>
      </c>
      <c r="J521" s="54">
        <v>9.1669956884750814</v>
      </c>
      <c r="K521" s="54">
        <v>185</v>
      </c>
      <c r="L521" s="54">
        <v>127.10606060606061</v>
      </c>
      <c r="M521" s="54">
        <v>1080.3424242424244</v>
      </c>
      <c r="N521" s="54">
        <v>32.868562856359027</v>
      </c>
      <c r="O521" s="54">
        <v>-0.13513444927789067</v>
      </c>
      <c r="P521" s="54">
        <v>1.8972024592581191</v>
      </c>
      <c r="Q521" s="54">
        <v>497.44545454545442</v>
      </c>
      <c r="R521" s="54">
        <v>0.89388287070802375</v>
      </c>
      <c r="S521" s="54">
        <v>5.5063672253535048</v>
      </c>
      <c r="T521" s="54">
        <v>9.0909090909090662E-3</v>
      </c>
      <c r="U521" s="54">
        <v>8.8626949387998921E-2</v>
      </c>
      <c r="V521" s="54">
        <v>10.496653957672603</v>
      </c>
      <c r="W521" s="54">
        <v>8.2003302610787827</v>
      </c>
    </row>
    <row r="522" spans="3:23" x14ac:dyDescent="0.25">
      <c r="C522" s="52">
        <v>1</v>
      </c>
      <c r="D522" s="55">
        <v>69</v>
      </c>
      <c r="E522" s="55">
        <v>75</v>
      </c>
      <c r="F522" s="55">
        <v>28.498999999999999</v>
      </c>
      <c r="G522" s="55">
        <v>0.70892474433748198</v>
      </c>
      <c r="H522" s="55">
        <v>0.92</v>
      </c>
      <c r="I522" s="55">
        <v>0.62727272727272732</v>
      </c>
      <c r="J522" s="55">
        <v>9.3730213158152065</v>
      </c>
      <c r="K522" s="55">
        <v>187</v>
      </c>
      <c r="L522" s="55">
        <v>125.07246376811594</v>
      </c>
      <c r="M522" s="55">
        <v>1077.1270247229329</v>
      </c>
      <c r="N522" s="55">
        <v>32.819613415196301</v>
      </c>
      <c r="O522" s="55">
        <v>-2.8738019805460254E-2</v>
      </c>
      <c r="P522" s="55">
        <v>2.0194395218606389</v>
      </c>
      <c r="Q522" s="55">
        <v>485.48760330578466</v>
      </c>
      <c r="R522" s="55">
        <v>0.90427753416179113</v>
      </c>
      <c r="S522" s="55">
        <v>5.6157708335897594</v>
      </c>
      <c r="T522" s="55">
        <v>8.264462809917366E-3</v>
      </c>
      <c r="U522" s="55">
        <v>0.11406675778022966</v>
      </c>
      <c r="V522" s="55">
        <v>11.323974310690874</v>
      </c>
      <c r="W522" s="55">
        <v>7.98661939262667</v>
      </c>
    </row>
    <row r="523" spans="3:23" x14ac:dyDescent="0.25">
      <c r="C523" s="51">
        <v>1</v>
      </c>
      <c r="D523" s="54">
        <v>78</v>
      </c>
      <c r="E523" s="54">
        <v>85</v>
      </c>
      <c r="F523" s="54">
        <v>31.591999999999999</v>
      </c>
      <c r="G523" s="54">
        <v>0.78605084980888507</v>
      </c>
      <c r="H523" s="54">
        <v>0.91764705882352937</v>
      </c>
      <c r="I523" s="54">
        <v>0.59090909090909094</v>
      </c>
      <c r="J523" s="54">
        <v>9.9655749703337584</v>
      </c>
      <c r="K523" s="54">
        <v>192</v>
      </c>
      <c r="L523" s="54">
        <v>125.96153846153847</v>
      </c>
      <c r="M523" s="54">
        <v>1085.1283716283715</v>
      </c>
      <c r="N523" s="54">
        <v>32.941286733040215</v>
      </c>
      <c r="O523" s="54">
        <v>0.11186945830321826</v>
      </c>
      <c r="P523" s="54">
        <v>2.1152217649664666</v>
      </c>
      <c r="Q523" s="54">
        <v>440.23076923076911</v>
      </c>
      <c r="R523" s="54">
        <v>0.91960152986659793</v>
      </c>
      <c r="S523" s="54">
        <v>5.7435475713431456</v>
      </c>
      <c r="T523" s="54">
        <v>7.1886155802239806E-3</v>
      </c>
      <c r="U523" s="54">
        <v>0.12835491290074677</v>
      </c>
      <c r="V523" s="54">
        <v>12.921059143317636</v>
      </c>
      <c r="W523" s="54">
        <v>7.9873057060959312</v>
      </c>
    </row>
    <row r="524" spans="3:23" x14ac:dyDescent="0.25">
      <c r="C524" s="52">
        <v>1</v>
      </c>
      <c r="D524" s="55">
        <v>69</v>
      </c>
      <c r="E524" s="55">
        <v>75</v>
      </c>
      <c r="F524" s="55">
        <v>27.738</v>
      </c>
      <c r="G524" s="55">
        <v>0.55339233769761975</v>
      </c>
      <c r="H524" s="55">
        <v>0.92</v>
      </c>
      <c r="I524" s="55">
        <v>0.69</v>
      </c>
      <c r="J524" s="55">
        <v>9.3730213158152065</v>
      </c>
      <c r="K524" s="55">
        <v>199</v>
      </c>
      <c r="L524" s="55">
        <v>131.82608695652175</v>
      </c>
      <c r="M524" s="55">
        <v>1210.675191815857</v>
      </c>
      <c r="N524" s="55">
        <v>34.794758108310752</v>
      </c>
      <c r="O524" s="55">
        <v>0.13562686359456375</v>
      </c>
      <c r="P524" s="55">
        <v>2.0360476946684507</v>
      </c>
      <c r="Q524" s="55">
        <v>510.99090909090899</v>
      </c>
      <c r="R524" s="55">
        <v>0.89855568796122121</v>
      </c>
      <c r="S524" s="55">
        <v>5.6048304350076803</v>
      </c>
      <c r="T524" s="55">
        <v>9.0909090909090662E-3</v>
      </c>
      <c r="U524" s="55">
        <v>0.1156672548996395</v>
      </c>
      <c r="V524" s="55">
        <v>10.388261954202136</v>
      </c>
      <c r="W524" s="55">
        <v>8.6525985938421357</v>
      </c>
    </row>
    <row r="525" spans="3:23" x14ac:dyDescent="0.25">
      <c r="C525" s="51">
        <v>1</v>
      </c>
      <c r="D525" s="54">
        <v>94</v>
      </c>
      <c r="E525" s="54">
        <v>104</v>
      </c>
      <c r="F525" s="54">
        <v>36.091000000000001</v>
      </c>
      <c r="G525" s="54">
        <v>0.85090664514115388</v>
      </c>
      <c r="H525" s="54">
        <v>0.90384615384615385</v>
      </c>
      <c r="I525" s="54">
        <v>0.55621301775147924</v>
      </c>
      <c r="J525" s="54">
        <v>10.940041919714261</v>
      </c>
      <c r="K525" s="54">
        <v>217</v>
      </c>
      <c r="L525" s="54">
        <v>126.09574468085107</v>
      </c>
      <c r="M525" s="54">
        <v>1533.0767558911002</v>
      </c>
      <c r="N525" s="54">
        <v>39.154524079486656</v>
      </c>
      <c r="O525" s="54">
        <v>0.44081692996384531</v>
      </c>
      <c r="P525" s="54">
        <v>2.3778661218625898</v>
      </c>
      <c r="Q525" s="54">
        <v>428.29670329670364</v>
      </c>
      <c r="R525" s="54">
        <v>0.92878591147659595</v>
      </c>
      <c r="S525" s="54">
        <v>6.003796963264679</v>
      </c>
      <c r="T525" s="54">
        <v>5.5548846757638055E-3</v>
      </c>
      <c r="U525" s="54">
        <v>0.14689871376456609</v>
      </c>
      <c r="V525" s="54">
        <v>15.442810247810284</v>
      </c>
      <c r="W525" s="54">
        <v>8.1123697333030726</v>
      </c>
    </row>
    <row r="526" spans="3:23" x14ac:dyDescent="0.25">
      <c r="C526" s="52">
        <v>1</v>
      </c>
      <c r="D526" s="55">
        <v>92</v>
      </c>
      <c r="E526" s="55">
        <v>104</v>
      </c>
      <c r="F526" s="55">
        <v>36.091000000000001</v>
      </c>
      <c r="G526" s="55">
        <v>0.86041531187954645</v>
      </c>
      <c r="H526" s="55">
        <v>0.88461538461538458</v>
      </c>
      <c r="I526" s="55">
        <v>0.54437869822485208</v>
      </c>
      <c r="J526" s="55">
        <v>10.823032759612019</v>
      </c>
      <c r="K526" s="55">
        <v>198</v>
      </c>
      <c r="L526" s="55">
        <v>123.41304347826087</v>
      </c>
      <c r="M526" s="55">
        <v>1115.695652173913</v>
      </c>
      <c r="N526" s="55">
        <v>33.402030659436157</v>
      </c>
      <c r="O526" s="55">
        <v>0.37333009144836532</v>
      </c>
      <c r="P526" s="55">
        <v>2.3591786313855119</v>
      </c>
      <c r="Q526" s="55">
        <v>365.75824175824181</v>
      </c>
      <c r="R526" s="55">
        <v>0.93153413471019819</v>
      </c>
      <c r="S526" s="55">
        <v>5.8791683417619716</v>
      </c>
      <c r="T526" s="55">
        <v>5.4945054945055019E-3</v>
      </c>
      <c r="U526" s="55">
        <v>0.13894201637299228</v>
      </c>
      <c r="V526" s="55">
        <v>15.592349634197515</v>
      </c>
      <c r="W526" s="55">
        <v>7.9457593477337767</v>
      </c>
    </row>
    <row r="527" spans="3:23" x14ac:dyDescent="0.25">
      <c r="C527" s="51">
        <v>1</v>
      </c>
      <c r="D527" s="54">
        <v>92</v>
      </c>
      <c r="E527" s="54">
        <v>115</v>
      </c>
      <c r="F527" s="54">
        <v>45.18</v>
      </c>
      <c r="G527" s="54">
        <v>0.90377540208487761</v>
      </c>
      <c r="H527" s="54">
        <v>0.8</v>
      </c>
      <c r="I527" s="54">
        <v>0.46938775510204084</v>
      </c>
      <c r="J527" s="54">
        <v>10.823032759612019</v>
      </c>
      <c r="K527" s="54">
        <v>201</v>
      </c>
      <c r="L527" s="54">
        <v>121.69565217391305</v>
      </c>
      <c r="M527" s="54">
        <v>1203.005255613951</v>
      </c>
      <c r="N527" s="54">
        <v>34.684366155574345</v>
      </c>
      <c r="O527" s="54">
        <v>0.48837116042011169</v>
      </c>
      <c r="P527" s="54">
        <v>2.3920649470232225</v>
      </c>
      <c r="Q527" s="54">
        <v>359.49047619047633</v>
      </c>
      <c r="R527" s="54">
        <v>0.93219692691137468</v>
      </c>
      <c r="S527" s="54">
        <v>5.9607963309394387</v>
      </c>
      <c r="T527" s="54">
        <v>5.0340136054421638E-3</v>
      </c>
      <c r="U527" s="54">
        <v>0.15143549684236016</v>
      </c>
      <c r="V527" s="54">
        <v>18.027123685627171</v>
      </c>
      <c r="W527" s="54">
        <v>7.7157357704111638</v>
      </c>
    </row>
    <row r="528" spans="3:23" x14ac:dyDescent="0.25">
      <c r="C528" s="52">
        <v>1</v>
      </c>
      <c r="D528" s="55">
        <v>61</v>
      </c>
      <c r="E528" s="55">
        <v>66</v>
      </c>
      <c r="F528" s="55">
        <v>25.868999999999996</v>
      </c>
      <c r="G528" s="55">
        <v>0.59462455441122919</v>
      </c>
      <c r="H528" s="55">
        <v>0.9242424242424242</v>
      </c>
      <c r="I528" s="55">
        <v>0.67777777777777781</v>
      </c>
      <c r="J528" s="55">
        <v>8.8129230241075476</v>
      </c>
      <c r="K528" s="55">
        <v>194</v>
      </c>
      <c r="L528" s="55">
        <v>121.75409836065573</v>
      </c>
      <c r="M528" s="55">
        <v>1289.3551912568305</v>
      </c>
      <c r="N528" s="55">
        <v>35.907592390145439</v>
      </c>
      <c r="O528" s="55">
        <v>0.24076113481893791</v>
      </c>
      <c r="P528" s="55">
        <v>1.9757457437760841</v>
      </c>
      <c r="Q528" s="55">
        <v>472.62</v>
      </c>
      <c r="R528" s="55">
        <v>0.90729413595576092</v>
      </c>
      <c r="S528" s="55">
        <v>5.5577063949044669</v>
      </c>
      <c r="T528" s="55">
        <v>9.999999999999995E-3</v>
      </c>
      <c r="U528" s="55">
        <v>0.10036466073653835</v>
      </c>
      <c r="V528" s="55">
        <v>9.9411389447857967</v>
      </c>
      <c r="W528" s="55">
        <v>7.9927105753239305</v>
      </c>
    </row>
    <row r="529" spans="3:23" x14ac:dyDescent="0.25">
      <c r="C529" s="51">
        <v>1</v>
      </c>
      <c r="D529" s="54">
        <v>57</v>
      </c>
      <c r="E529" s="54">
        <v>61</v>
      </c>
      <c r="F529" s="54">
        <v>24.645</v>
      </c>
      <c r="G529" s="54">
        <v>0.54591534803443809</v>
      </c>
      <c r="H529" s="54">
        <v>0.93442622950819676</v>
      </c>
      <c r="I529" s="54">
        <v>0.71250000000000002</v>
      </c>
      <c r="J529" s="54">
        <v>8.5190758917798277</v>
      </c>
      <c r="K529" s="54">
        <v>196</v>
      </c>
      <c r="L529" s="54">
        <v>124.59649122807018</v>
      </c>
      <c r="M529" s="54">
        <v>1301.7092731829573</v>
      </c>
      <c r="N529" s="54">
        <v>36.079208322563808</v>
      </c>
      <c r="O529" s="54">
        <v>0.19830809023963097</v>
      </c>
      <c r="P529" s="54">
        <v>1.9347148486797701</v>
      </c>
      <c r="Q529" s="54">
        <v>515.35555555555584</v>
      </c>
      <c r="R529" s="54">
        <v>0.88595452813616482</v>
      </c>
      <c r="S529" s="54">
        <v>5.5171005404805262</v>
      </c>
      <c r="T529" s="54">
        <v>1.1358024691358048E-2</v>
      </c>
      <c r="U529" s="54">
        <v>0.11354328744813824</v>
      </c>
      <c r="V529" s="54">
        <v>9.3993248468658948</v>
      </c>
      <c r="W529" s="54">
        <v>7.8751335111600413</v>
      </c>
    </row>
    <row r="530" spans="3:23" x14ac:dyDescent="0.25">
      <c r="C530" s="52">
        <v>1</v>
      </c>
      <c r="D530" s="55">
        <v>61</v>
      </c>
      <c r="E530" s="55">
        <v>65</v>
      </c>
      <c r="F530" s="55">
        <v>26.050999999999998</v>
      </c>
      <c r="G530" s="55">
        <v>0.57528069821381544</v>
      </c>
      <c r="H530" s="55">
        <v>0.93846153846153846</v>
      </c>
      <c r="I530" s="55">
        <v>0.67777777777777781</v>
      </c>
      <c r="J530" s="55">
        <v>8.8129230241075476</v>
      </c>
      <c r="K530" s="55">
        <v>199</v>
      </c>
      <c r="L530" s="55">
        <v>122.8688524590164</v>
      </c>
      <c r="M530" s="55">
        <v>1385.5825136612016</v>
      </c>
      <c r="N530" s="55">
        <v>37.223413514362186</v>
      </c>
      <c r="O530" s="55">
        <v>0.29044279341813428</v>
      </c>
      <c r="P530" s="55">
        <v>1.9726353800465353</v>
      </c>
      <c r="Q530" s="55">
        <v>466.26999999999992</v>
      </c>
      <c r="R530" s="55">
        <v>0.89838065653737165</v>
      </c>
      <c r="S530" s="55">
        <v>5.570081599857966</v>
      </c>
      <c r="T530" s="55">
        <v>9.999999999999995E-3</v>
      </c>
      <c r="U530" s="55">
        <v>0.10734671793745795</v>
      </c>
      <c r="V530" s="55">
        <v>9.8581068700962824</v>
      </c>
      <c r="W530" s="55">
        <v>8.0634982676108979</v>
      </c>
    </row>
    <row r="531" spans="3:23" x14ac:dyDescent="0.25">
      <c r="C531" s="51">
        <v>1</v>
      </c>
      <c r="D531" s="54">
        <v>58</v>
      </c>
      <c r="E531" s="54">
        <v>62</v>
      </c>
      <c r="F531" s="54">
        <v>24.462999999999997</v>
      </c>
      <c r="G531" s="54">
        <v>0.35223150850765261</v>
      </c>
      <c r="H531" s="54">
        <v>0.93548387096774188</v>
      </c>
      <c r="I531" s="54">
        <v>0.71604938271604934</v>
      </c>
      <c r="J531" s="54">
        <v>8.5934797139831218</v>
      </c>
      <c r="K531" s="54">
        <v>213</v>
      </c>
      <c r="L531" s="54">
        <v>132.4655172413793</v>
      </c>
      <c r="M531" s="54">
        <v>1606.3233514821536</v>
      </c>
      <c r="N531" s="54">
        <v>40.078963952205072</v>
      </c>
      <c r="O531" s="54">
        <v>0.21092432192291641</v>
      </c>
      <c r="P531" s="54">
        <v>2.0021126742958315</v>
      </c>
      <c r="Q531" s="54">
        <v>510.93333333333356</v>
      </c>
      <c r="R531" s="54">
        <v>0.90524645004177462</v>
      </c>
      <c r="S531" s="54">
        <v>5.6166016847827427</v>
      </c>
      <c r="T531" s="54">
        <v>1.1358024691358048E-2</v>
      </c>
      <c r="U531" s="54">
        <v>0.11352565651138032</v>
      </c>
      <c r="V531" s="54">
        <v>8.9724994915818588</v>
      </c>
      <c r="W531" s="54">
        <v>8.3974780578967678</v>
      </c>
    </row>
    <row r="532" spans="3:23" x14ac:dyDescent="0.25">
      <c r="C532" s="52">
        <v>1</v>
      </c>
      <c r="D532" s="55">
        <v>67</v>
      </c>
      <c r="E532" s="55">
        <v>71</v>
      </c>
      <c r="F532" s="55">
        <v>26.422999999999998</v>
      </c>
      <c r="G532" s="55">
        <v>0.43138281063974226</v>
      </c>
      <c r="H532" s="55">
        <v>0.94366197183098588</v>
      </c>
      <c r="I532" s="55">
        <v>0.74444444444444446</v>
      </c>
      <c r="J532" s="55">
        <v>9.2361815431083798</v>
      </c>
      <c r="K532" s="55">
        <v>208</v>
      </c>
      <c r="L532" s="55">
        <v>130.31343283582089</v>
      </c>
      <c r="M532" s="55">
        <v>1641.9457259158753</v>
      </c>
      <c r="N532" s="55">
        <v>40.520929479910443</v>
      </c>
      <c r="O532" s="55">
        <v>0.20969395531471743</v>
      </c>
      <c r="P532" s="55">
        <v>1.9290941725898669</v>
      </c>
      <c r="Q532" s="55">
        <v>485.97999999999985</v>
      </c>
      <c r="R532" s="55">
        <v>0.89891609191625232</v>
      </c>
      <c r="S532" s="55">
        <v>5.6667625113210018</v>
      </c>
      <c r="T532" s="55">
        <v>1.0199999999999994E-2</v>
      </c>
      <c r="U532" s="55">
        <v>0.11911899586690701</v>
      </c>
      <c r="V532" s="55">
        <v>9.800800846215429</v>
      </c>
      <c r="W532" s="55">
        <v>8.8419785146193011</v>
      </c>
    </row>
    <row r="533" spans="3:23" x14ac:dyDescent="0.25">
      <c r="C533" s="51">
        <v>1</v>
      </c>
      <c r="D533" s="54">
        <v>64</v>
      </c>
      <c r="E533" s="54">
        <v>69</v>
      </c>
      <c r="F533" s="54">
        <v>26.513999999999999</v>
      </c>
      <c r="G533" s="54">
        <v>0.54416567677249594</v>
      </c>
      <c r="H533" s="54">
        <v>0.92753623188405798</v>
      </c>
      <c r="I533" s="54">
        <v>0.71111111111111114</v>
      </c>
      <c r="J533" s="54">
        <v>9.0270333367641005</v>
      </c>
      <c r="K533" s="54">
        <v>193</v>
      </c>
      <c r="L533" s="54">
        <v>125.265625</v>
      </c>
      <c r="M533" s="54">
        <v>1330.579117063492</v>
      </c>
      <c r="N533" s="54">
        <v>36.477104011468512</v>
      </c>
      <c r="O533" s="54">
        <v>0.14863004133947372</v>
      </c>
      <c r="P533" s="54">
        <v>1.8625236876848723</v>
      </c>
      <c r="Q533" s="54">
        <v>433.07000000000005</v>
      </c>
      <c r="R533" s="54">
        <v>0.92307646373370322</v>
      </c>
      <c r="S533" s="54">
        <v>5.601409765557392</v>
      </c>
      <c r="T533" s="54">
        <v>1.0199999999999996E-2</v>
      </c>
      <c r="U533" s="54">
        <v>0.10486551284889961</v>
      </c>
      <c r="V533" s="54">
        <v>9.9575254123148298</v>
      </c>
      <c r="W533" s="54">
        <v>8.35414256999311</v>
      </c>
    </row>
    <row r="534" spans="3:23" x14ac:dyDescent="0.25">
      <c r="C534" s="52">
        <v>1</v>
      </c>
      <c r="D534" s="55">
        <v>60</v>
      </c>
      <c r="E534" s="55">
        <v>64</v>
      </c>
      <c r="F534" s="55">
        <v>25.107999999999997</v>
      </c>
      <c r="G534" s="55">
        <v>0.54667227359053405</v>
      </c>
      <c r="H534" s="55">
        <v>0.9375</v>
      </c>
      <c r="I534" s="55">
        <v>0.75</v>
      </c>
      <c r="J534" s="55">
        <v>8.7403874447366334</v>
      </c>
      <c r="K534" s="55">
        <v>191</v>
      </c>
      <c r="L534" s="55">
        <v>125.98333333333333</v>
      </c>
      <c r="M534" s="55">
        <v>1166.1183615819209</v>
      </c>
      <c r="N534" s="55">
        <v>34.14847524534472</v>
      </c>
      <c r="O534" s="55">
        <v>0.13804393133516019</v>
      </c>
      <c r="P534" s="55">
        <v>1.9444353652208941</v>
      </c>
      <c r="Q534" s="55">
        <v>445.84444444444432</v>
      </c>
      <c r="R534" s="55">
        <v>0.90101357306202479</v>
      </c>
      <c r="S534" s="55">
        <v>5.460975803905793</v>
      </c>
      <c r="T534" s="55">
        <v>1.1111111111111134E-2</v>
      </c>
      <c r="U534" s="55">
        <v>0.10398191708999174</v>
      </c>
      <c r="V534" s="55">
        <v>9.633275663033837</v>
      </c>
      <c r="W534" s="55">
        <v>8.0663911798688925</v>
      </c>
    </row>
    <row r="535" spans="3:23" x14ac:dyDescent="0.25">
      <c r="C535" s="51">
        <v>1</v>
      </c>
      <c r="D535" s="54">
        <v>67</v>
      </c>
      <c r="E535" s="54">
        <v>71</v>
      </c>
      <c r="F535" s="54">
        <v>26.422999999999998</v>
      </c>
      <c r="G535" s="54">
        <v>0.43138281063974226</v>
      </c>
      <c r="H535" s="54">
        <v>0.94366197183098588</v>
      </c>
      <c r="I535" s="54">
        <v>0.74444444444444446</v>
      </c>
      <c r="J535" s="54">
        <v>9.2361815431083798</v>
      </c>
      <c r="K535" s="54">
        <v>199</v>
      </c>
      <c r="L535" s="54">
        <v>121.43283582089552</v>
      </c>
      <c r="M535" s="54">
        <v>1401.0976933514251</v>
      </c>
      <c r="N535" s="54">
        <v>37.431239538003879</v>
      </c>
      <c r="O535" s="54">
        <v>0.34026347077825286</v>
      </c>
      <c r="P535" s="54">
        <v>1.9603178115132533</v>
      </c>
      <c r="Q535" s="54">
        <v>434.32999999999987</v>
      </c>
      <c r="R535" s="54">
        <v>0.90491585760591609</v>
      </c>
      <c r="S535" s="54">
        <v>5.685346279945426</v>
      </c>
      <c r="T535" s="54">
        <v>1.0199999999999994E-2</v>
      </c>
      <c r="U535" s="54">
        <v>0.11208917184905486</v>
      </c>
      <c r="V535" s="54">
        <v>9.800800846215429</v>
      </c>
      <c r="W535" s="54">
        <v>8.8419785146193011</v>
      </c>
    </row>
    <row r="536" spans="3:23" x14ac:dyDescent="0.25">
      <c r="C536" s="52">
        <v>1</v>
      </c>
      <c r="D536" s="55">
        <v>70</v>
      </c>
      <c r="E536" s="55">
        <v>74</v>
      </c>
      <c r="F536" s="55">
        <v>27.067999999999998</v>
      </c>
      <c r="G536" s="55">
        <v>0.40140787783685822</v>
      </c>
      <c r="H536" s="55">
        <v>0.94594594594594594</v>
      </c>
      <c r="I536" s="55">
        <v>0.77777777777777779</v>
      </c>
      <c r="J536" s="55">
        <v>9.4406974388262963</v>
      </c>
      <c r="K536" s="55">
        <v>195</v>
      </c>
      <c r="L536" s="55">
        <v>121.82857142857142</v>
      </c>
      <c r="M536" s="55">
        <v>1309.4194616977225</v>
      </c>
      <c r="N536" s="55">
        <v>36.185901421654847</v>
      </c>
      <c r="O536" s="55">
        <v>0.29468657386282954</v>
      </c>
      <c r="P536" s="55">
        <v>1.8961327261782062</v>
      </c>
      <c r="Q536" s="55">
        <v>414.99999999999994</v>
      </c>
      <c r="R536" s="55">
        <v>0.90552484262407995</v>
      </c>
      <c r="S536" s="55">
        <v>5.5540735525665337</v>
      </c>
      <c r="T536" s="55">
        <v>9.999999999999995E-3</v>
      </c>
      <c r="U536" s="55">
        <v>0.10815110129902188</v>
      </c>
      <c r="V536" s="55">
        <v>9.9292736990414454</v>
      </c>
      <c r="W536" s="55">
        <v>9.0942158488108191</v>
      </c>
    </row>
    <row r="537" spans="3:23" x14ac:dyDescent="0.25">
      <c r="C537" s="51">
        <v>1</v>
      </c>
      <c r="D537" s="54">
        <v>64</v>
      </c>
      <c r="E537" s="54">
        <v>68</v>
      </c>
      <c r="F537" s="54">
        <v>25.777999999999999</v>
      </c>
      <c r="G537" s="54">
        <v>0.50673931898020219</v>
      </c>
      <c r="H537" s="54">
        <v>0.94117647058823528</v>
      </c>
      <c r="I537" s="54">
        <v>0.71111111111111114</v>
      </c>
      <c r="J537" s="54">
        <v>9.0270333367641005</v>
      </c>
      <c r="K537" s="54">
        <v>184</v>
      </c>
      <c r="L537" s="54">
        <v>119.40625</v>
      </c>
      <c r="M537" s="54">
        <v>1028.594246031746</v>
      </c>
      <c r="N537" s="54">
        <v>32.07170475718037</v>
      </c>
      <c r="O537" s="54">
        <v>0.20611280740329416</v>
      </c>
      <c r="P537" s="54">
        <v>2.0170591105396527</v>
      </c>
      <c r="Q537" s="54">
        <v>371.0200000000001</v>
      </c>
      <c r="R537" s="54">
        <v>0.89649849803067805</v>
      </c>
      <c r="S537" s="54">
        <v>5.738204882778696</v>
      </c>
      <c r="T537" s="54">
        <v>9.999999999999995E-3</v>
      </c>
      <c r="U537" s="54">
        <v>0.11683849670073153</v>
      </c>
      <c r="V537" s="54">
        <v>9.8072637554295348</v>
      </c>
      <c r="W537" s="54">
        <v>8.4548355571297105</v>
      </c>
    </row>
    <row r="538" spans="3:23" x14ac:dyDescent="0.25">
      <c r="C538" s="52">
        <v>1</v>
      </c>
      <c r="D538" s="55">
        <v>52</v>
      </c>
      <c r="E538" s="55">
        <v>56</v>
      </c>
      <c r="F538" s="55">
        <v>23.147999999999996</v>
      </c>
      <c r="G538" s="55">
        <v>0.40283323917633496</v>
      </c>
      <c r="H538" s="55">
        <v>0.9285714285714286</v>
      </c>
      <c r="I538" s="55">
        <v>0.72222222222222221</v>
      </c>
      <c r="J538" s="55">
        <v>8.1368578902564384</v>
      </c>
      <c r="K538" s="55">
        <v>188</v>
      </c>
      <c r="L538" s="55">
        <v>130.26923076923077</v>
      </c>
      <c r="M538" s="55">
        <v>895.76923076923038</v>
      </c>
      <c r="N538" s="55">
        <v>29.92940411650774</v>
      </c>
      <c r="O538" s="55">
        <v>0.19178490393807809</v>
      </c>
      <c r="P538" s="55">
        <v>1.8751497908047334</v>
      </c>
      <c r="Q538" s="55">
        <v>391.46913580246922</v>
      </c>
      <c r="R538" s="55">
        <v>0.88793826882768023</v>
      </c>
      <c r="S538" s="55">
        <v>5.2867901988271138</v>
      </c>
      <c r="T538" s="55">
        <v>1.2345679012345668E-2</v>
      </c>
      <c r="U538" s="55">
        <v>0.11546135099431368</v>
      </c>
      <c r="V538" s="55">
        <v>8.5993440417695783</v>
      </c>
      <c r="W538" s="55">
        <v>7.8707507868511462</v>
      </c>
    </row>
    <row r="539" spans="3:23" x14ac:dyDescent="0.25">
      <c r="C539" s="51">
        <v>1</v>
      </c>
      <c r="D539" s="54">
        <v>63</v>
      </c>
      <c r="E539" s="54">
        <v>67</v>
      </c>
      <c r="F539" s="54">
        <v>26.050999999999998</v>
      </c>
      <c r="G539" s="54">
        <v>0.51317805089437063</v>
      </c>
      <c r="H539" s="54">
        <v>0.94029850746268662</v>
      </c>
      <c r="I539" s="54">
        <v>0.7</v>
      </c>
      <c r="J539" s="54">
        <v>8.9562319821627696</v>
      </c>
      <c r="K539" s="54">
        <v>178</v>
      </c>
      <c r="L539" s="54">
        <v>118.07936507936508</v>
      </c>
      <c r="M539" s="54">
        <v>958.97747055811556</v>
      </c>
      <c r="N539" s="54">
        <v>30.967361375456509</v>
      </c>
      <c r="O539" s="54">
        <v>0.27190198867697746</v>
      </c>
      <c r="P539" s="54">
        <v>1.9838900279790961</v>
      </c>
      <c r="Q539" s="54">
        <v>289.97979797979804</v>
      </c>
      <c r="R539" s="54">
        <v>0.90279545501235514</v>
      </c>
      <c r="S539" s="54">
        <v>5.2808624158661504</v>
      </c>
      <c r="T539" s="54">
        <v>1.0509131721252951E-2</v>
      </c>
      <c r="U539" s="54">
        <v>0.15862313306995005</v>
      </c>
      <c r="V539" s="54">
        <v>9.7646107364017922</v>
      </c>
      <c r="W539" s="54">
        <v>8.3807913190095036</v>
      </c>
    </row>
    <row r="540" spans="3:23" x14ac:dyDescent="0.25">
      <c r="C540" s="52">
        <v>1</v>
      </c>
      <c r="D540" s="55">
        <v>102</v>
      </c>
      <c r="E540" s="55">
        <v>109</v>
      </c>
      <c r="F540" s="55">
        <v>34.750999999999998</v>
      </c>
      <c r="G540" s="55">
        <v>0.65608039731587342</v>
      </c>
      <c r="H540" s="55">
        <v>0.93577981651376152</v>
      </c>
      <c r="I540" s="55">
        <v>0.70833333333333337</v>
      </c>
      <c r="J540" s="55">
        <v>11.396070970426017</v>
      </c>
      <c r="K540" s="55">
        <v>183</v>
      </c>
      <c r="L540" s="55">
        <v>112.32352941176471</v>
      </c>
      <c r="M540" s="55">
        <v>974.458648806057</v>
      </c>
      <c r="N540" s="55">
        <v>31.216320231668195</v>
      </c>
      <c r="O540" s="55">
        <v>0.46526930107385855</v>
      </c>
      <c r="P540" s="55">
        <v>2.2625048331786743</v>
      </c>
      <c r="Q540" s="55">
        <v>263.05769230769221</v>
      </c>
      <c r="R540" s="55">
        <v>0.93319070891858236</v>
      </c>
      <c r="S540" s="55">
        <v>5.9381718812893309</v>
      </c>
      <c r="T540" s="55">
        <v>6.5746219592373338E-3</v>
      </c>
      <c r="U540" s="55">
        <v>0.115058741126495</v>
      </c>
      <c r="V540" s="55">
        <v>13.244044389397478</v>
      </c>
      <c r="W540" s="55">
        <v>9.995161163742079</v>
      </c>
    </row>
    <row r="541" spans="3:23" x14ac:dyDescent="0.25">
      <c r="C541" s="51">
        <v>1</v>
      </c>
      <c r="D541" s="54">
        <v>114</v>
      </c>
      <c r="E541" s="54">
        <v>119</v>
      </c>
      <c r="F541" s="54">
        <v>35.603000000000002</v>
      </c>
      <c r="G541" s="54">
        <v>0.30063015124348996</v>
      </c>
      <c r="H541" s="54">
        <v>0.95798319327731096</v>
      </c>
      <c r="I541" s="54">
        <v>0.73076923076923073</v>
      </c>
      <c r="J541" s="54">
        <v>12.047792665040703</v>
      </c>
      <c r="K541" s="54">
        <v>189</v>
      </c>
      <c r="L541" s="54">
        <v>111.45614035087719</v>
      </c>
      <c r="M541" s="54">
        <v>1224.7104486880921</v>
      </c>
      <c r="N541" s="54">
        <v>34.99586330822676</v>
      </c>
      <c r="O541" s="54">
        <v>0.4631818991493083</v>
      </c>
      <c r="P541" s="54">
        <v>2.1673733324990963</v>
      </c>
      <c r="Q541" s="54">
        <v>259.17751479289933</v>
      </c>
      <c r="R541" s="54">
        <v>0.93710203281517568</v>
      </c>
      <c r="S541" s="54">
        <v>6.1132487859427487</v>
      </c>
      <c r="T541" s="54">
        <v>6.1272364413010949E-3</v>
      </c>
      <c r="U541" s="54">
        <v>0.18911462920312988</v>
      </c>
      <c r="V541" s="54">
        <v>12.44057595437647</v>
      </c>
      <c r="W541" s="54">
        <v>11.865084853917919</v>
      </c>
    </row>
    <row r="542" spans="3:23" x14ac:dyDescent="0.25">
      <c r="C542" s="52">
        <v>1</v>
      </c>
      <c r="D542" s="55">
        <v>105</v>
      </c>
      <c r="E542" s="55">
        <v>110</v>
      </c>
      <c r="F542" s="55">
        <v>35.114999999999995</v>
      </c>
      <c r="G542" s="55">
        <v>0.60234447378510558</v>
      </c>
      <c r="H542" s="55">
        <v>0.95454545454545459</v>
      </c>
      <c r="I542" s="55">
        <v>0.75</v>
      </c>
      <c r="J542" s="55">
        <v>11.562445770562215</v>
      </c>
      <c r="K542" s="55">
        <v>178</v>
      </c>
      <c r="L542" s="55">
        <v>111.70476190476191</v>
      </c>
      <c r="M542" s="55">
        <v>1010.6523809523813</v>
      </c>
      <c r="N542" s="55">
        <v>31.790759364198607</v>
      </c>
      <c r="O542" s="55">
        <v>0.31865358891057599</v>
      </c>
      <c r="P542" s="55">
        <v>1.974654675750851</v>
      </c>
      <c r="Q542" s="55">
        <v>235.97402597402572</v>
      </c>
      <c r="R542" s="55">
        <v>0.92961628945805352</v>
      </c>
      <c r="S542" s="55">
        <v>5.9891125130240441</v>
      </c>
      <c r="T542" s="55">
        <v>6.6621689998313154E-3</v>
      </c>
      <c r="U542" s="55">
        <v>0.16894472386917445</v>
      </c>
      <c r="V542" s="55">
        <v>13.071712127165037</v>
      </c>
      <c r="W542" s="55">
        <v>10.434314666684765</v>
      </c>
    </row>
    <row r="543" spans="3:23" x14ac:dyDescent="0.25">
      <c r="C543" s="51">
        <v>1</v>
      </c>
      <c r="D543" s="54">
        <v>85</v>
      </c>
      <c r="E543" s="54">
        <v>89</v>
      </c>
      <c r="F543" s="54">
        <v>30.343000000000004</v>
      </c>
      <c r="G543" s="54">
        <v>0.62627878670779424</v>
      </c>
      <c r="H543" s="54">
        <v>0.9550561797752809</v>
      </c>
      <c r="I543" s="54">
        <v>0.78703703703703709</v>
      </c>
      <c r="J543" s="54">
        <v>10.403141895720196</v>
      </c>
      <c r="K543" s="54">
        <v>176</v>
      </c>
      <c r="L543" s="54">
        <v>111.5764705882353</v>
      </c>
      <c r="M543" s="54">
        <v>869.91372549019604</v>
      </c>
      <c r="N543" s="54">
        <v>29.494299881336328</v>
      </c>
      <c r="O543" s="54">
        <v>0.38658309788293982</v>
      </c>
      <c r="P543" s="54">
        <v>2.0627225643362901</v>
      </c>
      <c r="Q543" s="54">
        <v>238.84166666666658</v>
      </c>
      <c r="R543" s="54">
        <v>0.91338716874991921</v>
      </c>
      <c r="S543" s="54">
        <v>5.6591034360104402</v>
      </c>
      <c r="T543" s="54">
        <v>8.3333333333333141E-3</v>
      </c>
      <c r="U543" s="54">
        <v>0.12552256677370266</v>
      </c>
      <c r="V543" s="54">
        <v>11.847204719925468</v>
      </c>
      <c r="W543" s="54">
        <v>9.2360710839061326</v>
      </c>
    </row>
    <row r="544" spans="3:23" x14ac:dyDescent="0.25">
      <c r="C544" s="52">
        <v>1</v>
      </c>
      <c r="D544" s="55">
        <v>82</v>
      </c>
      <c r="E544" s="55">
        <v>86</v>
      </c>
      <c r="F544" s="55">
        <v>29.698</v>
      </c>
      <c r="G544" s="55">
        <v>0.63423244431930137</v>
      </c>
      <c r="H544" s="55">
        <v>0.95348837209302328</v>
      </c>
      <c r="I544" s="55">
        <v>0.7592592592592593</v>
      </c>
      <c r="J544" s="55">
        <v>10.217907939900583</v>
      </c>
      <c r="K544" s="55">
        <v>171</v>
      </c>
      <c r="L544" s="55">
        <v>107.85365853658537</v>
      </c>
      <c r="M544" s="55">
        <v>851.4351099066547</v>
      </c>
      <c r="N544" s="55">
        <v>29.179361026359963</v>
      </c>
      <c r="O544" s="55">
        <v>0.40465134543416642</v>
      </c>
      <c r="P544" s="55">
        <v>2.0166726422619545</v>
      </c>
      <c r="Q544" s="55">
        <v>183.5833333333334</v>
      </c>
      <c r="R544" s="55">
        <v>0.93180730371228382</v>
      </c>
      <c r="S544" s="55">
        <v>5.6529856935105558</v>
      </c>
      <c r="T544" s="55">
        <v>8.3333333333333141E-3</v>
      </c>
      <c r="U544" s="55">
        <v>0.13312020557934445</v>
      </c>
      <c r="V544" s="55">
        <v>11.685627293174303</v>
      </c>
      <c r="W544" s="55">
        <v>9.0346542022170233</v>
      </c>
    </row>
    <row r="545" spans="3:23" x14ac:dyDescent="0.25">
      <c r="C545" s="51">
        <v>1</v>
      </c>
      <c r="D545" s="54">
        <v>85</v>
      </c>
      <c r="E545" s="54">
        <v>90</v>
      </c>
      <c r="F545" s="54">
        <v>31.104000000000003</v>
      </c>
      <c r="G545" s="54">
        <v>0.70735679405935914</v>
      </c>
      <c r="H545" s="54">
        <v>0.94444444444444442</v>
      </c>
      <c r="I545" s="54">
        <v>0.72649572649572647</v>
      </c>
      <c r="J545" s="54">
        <v>10.403141895720196</v>
      </c>
      <c r="K545" s="54">
        <v>156</v>
      </c>
      <c r="L545" s="54">
        <v>106.02352941176471</v>
      </c>
      <c r="M545" s="54">
        <v>612.64229691876733</v>
      </c>
      <c r="N545" s="54">
        <v>24.751612006468736</v>
      </c>
      <c r="O545" s="54">
        <v>0.2986558561962237</v>
      </c>
      <c r="P545" s="54">
        <v>2.0137363680806377</v>
      </c>
      <c r="Q545" s="54">
        <v>106.25384615384611</v>
      </c>
      <c r="R545" s="54">
        <v>0.95445173771984804</v>
      </c>
      <c r="S545" s="54">
        <v>5.6768654948848756</v>
      </c>
      <c r="T545" s="54">
        <v>7.9289940828402208E-3</v>
      </c>
      <c r="U545" s="54">
        <v>0.16519546768623922</v>
      </c>
      <c r="V545" s="54">
        <v>12.462385342802861</v>
      </c>
      <c r="W545" s="54">
        <v>8.8091203268612954</v>
      </c>
    </row>
    <row r="546" spans="3:23" x14ac:dyDescent="0.25">
      <c r="C546" s="52">
        <v>1</v>
      </c>
      <c r="D546" s="55">
        <v>75</v>
      </c>
      <c r="E546" s="55">
        <v>80</v>
      </c>
      <c r="F546" s="55">
        <v>29.417000000000002</v>
      </c>
      <c r="G546" s="55">
        <v>0.65966945167548041</v>
      </c>
      <c r="H546" s="55">
        <v>0.9375</v>
      </c>
      <c r="I546" s="55">
        <v>0.69444444444444442</v>
      </c>
      <c r="J546" s="55">
        <v>9.7720502380583998</v>
      </c>
      <c r="K546" s="55">
        <v>158</v>
      </c>
      <c r="L546" s="55">
        <v>111.62666666666667</v>
      </c>
      <c r="M546" s="55">
        <v>590.66954954954963</v>
      </c>
      <c r="N546" s="55">
        <v>24.303694154378046</v>
      </c>
      <c r="O546" s="55">
        <v>0.17895471251180781</v>
      </c>
      <c r="P546" s="55">
        <v>1.9913479459233314</v>
      </c>
      <c r="Q546" s="55">
        <v>127.02500000000003</v>
      </c>
      <c r="R546" s="55">
        <v>0.94105860270492647</v>
      </c>
      <c r="S546" s="55">
        <v>5.5550943569894731</v>
      </c>
      <c r="T546" s="55">
        <v>8.4722222222222057E-3</v>
      </c>
      <c r="U546" s="55">
        <v>0.16159072855292902</v>
      </c>
      <c r="V546" s="55">
        <v>11.372989142019868</v>
      </c>
      <c r="W546" s="55">
        <v>8.5474366643487798</v>
      </c>
    </row>
    <row r="547" spans="3:23" x14ac:dyDescent="0.25">
      <c r="C547" s="51">
        <v>1</v>
      </c>
      <c r="D547" s="54">
        <v>82</v>
      </c>
      <c r="E547" s="54">
        <v>89</v>
      </c>
      <c r="F547" s="54">
        <v>30.922000000000001</v>
      </c>
      <c r="G547" s="54">
        <v>0.61176585294975827</v>
      </c>
      <c r="H547" s="54">
        <v>0.9213483146067416</v>
      </c>
      <c r="I547" s="54">
        <v>0.68333333333333335</v>
      </c>
      <c r="J547" s="54">
        <v>10.217907939900583</v>
      </c>
      <c r="K547" s="54">
        <v>157</v>
      </c>
      <c r="L547" s="54">
        <v>109.70731707317073</v>
      </c>
      <c r="M547" s="54">
        <v>535.39476061427263</v>
      </c>
      <c r="N547" s="54">
        <v>23.138598933692435</v>
      </c>
      <c r="O547" s="54">
        <v>0.18453208770569193</v>
      </c>
      <c r="P547" s="54">
        <v>2.1087021992782184</v>
      </c>
      <c r="Q547" s="54">
        <v>153.77272727272731</v>
      </c>
      <c r="R547" s="54">
        <v>0.92955203704899592</v>
      </c>
      <c r="S547" s="54">
        <v>5.5126225837016918</v>
      </c>
      <c r="T547" s="54">
        <v>8.0348943985307751E-3</v>
      </c>
      <c r="U547" s="54">
        <v>0.17582906908376664</v>
      </c>
      <c r="V547" s="54">
        <v>11.662090636126818</v>
      </c>
      <c r="W547" s="54">
        <v>9.2251673474070017</v>
      </c>
    </row>
    <row r="548" spans="3:23" x14ac:dyDescent="0.25">
      <c r="C548" s="52">
        <v>1</v>
      </c>
      <c r="D548" s="55">
        <v>77</v>
      </c>
      <c r="E548" s="55">
        <v>82</v>
      </c>
      <c r="F548" s="55">
        <v>29.326000000000001</v>
      </c>
      <c r="G548" s="55">
        <v>0.50380700707191306</v>
      </c>
      <c r="H548" s="55">
        <v>0.93902439024390238</v>
      </c>
      <c r="I548" s="55">
        <v>0.7</v>
      </c>
      <c r="J548" s="55">
        <v>9.9014870067383072</v>
      </c>
      <c r="K548" s="55">
        <v>160</v>
      </c>
      <c r="L548" s="55">
        <v>109.88311688311688</v>
      </c>
      <c r="M548" s="55">
        <v>628.49931647300082</v>
      </c>
      <c r="N548" s="55">
        <v>25.069888641017151</v>
      </c>
      <c r="O548" s="55">
        <v>0.26985969687036521</v>
      </c>
      <c r="P548" s="55">
        <v>1.9771271662629484</v>
      </c>
      <c r="Q548" s="55">
        <v>174.5206611570247</v>
      </c>
      <c r="R548" s="55">
        <v>0.91631725388890539</v>
      </c>
      <c r="S548" s="55">
        <v>5.5586134885782679</v>
      </c>
      <c r="T548" s="55">
        <v>8.264462809917366E-3</v>
      </c>
      <c r="U548" s="55">
        <v>0.15872830937063037</v>
      </c>
      <c r="V548" s="55">
        <v>10.755270405392162</v>
      </c>
      <c r="W548" s="55">
        <v>9.2905772613014719</v>
      </c>
    </row>
    <row r="549" spans="3:23" x14ac:dyDescent="0.25">
      <c r="C549" s="51">
        <v>1</v>
      </c>
      <c r="D549" s="54">
        <v>65</v>
      </c>
      <c r="E549" s="54">
        <v>69</v>
      </c>
      <c r="F549" s="54">
        <v>26.332000000000001</v>
      </c>
      <c r="G549" s="54">
        <v>0.51140596360598956</v>
      </c>
      <c r="H549" s="54">
        <v>0.94202898550724634</v>
      </c>
      <c r="I549" s="54">
        <v>0.72222222222222221</v>
      </c>
      <c r="J549" s="54">
        <v>9.0972836829344601</v>
      </c>
      <c r="K549" s="54">
        <v>158</v>
      </c>
      <c r="L549" s="54">
        <v>111.9076923076923</v>
      </c>
      <c r="M549" s="54">
        <v>586.36634615384605</v>
      </c>
      <c r="N549" s="54">
        <v>24.215002501627911</v>
      </c>
      <c r="O549" s="54">
        <v>0.21503841445732688</v>
      </c>
      <c r="P549" s="54">
        <v>1.8972744049206609</v>
      </c>
      <c r="Q549" s="54">
        <v>176.71</v>
      </c>
      <c r="R549" s="54">
        <v>0.91325370597076705</v>
      </c>
      <c r="S549" s="54">
        <v>5.3837558898849656</v>
      </c>
      <c r="T549" s="54">
        <v>9.999999999999995E-3</v>
      </c>
      <c r="U549" s="54">
        <v>0.14736486939186164</v>
      </c>
      <c r="V549" s="54">
        <v>9.914444558885922</v>
      </c>
      <c r="W549" s="54">
        <v>8.5198713156205557</v>
      </c>
    </row>
    <row r="550" spans="3:23" x14ac:dyDescent="0.25">
      <c r="C550" s="52">
        <v>1</v>
      </c>
      <c r="D550" s="55">
        <v>60</v>
      </c>
      <c r="E550" s="55">
        <v>64</v>
      </c>
      <c r="F550" s="55">
        <v>25.107999999999997</v>
      </c>
      <c r="G550" s="55">
        <v>0.54667227359053405</v>
      </c>
      <c r="H550" s="55">
        <v>0.9375</v>
      </c>
      <c r="I550" s="55">
        <v>0.75</v>
      </c>
      <c r="J550" s="55">
        <v>8.7403874447366334</v>
      </c>
      <c r="K550" s="55">
        <v>149</v>
      </c>
      <c r="L550" s="55">
        <v>112.1</v>
      </c>
      <c r="M550" s="55">
        <v>389.58305084745757</v>
      </c>
      <c r="N550" s="55">
        <v>19.737858314605909</v>
      </c>
      <c r="O550" s="55">
        <v>0.20658193642758879</v>
      </c>
      <c r="P550" s="55">
        <v>1.8979505321933559</v>
      </c>
      <c r="Q550" s="55">
        <v>150.3111111111111</v>
      </c>
      <c r="R550" s="55">
        <v>0.90029777765616359</v>
      </c>
      <c r="S550" s="55">
        <v>5.2898980954642862</v>
      </c>
      <c r="T550" s="55">
        <v>1.1111111111111134E-2</v>
      </c>
      <c r="U550" s="55">
        <v>0.1374694176015985</v>
      </c>
      <c r="V550" s="55">
        <v>9.633275663033837</v>
      </c>
      <c r="W550" s="55">
        <v>8.0663911798688925</v>
      </c>
    </row>
    <row r="551" spans="3:23" x14ac:dyDescent="0.25">
      <c r="C551" s="51">
        <v>1</v>
      </c>
      <c r="D551" s="54">
        <v>65</v>
      </c>
      <c r="E551" s="54">
        <v>69</v>
      </c>
      <c r="F551" s="54">
        <v>26.332000000000001</v>
      </c>
      <c r="G551" s="54">
        <v>0.51140596360598922</v>
      </c>
      <c r="H551" s="54">
        <v>0.94202898550724634</v>
      </c>
      <c r="I551" s="54">
        <v>0.72222222222222221</v>
      </c>
      <c r="J551" s="54">
        <v>9.0972836829344601</v>
      </c>
      <c r="K551" s="54">
        <v>146</v>
      </c>
      <c r="L551" s="54">
        <v>106.8</v>
      </c>
      <c r="M551" s="54">
        <v>393.72500000000008</v>
      </c>
      <c r="N551" s="54">
        <v>19.842504882196707</v>
      </c>
      <c r="O551" s="54">
        <v>0.23364161917392459</v>
      </c>
      <c r="P551" s="54">
        <v>1.9128937061782842</v>
      </c>
      <c r="Q551" s="54">
        <v>120.15999999999993</v>
      </c>
      <c r="R551" s="54">
        <v>0.92153283295579191</v>
      </c>
      <c r="S551" s="54">
        <v>5.260678966808042</v>
      </c>
      <c r="T551" s="54">
        <v>9.999999999999995E-3</v>
      </c>
      <c r="U551" s="54">
        <v>0.15146623388651248</v>
      </c>
      <c r="V551" s="54">
        <v>9.9144445588859238</v>
      </c>
      <c r="W551" s="54">
        <v>8.5198713156205592</v>
      </c>
    </row>
    <row r="552" spans="3:23" x14ac:dyDescent="0.25">
      <c r="C552" s="52">
        <v>1</v>
      </c>
      <c r="D552" s="55">
        <v>60</v>
      </c>
      <c r="E552" s="55">
        <v>64</v>
      </c>
      <c r="F552" s="55">
        <v>25.107999999999997</v>
      </c>
      <c r="G552" s="55">
        <v>0.54667227359053405</v>
      </c>
      <c r="H552" s="55">
        <v>0.9375</v>
      </c>
      <c r="I552" s="55">
        <v>0.75</v>
      </c>
      <c r="J552" s="55">
        <v>8.7403874447366334</v>
      </c>
      <c r="K552" s="55">
        <v>145</v>
      </c>
      <c r="L552" s="55">
        <v>109.38333333333334</v>
      </c>
      <c r="M552" s="55">
        <v>344.647175141243</v>
      </c>
      <c r="N552" s="55">
        <v>18.564675465551318</v>
      </c>
      <c r="O552" s="55">
        <v>0.20291611125790374</v>
      </c>
      <c r="P552" s="55">
        <v>2.052755818814624</v>
      </c>
      <c r="Q552" s="55">
        <v>109.61111111111113</v>
      </c>
      <c r="R552" s="55">
        <v>0.91924266507685359</v>
      </c>
      <c r="S552" s="55">
        <v>5.3024795538336775</v>
      </c>
      <c r="T552" s="55">
        <v>1.1358024691358048E-2</v>
      </c>
      <c r="U552" s="55">
        <v>0.16066241295360281</v>
      </c>
      <c r="V552" s="55">
        <v>9.633275663033837</v>
      </c>
      <c r="W552" s="55">
        <v>8.0663911798688925</v>
      </c>
    </row>
    <row r="553" spans="3:23" x14ac:dyDescent="0.25">
      <c r="C553" s="51">
        <v>1</v>
      </c>
      <c r="D553" s="54">
        <v>54</v>
      </c>
      <c r="E553" s="54">
        <v>59</v>
      </c>
      <c r="F553" s="54">
        <v>24.735999999999997</v>
      </c>
      <c r="G553" s="54">
        <v>0.63707461884450489</v>
      </c>
      <c r="H553" s="54">
        <v>0.9152542372881356</v>
      </c>
      <c r="I553" s="54">
        <v>0.67500000000000004</v>
      </c>
      <c r="J553" s="54">
        <v>8.291859587312052</v>
      </c>
      <c r="K553" s="54">
        <v>142</v>
      </c>
      <c r="L553" s="54">
        <v>107.5925925925926</v>
      </c>
      <c r="M553" s="54">
        <v>270.35918937805735</v>
      </c>
      <c r="N553" s="54">
        <v>16.442602877222857</v>
      </c>
      <c r="O553" s="54">
        <v>0.29558057678529776</v>
      </c>
      <c r="P553" s="54">
        <v>2.1053426395720125</v>
      </c>
      <c r="Q553" s="54">
        <v>101.61111111111111</v>
      </c>
      <c r="R553" s="54">
        <v>0.93313383354043222</v>
      </c>
      <c r="S553" s="54">
        <v>4.8610974557469797</v>
      </c>
      <c r="T553" s="54">
        <v>1.1851851851851874E-2</v>
      </c>
      <c r="U553" s="54">
        <v>0.14564249700343604</v>
      </c>
      <c r="V553" s="54">
        <v>9.568511311708269</v>
      </c>
      <c r="W553" s="54">
        <v>7.3754289397896367</v>
      </c>
    </row>
    <row r="554" spans="3:23" x14ac:dyDescent="0.25">
      <c r="C554" s="52">
        <v>1</v>
      </c>
      <c r="D554" s="55">
        <v>54</v>
      </c>
      <c r="E554" s="55">
        <v>58</v>
      </c>
      <c r="F554" s="55">
        <v>24.182000000000002</v>
      </c>
      <c r="G554" s="55">
        <v>0.51985619770628078</v>
      </c>
      <c r="H554" s="55">
        <v>0.93103448275862066</v>
      </c>
      <c r="I554" s="55">
        <v>0.67500000000000004</v>
      </c>
      <c r="J554" s="55">
        <v>8.291859587312052</v>
      </c>
      <c r="K554" s="55">
        <v>141</v>
      </c>
      <c r="L554" s="55">
        <v>107.38888888888889</v>
      </c>
      <c r="M554" s="55">
        <v>282.84591194968556</v>
      </c>
      <c r="N554" s="55">
        <v>16.818023425768128</v>
      </c>
      <c r="O554" s="55">
        <v>0.20846513791942292</v>
      </c>
      <c r="P554" s="55">
        <v>1.9613973705854009</v>
      </c>
      <c r="Q554" s="55">
        <v>119.93333333333332</v>
      </c>
      <c r="R554" s="55">
        <v>0.9005044379233238</v>
      </c>
      <c r="S554" s="55">
        <v>5.1112784743456263</v>
      </c>
      <c r="T554" s="55">
        <v>1.1111111111111134E-2</v>
      </c>
      <c r="U554" s="55">
        <v>0.14796237822682601</v>
      </c>
      <c r="V554" s="55">
        <v>9.0758123807387285</v>
      </c>
      <c r="W554" s="55">
        <v>7.7530471022043095</v>
      </c>
    </row>
    <row r="555" spans="3:23" x14ac:dyDescent="0.25">
      <c r="C555" s="51">
        <v>1</v>
      </c>
      <c r="D555" s="54">
        <v>57</v>
      </c>
      <c r="E555" s="54">
        <v>61</v>
      </c>
      <c r="F555" s="54">
        <v>24.645</v>
      </c>
      <c r="G555" s="54">
        <v>0.54591534803443809</v>
      </c>
      <c r="H555" s="54">
        <v>0.93442622950819676</v>
      </c>
      <c r="I555" s="54">
        <v>0.71250000000000002</v>
      </c>
      <c r="J555" s="54">
        <v>8.5190758917798277</v>
      </c>
      <c r="K555" s="54">
        <v>144</v>
      </c>
      <c r="L555" s="54">
        <v>108.94736842105263</v>
      </c>
      <c r="M555" s="54">
        <v>311.12218045112786</v>
      </c>
      <c r="N555" s="54">
        <v>17.638655857267807</v>
      </c>
      <c r="O555" s="54">
        <v>0.27552798402744605</v>
      </c>
      <c r="P555" s="54">
        <v>1.9675958976551391</v>
      </c>
      <c r="Q555" s="54">
        <v>126.14444444444442</v>
      </c>
      <c r="R555" s="54">
        <v>0.89510237486974609</v>
      </c>
      <c r="S555" s="54">
        <v>5.174823786018651</v>
      </c>
      <c r="T555" s="54">
        <v>1.1111111111111134E-2</v>
      </c>
      <c r="U555" s="54">
        <v>0.11423443381905708</v>
      </c>
      <c r="V555" s="54">
        <v>9.3993248468658948</v>
      </c>
      <c r="W555" s="54">
        <v>7.8751335111600413</v>
      </c>
    </row>
    <row r="556" spans="3:23" x14ac:dyDescent="0.25">
      <c r="C556" s="52">
        <v>1</v>
      </c>
      <c r="D556" s="55">
        <v>60</v>
      </c>
      <c r="E556" s="55">
        <v>64</v>
      </c>
      <c r="F556" s="55">
        <v>25.107999999999997</v>
      </c>
      <c r="G556" s="55">
        <v>0.54667227359053405</v>
      </c>
      <c r="H556" s="55">
        <v>0.9375</v>
      </c>
      <c r="I556" s="55">
        <v>0.75</v>
      </c>
      <c r="J556" s="55">
        <v>8.7403874447366334</v>
      </c>
      <c r="K556" s="55">
        <v>159</v>
      </c>
      <c r="L556" s="55">
        <v>113.61666666666666</v>
      </c>
      <c r="M556" s="55">
        <v>500.10480225988698</v>
      </c>
      <c r="N556" s="55">
        <v>22.363023101984378</v>
      </c>
      <c r="O556" s="55">
        <v>0.29396447700723388</v>
      </c>
      <c r="P556" s="55">
        <v>1.9368822813071773</v>
      </c>
      <c r="Q556" s="55">
        <v>164.7222222222222</v>
      </c>
      <c r="R556" s="55">
        <v>0.90593636611425654</v>
      </c>
      <c r="S556" s="55">
        <v>5.2882336709624553</v>
      </c>
      <c r="T556" s="55">
        <v>1.1358024691358048E-2</v>
      </c>
      <c r="U556" s="55">
        <v>0.1300853523700026</v>
      </c>
      <c r="V556" s="55">
        <v>9.633275663033837</v>
      </c>
      <c r="W556" s="55">
        <v>8.0663911798688925</v>
      </c>
    </row>
    <row r="557" spans="3:23" x14ac:dyDescent="0.25">
      <c r="C557" s="51">
        <v>1</v>
      </c>
      <c r="D557" s="54">
        <v>61</v>
      </c>
      <c r="E557" s="54">
        <v>66</v>
      </c>
      <c r="F557" s="54">
        <v>26.050999999999998</v>
      </c>
      <c r="G557" s="54">
        <v>0.57528069821381522</v>
      </c>
      <c r="H557" s="54">
        <v>0.9242424242424242</v>
      </c>
      <c r="I557" s="54">
        <v>0.67777777777777781</v>
      </c>
      <c r="J557" s="54">
        <v>8.8129230241075476</v>
      </c>
      <c r="K557" s="54">
        <v>153</v>
      </c>
      <c r="L557" s="54">
        <v>115.11475409836065</v>
      </c>
      <c r="M557" s="54">
        <v>399.73661202185798</v>
      </c>
      <c r="N557" s="54">
        <v>19.993414216232754</v>
      </c>
      <c r="O557" s="54">
        <v>0.21750331791329242</v>
      </c>
      <c r="P557" s="54">
        <v>2.003372777378456</v>
      </c>
      <c r="Q557" s="54">
        <v>129.29999999999998</v>
      </c>
      <c r="R557" s="54">
        <v>0.93542830326318027</v>
      </c>
      <c r="S557" s="54">
        <v>5.2254988128308542</v>
      </c>
      <c r="T557" s="54">
        <v>1.0199999999999994E-2</v>
      </c>
      <c r="U557" s="54">
        <v>0.14953088861602795</v>
      </c>
      <c r="V557" s="54">
        <v>9.8581068700962824</v>
      </c>
      <c r="W557" s="54">
        <v>8.0634982676108997</v>
      </c>
    </row>
    <row r="558" spans="3:23" x14ac:dyDescent="0.25">
      <c r="C558" s="52">
        <v>1</v>
      </c>
      <c r="D558" s="55">
        <v>63</v>
      </c>
      <c r="E558" s="55">
        <v>68</v>
      </c>
      <c r="F558" s="55">
        <v>26.513999999999999</v>
      </c>
      <c r="G558" s="55">
        <v>0.66647097450838733</v>
      </c>
      <c r="H558" s="55">
        <v>0.92647058823529416</v>
      </c>
      <c r="I558" s="55">
        <v>0.71590909090909094</v>
      </c>
      <c r="J558" s="55">
        <v>8.9562319821627696</v>
      </c>
      <c r="K558" s="55">
        <v>154</v>
      </c>
      <c r="L558" s="55">
        <v>114.07936507936508</v>
      </c>
      <c r="M558" s="55">
        <v>439.10650281618024</v>
      </c>
      <c r="N558" s="55">
        <v>20.954868236669498</v>
      </c>
      <c r="O558" s="55">
        <v>0.25237016330597689</v>
      </c>
      <c r="P558" s="55">
        <v>1.9283161411997525</v>
      </c>
      <c r="Q558" s="55">
        <v>139.46464646464656</v>
      </c>
      <c r="R558" s="55">
        <v>0.91973207891873954</v>
      </c>
      <c r="S558" s="55">
        <v>5.4016503599048313</v>
      </c>
      <c r="T558" s="55">
        <v>1.0305070911131536E-2</v>
      </c>
      <c r="U558" s="55">
        <v>0.13618121475214084</v>
      </c>
      <c r="V558" s="55">
        <v>10.48291537968664</v>
      </c>
      <c r="W558" s="55">
        <v>7.8153381622003488</v>
      </c>
    </row>
    <row r="559" spans="3:23" x14ac:dyDescent="0.25">
      <c r="C559" s="51">
        <v>1</v>
      </c>
      <c r="D559" s="54">
        <v>60</v>
      </c>
      <c r="E559" s="54">
        <v>64</v>
      </c>
      <c r="F559" s="54">
        <v>25.107999999999997</v>
      </c>
      <c r="G559" s="54">
        <v>0.54667227359053405</v>
      </c>
      <c r="H559" s="54">
        <v>0.9375</v>
      </c>
      <c r="I559" s="54">
        <v>0.75</v>
      </c>
      <c r="J559" s="54">
        <v>8.7403874447366334</v>
      </c>
      <c r="K559" s="54">
        <v>162</v>
      </c>
      <c r="L559" s="54">
        <v>118.5</v>
      </c>
      <c r="M559" s="54">
        <v>490.08474576271186</v>
      </c>
      <c r="N559" s="54">
        <v>22.137857750078528</v>
      </c>
      <c r="O559" s="54">
        <v>0.21159196868899063</v>
      </c>
      <c r="P559" s="54">
        <v>2.0256217181373404</v>
      </c>
      <c r="Q559" s="54">
        <v>158.93333333333337</v>
      </c>
      <c r="R559" s="54">
        <v>0.90635986996795859</v>
      </c>
      <c r="S559" s="54">
        <v>5.3943091372391265</v>
      </c>
      <c r="T559" s="54">
        <v>1.1111111111111134E-2</v>
      </c>
      <c r="U559" s="54">
        <v>0.14183074522083811</v>
      </c>
      <c r="V559" s="54">
        <v>9.633275663033837</v>
      </c>
      <c r="W559" s="54">
        <v>8.0663911798688925</v>
      </c>
    </row>
    <row r="560" spans="3:23" x14ac:dyDescent="0.25">
      <c r="C560" s="52">
        <v>1</v>
      </c>
      <c r="D560" s="55">
        <v>60</v>
      </c>
      <c r="E560" s="55">
        <v>65</v>
      </c>
      <c r="F560" s="55">
        <v>25.595999999999997</v>
      </c>
      <c r="G560" s="55">
        <v>0.6312248968027353</v>
      </c>
      <c r="H560" s="55">
        <v>0.92307692307692313</v>
      </c>
      <c r="I560" s="55">
        <v>0.66666666666666663</v>
      </c>
      <c r="J560" s="55">
        <v>8.7403874447366334</v>
      </c>
      <c r="K560" s="55">
        <v>149</v>
      </c>
      <c r="L560" s="55">
        <v>112.46666666666667</v>
      </c>
      <c r="M560" s="55">
        <v>362.08361581920894</v>
      </c>
      <c r="N560" s="55">
        <v>19.028494838510191</v>
      </c>
      <c r="O560" s="55">
        <v>0.12110014658462309</v>
      </c>
      <c r="P560" s="55">
        <v>1.9859466532172121</v>
      </c>
      <c r="Q560" s="55">
        <v>115.96999999999996</v>
      </c>
      <c r="R560" s="55">
        <v>0.92907132363611633</v>
      </c>
      <c r="S560" s="55">
        <v>5.2106499704282285</v>
      </c>
      <c r="T560" s="55">
        <v>9.999999999999995E-3</v>
      </c>
      <c r="U560" s="55">
        <v>0.16260159749091641</v>
      </c>
      <c r="V560" s="55">
        <v>10.053279693395362</v>
      </c>
      <c r="W560" s="55">
        <v>7.7973222373473288</v>
      </c>
    </row>
    <row r="561" spans="3:23" x14ac:dyDescent="0.25">
      <c r="C561" s="51">
        <v>1</v>
      </c>
      <c r="D561" s="54">
        <v>55</v>
      </c>
      <c r="E561" s="54">
        <v>59</v>
      </c>
      <c r="F561" s="54">
        <v>24.553999999999998</v>
      </c>
      <c r="G561" s="54">
        <v>0.60536091721412666</v>
      </c>
      <c r="H561" s="54">
        <v>0.93220338983050843</v>
      </c>
      <c r="I561" s="54">
        <v>0.6875</v>
      </c>
      <c r="J561" s="54">
        <v>8.3682838718840049</v>
      </c>
      <c r="K561" s="54">
        <v>146</v>
      </c>
      <c r="L561" s="54">
        <v>110.49090909090908</v>
      </c>
      <c r="M561" s="54">
        <v>335.92121212121208</v>
      </c>
      <c r="N561" s="54">
        <v>18.328153538237618</v>
      </c>
      <c r="O561" s="54">
        <v>0.17659377827188136</v>
      </c>
      <c r="P561" s="54">
        <v>1.9549940029043749</v>
      </c>
      <c r="Q561" s="54">
        <v>139.1333333333333</v>
      </c>
      <c r="R561" s="54">
        <v>0.89927567986981827</v>
      </c>
      <c r="S561" s="54">
        <v>4.999186077003678</v>
      </c>
      <c r="T561" s="54">
        <v>1.1358024691358047E-2</v>
      </c>
      <c r="U561" s="54">
        <v>0.14537874496981815</v>
      </c>
      <c r="V561" s="54">
        <v>9.5019227365344712</v>
      </c>
      <c r="W561" s="54">
        <v>7.5630658919739568</v>
      </c>
    </row>
    <row r="562" spans="3:23" x14ac:dyDescent="0.25">
      <c r="C562" s="52">
        <v>1</v>
      </c>
      <c r="D562" s="55">
        <v>57</v>
      </c>
      <c r="E562" s="55">
        <v>61</v>
      </c>
      <c r="F562" s="55">
        <v>24.645</v>
      </c>
      <c r="G562" s="55">
        <v>0.54591534803443809</v>
      </c>
      <c r="H562" s="55">
        <v>0.93442622950819676</v>
      </c>
      <c r="I562" s="55">
        <v>0.71250000000000002</v>
      </c>
      <c r="J562" s="55">
        <v>8.5190758917798277</v>
      </c>
      <c r="K562" s="55">
        <v>151</v>
      </c>
      <c r="L562" s="55">
        <v>111.05263157894737</v>
      </c>
      <c r="M562" s="55">
        <v>403.08646616541358</v>
      </c>
      <c r="N562" s="55">
        <v>20.077013377627001</v>
      </c>
      <c r="O562" s="55">
        <v>0.28328187219161788</v>
      </c>
      <c r="P562" s="55">
        <v>1.9366467827792571</v>
      </c>
      <c r="Q562" s="55">
        <v>158.32222222222219</v>
      </c>
      <c r="R562" s="55">
        <v>0.89697276563264183</v>
      </c>
      <c r="S562" s="55">
        <v>5.034472908825669</v>
      </c>
      <c r="T562" s="55">
        <v>1.1111111111111134E-2</v>
      </c>
      <c r="U562" s="55">
        <v>0.13220861833443154</v>
      </c>
      <c r="V562" s="55">
        <v>9.3993248468658948</v>
      </c>
      <c r="W562" s="55">
        <v>7.8751335111600413</v>
      </c>
    </row>
    <row r="563" spans="3:23" x14ac:dyDescent="0.25">
      <c r="C563" s="51">
        <v>1</v>
      </c>
      <c r="D563" s="54">
        <v>54</v>
      </c>
      <c r="E563" s="54">
        <v>58</v>
      </c>
      <c r="F563" s="54">
        <v>24.182000000000002</v>
      </c>
      <c r="G563" s="54">
        <v>0.57784691467431337</v>
      </c>
      <c r="H563" s="54">
        <v>0.93103448275862066</v>
      </c>
      <c r="I563" s="54">
        <v>0.67500000000000004</v>
      </c>
      <c r="J563" s="54">
        <v>8.291859587312052</v>
      </c>
      <c r="K563" s="54">
        <v>146</v>
      </c>
      <c r="L563" s="54">
        <v>111.55555555555556</v>
      </c>
      <c r="M563" s="54">
        <v>351.53459119496858</v>
      </c>
      <c r="N563" s="54">
        <v>18.749255750428297</v>
      </c>
      <c r="O563" s="54">
        <v>0.18493880200909263</v>
      </c>
      <c r="P563" s="54">
        <v>1.8629068951010093</v>
      </c>
      <c r="Q563" s="54">
        <v>151.96666666666661</v>
      </c>
      <c r="R563" s="54">
        <v>0.89288383968657858</v>
      </c>
      <c r="S563" s="54">
        <v>5.0183238445557405</v>
      </c>
      <c r="T563" s="54">
        <v>1.1111111111111134E-2</v>
      </c>
      <c r="U563" s="54">
        <v>0.15120462964262041</v>
      </c>
      <c r="V563" s="54">
        <v>9.2776114422880465</v>
      </c>
      <c r="W563" s="54">
        <v>7.5718777944003648</v>
      </c>
    </row>
    <row r="564" spans="3:23" x14ac:dyDescent="0.25">
      <c r="C564" s="52">
        <v>1</v>
      </c>
      <c r="D564" s="55">
        <v>49</v>
      </c>
      <c r="E564" s="55">
        <v>53</v>
      </c>
      <c r="F564" s="55">
        <v>22.685000000000002</v>
      </c>
      <c r="G564" s="55">
        <v>0.43919593041394511</v>
      </c>
      <c r="H564" s="55">
        <v>0.92452830188679247</v>
      </c>
      <c r="I564" s="55">
        <v>0.68055555555555558</v>
      </c>
      <c r="J564" s="55">
        <v>7.8986541696685881</v>
      </c>
      <c r="K564" s="55">
        <v>133</v>
      </c>
      <c r="L564" s="55">
        <v>105.79591836734694</v>
      </c>
      <c r="M564" s="55">
        <v>205.5408163265306</v>
      </c>
      <c r="N564" s="55">
        <v>14.33669474901836</v>
      </c>
      <c r="O564" s="55">
        <v>0.15605471491986495</v>
      </c>
      <c r="P564" s="55">
        <v>1.9589239972165062</v>
      </c>
      <c r="Q564" s="55">
        <v>103.32098765432096</v>
      </c>
      <c r="R564" s="55">
        <v>0.88416056490465555</v>
      </c>
      <c r="S564" s="55">
        <v>5.0378799970439756</v>
      </c>
      <c r="T564" s="55">
        <v>1.2955342173449156E-2</v>
      </c>
      <c r="U564" s="55">
        <v>0.14317878496155062</v>
      </c>
      <c r="V564" s="55">
        <v>8.4402427849180874</v>
      </c>
      <c r="W564" s="55">
        <v>7.5826407197637122</v>
      </c>
    </row>
    <row r="565" spans="3:23" x14ac:dyDescent="0.25">
      <c r="C565" s="51">
        <v>1</v>
      </c>
      <c r="D565" s="54">
        <v>47</v>
      </c>
      <c r="E565" s="54">
        <v>52</v>
      </c>
      <c r="F565" s="54">
        <v>22.776000000000003</v>
      </c>
      <c r="G565" s="54">
        <v>0.54029913508406835</v>
      </c>
      <c r="H565" s="54">
        <v>0.90384615384615385</v>
      </c>
      <c r="I565" s="54">
        <v>0.65277777777777779</v>
      </c>
      <c r="J565" s="54">
        <v>7.7357778278950491</v>
      </c>
      <c r="K565" s="54">
        <v>130</v>
      </c>
      <c r="L565" s="54">
        <v>104.14893617021276</v>
      </c>
      <c r="M565" s="54">
        <v>185.30342275670671</v>
      </c>
      <c r="N565" s="54">
        <v>13.612619981352109</v>
      </c>
      <c r="O565" s="54">
        <v>0.10685613668116396</v>
      </c>
      <c r="P565" s="54">
        <v>2.0756754181824637</v>
      </c>
      <c r="Q565" s="54">
        <v>93.123456790123399</v>
      </c>
      <c r="R565" s="54">
        <v>0.91331457308242492</v>
      </c>
      <c r="S565" s="54">
        <v>4.6553407132416726</v>
      </c>
      <c r="T565" s="54">
        <v>1.3260173754000902E-2</v>
      </c>
      <c r="U565" s="54">
        <v>0.17537629649629413</v>
      </c>
      <c r="V565" s="54">
        <v>8.5656174876903961</v>
      </c>
      <c r="W565" s="54">
        <v>7.2077360218402147</v>
      </c>
    </row>
    <row r="566" spans="3:23" x14ac:dyDescent="0.25">
      <c r="C566" s="52">
        <v>1</v>
      </c>
      <c r="D566" s="55">
        <v>47</v>
      </c>
      <c r="E566" s="55">
        <v>52</v>
      </c>
      <c r="F566" s="55">
        <v>22.776000000000003</v>
      </c>
      <c r="G566" s="55">
        <v>0.54029913508406835</v>
      </c>
      <c r="H566" s="55">
        <v>0.90384615384615385</v>
      </c>
      <c r="I566" s="55">
        <v>0.65277777777777779</v>
      </c>
      <c r="J566" s="55">
        <v>7.7357778278950491</v>
      </c>
      <c r="K566" s="55">
        <v>135</v>
      </c>
      <c r="L566" s="55">
        <v>104.40425531914893</v>
      </c>
      <c r="M566" s="55">
        <v>243.37650323774284</v>
      </c>
      <c r="N566" s="55">
        <v>15.600528940960395</v>
      </c>
      <c r="O566" s="55">
        <v>0.17972978431117348</v>
      </c>
      <c r="P566" s="55">
        <v>1.9839310688366125</v>
      </c>
      <c r="Q566" s="55">
        <v>101.37037037037032</v>
      </c>
      <c r="R566" s="55">
        <v>0.90193485392763306</v>
      </c>
      <c r="S566" s="55">
        <v>4.7508774152772686</v>
      </c>
      <c r="T566" s="55">
        <v>1.2650510592897412E-2</v>
      </c>
      <c r="U566" s="55">
        <v>0.19149378594539704</v>
      </c>
      <c r="V566" s="55">
        <v>8.5656174876903961</v>
      </c>
      <c r="W566" s="55">
        <v>7.2077360218402147</v>
      </c>
    </row>
    <row r="567" spans="3:23" x14ac:dyDescent="0.25">
      <c r="C567" s="51">
        <v>1</v>
      </c>
      <c r="D567" s="54">
        <v>29</v>
      </c>
      <c r="E567" s="54">
        <v>33</v>
      </c>
      <c r="F567" s="54">
        <v>17.996000000000002</v>
      </c>
      <c r="G567" s="54">
        <v>0</v>
      </c>
      <c r="H567" s="54">
        <v>0.87878787878787878</v>
      </c>
      <c r="I567" s="54">
        <v>0.59183673469387754</v>
      </c>
      <c r="J567" s="54">
        <v>6.0765077797464979</v>
      </c>
      <c r="K567" s="54">
        <v>111</v>
      </c>
      <c r="L567" s="54">
        <v>98.931034482758619</v>
      </c>
      <c r="M567" s="54">
        <v>66.85221674876847</v>
      </c>
      <c r="N567" s="54">
        <v>8.1763204896070736</v>
      </c>
      <c r="O567" s="54">
        <v>-0.4659102812637394</v>
      </c>
      <c r="P567" s="54">
        <v>2.4013776010659509</v>
      </c>
      <c r="Q567" s="54">
        <v>51.267857142857146</v>
      </c>
      <c r="R567" s="54">
        <v>0.9037217372390135</v>
      </c>
      <c r="S567" s="54">
        <v>4.0733297019495218</v>
      </c>
      <c r="T567" s="54">
        <v>1.785714285714287E-2</v>
      </c>
      <c r="U567" s="54">
        <v>0.19544572491001058</v>
      </c>
      <c r="V567" s="54">
        <v>6.2330229193099944</v>
      </c>
      <c r="W567" s="54">
        <v>6.2330229193099944</v>
      </c>
    </row>
    <row r="568" spans="3:23" x14ac:dyDescent="0.25">
      <c r="C568" s="52">
        <v>1</v>
      </c>
      <c r="D568" s="55">
        <v>29</v>
      </c>
      <c r="E568" s="55">
        <v>33</v>
      </c>
      <c r="F568" s="55">
        <v>17.996000000000002</v>
      </c>
      <c r="G568" s="55">
        <v>0</v>
      </c>
      <c r="H568" s="55">
        <v>0.87878787878787878</v>
      </c>
      <c r="I568" s="55">
        <v>0.59183673469387754</v>
      </c>
      <c r="J568" s="55">
        <v>6.0765077797464979</v>
      </c>
      <c r="K568" s="55">
        <v>110</v>
      </c>
      <c r="L568" s="55">
        <v>98.310344827586206</v>
      </c>
      <c r="M568" s="55">
        <v>62.435960591132989</v>
      </c>
      <c r="N568" s="55">
        <v>7.9016429045568106</v>
      </c>
      <c r="O568" s="55">
        <v>-0.32795698635007459</v>
      </c>
      <c r="P568" s="55">
        <v>2.1953575978663289</v>
      </c>
      <c r="Q568" s="55">
        <v>52.892857142857139</v>
      </c>
      <c r="R568" s="55">
        <v>0.90157008657275584</v>
      </c>
      <c r="S568" s="55">
        <v>4.1422952191909008</v>
      </c>
      <c r="T568" s="55">
        <v>1.785714285714287E-2</v>
      </c>
      <c r="U568" s="55">
        <v>0.2098958581101438</v>
      </c>
      <c r="V568" s="55">
        <v>6.2330229193099944</v>
      </c>
      <c r="W568" s="55">
        <v>6.2330229193099944</v>
      </c>
    </row>
    <row r="569" spans="3:23" x14ac:dyDescent="0.25">
      <c r="C569" s="51">
        <v>1</v>
      </c>
      <c r="D569" s="54">
        <v>29</v>
      </c>
      <c r="E569" s="54">
        <v>33</v>
      </c>
      <c r="F569" s="54">
        <v>17.996000000000002</v>
      </c>
      <c r="G569" s="54">
        <v>0</v>
      </c>
      <c r="H569" s="54">
        <v>0.87878787878787878</v>
      </c>
      <c r="I569" s="54">
        <v>0.59183673469387754</v>
      </c>
      <c r="J569" s="54">
        <v>6.0765077797464979</v>
      </c>
      <c r="K569" s="54">
        <v>116</v>
      </c>
      <c r="L569" s="54">
        <v>101.27586206896552</v>
      </c>
      <c r="M569" s="54">
        <v>79.206896551724142</v>
      </c>
      <c r="N569" s="54">
        <v>8.8998256472654642</v>
      </c>
      <c r="O569" s="54">
        <v>-0.33091677102833972</v>
      </c>
      <c r="P569" s="54">
        <v>2.3077637596174365</v>
      </c>
      <c r="Q569" s="54">
        <v>58.089285714285715</v>
      </c>
      <c r="R569" s="54">
        <v>0.90576101767366768</v>
      </c>
      <c r="S569" s="54">
        <v>4.2802262536736588</v>
      </c>
      <c r="T569" s="54">
        <v>1.8494897959183687E-2</v>
      </c>
      <c r="U569" s="54">
        <v>0.19852691950906232</v>
      </c>
      <c r="V569" s="54">
        <v>6.2330229193099944</v>
      </c>
      <c r="W569" s="54">
        <v>6.2330229193099944</v>
      </c>
    </row>
    <row r="570" spans="3:23" x14ac:dyDescent="0.25">
      <c r="C570" s="52">
        <v>1</v>
      </c>
      <c r="D570" s="55">
        <v>54</v>
      </c>
      <c r="E570" s="55">
        <v>58</v>
      </c>
      <c r="F570" s="55">
        <v>24.182000000000002</v>
      </c>
      <c r="G570" s="55">
        <v>0.57784691467431337</v>
      </c>
      <c r="H570" s="55">
        <v>0.93103448275862066</v>
      </c>
      <c r="I570" s="55">
        <v>0.67500000000000004</v>
      </c>
      <c r="J570" s="55">
        <v>8.291859587312052</v>
      </c>
      <c r="K570" s="55">
        <v>124</v>
      </c>
      <c r="L570" s="55">
        <v>98.629629629629633</v>
      </c>
      <c r="M570" s="55">
        <v>170.19986023759606</v>
      </c>
      <c r="N570" s="55">
        <v>13.046066849345671</v>
      </c>
      <c r="O570" s="55">
        <v>0.11453637267387103</v>
      </c>
      <c r="P570" s="55">
        <v>1.9737427434149375</v>
      </c>
      <c r="Q570" s="55">
        <v>99.7222222222222</v>
      </c>
      <c r="R570" s="55">
        <v>0.9018989103207995</v>
      </c>
      <c r="S570" s="55">
        <v>5.0001673632345165</v>
      </c>
      <c r="T570" s="55">
        <v>1.1111111111111134E-2</v>
      </c>
      <c r="U570" s="55">
        <v>0.14421843927390876</v>
      </c>
      <c r="V570" s="55">
        <v>9.2776114422880465</v>
      </c>
      <c r="W570" s="55">
        <v>7.5718777944003648</v>
      </c>
    </row>
    <row r="571" spans="3:23" x14ac:dyDescent="0.25">
      <c r="C571" s="51">
        <v>1</v>
      </c>
      <c r="D571" s="54">
        <v>50</v>
      </c>
      <c r="E571" s="54">
        <v>54</v>
      </c>
      <c r="F571" s="54">
        <v>23.511999999999997</v>
      </c>
      <c r="G571" s="54">
        <v>0.64027308405573846</v>
      </c>
      <c r="H571" s="54">
        <v>0.92592592592592593</v>
      </c>
      <c r="I571" s="54">
        <v>0.7142857142857143</v>
      </c>
      <c r="J571" s="54">
        <v>7.9788456080286538</v>
      </c>
      <c r="K571" s="54">
        <v>124</v>
      </c>
      <c r="L571" s="54">
        <v>97.46</v>
      </c>
      <c r="M571" s="54">
        <v>181.76367346938775</v>
      </c>
      <c r="N571" s="54">
        <v>13.481975874084174</v>
      </c>
      <c r="O571" s="54">
        <v>0.21873831707038141</v>
      </c>
      <c r="P571" s="54">
        <v>1.964467477554068</v>
      </c>
      <c r="Q571" s="54">
        <v>94.412500000000023</v>
      </c>
      <c r="R571" s="54">
        <v>0.88548749515950265</v>
      </c>
      <c r="S571" s="54">
        <v>5.0536606896881864</v>
      </c>
      <c r="T571" s="54">
        <v>1.281250000000001E-2</v>
      </c>
      <c r="U571" s="54">
        <v>0.16637235694946603</v>
      </c>
      <c r="V571" s="54">
        <v>9.202898094259945</v>
      </c>
      <c r="W571" s="54">
        <v>7.0691819422995001</v>
      </c>
    </row>
    <row r="572" spans="3:23" x14ac:dyDescent="0.25">
      <c r="C572" s="52">
        <v>1</v>
      </c>
      <c r="D572" s="55">
        <v>55</v>
      </c>
      <c r="E572" s="55">
        <v>59</v>
      </c>
      <c r="F572" s="55">
        <v>24.553999999999998</v>
      </c>
      <c r="G572" s="55">
        <v>0.60536091721412666</v>
      </c>
      <c r="H572" s="55">
        <v>0.93220338983050843</v>
      </c>
      <c r="I572" s="55">
        <v>0.6875</v>
      </c>
      <c r="J572" s="55">
        <v>8.3682838718840049</v>
      </c>
      <c r="K572" s="55">
        <v>121</v>
      </c>
      <c r="L572" s="55">
        <v>93.854545454545459</v>
      </c>
      <c r="M572" s="55">
        <v>181.68215488215486</v>
      </c>
      <c r="N572" s="55">
        <v>13.478952291708538</v>
      </c>
      <c r="O572" s="55">
        <v>0.24246929825257751</v>
      </c>
      <c r="P572" s="55">
        <v>2.030671420672844</v>
      </c>
      <c r="Q572" s="55">
        <v>85.76666666666668</v>
      </c>
      <c r="R572" s="55">
        <v>0.89461445681689267</v>
      </c>
      <c r="S572" s="55">
        <v>5.0129113043157414</v>
      </c>
      <c r="T572" s="55">
        <v>1.1111111111111134E-2</v>
      </c>
      <c r="U572" s="55">
        <v>0.16634560108889307</v>
      </c>
      <c r="V572" s="55">
        <v>9.5019227365344712</v>
      </c>
      <c r="W572" s="55">
        <v>7.5630658919739568</v>
      </c>
    </row>
    <row r="573" spans="3:23" x14ac:dyDescent="0.25">
      <c r="C573" s="51">
        <v>1</v>
      </c>
      <c r="D573" s="54">
        <v>41</v>
      </c>
      <c r="E573" s="54">
        <v>45</v>
      </c>
      <c r="F573" s="54">
        <v>20.907</v>
      </c>
      <c r="G573" s="54">
        <v>0.37986972501764632</v>
      </c>
      <c r="H573" s="54">
        <v>0.91111111111111109</v>
      </c>
      <c r="I573" s="54">
        <v>0.640625</v>
      </c>
      <c r="J573" s="54">
        <v>7.2251519938435669</v>
      </c>
      <c r="K573" s="54">
        <v>114</v>
      </c>
      <c r="L573" s="54">
        <v>93.048780487804876</v>
      </c>
      <c r="M573" s="54">
        <v>128.89756097560976</v>
      </c>
      <c r="N573" s="54">
        <v>11.35330616937682</v>
      </c>
      <c r="O573" s="54">
        <v>7.3012782721964667E-2</v>
      </c>
      <c r="P573" s="54">
        <v>2.1938432169304014</v>
      </c>
      <c r="Q573" s="54">
        <v>62.652777777777743</v>
      </c>
      <c r="R573" s="54">
        <v>0.92345126939423283</v>
      </c>
      <c r="S573" s="54">
        <v>4.8817038337808398</v>
      </c>
      <c r="T573" s="54">
        <v>1.4660493827160524E-2</v>
      </c>
      <c r="U573" s="54">
        <v>0.20241899304399308</v>
      </c>
      <c r="V573" s="54">
        <v>7.6360292750506691</v>
      </c>
      <c r="W573" s="54">
        <v>7.0636324810317683</v>
      </c>
    </row>
    <row r="574" spans="3:23" x14ac:dyDescent="0.25">
      <c r="C574" s="52">
        <v>1</v>
      </c>
      <c r="D574" s="55">
        <v>29</v>
      </c>
      <c r="E574" s="55">
        <v>33</v>
      </c>
      <c r="F574" s="55">
        <v>17.996000000000002</v>
      </c>
      <c r="G574" s="55">
        <v>0</v>
      </c>
      <c r="H574" s="55">
        <v>0.87878787878787878</v>
      </c>
      <c r="I574" s="55">
        <v>0.59183673469387754</v>
      </c>
      <c r="J574" s="55">
        <v>6.0765077797464979</v>
      </c>
      <c r="K574" s="55">
        <v>163</v>
      </c>
      <c r="L574" s="55">
        <v>122.62068965517241</v>
      </c>
      <c r="M574" s="55">
        <v>692.74384236453193</v>
      </c>
      <c r="N574" s="55">
        <v>26.320027400527756</v>
      </c>
      <c r="O574" s="55">
        <v>-0.24058648347010367</v>
      </c>
      <c r="P574" s="55">
        <v>2.0670353401983936</v>
      </c>
      <c r="Q574" s="55">
        <v>328.69642857142856</v>
      </c>
      <c r="R574" s="55">
        <v>0.88960977748720549</v>
      </c>
      <c r="S574" s="55">
        <v>4.6250538398805556</v>
      </c>
      <c r="T574" s="55">
        <v>1.785714285714287E-2</v>
      </c>
      <c r="U574" s="55">
        <v>0.12062324260889765</v>
      </c>
      <c r="V574" s="55">
        <v>6.2330229193099944</v>
      </c>
      <c r="W574" s="55">
        <v>6.2330229193099944</v>
      </c>
    </row>
    <row r="575" spans="3:23" x14ac:dyDescent="0.25">
      <c r="C575" s="51">
        <v>1</v>
      </c>
      <c r="D575" s="54">
        <v>65</v>
      </c>
      <c r="E575" s="54">
        <v>69</v>
      </c>
      <c r="F575" s="54">
        <v>26.332000000000001</v>
      </c>
      <c r="G575" s="54">
        <v>0.51140596360598922</v>
      </c>
      <c r="H575" s="54">
        <v>0.94202898550724634</v>
      </c>
      <c r="I575" s="54">
        <v>0.72222222222222221</v>
      </c>
      <c r="J575" s="54">
        <v>9.0972836829344601</v>
      </c>
      <c r="K575" s="54">
        <v>204</v>
      </c>
      <c r="L575" s="54">
        <v>131.98461538461538</v>
      </c>
      <c r="M575" s="54">
        <v>1288.7653846153851</v>
      </c>
      <c r="N575" s="54">
        <v>35.899378610435377</v>
      </c>
      <c r="O575" s="54">
        <v>0.33002452663309384</v>
      </c>
      <c r="P575" s="54">
        <v>1.9919354229390271</v>
      </c>
      <c r="Q575" s="54">
        <v>409.16999999999996</v>
      </c>
      <c r="R575" s="54">
        <v>0.9040632967713178</v>
      </c>
      <c r="S575" s="54">
        <v>5.5799849283797878</v>
      </c>
      <c r="T575" s="54">
        <v>9.999999999999995E-3</v>
      </c>
      <c r="U575" s="54">
        <v>0.10255944813812121</v>
      </c>
      <c r="V575" s="54">
        <v>9.9144445588859238</v>
      </c>
      <c r="W575" s="54">
        <v>8.5198713156205592</v>
      </c>
    </row>
    <row r="576" spans="3:23" x14ac:dyDescent="0.25">
      <c r="C576" s="52">
        <v>1</v>
      </c>
      <c r="D576" s="55">
        <v>88</v>
      </c>
      <c r="E576" s="55">
        <v>93</v>
      </c>
      <c r="F576" s="55">
        <v>31.013000000000002</v>
      </c>
      <c r="G576" s="55">
        <v>0.63360977634184279</v>
      </c>
      <c r="H576" s="55">
        <v>0.94623655913978499</v>
      </c>
      <c r="I576" s="55">
        <v>0.73333333333333328</v>
      </c>
      <c r="J576" s="55">
        <v>10.585134856802455</v>
      </c>
      <c r="K576" s="55">
        <v>209</v>
      </c>
      <c r="L576" s="55">
        <v>138.06818181818181</v>
      </c>
      <c r="M576" s="55">
        <v>1726.3861024033438</v>
      </c>
      <c r="N576" s="55">
        <v>41.549802675865308</v>
      </c>
      <c r="O576" s="55">
        <v>0.16064400571984278</v>
      </c>
      <c r="P576" s="55">
        <v>1.7578603741092234</v>
      </c>
      <c r="Q576" s="55">
        <v>458.34848484848482</v>
      </c>
      <c r="R576" s="55">
        <v>0.92366013116578527</v>
      </c>
      <c r="S576" s="55">
        <v>5.9422750844972212</v>
      </c>
      <c r="T576" s="55">
        <v>7.8053259871441851E-3</v>
      </c>
      <c r="U576" s="55">
        <v>8.1292594544691232E-2</v>
      </c>
      <c r="V576" s="55">
        <v>12.110320527656377</v>
      </c>
      <c r="W576" s="55">
        <v>9.3691833567563823</v>
      </c>
    </row>
    <row r="577" spans="3:23" x14ac:dyDescent="0.25">
      <c r="C577" s="51">
        <v>1</v>
      </c>
      <c r="D577" s="54">
        <v>88</v>
      </c>
      <c r="E577" s="54">
        <v>93</v>
      </c>
      <c r="F577" s="54">
        <v>31.037999999999997</v>
      </c>
      <c r="G577" s="54">
        <v>0.53931327403705165</v>
      </c>
      <c r="H577" s="54">
        <v>0.94623655913978499</v>
      </c>
      <c r="I577" s="54">
        <v>0.66666666666666663</v>
      </c>
      <c r="J577" s="54">
        <v>10.585134856802455</v>
      </c>
      <c r="K577" s="54">
        <v>225</v>
      </c>
      <c r="L577" s="54">
        <v>136.68181818181819</v>
      </c>
      <c r="M577" s="54">
        <v>2155.4608150470222</v>
      </c>
      <c r="N577" s="54">
        <v>46.426940616920064</v>
      </c>
      <c r="O577" s="54">
        <v>0.25342768345844419</v>
      </c>
      <c r="P577" s="54">
        <v>1.8395920093877371</v>
      </c>
      <c r="Q577" s="54">
        <v>506.79166666666634</v>
      </c>
      <c r="R577" s="54">
        <v>0.92630104934417334</v>
      </c>
      <c r="S577" s="54">
        <v>5.996307897021806</v>
      </c>
      <c r="T577" s="54">
        <v>7.0408950617284177E-3</v>
      </c>
      <c r="U577" s="54">
        <v>0.10949892075291735</v>
      </c>
      <c r="V577" s="54">
        <v>11.635033265677629</v>
      </c>
      <c r="W577" s="54">
        <v>9.7979221850088987</v>
      </c>
    </row>
    <row r="578" spans="3:23" x14ac:dyDescent="0.25">
      <c r="C578" s="52">
        <v>1</v>
      </c>
      <c r="D578" s="55">
        <v>73</v>
      </c>
      <c r="E578" s="55">
        <v>78</v>
      </c>
      <c r="F578" s="55">
        <v>28.498999999999999</v>
      </c>
      <c r="G578" s="55">
        <v>0.68430640746556559</v>
      </c>
      <c r="H578" s="55">
        <v>0.9358974358974359</v>
      </c>
      <c r="I578" s="55">
        <v>0.66363636363636369</v>
      </c>
      <c r="J578" s="55">
        <v>9.6408758298023347</v>
      </c>
      <c r="K578" s="55">
        <v>191</v>
      </c>
      <c r="L578" s="55">
        <v>133.56164383561645</v>
      </c>
      <c r="M578" s="55">
        <v>1246.1107305936075</v>
      </c>
      <c r="N578" s="55">
        <v>35.300293633249105</v>
      </c>
      <c r="O578" s="55">
        <v>-3.8734328129467331E-2</v>
      </c>
      <c r="P578" s="55">
        <v>1.8188864882396432</v>
      </c>
      <c r="Q578" s="55">
        <v>481.62499999999989</v>
      </c>
      <c r="R578" s="55">
        <v>0.90845835971762046</v>
      </c>
      <c r="S578" s="55">
        <v>5.6930483601609758</v>
      </c>
      <c r="T578" s="55">
        <v>8.3333333333333141E-3</v>
      </c>
      <c r="U578" s="55">
        <v>9.314971107358086E-2</v>
      </c>
      <c r="V578" s="55">
        <v>11.408401883749129</v>
      </c>
      <c r="W578" s="55">
        <v>8.3189448607707241</v>
      </c>
    </row>
    <row r="579" spans="3:23" x14ac:dyDescent="0.25">
      <c r="C579" s="51">
        <v>1</v>
      </c>
      <c r="D579" s="54">
        <v>71</v>
      </c>
      <c r="E579" s="54">
        <v>77</v>
      </c>
      <c r="F579" s="54">
        <v>28.962</v>
      </c>
      <c r="G579" s="54">
        <v>0.69373806622176271</v>
      </c>
      <c r="H579" s="54">
        <v>0.92207792207792205</v>
      </c>
      <c r="I579" s="54">
        <v>0.6454545454545455</v>
      </c>
      <c r="J579" s="54">
        <v>9.5078918628787825</v>
      </c>
      <c r="K579" s="54">
        <v>189</v>
      </c>
      <c r="L579" s="54">
        <v>131.04225352112675</v>
      </c>
      <c r="M579" s="54">
        <v>1075.9553319919519</v>
      </c>
      <c r="N579" s="54">
        <v>32.801758062517806</v>
      </c>
      <c r="O579" s="54">
        <v>-6.2250346760431743E-2</v>
      </c>
      <c r="P579" s="54">
        <v>1.9816572755059476</v>
      </c>
      <c r="Q579" s="54">
        <v>494.2999999999999</v>
      </c>
      <c r="R579" s="54">
        <v>0.90504159243869176</v>
      </c>
      <c r="S579" s="54">
        <v>5.5720069785377238</v>
      </c>
      <c r="T579" s="54">
        <v>8.3333333333333141E-3</v>
      </c>
      <c r="U579" s="54">
        <v>0.10421172569301167</v>
      </c>
      <c r="V579" s="54">
        <v>11.376241776739668</v>
      </c>
      <c r="W579" s="54">
        <v>8.1934809399976771</v>
      </c>
    </row>
    <row r="580" spans="3:23" x14ac:dyDescent="0.25">
      <c r="C580" s="52">
        <v>1</v>
      </c>
      <c r="D580" s="55">
        <v>72</v>
      </c>
      <c r="E580" s="55">
        <v>78</v>
      </c>
      <c r="F580" s="55">
        <v>29.904999999999998</v>
      </c>
      <c r="G580" s="55">
        <v>0.77095934953721623</v>
      </c>
      <c r="H580" s="55">
        <v>0.92307692307692313</v>
      </c>
      <c r="I580" s="55">
        <v>0.5950413223140496</v>
      </c>
      <c r="J580" s="55">
        <v>9.5746147296343835</v>
      </c>
      <c r="K580" s="55">
        <v>191</v>
      </c>
      <c r="L580" s="55">
        <v>130.08333333333334</v>
      </c>
      <c r="M580" s="55">
        <v>954.44366197183115</v>
      </c>
      <c r="N580" s="55">
        <v>30.894071631493173</v>
      </c>
      <c r="O580" s="55">
        <v>-4.1347260213191406E-2</v>
      </c>
      <c r="P580" s="55">
        <v>2.0281009617959946</v>
      </c>
      <c r="Q580" s="55">
        <v>465.40151515151496</v>
      </c>
      <c r="R580" s="55">
        <v>0.91463357574885862</v>
      </c>
      <c r="S580" s="55">
        <v>5.673057813792072</v>
      </c>
      <c r="T580" s="55">
        <v>7.6905417814508879E-3</v>
      </c>
      <c r="U580" s="55">
        <v>0.11892342082968155</v>
      </c>
      <c r="V580" s="55">
        <v>12.222483671563243</v>
      </c>
      <c r="W580" s="55">
        <v>7.7843086269497617</v>
      </c>
    </row>
    <row r="581" spans="3:23" x14ac:dyDescent="0.25">
      <c r="C581" s="51">
        <v>1</v>
      </c>
      <c r="D581" s="54">
        <v>72</v>
      </c>
      <c r="E581" s="54">
        <v>77</v>
      </c>
      <c r="F581" s="54">
        <v>29.441999999999997</v>
      </c>
      <c r="G581" s="54">
        <v>0.7656248166283034</v>
      </c>
      <c r="H581" s="54">
        <v>0.93506493506493504</v>
      </c>
      <c r="I581" s="54">
        <v>0.5950413223140496</v>
      </c>
      <c r="J581" s="54">
        <v>9.5746147296343835</v>
      </c>
      <c r="K581" s="54">
        <v>198</v>
      </c>
      <c r="L581" s="54">
        <v>133.01388888888889</v>
      </c>
      <c r="M581" s="54">
        <v>1076.8026212832556</v>
      </c>
      <c r="N581" s="54">
        <v>32.814670823935678</v>
      </c>
      <c r="O581" s="54">
        <v>3.7128240626758686E-2</v>
      </c>
      <c r="P581" s="54">
        <v>2.0729786765618186</v>
      </c>
      <c r="Q581" s="54">
        <v>454.92424242424232</v>
      </c>
      <c r="R581" s="54">
        <v>0.91250070977636633</v>
      </c>
      <c r="S581" s="54">
        <v>5.6421472236645345</v>
      </c>
      <c r="T581" s="54">
        <v>7.6905417814508879E-3</v>
      </c>
      <c r="U581" s="54">
        <v>0.10902225155826963</v>
      </c>
      <c r="V581" s="54">
        <v>12.092412139257304</v>
      </c>
      <c r="W581" s="54">
        <v>7.7788959997759459</v>
      </c>
    </row>
    <row r="582" spans="3:23" x14ac:dyDescent="0.25">
      <c r="C582" s="52">
        <v>1</v>
      </c>
      <c r="D582" s="55">
        <v>77</v>
      </c>
      <c r="E582" s="55">
        <v>83</v>
      </c>
      <c r="F582" s="55">
        <v>30.367999999999999</v>
      </c>
      <c r="G582" s="55">
        <v>0.70240340200007612</v>
      </c>
      <c r="H582" s="55">
        <v>0.92771084337349397</v>
      </c>
      <c r="I582" s="55">
        <v>0.63636363636363635</v>
      </c>
      <c r="J582" s="55">
        <v>9.9014870067383072</v>
      </c>
      <c r="K582" s="55">
        <v>204</v>
      </c>
      <c r="L582" s="55">
        <v>133.42857142857142</v>
      </c>
      <c r="M582" s="55">
        <v>1170.8007518796992</v>
      </c>
      <c r="N582" s="55">
        <v>34.21696584853337</v>
      </c>
      <c r="O582" s="55">
        <v>0.14961650661950723</v>
      </c>
      <c r="P582" s="55">
        <v>2.1256381827680708</v>
      </c>
      <c r="Q582" s="55">
        <v>476.22727272727229</v>
      </c>
      <c r="R582" s="55">
        <v>0.90774376719317085</v>
      </c>
      <c r="S582" s="55">
        <v>5.8056206315478001</v>
      </c>
      <c r="T582" s="55">
        <v>7.5757575757575907E-3</v>
      </c>
      <c r="U582" s="55">
        <v>0.1066008953557165</v>
      </c>
      <c r="V582" s="55">
        <v>11.919795309122989</v>
      </c>
      <c r="W582" s="55">
        <v>8.4842609567766107</v>
      </c>
    </row>
    <row r="583" spans="3:23" x14ac:dyDescent="0.25">
      <c r="C583" s="51">
        <v>1</v>
      </c>
      <c r="D583" s="54">
        <v>95</v>
      </c>
      <c r="E583" s="54">
        <v>106</v>
      </c>
      <c r="F583" s="54">
        <v>35.603000000000002</v>
      </c>
      <c r="G583" s="54">
        <v>0.77648186322971735</v>
      </c>
      <c r="H583" s="54">
        <v>0.89622641509433965</v>
      </c>
      <c r="I583" s="54">
        <v>0.60897435897435892</v>
      </c>
      <c r="J583" s="54">
        <v>10.99807968464679</v>
      </c>
      <c r="K583" s="54">
        <v>216</v>
      </c>
      <c r="L583" s="54">
        <v>127.97894736842105</v>
      </c>
      <c r="M583" s="54">
        <v>1384.9995520716684</v>
      </c>
      <c r="N583" s="54">
        <v>37.215582113835978</v>
      </c>
      <c r="O583" s="54">
        <v>0.36731581452370848</v>
      </c>
      <c r="P583" s="54">
        <v>2.3421871330785002</v>
      </c>
      <c r="Q583" s="54">
        <v>429.64285714285694</v>
      </c>
      <c r="R583" s="54">
        <v>0.92753239810981569</v>
      </c>
      <c r="S583" s="54">
        <v>5.8985457397960275</v>
      </c>
      <c r="T583" s="54">
        <v>6.0941043083900161E-3</v>
      </c>
      <c r="U583" s="54">
        <v>0.14583706640966312</v>
      </c>
      <c r="V583" s="54">
        <v>14.231874338625515</v>
      </c>
      <c r="W583" s="54">
        <v>8.9680676096221799</v>
      </c>
    </row>
    <row r="584" spans="3:23" x14ac:dyDescent="0.25">
      <c r="C584" s="52">
        <v>1</v>
      </c>
      <c r="D584" s="55">
        <v>68</v>
      </c>
      <c r="E584" s="55">
        <v>74</v>
      </c>
      <c r="F584" s="55">
        <v>27.919999999999998</v>
      </c>
      <c r="G584" s="55">
        <v>0.54740079185142165</v>
      </c>
      <c r="H584" s="55">
        <v>0.91891891891891897</v>
      </c>
      <c r="I584" s="55">
        <v>0.68</v>
      </c>
      <c r="J584" s="55">
        <v>9.3048529833625562</v>
      </c>
      <c r="K584" s="55">
        <v>217</v>
      </c>
      <c r="L584" s="55">
        <v>137.64705882352942</v>
      </c>
      <c r="M584" s="55">
        <v>1302.5899912203683</v>
      </c>
      <c r="N584" s="55">
        <v>36.091411599165369</v>
      </c>
      <c r="O584" s="55">
        <v>0.38883725827792204</v>
      </c>
      <c r="P584" s="55">
        <v>2.1701826127619896</v>
      </c>
      <c r="Q584" s="55">
        <v>527.19999999999982</v>
      </c>
      <c r="R584" s="55">
        <v>0.88996237691154023</v>
      </c>
      <c r="S584" s="55">
        <v>5.6534955617749469</v>
      </c>
      <c r="T584" s="55">
        <v>9.2561983471074125E-3</v>
      </c>
      <c r="U584" s="55">
        <v>0.11472761422947358</v>
      </c>
      <c r="V584" s="55">
        <v>10.298206470872698</v>
      </c>
      <c r="W584" s="55">
        <v>8.6182660555312118</v>
      </c>
    </row>
    <row r="585" spans="3:23" x14ac:dyDescent="0.25">
      <c r="C585" s="51">
        <v>1</v>
      </c>
      <c r="D585" s="54">
        <v>65</v>
      </c>
      <c r="E585" s="54">
        <v>71</v>
      </c>
      <c r="F585" s="54">
        <v>27.274999999999999</v>
      </c>
      <c r="G585" s="54">
        <v>0.62214429196242682</v>
      </c>
      <c r="H585" s="54">
        <v>0.91549295774647887</v>
      </c>
      <c r="I585" s="54">
        <v>0.65</v>
      </c>
      <c r="J585" s="54">
        <v>9.0972836829344601</v>
      </c>
      <c r="K585" s="54">
        <v>201</v>
      </c>
      <c r="L585" s="54">
        <v>132.67692307692309</v>
      </c>
      <c r="M585" s="54">
        <v>1199.0658653846158</v>
      </c>
      <c r="N585" s="54">
        <v>34.627530454605278</v>
      </c>
      <c r="O585" s="54">
        <v>0.29225463153029074</v>
      </c>
      <c r="P585" s="54">
        <v>1.9903931612054464</v>
      </c>
      <c r="Q585" s="54">
        <v>491.46363636363657</v>
      </c>
      <c r="R585" s="54">
        <v>0.89601970824186683</v>
      </c>
      <c r="S585" s="54">
        <v>5.691448197577273</v>
      </c>
      <c r="T585" s="54">
        <v>9.0909090909090662E-3</v>
      </c>
      <c r="U585" s="54">
        <v>8.7715902865997064E-2</v>
      </c>
      <c r="V585" s="54">
        <v>10.417716810393429</v>
      </c>
      <c r="W585" s="54">
        <v>8.1560575695476452</v>
      </c>
    </row>
    <row r="586" spans="3:23" x14ac:dyDescent="0.25">
      <c r="C586" s="52">
        <v>1</v>
      </c>
      <c r="D586" s="55">
        <v>66</v>
      </c>
      <c r="E586" s="55">
        <v>72</v>
      </c>
      <c r="F586" s="55">
        <v>27.274999999999999</v>
      </c>
      <c r="G586" s="55">
        <v>0.35848053551663989</v>
      </c>
      <c r="H586" s="55">
        <v>0.91666666666666663</v>
      </c>
      <c r="I586" s="55">
        <v>0.66</v>
      </c>
      <c r="J586" s="55">
        <v>9.1669956884750814</v>
      </c>
      <c r="K586" s="55">
        <v>197</v>
      </c>
      <c r="L586" s="55">
        <v>128.68181818181819</v>
      </c>
      <c r="M586" s="55">
        <v>1346.3125874125872</v>
      </c>
      <c r="N586" s="55">
        <v>36.692132500204828</v>
      </c>
      <c r="O586" s="55">
        <v>0.18901789946473407</v>
      </c>
      <c r="P586" s="55">
        <v>1.9294516901741705</v>
      </c>
      <c r="Q586" s="55">
        <v>450.87272727272722</v>
      </c>
      <c r="R586" s="55">
        <v>0.91794975336035745</v>
      </c>
      <c r="S586" s="55">
        <v>5.6996230965984074</v>
      </c>
      <c r="T586" s="55">
        <v>9.0909090909090662E-3</v>
      </c>
      <c r="U586" s="55">
        <v>9.5117727572720259E-2</v>
      </c>
      <c r="V586" s="55">
        <v>9.6166706648499947</v>
      </c>
      <c r="W586" s="55">
        <v>8.977519815427538</v>
      </c>
    </row>
    <row r="587" spans="3:23" x14ac:dyDescent="0.25">
      <c r="C587" s="51">
        <v>1</v>
      </c>
      <c r="D587" s="54">
        <v>67</v>
      </c>
      <c r="E587" s="54">
        <v>71</v>
      </c>
      <c r="F587" s="54">
        <v>26.422999999999998</v>
      </c>
      <c r="G587" s="54">
        <v>0.43138281063974226</v>
      </c>
      <c r="H587" s="54">
        <v>0.94366197183098588</v>
      </c>
      <c r="I587" s="54">
        <v>0.74444444444444446</v>
      </c>
      <c r="J587" s="54">
        <v>9.2361815431083798</v>
      </c>
      <c r="K587" s="54">
        <v>192</v>
      </c>
      <c r="L587" s="54">
        <v>119.97014925373135</v>
      </c>
      <c r="M587" s="54">
        <v>1425.9990954319312</v>
      </c>
      <c r="N587" s="54">
        <v>37.762403199901499</v>
      </c>
      <c r="O587" s="54">
        <v>0.23829481605515709</v>
      </c>
      <c r="P587" s="54">
        <v>1.8820377599414273</v>
      </c>
      <c r="Q587" s="54">
        <v>441.87000000000006</v>
      </c>
      <c r="R587" s="54">
        <v>0.9032171685010727</v>
      </c>
      <c r="S587" s="54">
        <v>5.737730981502545</v>
      </c>
      <c r="T587" s="54">
        <v>9.999999999999995E-3</v>
      </c>
      <c r="U587" s="54">
        <v>0.12614315928157496</v>
      </c>
      <c r="V587" s="54">
        <v>9.800800846215429</v>
      </c>
      <c r="W587" s="54">
        <v>8.8419785146193011</v>
      </c>
    </row>
    <row r="588" spans="3:23" x14ac:dyDescent="0.25">
      <c r="C588" s="52">
        <v>1</v>
      </c>
      <c r="D588" s="55">
        <v>67</v>
      </c>
      <c r="E588" s="55">
        <v>71</v>
      </c>
      <c r="F588" s="55">
        <v>26.422999999999998</v>
      </c>
      <c r="G588" s="55">
        <v>0.43138281063974226</v>
      </c>
      <c r="H588" s="55">
        <v>0.94366197183098588</v>
      </c>
      <c r="I588" s="55">
        <v>0.74444444444444446</v>
      </c>
      <c r="J588" s="55">
        <v>9.2361815431083798</v>
      </c>
      <c r="K588" s="55">
        <v>194</v>
      </c>
      <c r="L588" s="55">
        <v>119.68656716417911</v>
      </c>
      <c r="M588" s="55">
        <v>1400.9760289461785</v>
      </c>
      <c r="N588" s="55">
        <v>37.429614330716504</v>
      </c>
      <c r="O588" s="55">
        <v>0.298086277550412</v>
      </c>
      <c r="P588" s="55">
        <v>1.9064824824315285</v>
      </c>
      <c r="Q588" s="55">
        <v>421.31000000000012</v>
      </c>
      <c r="R588" s="55">
        <v>0.90189034869512785</v>
      </c>
      <c r="S588" s="55">
        <v>5.3569880709902034</v>
      </c>
      <c r="T588" s="55">
        <v>1.0399999999999991E-2</v>
      </c>
      <c r="U588" s="55">
        <v>0.11582122799161472</v>
      </c>
      <c r="V588" s="55">
        <v>9.800800846215429</v>
      </c>
      <c r="W588" s="55">
        <v>8.8419785146193011</v>
      </c>
    </row>
    <row r="589" spans="3:23" x14ac:dyDescent="0.25">
      <c r="C589" s="51">
        <v>1</v>
      </c>
      <c r="D589" s="54">
        <v>67</v>
      </c>
      <c r="E589" s="54">
        <v>71</v>
      </c>
      <c r="F589" s="54">
        <v>26.422999999999998</v>
      </c>
      <c r="G589" s="54">
        <v>0.43138281063974226</v>
      </c>
      <c r="H589" s="54">
        <v>0.94366197183098588</v>
      </c>
      <c r="I589" s="54">
        <v>0.74444444444444446</v>
      </c>
      <c r="J589" s="54">
        <v>9.2361815431083798</v>
      </c>
      <c r="K589" s="54">
        <v>199</v>
      </c>
      <c r="L589" s="54">
        <v>120.73134328358209</v>
      </c>
      <c r="M589" s="54">
        <v>1462.7752148349171</v>
      </c>
      <c r="N589" s="54">
        <v>38.246244453997271</v>
      </c>
      <c r="O589" s="54">
        <v>0.32623800433535816</v>
      </c>
      <c r="P589" s="54">
        <v>1.9627936800389927</v>
      </c>
      <c r="Q589" s="54">
        <v>410.84999999999991</v>
      </c>
      <c r="R589" s="54">
        <v>0.90252158328024812</v>
      </c>
      <c r="S589" s="54">
        <v>5.4651240784206001</v>
      </c>
      <c r="T589" s="54">
        <v>9.999999999999995E-3</v>
      </c>
      <c r="U589" s="54">
        <v>0.12707064905038662</v>
      </c>
      <c r="V589" s="54">
        <v>9.800800846215429</v>
      </c>
      <c r="W589" s="54">
        <v>8.8419785146193011</v>
      </c>
    </row>
    <row r="590" spans="3:23" x14ac:dyDescent="0.25">
      <c r="C590" s="52">
        <v>1</v>
      </c>
      <c r="D590" s="55">
        <v>70</v>
      </c>
      <c r="E590" s="55">
        <v>74</v>
      </c>
      <c r="F590" s="55">
        <v>27.274999999999999</v>
      </c>
      <c r="G590" s="55">
        <v>0.52023163310087517</v>
      </c>
      <c r="H590" s="55">
        <v>0.94594594594594594</v>
      </c>
      <c r="I590" s="55">
        <v>0.70707070707070707</v>
      </c>
      <c r="J590" s="55">
        <v>9.4406974388262963</v>
      </c>
      <c r="K590" s="55">
        <v>221</v>
      </c>
      <c r="L590" s="55">
        <v>127.52857142857142</v>
      </c>
      <c r="M590" s="55">
        <v>1917.5861283643887</v>
      </c>
      <c r="N590" s="55">
        <v>43.790251522049843</v>
      </c>
      <c r="O590" s="55">
        <v>0.40259464658791599</v>
      </c>
      <c r="P590" s="55">
        <v>2.0695437088284132</v>
      </c>
      <c r="Q590" s="55">
        <v>498.88181818181829</v>
      </c>
      <c r="R590" s="55">
        <v>0.91108603619662865</v>
      </c>
      <c r="S590" s="55">
        <v>5.7470703383426347</v>
      </c>
      <c r="T590" s="55">
        <v>9.2561983471074125E-3</v>
      </c>
      <c r="U590" s="55">
        <v>0.11716482526199277</v>
      </c>
      <c r="V590" s="55">
        <v>10.295845496216684</v>
      </c>
      <c r="W590" s="55">
        <v>8.7929115433507636</v>
      </c>
    </row>
    <row r="591" spans="3:23" x14ac:dyDescent="0.25">
      <c r="C591" s="51">
        <v>1</v>
      </c>
      <c r="D591" s="54">
        <v>72</v>
      </c>
      <c r="E591" s="54">
        <v>76</v>
      </c>
      <c r="F591" s="54">
        <v>27.646999999999998</v>
      </c>
      <c r="G591" s="54">
        <v>0.51273075741216301</v>
      </c>
      <c r="H591" s="54">
        <v>0.94736842105263153</v>
      </c>
      <c r="I591" s="54">
        <v>0.72</v>
      </c>
      <c r="J591" s="54">
        <v>9.5746147296343835</v>
      </c>
      <c r="K591" s="54">
        <v>198</v>
      </c>
      <c r="L591" s="54">
        <v>123.20833333333333</v>
      </c>
      <c r="M591" s="54">
        <v>1542.7869718309846</v>
      </c>
      <c r="N591" s="54">
        <v>39.278326998880495</v>
      </c>
      <c r="O591" s="54">
        <v>0.2830568368060935</v>
      </c>
      <c r="P591" s="54">
        <v>1.8716332946560137</v>
      </c>
      <c r="Q591" s="54">
        <v>448.54545454545456</v>
      </c>
      <c r="R591" s="54">
        <v>0.90316675553346548</v>
      </c>
      <c r="S591" s="54">
        <v>5.9094404528011566</v>
      </c>
      <c r="T591" s="54">
        <v>9.0909090909090662E-3</v>
      </c>
      <c r="U591" s="54">
        <v>0.10455035558688874</v>
      </c>
      <c r="V591" s="54">
        <v>10.421511914742663</v>
      </c>
      <c r="W591" s="54">
        <v>8.947383397272656</v>
      </c>
    </row>
    <row r="592" spans="3:23" x14ac:dyDescent="0.25">
      <c r="C592" s="52">
        <v>1</v>
      </c>
      <c r="D592" s="55">
        <v>67</v>
      </c>
      <c r="E592" s="55">
        <v>71</v>
      </c>
      <c r="F592" s="55">
        <v>26.422999999999998</v>
      </c>
      <c r="G592" s="55">
        <v>0.43138281063974226</v>
      </c>
      <c r="H592" s="55">
        <v>0.94366197183098588</v>
      </c>
      <c r="I592" s="55">
        <v>0.74444444444444446</v>
      </c>
      <c r="J592" s="55">
        <v>9.2361815431083798</v>
      </c>
      <c r="K592" s="55">
        <v>185</v>
      </c>
      <c r="L592" s="55">
        <v>117.67164179104478</v>
      </c>
      <c r="M592" s="55">
        <v>1121.3147896879243</v>
      </c>
      <c r="N592" s="55">
        <v>33.486038727922484</v>
      </c>
      <c r="O592" s="55">
        <v>0.26358131128945411</v>
      </c>
      <c r="P592" s="55">
        <v>1.9400092318296847</v>
      </c>
      <c r="Q592" s="55">
        <v>326.78000000000014</v>
      </c>
      <c r="R592" s="55">
        <v>0.91617128837728246</v>
      </c>
      <c r="S592" s="55">
        <v>5.6369117650523455</v>
      </c>
      <c r="T592" s="55">
        <v>1.0199999999999994E-2</v>
      </c>
      <c r="U592" s="55">
        <v>0.11050765138882272</v>
      </c>
      <c r="V592" s="55">
        <v>9.800800846215429</v>
      </c>
      <c r="W592" s="55">
        <v>8.8419785146193011</v>
      </c>
    </row>
    <row r="593" spans="3:23" x14ac:dyDescent="0.25">
      <c r="C593" s="51">
        <v>1</v>
      </c>
      <c r="D593" s="54">
        <v>67</v>
      </c>
      <c r="E593" s="54">
        <v>71</v>
      </c>
      <c r="F593" s="54">
        <v>26.422999999999998</v>
      </c>
      <c r="G593" s="54">
        <v>0.43138281063974226</v>
      </c>
      <c r="H593" s="54">
        <v>0.94366197183098588</v>
      </c>
      <c r="I593" s="54">
        <v>0.74444444444444446</v>
      </c>
      <c r="J593" s="54">
        <v>9.2361815431083798</v>
      </c>
      <c r="K593" s="54">
        <v>183</v>
      </c>
      <c r="L593" s="54">
        <v>120.08955223880596</v>
      </c>
      <c r="M593" s="54">
        <v>1133.0221619176843</v>
      </c>
      <c r="N593" s="54">
        <v>33.66039455974461</v>
      </c>
      <c r="O593" s="54">
        <v>0.26177028969878097</v>
      </c>
      <c r="P593" s="54">
        <v>1.8881398595237786</v>
      </c>
      <c r="Q593" s="54">
        <v>345.47000000000014</v>
      </c>
      <c r="R593" s="54">
        <v>0.91509443768395771</v>
      </c>
      <c r="S593" s="54">
        <v>5.5346020191975178</v>
      </c>
      <c r="T593" s="54">
        <v>1.0399999999999991E-2</v>
      </c>
      <c r="U593" s="54">
        <v>0.13601373871555827</v>
      </c>
      <c r="V593" s="54">
        <v>9.800800846215429</v>
      </c>
      <c r="W593" s="54">
        <v>8.8419785146193011</v>
      </c>
    </row>
    <row r="594" spans="3:23" x14ac:dyDescent="0.25">
      <c r="C594" s="52">
        <v>1</v>
      </c>
      <c r="D594" s="55">
        <v>71</v>
      </c>
      <c r="E594" s="55">
        <v>75</v>
      </c>
      <c r="F594" s="55">
        <v>27.093</v>
      </c>
      <c r="G594" s="55">
        <v>0.33630223351151145</v>
      </c>
      <c r="H594" s="55">
        <v>0.94666666666666666</v>
      </c>
      <c r="I594" s="55">
        <v>0.71</v>
      </c>
      <c r="J594" s="55">
        <v>9.5078918628787825</v>
      </c>
      <c r="K594" s="55">
        <v>183</v>
      </c>
      <c r="L594" s="55">
        <v>119.02816901408451</v>
      </c>
      <c r="M594" s="55">
        <v>1134.5991951710262</v>
      </c>
      <c r="N594" s="55">
        <v>33.683812064121042</v>
      </c>
      <c r="O594" s="55">
        <v>0.26241505483485605</v>
      </c>
      <c r="P594" s="55">
        <v>1.863672954738617</v>
      </c>
      <c r="Q594" s="55">
        <v>318.98181818181797</v>
      </c>
      <c r="R594" s="55">
        <v>0.91766306994287494</v>
      </c>
      <c r="S594" s="55">
        <v>5.5895437742819007</v>
      </c>
      <c r="T594" s="55">
        <v>9.0909090909090662E-3</v>
      </c>
      <c r="U594" s="55">
        <v>0.14202162190355458</v>
      </c>
      <c r="V594" s="55">
        <v>9.8766980072165502</v>
      </c>
      <c r="W594" s="55">
        <v>9.3014209626746016</v>
      </c>
    </row>
    <row r="595" spans="3:23" x14ac:dyDescent="0.25">
      <c r="C595" s="51">
        <v>1</v>
      </c>
      <c r="D595" s="54">
        <v>115</v>
      </c>
      <c r="E595" s="54">
        <v>131</v>
      </c>
      <c r="F595" s="54">
        <v>41.789000000000001</v>
      </c>
      <c r="G595" s="54">
        <v>0.86483119462200386</v>
      </c>
      <c r="H595" s="54">
        <v>0.87786259541984735</v>
      </c>
      <c r="I595" s="54">
        <v>0.54761904761904767</v>
      </c>
      <c r="J595" s="54">
        <v>12.100518486599807</v>
      </c>
      <c r="K595" s="54">
        <v>187</v>
      </c>
      <c r="L595" s="54">
        <v>110.12173913043478</v>
      </c>
      <c r="M595" s="54">
        <v>992.63417238749059</v>
      </c>
      <c r="N595" s="54">
        <v>31.506097384276121</v>
      </c>
      <c r="O595" s="54">
        <v>0.83172719308009291</v>
      </c>
      <c r="P595" s="54">
        <v>2.7248140502346092</v>
      </c>
      <c r="Q595" s="54">
        <v>189.20089285714286</v>
      </c>
      <c r="R595" s="54">
        <v>0.94837020682824613</v>
      </c>
      <c r="S595" s="54">
        <v>5.9168466812098508</v>
      </c>
      <c r="T595" s="54">
        <v>4.6635841836734446E-3</v>
      </c>
      <c r="U595" s="54">
        <v>0.156592498381523</v>
      </c>
      <c r="V595" s="54">
        <v>17.745108661124313</v>
      </c>
      <c r="W595" s="54">
        <v>8.9091580511752113</v>
      </c>
    </row>
    <row r="596" spans="3:23" x14ac:dyDescent="0.25">
      <c r="C596" s="52">
        <v>1</v>
      </c>
      <c r="D596" s="55">
        <v>117</v>
      </c>
      <c r="E596" s="55">
        <v>125</v>
      </c>
      <c r="F596" s="55">
        <v>38.514000000000003</v>
      </c>
      <c r="G596" s="55">
        <v>0.77461559511448852</v>
      </c>
      <c r="H596" s="55">
        <v>0.93600000000000005</v>
      </c>
      <c r="I596" s="55">
        <v>0.6428571428571429</v>
      </c>
      <c r="J596" s="55">
        <v>12.205286835384658</v>
      </c>
      <c r="K596" s="55">
        <v>184</v>
      </c>
      <c r="L596" s="55">
        <v>110.38461538461539</v>
      </c>
      <c r="M596" s="55">
        <v>872.63527851458912</v>
      </c>
      <c r="N596" s="55">
        <v>29.540400784596493</v>
      </c>
      <c r="O596" s="55">
        <v>0.81619728259731261</v>
      </c>
      <c r="P596" s="55">
        <v>2.8805858724901166</v>
      </c>
      <c r="Q596" s="55">
        <v>193.36734693877546</v>
      </c>
      <c r="R596" s="55">
        <v>0.94076975191486567</v>
      </c>
      <c r="S596" s="55">
        <v>5.9040514714982564</v>
      </c>
      <c r="T596" s="55">
        <v>5.3102873802582272E-3</v>
      </c>
      <c r="U596" s="55">
        <v>0.14045315955796522</v>
      </c>
      <c r="V596" s="55">
        <v>15.599626402232664</v>
      </c>
      <c r="W596" s="55">
        <v>9.8657084152584726</v>
      </c>
    </row>
    <row r="597" spans="3:23" x14ac:dyDescent="0.25">
      <c r="C597" s="51">
        <v>1</v>
      </c>
      <c r="D597" s="54">
        <v>125</v>
      </c>
      <c r="E597" s="54">
        <v>133</v>
      </c>
      <c r="F597" s="54">
        <v>38.604999999999997</v>
      </c>
      <c r="G597" s="54">
        <v>0.62114632542912496</v>
      </c>
      <c r="H597" s="54">
        <v>0.93984962406015038</v>
      </c>
      <c r="I597" s="54">
        <v>0.69444444444444442</v>
      </c>
      <c r="J597" s="54">
        <v>12.6156626101008</v>
      </c>
      <c r="K597" s="54">
        <v>172</v>
      </c>
      <c r="L597" s="54">
        <v>108.048</v>
      </c>
      <c r="M597" s="54">
        <v>751.27187096774185</v>
      </c>
      <c r="N597" s="54">
        <v>27.409339119499794</v>
      </c>
      <c r="O597" s="54">
        <v>0.44845566579365287</v>
      </c>
      <c r="P597" s="54">
        <v>2.3730958480518134</v>
      </c>
      <c r="Q597" s="54">
        <v>154.93333333333334</v>
      </c>
      <c r="R597" s="54">
        <v>0.94259632357427181</v>
      </c>
      <c r="S597" s="54">
        <v>6.0353541844717089</v>
      </c>
      <c r="T597" s="54">
        <v>5.233399079552942E-3</v>
      </c>
      <c r="U597" s="54">
        <v>0.15960540577765042</v>
      </c>
      <c r="V597" s="54">
        <v>14.452225586963344</v>
      </c>
      <c r="W597" s="54">
        <v>11.326131301119055</v>
      </c>
    </row>
    <row r="598" spans="3:23" x14ac:dyDescent="0.25">
      <c r="C598" s="52">
        <v>1</v>
      </c>
      <c r="D598" s="55">
        <v>113</v>
      </c>
      <c r="E598" s="55">
        <v>121</v>
      </c>
      <c r="F598" s="55">
        <v>37.1</v>
      </c>
      <c r="G598" s="55">
        <v>0.67443312963475766</v>
      </c>
      <c r="H598" s="55">
        <v>0.93388429752066116</v>
      </c>
      <c r="I598" s="55">
        <v>0.68484848484848482</v>
      </c>
      <c r="J598" s="55">
        <v>11.994835078277374</v>
      </c>
      <c r="K598" s="55">
        <v>167</v>
      </c>
      <c r="L598" s="55">
        <v>105.90265486725664</v>
      </c>
      <c r="M598" s="55">
        <v>733.713653603034</v>
      </c>
      <c r="N598" s="55">
        <v>27.087149233594776</v>
      </c>
      <c r="O598" s="55">
        <v>0.41135229328029843</v>
      </c>
      <c r="P598" s="55">
        <v>2.1570095368478577</v>
      </c>
      <c r="Q598" s="55">
        <v>144.82777777777778</v>
      </c>
      <c r="R598" s="55">
        <v>0.94639172975264652</v>
      </c>
      <c r="S598" s="55">
        <v>5.858512674801049</v>
      </c>
      <c r="T598" s="55">
        <v>5.802469135802484E-3</v>
      </c>
      <c r="U598" s="55">
        <v>0.14002988625610557</v>
      </c>
      <c r="V598" s="55">
        <v>14.168847016631597</v>
      </c>
      <c r="W598" s="55">
        <v>10.46136891698497</v>
      </c>
    </row>
    <row r="599" spans="3:23" x14ac:dyDescent="0.25">
      <c r="C599" s="51">
        <v>1</v>
      </c>
      <c r="D599" s="54">
        <v>99</v>
      </c>
      <c r="E599" s="54">
        <v>104</v>
      </c>
      <c r="F599" s="54">
        <v>32.882000000000005</v>
      </c>
      <c r="G599" s="54">
        <v>0.58198239278895181</v>
      </c>
      <c r="H599" s="54">
        <v>0.95192307692307687</v>
      </c>
      <c r="I599" s="54">
        <v>0.7615384615384615</v>
      </c>
      <c r="J599" s="54">
        <v>11.227230955528665</v>
      </c>
      <c r="K599" s="54">
        <v>164</v>
      </c>
      <c r="L599" s="54">
        <v>107.61616161616162</v>
      </c>
      <c r="M599" s="54">
        <v>749.09606266749142</v>
      </c>
      <c r="N599" s="54">
        <v>27.369619337277811</v>
      </c>
      <c r="O599" s="54">
        <v>0.30499494998448351</v>
      </c>
      <c r="P599" s="54">
        <v>1.9843388440405159</v>
      </c>
      <c r="Q599" s="54">
        <v>164.51748251748253</v>
      </c>
      <c r="R599" s="54">
        <v>0.93868906387471995</v>
      </c>
      <c r="S599" s="54">
        <v>5.8410828825310528</v>
      </c>
      <c r="T599" s="54">
        <v>7.0908112866154924E-3</v>
      </c>
      <c r="U599" s="54">
        <v>0.14176401325527274</v>
      </c>
      <c r="V599" s="54">
        <v>12.525052735448579</v>
      </c>
      <c r="W599" s="54">
        <v>10.185390246433393</v>
      </c>
    </row>
    <row r="600" spans="3:23" x14ac:dyDescent="0.25">
      <c r="C600" s="52">
        <v>1</v>
      </c>
      <c r="D600" s="55">
        <v>89</v>
      </c>
      <c r="E600" s="55">
        <v>95</v>
      </c>
      <c r="F600" s="55">
        <v>31.956</v>
      </c>
      <c r="G600" s="55">
        <v>0.57605058136841514</v>
      </c>
      <c r="H600" s="55">
        <v>0.93684210526315792</v>
      </c>
      <c r="I600" s="55">
        <v>0.68461538461538463</v>
      </c>
      <c r="J600" s="55">
        <v>10.64510777218481</v>
      </c>
      <c r="K600" s="55">
        <v>171</v>
      </c>
      <c r="L600" s="55">
        <v>109.20224719101124</v>
      </c>
      <c r="M600" s="55">
        <v>981.52681307456578</v>
      </c>
      <c r="N600" s="55">
        <v>31.329328321471653</v>
      </c>
      <c r="O600" s="55">
        <v>0.37615742382993267</v>
      </c>
      <c r="P600" s="55">
        <v>1.9605288592993575</v>
      </c>
      <c r="Q600" s="55">
        <v>182.84615384615387</v>
      </c>
      <c r="R600" s="55">
        <v>0.94160084908641728</v>
      </c>
      <c r="S600" s="55">
        <v>5.6651832569504732</v>
      </c>
      <c r="T600" s="55">
        <v>7.0908112866154907E-3</v>
      </c>
      <c r="U600" s="55">
        <v>0.1472942139761009</v>
      </c>
      <c r="V600" s="55">
        <v>11.891555077682693</v>
      </c>
      <c r="W600" s="55">
        <v>9.7203241864283463</v>
      </c>
    </row>
    <row r="601" spans="3:23" x14ac:dyDescent="0.25">
      <c r="C601" s="51">
        <v>1</v>
      </c>
      <c r="D601" s="54">
        <v>76</v>
      </c>
      <c r="E601" s="54">
        <v>81</v>
      </c>
      <c r="F601" s="54">
        <v>29.144000000000002</v>
      </c>
      <c r="G601" s="54">
        <v>0.66090995204188441</v>
      </c>
      <c r="H601" s="54">
        <v>0.93827160493827155</v>
      </c>
      <c r="I601" s="54">
        <v>0.70370370370370372</v>
      </c>
      <c r="J601" s="54">
        <v>9.8369815187318714</v>
      </c>
      <c r="K601" s="54">
        <v>188</v>
      </c>
      <c r="L601" s="54">
        <v>116.5</v>
      </c>
      <c r="M601" s="54">
        <v>1151.0533333333333</v>
      </c>
      <c r="N601" s="54">
        <v>33.927176913697572</v>
      </c>
      <c r="O601" s="54">
        <v>0.44809873068605066</v>
      </c>
      <c r="P601" s="54">
        <v>2.0968344775719943</v>
      </c>
      <c r="Q601" s="54">
        <v>229.85</v>
      </c>
      <c r="R601" s="54">
        <v>0.93102067678596845</v>
      </c>
      <c r="S601" s="54">
        <v>5.6918135330950319</v>
      </c>
      <c r="T601" s="54">
        <v>8.3333333333333141E-3</v>
      </c>
      <c r="U601" s="54">
        <v>0.12533818232878879</v>
      </c>
      <c r="V601" s="54">
        <v>11.448887659654995</v>
      </c>
      <c r="W601" s="54">
        <v>8.5919919113017986</v>
      </c>
    </row>
    <row r="602" spans="3:23" x14ac:dyDescent="0.25">
      <c r="C602" s="52">
        <v>1</v>
      </c>
      <c r="D602" s="55">
        <v>82</v>
      </c>
      <c r="E602" s="55">
        <v>88</v>
      </c>
      <c r="F602" s="55">
        <v>30.277000000000001</v>
      </c>
      <c r="G602" s="55">
        <v>0.62033868050528029</v>
      </c>
      <c r="H602" s="55">
        <v>0.93181818181818177</v>
      </c>
      <c r="I602" s="55">
        <v>0.68333333333333335</v>
      </c>
      <c r="J602" s="55">
        <v>10.217907939900583</v>
      </c>
      <c r="K602" s="55">
        <v>163</v>
      </c>
      <c r="L602" s="55">
        <v>106.76829268292683</v>
      </c>
      <c r="M602" s="55">
        <v>791.88392050587208</v>
      </c>
      <c r="N602" s="55">
        <v>28.140432130759329</v>
      </c>
      <c r="O602" s="55">
        <v>0.42397975074711824</v>
      </c>
      <c r="P602" s="55">
        <v>2.0004657385974585</v>
      </c>
      <c r="Q602" s="55">
        <v>157.15909090909102</v>
      </c>
      <c r="R602" s="55">
        <v>0.94119722189883415</v>
      </c>
      <c r="S602" s="55">
        <v>5.5310344739983597</v>
      </c>
      <c r="T602" s="55">
        <v>7.8053259871441842E-3</v>
      </c>
      <c r="U602" s="55">
        <v>0.12810836982743676</v>
      </c>
      <c r="V602" s="55">
        <v>11.666998360683433</v>
      </c>
      <c r="W602" s="55">
        <v>9.1508242204578281</v>
      </c>
    </row>
    <row r="603" spans="3:23" x14ac:dyDescent="0.25">
      <c r="C603" s="51">
        <v>1</v>
      </c>
      <c r="D603" s="54">
        <v>68</v>
      </c>
      <c r="E603" s="54">
        <v>72</v>
      </c>
      <c r="F603" s="54">
        <v>27.067999999999998</v>
      </c>
      <c r="G603" s="54">
        <v>0.64011409415405018</v>
      </c>
      <c r="H603" s="54">
        <v>0.94444444444444442</v>
      </c>
      <c r="I603" s="54">
        <v>0.77272727272727271</v>
      </c>
      <c r="J603" s="54">
        <v>9.3048529833625562</v>
      </c>
      <c r="K603" s="54">
        <v>147</v>
      </c>
      <c r="L603" s="54">
        <v>107.01470588235294</v>
      </c>
      <c r="M603" s="54">
        <v>419.92515364354688</v>
      </c>
      <c r="N603" s="54">
        <v>20.492075386440167</v>
      </c>
      <c r="O603" s="54">
        <v>0.25137245253124185</v>
      </c>
      <c r="P603" s="54">
        <v>2.0033592160505305</v>
      </c>
      <c r="Q603" s="54">
        <v>115.75757575757575</v>
      </c>
      <c r="R603" s="54">
        <v>0.92820911419231977</v>
      </c>
      <c r="S603" s="54">
        <v>5.4548223999466083</v>
      </c>
      <c r="T603" s="54">
        <v>1.0509131721252953E-2</v>
      </c>
      <c r="U603" s="54">
        <v>0.18494899878018656</v>
      </c>
      <c r="V603" s="54">
        <v>10.689925622001379</v>
      </c>
      <c r="W603" s="54">
        <v>8.2128545824309391</v>
      </c>
    </row>
    <row r="604" spans="3:23" x14ac:dyDescent="0.25">
      <c r="C604" s="52">
        <v>1</v>
      </c>
      <c r="D604" s="55">
        <v>71</v>
      </c>
      <c r="E604" s="55">
        <v>76</v>
      </c>
      <c r="F604" s="55">
        <v>27.828999999999997</v>
      </c>
      <c r="G604" s="55">
        <v>0.47408509384591513</v>
      </c>
      <c r="H604" s="55">
        <v>0.93421052631578949</v>
      </c>
      <c r="I604" s="55">
        <v>0.71717171717171713</v>
      </c>
      <c r="J604" s="55">
        <v>9.5078918628787825</v>
      </c>
      <c r="K604" s="55">
        <v>143</v>
      </c>
      <c r="L604" s="55">
        <v>105.59154929577464</v>
      </c>
      <c r="M604" s="55">
        <v>438.13078470824956</v>
      </c>
      <c r="N604" s="55">
        <v>20.931573870787872</v>
      </c>
      <c r="O604" s="55">
        <v>6.7513671651267607E-2</v>
      </c>
      <c r="P604" s="55">
        <v>1.9426769564457036</v>
      </c>
      <c r="Q604" s="55">
        <v>120.78181818181818</v>
      </c>
      <c r="R604" s="55">
        <v>0.92709251170262352</v>
      </c>
      <c r="S604" s="55">
        <v>5.3429272249251847</v>
      </c>
      <c r="T604" s="55">
        <v>9.0909090909090662E-3</v>
      </c>
      <c r="U604" s="55">
        <v>0.19684191147580943</v>
      </c>
      <c r="V604" s="55">
        <v>10.234410369556226</v>
      </c>
      <c r="W604" s="55">
        <v>9.0111837236623877</v>
      </c>
    </row>
    <row r="605" spans="3:23" x14ac:dyDescent="0.25">
      <c r="C605" s="51">
        <v>1</v>
      </c>
      <c r="D605" s="54">
        <v>73</v>
      </c>
      <c r="E605" s="54">
        <v>79</v>
      </c>
      <c r="F605" s="54">
        <v>28.962</v>
      </c>
      <c r="G605" s="54">
        <v>0.53567234773653205</v>
      </c>
      <c r="H605" s="54">
        <v>0.92405063291139244</v>
      </c>
      <c r="I605" s="54">
        <v>0.66363636363636369</v>
      </c>
      <c r="J605" s="54">
        <v>9.6408758298023347</v>
      </c>
      <c r="K605" s="54">
        <v>149</v>
      </c>
      <c r="L605" s="54">
        <v>106.27397260273973</v>
      </c>
      <c r="M605" s="54">
        <v>463.36834094368351</v>
      </c>
      <c r="N605" s="54">
        <v>21.525992217402745</v>
      </c>
      <c r="O605" s="54">
        <v>0.18900228940576685</v>
      </c>
      <c r="P605" s="54">
        <v>2.0236185847451291</v>
      </c>
      <c r="Q605" s="54">
        <v>143.35537190082655</v>
      </c>
      <c r="R605" s="54">
        <v>0.92878249668974278</v>
      </c>
      <c r="S605" s="54">
        <v>5.4464730176952223</v>
      </c>
      <c r="T605" s="54">
        <v>8.4010655009903804E-3</v>
      </c>
      <c r="U605" s="54">
        <v>0.159904956169311</v>
      </c>
      <c r="V605" s="54">
        <v>10.659907277979421</v>
      </c>
      <c r="W605" s="54">
        <v>9.0015020198066757</v>
      </c>
    </row>
    <row r="606" spans="3:23" x14ac:dyDescent="0.25">
      <c r="C606" s="52">
        <v>1</v>
      </c>
      <c r="D606" s="55">
        <v>64</v>
      </c>
      <c r="E606" s="55">
        <v>68</v>
      </c>
      <c r="F606" s="55">
        <v>25.959999999999997</v>
      </c>
      <c r="G606" s="55">
        <v>0.36102003587006209</v>
      </c>
      <c r="H606" s="55">
        <v>0.94117647058823528</v>
      </c>
      <c r="I606" s="55">
        <v>0.71111111111111114</v>
      </c>
      <c r="J606" s="55">
        <v>9.0270333367641005</v>
      </c>
      <c r="K606" s="55">
        <v>152</v>
      </c>
      <c r="L606" s="55">
        <v>108.96875</v>
      </c>
      <c r="M606" s="55">
        <v>480.79265873015873</v>
      </c>
      <c r="N606" s="55">
        <v>21.926984715873697</v>
      </c>
      <c r="O606" s="55">
        <v>0.22723107904804377</v>
      </c>
      <c r="P606" s="55">
        <v>1.9005826507641044</v>
      </c>
      <c r="Q606" s="55">
        <v>165.76000000000002</v>
      </c>
      <c r="R606" s="55">
        <v>0.89941128704241546</v>
      </c>
      <c r="S606" s="55">
        <v>5.296569531114784</v>
      </c>
      <c r="T606" s="55">
        <v>9.999999999999995E-3</v>
      </c>
      <c r="U606" s="55">
        <v>0.1624432423852602</v>
      </c>
      <c r="V606" s="55">
        <v>9.4299086466059325</v>
      </c>
      <c r="W606" s="55">
        <v>8.7939373055152785</v>
      </c>
    </row>
    <row r="607" spans="3:23" x14ac:dyDescent="0.25">
      <c r="C607" s="51">
        <v>1</v>
      </c>
      <c r="D607" s="54">
        <v>56</v>
      </c>
      <c r="E607" s="54">
        <v>60</v>
      </c>
      <c r="F607" s="54">
        <v>24.553999999999998</v>
      </c>
      <c r="G607" s="54">
        <v>0.44437560077418792</v>
      </c>
      <c r="H607" s="54">
        <v>0.93333333333333335</v>
      </c>
      <c r="I607" s="54">
        <v>0.69135802469135799</v>
      </c>
      <c r="J607" s="54">
        <v>8.4440164912895046</v>
      </c>
      <c r="K607" s="54">
        <v>160</v>
      </c>
      <c r="L607" s="54">
        <v>119.46428571428571</v>
      </c>
      <c r="M607" s="54">
        <v>516.21688311688308</v>
      </c>
      <c r="N607" s="54">
        <v>22.720406755093165</v>
      </c>
      <c r="O607" s="54">
        <v>9.5847637540851294E-2</v>
      </c>
      <c r="P607" s="54">
        <v>1.90329571452112</v>
      </c>
      <c r="Q607" s="54">
        <v>200.88888888888891</v>
      </c>
      <c r="R607" s="54">
        <v>0.89860529910420772</v>
      </c>
      <c r="S607" s="54">
        <v>5.2312002344417063</v>
      </c>
      <c r="T607" s="54">
        <v>1.1358024691358047E-2</v>
      </c>
      <c r="U607" s="54">
        <v>0.12864660460133254</v>
      </c>
      <c r="V607" s="54">
        <v>9.0308772275627227</v>
      </c>
      <c r="W607" s="54">
        <v>8.0902261959755908</v>
      </c>
    </row>
    <row r="608" spans="3:23" x14ac:dyDescent="0.25">
      <c r="C608" s="52">
        <v>1</v>
      </c>
      <c r="D608" s="55">
        <v>70</v>
      </c>
      <c r="E608" s="55">
        <v>74</v>
      </c>
      <c r="F608" s="55">
        <v>27.274999999999999</v>
      </c>
      <c r="G608" s="55">
        <v>0.52023163310087517</v>
      </c>
      <c r="H608" s="55">
        <v>0.94594594594594594</v>
      </c>
      <c r="I608" s="55">
        <v>0.70707070707070707</v>
      </c>
      <c r="J608" s="55">
        <v>9.4406974388262963</v>
      </c>
      <c r="K608" s="55">
        <v>169</v>
      </c>
      <c r="L608" s="55">
        <v>115.38571428571429</v>
      </c>
      <c r="M608" s="55">
        <v>743.95051759834359</v>
      </c>
      <c r="N608" s="55">
        <v>27.275456322458542</v>
      </c>
      <c r="O608" s="55">
        <v>0.33932498443668402</v>
      </c>
      <c r="P608" s="55">
        <v>1.930258841921352</v>
      </c>
      <c r="Q608" s="55">
        <v>204.10909090909081</v>
      </c>
      <c r="R608" s="55">
        <v>0.91696622462551458</v>
      </c>
      <c r="S608" s="55">
        <v>5.4861465882499125</v>
      </c>
      <c r="T608" s="55">
        <v>9.2561983471074142E-3</v>
      </c>
      <c r="U608" s="55">
        <v>0.12129111773172213</v>
      </c>
      <c r="V608" s="55">
        <v>10.295845496216684</v>
      </c>
      <c r="W608" s="55">
        <v>8.7929115433507636</v>
      </c>
    </row>
    <row r="609" spans="3:23" x14ac:dyDescent="0.25">
      <c r="C609" s="51">
        <v>1</v>
      </c>
      <c r="D609" s="54">
        <v>82</v>
      </c>
      <c r="E609" s="54">
        <v>87</v>
      </c>
      <c r="F609" s="54">
        <v>30.086999999999996</v>
      </c>
      <c r="G609" s="54">
        <v>0.43642436375279453</v>
      </c>
      <c r="H609" s="54">
        <v>0.94252873563218387</v>
      </c>
      <c r="I609" s="54">
        <v>0.68333333333333335</v>
      </c>
      <c r="J609" s="54">
        <v>10.217907939900583</v>
      </c>
      <c r="K609" s="54">
        <v>158</v>
      </c>
      <c r="L609" s="54">
        <v>111.0609756097561</v>
      </c>
      <c r="M609" s="54">
        <v>629.21845829569384</v>
      </c>
      <c r="N609" s="54">
        <v>25.084227281215856</v>
      </c>
      <c r="O609" s="54">
        <v>0.32913457349243019</v>
      </c>
      <c r="P609" s="54">
        <v>1.8677542982962589</v>
      </c>
      <c r="Q609" s="54">
        <v>152.66666666666666</v>
      </c>
      <c r="R609" s="54">
        <v>0.93051188853879285</v>
      </c>
      <c r="S609" s="54">
        <v>5.6121932792673057</v>
      </c>
      <c r="T609" s="54">
        <v>7.9201101928374797E-3</v>
      </c>
      <c r="U609" s="54">
        <v>0.1621069059686609</v>
      </c>
      <c r="V609" s="54">
        <v>10.861072962471207</v>
      </c>
      <c r="W609" s="54">
        <v>9.7721520908845267</v>
      </c>
    </row>
    <row r="610" spans="3:23" x14ac:dyDescent="0.25">
      <c r="C610" s="52">
        <v>1</v>
      </c>
      <c r="D610" s="55">
        <v>82</v>
      </c>
      <c r="E610" s="55">
        <v>86</v>
      </c>
      <c r="F610" s="55">
        <v>29.88</v>
      </c>
      <c r="G610" s="55">
        <v>0.60510539547753539</v>
      </c>
      <c r="H610" s="55">
        <v>0.95348837209302328</v>
      </c>
      <c r="I610" s="55">
        <v>0.7592592592592593</v>
      </c>
      <c r="J610" s="55">
        <v>10.217907939900583</v>
      </c>
      <c r="K610" s="55">
        <v>160</v>
      </c>
      <c r="L610" s="55">
        <v>108.26829268292683</v>
      </c>
      <c r="M610" s="55">
        <v>563.43330322192116</v>
      </c>
      <c r="N610" s="55">
        <v>23.736750056019066</v>
      </c>
      <c r="O610" s="55">
        <v>0.47402197973027765</v>
      </c>
      <c r="P610" s="55">
        <v>2.0701619804217248</v>
      </c>
      <c r="Q610" s="55">
        <v>134.78333333333336</v>
      </c>
      <c r="R610" s="55">
        <v>0.92877428574927179</v>
      </c>
      <c r="S610" s="55">
        <v>5.491459931341816</v>
      </c>
      <c r="T610" s="55">
        <v>9.4444444444444376E-3</v>
      </c>
      <c r="U610" s="55">
        <v>0.12679950232316792</v>
      </c>
      <c r="V610" s="55">
        <v>11.516362756711004</v>
      </c>
      <c r="W610" s="55">
        <v>9.1686989617069727</v>
      </c>
    </row>
    <row r="611" spans="3:23" x14ac:dyDescent="0.25">
      <c r="C611" s="51">
        <v>1</v>
      </c>
      <c r="D611" s="54">
        <v>75</v>
      </c>
      <c r="E611" s="54">
        <v>79</v>
      </c>
      <c r="F611" s="54">
        <v>28.59</v>
      </c>
      <c r="G611" s="54">
        <v>0.41190746840131898</v>
      </c>
      <c r="H611" s="54">
        <v>0.94936708860759489</v>
      </c>
      <c r="I611" s="54">
        <v>0.68181818181818177</v>
      </c>
      <c r="J611" s="54">
        <v>9.7720502380583998</v>
      </c>
      <c r="K611" s="54">
        <v>158</v>
      </c>
      <c r="L611" s="54">
        <v>111.13333333333334</v>
      </c>
      <c r="M611" s="54">
        <v>577.33333333333348</v>
      </c>
      <c r="N611" s="54">
        <v>24.027761721253469</v>
      </c>
      <c r="O611" s="54">
        <v>0.37108392602223694</v>
      </c>
      <c r="P611" s="54">
        <v>1.9977639990866793</v>
      </c>
      <c r="Q611" s="54">
        <v>145.8264462809918</v>
      </c>
      <c r="R611" s="54">
        <v>0.92704992126541841</v>
      </c>
      <c r="S611" s="54">
        <v>5.7286883571048595</v>
      </c>
      <c r="T611" s="54">
        <v>8.537668192063393E-3</v>
      </c>
      <c r="U611" s="54">
        <v>0.14853054519519912</v>
      </c>
      <c r="V611" s="54">
        <v>10.347951983226455</v>
      </c>
      <c r="W611" s="54">
        <v>9.4293195688033329</v>
      </c>
    </row>
    <row r="612" spans="3:23" x14ac:dyDescent="0.25">
      <c r="C612" s="52">
        <v>1</v>
      </c>
      <c r="D612" s="55">
        <v>68</v>
      </c>
      <c r="E612" s="55">
        <v>72</v>
      </c>
      <c r="F612" s="55">
        <v>27.184000000000001</v>
      </c>
      <c r="G612" s="55">
        <v>0.54519222715181537</v>
      </c>
      <c r="H612" s="55">
        <v>0.94444444444444442</v>
      </c>
      <c r="I612" s="55">
        <v>0.68686868686868685</v>
      </c>
      <c r="J612" s="55">
        <v>9.3048529833625562</v>
      </c>
      <c r="K612" s="55">
        <v>160</v>
      </c>
      <c r="L612" s="55">
        <v>114.27941176470588</v>
      </c>
      <c r="M612" s="55">
        <v>591.87598770851628</v>
      </c>
      <c r="N612" s="55">
        <v>24.32850155082545</v>
      </c>
      <c r="O612" s="55">
        <v>0.29014841083348186</v>
      </c>
      <c r="P612" s="55">
        <v>1.9036845671046125</v>
      </c>
      <c r="Q612" s="55">
        <v>159.5454545454545</v>
      </c>
      <c r="R612" s="55">
        <v>0.9169789221639858</v>
      </c>
      <c r="S612" s="55">
        <v>5.326074054326555</v>
      </c>
      <c r="T612" s="55">
        <v>9.2561983471074125E-3</v>
      </c>
      <c r="U612" s="55">
        <v>0.16873442218143278</v>
      </c>
      <c r="V612" s="55">
        <v>10.266193867039471</v>
      </c>
      <c r="W612" s="55">
        <v>8.6062638759157721</v>
      </c>
    </row>
    <row r="613" spans="3:23" x14ac:dyDescent="0.25">
      <c r="C613" s="51">
        <v>1</v>
      </c>
      <c r="D613" s="54">
        <v>61</v>
      </c>
      <c r="E613" s="54">
        <v>65</v>
      </c>
      <c r="F613" s="54">
        <v>25.107999999999997</v>
      </c>
      <c r="G613" s="54">
        <v>0</v>
      </c>
      <c r="H613" s="54">
        <v>0.93846153846153846</v>
      </c>
      <c r="I613" s="54">
        <v>0.75308641975308643</v>
      </c>
      <c r="J613" s="54">
        <v>8.8129230241075476</v>
      </c>
      <c r="K613" s="54">
        <v>162</v>
      </c>
      <c r="L613" s="54">
        <v>117.01639344262296</v>
      </c>
      <c r="M613" s="54">
        <v>537.31639344262305</v>
      </c>
      <c r="N613" s="54">
        <v>23.180086139672195</v>
      </c>
      <c r="O613" s="54">
        <v>0.20688811893851419</v>
      </c>
      <c r="P613" s="54">
        <v>1.9521203260725424</v>
      </c>
      <c r="Q613" s="54">
        <v>204.14444444444456</v>
      </c>
      <c r="R613" s="54">
        <v>0.88896437963239561</v>
      </c>
      <c r="S613" s="54">
        <v>5.4345953292597633</v>
      </c>
      <c r="T613" s="54">
        <v>1.1111111111111134E-2</v>
      </c>
      <c r="U613" s="54">
        <v>0.14191016702822531</v>
      </c>
      <c r="V613" s="54">
        <v>8.886657279068908</v>
      </c>
      <c r="W613" s="54">
        <v>8.886657279068908</v>
      </c>
    </row>
    <row r="614" spans="3:23" x14ac:dyDescent="0.25">
      <c r="C614" s="52">
        <v>1</v>
      </c>
      <c r="D614" s="55">
        <v>64</v>
      </c>
      <c r="E614" s="55">
        <v>68</v>
      </c>
      <c r="F614" s="55">
        <v>25.777999999999999</v>
      </c>
      <c r="G614" s="55">
        <v>0.39367696124550861</v>
      </c>
      <c r="H614" s="55">
        <v>0.94117647058823528</v>
      </c>
      <c r="I614" s="55">
        <v>0.71111111111111114</v>
      </c>
      <c r="J614" s="55">
        <v>9.0270333367641005</v>
      </c>
      <c r="K614" s="55">
        <v>152</v>
      </c>
      <c r="L614" s="55">
        <v>110.03125</v>
      </c>
      <c r="M614" s="55">
        <v>408.66567460317458</v>
      </c>
      <c r="N614" s="55">
        <v>20.215481062867998</v>
      </c>
      <c r="O614" s="55">
        <v>0.2608876782318989</v>
      </c>
      <c r="P614" s="55">
        <v>2.0213513597630515</v>
      </c>
      <c r="Q614" s="55">
        <v>135.97</v>
      </c>
      <c r="R614" s="55">
        <v>0.91341500608064108</v>
      </c>
      <c r="S614" s="55">
        <v>5.331954882778696</v>
      </c>
      <c r="T614" s="55">
        <v>9.999999999999995E-3</v>
      </c>
      <c r="U614" s="55">
        <v>0.13969788115034787</v>
      </c>
      <c r="V614" s="55">
        <v>9.5043849529221678</v>
      </c>
      <c r="W614" s="55">
        <v>8.7368949480541058</v>
      </c>
    </row>
    <row r="615" spans="3:23" x14ac:dyDescent="0.25">
      <c r="C615" s="51">
        <v>1</v>
      </c>
      <c r="D615" s="54">
        <v>61</v>
      </c>
      <c r="E615" s="54">
        <v>65</v>
      </c>
      <c r="F615" s="54">
        <v>25.314999999999998</v>
      </c>
      <c r="G615" s="54">
        <v>0.41854944641388925</v>
      </c>
      <c r="H615" s="54">
        <v>0.93846153846153846</v>
      </c>
      <c r="I615" s="54">
        <v>0.67777777777777781</v>
      </c>
      <c r="J615" s="54">
        <v>8.8129230241075476</v>
      </c>
      <c r="K615" s="54">
        <v>149</v>
      </c>
      <c r="L615" s="54">
        <v>110.67213114754098</v>
      </c>
      <c r="M615" s="54">
        <v>352.12404371584699</v>
      </c>
      <c r="N615" s="54">
        <v>18.764968524243439</v>
      </c>
      <c r="O615" s="54">
        <v>0.24230163448334444</v>
      </c>
      <c r="P615" s="54">
        <v>1.9533197942001896</v>
      </c>
      <c r="Q615" s="54">
        <v>134.73000000000002</v>
      </c>
      <c r="R615" s="54">
        <v>0.9101238591651406</v>
      </c>
      <c r="S615" s="54">
        <v>5.0615643866013462</v>
      </c>
      <c r="T615" s="54">
        <v>1.0399999999999993E-2</v>
      </c>
      <c r="U615" s="54">
        <v>0.14005815791535609</v>
      </c>
      <c r="V615" s="54">
        <v>9.3398469176701404</v>
      </c>
      <c r="W615" s="54">
        <v>8.4823930306358637</v>
      </c>
    </row>
    <row r="616" spans="3:23" x14ac:dyDescent="0.25">
      <c r="C616" s="52">
        <v>1</v>
      </c>
      <c r="D616" s="55">
        <v>56</v>
      </c>
      <c r="E616" s="55">
        <v>61</v>
      </c>
      <c r="F616" s="55">
        <v>24.553999999999998</v>
      </c>
      <c r="G616" s="55">
        <v>0.44437560077418792</v>
      </c>
      <c r="H616" s="55">
        <v>0.91803278688524592</v>
      </c>
      <c r="I616" s="55">
        <v>0.69135802469135799</v>
      </c>
      <c r="J616" s="55">
        <v>8.4440164912895046</v>
      </c>
      <c r="K616" s="55">
        <v>150</v>
      </c>
      <c r="L616" s="55">
        <v>113.875</v>
      </c>
      <c r="M616" s="55">
        <v>335.3477272727273</v>
      </c>
      <c r="N616" s="55">
        <v>18.312501939186991</v>
      </c>
      <c r="O616" s="55">
        <v>0.18910131882632505</v>
      </c>
      <c r="P616" s="55">
        <v>1.9567721334384724</v>
      </c>
      <c r="Q616" s="55">
        <v>116.85555555555555</v>
      </c>
      <c r="R616" s="55">
        <v>0.92894556415874163</v>
      </c>
      <c r="S616" s="55">
        <v>5.2359263506290361</v>
      </c>
      <c r="T616" s="55">
        <v>1.1111111111111134E-2</v>
      </c>
      <c r="U616" s="55">
        <v>0.13046175395392423</v>
      </c>
      <c r="V616" s="55">
        <v>9.0308772275627227</v>
      </c>
      <c r="W616" s="55">
        <v>8.0902261959755908</v>
      </c>
    </row>
    <row r="617" spans="3:23" x14ac:dyDescent="0.25">
      <c r="C617" s="51">
        <v>1</v>
      </c>
      <c r="D617" s="54">
        <v>62</v>
      </c>
      <c r="E617" s="54">
        <v>66</v>
      </c>
      <c r="F617" s="54">
        <v>26.141999999999996</v>
      </c>
      <c r="G617" s="54">
        <v>0.64023685427621302</v>
      </c>
      <c r="H617" s="54">
        <v>0.93939393939393945</v>
      </c>
      <c r="I617" s="54">
        <v>0.70454545454545459</v>
      </c>
      <c r="J617" s="54">
        <v>8.8848664465809541</v>
      </c>
      <c r="K617" s="54">
        <v>160</v>
      </c>
      <c r="L617" s="54">
        <v>117.01612903225806</v>
      </c>
      <c r="M617" s="54">
        <v>457.95055526176634</v>
      </c>
      <c r="N617" s="54">
        <v>21.399779327408176</v>
      </c>
      <c r="O617" s="54">
        <v>0.31347596785033166</v>
      </c>
      <c r="P617" s="54">
        <v>2.0203485186426837</v>
      </c>
      <c r="Q617" s="54">
        <v>153.16161616161622</v>
      </c>
      <c r="R617" s="54">
        <v>0.91371062760035082</v>
      </c>
      <c r="S617" s="54">
        <v>5.2481569956962719</v>
      </c>
      <c r="T617" s="54">
        <v>1.0101010101010119E-2</v>
      </c>
      <c r="U617" s="54">
        <v>0.16072048420563859</v>
      </c>
      <c r="V617" s="54">
        <v>10.222075815102858</v>
      </c>
      <c r="W617" s="54">
        <v>7.8523693026180235</v>
      </c>
    </row>
    <row r="618" spans="3:23" x14ac:dyDescent="0.25">
      <c r="C618" s="52">
        <v>1</v>
      </c>
      <c r="D618" s="55">
        <v>59</v>
      </c>
      <c r="E618" s="55">
        <v>64</v>
      </c>
      <c r="F618" s="55">
        <v>25.405999999999999</v>
      </c>
      <c r="G618" s="55">
        <v>0.51291657807196234</v>
      </c>
      <c r="H618" s="55">
        <v>0.921875</v>
      </c>
      <c r="I618" s="55">
        <v>0.65555555555555556</v>
      </c>
      <c r="J618" s="55">
        <v>8.6672448413192171</v>
      </c>
      <c r="K618" s="55">
        <v>152</v>
      </c>
      <c r="L618" s="55">
        <v>115.96610169491525</v>
      </c>
      <c r="M618" s="55">
        <v>430.791934541204</v>
      </c>
      <c r="N618" s="55">
        <v>20.755527806856755</v>
      </c>
      <c r="O618" s="55">
        <v>0.14912008432316737</v>
      </c>
      <c r="P618" s="55">
        <v>1.8909516667686204</v>
      </c>
      <c r="Q618" s="55">
        <v>140.47</v>
      </c>
      <c r="R618" s="55">
        <v>0.924909166091889</v>
      </c>
      <c r="S618" s="55">
        <v>5.1746017356191718</v>
      </c>
      <c r="T618" s="55">
        <v>1.0199999999999994E-2</v>
      </c>
      <c r="U618" s="55">
        <v>0.15497335688047767</v>
      </c>
      <c r="V618" s="55">
        <v>9.4589331162226955</v>
      </c>
      <c r="W618" s="55">
        <v>8.1199119463047982</v>
      </c>
    </row>
    <row r="619" spans="3:23" x14ac:dyDescent="0.25">
      <c r="C619" s="51">
        <v>1</v>
      </c>
      <c r="D619" s="54">
        <v>54</v>
      </c>
      <c r="E619" s="54">
        <v>58</v>
      </c>
      <c r="F619" s="54">
        <v>24.182000000000002</v>
      </c>
      <c r="G619" s="54">
        <v>0.57784691467431337</v>
      </c>
      <c r="H619" s="54">
        <v>0.93103448275862066</v>
      </c>
      <c r="I619" s="54">
        <v>0.67500000000000004</v>
      </c>
      <c r="J619" s="54">
        <v>8.291859587312052</v>
      </c>
      <c r="K619" s="54">
        <v>152</v>
      </c>
      <c r="L619" s="54">
        <v>114.48148148148148</v>
      </c>
      <c r="M619" s="54">
        <v>372.17889587700915</v>
      </c>
      <c r="N619" s="54">
        <v>19.291938624125081</v>
      </c>
      <c r="O619" s="54">
        <v>0.24518019015968079</v>
      </c>
      <c r="P619" s="54">
        <v>1.9587959288805283</v>
      </c>
      <c r="Q619" s="54">
        <v>129.96666666666664</v>
      </c>
      <c r="R619" s="54">
        <v>0.91542319269419292</v>
      </c>
      <c r="S619" s="54">
        <v>5.0232250020833424</v>
      </c>
      <c r="T619" s="54">
        <v>1.1111111111111134E-2</v>
      </c>
      <c r="U619" s="54">
        <v>0.18014962567723147</v>
      </c>
      <c r="V619" s="54">
        <v>9.2776114422880465</v>
      </c>
      <c r="W619" s="54">
        <v>7.5718777944003648</v>
      </c>
    </row>
    <row r="620" spans="3:23" x14ac:dyDescent="0.25">
      <c r="C620" s="52">
        <v>1</v>
      </c>
      <c r="D620" s="55">
        <v>53</v>
      </c>
      <c r="E620" s="55">
        <v>58</v>
      </c>
      <c r="F620" s="55">
        <v>24.091000000000001</v>
      </c>
      <c r="G620" s="55">
        <v>0.3085910500022061</v>
      </c>
      <c r="H620" s="55">
        <v>0.91379310344827591</v>
      </c>
      <c r="I620" s="55">
        <v>0.65432098765432101</v>
      </c>
      <c r="J620" s="55">
        <v>8.2147243332301549</v>
      </c>
      <c r="K620" s="55">
        <v>152</v>
      </c>
      <c r="L620" s="55">
        <v>116.01886792452831</v>
      </c>
      <c r="M620" s="55">
        <v>355.82656023222069</v>
      </c>
      <c r="N620" s="55">
        <v>18.86336555952359</v>
      </c>
      <c r="O620" s="55">
        <v>0.14253050877711707</v>
      </c>
      <c r="P620" s="55">
        <v>1.9563868959110624</v>
      </c>
      <c r="Q620" s="55">
        <v>129.6</v>
      </c>
      <c r="R620" s="55">
        <v>0.91323809367161235</v>
      </c>
      <c r="S620" s="55">
        <v>4.9917025298716151</v>
      </c>
      <c r="T620" s="55">
        <v>1.1604938271604959E-2</v>
      </c>
      <c r="U620" s="55">
        <v>0.17167922699802265</v>
      </c>
      <c r="V620" s="55">
        <v>8.5458402002932736</v>
      </c>
      <c r="W620" s="55">
        <v>8.1287588334237846</v>
      </c>
    </row>
    <row r="621" spans="3:23" x14ac:dyDescent="0.25">
      <c r="C621" s="51">
        <v>1</v>
      </c>
      <c r="D621" s="54">
        <v>36</v>
      </c>
      <c r="E621" s="54">
        <v>40</v>
      </c>
      <c r="F621" s="54">
        <v>19.592000000000002</v>
      </c>
      <c r="G621" s="54">
        <v>0.38282074674438793</v>
      </c>
      <c r="H621" s="54">
        <v>0.9</v>
      </c>
      <c r="I621" s="54">
        <v>0.6428571428571429</v>
      </c>
      <c r="J621" s="54">
        <v>6.7702750025730758</v>
      </c>
      <c r="K621" s="54">
        <v>146</v>
      </c>
      <c r="L621" s="54">
        <v>118.02777777777777</v>
      </c>
      <c r="M621" s="54">
        <v>210.77063492063496</v>
      </c>
      <c r="N621" s="54">
        <v>14.517941827980817</v>
      </c>
      <c r="O621" s="54">
        <v>0.13424417148550913</v>
      </c>
      <c r="P621" s="54">
        <v>1.9377835665271632</v>
      </c>
      <c r="Q621" s="54">
        <v>134.609375</v>
      </c>
      <c r="R621" s="54">
        <v>0.8726258138882288</v>
      </c>
      <c r="S621" s="54">
        <v>4.6279868068776739</v>
      </c>
      <c r="T621" s="54">
        <v>1.5625E-2</v>
      </c>
      <c r="U621" s="54">
        <v>0.13956076723951139</v>
      </c>
      <c r="V621" s="54">
        <v>7.1802197428460053</v>
      </c>
      <c r="W621" s="54">
        <v>6.6332495807108005</v>
      </c>
    </row>
    <row r="622" spans="3:23" x14ac:dyDescent="0.25">
      <c r="C622" s="52">
        <v>1</v>
      </c>
      <c r="D622" s="55">
        <v>43</v>
      </c>
      <c r="E622" s="55">
        <v>47</v>
      </c>
      <c r="F622" s="55">
        <v>21.552</v>
      </c>
      <c r="G622" s="55">
        <v>0.53810701977690156</v>
      </c>
      <c r="H622" s="55">
        <v>0.91489361702127658</v>
      </c>
      <c r="I622" s="55">
        <v>0.68253968253968256</v>
      </c>
      <c r="J622" s="55">
        <v>7.399277020331918</v>
      </c>
      <c r="K622" s="55">
        <v>138</v>
      </c>
      <c r="L622" s="55">
        <v>109.41860465116279</v>
      </c>
      <c r="M622" s="55">
        <v>237.29678848283507</v>
      </c>
      <c r="N622" s="55">
        <v>15.404440544298748</v>
      </c>
      <c r="O622" s="55">
        <v>5.4034837277602332E-2</v>
      </c>
      <c r="P622" s="55">
        <v>1.8616326437221848</v>
      </c>
      <c r="Q622" s="55">
        <v>122.97222222222224</v>
      </c>
      <c r="R622" s="55">
        <v>0.89469338566491363</v>
      </c>
      <c r="S622" s="55">
        <v>4.8505696965122489</v>
      </c>
      <c r="T622" s="55">
        <v>1.5046296296296328E-2</v>
      </c>
      <c r="U622" s="55">
        <v>0.1320122905536347</v>
      </c>
      <c r="V622" s="55">
        <v>8.1744544421237428</v>
      </c>
      <c r="W622" s="55">
        <v>6.8900557484721601</v>
      </c>
    </row>
    <row r="623" spans="3:23" x14ac:dyDescent="0.25">
      <c r="C623" s="51">
        <v>1</v>
      </c>
      <c r="D623" s="54">
        <v>43</v>
      </c>
      <c r="E623" s="54">
        <v>47</v>
      </c>
      <c r="F623" s="54">
        <v>21.552</v>
      </c>
      <c r="G623" s="54">
        <v>0.53810701977690156</v>
      </c>
      <c r="H623" s="54">
        <v>0.91489361702127658</v>
      </c>
      <c r="I623" s="54">
        <v>0.68253968253968256</v>
      </c>
      <c r="J623" s="54">
        <v>7.399277020331918</v>
      </c>
      <c r="K623" s="54">
        <v>129</v>
      </c>
      <c r="L623" s="54">
        <v>106.34883720930233</v>
      </c>
      <c r="M623" s="54">
        <v>202.51827242524914</v>
      </c>
      <c r="N623" s="54">
        <v>14.230891483854732</v>
      </c>
      <c r="O623" s="54">
        <v>-3.1515884059687888E-2</v>
      </c>
      <c r="P623" s="54">
        <v>1.8010844390090128</v>
      </c>
      <c r="Q623" s="54">
        <v>108.4166666666667</v>
      </c>
      <c r="R623" s="54">
        <v>0.90244114367686756</v>
      </c>
      <c r="S623" s="54">
        <v>4.8330141732061218</v>
      </c>
      <c r="T623" s="54">
        <v>1.427469135802472E-2</v>
      </c>
      <c r="U623" s="54">
        <v>0.15545232440227272</v>
      </c>
      <c r="V623" s="54">
        <v>8.1744544421237428</v>
      </c>
      <c r="W623" s="54">
        <v>6.8900557484721601</v>
      </c>
    </row>
    <row r="624" spans="3:23" x14ac:dyDescent="0.25">
      <c r="C624" s="52">
        <v>1</v>
      </c>
      <c r="D624" s="55">
        <v>29</v>
      </c>
      <c r="E624" s="55">
        <v>33</v>
      </c>
      <c r="F624" s="55">
        <v>17.996000000000002</v>
      </c>
      <c r="G624" s="55">
        <v>0</v>
      </c>
      <c r="H624" s="55">
        <v>0.87878787878787878</v>
      </c>
      <c r="I624" s="55">
        <v>0.59183673469387754</v>
      </c>
      <c r="J624" s="55">
        <v>6.0765077797464979</v>
      </c>
      <c r="K624" s="55">
        <v>126</v>
      </c>
      <c r="L624" s="55">
        <v>110.24137931034483</v>
      </c>
      <c r="M624" s="55">
        <v>159.18965517241378</v>
      </c>
      <c r="N624" s="55">
        <v>12.617038288457945</v>
      </c>
      <c r="O624" s="55">
        <v>-0.61225406635168178</v>
      </c>
      <c r="P624" s="55">
        <v>2.2875457523606042</v>
      </c>
      <c r="Q624" s="55">
        <v>89.267857142857125</v>
      </c>
      <c r="R624" s="55">
        <v>0.91655703371927</v>
      </c>
      <c r="S624" s="55">
        <v>4.3231611673921604</v>
      </c>
      <c r="T624" s="55">
        <v>1.785714285714287E-2</v>
      </c>
      <c r="U624" s="55">
        <v>0.20938632737477267</v>
      </c>
      <c r="V624" s="55">
        <v>6.2330229193099944</v>
      </c>
      <c r="W624" s="55">
        <v>6.2330229193099944</v>
      </c>
    </row>
    <row r="625" spans="3:23" x14ac:dyDescent="0.25">
      <c r="C625" s="51">
        <v>1</v>
      </c>
      <c r="D625" s="54">
        <v>43</v>
      </c>
      <c r="E625" s="54">
        <v>47</v>
      </c>
      <c r="F625" s="54">
        <v>21.552</v>
      </c>
      <c r="G625" s="54">
        <v>0.53810701977690156</v>
      </c>
      <c r="H625" s="54">
        <v>0.91489361702127658</v>
      </c>
      <c r="I625" s="54">
        <v>0.68253968253968256</v>
      </c>
      <c r="J625" s="54">
        <v>7.399277020331918</v>
      </c>
      <c r="K625" s="54">
        <v>125</v>
      </c>
      <c r="L625" s="54">
        <v>102.6046511627907</v>
      </c>
      <c r="M625" s="54">
        <v>175.00664451827242</v>
      </c>
      <c r="N625" s="54">
        <v>13.229007692123867</v>
      </c>
      <c r="O625" s="54">
        <v>-5.1660681039770867E-2</v>
      </c>
      <c r="P625" s="54">
        <v>1.795467463698982</v>
      </c>
      <c r="Q625" s="54">
        <v>104.81944444444451</v>
      </c>
      <c r="R625" s="54">
        <v>0.89539698078662411</v>
      </c>
      <c r="S625" s="54">
        <v>4.7865025452991459</v>
      </c>
      <c r="T625" s="54">
        <v>1.3888888888888916E-2</v>
      </c>
      <c r="U625" s="54">
        <v>0.16489279458835696</v>
      </c>
      <c r="V625" s="54">
        <v>8.1744544421237428</v>
      </c>
      <c r="W625" s="54">
        <v>6.8900557484721601</v>
      </c>
    </row>
    <row r="626" spans="3:23" x14ac:dyDescent="0.25">
      <c r="C626" s="52">
        <v>1</v>
      </c>
      <c r="D626" s="55">
        <v>43</v>
      </c>
      <c r="E626" s="55">
        <v>47</v>
      </c>
      <c r="F626" s="55">
        <v>21.552</v>
      </c>
      <c r="G626" s="55">
        <v>0.53810701977690156</v>
      </c>
      <c r="H626" s="55">
        <v>0.91489361702127658</v>
      </c>
      <c r="I626" s="55">
        <v>0.68253968253968256</v>
      </c>
      <c r="J626" s="55">
        <v>7.399277020331918</v>
      </c>
      <c r="K626" s="55">
        <v>127</v>
      </c>
      <c r="L626" s="55">
        <v>104.13953488372093</v>
      </c>
      <c r="M626" s="55">
        <v>177.26578073089701</v>
      </c>
      <c r="N626" s="55">
        <v>13.314119600292653</v>
      </c>
      <c r="O626" s="55">
        <v>-3.7815998882100334E-2</v>
      </c>
      <c r="P626" s="55">
        <v>1.9384550014888478</v>
      </c>
      <c r="Q626" s="55">
        <v>115.51388888888891</v>
      </c>
      <c r="R626" s="55">
        <v>0.88774271355896206</v>
      </c>
      <c r="S626" s="55">
        <v>4.9611484756323296</v>
      </c>
      <c r="T626" s="55">
        <v>1.3888888888888916E-2</v>
      </c>
      <c r="U626" s="55">
        <v>0.15806644783521717</v>
      </c>
      <c r="V626" s="55">
        <v>8.1744544421237428</v>
      </c>
      <c r="W626" s="55">
        <v>6.8900557484721601</v>
      </c>
    </row>
    <row r="627" spans="3:23" x14ac:dyDescent="0.25">
      <c r="C627" s="51">
        <v>1</v>
      </c>
      <c r="D627" s="54">
        <v>36</v>
      </c>
      <c r="E627" s="54">
        <v>40</v>
      </c>
      <c r="F627" s="54">
        <v>19.592000000000002</v>
      </c>
      <c r="G627" s="54">
        <v>0.38282074674438793</v>
      </c>
      <c r="H627" s="54">
        <v>0.9</v>
      </c>
      <c r="I627" s="54">
        <v>0.6428571428571429</v>
      </c>
      <c r="J627" s="54">
        <v>6.7702750025730758</v>
      </c>
      <c r="K627" s="54">
        <v>124</v>
      </c>
      <c r="L627" s="54">
        <v>105.16666666666667</v>
      </c>
      <c r="M627" s="54">
        <v>146.77142857142852</v>
      </c>
      <c r="N627" s="54">
        <v>12.114925859097468</v>
      </c>
      <c r="O627" s="54">
        <v>-0.27681847157544104</v>
      </c>
      <c r="P627" s="54">
        <v>2.1243886366961657</v>
      </c>
      <c r="Q627" s="54">
        <v>81.765625</v>
      </c>
      <c r="R627" s="54">
        <v>0.8892786377094356</v>
      </c>
      <c r="S627" s="54">
        <v>4.5724312513221186</v>
      </c>
      <c r="T627" s="54">
        <v>1.5625E-2</v>
      </c>
      <c r="U627" s="54">
        <v>0.18467706721383184</v>
      </c>
      <c r="V627" s="54">
        <v>7.1802197428460053</v>
      </c>
      <c r="W627" s="54">
        <v>6.6332495807108005</v>
      </c>
    </row>
    <row r="628" spans="3:23" x14ac:dyDescent="0.25">
      <c r="C628" s="52">
        <v>1</v>
      </c>
      <c r="D628" s="55">
        <v>52</v>
      </c>
      <c r="E628" s="55">
        <v>56</v>
      </c>
      <c r="F628" s="55">
        <v>24.091000000000001</v>
      </c>
      <c r="G628" s="55">
        <v>0.63922586392294267</v>
      </c>
      <c r="H628" s="55">
        <v>0.9285714285714286</v>
      </c>
      <c r="I628" s="55">
        <v>0.65</v>
      </c>
      <c r="J628" s="55">
        <v>8.1368578902564384</v>
      </c>
      <c r="K628" s="55">
        <v>223</v>
      </c>
      <c r="L628" s="55">
        <v>132.21153846153845</v>
      </c>
      <c r="M628" s="55">
        <v>1731.3465309200603</v>
      </c>
      <c r="N628" s="55">
        <v>41.609452422737554</v>
      </c>
      <c r="O628" s="55">
        <v>0.36847891676687561</v>
      </c>
      <c r="P628" s="55">
        <v>2.0855758878880435</v>
      </c>
      <c r="Q628" s="55">
        <v>499.07777777777773</v>
      </c>
      <c r="R628" s="55">
        <v>0.91417786743250573</v>
      </c>
      <c r="S628" s="55">
        <v>5.4312089489103252</v>
      </c>
      <c r="T628" s="55">
        <v>1.1358024691358048E-2</v>
      </c>
      <c r="U628" s="55">
        <v>8.0894696297871979E-2</v>
      </c>
      <c r="V628" s="55">
        <v>9.4082417691894715</v>
      </c>
      <c r="W628" s="55">
        <v>7.235117120775219</v>
      </c>
    </row>
    <row r="629" spans="3:23" x14ac:dyDescent="0.25">
      <c r="C629" s="51">
        <v>1</v>
      </c>
      <c r="D629" s="54">
        <v>52</v>
      </c>
      <c r="E629" s="54">
        <v>56</v>
      </c>
      <c r="F629" s="54">
        <v>23.147999999999996</v>
      </c>
      <c r="G629" s="54">
        <v>0.40283323917633496</v>
      </c>
      <c r="H629" s="54">
        <v>0.9285714285714286</v>
      </c>
      <c r="I629" s="54">
        <v>0.72222222222222221</v>
      </c>
      <c r="J629" s="54">
        <v>8.1368578902564384</v>
      </c>
      <c r="K629" s="54">
        <v>199</v>
      </c>
      <c r="L629" s="54">
        <v>129.15384615384616</v>
      </c>
      <c r="M629" s="54">
        <v>1233.6621417797885</v>
      </c>
      <c r="N629" s="54">
        <v>35.123526898359572</v>
      </c>
      <c r="O629" s="54">
        <v>0.25646675603545815</v>
      </c>
      <c r="P629" s="54">
        <v>1.8909360992236568</v>
      </c>
      <c r="Q629" s="54">
        <v>471.40740740740745</v>
      </c>
      <c r="R629" s="54">
        <v>0.89099677635598884</v>
      </c>
      <c r="S629" s="54">
        <v>5.2483286603655754</v>
      </c>
      <c r="T629" s="54">
        <v>1.2345679012345668E-2</v>
      </c>
      <c r="U629" s="54">
        <v>9.0194137655546916E-2</v>
      </c>
      <c r="V629" s="54">
        <v>8.5993440417695783</v>
      </c>
      <c r="W629" s="54">
        <v>7.8707507868511462</v>
      </c>
    </row>
    <row r="630" spans="3:23" x14ac:dyDescent="0.25">
      <c r="C630" s="52">
        <v>1</v>
      </c>
      <c r="D630" s="55">
        <v>46</v>
      </c>
      <c r="E630" s="55">
        <v>50</v>
      </c>
      <c r="F630" s="55">
        <v>22.222000000000001</v>
      </c>
      <c r="G630" s="55">
        <v>0.5304053027866894</v>
      </c>
      <c r="H630" s="55">
        <v>0.92</v>
      </c>
      <c r="I630" s="55">
        <v>0.63888888888888884</v>
      </c>
      <c r="J630" s="55">
        <v>7.6530398573258118</v>
      </c>
      <c r="K630" s="55">
        <v>186</v>
      </c>
      <c r="L630" s="55">
        <v>120.1304347826087</v>
      </c>
      <c r="M630" s="55">
        <v>1148.3381642512079</v>
      </c>
      <c r="N630" s="55">
        <v>33.887138625903603</v>
      </c>
      <c r="O630" s="55">
        <v>0.23767686019483222</v>
      </c>
      <c r="P630" s="55">
        <v>2.0304800934528067</v>
      </c>
      <c r="Q630" s="55">
        <v>459.02469135802454</v>
      </c>
      <c r="R630" s="55">
        <v>0.88272575793436747</v>
      </c>
      <c r="S630" s="55">
        <v>5.3496489125787496</v>
      </c>
      <c r="T630" s="55">
        <v>1.2345679012345668E-2</v>
      </c>
      <c r="U630" s="55">
        <v>0.11440406928139042</v>
      </c>
      <c r="V630" s="55">
        <v>8.4302691971197312</v>
      </c>
      <c r="W630" s="55">
        <v>7.1467117473930717</v>
      </c>
    </row>
    <row r="631" spans="3:23" x14ac:dyDescent="0.25">
      <c r="C631" s="51">
        <v>1</v>
      </c>
      <c r="D631" s="54">
        <v>51</v>
      </c>
      <c r="E631" s="54">
        <v>55</v>
      </c>
      <c r="F631" s="54">
        <v>23.628</v>
      </c>
      <c r="G631" s="54">
        <v>0.59901417783933653</v>
      </c>
      <c r="H631" s="54">
        <v>0.92727272727272725</v>
      </c>
      <c r="I631" s="54">
        <v>0.62962962962962965</v>
      </c>
      <c r="J631" s="54">
        <v>8.0582390620713973</v>
      </c>
      <c r="K631" s="54">
        <v>193</v>
      </c>
      <c r="L631" s="54">
        <v>124.05882352941177</v>
      </c>
      <c r="M631" s="54">
        <v>1306.9364705882354</v>
      </c>
      <c r="N631" s="54">
        <v>36.151576322315954</v>
      </c>
      <c r="O631" s="54">
        <v>0.22772848837277462</v>
      </c>
      <c r="P631" s="54">
        <v>1.894116212551326</v>
      </c>
      <c r="Q631" s="54">
        <v>474.76666666666671</v>
      </c>
      <c r="R631" s="54">
        <v>0.9021488606682927</v>
      </c>
      <c r="S631" s="54">
        <v>5.3979155380499302</v>
      </c>
      <c r="T631" s="54">
        <v>1.1604938271604963E-2</v>
      </c>
      <c r="U631" s="54">
        <v>0.14614709060174158</v>
      </c>
      <c r="V631" s="54">
        <v>9.122263221071286</v>
      </c>
      <c r="W631" s="54">
        <v>7.304546624129598</v>
      </c>
    </row>
    <row r="632" spans="3:23" x14ac:dyDescent="0.25">
      <c r="C632" s="52">
        <v>1</v>
      </c>
      <c r="D632" s="55">
        <v>54</v>
      </c>
      <c r="E632" s="55">
        <v>58</v>
      </c>
      <c r="F632" s="55">
        <v>24.273</v>
      </c>
      <c r="G632" s="55">
        <v>0.50028663442978794</v>
      </c>
      <c r="H632" s="55">
        <v>0.93103448275862066</v>
      </c>
      <c r="I632" s="55">
        <v>0.66666666666666663</v>
      </c>
      <c r="J632" s="55">
        <v>8.291859587312052</v>
      </c>
      <c r="K632" s="55">
        <v>200</v>
      </c>
      <c r="L632" s="55">
        <v>129.83333333333334</v>
      </c>
      <c r="M632" s="55">
        <v>1338.1415094339623</v>
      </c>
      <c r="N632" s="55">
        <v>36.580616580833656</v>
      </c>
      <c r="O632" s="55">
        <v>0.26075996544045155</v>
      </c>
      <c r="P632" s="55">
        <v>2.0441599811416276</v>
      </c>
      <c r="Q632" s="55">
        <v>474.96666666666664</v>
      </c>
      <c r="R632" s="55">
        <v>0.90478789504061552</v>
      </c>
      <c r="S632" s="55">
        <v>5.5697023169782831</v>
      </c>
      <c r="T632" s="55">
        <v>1.1358024691358048E-2</v>
      </c>
      <c r="U632" s="55">
        <v>0.12209607994029528</v>
      </c>
      <c r="V632" s="55">
        <v>9.0184995056457886</v>
      </c>
      <c r="W632" s="55">
        <v>7.8087566477697203</v>
      </c>
    </row>
    <row r="633" spans="3:23" x14ac:dyDescent="0.25">
      <c r="C633" s="51">
        <v>1</v>
      </c>
      <c r="D633" s="54">
        <v>86</v>
      </c>
      <c r="E633" s="54">
        <v>91</v>
      </c>
      <c r="F633" s="54">
        <v>31.492999999999995</v>
      </c>
      <c r="G633" s="54">
        <v>0.70140350740896107</v>
      </c>
      <c r="H633" s="54">
        <v>0.94505494505494503</v>
      </c>
      <c r="I633" s="54">
        <v>0.66153846153846152</v>
      </c>
      <c r="J633" s="54">
        <v>10.464157913908982</v>
      </c>
      <c r="K633" s="54">
        <v>224</v>
      </c>
      <c r="L633" s="54">
        <v>137.47674418604652</v>
      </c>
      <c r="M633" s="54">
        <v>1886.9582763337894</v>
      </c>
      <c r="N633" s="54">
        <v>43.439133006239771</v>
      </c>
      <c r="O633" s="54">
        <v>0.36104036678546297</v>
      </c>
      <c r="P633" s="54">
        <v>1.952349597632006</v>
      </c>
      <c r="Q633" s="54">
        <v>421.79020979021004</v>
      </c>
      <c r="R633" s="54">
        <v>0.92630072790541573</v>
      </c>
      <c r="S633" s="54">
        <v>5.9901045802331803</v>
      </c>
      <c r="T633" s="54">
        <v>7.482028461049452E-3</v>
      </c>
      <c r="U633" s="54">
        <v>9.2181409005676659E-2</v>
      </c>
      <c r="V633" s="54">
        <v>12.501699427411351</v>
      </c>
      <c r="W633" s="54">
        <v>8.9107665534646525</v>
      </c>
    </row>
    <row r="634" spans="3:23" x14ac:dyDescent="0.25">
      <c r="C634" s="52">
        <v>1</v>
      </c>
      <c r="D634" s="55">
        <v>106</v>
      </c>
      <c r="E634" s="55">
        <v>112</v>
      </c>
      <c r="F634" s="55">
        <v>34.957999999999998</v>
      </c>
      <c r="G634" s="55">
        <v>0.63920838637202826</v>
      </c>
      <c r="H634" s="55">
        <v>0.9464285714285714</v>
      </c>
      <c r="I634" s="55">
        <v>0.68831168831168832</v>
      </c>
      <c r="J634" s="55">
        <v>11.617374563210367</v>
      </c>
      <c r="K634" s="55">
        <v>236</v>
      </c>
      <c r="L634" s="55">
        <v>139.20754716981133</v>
      </c>
      <c r="M634" s="55">
        <v>2243.9374663072767</v>
      </c>
      <c r="N634" s="55">
        <v>47.370217081065576</v>
      </c>
      <c r="O634" s="55">
        <v>0.43143788130979832</v>
      </c>
      <c r="P634" s="55">
        <v>2.0076759343600918</v>
      </c>
      <c r="Q634" s="55">
        <v>415.70238095238091</v>
      </c>
      <c r="R634" s="55">
        <v>0.94098193908446659</v>
      </c>
      <c r="S634" s="55">
        <v>6.1333963978777755</v>
      </c>
      <c r="T634" s="55">
        <v>5.9523809523809468E-3</v>
      </c>
      <c r="U634" s="55">
        <v>8.8356333597012948E-2</v>
      </c>
      <c r="V634" s="55">
        <v>13.393817872332296</v>
      </c>
      <c r="W634" s="55">
        <v>10.300295635288137</v>
      </c>
    </row>
    <row r="635" spans="3:23" x14ac:dyDescent="0.25">
      <c r="C635" s="51">
        <v>1</v>
      </c>
      <c r="D635" s="54">
        <v>98</v>
      </c>
      <c r="E635" s="54">
        <v>104</v>
      </c>
      <c r="F635" s="54">
        <v>33.460999999999999</v>
      </c>
      <c r="G635" s="54">
        <v>0.69867764009623501</v>
      </c>
      <c r="H635" s="54">
        <v>0.94230769230769229</v>
      </c>
      <c r="I635" s="54">
        <v>0.68055555555555558</v>
      </c>
      <c r="J635" s="54">
        <v>11.170383851240114</v>
      </c>
      <c r="K635" s="54">
        <v>221</v>
      </c>
      <c r="L635" s="54">
        <v>137.38775510204081</v>
      </c>
      <c r="M635" s="54">
        <v>1840.4872711971386</v>
      </c>
      <c r="N635" s="54">
        <v>42.900900587250362</v>
      </c>
      <c r="O635" s="54">
        <v>0.26658714017042112</v>
      </c>
      <c r="P635" s="54">
        <v>1.8660603385370897</v>
      </c>
      <c r="Q635" s="54">
        <v>431.00641025641016</v>
      </c>
      <c r="R635" s="54">
        <v>0.92974957249286627</v>
      </c>
      <c r="S635" s="54">
        <v>6.0174718337786732</v>
      </c>
      <c r="T635" s="54">
        <v>6.6568047337278004E-3</v>
      </c>
      <c r="U635" s="54">
        <v>9.366376468838368E-2</v>
      </c>
      <c r="V635" s="54">
        <v>13.329469944187526</v>
      </c>
      <c r="W635" s="54">
        <v>9.5363909045603013</v>
      </c>
    </row>
    <row r="636" spans="3:23" x14ac:dyDescent="0.25">
      <c r="C636" s="52">
        <v>1</v>
      </c>
      <c r="D636" s="55">
        <v>91</v>
      </c>
      <c r="E636" s="55">
        <v>96</v>
      </c>
      <c r="F636" s="55">
        <v>32.626000000000005</v>
      </c>
      <c r="G636" s="55">
        <v>0.76994812043745497</v>
      </c>
      <c r="H636" s="55">
        <v>0.94791666666666663</v>
      </c>
      <c r="I636" s="55">
        <v>0.63194444444444442</v>
      </c>
      <c r="J636" s="55">
        <v>10.764051215546115</v>
      </c>
      <c r="K636" s="55">
        <v>201</v>
      </c>
      <c r="L636" s="55">
        <v>130.09890109890111</v>
      </c>
      <c r="M636" s="55">
        <v>1149.0234432234436</v>
      </c>
      <c r="N636" s="55">
        <v>33.897248313446383</v>
      </c>
      <c r="O636" s="55">
        <v>0.17922123423869263</v>
      </c>
      <c r="P636" s="55">
        <v>2.04629445948067</v>
      </c>
      <c r="Q636" s="55">
        <v>375.68589743589723</v>
      </c>
      <c r="R636" s="55">
        <v>0.9256556640691993</v>
      </c>
      <c r="S636" s="55">
        <v>5.811266310690411</v>
      </c>
      <c r="T636" s="55">
        <v>6.4924391847468671E-3</v>
      </c>
      <c r="U636" s="55">
        <v>9.9178241940935746E-2</v>
      </c>
      <c r="V636" s="55">
        <v>13.60106727511598</v>
      </c>
      <c r="W636" s="55">
        <v>8.6789292912352973</v>
      </c>
    </row>
    <row r="637" spans="3:23" x14ac:dyDescent="0.25">
      <c r="C637" s="51">
        <v>1</v>
      </c>
      <c r="D637" s="54">
        <v>89</v>
      </c>
      <c r="E637" s="54">
        <v>96</v>
      </c>
      <c r="F637" s="54">
        <v>32.906999999999996</v>
      </c>
      <c r="G637" s="54">
        <v>0.78589710251765277</v>
      </c>
      <c r="H637" s="54">
        <v>0.92708333333333337</v>
      </c>
      <c r="I637" s="54">
        <v>0.61805555555555558</v>
      </c>
      <c r="J637" s="54">
        <v>10.64510777218481</v>
      </c>
      <c r="K637" s="54">
        <v>203</v>
      </c>
      <c r="L637" s="54">
        <v>132.23595505617976</v>
      </c>
      <c r="M637" s="54">
        <v>1119.9323289070478</v>
      </c>
      <c r="N637" s="54">
        <v>33.465390015761777</v>
      </c>
      <c r="O637" s="54">
        <v>0.17543737655260794</v>
      </c>
      <c r="P637" s="54">
        <v>2.1957536657582497</v>
      </c>
      <c r="Q637" s="54">
        <v>391.53846153846143</v>
      </c>
      <c r="R637" s="54">
        <v>0.92615646289861575</v>
      </c>
      <c r="S637" s="54">
        <v>5.9868595545132921</v>
      </c>
      <c r="T637" s="54">
        <v>6.4102564102564005E-3</v>
      </c>
      <c r="U637" s="54">
        <v>9.7364400872335832E-2</v>
      </c>
      <c r="V637" s="54">
        <v>13.734147888154284</v>
      </c>
      <c r="W637" s="54">
        <v>8.4926105369674243</v>
      </c>
    </row>
    <row r="638" spans="3:23" x14ac:dyDescent="0.25">
      <c r="C638" s="52">
        <v>1</v>
      </c>
      <c r="D638" s="55">
        <v>98</v>
      </c>
      <c r="E638" s="55">
        <v>104</v>
      </c>
      <c r="F638" s="55">
        <v>35.628</v>
      </c>
      <c r="G638" s="55">
        <v>0.83647438644719607</v>
      </c>
      <c r="H638" s="55">
        <v>0.94230769230769229</v>
      </c>
      <c r="I638" s="55">
        <v>0.58333333333333337</v>
      </c>
      <c r="J638" s="55">
        <v>11.170383851240114</v>
      </c>
      <c r="K638" s="55">
        <v>203</v>
      </c>
      <c r="L638" s="55">
        <v>127.78571428571429</v>
      </c>
      <c r="M638" s="55">
        <v>1184.1907216494849</v>
      </c>
      <c r="N638" s="55">
        <v>34.412072324251049</v>
      </c>
      <c r="O638" s="55">
        <v>0.22579522371227917</v>
      </c>
      <c r="P638" s="55">
        <v>2.2323719019742887</v>
      </c>
      <c r="Q638" s="55">
        <v>376.30555555555554</v>
      </c>
      <c r="R638" s="55">
        <v>0.93363127740045693</v>
      </c>
      <c r="S638" s="55">
        <v>5.8823176246170776</v>
      </c>
      <c r="T638" s="55">
        <v>5.6790123456790277E-3</v>
      </c>
      <c r="U638" s="55">
        <v>0.11403634617455223</v>
      </c>
      <c r="V638" s="55">
        <v>15.32220595421907</v>
      </c>
      <c r="W638" s="55">
        <v>8.3966611425962032</v>
      </c>
    </row>
    <row r="639" spans="3:23" x14ac:dyDescent="0.25">
      <c r="C639" s="51">
        <v>1</v>
      </c>
      <c r="D639" s="54">
        <v>108</v>
      </c>
      <c r="E639" s="54">
        <v>116</v>
      </c>
      <c r="F639" s="54">
        <v>38.804000000000002</v>
      </c>
      <c r="G639" s="54">
        <v>0.85090479832969967</v>
      </c>
      <c r="H639" s="54">
        <v>0.93103448275862066</v>
      </c>
      <c r="I639" s="54">
        <v>0.55102040816326525</v>
      </c>
      <c r="J639" s="54">
        <v>11.726460285670079</v>
      </c>
      <c r="K639" s="54">
        <v>206</v>
      </c>
      <c r="L639" s="54">
        <v>126.87037037037037</v>
      </c>
      <c r="M639" s="54">
        <v>1369.7400484596744</v>
      </c>
      <c r="N639" s="54">
        <v>37.009999303697299</v>
      </c>
      <c r="O639" s="54">
        <v>0.34825177599589369</v>
      </c>
      <c r="P639" s="54">
        <v>2.2007684478177301</v>
      </c>
      <c r="Q639" s="54">
        <v>380.53809523809508</v>
      </c>
      <c r="R639" s="54">
        <v>0.9365566671935025</v>
      </c>
      <c r="S639" s="54">
        <v>6.1042887752515149</v>
      </c>
      <c r="T639" s="54">
        <v>4.9433106575963604E-3</v>
      </c>
      <c r="U639" s="54">
        <v>0.14455200785217096</v>
      </c>
      <c r="V639" s="54">
        <v>16.472797845217865</v>
      </c>
      <c r="W639" s="54">
        <v>8.6534889376443349</v>
      </c>
    </row>
    <row r="640" spans="3:23" x14ac:dyDescent="0.25">
      <c r="C640" s="52">
        <v>1</v>
      </c>
      <c r="D640" s="55">
        <v>106</v>
      </c>
      <c r="E640" s="55">
        <v>114</v>
      </c>
      <c r="F640" s="55">
        <v>37.678999999999995</v>
      </c>
      <c r="G640" s="55">
        <v>0.8379152739647453</v>
      </c>
      <c r="H640" s="55">
        <v>0.92982456140350878</v>
      </c>
      <c r="I640" s="55">
        <v>0.58241758241758246</v>
      </c>
      <c r="J640" s="55">
        <v>11.617374563210367</v>
      </c>
      <c r="K640" s="55">
        <v>206</v>
      </c>
      <c r="L640" s="55">
        <v>130.43396226415095</v>
      </c>
      <c r="M640" s="55">
        <v>1340.9527403414195</v>
      </c>
      <c r="N640" s="55">
        <v>36.619021564501409</v>
      </c>
      <c r="O640" s="55">
        <v>0.24809576677308551</v>
      </c>
      <c r="P640" s="55">
        <v>2.101141718242721</v>
      </c>
      <c r="Q640" s="55">
        <v>426.6666666666664</v>
      </c>
      <c r="R640" s="55">
        <v>0.93043842324231851</v>
      </c>
      <c r="S640" s="55">
        <v>6.1191532374595976</v>
      </c>
      <c r="T640" s="55">
        <v>5.1808021038790425E-3</v>
      </c>
      <c r="U640" s="55">
        <v>0.12881424391376411</v>
      </c>
      <c r="V640" s="55">
        <v>16.045117096873447</v>
      </c>
      <c r="W640" s="55">
        <v>8.7574301097692864</v>
      </c>
    </row>
    <row r="641" spans="3:23" x14ac:dyDescent="0.25">
      <c r="C641" s="51">
        <v>1</v>
      </c>
      <c r="D641" s="54">
        <v>103</v>
      </c>
      <c r="E641" s="54">
        <v>111</v>
      </c>
      <c r="F641" s="54">
        <v>37.587999999999994</v>
      </c>
      <c r="G641" s="54">
        <v>0.84006357592115266</v>
      </c>
      <c r="H641" s="54">
        <v>0.92792792792792789</v>
      </c>
      <c r="I641" s="54">
        <v>0.56593406593406592</v>
      </c>
      <c r="J641" s="54">
        <v>11.45179781116143</v>
      </c>
      <c r="K641" s="54">
        <v>224</v>
      </c>
      <c r="L641" s="54">
        <v>130.4368932038835</v>
      </c>
      <c r="M641" s="54">
        <v>1511.3268608414241</v>
      </c>
      <c r="N641" s="54">
        <v>38.875787591268477</v>
      </c>
      <c r="O641" s="54">
        <v>0.5768819276326973</v>
      </c>
      <c r="P641" s="54">
        <v>2.5730741317723176</v>
      </c>
      <c r="Q641" s="54">
        <v>428.11282051282041</v>
      </c>
      <c r="R641" s="54">
        <v>0.9290242997375856</v>
      </c>
      <c r="S641" s="54">
        <v>5.9157813234428955</v>
      </c>
      <c r="T641" s="54">
        <v>5.3911900065746407E-3</v>
      </c>
      <c r="U641" s="54">
        <v>0.11601996048900508</v>
      </c>
      <c r="V641" s="54">
        <v>15.919383565780917</v>
      </c>
      <c r="W641" s="54">
        <v>8.6360739394967077</v>
      </c>
    </row>
    <row r="642" spans="3:23" x14ac:dyDescent="0.25">
      <c r="C642" s="52">
        <v>1</v>
      </c>
      <c r="D642" s="55">
        <v>104</v>
      </c>
      <c r="E642" s="55">
        <v>115</v>
      </c>
      <c r="F642" s="55">
        <v>38.786999999999999</v>
      </c>
      <c r="G642" s="55">
        <v>0.82336300552030128</v>
      </c>
      <c r="H642" s="55">
        <v>0.90434782608695652</v>
      </c>
      <c r="I642" s="55">
        <v>0.5714285714285714</v>
      </c>
      <c r="J642" s="55">
        <v>11.507254783503184</v>
      </c>
      <c r="K642" s="55">
        <v>223</v>
      </c>
      <c r="L642" s="55">
        <v>130.93269230769232</v>
      </c>
      <c r="M642" s="55">
        <v>1472.8595033607169</v>
      </c>
      <c r="N642" s="55">
        <v>38.377851729359698</v>
      </c>
      <c r="O642" s="55">
        <v>0.578480006856258</v>
      </c>
      <c r="P642" s="55">
        <v>2.4641250909094525</v>
      </c>
      <c r="Q642" s="55">
        <v>429.17948717948707</v>
      </c>
      <c r="R642" s="55">
        <v>0.92856552771160872</v>
      </c>
      <c r="S642" s="55">
        <v>6.0103008959216995</v>
      </c>
      <c r="T642" s="55">
        <v>5.4437869822485411E-3</v>
      </c>
      <c r="U642" s="55">
        <v>0.13060386612009167</v>
      </c>
      <c r="V642" s="55">
        <v>15.787283436911403</v>
      </c>
      <c r="W642" s="55">
        <v>8.9595213547098904</v>
      </c>
    </row>
    <row r="643" spans="3:23" x14ac:dyDescent="0.25">
      <c r="C643" s="51">
        <v>1</v>
      </c>
      <c r="D643" s="54">
        <v>103</v>
      </c>
      <c r="E643" s="54">
        <v>111</v>
      </c>
      <c r="F643" s="54">
        <v>37.587999999999994</v>
      </c>
      <c r="G643" s="54">
        <v>0.84006357592115266</v>
      </c>
      <c r="H643" s="54">
        <v>0.92792792792792789</v>
      </c>
      <c r="I643" s="54">
        <v>0.56593406593406592</v>
      </c>
      <c r="J643" s="54">
        <v>11.45179781116143</v>
      </c>
      <c r="K643" s="54">
        <v>206</v>
      </c>
      <c r="L643" s="54">
        <v>126.41747572815534</v>
      </c>
      <c r="M643" s="54">
        <v>1282.069103369503</v>
      </c>
      <c r="N643" s="54">
        <v>35.805992562272351</v>
      </c>
      <c r="O643" s="54">
        <v>0.4572777715562476</v>
      </c>
      <c r="P643" s="54">
        <v>2.3601138608782084</v>
      </c>
      <c r="Q643" s="54">
        <v>407.1743589743586</v>
      </c>
      <c r="R643" s="54">
        <v>0.92543709016612774</v>
      </c>
      <c r="S643" s="54">
        <v>5.9157813234428955</v>
      </c>
      <c r="T643" s="54">
        <v>5.2859960552268416E-3</v>
      </c>
      <c r="U643" s="54">
        <v>0.12423897960602998</v>
      </c>
      <c r="V643" s="54">
        <v>15.919383565780917</v>
      </c>
      <c r="W643" s="54">
        <v>8.6360739394967077</v>
      </c>
    </row>
    <row r="644" spans="3:23" x14ac:dyDescent="0.25">
      <c r="C644" s="52">
        <v>1</v>
      </c>
      <c r="D644" s="55">
        <v>72</v>
      </c>
      <c r="E644" s="55">
        <v>77</v>
      </c>
      <c r="F644" s="55">
        <v>27.646999999999998</v>
      </c>
      <c r="G644" s="55">
        <v>0.51273075741216301</v>
      </c>
      <c r="H644" s="55">
        <v>0.93506493506493504</v>
      </c>
      <c r="I644" s="55">
        <v>0.72</v>
      </c>
      <c r="J644" s="55">
        <v>9.5746147296343835</v>
      </c>
      <c r="K644" s="55">
        <v>209</v>
      </c>
      <c r="L644" s="55">
        <v>128.47222222222223</v>
      </c>
      <c r="M644" s="55">
        <v>1682.9851330203444</v>
      </c>
      <c r="N644" s="55">
        <v>41.024201796261003</v>
      </c>
      <c r="O644" s="55">
        <v>0.3274048345639034</v>
      </c>
      <c r="P644" s="55">
        <v>1.9263145491325087</v>
      </c>
      <c r="Q644" s="55">
        <v>511.29090909090917</v>
      </c>
      <c r="R644" s="55">
        <v>0.90244767531573822</v>
      </c>
      <c r="S644" s="55">
        <v>5.8538848972455995</v>
      </c>
      <c r="T644" s="55">
        <v>9.2561983471074125E-3</v>
      </c>
      <c r="U644" s="55">
        <v>9.7151382083183691E-2</v>
      </c>
      <c r="V644" s="55">
        <v>10.421511914742663</v>
      </c>
      <c r="W644" s="55">
        <v>8.947383397272656</v>
      </c>
    </row>
    <row r="645" spans="3:23" x14ac:dyDescent="0.25">
      <c r="C645" s="51">
        <v>1</v>
      </c>
      <c r="D645" s="54">
        <v>72</v>
      </c>
      <c r="E645" s="54">
        <v>77</v>
      </c>
      <c r="F645" s="54">
        <v>27.646999999999998</v>
      </c>
      <c r="G645" s="54">
        <v>0.51273075741216301</v>
      </c>
      <c r="H645" s="54">
        <v>0.93506493506493504</v>
      </c>
      <c r="I645" s="54">
        <v>0.72</v>
      </c>
      <c r="J645" s="54">
        <v>9.5746147296343835</v>
      </c>
      <c r="K645" s="54">
        <v>204</v>
      </c>
      <c r="L645" s="54">
        <v>123.94444444444444</v>
      </c>
      <c r="M645" s="54">
        <v>1553.5461658841941</v>
      </c>
      <c r="N645" s="54">
        <v>39.415049992156476</v>
      </c>
      <c r="O645" s="54">
        <v>0.40181420028710663</v>
      </c>
      <c r="P645" s="54">
        <v>1.9653021888814532</v>
      </c>
      <c r="Q645" s="54">
        <v>470.93636363636369</v>
      </c>
      <c r="R645" s="54">
        <v>0.90011492627490175</v>
      </c>
      <c r="S645" s="54">
        <v>5.7149960083567102</v>
      </c>
      <c r="T645" s="54">
        <v>9.0909090909090662E-3</v>
      </c>
      <c r="U645" s="54">
        <v>8.6284570995687926E-2</v>
      </c>
      <c r="V645" s="54">
        <v>10.421511914742663</v>
      </c>
      <c r="W645" s="54">
        <v>8.947383397272656</v>
      </c>
    </row>
    <row r="646" spans="3:23" x14ac:dyDescent="0.25">
      <c r="C646" s="52">
        <v>1</v>
      </c>
      <c r="D646" s="55">
        <v>77</v>
      </c>
      <c r="E646" s="55">
        <v>81</v>
      </c>
      <c r="F646" s="55">
        <v>28.680999999999997</v>
      </c>
      <c r="G646" s="55">
        <v>0.48876045729912049</v>
      </c>
      <c r="H646" s="55">
        <v>0.95061728395061729</v>
      </c>
      <c r="I646" s="55">
        <v>0.7</v>
      </c>
      <c r="J646" s="55">
        <v>9.9014870067383072</v>
      </c>
      <c r="K646" s="55">
        <v>208</v>
      </c>
      <c r="L646" s="55">
        <v>122.16883116883118</v>
      </c>
      <c r="M646" s="55">
        <v>1718.4842788790163</v>
      </c>
      <c r="N646" s="55">
        <v>41.454605038270671</v>
      </c>
      <c r="O646" s="55">
        <v>0.47363414939623377</v>
      </c>
      <c r="P646" s="55">
        <v>1.9853039905163739</v>
      </c>
      <c r="Q646" s="55">
        <v>466.10000000000008</v>
      </c>
      <c r="R646" s="55">
        <v>0.90539718846910211</v>
      </c>
      <c r="S646" s="55">
        <v>5.6238024497296184</v>
      </c>
      <c r="T646" s="55">
        <v>8.3333333333333141E-3</v>
      </c>
      <c r="U646" s="55">
        <v>9.8693315082611019E-2</v>
      </c>
      <c r="V646" s="55">
        <v>10.679193450828686</v>
      </c>
      <c r="W646" s="55">
        <v>9.3167208897866232</v>
      </c>
    </row>
    <row r="647" spans="3:23" x14ac:dyDescent="0.25">
      <c r="C647" s="51">
        <v>1</v>
      </c>
      <c r="D647" s="54">
        <v>70</v>
      </c>
      <c r="E647" s="54">
        <v>74</v>
      </c>
      <c r="F647" s="54">
        <v>27.366</v>
      </c>
      <c r="G647" s="54">
        <v>0.3582084355738071</v>
      </c>
      <c r="H647" s="54">
        <v>0.94594594594594594</v>
      </c>
      <c r="I647" s="54">
        <v>0.7</v>
      </c>
      <c r="J647" s="54">
        <v>9.4406974388262963</v>
      </c>
      <c r="K647" s="54">
        <v>218</v>
      </c>
      <c r="L647" s="54">
        <v>129.58571428571429</v>
      </c>
      <c r="M647" s="54">
        <v>1777.4635610766045</v>
      </c>
      <c r="N647" s="54">
        <v>42.159975819212761</v>
      </c>
      <c r="O647" s="54">
        <v>0.45634963555835129</v>
      </c>
      <c r="P647" s="54">
        <v>2.0996724563667777</v>
      </c>
      <c r="Q647" s="54">
        <v>557.19090909090914</v>
      </c>
      <c r="R647" s="54">
        <v>0.88890950357548038</v>
      </c>
      <c r="S647" s="54">
        <v>5.6969306954236787</v>
      </c>
      <c r="T647" s="54">
        <v>9.4214876033057587E-3</v>
      </c>
      <c r="U647" s="54">
        <v>8.6620711148340843E-2</v>
      </c>
      <c r="V647" s="54">
        <v>9.8599113134168537</v>
      </c>
      <c r="W647" s="54">
        <v>9.2056237939518351</v>
      </c>
    </row>
    <row r="648" spans="3:23" x14ac:dyDescent="0.25">
      <c r="C648" s="52">
        <v>1</v>
      </c>
      <c r="D648" s="55">
        <v>67</v>
      </c>
      <c r="E648" s="55">
        <v>71</v>
      </c>
      <c r="F648" s="55">
        <v>26.720999999999997</v>
      </c>
      <c r="G648" s="55">
        <v>0.48222768485259437</v>
      </c>
      <c r="H648" s="55">
        <v>0.94366197183098588</v>
      </c>
      <c r="I648" s="55">
        <v>0.67</v>
      </c>
      <c r="J648" s="55">
        <v>9.2361815431083798</v>
      </c>
      <c r="K648" s="55">
        <v>224</v>
      </c>
      <c r="L648" s="55">
        <v>137.46268656716418</v>
      </c>
      <c r="M648" s="55">
        <v>1713.0099502487567</v>
      </c>
      <c r="N648" s="55">
        <v>41.388524378730352</v>
      </c>
      <c r="O648" s="55">
        <v>0.4153557678989318</v>
      </c>
      <c r="P648" s="55">
        <v>2.1030278216819354</v>
      </c>
      <c r="Q648" s="55">
        <v>545.73636363636376</v>
      </c>
      <c r="R648" s="55">
        <v>0.89445215386387589</v>
      </c>
      <c r="S648" s="55">
        <v>5.6740793023011964</v>
      </c>
      <c r="T648" s="55">
        <v>9.0909090909090662E-3</v>
      </c>
      <c r="U648" s="55">
        <v>9.1031497238962006E-2</v>
      </c>
      <c r="V648" s="55">
        <v>9.9610000088791573</v>
      </c>
      <c r="W648" s="55">
        <v>8.7262934510840271</v>
      </c>
    </row>
    <row r="649" spans="3:23" x14ac:dyDescent="0.25">
      <c r="C649" s="51">
        <v>1</v>
      </c>
      <c r="D649" s="54">
        <v>73</v>
      </c>
      <c r="E649" s="54">
        <v>79</v>
      </c>
      <c r="F649" s="54">
        <v>28.498999999999999</v>
      </c>
      <c r="G649" s="54">
        <v>0.55763986275065058</v>
      </c>
      <c r="H649" s="54">
        <v>0.92405063291139244</v>
      </c>
      <c r="I649" s="54">
        <v>0.66363636363636369</v>
      </c>
      <c r="J649" s="54">
        <v>9.6408758298023347</v>
      </c>
      <c r="K649" s="54">
        <v>190</v>
      </c>
      <c r="L649" s="54">
        <v>124.35616438356165</v>
      </c>
      <c r="M649" s="54">
        <v>1120.0380517503809</v>
      </c>
      <c r="N649" s="54">
        <v>33.466969563293013</v>
      </c>
      <c r="O649" s="54">
        <v>0.29928545611471286</v>
      </c>
      <c r="P649" s="54">
        <v>1.9739101209036551</v>
      </c>
      <c r="Q649" s="54">
        <v>357.69421487603313</v>
      </c>
      <c r="R649" s="54">
        <v>0.90929005038906674</v>
      </c>
      <c r="S649" s="54">
        <v>5.7752401409828948</v>
      </c>
      <c r="T649" s="54">
        <v>8.264462809917366E-3</v>
      </c>
      <c r="U649" s="54">
        <v>0.10178307178747717</v>
      </c>
      <c r="V649" s="54">
        <v>10.699271316772521</v>
      </c>
      <c r="W649" s="54">
        <v>8.8812832104153081</v>
      </c>
    </row>
    <row r="650" spans="3:23" x14ac:dyDescent="0.25">
      <c r="C650" s="52">
        <v>1</v>
      </c>
      <c r="D650" s="55">
        <v>87</v>
      </c>
      <c r="E650" s="55">
        <v>93</v>
      </c>
      <c r="F650" s="55">
        <v>30.831000000000003</v>
      </c>
      <c r="G650" s="55">
        <v>0.50966117074962847</v>
      </c>
      <c r="H650" s="55">
        <v>0.93548387096774188</v>
      </c>
      <c r="I650" s="55">
        <v>0.72499999999999998</v>
      </c>
      <c r="J650" s="55">
        <v>10.524820207108489</v>
      </c>
      <c r="K650" s="55">
        <v>185</v>
      </c>
      <c r="L650" s="55">
        <v>115.54022988505747</v>
      </c>
      <c r="M650" s="55">
        <v>1043.0652232023531</v>
      </c>
      <c r="N650" s="55">
        <v>32.296520295572911</v>
      </c>
      <c r="O650" s="55">
        <v>0.46629148860361908</v>
      </c>
      <c r="P650" s="55">
        <v>2.0644473475641343</v>
      </c>
      <c r="Q650" s="55">
        <v>257.42307692307696</v>
      </c>
      <c r="R650" s="55">
        <v>0.92045625293261712</v>
      </c>
      <c r="S650" s="55">
        <v>5.7460562489166502</v>
      </c>
      <c r="T650" s="55">
        <v>7.8106508875739481E-3</v>
      </c>
      <c r="U650" s="55">
        <v>0.15324142790979095</v>
      </c>
      <c r="V650" s="55">
        <v>11.449789826395349</v>
      </c>
      <c r="W650" s="55">
        <v>9.8511152534638509</v>
      </c>
    </row>
    <row r="651" spans="3:23" x14ac:dyDescent="0.25">
      <c r="C651" s="51">
        <v>1</v>
      </c>
      <c r="D651" s="54">
        <v>118</v>
      </c>
      <c r="E651" s="54">
        <v>128</v>
      </c>
      <c r="F651" s="54">
        <v>38.878</v>
      </c>
      <c r="G651" s="54">
        <v>0.48798789331661813</v>
      </c>
      <c r="H651" s="54">
        <v>0.921875</v>
      </c>
      <c r="I651" s="54">
        <v>0.69822485207100593</v>
      </c>
      <c r="J651" s="54">
        <v>12.257335203001881</v>
      </c>
      <c r="K651" s="54">
        <v>183</v>
      </c>
      <c r="L651" s="54">
        <v>115.8135593220339</v>
      </c>
      <c r="M651" s="54">
        <v>926.73417354773289</v>
      </c>
      <c r="N651" s="54">
        <v>30.442308939167752</v>
      </c>
      <c r="O651" s="54">
        <v>0.55603515063252429</v>
      </c>
      <c r="P651" s="54">
        <v>2.1976517058487466</v>
      </c>
      <c r="Q651" s="54">
        <v>207.63736263736263</v>
      </c>
      <c r="R651" s="54">
        <v>0.92572841366593717</v>
      </c>
      <c r="S651" s="54">
        <v>5.9714308165425845</v>
      </c>
      <c r="T651" s="54">
        <v>5.5548846757638047E-3</v>
      </c>
      <c r="U651" s="54">
        <v>0.171277485179646</v>
      </c>
      <c r="V651" s="54">
        <v>13.399744943416867</v>
      </c>
      <c r="W651" s="54">
        <v>11.695972696886496</v>
      </c>
    </row>
    <row r="652" spans="3:23" x14ac:dyDescent="0.25">
      <c r="C652" s="52">
        <v>1</v>
      </c>
      <c r="D652" s="55">
        <v>115</v>
      </c>
      <c r="E652" s="55">
        <v>124</v>
      </c>
      <c r="F652" s="55">
        <v>37.496999999999993</v>
      </c>
      <c r="G652" s="55">
        <v>0.59018399169953628</v>
      </c>
      <c r="H652" s="55">
        <v>0.92741935483870963</v>
      </c>
      <c r="I652" s="55">
        <v>0.63186813186813184</v>
      </c>
      <c r="J652" s="55">
        <v>12.100518486599807</v>
      </c>
      <c r="K652" s="55">
        <v>188</v>
      </c>
      <c r="L652" s="55">
        <v>119.59130434782608</v>
      </c>
      <c r="M652" s="55">
        <v>866.73501144164766</v>
      </c>
      <c r="N652" s="55">
        <v>29.440363643162556</v>
      </c>
      <c r="O652" s="55">
        <v>0.34663360796082182</v>
      </c>
      <c r="P652" s="55">
        <v>2.3170163777323953</v>
      </c>
      <c r="Q652" s="55">
        <v>218.04591836734693</v>
      </c>
      <c r="R652" s="55">
        <v>0.93824285647097472</v>
      </c>
      <c r="S652" s="55">
        <v>5.9333695901654142</v>
      </c>
      <c r="T652" s="55">
        <v>5.1541024573094557E-3</v>
      </c>
      <c r="U652" s="55">
        <v>0.15181306421107948</v>
      </c>
      <c r="V652" s="55">
        <v>13.709091317782834</v>
      </c>
      <c r="W652" s="55">
        <v>11.066921191879999</v>
      </c>
    </row>
    <row r="653" spans="3:23" x14ac:dyDescent="0.25">
      <c r="C653" s="51">
        <v>1</v>
      </c>
      <c r="D653" s="54">
        <v>99</v>
      </c>
      <c r="E653" s="54">
        <v>105</v>
      </c>
      <c r="F653" s="54">
        <v>34.403999999999996</v>
      </c>
      <c r="G653" s="54">
        <v>0.61341381153410945</v>
      </c>
      <c r="H653" s="54">
        <v>0.94285714285714284</v>
      </c>
      <c r="I653" s="54">
        <v>0.63461538461538458</v>
      </c>
      <c r="J653" s="54">
        <v>11.227230955528665</v>
      </c>
      <c r="K653" s="54">
        <v>184</v>
      </c>
      <c r="L653" s="54">
        <v>123.23232323232324</v>
      </c>
      <c r="M653" s="54">
        <v>965.180169037312</v>
      </c>
      <c r="N653" s="54">
        <v>31.067348921935903</v>
      </c>
      <c r="O653" s="54">
        <v>0.25639046251407455</v>
      </c>
      <c r="P653" s="54">
        <v>1.9437683808961772</v>
      </c>
      <c r="Q653" s="54">
        <v>235.9585798816567</v>
      </c>
      <c r="R653" s="54">
        <v>0.93469016312189068</v>
      </c>
      <c r="S653" s="54">
        <v>5.9169391957060702</v>
      </c>
      <c r="T653" s="54">
        <v>6.1272364413010949E-3</v>
      </c>
      <c r="U653" s="54">
        <v>0.11728100338426962</v>
      </c>
      <c r="V653" s="54">
        <v>12.791159383808115</v>
      </c>
      <c r="W653" s="54">
        <v>10.101967399577537</v>
      </c>
    </row>
    <row r="654" spans="3:23" x14ac:dyDescent="0.25">
      <c r="C654" s="52">
        <v>1</v>
      </c>
      <c r="D654" s="55">
        <v>84</v>
      </c>
      <c r="E654" s="55">
        <v>89</v>
      </c>
      <c r="F654" s="55">
        <v>31.104000000000003</v>
      </c>
      <c r="G654" s="55">
        <v>0.46478309823259206</v>
      </c>
      <c r="H654" s="55">
        <v>0.9438202247191011</v>
      </c>
      <c r="I654" s="55">
        <v>0.7</v>
      </c>
      <c r="J654" s="55">
        <v>10.34176589165282</v>
      </c>
      <c r="K654" s="55">
        <v>199</v>
      </c>
      <c r="L654" s="55">
        <v>124.95238095238095</v>
      </c>
      <c r="M654" s="55">
        <v>1230.4073436603553</v>
      </c>
      <c r="N654" s="55">
        <v>35.077162708240174</v>
      </c>
      <c r="O654" s="55">
        <v>0.40104367543629466</v>
      </c>
      <c r="P654" s="55">
        <v>2.0424226555520373</v>
      </c>
      <c r="Q654" s="55">
        <v>296.18181818181819</v>
      </c>
      <c r="R654" s="55">
        <v>0.924158889251392</v>
      </c>
      <c r="S654" s="55">
        <v>5.7849418274376427</v>
      </c>
      <c r="T654" s="55">
        <v>7.690541781450887E-3</v>
      </c>
      <c r="U654" s="55">
        <v>0.10773362342999301</v>
      </c>
      <c r="V654" s="55">
        <v>11.108329840601952</v>
      </c>
      <c r="W654" s="55">
        <v>9.835588187824106</v>
      </c>
    </row>
    <row r="655" spans="3:23" x14ac:dyDescent="0.25">
      <c r="C655" s="51">
        <v>1</v>
      </c>
      <c r="D655" s="54">
        <v>83</v>
      </c>
      <c r="E655" s="54">
        <v>88</v>
      </c>
      <c r="F655" s="54">
        <v>30.367999999999999</v>
      </c>
      <c r="G655" s="54">
        <v>0.58319499191684243</v>
      </c>
      <c r="H655" s="54">
        <v>0.94318181818181823</v>
      </c>
      <c r="I655" s="54">
        <v>0.69166666666666665</v>
      </c>
      <c r="J655" s="54">
        <v>10.280023453913834</v>
      </c>
      <c r="K655" s="54">
        <v>189</v>
      </c>
      <c r="L655" s="54">
        <v>121.18072289156626</v>
      </c>
      <c r="M655" s="54">
        <v>1093.1742580076409</v>
      </c>
      <c r="N655" s="54">
        <v>33.06318584177334</v>
      </c>
      <c r="O655" s="54">
        <v>0.39776781883149487</v>
      </c>
      <c r="P655" s="54">
        <v>1.9917028187255077</v>
      </c>
      <c r="Q655" s="54">
        <v>261.7651515151515</v>
      </c>
      <c r="R655" s="54">
        <v>0.92670350321845396</v>
      </c>
      <c r="S655" s="54">
        <v>5.8658266300639124</v>
      </c>
      <c r="T655" s="54">
        <v>7.8053259871441842E-3</v>
      </c>
      <c r="U655" s="54">
        <v>0.12235650642015786</v>
      </c>
      <c r="V655" s="54">
        <v>11.518676970788263</v>
      </c>
      <c r="W655" s="54">
        <v>9.3569921923360582</v>
      </c>
    </row>
    <row r="656" spans="3:23" x14ac:dyDescent="0.25">
      <c r="C656" s="52">
        <v>1</v>
      </c>
      <c r="D656" s="55">
        <v>75</v>
      </c>
      <c r="E656" s="55">
        <v>80</v>
      </c>
      <c r="F656" s="55">
        <v>28.498999999999999</v>
      </c>
      <c r="G656" s="55">
        <v>0.50267771837051067</v>
      </c>
      <c r="H656" s="55">
        <v>0.9375</v>
      </c>
      <c r="I656" s="55">
        <v>0.68181818181818177</v>
      </c>
      <c r="J656" s="55">
        <v>9.7720502380583998</v>
      </c>
      <c r="K656" s="55">
        <v>179</v>
      </c>
      <c r="L656" s="55">
        <v>120.22666666666667</v>
      </c>
      <c r="M656" s="55">
        <v>862.12360360360344</v>
      </c>
      <c r="N656" s="55">
        <v>29.361941414075524</v>
      </c>
      <c r="O656" s="55">
        <v>0.38593137537538652</v>
      </c>
      <c r="P656" s="55">
        <v>2.0307043972469421</v>
      </c>
      <c r="Q656" s="55">
        <v>215.78512396694217</v>
      </c>
      <c r="R656" s="55">
        <v>0.93211655505729218</v>
      </c>
      <c r="S656" s="55">
        <v>5.4519565237426759</v>
      </c>
      <c r="T656" s="55">
        <v>8.4010655009903804E-3</v>
      </c>
      <c r="U656" s="55">
        <v>0.13832711484293164</v>
      </c>
      <c r="V656" s="55">
        <v>10.612572091935876</v>
      </c>
      <c r="W656" s="55">
        <v>9.1742915096793585</v>
      </c>
    </row>
    <row r="657" spans="3:23" x14ac:dyDescent="0.25">
      <c r="C657" s="51">
        <v>1</v>
      </c>
      <c r="D657" s="54">
        <v>89</v>
      </c>
      <c r="E657" s="54">
        <v>95</v>
      </c>
      <c r="F657" s="54">
        <v>32.692</v>
      </c>
      <c r="G657" s="54">
        <v>0.67839878335073678</v>
      </c>
      <c r="H657" s="54">
        <v>0.93684210526315792</v>
      </c>
      <c r="I657" s="54">
        <v>0.68461538461538463</v>
      </c>
      <c r="J657" s="54">
        <v>10.64510777218481</v>
      </c>
      <c r="K657" s="54">
        <v>184</v>
      </c>
      <c r="L657" s="54">
        <v>117.49438202247191</v>
      </c>
      <c r="M657" s="54">
        <v>857.2528089887636</v>
      </c>
      <c r="N657" s="54">
        <v>29.278879913493338</v>
      </c>
      <c r="O657" s="54">
        <v>0.6217825645371885</v>
      </c>
      <c r="P657" s="54">
        <v>2.2759587247199202</v>
      </c>
      <c r="Q657" s="54">
        <v>197.62937062937058</v>
      </c>
      <c r="R657" s="54">
        <v>0.93996026333650684</v>
      </c>
      <c r="S657" s="54">
        <v>5.7731567454272934</v>
      </c>
      <c r="T657" s="54">
        <v>7.0908112866154916E-3</v>
      </c>
      <c r="U657" s="54">
        <v>0.15681577056735033</v>
      </c>
      <c r="V657" s="54">
        <v>12.57549959061277</v>
      </c>
      <c r="W657" s="54">
        <v>9.2391425310126962</v>
      </c>
    </row>
    <row r="658" spans="3:23" x14ac:dyDescent="0.25">
      <c r="C658" s="52">
        <v>1</v>
      </c>
      <c r="D658" s="55">
        <v>106</v>
      </c>
      <c r="E658" s="55">
        <v>114</v>
      </c>
      <c r="F658" s="55">
        <v>35.81</v>
      </c>
      <c r="G658" s="55">
        <v>0.62890197211604282</v>
      </c>
      <c r="H658" s="55">
        <v>0.92982456140350878</v>
      </c>
      <c r="I658" s="55">
        <v>0.63095238095238093</v>
      </c>
      <c r="J658" s="55">
        <v>11.617374563210367</v>
      </c>
      <c r="K658" s="55">
        <v>174</v>
      </c>
      <c r="L658" s="55">
        <v>115.55660377358491</v>
      </c>
      <c r="M658" s="55">
        <v>699.22057502246207</v>
      </c>
      <c r="N658" s="55">
        <v>26.442779260555461</v>
      </c>
      <c r="O658" s="55">
        <v>0.3888302639318747</v>
      </c>
      <c r="P658" s="55">
        <v>2.3095811734881129</v>
      </c>
      <c r="Q658" s="55">
        <v>138.50549450549465</v>
      </c>
      <c r="R658" s="55">
        <v>0.95624495337188942</v>
      </c>
      <c r="S658" s="55">
        <v>5.8759981666028311</v>
      </c>
      <c r="T658" s="55">
        <v>5.6152638570221083E-3</v>
      </c>
      <c r="U658" s="55">
        <v>0.18979738574888497</v>
      </c>
      <c r="V658" s="55">
        <v>13.391614025696462</v>
      </c>
      <c r="W658" s="55">
        <v>10.411773727788631</v>
      </c>
    </row>
    <row r="659" spans="3:23" x14ac:dyDescent="0.25">
      <c r="C659" s="51">
        <v>1</v>
      </c>
      <c r="D659" s="54">
        <v>97</v>
      </c>
      <c r="E659" s="54">
        <v>104</v>
      </c>
      <c r="F659" s="54">
        <v>33.552</v>
      </c>
      <c r="G659" s="54">
        <v>0.69384855960483771</v>
      </c>
      <c r="H659" s="54">
        <v>0.93269230769230771</v>
      </c>
      <c r="I659" s="54">
        <v>0.69285714285714284</v>
      </c>
      <c r="J659" s="54">
        <v>11.113245963232828</v>
      </c>
      <c r="K659" s="54">
        <v>175</v>
      </c>
      <c r="L659" s="54">
        <v>120.68041237113403</v>
      </c>
      <c r="M659" s="54">
        <v>741.1363831615123</v>
      </c>
      <c r="N659" s="54">
        <v>27.223820142689604</v>
      </c>
      <c r="O659" s="54">
        <v>0.22169101509523284</v>
      </c>
      <c r="P659" s="54">
        <v>2.0513010250102228</v>
      </c>
      <c r="Q659" s="54">
        <v>162.99999999999997</v>
      </c>
      <c r="R659" s="54">
        <v>0.94446897571935384</v>
      </c>
      <c r="S659" s="54">
        <v>6.0043000843436545</v>
      </c>
      <c r="T659" s="54">
        <v>6.5778377466688938E-3</v>
      </c>
      <c r="U659" s="54">
        <v>0.14916712030365242</v>
      </c>
      <c r="V659" s="54">
        <v>13.234946098086361</v>
      </c>
      <c r="W659" s="54">
        <v>9.5307618995091055</v>
      </c>
    </row>
    <row r="660" spans="3:23" x14ac:dyDescent="0.25">
      <c r="C660" s="52">
        <v>1</v>
      </c>
      <c r="D660" s="55">
        <v>97</v>
      </c>
      <c r="E660" s="55">
        <v>103</v>
      </c>
      <c r="F660" s="55">
        <v>33.552</v>
      </c>
      <c r="G660" s="55">
        <v>0.69482702441664634</v>
      </c>
      <c r="H660" s="55">
        <v>0.94174757281553401</v>
      </c>
      <c r="I660" s="55">
        <v>0.69285714285714284</v>
      </c>
      <c r="J660" s="55">
        <v>11.113245963232828</v>
      </c>
      <c r="K660" s="55">
        <v>177</v>
      </c>
      <c r="L660" s="55">
        <v>116.01030927835052</v>
      </c>
      <c r="M660" s="55">
        <v>742.07280927835063</v>
      </c>
      <c r="N660" s="55">
        <v>27.24101336731713</v>
      </c>
      <c r="O660" s="55">
        <v>0.35892892970141138</v>
      </c>
      <c r="P660" s="55">
        <v>2.1839849775634361</v>
      </c>
      <c r="Q660" s="55">
        <v>153.53896103896102</v>
      </c>
      <c r="R660" s="55">
        <v>0.9445233489243422</v>
      </c>
      <c r="S660" s="55">
        <v>5.723422635912347</v>
      </c>
      <c r="T660" s="55">
        <v>6.6621689998313154E-3</v>
      </c>
      <c r="U660" s="55">
        <v>0.16167015125841544</v>
      </c>
      <c r="V660" s="55">
        <v>13.221048884173896</v>
      </c>
      <c r="W660" s="55">
        <v>9.5082728836786288</v>
      </c>
    </row>
    <row r="661" spans="3:23" x14ac:dyDescent="0.25">
      <c r="C661" s="51">
        <v>1</v>
      </c>
      <c r="D661" s="54">
        <v>81</v>
      </c>
      <c r="E661" s="54">
        <v>85</v>
      </c>
      <c r="F661" s="54">
        <v>29.053000000000001</v>
      </c>
      <c r="G661" s="54">
        <v>0.41054587745123727</v>
      </c>
      <c r="H661" s="54">
        <v>0.95294117647058818</v>
      </c>
      <c r="I661" s="54">
        <v>0.73636363636363633</v>
      </c>
      <c r="J661" s="54">
        <v>10.155412503859614</v>
      </c>
      <c r="K661" s="54">
        <v>173</v>
      </c>
      <c r="L661" s="54">
        <v>115.91358024691358</v>
      </c>
      <c r="M661" s="54">
        <v>695.22993827160496</v>
      </c>
      <c r="N661" s="54">
        <v>26.36721332017483</v>
      </c>
      <c r="O661" s="54">
        <v>0.37056310705054651</v>
      </c>
      <c r="P661" s="54">
        <v>2.0911709538640633</v>
      </c>
      <c r="Q661" s="54">
        <v>157.72727272727272</v>
      </c>
      <c r="R661" s="54">
        <v>0.93369749354470577</v>
      </c>
      <c r="S661" s="54">
        <v>5.7686813299649824</v>
      </c>
      <c r="T661" s="54">
        <v>8.264462809917366E-3</v>
      </c>
      <c r="U661" s="54">
        <v>0.1274261579064333</v>
      </c>
      <c r="V661" s="54">
        <v>10.703134619130617</v>
      </c>
      <c r="W661" s="54">
        <v>9.7595456660623316</v>
      </c>
    </row>
    <row r="662" spans="3:23" x14ac:dyDescent="0.25">
      <c r="C662" s="52">
        <v>1</v>
      </c>
      <c r="D662" s="55">
        <v>72</v>
      </c>
      <c r="E662" s="55">
        <v>77</v>
      </c>
      <c r="F662" s="55">
        <v>27.646999999999998</v>
      </c>
      <c r="G662" s="55">
        <v>0.51273075741216356</v>
      </c>
      <c r="H662" s="55">
        <v>0.93506493506493504</v>
      </c>
      <c r="I662" s="55">
        <v>0.72</v>
      </c>
      <c r="J662" s="55">
        <v>9.5746147296343835</v>
      </c>
      <c r="K662" s="55">
        <v>176</v>
      </c>
      <c r="L662" s="55">
        <v>117.25</v>
      </c>
      <c r="M662" s="55">
        <v>746.95070422535207</v>
      </c>
      <c r="N662" s="55">
        <v>27.330398903516794</v>
      </c>
      <c r="O662" s="55">
        <v>0.40752666772739216</v>
      </c>
      <c r="P662" s="55">
        <v>2.0199387169774963</v>
      </c>
      <c r="Q662" s="55">
        <v>227.25454545454542</v>
      </c>
      <c r="R662" s="55">
        <v>0.909301515839397</v>
      </c>
      <c r="S662" s="55">
        <v>5.492773786134487</v>
      </c>
      <c r="T662" s="55">
        <v>9.0909090909090662E-3</v>
      </c>
      <c r="U662" s="55">
        <v>0.11601794372005074</v>
      </c>
      <c r="V662" s="55">
        <v>10.421511914742664</v>
      </c>
      <c r="W662" s="55">
        <v>8.9473833972726542</v>
      </c>
    </row>
    <row r="663" spans="3:23" x14ac:dyDescent="0.25">
      <c r="C663" s="51">
        <v>1</v>
      </c>
      <c r="D663" s="54">
        <v>68</v>
      </c>
      <c r="E663" s="54">
        <v>73</v>
      </c>
      <c r="F663" s="54">
        <v>27.366</v>
      </c>
      <c r="G663" s="54">
        <v>0.41326538920237238</v>
      </c>
      <c r="H663" s="54">
        <v>0.93150684931506844</v>
      </c>
      <c r="I663" s="54">
        <v>0.68</v>
      </c>
      <c r="J663" s="54">
        <v>9.3048529833625562</v>
      </c>
      <c r="K663" s="54">
        <v>169</v>
      </c>
      <c r="L663" s="54">
        <v>117.67647058823529</v>
      </c>
      <c r="M663" s="54">
        <v>620.01316944688324</v>
      </c>
      <c r="N663" s="54">
        <v>24.900063643430375</v>
      </c>
      <c r="O663" s="54">
        <v>0.34365711039243479</v>
      </c>
      <c r="P663" s="54">
        <v>1.9334512605338317</v>
      </c>
      <c r="Q663" s="54">
        <v>255.06363636363633</v>
      </c>
      <c r="R663" s="54">
        <v>0.89343819992786</v>
      </c>
      <c r="S663" s="54">
        <v>5.3443845322359174</v>
      </c>
      <c r="T663" s="54">
        <v>9.0909090909090662E-3</v>
      </c>
      <c r="U663" s="54">
        <v>0.10491209118993915</v>
      </c>
      <c r="V663" s="54">
        <v>9.8606028454091508</v>
      </c>
      <c r="W663" s="54">
        <v>8.9791697617575288</v>
      </c>
    </row>
    <row r="664" spans="3:23" x14ac:dyDescent="0.25">
      <c r="C664" s="52">
        <v>1</v>
      </c>
      <c r="D664" s="55">
        <v>68</v>
      </c>
      <c r="E664" s="55">
        <v>72</v>
      </c>
      <c r="F664" s="55">
        <v>27.366</v>
      </c>
      <c r="G664" s="55">
        <v>0.49217935427689891</v>
      </c>
      <c r="H664" s="55">
        <v>0.94444444444444442</v>
      </c>
      <c r="I664" s="55">
        <v>0.68686868686868685</v>
      </c>
      <c r="J664" s="55">
        <v>9.3048529833625562</v>
      </c>
      <c r="K664" s="55">
        <v>167</v>
      </c>
      <c r="L664" s="55">
        <v>117.25</v>
      </c>
      <c r="M664" s="55">
        <v>650.96641791044772</v>
      </c>
      <c r="N664" s="55">
        <v>25.514043542928427</v>
      </c>
      <c r="O664" s="55">
        <v>0.36573749064102606</v>
      </c>
      <c r="P664" s="55">
        <v>1.9902606830316756</v>
      </c>
      <c r="Q664" s="55">
        <v>231.35185185185193</v>
      </c>
      <c r="R664" s="55">
        <v>0.90149712335609833</v>
      </c>
      <c r="S664" s="55">
        <v>5.318864863213717</v>
      </c>
      <c r="T664" s="55">
        <v>9.2592592592592639E-3</v>
      </c>
      <c r="U664" s="55">
        <v>0.13224405157630206</v>
      </c>
      <c r="V664" s="55">
        <v>10.071733699410299</v>
      </c>
      <c r="W664" s="55">
        <v>8.7673818990126264</v>
      </c>
    </row>
    <row r="665" spans="3:23" x14ac:dyDescent="0.25">
      <c r="C665" s="51">
        <v>1</v>
      </c>
      <c r="D665" s="54">
        <v>74</v>
      </c>
      <c r="E665" s="54">
        <v>78</v>
      </c>
      <c r="F665" s="54">
        <v>28.474</v>
      </c>
      <c r="G665" s="54">
        <v>0.51097595907775073</v>
      </c>
      <c r="H665" s="54">
        <v>0.94871794871794868</v>
      </c>
      <c r="I665" s="54">
        <v>0.74747474747474751</v>
      </c>
      <c r="J665" s="54">
        <v>9.7066846199102415</v>
      </c>
      <c r="K665" s="54">
        <v>169</v>
      </c>
      <c r="L665" s="54">
        <v>118.20270270270271</v>
      </c>
      <c r="M665" s="54">
        <v>702.41040355423922</v>
      </c>
      <c r="N665" s="54">
        <v>26.503026309352659</v>
      </c>
      <c r="O665" s="54">
        <v>0.33796146274724487</v>
      </c>
      <c r="P665" s="54">
        <v>1.9956891039481797</v>
      </c>
      <c r="Q665" s="54">
        <v>247.24074074074073</v>
      </c>
      <c r="R665" s="54">
        <v>0.90097279512606754</v>
      </c>
      <c r="S665" s="54">
        <v>5.5404023520569678</v>
      </c>
      <c r="T665" s="54">
        <v>9.2592592592592639E-3</v>
      </c>
      <c r="U665" s="54">
        <v>0.15160547869369084</v>
      </c>
      <c r="V665" s="54">
        <v>10.55255793437753</v>
      </c>
      <c r="W665" s="54">
        <v>9.0709260696395067</v>
      </c>
    </row>
    <row r="666" spans="3:23" x14ac:dyDescent="0.25">
      <c r="C666" s="52">
        <v>1</v>
      </c>
      <c r="D666" s="55">
        <v>79</v>
      </c>
      <c r="E666" s="55">
        <v>85</v>
      </c>
      <c r="F666" s="55">
        <v>29.698</v>
      </c>
      <c r="G666" s="55">
        <v>0.54370423820672686</v>
      </c>
      <c r="H666" s="55">
        <v>0.92941176470588238</v>
      </c>
      <c r="I666" s="55">
        <v>0.71818181818181814</v>
      </c>
      <c r="J666" s="55">
        <v>10.029253413593549</v>
      </c>
      <c r="K666" s="55">
        <v>179</v>
      </c>
      <c r="L666" s="55">
        <v>121.63291139240506</v>
      </c>
      <c r="M666" s="55">
        <v>809.46608244076606</v>
      </c>
      <c r="N666" s="55">
        <v>28.451117419896992</v>
      </c>
      <c r="O666" s="55">
        <v>0.41461135055862919</v>
      </c>
      <c r="P666" s="55">
        <v>1.9930364253043156</v>
      </c>
      <c r="Q666" s="55">
        <v>232.24166666666662</v>
      </c>
      <c r="R666" s="55">
        <v>0.90525283404084211</v>
      </c>
      <c r="S666" s="55">
        <v>5.6517582797679031</v>
      </c>
      <c r="T666" s="55">
        <v>8.4722222222222039E-3</v>
      </c>
      <c r="U666" s="55">
        <v>0.13862596782726394</v>
      </c>
      <c r="V666" s="55">
        <v>11.048526718260671</v>
      </c>
      <c r="W666" s="55">
        <v>9.2727731646940619</v>
      </c>
    </row>
    <row r="667" spans="3:23" x14ac:dyDescent="0.25">
      <c r="C667" s="51">
        <v>1</v>
      </c>
      <c r="D667" s="54">
        <v>72</v>
      </c>
      <c r="E667" s="54">
        <v>76</v>
      </c>
      <c r="F667" s="54">
        <v>28.010999999999999</v>
      </c>
      <c r="G667" s="54">
        <v>0.56922593726839898</v>
      </c>
      <c r="H667" s="54">
        <v>0.94736842105263153</v>
      </c>
      <c r="I667" s="54">
        <v>0.72727272727272729</v>
      </c>
      <c r="J667" s="54">
        <v>9.5746147296343835</v>
      </c>
      <c r="K667" s="54">
        <v>161</v>
      </c>
      <c r="L667" s="54">
        <v>115.61111111111111</v>
      </c>
      <c r="M667" s="54">
        <v>546.52269170579041</v>
      </c>
      <c r="N667" s="54">
        <v>23.377824785590946</v>
      </c>
      <c r="O667" s="54">
        <v>0.35330897380654969</v>
      </c>
      <c r="P667" s="54">
        <v>1.9611266963475353</v>
      </c>
      <c r="Q667" s="54">
        <v>204.01851851851859</v>
      </c>
      <c r="R667" s="54">
        <v>0.89300814533022121</v>
      </c>
      <c r="S667" s="54">
        <v>5.4335423624332329</v>
      </c>
      <c r="T667" s="54">
        <v>9.2592592592592639E-3</v>
      </c>
      <c r="U667" s="54">
        <v>0.12332701227774277</v>
      </c>
      <c r="V667" s="54">
        <v>10.647278640640341</v>
      </c>
      <c r="W667" s="54">
        <v>8.7539917254250881</v>
      </c>
    </row>
    <row r="668" spans="3:23" x14ac:dyDescent="0.25">
      <c r="C668" s="52">
        <v>1</v>
      </c>
      <c r="D668" s="55">
        <v>71</v>
      </c>
      <c r="E668" s="55">
        <v>75</v>
      </c>
      <c r="F668" s="55">
        <v>27.646999999999998</v>
      </c>
      <c r="G668" s="55">
        <v>0.56880110138686357</v>
      </c>
      <c r="H668" s="55">
        <v>0.94666666666666666</v>
      </c>
      <c r="I668" s="55">
        <v>0.71717171717171713</v>
      </c>
      <c r="J668" s="55">
        <v>9.5078918628787825</v>
      </c>
      <c r="K668" s="55">
        <v>162</v>
      </c>
      <c r="L668" s="55">
        <v>117.04225352112677</v>
      </c>
      <c r="M668" s="55">
        <v>553.46961770623739</v>
      </c>
      <c r="N668" s="55">
        <v>23.525935001743022</v>
      </c>
      <c r="O668" s="55">
        <v>0.29421193868610329</v>
      </c>
      <c r="P668" s="55">
        <v>1.9579290606381021</v>
      </c>
      <c r="Q668" s="55">
        <v>205.80555555555557</v>
      </c>
      <c r="R668" s="55">
        <v>0.88409238165255699</v>
      </c>
      <c r="S668" s="55">
        <v>5.5332057461128858</v>
      </c>
      <c r="T668" s="55">
        <v>9.4307270233196221E-3</v>
      </c>
      <c r="U668" s="55">
        <v>0.13456333283801836</v>
      </c>
      <c r="V668" s="55">
        <v>10.58271322680109</v>
      </c>
      <c r="W668" s="55">
        <v>8.7040182284742311</v>
      </c>
    </row>
    <row r="669" spans="3:23" x14ac:dyDescent="0.25">
      <c r="C669" s="51">
        <v>1</v>
      </c>
      <c r="D669" s="54">
        <v>71</v>
      </c>
      <c r="E669" s="54">
        <v>76</v>
      </c>
      <c r="F669" s="54">
        <v>27.828999999999997</v>
      </c>
      <c r="G669" s="54">
        <v>0.54606068717973733</v>
      </c>
      <c r="H669" s="54">
        <v>0.93421052631578949</v>
      </c>
      <c r="I669" s="54">
        <v>0.71717171717171713</v>
      </c>
      <c r="J669" s="54">
        <v>9.5078918628787825</v>
      </c>
      <c r="K669" s="54">
        <v>167</v>
      </c>
      <c r="L669" s="54">
        <v>119.21126760563381</v>
      </c>
      <c r="M669" s="54">
        <v>574.19758551307837</v>
      </c>
      <c r="N669" s="54">
        <v>23.96242027661393</v>
      </c>
      <c r="O669" s="54">
        <v>0.35334005547098607</v>
      </c>
      <c r="P669" s="54">
        <v>2.0083669519156429</v>
      </c>
      <c r="Q669" s="54">
        <v>221.61111111111123</v>
      </c>
      <c r="R669" s="54">
        <v>0.89810148168953974</v>
      </c>
      <c r="S669" s="54">
        <v>5.373417324029135</v>
      </c>
      <c r="T669" s="54">
        <v>9.2592592592592639E-3</v>
      </c>
      <c r="U669" s="54">
        <v>0.1106512125474164</v>
      </c>
      <c r="V669" s="54">
        <v>10.487597891332898</v>
      </c>
      <c r="W669" s="54">
        <v>8.7859392108525842</v>
      </c>
    </row>
    <row r="670" spans="3:23" x14ac:dyDescent="0.25">
      <c r="C670" s="52">
        <v>1</v>
      </c>
      <c r="D670" s="55">
        <v>70</v>
      </c>
      <c r="E670" s="55">
        <v>74</v>
      </c>
      <c r="F670" s="55">
        <v>27.067999999999998</v>
      </c>
      <c r="G670" s="55">
        <v>0.40140787783685822</v>
      </c>
      <c r="H670" s="55">
        <v>0.94594594594594594</v>
      </c>
      <c r="I670" s="55">
        <v>0.77777777777777779</v>
      </c>
      <c r="J670" s="55">
        <v>9.4406974388262963</v>
      </c>
      <c r="K670" s="55">
        <v>171</v>
      </c>
      <c r="L670" s="55">
        <v>123.22857142857143</v>
      </c>
      <c r="M670" s="55">
        <v>590.96149068323018</v>
      </c>
      <c r="N670" s="55">
        <v>24.309699518571392</v>
      </c>
      <c r="O670" s="55">
        <v>0.23086231677960295</v>
      </c>
      <c r="P670" s="55">
        <v>1.8967714550978054</v>
      </c>
      <c r="Q670" s="55">
        <v>250.84848484848493</v>
      </c>
      <c r="R670" s="55">
        <v>0.88329784291557356</v>
      </c>
      <c r="S670" s="55">
        <v>5.4861465882499116</v>
      </c>
      <c r="T670" s="55">
        <v>1.0101010101010119E-2</v>
      </c>
      <c r="U670" s="55">
        <v>8.5812624045701336E-2</v>
      </c>
      <c r="V670" s="55">
        <v>9.9292736990414454</v>
      </c>
      <c r="W670" s="55">
        <v>9.0942158488108191</v>
      </c>
    </row>
    <row r="671" spans="3:23" x14ac:dyDescent="0.25">
      <c r="C671" s="51">
        <v>1</v>
      </c>
      <c r="D671" s="54">
        <v>70</v>
      </c>
      <c r="E671" s="54">
        <v>74</v>
      </c>
      <c r="F671" s="54">
        <v>27.067999999999998</v>
      </c>
      <c r="G671" s="54">
        <v>0.40140787783685822</v>
      </c>
      <c r="H671" s="54">
        <v>0.94594594594594594</v>
      </c>
      <c r="I671" s="54">
        <v>0.77777777777777779</v>
      </c>
      <c r="J671" s="54">
        <v>9.4406974388262963</v>
      </c>
      <c r="K671" s="54">
        <v>170</v>
      </c>
      <c r="L671" s="54">
        <v>122.02857142857142</v>
      </c>
      <c r="M671" s="54">
        <v>641.68033126294006</v>
      </c>
      <c r="N671" s="54">
        <v>25.331409973843542</v>
      </c>
      <c r="O671" s="54">
        <v>0.2476219041278126</v>
      </c>
      <c r="P671" s="54">
        <v>1.8533662280981893</v>
      </c>
      <c r="Q671" s="54">
        <v>257.10101010101027</v>
      </c>
      <c r="R671" s="54">
        <v>0.88239288218958811</v>
      </c>
      <c r="S671" s="54">
        <v>5.5184989097712043</v>
      </c>
      <c r="T671" s="54">
        <v>1.0101010101010119E-2</v>
      </c>
      <c r="U671" s="54">
        <v>0.10123952639020972</v>
      </c>
      <c r="V671" s="54">
        <v>9.9292736990414454</v>
      </c>
      <c r="W671" s="54">
        <v>9.0942158488108191</v>
      </c>
    </row>
    <row r="672" spans="3:23" x14ac:dyDescent="0.25">
      <c r="C672" s="52">
        <v>1</v>
      </c>
      <c r="D672" s="55">
        <v>67</v>
      </c>
      <c r="E672" s="55">
        <v>71</v>
      </c>
      <c r="F672" s="55">
        <v>26.422999999999998</v>
      </c>
      <c r="G672" s="55">
        <v>0.43138281063974099</v>
      </c>
      <c r="H672" s="55">
        <v>0.94366197183098588</v>
      </c>
      <c r="I672" s="55">
        <v>0.74444444444444446</v>
      </c>
      <c r="J672" s="55">
        <v>9.2361815431083798</v>
      </c>
      <c r="K672" s="55">
        <v>164</v>
      </c>
      <c r="L672" s="55">
        <v>119.40298507462687</v>
      </c>
      <c r="M672" s="55">
        <v>540.51696065128908</v>
      </c>
      <c r="N672" s="55">
        <v>23.249020638540649</v>
      </c>
      <c r="O672" s="55">
        <v>0.27244029240815998</v>
      </c>
      <c r="P672" s="55">
        <v>1.8650767783837525</v>
      </c>
      <c r="Q672" s="55">
        <v>216.16161616161619</v>
      </c>
      <c r="R672" s="55">
        <v>0.89071452138914042</v>
      </c>
      <c r="S672" s="55">
        <v>5.3457210933459738</v>
      </c>
      <c r="T672" s="55">
        <v>1.0305070911131536E-2</v>
      </c>
      <c r="U672" s="55">
        <v>0.14061844143704896</v>
      </c>
      <c r="V672" s="55">
        <v>9.8008008462154272</v>
      </c>
      <c r="W672" s="55">
        <v>8.8419785146193064</v>
      </c>
    </row>
    <row r="673" spans="3:23" x14ac:dyDescent="0.25">
      <c r="C673" s="51">
        <v>1</v>
      </c>
      <c r="D673" s="54">
        <v>63</v>
      </c>
      <c r="E673" s="54">
        <v>67</v>
      </c>
      <c r="F673" s="54">
        <v>26.050999999999998</v>
      </c>
      <c r="G673" s="54">
        <v>0.51317805089437007</v>
      </c>
      <c r="H673" s="54">
        <v>0.94029850746268662</v>
      </c>
      <c r="I673" s="54">
        <v>0.7</v>
      </c>
      <c r="J673" s="54">
        <v>8.9562319821627696</v>
      </c>
      <c r="K673" s="54">
        <v>146</v>
      </c>
      <c r="L673" s="54">
        <v>112.07936507936508</v>
      </c>
      <c r="M673" s="54">
        <v>371.94521249359951</v>
      </c>
      <c r="N673" s="54">
        <v>19.285881169746936</v>
      </c>
      <c r="O673" s="54">
        <v>0.21026813850460407</v>
      </c>
      <c r="P673" s="54">
        <v>1.8774618739946709</v>
      </c>
      <c r="Q673" s="54">
        <v>125.46999999999998</v>
      </c>
      <c r="R673" s="54">
        <v>0.92131555582112823</v>
      </c>
      <c r="S673" s="54">
        <v>5.2730810667284826</v>
      </c>
      <c r="T673" s="54">
        <v>1.1199999999999989E-2</v>
      </c>
      <c r="U673" s="54">
        <v>0.14550071942609971</v>
      </c>
      <c r="V673" s="54">
        <v>9.7646107364017976</v>
      </c>
      <c r="W673" s="54">
        <v>8.3807913190095125</v>
      </c>
    </row>
    <row r="674" spans="3:23" x14ac:dyDescent="0.25">
      <c r="C674" s="52">
        <v>1</v>
      </c>
      <c r="D674" s="55">
        <v>64</v>
      </c>
      <c r="E674" s="55">
        <v>68</v>
      </c>
      <c r="F674" s="55">
        <v>25.777999999999999</v>
      </c>
      <c r="G674" s="55">
        <v>0.50673931898020219</v>
      </c>
      <c r="H674" s="55">
        <v>0.94117647058823528</v>
      </c>
      <c r="I674" s="55">
        <v>0.71111111111111114</v>
      </c>
      <c r="J674" s="55">
        <v>9.0270333367641005</v>
      </c>
      <c r="K674" s="55">
        <v>145</v>
      </c>
      <c r="L674" s="55">
        <v>110.03125</v>
      </c>
      <c r="M674" s="55">
        <v>340.44345238095241</v>
      </c>
      <c r="N674" s="55">
        <v>18.451109787244572</v>
      </c>
      <c r="O674" s="55">
        <v>0.24743950297530107</v>
      </c>
      <c r="P674" s="55">
        <v>1.9442192938989746</v>
      </c>
      <c r="Q674" s="55">
        <v>143.22999999999999</v>
      </c>
      <c r="R674" s="55">
        <v>0.89507221215145638</v>
      </c>
      <c r="S674" s="55">
        <v>5.12852441389348</v>
      </c>
      <c r="T674" s="55">
        <v>1.0999999999999992E-2</v>
      </c>
      <c r="U674" s="55">
        <v>0.1226553182799313</v>
      </c>
      <c r="V674" s="55">
        <v>9.8072637554295348</v>
      </c>
      <c r="W674" s="55">
        <v>8.4548355571297105</v>
      </c>
    </row>
    <row r="675" spans="3:23" x14ac:dyDescent="0.25">
      <c r="C675" s="51">
        <v>1</v>
      </c>
      <c r="D675" s="54">
        <v>56</v>
      </c>
      <c r="E675" s="54">
        <v>61</v>
      </c>
      <c r="F675" s="54">
        <v>24.553999999999998</v>
      </c>
      <c r="G675" s="54">
        <v>0.44437560077418842</v>
      </c>
      <c r="H675" s="54">
        <v>0.91803278688524592</v>
      </c>
      <c r="I675" s="54">
        <v>0.69135802469135799</v>
      </c>
      <c r="J675" s="54">
        <v>8.4440164912895046</v>
      </c>
      <c r="K675" s="54">
        <v>152</v>
      </c>
      <c r="L675" s="54">
        <v>114.69642857142857</v>
      </c>
      <c r="M675" s="54">
        <v>383.19707792207788</v>
      </c>
      <c r="N675" s="54">
        <v>19.575420248926402</v>
      </c>
      <c r="O675" s="54">
        <v>0.29132772600573986</v>
      </c>
      <c r="P675" s="54">
        <v>1.9127408325542103</v>
      </c>
      <c r="Q675" s="54">
        <v>170.96666666666673</v>
      </c>
      <c r="R675" s="54">
        <v>0.89733664155062798</v>
      </c>
      <c r="S675" s="54">
        <v>5.1732517969803409</v>
      </c>
      <c r="T675" s="54">
        <v>1.1111111111111134E-2</v>
      </c>
      <c r="U675" s="54">
        <v>0.13359489766498708</v>
      </c>
      <c r="V675" s="54">
        <v>9.0308772275627209</v>
      </c>
      <c r="W675" s="54">
        <v>8.0902261959755872</v>
      </c>
    </row>
    <row r="676" spans="3:23" x14ac:dyDescent="0.25">
      <c r="C676" s="52">
        <v>1</v>
      </c>
      <c r="D676" s="55">
        <v>58</v>
      </c>
      <c r="E676" s="55">
        <v>62</v>
      </c>
      <c r="F676" s="55">
        <v>24.462999999999997</v>
      </c>
      <c r="G676" s="55">
        <v>0.35223150850765306</v>
      </c>
      <c r="H676" s="55">
        <v>0.93548387096774188</v>
      </c>
      <c r="I676" s="55">
        <v>0.71604938271604934</v>
      </c>
      <c r="J676" s="55">
        <v>8.5934797139831218</v>
      </c>
      <c r="K676" s="55">
        <v>147</v>
      </c>
      <c r="L676" s="55">
        <v>111.43103448275862</v>
      </c>
      <c r="M676" s="55">
        <v>340.28463399879007</v>
      </c>
      <c r="N676" s="55">
        <v>18.446805522875501</v>
      </c>
      <c r="O676" s="55">
        <v>0.2317815512435305</v>
      </c>
      <c r="P676" s="55">
        <v>1.9506097136055995</v>
      </c>
      <c r="Q676" s="55">
        <v>164.34444444444446</v>
      </c>
      <c r="R676" s="55">
        <v>0.89363499522975054</v>
      </c>
      <c r="S676" s="55">
        <v>5.0603144001880818</v>
      </c>
      <c r="T676" s="55">
        <v>1.1604938271604963E-2</v>
      </c>
      <c r="U676" s="55">
        <v>0.1242468189036816</v>
      </c>
      <c r="V676" s="55">
        <v>8.9724994915818606</v>
      </c>
      <c r="W676" s="55">
        <v>8.3974780578967678</v>
      </c>
    </row>
    <row r="677" spans="3:23" x14ac:dyDescent="0.25">
      <c r="C677" s="51">
        <v>1</v>
      </c>
      <c r="D677" s="54">
        <v>58</v>
      </c>
      <c r="E677" s="54">
        <v>62</v>
      </c>
      <c r="F677" s="54">
        <v>24.462999999999997</v>
      </c>
      <c r="G677" s="54">
        <v>0.35223150850765306</v>
      </c>
      <c r="H677" s="54">
        <v>0.93548387096774188</v>
      </c>
      <c r="I677" s="54">
        <v>0.71604938271604934</v>
      </c>
      <c r="J677" s="54">
        <v>8.5934797139831218</v>
      </c>
      <c r="K677" s="54">
        <v>145</v>
      </c>
      <c r="L677" s="54">
        <v>109.87931034482759</v>
      </c>
      <c r="M677" s="54">
        <v>344.87991530550522</v>
      </c>
      <c r="N677" s="54">
        <v>18.570942768354687</v>
      </c>
      <c r="O677" s="54">
        <v>0.20176503593762732</v>
      </c>
      <c r="P677" s="54">
        <v>1.8750421489886231</v>
      </c>
      <c r="Q677" s="54">
        <v>153.28888888888892</v>
      </c>
      <c r="R677" s="54">
        <v>0.89149511856909047</v>
      </c>
      <c r="S677" s="54">
        <v>5.0863450037109601</v>
      </c>
      <c r="T677" s="54">
        <v>1.1358024691358047E-2</v>
      </c>
      <c r="U677" s="54">
        <v>0.1257790494919763</v>
      </c>
      <c r="V677" s="54">
        <v>8.9724994915818606</v>
      </c>
      <c r="W677" s="54">
        <v>8.3974780578967678</v>
      </c>
    </row>
    <row r="678" spans="3:23" x14ac:dyDescent="0.25">
      <c r="C678" s="52">
        <v>1</v>
      </c>
      <c r="D678" s="55">
        <v>46</v>
      </c>
      <c r="E678" s="55">
        <v>50</v>
      </c>
      <c r="F678" s="55">
        <v>22.222000000000001</v>
      </c>
      <c r="G678" s="55">
        <v>0.5304053027866894</v>
      </c>
      <c r="H678" s="55">
        <v>0.92</v>
      </c>
      <c r="I678" s="55">
        <v>0.63888888888888884</v>
      </c>
      <c r="J678" s="55">
        <v>7.6530398573258118</v>
      </c>
      <c r="K678" s="55">
        <v>152</v>
      </c>
      <c r="L678" s="55">
        <v>115.97826086956522</v>
      </c>
      <c r="M678" s="55">
        <v>346.33285024154588</v>
      </c>
      <c r="N678" s="55">
        <v>18.610020156935509</v>
      </c>
      <c r="O678" s="55">
        <v>9.002577628029286E-2</v>
      </c>
      <c r="P678" s="55">
        <v>2.0382331132591305</v>
      </c>
      <c r="Q678" s="55">
        <v>220.30864197530863</v>
      </c>
      <c r="R678" s="55">
        <v>0.85057295029442148</v>
      </c>
      <c r="S678" s="55">
        <v>4.9854122277491104</v>
      </c>
      <c r="T678" s="55">
        <v>1.2345679012345668E-2</v>
      </c>
      <c r="U678" s="55">
        <v>0.10363706267213789</v>
      </c>
      <c r="V678" s="55">
        <v>8.4302691971197312</v>
      </c>
      <c r="W678" s="55">
        <v>7.1467117473930717</v>
      </c>
    </row>
    <row r="679" spans="3:23" x14ac:dyDescent="0.25">
      <c r="C679" s="51">
        <v>1</v>
      </c>
      <c r="D679" s="54">
        <v>44</v>
      </c>
      <c r="E679" s="54">
        <v>48</v>
      </c>
      <c r="F679" s="54">
        <v>21.187999999999999</v>
      </c>
      <c r="G679" s="54">
        <v>0</v>
      </c>
      <c r="H679" s="54">
        <v>0.91666666666666663</v>
      </c>
      <c r="I679" s="54">
        <v>0.6875</v>
      </c>
      <c r="J679" s="54">
        <v>7.4848206370191104</v>
      </c>
      <c r="K679" s="54">
        <v>150</v>
      </c>
      <c r="L679" s="54">
        <v>115.02272727272727</v>
      </c>
      <c r="M679" s="54">
        <v>332.30179704016911</v>
      </c>
      <c r="N679" s="54">
        <v>18.22914690928155</v>
      </c>
      <c r="O679" s="54">
        <v>7.6795477379109064E-2</v>
      </c>
      <c r="P679" s="54">
        <v>2.0495832490208863</v>
      </c>
      <c r="Q679" s="54">
        <v>200.18055555555554</v>
      </c>
      <c r="R679" s="54">
        <v>0.84784019772039909</v>
      </c>
      <c r="S679" s="54">
        <v>5.1867043459100222</v>
      </c>
      <c r="T679" s="54">
        <v>1.4274691358024717E-2</v>
      </c>
      <c r="U679" s="54">
        <v>0.11037101742692443</v>
      </c>
      <c r="V679" s="54">
        <v>7.5958521376452364</v>
      </c>
      <c r="W679" s="54">
        <v>7.5958521376452364</v>
      </c>
    </row>
    <row r="680" spans="3:23" x14ac:dyDescent="0.25">
      <c r="C680" s="52">
        <v>1</v>
      </c>
      <c r="D680" s="55">
        <v>41</v>
      </c>
      <c r="E680" s="55">
        <v>45</v>
      </c>
      <c r="F680" s="55">
        <v>20.907</v>
      </c>
      <c r="G680" s="55">
        <v>0.37986972501764632</v>
      </c>
      <c r="H680" s="55">
        <v>0.91111111111111109</v>
      </c>
      <c r="I680" s="55">
        <v>0.640625</v>
      </c>
      <c r="J680" s="55">
        <v>7.2251519938435669</v>
      </c>
      <c r="K680" s="55">
        <v>132</v>
      </c>
      <c r="L680" s="55">
        <v>109.6829268292683</v>
      </c>
      <c r="M680" s="55">
        <v>180.32195121951221</v>
      </c>
      <c r="N680" s="55">
        <v>13.428400918185018</v>
      </c>
      <c r="O680" s="55">
        <v>-5.1329749983649274E-2</v>
      </c>
      <c r="P680" s="55">
        <v>2.1529894085984491</v>
      </c>
      <c r="Q680" s="55">
        <v>135.55555555555554</v>
      </c>
      <c r="R680" s="55">
        <v>0.89220740243906349</v>
      </c>
      <c r="S680" s="55">
        <v>4.5706090166549025</v>
      </c>
      <c r="T680" s="55">
        <v>1.3888888888888916E-2</v>
      </c>
      <c r="U680" s="55">
        <v>0.19497468411984162</v>
      </c>
      <c r="V680" s="55">
        <v>7.6360292750506691</v>
      </c>
      <c r="W680" s="55">
        <v>7.0636324810317683</v>
      </c>
    </row>
    <row r="681" spans="3:23" x14ac:dyDescent="0.25">
      <c r="C681" s="51">
        <v>1</v>
      </c>
      <c r="D681" s="54">
        <v>41</v>
      </c>
      <c r="E681" s="54">
        <v>45</v>
      </c>
      <c r="F681" s="54">
        <v>20.907</v>
      </c>
      <c r="G681" s="54">
        <v>0.37986972501764632</v>
      </c>
      <c r="H681" s="54">
        <v>0.91111111111111109</v>
      </c>
      <c r="I681" s="54">
        <v>0.640625</v>
      </c>
      <c r="J681" s="54">
        <v>7.2251519938435669</v>
      </c>
      <c r="K681" s="54">
        <v>129</v>
      </c>
      <c r="L681" s="54">
        <v>106.5609756097561</v>
      </c>
      <c r="M681" s="54">
        <v>155.25243902439021</v>
      </c>
      <c r="N681" s="54">
        <v>12.460033668670009</v>
      </c>
      <c r="O681" s="54">
        <v>-3.7464758716422797E-2</v>
      </c>
      <c r="P681" s="54">
        <v>2.001135098197711</v>
      </c>
      <c r="Q681" s="54">
        <v>117.61111111111111</v>
      </c>
      <c r="R681" s="54">
        <v>0.86727854461429932</v>
      </c>
      <c r="S681" s="54">
        <v>4.5586523094433637</v>
      </c>
      <c r="T681" s="54">
        <v>1.3888888888888916E-2</v>
      </c>
      <c r="U681" s="54">
        <v>0.14907197492336804</v>
      </c>
      <c r="V681" s="54">
        <v>7.6360292750506691</v>
      </c>
      <c r="W681" s="54">
        <v>7.0636324810317683</v>
      </c>
    </row>
    <row r="682" spans="3:23" x14ac:dyDescent="0.25">
      <c r="C682" s="52">
        <v>1</v>
      </c>
      <c r="D682" s="55">
        <v>44</v>
      </c>
      <c r="E682" s="55">
        <v>48</v>
      </c>
      <c r="F682" s="55">
        <v>21.187999999999999</v>
      </c>
      <c r="G682" s="55">
        <v>0</v>
      </c>
      <c r="H682" s="55">
        <v>0.91666666666666663</v>
      </c>
      <c r="I682" s="55">
        <v>0.6875</v>
      </c>
      <c r="J682" s="55">
        <v>7.4848206370191104</v>
      </c>
      <c r="K682" s="55">
        <v>132</v>
      </c>
      <c r="L682" s="55">
        <v>107.36363636363636</v>
      </c>
      <c r="M682" s="55">
        <v>191.86469344608878</v>
      </c>
      <c r="N682" s="55">
        <v>13.851523145347185</v>
      </c>
      <c r="O682" s="55">
        <v>7.0174204200765533E-2</v>
      </c>
      <c r="P682" s="55">
        <v>1.8681322525959554</v>
      </c>
      <c r="Q682" s="55">
        <v>128.06944444444446</v>
      </c>
      <c r="R682" s="55">
        <v>0.85823927596826233</v>
      </c>
      <c r="S682" s="55">
        <v>4.7433003685389563</v>
      </c>
      <c r="T682" s="55">
        <v>1.3888888888888916E-2</v>
      </c>
      <c r="U682" s="55">
        <v>0.16118470930132428</v>
      </c>
      <c r="V682" s="55">
        <v>7.5958521376452364</v>
      </c>
      <c r="W682" s="55">
        <v>7.5958521376452364</v>
      </c>
    </row>
    <row r="683" spans="3:23" x14ac:dyDescent="0.25">
      <c r="C683" s="51">
        <v>1</v>
      </c>
      <c r="D683" s="54">
        <v>60</v>
      </c>
      <c r="E683" s="54">
        <v>64</v>
      </c>
      <c r="F683" s="54">
        <v>25.405999999999999</v>
      </c>
      <c r="G683" s="54">
        <v>0.59203031074345414</v>
      </c>
      <c r="H683" s="54">
        <v>0.9375</v>
      </c>
      <c r="I683" s="54">
        <v>0.66666666666666663</v>
      </c>
      <c r="J683" s="54">
        <v>8.7403874447366334</v>
      </c>
      <c r="K683" s="54">
        <v>138</v>
      </c>
      <c r="L683" s="54">
        <v>104.33333333333333</v>
      </c>
      <c r="M683" s="54">
        <v>264.53107344632781</v>
      </c>
      <c r="N683" s="54">
        <v>16.264411254217837</v>
      </c>
      <c r="O683" s="54">
        <v>0.405873639462489</v>
      </c>
      <c r="P683" s="54">
        <v>2.0672754884181224</v>
      </c>
      <c r="Q683" s="54">
        <v>125.49494949494948</v>
      </c>
      <c r="R683" s="54">
        <v>0.90372290177906822</v>
      </c>
      <c r="S683" s="54">
        <v>4.998068512058838</v>
      </c>
      <c r="T683" s="54">
        <v>1.0101010101010119E-2</v>
      </c>
      <c r="U683" s="54">
        <v>0.16750203009248232</v>
      </c>
      <c r="V683" s="54">
        <v>9.8375882074046004</v>
      </c>
      <c r="W683" s="54">
        <v>7.9282667599601879</v>
      </c>
    </row>
    <row r="684" spans="3:23" x14ac:dyDescent="0.25">
      <c r="C684" s="52">
        <v>1</v>
      </c>
      <c r="D684" s="55">
        <v>58</v>
      </c>
      <c r="E684" s="55">
        <v>62</v>
      </c>
      <c r="F684" s="55">
        <v>24.462999999999997</v>
      </c>
      <c r="G684" s="55">
        <v>0.35223150850765261</v>
      </c>
      <c r="H684" s="55">
        <v>0.93548387096774188</v>
      </c>
      <c r="I684" s="55">
        <v>0.71604938271604934</v>
      </c>
      <c r="J684" s="55">
        <v>8.5934797139831218</v>
      </c>
      <c r="K684" s="55">
        <v>138</v>
      </c>
      <c r="L684" s="55">
        <v>105.24137931034483</v>
      </c>
      <c r="M684" s="55">
        <v>258.92316999395041</v>
      </c>
      <c r="N684" s="55">
        <v>16.09108977024087</v>
      </c>
      <c r="O684" s="55">
        <v>0.30738265066794429</v>
      </c>
      <c r="P684" s="55">
        <v>2.0611687046903659</v>
      </c>
      <c r="Q684" s="55">
        <v>108.4222222222222</v>
      </c>
      <c r="R684" s="55">
        <v>0.89075913462131395</v>
      </c>
      <c r="S684" s="55">
        <v>5.0817818570473312</v>
      </c>
      <c r="T684" s="55">
        <v>1.1358024691358047E-2</v>
      </c>
      <c r="U684" s="55">
        <v>0.17230187792752294</v>
      </c>
      <c r="V684" s="55">
        <v>8.9724994915818588</v>
      </c>
      <c r="W684" s="55">
        <v>8.3974780578967678</v>
      </c>
    </row>
    <row r="685" spans="3:23" x14ac:dyDescent="0.25">
      <c r="C685" s="51">
        <v>1</v>
      </c>
      <c r="D685" s="54">
        <v>49</v>
      </c>
      <c r="E685" s="54">
        <v>53</v>
      </c>
      <c r="F685" s="54">
        <v>22.685000000000002</v>
      </c>
      <c r="G685" s="54">
        <v>0.43919593041394511</v>
      </c>
      <c r="H685" s="54">
        <v>0.92452830188679247</v>
      </c>
      <c r="I685" s="54">
        <v>0.68055555555555558</v>
      </c>
      <c r="J685" s="54">
        <v>7.8986541696685881</v>
      </c>
      <c r="K685" s="54">
        <v>227</v>
      </c>
      <c r="L685" s="54">
        <v>147.63265306122449</v>
      </c>
      <c r="M685" s="54">
        <v>2111.4872448979595</v>
      </c>
      <c r="N685" s="54">
        <v>45.95092213327127</v>
      </c>
      <c r="O685" s="54">
        <v>-9.9240644032627112E-3</v>
      </c>
      <c r="P685" s="54">
        <v>1.9426254238755032</v>
      </c>
      <c r="Q685" s="54">
        <v>915.74074074074088</v>
      </c>
      <c r="R685" s="54">
        <v>0.8605480243424326</v>
      </c>
      <c r="S685" s="54">
        <v>5.1657302522784736</v>
      </c>
      <c r="T685" s="54">
        <v>1.2345679012345668E-2</v>
      </c>
      <c r="U685" s="54">
        <v>8.4178643996402042E-2</v>
      </c>
      <c r="V685" s="54">
        <v>8.4402427849180874</v>
      </c>
      <c r="W685" s="54">
        <v>7.5826407197637122</v>
      </c>
    </row>
    <row r="686" spans="3:23" x14ac:dyDescent="0.25">
      <c r="C686" s="52">
        <v>1</v>
      </c>
      <c r="D686" s="55">
        <v>56</v>
      </c>
      <c r="E686" s="55">
        <v>60</v>
      </c>
      <c r="F686" s="55">
        <v>24.553999999999998</v>
      </c>
      <c r="G686" s="55">
        <v>0.44437560077418869</v>
      </c>
      <c r="H686" s="55">
        <v>0.93333333333333335</v>
      </c>
      <c r="I686" s="55">
        <v>0.69135802469135799</v>
      </c>
      <c r="J686" s="55">
        <v>8.4440164912895046</v>
      </c>
      <c r="K686" s="55">
        <v>214</v>
      </c>
      <c r="L686" s="55">
        <v>138.78571428571428</v>
      </c>
      <c r="M686" s="55">
        <v>1595.3350649350646</v>
      </c>
      <c r="N686" s="55">
        <v>39.941645746451968</v>
      </c>
      <c r="O686" s="55">
        <v>0.16617228281893742</v>
      </c>
      <c r="P686" s="55">
        <v>1.9662496498325603</v>
      </c>
      <c r="Q686" s="55">
        <v>666.29999999999973</v>
      </c>
      <c r="R686" s="55">
        <v>0.87935640801292625</v>
      </c>
      <c r="S686" s="55">
        <v>5.5930692077718938</v>
      </c>
      <c r="T686" s="55">
        <v>1.1111111111111134E-2</v>
      </c>
      <c r="U686" s="55">
        <v>0.10978477026959878</v>
      </c>
      <c r="V686" s="55">
        <v>9.0308772275627227</v>
      </c>
      <c r="W686" s="55">
        <v>8.0902261959755872</v>
      </c>
    </row>
    <row r="687" spans="3:23" x14ac:dyDescent="0.25">
      <c r="C687" s="51">
        <v>1</v>
      </c>
      <c r="D687" s="54">
        <v>44</v>
      </c>
      <c r="E687" s="54">
        <v>48</v>
      </c>
      <c r="F687" s="54">
        <v>21.187999999999999</v>
      </c>
      <c r="G687" s="54">
        <v>0</v>
      </c>
      <c r="H687" s="54">
        <v>0.91666666666666663</v>
      </c>
      <c r="I687" s="54">
        <v>0.6875</v>
      </c>
      <c r="J687" s="54">
        <v>7.4848206370191104</v>
      </c>
      <c r="K687" s="54">
        <v>190</v>
      </c>
      <c r="L687" s="54">
        <v>131.43181818181819</v>
      </c>
      <c r="M687" s="54">
        <v>999.69291754756841</v>
      </c>
      <c r="N687" s="54">
        <v>31.61792082897875</v>
      </c>
      <c r="O687" s="54">
        <v>0.11607454964633317</v>
      </c>
      <c r="P687" s="54">
        <v>1.9985127859047362</v>
      </c>
      <c r="Q687" s="54">
        <v>505.87500000000011</v>
      </c>
      <c r="R687" s="54">
        <v>0.87687729602632902</v>
      </c>
      <c r="S687" s="54">
        <v>5.1978458230844113</v>
      </c>
      <c r="T687" s="54">
        <v>1.3888888888888916E-2</v>
      </c>
      <c r="U687" s="54">
        <v>0.12595857759147638</v>
      </c>
      <c r="V687" s="54">
        <v>7.5958521376452364</v>
      </c>
      <c r="W687" s="54">
        <v>7.5958521376452364</v>
      </c>
    </row>
    <row r="688" spans="3:23" x14ac:dyDescent="0.25">
      <c r="C688" s="52">
        <v>1</v>
      </c>
      <c r="D688" s="55">
        <v>52</v>
      </c>
      <c r="E688" s="55">
        <v>56</v>
      </c>
      <c r="F688" s="55">
        <v>23.147999999999996</v>
      </c>
      <c r="G688" s="55">
        <v>0.40283323917633496</v>
      </c>
      <c r="H688" s="55">
        <v>0.9285714285714286</v>
      </c>
      <c r="I688" s="55">
        <v>0.72222222222222221</v>
      </c>
      <c r="J688" s="55">
        <v>8.1368578902564384</v>
      </c>
      <c r="K688" s="55">
        <v>203</v>
      </c>
      <c r="L688" s="55">
        <v>135.32692307692307</v>
      </c>
      <c r="M688" s="55">
        <v>1338.9694570135741</v>
      </c>
      <c r="N688" s="55">
        <v>36.591931583527732</v>
      </c>
      <c r="O688" s="55">
        <v>0.14631824715987529</v>
      </c>
      <c r="P688" s="55">
        <v>1.9467790684449544</v>
      </c>
      <c r="Q688" s="55">
        <v>609.77777777777771</v>
      </c>
      <c r="R688" s="55">
        <v>0.85805990156217782</v>
      </c>
      <c r="S688" s="55">
        <v>5.416691881561027</v>
      </c>
      <c r="T688" s="55">
        <v>1.2650510592897414E-2</v>
      </c>
      <c r="U688" s="55">
        <v>8.0244809261408978E-2</v>
      </c>
      <c r="V688" s="55">
        <v>8.5993440417695783</v>
      </c>
      <c r="W688" s="55">
        <v>7.8707507868511462</v>
      </c>
    </row>
    <row r="689" spans="3:23" x14ac:dyDescent="0.25">
      <c r="C689" s="51">
        <v>1</v>
      </c>
      <c r="D689" s="54">
        <v>67</v>
      </c>
      <c r="E689" s="54">
        <v>71</v>
      </c>
      <c r="F689" s="54">
        <v>26.720999999999997</v>
      </c>
      <c r="G689" s="54">
        <v>0.48222768485259437</v>
      </c>
      <c r="H689" s="54">
        <v>0.94366197183098588</v>
      </c>
      <c r="I689" s="54">
        <v>0.67</v>
      </c>
      <c r="J689" s="54">
        <v>9.2361815431083798</v>
      </c>
      <c r="K689" s="54">
        <v>202</v>
      </c>
      <c r="L689" s="54">
        <v>132.955223880597</v>
      </c>
      <c r="M689" s="54">
        <v>1394.1646313885121</v>
      </c>
      <c r="N689" s="54">
        <v>37.338514049015288</v>
      </c>
      <c r="O689" s="54">
        <v>9.6843064757595146E-2</v>
      </c>
      <c r="P689" s="54">
        <v>1.8887463974346483</v>
      </c>
      <c r="Q689" s="54">
        <v>569.46363636363617</v>
      </c>
      <c r="R689" s="54">
        <v>0.89342968086664087</v>
      </c>
      <c r="S689" s="54">
        <v>5.6966132575896582</v>
      </c>
      <c r="T689" s="54">
        <v>9.0909090909090662E-3</v>
      </c>
      <c r="U689" s="54">
        <v>8.6360562432828525E-2</v>
      </c>
      <c r="V689" s="54">
        <v>9.9610000088791573</v>
      </c>
      <c r="W689" s="54">
        <v>8.7262934510840271</v>
      </c>
    </row>
    <row r="690" spans="3:23" x14ac:dyDescent="0.25">
      <c r="C690" s="52">
        <v>1</v>
      </c>
      <c r="D690" s="55">
        <v>98</v>
      </c>
      <c r="E690" s="55">
        <v>102</v>
      </c>
      <c r="F690" s="55">
        <v>32.51</v>
      </c>
      <c r="G690" s="55">
        <v>0.59891177719540922</v>
      </c>
      <c r="H690" s="55">
        <v>0.96078431372549022</v>
      </c>
      <c r="I690" s="55">
        <v>0.74242424242424243</v>
      </c>
      <c r="J690" s="55">
        <v>11.170383851240114</v>
      </c>
      <c r="K690" s="55">
        <v>224</v>
      </c>
      <c r="L690" s="55">
        <v>143.39795918367346</v>
      </c>
      <c r="M690" s="55">
        <v>2008.7369030086263</v>
      </c>
      <c r="N690" s="55">
        <v>44.818934648300448</v>
      </c>
      <c r="O690" s="55">
        <v>0.12427895650414854</v>
      </c>
      <c r="P690" s="55">
        <v>1.7586923078594527</v>
      </c>
      <c r="Q690" s="55">
        <v>526.25874125874157</v>
      </c>
      <c r="R690" s="55">
        <v>0.92621303875251537</v>
      </c>
      <c r="S690" s="55">
        <v>6.0251747674742209</v>
      </c>
      <c r="T690" s="55">
        <v>6.9930069930070017E-3</v>
      </c>
      <c r="U690" s="55">
        <v>0.1034283398669899</v>
      </c>
      <c r="V690" s="55">
        <v>12.539938066595781</v>
      </c>
      <c r="W690" s="55">
        <v>10.042170650869274</v>
      </c>
    </row>
    <row r="691" spans="3:23" x14ac:dyDescent="0.25">
      <c r="C691" s="51">
        <v>1</v>
      </c>
      <c r="D691" s="54">
        <v>107</v>
      </c>
      <c r="E691" s="54">
        <v>112</v>
      </c>
      <c r="F691" s="54">
        <v>34.659999999999997</v>
      </c>
      <c r="G691" s="54">
        <v>0.59551986784306399</v>
      </c>
      <c r="H691" s="54">
        <v>0.9553571428571429</v>
      </c>
      <c r="I691" s="54">
        <v>0.74305555555555558</v>
      </c>
      <c r="J691" s="54">
        <v>11.672044863118991</v>
      </c>
      <c r="K691" s="54">
        <v>243</v>
      </c>
      <c r="L691" s="54">
        <v>149.45794392523365</v>
      </c>
      <c r="M691" s="54">
        <v>2381.4769881855059</v>
      </c>
      <c r="N691" s="54">
        <v>48.800378975838967</v>
      </c>
      <c r="O691" s="54">
        <v>0.21827143226768536</v>
      </c>
      <c r="P691" s="54">
        <v>1.8927243767175228</v>
      </c>
      <c r="Q691" s="54">
        <v>628.67948717948684</v>
      </c>
      <c r="R691" s="54">
        <v>0.91871177281891836</v>
      </c>
      <c r="S691" s="54">
        <v>6.1969374302657139</v>
      </c>
      <c r="T691" s="54">
        <v>6.4102564102564005E-3</v>
      </c>
      <c r="U691" s="54">
        <v>0.10349930486499268</v>
      </c>
      <c r="V691" s="54">
        <v>13.124623102452812</v>
      </c>
      <c r="W691" s="54">
        <v>10.543542331561968</v>
      </c>
    </row>
    <row r="692" spans="3:23" x14ac:dyDescent="0.25">
      <c r="C692" s="52">
        <v>1</v>
      </c>
      <c r="D692" s="55">
        <v>105</v>
      </c>
      <c r="E692" s="55">
        <v>110</v>
      </c>
      <c r="F692" s="55">
        <v>34.775999999999996</v>
      </c>
      <c r="G692" s="55">
        <v>0.73033552404885016</v>
      </c>
      <c r="H692" s="55">
        <v>0.95454545454545459</v>
      </c>
      <c r="I692" s="55">
        <v>0.67307692307692313</v>
      </c>
      <c r="J692" s="55">
        <v>11.562445770562215</v>
      </c>
      <c r="K692" s="55">
        <v>230</v>
      </c>
      <c r="L692" s="55">
        <v>141</v>
      </c>
      <c r="M692" s="55">
        <v>1975.3461538461538</v>
      </c>
      <c r="N692" s="55">
        <v>44.444866450987945</v>
      </c>
      <c r="O692" s="55">
        <v>0.19568388258786754</v>
      </c>
      <c r="P692" s="55">
        <v>1.9383865030148812</v>
      </c>
      <c r="Q692" s="55">
        <v>560.58333333333371</v>
      </c>
      <c r="R692" s="55">
        <v>0.92194880908721788</v>
      </c>
      <c r="S692" s="55">
        <v>6.1212487318900166</v>
      </c>
      <c r="T692" s="55">
        <v>6.0232426303854815E-3</v>
      </c>
      <c r="U692" s="55">
        <v>0.11337446038809013</v>
      </c>
      <c r="V692" s="55">
        <v>14.111466233575131</v>
      </c>
      <c r="W692" s="55">
        <v>9.6393815777389964</v>
      </c>
    </row>
    <row r="693" spans="3:23" x14ac:dyDescent="0.25">
      <c r="C693" s="51">
        <v>1</v>
      </c>
      <c r="D693" s="54">
        <v>95</v>
      </c>
      <c r="E693" s="54">
        <v>100</v>
      </c>
      <c r="F693" s="54">
        <v>34.494999999999997</v>
      </c>
      <c r="G693" s="54">
        <v>0.79011547944676486</v>
      </c>
      <c r="H693" s="54">
        <v>0.95</v>
      </c>
      <c r="I693" s="54">
        <v>0.60897435897435892</v>
      </c>
      <c r="J693" s="54">
        <v>10.99807968464679</v>
      </c>
      <c r="K693" s="54">
        <v>205</v>
      </c>
      <c r="L693" s="54">
        <v>136.52631578947367</v>
      </c>
      <c r="M693" s="54">
        <v>1380.3370660694288</v>
      </c>
      <c r="N693" s="54">
        <v>37.152887721810117</v>
      </c>
      <c r="O693" s="54">
        <v>5.5696627489769071E-2</v>
      </c>
      <c r="P693" s="54">
        <v>1.8876128998069341</v>
      </c>
      <c r="Q693" s="54">
        <v>501.60714285714289</v>
      </c>
      <c r="R693" s="54">
        <v>0.92340249414743258</v>
      </c>
      <c r="S693" s="54">
        <v>5.8985457397960275</v>
      </c>
      <c r="T693" s="54">
        <v>6.2358276643990846E-3</v>
      </c>
      <c r="U693" s="54">
        <v>0.10902304008395644</v>
      </c>
      <c r="V693" s="54">
        <v>14.23278743921027</v>
      </c>
      <c r="W693" s="54">
        <v>8.7241011481011181</v>
      </c>
    </row>
    <row r="694" spans="3:23" x14ac:dyDescent="0.25">
      <c r="C694" s="52">
        <v>1</v>
      </c>
      <c r="D694" s="55">
        <v>99</v>
      </c>
      <c r="E694" s="55">
        <v>105</v>
      </c>
      <c r="F694" s="55">
        <v>36.082999999999998</v>
      </c>
      <c r="G694" s="55">
        <v>0.81225775077050733</v>
      </c>
      <c r="H694" s="55">
        <v>0.94285714285714284</v>
      </c>
      <c r="I694" s="55">
        <v>0.58579881656804733</v>
      </c>
      <c r="J694" s="55">
        <v>11.227230955528665</v>
      </c>
      <c r="K694" s="55">
        <v>207</v>
      </c>
      <c r="L694" s="55">
        <v>134.68686868686868</v>
      </c>
      <c r="M694" s="55">
        <v>1280.5233972376827</v>
      </c>
      <c r="N694" s="55">
        <v>35.78440159116375</v>
      </c>
      <c r="O694" s="55">
        <v>0.12909972558293561</v>
      </c>
      <c r="P694" s="55">
        <v>2.018754216480164</v>
      </c>
      <c r="Q694" s="55">
        <v>507.76923076923094</v>
      </c>
      <c r="R694" s="55">
        <v>0.92563402823900376</v>
      </c>
      <c r="S694" s="55">
        <v>5.989113408107352</v>
      </c>
      <c r="T694" s="55">
        <v>5.5548846757638047E-3</v>
      </c>
      <c r="U694" s="55">
        <v>0.11568300002157832</v>
      </c>
      <c r="V694" s="55">
        <v>14.965252970528809</v>
      </c>
      <c r="W694" s="55">
        <v>8.7292122551300544</v>
      </c>
    </row>
    <row r="695" spans="3:23" x14ac:dyDescent="0.25">
      <c r="C695" s="51">
        <v>1</v>
      </c>
      <c r="D695" s="54">
        <v>99</v>
      </c>
      <c r="E695" s="54">
        <v>105</v>
      </c>
      <c r="F695" s="54">
        <v>36.082999999999998</v>
      </c>
      <c r="G695" s="54">
        <v>0.81225775077050733</v>
      </c>
      <c r="H695" s="54">
        <v>0.94285714285714284</v>
      </c>
      <c r="I695" s="54">
        <v>0.58579881656804733</v>
      </c>
      <c r="J695" s="54">
        <v>11.227230955528665</v>
      </c>
      <c r="K695" s="54">
        <v>206</v>
      </c>
      <c r="L695" s="54">
        <v>136.02020202020202</v>
      </c>
      <c r="M695" s="54">
        <v>1195.8363224077514</v>
      </c>
      <c r="N695" s="54">
        <v>34.58086642072103</v>
      </c>
      <c r="O695" s="54">
        <v>0.11052842942872443</v>
      </c>
      <c r="P695" s="54">
        <v>2.0898448881550333</v>
      </c>
      <c r="Q695" s="54">
        <v>510.77472527472571</v>
      </c>
      <c r="R695" s="54">
        <v>0.92474425365207946</v>
      </c>
      <c r="S695" s="54">
        <v>5.987843741248029</v>
      </c>
      <c r="T695" s="54">
        <v>5.6756430382804103E-3</v>
      </c>
      <c r="U695" s="54">
        <v>0.11649828141206978</v>
      </c>
      <c r="V695" s="54">
        <v>14.965252970528809</v>
      </c>
      <c r="W695" s="54">
        <v>8.7292122551300544</v>
      </c>
    </row>
    <row r="696" spans="3:23" x14ac:dyDescent="0.25">
      <c r="C696" s="52">
        <v>1</v>
      </c>
      <c r="D696" s="55">
        <v>103</v>
      </c>
      <c r="E696" s="55">
        <v>110</v>
      </c>
      <c r="F696" s="55">
        <v>37.48899999999999</v>
      </c>
      <c r="G696" s="55">
        <v>0.83258978778091808</v>
      </c>
      <c r="H696" s="55">
        <v>0.9363636363636364</v>
      </c>
      <c r="I696" s="55">
        <v>0.56593406593406592</v>
      </c>
      <c r="J696" s="55">
        <v>11.45179781116143</v>
      </c>
      <c r="K696" s="55">
        <v>214</v>
      </c>
      <c r="L696" s="55">
        <v>137.07766990291262</v>
      </c>
      <c r="M696" s="55">
        <v>1280.1115553017328</v>
      </c>
      <c r="N696" s="55">
        <v>35.778646638766716</v>
      </c>
      <c r="O696" s="55">
        <v>0.22316031442537781</v>
      </c>
      <c r="P696" s="55">
        <v>2.1619125246115973</v>
      </c>
      <c r="Q696" s="55">
        <v>479.81025641025599</v>
      </c>
      <c r="R696" s="55">
        <v>0.92928216265651908</v>
      </c>
      <c r="S696" s="55">
        <v>6.1634490419315098</v>
      </c>
      <c r="T696" s="55">
        <v>5.1282051282051429E-3</v>
      </c>
      <c r="U696" s="55">
        <v>0.11670130279661919</v>
      </c>
      <c r="V696" s="55">
        <v>15.611169577677774</v>
      </c>
      <c r="W696" s="55">
        <v>8.6468723123876945</v>
      </c>
    </row>
    <row r="697" spans="3:23" x14ac:dyDescent="0.25">
      <c r="C697" s="51">
        <v>1</v>
      </c>
      <c r="D697" s="54">
        <v>106</v>
      </c>
      <c r="E697" s="54">
        <v>112</v>
      </c>
      <c r="F697" s="54">
        <v>37.397999999999996</v>
      </c>
      <c r="G697" s="54">
        <v>0.82672292681973225</v>
      </c>
      <c r="H697" s="54">
        <v>0.9464285714285714</v>
      </c>
      <c r="I697" s="54">
        <v>0.58241758241758246</v>
      </c>
      <c r="J697" s="54">
        <v>11.617374563210367</v>
      </c>
      <c r="K697" s="54">
        <v>210</v>
      </c>
      <c r="L697" s="54">
        <v>134.5754716981132</v>
      </c>
      <c r="M697" s="54">
        <v>1259.5799640610965</v>
      </c>
      <c r="N697" s="54">
        <v>35.490561619409412</v>
      </c>
      <c r="O697" s="54">
        <v>0.22666378001909199</v>
      </c>
      <c r="P697" s="54">
        <v>2.1601739853433339</v>
      </c>
      <c r="Q697" s="54">
        <v>479.11794871794871</v>
      </c>
      <c r="R697" s="54">
        <v>0.92476946626357315</v>
      </c>
      <c r="S697" s="54">
        <v>6.0248136148180897</v>
      </c>
      <c r="T697" s="54">
        <v>5.1808021038790408E-3</v>
      </c>
      <c r="U697" s="54">
        <v>0.10859733904458391</v>
      </c>
      <c r="V697" s="54">
        <v>15.742986420783438</v>
      </c>
      <c r="W697" s="54">
        <v>8.8571502598427667</v>
      </c>
    </row>
    <row r="698" spans="3:23" x14ac:dyDescent="0.25">
      <c r="C698" s="52">
        <v>1</v>
      </c>
      <c r="D698" s="55">
        <v>87</v>
      </c>
      <c r="E698" s="55">
        <v>94</v>
      </c>
      <c r="F698" s="55">
        <v>32.328000000000003</v>
      </c>
      <c r="G698" s="55">
        <v>0.68481868594312467</v>
      </c>
      <c r="H698" s="55">
        <v>0.92553191489361697</v>
      </c>
      <c r="I698" s="55">
        <v>0.65909090909090906</v>
      </c>
      <c r="J698" s="55">
        <v>10.524820207108489</v>
      </c>
      <c r="K698" s="55">
        <v>217</v>
      </c>
      <c r="L698" s="55">
        <v>136.86206896551724</v>
      </c>
      <c r="M698" s="55">
        <v>1470.5621491579789</v>
      </c>
      <c r="N698" s="55">
        <v>38.347909319257276</v>
      </c>
      <c r="O698" s="55">
        <v>0.35590908277299887</v>
      </c>
      <c r="P698" s="55">
        <v>2.1108959520468966</v>
      </c>
      <c r="Q698" s="55">
        <v>511.37762237762252</v>
      </c>
      <c r="R698" s="55">
        <v>0.9104603518267701</v>
      </c>
      <c r="S698" s="55">
        <v>5.9831733809061971</v>
      </c>
      <c r="T698" s="55">
        <v>6.9930069930070017E-3</v>
      </c>
      <c r="U698" s="55">
        <v>9.1789334817723583E-2</v>
      </c>
      <c r="V698" s="55">
        <v>12.444336138183159</v>
      </c>
      <c r="W698" s="55">
        <v>9.0683557620781663</v>
      </c>
    </row>
    <row r="699" spans="3:23" x14ac:dyDescent="0.25">
      <c r="C699" s="51">
        <v>1</v>
      </c>
      <c r="D699" s="54">
        <v>89</v>
      </c>
      <c r="E699" s="54">
        <v>96</v>
      </c>
      <c r="F699" s="54">
        <v>32.418999999999997</v>
      </c>
      <c r="G699" s="54">
        <v>0.67119906056237755</v>
      </c>
      <c r="H699" s="54">
        <v>0.92708333333333337</v>
      </c>
      <c r="I699" s="54">
        <v>0.6742424242424242</v>
      </c>
      <c r="J699" s="54">
        <v>10.64510777218481</v>
      </c>
      <c r="K699" s="54">
        <v>223</v>
      </c>
      <c r="L699" s="54">
        <v>136.7865168539326</v>
      </c>
      <c r="M699" s="54">
        <v>1680.5334525025537</v>
      </c>
      <c r="N699" s="54">
        <v>40.994310001542331</v>
      </c>
      <c r="O699" s="54">
        <v>0.41593413385062677</v>
      </c>
      <c r="P699" s="54">
        <v>2.0870062249149499</v>
      </c>
      <c r="Q699" s="54">
        <v>547.53846153846143</v>
      </c>
      <c r="R699" s="54">
        <v>0.90988529425530074</v>
      </c>
      <c r="S699" s="54">
        <v>5.8829818859982748</v>
      </c>
      <c r="T699" s="54">
        <v>7.2864198738324688E-3</v>
      </c>
      <c r="U699" s="54">
        <v>0.11757731765163697</v>
      </c>
      <c r="V699" s="54">
        <v>12.47680152869343</v>
      </c>
      <c r="W699" s="54">
        <v>9.2487679455309912</v>
      </c>
    </row>
    <row r="700" spans="3:23" x14ac:dyDescent="0.25">
      <c r="C700" s="52">
        <v>1</v>
      </c>
      <c r="D700" s="55">
        <v>80</v>
      </c>
      <c r="E700" s="55">
        <v>84</v>
      </c>
      <c r="F700" s="55">
        <v>29.144000000000002</v>
      </c>
      <c r="G700" s="55">
        <v>0.56082577080101159</v>
      </c>
      <c r="H700" s="55">
        <v>0.95238095238095233</v>
      </c>
      <c r="I700" s="55">
        <v>0.72727272727272729</v>
      </c>
      <c r="J700" s="55">
        <v>10.09253008808064</v>
      </c>
      <c r="K700" s="55">
        <v>213</v>
      </c>
      <c r="L700" s="55">
        <v>138.21250000000001</v>
      </c>
      <c r="M700" s="55">
        <v>1385.5365506329113</v>
      </c>
      <c r="N700" s="55">
        <v>37.222796115188757</v>
      </c>
      <c r="O700" s="55">
        <v>0.2442105246869937</v>
      </c>
      <c r="P700" s="55">
        <v>1.9722375789541826</v>
      </c>
      <c r="Q700" s="55">
        <v>510.24166666666662</v>
      </c>
      <c r="R700" s="55">
        <v>0.90541714038652643</v>
      </c>
      <c r="S700" s="55">
        <v>5.7436198135562284</v>
      </c>
      <c r="T700" s="55">
        <v>8.4722222222222039E-3</v>
      </c>
      <c r="U700" s="55">
        <v>9.9089825960167841E-2</v>
      </c>
      <c r="V700" s="55">
        <v>11.165932518213422</v>
      </c>
      <c r="W700" s="55">
        <v>9.2446534637795192</v>
      </c>
    </row>
    <row r="701" spans="3:23" x14ac:dyDescent="0.25">
      <c r="C701" s="51">
        <v>1</v>
      </c>
      <c r="D701" s="54">
        <v>67</v>
      </c>
      <c r="E701" s="54">
        <v>71</v>
      </c>
      <c r="F701" s="54">
        <v>26.422999999999998</v>
      </c>
      <c r="G701" s="54">
        <v>0.43138281063974099</v>
      </c>
      <c r="H701" s="54">
        <v>0.94366197183098588</v>
      </c>
      <c r="I701" s="54">
        <v>0.74444444444444446</v>
      </c>
      <c r="J701" s="54">
        <v>9.2361815431083798</v>
      </c>
      <c r="K701" s="54">
        <v>214</v>
      </c>
      <c r="L701" s="54">
        <v>141.80597014925374</v>
      </c>
      <c r="M701" s="54">
        <v>1409.2193577566711</v>
      </c>
      <c r="N701" s="54">
        <v>37.53957055903372</v>
      </c>
      <c r="O701" s="54">
        <v>0.25168775546487304</v>
      </c>
      <c r="P701" s="54">
        <v>1.9546015722830168</v>
      </c>
      <c r="Q701" s="54">
        <v>557.21212121212113</v>
      </c>
      <c r="R701" s="54">
        <v>0.8970756866960099</v>
      </c>
      <c r="S701" s="54">
        <v>5.5546763172265701</v>
      </c>
      <c r="T701" s="54">
        <v>1.0101010101010119E-2</v>
      </c>
      <c r="U701" s="54">
        <v>0.10733987571738209</v>
      </c>
      <c r="V701" s="54">
        <v>9.8008008462154272</v>
      </c>
      <c r="W701" s="54">
        <v>8.8419785146193064</v>
      </c>
    </row>
    <row r="702" spans="3:23" x14ac:dyDescent="0.25">
      <c r="C702" s="52">
        <v>1</v>
      </c>
      <c r="D702" s="55">
        <v>77</v>
      </c>
      <c r="E702" s="55">
        <v>82</v>
      </c>
      <c r="F702" s="55">
        <v>29.144000000000002</v>
      </c>
      <c r="G702" s="55">
        <v>0.61530330132540934</v>
      </c>
      <c r="H702" s="55">
        <v>0.93902439024390238</v>
      </c>
      <c r="I702" s="55">
        <v>0.7</v>
      </c>
      <c r="J702" s="55">
        <v>9.9014870067383072</v>
      </c>
      <c r="K702" s="55">
        <v>207</v>
      </c>
      <c r="L702" s="55">
        <v>136.6103896103896</v>
      </c>
      <c r="M702" s="55">
        <v>1347.2935748462069</v>
      </c>
      <c r="N702" s="55">
        <v>36.705497883099298</v>
      </c>
      <c r="O702" s="55">
        <v>0.25558790775153861</v>
      </c>
      <c r="P702" s="55">
        <v>1.9454709912009003</v>
      </c>
      <c r="Q702" s="55">
        <v>508.79166666666697</v>
      </c>
      <c r="R702" s="55">
        <v>0.90922500923790373</v>
      </c>
      <c r="S702" s="55">
        <v>5.6821170600630353</v>
      </c>
      <c r="T702" s="55">
        <v>8.3333333333333141E-3</v>
      </c>
      <c r="U702" s="55">
        <v>0.11901725957947622</v>
      </c>
      <c r="V702" s="55">
        <v>11.243157642029241</v>
      </c>
      <c r="W702" s="55">
        <v>8.8628738955890274</v>
      </c>
    </row>
    <row r="703" spans="3:23" x14ac:dyDescent="0.25">
      <c r="C703" s="51">
        <v>1</v>
      </c>
      <c r="D703" s="54">
        <v>100</v>
      </c>
      <c r="E703" s="54">
        <v>107</v>
      </c>
      <c r="F703" s="54">
        <v>35.048999999999999</v>
      </c>
      <c r="G703" s="54">
        <v>0.77540869760821307</v>
      </c>
      <c r="H703" s="54">
        <v>0.93457943925233644</v>
      </c>
      <c r="I703" s="54">
        <v>0.64935064935064934</v>
      </c>
      <c r="J703" s="54">
        <v>11.283791670955125</v>
      </c>
      <c r="K703" s="54">
        <v>216</v>
      </c>
      <c r="L703" s="54">
        <v>130.63999999999999</v>
      </c>
      <c r="M703" s="54">
        <v>1538.3337373737384</v>
      </c>
      <c r="N703" s="54">
        <v>39.22159784320035</v>
      </c>
      <c r="O703" s="54">
        <v>0.50202489071487555</v>
      </c>
      <c r="P703" s="54">
        <v>2.1998864807367231</v>
      </c>
      <c r="Q703" s="54">
        <v>480.05454545454552</v>
      </c>
      <c r="R703" s="54">
        <v>0.92037643582663764</v>
      </c>
      <c r="S703" s="54">
        <v>6.0126620349870974</v>
      </c>
      <c r="T703" s="54">
        <v>6.2075298438935018E-3</v>
      </c>
      <c r="U703" s="54">
        <v>0.10278638265273603</v>
      </c>
      <c r="V703" s="54">
        <v>14.358346309969839</v>
      </c>
      <c r="W703" s="54">
        <v>9.0667170414457203</v>
      </c>
    </row>
    <row r="704" spans="3:23" x14ac:dyDescent="0.25">
      <c r="C704" s="52">
        <v>1</v>
      </c>
      <c r="D704" s="55">
        <v>108</v>
      </c>
      <c r="E704" s="55">
        <v>118</v>
      </c>
      <c r="F704" s="55">
        <v>36.826999999999998</v>
      </c>
      <c r="G704" s="55">
        <v>0.77145876868274033</v>
      </c>
      <c r="H704" s="55">
        <v>0.9152542372881356</v>
      </c>
      <c r="I704" s="55">
        <v>0.65454545454545454</v>
      </c>
      <c r="J704" s="55">
        <v>11.726460285670079</v>
      </c>
      <c r="K704" s="55">
        <v>221</v>
      </c>
      <c r="L704" s="55">
        <v>132.09259259259258</v>
      </c>
      <c r="M704" s="55">
        <v>1601.2062997577029</v>
      </c>
      <c r="N704" s="55">
        <v>40.015075905934538</v>
      </c>
      <c r="O704" s="55">
        <v>0.43851056458820603</v>
      </c>
      <c r="P704" s="55">
        <v>2.1830268726218032</v>
      </c>
      <c r="Q704" s="55">
        <v>487.2784090909085</v>
      </c>
      <c r="R704" s="55">
        <v>0.91461948021842443</v>
      </c>
      <c r="S704" s="55">
        <v>6.10637731681802</v>
      </c>
      <c r="T704" s="55">
        <v>5.6818181818181664E-3</v>
      </c>
      <c r="U704" s="55">
        <v>9.0703384048339303E-2</v>
      </c>
      <c r="V704" s="55">
        <v>14.860313925820849</v>
      </c>
      <c r="W704" s="55">
        <v>9.4553103832219367</v>
      </c>
    </row>
    <row r="705" spans="3:23" x14ac:dyDescent="0.25">
      <c r="C705" s="51">
        <v>1</v>
      </c>
      <c r="D705" s="54">
        <v>162</v>
      </c>
      <c r="E705" s="54">
        <v>183</v>
      </c>
      <c r="F705" s="54">
        <v>50.389999999999993</v>
      </c>
      <c r="G705" s="54">
        <v>0.88953186306193144</v>
      </c>
      <c r="H705" s="54">
        <v>0.88524590163934425</v>
      </c>
      <c r="I705" s="54">
        <v>0.57857142857142863</v>
      </c>
      <c r="J705" s="54">
        <v>14.361922094451575</v>
      </c>
      <c r="K705" s="54">
        <v>225</v>
      </c>
      <c r="L705" s="54">
        <v>122.54938271604938</v>
      </c>
      <c r="M705" s="54">
        <v>1414.5099685606929</v>
      </c>
      <c r="N705" s="54">
        <v>37.609971663917705</v>
      </c>
      <c r="O705" s="54">
        <v>0.96710113780426454</v>
      </c>
      <c r="P705" s="54">
        <v>2.9864316570685183</v>
      </c>
      <c r="Q705" s="54">
        <v>303.25850340136003</v>
      </c>
      <c r="R705" s="54">
        <v>0.94552047129786831</v>
      </c>
      <c r="S705" s="54">
        <v>6.2023319104473602</v>
      </c>
      <c r="T705" s="54">
        <v>3.8872691933916174E-3</v>
      </c>
      <c r="U705" s="54">
        <v>0.17004906847141704</v>
      </c>
      <c r="V705" s="54">
        <v>21.88794572025013</v>
      </c>
      <c r="W705" s="54">
        <v>10.000014454485736</v>
      </c>
    </row>
    <row r="706" spans="3:23" x14ac:dyDescent="0.25">
      <c r="C706" s="52">
        <v>1</v>
      </c>
      <c r="D706" s="55">
        <v>137</v>
      </c>
      <c r="E706" s="55">
        <v>157</v>
      </c>
      <c r="F706" s="55">
        <v>47.602999999999994</v>
      </c>
      <c r="G706" s="55">
        <v>0.88113666318958606</v>
      </c>
      <c r="H706" s="55">
        <v>0.87261146496815289</v>
      </c>
      <c r="I706" s="55">
        <v>0.60087719298245612</v>
      </c>
      <c r="J706" s="55">
        <v>13.207339536360731</v>
      </c>
      <c r="K706" s="55">
        <v>193</v>
      </c>
      <c r="L706" s="55">
        <v>119.39416058394161</v>
      </c>
      <c r="M706" s="55">
        <v>1054.2993774152001</v>
      </c>
      <c r="N706" s="55">
        <v>32.469976553967513</v>
      </c>
      <c r="O706" s="55">
        <v>0.61732702017494812</v>
      </c>
      <c r="P706" s="55">
        <v>2.2389807568121998</v>
      </c>
      <c r="Q706" s="55">
        <v>302.69583333333338</v>
      </c>
      <c r="R706" s="55">
        <v>0.93055529751138688</v>
      </c>
      <c r="S706" s="55">
        <v>6.1935546888128172</v>
      </c>
      <c r="T706" s="55">
        <v>4.3055555555555651E-3</v>
      </c>
      <c r="U706" s="55">
        <v>0.130936344256597</v>
      </c>
      <c r="V706" s="55">
        <v>19.738870481886142</v>
      </c>
      <c r="W706" s="55">
        <v>9.3337557155648305</v>
      </c>
    </row>
    <row r="707" spans="3:23" x14ac:dyDescent="0.25">
      <c r="C707" s="51">
        <v>1</v>
      </c>
      <c r="D707" s="54">
        <v>82</v>
      </c>
      <c r="E707" s="54">
        <v>88</v>
      </c>
      <c r="F707" s="54">
        <v>31.286000000000001</v>
      </c>
      <c r="G707" s="54">
        <v>0.63537286418886252</v>
      </c>
      <c r="H707" s="54">
        <v>0.93181818181818177</v>
      </c>
      <c r="I707" s="54">
        <v>0.7592592592592593</v>
      </c>
      <c r="J707" s="54">
        <v>10.217907939900583</v>
      </c>
      <c r="K707" s="54">
        <v>193</v>
      </c>
      <c r="L707" s="54">
        <v>132.28048780487805</v>
      </c>
      <c r="M707" s="54">
        <v>1009.9080096356515</v>
      </c>
      <c r="N707" s="54">
        <v>31.779049854198782</v>
      </c>
      <c r="O707" s="54">
        <v>0.12640028046490107</v>
      </c>
      <c r="P707" s="54">
        <v>1.8791226185840437</v>
      </c>
      <c r="Q707" s="54">
        <v>389.08547008547026</v>
      </c>
      <c r="R707" s="54">
        <v>0.91329176326999983</v>
      </c>
      <c r="S707" s="54">
        <v>5.8025547484677569</v>
      </c>
      <c r="T707" s="54">
        <v>8.8392139674191225E-3</v>
      </c>
      <c r="U707" s="54">
        <v>0.11315267483825418</v>
      </c>
      <c r="V707" s="54">
        <v>11.73527715942066</v>
      </c>
      <c r="W707" s="54">
        <v>9.0620454846333409</v>
      </c>
    </row>
    <row r="708" spans="3:23" x14ac:dyDescent="0.25">
      <c r="C708" s="52">
        <v>1</v>
      </c>
      <c r="D708" s="55">
        <v>80</v>
      </c>
      <c r="E708" s="55">
        <v>86</v>
      </c>
      <c r="F708" s="55">
        <v>30.55</v>
      </c>
      <c r="G708" s="55">
        <v>0.60869463164149551</v>
      </c>
      <c r="H708" s="55">
        <v>0.93023255813953487</v>
      </c>
      <c r="I708" s="55">
        <v>0.66666666666666663</v>
      </c>
      <c r="J708" s="55">
        <v>10.09253008808064</v>
      </c>
      <c r="K708" s="55">
        <v>196</v>
      </c>
      <c r="L708" s="55">
        <v>133.8125</v>
      </c>
      <c r="M708" s="55">
        <v>1092.8125</v>
      </c>
      <c r="N708" s="55">
        <v>33.057714682052662</v>
      </c>
      <c r="O708" s="55">
        <v>0.16602779264799097</v>
      </c>
      <c r="P708" s="55">
        <v>1.8921243129358147</v>
      </c>
      <c r="Q708" s="55">
        <v>356.823076923077</v>
      </c>
      <c r="R708" s="55">
        <v>0.93424450329715913</v>
      </c>
      <c r="S708" s="55">
        <v>5.5714393446710142</v>
      </c>
      <c r="T708" s="55">
        <v>7.6923076923076754E-3</v>
      </c>
      <c r="U708" s="55">
        <v>0.11900998499365528</v>
      </c>
      <c r="V708" s="55">
        <v>11.442127691297822</v>
      </c>
      <c r="W708" s="55">
        <v>9.0782366439029527</v>
      </c>
    </row>
    <row r="709" spans="3:23" x14ac:dyDescent="0.25">
      <c r="C709" s="51">
        <v>1</v>
      </c>
      <c r="D709" s="54">
        <v>81</v>
      </c>
      <c r="E709" s="54">
        <v>86</v>
      </c>
      <c r="F709" s="54">
        <v>29.606999999999999</v>
      </c>
      <c r="G709" s="54">
        <v>0.54610941797536139</v>
      </c>
      <c r="H709" s="54">
        <v>0.94186046511627908</v>
      </c>
      <c r="I709" s="54">
        <v>0.73636363636363633</v>
      </c>
      <c r="J709" s="54">
        <v>10.155412503859614</v>
      </c>
      <c r="K709" s="54">
        <v>201</v>
      </c>
      <c r="L709" s="54">
        <v>134.59259259259258</v>
      </c>
      <c r="M709" s="54">
        <v>1326.9444444444441</v>
      </c>
      <c r="N709" s="54">
        <v>36.427248653232709</v>
      </c>
      <c r="O709" s="54">
        <v>0.16948070795986375</v>
      </c>
      <c r="P709" s="54">
        <v>1.8625316587984033</v>
      </c>
      <c r="Q709" s="54">
        <v>437.90833333333359</v>
      </c>
      <c r="R709" s="54">
        <v>0.92740872649709094</v>
      </c>
      <c r="S709" s="54">
        <v>5.7099790151234595</v>
      </c>
      <c r="T709" s="54">
        <v>8.3333333333333141E-3</v>
      </c>
      <c r="U709" s="54">
        <v>0.10350450173080698</v>
      </c>
      <c r="V709" s="54">
        <v>11.193199373246957</v>
      </c>
      <c r="W709" s="54">
        <v>9.3766982016877538</v>
      </c>
    </row>
    <row r="710" spans="3:23" x14ac:dyDescent="0.25">
      <c r="C710" s="52">
        <v>1</v>
      </c>
      <c r="D710" s="55">
        <v>79</v>
      </c>
      <c r="E710" s="55">
        <v>85</v>
      </c>
      <c r="F710" s="55">
        <v>29.698</v>
      </c>
      <c r="G710" s="55">
        <v>0.54370423820672686</v>
      </c>
      <c r="H710" s="55">
        <v>0.92941176470588238</v>
      </c>
      <c r="I710" s="55">
        <v>0.71818181818181814</v>
      </c>
      <c r="J710" s="55">
        <v>10.029253413593549</v>
      </c>
      <c r="K710" s="55">
        <v>199</v>
      </c>
      <c r="L710" s="55">
        <v>133.75949367088609</v>
      </c>
      <c r="M710" s="55">
        <v>1207.4414151249596</v>
      </c>
      <c r="N710" s="55">
        <v>34.748257727905717</v>
      </c>
      <c r="O710" s="55">
        <v>0.1881769936371091</v>
      </c>
      <c r="P710" s="55">
        <v>1.884248024248633</v>
      </c>
      <c r="Q710" s="55">
        <v>407.60833333333335</v>
      </c>
      <c r="R710" s="55">
        <v>0.91464278929704812</v>
      </c>
      <c r="S710" s="55">
        <v>5.8132125519471876</v>
      </c>
      <c r="T710" s="55">
        <v>8.3333333333333141E-3</v>
      </c>
      <c r="U710" s="55">
        <v>0.11443354264052498</v>
      </c>
      <c r="V710" s="55">
        <v>11.048526718260671</v>
      </c>
      <c r="W710" s="55">
        <v>9.2727731646940619</v>
      </c>
    </row>
    <row r="711" spans="3:23" x14ac:dyDescent="0.25">
      <c r="C711" s="51">
        <v>1</v>
      </c>
      <c r="D711" s="54">
        <v>83</v>
      </c>
      <c r="E711" s="54">
        <v>88</v>
      </c>
      <c r="F711" s="54">
        <v>30.55</v>
      </c>
      <c r="G711" s="54">
        <v>0.44432906651524057</v>
      </c>
      <c r="H711" s="54">
        <v>0.94318181818181823</v>
      </c>
      <c r="I711" s="54">
        <v>0.68595041322314054</v>
      </c>
      <c r="J711" s="54">
        <v>10.280023453913834</v>
      </c>
      <c r="K711" s="54">
        <v>201</v>
      </c>
      <c r="L711" s="54">
        <v>132.01204819277109</v>
      </c>
      <c r="M711" s="54">
        <v>1269.2559506317957</v>
      </c>
      <c r="N711" s="54">
        <v>35.626618568589912</v>
      </c>
      <c r="O711" s="54">
        <v>0.19218348117259867</v>
      </c>
      <c r="P711" s="54">
        <v>1.8991079442986734</v>
      </c>
      <c r="Q711" s="54">
        <v>383.97727272727275</v>
      </c>
      <c r="R711" s="54">
        <v>0.91236453450109856</v>
      </c>
      <c r="S711" s="54">
        <v>5.9140194011482494</v>
      </c>
      <c r="T711" s="54">
        <v>7.690541781450887E-3</v>
      </c>
      <c r="U711" s="54">
        <v>0.10241118894716783</v>
      </c>
      <c r="V711" s="54">
        <v>10.964549708796605</v>
      </c>
      <c r="W711" s="54">
        <v>9.8227415304296262</v>
      </c>
    </row>
    <row r="712" spans="3:23" x14ac:dyDescent="0.25">
      <c r="C712" s="52">
        <v>1</v>
      </c>
      <c r="D712" s="55">
        <v>83</v>
      </c>
      <c r="E712" s="55">
        <v>88</v>
      </c>
      <c r="F712" s="55">
        <v>30.55</v>
      </c>
      <c r="G712" s="55">
        <v>0.44432906651524057</v>
      </c>
      <c r="H712" s="55">
        <v>0.94318181818181823</v>
      </c>
      <c r="I712" s="55">
        <v>0.68595041322314054</v>
      </c>
      <c r="J712" s="55">
        <v>10.280023453913834</v>
      </c>
      <c r="K712" s="55">
        <v>198</v>
      </c>
      <c r="L712" s="55">
        <v>129.3855421686747</v>
      </c>
      <c r="M712" s="55">
        <v>1203.9471054951518</v>
      </c>
      <c r="N712" s="55">
        <v>34.697940940279899</v>
      </c>
      <c r="O712" s="55">
        <v>0.224270636844038</v>
      </c>
      <c r="P712" s="55">
        <v>1.9508795050900463</v>
      </c>
      <c r="Q712" s="55">
        <v>352.25757575757581</v>
      </c>
      <c r="R712" s="55">
        <v>0.91371985325668525</v>
      </c>
      <c r="S712" s="55">
        <v>5.9172081060457238</v>
      </c>
      <c r="T712" s="55">
        <v>7.5757575757575907E-3</v>
      </c>
      <c r="U712" s="55">
        <v>0.11310535980484045</v>
      </c>
      <c r="V712" s="55">
        <v>10.964549708796605</v>
      </c>
      <c r="W712" s="55">
        <v>9.8227415304296262</v>
      </c>
    </row>
    <row r="713" spans="3:23" x14ac:dyDescent="0.25">
      <c r="C713" s="51">
        <v>1</v>
      </c>
      <c r="D713" s="54">
        <v>86</v>
      </c>
      <c r="E713" s="54">
        <v>91</v>
      </c>
      <c r="F713" s="54">
        <v>31.013000000000002</v>
      </c>
      <c r="G713" s="54">
        <v>0.58931881355706817</v>
      </c>
      <c r="H713" s="54">
        <v>0.94505494505494503</v>
      </c>
      <c r="I713" s="54">
        <v>0.71074380165289253</v>
      </c>
      <c r="J713" s="54">
        <v>10.464157913908982</v>
      </c>
      <c r="K713" s="54">
        <v>195</v>
      </c>
      <c r="L713" s="54">
        <v>126.26744186046511</v>
      </c>
      <c r="M713" s="54">
        <v>1068.2923392612861</v>
      </c>
      <c r="N713" s="54">
        <v>32.684741688764895</v>
      </c>
      <c r="O713" s="54">
        <v>0.28442302583343315</v>
      </c>
      <c r="P713" s="54">
        <v>1.9869745106085435</v>
      </c>
      <c r="Q713" s="54">
        <v>272.31818181818193</v>
      </c>
      <c r="R713" s="54">
        <v>0.93473357344544794</v>
      </c>
      <c r="S713" s="54">
        <v>6.0045826325336051</v>
      </c>
      <c r="T713" s="54">
        <v>7.690541781450887E-3</v>
      </c>
      <c r="U713" s="54">
        <v>0.12703765445614654</v>
      </c>
      <c r="V713" s="54">
        <v>11.737747648786128</v>
      </c>
      <c r="W713" s="54">
        <v>9.4829330521568558</v>
      </c>
    </row>
    <row r="714" spans="3:23" x14ac:dyDescent="0.25">
      <c r="C714" s="52">
        <v>1</v>
      </c>
      <c r="D714" s="55">
        <v>109</v>
      </c>
      <c r="E714" s="55">
        <v>117</v>
      </c>
      <c r="F714" s="55">
        <v>37.96</v>
      </c>
      <c r="G714" s="55">
        <v>0.81641167199146902</v>
      </c>
      <c r="H714" s="55">
        <v>0.93162393162393164</v>
      </c>
      <c r="I714" s="55">
        <v>0.59890109890109888</v>
      </c>
      <c r="J714" s="55">
        <v>11.780624362746346</v>
      </c>
      <c r="K714" s="55">
        <v>186</v>
      </c>
      <c r="L714" s="55">
        <v>122.11926605504587</v>
      </c>
      <c r="M714" s="55">
        <v>805.21712538226279</v>
      </c>
      <c r="N714" s="55">
        <v>28.376347992337966</v>
      </c>
      <c r="O714" s="55">
        <v>0.40562040826025803</v>
      </c>
      <c r="P714" s="55">
        <v>2.2239628107234393</v>
      </c>
      <c r="Q714" s="55">
        <v>201.63265306122443</v>
      </c>
      <c r="R714" s="55">
        <v>0.95556990323832836</v>
      </c>
      <c r="S714" s="55">
        <v>5.8852592701207094</v>
      </c>
      <c r="T714" s="55">
        <v>5.362349021241151E-3</v>
      </c>
      <c r="U714" s="55">
        <v>0.14374933152298727</v>
      </c>
      <c r="V714" s="55">
        <v>15.840410648316542</v>
      </c>
      <c r="W714" s="55">
        <v>9.1473671617551435</v>
      </c>
    </row>
    <row r="715" spans="3:23" x14ac:dyDescent="0.25">
      <c r="C715" s="51">
        <v>1</v>
      </c>
      <c r="D715" s="54">
        <v>97</v>
      </c>
      <c r="E715" s="54">
        <v>103</v>
      </c>
      <c r="F715" s="54">
        <v>33.825000000000003</v>
      </c>
      <c r="G715" s="54">
        <v>0.68046933656390274</v>
      </c>
      <c r="H715" s="54">
        <v>0.94174757281553401</v>
      </c>
      <c r="I715" s="54">
        <v>0.67361111111111116</v>
      </c>
      <c r="J715" s="54">
        <v>11.113245963232828</v>
      </c>
      <c r="K715" s="54">
        <v>198</v>
      </c>
      <c r="L715" s="54">
        <v>126.02061855670104</v>
      </c>
      <c r="M715" s="54">
        <v>1040.3120704467347</v>
      </c>
      <c r="N715" s="54">
        <v>32.253869077162427</v>
      </c>
      <c r="O715" s="54">
        <v>0.51525262778813796</v>
      </c>
      <c r="P715" s="54">
        <v>2.2209124234676092</v>
      </c>
      <c r="Q715" s="54">
        <v>249.17948717948704</v>
      </c>
      <c r="R715" s="54">
        <v>0.94515810169961334</v>
      </c>
      <c r="S715" s="54">
        <v>5.9089896462216291</v>
      </c>
      <c r="T715" s="54">
        <v>6.5746219592373346E-3</v>
      </c>
      <c r="U715" s="54">
        <v>0.11187911028951525</v>
      </c>
      <c r="V715" s="54">
        <v>13.136351140875396</v>
      </c>
      <c r="W715" s="54">
        <v>9.6260101561392872</v>
      </c>
    </row>
    <row r="716" spans="3:23" x14ac:dyDescent="0.25">
      <c r="C716" s="52">
        <v>1</v>
      </c>
      <c r="D716" s="55">
        <v>91</v>
      </c>
      <c r="E716" s="55">
        <v>96</v>
      </c>
      <c r="F716" s="55">
        <v>31.657999999999998</v>
      </c>
      <c r="G716" s="55">
        <v>0.50842242037949126</v>
      </c>
      <c r="H716" s="55">
        <v>0.94791666666666663</v>
      </c>
      <c r="I716" s="55">
        <v>0.75206611570247939</v>
      </c>
      <c r="J716" s="55">
        <v>10.764051215546115</v>
      </c>
      <c r="K716" s="55">
        <v>188</v>
      </c>
      <c r="L716" s="55">
        <v>130.02197802197801</v>
      </c>
      <c r="M716" s="55">
        <v>939.19951159951131</v>
      </c>
      <c r="N716" s="55">
        <v>30.646362126678451</v>
      </c>
      <c r="O716" s="55">
        <v>0.13911516839028193</v>
      </c>
      <c r="P716" s="55">
        <v>1.8653686332948509</v>
      </c>
      <c r="Q716" s="55">
        <v>300.93939393939377</v>
      </c>
      <c r="R716" s="55">
        <v>0.92783822680004657</v>
      </c>
      <c r="S716" s="55">
        <v>5.7262626019705234</v>
      </c>
      <c r="T716" s="55">
        <v>7.690541781450887E-3</v>
      </c>
      <c r="U716" s="55">
        <v>0.11918161642118821</v>
      </c>
      <c r="V716" s="55">
        <v>11.703504948606529</v>
      </c>
      <c r="W716" s="55">
        <v>10.077979393382456</v>
      </c>
    </row>
    <row r="717" spans="3:23" x14ac:dyDescent="0.25">
      <c r="C717" s="51">
        <v>1</v>
      </c>
      <c r="D717" s="54">
        <v>89</v>
      </c>
      <c r="E717" s="54">
        <v>93</v>
      </c>
      <c r="F717" s="54">
        <v>31.195</v>
      </c>
      <c r="G717" s="54">
        <v>0.54015632500295696</v>
      </c>
      <c r="H717" s="54">
        <v>0.956989247311828</v>
      </c>
      <c r="I717" s="54">
        <v>0.73553719008264462</v>
      </c>
      <c r="J717" s="54">
        <v>10.64510777218481</v>
      </c>
      <c r="K717" s="54">
        <v>181</v>
      </c>
      <c r="L717" s="54">
        <v>124.91011235955057</v>
      </c>
      <c r="M717" s="54">
        <v>899.03728294177756</v>
      </c>
      <c r="N717" s="54">
        <v>29.983950422547352</v>
      </c>
      <c r="O717" s="54">
        <v>0.27133372069718237</v>
      </c>
      <c r="P717" s="54">
        <v>1.8320144596603787</v>
      </c>
      <c r="Q717" s="54">
        <v>282.29545454545445</v>
      </c>
      <c r="R717" s="54">
        <v>0.92841404057325871</v>
      </c>
      <c r="S717" s="54">
        <v>5.6328171387343353</v>
      </c>
      <c r="T717" s="54">
        <v>7.5757575757575907E-3</v>
      </c>
      <c r="U717" s="54">
        <v>0.11643582075671705</v>
      </c>
      <c r="V717" s="54">
        <v>11.707419459982848</v>
      </c>
      <c r="W717" s="54">
        <v>9.8525509475150059</v>
      </c>
    </row>
    <row r="718" spans="3:23" x14ac:dyDescent="0.25">
      <c r="C718" s="52">
        <v>1</v>
      </c>
      <c r="D718" s="55">
        <v>76</v>
      </c>
      <c r="E718" s="55">
        <v>81</v>
      </c>
      <c r="F718" s="55">
        <v>29.417000000000002</v>
      </c>
      <c r="G718" s="55">
        <v>0.60753732344129796</v>
      </c>
      <c r="H718" s="55">
        <v>0.93827160493827155</v>
      </c>
      <c r="I718" s="55">
        <v>0.69090909090909092</v>
      </c>
      <c r="J718" s="55">
        <v>9.8369815187318714</v>
      </c>
      <c r="K718" s="55">
        <v>170</v>
      </c>
      <c r="L718" s="55">
        <v>119.61842105263158</v>
      </c>
      <c r="M718" s="55">
        <v>667.65245614035086</v>
      </c>
      <c r="N718" s="55">
        <v>25.838971654080023</v>
      </c>
      <c r="O718" s="55">
        <v>0.2982985811212282</v>
      </c>
      <c r="P718" s="55">
        <v>1.9584443296487415</v>
      </c>
      <c r="Q718" s="55">
        <v>249.10833333333323</v>
      </c>
      <c r="R718" s="55">
        <v>0.92890904645875116</v>
      </c>
      <c r="S718" s="55">
        <v>5.5666849146170447</v>
      </c>
      <c r="T718" s="55">
        <v>8.6111111111110937E-3</v>
      </c>
      <c r="U718" s="55">
        <v>0.11176471852490379</v>
      </c>
      <c r="V718" s="55">
        <v>11.152989676877455</v>
      </c>
      <c r="W718" s="55">
        <v>8.8587207833586863</v>
      </c>
    </row>
    <row r="719" spans="3:23" x14ac:dyDescent="0.25">
      <c r="C719" s="51">
        <v>1</v>
      </c>
      <c r="D719" s="54">
        <v>71</v>
      </c>
      <c r="E719" s="54">
        <v>76</v>
      </c>
      <c r="F719" s="54">
        <v>27.828999999999997</v>
      </c>
      <c r="G719" s="54">
        <v>0.51018681764704366</v>
      </c>
      <c r="H719" s="54">
        <v>0.93421052631578949</v>
      </c>
      <c r="I719" s="54">
        <v>0.71</v>
      </c>
      <c r="J719" s="54">
        <v>9.5078918628787825</v>
      </c>
      <c r="K719" s="54">
        <v>167</v>
      </c>
      <c r="L719" s="54">
        <v>120.95774647887323</v>
      </c>
      <c r="M719" s="54">
        <v>577.29818913480869</v>
      </c>
      <c r="N719" s="54">
        <v>24.027030385272514</v>
      </c>
      <c r="O719" s="54">
        <v>0.28770667366664965</v>
      </c>
      <c r="P719" s="54">
        <v>1.96521965051734</v>
      </c>
      <c r="Q719" s="54">
        <v>261.24545454545444</v>
      </c>
      <c r="R719" s="54">
        <v>0.91051459776579413</v>
      </c>
      <c r="S719" s="54">
        <v>5.5369333870493715</v>
      </c>
      <c r="T719" s="54">
        <v>9.4214876033057622E-3</v>
      </c>
      <c r="U719" s="54">
        <v>0.11125143247954587</v>
      </c>
      <c r="V719" s="54">
        <v>10.352510028546504</v>
      </c>
      <c r="W719" s="54">
        <v>8.9038171347909838</v>
      </c>
    </row>
    <row r="720" spans="3:23" x14ac:dyDescent="0.25">
      <c r="C720" s="52">
        <v>1</v>
      </c>
      <c r="D720" s="55">
        <v>73</v>
      </c>
      <c r="E720" s="55">
        <v>77</v>
      </c>
      <c r="F720" s="55">
        <v>27.828999999999997</v>
      </c>
      <c r="G720" s="55">
        <v>0.46824451445113674</v>
      </c>
      <c r="H720" s="55">
        <v>0.94805194805194803</v>
      </c>
      <c r="I720" s="55">
        <v>0.73</v>
      </c>
      <c r="J720" s="55">
        <v>9.6408758298023347</v>
      </c>
      <c r="K720" s="55">
        <v>169</v>
      </c>
      <c r="L720" s="55">
        <v>122.12328767123287</v>
      </c>
      <c r="M720" s="55">
        <v>584.91514459665154</v>
      </c>
      <c r="N720" s="55">
        <v>24.185019011707464</v>
      </c>
      <c r="O720" s="55">
        <v>0.18956575056702618</v>
      </c>
      <c r="P720" s="55">
        <v>1.9797057147186166</v>
      </c>
      <c r="Q720" s="55">
        <v>292.74545454545449</v>
      </c>
      <c r="R720" s="55">
        <v>0.8971920857910991</v>
      </c>
      <c r="S720" s="55">
        <v>5.5116084629303348</v>
      </c>
      <c r="T720" s="55">
        <v>9.2561983471074142E-3</v>
      </c>
      <c r="U720" s="55">
        <v>0.10472479181027924</v>
      </c>
      <c r="V720" s="55">
        <v>10.342976793446445</v>
      </c>
      <c r="W720" s="55">
        <v>9.1390432604167646</v>
      </c>
    </row>
    <row r="721" spans="3:23" x14ac:dyDescent="0.25">
      <c r="C721" s="51">
        <v>1</v>
      </c>
      <c r="D721" s="54">
        <v>80</v>
      </c>
      <c r="E721" s="54">
        <v>84</v>
      </c>
      <c r="F721" s="54">
        <v>29.144000000000002</v>
      </c>
      <c r="G721" s="54">
        <v>0.56082577080101192</v>
      </c>
      <c r="H721" s="54">
        <v>0.95238095238095233</v>
      </c>
      <c r="I721" s="54">
        <v>0.72727272727272729</v>
      </c>
      <c r="J721" s="54">
        <v>10.09253008808064</v>
      </c>
      <c r="K721" s="54">
        <v>170</v>
      </c>
      <c r="L721" s="54">
        <v>120.075</v>
      </c>
      <c r="M721" s="54">
        <v>651.71582278480969</v>
      </c>
      <c r="N721" s="54">
        <v>25.528725443797811</v>
      </c>
      <c r="O721" s="54">
        <v>0.23595515323834343</v>
      </c>
      <c r="P721" s="54">
        <v>1.8660668875879785</v>
      </c>
      <c r="Q721" s="54">
        <v>245.86666666666656</v>
      </c>
      <c r="R721" s="54">
        <v>0.91664676679504187</v>
      </c>
      <c r="S721" s="54">
        <v>5.5653115322251008</v>
      </c>
      <c r="T721" s="54">
        <v>8.3333333333333141E-3</v>
      </c>
      <c r="U721" s="54">
        <v>0.10280241587895948</v>
      </c>
      <c r="V721" s="54">
        <v>11.165932518213424</v>
      </c>
      <c r="W721" s="54">
        <v>9.2446534637795175</v>
      </c>
    </row>
    <row r="722" spans="3:23" x14ac:dyDescent="0.25">
      <c r="C722" s="52">
        <v>1</v>
      </c>
      <c r="D722" s="55">
        <v>82</v>
      </c>
      <c r="E722" s="55">
        <v>87</v>
      </c>
      <c r="F722" s="55">
        <v>30.086999999999996</v>
      </c>
      <c r="G722" s="55">
        <v>0.43642436375279681</v>
      </c>
      <c r="H722" s="55">
        <v>0.94252873563218387</v>
      </c>
      <c r="I722" s="55">
        <v>0.68333333333333335</v>
      </c>
      <c r="J722" s="55">
        <v>10.217907939900583</v>
      </c>
      <c r="K722" s="55">
        <v>188</v>
      </c>
      <c r="L722" s="55">
        <v>127.23170731707317</v>
      </c>
      <c r="M722" s="55">
        <v>947.36540198735327</v>
      </c>
      <c r="N722" s="55">
        <v>30.779301518834913</v>
      </c>
      <c r="O722" s="55">
        <v>0.26758564294989035</v>
      </c>
      <c r="P722" s="55">
        <v>1.8816602554943527</v>
      </c>
      <c r="Q722" s="55">
        <v>297.4538461538462</v>
      </c>
      <c r="R722" s="55">
        <v>0.9163576476954397</v>
      </c>
      <c r="S722" s="55">
        <v>5.6318230411506836</v>
      </c>
      <c r="T722" s="55">
        <v>7.8106508875739481E-3</v>
      </c>
      <c r="U722" s="55">
        <v>9.1507221184599016E-2</v>
      </c>
      <c r="V722" s="55">
        <v>10.861072962471216</v>
      </c>
      <c r="W722" s="55">
        <v>9.7721520908845232</v>
      </c>
    </row>
    <row r="723" spans="3:23" x14ac:dyDescent="0.25">
      <c r="C723" s="51">
        <v>1</v>
      </c>
      <c r="D723" s="54">
        <v>88</v>
      </c>
      <c r="E723" s="54">
        <v>93</v>
      </c>
      <c r="F723" s="54">
        <v>31.492999999999995</v>
      </c>
      <c r="G723" s="54">
        <v>0.41664762231592506</v>
      </c>
      <c r="H723" s="54">
        <v>0.94623655913978499</v>
      </c>
      <c r="I723" s="54">
        <v>0.66666666666666663</v>
      </c>
      <c r="J723" s="54">
        <v>10.585134856802455</v>
      </c>
      <c r="K723" s="54">
        <v>186</v>
      </c>
      <c r="L723" s="54">
        <v>123.40909090909091</v>
      </c>
      <c r="M723" s="54">
        <v>916.54336468129543</v>
      </c>
      <c r="N723" s="54">
        <v>30.274467207224234</v>
      </c>
      <c r="O723" s="54">
        <v>0.36681956826961304</v>
      </c>
      <c r="P723" s="54">
        <v>1.9783874903919918</v>
      </c>
      <c r="Q723" s="54">
        <v>257.29370629370629</v>
      </c>
      <c r="R723" s="54">
        <v>0.93278180400506949</v>
      </c>
      <c r="S723" s="54">
        <v>5.7746059083362731</v>
      </c>
      <c r="T723" s="54">
        <v>7.0908112866154916E-3</v>
      </c>
      <c r="U723" s="54">
        <v>9.4934322622255457E-2</v>
      </c>
      <c r="V723" s="54">
        <v>11.216715222131336</v>
      </c>
      <c r="W723" s="54">
        <v>10.19675767676766</v>
      </c>
    </row>
    <row r="724" spans="3:23" x14ac:dyDescent="0.25">
      <c r="C724" s="52">
        <v>1</v>
      </c>
      <c r="D724" s="55">
        <v>76</v>
      </c>
      <c r="E724" s="55">
        <v>82</v>
      </c>
      <c r="F724" s="55">
        <v>29.606999999999999</v>
      </c>
      <c r="G724" s="55">
        <v>0.34595675796774172</v>
      </c>
      <c r="H724" s="55">
        <v>0.92682926829268297</v>
      </c>
      <c r="I724" s="55">
        <v>0.69090909090909092</v>
      </c>
      <c r="J724" s="55">
        <v>9.8369815187318714</v>
      </c>
      <c r="K724" s="55">
        <v>178</v>
      </c>
      <c r="L724" s="55">
        <v>125.38157894736842</v>
      </c>
      <c r="M724" s="55">
        <v>741.73245614035079</v>
      </c>
      <c r="N724" s="55">
        <v>27.234765578949837</v>
      </c>
      <c r="O724" s="55">
        <v>0.25727291414407683</v>
      </c>
      <c r="P724" s="55">
        <v>2.0006780821171684</v>
      </c>
      <c r="Q724" s="55">
        <v>238.44166666666666</v>
      </c>
      <c r="R724" s="55">
        <v>0.93833994434817825</v>
      </c>
      <c r="S724" s="55">
        <v>5.4152405066653753</v>
      </c>
      <c r="T724" s="55">
        <v>8.4722222222222039E-3</v>
      </c>
      <c r="U724" s="55">
        <v>0.10550980484213213</v>
      </c>
      <c r="V724" s="55">
        <v>10.310613228248277</v>
      </c>
      <c r="W724" s="55">
        <v>9.6739375819023561</v>
      </c>
    </row>
    <row r="725" spans="3:23" x14ac:dyDescent="0.25">
      <c r="C725" s="51">
        <v>1</v>
      </c>
      <c r="D725" s="54">
        <v>74</v>
      </c>
      <c r="E725" s="54">
        <v>80</v>
      </c>
      <c r="F725" s="54">
        <v>29.326000000000001</v>
      </c>
      <c r="G725" s="54">
        <v>0.43993949437215096</v>
      </c>
      <c r="H725" s="54">
        <v>0.92500000000000004</v>
      </c>
      <c r="I725" s="54">
        <v>0.67272727272727273</v>
      </c>
      <c r="J725" s="54">
        <v>9.7066846199102415</v>
      </c>
      <c r="K725" s="54">
        <v>177</v>
      </c>
      <c r="L725" s="54">
        <v>126.5945945945946</v>
      </c>
      <c r="M725" s="54">
        <v>699.0662717512032</v>
      </c>
      <c r="N725" s="54">
        <v>26.439861417019628</v>
      </c>
      <c r="O725" s="54">
        <v>0.26786168931461585</v>
      </c>
      <c r="P725" s="54">
        <v>1.9722907217640475</v>
      </c>
      <c r="Q725" s="54">
        <v>240.14999999999992</v>
      </c>
      <c r="R725" s="54">
        <v>0.93574185982797609</v>
      </c>
      <c r="S725" s="54">
        <v>5.3950660344601644</v>
      </c>
      <c r="T725" s="54">
        <v>8.4722222222222022E-3</v>
      </c>
      <c r="U725" s="54">
        <v>0.11111946998619998</v>
      </c>
      <c r="V725" s="54">
        <v>10.399830021301812</v>
      </c>
      <c r="W725" s="54">
        <v>9.3393324889982239</v>
      </c>
    </row>
    <row r="726" spans="3:23" x14ac:dyDescent="0.25">
      <c r="C726" s="52">
        <v>1</v>
      </c>
      <c r="D726" s="55">
        <v>76</v>
      </c>
      <c r="E726" s="55">
        <v>82</v>
      </c>
      <c r="F726" s="55">
        <v>29.053000000000001</v>
      </c>
      <c r="G726" s="55">
        <v>0.44773208372161943</v>
      </c>
      <c r="H726" s="55">
        <v>0.92682926829268297</v>
      </c>
      <c r="I726" s="55">
        <v>0.69090909090909092</v>
      </c>
      <c r="J726" s="55">
        <v>9.8369815187318714</v>
      </c>
      <c r="K726" s="55">
        <v>179</v>
      </c>
      <c r="L726" s="55">
        <v>123.71052631578948</v>
      </c>
      <c r="M726" s="55">
        <v>767.30175438596484</v>
      </c>
      <c r="N726" s="55">
        <v>27.700212172219274</v>
      </c>
      <c r="O726" s="55">
        <v>0.30631966692717427</v>
      </c>
      <c r="P726" s="55">
        <v>1.9880243344340509</v>
      </c>
      <c r="Q726" s="55">
        <v>250.73333333333326</v>
      </c>
      <c r="R726" s="55">
        <v>0.92758912778152491</v>
      </c>
      <c r="S726" s="55">
        <v>5.5076030067792416</v>
      </c>
      <c r="T726" s="55">
        <v>8.4722222222222039E-3</v>
      </c>
      <c r="U726" s="55">
        <v>0.11340381292833764</v>
      </c>
      <c r="V726" s="55">
        <v>10.526039941242122</v>
      </c>
      <c r="W726" s="55">
        <v>9.4120455452355305</v>
      </c>
    </row>
    <row r="727" spans="3:23" x14ac:dyDescent="0.25">
      <c r="C727" s="51">
        <v>1</v>
      </c>
      <c r="D727" s="54">
        <v>80</v>
      </c>
      <c r="E727" s="54">
        <v>84</v>
      </c>
      <c r="F727" s="54">
        <v>29.144000000000002</v>
      </c>
      <c r="G727" s="54">
        <v>0.43314645769865112</v>
      </c>
      <c r="H727" s="54">
        <v>0.95238095238095233</v>
      </c>
      <c r="I727" s="54">
        <v>0.72727272727272729</v>
      </c>
      <c r="J727" s="54">
        <v>10.09253008808064</v>
      </c>
      <c r="K727" s="54">
        <v>180</v>
      </c>
      <c r="L727" s="54">
        <v>123.575</v>
      </c>
      <c r="M727" s="54">
        <v>826.37405063291101</v>
      </c>
      <c r="N727" s="54">
        <v>28.746722432877647</v>
      </c>
      <c r="O727" s="54">
        <v>0.36491215283603279</v>
      </c>
      <c r="P727" s="54">
        <v>1.9781450678622989</v>
      </c>
      <c r="Q727" s="54">
        <v>256.50833333333321</v>
      </c>
      <c r="R727" s="54">
        <v>0.92099148999942448</v>
      </c>
      <c r="S727" s="54">
        <v>5.6234993076257709</v>
      </c>
      <c r="T727" s="54">
        <v>8.7499999999999835E-3</v>
      </c>
      <c r="U727" s="54">
        <v>0.11017119712002393</v>
      </c>
      <c r="V727" s="54">
        <v>10.717886439935322</v>
      </c>
      <c r="W727" s="54">
        <v>9.6602834806913016</v>
      </c>
    </row>
    <row r="728" spans="3:23" x14ac:dyDescent="0.25">
      <c r="C728" s="52">
        <v>1</v>
      </c>
      <c r="D728" s="55">
        <v>77</v>
      </c>
      <c r="E728" s="55">
        <v>81</v>
      </c>
      <c r="F728" s="55">
        <v>28.382999999999999</v>
      </c>
      <c r="G728" s="55">
        <v>0.32639575867763476</v>
      </c>
      <c r="H728" s="55">
        <v>0.95061728395061729</v>
      </c>
      <c r="I728" s="55">
        <v>0.77</v>
      </c>
      <c r="J728" s="55">
        <v>9.9014870067383072</v>
      </c>
      <c r="K728" s="55">
        <v>170</v>
      </c>
      <c r="L728" s="55">
        <v>121.57142857142857</v>
      </c>
      <c r="M728" s="55">
        <v>612.64285714285722</v>
      </c>
      <c r="N728" s="55">
        <v>24.751623323387442</v>
      </c>
      <c r="O728" s="55">
        <v>0.19781409384112669</v>
      </c>
      <c r="P728" s="55">
        <v>1.8622776016211633</v>
      </c>
      <c r="Q728" s="55">
        <v>244.75454545454537</v>
      </c>
      <c r="R728" s="55">
        <v>0.89338709788001136</v>
      </c>
      <c r="S728" s="55">
        <v>5.4645211184764966</v>
      </c>
      <c r="T728" s="55">
        <v>9.0909090909090662E-3</v>
      </c>
      <c r="U728" s="55">
        <v>9.4072853981622212E-2</v>
      </c>
      <c r="V728" s="55">
        <v>10.248006880444853</v>
      </c>
      <c r="W728" s="55">
        <v>9.6867563715662932</v>
      </c>
    </row>
    <row r="729" spans="3:23" x14ac:dyDescent="0.25">
      <c r="C729" s="51">
        <v>1</v>
      </c>
      <c r="D729" s="54">
        <v>85</v>
      </c>
      <c r="E729" s="54">
        <v>90</v>
      </c>
      <c r="F729" s="54">
        <v>30.459</v>
      </c>
      <c r="G729" s="54">
        <v>0.49573331262258974</v>
      </c>
      <c r="H729" s="54">
        <v>0.94444444444444442</v>
      </c>
      <c r="I729" s="54">
        <v>0.7024793388429752</v>
      </c>
      <c r="J729" s="54">
        <v>10.403141895720196</v>
      </c>
      <c r="K729" s="54">
        <v>172</v>
      </c>
      <c r="L729" s="54">
        <v>120.67058823529412</v>
      </c>
      <c r="M729" s="54">
        <v>605.79495798319306</v>
      </c>
      <c r="N729" s="54">
        <v>24.612902266559161</v>
      </c>
      <c r="O729" s="54">
        <v>0.25115064851206248</v>
      </c>
      <c r="P729" s="54">
        <v>1.966247136404446</v>
      </c>
      <c r="Q729" s="54">
        <v>217.92424242424244</v>
      </c>
      <c r="R729" s="54">
        <v>0.90536496240746134</v>
      </c>
      <c r="S729" s="54">
        <v>5.6355740242457353</v>
      </c>
      <c r="T729" s="54">
        <v>7.5757575757575907E-3</v>
      </c>
      <c r="U729" s="54">
        <v>0.12907090044590711</v>
      </c>
      <c r="V729" s="54">
        <v>11.256244203099975</v>
      </c>
      <c r="W729" s="54">
        <v>9.7757644623378557</v>
      </c>
    </row>
    <row r="730" spans="3:23" x14ac:dyDescent="0.25">
      <c r="C730" s="52">
        <v>1</v>
      </c>
      <c r="D730" s="55">
        <v>88</v>
      </c>
      <c r="E730" s="55">
        <v>93</v>
      </c>
      <c r="F730" s="55">
        <v>31.013000000000002</v>
      </c>
      <c r="G730" s="55">
        <v>0.58073642112785506</v>
      </c>
      <c r="H730" s="55">
        <v>0.94623655913978499</v>
      </c>
      <c r="I730" s="55">
        <v>0.72727272727272729</v>
      </c>
      <c r="J730" s="55">
        <v>10.585134856802455</v>
      </c>
      <c r="K730" s="55">
        <v>169</v>
      </c>
      <c r="L730" s="55">
        <v>122.07954545454545</v>
      </c>
      <c r="M730" s="55">
        <v>607.20049634273778</v>
      </c>
      <c r="N730" s="55">
        <v>24.641438601322321</v>
      </c>
      <c r="O730" s="55">
        <v>0.1876629958943323</v>
      </c>
      <c r="P730" s="55">
        <v>1.9309611481130688</v>
      </c>
      <c r="Q730" s="55">
        <v>231.78787878787892</v>
      </c>
      <c r="R730" s="55">
        <v>0.91181629465540681</v>
      </c>
      <c r="S730" s="55">
        <v>5.632227215006945</v>
      </c>
      <c r="T730" s="55">
        <v>7.5757575757575907E-3</v>
      </c>
      <c r="U730" s="55">
        <v>9.8996724299406799E-2</v>
      </c>
      <c r="V730" s="55">
        <v>11.825544258395301</v>
      </c>
      <c r="W730" s="55">
        <v>9.6270767980695684</v>
      </c>
    </row>
    <row r="731" spans="3:23" x14ac:dyDescent="0.25">
      <c r="C731" s="51">
        <v>1</v>
      </c>
      <c r="D731" s="54">
        <v>86</v>
      </c>
      <c r="E731" s="54">
        <v>90</v>
      </c>
      <c r="F731" s="54">
        <v>30.55</v>
      </c>
      <c r="G731" s="54">
        <v>0.60858375133804588</v>
      </c>
      <c r="H731" s="54">
        <v>0.9555555555555556</v>
      </c>
      <c r="I731" s="54">
        <v>0.71074380165289253</v>
      </c>
      <c r="J731" s="54">
        <v>10.464157913908982</v>
      </c>
      <c r="K731" s="54">
        <v>177</v>
      </c>
      <c r="L731" s="54">
        <v>123.19767441860465</v>
      </c>
      <c r="M731" s="54">
        <v>717.05458276333786</v>
      </c>
      <c r="N731" s="54">
        <v>26.777874873920407</v>
      </c>
      <c r="O731" s="54">
        <v>0.36127767842730335</v>
      </c>
      <c r="P731" s="54">
        <v>1.9831474713882857</v>
      </c>
      <c r="Q731" s="54">
        <v>218.06818181818184</v>
      </c>
      <c r="R731" s="54">
        <v>0.9281528759501797</v>
      </c>
      <c r="S731" s="54">
        <v>5.5741227487120488</v>
      </c>
      <c r="T731" s="54">
        <v>8.1496786042240706E-3</v>
      </c>
      <c r="U731" s="54">
        <v>0.11583169432792977</v>
      </c>
      <c r="V731" s="54">
        <v>11.837399672552749</v>
      </c>
      <c r="W731" s="54">
        <v>9.3928540704989185</v>
      </c>
    </row>
    <row r="732" spans="3:23" x14ac:dyDescent="0.25">
      <c r="C732" s="52">
        <v>1</v>
      </c>
      <c r="D732" s="55">
        <v>85</v>
      </c>
      <c r="E732" s="55">
        <v>90</v>
      </c>
      <c r="F732" s="55">
        <v>30.367999999999999</v>
      </c>
      <c r="G732" s="55">
        <v>0.63059767964956914</v>
      </c>
      <c r="H732" s="55">
        <v>0.94444444444444442</v>
      </c>
      <c r="I732" s="55">
        <v>0.7024793388429752</v>
      </c>
      <c r="J732" s="55">
        <v>10.403141895720196</v>
      </c>
      <c r="K732" s="55">
        <v>181</v>
      </c>
      <c r="L732" s="55">
        <v>126.27058823529411</v>
      </c>
      <c r="M732" s="55">
        <v>699.74733893557436</v>
      </c>
      <c r="N732" s="55">
        <v>26.452737834401457</v>
      </c>
      <c r="O732" s="55">
        <v>0.26744287469439593</v>
      </c>
      <c r="P732" s="55">
        <v>1.9586585653469417</v>
      </c>
      <c r="Q732" s="55">
        <v>235.79545454545467</v>
      </c>
      <c r="R732" s="55">
        <v>0.9237371194889028</v>
      </c>
      <c r="S732" s="55">
        <v>5.5738668183888356</v>
      </c>
      <c r="T732" s="55">
        <v>7.5757575757575907E-3</v>
      </c>
      <c r="U732" s="55">
        <v>0.11521653773008607</v>
      </c>
      <c r="V732" s="55">
        <v>11.893662263294194</v>
      </c>
      <c r="W732" s="55">
        <v>9.2307889496704636</v>
      </c>
    </row>
    <row r="733" spans="3:23" x14ac:dyDescent="0.25">
      <c r="C733" s="51">
        <v>1</v>
      </c>
      <c r="D733" s="54">
        <v>80</v>
      </c>
      <c r="E733" s="54">
        <v>85</v>
      </c>
      <c r="F733" s="54">
        <v>29.698</v>
      </c>
      <c r="G733" s="54">
        <v>0.56686772420511022</v>
      </c>
      <c r="H733" s="54">
        <v>0.94117647058823528</v>
      </c>
      <c r="I733" s="54">
        <v>0.72727272727272729</v>
      </c>
      <c r="J733" s="54">
        <v>10.09253008808064</v>
      </c>
      <c r="K733" s="54">
        <v>163</v>
      </c>
      <c r="L733" s="54">
        <v>119.58750000000001</v>
      </c>
      <c r="M733" s="54">
        <v>520.24541139240512</v>
      </c>
      <c r="N733" s="54">
        <v>22.808888867991907</v>
      </c>
      <c r="O733" s="54">
        <v>0.22908935943607717</v>
      </c>
      <c r="P733" s="54">
        <v>1.9554192753493704</v>
      </c>
      <c r="Q733" s="54">
        <v>182.45833333333329</v>
      </c>
      <c r="R733" s="54">
        <v>0.93022295538454824</v>
      </c>
      <c r="S733" s="54">
        <v>5.5247476260021458</v>
      </c>
      <c r="T733" s="54">
        <v>8.3333333333333141E-3</v>
      </c>
      <c r="U733" s="54">
        <v>0.12651014132185043</v>
      </c>
      <c r="V733" s="54">
        <v>11.236916784834669</v>
      </c>
      <c r="W733" s="54">
        <v>9.2570712343250108</v>
      </c>
    </row>
    <row r="734" spans="3:23" x14ac:dyDescent="0.25">
      <c r="C734" s="52">
        <v>1</v>
      </c>
      <c r="D734" s="55">
        <v>83</v>
      </c>
      <c r="E734" s="55">
        <v>87</v>
      </c>
      <c r="F734" s="55">
        <v>29.788999999999998</v>
      </c>
      <c r="G734" s="55">
        <v>0.49082559213079341</v>
      </c>
      <c r="H734" s="55">
        <v>0.95402298850574707</v>
      </c>
      <c r="I734" s="55">
        <v>0.75454545454545452</v>
      </c>
      <c r="J734" s="55">
        <v>10.280023453913834</v>
      </c>
      <c r="K734" s="55">
        <v>154</v>
      </c>
      <c r="L734" s="55">
        <v>115.40963855421687</v>
      </c>
      <c r="M734" s="55">
        <v>441.34234498971495</v>
      </c>
      <c r="N734" s="55">
        <v>21.008149489893558</v>
      </c>
      <c r="O734" s="55">
        <v>0.1369627775621291</v>
      </c>
      <c r="P734" s="55">
        <v>1.8464321130667023</v>
      </c>
      <c r="Q734" s="55">
        <v>167.08264462809908</v>
      </c>
      <c r="R734" s="55">
        <v>0.92080514286503545</v>
      </c>
      <c r="S734" s="55">
        <v>5.6157677444956748</v>
      </c>
      <c r="T734" s="55">
        <v>8.4010655009903804E-3</v>
      </c>
      <c r="U734" s="55">
        <v>0.12668545800414144</v>
      </c>
      <c r="V734" s="55">
        <v>11.091380343109028</v>
      </c>
      <c r="W734" s="55">
        <v>9.6634521716827972</v>
      </c>
    </row>
    <row r="735" spans="3:23" x14ac:dyDescent="0.25">
      <c r="C735" s="51">
        <v>1</v>
      </c>
      <c r="D735" s="54">
        <v>82</v>
      </c>
      <c r="E735" s="54">
        <v>87</v>
      </c>
      <c r="F735" s="54">
        <v>29.606999999999999</v>
      </c>
      <c r="G735" s="54">
        <v>0.45229692578352054</v>
      </c>
      <c r="H735" s="54">
        <v>0.94252873563218387</v>
      </c>
      <c r="I735" s="54">
        <v>0.74545454545454548</v>
      </c>
      <c r="J735" s="54">
        <v>10.217907939900583</v>
      </c>
      <c r="K735" s="54">
        <v>151</v>
      </c>
      <c r="L735" s="54">
        <v>113.36585365853658</v>
      </c>
      <c r="M735" s="54">
        <v>392.55585666967795</v>
      </c>
      <c r="N735" s="54">
        <v>19.81302240118044</v>
      </c>
      <c r="O735" s="54">
        <v>0.13727687935842015</v>
      </c>
      <c r="P735" s="54">
        <v>1.8422088082331394</v>
      </c>
      <c r="Q735" s="54">
        <v>140.1074380165289</v>
      </c>
      <c r="R735" s="54">
        <v>0.91733806550023334</v>
      </c>
      <c r="S735" s="54">
        <v>5.4150616080919338</v>
      </c>
      <c r="T735" s="54">
        <v>8.537668192063393E-3</v>
      </c>
      <c r="U735" s="54">
        <v>0.1294033307308845</v>
      </c>
      <c r="V735" s="54">
        <v>10.899218579774553</v>
      </c>
      <c r="W735" s="54">
        <v>9.7206579307418206</v>
      </c>
    </row>
    <row r="736" spans="3:23" x14ac:dyDescent="0.25">
      <c r="C736" s="52">
        <v>1</v>
      </c>
      <c r="D736" s="55">
        <v>81</v>
      </c>
      <c r="E736" s="55">
        <v>85</v>
      </c>
      <c r="F736" s="55">
        <v>29.053000000000001</v>
      </c>
      <c r="G736" s="55">
        <v>0.41054587745123727</v>
      </c>
      <c r="H736" s="55">
        <v>0.95294117647058818</v>
      </c>
      <c r="I736" s="55">
        <v>0.73636363636363633</v>
      </c>
      <c r="J736" s="55">
        <v>10.155412503859614</v>
      </c>
      <c r="K736" s="55">
        <v>148</v>
      </c>
      <c r="L736" s="55">
        <v>111.76543209876543</v>
      </c>
      <c r="M736" s="55">
        <v>370.88179012345677</v>
      </c>
      <c r="N736" s="55">
        <v>19.258291464287709</v>
      </c>
      <c r="O736" s="55">
        <v>0.20940389489228955</v>
      </c>
      <c r="P736" s="55">
        <v>1.8553902789775005</v>
      </c>
      <c r="Q736" s="55">
        <v>118.18181818181816</v>
      </c>
      <c r="R736" s="55">
        <v>0.92114117607299162</v>
      </c>
      <c r="S736" s="55">
        <v>5.359799657387657</v>
      </c>
      <c r="T736" s="55">
        <v>8.674270883136409E-3</v>
      </c>
      <c r="U736" s="55">
        <v>0.14304482848856087</v>
      </c>
      <c r="V736" s="55">
        <v>10.703134619130617</v>
      </c>
      <c r="W736" s="55">
        <v>9.7595456660623316</v>
      </c>
    </row>
    <row r="737" spans="3:23" x14ac:dyDescent="0.25">
      <c r="C737" s="51">
        <v>1</v>
      </c>
      <c r="D737" s="54">
        <v>70</v>
      </c>
      <c r="E737" s="54">
        <v>75</v>
      </c>
      <c r="F737" s="54">
        <v>27.555999999999997</v>
      </c>
      <c r="G737" s="54">
        <v>0.55313728722893141</v>
      </c>
      <c r="H737" s="54">
        <v>0.93333333333333335</v>
      </c>
      <c r="I737" s="54">
        <v>0.7</v>
      </c>
      <c r="J737" s="54">
        <v>9.4406974388262963</v>
      </c>
      <c r="K737" s="54">
        <v>130</v>
      </c>
      <c r="L737" s="54">
        <v>104.7</v>
      </c>
      <c r="M737" s="54">
        <v>196.06811594202901</v>
      </c>
      <c r="N737" s="54">
        <v>14.002432500891729</v>
      </c>
      <c r="O737" s="54">
        <v>3.3692205262433439E-2</v>
      </c>
      <c r="P737" s="54">
        <v>1.8599151150281668</v>
      </c>
      <c r="Q737" s="54">
        <v>79.563636363636391</v>
      </c>
      <c r="R737" s="54">
        <v>0.90822682634340246</v>
      </c>
      <c r="S737" s="54">
        <v>5.1001530166977123</v>
      </c>
      <c r="T737" s="54">
        <v>9.917355371900801E-3</v>
      </c>
      <c r="U737" s="54">
        <v>0.17564809205711271</v>
      </c>
      <c r="V737" s="54">
        <v>10.453915713334247</v>
      </c>
      <c r="W737" s="54">
        <v>8.7090538549040541</v>
      </c>
    </row>
    <row r="738" spans="3:23" x14ac:dyDescent="0.25">
      <c r="C738" s="52">
        <v>1</v>
      </c>
      <c r="D738" s="55">
        <v>58</v>
      </c>
      <c r="E738" s="55">
        <v>62</v>
      </c>
      <c r="F738" s="55">
        <v>24.462999999999997</v>
      </c>
      <c r="G738" s="55">
        <v>0.35223150850765261</v>
      </c>
      <c r="H738" s="55">
        <v>0.93548387096774188</v>
      </c>
      <c r="I738" s="55">
        <v>0.71604938271604934</v>
      </c>
      <c r="J738" s="55">
        <v>8.5934797139831218</v>
      </c>
      <c r="K738" s="55">
        <v>128</v>
      </c>
      <c r="L738" s="55">
        <v>103.75862068965517</v>
      </c>
      <c r="M738" s="55">
        <v>169.55474894131885</v>
      </c>
      <c r="N738" s="55">
        <v>13.021319016955189</v>
      </c>
      <c r="O738" s="55">
        <v>0.15006298133011983</v>
      </c>
      <c r="P738" s="55">
        <v>1.9135898654893688</v>
      </c>
      <c r="Q738" s="55">
        <v>65.922222222222217</v>
      </c>
      <c r="R738" s="55">
        <v>0.89874302327405375</v>
      </c>
      <c r="S738" s="55">
        <v>5.0817818570473312</v>
      </c>
      <c r="T738" s="55">
        <v>1.1851851851851876E-2</v>
      </c>
      <c r="U738" s="55">
        <v>0.17168857377190708</v>
      </c>
      <c r="V738" s="55">
        <v>8.9724994915818588</v>
      </c>
      <c r="W738" s="55">
        <v>8.3974780578967678</v>
      </c>
    </row>
    <row r="739" spans="3:23" x14ac:dyDescent="0.25">
      <c r="C739" s="51">
        <v>1</v>
      </c>
      <c r="D739" s="54">
        <v>62</v>
      </c>
      <c r="E739" s="54">
        <v>67</v>
      </c>
      <c r="F739" s="54">
        <v>25.868999999999996</v>
      </c>
      <c r="G739" s="54">
        <v>0.52482784781911707</v>
      </c>
      <c r="H739" s="54">
        <v>0.92537313432835822</v>
      </c>
      <c r="I739" s="54">
        <v>0.68888888888888888</v>
      </c>
      <c r="J739" s="54">
        <v>8.8848664465809541</v>
      </c>
      <c r="K739" s="54">
        <v>127</v>
      </c>
      <c r="L739" s="54">
        <v>102.61290322580645</v>
      </c>
      <c r="M739" s="54">
        <v>182.24114225277623</v>
      </c>
      <c r="N739" s="54">
        <v>13.499671931301746</v>
      </c>
      <c r="O739" s="54">
        <v>0.18360821712635475</v>
      </c>
      <c r="P739" s="54">
        <v>1.8087110034020786</v>
      </c>
      <c r="Q739" s="54">
        <v>84.799999999999969</v>
      </c>
      <c r="R739" s="54">
        <v>0.88479053816962883</v>
      </c>
      <c r="S739" s="54">
        <v>4.9117900122725091</v>
      </c>
      <c r="T739" s="54">
        <v>9.999999999999995E-3</v>
      </c>
      <c r="U739" s="54">
        <v>0.1834840237162218</v>
      </c>
      <c r="V739" s="54">
        <v>9.7305411609056094</v>
      </c>
      <c r="W739" s="54">
        <v>8.2827183151112393</v>
      </c>
    </row>
    <row r="740" spans="3:23" x14ac:dyDescent="0.25">
      <c r="C740" s="52">
        <v>1</v>
      </c>
      <c r="D740" s="55">
        <v>68</v>
      </c>
      <c r="E740" s="55">
        <v>73</v>
      </c>
      <c r="F740" s="55">
        <v>27.093</v>
      </c>
      <c r="G740" s="55">
        <v>0.60359367942513809</v>
      </c>
      <c r="H740" s="55">
        <v>0.93150684931506844</v>
      </c>
      <c r="I740" s="55">
        <v>0.68</v>
      </c>
      <c r="J740" s="55">
        <v>9.3048529833625562</v>
      </c>
      <c r="K740" s="55">
        <v>136</v>
      </c>
      <c r="L740" s="55">
        <v>106.04411764705883</v>
      </c>
      <c r="M740" s="55">
        <v>254.55026338893768</v>
      </c>
      <c r="N740" s="55">
        <v>15.95463140874579</v>
      </c>
      <c r="O740" s="55">
        <v>0.20968745383432524</v>
      </c>
      <c r="P740" s="55">
        <v>1.900239605697744</v>
      </c>
      <c r="Q740" s="55">
        <v>106.36363636363636</v>
      </c>
      <c r="R740" s="55">
        <v>0.8918435529484352</v>
      </c>
      <c r="S740" s="55">
        <v>5.2195282822995468</v>
      </c>
      <c r="T740" s="55">
        <v>9.0909090909090662E-3</v>
      </c>
      <c r="U740" s="55">
        <v>0.16194532059132105</v>
      </c>
      <c r="V740" s="55">
        <v>10.526298665251318</v>
      </c>
      <c r="W740" s="55">
        <v>8.3925346190915597</v>
      </c>
    </row>
    <row r="741" spans="3:23" x14ac:dyDescent="0.25">
      <c r="C741" s="51">
        <v>1</v>
      </c>
      <c r="D741" s="54">
        <v>77</v>
      </c>
      <c r="E741" s="54">
        <v>82</v>
      </c>
      <c r="F741" s="54">
        <v>28.871000000000002</v>
      </c>
      <c r="G741" s="54">
        <v>0.54583223973682948</v>
      </c>
      <c r="H741" s="54">
        <v>0.93902439024390238</v>
      </c>
      <c r="I741" s="54">
        <v>0.7</v>
      </c>
      <c r="J741" s="54">
        <v>9.9014870067383072</v>
      </c>
      <c r="K741" s="54">
        <v>149</v>
      </c>
      <c r="L741" s="54">
        <v>111.40259740259741</v>
      </c>
      <c r="M741" s="54">
        <v>401.13841421736157</v>
      </c>
      <c r="N741" s="54">
        <v>20.028440134402917</v>
      </c>
      <c r="O741" s="54">
        <v>0.24427929101733944</v>
      </c>
      <c r="P741" s="54">
        <v>1.8778931299143604</v>
      </c>
      <c r="Q741" s="54">
        <v>150.25</v>
      </c>
      <c r="R741" s="54">
        <v>0.88622611658199668</v>
      </c>
      <c r="S741" s="54">
        <v>5.2975762746807371</v>
      </c>
      <c r="T741" s="54">
        <v>8.7499999999999852E-3</v>
      </c>
      <c r="U741" s="54">
        <v>0.16721565528311891</v>
      </c>
      <c r="V741" s="54">
        <v>10.917590093137752</v>
      </c>
      <c r="W741" s="54">
        <v>9.1477885159600145</v>
      </c>
    </row>
    <row r="742" spans="3:23" x14ac:dyDescent="0.25">
      <c r="C742" s="52">
        <v>1</v>
      </c>
      <c r="D742" s="55">
        <v>72</v>
      </c>
      <c r="E742" s="55">
        <v>77</v>
      </c>
      <c r="F742" s="55">
        <v>27.646999999999998</v>
      </c>
      <c r="G742" s="55">
        <v>0.51273075741216356</v>
      </c>
      <c r="H742" s="55">
        <v>0.93506493506493504</v>
      </c>
      <c r="I742" s="55">
        <v>0.72</v>
      </c>
      <c r="J742" s="55">
        <v>9.5746147296343835</v>
      </c>
      <c r="K742" s="55">
        <v>151</v>
      </c>
      <c r="L742" s="55">
        <v>111.06944444444444</v>
      </c>
      <c r="M742" s="55">
        <v>400.45989827856039</v>
      </c>
      <c r="N742" s="55">
        <v>20.011494154074562</v>
      </c>
      <c r="O742" s="55">
        <v>0.37714676949294329</v>
      </c>
      <c r="P742" s="55">
        <v>1.9631272385152252</v>
      </c>
      <c r="Q742" s="55">
        <v>122.6090909090909</v>
      </c>
      <c r="R742" s="55">
        <v>0.90316688862888861</v>
      </c>
      <c r="S742" s="55">
        <v>5.2895905849804494</v>
      </c>
      <c r="T742" s="55">
        <v>9.5867768595041085E-3</v>
      </c>
      <c r="U742" s="55">
        <v>0.17326026525252231</v>
      </c>
      <c r="V742" s="55">
        <v>10.421511914742664</v>
      </c>
      <c r="W742" s="55">
        <v>8.9473833972726542</v>
      </c>
    </row>
    <row r="743" spans="3:23" x14ac:dyDescent="0.25">
      <c r="C743" s="51">
        <v>1</v>
      </c>
      <c r="D743" s="54">
        <v>29</v>
      </c>
      <c r="E743" s="54">
        <v>33</v>
      </c>
      <c r="F743" s="54">
        <v>17.996000000000002</v>
      </c>
      <c r="G743" s="54">
        <v>0</v>
      </c>
      <c r="H743" s="54">
        <v>0.87878787878787878</v>
      </c>
      <c r="I743" s="54">
        <v>0.59183673469387754</v>
      </c>
      <c r="J743" s="54">
        <v>6.0765077797464979</v>
      </c>
      <c r="K743" s="54">
        <v>168</v>
      </c>
      <c r="L743" s="54">
        <v>124.03448275862068</v>
      </c>
      <c r="M743" s="54">
        <v>834.89162561576325</v>
      </c>
      <c r="N743" s="54">
        <v>28.894491267640674</v>
      </c>
      <c r="O743" s="54">
        <v>-0.14250539084867483</v>
      </c>
      <c r="P743" s="54">
        <v>1.9853320980541469</v>
      </c>
      <c r="Q743" s="54">
        <v>625.19642857142867</v>
      </c>
      <c r="R743" s="54">
        <v>0.8065085222577616</v>
      </c>
      <c r="S743" s="54">
        <v>4.720049960644813</v>
      </c>
      <c r="T743" s="54">
        <v>1.785714285714287E-2</v>
      </c>
      <c r="U743" s="54">
        <v>0.11296829790149879</v>
      </c>
      <c r="V743" s="54">
        <v>6.2330229193099944</v>
      </c>
      <c r="W743" s="54">
        <v>6.2330229193099944</v>
      </c>
    </row>
    <row r="744" spans="3:23" x14ac:dyDescent="0.25">
      <c r="C744" s="52">
        <v>1</v>
      </c>
      <c r="D744" s="55">
        <v>36</v>
      </c>
      <c r="E744" s="55">
        <v>40</v>
      </c>
      <c r="F744" s="55">
        <v>19.592000000000002</v>
      </c>
      <c r="G744" s="55">
        <v>0.38282074674438793</v>
      </c>
      <c r="H744" s="55">
        <v>0.9</v>
      </c>
      <c r="I744" s="55">
        <v>0.6428571428571429</v>
      </c>
      <c r="J744" s="55">
        <v>6.7702750025730758</v>
      </c>
      <c r="K744" s="55">
        <v>197</v>
      </c>
      <c r="L744" s="55">
        <v>133.88888888888889</v>
      </c>
      <c r="M744" s="55">
        <v>1164.0444444444443</v>
      </c>
      <c r="N744" s="55">
        <v>34.118095557115204</v>
      </c>
      <c r="O744" s="55">
        <v>8.1818185851911154E-2</v>
      </c>
      <c r="P744" s="55">
        <v>2.0832486643606232</v>
      </c>
      <c r="Q744" s="55">
        <v>662.8125</v>
      </c>
      <c r="R744" s="55">
        <v>0.84717736228148655</v>
      </c>
      <c r="S744" s="55">
        <v>4.8711781263822136</v>
      </c>
      <c r="T744" s="55">
        <v>1.5625E-2</v>
      </c>
      <c r="U744" s="55">
        <v>8.5999596700291656E-2</v>
      </c>
      <c r="V744" s="55">
        <v>7.1802197428460053</v>
      </c>
      <c r="W744" s="55">
        <v>6.6332495807108005</v>
      </c>
    </row>
    <row r="745" spans="3:23" x14ac:dyDescent="0.25">
      <c r="C745" s="51">
        <v>1</v>
      </c>
      <c r="D745" s="54">
        <v>49</v>
      </c>
      <c r="E745" s="54">
        <v>53</v>
      </c>
      <c r="F745" s="54">
        <v>22.685000000000002</v>
      </c>
      <c r="G745" s="54">
        <v>0.43919593041394511</v>
      </c>
      <c r="H745" s="54">
        <v>0.92452830188679247</v>
      </c>
      <c r="I745" s="54">
        <v>0.68055555555555558</v>
      </c>
      <c r="J745" s="54">
        <v>7.8986541696685881</v>
      </c>
      <c r="K745" s="54">
        <v>162</v>
      </c>
      <c r="L745" s="54">
        <v>107.63265306122449</v>
      </c>
      <c r="M745" s="54">
        <v>952.52891156462601</v>
      </c>
      <c r="N745" s="54">
        <v>30.863067112077925</v>
      </c>
      <c r="O745" s="54">
        <v>0.16081096644277204</v>
      </c>
      <c r="P745" s="54">
        <v>1.84763516963192</v>
      </c>
      <c r="Q745" s="54">
        <v>435.12345679012338</v>
      </c>
      <c r="R745" s="54">
        <v>0.8618601416405981</v>
      </c>
      <c r="S745" s="54">
        <v>5.1757348440269038</v>
      </c>
      <c r="T745" s="54">
        <v>1.2650510592897412E-2</v>
      </c>
      <c r="U745" s="54">
        <v>0.12344395798668692</v>
      </c>
      <c r="V745" s="54">
        <v>8.4402427849180874</v>
      </c>
      <c r="W745" s="54">
        <v>7.5826407197637122</v>
      </c>
    </row>
    <row r="746" spans="3:23" x14ac:dyDescent="0.25">
      <c r="C746" s="52">
        <v>1</v>
      </c>
      <c r="D746" s="55">
        <v>41</v>
      </c>
      <c r="E746" s="55">
        <v>45</v>
      </c>
      <c r="F746" s="55">
        <v>20.907</v>
      </c>
      <c r="G746" s="55">
        <v>0.37986972501764632</v>
      </c>
      <c r="H746" s="55">
        <v>0.91111111111111109</v>
      </c>
      <c r="I746" s="55">
        <v>0.640625</v>
      </c>
      <c r="J746" s="55">
        <v>7.2251519938435669</v>
      </c>
      <c r="K746" s="55">
        <v>169</v>
      </c>
      <c r="L746" s="55">
        <v>115.04878048780488</v>
      </c>
      <c r="M746" s="55">
        <v>869.14756097560962</v>
      </c>
      <c r="N746" s="55">
        <v>29.481308671353272</v>
      </c>
      <c r="O746" s="55">
        <v>8.2181891275604962E-2</v>
      </c>
      <c r="P746" s="55">
        <v>1.9628063645059159</v>
      </c>
      <c r="Q746" s="55">
        <v>447.29166666666657</v>
      </c>
      <c r="R746" s="55">
        <v>0.86155768985481396</v>
      </c>
      <c r="S746" s="55">
        <v>5.0464571874921429</v>
      </c>
      <c r="T746" s="55">
        <v>1.3888888888888916E-2</v>
      </c>
      <c r="U746" s="55">
        <v>0.10289980404635968</v>
      </c>
      <c r="V746" s="55">
        <v>7.6360292750506691</v>
      </c>
      <c r="W746" s="55">
        <v>7.0636324810317683</v>
      </c>
    </row>
    <row r="747" spans="3:23" x14ac:dyDescent="0.25">
      <c r="C747" s="51">
        <v>1</v>
      </c>
      <c r="D747" s="54">
        <v>41</v>
      </c>
      <c r="E747" s="54">
        <v>45</v>
      </c>
      <c r="F747" s="54">
        <v>20.907</v>
      </c>
      <c r="G747" s="54">
        <v>0.37986972501764632</v>
      </c>
      <c r="H747" s="54">
        <v>0.91111111111111109</v>
      </c>
      <c r="I747" s="54">
        <v>0.640625</v>
      </c>
      <c r="J747" s="54">
        <v>7.2251519938435669</v>
      </c>
      <c r="K747" s="54">
        <v>168</v>
      </c>
      <c r="L747" s="54">
        <v>118.1219512195122</v>
      </c>
      <c r="M747" s="54">
        <v>766.55975609756103</v>
      </c>
      <c r="N747" s="54">
        <v>27.686815564408288</v>
      </c>
      <c r="O747" s="54">
        <v>8.6746130876225319E-2</v>
      </c>
      <c r="P747" s="54">
        <v>1.9384112389517381</v>
      </c>
      <c r="Q747" s="54">
        <v>427.56944444444468</v>
      </c>
      <c r="R747" s="54">
        <v>0.85792839888835848</v>
      </c>
      <c r="S747" s="54">
        <v>5.1624300533985696</v>
      </c>
      <c r="T747" s="54">
        <v>1.3888888888888916E-2</v>
      </c>
      <c r="U747" s="54">
        <v>9.8596943039881049E-2</v>
      </c>
      <c r="V747" s="54">
        <v>7.6360292750506691</v>
      </c>
      <c r="W747" s="54">
        <v>7.0636324810317683</v>
      </c>
    </row>
    <row r="748" spans="3:23" x14ac:dyDescent="0.25">
      <c r="C748" s="52">
        <v>1</v>
      </c>
      <c r="D748" s="55">
        <v>69</v>
      </c>
      <c r="E748" s="55">
        <v>73</v>
      </c>
      <c r="F748" s="55">
        <v>27.184000000000001</v>
      </c>
      <c r="G748" s="55">
        <v>0.42333769391053333</v>
      </c>
      <c r="H748" s="55">
        <v>0.9452054794520548</v>
      </c>
      <c r="I748" s="55">
        <v>0.69</v>
      </c>
      <c r="J748" s="55">
        <v>9.3730213158152065</v>
      </c>
      <c r="K748" s="55">
        <v>202</v>
      </c>
      <c r="L748" s="55">
        <v>130.8840579710145</v>
      </c>
      <c r="M748" s="55">
        <v>1522.2216538789439</v>
      </c>
      <c r="N748" s="55">
        <v>39.01565908553826</v>
      </c>
      <c r="O748" s="55">
        <v>0.13482303603763041</v>
      </c>
      <c r="P748" s="55">
        <v>1.8424555683591115</v>
      </c>
      <c r="Q748" s="55">
        <v>461.22727272727258</v>
      </c>
      <c r="R748" s="55">
        <v>0.91090558807899613</v>
      </c>
      <c r="S748" s="55">
        <v>5.7317128625752671</v>
      </c>
      <c r="T748" s="55">
        <v>9.0909090909090662E-3</v>
      </c>
      <c r="U748" s="55">
        <v>0.11507457951079984</v>
      </c>
      <c r="V748" s="55">
        <v>9.9344248138001845</v>
      </c>
      <c r="W748" s="55">
        <v>9.0003103452971533</v>
      </c>
    </row>
    <row r="749" spans="3:23" x14ac:dyDescent="0.25">
      <c r="C749" s="51">
        <v>1</v>
      </c>
      <c r="D749" s="54">
        <v>94</v>
      </c>
      <c r="E749" s="54">
        <v>98</v>
      </c>
      <c r="F749" s="54">
        <v>32.046999999999997</v>
      </c>
      <c r="G749" s="54">
        <v>0.54733544027885062</v>
      </c>
      <c r="H749" s="54">
        <v>0.95918367346938771</v>
      </c>
      <c r="I749" s="54">
        <v>0.71212121212121215</v>
      </c>
      <c r="J749" s="54">
        <v>10.940041919714261</v>
      </c>
      <c r="K749" s="54">
        <v>214</v>
      </c>
      <c r="L749" s="54">
        <v>141.54255319148936</v>
      </c>
      <c r="M749" s="54">
        <v>1890.2723633035919</v>
      </c>
      <c r="N749" s="54">
        <v>43.477262601313711</v>
      </c>
      <c r="O749" s="54">
        <v>9.8688483809688907E-2</v>
      </c>
      <c r="P749" s="54">
        <v>1.6865665722005623</v>
      </c>
      <c r="Q749" s="54">
        <v>556.94444444444446</v>
      </c>
      <c r="R749" s="54">
        <v>0.91696244502972657</v>
      </c>
      <c r="S749" s="54">
        <v>6.1129955005677719</v>
      </c>
      <c r="T749" s="54">
        <v>6.9444444444444666E-3</v>
      </c>
      <c r="U749" s="54">
        <v>9.7307309718903903E-2</v>
      </c>
      <c r="V749" s="54">
        <v>12.038680126872022</v>
      </c>
      <c r="W749" s="54">
        <v>10.075331829790414</v>
      </c>
    </row>
    <row r="750" spans="3:23" x14ac:dyDescent="0.25">
      <c r="C750" s="52">
        <v>1</v>
      </c>
      <c r="D750" s="55">
        <v>100</v>
      </c>
      <c r="E750" s="55">
        <v>106</v>
      </c>
      <c r="F750" s="55">
        <v>33.617999999999995</v>
      </c>
      <c r="G750" s="55">
        <v>0.5079628641559677</v>
      </c>
      <c r="H750" s="55">
        <v>0.94339622641509435</v>
      </c>
      <c r="I750" s="55">
        <v>0.75757575757575757</v>
      </c>
      <c r="J750" s="55">
        <v>11.283791670955125</v>
      </c>
      <c r="K750" s="55">
        <v>239</v>
      </c>
      <c r="L750" s="55">
        <v>139.02000000000001</v>
      </c>
      <c r="M750" s="55">
        <v>2159.3531313131316</v>
      </c>
      <c r="N750" s="55">
        <v>46.46884043435054</v>
      </c>
      <c r="O750" s="55">
        <v>0.27962262744694877</v>
      </c>
      <c r="P750" s="55">
        <v>2.0689038171506327</v>
      </c>
      <c r="Q750" s="55">
        <v>565.96503496503487</v>
      </c>
      <c r="R750" s="55">
        <v>0.92063360733190158</v>
      </c>
      <c r="S750" s="55">
        <v>6.3012095647098318</v>
      </c>
      <c r="T750" s="55">
        <v>6.9930069930070017E-3</v>
      </c>
      <c r="U750" s="55">
        <v>0.11812182357761389</v>
      </c>
      <c r="V750" s="55">
        <v>12.246122339423417</v>
      </c>
      <c r="W750" s="55">
        <v>10.548552237844849</v>
      </c>
    </row>
    <row r="751" spans="3:23" x14ac:dyDescent="0.25">
      <c r="C751" s="51">
        <v>1</v>
      </c>
      <c r="D751" s="54">
        <v>92</v>
      </c>
      <c r="E751" s="54">
        <v>97</v>
      </c>
      <c r="F751" s="54">
        <v>32.055</v>
      </c>
      <c r="G751" s="54">
        <v>0.65793004678305289</v>
      </c>
      <c r="H751" s="54">
        <v>0.94845360824742264</v>
      </c>
      <c r="I751" s="54">
        <v>0.69696969696969702</v>
      </c>
      <c r="J751" s="54">
        <v>10.823032759612019</v>
      </c>
      <c r="K751" s="54">
        <v>200</v>
      </c>
      <c r="L751" s="54">
        <v>131.39130434782609</v>
      </c>
      <c r="M751" s="54">
        <v>1512.8781653129477</v>
      </c>
      <c r="N751" s="54">
        <v>38.895734538801911</v>
      </c>
      <c r="O751" s="54">
        <v>6.3363622978906034E-2</v>
      </c>
      <c r="P751" s="54">
        <v>1.7829011991637573</v>
      </c>
      <c r="Q751" s="54">
        <v>485.25874125874145</v>
      </c>
      <c r="R751" s="54">
        <v>0.91503900394567339</v>
      </c>
      <c r="S751" s="54">
        <v>6.0071513581838989</v>
      </c>
      <c r="T751" s="54">
        <v>6.9930069930070017E-3</v>
      </c>
      <c r="U751" s="54">
        <v>0.10896259653665601</v>
      </c>
      <c r="V751" s="54">
        <v>12.563708401882019</v>
      </c>
      <c r="W751" s="54">
        <v>9.4614655710093647</v>
      </c>
    </row>
    <row r="752" spans="3:23" x14ac:dyDescent="0.25">
      <c r="C752" s="52">
        <v>1</v>
      </c>
      <c r="D752" s="55">
        <v>83</v>
      </c>
      <c r="E752" s="55">
        <v>88</v>
      </c>
      <c r="F752" s="55">
        <v>31.219999999999995</v>
      </c>
      <c r="G752" s="55">
        <v>0.75013040394372177</v>
      </c>
      <c r="H752" s="55">
        <v>0.94318181818181823</v>
      </c>
      <c r="I752" s="55">
        <v>0.62878787878787878</v>
      </c>
      <c r="J752" s="55">
        <v>10.280023453913834</v>
      </c>
      <c r="K752" s="55">
        <v>191</v>
      </c>
      <c r="L752" s="55">
        <v>133.14457831325302</v>
      </c>
      <c r="M752" s="55">
        <v>1174.7837202468409</v>
      </c>
      <c r="N752" s="55">
        <v>34.275118092383586</v>
      </c>
      <c r="O752" s="55">
        <v>-0.14132792280071904</v>
      </c>
      <c r="P752" s="55">
        <v>1.8194315856118941</v>
      </c>
      <c r="Q752" s="55">
        <v>505.58041958041974</v>
      </c>
      <c r="R752" s="55">
        <v>0.9137704981983783</v>
      </c>
      <c r="S752" s="55">
        <v>5.8508252746682894</v>
      </c>
      <c r="T752" s="55">
        <v>7.0908112866154916E-3</v>
      </c>
      <c r="U752" s="55">
        <v>9.1408860700758751E-2</v>
      </c>
      <c r="V752" s="55">
        <v>12.776490171894498</v>
      </c>
      <c r="W752" s="55">
        <v>8.4489643451272496</v>
      </c>
    </row>
    <row r="753" spans="3:23" x14ac:dyDescent="0.25">
      <c r="C753" s="51">
        <v>1</v>
      </c>
      <c r="D753" s="54">
        <v>82</v>
      </c>
      <c r="E753" s="54">
        <v>88</v>
      </c>
      <c r="F753" s="54">
        <v>31.310999999999996</v>
      </c>
      <c r="G753" s="54">
        <v>0.76243512312981476</v>
      </c>
      <c r="H753" s="54">
        <v>0.93181818181818177</v>
      </c>
      <c r="I753" s="54">
        <v>0.62121212121212122</v>
      </c>
      <c r="J753" s="54">
        <v>10.217907939900583</v>
      </c>
      <c r="K753" s="54">
        <v>190</v>
      </c>
      <c r="L753" s="54">
        <v>131.3170731707317</v>
      </c>
      <c r="M753" s="54">
        <v>1081.8982234266782</v>
      </c>
      <c r="N753" s="54">
        <v>32.892221320954874</v>
      </c>
      <c r="O753" s="54">
        <v>-6.8475595190343311E-2</v>
      </c>
      <c r="P753" s="54">
        <v>1.9519864456688092</v>
      </c>
      <c r="Q753" s="54">
        <v>514.20979020979019</v>
      </c>
      <c r="R753" s="54">
        <v>0.90918093951418777</v>
      </c>
      <c r="S753" s="54">
        <v>5.7933488033194189</v>
      </c>
      <c r="T753" s="54">
        <v>7.0908112866154907E-3</v>
      </c>
      <c r="U753" s="54">
        <v>9.8771153412064674E-2</v>
      </c>
      <c r="V753" s="54">
        <v>12.853504663579383</v>
      </c>
      <c r="W753" s="54">
        <v>8.3170487123217338</v>
      </c>
    </row>
    <row r="754" spans="3:23" x14ac:dyDescent="0.25">
      <c r="C754" s="52">
        <v>1</v>
      </c>
      <c r="D754" s="55">
        <v>94</v>
      </c>
      <c r="E754" s="55">
        <v>103</v>
      </c>
      <c r="F754" s="55">
        <v>34.957999999999998</v>
      </c>
      <c r="G754" s="55">
        <v>0.79959724286973566</v>
      </c>
      <c r="H754" s="55">
        <v>0.91262135922330101</v>
      </c>
      <c r="I754" s="55">
        <v>0.60256410256410253</v>
      </c>
      <c r="J754" s="55">
        <v>10.940041919714261</v>
      </c>
      <c r="K754" s="55">
        <v>196</v>
      </c>
      <c r="L754" s="55">
        <v>127.32978723404256</v>
      </c>
      <c r="M754" s="55">
        <v>1217.4707160832766</v>
      </c>
      <c r="N754" s="55">
        <v>34.892273013996615</v>
      </c>
      <c r="O754" s="55">
        <v>4.0856930511938394E-2</v>
      </c>
      <c r="P754" s="55">
        <v>1.9454232718118571</v>
      </c>
      <c r="Q754" s="55">
        <v>460.52380952380997</v>
      </c>
      <c r="R754" s="55">
        <v>0.92705888680268433</v>
      </c>
      <c r="S754" s="55">
        <v>5.953213053667195</v>
      </c>
      <c r="T754" s="55">
        <v>6.094104308390017E-3</v>
      </c>
      <c r="U754" s="55">
        <v>0.12372005913803992</v>
      </c>
      <c r="V754" s="55">
        <v>14.439458809334905</v>
      </c>
      <c r="W754" s="55">
        <v>8.6714239951777081</v>
      </c>
    </row>
    <row r="755" spans="3:23" x14ac:dyDescent="0.25">
      <c r="C755" s="51">
        <v>1</v>
      </c>
      <c r="D755" s="54">
        <v>104</v>
      </c>
      <c r="E755" s="54">
        <v>113</v>
      </c>
      <c r="F755" s="54">
        <v>37.587999999999994</v>
      </c>
      <c r="G755" s="54">
        <v>0.81310856050049851</v>
      </c>
      <c r="H755" s="54">
        <v>0.92035398230088494</v>
      </c>
      <c r="I755" s="54">
        <v>0.5714285714285714</v>
      </c>
      <c r="J755" s="54">
        <v>11.507254783503184</v>
      </c>
      <c r="K755" s="54">
        <v>204</v>
      </c>
      <c r="L755" s="54">
        <v>126.56730769230769</v>
      </c>
      <c r="M755" s="54">
        <v>1256.6556198655712</v>
      </c>
      <c r="N755" s="54">
        <v>35.449338778961327</v>
      </c>
      <c r="O755" s="54">
        <v>0.22932938341871398</v>
      </c>
      <c r="P755" s="54">
        <v>2.1726623722471952</v>
      </c>
      <c r="Q755" s="54">
        <v>436.92307692307628</v>
      </c>
      <c r="R755" s="54">
        <v>0.92856504974353726</v>
      </c>
      <c r="S755" s="54">
        <v>6.0222731314778208</v>
      </c>
      <c r="T755" s="54">
        <v>5.2859960552268381E-3</v>
      </c>
      <c r="U755" s="54">
        <v>0.11614310662985508</v>
      </c>
      <c r="V755" s="54">
        <v>15.425137450536983</v>
      </c>
      <c r="W755" s="54">
        <v>8.9791587814766132</v>
      </c>
    </row>
    <row r="756" spans="3:23" x14ac:dyDescent="0.25">
      <c r="C756" s="52">
        <v>1</v>
      </c>
      <c r="D756" s="55">
        <v>105</v>
      </c>
      <c r="E756" s="55">
        <v>112</v>
      </c>
      <c r="F756" s="55">
        <v>37.587999999999994</v>
      </c>
      <c r="G756" s="55">
        <v>0.83860900038560537</v>
      </c>
      <c r="H756" s="55">
        <v>0.9375</v>
      </c>
      <c r="I756" s="55">
        <v>0.57692307692307687</v>
      </c>
      <c r="J756" s="55">
        <v>11.562445770562215</v>
      </c>
      <c r="K756" s="55">
        <v>201</v>
      </c>
      <c r="L756" s="55">
        <v>124.67619047619047</v>
      </c>
      <c r="M756" s="55">
        <v>1195.2979853479853</v>
      </c>
      <c r="N756" s="55">
        <v>34.573081802870647</v>
      </c>
      <c r="O756" s="55">
        <v>0.30816052850236458</v>
      </c>
      <c r="P756" s="55">
        <v>2.2257522624351833</v>
      </c>
      <c r="Q756" s="55">
        <v>414.93333333333322</v>
      </c>
      <c r="R756" s="55">
        <v>0.92752038150222837</v>
      </c>
      <c r="S756" s="55">
        <v>5.9735365889916663</v>
      </c>
      <c r="T756" s="55">
        <v>5.3911900065746372E-3</v>
      </c>
      <c r="U756" s="55">
        <v>0.13077463338243647</v>
      </c>
      <c r="V756" s="55">
        <v>15.927421023806724</v>
      </c>
      <c r="W756" s="55">
        <v>8.6762050406163489</v>
      </c>
    </row>
    <row r="757" spans="3:23" x14ac:dyDescent="0.25">
      <c r="C757" s="51">
        <v>1</v>
      </c>
      <c r="D757" s="54">
        <v>105</v>
      </c>
      <c r="E757" s="54">
        <v>113</v>
      </c>
      <c r="F757" s="54">
        <v>37.769999999999996</v>
      </c>
      <c r="G757" s="54">
        <v>0.82619891716912008</v>
      </c>
      <c r="H757" s="54">
        <v>0.92920353982300885</v>
      </c>
      <c r="I757" s="54">
        <v>0.57692307692307687</v>
      </c>
      <c r="J757" s="54">
        <v>11.562445770562215</v>
      </c>
      <c r="K757" s="54">
        <v>202</v>
      </c>
      <c r="L757" s="54">
        <v>125.4095238095238</v>
      </c>
      <c r="M757" s="54">
        <v>1256.4749084249081</v>
      </c>
      <c r="N757" s="54">
        <v>35.446789818330629</v>
      </c>
      <c r="O757" s="54">
        <v>0.37506101034069184</v>
      </c>
      <c r="P757" s="54">
        <v>2.2203266859874575</v>
      </c>
      <c r="Q757" s="54">
        <v>406.21538461538421</v>
      </c>
      <c r="R757" s="54">
        <v>0.92773724514054956</v>
      </c>
      <c r="S757" s="54">
        <v>5.8067768270456961</v>
      </c>
      <c r="T757" s="54">
        <v>5.1808021038790425E-3</v>
      </c>
      <c r="U757" s="54">
        <v>0.11895004633814561</v>
      </c>
      <c r="V757" s="54">
        <v>15.710305083098355</v>
      </c>
      <c r="W757" s="54">
        <v>8.8508483214905898</v>
      </c>
    </row>
    <row r="758" spans="3:23" x14ac:dyDescent="0.25">
      <c r="C758" s="52">
        <v>1</v>
      </c>
      <c r="D758" s="55">
        <v>102</v>
      </c>
      <c r="E758" s="55">
        <v>113</v>
      </c>
      <c r="F758" s="55">
        <v>38.695999999999998</v>
      </c>
      <c r="G758" s="55">
        <v>0.83183347433603061</v>
      </c>
      <c r="H758" s="55">
        <v>0.90265486725663713</v>
      </c>
      <c r="I758" s="55">
        <v>0.56043956043956045</v>
      </c>
      <c r="J758" s="55">
        <v>11.396070970426017</v>
      </c>
      <c r="K758" s="55">
        <v>202</v>
      </c>
      <c r="L758" s="55">
        <v>126.55882352941177</v>
      </c>
      <c r="M758" s="55">
        <v>1269.8133372160744</v>
      </c>
      <c r="N758" s="55">
        <v>35.634440324159357</v>
      </c>
      <c r="O758" s="55">
        <v>0.46609889733449555</v>
      </c>
      <c r="P758" s="55">
        <v>2.2226414417802212</v>
      </c>
      <c r="Q758" s="55">
        <v>408.02564102564088</v>
      </c>
      <c r="R758" s="55">
        <v>0.92943476796579594</v>
      </c>
      <c r="S758" s="55">
        <v>6.0667936016693682</v>
      </c>
      <c r="T758" s="55">
        <v>5.4437869822485394E-3</v>
      </c>
      <c r="U758" s="55">
        <v>0.1447150590004383</v>
      </c>
      <c r="V758" s="55">
        <v>15.777132754085452</v>
      </c>
      <c r="W758" s="55">
        <v>8.7567076599538396</v>
      </c>
    </row>
    <row r="759" spans="3:23" x14ac:dyDescent="0.25">
      <c r="C759" s="51">
        <v>1</v>
      </c>
      <c r="D759" s="54">
        <v>70</v>
      </c>
      <c r="E759" s="54">
        <v>75</v>
      </c>
      <c r="F759" s="54">
        <v>27.555999999999997</v>
      </c>
      <c r="G759" s="54">
        <v>0.56800587528311686</v>
      </c>
      <c r="H759" s="54">
        <v>0.93333333333333335</v>
      </c>
      <c r="I759" s="54">
        <v>0.7</v>
      </c>
      <c r="J759" s="54">
        <v>9.4406974388262963</v>
      </c>
      <c r="K759" s="54">
        <v>202</v>
      </c>
      <c r="L759" s="54">
        <v>127.84285714285714</v>
      </c>
      <c r="M759" s="54">
        <v>1519.7865424430643</v>
      </c>
      <c r="N759" s="54">
        <v>38.98443974771299</v>
      </c>
      <c r="O759" s="54">
        <v>0.30498357056721653</v>
      </c>
      <c r="P759" s="54">
        <v>1.917567488736188</v>
      </c>
      <c r="Q759" s="54">
        <v>503.81818181818204</v>
      </c>
      <c r="R759" s="54">
        <v>0.89848362208557697</v>
      </c>
      <c r="S759" s="54">
        <v>5.7470703383426347</v>
      </c>
      <c r="T759" s="54">
        <v>9.0909090909090662E-3</v>
      </c>
      <c r="U759" s="54">
        <v>9.2644840428200356E-2</v>
      </c>
      <c r="V759" s="54">
        <v>10.51036457865402</v>
      </c>
      <c r="W759" s="54">
        <v>8.6502875396724814</v>
      </c>
    </row>
    <row r="760" spans="3:23" x14ac:dyDescent="0.25">
      <c r="C760" s="52">
        <v>1</v>
      </c>
      <c r="D760" s="55">
        <v>58</v>
      </c>
      <c r="E760" s="55">
        <v>62</v>
      </c>
      <c r="F760" s="55">
        <v>24.462999999999997</v>
      </c>
      <c r="G760" s="55">
        <v>0.35223150850765261</v>
      </c>
      <c r="H760" s="55">
        <v>0.93548387096774188</v>
      </c>
      <c r="I760" s="55">
        <v>0.71604938271604934</v>
      </c>
      <c r="J760" s="55">
        <v>8.5934797139831218</v>
      </c>
      <c r="K760" s="55">
        <v>196</v>
      </c>
      <c r="L760" s="55">
        <v>129.58620689655172</v>
      </c>
      <c r="M760" s="55">
        <v>1331.8959467634604</v>
      </c>
      <c r="N760" s="55">
        <v>36.495149633389097</v>
      </c>
      <c r="O760" s="55">
        <v>0.24138881987779173</v>
      </c>
      <c r="P760" s="55">
        <v>1.904127989362346</v>
      </c>
      <c r="Q760" s="55">
        <v>509.26666666666665</v>
      </c>
      <c r="R760" s="55">
        <v>0.88703861523549288</v>
      </c>
      <c r="S760" s="55">
        <v>5.5691036244006149</v>
      </c>
      <c r="T760" s="55">
        <v>1.1111111111111134E-2</v>
      </c>
      <c r="U760" s="55">
        <v>0.10315372464470027</v>
      </c>
      <c r="V760" s="55">
        <v>8.9724994915818588</v>
      </c>
      <c r="W760" s="55">
        <v>8.3974780578967678</v>
      </c>
    </row>
    <row r="761" spans="3:23" x14ac:dyDescent="0.25">
      <c r="C761" s="51">
        <v>1</v>
      </c>
      <c r="D761" s="54">
        <v>60</v>
      </c>
      <c r="E761" s="54">
        <v>64</v>
      </c>
      <c r="F761" s="54">
        <v>25.588000000000001</v>
      </c>
      <c r="G761" s="54">
        <v>0.44784430871677505</v>
      </c>
      <c r="H761" s="54">
        <v>0.9375</v>
      </c>
      <c r="I761" s="54">
        <v>0.66666666666666663</v>
      </c>
      <c r="J761" s="54">
        <v>8.7403874447366334</v>
      </c>
      <c r="K761" s="54">
        <v>200</v>
      </c>
      <c r="L761" s="54">
        <v>128.91666666666666</v>
      </c>
      <c r="M761" s="54">
        <v>1347.6031073446322</v>
      </c>
      <c r="N761" s="54">
        <v>36.709714073316235</v>
      </c>
      <c r="O761" s="54">
        <v>0.28185353953061693</v>
      </c>
      <c r="P761" s="54">
        <v>1.9217048350502925</v>
      </c>
      <c r="Q761" s="54">
        <v>487.15151515151513</v>
      </c>
      <c r="R761" s="54">
        <v>0.8927708320217379</v>
      </c>
      <c r="S761" s="54">
        <v>5.515061012203069</v>
      </c>
      <c r="T761" s="54">
        <v>1.0305070911131536E-2</v>
      </c>
      <c r="U761" s="54">
        <v>0.10988701285524478</v>
      </c>
      <c r="V761" s="54">
        <v>9.3472248008319099</v>
      </c>
      <c r="W761" s="54">
        <v>8.3574617139709684</v>
      </c>
    </row>
    <row r="762" spans="3:23" x14ac:dyDescent="0.25">
      <c r="C762" s="52">
        <v>1</v>
      </c>
      <c r="D762" s="55">
        <v>54</v>
      </c>
      <c r="E762" s="55">
        <v>58</v>
      </c>
      <c r="F762" s="55">
        <v>24.273</v>
      </c>
      <c r="G762" s="55">
        <v>0.50028663442978794</v>
      </c>
      <c r="H762" s="55">
        <v>0.93103448275862066</v>
      </c>
      <c r="I762" s="55">
        <v>0.66666666666666663</v>
      </c>
      <c r="J762" s="55">
        <v>8.291859587312052</v>
      </c>
      <c r="K762" s="55">
        <v>203</v>
      </c>
      <c r="L762" s="55">
        <v>135.0185185185185</v>
      </c>
      <c r="M762" s="55">
        <v>1164.0939902166322</v>
      </c>
      <c r="N762" s="55">
        <v>34.118821641677961</v>
      </c>
      <c r="O762" s="55">
        <v>0.25080358528470542</v>
      </c>
      <c r="P762" s="55">
        <v>1.9546358398336663</v>
      </c>
      <c r="Q762" s="55">
        <v>516.34444444444443</v>
      </c>
      <c r="R762" s="55">
        <v>0.87252904808225773</v>
      </c>
      <c r="S762" s="55">
        <v>5.370537733604885</v>
      </c>
      <c r="T762" s="55">
        <v>1.1111111111111134E-2</v>
      </c>
      <c r="U762" s="55">
        <v>7.700040632681697E-2</v>
      </c>
      <c r="V762" s="55">
        <v>9.0184995056457886</v>
      </c>
      <c r="W762" s="55">
        <v>7.8087566477697203</v>
      </c>
    </row>
    <row r="763" spans="3:23" x14ac:dyDescent="0.25">
      <c r="C763" s="51">
        <v>1</v>
      </c>
      <c r="D763" s="54">
        <v>75</v>
      </c>
      <c r="E763" s="54">
        <v>81</v>
      </c>
      <c r="F763" s="54">
        <v>29.053000000000001</v>
      </c>
      <c r="G763" s="54">
        <v>0.50246917877081732</v>
      </c>
      <c r="H763" s="54">
        <v>0.92592592592592593</v>
      </c>
      <c r="I763" s="54">
        <v>0.68181818181818177</v>
      </c>
      <c r="J763" s="54">
        <v>9.7720502380583998</v>
      </c>
      <c r="K763" s="54">
        <v>214</v>
      </c>
      <c r="L763" s="54">
        <v>128.86666666666667</v>
      </c>
      <c r="M763" s="54">
        <v>1486.198198198198</v>
      </c>
      <c r="N763" s="54">
        <v>38.551241201784904</v>
      </c>
      <c r="O763" s="54">
        <v>0.49925316313319196</v>
      </c>
      <c r="P763" s="54">
        <v>2.1596610215571994</v>
      </c>
      <c r="Q763" s="54">
        <v>510.6333333333335</v>
      </c>
      <c r="R763" s="54">
        <v>0.89211046725084531</v>
      </c>
      <c r="S763" s="54">
        <v>5.6854201904670374</v>
      </c>
      <c r="T763" s="54">
        <v>8.3333333333333141E-3</v>
      </c>
      <c r="U763" s="54">
        <v>8.8000929181706336E-2</v>
      </c>
      <c r="V763" s="54">
        <v>10.662432106311089</v>
      </c>
      <c r="W763" s="54">
        <v>9.218686784068046</v>
      </c>
    </row>
    <row r="764" spans="3:23" x14ac:dyDescent="0.25">
      <c r="C764" s="52">
        <v>1</v>
      </c>
      <c r="D764" s="55">
        <v>81</v>
      </c>
      <c r="E764" s="55">
        <v>85</v>
      </c>
      <c r="F764" s="55">
        <v>29.053000000000001</v>
      </c>
      <c r="G764" s="55">
        <v>0.41054587745123916</v>
      </c>
      <c r="H764" s="55">
        <v>0.95294117647058818</v>
      </c>
      <c r="I764" s="55">
        <v>0.73636363636363633</v>
      </c>
      <c r="J764" s="55">
        <v>10.155412503859614</v>
      </c>
      <c r="K764" s="55">
        <v>193</v>
      </c>
      <c r="L764" s="55">
        <v>125.74074074074075</v>
      </c>
      <c r="M764" s="55">
        <v>1161.2694444444446</v>
      </c>
      <c r="N764" s="55">
        <v>34.077403722179959</v>
      </c>
      <c r="O764" s="55">
        <v>0.29440377031444276</v>
      </c>
      <c r="P764" s="55">
        <v>1.8816071108154218</v>
      </c>
      <c r="Q764" s="55">
        <v>429.26666666666705</v>
      </c>
      <c r="R764" s="55">
        <v>0.90404280737419118</v>
      </c>
      <c r="S764" s="55">
        <v>5.728618212707743</v>
      </c>
      <c r="T764" s="55">
        <v>8.3333333333333141E-3</v>
      </c>
      <c r="U764" s="55">
        <v>0.10312021581615589</v>
      </c>
      <c r="V764" s="55">
        <v>10.703134619130624</v>
      </c>
      <c r="W764" s="55">
        <v>9.7595456660623299</v>
      </c>
    </row>
    <row r="765" spans="3:23" x14ac:dyDescent="0.25">
      <c r="C765" s="51">
        <v>1</v>
      </c>
      <c r="D765" s="54">
        <v>64</v>
      </c>
      <c r="E765" s="54">
        <v>68</v>
      </c>
      <c r="F765" s="54">
        <v>25.777999999999999</v>
      </c>
      <c r="G765" s="54">
        <v>0.50673931898020219</v>
      </c>
      <c r="H765" s="54">
        <v>0.94117647058823528</v>
      </c>
      <c r="I765" s="54">
        <v>0.71111111111111114</v>
      </c>
      <c r="J765" s="54">
        <v>9.0270333367641005</v>
      </c>
      <c r="K765" s="54">
        <v>181</v>
      </c>
      <c r="L765" s="54">
        <v>126.3125</v>
      </c>
      <c r="M765" s="54">
        <v>972.21825396825398</v>
      </c>
      <c r="N765" s="54">
        <v>31.18041458942222</v>
      </c>
      <c r="O765" s="54">
        <v>0.14960226482852534</v>
      </c>
      <c r="P765" s="54">
        <v>1.8009939213697705</v>
      </c>
      <c r="Q765" s="54">
        <v>376.05050505050508</v>
      </c>
      <c r="R765" s="54">
        <v>0.90694490494485525</v>
      </c>
      <c r="S765" s="54">
        <v>5.3575091331443163</v>
      </c>
      <c r="T765" s="54">
        <v>1.0509131721252951E-2</v>
      </c>
      <c r="U765" s="54">
        <v>0.11494720211085824</v>
      </c>
      <c r="V765" s="54">
        <v>9.8072637554295348</v>
      </c>
      <c r="W765" s="54">
        <v>8.4548355571297105</v>
      </c>
    </row>
    <row r="766" spans="3:23" x14ac:dyDescent="0.25">
      <c r="C766" s="52">
        <v>1</v>
      </c>
      <c r="D766" s="55">
        <v>67</v>
      </c>
      <c r="E766" s="55">
        <v>71</v>
      </c>
      <c r="F766" s="55">
        <v>26.422999999999998</v>
      </c>
      <c r="G766" s="55">
        <v>0.43138281063974121</v>
      </c>
      <c r="H766" s="55">
        <v>0.94366197183098588</v>
      </c>
      <c r="I766" s="55">
        <v>0.74444444444444446</v>
      </c>
      <c r="J766" s="55">
        <v>9.2361815431083798</v>
      </c>
      <c r="K766" s="55">
        <v>182</v>
      </c>
      <c r="L766" s="55">
        <v>122.59701492537313</v>
      </c>
      <c r="M766" s="55">
        <v>1049.1230212573496</v>
      </c>
      <c r="N766" s="55">
        <v>32.390168589517245</v>
      </c>
      <c r="O766" s="55">
        <v>0.24009553504369585</v>
      </c>
      <c r="P766" s="55">
        <v>1.8683015986553846</v>
      </c>
      <c r="Q766" s="55">
        <v>352.66666666666663</v>
      </c>
      <c r="R766" s="55">
        <v>0.90654051194708862</v>
      </c>
      <c r="S766" s="55">
        <v>5.5957940411394578</v>
      </c>
      <c r="T766" s="55">
        <v>1.0305070911131534E-2</v>
      </c>
      <c r="U766" s="55">
        <v>0.1286132781250105</v>
      </c>
      <c r="V766" s="55">
        <v>9.800800846215429</v>
      </c>
      <c r="W766" s="55">
        <v>8.8419785146193064</v>
      </c>
    </row>
    <row r="767" spans="3:23" x14ac:dyDescent="0.25">
      <c r="C767" s="51">
        <v>1</v>
      </c>
      <c r="D767" s="54">
        <v>58</v>
      </c>
      <c r="E767" s="54">
        <v>62</v>
      </c>
      <c r="F767" s="54">
        <v>24.462999999999997</v>
      </c>
      <c r="G767" s="54">
        <v>0.35223150850765261</v>
      </c>
      <c r="H767" s="54">
        <v>0.93548387096774188</v>
      </c>
      <c r="I767" s="54">
        <v>0.71604938271604934</v>
      </c>
      <c r="J767" s="54">
        <v>8.5934797139831218</v>
      </c>
      <c r="K767" s="54">
        <v>186</v>
      </c>
      <c r="L767" s="54">
        <v>132.13793103448276</v>
      </c>
      <c r="M767" s="54">
        <v>997.91046581972148</v>
      </c>
      <c r="N767" s="54">
        <v>31.589720888601114</v>
      </c>
      <c r="O767" s="54">
        <v>7.1339661563132775E-2</v>
      </c>
      <c r="P767" s="54">
        <v>1.8278408823223682</v>
      </c>
      <c r="Q767" s="54">
        <v>395.31111111111136</v>
      </c>
      <c r="R767" s="54">
        <v>0.89593600350319247</v>
      </c>
      <c r="S767" s="54">
        <v>5.431172589917856</v>
      </c>
      <c r="T767" s="54">
        <v>1.1111111111111134E-2</v>
      </c>
      <c r="U767" s="54">
        <v>9.938141211004492E-2</v>
      </c>
      <c r="V767" s="54">
        <v>8.9724994915818588</v>
      </c>
      <c r="W767" s="54">
        <v>8.3974780578967678</v>
      </c>
    </row>
    <row r="768" spans="3:23" x14ac:dyDescent="0.25">
      <c r="C768" s="52">
        <v>1</v>
      </c>
      <c r="D768" s="55">
        <v>58</v>
      </c>
      <c r="E768" s="55">
        <v>62</v>
      </c>
      <c r="F768" s="55">
        <v>24.462999999999997</v>
      </c>
      <c r="G768" s="55">
        <v>0.35223150850765261</v>
      </c>
      <c r="H768" s="55">
        <v>0.93548387096774188</v>
      </c>
      <c r="I768" s="55">
        <v>0.71604938271604934</v>
      </c>
      <c r="J768" s="55">
        <v>8.5934797139831218</v>
      </c>
      <c r="K768" s="55">
        <v>188</v>
      </c>
      <c r="L768" s="55">
        <v>134.15517241379311</v>
      </c>
      <c r="M768" s="55">
        <v>875.36146400483983</v>
      </c>
      <c r="N768" s="55">
        <v>29.586508141462719</v>
      </c>
      <c r="O768" s="55">
        <v>6.3204887786640934E-2</v>
      </c>
      <c r="P768" s="55">
        <v>1.9426622745934488</v>
      </c>
      <c r="Q768" s="55">
        <v>401.97777777777776</v>
      </c>
      <c r="R768" s="55">
        <v>0.88623368737051766</v>
      </c>
      <c r="S768" s="55">
        <v>5.2802262536736579</v>
      </c>
      <c r="T768" s="55">
        <v>1.1111111111111134E-2</v>
      </c>
      <c r="U768" s="55">
        <v>0.11058993455690252</v>
      </c>
      <c r="V768" s="55">
        <v>8.9724994915818588</v>
      </c>
      <c r="W768" s="55">
        <v>8.3974780578967678</v>
      </c>
    </row>
    <row r="769" spans="3:23" x14ac:dyDescent="0.25">
      <c r="C769" s="51">
        <v>1</v>
      </c>
      <c r="D769" s="54">
        <v>64</v>
      </c>
      <c r="E769" s="54">
        <v>68</v>
      </c>
      <c r="F769" s="54">
        <v>25.777999999999999</v>
      </c>
      <c r="G769" s="54">
        <v>0.50673931898020219</v>
      </c>
      <c r="H769" s="54">
        <v>0.94117647058823528</v>
      </c>
      <c r="I769" s="54">
        <v>0.71111111111111114</v>
      </c>
      <c r="J769" s="54">
        <v>9.0270333367641005</v>
      </c>
      <c r="K769" s="54">
        <v>191</v>
      </c>
      <c r="L769" s="54">
        <v>129.015625</v>
      </c>
      <c r="M769" s="54">
        <v>1155.6029265873017</v>
      </c>
      <c r="N769" s="54">
        <v>33.994160183585969</v>
      </c>
      <c r="O769" s="54">
        <v>0.1732153877316373</v>
      </c>
      <c r="P769" s="54">
        <v>1.8205984840125555</v>
      </c>
      <c r="Q769" s="54">
        <v>425.53000000000003</v>
      </c>
      <c r="R769" s="54">
        <v>0.90657634058543668</v>
      </c>
      <c r="S769" s="54">
        <v>5.31602441389348</v>
      </c>
      <c r="T769" s="54">
        <v>1.0199999999999992E-2</v>
      </c>
      <c r="U769" s="54">
        <v>0.105589284357755</v>
      </c>
      <c r="V769" s="54">
        <v>9.8072637554295348</v>
      </c>
      <c r="W769" s="54">
        <v>8.4548355571297105</v>
      </c>
    </row>
    <row r="770" spans="3:23" x14ac:dyDescent="0.25">
      <c r="C770" s="52">
        <v>1</v>
      </c>
      <c r="D770" s="55">
        <v>65</v>
      </c>
      <c r="E770" s="55">
        <v>69</v>
      </c>
      <c r="F770" s="55">
        <v>26.332000000000001</v>
      </c>
      <c r="G770" s="55">
        <v>0.51140596360598922</v>
      </c>
      <c r="H770" s="55">
        <v>0.94202898550724634</v>
      </c>
      <c r="I770" s="55">
        <v>0.72222222222222221</v>
      </c>
      <c r="J770" s="55">
        <v>9.0972836829344601</v>
      </c>
      <c r="K770" s="55">
        <v>185</v>
      </c>
      <c r="L770" s="55">
        <v>125.26153846153846</v>
      </c>
      <c r="M770" s="55">
        <v>1084.1024038461539</v>
      </c>
      <c r="N770" s="55">
        <v>32.925710377244009</v>
      </c>
      <c r="O770" s="55">
        <v>0.1899698804381777</v>
      </c>
      <c r="P770" s="55">
        <v>1.8291934569684787</v>
      </c>
      <c r="Q770" s="55">
        <v>362.88000000000011</v>
      </c>
      <c r="R770" s="55">
        <v>0.9119426216390315</v>
      </c>
      <c r="S770" s="55">
        <v>5.4452943514234278</v>
      </c>
      <c r="T770" s="55">
        <v>1.0199999999999992E-2</v>
      </c>
      <c r="U770" s="55">
        <v>0.12284646853046698</v>
      </c>
      <c r="V770" s="55">
        <v>9.9144445588859238</v>
      </c>
      <c r="W770" s="55">
        <v>8.5198713156205592</v>
      </c>
    </row>
    <row r="771" spans="3:23" x14ac:dyDescent="0.25">
      <c r="C771" s="51">
        <v>1</v>
      </c>
      <c r="D771" s="54">
        <v>59</v>
      </c>
      <c r="E771" s="54">
        <v>63</v>
      </c>
      <c r="F771" s="54">
        <v>25.224</v>
      </c>
      <c r="G771" s="54">
        <v>0.50662173854401804</v>
      </c>
      <c r="H771" s="54">
        <v>0.93650793650793651</v>
      </c>
      <c r="I771" s="54">
        <v>0.65555555555555556</v>
      </c>
      <c r="J771" s="54">
        <v>8.6672448413192171</v>
      </c>
      <c r="K771" s="54">
        <v>178</v>
      </c>
      <c r="L771" s="54">
        <v>126.84745762711864</v>
      </c>
      <c r="M771" s="54">
        <v>863.75219170076002</v>
      </c>
      <c r="N771" s="54">
        <v>29.389661306329476</v>
      </c>
      <c r="O771" s="54">
        <v>7.2956350427048802E-2</v>
      </c>
      <c r="P771" s="54">
        <v>1.8566642038501651</v>
      </c>
      <c r="Q771" s="54">
        <v>320.72999999999996</v>
      </c>
      <c r="R771" s="54">
        <v>0.91065166112228313</v>
      </c>
      <c r="S771" s="54">
        <v>5.5775583035991252</v>
      </c>
      <c r="T771" s="54">
        <v>1.0199999999999996E-2</v>
      </c>
      <c r="U771" s="54">
        <v>0.11305955218511332</v>
      </c>
      <c r="V771" s="54">
        <v>9.4568525308844009</v>
      </c>
      <c r="W771" s="54">
        <v>8.1533997670036573</v>
      </c>
    </row>
    <row r="772" spans="3:23" x14ac:dyDescent="0.25">
      <c r="C772" s="52">
        <v>1</v>
      </c>
      <c r="D772" s="55">
        <v>62</v>
      </c>
      <c r="E772" s="55">
        <v>66</v>
      </c>
      <c r="F772" s="55">
        <v>25.868999999999996</v>
      </c>
      <c r="G772" s="55">
        <v>0.44091741965270331</v>
      </c>
      <c r="H772" s="55">
        <v>0.93939393939393945</v>
      </c>
      <c r="I772" s="55">
        <v>0.68888888888888888</v>
      </c>
      <c r="J772" s="55">
        <v>8.8848664465809541</v>
      </c>
      <c r="K772" s="55">
        <v>178</v>
      </c>
      <c r="L772" s="55">
        <v>124.1774193548387</v>
      </c>
      <c r="M772" s="55">
        <v>944.01718667371767</v>
      </c>
      <c r="N772" s="55">
        <v>30.72486267949326</v>
      </c>
      <c r="O772" s="55">
        <v>0.13482456003094445</v>
      </c>
      <c r="P772" s="55">
        <v>1.8639503530302715</v>
      </c>
      <c r="Q772" s="55">
        <v>329.00000000000011</v>
      </c>
      <c r="R772" s="55">
        <v>0.90669092659217809</v>
      </c>
      <c r="S772" s="55">
        <v>5.498314657056385</v>
      </c>
      <c r="T772" s="55">
        <v>9.999999999999995E-3</v>
      </c>
      <c r="U772" s="55">
        <v>0.11061209147835402</v>
      </c>
      <c r="V772" s="55">
        <v>9.4908727898062022</v>
      </c>
      <c r="W772" s="55">
        <v>8.5185108069985525</v>
      </c>
    </row>
    <row r="773" spans="3:23" x14ac:dyDescent="0.25">
      <c r="C773" s="51">
        <v>1</v>
      </c>
      <c r="D773" s="54">
        <v>71</v>
      </c>
      <c r="E773" s="54">
        <v>76</v>
      </c>
      <c r="F773" s="54">
        <v>28.317</v>
      </c>
      <c r="G773" s="54">
        <v>0.54425020778255662</v>
      </c>
      <c r="H773" s="54">
        <v>0.93421052631578949</v>
      </c>
      <c r="I773" s="54">
        <v>0.6454545454545455</v>
      </c>
      <c r="J773" s="54">
        <v>9.5078918628787825</v>
      </c>
      <c r="K773" s="54">
        <v>179</v>
      </c>
      <c r="L773" s="54">
        <v>122.94366197183099</v>
      </c>
      <c r="M773" s="54">
        <v>911.76820925553329</v>
      </c>
      <c r="N773" s="54">
        <v>30.195499817945279</v>
      </c>
      <c r="O773" s="54">
        <v>0.21964544581320128</v>
      </c>
      <c r="P773" s="54">
        <v>1.8988512492654901</v>
      </c>
      <c r="Q773" s="54">
        <v>283.34710743801651</v>
      </c>
      <c r="R773" s="54">
        <v>0.92068330224455419</v>
      </c>
      <c r="S773" s="54">
        <v>5.6214404293028917</v>
      </c>
      <c r="T773" s="54">
        <v>8.264462809917366E-3</v>
      </c>
      <c r="U773" s="54">
        <v>0.11907873281167915</v>
      </c>
      <c r="V773" s="54">
        <v>10.542659535143441</v>
      </c>
      <c r="W773" s="54">
        <v>8.8444790084853171</v>
      </c>
    </row>
    <row r="774" spans="3:23" x14ac:dyDescent="0.25">
      <c r="C774" s="52">
        <v>1</v>
      </c>
      <c r="D774" s="55">
        <v>71</v>
      </c>
      <c r="E774" s="55">
        <v>77</v>
      </c>
      <c r="F774" s="55">
        <v>28.863</v>
      </c>
      <c r="G774" s="55">
        <v>0.48788610572098984</v>
      </c>
      <c r="H774" s="55">
        <v>0.92207792207792205</v>
      </c>
      <c r="I774" s="55">
        <v>0.6454545454545455</v>
      </c>
      <c r="J774" s="55">
        <v>9.5078918628787825</v>
      </c>
      <c r="K774" s="55">
        <v>198</v>
      </c>
      <c r="L774" s="55">
        <v>126.85915492957747</v>
      </c>
      <c r="M774" s="55">
        <v>1211.3227364185104</v>
      </c>
      <c r="N774" s="55">
        <v>34.804062067789019</v>
      </c>
      <c r="O774" s="55">
        <v>0.38179346080991283</v>
      </c>
      <c r="P774" s="55">
        <v>2.0201057598090313</v>
      </c>
      <c r="Q774" s="55">
        <v>365.87603305785132</v>
      </c>
      <c r="R774" s="55">
        <v>0.91647248580625118</v>
      </c>
      <c r="S774" s="55">
        <v>5.5438379644532176</v>
      </c>
      <c r="T774" s="55">
        <v>8.5376681920633947E-3</v>
      </c>
      <c r="U774" s="55">
        <v>0.12945598982653364</v>
      </c>
      <c r="V774" s="55">
        <v>10.317164300991404</v>
      </c>
      <c r="W774" s="55">
        <v>9.0059279949331472</v>
      </c>
    </row>
    <row r="775" spans="3:23" x14ac:dyDescent="0.25">
      <c r="C775" s="51">
        <v>1</v>
      </c>
      <c r="D775" s="54">
        <v>71</v>
      </c>
      <c r="E775" s="54">
        <v>75</v>
      </c>
      <c r="F775" s="54">
        <v>27.944999999999997</v>
      </c>
      <c r="G775" s="54">
        <v>0.62069607506274149</v>
      </c>
      <c r="H775" s="54">
        <v>0.94666666666666666</v>
      </c>
      <c r="I775" s="54">
        <v>0.6454545454545455</v>
      </c>
      <c r="J775" s="54">
        <v>9.5078918628787825</v>
      </c>
      <c r="K775" s="54">
        <v>177</v>
      </c>
      <c r="L775" s="54">
        <v>122.80281690140845</v>
      </c>
      <c r="M775" s="54">
        <v>864.04627766599583</v>
      </c>
      <c r="N775" s="54">
        <v>29.39466410194197</v>
      </c>
      <c r="O775" s="54">
        <v>0.20722554809292662</v>
      </c>
      <c r="P775" s="54">
        <v>1.88982058226926</v>
      </c>
      <c r="Q775" s="54">
        <v>290.94214876033055</v>
      </c>
      <c r="R775" s="54">
        <v>0.91827226002751183</v>
      </c>
      <c r="S775" s="54">
        <v>5.6389772250470687</v>
      </c>
      <c r="T775" s="54">
        <v>8.537668192063393E-3</v>
      </c>
      <c r="U775" s="54">
        <v>0.12259091227759086</v>
      </c>
      <c r="V775" s="54">
        <v>10.854137250883886</v>
      </c>
      <c r="W775" s="54">
        <v>8.5102000161072446</v>
      </c>
    </row>
    <row r="776" spans="3:23" x14ac:dyDescent="0.25">
      <c r="C776" s="52">
        <v>1</v>
      </c>
      <c r="D776" s="55">
        <v>60</v>
      </c>
      <c r="E776" s="55">
        <v>65</v>
      </c>
      <c r="F776" s="55">
        <v>25.777999999999999</v>
      </c>
      <c r="G776" s="55">
        <v>0.5838716415310522</v>
      </c>
      <c r="H776" s="55">
        <v>0.92307692307692313</v>
      </c>
      <c r="I776" s="55">
        <v>0.66666666666666663</v>
      </c>
      <c r="J776" s="55">
        <v>8.7403874447366334</v>
      </c>
      <c r="K776" s="55">
        <v>156</v>
      </c>
      <c r="L776" s="55">
        <v>117.38333333333334</v>
      </c>
      <c r="M776" s="55">
        <v>455.52853107344646</v>
      </c>
      <c r="N776" s="55">
        <v>21.343114371465248</v>
      </c>
      <c r="O776" s="55">
        <v>2.8205716846161789E-2</v>
      </c>
      <c r="P776" s="55">
        <v>1.8774160672340161</v>
      </c>
      <c r="Q776" s="55">
        <v>242.07000000000002</v>
      </c>
      <c r="R776" s="55">
        <v>0.90500282116749564</v>
      </c>
      <c r="S776" s="55">
        <v>5.460975803905793</v>
      </c>
      <c r="T776" s="55">
        <v>1.0399999999999991E-2</v>
      </c>
      <c r="U776" s="55">
        <v>0.1339081702888418</v>
      </c>
      <c r="V776" s="55">
        <v>9.8298372640272387</v>
      </c>
      <c r="W776" s="55">
        <v>7.9803139332893762</v>
      </c>
    </row>
    <row r="777" spans="3:23" x14ac:dyDescent="0.25">
      <c r="C777" s="51">
        <v>1</v>
      </c>
      <c r="D777" s="54">
        <v>52</v>
      </c>
      <c r="E777" s="54">
        <v>56</v>
      </c>
      <c r="F777" s="54">
        <v>23.147999999999996</v>
      </c>
      <c r="G777" s="54">
        <v>0.40283323917633496</v>
      </c>
      <c r="H777" s="54">
        <v>0.9285714285714286</v>
      </c>
      <c r="I777" s="54">
        <v>0.72222222222222221</v>
      </c>
      <c r="J777" s="54">
        <v>8.1368578902564384</v>
      </c>
      <c r="K777" s="54">
        <v>158</v>
      </c>
      <c r="L777" s="54">
        <v>120.11538461538461</v>
      </c>
      <c r="M777" s="54">
        <v>437.63348416289614</v>
      </c>
      <c r="N777" s="54">
        <v>20.919691301806921</v>
      </c>
      <c r="O777" s="54">
        <v>-2.8140023116081408E-2</v>
      </c>
      <c r="P777" s="54">
        <v>2.0245045629328136</v>
      </c>
      <c r="Q777" s="54">
        <v>253.44999999999993</v>
      </c>
      <c r="R777" s="54">
        <v>0.87626961528570335</v>
      </c>
      <c r="S777" s="54">
        <v>5.2098671219040371</v>
      </c>
      <c r="T777" s="54">
        <v>1.2500000000000009E-2</v>
      </c>
      <c r="U777" s="54">
        <v>9.6259755505788705E-2</v>
      </c>
      <c r="V777" s="54">
        <v>8.5993440417695783</v>
      </c>
      <c r="W777" s="54">
        <v>7.8707507868511462</v>
      </c>
    </row>
    <row r="778" spans="3:23" x14ac:dyDescent="0.25">
      <c r="C778" s="52">
        <v>1</v>
      </c>
      <c r="D778" s="55">
        <v>58</v>
      </c>
      <c r="E778" s="55">
        <v>62</v>
      </c>
      <c r="F778" s="55">
        <v>24.462999999999997</v>
      </c>
      <c r="G778" s="55">
        <v>0.35223150850765306</v>
      </c>
      <c r="H778" s="55">
        <v>0.93548387096774188</v>
      </c>
      <c r="I778" s="55">
        <v>0.71604938271604934</v>
      </c>
      <c r="J778" s="55">
        <v>8.5934797139831218</v>
      </c>
      <c r="K778" s="55">
        <v>152</v>
      </c>
      <c r="L778" s="55">
        <v>114.55172413793103</v>
      </c>
      <c r="M778" s="55">
        <v>469.51482153660027</v>
      </c>
      <c r="N778" s="55">
        <v>21.668290692544261</v>
      </c>
      <c r="O778" s="55">
        <v>0.10258599526696298</v>
      </c>
      <c r="P778" s="55">
        <v>1.8570922059658312</v>
      </c>
      <c r="Q778" s="55">
        <v>238.68888888888893</v>
      </c>
      <c r="R778" s="55">
        <v>0.90028181012557118</v>
      </c>
      <c r="S778" s="55">
        <v>5.0258316415673923</v>
      </c>
      <c r="T778" s="55">
        <v>1.1358024691358047E-2</v>
      </c>
      <c r="U778" s="55">
        <v>0.11462808847256831</v>
      </c>
      <c r="V778" s="55">
        <v>8.9724994915818606</v>
      </c>
      <c r="W778" s="55">
        <v>8.3974780578967678</v>
      </c>
    </row>
    <row r="779" spans="3:23" x14ac:dyDescent="0.25">
      <c r="C779" s="51">
        <v>1</v>
      </c>
      <c r="D779" s="54">
        <v>55</v>
      </c>
      <c r="E779" s="54">
        <v>59</v>
      </c>
      <c r="F779" s="54">
        <v>24</v>
      </c>
      <c r="G779" s="54">
        <v>0.13683671329769864</v>
      </c>
      <c r="H779" s="54">
        <v>0.93220338983050843</v>
      </c>
      <c r="I779" s="54">
        <v>0.67901234567901236</v>
      </c>
      <c r="J779" s="54">
        <v>8.3682838718840049</v>
      </c>
      <c r="K779" s="54">
        <v>154</v>
      </c>
      <c r="L779" s="54">
        <v>118.03636363636363</v>
      </c>
      <c r="M779" s="54">
        <v>426.22087542087536</v>
      </c>
      <c r="N779" s="54">
        <v>20.645117471714112</v>
      </c>
      <c r="O779" s="54">
        <v>7.4993932155797693E-2</v>
      </c>
      <c r="P779" s="54">
        <v>1.8641839462859948</v>
      </c>
      <c r="Q779" s="54">
        <v>208.84444444444443</v>
      </c>
      <c r="R779" s="54">
        <v>0.90935092145761132</v>
      </c>
      <c r="S779" s="54">
        <v>5.3175456225368949</v>
      </c>
      <c r="T779" s="54">
        <v>1.1111111111111134E-2</v>
      </c>
      <c r="U779" s="54">
        <v>0.1189934259753832</v>
      </c>
      <c r="V779" s="54">
        <v>8.5038315784798755</v>
      </c>
      <c r="W779" s="54">
        <v>8.4238412810531198</v>
      </c>
    </row>
    <row r="780" spans="3:23" x14ac:dyDescent="0.25">
      <c r="C780" s="52">
        <v>1</v>
      </c>
      <c r="D780" s="55">
        <v>58</v>
      </c>
      <c r="E780" s="55">
        <v>62</v>
      </c>
      <c r="F780" s="55">
        <v>24.462999999999997</v>
      </c>
      <c r="G780" s="55">
        <v>0.35223150850765261</v>
      </c>
      <c r="H780" s="55">
        <v>0.93548387096774188</v>
      </c>
      <c r="I780" s="55">
        <v>0.71604938271604934</v>
      </c>
      <c r="J780" s="55">
        <v>8.5934797139831218</v>
      </c>
      <c r="K780" s="55">
        <v>166</v>
      </c>
      <c r="L780" s="55">
        <v>122.79310344827586</v>
      </c>
      <c r="M780" s="55">
        <v>615.46521476104044</v>
      </c>
      <c r="N780" s="55">
        <v>24.808571397020032</v>
      </c>
      <c r="O780" s="55">
        <v>0.12744426846279358</v>
      </c>
      <c r="P780" s="55">
        <v>1.890207601577343</v>
      </c>
      <c r="Q780" s="55">
        <v>238.17777777777783</v>
      </c>
      <c r="R780" s="55">
        <v>0.90649857180434434</v>
      </c>
      <c r="S780" s="55">
        <v>5.500138107159235</v>
      </c>
      <c r="T780" s="55">
        <v>1.1111111111111134E-2</v>
      </c>
      <c r="U780" s="55">
        <v>0.11568399680506067</v>
      </c>
      <c r="V780" s="55">
        <v>8.9724994915818588</v>
      </c>
      <c r="W780" s="55">
        <v>8.3974780578967678</v>
      </c>
    </row>
    <row r="781" spans="3:23" x14ac:dyDescent="0.25">
      <c r="C781" s="51">
        <v>1</v>
      </c>
      <c r="D781" s="54">
        <v>56</v>
      </c>
      <c r="E781" s="54">
        <v>60</v>
      </c>
      <c r="F781" s="54">
        <v>24.553999999999998</v>
      </c>
      <c r="G781" s="54">
        <v>0.44437560077418792</v>
      </c>
      <c r="H781" s="54">
        <v>0.93333333333333335</v>
      </c>
      <c r="I781" s="54">
        <v>0.69135802469135799</v>
      </c>
      <c r="J781" s="54">
        <v>8.4440164912895046</v>
      </c>
      <c r="K781" s="54">
        <v>169</v>
      </c>
      <c r="L781" s="54">
        <v>125</v>
      </c>
      <c r="M781" s="54">
        <v>633.41818181818178</v>
      </c>
      <c r="N781" s="54">
        <v>25.167800496232914</v>
      </c>
      <c r="O781" s="54">
        <v>9.6946592598250322E-2</v>
      </c>
      <c r="P781" s="54">
        <v>1.8664133495773558</v>
      </c>
      <c r="Q781" s="54">
        <v>233.75555555555559</v>
      </c>
      <c r="R781" s="54">
        <v>0.91259072691980525</v>
      </c>
      <c r="S781" s="54">
        <v>5.4010176452332601</v>
      </c>
      <c r="T781" s="54">
        <v>1.1358024691358047E-2</v>
      </c>
      <c r="U781" s="54">
        <v>0.11911331566981927</v>
      </c>
      <c r="V781" s="54">
        <v>9.0308772275627227</v>
      </c>
      <c r="W781" s="54">
        <v>8.0902261959755908</v>
      </c>
    </row>
    <row r="782" spans="3:23" x14ac:dyDescent="0.25">
      <c r="C782" s="52">
        <v>1</v>
      </c>
      <c r="D782" s="55">
        <v>58</v>
      </c>
      <c r="E782" s="55">
        <v>62</v>
      </c>
      <c r="F782" s="55">
        <v>24.462999999999997</v>
      </c>
      <c r="G782" s="55">
        <v>0.35223150850765261</v>
      </c>
      <c r="H782" s="55">
        <v>0.93548387096774188</v>
      </c>
      <c r="I782" s="55">
        <v>0.71604938271604934</v>
      </c>
      <c r="J782" s="55">
        <v>8.5934797139831218</v>
      </c>
      <c r="K782" s="55">
        <v>160</v>
      </c>
      <c r="L782" s="55">
        <v>120.18965517241379</v>
      </c>
      <c r="M782" s="55">
        <v>506.33182093163936</v>
      </c>
      <c r="N782" s="55">
        <v>22.501818169464425</v>
      </c>
      <c r="O782" s="55">
        <v>0.11520924890768076</v>
      </c>
      <c r="P782" s="55">
        <v>1.8111224960056354</v>
      </c>
      <c r="Q782" s="55">
        <v>231.22222222222203</v>
      </c>
      <c r="R782" s="55">
        <v>0.89568823952021726</v>
      </c>
      <c r="S782" s="55">
        <v>5.4656553485385455</v>
      </c>
      <c r="T782" s="55">
        <v>1.1111111111111134E-2</v>
      </c>
      <c r="U782" s="55">
        <v>0.10065157318507202</v>
      </c>
      <c r="V782" s="55">
        <v>8.9724994915818588</v>
      </c>
      <c r="W782" s="55">
        <v>8.3974780578967678</v>
      </c>
    </row>
    <row r="783" spans="3:23" x14ac:dyDescent="0.25">
      <c r="C783" s="51">
        <v>1</v>
      </c>
      <c r="D783" s="54">
        <v>61</v>
      </c>
      <c r="E783" s="54">
        <v>65</v>
      </c>
      <c r="F783" s="54">
        <v>25.107999999999997</v>
      </c>
      <c r="G783" s="54">
        <v>0</v>
      </c>
      <c r="H783" s="54">
        <v>0.93846153846153846</v>
      </c>
      <c r="I783" s="54">
        <v>0.75308641975308643</v>
      </c>
      <c r="J783" s="54">
        <v>8.8129230241075476</v>
      </c>
      <c r="K783" s="54">
        <v>155</v>
      </c>
      <c r="L783" s="54">
        <v>117.42622950819673</v>
      </c>
      <c r="M783" s="54">
        <v>493.58196721311469</v>
      </c>
      <c r="N783" s="54">
        <v>22.21670468843466</v>
      </c>
      <c r="O783" s="54">
        <v>4.4633953606558543E-2</v>
      </c>
      <c r="P783" s="54">
        <v>1.8176343725997774</v>
      </c>
      <c r="Q783" s="54">
        <v>206.56666666666672</v>
      </c>
      <c r="R783" s="54">
        <v>0.9013684326248298</v>
      </c>
      <c r="S783" s="54">
        <v>5.3937719686749581</v>
      </c>
      <c r="T783" s="54">
        <v>1.1111111111111134E-2</v>
      </c>
      <c r="U783" s="54">
        <v>0.11495202342661349</v>
      </c>
      <c r="V783" s="54">
        <v>8.886657279068908</v>
      </c>
      <c r="W783" s="54">
        <v>8.886657279068908</v>
      </c>
    </row>
    <row r="784" spans="3:23" x14ac:dyDescent="0.25">
      <c r="C784" s="52">
        <v>1</v>
      </c>
      <c r="D784" s="55">
        <v>59</v>
      </c>
      <c r="E784" s="55">
        <v>63</v>
      </c>
      <c r="F784" s="55">
        <v>25.405999999999999</v>
      </c>
      <c r="G784" s="55">
        <v>0.4523142134335349</v>
      </c>
      <c r="H784" s="55">
        <v>0.93650793650793651</v>
      </c>
      <c r="I784" s="55">
        <v>0.65555555555555556</v>
      </c>
      <c r="J784" s="55">
        <v>8.6672448413192171</v>
      </c>
      <c r="K784" s="55">
        <v>158</v>
      </c>
      <c r="L784" s="55">
        <v>117.93220338983051</v>
      </c>
      <c r="M784" s="55">
        <v>476.92635885447106</v>
      </c>
      <c r="N784" s="55">
        <v>21.838643704554343</v>
      </c>
      <c r="O784" s="55">
        <v>0.10498336199227229</v>
      </c>
      <c r="P784" s="55">
        <v>1.9194882825214274</v>
      </c>
      <c r="Q784" s="55">
        <v>199.75000000000006</v>
      </c>
      <c r="R784" s="55">
        <v>0.9163264468372021</v>
      </c>
      <c r="S784" s="55">
        <v>5.3952720747488971</v>
      </c>
      <c r="T784" s="55">
        <v>1.0199999999999994E-2</v>
      </c>
      <c r="U784" s="55">
        <v>0.11791929672121153</v>
      </c>
      <c r="V784" s="55">
        <v>9.2878712085132005</v>
      </c>
      <c r="W784" s="55">
        <v>8.2834682812838345</v>
      </c>
    </row>
    <row r="785" spans="3:23" x14ac:dyDescent="0.25">
      <c r="C785" s="51">
        <v>1</v>
      </c>
      <c r="D785" s="54">
        <v>63</v>
      </c>
      <c r="E785" s="54">
        <v>67</v>
      </c>
      <c r="F785" s="54">
        <v>26.050999999999998</v>
      </c>
      <c r="G785" s="54">
        <v>0.51317805089437007</v>
      </c>
      <c r="H785" s="54">
        <v>0.94029850746268662</v>
      </c>
      <c r="I785" s="54">
        <v>0.7</v>
      </c>
      <c r="J785" s="54">
        <v>8.9562319821627696</v>
      </c>
      <c r="K785" s="54">
        <v>160</v>
      </c>
      <c r="L785" s="54">
        <v>117.66666666666667</v>
      </c>
      <c r="M785" s="54">
        <v>562.61290322580646</v>
      </c>
      <c r="N785" s="54">
        <v>23.719462540829344</v>
      </c>
      <c r="O785" s="54">
        <v>0.1573013950365626</v>
      </c>
      <c r="P785" s="54">
        <v>1.7757434690631828</v>
      </c>
      <c r="Q785" s="54">
        <v>218.31000000000003</v>
      </c>
      <c r="R785" s="54">
        <v>0.90116642829306715</v>
      </c>
      <c r="S785" s="54">
        <v>5.5406168281931407</v>
      </c>
      <c r="T785" s="54">
        <v>9.999999999999995E-3</v>
      </c>
      <c r="U785" s="54">
        <v>0.10273298722361186</v>
      </c>
      <c r="V785" s="54">
        <v>9.7646107364017976</v>
      </c>
      <c r="W785" s="54">
        <v>8.3807913190095125</v>
      </c>
    </row>
    <row r="786" spans="3:23" x14ac:dyDescent="0.25">
      <c r="C786" s="52">
        <v>1</v>
      </c>
      <c r="D786" s="55">
        <v>58</v>
      </c>
      <c r="E786" s="55">
        <v>62</v>
      </c>
      <c r="F786" s="55">
        <v>24.462999999999997</v>
      </c>
      <c r="G786" s="55">
        <v>0.35223150850765261</v>
      </c>
      <c r="H786" s="55">
        <v>0.93548387096774188</v>
      </c>
      <c r="I786" s="55">
        <v>0.71604938271604934</v>
      </c>
      <c r="J786" s="55">
        <v>8.5934797139831218</v>
      </c>
      <c r="K786" s="55">
        <v>157</v>
      </c>
      <c r="L786" s="55">
        <v>118.81034482758621</v>
      </c>
      <c r="M786" s="55">
        <v>464.57743496672714</v>
      </c>
      <c r="N786" s="55">
        <v>21.554058433778245</v>
      </c>
      <c r="O786" s="55">
        <v>0.14955061216873713</v>
      </c>
      <c r="P786" s="55">
        <v>1.8004025725281574</v>
      </c>
      <c r="Q786" s="55">
        <v>190.73333333333332</v>
      </c>
      <c r="R786" s="55">
        <v>0.90476423790019822</v>
      </c>
      <c r="S786" s="55">
        <v>4.9635964609736556</v>
      </c>
      <c r="T786" s="55">
        <v>1.2345679012345697E-2</v>
      </c>
      <c r="U786" s="55">
        <v>0.11558620284873256</v>
      </c>
      <c r="V786" s="55">
        <v>8.9724994915818588</v>
      </c>
      <c r="W786" s="55">
        <v>8.3974780578967678</v>
      </c>
    </row>
    <row r="787" spans="3:23" x14ac:dyDescent="0.25">
      <c r="C787" s="51">
        <v>1</v>
      </c>
      <c r="D787" s="54">
        <v>58</v>
      </c>
      <c r="E787" s="54">
        <v>62</v>
      </c>
      <c r="F787" s="54">
        <v>24.462999999999997</v>
      </c>
      <c r="G787" s="54">
        <v>0.35223150850765261</v>
      </c>
      <c r="H787" s="54">
        <v>0.93548387096774188</v>
      </c>
      <c r="I787" s="54">
        <v>0.71604938271604934</v>
      </c>
      <c r="J787" s="54">
        <v>8.5934797139831218</v>
      </c>
      <c r="K787" s="54">
        <v>158</v>
      </c>
      <c r="L787" s="54">
        <v>119.79310344827586</v>
      </c>
      <c r="M787" s="54">
        <v>494.76346037507551</v>
      </c>
      <c r="N787" s="54">
        <v>22.243278993329099</v>
      </c>
      <c r="O787" s="54">
        <v>8.1707553094760937E-2</v>
      </c>
      <c r="P787" s="54">
        <v>1.790518531183152</v>
      </c>
      <c r="Q787" s="54">
        <v>205.71111111111114</v>
      </c>
      <c r="R787" s="54">
        <v>0.90634647925781964</v>
      </c>
      <c r="S787" s="54">
        <v>5.4656553485385464</v>
      </c>
      <c r="T787" s="54">
        <v>1.1358024691358048E-2</v>
      </c>
      <c r="U787" s="54">
        <v>0.12546755855905808</v>
      </c>
      <c r="V787" s="54">
        <v>8.9724994915818588</v>
      </c>
      <c r="W787" s="54">
        <v>8.3974780578967678</v>
      </c>
    </row>
    <row r="788" spans="3:23" x14ac:dyDescent="0.25">
      <c r="C788" s="52">
        <v>1</v>
      </c>
      <c r="D788" s="55">
        <v>70</v>
      </c>
      <c r="E788" s="55">
        <v>74</v>
      </c>
      <c r="F788" s="55">
        <v>27.184000000000001</v>
      </c>
      <c r="G788" s="55">
        <v>0.56054981994595288</v>
      </c>
      <c r="H788" s="55">
        <v>0.94594594594594594</v>
      </c>
      <c r="I788" s="55">
        <v>0.7</v>
      </c>
      <c r="J788" s="55">
        <v>9.4406974388262963</v>
      </c>
      <c r="K788" s="55">
        <v>158</v>
      </c>
      <c r="L788" s="55">
        <v>116.08571428571429</v>
      </c>
      <c r="M788" s="55">
        <v>553.20993788819874</v>
      </c>
      <c r="N788" s="55">
        <v>23.520415342595435</v>
      </c>
      <c r="O788" s="55">
        <v>0.18935551314382912</v>
      </c>
      <c r="P788" s="55">
        <v>1.8263414951973362</v>
      </c>
      <c r="Q788" s="55">
        <v>187.54545454545453</v>
      </c>
      <c r="R788" s="55">
        <v>0.91845418605792606</v>
      </c>
      <c r="S788" s="55">
        <v>5.5255021239951043</v>
      </c>
      <c r="T788" s="55">
        <v>9.5867768595041085E-3</v>
      </c>
      <c r="U788" s="55">
        <v>0.12205799774431314</v>
      </c>
      <c r="V788" s="55">
        <v>10.461721610118438</v>
      </c>
      <c r="W788" s="55">
        <v>8.6635682582863307</v>
      </c>
    </row>
    <row r="789" spans="3:23" x14ac:dyDescent="0.25">
      <c r="C789" s="51">
        <v>1</v>
      </c>
      <c r="D789" s="54">
        <v>69</v>
      </c>
      <c r="E789" s="54">
        <v>73</v>
      </c>
      <c r="F789" s="54">
        <v>27.184000000000001</v>
      </c>
      <c r="G789" s="54">
        <v>0.42333769391053333</v>
      </c>
      <c r="H789" s="54">
        <v>0.9452054794520548</v>
      </c>
      <c r="I789" s="54">
        <v>0.69</v>
      </c>
      <c r="J789" s="54">
        <v>9.3730213158152065</v>
      </c>
      <c r="K789" s="54">
        <v>165</v>
      </c>
      <c r="L789" s="54">
        <v>118.49275362318841</v>
      </c>
      <c r="M789" s="54">
        <v>594.31244671781769</v>
      </c>
      <c r="N789" s="54">
        <v>24.378524293275376</v>
      </c>
      <c r="O789" s="54">
        <v>0.1428417997614255</v>
      </c>
      <c r="P789" s="54">
        <v>1.8942040468915533</v>
      </c>
      <c r="Q789" s="54">
        <v>186.59999999999994</v>
      </c>
      <c r="R789" s="54">
        <v>0.92503731134850087</v>
      </c>
      <c r="S789" s="54">
        <v>5.5288143118506303</v>
      </c>
      <c r="T789" s="54">
        <v>9.4214876033057605E-3</v>
      </c>
      <c r="U789" s="54">
        <v>0.12948363788832135</v>
      </c>
      <c r="V789" s="54">
        <v>9.9344248138001845</v>
      </c>
      <c r="W789" s="54">
        <v>9.0003103452971533</v>
      </c>
    </row>
    <row r="790" spans="3:23" x14ac:dyDescent="0.25">
      <c r="C790" s="52">
        <v>1</v>
      </c>
      <c r="D790" s="55">
        <v>64</v>
      </c>
      <c r="E790" s="55">
        <v>68</v>
      </c>
      <c r="F790" s="55">
        <v>26.994</v>
      </c>
      <c r="G790" s="55">
        <v>0.57625148282012872</v>
      </c>
      <c r="H790" s="55">
        <v>0.94117647058823528</v>
      </c>
      <c r="I790" s="55">
        <v>0.64646464646464652</v>
      </c>
      <c r="J790" s="55">
        <v>9.0270333367641005</v>
      </c>
      <c r="K790" s="55">
        <v>167</v>
      </c>
      <c r="L790" s="55">
        <v>120.796875</v>
      </c>
      <c r="M790" s="55">
        <v>586.22792658730157</v>
      </c>
      <c r="N790" s="55">
        <v>24.212144196400729</v>
      </c>
      <c r="O790" s="55">
        <v>0.17316222462331735</v>
      </c>
      <c r="P790" s="55">
        <v>1.866296301225828</v>
      </c>
      <c r="Q790" s="55">
        <v>201.17272727272723</v>
      </c>
      <c r="R790" s="55">
        <v>0.93278438412227926</v>
      </c>
      <c r="S790" s="55">
        <v>5.382659765557392</v>
      </c>
      <c r="T790" s="55">
        <v>9.2561983471074142E-3</v>
      </c>
      <c r="U790" s="55">
        <v>0.10583781555192735</v>
      </c>
      <c r="V790" s="55">
        <v>10.092727792283448</v>
      </c>
      <c r="W790" s="55">
        <v>8.2485081910328475</v>
      </c>
    </row>
    <row r="791" spans="3:23" x14ac:dyDescent="0.25">
      <c r="C791" s="51">
        <v>1</v>
      </c>
      <c r="D791" s="54">
        <v>61</v>
      </c>
      <c r="E791" s="54">
        <v>65</v>
      </c>
      <c r="F791" s="54">
        <v>25.314999999999998</v>
      </c>
      <c r="G791" s="54">
        <v>0.41854944641388925</v>
      </c>
      <c r="H791" s="54">
        <v>0.93846153846153846</v>
      </c>
      <c r="I791" s="54">
        <v>0.67777777777777781</v>
      </c>
      <c r="J791" s="54">
        <v>8.8129230241075476</v>
      </c>
      <c r="K791" s="54">
        <v>155</v>
      </c>
      <c r="L791" s="54">
        <v>117.06557377049181</v>
      </c>
      <c r="M791" s="54">
        <v>440.59562841530055</v>
      </c>
      <c r="N791" s="54">
        <v>20.990369897057569</v>
      </c>
      <c r="O791" s="54">
        <v>4.3696623209742741E-2</v>
      </c>
      <c r="P791" s="54">
        <v>1.8958712276855221</v>
      </c>
      <c r="Q791" s="54">
        <v>158.93</v>
      </c>
      <c r="R791" s="54">
        <v>0.92805841687330459</v>
      </c>
      <c r="S791" s="54">
        <v>5.236236878930093</v>
      </c>
      <c r="T791" s="54">
        <v>9.999999999999995E-3</v>
      </c>
      <c r="U791" s="54">
        <v>0.15150701779524983</v>
      </c>
      <c r="V791" s="54">
        <v>9.3398469176701404</v>
      </c>
      <c r="W791" s="54">
        <v>8.4823930306358637</v>
      </c>
    </row>
    <row r="792" spans="3:23" x14ac:dyDescent="0.25">
      <c r="C792" s="52">
        <v>1</v>
      </c>
      <c r="D792" s="55">
        <v>57</v>
      </c>
      <c r="E792" s="55">
        <v>61</v>
      </c>
      <c r="F792" s="55">
        <v>24.645</v>
      </c>
      <c r="G792" s="55">
        <v>0.54591534803443809</v>
      </c>
      <c r="H792" s="55">
        <v>0.93442622950819676</v>
      </c>
      <c r="I792" s="55">
        <v>0.71250000000000002</v>
      </c>
      <c r="J792" s="55">
        <v>8.5190758917798277</v>
      </c>
      <c r="K792" s="55">
        <v>148</v>
      </c>
      <c r="L792" s="55">
        <v>114.08771929824562</v>
      </c>
      <c r="M792" s="55">
        <v>331.01002506265661</v>
      </c>
      <c r="N792" s="55">
        <v>18.19368091021321</v>
      </c>
      <c r="O792" s="55">
        <v>0.14703655185488912</v>
      </c>
      <c r="P792" s="55">
        <v>1.8512853192337153</v>
      </c>
      <c r="Q792" s="55">
        <v>143.57777777777778</v>
      </c>
      <c r="R792" s="55">
        <v>0.92190822307187092</v>
      </c>
      <c r="S792" s="55">
        <v>5.0914047070333268</v>
      </c>
      <c r="T792" s="55">
        <v>1.1111111111111134E-2</v>
      </c>
      <c r="U792" s="55">
        <v>0.1312602880817535</v>
      </c>
      <c r="V792" s="55">
        <v>9.3993248468658948</v>
      </c>
      <c r="W792" s="55">
        <v>7.8751335111600413</v>
      </c>
    </row>
    <row r="793" spans="3:23" x14ac:dyDescent="0.25">
      <c r="C793" s="51">
        <v>1</v>
      </c>
      <c r="D793" s="54">
        <v>57</v>
      </c>
      <c r="E793" s="54">
        <v>61</v>
      </c>
      <c r="F793" s="54">
        <v>24.645</v>
      </c>
      <c r="G793" s="54">
        <v>0.54591534803443809</v>
      </c>
      <c r="H793" s="54">
        <v>0.93442622950819676</v>
      </c>
      <c r="I793" s="54">
        <v>0.71250000000000002</v>
      </c>
      <c r="J793" s="54">
        <v>8.5190758917798277</v>
      </c>
      <c r="K793" s="54">
        <v>146</v>
      </c>
      <c r="L793" s="54">
        <v>113.3859649122807</v>
      </c>
      <c r="M793" s="54">
        <v>327.77694235588967</v>
      </c>
      <c r="N793" s="54">
        <v>18.104611079940096</v>
      </c>
      <c r="O793" s="54">
        <v>0.13300584083455699</v>
      </c>
      <c r="P793" s="54">
        <v>1.8353030484050339</v>
      </c>
      <c r="Q793" s="54">
        <v>122.66666666666666</v>
      </c>
      <c r="R793" s="54">
        <v>0.92466674721913533</v>
      </c>
      <c r="S793" s="54">
        <v>5.1350928648521537</v>
      </c>
      <c r="T793" s="54">
        <v>1.1111111111111134E-2</v>
      </c>
      <c r="U793" s="54">
        <v>0.12434895461340244</v>
      </c>
      <c r="V793" s="54">
        <v>9.3993248468658948</v>
      </c>
      <c r="W793" s="54">
        <v>7.8751335111600413</v>
      </c>
    </row>
    <row r="794" spans="3:23" x14ac:dyDescent="0.25">
      <c r="C794" s="52">
        <v>1</v>
      </c>
      <c r="D794" s="55">
        <v>65</v>
      </c>
      <c r="E794" s="55">
        <v>69</v>
      </c>
      <c r="F794" s="55">
        <v>26.605</v>
      </c>
      <c r="G794" s="55">
        <v>0.63248972324885855</v>
      </c>
      <c r="H794" s="55">
        <v>0.94202898550724634</v>
      </c>
      <c r="I794" s="55">
        <v>0.73863636363636365</v>
      </c>
      <c r="J794" s="55">
        <v>9.0972836829344601</v>
      </c>
      <c r="K794" s="55">
        <v>140</v>
      </c>
      <c r="L794" s="55">
        <v>106.64615384615385</v>
      </c>
      <c r="M794" s="55">
        <v>309.20096153846146</v>
      </c>
      <c r="N794" s="55">
        <v>17.584111053404477</v>
      </c>
      <c r="O794" s="55">
        <v>0.15534677038038092</v>
      </c>
      <c r="P794" s="55">
        <v>1.8549373747222899</v>
      </c>
      <c r="Q794" s="55">
        <v>84.616161616161577</v>
      </c>
      <c r="R794" s="55">
        <v>0.9356156685959951</v>
      </c>
      <c r="S794" s="55">
        <v>5.2490653129286038</v>
      </c>
      <c r="T794" s="55">
        <v>1.0305070911131534E-2</v>
      </c>
      <c r="U794" s="55">
        <v>0.17934563412563234</v>
      </c>
      <c r="V794" s="55">
        <v>10.41885028266438</v>
      </c>
      <c r="W794" s="55">
        <v>8.0701158500228054</v>
      </c>
    </row>
    <row r="795" spans="3:23" x14ac:dyDescent="0.25">
      <c r="C795" s="51">
        <v>1</v>
      </c>
      <c r="D795" s="54">
        <v>60</v>
      </c>
      <c r="E795" s="54">
        <v>64</v>
      </c>
      <c r="F795" s="54">
        <v>25.107999999999997</v>
      </c>
      <c r="G795" s="54">
        <v>0.54667227359053405</v>
      </c>
      <c r="H795" s="54">
        <v>0.9375</v>
      </c>
      <c r="I795" s="54">
        <v>0.75</v>
      </c>
      <c r="J795" s="54">
        <v>8.7403874447366334</v>
      </c>
      <c r="K795" s="54">
        <v>131</v>
      </c>
      <c r="L795" s="54">
        <v>103.95</v>
      </c>
      <c r="M795" s="54">
        <v>206.62457627118653</v>
      </c>
      <c r="N795" s="54">
        <v>14.374441772506733</v>
      </c>
      <c r="O795" s="54">
        <v>0.11661166541793248</v>
      </c>
      <c r="P795" s="54">
        <v>1.9606558970509409</v>
      </c>
      <c r="Q795" s="54">
        <v>56.544444444444444</v>
      </c>
      <c r="R795" s="54">
        <v>0.93770464036460011</v>
      </c>
      <c r="S795" s="54">
        <v>5.0439833037615625</v>
      </c>
      <c r="T795" s="54">
        <v>1.1604938271604961E-2</v>
      </c>
      <c r="U795" s="54">
        <v>0.18969016005780706</v>
      </c>
      <c r="V795" s="54">
        <v>9.633275663033837</v>
      </c>
      <c r="W795" s="54">
        <v>8.0663911798688925</v>
      </c>
    </row>
    <row r="796" spans="3:23" x14ac:dyDescent="0.25">
      <c r="C796" s="52">
        <v>1</v>
      </c>
      <c r="D796" s="55">
        <v>43</v>
      </c>
      <c r="E796" s="55">
        <v>47</v>
      </c>
      <c r="F796" s="55">
        <v>21.552</v>
      </c>
      <c r="G796" s="55">
        <v>0.53810701977690156</v>
      </c>
      <c r="H796" s="55">
        <v>0.91489361702127658</v>
      </c>
      <c r="I796" s="55">
        <v>0.68253968253968256</v>
      </c>
      <c r="J796" s="55">
        <v>7.399277020331918</v>
      </c>
      <c r="K796" s="55">
        <v>124</v>
      </c>
      <c r="L796" s="55">
        <v>104.16279069767442</v>
      </c>
      <c r="M796" s="55">
        <v>123.4728682170543</v>
      </c>
      <c r="N796" s="55">
        <v>11.111834601768257</v>
      </c>
      <c r="O796" s="55">
        <v>-3.6765569800860307E-2</v>
      </c>
      <c r="P796" s="55">
        <v>1.8049472055362603</v>
      </c>
      <c r="Q796" s="55">
        <v>55.333333333333329</v>
      </c>
      <c r="R796" s="55">
        <v>0.90927256131910894</v>
      </c>
      <c r="S796" s="55">
        <v>4.8216135919113992</v>
      </c>
      <c r="T796" s="55">
        <v>1.427469135802472E-2</v>
      </c>
      <c r="U796" s="55">
        <v>0.19606075433281298</v>
      </c>
      <c r="V796" s="55">
        <v>8.1744544421237428</v>
      </c>
      <c r="W796" s="55">
        <v>6.8900557484721601</v>
      </c>
    </row>
    <row r="797" spans="3:23" x14ac:dyDescent="0.25">
      <c r="C797" s="51">
        <v>1</v>
      </c>
      <c r="D797" s="54">
        <v>36</v>
      </c>
      <c r="E797" s="54">
        <v>40</v>
      </c>
      <c r="F797" s="54">
        <v>19.592000000000002</v>
      </c>
      <c r="G797" s="54">
        <v>0.38282074674438793</v>
      </c>
      <c r="H797" s="54">
        <v>0.9</v>
      </c>
      <c r="I797" s="54">
        <v>0.6428571428571429</v>
      </c>
      <c r="J797" s="54">
        <v>6.7702750025730758</v>
      </c>
      <c r="K797" s="54">
        <v>125</v>
      </c>
      <c r="L797" s="54">
        <v>105.83333333333333</v>
      </c>
      <c r="M797" s="54">
        <v>131.4</v>
      </c>
      <c r="N797" s="54">
        <v>11.462983904725681</v>
      </c>
      <c r="O797" s="54">
        <v>-0.27018253032691159</v>
      </c>
      <c r="P797" s="54">
        <v>2.1258949483757137</v>
      </c>
      <c r="Q797" s="54">
        <v>40.765625</v>
      </c>
      <c r="R797" s="54">
        <v>0.94503506501675605</v>
      </c>
      <c r="S797" s="54">
        <v>4.5588138903312005</v>
      </c>
      <c r="T797" s="54">
        <v>1.5625E-2</v>
      </c>
      <c r="U797" s="54">
        <v>0.20315578518703512</v>
      </c>
      <c r="V797" s="54">
        <v>7.1802197428460053</v>
      </c>
      <c r="W797" s="54">
        <v>6.6332495807108005</v>
      </c>
    </row>
    <row r="798" spans="3:23" x14ac:dyDescent="0.25">
      <c r="C798" s="52">
        <v>1</v>
      </c>
      <c r="D798" s="55">
        <v>41</v>
      </c>
      <c r="E798" s="55">
        <v>45</v>
      </c>
      <c r="F798" s="55">
        <v>20.907</v>
      </c>
      <c r="G798" s="55">
        <v>0.37986972501764632</v>
      </c>
      <c r="H798" s="55">
        <v>0.91111111111111109</v>
      </c>
      <c r="I798" s="55">
        <v>0.640625</v>
      </c>
      <c r="J798" s="55">
        <v>7.2251519938435669</v>
      </c>
      <c r="K798" s="55">
        <v>131</v>
      </c>
      <c r="L798" s="55">
        <v>107.63414634146342</v>
      </c>
      <c r="M798" s="55">
        <v>180.48780487804879</v>
      </c>
      <c r="N798" s="55">
        <v>13.434574979434549</v>
      </c>
      <c r="O798" s="55">
        <v>-6.5105167337958611E-2</v>
      </c>
      <c r="P798" s="55">
        <v>2.0999530842768448</v>
      </c>
      <c r="Q798" s="55">
        <v>76.305555555555529</v>
      </c>
      <c r="R798" s="55">
        <v>0.91552136355751923</v>
      </c>
      <c r="S798" s="55">
        <v>4.6378013947564511</v>
      </c>
      <c r="T798" s="55">
        <v>1.5046296296296318E-2</v>
      </c>
      <c r="U798" s="55">
        <v>0.16341465247715242</v>
      </c>
      <c r="V798" s="55">
        <v>7.6360292750506691</v>
      </c>
      <c r="W798" s="55">
        <v>7.0636324810317683</v>
      </c>
    </row>
    <row r="799" spans="3:23" x14ac:dyDescent="0.25">
      <c r="C799" s="51">
        <v>1</v>
      </c>
      <c r="D799" s="54">
        <v>53</v>
      </c>
      <c r="E799" s="54">
        <v>57</v>
      </c>
      <c r="F799" s="54">
        <v>24.091000000000001</v>
      </c>
      <c r="G799" s="54">
        <v>0.3085910500022061</v>
      </c>
      <c r="H799" s="54">
        <v>0.92982456140350878</v>
      </c>
      <c r="I799" s="54">
        <v>0.65432098765432101</v>
      </c>
      <c r="J799" s="54">
        <v>8.2147243332301549</v>
      </c>
      <c r="K799" s="54">
        <v>129</v>
      </c>
      <c r="L799" s="54">
        <v>103.66037735849056</v>
      </c>
      <c r="M799" s="54">
        <v>191.8055152394775</v>
      </c>
      <c r="N799" s="54">
        <v>13.849386818176374</v>
      </c>
      <c r="O799" s="54">
        <v>0.13620638580930339</v>
      </c>
      <c r="P799" s="54">
        <v>1.9014269731541174</v>
      </c>
      <c r="Q799" s="54">
        <v>101.34444444444445</v>
      </c>
      <c r="R799" s="54">
        <v>0.90159714183208051</v>
      </c>
      <c r="S799" s="54">
        <v>5.0579246997645777</v>
      </c>
      <c r="T799" s="54">
        <v>1.1604938271604961E-2</v>
      </c>
      <c r="U799" s="54">
        <v>0.14388501247634361</v>
      </c>
      <c r="V799" s="54">
        <v>8.5458402002932736</v>
      </c>
      <c r="W799" s="54">
        <v>8.1287588334237846</v>
      </c>
    </row>
    <row r="800" spans="3:23" x14ac:dyDescent="0.25">
      <c r="C800" s="52">
        <v>1</v>
      </c>
      <c r="D800" s="55">
        <v>49</v>
      </c>
      <c r="E800" s="55">
        <v>53</v>
      </c>
      <c r="F800" s="55">
        <v>22.685000000000002</v>
      </c>
      <c r="G800" s="55">
        <v>0.43919593041394511</v>
      </c>
      <c r="H800" s="55">
        <v>0.92452830188679247</v>
      </c>
      <c r="I800" s="55">
        <v>0.68055555555555558</v>
      </c>
      <c r="J800" s="55">
        <v>7.8986541696685881</v>
      </c>
      <c r="K800" s="55">
        <v>132</v>
      </c>
      <c r="L800" s="55">
        <v>106.91836734693878</v>
      </c>
      <c r="M800" s="55">
        <v>198.90986394557831</v>
      </c>
      <c r="N800" s="55">
        <v>14.103540830074493</v>
      </c>
      <c r="O800" s="55">
        <v>0.10246666526141333</v>
      </c>
      <c r="P800" s="55">
        <v>1.9570600886238749</v>
      </c>
      <c r="Q800" s="55">
        <v>115.17283950617278</v>
      </c>
      <c r="R800" s="55">
        <v>0.88310278364613259</v>
      </c>
      <c r="S800" s="55">
        <v>4.7347217731200306</v>
      </c>
      <c r="T800" s="55">
        <v>1.265051059289741E-2</v>
      </c>
      <c r="U800" s="55">
        <v>0.15655159058008494</v>
      </c>
      <c r="V800" s="55">
        <v>8.4402427849180874</v>
      </c>
      <c r="W800" s="55">
        <v>7.5826407197637122</v>
      </c>
    </row>
    <row r="801" spans="3:23" x14ac:dyDescent="0.25">
      <c r="C801" s="51">
        <v>1</v>
      </c>
      <c r="D801" s="54">
        <v>43</v>
      </c>
      <c r="E801" s="54">
        <v>47</v>
      </c>
      <c r="F801" s="54">
        <v>21.552</v>
      </c>
      <c r="G801" s="54">
        <v>0.53810701977690156</v>
      </c>
      <c r="H801" s="54">
        <v>0.91489361702127658</v>
      </c>
      <c r="I801" s="54">
        <v>0.68253968253968256</v>
      </c>
      <c r="J801" s="54">
        <v>7.399277020331918</v>
      </c>
      <c r="K801" s="54">
        <v>124</v>
      </c>
      <c r="L801" s="54">
        <v>102.18604651162791</v>
      </c>
      <c r="M801" s="54">
        <v>145.72646733111847</v>
      </c>
      <c r="N801" s="54">
        <v>12.071721804743451</v>
      </c>
      <c r="O801" s="54">
        <v>0.11248314033006969</v>
      </c>
      <c r="P801" s="54">
        <v>1.8727171756344374</v>
      </c>
      <c r="Q801" s="54">
        <v>78.0555555555556</v>
      </c>
      <c r="R801" s="54">
        <v>0.89305549126397532</v>
      </c>
      <c r="S801" s="54">
        <v>4.7224353940860411</v>
      </c>
      <c r="T801" s="54">
        <v>1.4274691358024717E-2</v>
      </c>
      <c r="U801" s="54">
        <v>0.16549562683141106</v>
      </c>
      <c r="V801" s="54">
        <v>8.1744544421237428</v>
      </c>
      <c r="W801" s="54">
        <v>6.8900557484721601</v>
      </c>
    </row>
    <row r="802" spans="3:23" x14ac:dyDescent="0.25">
      <c r="C802" s="52">
        <v>1</v>
      </c>
      <c r="D802" s="55">
        <v>29</v>
      </c>
      <c r="E802" s="55">
        <v>33</v>
      </c>
      <c r="F802" s="55">
        <v>17.996000000000002</v>
      </c>
      <c r="G802" s="55">
        <v>0</v>
      </c>
      <c r="H802" s="55">
        <v>0.87878787878787878</v>
      </c>
      <c r="I802" s="55">
        <v>0.59183673469387754</v>
      </c>
      <c r="J802" s="55">
        <v>6.0765077797464979</v>
      </c>
      <c r="K802" s="55">
        <v>179</v>
      </c>
      <c r="L802" s="55">
        <v>135.41379310344828</v>
      </c>
      <c r="M802" s="55">
        <v>789.82266009852208</v>
      </c>
      <c r="N802" s="55">
        <v>28.103783732773813</v>
      </c>
      <c r="O802" s="55">
        <v>-0.1897822117738327</v>
      </c>
      <c r="P802" s="55">
        <v>1.9812983130599831</v>
      </c>
      <c r="Q802" s="55">
        <v>494.82142857142861</v>
      </c>
      <c r="R802" s="55">
        <v>0.86031229831723466</v>
      </c>
      <c r="S802" s="55">
        <v>4.4871228053977976</v>
      </c>
      <c r="T802" s="55">
        <v>1.8494897959183687E-2</v>
      </c>
      <c r="U802" s="55">
        <v>9.6733310912348547E-2</v>
      </c>
      <c r="V802" s="55">
        <v>6.2330229193099944</v>
      </c>
      <c r="W802" s="55">
        <v>6.2330229193099944</v>
      </c>
    </row>
    <row r="803" spans="3:23" x14ac:dyDescent="0.25">
      <c r="C803" s="51">
        <v>1</v>
      </c>
      <c r="D803" s="54">
        <v>43</v>
      </c>
      <c r="E803" s="54">
        <v>47</v>
      </c>
      <c r="F803" s="54">
        <v>21.552</v>
      </c>
      <c r="G803" s="54">
        <v>0.53810701977690156</v>
      </c>
      <c r="H803" s="54">
        <v>0.91489361702127658</v>
      </c>
      <c r="I803" s="54">
        <v>0.68253968253968256</v>
      </c>
      <c r="J803" s="54">
        <v>7.399277020331918</v>
      </c>
      <c r="K803" s="54">
        <v>210</v>
      </c>
      <c r="L803" s="54">
        <v>137.62790697674419</v>
      </c>
      <c r="M803" s="54">
        <v>1481.8582502768552</v>
      </c>
      <c r="N803" s="54">
        <v>38.494912005054061</v>
      </c>
      <c r="O803" s="54">
        <v>0.14828256446259366</v>
      </c>
      <c r="P803" s="54">
        <v>1.9533885440918823</v>
      </c>
      <c r="Q803" s="54">
        <v>660.44444444444412</v>
      </c>
      <c r="R803" s="54">
        <v>0.86463692386537816</v>
      </c>
      <c r="S803" s="54">
        <v>5.1006833593532601</v>
      </c>
      <c r="T803" s="54">
        <v>1.4274691358024717E-2</v>
      </c>
      <c r="U803" s="54">
        <v>8.4954999635800554E-2</v>
      </c>
      <c r="V803" s="54">
        <v>8.1744544421237428</v>
      </c>
      <c r="W803" s="54">
        <v>6.8900557484721601</v>
      </c>
    </row>
    <row r="804" spans="3:23" x14ac:dyDescent="0.25">
      <c r="C804" s="52">
        <v>1</v>
      </c>
      <c r="D804" s="55">
        <v>53</v>
      </c>
      <c r="E804" s="55">
        <v>57</v>
      </c>
      <c r="F804" s="55">
        <v>24.091000000000001</v>
      </c>
      <c r="G804" s="55">
        <v>0.3085910500022061</v>
      </c>
      <c r="H804" s="55">
        <v>0.92982456140350878</v>
      </c>
      <c r="I804" s="55">
        <v>0.65432098765432101</v>
      </c>
      <c r="J804" s="55">
        <v>8.2147243332301549</v>
      </c>
      <c r="K804" s="55">
        <v>178</v>
      </c>
      <c r="L804" s="55">
        <v>119.20754716981132</v>
      </c>
      <c r="M804" s="55">
        <v>1164.2060957910016</v>
      </c>
      <c r="N804" s="55">
        <v>34.12046447208774</v>
      </c>
      <c r="O804" s="55">
        <v>9.1205239759706513E-2</v>
      </c>
      <c r="P804" s="55">
        <v>1.8128486508021675</v>
      </c>
      <c r="Q804" s="55">
        <v>385.05555555555543</v>
      </c>
      <c r="R804" s="55">
        <v>0.90894597887807504</v>
      </c>
      <c r="S804" s="55">
        <v>5.4637695111669711</v>
      </c>
      <c r="T804" s="55">
        <v>1.1358024691358048E-2</v>
      </c>
      <c r="U804" s="55">
        <v>0.12119405986813221</v>
      </c>
      <c r="V804" s="55">
        <v>8.5458402002932736</v>
      </c>
      <c r="W804" s="55">
        <v>8.1287588334237846</v>
      </c>
    </row>
    <row r="805" spans="3:23" x14ac:dyDescent="0.25">
      <c r="C805" s="51">
        <v>1</v>
      </c>
      <c r="D805" s="54">
        <v>52</v>
      </c>
      <c r="E805" s="54">
        <v>56</v>
      </c>
      <c r="F805" s="54">
        <v>24.273</v>
      </c>
      <c r="G805" s="54">
        <v>0.5833252463421309</v>
      </c>
      <c r="H805" s="54">
        <v>0.9285714285714286</v>
      </c>
      <c r="I805" s="54">
        <v>0.65</v>
      </c>
      <c r="J805" s="54">
        <v>8.1368578902564384</v>
      </c>
      <c r="K805" s="54">
        <v>177</v>
      </c>
      <c r="L805" s="54">
        <v>118.36538461538461</v>
      </c>
      <c r="M805" s="54">
        <v>1084.5893665158374</v>
      </c>
      <c r="N805" s="54">
        <v>32.933104416617596</v>
      </c>
      <c r="O805" s="54">
        <v>0.19077372613507151</v>
      </c>
      <c r="P805" s="54">
        <v>1.8843649601705972</v>
      </c>
      <c r="Q805" s="54">
        <v>404.72222222222229</v>
      </c>
      <c r="R805" s="54">
        <v>0.89056161492011299</v>
      </c>
      <c r="S805" s="54">
        <v>5.2243841892533336</v>
      </c>
      <c r="T805" s="54">
        <v>1.1111111111111134E-2</v>
      </c>
      <c r="U805" s="54">
        <v>0.11872631585879508</v>
      </c>
      <c r="V805" s="54">
        <v>9.1494064410020322</v>
      </c>
      <c r="W805" s="54">
        <v>7.4315017185714103</v>
      </c>
    </row>
    <row r="806" spans="3:23" x14ac:dyDescent="0.25">
      <c r="C806" s="52">
        <v>1</v>
      </c>
      <c r="D806" s="55">
        <v>59</v>
      </c>
      <c r="E806" s="55">
        <v>63</v>
      </c>
      <c r="F806" s="55">
        <v>25.405999999999999</v>
      </c>
      <c r="G806" s="55">
        <v>0.45231421343353556</v>
      </c>
      <c r="H806" s="55">
        <v>0.93650793650793651</v>
      </c>
      <c r="I806" s="55">
        <v>0.65555555555555556</v>
      </c>
      <c r="J806" s="55">
        <v>8.6672448413192171</v>
      </c>
      <c r="K806" s="55">
        <v>180</v>
      </c>
      <c r="L806" s="55">
        <v>117.57627118644068</v>
      </c>
      <c r="M806" s="55">
        <v>1121.7656341320865</v>
      </c>
      <c r="N806" s="55">
        <v>33.49276987846909</v>
      </c>
      <c r="O806" s="55">
        <v>0.17167378095077454</v>
      </c>
      <c r="P806" s="55">
        <v>1.8423509501084505</v>
      </c>
      <c r="Q806" s="55">
        <v>305.31</v>
      </c>
      <c r="R806" s="55">
        <v>0.91629573664307395</v>
      </c>
      <c r="S806" s="55">
        <v>5.5647636001726264</v>
      </c>
      <c r="T806" s="55">
        <v>1.0199999999999994E-2</v>
      </c>
      <c r="U806" s="55">
        <v>0.13571650772894647</v>
      </c>
      <c r="V806" s="55">
        <v>9.2878712085132005</v>
      </c>
      <c r="W806" s="55">
        <v>8.2834682812838309</v>
      </c>
    </row>
    <row r="807" spans="3:23" x14ac:dyDescent="0.25">
      <c r="C807" s="51">
        <v>1</v>
      </c>
      <c r="D807" s="54">
        <v>85</v>
      </c>
      <c r="E807" s="54">
        <v>89</v>
      </c>
      <c r="F807" s="54">
        <v>30.252000000000006</v>
      </c>
      <c r="G807" s="54">
        <v>0.48466506572139695</v>
      </c>
      <c r="H807" s="54">
        <v>0.9550561797752809</v>
      </c>
      <c r="I807" s="54">
        <v>0.77272727272727271</v>
      </c>
      <c r="J807" s="54">
        <v>10.403141895720196</v>
      </c>
      <c r="K807" s="54">
        <v>208</v>
      </c>
      <c r="L807" s="54">
        <v>130.64705882352942</v>
      </c>
      <c r="M807" s="54">
        <v>1620.492997198879</v>
      </c>
      <c r="N807" s="54">
        <v>40.255347436072128</v>
      </c>
      <c r="O807" s="54">
        <v>0.20205625768184052</v>
      </c>
      <c r="P807" s="54">
        <v>1.830527361078601</v>
      </c>
      <c r="Q807" s="54">
        <v>361.47933884297515</v>
      </c>
      <c r="R807" s="54">
        <v>0.92808299363786539</v>
      </c>
      <c r="S807" s="54">
        <v>5.8002799065986785</v>
      </c>
      <c r="T807" s="54">
        <v>8.264462809917366E-3</v>
      </c>
      <c r="U807" s="54">
        <v>0.10638917820013025</v>
      </c>
      <c r="V807" s="54">
        <v>11.19954379361484</v>
      </c>
      <c r="W807" s="54">
        <v>9.7962389337069524</v>
      </c>
    </row>
    <row r="808" spans="3:23" x14ac:dyDescent="0.25">
      <c r="C808" s="52">
        <v>1</v>
      </c>
      <c r="D808" s="55">
        <v>118</v>
      </c>
      <c r="E808" s="55">
        <v>125</v>
      </c>
      <c r="F808" s="55">
        <v>37.009</v>
      </c>
      <c r="G808" s="55">
        <v>0.62232607396124162</v>
      </c>
      <c r="H808" s="55">
        <v>0.94399999999999995</v>
      </c>
      <c r="I808" s="55">
        <v>0.70238095238095233</v>
      </c>
      <c r="J808" s="55">
        <v>12.257335203001881</v>
      </c>
      <c r="K808" s="55">
        <v>222</v>
      </c>
      <c r="L808" s="55">
        <v>135.5593220338983</v>
      </c>
      <c r="M808" s="55">
        <v>2326.4195277415611</v>
      </c>
      <c r="N808" s="55">
        <v>48.232971375829223</v>
      </c>
      <c r="O808" s="55">
        <v>0.20137786243753628</v>
      </c>
      <c r="P808" s="55">
        <v>1.717049376111548</v>
      </c>
      <c r="Q808" s="55">
        <v>429.60439560439573</v>
      </c>
      <c r="R808" s="55">
        <v>0.93868509293244606</v>
      </c>
      <c r="S808" s="55">
        <v>6.3316299136952772</v>
      </c>
      <c r="T808" s="55">
        <v>5.675643038280412E-3</v>
      </c>
      <c r="U808" s="55">
        <v>0.11462234106586605</v>
      </c>
      <c r="V808" s="55">
        <v>13.947972800935602</v>
      </c>
      <c r="W808" s="55">
        <v>10.917888818166492</v>
      </c>
    </row>
    <row r="809" spans="3:23" x14ac:dyDescent="0.25">
      <c r="C809" s="51">
        <v>1</v>
      </c>
      <c r="D809" s="54">
        <v>113</v>
      </c>
      <c r="E809" s="54">
        <v>121</v>
      </c>
      <c r="F809" s="54">
        <v>36.157000000000004</v>
      </c>
      <c r="G809" s="54">
        <v>0.56990672948183219</v>
      </c>
      <c r="H809" s="54">
        <v>0.93388429752066116</v>
      </c>
      <c r="I809" s="54">
        <v>0.72435897435897434</v>
      </c>
      <c r="J809" s="54">
        <v>11.994835078277374</v>
      </c>
      <c r="K809" s="54">
        <v>252</v>
      </c>
      <c r="L809" s="54">
        <v>139.11504424778761</v>
      </c>
      <c r="M809" s="54">
        <v>2621.5848609355239</v>
      </c>
      <c r="N809" s="54">
        <v>51.201414638030499</v>
      </c>
      <c r="O809" s="54">
        <v>0.32586715987445553</v>
      </c>
      <c r="P809" s="54">
        <v>2.0104301768336708</v>
      </c>
      <c r="Q809" s="54">
        <v>492.53846153846149</v>
      </c>
      <c r="R809" s="54">
        <v>0.93982975488929577</v>
      </c>
      <c r="S809" s="54">
        <v>6.2668221038932437</v>
      </c>
      <c r="T809" s="54">
        <v>6.0572108819719394E-3</v>
      </c>
      <c r="U809" s="54">
        <v>0.11095951892969225</v>
      </c>
      <c r="V809" s="54">
        <v>13.365260854918517</v>
      </c>
      <c r="W809" s="54">
        <v>10.982360328648209</v>
      </c>
    </row>
    <row r="810" spans="3:23" x14ac:dyDescent="0.25">
      <c r="C810" s="52">
        <v>1</v>
      </c>
      <c r="D810" s="55">
        <v>101</v>
      </c>
      <c r="E810" s="55">
        <v>106</v>
      </c>
      <c r="F810" s="55">
        <v>33.552</v>
      </c>
      <c r="G810" s="55">
        <v>0.67254992649695078</v>
      </c>
      <c r="H810" s="55">
        <v>0.95283018867924529</v>
      </c>
      <c r="I810" s="55">
        <v>0.70138888888888884</v>
      </c>
      <c r="J810" s="55">
        <v>11.340070282773887</v>
      </c>
      <c r="K810" s="55">
        <v>208</v>
      </c>
      <c r="L810" s="55">
        <v>134.28712871287129</v>
      </c>
      <c r="M810" s="55">
        <v>1723.2067326732677</v>
      </c>
      <c r="N810" s="55">
        <v>41.51152529928607</v>
      </c>
      <c r="O810" s="55">
        <v>0.13041428684632833</v>
      </c>
      <c r="P810" s="55">
        <v>1.773403854142886</v>
      </c>
      <c r="Q810" s="55">
        <v>461.42948717948707</v>
      </c>
      <c r="R810" s="55">
        <v>0.92673798013615738</v>
      </c>
      <c r="S810" s="55">
        <v>6.1086097500356793</v>
      </c>
      <c r="T810" s="55">
        <v>6.5746219592373338E-3</v>
      </c>
      <c r="U810" s="55">
        <v>9.0744259390971291E-2</v>
      </c>
      <c r="V810" s="55">
        <v>13.273595036695292</v>
      </c>
      <c r="W810" s="55">
        <v>9.8231472687975767</v>
      </c>
    </row>
    <row r="811" spans="3:23" x14ac:dyDescent="0.25">
      <c r="C811" s="51">
        <v>1</v>
      </c>
      <c r="D811" s="54">
        <v>103</v>
      </c>
      <c r="E811" s="54">
        <v>115</v>
      </c>
      <c r="F811" s="54">
        <v>37.306999999999995</v>
      </c>
      <c r="G811" s="54">
        <v>0.79339669511066746</v>
      </c>
      <c r="H811" s="54">
        <v>0.89565217391304353</v>
      </c>
      <c r="I811" s="54">
        <v>0.56593406593406592</v>
      </c>
      <c r="J811" s="54">
        <v>11.45179781116143</v>
      </c>
      <c r="K811" s="54">
        <v>195</v>
      </c>
      <c r="L811" s="54">
        <v>129.39805825242718</v>
      </c>
      <c r="M811" s="54">
        <v>1492.9478393299075</v>
      </c>
      <c r="N811" s="54">
        <v>38.638683198705252</v>
      </c>
      <c r="O811" s="54">
        <v>-6.3752989104995288E-3</v>
      </c>
      <c r="P811" s="54">
        <v>1.7179421048143968</v>
      </c>
      <c r="Q811" s="54">
        <v>432.36224489795904</v>
      </c>
      <c r="R811" s="54">
        <v>0.93394583962350541</v>
      </c>
      <c r="S811" s="54">
        <v>5.9072319591590432</v>
      </c>
      <c r="T811" s="54">
        <v>5.2582257392753034E-3</v>
      </c>
      <c r="U811" s="54">
        <v>0.12724421862449314</v>
      </c>
      <c r="V811" s="54">
        <v>15.047877142233299</v>
      </c>
      <c r="W811" s="54">
        <v>9.1597169083386003</v>
      </c>
    </row>
    <row r="812" spans="3:23" x14ac:dyDescent="0.25">
      <c r="C812" s="52">
        <v>1</v>
      </c>
      <c r="D812" s="55">
        <v>99</v>
      </c>
      <c r="E812" s="55">
        <v>108</v>
      </c>
      <c r="F812" s="55">
        <v>35.901000000000003</v>
      </c>
      <c r="G812" s="55">
        <v>0.79177703532929589</v>
      </c>
      <c r="H812" s="55">
        <v>0.91666666666666663</v>
      </c>
      <c r="I812" s="55">
        <v>0.5892857142857143</v>
      </c>
      <c r="J812" s="55">
        <v>11.227230955528665</v>
      </c>
      <c r="K812" s="55">
        <v>196</v>
      </c>
      <c r="L812" s="55">
        <v>130.63636363636363</v>
      </c>
      <c r="M812" s="55">
        <v>1311.294990723562</v>
      </c>
      <c r="N812" s="55">
        <v>36.211807338540311</v>
      </c>
      <c r="O812" s="55">
        <v>-8.1266429876066346E-2</v>
      </c>
      <c r="P812" s="55">
        <v>1.8591855817001106</v>
      </c>
      <c r="Q812" s="55">
        <v>447.74725274725296</v>
      </c>
      <c r="R812" s="55">
        <v>0.92983126020820306</v>
      </c>
      <c r="S812" s="55">
        <v>6.0381513169181931</v>
      </c>
      <c r="T812" s="55">
        <v>5.5548846757638047E-3</v>
      </c>
      <c r="U812" s="55">
        <v>0.11157896711666263</v>
      </c>
      <c r="V812" s="55">
        <v>14.675780068442441</v>
      </c>
      <c r="W812" s="55">
        <v>8.9641164699210112</v>
      </c>
    </row>
    <row r="813" spans="3:23" x14ac:dyDescent="0.25">
      <c r="C813" s="51">
        <v>1</v>
      </c>
      <c r="D813" s="54">
        <v>109</v>
      </c>
      <c r="E813" s="54">
        <v>120</v>
      </c>
      <c r="F813" s="54">
        <v>38.539000000000001</v>
      </c>
      <c r="G813" s="54">
        <v>0.8361682024892727</v>
      </c>
      <c r="H813" s="54">
        <v>0.90833333333333333</v>
      </c>
      <c r="I813" s="54">
        <v>0.55612244897959184</v>
      </c>
      <c r="J813" s="54">
        <v>11.780624362746346</v>
      </c>
      <c r="K813" s="54">
        <v>204</v>
      </c>
      <c r="L813" s="54">
        <v>128.07339449541286</v>
      </c>
      <c r="M813" s="54">
        <v>1347.0501189262661</v>
      </c>
      <c r="N813" s="54">
        <v>36.702181391931816</v>
      </c>
      <c r="O813" s="54">
        <v>0.10455090746698609</v>
      </c>
      <c r="P813" s="54">
        <v>1.9047921560341217</v>
      </c>
      <c r="Q813" s="54">
        <v>359.91428571428594</v>
      </c>
      <c r="R813" s="54">
        <v>0.94322327883618828</v>
      </c>
      <c r="S813" s="54">
        <v>6.0513130817730918</v>
      </c>
      <c r="T813" s="54">
        <v>4.8526077097505553E-3</v>
      </c>
      <c r="U813" s="54">
        <v>0.14885148599600181</v>
      </c>
      <c r="V813" s="54">
        <v>16.295267223924714</v>
      </c>
      <c r="W813" s="54">
        <v>8.9375156660878741</v>
      </c>
    </row>
    <row r="814" spans="3:23" x14ac:dyDescent="0.25">
      <c r="C814" s="52">
        <v>1</v>
      </c>
      <c r="D814" s="55">
        <v>117</v>
      </c>
      <c r="E814" s="55">
        <v>128</v>
      </c>
      <c r="F814" s="55">
        <v>40.127000000000002</v>
      </c>
      <c r="G814" s="55">
        <v>0.83804352380838776</v>
      </c>
      <c r="H814" s="55">
        <v>0.9140625</v>
      </c>
      <c r="I814" s="55">
        <v>0.55714285714285716</v>
      </c>
      <c r="J814" s="55">
        <v>12.205286835384658</v>
      </c>
      <c r="K814" s="55">
        <v>205</v>
      </c>
      <c r="L814" s="55">
        <v>129.59829059829059</v>
      </c>
      <c r="M814" s="55">
        <v>1308.0527556734453</v>
      </c>
      <c r="N814" s="55">
        <v>36.167011981548121</v>
      </c>
      <c r="O814" s="55">
        <v>0.10377048032828175</v>
      </c>
      <c r="P814" s="55">
        <v>2.0384275083769787</v>
      </c>
      <c r="Q814" s="55">
        <v>340.21333333333308</v>
      </c>
      <c r="R814" s="55">
        <v>0.94725582582831691</v>
      </c>
      <c r="S814" s="55">
        <v>6.1478918562245877</v>
      </c>
      <c r="T814" s="55">
        <v>4.6419753086419952E-3</v>
      </c>
      <c r="U814" s="55">
        <v>0.1472730627669061</v>
      </c>
      <c r="V814" s="55">
        <v>16.968434355108254</v>
      </c>
      <c r="W814" s="55">
        <v>9.2580351986511982</v>
      </c>
    </row>
    <row r="815" spans="3:23" x14ac:dyDescent="0.25">
      <c r="C815" s="51">
        <v>1</v>
      </c>
      <c r="D815" s="54">
        <v>118</v>
      </c>
      <c r="E815" s="54">
        <v>131</v>
      </c>
      <c r="F815" s="54">
        <v>40.771999999999998</v>
      </c>
      <c r="G815" s="54">
        <v>0.85877374012531105</v>
      </c>
      <c r="H815" s="54">
        <v>0.9007633587786259</v>
      </c>
      <c r="I815" s="54">
        <v>0.56190476190476191</v>
      </c>
      <c r="J815" s="54">
        <v>12.257335203001881</v>
      </c>
      <c r="K815" s="54">
        <v>196</v>
      </c>
      <c r="L815" s="54">
        <v>126.14406779661017</v>
      </c>
      <c r="M815" s="54">
        <v>1207.71410980733</v>
      </c>
      <c r="N815" s="54">
        <v>34.752181367611016</v>
      </c>
      <c r="O815" s="54">
        <v>0.19949019303207308</v>
      </c>
      <c r="P815" s="54">
        <v>2.1008650524881864</v>
      </c>
      <c r="Q815" s="54">
        <v>344.99555555555565</v>
      </c>
      <c r="R815" s="54">
        <v>0.94148842807475253</v>
      </c>
      <c r="S815" s="54">
        <v>6.1429463331318006</v>
      </c>
      <c r="T815" s="54">
        <v>4.6814814814815E-3</v>
      </c>
      <c r="U815" s="54">
        <v>0.15253920959550102</v>
      </c>
      <c r="V815" s="54">
        <v>17.575578972323044</v>
      </c>
      <c r="W815" s="54">
        <v>9.0049360601669743</v>
      </c>
    </row>
    <row r="816" spans="3:23" x14ac:dyDescent="0.25">
      <c r="C816" s="52">
        <v>1</v>
      </c>
      <c r="D816" s="55">
        <v>123</v>
      </c>
      <c r="E816" s="55">
        <v>140</v>
      </c>
      <c r="F816" s="55">
        <v>42.640999999999998</v>
      </c>
      <c r="G816" s="55">
        <v>0.84690095261434406</v>
      </c>
      <c r="H816" s="55">
        <v>0.87857142857142856</v>
      </c>
      <c r="I816" s="55">
        <v>0.54666666666666663</v>
      </c>
      <c r="J816" s="55">
        <v>12.514330345744634</v>
      </c>
      <c r="K816" s="55">
        <v>199</v>
      </c>
      <c r="L816" s="55">
        <v>125.20325203252033</v>
      </c>
      <c r="M816" s="55">
        <v>1237.8190057310412</v>
      </c>
      <c r="N816" s="55">
        <v>35.182652056532653</v>
      </c>
      <c r="O816" s="55">
        <v>0.32935877281165282</v>
      </c>
      <c r="P816" s="55">
        <v>2.1493947999424456</v>
      </c>
      <c r="Q816" s="55">
        <v>316.48750000000001</v>
      </c>
      <c r="R816" s="55">
        <v>0.94650024973040703</v>
      </c>
      <c r="S816" s="55">
        <v>6.1006537328056192</v>
      </c>
      <c r="T816" s="55">
        <v>4.4097222222222324E-3</v>
      </c>
      <c r="U816" s="55">
        <v>0.15693247914754699</v>
      </c>
      <c r="V816" s="55">
        <v>17.89656941904817</v>
      </c>
      <c r="W816" s="55">
        <v>9.5165128030998218</v>
      </c>
    </row>
    <row r="817" spans="3:23" x14ac:dyDescent="0.25">
      <c r="C817" s="51">
        <v>1</v>
      </c>
      <c r="D817" s="54">
        <v>121</v>
      </c>
      <c r="E817" s="54">
        <v>138</v>
      </c>
      <c r="F817" s="54">
        <v>43.103999999999999</v>
      </c>
      <c r="G817" s="54">
        <v>0.87016578305570091</v>
      </c>
      <c r="H817" s="54">
        <v>0.87681159420289856</v>
      </c>
      <c r="I817" s="54">
        <v>0.5377777777777778</v>
      </c>
      <c r="J817" s="54">
        <v>12.412170838050638</v>
      </c>
      <c r="K817" s="54">
        <v>202</v>
      </c>
      <c r="L817" s="54">
        <v>126.48760330578513</v>
      </c>
      <c r="M817" s="54">
        <v>1274.4185950413219</v>
      </c>
      <c r="N817" s="54">
        <v>35.698999916542789</v>
      </c>
      <c r="O817" s="54">
        <v>0.44474819288712397</v>
      </c>
      <c r="P817" s="54">
        <v>2.2137013853389949</v>
      </c>
      <c r="Q817" s="54">
        <v>336.62916666666672</v>
      </c>
      <c r="R817" s="54">
        <v>0.94576123758686415</v>
      </c>
      <c r="S817" s="54">
        <v>6.123287514080463</v>
      </c>
      <c r="T817" s="54">
        <v>4.4791666666666764E-3</v>
      </c>
      <c r="U817" s="54">
        <v>0.15680758566789718</v>
      </c>
      <c r="V817" s="54">
        <v>18.412104183137824</v>
      </c>
      <c r="W817" s="54">
        <v>9.0727315008958058</v>
      </c>
    </row>
    <row r="818" spans="3:23" x14ac:dyDescent="0.25">
      <c r="C818" s="52">
        <v>1</v>
      </c>
      <c r="D818" s="55">
        <v>112</v>
      </c>
      <c r="E818" s="55">
        <v>132</v>
      </c>
      <c r="F818" s="55">
        <v>42.55</v>
      </c>
      <c r="G818" s="55">
        <v>0.89223437455653942</v>
      </c>
      <c r="H818" s="55">
        <v>0.84848484848484851</v>
      </c>
      <c r="I818" s="55">
        <v>0.49777777777777776</v>
      </c>
      <c r="J818" s="55">
        <v>11.941642642883693</v>
      </c>
      <c r="K818" s="55">
        <v>201</v>
      </c>
      <c r="L818" s="55">
        <v>125.39285714285714</v>
      </c>
      <c r="M818" s="55">
        <v>1249.0694980694984</v>
      </c>
      <c r="N818" s="55">
        <v>35.342177324968226</v>
      </c>
      <c r="O818" s="55">
        <v>0.44484468462925258</v>
      </c>
      <c r="P818" s="55">
        <v>2.2566863600817655</v>
      </c>
      <c r="Q818" s="55">
        <v>331.5541666666665</v>
      </c>
      <c r="R818" s="55">
        <v>0.94722675649945964</v>
      </c>
      <c r="S818" s="55">
        <v>6.0371347211067956</v>
      </c>
      <c r="T818" s="55">
        <v>4.6875000000000111E-3</v>
      </c>
      <c r="U818" s="55">
        <v>0.19238837772095779</v>
      </c>
      <c r="V818" s="55">
        <v>18.866485059790001</v>
      </c>
      <c r="W818" s="55">
        <v>8.5195878740196207</v>
      </c>
    </row>
    <row r="819" spans="3:23" x14ac:dyDescent="0.25">
      <c r="C819" s="51">
        <v>1</v>
      </c>
      <c r="D819" s="54">
        <v>74</v>
      </c>
      <c r="E819" s="54">
        <v>79</v>
      </c>
      <c r="F819" s="54">
        <v>28.59</v>
      </c>
      <c r="G819" s="54">
        <v>0.45563120852466532</v>
      </c>
      <c r="H819" s="54">
        <v>0.93670886075949367</v>
      </c>
      <c r="I819" s="54">
        <v>0.67272727272727273</v>
      </c>
      <c r="J819" s="54">
        <v>9.7066846199102415</v>
      </c>
      <c r="K819" s="54">
        <v>198</v>
      </c>
      <c r="L819" s="54">
        <v>124.70270270270271</v>
      </c>
      <c r="M819" s="54">
        <v>1475.061088485747</v>
      </c>
      <c r="N819" s="54">
        <v>38.40652403545193</v>
      </c>
      <c r="O819" s="54">
        <v>0.314996201763103</v>
      </c>
      <c r="P819" s="54">
        <v>1.9415772632455237</v>
      </c>
      <c r="Q819" s="54">
        <v>340.66942148760324</v>
      </c>
      <c r="R819" s="54">
        <v>0.93390271262125202</v>
      </c>
      <c r="S819" s="54">
        <v>5.763243230376875</v>
      </c>
      <c r="T819" s="54">
        <v>8.4010655009903804E-3</v>
      </c>
      <c r="U819" s="54">
        <v>0.11687745032991337</v>
      </c>
      <c r="V819" s="54">
        <v>10.415899314726211</v>
      </c>
      <c r="W819" s="54">
        <v>9.2719068933103195</v>
      </c>
    </row>
    <row r="820" spans="3:23" x14ac:dyDescent="0.25">
      <c r="C820" s="52">
        <v>1</v>
      </c>
      <c r="D820" s="55">
        <v>71</v>
      </c>
      <c r="E820" s="55">
        <v>76</v>
      </c>
      <c r="F820" s="55">
        <v>27.828999999999997</v>
      </c>
      <c r="G820" s="55">
        <v>0.47408509384591513</v>
      </c>
      <c r="H820" s="55">
        <v>0.93421052631578949</v>
      </c>
      <c r="I820" s="55">
        <v>0.71717171717171713</v>
      </c>
      <c r="J820" s="55">
        <v>9.5078918628787825</v>
      </c>
      <c r="K820" s="55">
        <v>197</v>
      </c>
      <c r="L820" s="55">
        <v>127.30985915492958</v>
      </c>
      <c r="M820" s="55">
        <v>1440.9026156941648</v>
      </c>
      <c r="N820" s="55">
        <v>37.959223064943842</v>
      </c>
      <c r="O820" s="55">
        <v>0.27327061909260109</v>
      </c>
      <c r="P820" s="55">
        <v>1.8950063071556491</v>
      </c>
      <c r="Q820" s="55">
        <v>379.79090909090911</v>
      </c>
      <c r="R820" s="55">
        <v>0.91831144817415833</v>
      </c>
      <c r="S820" s="55">
        <v>5.6990428941525657</v>
      </c>
      <c r="T820" s="55">
        <v>9.2561983471074125E-3</v>
      </c>
      <c r="U820" s="55">
        <v>0.10991599534850569</v>
      </c>
      <c r="V820" s="55">
        <v>10.234410369556226</v>
      </c>
      <c r="W820" s="55">
        <v>9.0111837236623877</v>
      </c>
    </row>
    <row r="821" spans="3:23" x14ac:dyDescent="0.25">
      <c r="C821" s="51">
        <v>1</v>
      </c>
      <c r="D821" s="54">
        <v>78</v>
      </c>
      <c r="E821" s="54">
        <v>82</v>
      </c>
      <c r="F821" s="54">
        <v>29.326000000000001</v>
      </c>
      <c r="G821" s="54">
        <v>0.61232033115257467</v>
      </c>
      <c r="H821" s="54">
        <v>0.95121951219512191</v>
      </c>
      <c r="I821" s="54">
        <v>0.72222222222222221</v>
      </c>
      <c r="J821" s="54">
        <v>9.9655749703337584</v>
      </c>
      <c r="K821" s="54">
        <v>198</v>
      </c>
      <c r="L821" s="54">
        <v>125.51282051282051</v>
      </c>
      <c r="M821" s="54">
        <v>1384.3050283050281</v>
      </c>
      <c r="N821" s="54">
        <v>37.206249855434613</v>
      </c>
      <c r="O821" s="54">
        <v>0.38362295854733397</v>
      </c>
      <c r="P821" s="54">
        <v>1.9945706376160983</v>
      </c>
      <c r="Q821" s="54">
        <v>337.83333333333337</v>
      </c>
      <c r="R821" s="54">
        <v>0.92580204092560769</v>
      </c>
      <c r="S821" s="54">
        <v>5.753225616242676</v>
      </c>
      <c r="T821" s="54">
        <v>8.3333333333333141E-3</v>
      </c>
      <c r="U821" s="54">
        <v>0.11582279182246341</v>
      </c>
      <c r="V821" s="54">
        <v>11.305687884114107</v>
      </c>
      <c r="W821" s="54">
        <v>8.9383873237610683</v>
      </c>
    </row>
    <row r="822" spans="3:23" x14ac:dyDescent="0.25">
      <c r="C822" s="52">
        <v>1</v>
      </c>
      <c r="D822" s="55">
        <v>81</v>
      </c>
      <c r="E822" s="55">
        <v>85</v>
      </c>
      <c r="F822" s="55">
        <v>30.36</v>
      </c>
      <c r="G822" s="55">
        <v>0.53864877520711518</v>
      </c>
      <c r="H822" s="55">
        <v>0.95294117647058818</v>
      </c>
      <c r="I822" s="55">
        <v>0.67500000000000004</v>
      </c>
      <c r="J822" s="55">
        <v>10.155412503859614</v>
      </c>
      <c r="K822" s="55">
        <v>209</v>
      </c>
      <c r="L822" s="55">
        <v>129.41975308641975</v>
      </c>
      <c r="M822" s="55">
        <v>1507.7216049382719</v>
      </c>
      <c r="N822" s="55">
        <v>38.829390993656752</v>
      </c>
      <c r="O822" s="55">
        <v>0.46260118158515645</v>
      </c>
      <c r="P822" s="55">
        <v>2.0667447921004483</v>
      </c>
      <c r="Q822" s="55">
        <v>364.42424242424227</v>
      </c>
      <c r="R822" s="55">
        <v>0.92658276864116684</v>
      </c>
      <c r="S822" s="55">
        <v>5.7593617311728424</v>
      </c>
      <c r="T822" s="55">
        <v>8.0348943985307768E-3</v>
      </c>
      <c r="U822" s="55">
        <v>0.11623738387151636</v>
      </c>
      <c r="V822" s="55">
        <v>11.193722803500524</v>
      </c>
      <c r="W822" s="55">
        <v>9.4310518975570332</v>
      </c>
    </row>
    <row r="823" spans="3:23" x14ac:dyDescent="0.25">
      <c r="C823" s="51">
        <v>1</v>
      </c>
      <c r="D823" s="54">
        <v>92</v>
      </c>
      <c r="E823" s="54">
        <v>97</v>
      </c>
      <c r="F823" s="54">
        <v>31.683</v>
      </c>
      <c r="G823" s="54">
        <v>0.35421324643936575</v>
      </c>
      <c r="H823" s="54">
        <v>0.94845360824742264</v>
      </c>
      <c r="I823" s="54">
        <v>0.69696969696969702</v>
      </c>
      <c r="J823" s="54">
        <v>10.823032759612019</v>
      </c>
      <c r="K823" s="54">
        <v>195</v>
      </c>
      <c r="L823" s="54">
        <v>125.81521739130434</v>
      </c>
      <c r="M823" s="54">
        <v>1249.5369087434306</v>
      </c>
      <c r="N823" s="54">
        <v>35.34878935329229</v>
      </c>
      <c r="O823" s="54">
        <v>0.24865682306736991</v>
      </c>
      <c r="P823" s="54">
        <v>1.9666240638781063</v>
      </c>
      <c r="Q823" s="54">
        <v>323.2167832167832</v>
      </c>
      <c r="R823" s="54">
        <v>0.92980208943325815</v>
      </c>
      <c r="S823" s="54">
        <v>5.8944934453947653</v>
      </c>
      <c r="T823" s="54">
        <v>7.1886155802239823E-3</v>
      </c>
      <c r="U823" s="54">
        <v>0.12669050315148447</v>
      </c>
      <c r="V823" s="54">
        <v>11.282928110622954</v>
      </c>
      <c r="W823" s="54">
        <v>10.551395839910919</v>
      </c>
    </row>
    <row r="824" spans="3:23" x14ac:dyDescent="0.25">
      <c r="C824" s="52">
        <v>1</v>
      </c>
      <c r="D824" s="55">
        <v>88</v>
      </c>
      <c r="E824" s="55">
        <v>93</v>
      </c>
      <c r="F824" s="55">
        <v>31.104000000000003</v>
      </c>
      <c r="G824" s="55">
        <v>0.40176027691507721</v>
      </c>
      <c r="H824" s="55">
        <v>0.94623655913978499</v>
      </c>
      <c r="I824" s="55">
        <v>0.72727272727272729</v>
      </c>
      <c r="J824" s="55">
        <v>10.585134856802455</v>
      </c>
      <c r="K824" s="55">
        <v>184</v>
      </c>
      <c r="L824" s="55">
        <v>122.46590909090909</v>
      </c>
      <c r="M824" s="55">
        <v>1058.0907784743995</v>
      </c>
      <c r="N824" s="55">
        <v>32.528307341059104</v>
      </c>
      <c r="O824" s="55">
        <v>0.26987037871177649</v>
      </c>
      <c r="P824" s="55">
        <v>1.912558752109117</v>
      </c>
      <c r="Q824" s="55">
        <v>286.99242424242425</v>
      </c>
      <c r="R824" s="55">
        <v>0.9255324267672066</v>
      </c>
      <c r="S824" s="55">
        <v>5.743300368538959</v>
      </c>
      <c r="T824" s="55">
        <v>7.5757575757575907E-3</v>
      </c>
      <c r="U824" s="55">
        <v>0.12799258037455957</v>
      </c>
      <c r="V824" s="55">
        <v>11.156546227658866</v>
      </c>
      <c r="W824" s="55">
        <v>10.216550053853473</v>
      </c>
    </row>
    <row r="825" spans="3:23" x14ac:dyDescent="0.25">
      <c r="C825" s="51">
        <v>1</v>
      </c>
      <c r="D825" s="54">
        <v>78</v>
      </c>
      <c r="E825" s="54">
        <v>83</v>
      </c>
      <c r="F825" s="54">
        <v>29.144000000000002</v>
      </c>
      <c r="G825" s="54">
        <v>0.47607794166634154</v>
      </c>
      <c r="H825" s="54">
        <v>0.93975903614457834</v>
      </c>
      <c r="I825" s="54">
        <v>0.70909090909090911</v>
      </c>
      <c r="J825" s="54">
        <v>9.9655749703337584</v>
      </c>
      <c r="K825" s="54">
        <v>190</v>
      </c>
      <c r="L825" s="54">
        <v>124.38461538461539</v>
      </c>
      <c r="M825" s="54">
        <v>1112.4995004995003</v>
      </c>
      <c r="N825" s="54">
        <v>33.354152672485931</v>
      </c>
      <c r="O825" s="54">
        <v>0.2771345318802555</v>
      </c>
      <c r="P825" s="54">
        <v>1.9124996204827251</v>
      </c>
      <c r="Q825" s="54">
        <v>292.11570247933884</v>
      </c>
      <c r="R825" s="54">
        <v>0.92542250991570485</v>
      </c>
      <c r="S825" s="54">
        <v>5.6909851935212217</v>
      </c>
      <c r="T825" s="54">
        <v>8.264462809917366E-3</v>
      </c>
      <c r="U825" s="54">
        <v>0.11097131944358937</v>
      </c>
      <c r="V825" s="54">
        <v>10.7142335178435</v>
      </c>
      <c r="W825" s="54">
        <v>9.4221300550022455</v>
      </c>
    </row>
    <row r="826" spans="3:23" x14ac:dyDescent="0.25">
      <c r="C826" s="52">
        <v>1</v>
      </c>
      <c r="D826" s="55">
        <v>81</v>
      </c>
      <c r="E826" s="55">
        <v>85</v>
      </c>
      <c r="F826" s="55">
        <v>29.606999999999999</v>
      </c>
      <c r="G826" s="55">
        <v>0.54610941797536194</v>
      </c>
      <c r="H826" s="55">
        <v>0.95294117647058818</v>
      </c>
      <c r="I826" s="55">
        <v>0.73636363636363633</v>
      </c>
      <c r="J826" s="55">
        <v>10.155412503859614</v>
      </c>
      <c r="K826" s="55">
        <v>186</v>
      </c>
      <c r="L826" s="55">
        <v>122.28395061728395</v>
      </c>
      <c r="M826" s="55">
        <v>1178.2558641975311</v>
      </c>
      <c r="N826" s="55">
        <v>34.325731808623267</v>
      </c>
      <c r="O826" s="55">
        <v>0.28369463770176351</v>
      </c>
      <c r="P826" s="55">
        <v>1.8384100445097473</v>
      </c>
      <c r="Q826" s="55">
        <v>301.47107438016525</v>
      </c>
      <c r="R826" s="55">
        <v>0.91692374013038924</v>
      </c>
      <c r="S826" s="55">
        <v>5.8180640460143662</v>
      </c>
      <c r="T826" s="55">
        <v>8.537668192063393E-3</v>
      </c>
      <c r="U826" s="55">
        <v>0.11725018069496809</v>
      </c>
      <c r="V826" s="55">
        <v>11.193199373246966</v>
      </c>
      <c r="W826" s="55">
        <v>9.3766982016877574</v>
      </c>
    </row>
    <row r="827" spans="3:23" x14ac:dyDescent="0.25">
      <c r="C827" s="51">
        <v>1</v>
      </c>
      <c r="D827" s="54">
        <v>80</v>
      </c>
      <c r="E827" s="54">
        <v>85</v>
      </c>
      <c r="F827" s="54">
        <v>30.177999999999997</v>
      </c>
      <c r="G827" s="54">
        <v>0.56297224122578393</v>
      </c>
      <c r="H827" s="54">
        <v>0.94117647058823528</v>
      </c>
      <c r="I827" s="54">
        <v>0.66666666666666663</v>
      </c>
      <c r="J827" s="54">
        <v>10.09253008808064</v>
      </c>
      <c r="K827" s="54">
        <v>188</v>
      </c>
      <c r="L827" s="54">
        <v>125.22499999999999</v>
      </c>
      <c r="M827" s="54">
        <v>1126.277848101266</v>
      </c>
      <c r="N827" s="54">
        <v>33.560063291079565</v>
      </c>
      <c r="O827" s="54">
        <v>0.26206310293984469</v>
      </c>
      <c r="P827" s="54">
        <v>1.8780762842158298</v>
      </c>
      <c r="Q827" s="54">
        <v>303.57575757575739</v>
      </c>
      <c r="R827" s="54">
        <v>0.92349860627331448</v>
      </c>
      <c r="S827" s="54">
        <v>5.8530559073332729</v>
      </c>
      <c r="T827" s="54">
        <v>7.5757575757575907E-3</v>
      </c>
      <c r="U827" s="54">
        <v>0.10867871179366639</v>
      </c>
      <c r="V827" s="54">
        <v>11.228566231064777</v>
      </c>
      <c r="W827" s="54">
        <v>9.280138310459515</v>
      </c>
    </row>
    <row r="828" spans="3:23" x14ac:dyDescent="0.25">
      <c r="C828" s="52">
        <v>1</v>
      </c>
      <c r="D828" s="55">
        <v>75</v>
      </c>
      <c r="E828" s="55">
        <v>80</v>
      </c>
      <c r="F828" s="55">
        <v>28.59</v>
      </c>
      <c r="G828" s="55">
        <v>0.43297699639620379</v>
      </c>
      <c r="H828" s="55">
        <v>0.9375</v>
      </c>
      <c r="I828" s="55">
        <v>0.68181818181818177</v>
      </c>
      <c r="J828" s="55">
        <v>9.7720502380583998</v>
      </c>
      <c r="K828" s="55">
        <v>186</v>
      </c>
      <c r="L828" s="55">
        <v>126.37333333333333</v>
      </c>
      <c r="M828" s="55">
        <v>1101.2100900900903</v>
      </c>
      <c r="N828" s="55">
        <v>33.184485683675895</v>
      </c>
      <c r="O828" s="55">
        <v>0.21185873471308123</v>
      </c>
      <c r="P828" s="55">
        <v>1.8494475606096086</v>
      </c>
      <c r="Q828" s="55">
        <v>290.77685950413229</v>
      </c>
      <c r="R828" s="55">
        <v>0.93126717741120912</v>
      </c>
      <c r="S828" s="55">
        <v>5.4952246903804971</v>
      </c>
      <c r="T828" s="55">
        <v>8.264462809917366E-3</v>
      </c>
      <c r="U828" s="55">
        <v>0.12858989843650526</v>
      </c>
      <c r="V828" s="55">
        <v>10.39592588704852</v>
      </c>
      <c r="W828" s="55">
        <v>9.3709392660913142</v>
      </c>
    </row>
    <row r="829" spans="3:23" x14ac:dyDescent="0.25">
      <c r="C829" s="51">
        <v>1</v>
      </c>
      <c r="D829" s="54">
        <v>80</v>
      </c>
      <c r="E829" s="54">
        <v>87</v>
      </c>
      <c r="F829" s="54">
        <v>30.367999999999999</v>
      </c>
      <c r="G829" s="54">
        <v>0.61628116503322361</v>
      </c>
      <c r="H829" s="54">
        <v>0.91954022988505746</v>
      </c>
      <c r="I829" s="54">
        <v>0.66666666666666663</v>
      </c>
      <c r="J829" s="54">
        <v>10.09253008808064</v>
      </c>
      <c r="K829" s="54">
        <v>183</v>
      </c>
      <c r="L829" s="54">
        <v>120.2</v>
      </c>
      <c r="M829" s="54">
        <v>1130.8455696202523</v>
      </c>
      <c r="N829" s="54">
        <v>33.628047365558594</v>
      </c>
      <c r="O829" s="54">
        <v>0.2957946043409333</v>
      </c>
      <c r="P829" s="54">
        <v>1.9513863520881205</v>
      </c>
      <c r="Q829" s="54">
        <v>293.719696969697</v>
      </c>
      <c r="R829" s="54">
        <v>0.92766671265796086</v>
      </c>
      <c r="S829" s="54">
        <v>5.7186198135562307</v>
      </c>
      <c r="T829" s="54">
        <v>7.5757575757575907E-3</v>
      </c>
      <c r="U829" s="54">
        <v>0.11320485110922186</v>
      </c>
      <c r="V829" s="54">
        <v>11.516506373408106</v>
      </c>
      <c r="W829" s="54">
        <v>9.0695505741970095</v>
      </c>
    </row>
    <row r="830" spans="3:23" x14ac:dyDescent="0.25">
      <c r="C830" s="52">
        <v>1</v>
      </c>
      <c r="D830" s="55">
        <v>74</v>
      </c>
      <c r="E830" s="55">
        <v>79</v>
      </c>
      <c r="F830" s="55">
        <v>28.407999999999998</v>
      </c>
      <c r="G830" s="55">
        <v>0.57822142498407259</v>
      </c>
      <c r="H830" s="55">
        <v>0.93670886075949367</v>
      </c>
      <c r="I830" s="55">
        <v>0.67272727272727273</v>
      </c>
      <c r="J830" s="55">
        <v>9.7066846199102415</v>
      </c>
      <c r="K830" s="55">
        <v>176</v>
      </c>
      <c r="L830" s="55">
        <v>121.06756756756756</v>
      </c>
      <c r="M830" s="55">
        <v>961.84468715290609</v>
      </c>
      <c r="N830" s="55">
        <v>31.013620993894055</v>
      </c>
      <c r="O830" s="55">
        <v>0.17845563013511767</v>
      </c>
      <c r="P830" s="55">
        <v>1.8694741472501619</v>
      </c>
      <c r="Q830" s="55">
        <v>260.41322314049575</v>
      </c>
      <c r="R830" s="55">
        <v>0.93144163770590116</v>
      </c>
      <c r="S830" s="55">
        <v>5.7397927237078257</v>
      </c>
      <c r="T830" s="55">
        <v>8.264462809917366E-3</v>
      </c>
      <c r="U830" s="55">
        <v>0.11242092434388251</v>
      </c>
      <c r="V830" s="55">
        <v>10.8680399911023</v>
      </c>
      <c r="W830" s="55">
        <v>8.8670151977471949</v>
      </c>
    </row>
    <row r="831" spans="3:23" x14ac:dyDescent="0.25">
      <c r="C831" s="51">
        <v>1</v>
      </c>
      <c r="D831" s="54">
        <v>74</v>
      </c>
      <c r="E831" s="54">
        <v>78</v>
      </c>
      <c r="F831" s="54">
        <v>28.035999999999998</v>
      </c>
      <c r="G831" s="54">
        <v>0.40881045347601674</v>
      </c>
      <c r="H831" s="54">
        <v>0.94871794871794868</v>
      </c>
      <c r="I831" s="54">
        <v>0.67272727272727273</v>
      </c>
      <c r="J831" s="54">
        <v>9.7066846199102415</v>
      </c>
      <c r="K831" s="54">
        <v>175</v>
      </c>
      <c r="L831" s="54">
        <v>120.5</v>
      </c>
      <c r="M831" s="54">
        <v>948.33561643835617</v>
      </c>
      <c r="N831" s="54">
        <v>30.795058311981748</v>
      </c>
      <c r="O831" s="54">
        <v>0.22352489491754673</v>
      </c>
      <c r="P831" s="54">
        <v>1.8935160641597832</v>
      </c>
      <c r="Q831" s="54">
        <v>277.47107438016525</v>
      </c>
      <c r="R831" s="54">
        <v>0.92292804465606759</v>
      </c>
      <c r="S831" s="54">
        <v>5.4659459330795768</v>
      </c>
      <c r="T831" s="54">
        <v>8.4010655009903786E-3</v>
      </c>
      <c r="U831" s="54">
        <v>0.11929237327705777</v>
      </c>
      <c r="V831" s="54">
        <v>10.245943230337266</v>
      </c>
      <c r="W831" s="54">
        <v>9.3506456868849597</v>
      </c>
    </row>
    <row r="832" spans="3:23" x14ac:dyDescent="0.25">
      <c r="C832" s="52">
        <v>1</v>
      </c>
      <c r="D832" s="55">
        <v>83</v>
      </c>
      <c r="E832" s="55">
        <v>87</v>
      </c>
      <c r="F832" s="55">
        <v>30.086999999999996</v>
      </c>
      <c r="G832" s="55">
        <v>0.55365829889239804</v>
      </c>
      <c r="H832" s="55">
        <v>0.95402298850574707</v>
      </c>
      <c r="I832" s="55">
        <v>0.68595041322314054</v>
      </c>
      <c r="J832" s="55">
        <v>10.280023453913834</v>
      </c>
      <c r="K832" s="55">
        <v>178</v>
      </c>
      <c r="L832" s="55">
        <v>120.02409638554217</v>
      </c>
      <c r="M832" s="55">
        <v>959.267704966206</v>
      </c>
      <c r="N832" s="55">
        <v>30.972047154913831</v>
      </c>
      <c r="O832" s="55">
        <v>0.248719404258577</v>
      </c>
      <c r="P832" s="55">
        <v>1.8279561138841167</v>
      </c>
      <c r="Q832" s="55">
        <v>263.39393939393943</v>
      </c>
      <c r="R832" s="55">
        <v>0.9251596939300899</v>
      </c>
      <c r="S832" s="55">
        <v>5.7030582565178038</v>
      </c>
      <c r="T832" s="55">
        <v>7.5757575757575907E-3</v>
      </c>
      <c r="U832" s="55">
        <v>0.13155976055589325</v>
      </c>
      <c r="V832" s="55">
        <v>11.35835526667198</v>
      </c>
      <c r="W832" s="55">
        <v>9.4586016425881727</v>
      </c>
    </row>
    <row r="833" spans="3:23" x14ac:dyDescent="0.25">
      <c r="C833" s="51">
        <v>1</v>
      </c>
      <c r="D833" s="54">
        <v>81</v>
      </c>
      <c r="E833" s="54">
        <v>85</v>
      </c>
      <c r="F833" s="54">
        <v>29.606999999999999</v>
      </c>
      <c r="G833" s="54">
        <v>0.54610941797536139</v>
      </c>
      <c r="H833" s="54">
        <v>0.95294117647058818</v>
      </c>
      <c r="I833" s="54">
        <v>0.73636363636363633</v>
      </c>
      <c r="J833" s="54">
        <v>10.155412503859614</v>
      </c>
      <c r="K833" s="54">
        <v>196</v>
      </c>
      <c r="L833" s="54">
        <v>125.1358024691358</v>
      </c>
      <c r="M833" s="54">
        <v>1237.7688271604936</v>
      </c>
      <c r="N833" s="54">
        <v>35.181938934068057</v>
      </c>
      <c r="O833" s="54">
        <v>0.43780370632777699</v>
      </c>
      <c r="P833" s="54">
        <v>2.0673722123557847</v>
      </c>
      <c r="Q833" s="54">
        <v>345.80165289256178</v>
      </c>
      <c r="R833" s="54">
        <v>0.91210954983693493</v>
      </c>
      <c r="S833" s="54">
        <v>5.8026922867818165</v>
      </c>
      <c r="T833" s="54">
        <v>8.4010655009903786E-3</v>
      </c>
      <c r="U833" s="54">
        <v>0.10582032703927265</v>
      </c>
      <c r="V833" s="54">
        <v>11.193199373246966</v>
      </c>
      <c r="W833" s="54">
        <v>9.3766982016877609</v>
      </c>
    </row>
    <row r="834" spans="3:23" x14ac:dyDescent="0.25">
      <c r="C834" s="52">
        <v>1</v>
      </c>
      <c r="D834" s="55">
        <v>76</v>
      </c>
      <c r="E834" s="55">
        <v>81</v>
      </c>
      <c r="F834" s="55">
        <v>28.871000000000002</v>
      </c>
      <c r="G834" s="55">
        <v>0.62096097286330543</v>
      </c>
      <c r="H834" s="55">
        <v>0.93827160493827155</v>
      </c>
      <c r="I834" s="55">
        <v>0.69090909090909092</v>
      </c>
      <c r="J834" s="55">
        <v>9.8369815187318714</v>
      </c>
      <c r="K834" s="55">
        <v>182</v>
      </c>
      <c r="L834" s="55">
        <v>125.85526315789474</v>
      </c>
      <c r="M834" s="55">
        <v>892.12543859649134</v>
      </c>
      <c r="N834" s="55">
        <v>29.868468969742846</v>
      </c>
      <c r="O834" s="55">
        <v>0.12902597738695454</v>
      </c>
      <c r="P834" s="55">
        <v>1.8446096559612599</v>
      </c>
      <c r="Q834" s="55">
        <v>298.0743801652892</v>
      </c>
      <c r="R834" s="55">
        <v>0.92165722063194599</v>
      </c>
      <c r="S834" s="55">
        <v>5.7181293225687169</v>
      </c>
      <c r="T834" s="55">
        <v>8.264462809917366E-3</v>
      </c>
      <c r="U834" s="55">
        <v>9.6641664056716065E-2</v>
      </c>
      <c r="V834" s="55">
        <v>11.222658266680188</v>
      </c>
      <c r="W834" s="55">
        <v>8.7967850968737391</v>
      </c>
    </row>
    <row r="835" spans="3:23" x14ac:dyDescent="0.25">
      <c r="C835" s="51">
        <v>1</v>
      </c>
      <c r="D835" s="54">
        <v>64</v>
      </c>
      <c r="E835" s="54">
        <v>68</v>
      </c>
      <c r="F835" s="54">
        <v>25.777999999999999</v>
      </c>
      <c r="G835" s="54">
        <v>0.50673931898020219</v>
      </c>
      <c r="H835" s="54">
        <v>0.94117647058823528</v>
      </c>
      <c r="I835" s="54">
        <v>0.71111111111111114</v>
      </c>
      <c r="J835" s="54">
        <v>9.0270333367641005</v>
      </c>
      <c r="K835" s="54">
        <v>161</v>
      </c>
      <c r="L835" s="54">
        <v>121</v>
      </c>
      <c r="M835" s="54">
        <v>568.66666666666663</v>
      </c>
      <c r="N835" s="54">
        <v>23.846732830026561</v>
      </c>
      <c r="O835" s="54">
        <v>4.6406915129496025E-2</v>
      </c>
      <c r="P835" s="54">
        <v>1.810184757319433</v>
      </c>
      <c r="Q835" s="54">
        <v>234.07999999999998</v>
      </c>
      <c r="R835" s="54">
        <v>0.91476543150205025</v>
      </c>
      <c r="S835" s="54">
        <v>5.488204882778696</v>
      </c>
      <c r="T835" s="54">
        <v>9.999999999999995E-3</v>
      </c>
      <c r="U835" s="54">
        <v>0.13032561158299913</v>
      </c>
      <c r="V835" s="54">
        <v>9.8072637554295348</v>
      </c>
      <c r="W835" s="54">
        <v>8.4548355571297105</v>
      </c>
    </row>
    <row r="836" spans="3:23" x14ac:dyDescent="0.25">
      <c r="C836" s="52">
        <v>1</v>
      </c>
      <c r="D836" s="55">
        <v>64</v>
      </c>
      <c r="E836" s="55">
        <v>68</v>
      </c>
      <c r="F836" s="55">
        <v>25.777999999999999</v>
      </c>
      <c r="G836" s="55">
        <v>0.50673931898020219</v>
      </c>
      <c r="H836" s="55">
        <v>0.94117647058823528</v>
      </c>
      <c r="I836" s="55">
        <v>0.71111111111111114</v>
      </c>
      <c r="J836" s="55">
        <v>9.0270333367641005</v>
      </c>
      <c r="K836" s="55">
        <v>161</v>
      </c>
      <c r="L836" s="55">
        <v>117.96875</v>
      </c>
      <c r="M836" s="55">
        <v>573.04662698412699</v>
      </c>
      <c r="N836" s="55">
        <v>23.938392322462406</v>
      </c>
      <c r="O836" s="55">
        <v>0.13091531972254619</v>
      </c>
      <c r="P836" s="55">
        <v>1.8409970448762945</v>
      </c>
      <c r="Q836" s="55">
        <v>220.8300000000001</v>
      </c>
      <c r="R836" s="55">
        <v>0.91420581074641638</v>
      </c>
      <c r="S836" s="55">
        <v>5.53125</v>
      </c>
      <c r="T836" s="55">
        <v>9.999999999999995E-3</v>
      </c>
      <c r="U836" s="55">
        <v>0.11696604982415326</v>
      </c>
      <c r="V836" s="55">
        <v>9.8072637554295348</v>
      </c>
      <c r="W836" s="55">
        <v>8.4548355571297105</v>
      </c>
    </row>
    <row r="837" spans="3:23" x14ac:dyDescent="0.25">
      <c r="C837" s="51">
        <v>1</v>
      </c>
      <c r="D837" s="54">
        <v>62</v>
      </c>
      <c r="E837" s="54">
        <v>66</v>
      </c>
      <c r="F837" s="54">
        <v>26.141999999999996</v>
      </c>
      <c r="G837" s="54">
        <v>0.64023685427621302</v>
      </c>
      <c r="H837" s="54">
        <v>0.93939393939393945</v>
      </c>
      <c r="I837" s="54">
        <v>0.70454545454545459</v>
      </c>
      <c r="J837" s="54">
        <v>8.8848664465809541</v>
      </c>
      <c r="K837" s="54">
        <v>153</v>
      </c>
      <c r="L837" s="54">
        <v>116.06451612903226</v>
      </c>
      <c r="M837" s="54">
        <v>456.97937599153886</v>
      </c>
      <c r="N837" s="54">
        <v>21.377075945777495</v>
      </c>
      <c r="O837" s="54">
        <v>7.934449436044759E-2</v>
      </c>
      <c r="P837" s="54">
        <v>1.7962322344162203</v>
      </c>
      <c r="Q837" s="54">
        <v>189.6767676767677</v>
      </c>
      <c r="R837" s="54">
        <v>0.90635696628376827</v>
      </c>
      <c r="S837" s="54">
        <v>5.5104902619299896</v>
      </c>
      <c r="T837" s="54">
        <v>1.0305070911131534E-2</v>
      </c>
      <c r="U837" s="54">
        <v>0.12057790495689472</v>
      </c>
      <c r="V837" s="54">
        <v>10.222075815102858</v>
      </c>
      <c r="W837" s="54">
        <v>7.8523693026180235</v>
      </c>
    </row>
    <row r="838" spans="3:23" x14ac:dyDescent="0.25">
      <c r="C838" s="52">
        <v>1</v>
      </c>
      <c r="D838" s="55">
        <v>71</v>
      </c>
      <c r="E838" s="55">
        <v>75</v>
      </c>
      <c r="F838" s="55">
        <v>27.646999999999998</v>
      </c>
      <c r="G838" s="55">
        <v>0.61708620086158339</v>
      </c>
      <c r="H838" s="55">
        <v>0.94666666666666666</v>
      </c>
      <c r="I838" s="55">
        <v>0.71717171717171713</v>
      </c>
      <c r="J838" s="55">
        <v>9.5078918628787825</v>
      </c>
      <c r="K838" s="55">
        <v>157</v>
      </c>
      <c r="L838" s="55">
        <v>115.21126760563381</v>
      </c>
      <c r="M838" s="55">
        <v>503.96901408450731</v>
      </c>
      <c r="N838" s="55">
        <v>22.449254198848283</v>
      </c>
      <c r="O838" s="55">
        <v>0.18375349931579038</v>
      </c>
      <c r="P838" s="55">
        <v>1.8776615163006614</v>
      </c>
      <c r="Q838" s="55">
        <v>179.45454545454538</v>
      </c>
      <c r="R838" s="55">
        <v>0.90964659168520534</v>
      </c>
      <c r="S838" s="55">
        <v>5.4699631405400249</v>
      </c>
      <c r="T838" s="55">
        <v>9.2561983471074125E-3</v>
      </c>
      <c r="U838" s="55">
        <v>0.11771074179010223</v>
      </c>
      <c r="V838" s="55">
        <v>10.811808697100766</v>
      </c>
      <c r="W838" s="55">
        <v>8.5077642480410418</v>
      </c>
    </row>
    <row r="839" spans="3:23" x14ac:dyDescent="0.25">
      <c r="C839" s="51">
        <v>1</v>
      </c>
      <c r="D839" s="54">
        <v>70</v>
      </c>
      <c r="E839" s="54">
        <v>74</v>
      </c>
      <c r="F839" s="54">
        <v>27.274999999999999</v>
      </c>
      <c r="G839" s="54">
        <v>0.52023163310087517</v>
      </c>
      <c r="H839" s="54">
        <v>0.94594594594594594</v>
      </c>
      <c r="I839" s="54">
        <v>0.70707070707070707</v>
      </c>
      <c r="J839" s="54">
        <v>9.4406974388262963</v>
      </c>
      <c r="K839" s="54">
        <v>162</v>
      </c>
      <c r="L839" s="54">
        <v>119.37142857142857</v>
      </c>
      <c r="M839" s="54">
        <v>565.16438923395458</v>
      </c>
      <c r="N839" s="54">
        <v>23.77318635004476</v>
      </c>
      <c r="O839" s="54">
        <v>0.16682501361752175</v>
      </c>
      <c r="P839" s="54">
        <v>1.7934759849786677</v>
      </c>
      <c r="Q839" s="54">
        <v>195.63636363636354</v>
      </c>
      <c r="R839" s="54">
        <v>0.91675899874466693</v>
      </c>
      <c r="S839" s="54">
        <v>5.4683592668522492</v>
      </c>
      <c r="T839" s="54">
        <v>9.0909090909090662E-3</v>
      </c>
      <c r="U839" s="54">
        <v>0.10728809003104149</v>
      </c>
      <c r="V839" s="54">
        <v>10.295845496216684</v>
      </c>
      <c r="W839" s="54">
        <v>8.7929115433507636</v>
      </c>
    </row>
    <row r="840" spans="3:23" x14ac:dyDescent="0.25">
      <c r="C840" s="52">
        <v>1</v>
      </c>
      <c r="D840" s="55">
        <v>73</v>
      </c>
      <c r="E840" s="55">
        <v>77</v>
      </c>
      <c r="F840" s="55">
        <v>27.919999999999998</v>
      </c>
      <c r="G840" s="55">
        <v>0.50894301789851271</v>
      </c>
      <c r="H840" s="55">
        <v>0.94805194805194803</v>
      </c>
      <c r="I840" s="55">
        <v>0.73737373737373735</v>
      </c>
      <c r="J840" s="55">
        <v>9.6408758298023347</v>
      </c>
      <c r="K840" s="55">
        <v>169</v>
      </c>
      <c r="L840" s="55">
        <v>121.73972602739725</v>
      </c>
      <c r="M840" s="55">
        <v>737.66742770167389</v>
      </c>
      <c r="N840" s="55">
        <v>27.160033646917189</v>
      </c>
      <c r="O840" s="55">
        <v>0.18442087744520277</v>
      </c>
      <c r="P840" s="55">
        <v>1.7909521313189753</v>
      </c>
      <c r="Q840" s="55">
        <v>208.12727272727261</v>
      </c>
      <c r="R840" s="55">
        <v>0.92167800342328621</v>
      </c>
      <c r="S840" s="55">
        <v>5.4909266135559935</v>
      </c>
      <c r="T840" s="55">
        <v>9.2561983471074142E-3</v>
      </c>
      <c r="U840" s="55">
        <v>0.14687371309909086</v>
      </c>
      <c r="V840" s="55">
        <v>10.462752683682119</v>
      </c>
      <c r="W840" s="55">
        <v>9.0063397255012294</v>
      </c>
    </row>
    <row r="841" spans="3:23" x14ac:dyDescent="0.25">
      <c r="C841" s="51">
        <v>1</v>
      </c>
      <c r="D841" s="54">
        <v>70</v>
      </c>
      <c r="E841" s="54">
        <v>74</v>
      </c>
      <c r="F841" s="54">
        <v>27.274999999999999</v>
      </c>
      <c r="G841" s="54">
        <v>0.52023163310087517</v>
      </c>
      <c r="H841" s="54">
        <v>0.94594594594594594</v>
      </c>
      <c r="I841" s="54">
        <v>0.70707070707070707</v>
      </c>
      <c r="J841" s="54">
        <v>9.4406974388262963</v>
      </c>
      <c r="K841" s="54">
        <v>160</v>
      </c>
      <c r="L841" s="54">
        <v>119.11428571428571</v>
      </c>
      <c r="M841" s="54">
        <v>514.45051759834359</v>
      </c>
      <c r="N841" s="54">
        <v>22.68150166100877</v>
      </c>
      <c r="O841" s="54">
        <v>0.15318271885012166</v>
      </c>
      <c r="P841" s="54">
        <v>1.8402308492763295</v>
      </c>
      <c r="Q841" s="54">
        <v>184.25454545454537</v>
      </c>
      <c r="R841" s="54">
        <v>0.91569175027722149</v>
      </c>
      <c r="S841" s="54">
        <v>5.4397878382808189</v>
      </c>
      <c r="T841" s="54">
        <v>9.4214876033057605E-3</v>
      </c>
      <c r="U841" s="54">
        <v>0.14079716225491171</v>
      </c>
      <c r="V841" s="54">
        <v>10.295845496216684</v>
      </c>
      <c r="W841" s="54">
        <v>8.7929115433507636</v>
      </c>
    </row>
    <row r="842" spans="3:23" x14ac:dyDescent="0.25">
      <c r="C842" s="52">
        <v>1</v>
      </c>
      <c r="D842" s="55">
        <v>67</v>
      </c>
      <c r="E842" s="55">
        <v>71</v>
      </c>
      <c r="F842" s="55">
        <v>26.422999999999998</v>
      </c>
      <c r="G842" s="55">
        <v>0.43138281063974226</v>
      </c>
      <c r="H842" s="55">
        <v>0.94366197183098588</v>
      </c>
      <c r="I842" s="55">
        <v>0.74444444444444446</v>
      </c>
      <c r="J842" s="55">
        <v>9.2361815431083798</v>
      </c>
      <c r="K842" s="55">
        <v>157</v>
      </c>
      <c r="L842" s="55">
        <v>118.14925373134328</v>
      </c>
      <c r="M842" s="55">
        <v>504.40162822252364</v>
      </c>
      <c r="N842" s="55">
        <v>22.458887510794554</v>
      </c>
      <c r="O842" s="55">
        <v>7.5124707946703728E-2</v>
      </c>
      <c r="P842" s="55">
        <v>1.8148412621284253</v>
      </c>
      <c r="Q842" s="55">
        <v>160.13</v>
      </c>
      <c r="R842" s="55">
        <v>0.93484390530102091</v>
      </c>
      <c r="S842" s="55">
        <v>5.5586265038906069</v>
      </c>
      <c r="T842" s="55">
        <v>9.999999999999995E-3</v>
      </c>
      <c r="U842" s="55">
        <v>0.15203544802416311</v>
      </c>
      <c r="V842" s="55">
        <v>9.800800846215429</v>
      </c>
      <c r="W842" s="55">
        <v>8.8419785146193011</v>
      </c>
    </row>
    <row r="843" spans="3:23" x14ac:dyDescent="0.25">
      <c r="C843" s="51">
        <v>1</v>
      </c>
      <c r="D843" s="54">
        <v>64</v>
      </c>
      <c r="E843" s="54">
        <v>69</v>
      </c>
      <c r="F843" s="54">
        <v>26.513999999999999</v>
      </c>
      <c r="G843" s="54">
        <v>0.54416567677249594</v>
      </c>
      <c r="H843" s="54">
        <v>0.92753623188405798</v>
      </c>
      <c r="I843" s="54">
        <v>0.71111111111111114</v>
      </c>
      <c r="J843" s="54">
        <v>9.0270333367641005</v>
      </c>
      <c r="K843" s="54">
        <v>154</v>
      </c>
      <c r="L843" s="54">
        <v>117.984375</v>
      </c>
      <c r="M843" s="54">
        <v>440.77752976190476</v>
      </c>
      <c r="N843" s="54">
        <v>20.994702421370604</v>
      </c>
      <c r="O843" s="54">
        <v>0.14591364085300784</v>
      </c>
      <c r="P843" s="54">
        <v>1.8570046781976228</v>
      </c>
      <c r="Q843" s="54">
        <v>151.00999999999993</v>
      </c>
      <c r="R843" s="54">
        <v>0.91603998667897901</v>
      </c>
      <c r="S843" s="54">
        <v>5.413909765557392</v>
      </c>
      <c r="T843" s="54">
        <v>1.1199999999999986E-2</v>
      </c>
      <c r="U843" s="54">
        <v>0.15709602220329447</v>
      </c>
      <c r="V843" s="54">
        <v>9.9575254123148298</v>
      </c>
      <c r="W843" s="54">
        <v>8.35414256999311</v>
      </c>
    </row>
    <row r="844" spans="3:23" x14ac:dyDescent="0.25">
      <c r="C844" s="52">
        <v>1</v>
      </c>
      <c r="D844" s="55">
        <v>67</v>
      </c>
      <c r="E844" s="55">
        <v>71</v>
      </c>
      <c r="F844" s="55">
        <v>26.422999999999998</v>
      </c>
      <c r="G844" s="55">
        <v>0.43138281063974226</v>
      </c>
      <c r="H844" s="55">
        <v>0.94366197183098588</v>
      </c>
      <c r="I844" s="55">
        <v>0.74444444444444446</v>
      </c>
      <c r="J844" s="55">
        <v>9.2361815431083798</v>
      </c>
      <c r="K844" s="55">
        <v>162</v>
      </c>
      <c r="L844" s="55">
        <v>122.20895522388059</v>
      </c>
      <c r="M844" s="55">
        <v>587.65264586160129</v>
      </c>
      <c r="N844" s="55">
        <v>24.241547926269092</v>
      </c>
      <c r="O844" s="55">
        <v>0.11334982335393892</v>
      </c>
      <c r="P844" s="55">
        <v>1.7692483178880933</v>
      </c>
      <c r="Q844" s="55">
        <v>167.42</v>
      </c>
      <c r="R844" s="55">
        <v>0.92297406828351658</v>
      </c>
      <c r="S844" s="55">
        <v>5.2561688545400047</v>
      </c>
      <c r="T844" s="55">
        <v>1.0199999999999992E-2</v>
      </c>
      <c r="U844" s="55">
        <v>0.1376046893405666</v>
      </c>
      <c r="V844" s="55">
        <v>9.800800846215429</v>
      </c>
      <c r="W844" s="55">
        <v>8.8419785146193011</v>
      </c>
    </row>
    <row r="845" spans="3:23" x14ac:dyDescent="0.25">
      <c r="C845" s="51">
        <v>1</v>
      </c>
      <c r="D845" s="54">
        <v>75</v>
      </c>
      <c r="E845" s="54">
        <v>79</v>
      </c>
      <c r="F845" s="54">
        <v>28.498999999999999</v>
      </c>
      <c r="G845" s="54">
        <v>0.55695063338077322</v>
      </c>
      <c r="H845" s="54">
        <v>0.94936708860759489</v>
      </c>
      <c r="I845" s="54">
        <v>0.68181818181818177</v>
      </c>
      <c r="J845" s="54">
        <v>9.7720502380583998</v>
      </c>
      <c r="K845" s="54">
        <v>166</v>
      </c>
      <c r="L845" s="54">
        <v>118.74666666666667</v>
      </c>
      <c r="M845" s="54">
        <v>657.94846846846838</v>
      </c>
      <c r="N845" s="54">
        <v>25.650506202967385</v>
      </c>
      <c r="O845" s="54">
        <v>0.2603541249702841</v>
      </c>
      <c r="P845" s="54">
        <v>1.8647354394999711</v>
      </c>
      <c r="Q845" s="54">
        <v>210.29752066115708</v>
      </c>
      <c r="R845" s="54">
        <v>0.91680971861337701</v>
      </c>
      <c r="S845" s="54">
        <v>5.7352246903805026</v>
      </c>
      <c r="T845" s="54">
        <v>8.4010655009903804E-3</v>
      </c>
      <c r="U845" s="54">
        <v>0.1121874498576049</v>
      </c>
      <c r="V845" s="54">
        <v>10.813465228349671</v>
      </c>
      <c r="W845" s="54">
        <v>8.981075955075104</v>
      </c>
    </row>
    <row r="846" spans="3:23" x14ac:dyDescent="0.25">
      <c r="C846" s="52">
        <v>1</v>
      </c>
      <c r="D846" s="55">
        <v>73</v>
      </c>
      <c r="E846" s="55">
        <v>78</v>
      </c>
      <c r="F846" s="55">
        <v>28.59</v>
      </c>
      <c r="G846" s="55">
        <v>0.56420710754442804</v>
      </c>
      <c r="H846" s="55">
        <v>0.9358974358974359</v>
      </c>
      <c r="I846" s="55">
        <v>0.66363636363636369</v>
      </c>
      <c r="J846" s="55">
        <v>9.6408758298023347</v>
      </c>
      <c r="K846" s="55">
        <v>164</v>
      </c>
      <c r="L846" s="55">
        <v>120.01369863013699</v>
      </c>
      <c r="M846" s="55">
        <v>661.18036529680387</v>
      </c>
      <c r="N846" s="55">
        <v>25.713427723600056</v>
      </c>
      <c r="O846" s="55">
        <v>0.14707938634649237</v>
      </c>
      <c r="P846" s="55">
        <v>1.7794441523683606</v>
      </c>
      <c r="Q846" s="55">
        <v>193.37190082644634</v>
      </c>
      <c r="R846" s="55">
        <v>0.92779185270619113</v>
      </c>
      <c r="S846" s="55">
        <v>5.5924322236137609</v>
      </c>
      <c r="T846" s="55">
        <v>8.5376681920633947E-3</v>
      </c>
      <c r="U846" s="55">
        <v>0.15589390937861008</v>
      </c>
      <c r="V846" s="55">
        <v>10.710520766575874</v>
      </c>
      <c r="W846" s="55">
        <v>8.8429625645413346</v>
      </c>
    </row>
    <row r="847" spans="3:23" x14ac:dyDescent="0.25">
      <c r="C847" s="51">
        <v>1</v>
      </c>
      <c r="D847" s="54">
        <v>73</v>
      </c>
      <c r="E847" s="54">
        <v>78</v>
      </c>
      <c r="F847" s="54">
        <v>28.680999999999997</v>
      </c>
      <c r="G847" s="54">
        <v>0.54147038644030865</v>
      </c>
      <c r="H847" s="54">
        <v>0.9358974358974359</v>
      </c>
      <c r="I847" s="54">
        <v>0.66363636363636369</v>
      </c>
      <c r="J847" s="54">
        <v>9.6408758298023347</v>
      </c>
      <c r="K847" s="54">
        <v>167</v>
      </c>
      <c r="L847" s="54">
        <v>121.05479452054794</v>
      </c>
      <c r="M847" s="54">
        <v>639.33028919330297</v>
      </c>
      <c r="N847" s="54">
        <v>25.284981494818282</v>
      </c>
      <c r="O847" s="54">
        <v>0.16339039540228567</v>
      </c>
      <c r="P847" s="54">
        <v>1.8658780915375237</v>
      </c>
      <c r="Q847" s="54">
        <v>202.4297520661157</v>
      </c>
      <c r="R847" s="54">
        <v>0.92090932326941677</v>
      </c>
      <c r="S847" s="54">
        <v>5.434764072869557</v>
      </c>
      <c r="T847" s="54">
        <v>8.264462809917366E-3</v>
      </c>
      <c r="U847" s="54">
        <v>0.12357841023820279</v>
      </c>
      <c r="V847" s="54">
        <v>10.616117410649629</v>
      </c>
      <c r="W847" s="54">
        <v>8.9251803493112476</v>
      </c>
    </row>
    <row r="848" spans="3:23" x14ac:dyDescent="0.25">
      <c r="C848" s="52">
        <v>1</v>
      </c>
      <c r="D848" s="55">
        <v>79</v>
      </c>
      <c r="E848" s="55">
        <v>85</v>
      </c>
      <c r="F848" s="55">
        <v>29.995999999999999</v>
      </c>
      <c r="G848" s="55">
        <v>0.6369647303488436</v>
      </c>
      <c r="H848" s="55">
        <v>0.92941176470588238</v>
      </c>
      <c r="I848" s="55">
        <v>0.65833333333333333</v>
      </c>
      <c r="J848" s="55">
        <v>10.029253413593549</v>
      </c>
      <c r="K848" s="55">
        <v>169</v>
      </c>
      <c r="L848" s="55">
        <v>120.36708860759494</v>
      </c>
      <c r="M848" s="55">
        <v>644.56864654333015</v>
      </c>
      <c r="N848" s="55">
        <v>25.388356515208503</v>
      </c>
      <c r="O848" s="55">
        <v>0.27725400816059026</v>
      </c>
      <c r="P848" s="55">
        <v>1.9250682609717806</v>
      </c>
      <c r="Q848" s="55">
        <v>179.11363636363643</v>
      </c>
      <c r="R848" s="55">
        <v>0.93146895644845418</v>
      </c>
      <c r="S848" s="55">
        <v>5.58201429237136</v>
      </c>
      <c r="T848" s="55">
        <v>7.690541781450887E-3</v>
      </c>
      <c r="U848" s="55">
        <v>0.12344705530600722</v>
      </c>
      <c r="V848" s="55">
        <v>11.518179230235651</v>
      </c>
      <c r="W848" s="55">
        <v>8.8792831051511172</v>
      </c>
    </row>
    <row r="849" spans="3:23" x14ac:dyDescent="0.25">
      <c r="C849" s="51">
        <v>1</v>
      </c>
      <c r="D849" s="54">
        <v>83</v>
      </c>
      <c r="E849" s="54">
        <v>87</v>
      </c>
      <c r="F849" s="54">
        <v>30.914000000000001</v>
      </c>
      <c r="G849" s="54">
        <v>0.71333869663095406</v>
      </c>
      <c r="H849" s="54">
        <v>0.95402298850574707</v>
      </c>
      <c r="I849" s="54">
        <v>0.70940170940170943</v>
      </c>
      <c r="J849" s="54">
        <v>10.280023453913834</v>
      </c>
      <c r="K849" s="54">
        <v>169</v>
      </c>
      <c r="L849" s="54">
        <v>118.8433734939759</v>
      </c>
      <c r="M849" s="54">
        <v>654.74346165148404</v>
      </c>
      <c r="N849" s="54">
        <v>25.587955401936359</v>
      </c>
      <c r="O849" s="54">
        <v>0.35049154763062695</v>
      </c>
      <c r="P849" s="54">
        <v>1.9193875881386346</v>
      </c>
      <c r="Q849" s="54">
        <v>171.59999999999997</v>
      </c>
      <c r="R849" s="54">
        <v>0.93306417809423214</v>
      </c>
      <c r="S849" s="54">
        <v>5.6007663891000554</v>
      </c>
      <c r="T849" s="54">
        <v>8.0473372781064926E-3</v>
      </c>
      <c r="U849" s="54">
        <v>0.12001099133994794</v>
      </c>
      <c r="V849" s="54">
        <v>12.350112534943237</v>
      </c>
      <c r="W849" s="54">
        <v>8.6551990952406186</v>
      </c>
    </row>
    <row r="850" spans="3:23" x14ac:dyDescent="0.25">
      <c r="C850" s="52">
        <v>1</v>
      </c>
      <c r="D850" s="55">
        <v>76</v>
      </c>
      <c r="E850" s="55">
        <v>82</v>
      </c>
      <c r="F850" s="55">
        <v>29.813999999999997</v>
      </c>
      <c r="G850" s="55">
        <v>0.71875720757800554</v>
      </c>
      <c r="H850" s="55">
        <v>0.92682926829268297</v>
      </c>
      <c r="I850" s="55">
        <v>0.6333333333333333</v>
      </c>
      <c r="J850" s="55">
        <v>9.8369815187318714</v>
      </c>
      <c r="K850" s="55">
        <v>161</v>
      </c>
      <c r="L850" s="55">
        <v>118.30263157894737</v>
      </c>
      <c r="M850" s="55">
        <v>513.25385964912289</v>
      </c>
      <c r="N850" s="55">
        <v>22.655106701340493</v>
      </c>
      <c r="O850" s="55">
        <v>0.10749291875215521</v>
      </c>
      <c r="P850" s="55">
        <v>1.8490689708010577</v>
      </c>
      <c r="Q850" s="55">
        <v>160.28030303030312</v>
      </c>
      <c r="R850" s="55">
        <v>0.93767636828013234</v>
      </c>
      <c r="S850" s="55">
        <v>5.5865503752002938</v>
      </c>
      <c r="T850" s="55">
        <v>7.5757575757575907E-3</v>
      </c>
      <c r="U850" s="55">
        <v>0.12946774007905568</v>
      </c>
      <c r="V850" s="55">
        <v>11.928375274768047</v>
      </c>
      <c r="W850" s="55">
        <v>8.2933359957093167</v>
      </c>
    </row>
    <row r="851" spans="3:23" x14ac:dyDescent="0.25">
      <c r="C851" s="51">
        <v>1</v>
      </c>
      <c r="D851" s="54">
        <v>73</v>
      </c>
      <c r="E851" s="54">
        <v>77</v>
      </c>
      <c r="F851" s="54">
        <v>27.738</v>
      </c>
      <c r="G851" s="54">
        <v>0.56840537891884446</v>
      </c>
      <c r="H851" s="54">
        <v>0.94805194805194803</v>
      </c>
      <c r="I851" s="54">
        <v>0.73737373737373735</v>
      </c>
      <c r="J851" s="54">
        <v>9.6408758298023347</v>
      </c>
      <c r="K851" s="54">
        <v>149</v>
      </c>
      <c r="L851" s="54">
        <v>114.1917808219178</v>
      </c>
      <c r="M851" s="54">
        <v>416.29604261796044</v>
      </c>
      <c r="N851" s="54">
        <v>20.403334105433856</v>
      </c>
      <c r="O851" s="54">
        <v>0.15892349670239408</v>
      </c>
      <c r="P851" s="54">
        <v>1.8150031478422977</v>
      </c>
      <c r="Q851" s="54">
        <v>150.2818181818181</v>
      </c>
      <c r="R851" s="54">
        <v>0.9217950173035323</v>
      </c>
      <c r="S851" s="54">
        <v>5.2510666819898715</v>
      </c>
      <c r="T851" s="54">
        <v>9.5867768595041085E-3</v>
      </c>
      <c r="U851" s="54">
        <v>0.1370542758326965</v>
      </c>
      <c r="V851" s="54">
        <v>10.701295527432695</v>
      </c>
      <c r="W851" s="54">
        <v>8.8044763452981307</v>
      </c>
    </row>
    <row r="852" spans="3:23" x14ac:dyDescent="0.25">
      <c r="C852" s="52">
        <v>1</v>
      </c>
      <c r="D852" s="55">
        <v>70</v>
      </c>
      <c r="E852" s="55">
        <v>74</v>
      </c>
      <c r="F852" s="55">
        <v>27.274999999999999</v>
      </c>
      <c r="G852" s="55">
        <v>0.52023163310087517</v>
      </c>
      <c r="H852" s="55">
        <v>0.94594594594594594</v>
      </c>
      <c r="I852" s="55">
        <v>0.70707070707070707</v>
      </c>
      <c r="J852" s="55">
        <v>9.4406974388262963</v>
      </c>
      <c r="K852" s="55">
        <v>152</v>
      </c>
      <c r="L852" s="55">
        <v>112.5</v>
      </c>
      <c r="M852" s="55">
        <v>468.83333333333331</v>
      </c>
      <c r="N852" s="55">
        <v>21.652559509982492</v>
      </c>
      <c r="O852" s="55">
        <v>0.16812086267546991</v>
      </c>
      <c r="P852" s="55">
        <v>1.8190904575597078</v>
      </c>
      <c r="Q852" s="55">
        <v>160.78181818181818</v>
      </c>
      <c r="R852" s="55">
        <v>0.92212726140854573</v>
      </c>
      <c r="S852" s="55">
        <v>5.4290037311070556</v>
      </c>
      <c r="T852" s="55">
        <v>9.0909090909090662E-3</v>
      </c>
      <c r="U852" s="55">
        <v>0.12545984860169759</v>
      </c>
      <c r="V852" s="55">
        <v>10.295845496216684</v>
      </c>
      <c r="W852" s="55">
        <v>8.7929115433507636</v>
      </c>
    </row>
    <row r="853" spans="3:23" x14ac:dyDescent="0.25">
      <c r="C853" s="51">
        <v>1</v>
      </c>
      <c r="D853" s="54">
        <v>67</v>
      </c>
      <c r="E853" s="54">
        <v>72</v>
      </c>
      <c r="F853" s="54">
        <v>27.093</v>
      </c>
      <c r="G853" s="54">
        <v>0.50197848358660724</v>
      </c>
      <c r="H853" s="54">
        <v>0.93055555555555558</v>
      </c>
      <c r="I853" s="54">
        <v>0.67</v>
      </c>
      <c r="J853" s="54">
        <v>9.2361815431083798</v>
      </c>
      <c r="K853" s="54">
        <v>146</v>
      </c>
      <c r="L853" s="54">
        <v>110.05970149253731</v>
      </c>
      <c r="M853" s="54">
        <v>414.93577566711883</v>
      </c>
      <c r="N853" s="54">
        <v>20.369972402217901</v>
      </c>
      <c r="O853" s="54">
        <v>7.5664540278725212E-2</v>
      </c>
      <c r="P853" s="54">
        <v>1.83931896270432</v>
      </c>
      <c r="Q853" s="54">
        <v>130.39090909090902</v>
      </c>
      <c r="R853" s="54">
        <v>0.93414033374399763</v>
      </c>
      <c r="S853" s="54">
        <v>5.3530378843261675</v>
      </c>
      <c r="T853" s="54">
        <v>9.0909090909090662E-3</v>
      </c>
      <c r="U853" s="54">
        <v>0.13007358427918531</v>
      </c>
      <c r="V853" s="54">
        <v>10.040834728991344</v>
      </c>
      <c r="W853" s="54">
        <v>8.6841182294755903</v>
      </c>
    </row>
    <row r="854" spans="3:23" x14ac:dyDescent="0.25">
      <c r="C854" s="52">
        <v>1</v>
      </c>
      <c r="D854" s="55">
        <v>60</v>
      </c>
      <c r="E854" s="55">
        <v>64</v>
      </c>
      <c r="F854" s="55">
        <v>25.107999999999997</v>
      </c>
      <c r="G854" s="55">
        <v>0.54667227359053405</v>
      </c>
      <c r="H854" s="55">
        <v>0.9375</v>
      </c>
      <c r="I854" s="55">
        <v>0.75</v>
      </c>
      <c r="J854" s="55">
        <v>8.7403874447366334</v>
      </c>
      <c r="K854" s="55">
        <v>132</v>
      </c>
      <c r="L854" s="55">
        <v>104.98333333333333</v>
      </c>
      <c r="M854" s="55">
        <v>230.28785310734466</v>
      </c>
      <c r="N854" s="55">
        <v>15.175238156528044</v>
      </c>
      <c r="O854" s="55">
        <v>7.5683892666566693E-2</v>
      </c>
      <c r="P854" s="55">
        <v>1.8298639602800149</v>
      </c>
      <c r="Q854" s="55">
        <v>94.966666666666697</v>
      </c>
      <c r="R854" s="55">
        <v>0.89925581623997097</v>
      </c>
      <c r="S854" s="55">
        <v>4.9691462205003445</v>
      </c>
      <c r="T854" s="55">
        <v>1.2345679012345701E-2</v>
      </c>
      <c r="U854" s="55">
        <v>0.1540525815964412</v>
      </c>
      <c r="V854" s="55">
        <v>9.633275663033837</v>
      </c>
      <c r="W854" s="55">
        <v>8.0663911798688925</v>
      </c>
    </row>
    <row r="855" spans="3:23" x14ac:dyDescent="0.25">
      <c r="C855" s="51">
        <v>1</v>
      </c>
      <c r="D855" s="54">
        <v>60</v>
      </c>
      <c r="E855" s="54">
        <v>64</v>
      </c>
      <c r="F855" s="54">
        <v>25.107999999999997</v>
      </c>
      <c r="G855" s="54">
        <v>0.54667227359053405</v>
      </c>
      <c r="H855" s="54">
        <v>0.9375</v>
      </c>
      <c r="I855" s="54">
        <v>0.75</v>
      </c>
      <c r="J855" s="54">
        <v>8.7403874447366334</v>
      </c>
      <c r="K855" s="54">
        <v>123</v>
      </c>
      <c r="L855" s="54">
        <v>101.51666666666667</v>
      </c>
      <c r="M855" s="54">
        <v>175.67768361581915</v>
      </c>
      <c r="N855" s="54">
        <v>13.254345838849202</v>
      </c>
      <c r="O855" s="54">
        <v>0.10108534760733988</v>
      </c>
      <c r="P855" s="54">
        <v>1.8406428778505888</v>
      </c>
      <c r="Q855" s="54">
        <v>62.633333333333347</v>
      </c>
      <c r="R855" s="54">
        <v>0.90677227833663554</v>
      </c>
      <c r="S855" s="54">
        <v>4.9898980954642873</v>
      </c>
      <c r="T855" s="54">
        <v>1.1358024691358047E-2</v>
      </c>
      <c r="U855" s="54">
        <v>0.23413144408242448</v>
      </c>
      <c r="V855" s="54">
        <v>9.633275663033837</v>
      </c>
      <c r="W855" s="54">
        <v>8.0663911798688925</v>
      </c>
    </row>
    <row r="856" spans="3:23" x14ac:dyDescent="0.25">
      <c r="C856" s="52">
        <v>1</v>
      </c>
      <c r="D856" s="55">
        <v>60</v>
      </c>
      <c r="E856" s="55">
        <v>64</v>
      </c>
      <c r="F856" s="55">
        <v>26.050999999999998</v>
      </c>
      <c r="G856" s="55">
        <v>0.68068677120167276</v>
      </c>
      <c r="H856" s="55">
        <v>0.9375</v>
      </c>
      <c r="I856" s="55">
        <v>0.68181818181818177</v>
      </c>
      <c r="J856" s="55">
        <v>8.7403874447366334</v>
      </c>
      <c r="K856" s="55">
        <v>124</v>
      </c>
      <c r="L856" s="55">
        <v>101.55</v>
      </c>
      <c r="M856" s="55">
        <v>166.69237288135591</v>
      </c>
      <c r="N856" s="55">
        <v>12.91094004638531</v>
      </c>
      <c r="O856" s="55">
        <v>8.0304567030044571E-2</v>
      </c>
      <c r="P856" s="55">
        <v>1.8356458738927843</v>
      </c>
      <c r="Q856" s="55">
        <v>78.616161616161605</v>
      </c>
      <c r="R856" s="55">
        <v>0.89437741217389044</v>
      </c>
      <c r="S856" s="55">
        <v>4.9964040875570062</v>
      </c>
      <c r="T856" s="55">
        <v>1.1529435771860032E-2</v>
      </c>
      <c r="U856" s="55">
        <v>0.18492900444772109</v>
      </c>
      <c r="V856" s="55">
        <v>10.323477795994284</v>
      </c>
      <c r="W856" s="55">
        <v>7.5627174404774502</v>
      </c>
    </row>
    <row r="857" spans="3:23" x14ac:dyDescent="0.25">
      <c r="C857" s="51">
        <v>1</v>
      </c>
      <c r="D857" s="54">
        <v>63</v>
      </c>
      <c r="E857" s="54">
        <v>67</v>
      </c>
      <c r="F857" s="54">
        <v>26.513999999999999</v>
      </c>
      <c r="G857" s="54">
        <v>0.66647097450838766</v>
      </c>
      <c r="H857" s="54">
        <v>0.94029850746268662</v>
      </c>
      <c r="I857" s="54">
        <v>0.71590909090909094</v>
      </c>
      <c r="J857" s="54">
        <v>8.9562319821627696</v>
      </c>
      <c r="K857" s="54">
        <v>139</v>
      </c>
      <c r="L857" s="54">
        <v>106.95238095238095</v>
      </c>
      <c r="M857" s="54">
        <v>280.69124423963137</v>
      </c>
      <c r="N857" s="54">
        <v>16.753842670851107</v>
      </c>
      <c r="O857" s="54">
        <v>0.16725516393505591</v>
      </c>
      <c r="P857" s="54">
        <v>1.9207353486082757</v>
      </c>
      <c r="Q857" s="54">
        <v>109.41414141414141</v>
      </c>
      <c r="R857" s="54">
        <v>0.90609089379616081</v>
      </c>
      <c r="S857" s="54">
        <v>5.0722077011403304</v>
      </c>
      <c r="T857" s="54">
        <v>1.0917253341495783E-2</v>
      </c>
      <c r="U857" s="54">
        <v>0.1465329204974106</v>
      </c>
      <c r="V857" s="54">
        <v>10.482915379686641</v>
      </c>
      <c r="W857" s="54">
        <v>7.815338162200347</v>
      </c>
    </row>
    <row r="858" spans="3:23" x14ac:dyDescent="0.25">
      <c r="C858" s="52">
        <v>1</v>
      </c>
      <c r="D858" s="55">
        <v>68</v>
      </c>
      <c r="E858" s="55">
        <v>72</v>
      </c>
      <c r="F858" s="55">
        <v>27.274999999999999</v>
      </c>
      <c r="G858" s="55">
        <v>0.26222252489549491</v>
      </c>
      <c r="H858" s="55">
        <v>0.94444444444444442</v>
      </c>
      <c r="I858" s="55">
        <v>0.68</v>
      </c>
      <c r="J858" s="55">
        <v>9.3048529833625562</v>
      </c>
      <c r="K858" s="55">
        <v>133</v>
      </c>
      <c r="L858" s="55">
        <v>103.66176470588235</v>
      </c>
      <c r="M858" s="55">
        <v>249.06299385425811</v>
      </c>
      <c r="N858" s="55">
        <v>15.78172974848632</v>
      </c>
      <c r="O858" s="55">
        <v>0.1968338179597664</v>
      </c>
      <c r="P858" s="55">
        <v>1.8707669419955544</v>
      </c>
      <c r="Q858" s="55">
        <v>99.363636363636331</v>
      </c>
      <c r="R858" s="55">
        <v>0.91170981854403699</v>
      </c>
      <c r="S858" s="55">
        <v>5.2012178043901871</v>
      </c>
      <c r="T858" s="55">
        <v>9.0909090909090662E-3</v>
      </c>
      <c r="U858" s="55">
        <v>0.1450134605988814</v>
      </c>
      <c r="V858" s="55">
        <v>9.5921183462406603</v>
      </c>
      <c r="W858" s="55">
        <v>9.2564655107480007</v>
      </c>
    </row>
    <row r="859" spans="3:23" x14ac:dyDescent="0.25">
      <c r="C859" s="51"/>
      <c r="D859" s="51"/>
      <c r="E859" s="51"/>
      <c r="F859" s="56"/>
      <c r="G859" s="54"/>
      <c r="H859" s="54"/>
      <c r="I859" s="54"/>
      <c r="J859" s="56"/>
      <c r="K859" s="51"/>
      <c r="L859" s="58"/>
      <c r="M859" s="58"/>
      <c r="N859" s="58"/>
      <c r="O859" s="54"/>
      <c r="P859" s="54"/>
      <c r="Q859" s="58"/>
      <c r="R859" s="54"/>
      <c r="S859" s="54"/>
      <c r="T859" s="54"/>
      <c r="U859" s="54"/>
      <c r="V859" s="56"/>
      <c r="W859" s="56"/>
    </row>
    <row r="860" spans="3:23" x14ac:dyDescent="0.25">
      <c r="C860" s="52"/>
      <c r="D860" s="52"/>
      <c r="E860" s="52"/>
      <c r="F860" s="57"/>
      <c r="G860" s="55"/>
      <c r="H860" s="55"/>
      <c r="I860" s="55"/>
      <c r="J860" s="57"/>
      <c r="K860" s="52"/>
      <c r="L860" s="59"/>
      <c r="M860" s="59"/>
      <c r="N860" s="59"/>
      <c r="O860" s="55"/>
      <c r="P860" s="55"/>
      <c r="Q860" s="59"/>
      <c r="R860" s="55"/>
      <c r="S860" s="55"/>
      <c r="T860" s="55"/>
      <c r="U860" s="55"/>
      <c r="V860" s="57"/>
      <c r="W860" s="57"/>
    </row>
    <row r="861" spans="3:23" x14ac:dyDescent="0.25">
      <c r="C861" s="51"/>
      <c r="D861" s="51"/>
      <c r="E861" s="51"/>
      <c r="F861" s="56"/>
      <c r="G861" s="54"/>
      <c r="H861" s="54"/>
      <c r="I861" s="54"/>
      <c r="J861" s="56"/>
      <c r="K861" s="51"/>
      <c r="L861" s="58"/>
      <c r="M861" s="58"/>
      <c r="N861" s="58"/>
      <c r="O861" s="54"/>
      <c r="P861" s="54"/>
      <c r="Q861" s="58"/>
      <c r="R861" s="54"/>
      <c r="S861" s="54"/>
      <c r="T861" s="54"/>
      <c r="U861" s="54"/>
      <c r="V861" s="56"/>
      <c r="W861" s="56"/>
    </row>
    <row r="862" spans="3:23" x14ac:dyDescent="0.25">
      <c r="C862" s="52"/>
      <c r="D862" s="52"/>
      <c r="E862" s="52"/>
      <c r="F862" s="57"/>
      <c r="G862" s="55"/>
      <c r="H862" s="55"/>
      <c r="I862" s="55"/>
      <c r="J862" s="57"/>
      <c r="K862" s="52"/>
      <c r="L862" s="59"/>
      <c r="M862" s="59"/>
      <c r="N862" s="59"/>
      <c r="O862" s="55"/>
      <c r="P862" s="55"/>
      <c r="Q862" s="59"/>
      <c r="R862" s="55"/>
      <c r="S862" s="55"/>
      <c r="T862" s="55"/>
      <c r="U862" s="55"/>
      <c r="V862" s="57"/>
      <c r="W862" s="57"/>
    </row>
    <row r="863" spans="3:23" x14ac:dyDescent="0.25">
      <c r="C863" s="51"/>
      <c r="D863" s="51"/>
      <c r="E863" s="51"/>
      <c r="F863" s="56"/>
      <c r="G863" s="54"/>
      <c r="H863" s="54"/>
      <c r="I863" s="54"/>
      <c r="J863" s="56"/>
      <c r="K863" s="51"/>
      <c r="L863" s="58"/>
      <c r="M863" s="58"/>
      <c r="N863" s="58"/>
      <c r="O863" s="54"/>
      <c r="P863" s="54"/>
      <c r="Q863" s="58"/>
      <c r="R863" s="54"/>
      <c r="S863" s="54"/>
      <c r="T863" s="54"/>
      <c r="U863" s="54"/>
      <c r="V863" s="56"/>
      <c r="W863" s="56"/>
    </row>
    <row r="864" spans="3:23" x14ac:dyDescent="0.25">
      <c r="C864" s="52"/>
      <c r="D864" s="52"/>
      <c r="E864" s="52"/>
      <c r="F864" s="57"/>
      <c r="G864" s="55"/>
      <c r="H864" s="55"/>
      <c r="I864" s="55"/>
      <c r="J864" s="57"/>
      <c r="K864" s="52"/>
      <c r="L864" s="59"/>
      <c r="M864" s="59"/>
      <c r="N864" s="59"/>
      <c r="O864" s="55"/>
      <c r="P864" s="55"/>
      <c r="Q864" s="59"/>
      <c r="R864" s="55"/>
      <c r="S864" s="55"/>
      <c r="T864" s="55"/>
      <c r="U864" s="55"/>
      <c r="V864" s="57"/>
      <c r="W864" s="57"/>
    </row>
    <row r="865" spans="3:23" x14ac:dyDescent="0.25">
      <c r="C865" s="51"/>
      <c r="D865" s="51"/>
      <c r="E865" s="51"/>
      <c r="F865" s="56"/>
      <c r="G865" s="54"/>
      <c r="H865" s="54"/>
      <c r="I865" s="54"/>
      <c r="J865" s="56"/>
      <c r="K865" s="51"/>
      <c r="L865" s="58"/>
      <c r="M865" s="58"/>
      <c r="N865" s="58"/>
      <c r="O865" s="54"/>
      <c r="P865" s="54"/>
      <c r="Q865" s="58"/>
      <c r="R865" s="54"/>
      <c r="S865" s="54"/>
      <c r="T865" s="54"/>
      <c r="U865" s="54"/>
      <c r="V865" s="56"/>
      <c r="W865" s="56"/>
    </row>
    <row r="866" spans="3:23" x14ac:dyDescent="0.25">
      <c r="C866" s="52"/>
      <c r="D866" s="52"/>
      <c r="E866" s="52"/>
      <c r="F866" s="57"/>
      <c r="G866" s="55"/>
      <c r="H866" s="55"/>
      <c r="I866" s="55"/>
      <c r="J866" s="57"/>
      <c r="K866" s="52"/>
      <c r="L866" s="59"/>
      <c r="M866" s="59"/>
      <c r="N866" s="59"/>
      <c r="O866" s="55"/>
      <c r="P866" s="55"/>
      <c r="Q866" s="59"/>
      <c r="R866" s="55"/>
      <c r="S866" s="55"/>
      <c r="T866" s="55"/>
      <c r="U866" s="55"/>
      <c r="V866" s="57"/>
      <c r="W866" s="57"/>
    </row>
    <row r="867" spans="3:23" x14ac:dyDescent="0.25">
      <c r="C867" s="51"/>
      <c r="D867" s="51"/>
      <c r="E867" s="51"/>
      <c r="F867" s="56"/>
      <c r="G867" s="54"/>
      <c r="H867" s="54"/>
      <c r="I867" s="54"/>
      <c r="J867" s="56"/>
      <c r="K867" s="51"/>
      <c r="L867" s="58"/>
      <c r="M867" s="58"/>
      <c r="N867" s="58"/>
      <c r="O867" s="54"/>
      <c r="P867" s="54"/>
      <c r="Q867" s="58"/>
      <c r="R867" s="54"/>
      <c r="S867" s="54"/>
      <c r="T867" s="54"/>
      <c r="U867" s="54"/>
      <c r="V867" s="56"/>
      <c r="W867" s="56"/>
    </row>
    <row r="868" spans="3:23" x14ac:dyDescent="0.25">
      <c r="C868" s="52"/>
      <c r="D868" s="52"/>
      <c r="E868" s="52"/>
      <c r="F868" s="57"/>
      <c r="G868" s="55"/>
      <c r="H868" s="55"/>
      <c r="I868" s="55"/>
      <c r="J868" s="57"/>
      <c r="K868" s="52"/>
      <c r="L868" s="59"/>
      <c r="M868" s="59"/>
      <c r="N868" s="59"/>
      <c r="O868" s="55"/>
      <c r="P868" s="55"/>
      <c r="Q868" s="59"/>
      <c r="R868" s="55"/>
      <c r="S868" s="55"/>
      <c r="T868" s="55"/>
      <c r="U868" s="55"/>
      <c r="V868" s="57"/>
      <c r="W868" s="57"/>
    </row>
    <row r="869" spans="3:23" x14ac:dyDescent="0.25">
      <c r="C869" s="51"/>
      <c r="D869" s="51"/>
      <c r="E869" s="51"/>
      <c r="F869" s="56"/>
      <c r="G869" s="54"/>
      <c r="H869" s="54"/>
      <c r="I869" s="54"/>
      <c r="J869" s="56"/>
      <c r="K869" s="51"/>
      <c r="L869" s="58"/>
      <c r="M869" s="58"/>
      <c r="N869" s="58"/>
      <c r="O869" s="54"/>
      <c r="P869" s="54"/>
      <c r="Q869" s="58"/>
      <c r="R869" s="54"/>
      <c r="S869" s="54"/>
      <c r="T869" s="54"/>
      <c r="U869" s="54"/>
      <c r="V869" s="56"/>
      <c r="W869" s="56"/>
    </row>
    <row r="870" spans="3:23" x14ac:dyDescent="0.25">
      <c r="C870" s="52"/>
      <c r="D870" s="52"/>
      <c r="E870" s="52"/>
      <c r="F870" s="57"/>
      <c r="G870" s="55"/>
      <c r="H870" s="55"/>
      <c r="I870" s="55"/>
      <c r="J870" s="57"/>
      <c r="K870" s="52"/>
      <c r="L870" s="59"/>
      <c r="M870" s="59"/>
      <c r="N870" s="59"/>
      <c r="O870" s="55"/>
      <c r="P870" s="55"/>
      <c r="Q870" s="59"/>
      <c r="R870" s="55"/>
      <c r="S870" s="55"/>
      <c r="T870" s="55"/>
      <c r="U870" s="55"/>
      <c r="V870" s="57"/>
      <c r="W870" s="57"/>
    </row>
    <row r="871" spans="3:23" x14ac:dyDescent="0.25">
      <c r="C871" s="51"/>
      <c r="D871" s="51"/>
      <c r="E871" s="51"/>
      <c r="F871" s="56"/>
      <c r="G871" s="54"/>
      <c r="H871" s="54"/>
      <c r="I871" s="54"/>
      <c r="J871" s="56"/>
      <c r="K871" s="51"/>
      <c r="L871" s="58"/>
      <c r="M871" s="58"/>
      <c r="N871" s="58"/>
      <c r="O871" s="54"/>
      <c r="P871" s="54"/>
      <c r="Q871" s="58"/>
      <c r="R871" s="54"/>
      <c r="S871" s="54"/>
      <c r="T871" s="54"/>
      <c r="U871" s="54"/>
      <c r="V871" s="56"/>
      <c r="W871" s="56"/>
    </row>
    <row r="872" spans="3:23" x14ac:dyDescent="0.25">
      <c r="C872" s="52"/>
      <c r="D872" s="52"/>
      <c r="E872" s="52"/>
      <c r="F872" s="57"/>
      <c r="G872" s="55"/>
      <c r="H872" s="55"/>
      <c r="I872" s="55"/>
      <c r="J872" s="57"/>
      <c r="K872" s="52"/>
      <c r="L872" s="59"/>
      <c r="M872" s="59"/>
      <c r="N872" s="59"/>
      <c r="O872" s="55"/>
      <c r="P872" s="55"/>
      <c r="Q872" s="59"/>
      <c r="R872" s="55"/>
      <c r="S872" s="55"/>
      <c r="T872" s="55"/>
      <c r="U872" s="55"/>
      <c r="V872" s="57"/>
      <c r="W872" s="57"/>
    </row>
    <row r="873" spans="3:23" x14ac:dyDescent="0.25">
      <c r="C873" s="51"/>
      <c r="D873" s="51"/>
      <c r="E873" s="51"/>
      <c r="F873" s="56"/>
      <c r="G873" s="54"/>
      <c r="H873" s="54"/>
      <c r="I873" s="54"/>
      <c r="J873" s="56"/>
      <c r="K873" s="51"/>
      <c r="L873" s="58"/>
      <c r="M873" s="58"/>
      <c r="N873" s="58"/>
      <c r="O873" s="54"/>
      <c r="P873" s="54"/>
      <c r="Q873" s="58"/>
      <c r="R873" s="54"/>
      <c r="S873" s="54"/>
      <c r="T873" s="54"/>
      <c r="U873" s="54"/>
      <c r="V873" s="56"/>
      <c r="W873" s="56"/>
    </row>
    <row r="874" spans="3:23" x14ac:dyDescent="0.25">
      <c r="C874" s="52"/>
      <c r="D874" s="52"/>
      <c r="E874" s="52"/>
      <c r="F874" s="57"/>
      <c r="G874" s="55"/>
      <c r="H874" s="55"/>
      <c r="I874" s="55"/>
      <c r="J874" s="57"/>
      <c r="K874" s="52"/>
      <c r="L874" s="59"/>
      <c r="M874" s="59"/>
      <c r="N874" s="59"/>
      <c r="O874" s="55"/>
      <c r="P874" s="55"/>
      <c r="Q874" s="59"/>
      <c r="R874" s="55"/>
      <c r="S874" s="55"/>
      <c r="T874" s="55"/>
      <c r="U874" s="55"/>
      <c r="V874" s="57"/>
      <c r="W874" s="57"/>
    </row>
    <row r="875" spans="3:23" x14ac:dyDescent="0.25">
      <c r="C875" s="51"/>
      <c r="D875" s="51"/>
      <c r="E875" s="51"/>
      <c r="F875" s="56"/>
      <c r="G875" s="54"/>
      <c r="H875" s="54"/>
      <c r="I875" s="54"/>
      <c r="J875" s="56"/>
      <c r="K875" s="51"/>
      <c r="L875" s="58"/>
      <c r="M875" s="58"/>
      <c r="N875" s="58"/>
      <c r="O875" s="54"/>
      <c r="P875" s="54"/>
      <c r="Q875" s="58"/>
      <c r="R875" s="54"/>
      <c r="S875" s="54"/>
      <c r="T875" s="54"/>
      <c r="U875" s="54"/>
      <c r="V875" s="56"/>
      <c r="W875" s="56"/>
    </row>
    <row r="876" spans="3:23" x14ac:dyDescent="0.25">
      <c r="C876" s="52"/>
      <c r="D876" s="52"/>
      <c r="E876" s="52"/>
      <c r="F876" s="57"/>
      <c r="G876" s="55"/>
      <c r="H876" s="55"/>
      <c r="I876" s="55"/>
      <c r="J876" s="57"/>
      <c r="K876" s="52"/>
      <c r="L876" s="59"/>
      <c r="M876" s="59"/>
      <c r="N876" s="59"/>
      <c r="O876" s="55"/>
      <c r="P876" s="55"/>
      <c r="Q876" s="59"/>
      <c r="R876" s="55"/>
      <c r="S876" s="55"/>
      <c r="T876" s="55"/>
      <c r="U876" s="55"/>
      <c r="V876" s="57"/>
      <c r="W876" s="57"/>
    </row>
    <row r="877" spans="3:23" x14ac:dyDescent="0.25">
      <c r="C877" s="51"/>
      <c r="D877" s="51"/>
      <c r="E877" s="51"/>
      <c r="F877" s="56"/>
      <c r="G877" s="54"/>
      <c r="H877" s="54"/>
      <c r="I877" s="54"/>
      <c r="J877" s="56"/>
      <c r="K877" s="51"/>
      <c r="L877" s="58"/>
      <c r="M877" s="58"/>
      <c r="N877" s="58"/>
      <c r="O877" s="54"/>
      <c r="P877" s="54"/>
      <c r="Q877" s="58"/>
      <c r="R877" s="54"/>
      <c r="S877" s="54"/>
      <c r="T877" s="54"/>
      <c r="U877" s="54"/>
      <c r="V877" s="56"/>
      <c r="W877" s="56"/>
    </row>
    <row r="878" spans="3:23" x14ac:dyDescent="0.25">
      <c r="C878" s="52"/>
      <c r="D878" s="52"/>
      <c r="E878" s="52"/>
      <c r="F878" s="57"/>
      <c r="G878" s="55"/>
      <c r="H878" s="55"/>
      <c r="I878" s="55"/>
      <c r="J878" s="57"/>
      <c r="K878" s="52"/>
      <c r="L878" s="59"/>
      <c r="M878" s="59"/>
      <c r="N878" s="59"/>
      <c r="O878" s="55"/>
      <c r="P878" s="55"/>
      <c r="Q878" s="59"/>
      <c r="R878" s="55"/>
      <c r="S878" s="55"/>
      <c r="T878" s="55"/>
      <c r="U878" s="55"/>
      <c r="V878" s="57"/>
      <c r="W878" s="57"/>
    </row>
    <row r="879" spans="3:23" x14ac:dyDescent="0.25">
      <c r="C879" s="51"/>
      <c r="D879" s="51"/>
      <c r="E879" s="51"/>
      <c r="F879" s="56"/>
      <c r="G879" s="54"/>
      <c r="H879" s="54"/>
      <c r="I879" s="54"/>
      <c r="J879" s="56"/>
      <c r="K879" s="51"/>
      <c r="L879" s="58"/>
      <c r="M879" s="58"/>
      <c r="N879" s="58"/>
      <c r="O879" s="54"/>
      <c r="P879" s="54"/>
      <c r="Q879" s="58"/>
      <c r="R879" s="54"/>
      <c r="S879" s="54"/>
      <c r="T879" s="54"/>
      <c r="U879" s="54"/>
      <c r="V879" s="56"/>
      <c r="W879" s="56"/>
    </row>
    <row r="880" spans="3:23" x14ac:dyDescent="0.25">
      <c r="C880" s="52"/>
      <c r="D880" s="52"/>
      <c r="E880" s="52"/>
      <c r="F880" s="57"/>
      <c r="G880" s="55"/>
      <c r="H880" s="55"/>
      <c r="I880" s="55"/>
      <c r="J880" s="57"/>
      <c r="K880" s="52"/>
      <c r="L880" s="59"/>
      <c r="M880" s="59"/>
      <c r="N880" s="59"/>
      <c r="O880" s="55"/>
      <c r="P880" s="55"/>
      <c r="Q880" s="59"/>
      <c r="R880" s="55"/>
      <c r="S880" s="55"/>
      <c r="T880" s="55"/>
      <c r="U880" s="55"/>
      <c r="V880" s="57"/>
      <c r="W880" s="57"/>
    </row>
    <row r="881" spans="3:23" x14ac:dyDescent="0.25">
      <c r="C881" s="51"/>
      <c r="D881" s="51"/>
      <c r="E881" s="51"/>
      <c r="F881" s="56"/>
      <c r="G881" s="54"/>
      <c r="H881" s="54"/>
      <c r="I881" s="54"/>
      <c r="J881" s="56"/>
      <c r="K881" s="51"/>
      <c r="L881" s="58"/>
      <c r="M881" s="58"/>
      <c r="N881" s="58"/>
      <c r="O881" s="54"/>
      <c r="P881" s="54"/>
      <c r="Q881" s="58"/>
      <c r="R881" s="54"/>
      <c r="S881" s="54"/>
      <c r="T881" s="54"/>
      <c r="U881" s="54"/>
      <c r="V881" s="56"/>
      <c r="W881" s="56"/>
    </row>
    <row r="882" spans="3:23" x14ac:dyDescent="0.25">
      <c r="C882" s="52"/>
      <c r="D882" s="52"/>
      <c r="E882" s="52"/>
      <c r="F882" s="57"/>
      <c r="G882" s="55"/>
      <c r="H882" s="55"/>
      <c r="I882" s="55"/>
      <c r="J882" s="57"/>
      <c r="K882" s="52"/>
      <c r="L882" s="59"/>
      <c r="M882" s="59"/>
      <c r="N882" s="59"/>
      <c r="O882" s="55"/>
      <c r="P882" s="55"/>
      <c r="Q882" s="59"/>
      <c r="R882" s="55"/>
      <c r="S882" s="55"/>
      <c r="T882" s="55"/>
      <c r="U882" s="55"/>
      <c r="V882" s="57"/>
      <c r="W882" s="57"/>
    </row>
    <row r="883" spans="3:23" x14ac:dyDescent="0.25">
      <c r="C883" s="51"/>
      <c r="D883" s="51"/>
      <c r="E883" s="51"/>
      <c r="F883" s="56"/>
      <c r="G883" s="54"/>
      <c r="H883" s="54"/>
      <c r="I883" s="54"/>
      <c r="J883" s="56"/>
      <c r="K883" s="51"/>
      <c r="L883" s="58"/>
      <c r="M883" s="58"/>
      <c r="N883" s="58"/>
      <c r="O883" s="54"/>
      <c r="P883" s="54"/>
      <c r="Q883" s="58"/>
      <c r="R883" s="54"/>
      <c r="S883" s="54"/>
      <c r="T883" s="54"/>
      <c r="U883" s="54"/>
      <c r="V883" s="56"/>
      <c r="W883" s="56"/>
    </row>
    <row r="884" spans="3:23" x14ac:dyDescent="0.25">
      <c r="C884" s="52"/>
      <c r="D884" s="52"/>
      <c r="E884" s="52"/>
      <c r="F884" s="57"/>
      <c r="G884" s="55"/>
      <c r="H884" s="55"/>
      <c r="I884" s="55"/>
      <c r="J884" s="57"/>
      <c r="K884" s="52"/>
      <c r="L884" s="59"/>
      <c r="M884" s="59"/>
      <c r="N884" s="59"/>
      <c r="O884" s="55"/>
      <c r="P884" s="55"/>
      <c r="Q884" s="59"/>
      <c r="R884" s="55"/>
      <c r="S884" s="55"/>
      <c r="T884" s="55"/>
      <c r="U884" s="55"/>
      <c r="V884" s="57"/>
      <c r="W884" s="57"/>
    </row>
    <row r="885" spans="3:23" x14ac:dyDescent="0.25">
      <c r="C885" s="51"/>
      <c r="D885" s="51"/>
      <c r="E885" s="51"/>
      <c r="F885" s="56"/>
      <c r="G885" s="54"/>
      <c r="H885" s="54"/>
      <c r="I885" s="54"/>
      <c r="J885" s="56"/>
      <c r="K885" s="51"/>
      <c r="L885" s="58"/>
      <c r="M885" s="58"/>
      <c r="N885" s="58"/>
      <c r="O885" s="54"/>
      <c r="P885" s="54"/>
      <c r="Q885" s="58"/>
      <c r="R885" s="54"/>
      <c r="S885" s="54"/>
      <c r="T885" s="54"/>
      <c r="U885" s="54"/>
      <c r="V885" s="56"/>
      <c r="W885" s="56"/>
    </row>
    <row r="886" spans="3:23" x14ac:dyDescent="0.25">
      <c r="C886" s="52"/>
      <c r="D886" s="52"/>
      <c r="E886" s="52"/>
      <c r="F886" s="57"/>
      <c r="G886" s="55"/>
      <c r="H886" s="55"/>
      <c r="I886" s="55"/>
      <c r="J886" s="57"/>
      <c r="K886" s="52"/>
      <c r="L886" s="59"/>
      <c r="M886" s="59"/>
      <c r="N886" s="59"/>
      <c r="O886" s="55"/>
      <c r="P886" s="55"/>
      <c r="Q886" s="59"/>
      <c r="R886" s="55"/>
      <c r="S886" s="55"/>
      <c r="T886" s="55"/>
      <c r="U886" s="55"/>
      <c r="V886" s="57"/>
      <c r="W886" s="57"/>
    </row>
    <row r="887" spans="3:23" x14ac:dyDescent="0.25">
      <c r="C887" s="51"/>
      <c r="D887" s="51"/>
      <c r="E887" s="51"/>
      <c r="F887" s="56"/>
      <c r="G887" s="54"/>
      <c r="H887" s="54"/>
      <c r="I887" s="54"/>
      <c r="J887" s="56"/>
      <c r="K887" s="51"/>
      <c r="L887" s="58"/>
      <c r="M887" s="58"/>
      <c r="N887" s="58"/>
      <c r="O887" s="54"/>
      <c r="P887" s="54"/>
      <c r="Q887" s="58"/>
      <c r="R887" s="54"/>
      <c r="S887" s="54"/>
      <c r="T887" s="54"/>
      <c r="U887" s="54"/>
      <c r="V887" s="56"/>
      <c r="W887" s="56"/>
    </row>
    <row r="888" spans="3:23" x14ac:dyDescent="0.25">
      <c r="C888" s="52"/>
      <c r="D888" s="52"/>
      <c r="E888" s="52"/>
      <c r="F888" s="57"/>
      <c r="G888" s="55"/>
      <c r="H888" s="55"/>
      <c r="I888" s="55"/>
      <c r="J888" s="57"/>
      <c r="K888" s="52"/>
      <c r="L888" s="59"/>
      <c r="M888" s="59"/>
      <c r="N888" s="59"/>
      <c r="O888" s="55"/>
      <c r="P888" s="55"/>
      <c r="Q888" s="59"/>
      <c r="R888" s="55"/>
      <c r="S888" s="55"/>
      <c r="T888" s="55"/>
      <c r="U888" s="55"/>
      <c r="V888" s="57"/>
      <c r="W888" s="57"/>
    </row>
    <row r="889" spans="3:23" x14ac:dyDescent="0.25">
      <c r="C889" s="51"/>
      <c r="D889" s="51"/>
      <c r="E889" s="51"/>
      <c r="F889" s="56"/>
      <c r="G889" s="54"/>
      <c r="H889" s="54"/>
      <c r="I889" s="54"/>
      <c r="J889" s="56"/>
      <c r="K889" s="51"/>
      <c r="L889" s="58"/>
      <c r="M889" s="58"/>
      <c r="N889" s="58"/>
      <c r="O889" s="54"/>
      <c r="P889" s="54"/>
      <c r="Q889" s="58"/>
      <c r="R889" s="54"/>
      <c r="S889" s="54"/>
      <c r="T889" s="54"/>
      <c r="U889" s="54"/>
      <c r="V889" s="56"/>
      <c r="W889" s="56"/>
    </row>
    <row r="890" spans="3:23" x14ac:dyDescent="0.25">
      <c r="C890" s="52"/>
      <c r="D890" s="52"/>
      <c r="E890" s="52"/>
      <c r="F890" s="57"/>
      <c r="G890" s="55"/>
      <c r="H890" s="55"/>
      <c r="I890" s="55"/>
      <c r="J890" s="57"/>
      <c r="K890" s="52"/>
      <c r="L890" s="59"/>
      <c r="M890" s="59"/>
      <c r="N890" s="59"/>
      <c r="O890" s="55"/>
      <c r="P890" s="55"/>
      <c r="Q890" s="59"/>
      <c r="R890" s="55"/>
      <c r="S890" s="55"/>
      <c r="T890" s="55"/>
      <c r="U890" s="55"/>
      <c r="V890" s="57"/>
      <c r="W890" s="57"/>
    </row>
    <row r="891" spans="3:23" x14ac:dyDescent="0.25">
      <c r="C891" s="51"/>
      <c r="D891" s="51"/>
      <c r="E891" s="51"/>
      <c r="F891" s="56"/>
      <c r="G891" s="54"/>
      <c r="H891" s="54"/>
      <c r="I891" s="54"/>
      <c r="J891" s="56"/>
      <c r="K891" s="51"/>
      <c r="L891" s="58"/>
      <c r="M891" s="58"/>
      <c r="N891" s="58"/>
      <c r="O891" s="54"/>
      <c r="P891" s="54"/>
      <c r="Q891" s="58"/>
      <c r="R891" s="54"/>
      <c r="S891" s="54"/>
      <c r="T891" s="54"/>
      <c r="U891" s="54"/>
      <c r="V891" s="56"/>
      <c r="W891" s="56"/>
    </row>
    <row r="892" spans="3:23" x14ac:dyDescent="0.25">
      <c r="C892" s="52"/>
      <c r="D892" s="52"/>
      <c r="E892" s="52"/>
      <c r="F892" s="57"/>
      <c r="G892" s="55"/>
      <c r="H892" s="55"/>
      <c r="I892" s="55"/>
      <c r="J892" s="57"/>
      <c r="K892" s="52"/>
      <c r="L892" s="59"/>
      <c r="M892" s="59"/>
      <c r="N892" s="59"/>
      <c r="O892" s="55"/>
      <c r="P892" s="55"/>
      <c r="Q892" s="59"/>
      <c r="R892" s="55"/>
      <c r="S892" s="55"/>
      <c r="T892" s="55"/>
      <c r="U892" s="55"/>
      <c r="V892" s="57"/>
      <c r="W892" s="57"/>
    </row>
    <row r="893" spans="3:23" x14ac:dyDescent="0.25">
      <c r="C893" s="51"/>
      <c r="D893" s="51"/>
      <c r="E893" s="51"/>
      <c r="F893" s="56"/>
      <c r="G893" s="54"/>
      <c r="H893" s="54"/>
      <c r="I893" s="54"/>
      <c r="J893" s="56"/>
      <c r="K893" s="51"/>
      <c r="L893" s="58"/>
      <c r="M893" s="58"/>
      <c r="N893" s="58"/>
      <c r="O893" s="54"/>
      <c r="P893" s="54"/>
      <c r="Q893" s="58"/>
      <c r="R893" s="54"/>
      <c r="S893" s="54"/>
      <c r="T893" s="54"/>
      <c r="U893" s="54"/>
      <c r="V893" s="56"/>
      <c r="W893" s="56"/>
    </row>
    <row r="894" spans="3:23" x14ac:dyDescent="0.25">
      <c r="C894" s="52"/>
      <c r="D894" s="52"/>
      <c r="E894" s="52"/>
      <c r="F894" s="57"/>
      <c r="G894" s="55"/>
      <c r="H894" s="55"/>
      <c r="I894" s="55"/>
      <c r="J894" s="57"/>
      <c r="K894" s="52"/>
      <c r="L894" s="59"/>
      <c r="M894" s="59"/>
      <c r="N894" s="59"/>
      <c r="O894" s="55"/>
      <c r="P894" s="55"/>
      <c r="Q894" s="59"/>
      <c r="R894" s="55"/>
      <c r="S894" s="55"/>
      <c r="T894" s="55"/>
      <c r="U894" s="55"/>
      <c r="V894" s="57"/>
      <c r="W894" s="57"/>
    </row>
    <row r="895" spans="3:23" x14ac:dyDescent="0.25">
      <c r="C895" s="51"/>
      <c r="D895" s="51"/>
      <c r="E895" s="51"/>
      <c r="F895" s="56"/>
      <c r="G895" s="54"/>
      <c r="H895" s="54"/>
      <c r="I895" s="54"/>
      <c r="J895" s="56"/>
      <c r="K895" s="51"/>
      <c r="L895" s="58"/>
      <c r="M895" s="58"/>
      <c r="N895" s="58"/>
      <c r="O895" s="54"/>
      <c r="P895" s="54"/>
      <c r="Q895" s="58"/>
      <c r="R895" s="54"/>
      <c r="S895" s="54"/>
      <c r="T895" s="54"/>
      <c r="U895" s="54"/>
      <c r="V895" s="56"/>
      <c r="W895" s="56"/>
    </row>
    <row r="896" spans="3:23" x14ac:dyDescent="0.25">
      <c r="C896" s="52"/>
      <c r="D896" s="52"/>
      <c r="E896" s="52"/>
      <c r="F896" s="57"/>
      <c r="G896" s="55"/>
      <c r="H896" s="55"/>
      <c r="I896" s="55"/>
      <c r="J896" s="57"/>
      <c r="K896" s="52"/>
      <c r="L896" s="59"/>
      <c r="M896" s="59"/>
      <c r="N896" s="59"/>
      <c r="O896" s="55"/>
      <c r="P896" s="55"/>
      <c r="Q896" s="59"/>
      <c r="R896" s="55"/>
      <c r="S896" s="55"/>
      <c r="T896" s="55"/>
      <c r="U896" s="55"/>
      <c r="V896" s="57"/>
      <c r="W896" s="57"/>
    </row>
    <row r="897" spans="3:23" x14ac:dyDescent="0.25">
      <c r="C897" s="51"/>
      <c r="D897" s="51"/>
      <c r="E897" s="51"/>
      <c r="F897" s="56"/>
      <c r="G897" s="54"/>
      <c r="H897" s="54"/>
      <c r="I897" s="54"/>
      <c r="J897" s="56"/>
      <c r="K897" s="51"/>
      <c r="L897" s="58"/>
      <c r="M897" s="58"/>
      <c r="N897" s="58"/>
      <c r="O897" s="54"/>
      <c r="P897" s="54"/>
      <c r="Q897" s="58"/>
      <c r="R897" s="54"/>
      <c r="S897" s="54"/>
      <c r="T897" s="54"/>
      <c r="U897" s="54"/>
      <c r="V897" s="56"/>
      <c r="W897" s="56"/>
    </row>
    <row r="898" spans="3:23" x14ac:dyDescent="0.25">
      <c r="C898" s="52"/>
      <c r="D898" s="52"/>
      <c r="E898" s="52"/>
      <c r="F898" s="57"/>
      <c r="G898" s="55"/>
      <c r="H898" s="55"/>
      <c r="I898" s="55"/>
      <c r="J898" s="57"/>
      <c r="K898" s="52"/>
      <c r="L898" s="59"/>
      <c r="M898" s="59"/>
      <c r="N898" s="59"/>
      <c r="O898" s="55"/>
      <c r="P898" s="55"/>
      <c r="Q898" s="59"/>
      <c r="R898" s="55"/>
      <c r="S898" s="55"/>
      <c r="T898" s="55"/>
      <c r="U898" s="55"/>
      <c r="V898" s="57"/>
      <c r="W898" s="57"/>
    </row>
    <row r="899" spans="3:23" x14ac:dyDescent="0.25">
      <c r="C899" s="51"/>
      <c r="D899" s="51"/>
      <c r="E899" s="51"/>
      <c r="F899" s="56"/>
      <c r="G899" s="54"/>
      <c r="H899" s="54"/>
      <c r="I899" s="54"/>
      <c r="J899" s="56"/>
      <c r="K899" s="51"/>
      <c r="L899" s="58"/>
      <c r="M899" s="58"/>
      <c r="N899" s="58"/>
      <c r="O899" s="54"/>
      <c r="P899" s="54"/>
      <c r="Q899" s="58"/>
      <c r="R899" s="54"/>
      <c r="S899" s="54"/>
      <c r="T899" s="54"/>
      <c r="U899" s="54"/>
      <c r="V899" s="56"/>
      <c r="W899" s="56"/>
    </row>
    <row r="900" spans="3:23" x14ac:dyDescent="0.25">
      <c r="C900" s="52"/>
      <c r="D900" s="52"/>
      <c r="E900" s="52"/>
      <c r="F900" s="57"/>
      <c r="G900" s="55"/>
      <c r="H900" s="55"/>
      <c r="I900" s="55"/>
      <c r="J900" s="57"/>
      <c r="K900" s="52"/>
      <c r="L900" s="59"/>
      <c r="M900" s="59"/>
      <c r="N900" s="59"/>
      <c r="O900" s="55"/>
      <c r="P900" s="55"/>
      <c r="Q900" s="59"/>
      <c r="R900" s="55"/>
      <c r="S900" s="55"/>
      <c r="T900" s="55"/>
      <c r="U900" s="55"/>
      <c r="V900" s="57"/>
      <c r="W900" s="57"/>
    </row>
    <row r="901" spans="3:23" x14ac:dyDescent="0.25">
      <c r="C901" s="51"/>
      <c r="D901" s="51"/>
      <c r="E901" s="51"/>
      <c r="F901" s="56"/>
      <c r="G901" s="54"/>
      <c r="H901" s="54"/>
      <c r="I901" s="54"/>
      <c r="J901" s="56"/>
      <c r="K901" s="51"/>
      <c r="L901" s="58"/>
      <c r="M901" s="58"/>
      <c r="N901" s="58"/>
      <c r="O901" s="54"/>
      <c r="P901" s="54"/>
      <c r="Q901" s="58"/>
      <c r="R901" s="54"/>
      <c r="S901" s="54"/>
      <c r="T901" s="54"/>
      <c r="U901" s="54"/>
      <c r="V901" s="56"/>
      <c r="W901" s="56"/>
    </row>
    <row r="902" spans="3:23" x14ac:dyDescent="0.25">
      <c r="C902" s="52"/>
      <c r="D902" s="52"/>
      <c r="E902" s="52"/>
      <c r="F902" s="57"/>
      <c r="G902" s="55"/>
      <c r="H902" s="55"/>
      <c r="I902" s="55"/>
      <c r="J902" s="57"/>
      <c r="K902" s="52"/>
      <c r="L902" s="59"/>
      <c r="M902" s="59"/>
      <c r="N902" s="59"/>
      <c r="O902" s="55"/>
      <c r="P902" s="55"/>
      <c r="Q902" s="59"/>
      <c r="R902" s="55"/>
      <c r="S902" s="55"/>
      <c r="T902" s="55"/>
      <c r="U902" s="55"/>
      <c r="V902" s="57"/>
      <c r="W902" s="57"/>
    </row>
    <row r="903" spans="3:23" x14ac:dyDescent="0.25">
      <c r="C903" s="51"/>
      <c r="D903" s="51"/>
      <c r="E903" s="51"/>
      <c r="F903" s="56"/>
      <c r="G903" s="54"/>
      <c r="H903" s="54"/>
      <c r="I903" s="54"/>
      <c r="J903" s="56"/>
      <c r="K903" s="51"/>
      <c r="L903" s="58"/>
      <c r="M903" s="58"/>
      <c r="N903" s="58"/>
      <c r="O903" s="54"/>
      <c r="P903" s="54"/>
      <c r="Q903" s="58"/>
      <c r="R903" s="54"/>
      <c r="S903" s="54"/>
      <c r="T903" s="54"/>
      <c r="U903" s="54"/>
      <c r="V903" s="56"/>
      <c r="W903" s="56"/>
    </row>
    <row r="904" spans="3:23" x14ac:dyDescent="0.25">
      <c r="C904" s="52"/>
      <c r="D904" s="52"/>
      <c r="E904" s="52"/>
      <c r="F904" s="57"/>
      <c r="G904" s="55"/>
      <c r="H904" s="55"/>
      <c r="I904" s="55"/>
      <c r="J904" s="57"/>
      <c r="K904" s="52"/>
      <c r="L904" s="59"/>
      <c r="M904" s="59"/>
      <c r="N904" s="59"/>
      <c r="O904" s="55"/>
      <c r="P904" s="55"/>
      <c r="Q904" s="59"/>
      <c r="R904" s="55"/>
      <c r="S904" s="55"/>
      <c r="T904" s="55"/>
      <c r="U904" s="55"/>
      <c r="V904" s="57"/>
      <c r="W904" s="57"/>
    </row>
    <row r="905" spans="3:23" x14ac:dyDescent="0.25">
      <c r="C905" s="51"/>
      <c r="D905" s="51"/>
      <c r="E905" s="51"/>
      <c r="F905" s="56"/>
      <c r="G905" s="54"/>
      <c r="H905" s="54"/>
      <c r="I905" s="54"/>
      <c r="J905" s="56"/>
      <c r="K905" s="51"/>
      <c r="L905" s="58"/>
      <c r="M905" s="58"/>
      <c r="N905" s="58"/>
      <c r="O905" s="54"/>
      <c r="P905" s="54"/>
      <c r="Q905" s="58"/>
      <c r="R905" s="54"/>
      <c r="S905" s="54"/>
      <c r="T905" s="54"/>
      <c r="U905" s="54"/>
      <c r="V905" s="56"/>
      <c r="W905" s="56"/>
    </row>
    <row r="906" spans="3:23" x14ac:dyDescent="0.25">
      <c r="C906" s="52"/>
      <c r="D906" s="52"/>
      <c r="E906" s="52"/>
      <c r="F906" s="57"/>
      <c r="G906" s="55"/>
      <c r="H906" s="55"/>
      <c r="I906" s="55"/>
      <c r="J906" s="57"/>
      <c r="K906" s="52"/>
      <c r="L906" s="59"/>
      <c r="M906" s="59"/>
      <c r="N906" s="59"/>
      <c r="O906" s="55"/>
      <c r="P906" s="55"/>
      <c r="Q906" s="59"/>
      <c r="R906" s="55"/>
      <c r="S906" s="55"/>
      <c r="T906" s="55"/>
      <c r="U906" s="55"/>
      <c r="V906" s="57"/>
      <c r="W906" s="57"/>
    </row>
    <row r="907" spans="3:23" x14ac:dyDescent="0.25">
      <c r="C907" s="51"/>
      <c r="D907" s="51"/>
      <c r="E907" s="51"/>
      <c r="F907" s="56"/>
      <c r="G907" s="54"/>
      <c r="H907" s="54"/>
      <c r="I907" s="54"/>
      <c r="J907" s="56"/>
      <c r="K907" s="51"/>
      <c r="L907" s="58"/>
      <c r="M907" s="58"/>
      <c r="N907" s="58"/>
      <c r="O907" s="54"/>
      <c r="P907" s="54"/>
      <c r="Q907" s="58"/>
      <c r="R907" s="54"/>
      <c r="S907" s="54"/>
      <c r="T907" s="54"/>
      <c r="U907" s="54"/>
      <c r="V907" s="56"/>
      <c r="W907" s="56"/>
    </row>
    <row r="908" spans="3:23" x14ac:dyDescent="0.25">
      <c r="C908" s="52"/>
      <c r="D908" s="52"/>
      <c r="E908" s="52"/>
      <c r="F908" s="57"/>
      <c r="G908" s="55"/>
      <c r="H908" s="55"/>
      <c r="I908" s="55"/>
      <c r="J908" s="57"/>
      <c r="K908" s="52"/>
      <c r="L908" s="59"/>
      <c r="M908" s="59"/>
      <c r="N908" s="59"/>
      <c r="O908" s="55"/>
      <c r="P908" s="55"/>
      <c r="Q908" s="59"/>
      <c r="R908" s="55"/>
      <c r="S908" s="55"/>
      <c r="T908" s="55"/>
      <c r="U908" s="55"/>
      <c r="V908" s="57"/>
      <c r="W908" s="57"/>
    </row>
    <row r="909" spans="3:23" x14ac:dyDescent="0.25">
      <c r="C909" s="51"/>
      <c r="D909" s="51"/>
      <c r="E909" s="51"/>
      <c r="F909" s="56"/>
      <c r="G909" s="54"/>
      <c r="H909" s="54"/>
      <c r="I909" s="54"/>
      <c r="J909" s="56"/>
      <c r="K909" s="51"/>
      <c r="L909" s="58"/>
      <c r="M909" s="58"/>
      <c r="N909" s="58"/>
      <c r="O909" s="54"/>
      <c r="P909" s="54"/>
      <c r="Q909" s="58"/>
      <c r="R909" s="54"/>
      <c r="S909" s="54"/>
      <c r="T909" s="54"/>
      <c r="U909" s="54"/>
      <c r="V909" s="56"/>
      <c r="W909" s="56"/>
    </row>
    <row r="910" spans="3:23" x14ac:dyDescent="0.25">
      <c r="C910" s="52"/>
      <c r="D910" s="52"/>
      <c r="E910" s="52"/>
      <c r="F910" s="57"/>
      <c r="G910" s="55"/>
      <c r="H910" s="55"/>
      <c r="I910" s="55"/>
      <c r="J910" s="57"/>
      <c r="K910" s="52"/>
      <c r="L910" s="59"/>
      <c r="M910" s="59"/>
      <c r="N910" s="59"/>
      <c r="O910" s="55"/>
      <c r="P910" s="55"/>
      <c r="Q910" s="59"/>
      <c r="R910" s="55"/>
      <c r="S910" s="55"/>
      <c r="T910" s="55"/>
      <c r="U910" s="55"/>
      <c r="V910" s="57"/>
      <c r="W910" s="57"/>
    </row>
    <row r="911" spans="3:23" x14ac:dyDescent="0.25">
      <c r="C911" s="51"/>
      <c r="D911" s="51"/>
      <c r="E911" s="51"/>
      <c r="F911" s="56"/>
      <c r="G911" s="54"/>
      <c r="H911" s="54"/>
      <c r="I911" s="54"/>
      <c r="J911" s="56"/>
      <c r="K911" s="51"/>
      <c r="L911" s="58"/>
      <c r="M911" s="58"/>
      <c r="N911" s="58"/>
      <c r="O911" s="54"/>
      <c r="P911" s="54"/>
      <c r="Q911" s="58"/>
      <c r="R911" s="54"/>
      <c r="S911" s="54"/>
      <c r="T911" s="54"/>
      <c r="U911" s="54"/>
      <c r="V911" s="56"/>
      <c r="W911" s="56"/>
    </row>
    <row r="912" spans="3:23" x14ac:dyDescent="0.25">
      <c r="C912" s="52"/>
      <c r="D912" s="52"/>
      <c r="E912" s="52"/>
      <c r="F912" s="57"/>
      <c r="G912" s="55"/>
      <c r="H912" s="55"/>
      <c r="I912" s="55"/>
      <c r="J912" s="57"/>
      <c r="K912" s="52"/>
      <c r="L912" s="59"/>
      <c r="M912" s="59"/>
      <c r="N912" s="59"/>
      <c r="O912" s="55"/>
      <c r="P912" s="55"/>
      <c r="Q912" s="59"/>
      <c r="R912" s="55"/>
      <c r="S912" s="55"/>
      <c r="T912" s="55"/>
      <c r="U912" s="55"/>
      <c r="V912" s="57"/>
      <c r="W912" s="57"/>
    </row>
    <row r="913" spans="3:23" x14ac:dyDescent="0.25">
      <c r="C913" s="51"/>
      <c r="D913" s="51"/>
      <c r="E913" s="51"/>
      <c r="F913" s="56"/>
      <c r="G913" s="54"/>
      <c r="H913" s="54"/>
      <c r="I913" s="54"/>
      <c r="J913" s="56"/>
      <c r="K913" s="51"/>
      <c r="L913" s="58"/>
      <c r="M913" s="58"/>
      <c r="N913" s="58"/>
      <c r="O913" s="54"/>
      <c r="P913" s="54"/>
      <c r="Q913" s="58"/>
      <c r="R913" s="54"/>
      <c r="S913" s="54"/>
      <c r="T913" s="54"/>
      <c r="U913" s="54"/>
      <c r="V913" s="56"/>
      <c r="W913" s="56"/>
    </row>
    <row r="914" spans="3:23" x14ac:dyDescent="0.25">
      <c r="C914" s="52"/>
      <c r="D914" s="52"/>
      <c r="E914" s="52"/>
      <c r="F914" s="57"/>
      <c r="G914" s="55"/>
      <c r="H914" s="55"/>
      <c r="I914" s="55"/>
      <c r="J914" s="57"/>
      <c r="K914" s="52"/>
      <c r="L914" s="59"/>
      <c r="M914" s="59"/>
      <c r="N914" s="59"/>
      <c r="O914" s="55"/>
      <c r="P914" s="55"/>
      <c r="Q914" s="59"/>
      <c r="R914" s="55"/>
      <c r="S914" s="55"/>
      <c r="T914" s="55"/>
      <c r="U914" s="55"/>
      <c r="V914" s="57"/>
      <c r="W914" s="57"/>
    </row>
    <row r="915" spans="3:23" x14ac:dyDescent="0.25">
      <c r="C915" s="51"/>
      <c r="D915" s="51"/>
      <c r="E915" s="51"/>
      <c r="F915" s="56"/>
      <c r="G915" s="54"/>
      <c r="H915" s="54"/>
      <c r="I915" s="54"/>
      <c r="J915" s="56"/>
      <c r="K915" s="51"/>
      <c r="L915" s="58"/>
      <c r="M915" s="58"/>
      <c r="N915" s="58"/>
      <c r="O915" s="54"/>
      <c r="P915" s="54"/>
      <c r="Q915" s="58"/>
      <c r="R915" s="54"/>
      <c r="S915" s="54"/>
      <c r="T915" s="54"/>
      <c r="U915" s="54"/>
      <c r="V915" s="56"/>
      <c r="W915" s="56"/>
    </row>
    <row r="916" spans="3:23" x14ac:dyDescent="0.25">
      <c r="C916" s="52"/>
      <c r="D916" s="52"/>
      <c r="E916" s="52"/>
      <c r="F916" s="57"/>
      <c r="G916" s="55"/>
      <c r="H916" s="55"/>
      <c r="I916" s="55"/>
      <c r="J916" s="57"/>
      <c r="K916" s="52"/>
      <c r="L916" s="59"/>
      <c r="M916" s="59"/>
      <c r="N916" s="59"/>
      <c r="O916" s="55"/>
      <c r="P916" s="55"/>
      <c r="Q916" s="59"/>
      <c r="R916" s="55"/>
      <c r="S916" s="55"/>
      <c r="T916" s="55"/>
      <c r="U916" s="55"/>
      <c r="V916" s="57"/>
      <c r="W916" s="57"/>
    </row>
    <row r="917" spans="3:23" x14ac:dyDescent="0.25">
      <c r="C917" s="51"/>
      <c r="D917" s="51"/>
      <c r="E917" s="51"/>
      <c r="F917" s="56"/>
      <c r="G917" s="54"/>
      <c r="H917" s="54"/>
      <c r="I917" s="54"/>
      <c r="J917" s="56"/>
      <c r="K917" s="51"/>
      <c r="L917" s="58"/>
      <c r="M917" s="58"/>
      <c r="N917" s="58"/>
      <c r="O917" s="54"/>
      <c r="P917" s="54"/>
      <c r="Q917" s="58"/>
      <c r="R917" s="54"/>
      <c r="S917" s="54"/>
      <c r="T917" s="54"/>
      <c r="U917" s="54"/>
      <c r="V917" s="56"/>
      <c r="W917" s="56"/>
    </row>
    <row r="918" spans="3:23" x14ac:dyDescent="0.25">
      <c r="C918" s="52"/>
      <c r="D918" s="52"/>
      <c r="E918" s="52"/>
      <c r="F918" s="57"/>
      <c r="G918" s="55"/>
      <c r="H918" s="55"/>
      <c r="I918" s="55"/>
      <c r="J918" s="57"/>
      <c r="K918" s="52"/>
      <c r="L918" s="59"/>
      <c r="M918" s="59"/>
      <c r="N918" s="59"/>
      <c r="O918" s="55"/>
      <c r="P918" s="55"/>
      <c r="Q918" s="59"/>
      <c r="R918" s="55"/>
      <c r="S918" s="55"/>
      <c r="T918" s="55"/>
      <c r="U918" s="55"/>
      <c r="V918" s="57"/>
      <c r="W918" s="57"/>
    </row>
    <row r="919" spans="3:23" x14ac:dyDescent="0.25">
      <c r="C919" s="51"/>
      <c r="D919" s="51"/>
      <c r="E919" s="51"/>
      <c r="F919" s="56"/>
      <c r="G919" s="54"/>
      <c r="H919" s="54"/>
      <c r="I919" s="54"/>
      <c r="J919" s="56"/>
      <c r="K919" s="51"/>
      <c r="L919" s="58"/>
      <c r="M919" s="58"/>
      <c r="N919" s="58"/>
      <c r="O919" s="54"/>
      <c r="P919" s="54"/>
      <c r="Q919" s="58"/>
      <c r="R919" s="54"/>
      <c r="S919" s="54"/>
      <c r="T919" s="54"/>
      <c r="U919" s="54"/>
      <c r="V919" s="56"/>
      <c r="W919" s="56"/>
    </row>
    <row r="920" spans="3:23" x14ac:dyDescent="0.25">
      <c r="C920" s="52"/>
      <c r="D920" s="52"/>
      <c r="E920" s="52"/>
      <c r="F920" s="57"/>
      <c r="G920" s="55"/>
      <c r="H920" s="55"/>
      <c r="I920" s="55"/>
      <c r="J920" s="57"/>
      <c r="K920" s="52"/>
      <c r="L920" s="59"/>
      <c r="M920" s="59"/>
      <c r="N920" s="59"/>
      <c r="O920" s="55"/>
      <c r="P920" s="55"/>
      <c r="Q920" s="59"/>
      <c r="R920" s="55"/>
      <c r="S920" s="55"/>
      <c r="T920" s="55"/>
      <c r="U920" s="55"/>
      <c r="V920" s="57"/>
      <c r="W920" s="57"/>
    </row>
    <row r="921" spans="3:23" x14ac:dyDescent="0.25">
      <c r="C921" s="51"/>
      <c r="D921" s="51"/>
      <c r="E921" s="51"/>
      <c r="F921" s="56"/>
      <c r="G921" s="54"/>
      <c r="H921" s="54"/>
      <c r="I921" s="54"/>
      <c r="J921" s="56"/>
      <c r="K921" s="51"/>
      <c r="L921" s="58"/>
      <c r="M921" s="58"/>
      <c r="N921" s="58"/>
      <c r="O921" s="54"/>
      <c r="P921" s="54"/>
      <c r="Q921" s="58"/>
      <c r="R921" s="54"/>
      <c r="S921" s="54"/>
      <c r="T921" s="54"/>
      <c r="U921" s="54"/>
      <c r="V921" s="56"/>
      <c r="W921" s="56"/>
    </row>
    <row r="922" spans="3:23" x14ac:dyDescent="0.25">
      <c r="C922" s="52"/>
      <c r="D922" s="52"/>
      <c r="E922" s="52"/>
      <c r="F922" s="57"/>
      <c r="G922" s="55"/>
      <c r="H922" s="55"/>
      <c r="I922" s="55"/>
      <c r="J922" s="57"/>
      <c r="K922" s="52"/>
      <c r="L922" s="59"/>
      <c r="M922" s="59"/>
      <c r="N922" s="59"/>
      <c r="O922" s="55"/>
      <c r="P922" s="55"/>
      <c r="Q922" s="59"/>
      <c r="R922" s="55"/>
      <c r="S922" s="55"/>
      <c r="T922" s="55"/>
      <c r="U922" s="55"/>
      <c r="V922" s="57"/>
      <c r="W922" s="57"/>
    </row>
    <row r="923" spans="3:23" x14ac:dyDescent="0.25">
      <c r="C923" s="51"/>
      <c r="D923" s="51"/>
      <c r="E923" s="51"/>
      <c r="F923" s="56"/>
      <c r="G923" s="54"/>
      <c r="H923" s="54"/>
      <c r="I923" s="54"/>
      <c r="J923" s="56"/>
      <c r="K923" s="51"/>
      <c r="L923" s="58"/>
      <c r="M923" s="58"/>
      <c r="N923" s="58"/>
      <c r="O923" s="54"/>
      <c r="P923" s="54"/>
      <c r="Q923" s="58"/>
      <c r="R923" s="54"/>
      <c r="S923" s="54"/>
      <c r="T923" s="54"/>
      <c r="U923" s="54"/>
      <c r="V923" s="56"/>
      <c r="W923" s="56"/>
    </row>
    <row r="924" spans="3:23" x14ac:dyDescent="0.25">
      <c r="C924" s="52"/>
      <c r="D924" s="52"/>
      <c r="E924" s="52"/>
      <c r="F924" s="57"/>
      <c r="G924" s="55"/>
      <c r="H924" s="55"/>
      <c r="I924" s="55"/>
      <c r="J924" s="57"/>
      <c r="K924" s="52"/>
      <c r="L924" s="59"/>
      <c r="M924" s="59"/>
      <c r="N924" s="59"/>
      <c r="O924" s="55"/>
      <c r="P924" s="55"/>
      <c r="Q924" s="59"/>
      <c r="R924" s="55"/>
      <c r="S924" s="55"/>
      <c r="T924" s="55"/>
      <c r="U924" s="55"/>
      <c r="V924" s="57"/>
      <c r="W924" s="57"/>
    </row>
    <row r="925" spans="3:23" x14ac:dyDescent="0.25">
      <c r="C925" s="51"/>
      <c r="D925" s="51"/>
      <c r="E925" s="51"/>
      <c r="F925" s="56"/>
      <c r="G925" s="54"/>
      <c r="H925" s="54"/>
      <c r="I925" s="54"/>
      <c r="J925" s="56"/>
      <c r="K925" s="51"/>
      <c r="L925" s="58"/>
      <c r="M925" s="58"/>
      <c r="N925" s="58"/>
      <c r="O925" s="54"/>
      <c r="P925" s="54"/>
      <c r="Q925" s="58"/>
      <c r="R925" s="54"/>
      <c r="S925" s="54"/>
      <c r="T925" s="54"/>
      <c r="U925" s="54"/>
      <c r="V925" s="56"/>
      <c r="W925" s="56"/>
    </row>
    <row r="926" spans="3:23" x14ac:dyDescent="0.25">
      <c r="C926" s="52"/>
      <c r="D926" s="52"/>
      <c r="E926" s="52"/>
      <c r="F926" s="57"/>
      <c r="G926" s="55"/>
      <c r="H926" s="55"/>
      <c r="I926" s="55"/>
      <c r="J926" s="57"/>
      <c r="K926" s="52"/>
      <c r="L926" s="59"/>
      <c r="M926" s="59"/>
      <c r="N926" s="59"/>
      <c r="O926" s="55"/>
      <c r="P926" s="55"/>
      <c r="Q926" s="59"/>
      <c r="R926" s="55"/>
      <c r="S926" s="55"/>
      <c r="T926" s="55"/>
      <c r="U926" s="55"/>
      <c r="V926" s="57"/>
      <c r="W926" s="57"/>
    </row>
    <row r="927" spans="3:23" x14ac:dyDescent="0.25">
      <c r="C927" s="51"/>
      <c r="D927" s="51"/>
      <c r="E927" s="51"/>
      <c r="F927" s="56"/>
      <c r="G927" s="54"/>
      <c r="H927" s="54"/>
      <c r="I927" s="54"/>
      <c r="J927" s="56"/>
      <c r="K927" s="51"/>
      <c r="L927" s="58"/>
      <c r="M927" s="58"/>
      <c r="N927" s="58"/>
      <c r="O927" s="54"/>
      <c r="P927" s="54"/>
      <c r="Q927" s="58"/>
      <c r="R927" s="54"/>
      <c r="S927" s="54"/>
      <c r="T927" s="54"/>
      <c r="U927" s="54"/>
      <c r="V927" s="56"/>
      <c r="W927" s="56"/>
    </row>
    <row r="928" spans="3:23" x14ac:dyDescent="0.25">
      <c r="C928" s="52"/>
      <c r="D928" s="52"/>
      <c r="E928" s="52"/>
      <c r="F928" s="57"/>
      <c r="G928" s="55"/>
      <c r="H928" s="55"/>
      <c r="I928" s="55"/>
      <c r="J928" s="57"/>
      <c r="K928" s="52"/>
      <c r="L928" s="59"/>
      <c r="M928" s="59"/>
      <c r="N928" s="59"/>
      <c r="O928" s="55"/>
      <c r="P928" s="55"/>
      <c r="Q928" s="59"/>
      <c r="R928" s="55"/>
      <c r="S928" s="55"/>
      <c r="T928" s="55"/>
      <c r="U928" s="55"/>
      <c r="V928" s="57"/>
      <c r="W928" s="57"/>
    </row>
    <row r="929" spans="3:23" x14ac:dyDescent="0.25">
      <c r="C929" s="51"/>
      <c r="D929" s="51"/>
      <c r="E929" s="51"/>
      <c r="F929" s="56"/>
      <c r="G929" s="54"/>
      <c r="H929" s="54"/>
      <c r="I929" s="54"/>
      <c r="J929" s="56"/>
      <c r="K929" s="51"/>
      <c r="L929" s="58"/>
      <c r="M929" s="58"/>
      <c r="N929" s="58"/>
      <c r="O929" s="54"/>
      <c r="P929" s="54"/>
      <c r="Q929" s="58"/>
      <c r="R929" s="54"/>
      <c r="S929" s="54"/>
      <c r="T929" s="54"/>
      <c r="U929" s="54"/>
      <c r="V929" s="56"/>
      <c r="W929" s="56"/>
    </row>
    <row r="930" spans="3:23" x14ac:dyDescent="0.25">
      <c r="C930" s="52"/>
      <c r="D930" s="52"/>
      <c r="E930" s="52"/>
      <c r="F930" s="57"/>
      <c r="G930" s="55"/>
      <c r="H930" s="55"/>
      <c r="I930" s="55"/>
      <c r="J930" s="57"/>
      <c r="K930" s="52"/>
      <c r="L930" s="59"/>
      <c r="M930" s="59"/>
      <c r="N930" s="59"/>
      <c r="O930" s="55"/>
      <c r="P930" s="55"/>
      <c r="Q930" s="59"/>
      <c r="R930" s="55"/>
      <c r="S930" s="55"/>
      <c r="T930" s="55"/>
      <c r="U930" s="55"/>
      <c r="V930" s="57"/>
      <c r="W930" s="57"/>
    </row>
    <row r="931" spans="3:23" x14ac:dyDescent="0.25">
      <c r="C931" s="51"/>
      <c r="D931" s="51"/>
      <c r="E931" s="51"/>
      <c r="F931" s="56"/>
      <c r="G931" s="54"/>
      <c r="H931" s="54"/>
      <c r="I931" s="54"/>
      <c r="J931" s="56"/>
      <c r="K931" s="51"/>
      <c r="L931" s="58"/>
      <c r="M931" s="58"/>
      <c r="N931" s="58"/>
      <c r="O931" s="54"/>
      <c r="P931" s="54"/>
      <c r="Q931" s="58"/>
      <c r="R931" s="54"/>
      <c r="S931" s="54"/>
      <c r="T931" s="54"/>
      <c r="U931" s="54"/>
      <c r="V931" s="56"/>
      <c r="W931" s="56"/>
    </row>
    <row r="932" spans="3:23" x14ac:dyDescent="0.25">
      <c r="C932" s="52"/>
      <c r="D932" s="52"/>
      <c r="E932" s="52"/>
      <c r="F932" s="57"/>
      <c r="G932" s="55"/>
      <c r="H932" s="55"/>
      <c r="I932" s="55"/>
      <c r="J932" s="57"/>
      <c r="K932" s="52"/>
      <c r="L932" s="59"/>
      <c r="M932" s="59"/>
      <c r="N932" s="59"/>
      <c r="O932" s="55"/>
      <c r="P932" s="55"/>
      <c r="Q932" s="59"/>
      <c r="R932" s="55"/>
      <c r="S932" s="55"/>
      <c r="T932" s="55"/>
      <c r="U932" s="55"/>
      <c r="V932" s="57"/>
      <c r="W932" s="57"/>
    </row>
    <row r="933" spans="3:23" x14ac:dyDescent="0.25">
      <c r="C933" s="51"/>
      <c r="D933" s="51"/>
      <c r="E933" s="51"/>
      <c r="F933" s="56"/>
      <c r="G933" s="54"/>
      <c r="H933" s="54"/>
      <c r="I933" s="54"/>
      <c r="J933" s="56"/>
      <c r="K933" s="51"/>
      <c r="L933" s="58"/>
      <c r="M933" s="58"/>
      <c r="N933" s="58"/>
      <c r="O933" s="54"/>
      <c r="P933" s="54"/>
      <c r="Q933" s="58"/>
      <c r="R933" s="54"/>
      <c r="S933" s="54"/>
      <c r="T933" s="54"/>
      <c r="U933" s="54"/>
      <c r="V933" s="56"/>
      <c r="W933" s="56"/>
    </row>
    <row r="934" spans="3:23" x14ac:dyDescent="0.25">
      <c r="C934" s="52"/>
      <c r="D934" s="52"/>
      <c r="E934" s="52"/>
      <c r="F934" s="57"/>
      <c r="G934" s="55"/>
      <c r="H934" s="55"/>
      <c r="I934" s="55"/>
      <c r="J934" s="57"/>
      <c r="K934" s="52"/>
      <c r="L934" s="59"/>
      <c r="M934" s="59"/>
      <c r="N934" s="59"/>
      <c r="O934" s="55"/>
      <c r="P934" s="55"/>
      <c r="Q934" s="59"/>
      <c r="R934" s="55"/>
      <c r="S934" s="55"/>
      <c r="T934" s="55"/>
      <c r="U934" s="55"/>
      <c r="V934" s="57"/>
      <c r="W934" s="57"/>
    </row>
    <row r="935" spans="3:23" x14ac:dyDescent="0.25">
      <c r="C935" s="51"/>
      <c r="D935" s="51"/>
      <c r="E935" s="51"/>
      <c r="F935" s="56"/>
      <c r="G935" s="54"/>
      <c r="H935" s="54"/>
      <c r="I935" s="54"/>
      <c r="J935" s="56"/>
      <c r="K935" s="51"/>
      <c r="L935" s="58"/>
      <c r="M935" s="58"/>
      <c r="N935" s="58"/>
      <c r="O935" s="54"/>
      <c r="P935" s="54"/>
      <c r="Q935" s="58"/>
      <c r="R935" s="54"/>
      <c r="S935" s="54"/>
      <c r="T935" s="54"/>
      <c r="U935" s="54"/>
      <c r="V935" s="56"/>
      <c r="W935" s="56"/>
    </row>
    <row r="936" spans="3:23" x14ac:dyDescent="0.25">
      <c r="C936" s="52"/>
      <c r="D936" s="52"/>
      <c r="E936" s="52"/>
      <c r="F936" s="57"/>
      <c r="G936" s="55"/>
      <c r="H936" s="55"/>
      <c r="I936" s="55"/>
      <c r="J936" s="57"/>
      <c r="K936" s="52"/>
      <c r="L936" s="59"/>
      <c r="M936" s="59"/>
      <c r="N936" s="59"/>
      <c r="O936" s="55"/>
      <c r="P936" s="55"/>
      <c r="Q936" s="59"/>
      <c r="R936" s="55"/>
      <c r="S936" s="55"/>
      <c r="T936" s="55"/>
      <c r="U936" s="55"/>
      <c r="V936" s="57"/>
      <c r="W936" s="57"/>
    </row>
    <row r="937" spans="3:23" x14ac:dyDescent="0.25">
      <c r="C937" s="51"/>
      <c r="D937" s="51"/>
      <c r="E937" s="51"/>
      <c r="F937" s="56"/>
      <c r="G937" s="54"/>
      <c r="H937" s="54"/>
      <c r="I937" s="54"/>
      <c r="J937" s="56"/>
      <c r="K937" s="51"/>
      <c r="L937" s="58"/>
      <c r="M937" s="58"/>
      <c r="N937" s="58"/>
      <c r="O937" s="54"/>
      <c r="P937" s="54"/>
      <c r="Q937" s="58"/>
      <c r="R937" s="54"/>
      <c r="S937" s="54"/>
      <c r="T937" s="54"/>
      <c r="U937" s="54"/>
      <c r="V937" s="56"/>
      <c r="W937" s="56"/>
    </row>
    <row r="938" spans="3:23" x14ac:dyDescent="0.25">
      <c r="C938" s="52"/>
      <c r="D938" s="52"/>
      <c r="E938" s="52"/>
      <c r="F938" s="57"/>
      <c r="G938" s="55"/>
      <c r="H938" s="55"/>
      <c r="I938" s="55"/>
      <c r="J938" s="57"/>
      <c r="K938" s="52"/>
      <c r="L938" s="59"/>
      <c r="M938" s="59"/>
      <c r="N938" s="59"/>
      <c r="O938" s="55"/>
      <c r="P938" s="55"/>
      <c r="Q938" s="59"/>
      <c r="R938" s="55"/>
      <c r="S938" s="55"/>
      <c r="T938" s="55"/>
      <c r="U938" s="55"/>
      <c r="V938" s="57"/>
      <c r="W938" s="57"/>
    </row>
    <row r="939" spans="3:23" x14ac:dyDescent="0.25">
      <c r="C939" s="51"/>
      <c r="D939" s="51"/>
      <c r="E939" s="51"/>
      <c r="F939" s="56"/>
      <c r="G939" s="54"/>
      <c r="H939" s="54"/>
      <c r="I939" s="54"/>
      <c r="J939" s="56"/>
      <c r="K939" s="51"/>
      <c r="L939" s="58"/>
      <c r="M939" s="58"/>
      <c r="N939" s="58"/>
      <c r="O939" s="54"/>
      <c r="P939" s="54"/>
      <c r="Q939" s="58"/>
      <c r="R939" s="54"/>
      <c r="S939" s="54"/>
      <c r="T939" s="54"/>
      <c r="U939" s="54"/>
      <c r="V939" s="56"/>
      <c r="W939" s="56"/>
    </row>
    <row r="940" spans="3:23" x14ac:dyDescent="0.25">
      <c r="C940" s="52"/>
      <c r="D940" s="52"/>
      <c r="E940" s="52"/>
      <c r="F940" s="57"/>
      <c r="G940" s="55"/>
      <c r="H940" s="55"/>
      <c r="I940" s="55"/>
      <c r="J940" s="57"/>
      <c r="K940" s="52"/>
      <c r="L940" s="59"/>
      <c r="M940" s="59"/>
      <c r="N940" s="59"/>
      <c r="O940" s="55"/>
      <c r="P940" s="55"/>
      <c r="Q940" s="59"/>
      <c r="R940" s="55"/>
      <c r="S940" s="55"/>
      <c r="T940" s="55"/>
      <c r="U940" s="55"/>
      <c r="V940" s="57"/>
      <c r="W940" s="57"/>
    </row>
    <row r="941" spans="3:23" x14ac:dyDescent="0.25">
      <c r="C941" s="51"/>
      <c r="D941" s="51"/>
      <c r="E941" s="51"/>
      <c r="F941" s="56"/>
      <c r="G941" s="54"/>
      <c r="H941" s="54"/>
      <c r="I941" s="54"/>
      <c r="J941" s="56"/>
      <c r="K941" s="51"/>
      <c r="L941" s="58"/>
      <c r="M941" s="58"/>
      <c r="N941" s="58"/>
      <c r="O941" s="54"/>
      <c r="P941" s="54"/>
      <c r="Q941" s="58"/>
      <c r="R941" s="54"/>
      <c r="S941" s="54"/>
      <c r="T941" s="54"/>
      <c r="U941" s="54"/>
      <c r="V941" s="56"/>
      <c r="W941" s="56"/>
    </row>
    <row r="942" spans="3:23" x14ac:dyDescent="0.25">
      <c r="C942" s="52"/>
      <c r="D942" s="52"/>
      <c r="E942" s="52"/>
      <c r="F942" s="57"/>
      <c r="G942" s="55"/>
      <c r="H942" s="55"/>
      <c r="I942" s="55"/>
      <c r="J942" s="57"/>
      <c r="K942" s="52"/>
      <c r="L942" s="59"/>
      <c r="M942" s="59"/>
      <c r="N942" s="59"/>
      <c r="O942" s="55"/>
      <c r="P942" s="55"/>
      <c r="Q942" s="59"/>
      <c r="R942" s="55"/>
      <c r="S942" s="55"/>
      <c r="T942" s="55"/>
      <c r="U942" s="55"/>
      <c r="V942" s="57"/>
      <c r="W942" s="5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">
    <tabColor rgb="FF92D050"/>
  </sheetPr>
  <dimension ref="C2:W858"/>
  <sheetViews>
    <sheetView topLeftCell="A688" zoomScale="70" zoomScaleNormal="70" workbookViewId="0">
      <selection activeCell="E8" sqref="E8"/>
    </sheetView>
  </sheetViews>
  <sheetFormatPr defaultRowHeight="15" x14ac:dyDescent="0.25"/>
  <cols>
    <col min="1" max="2" width="3.7109375" customWidth="1"/>
    <col min="3" max="23" width="15.7109375" customWidth="1"/>
  </cols>
  <sheetData>
    <row r="2" spans="3:23" ht="31.5" x14ac:dyDescent="0.25">
      <c r="C2" s="2" t="s">
        <v>0</v>
      </c>
      <c r="D2" s="2" t="s">
        <v>1</v>
      </c>
      <c r="E2" s="2" t="s">
        <v>13</v>
      </c>
      <c r="F2" s="2" t="s">
        <v>2</v>
      </c>
      <c r="G2" s="2" t="s">
        <v>3</v>
      </c>
      <c r="H2" s="2" t="s">
        <v>9</v>
      </c>
      <c r="I2" s="2" t="s">
        <v>10</v>
      </c>
      <c r="J2" s="2" t="s">
        <v>14</v>
      </c>
      <c r="K2" s="2" t="s">
        <v>15</v>
      </c>
      <c r="L2" s="2" t="s">
        <v>16</v>
      </c>
      <c r="M2" s="2" t="s">
        <v>4</v>
      </c>
      <c r="N2" s="2" t="s">
        <v>17</v>
      </c>
      <c r="O2" s="2" t="s">
        <v>83</v>
      </c>
      <c r="P2" s="2" t="s">
        <v>84</v>
      </c>
      <c r="Q2" s="2" t="s">
        <v>5</v>
      </c>
      <c r="R2" s="2" t="s">
        <v>6</v>
      </c>
      <c r="S2" s="2" t="s">
        <v>85</v>
      </c>
      <c r="T2" s="2" t="s">
        <v>7</v>
      </c>
      <c r="U2" s="2" t="s">
        <v>8</v>
      </c>
      <c r="V2" s="2" t="s">
        <v>18</v>
      </c>
      <c r="W2" s="2" t="s">
        <v>19</v>
      </c>
    </row>
    <row r="3" spans="3:23" x14ac:dyDescent="0.25">
      <c r="C3" s="51">
        <v>1</v>
      </c>
      <c r="D3" s="54">
        <v>-0.61264822134387353</v>
      </c>
      <c r="E3" s="54">
        <v>-0.64042721518987344</v>
      </c>
      <c r="F3" s="54">
        <v>-0.6596506536653689</v>
      </c>
      <c r="G3" s="54">
        <v>-0.54983964041358369</v>
      </c>
      <c r="H3" s="54">
        <v>0.46842662664654539</v>
      </c>
      <c r="I3" s="54">
        <v>0.4685445442949478</v>
      </c>
      <c r="J3" s="54">
        <v>-0.63490831663135328</v>
      </c>
      <c r="K3" s="54">
        <v>-0.14666666666666658</v>
      </c>
      <c r="L3" s="54">
        <v>0.38920530565171835</v>
      </c>
      <c r="M3" s="54">
        <v>-1.2900250856299049E-2</v>
      </c>
      <c r="N3" s="54">
        <v>5.0912171473111105E-2</v>
      </c>
      <c r="O3" s="54">
        <v>-0.50683563663390174</v>
      </c>
      <c r="P3" s="54">
        <v>-0.40784397135589084</v>
      </c>
      <c r="Q3" s="54">
        <v>0.56601774262796778</v>
      </c>
      <c r="R3" s="54">
        <v>-0.6198611806863904</v>
      </c>
      <c r="S3" s="54">
        <v>-0.54101738017401768</v>
      </c>
      <c r="T3" s="54">
        <v>0.65197640659591094</v>
      </c>
      <c r="U3" s="54">
        <v>-0.50237324684472129</v>
      </c>
      <c r="V3" s="54">
        <v>-0.53101219659629939</v>
      </c>
      <c r="W3" s="54">
        <v>-0.45979433622356092</v>
      </c>
    </row>
    <row r="4" spans="3:23" x14ac:dyDescent="0.25">
      <c r="C4" s="52">
        <v>1</v>
      </c>
      <c r="D4" s="55">
        <v>-0.6167608286252354</v>
      </c>
      <c r="E4" s="55">
        <v>-0.62977550216620715</v>
      </c>
      <c r="F4" s="55">
        <v>-0.6544192097705458</v>
      </c>
      <c r="G4" s="55">
        <v>-0.43728550131434307</v>
      </c>
      <c r="H4" s="55">
        <v>0.47857386874578028</v>
      </c>
      <c r="I4" s="55">
        <v>0.56136032155534599</v>
      </c>
      <c r="J4" s="55">
        <v>-0.63623385619970274</v>
      </c>
      <c r="K4" s="55">
        <v>0.13939393939393949</v>
      </c>
      <c r="L4" s="55">
        <v>0.4420511516350944</v>
      </c>
      <c r="M4" s="55">
        <v>0.38400579916801186</v>
      </c>
      <c r="N4" s="55">
        <v>0.37016148076944988</v>
      </c>
      <c r="O4" s="55">
        <v>-0.27103961994702647</v>
      </c>
      <c r="P4" s="55">
        <v>-0.3363084074906415</v>
      </c>
      <c r="Q4" s="55">
        <v>0.56829890866991606</v>
      </c>
      <c r="R4" s="55">
        <v>-0.57770499492847005</v>
      </c>
      <c r="S4" s="55">
        <v>-0.45820638237341649</v>
      </c>
      <c r="T4" s="55">
        <v>0.63832381323432874</v>
      </c>
      <c r="U4" s="55">
        <v>-0.49292854028102218</v>
      </c>
      <c r="V4" s="55">
        <v>-0.53319268728921443</v>
      </c>
      <c r="W4" s="55">
        <v>-0.45388728235308273</v>
      </c>
    </row>
    <row r="5" spans="3:23" x14ac:dyDescent="0.25">
      <c r="C5" s="51">
        <v>1</v>
      </c>
      <c r="D5" s="54">
        <v>-0.63768961493582266</v>
      </c>
      <c r="E5" s="54">
        <v>-0.62211922235097206</v>
      </c>
      <c r="F5" s="54">
        <v>-0.65284494900643153</v>
      </c>
      <c r="G5" s="54">
        <v>-0.17217613430237408</v>
      </c>
      <c r="H5" s="54">
        <v>0.49560883773980668</v>
      </c>
      <c r="I5" s="54">
        <v>0.44598995440203715</v>
      </c>
      <c r="J5" s="54">
        <v>-0.64924858994025003</v>
      </c>
      <c r="K5" s="54">
        <v>-0.33980582524271846</v>
      </c>
      <c r="L5" s="54">
        <v>-6.1801433571046727E-2</v>
      </c>
      <c r="M5" s="54">
        <v>-0.25682545955155828</v>
      </c>
      <c r="N5" s="54">
        <v>-0.2226786717943359</v>
      </c>
      <c r="O5" s="54">
        <v>-0.43242095992874963</v>
      </c>
      <c r="P5" s="54">
        <v>-0.42709487102367483</v>
      </c>
      <c r="Q5" s="54">
        <v>0.45290796885865631</v>
      </c>
      <c r="R5" s="54">
        <v>-0.59446176467803513</v>
      </c>
      <c r="S5" s="54">
        <v>-0.49085847603226779</v>
      </c>
      <c r="T5" s="54">
        <v>0.62510395649364803</v>
      </c>
      <c r="U5" s="54">
        <v>-0.48165326480354215</v>
      </c>
      <c r="V5" s="54">
        <v>-0.52828469172731696</v>
      </c>
      <c r="W5" s="54">
        <v>-0.45347986458910039</v>
      </c>
    </row>
    <row r="6" spans="3:23" x14ac:dyDescent="0.25">
      <c r="C6" s="52">
        <v>1</v>
      </c>
      <c r="D6" s="55">
        <v>-0.65990049751243773</v>
      </c>
      <c r="E6" s="55">
        <v>-0.60115535889872174</v>
      </c>
      <c r="F6" s="55">
        <v>-0.65930563943702869</v>
      </c>
      <c r="G6" s="55">
        <v>-0.29833097719210022</v>
      </c>
      <c r="H6" s="55">
        <v>0.49659833657568447</v>
      </c>
      <c r="I6" s="55">
        <v>0.46954833871802737</v>
      </c>
      <c r="J6" s="55">
        <v>-0.66268232562338192</v>
      </c>
      <c r="K6" s="55">
        <v>-0.36956521739130432</v>
      </c>
      <c r="L6" s="55">
        <v>-0.15488912151230438</v>
      </c>
      <c r="M6" s="55">
        <v>-0.22421551860167416</v>
      </c>
      <c r="N6" s="55">
        <v>-0.18346299413228442</v>
      </c>
      <c r="O6" s="55">
        <v>-0.40905440833920875</v>
      </c>
      <c r="P6" s="55">
        <v>-0.57346287769791693</v>
      </c>
      <c r="Q6" s="55">
        <v>0.39370560838146995</v>
      </c>
      <c r="R6" s="55">
        <v>-0.56444763951114585</v>
      </c>
      <c r="S6" s="55">
        <v>-0.52357094239732216</v>
      </c>
      <c r="T6" s="55">
        <v>0.63065968359716418</v>
      </c>
      <c r="U6" s="55">
        <v>-0.47824976943515807</v>
      </c>
      <c r="V6" s="55">
        <v>-0.53443555462412273</v>
      </c>
      <c r="W6" s="55">
        <v>-0.44781909498822836</v>
      </c>
    </row>
    <row r="7" spans="3:23" x14ac:dyDescent="0.25">
      <c r="C7" s="51">
        <v>1</v>
      </c>
      <c r="D7" s="54">
        <v>-0.65156862745098043</v>
      </c>
      <c r="E7" s="54">
        <v>-0.60446222868922039</v>
      </c>
      <c r="F7" s="54">
        <v>-0.66162192088714811</v>
      </c>
      <c r="G7" s="54">
        <v>-0.11730513536898758</v>
      </c>
      <c r="H7" s="54">
        <v>0.50071422698932033</v>
      </c>
      <c r="I7" s="54">
        <v>0.45446534029278607</v>
      </c>
      <c r="J7" s="54">
        <v>-0.65766981362969645</v>
      </c>
      <c r="K7" s="54">
        <v>-0.35763888888888901</v>
      </c>
      <c r="L7" s="54">
        <v>-6.4863737930818718E-2</v>
      </c>
      <c r="M7" s="54">
        <v>-0.28238600892341043</v>
      </c>
      <c r="N7" s="54">
        <v>-0.26141505652099556</v>
      </c>
      <c r="O7" s="54">
        <v>-0.4916369545775135</v>
      </c>
      <c r="P7" s="54">
        <v>-0.52701868142935626</v>
      </c>
      <c r="Q7" s="54">
        <v>0.43725838467489336</v>
      </c>
      <c r="R7" s="54">
        <v>-0.58288262083168962</v>
      </c>
      <c r="S7" s="54">
        <v>-0.53210114527337282</v>
      </c>
      <c r="T7" s="54">
        <v>0.62037666338739239</v>
      </c>
      <c r="U7" s="54">
        <v>-0.47490954543325931</v>
      </c>
      <c r="V7" s="54">
        <v>-0.52959496039186038</v>
      </c>
      <c r="W7" s="54">
        <v>-0.44795043381149985</v>
      </c>
    </row>
    <row r="8" spans="3:23" x14ac:dyDescent="0.25">
      <c r="C8" s="52">
        <v>1</v>
      </c>
      <c r="D8" s="55">
        <v>-0.48846633416458851</v>
      </c>
      <c r="E8" s="55">
        <v>-0.42535938075930702</v>
      </c>
      <c r="F8" s="55">
        <v>-0.47240680748509006</v>
      </c>
      <c r="G8" s="55">
        <v>-0.18364087933161038</v>
      </c>
      <c r="H8" s="55">
        <v>0.38103359016924371</v>
      </c>
      <c r="I8" s="55">
        <v>0.51274502344361406</v>
      </c>
      <c r="J8" s="55">
        <v>-0.50902336045730689</v>
      </c>
      <c r="K8" s="55">
        <v>0.10795454545454546</v>
      </c>
      <c r="L8" s="55">
        <v>0.32453497284113653</v>
      </c>
      <c r="M8" s="55">
        <v>0.19738134816284519</v>
      </c>
      <c r="N8" s="55">
        <v>0.24720596022430863</v>
      </c>
      <c r="O8" s="55">
        <v>-0.24190445024059498</v>
      </c>
      <c r="P8" s="55">
        <v>-0.49366596730118689</v>
      </c>
      <c r="Q8" s="55">
        <v>0.50627924127484691</v>
      </c>
      <c r="R8" s="55">
        <v>-0.19811206830090489</v>
      </c>
      <c r="S8" s="55">
        <v>-0.22623466555732841</v>
      </c>
      <c r="T8" s="55">
        <v>0.58835599396062832</v>
      </c>
      <c r="U8" s="55">
        <v>-0.4071268596236986</v>
      </c>
      <c r="V8" s="55">
        <v>-0.43604288146188835</v>
      </c>
      <c r="W8" s="55">
        <v>-0.33741124200345007</v>
      </c>
    </row>
    <row r="9" spans="3:23" x14ac:dyDescent="0.25">
      <c r="C9" s="51">
        <v>1</v>
      </c>
      <c r="D9" s="54">
        <v>-0.4672382118799755</v>
      </c>
      <c r="E9" s="54">
        <v>-0.41124155104944859</v>
      </c>
      <c r="F9" s="54">
        <v>-0.45919730711708956</v>
      </c>
      <c r="G9" s="54">
        <v>-0.18284377100095683</v>
      </c>
      <c r="H9" s="54">
        <v>0.36117198509012555</v>
      </c>
      <c r="I9" s="54">
        <v>0.40993290791757003</v>
      </c>
      <c r="J9" s="54">
        <v>-0.48459119442644533</v>
      </c>
      <c r="K9" s="54">
        <v>0.23031496062992127</v>
      </c>
      <c r="L9" s="54">
        <v>0.44954931547648996</v>
      </c>
      <c r="M9" s="54">
        <v>0.46644744544851824</v>
      </c>
      <c r="N9" s="54">
        <v>0.43541736757795757</v>
      </c>
      <c r="O9" s="54">
        <v>-0.24417377777861529</v>
      </c>
      <c r="P9" s="54">
        <v>-0.490816790627493</v>
      </c>
      <c r="Q9" s="54">
        <v>0.58143736835543447</v>
      </c>
      <c r="R9" s="54">
        <v>-0.19945511605231256</v>
      </c>
      <c r="S9" s="54">
        <v>-1.1502580838211237E-2</v>
      </c>
      <c r="T9" s="54">
        <v>0.4803832640739425</v>
      </c>
      <c r="U9" s="54">
        <v>-0.44591299396903938</v>
      </c>
      <c r="V9" s="54">
        <v>-0.42596225834964507</v>
      </c>
      <c r="W9" s="54">
        <v>-0.31715910434926137</v>
      </c>
    </row>
    <row r="10" spans="3:23" x14ac:dyDescent="0.25">
      <c r="C10" s="52">
        <v>1</v>
      </c>
      <c r="D10" s="55">
        <v>-0.64387633769322239</v>
      </c>
      <c r="E10" s="55">
        <v>-0.57049988791750728</v>
      </c>
      <c r="F10" s="55">
        <v>-0.63411359026369174</v>
      </c>
      <c r="G10" s="55">
        <v>-0.11151100597113918</v>
      </c>
      <c r="H10" s="55">
        <v>0.51011426582559039</v>
      </c>
      <c r="I10" s="55">
        <v>0.51864981535133214</v>
      </c>
      <c r="J10" s="55">
        <v>-0.65208313340759472</v>
      </c>
      <c r="K10" s="55">
        <v>0.23711340206185566</v>
      </c>
      <c r="L10" s="55">
        <v>0.43667543816304905</v>
      </c>
      <c r="M10" s="55">
        <v>0.37338468288903676</v>
      </c>
      <c r="N10" s="55">
        <v>0.3633959958345726</v>
      </c>
      <c r="O10" s="55">
        <v>-0.44390191220079661</v>
      </c>
      <c r="P10" s="55">
        <v>-0.47869419055777762</v>
      </c>
      <c r="Q10" s="55">
        <v>0.55737235500675419</v>
      </c>
      <c r="R10" s="55">
        <v>-0.56758803024012783</v>
      </c>
      <c r="S10" s="55">
        <v>-0.29492617635156981</v>
      </c>
      <c r="T10" s="55">
        <v>0.57605607637311873</v>
      </c>
      <c r="U10" s="55">
        <v>-0.46514360284644324</v>
      </c>
      <c r="V10" s="55">
        <v>-0.51955842553727538</v>
      </c>
      <c r="W10" s="55">
        <v>-0.41165376157079175</v>
      </c>
    </row>
    <row r="11" spans="3:23" x14ac:dyDescent="0.25">
      <c r="C11" s="51">
        <v>1</v>
      </c>
      <c r="D11" s="54">
        <v>-0.62208309618668189</v>
      </c>
      <c r="E11" s="54">
        <v>-0.56585156585156593</v>
      </c>
      <c r="F11" s="54">
        <v>-0.63470670940022245</v>
      </c>
      <c r="G11" s="54">
        <v>-0.2199715085976644</v>
      </c>
      <c r="H11" s="54">
        <v>0.54181671090759476</v>
      </c>
      <c r="I11" s="54">
        <v>0.50554792005942362</v>
      </c>
      <c r="J11" s="54">
        <v>-0.63803265157212563</v>
      </c>
      <c r="K11" s="54">
        <v>-6.5040650406504183E-2</v>
      </c>
      <c r="L11" s="54">
        <v>0.38488818176150491</v>
      </c>
      <c r="M11" s="54">
        <v>0.16338103003400475</v>
      </c>
      <c r="N11" s="54">
        <v>0.19806570569687262</v>
      </c>
      <c r="O11" s="54">
        <v>-0.53551485718876424</v>
      </c>
      <c r="P11" s="54">
        <v>-0.60562228497493553</v>
      </c>
      <c r="Q11" s="54">
        <v>0.53208721061984288</v>
      </c>
      <c r="R11" s="54">
        <v>-0.56140553114845637</v>
      </c>
      <c r="S11" s="54">
        <v>-0.3744558037532259</v>
      </c>
      <c r="T11" s="54">
        <v>0.56741404096124648</v>
      </c>
      <c r="U11" s="54">
        <v>-0.46316244344794183</v>
      </c>
      <c r="V11" s="54">
        <v>-0.53559853277863534</v>
      </c>
      <c r="W11" s="54">
        <v>-0.41515153656944292</v>
      </c>
    </row>
    <row r="12" spans="3:23" x14ac:dyDescent="0.25">
      <c r="C12" s="52">
        <v>1</v>
      </c>
      <c r="D12" s="55">
        <v>-0.5834209603925693</v>
      </c>
      <c r="E12" s="55">
        <v>-0.50851925068248138</v>
      </c>
      <c r="F12" s="55">
        <v>-0.53085177622442214</v>
      </c>
      <c r="G12" s="55">
        <v>-0.16917649152923378</v>
      </c>
      <c r="H12" s="55">
        <v>0.46934598043073822</v>
      </c>
      <c r="I12" s="55">
        <v>0.56364579520100211</v>
      </c>
      <c r="J12" s="55">
        <v>-0.61248144658296222</v>
      </c>
      <c r="K12" s="55">
        <v>-0.1891891891891892</v>
      </c>
      <c r="L12" s="55">
        <v>0.3967060697661185</v>
      </c>
      <c r="M12" s="55">
        <v>-6.1102465274163992E-2</v>
      </c>
      <c r="N12" s="55">
        <v>-1.0592105938968074E-2</v>
      </c>
      <c r="O12" s="55">
        <v>-0.55227449719688715</v>
      </c>
      <c r="P12" s="55">
        <v>-0.61231998682717881</v>
      </c>
      <c r="Q12" s="55">
        <v>0.5765057412619321</v>
      </c>
      <c r="R12" s="55">
        <v>-0.60208621022322972</v>
      </c>
      <c r="S12" s="55">
        <v>-0.48124854928462424</v>
      </c>
      <c r="T12" s="55">
        <v>0.60063077180200275</v>
      </c>
      <c r="U12" s="55">
        <v>-0.45397711910052341</v>
      </c>
      <c r="V12" s="55">
        <v>-0.61372562848350765</v>
      </c>
      <c r="W12" s="55">
        <v>-0.43108482666556647</v>
      </c>
    </row>
    <row r="13" spans="3:23" x14ac:dyDescent="0.25">
      <c r="C13" s="51">
        <v>1</v>
      </c>
      <c r="D13" s="54">
        <v>-0.5852500912741877</v>
      </c>
      <c r="E13" s="54">
        <v>-0.522502628811777</v>
      </c>
      <c r="F13" s="54">
        <v>-0.54636231480622321</v>
      </c>
      <c r="G13" s="54">
        <v>-0.10006995228710019</v>
      </c>
      <c r="H13" s="54">
        <v>0.48879203593577686</v>
      </c>
      <c r="I13" s="54">
        <v>0.43973728422752589</v>
      </c>
      <c r="J13" s="54">
        <v>-0.61353174993582194</v>
      </c>
      <c r="K13" s="54">
        <v>-0.40350877192982454</v>
      </c>
      <c r="L13" s="54">
        <v>0.35401043925176512</v>
      </c>
      <c r="M13" s="54">
        <v>-0.10797765005655742</v>
      </c>
      <c r="N13" s="54">
        <v>-6.2510349748120461E-2</v>
      </c>
      <c r="O13" s="54">
        <v>-0.64159725485321795</v>
      </c>
      <c r="P13" s="54">
        <v>-0.46835176406084023</v>
      </c>
      <c r="Q13" s="54">
        <v>0.5373322103657262</v>
      </c>
      <c r="R13" s="54">
        <v>-0.58275756302705839</v>
      </c>
      <c r="S13" s="54">
        <v>-0.50448828391593292</v>
      </c>
      <c r="T13" s="54">
        <v>0.61768839685020971</v>
      </c>
      <c r="U13" s="54">
        <v>-0.45161402425218033</v>
      </c>
      <c r="V13" s="54">
        <v>-0.59045328681210518</v>
      </c>
      <c r="W13" s="54">
        <v>-0.43299783576607936</v>
      </c>
    </row>
    <row r="14" spans="3:23" x14ac:dyDescent="0.25">
      <c r="C14" s="52">
        <v>1</v>
      </c>
      <c r="D14" s="55">
        <v>-0.58220132358063392</v>
      </c>
      <c r="E14" s="55">
        <v>-0.53975488706573482</v>
      </c>
      <c r="F14" s="55">
        <v>-0.55604297859302043</v>
      </c>
      <c r="G14" s="55">
        <v>-0.17811307356351322</v>
      </c>
      <c r="H14" s="55">
        <v>0.54939297816388888</v>
      </c>
      <c r="I14" s="55">
        <v>0.50129736076147657</v>
      </c>
      <c r="J14" s="55">
        <v>-0.61151783640338131</v>
      </c>
      <c r="K14" s="55">
        <v>-0.32026143790849693</v>
      </c>
      <c r="L14" s="55">
        <v>0.36442972889643044</v>
      </c>
      <c r="M14" s="55">
        <v>-0.10761174706863103</v>
      </c>
      <c r="N14" s="55">
        <v>-6.0346402259428715E-2</v>
      </c>
      <c r="O14" s="55">
        <v>-0.6121492915202198</v>
      </c>
      <c r="P14" s="55">
        <v>-0.43242396901047908</v>
      </c>
      <c r="Q14" s="55">
        <v>0.56390670684692668</v>
      </c>
      <c r="R14" s="55">
        <v>-0.60534427499590804</v>
      </c>
      <c r="S14" s="55">
        <v>-0.47906106949612215</v>
      </c>
      <c r="T14" s="55">
        <v>0.6246229040016289</v>
      </c>
      <c r="U14" s="55">
        <v>-0.46916619318881131</v>
      </c>
      <c r="V14" s="55">
        <v>-0.61691162933866617</v>
      </c>
      <c r="W14" s="55">
        <v>-0.46020541329136139</v>
      </c>
    </row>
    <row r="15" spans="3:23" x14ac:dyDescent="0.25">
      <c r="C15" s="51">
        <v>1</v>
      </c>
      <c r="D15" s="54">
        <v>-0.40978593272171254</v>
      </c>
      <c r="E15" s="54">
        <v>-0.39636127355425599</v>
      </c>
      <c r="F15" s="54">
        <v>-0.37879204074616235</v>
      </c>
      <c r="G15" s="54">
        <v>0.20354850445297773</v>
      </c>
      <c r="H15" s="54">
        <v>0.43526891690673197</v>
      </c>
      <c r="I15" s="54">
        <v>0.16560793382816461</v>
      </c>
      <c r="J15" s="54">
        <v>-0.36936405935157285</v>
      </c>
      <c r="K15" s="54">
        <v>0.13125000000000001</v>
      </c>
      <c r="L15" s="54">
        <v>0.32609334385316158</v>
      </c>
      <c r="M15" s="54">
        <v>0.12906184702354978</v>
      </c>
      <c r="N15" s="54">
        <v>0.18064166838551329</v>
      </c>
      <c r="O15" s="54">
        <v>-0.26129235254211075</v>
      </c>
      <c r="P15" s="54">
        <v>-0.2530954896894651</v>
      </c>
      <c r="Q15" s="54">
        <v>-8.8124792546382322E-3</v>
      </c>
      <c r="R15" s="54">
        <v>0.17410763671456259</v>
      </c>
      <c r="S15" s="54">
        <v>4.5618268941578367E-2</v>
      </c>
      <c r="T15" s="54">
        <v>-4.6583971937430982E-2</v>
      </c>
      <c r="U15" s="54">
        <v>-0.17246539109307096</v>
      </c>
      <c r="V15" s="54">
        <v>-0.3765354196505461</v>
      </c>
      <c r="W15" s="54">
        <v>-0.32428112909079676</v>
      </c>
    </row>
    <row r="16" spans="3:23" x14ac:dyDescent="0.25">
      <c r="C16" s="52">
        <v>1</v>
      </c>
      <c r="D16" s="55">
        <v>-0.40640273704789837</v>
      </c>
      <c r="E16" s="55">
        <v>-0.38203692493946734</v>
      </c>
      <c r="F16" s="55">
        <v>-0.37727150132752363</v>
      </c>
      <c r="G16" s="55">
        <v>0.14327215055413853</v>
      </c>
      <c r="H16" s="55">
        <v>0.38853693559831348</v>
      </c>
      <c r="I16" s="55">
        <v>0.20222822464152704</v>
      </c>
      <c r="J16" s="55">
        <v>-0.37597733433965747</v>
      </c>
      <c r="K16" s="55">
        <v>9.464285714285714E-2</v>
      </c>
      <c r="L16" s="55">
        <v>0.33301774177095195</v>
      </c>
      <c r="M16" s="55">
        <v>8.7561085976998521E-2</v>
      </c>
      <c r="N16" s="55">
        <v>0.1447238846447769</v>
      </c>
      <c r="O16" s="55">
        <v>-0.2234526414503247</v>
      </c>
      <c r="P16" s="55">
        <v>-0.21614781346379064</v>
      </c>
      <c r="Q16" s="55">
        <v>0.27479697830847311</v>
      </c>
      <c r="R16" s="55">
        <v>0.1518401496160052</v>
      </c>
      <c r="S16" s="55">
        <v>-1.251130513328068E-2</v>
      </c>
      <c r="T16" s="55">
        <v>-1.2161267527572362E-2</v>
      </c>
      <c r="U16" s="55">
        <v>-0.36697860180365199</v>
      </c>
      <c r="V16" s="55">
        <v>-0.40214692214897374</v>
      </c>
      <c r="W16" s="55">
        <v>-0.31705592043973346</v>
      </c>
    </row>
    <row r="17" spans="3:23" x14ac:dyDescent="0.25">
      <c r="C17" s="51">
        <v>1</v>
      </c>
      <c r="D17" s="54">
        <v>-0.31877068557919624</v>
      </c>
      <c r="E17" s="54">
        <v>-0.29690366972477061</v>
      </c>
      <c r="F17" s="54">
        <v>-0.27838320096437957</v>
      </c>
      <c r="G17" s="54">
        <v>0.18064420653086422</v>
      </c>
      <c r="H17" s="54">
        <v>0.26840101661275029</v>
      </c>
      <c r="I17" s="54">
        <v>0.13549764521193125</v>
      </c>
      <c r="J17" s="54">
        <v>-0.27359651013189229</v>
      </c>
      <c r="K17" s="54">
        <v>0.21374999999999994</v>
      </c>
      <c r="L17" s="54">
        <v>0.42919037982306646</v>
      </c>
      <c r="M17" s="54">
        <v>0.1939143463101333</v>
      </c>
      <c r="N17" s="54">
        <v>0.25450809928107893</v>
      </c>
      <c r="O17" s="54">
        <v>-0.21385369975800436</v>
      </c>
      <c r="P17" s="54">
        <v>-0.24744004415683504</v>
      </c>
      <c r="Q17" s="54">
        <v>0.58395622885829956</v>
      </c>
      <c r="R17" s="54">
        <v>8.790134215238167E-2</v>
      </c>
      <c r="S17" s="54">
        <v>0.11619708372057934</v>
      </c>
      <c r="T17" s="54">
        <v>-0.14205613884904622</v>
      </c>
      <c r="U17" s="54">
        <v>-0.40552879372558304</v>
      </c>
      <c r="V17" s="54">
        <v>-0.29588435011896036</v>
      </c>
      <c r="W17" s="54">
        <v>-0.24332507768767805</v>
      </c>
    </row>
    <row r="18" spans="3:23" x14ac:dyDescent="0.25">
      <c r="C18" s="52">
        <v>1</v>
      </c>
      <c r="D18" s="55">
        <v>-0.27227036112334979</v>
      </c>
      <c r="E18" s="55">
        <v>-0.25771062936498318</v>
      </c>
      <c r="F18" s="55">
        <v>-0.23384362177560997</v>
      </c>
      <c r="G18" s="55">
        <v>0.30932758518942316</v>
      </c>
      <c r="H18" s="55">
        <v>0.25225742958777941</v>
      </c>
      <c r="I18" s="55">
        <v>-1.1598775457424238E-2</v>
      </c>
      <c r="J18" s="55">
        <v>-0.22753679598058074</v>
      </c>
      <c r="K18" s="55">
        <v>0.27254901960784317</v>
      </c>
      <c r="L18" s="55">
        <v>0.46047760333930615</v>
      </c>
      <c r="M18" s="55">
        <v>0.29898877859989059</v>
      </c>
      <c r="N18" s="55">
        <v>0.34742181109953868</v>
      </c>
      <c r="O18" s="55">
        <v>2.5959962960558476E-2</v>
      </c>
      <c r="P18" s="55">
        <v>-6.0659083400065268E-2</v>
      </c>
      <c r="Q18" s="55">
        <v>0.76198511984573003</v>
      </c>
      <c r="R18" s="55">
        <v>9.6196381172944115E-2</v>
      </c>
      <c r="S18" s="55">
        <v>0.2115960648020408</v>
      </c>
      <c r="T18" s="55">
        <v>-0.22281418814249818</v>
      </c>
      <c r="U18" s="55">
        <v>-0.41973905712882714</v>
      </c>
      <c r="V18" s="55">
        <v>-0.23196494075235655</v>
      </c>
      <c r="W18" s="55">
        <v>-0.22060457793642327</v>
      </c>
    </row>
    <row r="19" spans="3:23" x14ac:dyDescent="0.25">
      <c r="C19" s="51">
        <v>1</v>
      </c>
      <c r="D19" s="54">
        <v>-0.18723294723294723</v>
      </c>
      <c r="E19" s="54">
        <v>-0.19264725613846773</v>
      </c>
      <c r="F19" s="54">
        <v>-0.17385999891356613</v>
      </c>
      <c r="G19" s="54">
        <v>0.21982760881021546</v>
      </c>
      <c r="H19" s="54">
        <v>0.17569975013944722</v>
      </c>
      <c r="I19" s="54">
        <v>-0.13289925176157366</v>
      </c>
      <c r="J19" s="54">
        <v>-0.15096518640385775</v>
      </c>
      <c r="K19" s="54">
        <v>0.31411042944785267</v>
      </c>
      <c r="L19" s="54">
        <v>0.51556489047779497</v>
      </c>
      <c r="M19" s="54">
        <v>0.41988915229937113</v>
      </c>
      <c r="N19" s="54">
        <v>0.45661820568934036</v>
      </c>
      <c r="O19" s="54">
        <v>0.16726624507907187</v>
      </c>
      <c r="P19" s="54">
        <v>-7.6995421147907042E-2</v>
      </c>
      <c r="Q19" s="54">
        <v>0.59901632871887511</v>
      </c>
      <c r="R19" s="54">
        <v>0.25021666849627078</v>
      </c>
      <c r="S19" s="54">
        <v>0.30229791881483375</v>
      </c>
      <c r="T19" s="54">
        <v>-0.28322657552167296</v>
      </c>
      <c r="U19" s="54">
        <v>-0.20166052120007816</v>
      </c>
      <c r="V19" s="54">
        <v>-0.16115911128625426</v>
      </c>
      <c r="W19" s="54">
        <v>-0.17365451357579323</v>
      </c>
    </row>
    <row r="20" spans="3:23" x14ac:dyDescent="0.25">
      <c r="C20" s="52">
        <v>1</v>
      </c>
      <c r="D20" s="55">
        <v>-0.19476070528967254</v>
      </c>
      <c r="E20" s="55">
        <v>-0.19723415682062298</v>
      </c>
      <c r="F20" s="55">
        <v>-0.1905784963567092</v>
      </c>
      <c r="G20" s="55">
        <v>-0.34615725763664956</v>
      </c>
      <c r="H20" s="55">
        <v>0.24068420222505671</v>
      </c>
      <c r="I20" s="55">
        <v>0.1689753156538823</v>
      </c>
      <c r="J20" s="55">
        <v>-0.1763725674993655</v>
      </c>
      <c r="K20" s="55">
        <v>0.34969325153374231</v>
      </c>
      <c r="L20" s="55">
        <v>0.57526939993724513</v>
      </c>
      <c r="M20" s="55">
        <v>0.4938585253787065</v>
      </c>
      <c r="N20" s="55">
        <v>0.49541890389146076</v>
      </c>
      <c r="O20" s="55">
        <v>9.1051900553151724E-2</v>
      </c>
      <c r="P20" s="55">
        <v>-0.27961738895333821</v>
      </c>
      <c r="Q20" s="55">
        <v>0.67638628107294307</v>
      </c>
      <c r="R20" s="55">
        <v>0.10095800723376032</v>
      </c>
      <c r="S20" s="55">
        <v>0.18270799422912848</v>
      </c>
      <c r="T20" s="55">
        <v>-0.10598487099518231</v>
      </c>
      <c r="U20" s="55">
        <v>-0.50081695030454931</v>
      </c>
      <c r="V20" s="55">
        <v>-0.19096653567431848</v>
      </c>
      <c r="W20" s="55">
        <v>-0.1744566560739676</v>
      </c>
    </row>
    <row r="21" spans="3:23" x14ac:dyDescent="0.25">
      <c r="C21" s="51">
        <v>1</v>
      </c>
      <c r="D21" s="54">
        <v>-0.19306979014153247</v>
      </c>
      <c r="E21" s="54">
        <v>-0.196221322537112</v>
      </c>
      <c r="F21" s="54">
        <v>-0.18920741663261015</v>
      </c>
      <c r="G21" s="54">
        <v>-0.18269134056251043</v>
      </c>
      <c r="H21" s="54">
        <v>0.2756655662162964</v>
      </c>
      <c r="I21" s="54">
        <v>0.45683924499645751</v>
      </c>
      <c r="J21" s="54">
        <v>-0.16695441319902399</v>
      </c>
      <c r="K21" s="54">
        <v>0.26219512195121952</v>
      </c>
      <c r="L21" s="54">
        <v>0.51719969993384618</v>
      </c>
      <c r="M21" s="54">
        <v>0.46704960212521723</v>
      </c>
      <c r="N21" s="54">
        <v>0.44250804486565404</v>
      </c>
      <c r="O21" s="54">
        <v>-9.2129902163439456E-2</v>
      </c>
      <c r="P21" s="54">
        <v>-0.32432276977361513</v>
      </c>
      <c r="Q21" s="54">
        <v>0.56750161520501474</v>
      </c>
      <c r="R21" s="54">
        <v>9.7866804741961137E-3</v>
      </c>
      <c r="S21" s="54">
        <v>0.18278740046335024</v>
      </c>
      <c r="T21" s="54">
        <v>-5.6951222145933865E-2</v>
      </c>
      <c r="U21" s="54">
        <v>-0.45733554215937744</v>
      </c>
      <c r="V21" s="54">
        <v>-0.18677486944925983</v>
      </c>
      <c r="W21" s="54">
        <v>-0.16398677072901841</v>
      </c>
    </row>
    <row r="22" spans="3:23" x14ac:dyDescent="0.25">
      <c r="C22" s="52">
        <v>1</v>
      </c>
      <c r="D22" s="55">
        <v>-0.2414278716629929</v>
      </c>
      <c r="E22" s="55">
        <v>-0.24530100789975484</v>
      </c>
      <c r="F22" s="55">
        <v>-0.2364496162513986</v>
      </c>
      <c r="G22" s="55">
        <v>-0.12359712232692471</v>
      </c>
      <c r="H22" s="55">
        <v>0.33205767130873109</v>
      </c>
      <c r="I22" s="55">
        <v>0.48711335892634849</v>
      </c>
      <c r="J22" s="55">
        <v>-0.21009235153401642</v>
      </c>
      <c r="K22" s="55">
        <v>0.18167701863354038</v>
      </c>
      <c r="L22" s="55">
        <v>0.40312001641931755</v>
      </c>
      <c r="M22" s="55">
        <v>0.43640416235691237</v>
      </c>
      <c r="N22" s="55">
        <v>0.3894993320371849</v>
      </c>
      <c r="O22" s="55">
        <v>-0.15576632501532978</v>
      </c>
      <c r="P22" s="55">
        <v>-0.2955629271737501</v>
      </c>
      <c r="Q22" s="55">
        <v>0.4233329057592683</v>
      </c>
      <c r="R22" s="55">
        <v>2.2972014784069434E-3</v>
      </c>
      <c r="S22" s="55">
        <v>0.10290488076908499</v>
      </c>
      <c r="T22" s="55">
        <v>-6.9397773172286056E-2</v>
      </c>
      <c r="U22" s="55">
        <v>-0.42122778494504576</v>
      </c>
      <c r="V22" s="55">
        <v>-0.23277808036852726</v>
      </c>
      <c r="W22" s="55">
        <v>-0.20853303092196904</v>
      </c>
    </row>
    <row r="23" spans="3:23" x14ac:dyDescent="0.25">
      <c r="C23" s="51">
        <v>1</v>
      </c>
      <c r="D23" s="54">
        <v>-0.32861356932153396</v>
      </c>
      <c r="E23" s="54">
        <v>-0.33076711575474294</v>
      </c>
      <c r="F23" s="54">
        <v>-0.32652675525773206</v>
      </c>
      <c r="G23" s="54">
        <v>-0.55602761047685434</v>
      </c>
      <c r="H23" s="54">
        <v>0.35027263417199489</v>
      </c>
      <c r="I23" s="54">
        <v>0.38622381291333729</v>
      </c>
      <c r="J23" s="54">
        <v>-0.31428311800960762</v>
      </c>
      <c r="K23" s="54">
        <v>0.2069716775599128</v>
      </c>
      <c r="L23" s="54">
        <v>0.37903198624619949</v>
      </c>
      <c r="M23" s="54">
        <v>0.39272842506904837</v>
      </c>
      <c r="N23" s="54">
        <v>0.3695302736865877</v>
      </c>
      <c r="O23" s="54">
        <v>4.8280064396832439E-2</v>
      </c>
      <c r="P23" s="54">
        <v>-0.34239557284792937</v>
      </c>
      <c r="Q23" s="54">
        <v>0.62829307826007874</v>
      </c>
      <c r="R23" s="54">
        <v>-0.15218836693533286</v>
      </c>
      <c r="S23" s="54">
        <v>5.4995116498623875E-2</v>
      </c>
      <c r="T23" s="54">
        <v>0.14777359516644609</v>
      </c>
      <c r="U23" s="54">
        <v>-0.6322852521290695</v>
      </c>
      <c r="V23" s="54">
        <v>-0.33151664384456436</v>
      </c>
      <c r="W23" s="54">
        <v>-0.30227070539173789</v>
      </c>
    </row>
    <row r="24" spans="3:23" x14ac:dyDescent="0.25">
      <c r="C24" s="52">
        <v>1</v>
      </c>
      <c r="D24" s="55">
        <v>-0.19130874178878224</v>
      </c>
      <c r="E24" s="55">
        <v>-0.19525386313465784</v>
      </c>
      <c r="F24" s="55">
        <v>-0.18695758503726861</v>
      </c>
      <c r="G24" s="55">
        <v>-0.59419007825456294</v>
      </c>
      <c r="H24" s="55">
        <v>0.25259754628011127</v>
      </c>
      <c r="I24" s="55">
        <v>0.44543093781129933</v>
      </c>
      <c r="J24" s="55">
        <v>-0.16378855216513397</v>
      </c>
      <c r="K24" s="55">
        <v>0.34899328859060402</v>
      </c>
      <c r="L24" s="55">
        <v>0.534182701702545</v>
      </c>
      <c r="M24" s="55">
        <v>0.57623030079019033</v>
      </c>
      <c r="N24" s="55">
        <v>0.52625106772004915</v>
      </c>
      <c r="O24" s="55">
        <v>0.16867327753050956</v>
      </c>
      <c r="P24" s="55">
        <v>-0.23632676651214088</v>
      </c>
      <c r="Q24" s="55">
        <v>0.62706903012822612</v>
      </c>
      <c r="R24" s="55">
        <v>0.14675906791603155</v>
      </c>
      <c r="S24" s="55">
        <v>0.21141083197533123</v>
      </c>
      <c r="T24" s="55">
        <v>-5.4441038561094598E-2</v>
      </c>
      <c r="U24" s="55">
        <v>-0.36165682094575347</v>
      </c>
      <c r="V24" s="55">
        <v>-0.19021363144868639</v>
      </c>
      <c r="W24" s="55">
        <v>-0.15224768419629975</v>
      </c>
    </row>
    <row r="25" spans="3:23" x14ac:dyDescent="0.25">
      <c r="C25" s="51">
        <v>1</v>
      </c>
      <c r="D25" s="54">
        <v>-0.19543450064850842</v>
      </c>
      <c r="E25" s="54">
        <v>-0.19803260258572233</v>
      </c>
      <c r="F25" s="54">
        <v>-0.19583595599439652</v>
      </c>
      <c r="G25" s="54">
        <v>-0.56804569120261761</v>
      </c>
      <c r="H25" s="54">
        <v>0.28284556066588012</v>
      </c>
      <c r="I25" s="54">
        <v>0.38313850210085987</v>
      </c>
      <c r="J25" s="54">
        <v>-0.17819175045760663</v>
      </c>
      <c r="K25" s="54">
        <v>0.26282051282051283</v>
      </c>
      <c r="L25" s="54">
        <v>0.54140481235376514</v>
      </c>
      <c r="M25" s="54">
        <v>0.38552936033363727</v>
      </c>
      <c r="N25" s="54">
        <v>0.42371810164036972</v>
      </c>
      <c r="O25" s="54">
        <v>0.10304866809913074</v>
      </c>
      <c r="P25" s="54">
        <v>-0.2458752113026087</v>
      </c>
      <c r="Q25" s="54">
        <v>0.71358474587357634</v>
      </c>
      <c r="R25" s="54">
        <v>-6.8106616454185726E-2</v>
      </c>
      <c r="S25" s="54">
        <v>0.17005243115911162</v>
      </c>
      <c r="T25" s="54">
        <v>-1.9761633308704944E-2</v>
      </c>
      <c r="U25" s="54">
        <v>-0.46264653315579279</v>
      </c>
      <c r="V25" s="54">
        <v>-0.19941299705920859</v>
      </c>
      <c r="W25" s="54">
        <v>-0.16785637769544728</v>
      </c>
    </row>
    <row r="26" spans="3:23" x14ac:dyDescent="0.25">
      <c r="C26" s="52">
        <v>1</v>
      </c>
      <c r="D26" s="55">
        <v>-0.17854397293972932</v>
      </c>
      <c r="E26" s="55">
        <v>-0.18209775363336916</v>
      </c>
      <c r="F26" s="55">
        <v>-0.17550489732976834</v>
      </c>
      <c r="G26" s="55">
        <v>-0.20101865770315089</v>
      </c>
      <c r="H26" s="55">
        <v>0.27150633767293458</v>
      </c>
      <c r="I26" s="55">
        <v>0.36367279346931125</v>
      </c>
      <c r="J26" s="55">
        <v>-0.15404548675562491</v>
      </c>
      <c r="K26" s="55">
        <v>0.29144503546099293</v>
      </c>
      <c r="L26" s="55">
        <v>0.54195745007978546</v>
      </c>
      <c r="M26" s="55">
        <v>0.37736790956483668</v>
      </c>
      <c r="N26" s="55">
        <v>0.43094495197676019</v>
      </c>
      <c r="O26" s="55">
        <v>0.10802027875402175</v>
      </c>
      <c r="P26" s="55">
        <v>-0.24219290542741295</v>
      </c>
      <c r="Q26" s="55">
        <v>0.67702852137968328</v>
      </c>
      <c r="R26" s="55">
        <v>0.29106194481347758</v>
      </c>
      <c r="S26" s="55">
        <v>0.19745882809890683</v>
      </c>
      <c r="T26" s="55">
        <v>-9.2862235729216466E-2</v>
      </c>
      <c r="U26" s="55">
        <v>-0.43462371302261499</v>
      </c>
      <c r="V26" s="55">
        <v>-0.17428942414974116</v>
      </c>
      <c r="W26" s="55">
        <v>-0.15143479589450226</v>
      </c>
    </row>
    <row r="27" spans="3:23" x14ac:dyDescent="0.25">
      <c r="C27" s="51">
        <v>1</v>
      </c>
      <c r="D27" s="54">
        <v>-0.1701448651749857</v>
      </c>
      <c r="E27" s="54">
        <v>-0.17443803272801636</v>
      </c>
      <c r="F27" s="54">
        <v>-0.16634970175268496</v>
      </c>
      <c r="G27" s="54">
        <v>-0.22332425686057966</v>
      </c>
      <c r="H27" s="54">
        <v>0.2991172742528373</v>
      </c>
      <c r="I27" s="54">
        <v>0.46369132112328526</v>
      </c>
      <c r="J27" s="54">
        <v>-0.13907535151436973</v>
      </c>
      <c r="K27" s="54">
        <v>0.33294618660472319</v>
      </c>
      <c r="L27" s="54">
        <v>0.54599235919698796</v>
      </c>
      <c r="M27" s="54">
        <v>0.46181362024953065</v>
      </c>
      <c r="N27" s="54">
        <v>0.50115230327358251</v>
      </c>
      <c r="O27" s="54">
        <v>1.9844237678375357E-2</v>
      </c>
      <c r="P27" s="54">
        <v>-0.44803046269954905</v>
      </c>
      <c r="Q27" s="54">
        <v>0.75499463711300241</v>
      </c>
      <c r="R27" s="54">
        <v>0.13249913408242056</v>
      </c>
      <c r="S27" s="54">
        <v>0.27990869084154107</v>
      </c>
      <c r="T27" s="54">
        <v>-0.11094912618627338</v>
      </c>
      <c r="U27" s="54">
        <v>-0.40106504498165152</v>
      </c>
      <c r="V27" s="54">
        <v>-0.16470170313096366</v>
      </c>
      <c r="W27" s="54">
        <v>-0.13465669448372414</v>
      </c>
    </row>
    <row r="28" spans="3:23" x14ac:dyDescent="0.25">
      <c r="C28" s="52">
        <v>1</v>
      </c>
      <c r="D28" s="55">
        <v>-0.16747530757234447</v>
      </c>
      <c r="E28" s="55">
        <v>-0.17221516783746696</v>
      </c>
      <c r="F28" s="55">
        <v>-0.16252859683920201</v>
      </c>
      <c r="G28" s="55">
        <v>-0.6337630483405875</v>
      </c>
      <c r="H28" s="55">
        <v>0.29869763254760268</v>
      </c>
      <c r="I28" s="55">
        <v>0.31115297054968555</v>
      </c>
      <c r="J28" s="55">
        <v>-0.12913212486442133</v>
      </c>
      <c r="K28" s="55">
        <v>0.33987386124737207</v>
      </c>
      <c r="L28" s="55">
        <v>0.5012989301389974</v>
      </c>
      <c r="M28" s="55">
        <v>0.5118281032833969</v>
      </c>
      <c r="N28" s="55">
        <v>0.49298011946970077</v>
      </c>
      <c r="O28" s="55">
        <v>6.6614479053404271E-2</v>
      </c>
      <c r="P28" s="55">
        <v>-0.2137798408554846</v>
      </c>
      <c r="Q28" s="55">
        <v>-0.12245028456465623</v>
      </c>
      <c r="R28" s="55">
        <v>0.35002238314426287</v>
      </c>
      <c r="S28" s="55">
        <v>0.26428563550864115</v>
      </c>
      <c r="T28" s="55">
        <v>-0.20640608597364599</v>
      </c>
      <c r="U28" s="55">
        <v>-0.14800564626981863</v>
      </c>
      <c r="V28" s="55">
        <v>-0.16626959680637751</v>
      </c>
      <c r="W28" s="55">
        <v>-0.10692783371813412</v>
      </c>
    </row>
    <row r="29" spans="3:23" x14ac:dyDescent="0.25">
      <c r="C29" s="51">
        <v>1</v>
      </c>
      <c r="D29" s="54">
        <v>-0.1736743450567218</v>
      </c>
      <c r="E29" s="54">
        <v>-0.17568089576090468</v>
      </c>
      <c r="F29" s="54">
        <v>-0.17089851972853271</v>
      </c>
      <c r="G29" s="54">
        <v>-0.3402181841609479</v>
      </c>
      <c r="H29" s="54">
        <v>0.21121747630674889</v>
      </c>
      <c r="I29" s="54">
        <v>0.14418345126093857</v>
      </c>
      <c r="J29" s="54">
        <v>-0.15652964654088361</v>
      </c>
      <c r="K29" s="54">
        <v>0.25574425574425591</v>
      </c>
      <c r="L29" s="54">
        <v>0.44179629650865559</v>
      </c>
      <c r="M29" s="54">
        <v>0.31655009738273554</v>
      </c>
      <c r="N29" s="54">
        <v>0.35367582194745234</v>
      </c>
      <c r="O29" s="54">
        <v>4.7176043058818111E-2</v>
      </c>
      <c r="P29" s="54">
        <v>-0.22095550125527563</v>
      </c>
      <c r="Q29" s="54">
        <v>-7.6301955559122017E-2</v>
      </c>
      <c r="R29" s="54">
        <v>0.30812642408946056</v>
      </c>
      <c r="S29" s="54">
        <v>0.2080593314781525</v>
      </c>
      <c r="T29" s="54">
        <v>-0.13686906871796642</v>
      </c>
      <c r="U29" s="54">
        <v>-0.2946693812607063</v>
      </c>
      <c r="V29" s="54">
        <v>-0.17316866435276584</v>
      </c>
      <c r="W29" s="54">
        <v>-0.14728168115148452</v>
      </c>
    </row>
    <row r="30" spans="3:23" x14ac:dyDescent="0.25">
      <c r="C30" s="52">
        <v>1</v>
      </c>
      <c r="D30" s="55">
        <v>-0.18742562475208246</v>
      </c>
      <c r="E30" s="55">
        <v>-0.18676481082000862</v>
      </c>
      <c r="F30" s="55">
        <v>-0.19113880467593014</v>
      </c>
      <c r="G30" s="55">
        <v>-0.35467985162440829</v>
      </c>
      <c r="H30" s="55">
        <v>0.21463803092978062</v>
      </c>
      <c r="I30" s="55">
        <v>0.29235009470493395</v>
      </c>
      <c r="J30" s="55">
        <v>-0.19106911893455364</v>
      </c>
      <c r="K30" s="55">
        <v>0.19521912350597606</v>
      </c>
      <c r="L30" s="55">
        <v>0.38622331715348818</v>
      </c>
      <c r="M30" s="55">
        <v>0.24238380941741566</v>
      </c>
      <c r="N30" s="55">
        <v>0.29124308702935875</v>
      </c>
      <c r="O30" s="55">
        <v>5.1282793826864972E-2</v>
      </c>
      <c r="P30" s="55">
        <v>-0.22769553574385262</v>
      </c>
      <c r="Q30" s="55">
        <v>-0.18147329874517862</v>
      </c>
      <c r="R30" s="55">
        <v>0.30875793708846905</v>
      </c>
      <c r="S30" s="55">
        <v>7.8914978641662029E-3</v>
      </c>
      <c r="T30" s="55">
        <v>0.10139737156531439</v>
      </c>
      <c r="U30" s="55">
        <v>-0.3607057330887592</v>
      </c>
      <c r="V30" s="55">
        <v>-0.19778874435434332</v>
      </c>
      <c r="W30" s="55">
        <v>-0.1793263770161766</v>
      </c>
    </row>
    <row r="31" spans="3:23" x14ac:dyDescent="0.25">
      <c r="C31" s="51">
        <v>1</v>
      </c>
      <c r="D31" s="54">
        <v>-0.17840679408531609</v>
      </c>
      <c r="E31" s="54">
        <v>-0.17856004758768659</v>
      </c>
      <c r="F31" s="54">
        <v>-0.17989377991661951</v>
      </c>
      <c r="G31" s="54">
        <v>-0.27120779823492253</v>
      </c>
      <c r="H31" s="54">
        <v>0.19554928100709099</v>
      </c>
      <c r="I31" s="54">
        <v>0.28869695940901624</v>
      </c>
      <c r="J31" s="54">
        <v>-0.17024503787921269</v>
      </c>
      <c r="K31" s="54">
        <v>0.25550314465408802</v>
      </c>
      <c r="L31" s="54">
        <v>0.39226796852113888</v>
      </c>
      <c r="M31" s="54">
        <v>0.30713804572813835</v>
      </c>
      <c r="N31" s="54">
        <v>0.36536520419464319</v>
      </c>
      <c r="O31" s="54">
        <v>5.5188502590146571E-2</v>
      </c>
      <c r="P31" s="54">
        <v>-0.33839805083682578</v>
      </c>
      <c r="Q31" s="54">
        <v>0.1255085934048833</v>
      </c>
      <c r="R31" s="54">
        <v>0.178113904778537</v>
      </c>
      <c r="S31" s="54">
        <v>5.7861386307972204E-2</v>
      </c>
      <c r="T31" s="54">
        <v>1.0336576666185817E-2</v>
      </c>
      <c r="U31" s="54">
        <v>-0.40190061154483997</v>
      </c>
      <c r="V31" s="54">
        <v>-0.18307521394324092</v>
      </c>
      <c r="W31" s="54">
        <v>-0.15917019879485286</v>
      </c>
    </row>
    <row r="32" spans="3:23" x14ac:dyDescent="0.25">
      <c r="C32" s="52">
        <v>1</v>
      </c>
      <c r="D32" s="55">
        <v>-0.21525465838509317</v>
      </c>
      <c r="E32" s="55">
        <v>-0.21044733044733047</v>
      </c>
      <c r="F32" s="55">
        <v>-0.22996951531395141</v>
      </c>
      <c r="G32" s="55">
        <v>-0.74178268184399876</v>
      </c>
      <c r="H32" s="55">
        <v>0.25143087284701343</v>
      </c>
      <c r="I32" s="55">
        <v>0.24284354345375531</v>
      </c>
      <c r="J32" s="55">
        <v>-0.24962281985157764</v>
      </c>
      <c r="K32" s="55">
        <v>2.7906976744186001E-2</v>
      </c>
      <c r="L32" s="55">
        <v>0.21655046730270611</v>
      </c>
      <c r="M32" s="55">
        <v>7.5473582841601911E-2</v>
      </c>
      <c r="N32" s="55">
        <v>0.14163353058641254</v>
      </c>
      <c r="O32" s="55">
        <v>-0.10541327702460548</v>
      </c>
      <c r="P32" s="55">
        <v>-0.32192170308993601</v>
      </c>
      <c r="Q32" s="55">
        <v>-9.6938393404634463E-2</v>
      </c>
      <c r="R32" s="55">
        <v>0.18930589126711364</v>
      </c>
      <c r="S32" s="55">
        <v>-0.16980935991933729</v>
      </c>
      <c r="T32" s="55">
        <v>0.50411336287829467</v>
      </c>
      <c r="U32" s="55">
        <v>-0.61657096236392983</v>
      </c>
      <c r="V32" s="55">
        <v>-0.25645855088643793</v>
      </c>
      <c r="W32" s="55">
        <v>-0.22013421955743109</v>
      </c>
    </row>
    <row r="33" spans="3:23" x14ac:dyDescent="0.25">
      <c r="C33" s="51">
        <v>1</v>
      </c>
      <c r="D33" s="54">
        <v>-0.21787335722819592</v>
      </c>
      <c r="E33" s="54">
        <v>-0.21196605781676972</v>
      </c>
      <c r="F33" s="54">
        <v>-0.24002085743785581</v>
      </c>
      <c r="G33" s="54">
        <v>-0.75502860356680535</v>
      </c>
      <c r="H33" s="54">
        <v>0.24335519455331139</v>
      </c>
      <c r="I33" s="54">
        <v>0.21463217973240986</v>
      </c>
      <c r="J33" s="54">
        <v>-0.25615393149070831</v>
      </c>
      <c r="K33" s="54">
        <v>4.4604316546762508E-2</v>
      </c>
      <c r="L33" s="54">
        <v>0.34405497273192143</v>
      </c>
      <c r="M33" s="54">
        <v>0.11614664551251094</v>
      </c>
      <c r="N33" s="54">
        <v>0.17365960074080034</v>
      </c>
      <c r="O33" s="54">
        <v>-5.2642708422582327E-2</v>
      </c>
      <c r="P33" s="54">
        <v>-0.25772440192966478</v>
      </c>
      <c r="Q33" s="54">
        <v>0.23655941078223636</v>
      </c>
      <c r="R33" s="54">
        <v>0.14675459593075907</v>
      </c>
      <c r="S33" s="54">
        <v>-8.280027433212786E-2</v>
      </c>
      <c r="T33" s="54">
        <v>0.49709873023399559</v>
      </c>
      <c r="U33" s="54">
        <v>-0.67086128285736668</v>
      </c>
      <c r="V33" s="54">
        <v>-0.25814478054955903</v>
      </c>
      <c r="W33" s="54">
        <v>-0.22698169343801938</v>
      </c>
    </row>
    <row r="34" spans="3:23" x14ac:dyDescent="0.25">
      <c r="C34" s="52">
        <v>1</v>
      </c>
      <c r="D34" s="55">
        <v>-0.18642586658898927</v>
      </c>
      <c r="E34" s="55">
        <v>-0.18448048537340955</v>
      </c>
      <c r="F34" s="55">
        <v>-0.1916560791684313</v>
      </c>
      <c r="G34" s="55">
        <v>-5.8559472576186183E-2</v>
      </c>
      <c r="H34" s="55">
        <v>0.27889707022182947</v>
      </c>
      <c r="I34" s="55">
        <v>0.25343197519575639</v>
      </c>
      <c r="J34" s="55">
        <v>-0.18613139226074504</v>
      </c>
      <c r="K34" s="55">
        <v>0.29086892488954347</v>
      </c>
      <c r="L34" s="55">
        <v>0.3971196757617772</v>
      </c>
      <c r="M34" s="55">
        <v>0.351552796959681</v>
      </c>
      <c r="N34" s="55">
        <v>0.37953436930782442</v>
      </c>
      <c r="O34" s="55">
        <v>8.0216931108823997E-2</v>
      </c>
      <c r="P34" s="55">
        <v>-0.16409424662126129</v>
      </c>
      <c r="Q34" s="55">
        <v>0.34233922449471377</v>
      </c>
      <c r="R34" s="55">
        <v>0.20578319347592655</v>
      </c>
      <c r="S34" s="55">
        <v>0.13369363901660863</v>
      </c>
      <c r="T34" s="55">
        <v>-6.959001856523267E-2</v>
      </c>
      <c r="U34" s="55">
        <v>-0.40477779765859406</v>
      </c>
      <c r="V34" s="55">
        <v>-0.19791163070088122</v>
      </c>
      <c r="W34" s="55">
        <v>-0.17047185895711173</v>
      </c>
    </row>
    <row r="35" spans="3:23" x14ac:dyDescent="0.25">
      <c r="C35" s="51">
        <v>1</v>
      </c>
      <c r="D35" s="54">
        <v>-0.22513713331743382</v>
      </c>
      <c r="E35" s="54">
        <v>-0.22480303472424862</v>
      </c>
      <c r="F35" s="54">
        <v>-0.26539481623513322</v>
      </c>
      <c r="G35" s="54">
        <v>-0.52935711731776613</v>
      </c>
      <c r="H35" s="54">
        <v>0.42715591519392448</v>
      </c>
      <c r="I35" s="54">
        <v>0.37237573495474918</v>
      </c>
      <c r="J35" s="54">
        <v>-0.25899407359582022</v>
      </c>
      <c r="K35" s="54">
        <v>4.2307692307692268E-2</v>
      </c>
      <c r="L35" s="54">
        <v>0.26748820419823055</v>
      </c>
      <c r="M35" s="54">
        <v>4.8951752945398733E-2</v>
      </c>
      <c r="N35" s="54">
        <v>0.12240185397309752</v>
      </c>
      <c r="O35" s="54">
        <v>-0.53701898391479375</v>
      </c>
      <c r="P35" s="54">
        <v>-0.34229186993304805</v>
      </c>
      <c r="Q35" s="54">
        <v>0.39941125185570703</v>
      </c>
      <c r="R35" s="54">
        <v>3.4790639865596204E-2</v>
      </c>
      <c r="S35" s="54">
        <v>5.7217865542711847E-2</v>
      </c>
      <c r="T35" s="54">
        <v>0.19094656953817815</v>
      </c>
      <c r="U35" s="54">
        <v>-0.49369079030734098</v>
      </c>
      <c r="V35" s="54">
        <v>-0.29036445306763425</v>
      </c>
      <c r="W35" s="54">
        <v>-0.23920349139145367</v>
      </c>
    </row>
    <row r="36" spans="3:23" x14ac:dyDescent="0.25">
      <c r="C36" s="52">
        <v>1</v>
      </c>
      <c r="D36" s="55">
        <v>-0.20590349031526256</v>
      </c>
      <c r="E36" s="55">
        <v>-0.20643495617460725</v>
      </c>
      <c r="F36" s="55">
        <v>-0.23374024671891261</v>
      </c>
      <c r="G36" s="55">
        <v>-0.1264351755458642</v>
      </c>
      <c r="H36" s="55">
        <v>0.39062838760156698</v>
      </c>
      <c r="I36" s="55">
        <v>0.34689726057056447</v>
      </c>
      <c r="J36" s="55">
        <v>-0.22309096274069182</v>
      </c>
      <c r="K36" s="55">
        <v>6.6946442845723361E-2</v>
      </c>
      <c r="L36" s="55">
        <v>0.24652462465686348</v>
      </c>
      <c r="M36" s="55">
        <v>4.1204361939421376E-2</v>
      </c>
      <c r="N36" s="55">
        <v>0.14439626792637433</v>
      </c>
      <c r="O36" s="55">
        <v>2.7942705062489682E-2</v>
      </c>
      <c r="P36" s="55">
        <v>-0.40661920073148022</v>
      </c>
      <c r="Q36" s="55">
        <v>0.22265104754154927</v>
      </c>
      <c r="R36" s="55">
        <v>7.3532109506353568E-2</v>
      </c>
      <c r="S36" s="55">
        <v>7.4047001356302822E-2</v>
      </c>
      <c r="T36" s="55">
        <v>-2.891128538495449E-2</v>
      </c>
      <c r="U36" s="55">
        <v>-0.49615693022535101</v>
      </c>
      <c r="V36" s="55">
        <v>-0.24595679709643239</v>
      </c>
      <c r="W36" s="55">
        <v>-0.21771417836083151</v>
      </c>
    </row>
    <row r="37" spans="3:23" x14ac:dyDescent="0.25">
      <c r="C37" s="51">
        <v>1</v>
      </c>
      <c r="D37" s="54">
        <v>-0.1972564953834465</v>
      </c>
      <c r="E37" s="54">
        <v>-0.19335110553551832</v>
      </c>
      <c r="F37" s="54">
        <v>-0.2144914775656562</v>
      </c>
      <c r="G37" s="54">
        <v>-0.20381870802272936</v>
      </c>
      <c r="H37" s="54">
        <v>0.30519023412749058</v>
      </c>
      <c r="I37" s="54">
        <v>0.23205455707566042</v>
      </c>
      <c r="J37" s="54">
        <v>-0.214176718444749</v>
      </c>
      <c r="K37" s="54">
        <v>3.4410844629822794E-2</v>
      </c>
      <c r="L37" s="54">
        <v>0.21956157233031368</v>
      </c>
      <c r="M37" s="54">
        <v>1.4458627975178988E-2</v>
      </c>
      <c r="N37" s="54">
        <v>0.10858923249674912</v>
      </c>
      <c r="O37" s="54">
        <v>-0.18282190962937911</v>
      </c>
      <c r="P37" s="54">
        <v>-0.26821780985516791</v>
      </c>
      <c r="Q37" s="54">
        <v>0.29764760536813401</v>
      </c>
      <c r="R37" s="54">
        <v>7.4476557213869532E-2</v>
      </c>
      <c r="S37" s="54">
        <v>-3.4511397385622838E-2</v>
      </c>
      <c r="T37" s="54">
        <v>0.12196784313485119</v>
      </c>
      <c r="U37" s="54">
        <v>-0.51883453364608789</v>
      </c>
      <c r="V37" s="54">
        <v>-0.22904255975067919</v>
      </c>
      <c r="W37" s="54">
        <v>-0.19173295440291158</v>
      </c>
    </row>
    <row r="38" spans="3:23" x14ac:dyDescent="0.25">
      <c r="C38" s="52">
        <v>1</v>
      </c>
      <c r="D38" s="55">
        <v>-0.19245033539731679</v>
      </c>
      <c r="E38" s="55">
        <v>-0.18932984015658127</v>
      </c>
      <c r="F38" s="55">
        <v>-0.20274708744697226</v>
      </c>
      <c r="G38" s="55">
        <v>-0.35103534833849886</v>
      </c>
      <c r="H38" s="55">
        <v>0.30355798533729766</v>
      </c>
      <c r="I38" s="55">
        <v>0.34812507661154896</v>
      </c>
      <c r="J38" s="55">
        <v>-0.19912017444404964</v>
      </c>
      <c r="K38" s="55">
        <v>6.5705128205128194E-2</v>
      </c>
      <c r="L38" s="55">
        <v>0.20537070606774949</v>
      </c>
      <c r="M38" s="55">
        <v>4.6478658147906513E-2</v>
      </c>
      <c r="N38" s="55">
        <v>0.15936682712227643</v>
      </c>
      <c r="O38" s="55">
        <v>-9.5045754729906048E-2</v>
      </c>
      <c r="P38" s="55">
        <v>-0.41075995394221188</v>
      </c>
      <c r="Q38" s="55">
        <v>0.16306471075171564</v>
      </c>
      <c r="R38" s="55">
        <v>2.202958133165241E-2</v>
      </c>
      <c r="S38" s="55">
        <v>6.7782637826284006E-2</v>
      </c>
      <c r="T38" s="55">
        <v>9.4112809320032187E-3</v>
      </c>
      <c r="U38" s="55">
        <v>-0.58988057034199926</v>
      </c>
      <c r="V38" s="55">
        <v>-0.21447404603871159</v>
      </c>
      <c r="W38" s="55">
        <v>-0.17713877209597365</v>
      </c>
    </row>
    <row r="39" spans="3:23" x14ac:dyDescent="0.25">
      <c r="C39" s="51">
        <v>1</v>
      </c>
      <c r="D39" s="54">
        <v>-0.21411766741052116</v>
      </c>
      <c r="E39" s="54">
        <v>-0.21082611931109427</v>
      </c>
      <c r="F39" s="54">
        <v>-0.24670315221989367</v>
      </c>
      <c r="G39" s="54">
        <v>-0.2036927703691048</v>
      </c>
      <c r="H39" s="54">
        <v>0.38350677690780527</v>
      </c>
      <c r="I39" s="54">
        <v>0.42702358327196427</v>
      </c>
      <c r="J39" s="54">
        <v>-0.24032879990399167</v>
      </c>
      <c r="K39" s="54">
        <v>-4.1056369285397173E-2</v>
      </c>
      <c r="L39" s="54">
        <v>9.7882492187888928E-2</v>
      </c>
      <c r="M39" s="54">
        <v>-7.8274220866177441E-2</v>
      </c>
      <c r="N39" s="54">
        <v>3.4299961489288384E-2</v>
      </c>
      <c r="O39" s="54">
        <v>-5.1630365802621411E-2</v>
      </c>
      <c r="P39" s="54">
        <v>-0.33383295245076344</v>
      </c>
      <c r="Q39" s="54">
        <v>0.16418544696024986</v>
      </c>
      <c r="R39" s="54">
        <v>-0.11778848124866829</v>
      </c>
      <c r="S39" s="54">
        <v>-3.7091632175557068E-2</v>
      </c>
      <c r="T39" s="54">
        <v>0.12267922234341172</v>
      </c>
      <c r="U39" s="54">
        <v>-0.69914390821646755</v>
      </c>
      <c r="V39" s="54">
        <v>-0.25827323841832911</v>
      </c>
      <c r="W39" s="54">
        <v>-0.21546092342762316</v>
      </c>
    </row>
    <row r="40" spans="3:23" x14ac:dyDescent="0.25">
      <c r="C40" s="52">
        <v>1</v>
      </c>
      <c r="D40" s="55">
        <v>-0.20584357589418623</v>
      </c>
      <c r="E40" s="55">
        <v>-0.200038211692778</v>
      </c>
      <c r="F40" s="55">
        <v>-0.22465591539226476</v>
      </c>
      <c r="G40" s="55">
        <v>-0.2253002803235811</v>
      </c>
      <c r="H40" s="55">
        <v>0.30914548390802721</v>
      </c>
      <c r="I40" s="55">
        <v>0.50886358119993047</v>
      </c>
      <c r="J40" s="55">
        <v>-0.22619999404712893</v>
      </c>
      <c r="K40" s="55">
        <v>6.0402684563758392E-2</v>
      </c>
      <c r="L40" s="55">
        <v>0.17704448698229247</v>
      </c>
      <c r="M40" s="55">
        <v>6.3910549945780798E-2</v>
      </c>
      <c r="N40" s="55">
        <v>0.16496131774923933</v>
      </c>
      <c r="O40" s="55">
        <v>-4.0688386542292766E-2</v>
      </c>
      <c r="P40" s="55">
        <v>-0.48905598588640831</v>
      </c>
      <c r="Q40" s="55">
        <v>0.15374423223874248</v>
      </c>
      <c r="R40" s="55">
        <v>7.3103242960493545E-2</v>
      </c>
      <c r="S40" s="55">
        <v>1.2046158773437276E-3</v>
      </c>
      <c r="T40" s="55">
        <v>0.1274604160678654</v>
      </c>
      <c r="U40" s="55">
        <v>-0.66979451327049178</v>
      </c>
      <c r="V40" s="55">
        <v>-0.23910633012654944</v>
      </c>
      <c r="W40" s="55">
        <v>-0.19646109666086409</v>
      </c>
    </row>
    <row r="41" spans="3:23" x14ac:dyDescent="0.25">
      <c r="C41" s="51">
        <v>1</v>
      </c>
      <c r="D41" s="54">
        <v>-0.20278292833674891</v>
      </c>
      <c r="E41" s="54">
        <v>-0.19655706679976706</v>
      </c>
      <c r="F41" s="54">
        <v>-0.21571638365376869</v>
      </c>
      <c r="G41" s="54">
        <v>-0.114320688802246</v>
      </c>
      <c r="H41" s="54">
        <v>0.27713068677412805</v>
      </c>
      <c r="I41" s="54">
        <v>0.56882210536700928</v>
      </c>
      <c r="J41" s="54">
        <v>-0.21763429499756715</v>
      </c>
      <c r="K41" s="54">
        <v>9.6982758620689669E-2</v>
      </c>
      <c r="L41" s="54">
        <v>0.19802141183479502</v>
      </c>
      <c r="M41" s="54">
        <v>7.6989192674010359E-2</v>
      </c>
      <c r="N41" s="54">
        <v>0.16778098533100369</v>
      </c>
      <c r="O41" s="54">
        <v>4.1935817375138622E-2</v>
      </c>
      <c r="P41" s="54">
        <v>-0.58687304956085273</v>
      </c>
      <c r="Q41" s="54">
        <v>0.10586988423123223</v>
      </c>
      <c r="R41" s="54">
        <v>2.4090027291348647E-2</v>
      </c>
      <c r="S41" s="54">
        <v>2.1828004433612207E-2</v>
      </c>
      <c r="T41" s="54">
        <v>7.3272716136777508E-2</v>
      </c>
      <c r="U41" s="54">
        <v>-0.4434604572902231</v>
      </c>
      <c r="V41" s="54">
        <v>-0.2255599869278016</v>
      </c>
      <c r="W41" s="54">
        <v>-0.19795499805107619</v>
      </c>
    </row>
    <row r="42" spans="3:23" x14ac:dyDescent="0.25">
      <c r="C42" s="52">
        <v>1</v>
      </c>
      <c r="D42" s="55">
        <v>-0.20646501100576348</v>
      </c>
      <c r="E42" s="55">
        <v>-0.19981345423892827</v>
      </c>
      <c r="F42" s="55">
        <v>-0.22134757099836358</v>
      </c>
      <c r="G42" s="55">
        <v>-0.73886209839619521</v>
      </c>
      <c r="H42" s="55">
        <v>0.28716606907511699</v>
      </c>
      <c r="I42" s="55">
        <v>0.45768858452830358</v>
      </c>
      <c r="J42" s="55">
        <v>-0.22865434072113258</v>
      </c>
      <c r="K42" s="55">
        <v>2.3809523809523891E-2</v>
      </c>
      <c r="L42" s="55">
        <v>0.11357479886379304</v>
      </c>
      <c r="M42" s="55">
        <v>5.6709636801016523E-3</v>
      </c>
      <c r="N42" s="55">
        <v>0.10028128373671719</v>
      </c>
      <c r="O42" s="55">
        <v>4.889355718021246E-2</v>
      </c>
      <c r="P42" s="55">
        <v>-0.25416035247901309</v>
      </c>
      <c r="Q42" s="55">
        <v>9.6617360736395416E-2</v>
      </c>
      <c r="R42" s="55">
        <v>2.0342784763051468E-2</v>
      </c>
      <c r="S42" s="55">
        <v>-3.156438676690098E-2</v>
      </c>
      <c r="T42" s="55">
        <v>0.22964663787842621</v>
      </c>
      <c r="U42" s="55">
        <v>-0.47561149117487933</v>
      </c>
      <c r="V42" s="55">
        <v>-0.24869851067380394</v>
      </c>
      <c r="W42" s="55">
        <v>-0.1878463747394549</v>
      </c>
    </row>
    <row r="43" spans="3:23" x14ac:dyDescent="0.25">
      <c r="C43" s="51">
        <v>1</v>
      </c>
      <c r="D43" s="54">
        <v>-0.24378947368421053</v>
      </c>
      <c r="E43" s="54">
        <v>-0.2520211360634082</v>
      </c>
      <c r="F43" s="54">
        <v>-0.26190649181488096</v>
      </c>
      <c r="G43" s="54">
        <v>-0.10376337995494481</v>
      </c>
      <c r="H43" s="54">
        <v>0.4478042630512285</v>
      </c>
      <c r="I43" s="54">
        <v>0.61281342191479837</v>
      </c>
      <c r="J43" s="54">
        <v>-0.25197634480566122</v>
      </c>
      <c r="K43" s="54">
        <v>-4.3589743589743664E-2</v>
      </c>
      <c r="L43" s="54">
        <v>8.1352412524738085E-2</v>
      </c>
      <c r="M43" s="54">
        <v>-9.1747912735688872E-2</v>
      </c>
      <c r="N43" s="54">
        <v>3.0787527845184706E-2</v>
      </c>
      <c r="O43" s="54">
        <v>-7.5482199335928271E-2</v>
      </c>
      <c r="P43" s="54">
        <v>-0.34724185301332788</v>
      </c>
      <c r="Q43" s="54">
        <v>0.20897361017228119</v>
      </c>
      <c r="R43" s="54">
        <v>-0.17212597005216984</v>
      </c>
      <c r="S43" s="54">
        <v>-3.9466212073923146E-2</v>
      </c>
      <c r="T43" s="54">
        <v>-4.5910770564565042E-3</v>
      </c>
      <c r="U43" s="54">
        <v>-0.67891283519197587</v>
      </c>
      <c r="V43" s="54">
        <v>-0.33018287810364516</v>
      </c>
      <c r="W43" s="54">
        <v>-0.22326138760957717</v>
      </c>
    </row>
    <row r="44" spans="3:23" x14ac:dyDescent="0.25">
      <c r="C44" s="52">
        <v>1</v>
      </c>
      <c r="D44" s="55">
        <v>-0.31311224489795919</v>
      </c>
      <c r="E44" s="55">
        <v>-0.3189037577723709</v>
      </c>
      <c r="F44" s="55">
        <v>-0.33383510443943742</v>
      </c>
      <c r="G44" s="55">
        <v>-0.33383791062386226</v>
      </c>
      <c r="H44" s="55">
        <v>0.48880772961119823</v>
      </c>
      <c r="I44" s="55">
        <v>0.5003152013644957</v>
      </c>
      <c r="J44" s="55">
        <v>-0.35005852004956656</v>
      </c>
      <c r="K44" s="55">
        <v>-0.19736842105263158</v>
      </c>
      <c r="L44" s="55">
        <v>-2.8997223598258584E-2</v>
      </c>
      <c r="M44" s="55">
        <v>-0.2336381157612254</v>
      </c>
      <c r="N44" s="55">
        <v>-0.15031579598089026</v>
      </c>
      <c r="O44" s="55">
        <v>-0.38144771285347345</v>
      </c>
      <c r="P44" s="55">
        <v>-0.30119323604538573</v>
      </c>
      <c r="Q44" s="55">
        <v>7.4899545879047652E-2</v>
      </c>
      <c r="R44" s="55">
        <v>-0.18127673484230755</v>
      </c>
      <c r="S44" s="55">
        <v>-0.23946416664357367</v>
      </c>
      <c r="T44" s="55">
        <v>0.24575231587908852</v>
      </c>
      <c r="U44" s="55">
        <v>-0.47761476763681215</v>
      </c>
      <c r="V44" s="55">
        <v>-0.42987797495755603</v>
      </c>
      <c r="W44" s="55">
        <v>-0.31102123396791631</v>
      </c>
    </row>
    <row r="45" spans="3:23" x14ac:dyDescent="0.25">
      <c r="C45" s="51">
        <v>1</v>
      </c>
      <c r="D45" s="54">
        <v>-0.31543284789644011</v>
      </c>
      <c r="E45" s="54">
        <v>-0.3207559951226121</v>
      </c>
      <c r="F45" s="54">
        <v>-0.33511808907820317</v>
      </c>
      <c r="G45" s="54">
        <v>-0.44553406609536023</v>
      </c>
      <c r="H45" s="54">
        <v>0.47984501409580516</v>
      </c>
      <c r="I45" s="54">
        <v>0.46791851988148625</v>
      </c>
      <c r="J45" s="54">
        <v>-0.35728710801502339</v>
      </c>
      <c r="K45" s="54">
        <v>-0.23170731707317074</v>
      </c>
      <c r="L45" s="54">
        <v>-7.6439347447377431E-2</v>
      </c>
      <c r="M45" s="54">
        <v>-0.21785557390433186</v>
      </c>
      <c r="N45" s="54">
        <v>-0.14291493044174894</v>
      </c>
      <c r="O45" s="54">
        <v>-0.35526024573345111</v>
      </c>
      <c r="P45" s="54">
        <v>-0.32513896045848972</v>
      </c>
      <c r="Q45" s="54">
        <v>0.17665342016556632</v>
      </c>
      <c r="R45" s="54">
        <v>-0.13109607510426119</v>
      </c>
      <c r="S45" s="54">
        <v>-0.27317978080552136</v>
      </c>
      <c r="T45" s="54">
        <v>0.38204286173110225</v>
      </c>
      <c r="U45" s="54">
        <v>-0.47062235815249753</v>
      </c>
      <c r="V45" s="54">
        <v>-0.4321323425889515</v>
      </c>
      <c r="W45" s="54">
        <v>-0.31476710453286388</v>
      </c>
    </row>
    <row r="46" spans="3:23" x14ac:dyDescent="0.25">
      <c r="C46" s="52">
        <v>1</v>
      </c>
      <c r="D46" s="55">
        <v>-0.32172785315243418</v>
      </c>
      <c r="E46" s="55">
        <v>-0.32608695652173914</v>
      </c>
      <c r="F46" s="55">
        <v>-0.33935869974644833</v>
      </c>
      <c r="G46" s="55">
        <v>-0.49308813602311258</v>
      </c>
      <c r="H46" s="55">
        <v>0.45605458158034129</v>
      </c>
      <c r="I46" s="55">
        <v>0.20079518331879595</v>
      </c>
      <c r="J46" s="55">
        <v>-0.37235131920235398</v>
      </c>
      <c r="K46" s="55">
        <v>-0.22336065573770492</v>
      </c>
      <c r="L46" s="55">
        <v>-4.4898322249307121E-2</v>
      </c>
      <c r="M46" s="55">
        <v>-0.20032506097621386</v>
      </c>
      <c r="N46" s="55">
        <v>-0.13019528930126187</v>
      </c>
      <c r="O46" s="55">
        <v>-0.36815680215016994</v>
      </c>
      <c r="P46" s="55">
        <v>-0.32053687821899884</v>
      </c>
      <c r="Q46" s="55">
        <v>0.2144395199411169</v>
      </c>
      <c r="R46" s="55">
        <v>-0.34031346751195851</v>
      </c>
      <c r="S46" s="55">
        <v>-0.23198701441630593</v>
      </c>
      <c r="T46" s="55">
        <v>0.42014193924964799</v>
      </c>
      <c r="U46" s="55">
        <v>-0.66251656268490156</v>
      </c>
      <c r="V46" s="55">
        <v>-0.44366809808784036</v>
      </c>
      <c r="W46" s="55">
        <v>-0.32569054812293036</v>
      </c>
    </row>
    <row r="47" spans="3:23" x14ac:dyDescent="0.25">
      <c r="C47" s="51">
        <v>1</v>
      </c>
      <c r="D47" s="54">
        <v>-0.32864142966948501</v>
      </c>
      <c r="E47" s="54">
        <v>-0.33675607711651301</v>
      </c>
      <c r="F47" s="54">
        <v>-0.38565148484962836</v>
      </c>
      <c r="G47" s="54">
        <v>-0.53176001861835764</v>
      </c>
      <c r="H47" s="54">
        <v>0.44481703405235878</v>
      </c>
      <c r="I47" s="54">
        <v>0.44471906623700386</v>
      </c>
      <c r="J47" s="54">
        <v>-0.38660044030544916</v>
      </c>
      <c r="K47" s="54">
        <v>-0.28893442622950821</v>
      </c>
      <c r="L47" s="54">
        <v>-9.0845307759136074E-2</v>
      </c>
      <c r="M47" s="54">
        <v>-0.26756183680760282</v>
      </c>
      <c r="N47" s="54">
        <v>-0.19468404081867022</v>
      </c>
      <c r="O47" s="54">
        <v>-0.33162642756421179</v>
      </c>
      <c r="P47" s="54">
        <v>-0.37611340907638785</v>
      </c>
      <c r="Q47" s="54">
        <v>0.29415150302340864</v>
      </c>
      <c r="R47" s="54">
        <v>-0.5172810532671358</v>
      </c>
      <c r="S47" s="54">
        <v>-0.43728542028371986</v>
      </c>
      <c r="T47" s="54">
        <v>0.59077583915336229</v>
      </c>
      <c r="U47" s="54">
        <v>-0.69610905361257625</v>
      </c>
      <c r="V47" s="54">
        <v>-0.4528426620127346</v>
      </c>
      <c r="W47" s="54">
        <v>-0.3437298363258029</v>
      </c>
    </row>
    <row r="48" spans="3:23" x14ac:dyDescent="0.25">
      <c r="C48" s="52">
        <v>1</v>
      </c>
      <c r="D48" s="55">
        <v>-0.27103342297349214</v>
      </c>
      <c r="E48" s="55">
        <v>-0.27972226158424257</v>
      </c>
      <c r="F48" s="55">
        <v>-0.32323385192808285</v>
      </c>
      <c r="G48" s="55">
        <v>-0.57734763098831199</v>
      </c>
      <c r="H48" s="55">
        <v>0.36254838252229932</v>
      </c>
      <c r="I48" s="55">
        <v>0.28445454034563961</v>
      </c>
      <c r="J48" s="55">
        <v>-0.32381941798244446</v>
      </c>
      <c r="K48" s="55">
        <v>-0.17024793388429749</v>
      </c>
      <c r="L48" s="55">
        <v>7.9531098127340508E-2</v>
      </c>
      <c r="M48" s="55">
        <v>-0.1354316436092865</v>
      </c>
      <c r="N48" s="55">
        <v>-5.5285484770606429E-2</v>
      </c>
      <c r="O48" s="55">
        <v>-0.44574929095801641</v>
      </c>
      <c r="P48" s="55">
        <v>-0.45093215512278839</v>
      </c>
      <c r="Q48" s="55">
        <v>2.6750397819825664E-2</v>
      </c>
      <c r="R48" s="55">
        <v>9.6577729934472847E-2</v>
      </c>
      <c r="S48" s="55">
        <v>-0.23309619895825273</v>
      </c>
      <c r="T48" s="55">
        <v>0.53824696727357058</v>
      </c>
      <c r="U48" s="55">
        <v>-0.593293710635867</v>
      </c>
      <c r="V48" s="55">
        <v>-0.37959716608160438</v>
      </c>
      <c r="W48" s="55">
        <v>-0.28384179341987431</v>
      </c>
    </row>
    <row r="49" spans="3:23" x14ac:dyDescent="0.25">
      <c r="C49" s="51">
        <v>1</v>
      </c>
      <c r="D49" s="54">
        <v>-0.35687208398133746</v>
      </c>
      <c r="E49" s="54">
        <v>-0.36331993684512703</v>
      </c>
      <c r="F49" s="54">
        <v>-0.44562169409494834</v>
      </c>
      <c r="G49" s="54">
        <v>-0.61071429187161741</v>
      </c>
      <c r="H49" s="54">
        <v>0.4451205393017858</v>
      </c>
      <c r="I49" s="54">
        <v>0.44409698067206904</v>
      </c>
      <c r="J49" s="54">
        <v>-0.41386391076398926</v>
      </c>
      <c r="K49" s="54">
        <v>-0.26744186046511625</v>
      </c>
      <c r="L49" s="54">
        <v>-7.9030296025033406E-2</v>
      </c>
      <c r="M49" s="54">
        <v>-0.23239843451666251</v>
      </c>
      <c r="N49" s="54">
        <v>-0.14562888322086237</v>
      </c>
      <c r="O49" s="54">
        <v>-0.35429490397226154</v>
      </c>
      <c r="P49" s="54">
        <v>-0.46833274214747539</v>
      </c>
      <c r="Q49" s="54">
        <v>0.13346449385448744</v>
      </c>
      <c r="R49" s="54">
        <v>2.6533775459135971E-2</v>
      </c>
      <c r="S49" s="54">
        <v>-0.36499132730333622</v>
      </c>
      <c r="T49" s="54">
        <v>0.58083994790582549</v>
      </c>
      <c r="U49" s="54">
        <v>-0.64509822525309057</v>
      </c>
      <c r="V49" s="54">
        <v>-0.46706397412834655</v>
      </c>
      <c r="W49" s="54">
        <v>-0.37725799193783971</v>
      </c>
    </row>
    <row r="50" spans="3:23" x14ac:dyDescent="0.25">
      <c r="C50" s="52">
        <v>1</v>
      </c>
      <c r="D50" s="55">
        <v>-0.29943411479385607</v>
      </c>
      <c r="E50" s="55">
        <v>-0.30977889894643118</v>
      </c>
      <c r="F50" s="55">
        <v>-0.3535922521513119</v>
      </c>
      <c r="G50" s="55">
        <v>-0.30061950127141041</v>
      </c>
      <c r="H50" s="55">
        <v>0.39031271462417738</v>
      </c>
      <c r="I50" s="55">
        <v>0.32679068728922506</v>
      </c>
      <c r="J50" s="55">
        <v>-0.31288771697449608</v>
      </c>
      <c r="K50" s="55">
        <v>-0.1999999999999999</v>
      </c>
      <c r="L50" s="55">
        <v>-7.4110394093702389E-2</v>
      </c>
      <c r="M50" s="55">
        <v>-0.17548469817607745</v>
      </c>
      <c r="N50" s="55">
        <v>-0.11089958009405039</v>
      </c>
      <c r="O50" s="55">
        <v>-0.12421081328719789</v>
      </c>
      <c r="P50" s="55">
        <v>-0.30962137362952713</v>
      </c>
      <c r="Q50" s="55">
        <v>0.29606041400185784</v>
      </c>
      <c r="R50" s="55">
        <v>-6.7369841094591612E-2</v>
      </c>
      <c r="S50" s="55">
        <v>-0.1305828789818734</v>
      </c>
      <c r="T50" s="55">
        <v>0.1227539492896457</v>
      </c>
      <c r="U50" s="55">
        <v>-0.56707248518109776</v>
      </c>
      <c r="V50" s="55">
        <v>-0.37862356767906158</v>
      </c>
      <c r="W50" s="55">
        <v>-0.27629214566491433</v>
      </c>
    </row>
    <row r="51" spans="3:23" x14ac:dyDescent="0.25">
      <c r="C51" s="51">
        <v>1</v>
      </c>
      <c r="D51" s="54">
        <v>-0.27261434386973177</v>
      </c>
      <c r="E51" s="54">
        <v>-0.27737349620883817</v>
      </c>
      <c r="F51" s="54">
        <v>-0.30963430490449284</v>
      </c>
      <c r="G51" s="54">
        <v>-1.0450799695177943E-2</v>
      </c>
      <c r="H51" s="54">
        <v>0.38686161638045685</v>
      </c>
      <c r="I51" s="54">
        <v>0.31304008728150945</v>
      </c>
      <c r="J51" s="54">
        <v>-0.27485466206944975</v>
      </c>
      <c r="K51" s="54">
        <v>-0.12716049382716044</v>
      </c>
      <c r="L51" s="54">
        <v>6.1229274916579056E-2</v>
      </c>
      <c r="M51" s="54">
        <v>-5.8597152286717233E-2</v>
      </c>
      <c r="N51" s="54">
        <v>1.5492789986893549E-2</v>
      </c>
      <c r="O51" s="54">
        <v>-0.10748590133245448</v>
      </c>
      <c r="P51" s="54">
        <v>-0.37131054693733884</v>
      </c>
      <c r="Q51" s="54">
        <v>0.53866319798734241</v>
      </c>
      <c r="R51" s="54">
        <v>-7.9723500326772681E-2</v>
      </c>
      <c r="S51" s="54">
        <v>-4.1636013448015215E-2</v>
      </c>
      <c r="T51" s="54">
        <v>1.0349353656029495E-2</v>
      </c>
      <c r="U51" s="54">
        <v>-0.42383091205115536</v>
      </c>
      <c r="V51" s="54">
        <v>-0.31493979748984152</v>
      </c>
      <c r="W51" s="54">
        <v>-0.24872015780464879</v>
      </c>
    </row>
    <row r="52" spans="3:23" x14ac:dyDescent="0.25">
      <c r="C52" s="52">
        <v>1</v>
      </c>
      <c r="D52" s="55">
        <v>-0.28470630013046466</v>
      </c>
      <c r="E52" s="55">
        <v>-0.28859603296314396</v>
      </c>
      <c r="F52" s="55">
        <v>-0.33605704160350786</v>
      </c>
      <c r="G52" s="55">
        <v>-0.42208910734795041</v>
      </c>
      <c r="H52" s="55">
        <v>0.33317611873364816</v>
      </c>
      <c r="I52" s="55">
        <v>0.35460789944112364</v>
      </c>
      <c r="J52" s="55">
        <v>-0.31276213612705983</v>
      </c>
      <c r="K52" s="55">
        <v>-0.19175980714442248</v>
      </c>
      <c r="L52" s="55">
        <v>-0.13272101922786303</v>
      </c>
      <c r="M52" s="55">
        <v>-0.19830367971747162</v>
      </c>
      <c r="N52" s="55">
        <v>-0.10045531790943296</v>
      </c>
      <c r="O52" s="55">
        <v>-8.5679893234903839E-2</v>
      </c>
      <c r="P52" s="55">
        <v>-0.33144452710513539</v>
      </c>
      <c r="Q52" s="55">
        <v>0.3416733895405179</v>
      </c>
      <c r="R52" s="55">
        <v>-5.4050296256717159E-2</v>
      </c>
      <c r="S52" s="55">
        <v>-0.12236750415789874</v>
      </c>
      <c r="T52" s="55">
        <v>0.30200136383891807</v>
      </c>
      <c r="U52" s="55">
        <v>-0.36908063009769781</v>
      </c>
      <c r="V52" s="55">
        <v>-0.34216621755684717</v>
      </c>
      <c r="W52" s="55">
        <v>-0.27673596148073776</v>
      </c>
    </row>
    <row r="53" spans="3:23" x14ac:dyDescent="0.25">
      <c r="C53" s="51">
        <v>1</v>
      </c>
      <c r="D53" s="54">
        <v>-0.29280928423522368</v>
      </c>
      <c r="E53" s="54">
        <v>-0.2946597701931693</v>
      </c>
      <c r="F53" s="54">
        <v>-0.33984688412229636</v>
      </c>
      <c r="G53" s="54">
        <v>-0.50718400800402463</v>
      </c>
      <c r="H53" s="54">
        <v>0.32966165327639707</v>
      </c>
      <c r="I53" s="54">
        <v>0.37432698663865338</v>
      </c>
      <c r="J53" s="54">
        <v>-0.31549101789343648</v>
      </c>
      <c r="K53" s="54">
        <v>-0.17195767195767198</v>
      </c>
      <c r="L53" s="54">
        <v>-7.8913385606603961E-3</v>
      </c>
      <c r="M53" s="54">
        <v>-0.24963275335662033</v>
      </c>
      <c r="N53" s="54">
        <v>-0.1408668637995045</v>
      </c>
      <c r="O53" s="54">
        <v>-0.23718156947856237</v>
      </c>
      <c r="P53" s="54">
        <v>-0.27979008596534943</v>
      </c>
      <c r="Q53" s="54">
        <v>0.32751659874426303</v>
      </c>
      <c r="R53" s="54">
        <v>-3.5646913444571347E-2</v>
      </c>
      <c r="S53" s="54">
        <v>-0.10369399796120905</v>
      </c>
      <c r="T53" s="54">
        <v>0.10358488593821286</v>
      </c>
      <c r="U53" s="54">
        <v>-0.70126169056535648</v>
      </c>
      <c r="V53" s="54">
        <v>-0.34540224480523812</v>
      </c>
      <c r="W53" s="54">
        <v>-0.27277393518740622</v>
      </c>
    </row>
    <row r="54" spans="3:23" x14ac:dyDescent="0.25">
      <c r="C54" s="52">
        <v>1</v>
      </c>
      <c r="D54" s="55">
        <v>-0.35737233277391511</v>
      </c>
      <c r="E54" s="55">
        <v>-0.36714310922886889</v>
      </c>
      <c r="F54" s="55">
        <v>-0.42409208080407079</v>
      </c>
      <c r="G54" s="55">
        <v>-0.67087730781860944</v>
      </c>
      <c r="H54" s="55">
        <v>0.34598883438506478</v>
      </c>
      <c r="I54" s="55">
        <v>0.50406813143207863</v>
      </c>
      <c r="J54" s="55">
        <v>-0.40818676089302031</v>
      </c>
      <c r="K54" s="55">
        <v>-0.41555555555555562</v>
      </c>
      <c r="L54" s="55">
        <v>-0.28690060232948617</v>
      </c>
      <c r="M54" s="55">
        <v>-0.41760246507069526</v>
      </c>
      <c r="N54" s="55">
        <v>-0.43864459429359337</v>
      </c>
      <c r="O54" s="55">
        <v>-0.20877497727207506</v>
      </c>
      <c r="P54" s="55">
        <v>-0.38006105252692396</v>
      </c>
      <c r="Q54" s="55">
        <v>0.48685203386931014</v>
      </c>
      <c r="R54" s="55">
        <v>-0.65173904462245358</v>
      </c>
      <c r="S54" s="55">
        <v>-0.57248429262387868</v>
      </c>
      <c r="T54" s="55">
        <v>0.66306256416339582</v>
      </c>
      <c r="U54" s="55">
        <v>-0.59371126227525217</v>
      </c>
      <c r="V54" s="55">
        <v>-0.43128849408553582</v>
      </c>
      <c r="W54" s="55">
        <v>-0.34682328034763243</v>
      </c>
    </row>
    <row r="55" spans="3:23" x14ac:dyDescent="0.25">
      <c r="C55" s="51">
        <v>1</v>
      </c>
      <c r="D55" s="54">
        <v>-0.31302919460814188</v>
      </c>
      <c r="E55" s="54">
        <v>-0.31745738268683199</v>
      </c>
      <c r="F55" s="54">
        <v>-0.33734727715743024</v>
      </c>
      <c r="G55" s="54">
        <v>-2.4770889304627765E-2</v>
      </c>
      <c r="H55" s="54">
        <v>0.32574661915346065</v>
      </c>
      <c r="I55" s="54">
        <v>0.57039086136581585</v>
      </c>
      <c r="J55" s="54">
        <v>-0.33007039901680441</v>
      </c>
      <c r="K55" s="54">
        <v>-0.21501272264631036</v>
      </c>
      <c r="L55" s="54">
        <v>-0.15233988977790774</v>
      </c>
      <c r="M55" s="54">
        <v>-0.23293550451926365</v>
      </c>
      <c r="N55" s="54">
        <v>-0.14532526100605023</v>
      </c>
      <c r="O55" s="54">
        <v>-6.9578978108294165E-2</v>
      </c>
      <c r="P55" s="54">
        <v>-0.25475071195214744</v>
      </c>
      <c r="Q55" s="54">
        <v>0.13434092236543022</v>
      </c>
      <c r="R55" s="54">
        <v>-4.7066686237954798E-2</v>
      </c>
      <c r="S55" s="54">
        <v>-0.1519626564138315</v>
      </c>
      <c r="T55" s="54">
        <v>0.13232399156046631</v>
      </c>
      <c r="U55" s="54">
        <v>-0.56064822778746015</v>
      </c>
      <c r="V55" s="54">
        <v>-0.3431107409660536</v>
      </c>
      <c r="W55" s="54">
        <v>-0.28439963006399072</v>
      </c>
    </row>
    <row r="56" spans="3:23" x14ac:dyDescent="0.25">
      <c r="C56" s="52">
        <v>1</v>
      </c>
      <c r="D56" s="55">
        <v>-0.3245998200675595</v>
      </c>
      <c r="E56" s="55">
        <v>-0.34049782791695082</v>
      </c>
      <c r="F56" s="55">
        <v>-0.33776613872102307</v>
      </c>
      <c r="G56" s="55">
        <v>-6.9223469133225496E-2</v>
      </c>
      <c r="H56" s="55">
        <v>0.32401442548941262</v>
      </c>
      <c r="I56" s="55">
        <v>0.5645714802230033</v>
      </c>
      <c r="J56" s="55">
        <v>-0.34407775528663187</v>
      </c>
      <c r="K56" s="55">
        <v>-0.28414517669531991</v>
      </c>
      <c r="L56" s="55">
        <v>-0.20087762015996358</v>
      </c>
      <c r="M56" s="55">
        <v>-0.36334135935348294</v>
      </c>
      <c r="N56" s="55">
        <v>-0.27625842550400626</v>
      </c>
      <c r="O56" s="55">
        <v>-0.1561832629446176</v>
      </c>
      <c r="P56" s="55">
        <v>-0.30694751051383429</v>
      </c>
      <c r="Q56" s="55">
        <v>-6.1663262776687967E-2</v>
      </c>
      <c r="R56" s="55">
        <v>-1.9915861004836062E-2</v>
      </c>
      <c r="S56" s="55">
        <v>-0.21187268569286116</v>
      </c>
      <c r="T56" s="55">
        <v>0.2091213151361199</v>
      </c>
      <c r="U56" s="55">
        <v>-0.35322807498540026</v>
      </c>
      <c r="V56" s="55">
        <v>-0.3458902793707429</v>
      </c>
      <c r="W56" s="55">
        <v>-0.29364560940792839</v>
      </c>
    </row>
    <row r="57" spans="3:23" x14ac:dyDescent="0.25">
      <c r="C57" s="51">
        <v>1</v>
      </c>
      <c r="D57" s="54">
        <v>-0.21162266153642031</v>
      </c>
      <c r="E57" s="54">
        <v>-0.20696103896103898</v>
      </c>
      <c r="F57" s="54">
        <v>-0.21739883213492175</v>
      </c>
      <c r="G57" s="54">
        <v>-0.3408450806909275</v>
      </c>
      <c r="H57" s="54">
        <v>0.21689190006462328</v>
      </c>
      <c r="I57" s="54">
        <v>0.3964126654645922</v>
      </c>
      <c r="J57" s="54">
        <v>-0.23539594334032055</v>
      </c>
      <c r="K57" s="54">
        <v>-0.19600000000000004</v>
      </c>
      <c r="L57" s="54">
        <v>-0.14472418827558495</v>
      </c>
      <c r="M57" s="54">
        <v>-0.29692476213332969</v>
      </c>
      <c r="N57" s="54">
        <v>-0.18431183021323855</v>
      </c>
      <c r="O57" s="54">
        <v>-2.2412945451001628E-2</v>
      </c>
      <c r="P57" s="54">
        <v>-0.29176552656049087</v>
      </c>
      <c r="Q57" s="54">
        <v>-0.19042066503848912</v>
      </c>
      <c r="R57" s="54">
        <v>0.15395622336417428</v>
      </c>
      <c r="S57" s="54">
        <v>-0.10400177204729394</v>
      </c>
      <c r="T57" s="54">
        <v>2.6713947870771932E-2</v>
      </c>
      <c r="U57" s="54">
        <v>-0.41030209158884962</v>
      </c>
      <c r="V57" s="54">
        <v>-0.23936630389651076</v>
      </c>
      <c r="W57" s="54">
        <v>-0.21115459963325106</v>
      </c>
    </row>
    <row r="58" spans="3:23" x14ac:dyDescent="0.25">
      <c r="C58" s="52">
        <v>1</v>
      </c>
      <c r="D58" s="55">
        <v>-0.26738784178391295</v>
      </c>
      <c r="E58" s="55">
        <v>-0.26057864832535887</v>
      </c>
      <c r="F58" s="55">
        <v>-0.2802546139255403</v>
      </c>
      <c r="G58" s="55">
        <v>-0.66579367480582985</v>
      </c>
      <c r="H58" s="55">
        <v>0.24258542075093076</v>
      </c>
      <c r="I58" s="55">
        <v>0.50930188323611303</v>
      </c>
      <c r="J58" s="55">
        <v>-0.31083747573979409</v>
      </c>
      <c r="K58" s="55">
        <v>-0.5368421052631579</v>
      </c>
      <c r="L58" s="55">
        <v>-0.54457216090105642</v>
      </c>
      <c r="M58" s="55">
        <v>-0.5800918205030805</v>
      </c>
      <c r="N58" s="55">
        <v>-0.60960687333587915</v>
      </c>
      <c r="O58" s="55">
        <v>-9.3995183558957016E-2</v>
      </c>
      <c r="P58" s="55">
        <v>-0.16065305569056967</v>
      </c>
      <c r="Q58" s="55">
        <v>2.6895998009983556E-2</v>
      </c>
      <c r="R58" s="55">
        <v>-0.65586941852913561</v>
      </c>
      <c r="S58" s="55">
        <v>-0.6422294662591117</v>
      </c>
      <c r="T58" s="55">
        <v>0.65444427077812772</v>
      </c>
      <c r="U58" s="55">
        <v>-0.39235914819769002</v>
      </c>
      <c r="V58" s="55">
        <v>-0.31069725998025904</v>
      </c>
      <c r="W58" s="55">
        <v>-0.27526149766464397</v>
      </c>
    </row>
    <row r="59" spans="3:23" x14ac:dyDescent="0.25">
      <c r="C59" s="51">
        <v>1</v>
      </c>
      <c r="D59" s="54">
        <v>-0.26972950362520914</v>
      </c>
      <c r="E59" s="54">
        <v>-0.26170964735125057</v>
      </c>
      <c r="F59" s="54">
        <v>-0.28103411420287888</v>
      </c>
      <c r="G59" s="54">
        <v>-0.68535340371795017</v>
      </c>
      <c r="H59" s="54">
        <v>0.2450948835213887</v>
      </c>
      <c r="I59" s="54">
        <v>0.44966325756379139</v>
      </c>
      <c r="J59" s="54">
        <v>-0.3151305727275141</v>
      </c>
      <c r="K59" s="54">
        <v>-0.601123595505618</v>
      </c>
      <c r="L59" s="54">
        <v>-0.52466840606551435</v>
      </c>
      <c r="M59" s="54">
        <v>-0.50064641351022054</v>
      </c>
      <c r="N59" s="54">
        <v>-0.54264716724185491</v>
      </c>
      <c r="O59" s="54">
        <v>-0.37783619901033977</v>
      </c>
      <c r="P59" s="54">
        <v>-0.31457494056484009</v>
      </c>
      <c r="Q59" s="54">
        <v>0.24938513122802222</v>
      </c>
      <c r="R59" s="54">
        <v>-0.66741508322031229</v>
      </c>
      <c r="S59" s="54">
        <v>-0.62669421630170796</v>
      </c>
      <c r="T59" s="54">
        <v>0.64556735696941281</v>
      </c>
      <c r="U59" s="54">
        <v>-0.45928777713252095</v>
      </c>
      <c r="V59" s="54">
        <v>-0.31173436042849756</v>
      </c>
      <c r="W59" s="54">
        <v>-0.27931161619637751</v>
      </c>
    </row>
    <row r="60" spans="3:23" x14ac:dyDescent="0.25">
      <c r="C60" s="52">
        <v>1</v>
      </c>
      <c r="D60" s="55">
        <v>-0.21462925851703407</v>
      </c>
      <c r="E60" s="55">
        <v>-0.20914780934039481</v>
      </c>
      <c r="F60" s="55">
        <v>-0.22267559842021428</v>
      </c>
      <c r="G60" s="55">
        <v>-0.13313029203399226</v>
      </c>
      <c r="H60" s="55">
        <v>0.25003739286073812</v>
      </c>
      <c r="I60" s="55">
        <v>0.49950418129684365</v>
      </c>
      <c r="J60" s="55">
        <v>-0.23887376491955106</v>
      </c>
      <c r="K60" s="55">
        <v>-0.29677419354838719</v>
      </c>
      <c r="L60" s="55">
        <v>-0.26105002806059008</v>
      </c>
      <c r="M60" s="55">
        <v>-0.31867557784648587</v>
      </c>
      <c r="N60" s="55">
        <v>-0.26066797666512809</v>
      </c>
      <c r="O60" s="55">
        <v>-1.9164852380281178E-2</v>
      </c>
      <c r="P60" s="55">
        <v>-0.16833120924250569</v>
      </c>
      <c r="Q60" s="55">
        <v>0.29676130195003919</v>
      </c>
      <c r="R60" s="55">
        <v>-0.55018128523428111</v>
      </c>
      <c r="S60" s="55">
        <v>-0.2724327946071502</v>
      </c>
      <c r="T60" s="55">
        <v>0.15378411418911142</v>
      </c>
      <c r="U60" s="55">
        <v>-0.54274496654818105</v>
      </c>
      <c r="V60" s="55">
        <v>-0.24004661483622455</v>
      </c>
      <c r="W60" s="55">
        <v>-0.21557721106736699</v>
      </c>
    </row>
    <row r="61" spans="3:23" x14ac:dyDescent="0.25">
      <c r="C61" s="51">
        <v>1</v>
      </c>
      <c r="D61" s="54">
        <v>-0.22138990490124361</v>
      </c>
      <c r="E61" s="54">
        <v>-0.21373884833738849</v>
      </c>
      <c r="F61" s="54">
        <v>-0.23874186899045877</v>
      </c>
      <c r="G61" s="54">
        <v>-0.65600323552401918</v>
      </c>
      <c r="H61" s="54">
        <v>0.27808969340429113</v>
      </c>
      <c r="I61" s="54">
        <v>0.28402131214927157</v>
      </c>
      <c r="J61" s="54">
        <v>-0.26881903800094725</v>
      </c>
      <c r="K61" s="54">
        <v>-0.40535714285714292</v>
      </c>
      <c r="L61" s="54">
        <v>-0.28133741794185951</v>
      </c>
      <c r="M61" s="54">
        <v>-0.35831587393222059</v>
      </c>
      <c r="N61" s="54">
        <v>-0.35676487013216179</v>
      </c>
      <c r="O61" s="54">
        <v>-0.45596030453560826</v>
      </c>
      <c r="P61" s="54">
        <v>-0.15414905579792609</v>
      </c>
      <c r="Q61" s="54">
        <v>-0.10975076509073847</v>
      </c>
      <c r="R61" s="54">
        <v>9.1615615085252886E-2</v>
      </c>
      <c r="S61" s="54">
        <v>-0.41149698594359074</v>
      </c>
      <c r="T61" s="54">
        <v>0.49421960509585794</v>
      </c>
      <c r="U61" s="54">
        <v>-0.63393422310075098</v>
      </c>
      <c r="V61" s="54">
        <v>-0.26669640116530446</v>
      </c>
      <c r="W61" s="54">
        <v>-0.23475228917883156</v>
      </c>
    </row>
    <row r="62" spans="3:23" x14ac:dyDescent="0.25">
      <c r="C62" s="52">
        <v>1</v>
      </c>
      <c r="D62" s="55">
        <v>-0.20221499506991988</v>
      </c>
      <c r="E62" s="55">
        <v>-0.19599717032975367</v>
      </c>
      <c r="F62" s="55">
        <v>-0.21355982576102248</v>
      </c>
      <c r="G62" s="55">
        <v>-0.55143488771741433</v>
      </c>
      <c r="H62" s="55">
        <v>0.2168198379645703</v>
      </c>
      <c r="I62" s="55">
        <v>0.18587276840703326</v>
      </c>
      <c r="J62" s="55">
        <v>-0.23461473001519292</v>
      </c>
      <c r="K62" s="55">
        <v>-0.43074581430745801</v>
      </c>
      <c r="L62" s="55">
        <v>-0.36274578288380971</v>
      </c>
      <c r="M62" s="55">
        <v>-0.37146975737512655</v>
      </c>
      <c r="N62" s="55">
        <v>-0.40814839415870507</v>
      </c>
      <c r="O62" s="55">
        <v>-0.57527195863519542</v>
      </c>
      <c r="P62" s="55">
        <v>-0.34535316784178532</v>
      </c>
      <c r="Q62" s="55">
        <v>-0.22809287147005233</v>
      </c>
      <c r="R62" s="55">
        <v>-0.1442989412360044</v>
      </c>
      <c r="S62" s="55">
        <v>-0.38429734498082291</v>
      </c>
      <c r="T62" s="55">
        <v>0.25245746924667678</v>
      </c>
      <c r="U62" s="55">
        <v>-0.27970473693544529</v>
      </c>
      <c r="V62" s="55">
        <v>-0.2337017498866425</v>
      </c>
      <c r="W62" s="55">
        <v>-0.20869254845320986</v>
      </c>
    </row>
    <row r="63" spans="3:23" x14ac:dyDescent="0.25">
      <c r="C63" s="51">
        <v>1</v>
      </c>
      <c r="D63" s="54">
        <v>-0.22520325203252034</v>
      </c>
      <c r="E63" s="54">
        <v>-0.21542852200985904</v>
      </c>
      <c r="F63" s="54">
        <v>-0.24095661108549143</v>
      </c>
      <c r="G63" s="54">
        <v>-0.66267395577002031</v>
      </c>
      <c r="H63" s="54">
        <v>0.19288315801405509</v>
      </c>
      <c r="I63" s="54">
        <v>0.28009306211893437</v>
      </c>
      <c r="J63" s="54">
        <v>-0.27832466795828525</v>
      </c>
      <c r="K63" s="54">
        <v>-0.51538461538461533</v>
      </c>
      <c r="L63" s="54">
        <v>-0.57930283462852217</v>
      </c>
      <c r="M63" s="54">
        <v>-0.50976034229385769</v>
      </c>
      <c r="N63" s="54">
        <v>-0.55621587323830113</v>
      </c>
      <c r="O63" s="54">
        <v>-0.40770494472179658</v>
      </c>
      <c r="P63" s="54">
        <v>-0.11047053194276393</v>
      </c>
      <c r="Q63" s="54">
        <v>-0.13490614222355185</v>
      </c>
      <c r="R63" s="54">
        <v>-0.67562285825951396</v>
      </c>
      <c r="S63" s="54">
        <v>-0.59283017771224944</v>
      </c>
      <c r="T63" s="54">
        <v>0.63490482356388056</v>
      </c>
      <c r="U63" s="54">
        <v>-0.46152740820602517</v>
      </c>
      <c r="V63" s="54">
        <v>-0.26852349318784957</v>
      </c>
      <c r="W63" s="54">
        <v>-0.24265679419982922</v>
      </c>
    </row>
    <row r="64" spans="3:23" x14ac:dyDescent="0.25">
      <c r="C64" s="52">
        <v>1</v>
      </c>
      <c r="D64" s="55">
        <v>-0.2266582438408086</v>
      </c>
      <c r="E64" s="55">
        <v>-0.21653039459651618</v>
      </c>
      <c r="F64" s="55">
        <v>-0.24477814165755135</v>
      </c>
      <c r="G64" s="55">
        <v>-0.54448333544478345</v>
      </c>
      <c r="H64" s="55">
        <v>0.18868448271422231</v>
      </c>
      <c r="I64" s="55">
        <v>0.38673482725798014</v>
      </c>
      <c r="J64" s="55">
        <v>-0.28403164140274567</v>
      </c>
      <c r="K64" s="55">
        <v>-0.52121212121212113</v>
      </c>
      <c r="L64" s="55">
        <v>-0.59801810276522149</v>
      </c>
      <c r="M64" s="55">
        <v>-0.58908307960684647</v>
      </c>
      <c r="N64" s="55">
        <v>-0.62036983520268374</v>
      </c>
      <c r="O64" s="55">
        <v>-0.53904633999901508</v>
      </c>
      <c r="P64" s="55">
        <v>-0.15943419661160138</v>
      </c>
      <c r="Q64" s="55">
        <v>-0.13416552117007768</v>
      </c>
      <c r="R64" s="55">
        <v>-0.65469572499109541</v>
      </c>
      <c r="S64" s="55">
        <v>-0.59599729359817466</v>
      </c>
      <c r="T64" s="55">
        <v>0.69004626768469601</v>
      </c>
      <c r="U64" s="55">
        <v>-0.29836039382348589</v>
      </c>
      <c r="V64" s="55">
        <v>-0.26872801386412021</v>
      </c>
      <c r="W64" s="55">
        <v>-0.25391508535719015</v>
      </c>
    </row>
    <row r="65" spans="3:23" x14ac:dyDescent="0.25">
      <c r="C65" s="51">
        <v>1</v>
      </c>
      <c r="D65" s="54">
        <v>-0.33055895552835574</v>
      </c>
      <c r="E65" s="54">
        <v>-0.33184190902311705</v>
      </c>
      <c r="F65" s="54">
        <v>-0.32752048770935249</v>
      </c>
      <c r="G65" s="54">
        <v>-0.52787322130803616</v>
      </c>
      <c r="H65" s="54">
        <v>0.3522852299664565</v>
      </c>
      <c r="I65" s="54">
        <v>0.29816346704125679</v>
      </c>
      <c r="J65" s="54">
        <v>-0.31959917468495153</v>
      </c>
      <c r="K65" s="54">
        <v>8.602150537634401E-2</v>
      </c>
      <c r="L65" s="54">
        <v>0.40997072974944071</v>
      </c>
      <c r="M65" s="54">
        <v>0.35810674964856265</v>
      </c>
      <c r="N65" s="54">
        <v>0.35122207352945051</v>
      </c>
      <c r="O65" s="54">
        <v>4.2002766768195816E-2</v>
      </c>
      <c r="P65" s="54">
        <v>-0.38379522024492868</v>
      </c>
      <c r="Q65" s="54">
        <v>0.63122717899355041</v>
      </c>
      <c r="R65" s="54">
        <v>-0.54074219763960429</v>
      </c>
      <c r="S65" s="54">
        <v>-9.3673692665015823E-2</v>
      </c>
      <c r="T65" s="54">
        <v>0.12928476836234462</v>
      </c>
      <c r="U65" s="54">
        <v>-0.5457883170059209</v>
      </c>
      <c r="V65" s="54">
        <v>-0.33012033546470332</v>
      </c>
      <c r="W65" s="54">
        <v>-0.31462846373859843</v>
      </c>
    </row>
    <row r="66" spans="3:23" x14ac:dyDescent="0.25">
      <c r="C66" s="52">
        <v>1</v>
      </c>
      <c r="D66" s="55">
        <v>-0.32650305773965527</v>
      </c>
      <c r="E66" s="55">
        <v>-0.3293402777777778</v>
      </c>
      <c r="F66" s="55">
        <v>-0.32046770318293921</v>
      </c>
      <c r="G66" s="55">
        <v>-0.30191086542438661</v>
      </c>
      <c r="H66" s="55">
        <v>0.33689895380133772</v>
      </c>
      <c r="I66" s="55">
        <v>0.20233008383866796</v>
      </c>
      <c r="J66" s="55">
        <v>-0.3038132642205888</v>
      </c>
      <c r="K66" s="55">
        <v>0.1079136690647482</v>
      </c>
      <c r="L66" s="55">
        <v>0.40967818233917624</v>
      </c>
      <c r="M66" s="55">
        <v>0.40918206727404322</v>
      </c>
      <c r="N66" s="55">
        <v>0.38607258506392822</v>
      </c>
      <c r="O66" s="55">
        <v>-5.3341435490061179E-2</v>
      </c>
      <c r="P66" s="55">
        <v>-0.38032014831606398</v>
      </c>
      <c r="Q66" s="55">
        <v>0.63346226732392075</v>
      </c>
      <c r="R66" s="55">
        <v>-0.39135619196686211</v>
      </c>
      <c r="S66" s="55">
        <v>8.8333534229706551E-2</v>
      </c>
      <c r="T66" s="55">
        <v>-5.230210406607453E-2</v>
      </c>
      <c r="U66" s="55">
        <v>-0.54151004271818315</v>
      </c>
      <c r="V66" s="55">
        <v>-0.31774272637021755</v>
      </c>
      <c r="W66" s="55">
        <v>-0.30891724650018254</v>
      </c>
    </row>
    <row r="67" spans="3:23" x14ac:dyDescent="0.25">
      <c r="C67" s="51">
        <v>1</v>
      </c>
      <c r="D67" s="54">
        <v>-0.5</v>
      </c>
      <c r="E67" s="54">
        <v>-0.5</v>
      </c>
      <c r="F67" s="54">
        <v>-0.50000000000000011</v>
      </c>
      <c r="G67" s="54">
        <v>-0.5</v>
      </c>
      <c r="H67" s="54">
        <v>0.5</v>
      </c>
      <c r="I67" s="54">
        <v>0.49999999999999983</v>
      </c>
      <c r="J67" s="54">
        <v>-0.5</v>
      </c>
      <c r="K67" s="54">
        <v>-0.5</v>
      </c>
      <c r="L67" s="54">
        <v>0.5</v>
      </c>
      <c r="M67" s="54">
        <v>-0.5</v>
      </c>
      <c r="N67" s="54">
        <v>-0.5</v>
      </c>
      <c r="O67" s="54">
        <v>-0.50000000000000011</v>
      </c>
      <c r="P67" s="54">
        <v>-0.5</v>
      </c>
      <c r="Q67" s="54">
        <v>0.5</v>
      </c>
      <c r="R67" s="54">
        <v>-0.5</v>
      </c>
      <c r="S67" s="54">
        <v>-0.50000000000000044</v>
      </c>
      <c r="T67" s="54">
        <v>0.5</v>
      </c>
      <c r="U67" s="54">
        <v>-0.5</v>
      </c>
      <c r="V67" s="54">
        <v>-0.5</v>
      </c>
      <c r="W67" s="54">
        <v>-0.5</v>
      </c>
    </row>
    <row r="68" spans="3:23" x14ac:dyDescent="0.25">
      <c r="C68" s="52">
        <v>1</v>
      </c>
      <c r="D68" s="55">
        <v>-0.5</v>
      </c>
      <c r="E68" s="55">
        <v>-0.5</v>
      </c>
      <c r="F68" s="55">
        <v>-0.5</v>
      </c>
      <c r="G68" s="55">
        <v>-0.5</v>
      </c>
      <c r="H68" s="55">
        <v>0.5</v>
      </c>
      <c r="I68" s="55">
        <v>0.5</v>
      </c>
      <c r="J68" s="55">
        <v>-0.49999999999999989</v>
      </c>
      <c r="K68" s="55">
        <v>-0.5</v>
      </c>
      <c r="L68" s="55">
        <v>0.50000000000001943</v>
      </c>
      <c r="M68" s="55">
        <v>-0.5</v>
      </c>
      <c r="N68" s="55">
        <v>-0.5</v>
      </c>
      <c r="O68" s="55">
        <v>-0.5</v>
      </c>
      <c r="P68" s="55">
        <v>-0.50000000000000011</v>
      </c>
      <c r="Q68" s="55">
        <v>0.5</v>
      </c>
      <c r="R68" s="55">
        <v>-0.5</v>
      </c>
      <c r="S68" s="55">
        <v>-0.5</v>
      </c>
      <c r="T68" s="55">
        <v>0.49999999999999994</v>
      </c>
      <c r="U68" s="55">
        <v>-0.50000000000000011</v>
      </c>
      <c r="V68" s="55">
        <v>-0.5</v>
      </c>
      <c r="W68" s="55">
        <v>-0.50000000000000011</v>
      </c>
    </row>
    <row r="69" spans="3:23" x14ac:dyDescent="0.25">
      <c r="C69" s="51">
        <v>1</v>
      </c>
      <c r="D69" s="54">
        <v>-0.5</v>
      </c>
      <c r="E69" s="54">
        <v>-0.5</v>
      </c>
      <c r="F69" s="54">
        <v>-0.5</v>
      </c>
      <c r="G69" s="54">
        <v>-0.5</v>
      </c>
      <c r="H69" s="54">
        <v>0.50000000000000011</v>
      </c>
      <c r="I69" s="54">
        <v>0.49999999999999989</v>
      </c>
      <c r="J69" s="54">
        <v>-0.50000000000000011</v>
      </c>
      <c r="K69" s="54">
        <v>-0.5</v>
      </c>
      <c r="L69" s="54">
        <v>-0.5</v>
      </c>
      <c r="M69" s="54">
        <v>-0.50000000000000011</v>
      </c>
      <c r="N69" s="54">
        <v>-0.49999999999999978</v>
      </c>
      <c r="O69" s="54">
        <v>-0.50000000000000011</v>
      </c>
      <c r="P69" s="54">
        <v>-0.50000000000000011</v>
      </c>
      <c r="Q69" s="54">
        <v>0.5</v>
      </c>
      <c r="R69" s="54">
        <v>-0.49999999999999944</v>
      </c>
      <c r="S69" s="54">
        <v>-0.49999999999999967</v>
      </c>
      <c r="T69" s="54">
        <v>0.49999999999999994</v>
      </c>
      <c r="U69" s="54">
        <v>-0.49999999999999994</v>
      </c>
      <c r="V69" s="54">
        <v>-0.5</v>
      </c>
      <c r="W69" s="54">
        <v>-0.49999999999999989</v>
      </c>
    </row>
    <row r="70" spans="3:23" x14ac:dyDescent="0.25">
      <c r="C70" s="52">
        <v>1</v>
      </c>
      <c r="D70" s="55">
        <v>-0.5</v>
      </c>
      <c r="E70" s="55">
        <v>-0.5</v>
      </c>
      <c r="F70" s="55">
        <v>-0.49999999999999989</v>
      </c>
      <c r="G70" s="55">
        <v>-0.500000000000001</v>
      </c>
      <c r="H70" s="55">
        <v>0.5</v>
      </c>
      <c r="I70" s="55">
        <v>0.5</v>
      </c>
      <c r="J70" s="55">
        <v>-0.5</v>
      </c>
      <c r="K70" s="55">
        <v>-0.5</v>
      </c>
      <c r="L70" s="55">
        <v>0.5</v>
      </c>
      <c r="M70" s="55">
        <v>-0.5</v>
      </c>
      <c r="N70" s="55">
        <v>-0.50000000000000022</v>
      </c>
      <c r="O70" s="55">
        <v>-0.49999999999999989</v>
      </c>
      <c r="P70" s="55">
        <v>-0.49999999999999989</v>
      </c>
      <c r="Q70" s="55">
        <v>0.50000000000000011</v>
      </c>
      <c r="R70" s="55">
        <v>-0.5</v>
      </c>
      <c r="S70" s="55">
        <v>-0.50000000000000033</v>
      </c>
      <c r="T70" s="55">
        <v>0.50000000000000011</v>
      </c>
      <c r="U70" s="55">
        <v>-0.50000000000000011</v>
      </c>
      <c r="V70" s="55">
        <v>-0.50000000000000011</v>
      </c>
      <c r="W70" s="55">
        <v>-0.5</v>
      </c>
    </row>
    <row r="71" spans="3:23" x14ac:dyDescent="0.25">
      <c r="C71" s="51">
        <v>1</v>
      </c>
      <c r="D71" s="54">
        <v>-0.5</v>
      </c>
      <c r="E71" s="54">
        <v>-0.5</v>
      </c>
      <c r="F71" s="54">
        <v>-0.49999999999999989</v>
      </c>
      <c r="G71" s="54">
        <v>-0.50000000000000078</v>
      </c>
      <c r="H71" s="54">
        <v>0.5</v>
      </c>
      <c r="I71" s="54">
        <v>0.5</v>
      </c>
      <c r="J71" s="54">
        <v>-0.5</v>
      </c>
      <c r="K71" s="54">
        <v>-0.5</v>
      </c>
      <c r="L71" s="54">
        <v>0.5</v>
      </c>
      <c r="M71" s="54">
        <v>-0.49999999999999989</v>
      </c>
      <c r="N71" s="54">
        <v>-0.5</v>
      </c>
      <c r="O71" s="54">
        <v>-0.49999999999999989</v>
      </c>
      <c r="P71" s="54">
        <v>-0.50000000000000011</v>
      </c>
      <c r="Q71" s="54">
        <v>0.5</v>
      </c>
      <c r="R71" s="54">
        <v>-0.49999999999999933</v>
      </c>
      <c r="S71" s="54">
        <v>-0.5</v>
      </c>
      <c r="T71" s="54">
        <v>0.5</v>
      </c>
      <c r="U71" s="54">
        <v>-0.5</v>
      </c>
      <c r="V71" s="54">
        <v>-0.49999999999999989</v>
      </c>
      <c r="W71" s="54">
        <v>-0.5</v>
      </c>
    </row>
    <row r="72" spans="3:23" x14ac:dyDescent="0.25">
      <c r="C72" s="52">
        <v>1</v>
      </c>
      <c r="D72" s="55">
        <v>-0.5</v>
      </c>
      <c r="E72" s="55">
        <v>-0.5</v>
      </c>
      <c r="F72" s="55">
        <v>-0.49999999999999989</v>
      </c>
      <c r="G72" s="55">
        <v>-0.5</v>
      </c>
      <c r="H72" s="55">
        <v>0.5</v>
      </c>
      <c r="I72" s="55">
        <v>0.49999999999999983</v>
      </c>
      <c r="J72" s="55">
        <v>-0.5</v>
      </c>
      <c r="K72" s="55">
        <v>-0.5</v>
      </c>
      <c r="L72" s="55">
        <v>0.49999999999999906</v>
      </c>
      <c r="M72" s="55">
        <v>-0.50000000000000011</v>
      </c>
      <c r="N72" s="55">
        <v>-0.5</v>
      </c>
      <c r="O72" s="55">
        <v>-0.49999999999999994</v>
      </c>
      <c r="P72" s="55">
        <v>-0.5</v>
      </c>
      <c r="Q72" s="55">
        <v>0.49999999999999994</v>
      </c>
      <c r="R72" s="55">
        <v>-0.5</v>
      </c>
      <c r="S72" s="55">
        <v>-0.5</v>
      </c>
      <c r="T72" s="55">
        <v>0.49999999999999994</v>
      </c>
      <c r="U72" s="55">
        <v>-0.49999999999999994</v>
      </c>
      <c r="V72" s="55">
        <v>-0.49999999999999989</v>
      </c>
      <c r="W72" s="55">
        <v>-0.5</v>
      </c>
    </row>
    <row r="73" spans="3:23" x14ac:dyDescent="0.25">
      <c r="C73" s="51">
        <v>1</v>
      </c>
      <c r="D73" s="54">
        <v>-0.32803568939077093</v>
      </c>
      <c r="E73" s="54">
        <v>-0.32974506613259902</v>
      </c>
      <c r="F73" s="54">
        <v>-0.32014493053894394</v>
      </c>
      <c r="G73" s="54">
        <v>0.32560758510819837</v>
      </c>
      <c r="H73" s="54">
        <v>0.31691196933625521</v>
      </c>
      <c r="I73" s="54">
        <v>0.14154525832996095</v>
      </c>
      <c r="J73" s="54">
        <v>-0.30943325092668944</v>
      </c>
      <c r="K73" s="54">
        <v>2.5210084033613446E-2</v>
      </c>
      <c r="L73" s="54">
        <v>0.40068354885601798</v>
      </c>
      <c r="M73" s="54">
        <v>0.10546136056309655</v>
      </c>
      <c r="N73" s="54">
        <v>0.15144689323252461</v>
      </c>
      <c r="O73" s="54">
        <v>-0.26707726121470909</v>
      </c>
      <c r="P73" s="54">
        <v>-0.25972965366680811</v>
      </c>
      <c r="Q73" s="54">
        <v>0.56856854340155105</v>
      </c>
      <c r="R73" s="54">
        <v>-0.15440864104348095</v>
      </c>
      <c r="S73" s="54">
        <v>-8.3972346876285547E-2</v>
      </c>
      <c r="T73" s="54">
        <v>1.465097990774198E-2</v>
      </c>
      <c r="U73" s="54">
        <v>-0.41262463118080883</v>
      </c>
      <c r="V73" s="54">
        <v>-0.30653491854925569</v>
      </c>
      <c r="W73" s="54">
        <v>-0.32558569662259207</v>
      </c>
    </row>
    <row r="74" spans="3:23" x14ac:dyDescent="0.25">
      <c r="C74" s="52">
        <v>1</v>
      </c>
      <c r="D74" s="55">
        <v>-0.24158988643668308</v>
      </c>
      <c r="E74" s="55">
        <v>-0.24437710858428088</v>
      </c>
      <c r="F74" s="55">
        <v>-0.23022753294258852</v>
      </c>
      <c r="G74" s="55">
        <v>0.40404571920663035</v>
      </c>
      <c r="H74" s="55">
        <v>0.2078714717394271</v>
      </c>
      <c r="I74" s="55">
        <v>3.3683689060783679E-2</v>
      </c>
      <c r="J74" s="55">
        <v>-0.21352629894941419</v>
      </c>
      <c r="K74" s="55">
        <v>0.16156462585034015</v>
      </c>
      <c r="L74" s="55">
        <v>0.39979265602432751</v>
      </c>
      <c r="M74" s="55">
        <v>0.29072089905961251</v>
      </c>
      <c r="N74" s="55">
        <v>0.30147738365639776</v>
      </c>
      <c r="O74" s="55">
        <v>-5.7720346560957085E-2</v>
      </c>
      <c r="P74" s="55">
        <v>-0.32547849965186976</v>
      </c>
      <c r="Q74" s="55">
        <v>0.39295858677241297</v>
      </c>
      <c r="R74" s="55">
        <v>0.19877157548859259</v>
      </c>
      <c r="S74" s="55">
        <v>0.16851311297696783</v>
      </c>
      <c r="T74" s="55">
        <v>-0.16550504128814261</v>
      </c>
      <c r="U74" s="55">
        <v>-0.23528234337829079</v>
      </c>
      <c r="V74" s="55">
        <v>-0.20978227779955089</v>
      </c>
      <c r="W74" s="55">
        <v>-0.23678640020669206</v>
      </c>
    </row>
    <row r="75" spans="3:23" x14ac:dyDescent="0.25">
      <c r="C75" s="51">
        <v>1</v>
      </c>
      <c r="D75" s="54">
        <v>-0.24137754054608909</v>
      </c>
      <c r="E75" s="54">
        <v>-0.24418890665354814</v>
      </c>
      <c r="F75" s="54">
        <v>-0.22734015731500018</v>
      </c>
      <c r="G75" s="54">
        <v>0.44338628533476515</v>
      </c>
      <c r="H75" s="54">
        <v>0.21915621405830313</v>
      </c>
      <c r="I75" s="54">
        <v>-7.1378613840697713E-2</v>
      </c>
      <c r="J75" s="54">
        <v>-0.2088871019627557</v>
      </c>
      <c r="K75" s="54">
        <v>0.14838709677419354</v>
      </c>
      <c r="L75" s="54">
        <v>0.42928279959699306</v>
      </c>
      <c r="M75" s="54">
        <v>0.1766773973522392</v>
      </c>
      <c r="N75" s="54">
        <v>0.25553551998709728</v>
      </c>
      <c r="O75" s="54">
        <v>-3.0751073577449009E-2</v>
      </c>
      <c r="P75" s="54">
        <v>-0.4564760243189529</v>
      </c>
      <c r="Q75" s="54">
        <v>0.37529843876398367</v>
      </c>
      <c r="R75" s="54">
        <v>0.30716213185221408</v>
      </c>
      <c r="S75" s="54">
        <v>0.12837120680856609</v>
      </c>
      <c r="T75" s="54">
        <v>-0.22900259778153234</v>
      </c>
      <c r="U75" s="54">
        <v>-0.39928158228502902</v>
      </c>
      <c r="V75" s="54">
        <v>-0.20155884936786692</v>
      </c>
      <c r="W75" s="54">
        <v>-0.23969163642295122</v>
      </c>
    </row>
    <row r="76" spans="3:23" x14ac:dyDescent="0.25">
      <c r="C76" s="52">
        <v>1</v>
      </c>
      <c r="D76" s="55">
        <v>-0.33630349669231807</v>
      </c>
      <c r="E76" s="55">
        <v>-0.33543842603837748</v>
      </c>
      <c r="F76" s="55">
        <v>-0.34130198306126114</v>
      </c>
      <c r="G76" s="55">
        <v>-0.63423671934604087</v>
      </c>
      <c r="H76" s="55">
        <v>0.37398618369344899</v>
      </c>
      <c r="I76" s="55">
        <v>0.36173744907119676</v>
      </c>
      <c r="J76" s="55">
        <v>-0.34676566262128378</v>
      </c>
      <c r="K76" s="55">
        <v>1.8779342723004629E-2</v>
      </c>
      <c r="L76" s="55">
        <v>0.40311616397085109</v>
      </c>
      <c r="M76" s="55">
        <v>0.14211782797565606</v>
      </c>
      <c r="N76" s="55">
        <v>0.19615153042073652</v>
      </c>
      <c r="O76" s="55">
        <v>-0.28913940324122456</v>
      </c>
      <c r="P76" s="55">
        <v>-0.29228517435170337</v>
      </c>
      <c r="Q76" s="55">
        <v>0.49946560208112867</v>
      </c>
      <c r="R76" s="55">
        <v>5.1551132445519891E-2</v>
      </c>
      <c r="S76" s="55">
        <v>-0.28735834041015673</v>
      </c>
      <c r="T76" s="55">
        <v>0.47542095034538318</v>
      </c>
      <c r="U76" s="55">
        <v>-0.56634831454728163</v>
      </c>
      <c r="V76" s="55">
        <v>-0.34813088729497116</v>
      </c>
      <c r="W76" s="55">
        <v>-0.33849553047803882</v>
      </c>
    </row>
    <row r="77" spans="3:23" x14ac:dyDescent="0.25">
      <c r="C77" s="51">
        <v>1</v>
      </c>
      <c r="D77" s="54">
        <v>-0.33507537688442213</v>
      </c>
      <c r="E77" s="54">
        <v>-0.33470044229995977</v>
      </c>
      <c r="F77" s="54">
        <v>-0.33977412134947854</v>
      </c>
      <c r="G77" s="54">
        <v>-0.64206384679257378</v>
      </c>
      <c r="H77" s="54">
        <v>0.39229391404284597</v>
      </c>
      <c r="I77" s="54">
        <v>0.3729798825573758</v>
      </c>
      <c r="J77" s="54">
        <v>-0.34175770315062703</v>
      </c>
      <c r="K77" s="54">
        <v>-4.7619047619046938E-3</v>
      </c>
      <c r="L77" s="54">
        <v>0.39515570668301381</v>
      </c>
      <c r="M77" s="54">
        <v>0.1367125614744315</v>
      </c>
      <c r="N77" s="54">
        <v>0.19204157714275802</v>
      </c>
      <c r="O77" s="54">
        <v>-0.40986967314535128</v>
      </c>
      <c r="P77" s="54">
        <v>-0.38405842285010061</v>
      </c>
      <c r="Q77" s="54">
        <v>0.52601715162039708</v>
      </c>
      <c r="R77" s="54">
        <v>0.12738029920297042</v>
      </c>
      <c r="S77" s="54">
        <v>-0.22178119149266551</v>
      </c>
      <c r="T77" s="54">
        <v>0.43054138046030921</v>
      </c>
      <c r="U77" s="54">
        <v>-0.57324094440242401</v>
      </c>
      <c r="V77" s="54">
        <v>-0.34536017563810351</v>
      </c>
      <c r="W77" s="54">
        <v>-0.33392057554500326</v>
      </c>
    </row>
    <row r="78" spans="3:23" x14ac:dyDescent="0.25">
      <c r="C78" s="52">
        <v>1</v>
      </c>
      <c r="D78" s="55">
        <v>-0.33551327784383672</v>
      </c>
      <c r="E78" s="55">
        <v>-0.33473997267100719</v>
      </c>
      <c r="F78" s="55">
        <v>-0.33850091473580807</v>
      </c>
      <c r="G78" s="55">
        <v>-0.56464375911900322</v>
      </c>
      <c r="H78" s="55">
        <v>0.32520854569236934</v>
      </c>
      <c r="I78" s="55">
        <v>0.33605178045237294</v>
      </c>
      <c r="J78" s="55">
        <v>-0.34356498381128231</v>
      </c>
      <c r="K78" s="55">
        <v>1.1990407673860844E-2</v>
      </c>
      <c r="L78" s="55">
        <v>0.37001377769487154</v>
      </c>
      <c r="M78" s="55">
        <v>0.26343197965737253</v>
      </c>
      <c r="N78" s="55">
        <v>0.28367282348562234</v>
      </c>
      <c r="O78" s="55">
        <v>-0.4323578214642691</v>
      </c>
      <c r="P78" s="55">
        <v>-0.3595479733138004</v>
      </c>
      <c r="Q78" s="55">
        <v>0.49395850382533152</v>
      </c>
      <c r="R78" s="55">
        <v>5.470918867359293E-2</v>
      </c>
      <c r="S78" s="55">
        <v>-0.23735231420590186</v>
      </c>
      <c r="T78" s="55">
        <v>0.41437336324760182</v>
      </c>
      <c r="U78" s="55">
        <v>-0.57163211288858395</v>
      </c>
      <c r="V78" s="55">
        <v>-0.34337555035785838</v>
      </c>
      <c r="W78" s="55">
        <v>-0.33767555857486103</v>
      </c>
    </row>
    <row r="79" spans="3:23" x14ac:dyDescent="0.25">
      <c r="C79" s="51">
        <v>1</v>
      </c>
      <c r="D79" s="54">
        <v>-0.25014272121788772</v>
      </c>
      <c r="E79" s="54">
        <v>-0.25008693636258261</v>
      </c>
      <c r="F79" s="54">
        <v>-0.25023244289823088</v>
      </c>
      <c r="G79" s="54">
        <v>-0.25984848416438777</v>
      </c>
      <c r="H79" s="54">
        <v>0.22882999841367452</v>
      </c>
      <c r="I79" s="54">
        <v>0.23234142442301639</v>
      </c>
      <c r="J79" s="54">
        <v>-0.24936978948850666</v>
      </c>
      <c r="K79" s="54">
        <v>0.12142857142857143</v>
      </c>
      <c r="L79" s="54">
        <v>0.49890350193226141</v>
      </c>
      <c r="M79" s="54">
        <v>0.35705540396501045</v>
      </c>
      <c r="N79" s="54">
        <v>0.36540893159966459</v>
      </c>
      <c r="O79" s="54">
        <v>-0.12984739801551598</v>
      </c>
      <c r="P79" s="54">
        <v>-0.23015640329249465</v>
      </c>
      <c r="Q79" s="54">
        <v>0.60041385968694394</v>
      </c>
      <c r="R79" s="54">
        <v>1.1995858195493012E-2</v>
      </c>
      <c r="S79" s="54">
        <v>-0.10442961509105547</v>
      </c>
      <c r="T79" s="54">
        <v>0.20309974634196709</v>
      </c>
      <c r="U79" s="54">
        <v>-0.47358505014356378</v>
      </c>
      <c r="V79" s="54">
        <v>-0.25026413684167659</v>
      </c>
      <c r="W79" s="54">
        <v>-0.24868093853966616</v>
      </c>
    </row>
    <row r="80" spans="3:23" x14ac:dyDescent="0.25">
      <c r="C80" s="52">
        <v>1</v>
      </c>
      <c r="D80" s="55">
        <v>-0.25186532363365044</v>
      </c>
      <c r="E80" s="55">
        <v>-0.25165255711469325</v>
      </c>
      <c r="F80" s="55">
        <v>-0.25485215438354014</v>
      </c>
      <c r="G80" s="55">
        <v>-1.8695109953983702E-2</v>
      </c>
      <c r="H80" s="55">
        <v>0.33882031864657874</v>
      </c>
      <c r="I80" s="55">
        <v>0.50511722480840027</v>
      </c>
      <c r="J80" s="55">
        <v>-0.25180116384562617</v>
      </c>
      <c r="K80" s="55">
        <v>0.15503875968992248</v>
      </c>
      <c r="L80" s="55">
        <v>0.41691883059560308</v>
      </c>
      <c r="M80" s="55">
        <v>0.47870853243490541</v>
      </c>
      <c r="N80" s="55">
        <v>0.44729750261284984</v>
      </c>
      <c r="O80" s="55">
        <v>-0.24774485712323602</v>
      </c>
      <c r="P80" s="55">
        <v>-0.45767101664458482</v>
      </c>
      <c r="Q80" s="55">
        <v>0.59596511998312607</v>
      </c>
      <c r="R80" s="55">
        <v>-0.11816863503623036</v>
      </c>
      <c r="S80" s="55">
        <v>-2.2887841468651273E-2</v>
      </c>
      <c r="T80" s="55">
        <v>0.16821529748578587</v>
      </c>
      <c r="U80" s="55">
        <v>-0.37439047634954242</v>
      </c>
      <c r="V80" s="55">
        <v>-0.25751175367416979</v>
      </c>
      <c r="W80" s="55">
        <v>-0.24758449623833365</v>
      </c>
    </row>
    <row r="81" spans="3:23" x14ac:dyDescent="0.25">
      <c r="C81" s="51">
        <v>1</v>
      </c>
      <c r="D81" s="54">
        <v>-0.25785928143712578</v>
      </c>
      <c r="E81" s="54">
        <v>-0.25690255220417635</v>
      </c>
      <c r="F81" s="54">
        <v>-0.27283908950793268</v>
      </c>
      <c r="G81" s="54">
        <v>-0.54860390650880708</v>
      </c>
      <c r="H81" s="54">
        <v>0.41594853046087604</v>
      </c>
      <c r="I81" s="54">
        <v>0.4869290861044302</v>
      </c>
      <c r="J81" s="54">
        <v>-0.27881396598050712</v>
      </c>
      <c r="K81" s="54">
        <v>0.20496894409937888</v>
      </c>
      <c r="L81" s="54">
        <v>0.46482502167934298</v>
      </c>
      <c r="M81" s="54">
        <v>0.39781812722035303</v>
      </c>
      <c r="N81" s="54">
        <v>0.39882316410507873</v>
      </c>
      <c r="O81" s="54">
        <v>-0.37212911754160011</v>
      </c>
      <c r="P81" s="54">
        <v>-0.59873106893548322</v>
      </c>
      <c r="Q81" s="54">
        <v>0.6707480114510157</v>
      </c>
      <c r="R81" s="54">
        <v>-0.5038987384332726</v>
      </c>
      <c r="S81" s="54">
        <v>1.1659613043208294E-2</v>
      </c>
      <c r="T81" s="54">
        <v>0.44579148497363569</v>
      </c>
      <c r="U81" s="54">
        <v>-0.56324004692114504</v>
      </c>
      <c r="V81" s="54">
        <v>-0.27767198444599861</v>
      </c>
      <c r="W81" s="54">
        <v>-0.27684954308859527</v>
      </c>
    </row>
    <row r="82" spans="3:23" x14ac:dyDescent="0.25">
      <c r="C82" s="52">
        <v>1</v>
      </c>
      <c r="D82" s="55">
        <v>-0.18966339672729529</v>
      </c>
      <c r="E82" s="55">
        <v>-0.18952713369404897</v>
      </c>
      <c r="F82" s="55">
        <v>-0.19799212309619391</v>
      </c>
      <c r="G82" s="55">
        <v>-0.14993837849922892</v>
      </c>
      <c r="H82" s="55">
        <v>0.30925113155928935</v>
      </c>
      <c r="I82" s="55">
        <v>0.36159734822518907</v>
      </c>
      <c r="J82" s="55">
        <v>-0.19810415668492926</v>
      </c>
      <c r="K82" s="55">
        <v>0.2465814839722035</v>
      </c>
      <c r="L82" s="55">
        <v>0.55345974552753763</v>
      </c>
      <c r="M82" s="55">
        <v>0.29067470396792633</v>
      </c>
      <c r="N82" s="55">
        <v>0.3562031018687446</v>
      </c>
      <c r="O82" s="55">
        <v>-0.23148417805750168</v>
      </c>
      <c r="P82" s="55">
        <v>-0.3972342885958759</v>
      </c>
      <c r="Q82" s="55">
        <v>0.27901025822945497</v>
      </c>
      <c r="R82" s="55">
        <v>-1.9103922048523132E-3</v>
      </c>
      <c r="S82" s="55">
        <v>6.5489615461360798E-2</v>
      </c>
      <c r="T82" s="55">
        <v>0.10010802414441311</v>
      </c>
      <c r="U82" s="55">
        <v>-0.50342963184936684</v>
      </c>
      <c r="V82" s="55">
        <v>-0.20655032285743252</v>
      </c>
      <c r="W82" s="55">
        <v>-0.19120953781736963</v>
      </c>
    </row>
    <row r="83" spans="3:23" x14ac:dyDescent="0.25">
      <c r="C83" s="51">
        <v>1</v>
      </c>
      <c r="D83" s="54">
        <v>-0.1753489839014892</v>
      </c>
      <c r="E83" s="54">
        <v>-0.17673244724025977</v>
      </c>
      <c r="F83" s="54">
        <v>-0.17346485893890332</v>
      </c>
      <c r="G83" s="54">
        <v>0.11440825538962884</v>
      </c>
      <c r="H83" s="54">
        <v>0.28131422674828538</v>
      </c>
      <c r="I83" s="54">
        <v>0.16805492144433617</v>
      </c>
      <c r="J83" s="54">
        <v>-0.15934347693943526</v>
      </c>
      <c r="K83" s="54">
        <v>0.19185360094451007</v>
      </c>
      <c r="L83" s="54">
        <v>0.39501775484968138</v>
      </c>
      <c r="M83" s="54">
        <v>0.27598186748886833</v>
      </c>
      <c r="N83" s="54">
        <v>0.33623723931749999</v>
      </c>
      <c r="O83" s="54">
        <v>9.8928888784969624E-2</v>
      </c>
      <c r="P83" s="54">
        <v>-0.25011221018405744</v>
      </c>
      <c r="Q83" s="54">
        <v>0.2657488227893951</v>
      </c>
      <c r="R83" s="54">
        <v>0.22448511704207874</v>
      </c>
      <c r="S83" s="54">
        <v>5.418381243350838E-2</v>
      </c>
      <c r="T83" s="54">
        <v>-0.11107163144026758</v>
      </c>
      <c r="U83" s="54">
        <v>-0.3301397862106995</v>
      </c>
      <c r="V83" s="54">
        <v>-0.16782058715770559</v>
      </c>
      <c r="W83" s="54">
        <v>-0.1605449665920145</v>
      </c>
    </row>
    <row r="84" spans="3:23" x14ac:dyDescent="0.25">
      <c r="C84" s="52">
        <v>1</v>
      </c>
      <c r="D84" s="55">
        <v>-0.20165511932255581</v>
      </c>
      <c r="E84" s="55">
        <v>-0.20195345472084891</v>
      </c>
      <c r="F84" s="55">
        <v>-0.21203100368434508</v>
      </c>
      <c r="G84" s="55">
        <v>-0.38870818903721088</v>
      </c>
      <c r="H84" s="55">
        <v>0.33082612849246329</v>
      </c>
      <c r="I84" s="55">
        <v>0.35845942844567419</v>
      </c>
      <c r="J84" s="55">
        <v>-0.20201395460137719</v>
      </c>
      <c r="K84" s="55">
        <v>0.17529411764705888</v>
      </c>
      <c r="L84" s="55">
        <v>0.40694575408800304</v>
      </c>
      <c r="M84" s="55">
        <v>0.3389726097739002</v>
      </c>
      <c r="N84" s="55">
        <v>0.3465233547414579</v>
      </c>
      <c r="O84" s="55">
        <v>4.8317305860349914E-2</v>
      </c>
      <c r="P84" s="55">
        <v>-0.32729681730463295</v>
      </c>
      <c r="Q84" s="55">
        <v>0.20399566989212048</v>
      </c>
      <c r="R84" s="55">
        <v>0.16653773254703141</v>
      </c>
      <c r="S84" s="55">
        <v>-1.7787013231610856E-2</v>
      </c>
      <c r="T84" s="55">
        <v>0.10477905359815147</v>
      </c>
      <c r="U84" s="55">
        <v>-0.50762993379554389</v>
      </c>
      <c r="V84" s="55">
        <v>-0.22380412481984702</v>
      </c>
      <c r="W84" s="55">
        <v>-0.18451854474293888</v>
      </c>
    </row>
    <row r="85" spans="3:23" x14ac:dyDescent="0.25">
      <c r="C85" s="51">
        <v>1</v>
      </c>
      <c r="D85" s="54">
        <v>-0.25625721986907973</v>
      </c>
      <c r="E85" s="54">
        <v>-0.25448017675217871</v>
      </c>
      <c r="F85" s="54">
        <v>-0.27062322607560457</v>
      </c>
      <c r="G85" s="54">
        <v>-0.50425007369960684</v>
      </c>
      <c r="H85" s="54">
        <v>0.27777323116319336</v>
      </c>
      <c r="I85" s="54">
        <v>3.773031239069112E-2</v>
      </c>
      <c r="J85" s="54">
        <v>-0.27239077982510962</v>
      </c>
      <c r="K85" s="54">
        <v>-3.1496062992125984E-2</v>
      </c>
      <c r="L85" s="54">
        <v>0.37148193848229671</v>
      </c>
      <c r="M85" s="54">
        <v>4.9542361698179868E-2</v>
      </c>
      <c r="N85" s="54">
        <v>0.12721107334721057</v>
      </c>
      <c r="O85" s="54">
        <v>-0.14659829746925396</v>
      </c>
      <c r="P85" s="54">
        <v>-0.31520871561932701</v>
      </c>
      <c r="Q85" s="54">
        <v>0.30223361026016748</v>
      </c>
      <c r="R85" s="54">
        <v>0.2410575955122875</v>
      </c>
      <c r="S85" s="54">
        <v>-0.21452234808079831</v>
      </c>
      <c r="T85" s="54">
        <v>0.30385628545586507</v>
      </c>
      <c r="U85" s="54">
        <v>-0.37695472658386153</v>
      </c>
      <c r="V85" s="54">
        <v>-0.28902432875100509</v>
      </c>
      <c r="W85" s="54">
        <v>-0.24762506380043206</v>
      </c>
    </row>
    <row r="86" spans="3:23" x14ac:dyDescent="0.25">
      <c r="C86" s="52">
        <v>1</v>
      </c>
      <c r="D86" s="55">
        <v>-0.20637934307955191</v>
      </c>
      <c r="E86" s="55">
        <v>-0.20473818491070345</v>
      </c>
      <c r="F86" s="55">
        <v>-0.21919914393873255</v>
      </c>
      <c r="G86" s="55">
        <v>-0.42052361161819996</v>
      </c>
      <c r="H86" s="55">
        <v>0.24525370598615961</v>
      </c>
      <c r="I86" s="55">
        <v>0.17356126791936988</v>
      </c>
      <c r="J86" s="55">
        <v>-0.22268763704968189</v>
      </c>
      <c r="K86" s="55">
        <v>0.13461538461538461</v>
      </c>
      <c r="L86" s="55">
        <v>0.38355419400873658</v>
      </c>
      <c r="M86" s="55">
        <v>0.25216793551985422</v>
      </c>
      <c r="N86" s="55">
        <v>0.28834476935885145</v>
      </c>
      <c r="O86" s="55">
        <v>9.9854048566353895E-2</v>
      </c>
      <c r="P86" s="55">
        <v>-0.29666730575693073</v>
      </c>
      <c r="Q86" s="55">
        <v>0.27322978058032216</v>
      </c>
      <c r="R86" s="55">
        <v>0.12381342824983621</v>
      </c>
      <c r="S86" s="55">
        <v>-0.16353125781200092</v>
      </c>
      <c r="T86" s="55">
        <v>0.29646970651576299</v>
      </c>
      <c r="U86" s="55">
        <v>-0.38118797408630106</v>
      </c>
      <c r="V86" s="55">
        <v>-0.23391602451733254</v>
      </c>
      <c r="W86" s="55">
        <v>-0.20098291342219993</v>
      </c>
    </row>
    <row r="87" spans="3:23" x14ac:dyDescent="0.25">
      <c r="C87" s="51">
        <v>1</v>
      </c>
      <c r="D87" s="54">
        <v>-0.20687167805618831</v>
      </c>
      <c r="E87" s="54">
        <v>-0.20488634982375106</v>
      </c>
      <c r="F87" s="54">
        <v>-0.21449364365614676</v>
      </c>
      <c r="G87" s="54">
        <v>-0.15351114166039401</v>
      </c>
      <c r="H87" s="54">
        <v>0.22184366123810501</v>
      </c>
      <c r="I87" s="54">
        <v>0.15991911935229811</v>
      </c>
      <c r="J87" s="54">
        <v>-0.22020111702233414</v>
      </c>
      <c r="K87" s="54">
        <v>4.5033112582781532E-2</v>
      </c>
      <c r="L87" s="54">
        <v>0.28087700307083852</v>
      </c>
      <c r="M87" s="54">
        <v>6.2032210384151361E-2</v>
      </c>
      <c r="N87" s="54">
        <v>0.13615176902709697</v>
      </c>
      <c r="O87" s="54">
        <v>-9.2552530203257391E-2</v>
      </c>
      <c r="P87" s="54">
        <v>-0.25696123173836566</v>
      </c>
      <c r="Q87" s="54">
        <v>0.38953253581302366</v>
      </c>
      <c r="R87" s="54">
        <v>0.10507525198010945</v>
      </c>
      <c r="S87" s="54">
        <v>-8.8307968109984036E-2</v>
      </c>
      <c r="T87" s="54">
        <v>0.19389244502664207</v>
      </c>
      <c r="U87" s="54">
        <v>-0.55608595617550494</v>
      </c>
      <c r="V87" s="54">
        <v>-0.23116888698022664</v>
      </c>
      <c r="W87" s="54">
        <v>-0.20284966045093741</v>
      </c>
    </row>
    <row r="88" spans="3:23" x14ac:dyDescent="0.25">
      <c r="C88" s="52">
        <v>1</v>
      </c>
      <c r="D88" s="55">
        <v>-0.26330035467612467</v>
      </c>
      <c r="E88" s="55">
        <v>-0.2602066218571073</v>
      </c>
      <c r="F88" s="55">
        <v>-0.28476600586823397</v>
      </c>
      <c r="G88" s="55">
        <v>-0.5301609368528184</v>
      </c>
      <c r="H88" s="55">
        <v>0.26092211054689962</v>
      </c>
      <c r="I88" s="55">
        <v>0.2020106439999301</v>
      </c>
      <c r="J88" s="55">
        <v>-0.29704074108809136</v>
      </c>
      <c r="K88" s="55">
        <v>-0.10169491525423729</v>
      </c>
      <c r="L88" s="55">
        <v>0.16511958861618764</v>
      </c>
      <c r="M88" s="55">
        <v>-2.3624269625965533E-2</v>
      </c>
      <c r="N88" s="55">
        <v>2.2163180286494222E-2</v>
      </c>
      <c r="O88" s="55">
        <v>-1.2979635552296514E-2</v>
      </c>
      <c r="P88" s="55">
        <v>-0.18235784552452597</v>
      </c>
      <c r="Q88" s="55">
        <v>1.590236275603012E-2</v>
      </c>
      <c r="R88" s="55">
        <v>8.1805903394331136E-2</v>
      </c>
      <c r="S88" s="55">
        <v>-0.44271861382661459</v>
      </c>
      <c r="T88" s="55">
        <v>0.5431010143836057</v>
      </c>
      <c r="U88" s="55">
        <v>-0.3334739921091735</v>
      </c>
      <c r="V88" s="55">
        <v>-0.30420914888066575</v>
      </c>
      <c r="W88" s="55">
        <v>-0.27509747016618846</v>
      </c>
    </row>
    <row r="89" spans="3:23" x14ac:dyDescent="0.25">
      <c r="C89" s="51">
        <v>1</v>
      </c>
      <c r="D89" s="54">
        <v>-0.19127160776319344</v>
      </c>
      <c r="E89" s="54">
        <v>-0.18976091427720534</v>
      </c>
      <c r="F89" s="54">
        <v>-0.1997250716900241</v>
      </c>
      <c r="G89" s="54">
        <v>-0.16958768285856651</v>
      </c>
      <c r="H89" s="54">
        <v>0.18870812048849217</v>
      </c>
      <c r="I89" s="54">
        <v>0.25676552003782571</v>
      </c>
      <c r="J89" s="54">
        <v>-0.19902795933195999</v>
      </c>
      <c r="K89" s="54">
        <v>7.9255685733976552E-2</v>
      </c>
      <c r="L89" s="54">
        <v>0.23638668315830597</v>
      </c>
      <c r="M89" s="54">
        <v>0.16023089629574053</v>
      </c>
      <c r="N89" s="54">
        <v>0.21325473555657304</v>
      </c>
      <c r="O89" s="54">
        <v>4.3107432683641034E-2</v>
      </c>
      <c r="P89" s="54">
        <v>-0.21723625925078593</v>
      </c>
      <c r="Q89" s="54">
        <v>0.12875196910130957</v>
      </c>
      <c r="R89" s="54">
        <v>0.21028163570140593</v>
      </c>
      <c r="S89" s="54">
        <v>4.1918872145726552E-2</v>
      </c>
      <c r="T89" s="54">
        <v>0.12437165427068303</v>
      </c>
      <c r="U89" s="54">
        <v>-0.47668345993645184</v>
      </c>
      <c r="V89" s="54">
        <v>-0.20769378994312668</v>
      </c>
      <c r="W89" s="54">
        <v>-0.18730863944383358</v>
      </c>
    </row>
    <row r="90" spans="3:23" x14ac:dyDescent="0.25">
      <c r="C90" s="52">
        <v>1</v>
      </c>
      <c r="D90" s="55">
        <v>-0.18714607983057874</v>
      </c>
      <c r="E90" s="55">
        <v>-0.18621439174383264</v>
      </c>
      <c r="F90" s="55">
        <v>-0.20600184530303442</v>
      </c>
      <c r="G90" s="55">
        <v>-0.5674065875308878</v>
      </c>
      <c r="H90" s="55">
        <v>0.31485466074620877</v>
      </c>
      <c r="I90" s="55">
        <v>0.5646111308617241</v>
      </c>
      <c r="J90" s="55">
        <v>-0.1975367532611074</v>
      </c>
      <c r="K90" s="55">
        <v>0.1257743570489957</v>
      </c>
      <c r="L90" s="55">
        <v>0.27235822903739781</v>
      </c>
      <c r="M90" s="55">
        <v>0.20777388260807661</v>
      </c>
      <c r="N90" s="55">
        <v>0.24561989549231178</v>
      </c>
      <c r="O90" s="55">
        <v>-7.5476128663265418E-2</v>
      </c>
      <c r="P90" s="55">
        <v>-0.19084059057310812</v>
      </c>
      <c r="Q90" s="55">
        <v>5.9830558364555295E-2</v>
      </c>
      <c r="R90" s="55">
        <v>0.12012487630594233</v>
      </c>
      <c r="S90" s="55">
        <v>3.3826321257347268E-2</v>
      </c>
      <c r="T90" s="55">
        <v>9.6694709326972744E-2</v>
      </c>
      <c r="U90" s="55">
        <v>-0.47649069538975247</v>
      </c>
      <c r="V90" s="55">
        <v>-0.21912401348274413</v>
      </c>
      <c r="W90" s="55">
        <v>-0.16589478430263466</v>
      </c>
    </row>
    <row r="91" spans="3:23" x14ac:dyDescent="0.25">
      <c r="C91" s="51">
        <v>1</v>
      </c>
      <c r="D91" s="54">
        <v>-0.19215987701767867</v>
      </c>
      <c r="E91" s="54">
        <v>-0.18861851124532214</v>
      </c>
      <c r="F91" s="54">
        <v>-0.21449401222065065</v>
      </c>
      <c r="G91" s="54">
        <v>-0.83084537966242888</v>
      </c>
      <c r="H91" s="54">
        <v>0.18438941861272246</v>
      </c>
      <c r="I91" s="54">
        <v>6.2579917732021303E-2</v>
      </c>
      <c r="J91" s="54">
        <v>-0.22191580840303096</v>
      </c>
      <c r="K91" s="54">
        <v>0.10614934114202049</v>
      </c>
      <c r="L91" s="54">
        <v>0.2697912026299446</v>
      </c>
      <c r="M91" s="54">
        <v>0.17458455000201784</v>
      </c>
      <c r="N91" s="54">
        <v>0.23199421697947065</v>
      </c>
      <c r="O91" s="54">
        <v>-0.10410584429264837</v>
      </c>
      <c r="P91" s="54">
        <v>-0.30111565552893205</v>
      </c>
      <c r="Q91" s="54">
        <v>0.15744721561287151</v>
      </c>
      <c r="R91" s="54">
        <v>7.9245475068585272E-2</v>
      </c>
      <c r="S91" s="54">
        <v>-7.0615431175684043E-2</v>
      </c>
      <c r="T91" s="54">
        <v>0.2626756056051327</v>
      </c>
      <c r="U91" s="54">
        <v>-0.53444255401168983</v>
      </c>
      <c r="V91" s="54">
        <v>-0.22914826024869078</v>
      </c>
      <c r="W91" s="54">
        <v>-0.18688239187949407</v>
      </c>
    </row>
    <row r="92" spans="3:23" x14ac:dyDescent="0.25">
      <c r="C92" s="52">
        <v>1</v>
      </c>
      <c r="D92" s="55">
        <v>-0.21249514766042574</v>
      </c>
      <c r="E92" s="55">
        <v>-0.20541844679674454</v>
      </c>
      <c r="F92" s="55">
        <v>-0.25352411340826142</v>
      </c>
      <c r="G92" s="55">
        <v>-0.53690344801789525</v>
      </c>
      <c r="H92" s="55">
        <v>0.20749250653980195</v>
      </c>
      <c r="I92" s="55">
        <v>0.41832590081964144</v>
      </c>
      <c r="J92" s="55">
        <v>-0.27288517432553044</v>
      </c>
      <c r="K92" s="55">
        <v>-4.1806020066889625E-2</v>
      </c>
      <c r="L92" s="55">
        <v>0.22509896655737446</v>
      </c>
      <c r="M92" s="55">
        <v>3.6129887905480877E-2</v>
      </c>
      <c r="N92" s="55">
        <v>9.2913859880613875E-2</v>
      </c>
      <c r="O92" s="55">
        <v>-0.25806701805422233</v>
      </c>
      <c r="P92" s="55">
        <v>-0.4634080517609217</v>
      </c>
      <c r="Q92" s="55">
        <v>0.16730472683890885</v>
      </c>
      <c r="R92" s="55">
        <v>-0.18430967234735401</v>
      </c>
      <c r="S92" s="55">
        <v>-0.3751157339520127</v>
      </c>
      <c r="T92" s="55">
        <v>0.67346856241495245</v>
      </c>
      <c r="U92" s="55">
        <v>-0.56650876867565014</v>
      </c>
      <c r="V92" s="55">
        <v>-0.27049786699901096</v>
      </c>
      <c r="W92" s="55">
        <v>-0.24861696808996006</v>
      </c>
    </row>
    <row r="93" spans="3:23" x14ac:dyDescent="0.25">
      <c r="C93" s="51">
        <v>1</v>
      </c>
      <c r="D93" s="54">
        <v>-0.22290329506000092</v>
      </c>
      <c r="E93" s="54">
        <v>-0.21499069454343855</v>
      </c>
      <c r="F93" s="54">
        <v>-0.28020704894976545</v>
      </c>
      <c r="G93" s="54">
        <v>-0.65285108458285701</v>
      </c>
      <c r="H93" s="54">
        <v>0.26833825576365328</v>
      </c>
      <c r="I93" s="54">
        <v>0.28999271512352276</v>
      </c>
      <c r="J93" s="54">
        <v>-0.29736501248320935</v>
      </c>
      <c r="K93" s="54">
        <v>-0.14838129496402874</v>
      </c>
      <c r="L93" s="54">
        <v>6.0413283653004982E-2</v>
      </c>
      <c r="M93" s="54">
        <v>-9.910246886978312E-2</v>
      </c>
      <c r="N93" s="54">
        <v>-5.7700860444035613E-2</v>
      </c>
      <c r="O93" s="54">
        <v>-0.38996574278679924</v>
      </c>
      <c r="P93" s="54">
        <v>-0.38109483966928198</v>
      </c>
      <c r="Q93" s="54">
        <v>0.30780456918589283</v>
      </c>
      <c r="R93" s="54">
        <v>-0.44075657457237655</v>
      </c>
      <c r="S93" s="54">
        <v>-0.42875400671418901</v>
      </c>
      <c r="T93" s="54">
        <v>0.73016102158369167</v>
      </c>
      <c r="U93" s="54">
        <v>-0.71664934100912048</v>
      </c>
      <c r="V93" s="54">
        <v>-0.30430255484367691</v>
      </c>
      <c r="W93" s="54">
        <v>-0.26555361536008937</v>
      </c>
    </row>
    <row r="94" spans="3:23" x14ac:dyDescent="0.25">
      <c r="C94" s="52">
        <v>1</v>
      </c>
      <c r="D94" s="55">
        <v>-0.20906973007712076</v>
      </c>
      <c r="E94" s="55">
        <v>-0.20376840641730537</v>
      </c>
      <c r="F94" s="55">
        <v>-0.23916619506972697</v>
      </c>
      <c r="G94" s="55">
        <v>-0.42509086417676822</v>
      </c>
      <c r="H94" s="55">
        <v>0.2037339881123072</v>
      </c>
      <c r="I94" s="55">
        <v>0.2381301591021891</v>
      </c>
      <c r="J94" s="55">
        <v>-0.26004372557025046</v>
      </c>
      <c r="K94" s="55">
        <v>-0.1358296622613803</v>
      </c>
      <c r="L94" s="55">
        <v>0.15396046412163958</v>
      </c>
      <c r="M94" s="55">
        <v>-0.12758819767924137</v>
      </c>
      <c r="N94" s="55">
        <v>-7.6380159814544601E-2</v>
      </c>
      <c r="O94" s="55">
        <v>-0.38651005421425022</v>
      </c>
      <c r="P94" s="55">
        <v>-0.29736326688697479</v>
      </c>
      <c r="Q94" s="55">
        <v>0.3569687783008848</v>
      </c>
      <c r="R94" s="55">
        <v>-0.31740577610096243</v>
      </c>
      <c r="S94" s="55">
        <v>-0.34940026816589193</v>
      </c>
      <c r="T94" s="55">
        <v>0.5003972839453269</v>
      </c>
      <c r="U94" s="55">
        <v>-0.64995520852579936</v>
      </c>
      <c r="V94" s="55">
        <v>-0.27362640796192639</v>
      </c>
      <c r="W94" s="55">
        <v>-0.23115570077136866</v>
      </c>
    </row>
    <row r="95" spans="3:23" x14ac:dyDescent="0.25">
      <c r="C95" s="51">
        <v>1</v>
      </c>
      <c r="D95" s="54">
        <v>-0.22776762879064669</v>
      </c>
      <c r="E95" s="54">
        <v>-0.22225842837448304</v>
      </c>
      <c r="F95" s="54">
        <v>-0.27168504940748134</v>
      </c>
      <c r="G95" s="54">
        <v>-0.56753671980160136</v>
      </c>
      <c r="H95" s="54">
        <v>0.22794235460506593</v>
      </c>
      <c r="I95" s="54">
        <v>0.32632327792950244</v>
      </c>
      <c r="J95" s="54">
        <v>-0.29321923428438507</v>
      </c>
      <c r="K95" s="54">
        <v>-0.32336448598130835</v>
      </c>
      <c r="L95" s="54">
        <v>7.7866153261339624E-2</v>
      </c>
      <c r="M95" s="54">
        <v>-0.26280532829821435</v>
      </c>
      <c r="N95" s="54">
        <v>-0.25292282086142703</v>
      </c>
      <c r="O95" s="54">
        <v>-0.60280184704286122</v>
      </c>
      <c r="P95" s="54">
        <v>-0.56181292583338815</v>
      </c>
      <c r="Q95" s="54">
        <v>0.44579144693907685</v>
      </c>
      <c r="R95" s="54">
        <v>-0.4946637965994844</v>
      </c>
      <c r="S95" s="54">
        <v>-0.53814348363871789</v>
      </c>
      <c r="T95" s="54">
        <v>0.71260472700287081</v>
      </c>
      <c r="U95" s="54">
        <v>-0.59777521621695195</v>
      </c>
      <c r="V95" s="54">
        <v>-0.31467600608832985</v>
      </c>
      <c r="W95" s="54">
        <v>-0.2586591007233433</v>
      </c>
    </row>
    <row r="96" spans="3:23" x14ac:dyDescent="0.25">
      <c r="C96" s="52">
        <v>1</v>
      </c>
      <c r="D96" s="55">
        <v>-0.29115265998457979</v>
      </c>
      <c r="E96" s="55">
        <v>-0.2972990690966304</v>
      </c>
      <c r="F96" s="55">
        <v>-0.34952831392430911</v>
      </c>
      <c r="G96" s="55">
        <v>-0.58087936220753977</v>
      </c>
      <c r="H96" s="55">
        <v>0.34351469956058639</v>
      </c>
      <c r="I96" s="55">
        <v>0.40462673483216294</v>
      </c>
      <c r="J96" s="55">
        <v>-0.3583528821867466</v>
      </c>
      <c r="K96" s="55">
        <v>-0.50227272727272732</v>
      </c>
      <c r="L96" s="55">
        <v>-0.18896116558298584</v>
      </c>
      <c r="M96" s="55">
        <v>-0.4087278220009069</v>
      </c>
      <c r="N96" s="55">
        <v>-0.44800380428558434</v>
      </c>
      <c r="O96" s="55">
        <v>-0.39179288164142378</v>
      </c>
      <c r="P96" s="55">
        <v>-0.33152910316000078</v>
      </c>
      <c r="Q96" s="55">
        <v>0.35766126194578512</v>
      </c>
      <c r="R96" s="55">
        <v>-0.4921406717721169</v>
      </c>
      <c r="S96" s="55">
        <v>-0.55385426320407682</v>
      </c>
      <c r="T96" s="55">
        <v>0.69099871791444911</v>
      </c>
      <c r="U96" s="55">
        <v>-0.62738731150485261</v>
      </c>
      <c r="V96" s="55">
        <v>-0.41887932897951352</v>
      </c>
      <c r="W96" s="55">
        <v>-0.33267989343113852</v>
      </c>
    </row>
    <row r="97" spans="3:23" x14ac:dyDescent="0.25">
      <c r="C97" s="51">
        <v>1</v>
      </c>
      <c r="D97" s="54">
        <v>-0.29539666993143976</v>
      </c>
      <c r="E97" s="54">
        <v>-0.30169412079817864</v>
      </c>
      <c r="F97" s="54">
        <v>-0.35407115655485422</v>
      </c>
      <c r="G97" s="54">
        <v>-0.61161086960914435</v>
      </c>
      <c r="H97" s="54">
        <v>0.34879502594860617</v>
      </c>
      <c r="I97" s="54">
        <v>0.47452590014028162</v>
      </c>
      <c r="J97" s="54">
        <v>-0.36562436779738838</v>
      </c>
      <c r="K97" s="54">
        <v>-0.49019607843137253</v>
      </c>
      <c r="L97" s="54">
        <v>-6.3820239032831372E-3</v>
      </c>
      <c r="M97" s="54">
        <v>-0.42299975152861796</v>
      </c>
      <c r="N97" s="54">
        <v>-0.45978925464513837</v>
      </c>
      <c r="O97" s="54">
        <v>-0.40742063281783908</v>
      </c>
      <c r="P97" s="54">
        <v>-0.33010299978613589</v>
      </c>
      <c r="Q97" s="54">
        <v>0.49295558001985529</v>
      </c>
      <c r="R97" s="54">
        <v>-0.58305004968468266</v>
      </c>
      <c r="S97" s="54">
        <v>-0.54303183863084548</v>
      </c>
      <c r="T97" s="54">
        <v>0.70173951295554304</v>
      </c>
      <c r="U97" s="54">
        <v>-0.6597629538641554</v>
      </c>
      <c r="V97" s="54">
        <v>-0.42708853151095411</v>
      </c>
      <c r="W97" s="54">
        <v>-0.33682310662295195</v>
      </c>
    </row>
    <row r="98" spans="3:23" x14ac:dyDescent="0.25">
      <c r="C98" s="52">
        <v>1</v>
      </c>
      <c r="D98" s="55">
        <v>-0.23664059283655822</v>
      </c>
      <c r="E98" s="55">
        <v>-0.23542098714226461</v>
      </c>
      <c r="F98" s="55">
        <v>-0.27615800792104439</v>
      </c>
      <c r="G98" s="55">
        <v>-0.69667215037846242</v>
      </c>
      <c r="H98" s="55">
        <v>0.38348141382094231</v>
      </c>
      <c r="I98" s="55">
        <v>0.54249876014427389</v>
      </c>
      <c r="J98" s="55">
        <v>-0.2985114657234148</v>
      </c>
      <c r="K98" s="55">
        <v>-0.29500000000000004</v>
      </c>
      <c r="L98" s="55">
        <v>3.6301772317576884E-2</v>
      </c>
      <c r="M98" s="55">
        <v>-0.27759813236533987</v>
      </c>
      <c r="N98" s="55">
        <v>-0.2428494870729698</v>
      </c>
      <c r="O98" s="55">
        <v>-0.34126174120102098</v>
      </c>
      <c r="P98" s="55">
        <v>-0.33406050718763058</v>
      </c>
      <c r="Q98" s="55">
        <v>0.32503343673238771</v>
      </c>
      <c r="R98" s="55">
        <v>-0.48954767571408053</v>
      </c>
      <c r="S98" s="55">
        <v>-0.44561737046986499</v>
      </c>
      <c r="T98" s="55">
        <v>0.66978374700372711</v>
      </c>
      <c r="U98" s="55">
        <v>-0.56578945076555331</v>
      </c>
      <c r="V98" s="55">
        <v>-0.32773390342333436</v>
      </c>
      <c r="W98" s="55">
        <v>-0.27036692863018247</v>
      </c>
    </row>
    <row r="99" spans="3:23" x14ac:dyDescent="0.25">
      <c r="C99" s="51">
        <v>1</v>
      </c>
      <c r="D99" s="54">
        <v>-0.20746547005737728</v>
      </c>
      <c r="E99" s="54">
        <v>-0.20559079616989465</v>
      </c>
      <c r="F99" s="54">
        <v>-0.23976543235171555</v>
      </c>
      <c r="G99" s="54">
        <v>-0.33648263344351947</v>
      </c>
      <c r="H99" s="54">
        <v>0.32666068926540759</v>
      </c>
      <c r="I99" s="54">
        <v>0.33320724390615503</v>
      </c>
      <c r="J99" s="54">
        <v>-0.25620268623972609</v>
      </c>
      <c r="K99" s="54">
        <v>-0.25674786043449632</v>
      </c>
      <c r="L99" s="54">
        <v>-5.2275416901985519E-2</v>
      </c>
      <c r="M99" s="54">
        <v>-0.25451584688029177</v>
      </c>
      <c r="N99" s="54">
        <v>-0.22956374875482091</v>
      </c>
      <c r="O99" s="54">
        <v>-0.3730378192021348</v>
      </c>
      <c r="P99" s="54">
        <v>-0.28707627243098088</v>
      </c>
      <c r="Q99" s="54">
        <v>0.21496528644500246</v>
      </c>
      <c r="R99" s="54">
        <v>-0.35626256512598697</v>
      </c>
      <c r="S99" s="54">
        <v>-0.32822114658630597</v>
      </c>
      <c r="T99" s="54">
        <v>0.48824034993972104</v>
      </c>
      <c r="U99" s="54">
        <v>-0.38262580096694809</v>
      </c>
      <c r="V99" s="54">
        <v>-0.27600825019436659</v>
      </c>
      <c r="W99" s="54">
        <v>-0.23136394717679903</v>
      </c>
    </row>
    <row r="100" spans="3:23" x14ac:dyDescent="0.25">
      <c r="C100" s="52">
        <v>1</v>
      </c>
      <c r="D100" s="55">
        <v>-0.22185425557136076</v>
      </c>
      <c r="E100" s="55">
        <v>-0.2192686788213063</v>
      </c>
      <c r="F100" s="55">
        <v>-0.25578441621156794</v>
      </c>
      <c r="G100" s="55">
        <v>-0.60920342426532204</v>
      </c>
      <c r="H100" s="55">
        <v>0.21968535108903556</v>
      </c>
      <c r="I100" s="55">
        <v>9.1760173747058832E-2</v>
      </c>
      <c r="J100" s="55">
        <v>-0.28337230321976442</v>
      </c>
      <c r="K100" s="55">
        <v>-0.296523517382413</v>
      </c>
      <c r="L100" s="55">
        <v>1.0235407098618789E-2</v>
      </c>
      <c r="M100" s="55">
        <v>-0.30674513976546841</v>
      </c>
      <c r="N100" s="55">
        <v>-0.29115816645262083</v>
      </c>
      <c r="O100" s="55">
        <v>-0.5079661728261412</v>
      </c>
      <c r="P100" s="55">
        <v>-0.27960650004862592</v>
      </c>
      <c r="Q100" s="55">
        <v>0.19608010365711714</v>
      </c>
      <c r="R100" s="55">
        <v>-0.61927753545330322</v>
      </c>
      <c r="S100" s="55">
        <v>-0.44855809767821675</v>
      </c>
      <c r="T100" s="55">
        <v>0.58187022974360936</v>
      </c>
      <c r="U100" s="55">
        <v>-0.569418694039175</v>
      </c>
      <c r="V100" s="55">
        <v>-0.30254605806826296</v>
      </c>
      <c r="W100" s="55">
        <v>-0.25488882547572533</v>
      </c>
    </row>
    <row r="101" spans="3:23" x14ac:dyDescent="0.25">
      <c r="C101" s="51">
        <v>1</v>
      </c>
      <c r="D101" s="54">
        <v>-0.20477964916056818</v>
      </c>
      <c r="E101" s="54">
        <v>-0.20308761535832287</v>
      </c>
      <c r="F101" s="54">
        <v>-0.23434571663376655</v>
      </c>
      <c r="G101" s="54">
        <v>-0.29292845140980767</v>
      </c>
      <c r="H101" s="54">
        <v>0.21350579317983881</v>
      </c>
      <c r="I101" s="54">
        <v>0.2286019895269526</v>
      </c>
      <c r="J101" s="54">
        <v>-0.24631733783460807</v>
      </c>
      <c r="K101" s="54">
        <v>-0.13235294117647056</v>
      </c>
      <c r="L101" s="54">
        <v>4.1251271304484902E-2</v>
      </c>
      <c r="M101" s="54">
        <v>-0.17081026689402878</v>
      </c>
      <c r="N101" s="54">
        <v>-8.1291958673454512E-2</v>
      </c>
      <c r="O101" s="54">
        <v>-0.27063802264621101</v>
      </c>
      <c r="P101" s="54">
        <v>-0.36069362645202452</v>
      </c>
      <c r="Q101" s="54">
        <v>0.4146702424426037</v>
      </c>
      <c r="R101" s="54">
        <v>-0.52597548835183128</v>
      </c>
      <c r="S101" s="54">
        <v>-0.15330747335511716</v>
      </c>
      <c r="T101" s="54">
        <v>0.41788586291308216</v>
      </c>
      <c r="U101" s="54">
        <v>-0.3937342855189101</v>
      </c>
      <c r="V101" s="54">
        <v>-0.2602041338392323</v>
      </c>
      <c r="W101" s="54">
        <v>-0.22317722098469367</v>
      </c>
    </row>
    <row r="102" spans="3:23" x14ac:dyDescent="0.25">
      <c r="C102" s="52">
        <v>1</v>
      </c>
      <c r="D102" s="55">
        <v>-0.21068981997769631</v>
      </c>
      <c r="E102" s="55">
        <v>-0.20848749445019973</v>
      </c>
      <c r="F102" s="55">
        <v>-0.25071139997019964</v>
      </c>
      <c r="G102" s="55">
        <v>-0.56021695011549222</v>
      </c>
      <c r="H102" s="55">
        <v>0.22326628353205807</v>
      </c>
      <c r="I102" s="55">
        <v>0.29055615421914593</v>
      </c>
      <c r="J102" s="55">
        <v>-0.26445076684804203</v>
      </c>
      <c r="K102" s="55">
        <v>-0.12657122905027934</v>
      </c>
      <c r="L102" s="55">
        <v>1.2036179817814711E-2</v>
      </c>
      <c r="M102" s="55">
        <v>-0.16072856503058192</v>
      </c>
      <c r="N102" s="55">
        <v>-6.9549821251612576E-2</v>
      </c>
      <c r="O102" s="55">
        <v>-0.29440681087961901</v>
      </c>
      <c r="P102" s="55">
        <v>-0.47784196671533802</v>
      </c>
      <c r="Q102" s="55">
        <v>0.35493163585856963</v>
      </c>
      <c r="R102" s="55">
        <v>-0.69694110008504428</v>
      </c>
      <c r="S102" s="55">
        <v>-0.20369154785257765</v>
      </c>
      <c r="T102" s="55">
        <v>0.56745860478221632</v>
      </c>
      <c r="U102" s="55">
        <v>-0.58515720067971144</v>
      </c>
      <c r="V102" s="55">
        <v>-0.28284030300431107</v>
      </c>
      <c r="W102" s="55">
        <v>-0.23159998965944578</v>
      </c>
    </row>
    <row r="103" spans="3:23" x14ac:dyDescent="0.25">
      <c r="C103" s="51">
        <v>1</v>
      </c>
      <c r="D103" s="54">
        <v>-0.23591350315099746</v>
      </c>
      <c r="E103" s="54">
        <v>-0.23996615699506532</v>
      </c>
      <c r="F103" s="54">
        <v>-0.30577097573580547</v>
      </c>
      <c r="G103" s="54">
        <v>-0.47079931330761704</v>
      </c>
      <c r="H103" s="54">
        <v>0.23197767352503793</v>
      </c>
      <c r="I103" s="54">
        <v>0.32470490177359368</v>
      </c>
      <c r="J103" s="54">
        <v>-0.28407228405856738</v>
      </c>
      <c r="K103" s="54">
        <v>-0.18981786262892258</v>
      </c>
      <c r="L103" s="54">
        <v>-2.4612561087266123E-2</v>
      </c>
      <c r="M103" s="54">
        <v>-0.2362288686353729</v>
      </c>
      <c r="N103" s="54">
        <v>-0.14833331940391467</v>
      </c>
      <c r="O103" s="54">
        <v>-0.3026123584130242</v>
      </c>
      <c r="P103" s="54">
        <v>-0.28840115736691002</v>
      </c>
      <c r="Q103" s="54">
        <v>0.35099665249554013</v>
      </c>
      <c r="R103" s="54">
        <v>-0.63191187374731206</v>
      </c>
      <c r="S103" s="54">
        <v>-0.3144823392534466</v>
      </c>
      <c r="T103" s="54">
        <v>0.55425348686661058</v>
      </c>
      <c r="U103" s="54">
        <v>-0.70791663440300456</v>
      </c>
      <c r="V103" s="54">
        <v>-0.34004006214688465</v>
      </c>
      <c r="W103" s="54">
        <v>-0.25105010150857365</v>
      </c>
    </row>
    <row r="104" spans="3:23" x14ac:dyDescent="0.25">
      <c r="C104" s="52">
        <v>1</v>
      </c>
      <c r="D104" s="55">
        <v>-0.20961943721333826</v>
      </c>
      <c r="E104" s="55">
        <v>-0.21399722845212699</v>
      </c>
      <c r="F104" s="55">
        <v>-0.23569998634547304</v>
      </c>
      <c r="G104" s="55">
        <v>-0.11692276134700388</v>
      </c>
      <c r="H104" s="55">
        <v>0.20777770535320028</v>
      </c>
      <c r="I104" s="55">
        <v>3.9159370166045433E-2</v>
      </c>
      <c r="J104" s="55">
        <v>-0.23791183519336781</v>
      </c>
      <c r="K104" s="55">
        <v>-5.030181086519115E-2</v>
      </c>
      <c r="L104" s="55">
        <v>9.5820433729816121E-2</v>
      </c>
      <c r="M104" s="55">
        <v>-0.11759062467720563</v>
      </c>
      <c r="N104" s="55">
        <v>-3.0123343591818225E-3</v>
      </c>
      <c r="O104" s="55">
        <v>-0.26215753266392444</v>
      </c>
      <c r="P104" s="55">
        <v>-0.25667556486307447</v>
      </c>
      <c r="Q104" s="55">
        <v>0.50810939789296339</v>
      </c>
      <c r="R104" s="55">
        <v>-0.42405884576076525</v>
      </c>
      <c r="S104" s="55">
        <v>-0.15773657646792974</v>
      </c>
      <c r="T104" s="55">
        <v>0.22400529052538146</v>
      </c>
      <c r="U104" s="55">
        <v>-0.67654650254039594</v>
      </c>
      <c r="V104" s="55">
        <v>-0.26948946088162545</v>
      </c>
      <c r="W104" s="55">
        <v>-0.21650851387479003</v>
      </c>
    </row>
    <row r="105" spans="3:23" x14ac:dyDescent="0.25">
      <c r="C105" s="51">
        <v>1</v>
      </c>
      <c r="D105" s="54">
        <v>-0.2075095785440613</v>
      </c>
      <c r="E105" s="54">
        <v>-0.20596917021974417</v>
      </c>
      <c r="F105" s="54">
        <v>-0.21885032663954096</v>
      </c>
      <c r="G105" s="54">
        <v>-0.29394168395749687</v>
      </c>
      <c r="H105" s="54">
        <v>0.20537083668724848</v>
      </c>
      <c r="I105" s="54">
        <v>0.29981517188999507</v>
      </c>
      <c r="J105" s="54">
        <v>-0.22576782555906449</v>
      </c>
      <c r="K105" s="54">
        <v>-5.9205776173285117E-2</v>
      </c>
      <c r="L105" s="54">
        <v>3.4350840371865553E-2</v>
      </c>
      <c r="M105" s="54">
        <v>-7.5537083076457484E-2</v>
      </c>
      <c r="N105" s="54">
        <v>1.8980613583384775E-2</v>
      </c>
      <c r="O105" s="54">
        <v>-0.24549080095460513</v>
      </c>
      <c r="P105" s="54">
        <v>-0.37759260168592801</v>
      </c>
      <c r="Q105" s="54">
        <v>0.48803057699155478</v>
      </c>
      <c r="R105" s="54">
        <v>-0.6745485871762773</v>
      </c>
      <c r="S105" s="54">
        <v>-0.17968291738104583</v>
      </c>
      <c r="T105" s="54">
        <v>0.28896268332658093</v>
      </c>
      <c r="U105" s="54">
        <v>-0.67452264930024952</v>
      </c>
      <c r="V105" s="54">
        <v>-0.22968395923348942</v>
      </c>
      <c r="W105" s="54">
        <v>-0.2100611450249423</v>
      </c>
    </row>
    <row r="106" spans="3:23" x14ac:dyDescent="0.25">
      <c r="C106" s="52">
        <v>1</v>
      </c>
      <c r="D106" s="55">
        <v>-0.21163238589159378</v>
      </c>
      <c r="E106" s="55">
        <v>-0.20688200688200684</v>
      </c>
      <c r="F106" s="55">
        <v>-0.21882250833028033</v>
      </c>
      <c r="G106" s="55">
        <v>-0.4519196026596039</v>
      </c>
      <c r="H106" s="55">
        <v>0.18571067346389647</v>
      </c>
      <c r="I106" s="55">
        <v>0.15816610341815954</v>
      </c>
      <c r="J106" s="55">
        <v>-0.22906057447023151</v>
      </c>
      <c r="K106" s="55">
        <v>3.8270444474284987E-2</v>
      </c>
      <c r="L106" s="55">
        <v>0.21985896727360515</v>
      </c>
      <c r="M106" s="55">
        <v>2.8983299174371226E-2</v>
      </c>
      <c r="N106" s="55">
        <v>0.13901000093024818</v>
      </c>
      <c r="O106" s="55">
        <v>-0.25783719592109955</v>
      </c>
      <c r="P106" s="55">
        <v>-0.37539676865365273</v>
      </c>
      <c r="Q106" s="55">
        <v>0.31715457915115464</v>
      </c>
      <c r="R106" s="55">
        <v>-0.16383591715597015</v>
      </c>
      <c r="S106" s="55">
        <v>-9.8090185448050024E-2</v>
      </c>
      <c r="T106" s="55">
        <v>0.37215834752060745</v>
      </c>
      <c r="U106" s="55">
        <v>-0.62753114840823898</v>
      </c>
      <c r="V106" s="55">
        <v>-0.21339026585976539</v>
      </c>
      <c r="W106" s="55">
        <v>-0.22565454976343274</v>
      </c>
    </row>
    <row r="107" spans="3:23" x14ac:dyDescent="0.25">
      <c r="C107" s="51">
        <v>1</v>
      </c>
      <c r="D107" s="54">
        <v>-0.21555115013058931</v>
      </c>
      <c r="E107" s="54">
        <v>-0.21027324757342514</v>
      </c>
      <c r="F107" s="54">
        <v>-0.22834911314172054</v>
      </c>
      <c r="G107" s="54">
        <v>-0.37998420390303839</v>
      </c>
      <c r="H107" s="54">
        <v>0.17725006963497653</v>
      </c>
      <c r="I107" s="54">
        <v>0.10890450054289509</v>
      </c>
      <c r="J107" s="54">
        <v>-0.24271008986367626</v>
      </c>
      <c r="K107" s="54">
        <v>-8.669804310131337E-3</v>
      </c>
      <c r="L107" s="54">
        <v>0.18666888276633462</v>
      </c>
      <c r="M107" s="54">
        <v>-6.8173371772165189E-2</v>
      </c>
      <c r="N107" s="54">
        <v>3.5504994051833723E-2</v>
      </c>
      <c r="O107" s="54">
        <v>-0.18304406356886474</v>
      </c>
      <c r="P107" s="54">
        <v>-0.36846371377530129</v>
      </c>
      <c r="Q107" s="54">
        <v>0.50132742827488097</v>
      </c>
      <c r="R107" s="54">
        <v>-0.49278883912643351</v>
      </c>
      <c r="S107" s="54">
        <v>-8.4962724176437743E-2</v>
      </c>
      <c r="T107" s="54">
        <v>0.33698884392612211</v>
      </c>
      <c r="U107" s="54">
        <v>-0.6349330116917774</v>
      </c>
      <c r="V107" s="54">
        <v>-0.22270119151827086</v>
      </c>
      <c r="W107" s="54">
        <v>-0.24263371114179319</v>
      </c>
    </row>
    <row r="108" spans="3:23" x14ac:dyDescent="0.25">
      <c r="C108" s="52">
        <v>1</v>
      </c>
      <c r="D108" s="55">
        <v>-0.21883647798742137</v>
      </c>
      <c r="E108" s="55">
        <v>-0.21516886759378287</v>
      </c>
      <c r="F108" s="55">
        <v>-0.25304279297612087</v>
      </c>
      <c r="G108" s="55">
        <v>-0.7819670203003839</v>
      </c>
      <c r="H108" s="55">
        <v>0.10583046477161068</v>
      </c>
      <c r="I108" s="55">
        <v>-1.9390079920495761E-2</v>
      </c>
      <c r="J108" s="55">
        <v>-0.27228043860767459</v>
      </c>
      <c r="K108" s="55">
        <v>-0.10301003344481609</v>
      </c>
      <c r="L108" s="55">
        <v>1.3867252538915192E-3</v>
      </c>
      <c r="M108" s="55">
        <v>-0.12858952814765462</v>
      </c>
      <c r="N108" s="55">
        <v>-4.2473446739506308E-2</v>
      </c>
      <c r="O108" s="55">
        <v>-0.28589417013124624</v>
      </c>
      <c r="P108" s="55">
        <v>-0.36965534942218736</v>
      </c>
      <c r="Q108" s="55">
        <v>0.49511618316830547</v>
      </c>
      <c r="R108" s="55">
        <v>-0.59164308055766635</v>
      </c>
      <c r="S108" s="55">
        <v>-0.19471047733151267</v>
      </c>
      <c r="T108" s="55">
        <v>0.70103544351395841</v>
      </c>
      <c r="U108" s="55">
        <v>-0.76046383188760014</v>
      </c>
      <c r="V108" s="55">
        <v>-0.26337617571128463</v>
      </c>
      <c r="W108" s="55">
        <v>-0.25643415459367341</v>
      </c>
    </row>
    <row r="109" spans="3:23" x14ac:dyDescent="0.25">
      <c r="C109" s="51">
        <v>1</v>
      </c>
      <c r="D109" s="54">
        <v>-0.21899156990615556</v>
      </c>
      <c r="E109" s="54">
        <v>-0.21527264049636083</v>
      </c>
      <c r="F109" s="54">
        <v>-0.246784280212963</v>
      </c>
      <c r="G109" s="54">
        <v>-0.57087240721079791</v>
      </c>
      <c r="H109" s="54">
        <v>7.4301652423716086E-2</v>
      </c>
      <c r="I109" s="54">
        <v>2.0895488313028475E-2</v>
      </c>
      <c r="J109" s="54">
        <v>-0.26669744408298718</v>
      </c>
      <c r="K109" s="54">
        <v>-0.15585284280936462</v>
      </c>
      <c r="L109" s="54">
        <v>-1.4629607362958598E-2</v>
      </c>
      <c r="M109" s="54">
        <v>-0.18695986560596436</v>
      </c>
      <c r="N109" s="54">
        <v>-0.12290694776499635</v>
      </c>
      <c r="O109" s="54">
        <v>-0.59810816633228325</v>
      </c>
      <c r="P109" s="54">
        <v>-0.26389691456372982</v>
      </c>
      <c r="Q109" s="54">
        <v>0.61216469417313746</v>
      </c>
      <c r="R109" s="54">
        <v>-0.68278227139270919</v>
      </c>
      <c r="S109" s="54">
        <v>-0.29314302606346693</v>
      </c>
      <c r="T109" s="54">
        <v>0.48329471318782963</v>
      </c>
      <c r="U109" s="54">
        <v>-0.60096754393596663</v>
      </c>
      <c r="V109" s="54">
        <v>-0.2565118359737299</v>
      </c>
      <c r="W109" s="54">
        <v>-0.2557653480525664</v>
      </c>
    </row>
    <row r="110" spans="3:23" x14ac:dyDescent="0.25">
      <c r="C110" s="52">
        <v>1</v>
      </c>
      <c r="D110" s="55">
        <v>-0.20634781635701122</v>
      </c>
      <c r="E110" s="55">
        <v>-0.2062848771923825</v>
      </c>
      <c r="F110" s="55">
        <v>-0.22420148612519566</v>
      </c>
      <c r="G110" s="55">
        <v>-0.57511910313389969</v>
      </c>
      <c r="H110" s="55">
        <v>0.15531832156541253</v>
      </c>
      <c r="I110" s="55">
        <v>0.10797056143887609</v>
      </c>
      <c r="J110" s="55">
        <v>-0.24814740023267493</v>
      </c>
      <c r="K110" s="55">
        <v>-0.17453294001966563</v>
      </c>
      <c r="L110" s="55">
        <v>-3.0671412563915913E-2</v>
      </c>
      <c r="M110" s="55">
        <v>-0.18315839761720987</v>
      </c>
      <c r="N110" s="55">
        <v>-0.1420346470305191</v>
      </c>
      <c r="O110" s="55">
        <v>-0.41286890647125846</v>
      </c>
      <c r="P110" s="55">
        <v>-0.30319528085911801</v>
      </c>
      <c r="Q110" s="55">
        <v>0.76377123127436286</v>
      </c>
      <c r="R110" s="55">
        <v>-0.56456088445755881</v>
      </c>
      <c r="S110" s="55">
        <v>-0.25087944622406805</v>
      </c>
      <c r="T110" s="55">
        <v>0.35724680082063159</v>
      </c>
      <c r="U110" s="55">
        <v>-0.65847117123673593</v>
      </c>
      <c r="V110" s="55">
        <v>-0.24417036116002741</v>
      </c>
      <c r="W110" s="55">
        <v>-0.23512421545128998</v>
      </c>
    </row>
    <row r="111" spans="3:23" x14ac:dyDescent="0.25">
      <c r="C111" s="51">
        <v>1</v>
      </c>
      <c r="D111" s="54">
        <v>-0.21590501995569897</v>
      </c>
      <c r="E111" s="54">
        <v>-0.20903981560418058</v>
      </c>
      <c r="F111" s="54">
        <v>-0.24751145158401897</v>
      </c>
      <c r="G111" s="54">
        <v>-0.25848424132651682</v>
      </c>
      <c r="H111" s="54">
        <v>0.1588163481875004</v>
      </c>
      <c r="I111" s="54">
        <v>-4.0272442806315164E-3</v>
      </c>
      <c r="J111" s="54">
        <v>-0.27998448209621341</v>
      </c>
      <c r="K111" s="54">
        <v>-0.2732389251997096</v>
      </c>
      <c r="L111" s="54">
        <v>-0.15794693765091419</v>
      </c>
      <c r="M111" s="54">
        <v>-0.26162036302750263</v>
      </c>
      <c r="N111" s="54">
        <v>-0.25821090402722185</v>
      </c>
      <c r="O111" s="54">
        <v>-0.55497925765041822</v>
      </c>
      <c r="P111" s="54">
        <v>-0.36760322171053172</v>
      </c>
      <c r="Q111" s="54">
        <v>0.79604016410501655</v>
      </c>
      <c r="R111" s="54">
        <v>-0.66524151742223703</v>
      </c>
      <c r="S111" s="54">
        <v>-0.39670411945809669</v>
      </c>
      <c r="T111" s="54">
        <v>0.60445344635947018</v>
      </c>
      <c r="U111" s="54">
        <v>-0.70090348645266498</v>
      </c>
      <c r="V111" s="54">
        <v>-0.27500847342336104</v>
      </c>
      <c r="W111" s="54">
        <v>-0.26069043740478448</v>
      </c>
    </row>
    <row r="112" spans="3:23" x14ac:dyDescent="0.25">
      <c r="C112" s="52">
        <v>1</v>
      </c>
      <c r="D112" s="55">
        <v>-0.22779312076324382</v>
      </c>
      <c r="E112" s="55">
        <v>-0.22360916447964582</v>
      </c>
      <c r="F112" s="55">
        <v>-0.26661838543263044</v>
      </c>
      <c r="G112" s="55">
        <v>-0.7125417244698119</v>
      </c>
      <c r="H112" s="55">
        <v>0.24932938331763321</v>
      </c>
      <c r="I112" s="55">
        <v>0.13085627562987351</v>
      </c>
      <c r="J112" s="55">
        <v>-0.30268055738055327</v>
      </c>
      <c r="K112" s="55">
        <v>-0.23432682425488191</v>
      </c>
      <c r="L112" s="55">
        <v>-3.2277153634537981E-2</v>
      </c>
      <c r="M112" s="55">
        <v>-0.28988068179989301</v>
      </c>
      <c r="N112" s="55">
        <v>-0.26196527483120358</v>
      </c>
      <c r="O112" s="55">
        <v>-0.36415934365468672</v>
      </c>
      <c r="P112" s="55">
        <v>-0.26717824363087539</v>
      </c>
      <c r="Q112" s="55">
        <v>0.77711869305222381</v>
      </c>
      <c r="R112" s="55">
        <v>-0.76982946036620814</v>
      </c>
      <c r="S112" s="55">
        <v>-0.31472628245326556</v>
      </c>
      <c r="T112" s="55">
        <v>0.54790270762084659</v>
      </c>
      <c r="U112" s="55">
        <v>-0.71621448799484333</v>
      </c>
      <c r="V112" s="55">
        <v>-0.30564291365266844</v>
      </c>
      <c r="W112" s="55">
        <v>-0.28131286387420018</v>
      </c>
    </row>
    <row r="113" spans="3:23" x14ac:dyDescent="0.25">
      <c r="C113" s="51">
        <v>1</v>
      </c>
      <c r="D113" s="54">
        <v>-0.27072013799051314</v>
      </c>
      <c r="E113" s="54">
        <v>-0.28140262993112086</v>
      </c>
      <c r="F113" s="54">
        <v>-0.31944784114542935</v>
      </c>
      <c r="G113" s="54">
        <v>-0.54444039769149866</v>
      </c>
      <c r="H113" s="54">
        <v>0.34279115149535078</v>
      </c>
      <c r="I113" s="54">
        <v>0.26803835047141361</v>
      </c>
      <c r="J113" s="54">
        <v>-0.30838539945201809</v>
      </c>
      <c r="K113" s="54">
        <v>-0.26708860759493663</v>
      </c>
      <c r="L113" s="54">
        <v>-0.16135237206919958</v>
      </c>
      <c r="M113" s="54">
        <v>-0.25832608900597359</v>
      </c>
      <c r="N113" s="54">
        <v>-0.19965457837327735</v>
      </c>
      <c r="O113" s="54">
        <v>-0.26727844685745172</v>
      </c>
      <c r="P113" s="54">
        <v>-0.42150813172587509</v>
      </c>
      <c r="Q113" s="54">
        <v>0.48782940730899915</v>
      </c>
      <c r="R113" s="54">
        <v>-0.29876542569821823</v>
      </c>
      <c r="S113" s="54">
        <v>-0.2164911088222885</v>
      </c>
      <c r="T113" s="54">
        <v>0.14618551064062382</v>
      </c>
      <c r="U113" s="54">
        <v>-0.2451820552967226</v>
      </c>
      <c r="V113" s="54">
        <v>-0.36743557110304059</v>
      </c>
      <c r="W113" s="54">
        <v>-0.28810966135516686</v>
      </c>
    </row>
    <row r="114" spans="3:23" x14ac:dyDescent="0.25">
      <c r="C114" s="52">
        <v>1</v>
      </c>
      <c r="D114" s="55">
        <v>-0.33427097984060011</v>
      </c>
      <c r="E114" s="55">
        <v>-0.33383908627302233</v>
      </c>
      <c r="F114" s="55">
        <v>-0.33521630207191244</v>
      </c>
      <c r="G114" s="55">
        <v>-0.48685735166517824</v>
      </c>
      <c r="H114" s="55">
        <v>0.27514286937621052</v>
      </c>
      <c r="I114" s="55">
        <v>0.19302285732791064</v>
      </c>
      <c r="J114" s="55">
        <v>-0.33897445870569531</v>
      </c>
      <c r="K114" s="55">
        <v>-0.15873015873015872</v>
      </c>
      <c r="L114" s="55">
        <v>0.37096326201812518</v>
      </c>
      <c r="M114" s="55">
        <v>-5.0310971926482671E-3</v>
      </c>
      <c r="N114" s="55">
        <v>5.3857832452071937E-2</v>
      </c>
      <c r="O114" s="55">
        <v>-0.28403902228623407</v>
      </c>
      <c r="P114" s="55">
        <v>-0.3837176648662165</v>
      </c>
      <c r="Q114" s="55">
        <v>0.24271560469982864</v>
      </c>
      <c r="R114" s="55">
        <v>0.15610058759110354</v>
      </c>
      <c r="S114" s="55">
        <v>-0.38845015408861028</v>
      </c>
      <c r="T114" s="55">
        <v>0.41227606945270817</v>
      </c>
      <c r="U114" s="55">
        <v>-0.48767379198229666</v>
      </c>
      <c r="V114" s="55">
        <v>-0.33658545268147844</v>
      </c>
      <c r="W114" s="55">
        <v>-0.3368555558370579</v>
      </c>
    </row>
    <row r="115" spans="3:23" x14ac:dyDescent="0.25">
      <c r="C115" s="51">
        <v>1</v>
      </c>
      <c r="D115" s="54">
        <v>-0.24791963861150737</v>
      </c>
      <c r="E115" s="54">
        <v>-0.24912049252418644</v>
      </c>
      <c r="F115" s="54">
        <v>-0.24833000524199886</v>
      </c>
      <c r="G115" s="54">
        <v>-0.21112193006202401</v>
      </c>
      <c r="H115" s="54">
        <v>0.30957608613573212</v>
      </c>
      <c r="I115" s="54">
        <v>0.40878549383217927</v>
      </c>
      <c r="J115" s="54">
        <v>-0.24007182876914532</v>
      </c>
      <c r="K115" s="54">
        <v>0.27252252252252251</v>
      </c>
      <c r="L115" s="54">
        <v>0.57082737474612188</v>
      </c>
      <c r="M115" s="54">
        <v>0.5884501488718884</v>
      </c>
      <c r="N115" s="54">
        <v>0.56594215009791848</v>
      </c>
      <c r="O115" s="54">
        <v>-0.19273155421427671</v>
      </c>
      <c r="P115" s="54">
        <v>-0.27251416849453336</v>
      </c>
      <c r="Q115" s="54">
        <v>0.3168909237703218</v>
      </c>
      <c r="R115" s="54">
        <v>0.11088397084236777</v>
      </c>
      <c r="S115" s="54">
        <v>-3.8955491692857634E-2</v>
      </c>
      <c r="T115" s="54">
        <v>0.15932034531044983</v>
      </c>
      <c r="U115" s="54">
        <v>-0.35506417997147627</v>
      </c>
      <c r="V115" s="54">
        <v>-0.24988785476652578</v>
      </c>
      <c r="W115" s="54">
        <v>-0.23598423312258496</v>
      </c>
    </row>
    <row r="116" spans="3:23" x14ac:dyDescent="0.25">
      <c r="C116" s="52">
        <v>1</v>
      </c>
      <c r="D116" s="55">
        <v>-0.24533364442370509</v>
      </c>
      <c r="E116" s="55">
        <v>-0.24778484961936853</v>
      </c>
      <c r="F116" s="55">
        <v>-0.24577938083670925</v>
      </c>
      <c r="G116" s="55">
        <v>-0.50299075566619178</v>
      </c>
      <c r="H116" s="55">
        <v>0.32950250452917962</v>
      </c>
      <c r="I116" s="55">
        <v>0.53410138438832111</v>
      </c>
      <c r="J116" s="55">
        <v>-0.2286006457627057</v>
      </c>
      <c r="K116" s="55">
        <v>0.21052631578947367</v>
      </c>
      <c r="L116" s="55">
        <v>0.58836631781280502</v>
      </c>
      <c r="M116" s="55">
        <v>0.56783660640183165</v>
      </c>
      <c r="N116" s="55">
        <v>0.53732152958537438</v>
      </c>
      <c r="O116" s="55">
        <v>-0.20461175798034509</v>
      </c>
      <c r="P116" s="55">
        <v>-0.29854121317926785</v>
      </c>
      <c r="Q116" s="55">
        <v>0.41971789524554598</v>
      </c>
      <c r="R116" s="55">
        <v>0.14895560059401219</v>
      </c>
      <c r="S116" s="55">
        <v>1.6406288721918731E-2</v>
      </c>
      <c r="T116" s="55">
        <v>9.1991069678651227E-2</v>
      </c>
      <c r="U116" s="55">
        <v>-0.37195942646702262</v>
      </c>
      <c r="V116" s="55">
        <v>-0.25128466932256682</v>
      </c>
      <c r="W116" s="55">
        <v>-0.22091815381956878</v>
      </c>
    </row>
    <row r="117" spans="3:23" x14ac:dyDescent="0.25">
      <c r="C117" s="51">
        <v>1</v>
      </c>
      <c r="D117" s="54">
        <v>-0.33002928587519714</v>
      </c>
      <c r="E117" s="54">
        <v>-0.33144056289346996</v>
      </c>
      <c r="F117" s="54">
        <v>-0.32687335280404445</v>
      </c>
      <c r="G117" s="54">
        <v>-8.5591026935083969E-2</v>
      </c>
      <c r="H117" s="54">
        <v>0.33819536144768464</v>
      </c>
      <c r="I117" s="54">
        <v>0.34490750489874483</v>
      </c>
      <c r="J117" s="54">
        <v>-0.31843414531848024</v>
      </c>
      <c r="K117" s="54">
        <v>-3.942652329749094E-2</v>
      </c>
      <c r="L117" s="54">
        <v>0.47112887849268253</v>
      </c>
      <c r="M117" s="54">
        <v>0.41880530533271454</v>
      </c>
      <c r="N117" s="54">
        <v>0.40794705214917004</v>
      </c>
      <c r="O117" s="54">
        <v>-0.4297489644459847</v>
      </c>
      <c r="P117" s="54">
        <v>-0.34950998305097453</v>
      </c>
      <c r="Q117" s="54">
        <v>3.1315960525980839E-2</v>
      </c>
      <c r="R117" s="54">
        <v>0.14173261487455552</v>
      </c>
      <c r="S117" s="54">
        <v>-0.10017258863519483</v>
      </c>
      <c r="T117" s="54">
        <v>0.16961371187810087</v>
      </c>
      <c r="U117" s="54">
        <v>-0.401316965796988</v>
      </c>
      <c r="V117" s="54">
        <v>-0.32359983237539908</v>
      </c>
      <c r="W117" s="54">
        <v>-0.32474001163424704</v>
      </c>
    </row>
    <row r="118" spans="3:23" x14ac:dyDescent="0.25">
      <c r="C118" s="52">
        <v>1</v>
      </c>
      <c r="D118" s="55">
        <v>-0.24417966176147596</v>
      </c>
      <c r="E118" s="55">
        <v>-0.24674886516991781</v>
      </c>
      <c r="F118" s="55">
        <v>-0.23802572801114033</v>
      </c>
      <c r="G118" s="55">
        <v>0.21878790345636578</v>
      </c>
      <c r="H118" s="55">
        <v>0.30346869712351932</v>
      </c>
      <c r="I118" s="55">
        <v>0.24533363691133597</v>
      </c>
      <c r="J118" s="55">
        <v>-0.22022375213697021</v>
      </c>
      <c r="K118" s="55">
        <v>0.10374149659863946</v>
      </c>
      <c r="L118" s="55">
        <v>0.38971988487515347</v>
      </c>
      <c r="M118" s="55">
        <v>0.33775282366247361</v>
      </c>
      <c r="N118" s="55">
        <v>0.32125115860796516</v>
      </c>
      <c r="O118" s="55">
        <v>-0.15744791312596823</v>
      </c>
      <c r="P118" s="55">
        <v>-0.38714478845917433</v>
      </c>
      <c r="Q118" s="55">
        <v>0.51646231466968839</v>
      </c>
      <c r="R118" s="55">
        <v>-6.5669945556852377E-2</v>
      </c>
      <c r="S118" s="55">
        <v>9.2090718491672479E-3</v>
      </c>
      <c r="T118" s="55">
        <v>-7.1479473284882286E-2</v>
      </c>
      <c r="U118" s="55">
        <v>-0.47190647562009619</v>
      </c>
      <c r="V118" s="55">
        <v>-0.22913699807865515</v>
      </c>
      <c r="W118" s="55">
        <v>-0.23401787653982625</v>
      </c>
    </row>
    <row r="119" spans="3:23" x14ac:dyDescent="0.25">
      <c r="C119" s="51">
        <v>1</v>
      </c>
      <c r="D119" s="54">
        <v>-0.33084740805732249</v>
      </c>
      <c r="E119" s="54">
        <v>-0.33187365689494386</v>
      </c>
      <c r="F119" s="54">
        <v>-0.32622576757981958</v>
      </c>
      <c r="G119" s="54">
        <v>0.16660201091313961</v>
      </c>
      <c r="H119" s="54">
        <v>0.33784975507104126</v>
      </c>
      <c r="I119" s="54">
        <v>0.14018221803330194</v>
      </c>
      <c r="J119" s="54">
        <v>-0.32102500169002818</v>
      </c>
      <c r="K119" s="54">
        <v>-4.4444444444444522E-2</v>
      </c>
      <c r="L119" s="54">
        <v>0.40087830539632496</v>
      </c>
      <c r="M119" s="54">
        <v>6.9562247924618917E-2</v>
      </c>
      <c r="N119" s="54">
        <v>0.12036094980394571</v>
      </c>
      <c r="O119" s="54">
        <v>-0.30973371261787319</v>
      </c>
      <c r="P119" s="54">
        <v>-0.32632947824833586</v>
      </c>
      <c r="Q119" s="54">
        <v>0.48255492126501381</v>
      </c>
      <c r="R119" s="54">
        <v>8.3153005445237252E-2</v>
      </c>
      <c r="S119" s="54">
        <v>-0.1106493414711784</v>
      </c>
      <c r="T119" s="54">
        <v>8.5042487542952572E-2</v>
      </c>
      <c r="U119" s="54">
        <v>-0.59004857777478448</v>
      </c>
      <c r="V119" s="54">
        <v>-0.31987944430256632</v>
      </c>
      <c r="W119" s="54">
        <v>-0.33313918446249846</v>
      </c>
    </row>
    <row r="120" spans="3:23" x14ac:dyDescent="0.25">
      <c r="C120" s="52">
        <v>1</v>
      </c>
      <c r="D120" s="55">
        <v>-0.33035270740188777</v>
      </c>
      <c r="E120" s="55">
        <v>-0.33149171270718231</v>
      </c>
      <c r="F120" s="55">
        <v>-0.32516126645556287</v>
      </c>
      <c r="G120" s="55">
        <v>0.2018783122129825</v>
      </c>
      <c r="H120" s="55">
        <v>0.32500774750292011</v>
      </c>
      <c r="I120" s="55">
        <v>8.1715859897677823E-2</v>
      </c>
      <c r="J120" s="55">
        <v>-0.31893181576349094</v>
      </c>
      <c r="K120" s="55">
        <v>-2.5210084033613446E-2</v>
      </c>
      <c r="L120" s="55">
        <v>0.35159670133635551</v>
      </c>
      <c r="M120" s="55">
        <v>0.13033687387838466</v>
      </c>
      <c r="N120" s="55">
        <v>0.17793907823467386</v>
      </c>
      <c r="O120" s="55">
        <v>-0.24826848962864831</v>
      </c>
      <c r="P120" s="55">
        <v>-0.37200720028594325</v>
      </c>
      <c r="Q120" s="55">
        <v>0.36095226215928738</v>
      </c>
      <c r="R120" s="55">
        <v>0.11357903407877368</v>
      </c>
      <c r="S120" s="55">
        <v>-9.4736785284534053E-2</v>
      </c>
      <c r="T120" s="55">
        <v>4.9610789475412302E-2</v>
      </c>
      <c r="U120" s="55">
        <v>-0.43824615571318654</v>
      </c>
      <c r="V120" s="55">
        <v>-0.31691422836076322</v>
      </c>
      <c r="W120" s="55">
        <v>-0.33278857865590383</v>
      </c>
    </row>
    <row r="121" spans="3:23" x14ac:dyDescent="0.25">
      <c r="C121" s="51">
        <v>1</v>
      </c>
      <c r="D121" s="54">
        <v>-0.24499690530224882</v>
      </c>
      <c r="E121" s="54">
        <v>-0.24715067244130384</v>
      </c>
      <c r="F121" s="54">
        <v>-0.23934076900599285</v>
      </c>
      <c r="G121" s="54">
        <v>0.18929233438493975</v>
      </c>
      <c r="H121" s="54">
        <v>0.28665914938378667</v>
      </c>
      <c r="I121" s="54">
        <v>0.19717663695717261</v>
      </c>
      <c r="J121" s="54">
        <v>-0.22318075024581982</v>
      </c>
      <c r="K121" s="54">
        <v>8.8129496402877691E-2</v>
      </c>
      <c r="L121" s="54">
        <v>0.45778567510776824</v>
      </c>
      <c r="M121" s="54">
        <v>0.23760411304651491</v>
      </c>
      <c r="N121" s="54">
        <v>0.27152448788996403</v>
      </c>
      <c r="O121" s="54">
        <v>-0.16689721904465479</v>
      </c>
      <c r="P121" s="54">
        <v>-0.29355517614260884</v>
      </c>
      <c r="Q121" s="54">
        <v>0.51466222533575412</v>
      </c>
      <c r="R121" s="54">
        <v>0.17164121703002719</v>
      </c>
      <c r="S121" s="54">
        <v>7.0090298179743757E-2</v>
      </c>
      <c r="T121" s="54">
        <v>-6.3232843113764134E-2</v>
      </c>
      <c r="U121" s="54">
        <v>-0.42493344292310853</v>
      </c>
      <c r="V121" s="54">
        <v>-0.22996740968518722</v>
      </c>
      <c r="W121" s="54">
        <v>-0.23608722421487993</v>
      </c>
    </row>
    <row r="122" spans="3:23" x14ac:dyDescent="0.25">
      <c r="C122" s="52">
        <v>1</v>
      </c>
      <c r="D122" s="55">
        <v>-0.33402303607145317</v>
      </c>
      <c r="E122" s="55">
        <v>-0.33479667282809611</v>
      </c>
      <c r="F122" s="55">
        <v>-0.34264868636597834</v>
      </c>
      <c r="G122" s="55">
        <v>-0.51244097408085632</v>
      </c>
      <c r="H122" s="55">
        <v>0.51443097730100151</v>
      </c>
      <c r="I122" s="55">
        <v>0.50416163669864666</v>
      </c>
      <c r="J122" s="55">
        <v>-0.33624690888262898</v>
      </c>
      <c r="K122" s="55">
        <v>2.4390243902439025E-2</v>
      </c>
      <c r="L122" s="55">
        <v>0.39076675300335034</v>
      </c>
      <c r="M122" s="55">
        <v>0.16360763133297956</v>
      </c>
      <c r="N122" s="55">
        <v>0.20880157524001156</v>
      </c>
      <c r="O122" s="55">
        <v>-0.4864574375718389</v>
      </c>
      <c r="P122" s="55">
        <v>-0.41195242847370744</v>
      </c>
      <c r="Q122" s="55">
        <v>0.41683492163048536</v>
      </c>
      <c r="R122" s="55">
        <v>9.6631718946927028E-2</v>
      </c>
      <c r="S122" s="55">
        <v>-0.1324956537961117</v>
      </c>
      <c r="T122" s="55">
        <v>0.40481157975753035</v>
      </c>
      <c r="U122" s="55">
        <v>-0.44051989666003755</v>
      </c>
      <c r="V122" s="55">
        <v>-0.34962371967362588</v>
      </c>
      <c r="W122" s="55">
        <v>-0.32818838990626842</v>
      </c>
    </row>
    <row r="123" spans="3:23" x14ac:dyDescent="0.25">
      <c r="C123" s="51">
        <v>1</v>
      </c>
      <c r="D123" s="54">
        <v>-0.32930395788652761</v>
      </c>
      <c r="E123" s="54">
        <v>-0.33160231805524198</v>
      </c>
      <c r="F123" s="54">
        <v>-0.33361705749670179</v>
      </c>
      <c r="G123" s="54">
        <v>-0.31073451808490593</v>
      </c>
      <c r="H123" s="54">
        <v>0.45907975117255856</v>
      </c>
      <c r="I123" s="54">
        <v>0.43730099914627718</v>
      </c>
      <c r="J123" s="54">
        <v>-0.3154491639966655</v>
      </c>
      <c r="K123" s="54">
        <v>5.3763440860215055E-2</v>
      </c>
      <c r="L123" s="54">
        <v>0.42832123318555548</v>
      </c>
      <c r="M123" s="54">
        <v>0.3540550878062021</v>
      </c>
      <c r="N123" s="54">
        <v>0.34980177035315102</v>
      </c>
      <c r="O123" s="54">
        <v>-0.53711465480176335</v>
      </c>
      <c r="P123" s="54">
        <v>-0.54896275389795546</v>
      </c>
      <c r="Q123" s="54">
        <v>-1.5883718697799018E-2</v>
      </c>
      <c r="R123" s="54">
        <v>0.21063149218555646</v>
      </c>
      <c r="S123" s="54">
        <v>-4.40102576878484E-2</v>
      </c>
      <c r="T123" s="54">
        <v>0.15492638229531522</v>
      </c>
      <c r="U123" s="54">
        <v>-0.29570007160337286</v>
      </c>
      <c r="V123" s="54">
        <v>-0.33134566606030974</v>
      </c>
      <c r="W123" s="54">
        <v>-0.31644699586798608</v>
      </c>
    </row>
    <row r="124" spans="3:23" x14ac:dyDescent="0.25">
      <c r="C124" s="52">
        <v>1</v>
      </c>
      <c r="D124" s="55">
        <v>-0.33023506432275879</v>
      </c>
      <c r="E124" s="55">
        <v>-0.33105205125280407</v>
      </c>
      <c r="F124" s="55">
        <v>-0.32494806683113553</v>
      </c>
      <c r="G124" s="55">
        <v>0.43409509991401063</v>
      </c>
      <c r="H124" s="55">
        <v>0.24596025236586302</v>
      </c>
      <c r="I124" s="55">
        <v>-5.3945770091680029E-2</v>
      </c>
      <c r="J124" s="55">
        <v>-0.31963309206110568</v>
      </c>
      <c r="K124" s="55">
        <v>-2.1276595744680851E-2</v>
      </c>
      <c r="L124" s="55">
        <v>0.43617478880780286</v>
      </c>
      <c r="M124" s="55">
        <v>0.206210872026141</v>
      </c>
      <c r="N124" s="55">
        <v>0.2304992109516717</v>
      </c>
      <c r="O124" s="55">
        <v>-0.57988940792810106</v>
      </c>
      <c r="P124" s="55">
        <v>-0.64690208805298666</v>
      </c>
      <c r="Q124" s="55">
        <v>6.652893276796025E-2</v>
      </c>
      <c r="R124" s="55">
        <v>0.20760857495008092</v>
      </c>
      <c r="S124" s="55">
        <v>-0.13990741038321466</v>
      </c>
      <c r="T124" s="55">
        <v>2.8649402778264256E-2</v>
      </c>
      <c r="U124" s="55">
        <v>-0.2424004120598536</v>
      </c>
      <c r="V124" s="55">
        <v>-0.31399669161320026</v>
      </c>
      <c r="W124" s="55">
        <v>-0.33121131623778777</v>
      </c>
    </row>
    <row r="125" spans="3:23" x14ac:dyDescent="0.25">
      <c r="C125" s="51">
        <v>1</v>
      </c>
      <c r="D125" s="54">
        <v>-0.32932894141962155</v>
      </c>
      <c r="E125" s="54">
        <v>-0.33035215204024593</v>
      </c>
      <c r="F125" s="54">
        <v>-0.32156302897595795</v>
      </c>
      <c r="G125" s="54">
        <v>0.45811651855610025</v>
      </c>
      <c r="H125" s="54">
        <v>0.22814948011621458</v>
      </c>
      <c r="I125" s="54">
        <v>-0.13145816367659519</v>
      </c>
      <c r="J125" s="54">
        <v>-0.31629955615341548</v>
      </c>
      <c r="K125" s="54">
        <v>3.0303030303030224E-2</v>
      </c>
      <c r="L125" s="54">
        <v>0.39007648982379073</v>
      </c>
      <c r="M125" s="54">
        <v>0.15355905654600482</v>
      </c>
      <c r="N125" s="54">
        <v>0.1915633897772569</v>
      </c>
      <c r="O125" s="54">
        <v>-0.35715008885744148</v>
      </c>
      <c r="P125" s="54">
        <v>-0.16363988581666838</v>
      </c>
      <c r="Q125" s="54">
        <v>0.34654822330421065</v>
      </c>
      <c r="R125" s="54">
        <v>0.21028980412921633</v>
      </c>
      <c r="S125" s="54">
        <v>-5.6478505160288482E-2</v>
      </c>
      <c r="T125" s="54">
        <v>-1.1025563918214099E-2</v>
      </c>
      <c r="U125" s="54">
        <v>-0.45220279895538784</v>
      </c>
      <c r="V125" s="54">
        <v>-0.30301719987181686</v>
      </c>
      <c r="W125" s="54">
        <v>-0.33487531442578106</v>
      </c>
    </row>
    <row r="126" spans="3:23" x14ac:dyDescent="0.25">
      <c r="C126" s="52">
        <v>1</v>
      </c>
      <c r="D126" s="55">
        <v>-0.24358472086190011</v>
      </c>
      <c r="E126" s="55">
        <v>-0.24479459763646597</v>
      </c>
      <c r="F126" s="55">
        <v>-0.22343661698932715</v>
      </c>
      <c r="G126" s="55">
        <v>0.53732114727592284</v>
      </c>
      <c r="H126" s="55">
        <v>1.1648691459915365E-2</v>
      </c>
      <c r="I126" s="55">
        <v>-0.30458169268323332</v>
      </c>
      <c r="J126" s="55">
        <v>-0.21986258606564668</v>
      </c>
      <c r="K126" s="55">
        <v>0.17636986301369864</v>
      </c>
      <c r="L126" s="55">
        <v>0.50302423813941055</v>
      </c>
      <c r="M126" s="55">
        <v>0.27023195874450812</v>
      </c>
      <c r="N126" s="55">
        <v>0.3140680535573091</v>
      </c>
      <c r="O126" s="55">
        <v>-0.36371918023119304</v>
      </c>
      <c r="P126" s="55">
        <v>-0.34685023321473929</v>
      </c>
      <c r="Q126" s="55">
        <v>0.52025451113639332</v>
      </c>
      <c r="R126" s="55">
        <v>0.13199596423200147</v>
      </c>
      <c r="S126" s="55">
        <v>0.10216858957322954</v>
      </c>
      <c r="T126" s="55">
        <v>-0.17205419984208339</v>
      </c>
      <c r="U126" s="55">
        <v>-0.47674752863397279</v>
      </c>
      <c r="V126" s="55">
        <v>-0.19866030590931696</v>
      </c>
      <c r="W126" s="55">
        <v>-0.24431427286467469</v>
      </c>
    </row>
    <row r="127" spans="3:23" x14ac:dyDescent="0.25">
      <c r="C127" s="51">
        <v>1</v>
      </c>
      <c r="D127" s="54">
        <v>-0.18444895783818033</v>
      </c>
      <c r="E127" s="54">
        <v>-0.18480735319869837</v>
      </c>
      <c r="F127" s="54">
        <v>-0.18430928891256518</v>
      </c>
      <c r="G127" s="54">
        <v>-0.34052597462763229</v>
      </c>
      <c r="H127" s="54">
        <v>0.20498265593206846</v>
      </c>
      <c r="I127" s="54">
        <v>0.32093631690782676</v>
      </c>
      <c r="J127" s="54">
        <v>-0.17989035334207462</v>
      </c>
      <c r="K127" s="54">
        <v>0.28975741239892183</v>
      </c>
      <c r="L127" s="54">
        <v>0.61315670256786092</v>
      </c>
      <c r="M127" s="54">
        <v>0.45717734963024004</v>
      </c>
      <c r="N127" s="54">
        <v>0.4638074387015515</v>
      </c>
      <c r="O127" s="54">
        <v>1.7305177729956225E-2</v>
      </c>
      <c r="P127" s="54">
        <v>-0.29587517667305258</v>
      </c>
      <c r="Q127" s="54">
        <v>0.55887597549744039</v>
      </c>
      <c r="R127" s="54">
        <v>0.13727091166471303</v>
      </c>
      <c r="S127" s="54">
        <v>-1.023420657052844E-2</v>
      </c>
      <c r="T127" s="54">
        <v>0.11433436273825087</v>
      </c>
      <c r="U127" s="54">
        <v>-0.49670129987685785</v>
      </c>
      <c r="V127" s="54">
        <v>-0.18455884473700532</v>
      </c>
      <c r="W127" s="54">
        <v>-0.17747928042116795</v>
      </c>
    </row>
    <row r="128" spans="3:23" x14ac:dyDescent="0.25">
      <c r="C128" s="52">
        <v>1</v>
      </c>
      <c r="D128" s="55">
        <v>-0.19969477298740937</v>
      </c>
      <c r="E128" s="55">
        <v>-0.19997824431632766</v>
      </c>
      <c r="F128" s="55">
        <v>-0.20062899428187017</v>
      </c>
      <c r="G128" s="55">
        <v>-0.22575225325830336</v>
      </c>
      <c r="H128" s="55">
        <v>0.25182900071531145</v>
      </c>
      <c r="I128" s="55">
        <v>0.41063994891107902</v>
      </c>
      <c r="J128" s="55">
        <v>-0.19559581148677374</v>
      </c>
      <c r="K128" s="55">
        <v>0.22602739726027396</v>
      </c>
      <c r="L128" s="55">
        <v>0.51150938693276338</v>
      </c>
      <c r="M128" s="55">
        <v>0.4785713421211561</v>
      </c>
      <c r="N128" s="55">
        <v>0.46763379533549199</v>
      </c>
      <c r="O128" s="55">
        <v>-4.9067594031610611E-3</v>
      </c>
      <c r="P128" s="55">
        <v>-0.27818511754159297</v>
      </c>
      <c r="Q128" s="55">
        <v>0.48885959935889156</v>
      </c>
      <c r="R128" s="55">
        <v>0.13537503393386779</v>
      </c>
      <c r="S128" s="55">
        <v>-2.1859676614543567E-2</v>
      </c>
      <c r="T128" s="55">
        <v>0.12629421573502583</v>
      </c>
      <c r="U128" s="55">
        <v>-0.41523538267458932</v>
      </c>
      <c r="V128" s="55">
        <v>-0.20346923473239342</v>
      </c>
      <c r="W128" s="55">
        <v>-0.18873360236907083</v>
      </c>
    </row>
    <row r="129" spans="3:23" x14ac:dyDescent="0.25">
      <c r="C129" s="51">
        <v>1</v>
      </c>
      <c r="D129" s="54">
        <v>-0.17596266044340728</v>
      </c>
      <c r="E129" s="54">
        <v>-0.17718196654881802</v>
      </c>
      <c r="F129" s="54">
        <v>-0.17470142566447375</v>
      </c>
      <c r="G129" s="54">
        <v>-0.17213008873562805</v>
      </c>
      <c r="H129" s="54">
        <v>0.23709072517463942</v>
      </c>
      <c r="I129" s="54">
        <v>0.42955474779741415</v>
      </c>
      <c r="J129" s="54">
        <v>-0.1624261232256157</v>
      </c>
      <c r="K129" s="54">
        <v>0.36331823795800744</v>
      </c>
      <c r="L129" s="54">
        <v>0.65067920233039056</v>
      </c>
      <c r="M129" s="54">
        <v>0.64029809391373027</v>
      </c>
      <c r="N129" s="54">
        <v>0.59153218113370509</v>
      </c>
      <c r="O129" s="54">
        <v>0.13431226302219768</v>
      </c>
      <c r="P129" s="54">
        <v>-0.16679571370939489</v>
      </c>
      <c r="Q129" s="54">
        <v>0.5690696662951289</v>
      </c>
      <c r="R129" s="54">
        <v>0.1612579439660882</v>
      </c>
      <c r="S129" s="54">
        <v>0.11108573020560826</v>
      </c>
      <c r="T129" s="54">
        <v>6.3732859734320557E-3</v>
      </c>
      <c r="U129" s="54">
        <v>-0.39584806318170829</v>
      </c>
      <c r="V129" s="54">
        <v>-0.17327333663419012</v>
      </c>
      <c r="W129" s="54">
        <v>-0.15902500534834357</v>
      </c>
    </row>
    <row r="130" spans="3:23" x14ac:dyDescent="0.25">
      <c r="C130" s="52">
        <v>1</v>
      </c>
      <c r="D130" s="55">
        <v>-0.20254898230930188</v>
      </c>
      <c r="E130" s="55">
        <v>-0.20407220822837951</v>
      </c>
      <c r="F130" s="55">
        <v>-0.21303543399749669</v>
      </c>
      <c r="G130" s="55">
        <v>-2.3692308309842522E-2</v>
      </c>
      <c r="H130" s="55">
        <v>0.41667856599033026</v>
      </c>
      <c r="I130" s="55">
        <v>0.50800347669191104</v>
      </c>
      <c r="J130" s="55">
        <v>-0.19821269843709782</v>
      </c>
      <c r="K130" s="55">
        <v>0.30952380952380953</v>
      </c>
      <c r="L130" s="55">
        <v>0.5622803677318412</v>
      </c>
      <c r="M130" s="55">
        <v>0.59513628312693234</v>
      </c>
      <c r="N130" s="55">
        <v>0.51886900933715496</v>
      </c>
      <c r="O130" s="55">
        <v>-3.9332075211407323E-2</v>
      </c>
      <c r="P130" s="55">
        <v>-0.28586749488253377</v>
      </c>
      <c r="Q130" s="55">
        <v>0.61021551006235075</v>
      </c>
      <c r="R130" s="55">
        <v>0.22704992801057669</v>
      </c>
      <c r="S130" s="55">
        <v>0.13951361073154805</v>
      </c>
      <c r="T130" s="55">
        <v>-4.8597247000871126E-3</v>
      </c>
      <c r="U130" s="55">
        <v>-0.45023957981672402</v>
      </c>
      <c r="V130" s="55">
        <v>-0.23202710140362137</v>
      </c>
      <c r="W130" s="55">
        <v>-0.18362491537679082</v>
      </c>
    </row>
    <row r="131" spans="3:23" x14ac:dyDescent="0.25">
      <c r="C131" s="51">
        <v>1</v>
      </c>
      <c r="D131" s="54">
        <v>-0.2557389489660406</v>
      </c>
      <c r="E131" s="54">
        <v>-0.25418698325206701</v>
      </c>
      <c r="F131" s="54">
        <v>-0.26377082161318127</v>
      </c>
      <c r="G131" s="54">
        <v>-0.38497376519710913</v>
      </c>
      <c r="H131" s="54">
        <v>0.3296578141191675</v>
      </c>
      <c r="I131" s="54">
        <v>0.3875686412877527</v>
      </c>
      <c r="J131" s="54">
        <v>-0.26407229301416968</v>
      </c>
      <c r="K131" s="54">
        <v>0.10869565217391304</v>
      </c>
      <c r="L131" s="54">
        <v>0.40733973706997723</v>
      </c>
      <c r="M131" s="54">
        <v>0.43515588104871533</v>
      </c>
      <c r="N131" s="54">
        <v>0.40247346234636072</v>
      </c>
      <c r="O131" s="54">
        <v>-7.7609721136648213E-2</v>
      </c>
      <c r="P131" s="54">
        <v>-0.53653439415676618</v>
      </c>
      <c r="Q131" s="54">
        <v>0.40028890339683093</v>
      </c>
      <c r="R131" s="54">
        <v>0.19135847264467751</v>
      </c>
      <c r="S131" s="54">
        <v>-0.16753157627562618</v>
      </c>
      <c r="T131" s="54">
        <v>0.23089055624840898</v>
      </c>
      <c r="U131" s="54">
        <v>-0.48775464073867553</v>
      </c>
      <c r="V131" s="54">
        <v>-0.28431860384016688</v>
      </c>
      <c r="W131" s="54">
        <v>-0.2415062355356265</v>
      </c>
    </row>
    <row r="132" spans="3:23" x14ac:dyDescent="0.25">
      <c r="C132" s="52">
        <v>1</v>
      </c>
      <c r="D132" s="55">
        <v>-0.18828160379001632</v>
      </c>
      <c r="E132" s="55">
        <v>-0.18820708411786471</v>
      </c>
      <c r="F132" s="55">
        <v>-0.19284528132141543</v>
      </c>
      <c r="G132" s="55">
        <v>1.8375064876989918E-2</v>
      </c>
      <c r="H132" s="55">
        <v>0.30283985800421837</v>
      </c>
      <c r="I132" s="55">
        <v>0.49318822456201367</v>
      </c>
      <c r="J132" s="55">
        <v>-0.18495247630215658</v>
      </c>
      <c r="K132" s="55">
        <v>0.17203659506762137</v>
      </c>
      <c r="L132" s="55">
        <v>0.42015817729409433</v>
      </c>
      <c r="M132" s="55">
        <v>0.36266355301450326</v>
      </c>
      <c r="N132" s="55">
        <v>0.33826451414330411</v>
      </c>
      <c r="O132" s="55">
        <v>6.6850691764306731E-3</v>
      </c>
      <c r="P132" s="55">
        <v>-0.41409665452551714</v>
      </c>
      <c r="Q132" s="55">
        <v>0.42135637297816658</v>
      </c>
      <c r="R132" s="55">
        <v>3.3678843360658281E-2</v>
      </c>
      <c r="S132" s="55">
        <v>9.1310393974469592E-2</v>
      </c>
      <c r="T132" s="55">
        <v>-5.476700479361124E-2</v>
      </c>
      <c r="U132" s="55">
        <v>-0.4066757865514416</v>
      </c>
      <c r="V132" s="55">
        <v>-0.19780104302274859</v>
      </c>
      <c r="W132" s="55">
        <v>-0.17795189668730879</v>
      </c>
    </row>
    <row r="133" spans="3:23" x14ac:dyDescent="0.25">
      <c r="C133" s="51">
        <v>1</v>
      </c>
      <c r="D133" s="54">
        <v>-0.18882430410469628</v>
      </c>
      <c r="E133" s="54">
        <v>-0.18768558916584624</v>
      </c>
      <c r="F133" s="54">
        <v>-0.19213214568501358</v>
      </c>
      <c r="G133" s="54">
        <v>-0.24182388237966665</v>
      </c>
      <c r="H133" s="54">
        <v>0.22697347438949483</v>
      </c>
      <c r="I133" s="54">
        <v>0.22083003893030861</v>
      </c>
      <c r="J133" s="54">
        <v>-0.19010833872086011</v>
      </c>
      <c r="K133" s="54">
        <v>0.27218934911242604</v>
      </c>
      <c r="L133" s="54">
        <v>0.45094147732737849</v>
      </c>
      <c r="M133" s="54">
        <v>0.47365298897561736</v>
      </c>
      <c r="N133" s="54">
        <v>0.41289062004110288</v>
      </c>
      <c r="O133" s="54">
        <v>1.4699476821613442E-2</v>
      </c>
      <c r="P133" s="54">
        <v>-0.18169229020048869</v>
      </c>
      <c r="Q133" s="54">
        <v>0.55638579833811652</v>
      </c>
      <c r="R133" s="54">
        <v>0.11405102331588909</v>
      </c>
      <c r="S133" s="54">
        <v>7.0475194643302583E-2</v>
      </c>
      <c r="T133" s="54">
        <v>-2.3118612086508755E-2</v>
      </c>
      <c r="U133" s="54">
        <v>-0.42281744084927864</v>
      </c>
      <c r="V133" s="54">
        <v>-0.20613036971091336</v>
      </c>
      <c r="W133" s="54">
        <v>-0.1700845452732978</v>
      </c>
    </row>
    <row r="134" spans="3:23" x14ac:dyDescent="0.25">
      <c r="C134" s="52">
        <v>1</v>
      </c>
      <c r="D134" s="55">
        <v>-0.26121855050694703</v>
      </c>
      <c r="E134" s="55">
        <v>-0.25707150072959928</v>
      </c>
      <c r="F134" s="55">
        <v>-0.26750570651104477</v>
      </c>
      <c r="G134" s="55">
        <v>-0.65373541471310481</v>
      </c>
      <c r="H134" s="55">
        <v>0.24118330808733951</v>
      </c>
      <c r="I134" s="55">
        <v>0.13144107794093343</v>
      </c>
      <c r="J134" s="55">
        <v>-0.29062773706454853</v>
      </c>
      <c r="K134" s="55">
        <v>3.4274193548387094E-2</v>
      </c>
      <c r="L134" s="55">
        <v>0.48438561386159412</v>
      </c>
      <c r="M134" s="55">
        <v>0.18292111914112369</v>
      </c>
      <c r="N134" s="55">
        <v>0.22888941730541559</v>
      </c>
      <c r="O134" s="55">
        <v>-8.6009516766243313E-2</v>
      </c>
      <c r="P134" s="55">
        <v>-0.38349090827514426</v>
      </c>
      <c r="Q134" s="55">
        <v>0.29048461639427109</v>
      </c>
      <c r="R134" s="55">
        <v>0.10112932873961131</v>
      </c>
      <c r="S134" s="55">
        <v>-0.33718960074476201</v>
      </c>
      <c r="T134" s="55">
        <v>0.51003863891519485</v>
      </c>
      <c r="U134" s="55">
        <v>-0.64343827698718969</v>
      </c>
      <c r="V134" s="55">
        <v>-0.29493651251113828</v>
      </c>
      <c r="W134" s="55">
        <v>-0.26354946301735044</v>
      </c>
    </row>
    <row r="135" spans="3:23" x14ac:dyDescent="0.25">
      <c r="C135" s="51">
        <v>1</v>
      </c>
      <c r="D135" s="54">
        <v>-0.19332142780299927</v>
      </c>
      <c r="E135" s="54">
        <v>-0.19019380665844426</v>
      </c>
      <c r="F135" s="54">
        <v>-0.2040941242993882</v>
      </c>
      <c r="G135" s="54">
        <v>-0.60294073013690319</v>
      </c>
      <c r="H135" s="54">
        <v>0.19249104754546564</v>
      </c>
      <c r="I135" s="54">
        <v>0.11772064964945332</v>
      </c>
      <c r="J135" s="54">
        <v>-0.2116115502616942</v>
      </c>
      <c r="K135" s="54">
        <v>0.21404821280133007</v>
      </c>
      <c r="L135" s="54">
        <v>0.47023094399388055</v>
      </c>
      <c r="M135" s="54">
        <v>0.38432944348440351</v>
      </c>
      <c r="N135" s="54">
        <v>0.3803957009145405</v>
      </c>
      <c r="O135" s="54">
        <v>-3.4060338274942474E-2</v>
      </c>
      <c r="P135" s="54">
        <v>-0.41890766869018564</v>
      </c>
      <c r="Q135" s="54">
        <v>0.58259010356936136</v>
      </c>
      <c r="R135" s="54">
        <v>0.10244588479496287</v>
      </c>
      <c r="S135" s="54">
        <v>5.447495706978029E-2</v>
      </c>
      <c r="T135" s="54">
        <v>0.1157012228659802</v>
      </c>
      <c r="U135" s="54">
        <v>-0.53862044655862418</v>
      </c>
      <c r="V135" s="54">
        <v>-0.21855932022178923</v>
      </c>
      <c r="W135" s="54">
        <v>-0.18762003052143039</v>
      </c>
    </row>
    <row r="136" spans="3:23" x14ac:dyDescent="0.25">
      <c r="C136" s="52">
        <v>1</v>
      </c>
      <c r="D136" s="55">
        <v>-0.18442166258078899</v>
      </c>
      <c r="E136" s="55">
        <v>-0.18243710745918343</v>
      </c>
      <c r="F136" s="55">
        <v>-0.18923438462799172</v>
      </c>
      <c r="G136" s="55">
        <v>-0.17144561080338075</v>
      </c>
      <c r="H136" s="55">
        <v>0.20673152224396135</v>
      </c>
      <c r="I136" s="55">
        <v>0.21951780254817804</v>
      </c>
      <c r="J136" s="55">
        <v>-0.18852403263147371</v>
      </c>
      <c r="K136" s="55">
        <v>0.2808988764044944</v>
      </c>
      <c r="L136" s="55">
        <v>0.53292505116860667</v>
      </c>
      <c r="M136" s="55">
        <v>0.40225936311885413</v>
      </c>
      <c r="N136" s="55">
        <v>0.42006895331736493</v>
      </c>
      <c r="O136" s="55">
        <v>7.0388264529647818E-2</v>
      </c>
      <c r="P136" s="55">
        <v>-0.23259504822225741</v>
      </c>
      <c r="Q136" s="55">
        <v>0.50427036902106792</v>
      </c>
      <c r="R136" s="55">
        <v>9.3092281361160989E-2</v>
      </c>
      <c r="S136" s="55">
        <v>0.16610112842179489</v>
      </c>
      <c r="T136" s="55">
        <v>-1.7689850398746907E-2</v>
      </c>
      <c r="U136" s="55">
        <v>-0.69647324901224505</v>
      </c>
      <c r="V136" s="55">
        <v>-0.19861180282033689</v>
      </c>
      <c r="W136" s="55">
        <v>-0.17201071830688536</v>
      </c>
    </row>
    <row r="137" spans="3:23" x14ac:dyDescent="0.25">
      <c r="C137" s="51">
        <v>1</v>
      </c>
      <c r="D137" s="54">
        <v>-0.18933478830752648</v>
      </c>
      <c r="E137" s="54">
        <v>-0.18887651793588667</v>
      </c>
      <c r="F137" s="54">
        <v>-0.19407337592068985</v>
      </c>
      <c r="G137" s="54">
        <v>-0.16587344456650094</v>
      </c>
      <c r="H137" s="54">
        <v>0.28802213768859042</v>
      </c>
      <c r="I137" s="54">
        <v>0.36139845288917732</v>
      </c>
      <c r="J137" s="54">
        <v>-0.18356429641769581</v>
      </c>
      <c r="K137" s="54">
        <v>0.28175740210124178</v>
      </c>
      <c r="L137" s="54">
        <v>0.53572471866072813</v>
      </c>
      <c r="M137" s="54">
        <v>0.29663595916593755</v>
      </c>
      <c r="N137" s="54">
        <v>0.37737434876987369</v>
      </c>
      <c r="O137" s="54">
        <v>3.6354630528546705E-2</v>
      </c>
      <c r="P137" s="54">
        <v>-0.2506768743967604</v>
      </c>
      <c r="Q137" s="54">
        <v>0.42780214602841854</v>
      </c>
      <c r="R137" s="54">
        <v>0.12988606827933508</v>
      </c>
      <c r="S137" s="54">
        <v>0.15554534361398453</v>
      </c>
      <c r="T137" s="54">
        <v>-6.7307526227343026E-2</v>
      </c>
      <c r="U137" s="54">
        <v>-0.43659957619647011</v>
      </c>
      <c r="V137" s="54">
        <v>-0.19971206900297578</v>
      </c>
      <c r="W137" s="54">
        <v>-0.16523356501344738</v>
      </c>
    </row>
    <row r="138" spans="3:23" x14ac:dyDescent="0.25">
      <c r="C138" s="52">
        <v>1</v>
      </c>
      <c r="D138" s="55">
        <v>-0.18598667204211822</v>
      </c>
      <c r="E138" s="55">
        <v>-0.18440831352097548</v>
      </c>
      <c r="F138" s="55">
        <v>-0.19353813150657745</v>
      </c>
      <c r="G138" s="55">
        <v>-0.13600852091979779</v>
      </c>
      <c r="H138" s="55">
        <v>0.23560737609177401</v>
      </c>
      <c r="I138" s="55">
        <v>1.4007520005451414E-2</v>
      </c>
      <c r="J138" s="55">
        <v>-0.19372685332642842</v>
      </c>
      <c r="K138" s="55">
        <v>0.18706896551724139</v>
      </c>
      <c r="L138" s="55">
        <v>0.34010074260573919</v>
      </c>
      <c r="M138" s="55">
        <v>0.20576111208013853</v>
      </c>
      <c r="N138" s="55">
        <v>0.26703668840717026</v>
      </c>
      <c r="O138" s="55">
        <v>0.10117563105781724</v>
      </c>
      <c r="P138" s="55">
        <v>-4.8501181403568294E-2</v>
      </c>
      <c r="Q138" s="55">
        <v>1.2762933939277823E-2</v>
      </c>
      <c r="R138" s="55">
        <v>0.18100021534850666</v>
      </c>
      <c r="S138" s="55">
        <v>0.1477244618447752</v>
      </c>
      <c r="T138" s="55">
        <v>3.2182467036628554E-2</v>
      </c>
      <c r="U138" s="55">
        <v>-0.29728414519037427</v>
      </c>
      <c r="V138" s="55">
        <v>-0.19668093459943004</v>
      </c>
      <c r="W138" s="55">
        <v>-0.18495459566049544</v>
      </c>
    </row>
    <row r="139" spans="3:23" x14ac:dyDescent="0.25">
      <c r="C139" s="51">
        <v>1</v>
      </c>
      <c r="D139" s="54">
        <v>-0.21573780873970866</v>
      </c>
      <c r="E139" s="54">
        <v>-0.21208194378275372</v>
      </c>
      <c r="F139" s="54">
        <v>-0.2336116994452849</v>
      </c>
      <c r="G139" s="54">
        <v>-0.47973195428597604</v>
      </c>
      <c r="H139" s="54">
        <v>0.33031830188167188</v>
      </c>
      <c r="I139" s="54">
        <v>0.33816092567393363</v>
      </c>
      <c r="J139" s="54">
        <v>-0.24597421694297941</v>
      </c>
      <c r="K139" s="54">
        <v>-4.6153846153846205E-2</v>
      </c>
      <c r="L139" s="54">
        <v>0.47448345322220303</v>
      </c>
      <c r="M139" s="54">
        <v>6.3645957959053853E-2</v>
      </c>
      <c r="N139" s="54">
        <v>0.11299878148295069</v>
      </c>
      <c r="O139" s="54">
        <v>-0.23039678169239092</v>
      </c>
      <c r="P139" s="54">
        <v>-0.35966132162085007</v>
      </c>
      <c r="Q139" s="54">
        <v>0.13207057632385322</v>
      </c>
      <c r="R139" s="54">
        <v>0.11523425390903715</v>
      </c>
      <c r="S139" s="54">
        <v>-0.1744485117781103</v>
      </c>
      <c r="T139" s="54">
        <v>0.34498870050492042</v>
      </c>
      <c r="U139" s="54">
        <v>-0.38927618624445665</v>
      </c>
      <c r="V139" s="54">
        <v>-0.26250843791589912</v>
      </c>
      <c r="W139" s="54">
        <v>-0.21532829378411253</v>
      </c>
    </row>
    <row r="140" spans="3:23" x14ac:dyDescent="0.25">
      <c r="C140" s="52">
        <v>1</v>
      </c>
      <c r="D140" s="55">
        <v>-0.21961580509136344</v>
      </c>
      <c r="E140" s="55">
        <v>-0.2145860709592641</v>
      </c>
      <c r="F140" s="55">
        <v>-0.23937884338610493</v>
      </c>
      <c r="G140" s="55">
        <v>-0.32235916040013296</v>
      </c>
      <c r="H140" s="55">
        <v>0.31986393326402685</v>
      </c>
      <c r="I140" s="55">
        <v>0.54078691556338132</v>
      </c>
      <c r="J140" s="55">
        <v>-0.26155681175760148</v>
      </c>
      <c r="K140" s="55">
        <v>-8.9719626168224251E-2</v>
      </c>
      <c r="L140" s="55">
        <v>0.49921910542789927</v>
      </c>
      <c r="M140" s="55">
        <v>-4.5835739846908103E-3</v>
      </c>
      <c r="N140" s="55">
        <v>3.4652981771722227E-2</v>
      </c>
      <c r="O140" s="55">
        <v>-0.18754214043380435</v>
      </c>
      <c r="P140" s="55">
        <v>-0.30141343307929963</v>
      </c>
      <c r="Q140" s="55">
        <v>-3.6920530083833177E-2</v>
      </c>
      <c r="R140" s="55">
        <v>4.2880981023155094E-2</v>
      </c>
      <c r="S140" s="55">
        <v>-0.39615809589753115</v>
      </c>
      <c r="T140" s="55">
        <v>0.54752265260522026</v>
      </c>
      <c r="U140" s="55">
        <v>-0.52410221934693535</v>
      </c>
      <c r="V140" s="55">
        <v>-0.27088846640455727</v>
      </c>
      <c r="W140" s="55">
        <v>-0.2384221283540105</v>
      </c>
    </row>
    <row r="141" spans="3:23" x14ac:dyDescent="0.25">
      <c r="C141" s="51">
        <v>1</v>
      </c>
      <c r="D141" s="54">
        <v>-0.20619239249958252</v>
      </c>
      <c r="E141" s="54">
        <v>-0.20022310986361502</v>
      </c>
      <c r="F141" s="54">
        <v>-0.23085254495863305</v>
      </c>
      <c r="G141" s="54">
        <v>-0.61138182241073036</v>
      </c>
      <c r="H141" s="54">
        <v>0.24257488319679685</v>
      </c>
      <c r="I141" s="54">
        <v>0.36194649731776246</v>
      </c>
      <c r="J141" s="54">
        <v>-0.25210627254391127</v>
      </c>
      <c r="K141" s="54">
        <v>5.3087454596256002E-2</v>
      </c>
      <c r="L141" s="54">
        <v>0.47436221429462572</v>
      </c>
      <c r="M141" s="54">
        <v>0.17972598423990183</v>
      </c>
      <c r="N141" s="54">
        <v>0.22100947679336944</v>
      </c>
      <c r="O141" s="54">
        <v>-0.15109461525388615</v>
      </c>
      <c r="P141" s="54">
        <v>-0.39531327321657522</v>
      </c>
      <c r="Q141" s="54">
        <v>0.20681762188849659</v>
      </c>
      <c r="R141" s="54">
        <v>9.6862635854404688E-2</v>
      </c>
      <c r="S141" s="54">
        <v>-0.24612047423709413</v>
      </c>
      <c r="T141" s="54">
        <v>0.55500355833280313</v>
      </c>
      <c r="U141" s="54">
        <v>-0.58554011921682836</v>
      </c>
      <c r="V141" s="54">
        <v>-0.26595802506407246</v>
      </c>
      <c r="W141" s="54">
        <v>-0.21595545941184324</v>
      </c>
    </row>
    <row r="142" spans="3:23" x14ac:dyDescent="0.25">
      <c r="C142" s="52">
        <v>1</v>
      </c>
      <c r="D142" s="55">
        <v>-0.21727430077735568</v>
      </c>
      <c r="E142" s="55">
        <v>-0.21842305826924402</v>
      </c>
      <c r="F142" s="55">
        <v>-0.2620827791996011</v>
      </c>
      <c r="G142" s="55">
        <v>-0.15447227611261</v>
      </c>
      <c r="H142" s="55">
        <v>0.40967775240282911</v>
      </c>
      <c r="I142" s="55">
        <v>0.41314265440395642</v>
      </c>
      <c r="J142" s="55">
        <v>-0.25743279437215266</v>
      </c>
      <c r="K142" s="55">
        <v>2.1602937999568553E-3</v>
      </c>
      <c r="L142" s="55">
        <v>0.28140283408088906</v>
      </c>
      <c r="M142" s="55">
        <v>7.6681603610656568E-2</v>
      </c>
      <c r="N142" s="55">
        <v>0.13959858673505071</v>
      </c>
      <c r="O142" s="55">
        <v>-6.6620698975466797E-2</v>
      </c>
      <c r="P142" s="55">
        <v>-0.31789740221605145</v>
      </c>
      <c r="Q142" s="55">
        <v>1.4473501848187789E-2</v>
      </c>
      <c r="R142" s="55">
        <v>7.9184458006843983E-2</v>
      </c>
      <c r="S142" s="55">
        <v>-8.664522045069932E-2</v>
      </c>
      <c r="T142" s="55">
        <v>0.26164234939815761</v>
      </c>
      <c r="U142" s="55">
        <v>-0.69343654756858675</v>
      </c>
      <c r="V142" s="55">
        <v>-0.29409636770604836</v>
      </c>
      <c r="W142" s="55">
        <v>-0.24273394120757902</v>
      </c>
    </row>
    <row r="143" spans="3:23" x14ac:dyDescent="0.25">
      <c r="C143" s="51">
        <v>1</v>
      </c>
      <c r="D143" s="54">
        <v>-0.19903923965633022</v>
      </c>
      <c r="E143" s="54">
        <v>-0.19968099896180971</v>
      </c>
      <c r="F143" s="54">
        <v>-0.21880154492364542</v>
      </c>
      <c r="G143" s="54">
        <v>-0.10966043490039913</v>
      </c>
      <c r="H143" s="54">
        <v>0.27476218498532129</v>
      </c>
      <c r="I143" s="54">
        <v>0.25431153275591512</v>
      </c>
      <c r="J143" s="54">
        <v>-0.22026740783250476</v>
      </c>
      <c r="K143" s="54">
        <v>2.3612750885478082E-2</v>
      </c>
      <c r="L143" s="54">
        <v>0.28348445612245865</v>
      </c>
      <c r="M143" s="54">
        <v>5.0540340382978881E-2</v>
      </c>
      <c r="N143" s="54">
        <v>0.13179934960457879</v>
      </c>
      <c r="O143" s="54">
        <v>-0.11781183830726266</v>
      </c>
      <c r="P143" s="54">
        <v>-0.31856360989055993</v>
      </c>
      <c r="Q143" s="54">
        <v>-3.094184615044205E-2</v>
      </c>
      <c r="R143" s="54">
        <v>0.25640532226609536</v>
      </c>
      <c r="S143" s="54">
        <v>1.0096636426771593E-2</v>
      </c>
      <c r="T143" s="54">
        <v>9.2925781132285931E-2</v>
      </c>
      <c r="U143" s="54">
        <v>-0.42441797014884264</v>
      </c>
      <c r="V143" s="54">
        <v>-0.24317426705190595</v>
      </c>
      <c r="W143" s="54">
        <v>-0.20884828815963583</v>
      </c>
    </row>
    <row r="144" spans="3:23" x14ac:dyDescent="0.25">
      <c r="C144" s="52">
        <v>1</v>
      </c>
      <c r="D144" s="55">
        <v>-0.20928319834075337</v>
      </c>
      <c r="E144" s="55">
        <v>-0.21046598115218568</v>
      </c>
      <c r="F144" s="55">
        <v>-0.22706413620515686</v>
      </c>
      <c r="G144" s="55">
        <v>-4.4380039379433309E-3</v>
      </c>
      <c r="H144" s="55">
        <v>0.35889772388097457</v>
      </c>
      <c r="I144" s="55">
        <v>0.3611513197607582</v>
      </c>
      <c r="J144" s="55">
        <v>-0.23032831589531355</v>
      </c>
      <c r="K144" s="55">
        <v>-8.7209302325581394E-3</v>
      </c>
      <c r="L144" s="55">
        <v>0.22110342218443019</v>
      </c>
      <c r="M144" s="55">
        <v>1.3952076365370002E-2</v>
      </c>
      <c r="N144" s="55">
        <v>0.11293663237273201</v>
      </c>
      <c r="O144" s="55">
        <v>-0.10994448522080931</v>
      </c>
      <c r="P144" s="55">
        <v>-0.25799142287110088</v>
      </c>
      <c r="Q144" s="55">
        <v>-3.8746834138497568E-2</v>
      </c>
      <c r="R144" s="55">
        <v>0.19820956594628658</v>
      </c>
      <c r="S144" s="55">
        <v>5.3798533921863907E-2</v>
      </c>
      <c r="T144" s="55">
        <v>2.1471037638037423E-2</v>
      </c>
      <c r="U144" s="55">
        <v>-0.52056273447120038</v>
      </c>
      <c r="V144" s="55">
        <v>-0.26240073865231955</v>
      </c>
      <c r="W144" s="55">
        <v>-0.21732111378984864</v>
      </c>
    </row>
    <row r="145" spans="3:23" x14ac:dyDescent="0.25">
      <c r="C145" s="51">
        <v>1</v>
      </c>
      <c r="D145" s="54">
        <v>-0.23385123966942148</v>
      </c>
      <c r="E145" s="54">
        <v>-0.23398977260363399</v>
      </c>
      <c r="F145" s="54">
        <v>-0.26430078577700561</v>
      </c>
      <c r="G145" s="54">
        <v>-0.45292664361574564</v>
      </c>
      <c r="H145" s="54">
        <v>0.39221959553412544</v>
      </c>
      <c r="I145" s="54">
        <v>0.39941414354069393</v>
      </c>
      <c r="J145" s="54">
        <v>-0.26982997831739808</v>
      </c>
      <c r="K145" s="54">
        <v>-0.13249999999999992</v>
      </c>
      <c r="L145" s="54">
        <v>7.5971081177562905E-2</v>
      </c>
      <c r="M145" s="54">
        <v>-6.335204429479642E-2</v>
      </c>
      <c r="N145" s="54">
        <v>8.2274312881975772E-3</v>
      </c>
      <c r="O145" s="54">
        <v>-0.14907849024912981</v>
      </c>
      <c r="P145" s="54">
        <v>-0.32576498649724134</v>
      </c>
      <c r="Q145" s="54">
        <v>0.1303363181170509</v>
      </c>
      <c r="R145" s="54">
        <v>-3.5103020831172671E-2</v>
      </c>
      <c r="S145" s="54">
        <v>-6.6845754778052074E-2</v>
      </c>
      <c r="T145" s="54">
        <v>0.19742169126806652</v>
      </c>
      <c r="U145" s="54">
        <v>-0.48162563585896107</v>
      </c>
      <c r="V145" s="54">
        <v>-0.31235477539926071</v>
      </c>
      <c r="W145" s="54">
        <v>-0.24360204311002637</v>
      </c>
    </row>
    <row r="146" spans="3:23" x14ac:dyDescent="0.25">
      <c r="C146" s="52">
        <v>1</v>
      </c>
      <c r="D146" s="55">
        <v>-0.21487948330693382</v>
      </c>
      <c r="E146" s="55">
        <v>-0.21538994916521506</v>
      </c>
      <c r="F146" s="55">
        <v>-0.23918787827764557</v>
      </c>
      <c r="G146" s="55">
        <v>-0.3347567234831037</v>
      </c>
      <c r="H146" s="55">
        <v>0.32582158288060059</v>
      </c>
      <c r="I146" s="55">
        <v>0.40732429693737782</v>
      </c>
      <c r="J146" s="55">
        <v>-0.24438286646444213</v>
      </c>
      <c r="K146" s="55">
        <v>-4.4513457556935754E-2</v>
      </c>
      <c r="L146" s="55">
        <v>0.22638772181964806</v>
      </c>
      <c r="M146" s="55">
        <v>5.7819335581382886E-2</v>
      </c>
      <c r="N146" s="55">
        <v>0.14089676007183535</v>
      </c>
      <c r="O146" s="55">
        <v>-0.26978777440107204</v>
      </c>
      <c r="P146" s="55">
        <v>-0.26920492217257108</v>
      </c>
      <c r="Q146" s="55">
        <v>0.28830583686404776</v>
      </c>
      <c r="R146" s="55">
        <v>7.2104808477249371E-2</v>
      </c>
      <c r="S146" s="55">
        <v>3.1662560493588406E-2</v>
      </c>
      <c r="T146" s="55">
        <v>0.14628077172187984</v>
      </c>
      <c r="U146" s="55">
        <v>-0.66624478006924792</v>
      </c>
      <c r="V146" s="55">
        <v>-0.27632139590089994</v>
      </c>
      <c r="W146" s="55">
        <v>-0.22416654843846612</v>
      </c>
    </row>
    <row r="147" spans="3:23" x14ac:dyDescent="0.25">
      <c r="C147" s="51">
        <v>1</v>
      </c>
      <c r="D147" s="54">
        <v>-0.21883857974041468</v>
      </c>
      <c r="E147" s="54">
        <v>-0.21974856172454418</v>
      </c>
      <c r="F147" s="54">
        <v>-0.2451174168858028</v>
      </c>
      <c r="G147" s="54">
        <v>-0.14456377848938662</v>
      </c>
      <c r="H147" s="54">
        <v>0.33373942197808759</v>
      </c>
      <c r="I147" s="54">
        <v>0.51222338400984035</v>
      </c>
      <c r="J147" s="54">
        <v>-0.24774747887600893</v>
      </c>
      <c r="K147" s="54">
        <v>-2.7867095391211207E-2</v>
      </c>
      <c r="L147" s="54">
        <v>0.23181205881034317</v>
      </c>
      <c r="M147" s="54">
        <v>0.1086186966426153</v>
      </c>
      <c r="N147" s="54">
        <v>0.1804811204315116</v>
      </c>
      <c r="O147" s="54">
        <v>-8.4193560938564366E-2</v>
      </c>
      <c r="P147" s="54">
        <v>-0.25507588168817263</v>
      </c>
      <c r="Q147" s="54">
        <v>0.55613629641954931</v>
      </c>
      <c r="R147" s="54">
        <v>-4.7728975967107632E-3</v>
      </c>
      <c r="S147" s="54">
        <v>-1.9390150718539747E-2</v>
      </c>
      <c r="T147" s="54">
        <v>0.10983585535047914</v>
      </c>
      <c r="U147" s="54">
        <v>-0.69450198679510644</v>
      </c>
      <c r="V147" s="54">
        <v>-0.27988410609413822</v>
      </c>
      <c r="W147" s="54">
        <v>-0.22755562254712797</v>
      </c>
    </row>
    <row r="148" spans="3:23" x14ac:dyDescent="0.25">
      <c r="C148" s="52">
        <v>1</v>
      </c>
      <c r="D148" s="55">
        <v>-0.22333766998711943</v>
      </c>
      <c r="E148" s="55">
        <v>-0.22452445958244344</v>
      </c>
      <c r="F148" s="55">
        <v>-0.25067062704876913</v>
      </c>
      <c r="G148" s="55">
        <v>-0.10685468615009613</v>
      </c>
      <c r="H148" s="55">
        <v>0.39856837315797755</v>
      </c>
      <c r="I148" s="55">
        <v>0.53295452452469283</v>
      </c>
      <c r="J148" s="55">
        <v>-0.25606209789677487</v>
      </c>
      <c r="K148" s="55">
        <v>-3.9202508960573534E-2</v>
      </c>
      <c r="L148" s="55">
        <v>0.24181710047382177</v>
      </c>
      <c r="M148" s="55">
        <v>2.467529950856949E-2</v>
      </c>
      <c r="N148" s="55">
        <v>0.11548113962872515</v>
      </c>
      <c r="O148" s="55">
        <v>-0.10181186716915019</v>
      </c>
      <c r="P148" s="55">
        <v>-0.27070146493322983</v>
      </c>
      <c r="Q148" s="55">
        <v>0.27272202283253777</v>
      </c>
      <c r="R148" s="55">
        <v>-0.26072705242041649</v>
      </c>
      <c r="S148" s="55">
        <v>-1.7779628988552992E-2</v>
      </c>
      <c r="T148" s="55">
        <v>0.11776881353380073</v>
      </c>
      <c r="U148" s="55">
        <v>-0.62727590954755541</v>
      </c>
      <c r="V148" s="55">
        <v>-0.2887768762577308</v>
      </c>
      <c r="W148" s="55">
        <v>-0.23768058508009701</v>
      </c>
    </row>
    <row r="149" spans="3:23" x14ac:dyDescent="0.25">
      <c r="C149" s="51">
        <v>1</v>
      </c>
      <c r="D149" s="54">
        <v>-0.25279243223576492</v>
      </c>
      <c r="E149" s="54">
        <v>-0.25381339527680991</v>
      </c>
      <c r="F149" s="54">
        <v>-0.30194698696791317</v>
      </c>
      <c r="G149" s="54">
        <v>-0.52436141897714084</v>
      </c>
      <c r="H149" s="54">
        <v>0.41445582134690773</v>
      </c>
      <c r="I149" s="54">
        <v>0.54006887145643789</v>
      </c>
      <c r="J149" s="54">
        <v>-0.30979085728957928</v>
      </c>
      <c r="K149" s="54">
        <v>-0.26000000000000006</v>
      </c>
      <c r="L149" s="54">
        <v>2.9405831744075586E-2</v>
      </c>
      <c r="M149" s="54">
        <v>-0.18974034789285038</v>
      </c>
      <c r="N149" s="54">
        <v>-0.1323501952336136</v>
      </c>
      <c r="O149" s="54">
        <v>-0.33481906755931695</v>
      </c>
      <c r="P149" s="54">
        <v>-0.30292793168245075</v>
      </c>
      <c r="Q149" s="54">
        <v>7.2713858955147218E-2</v>
      </c>
      <c r="R149" s="54">
        <v>-0.1410625875081063</v>
      </c>
      <c r="S149" s="54">
        <v>-0.17029732915654983</v>
      </c>
      <c r="T149" s="54">
        <v>0.34685814062895975</v>
      </c>
      <c r="U149" s="54">
        <v>-0.58898294480631808</v>
      </c>
      <c r="V149" s="54">
        <v>-0.34745132777636722</v>
      </c>
      <c r="W149" s="54">
        <v>-0.28159326573564653</v>
      </c>
    </row>
    <row r="150" spans="3:23" x14ac:dyDescent="0.25">
      <c r="C150" s="52">
        <v>1</v>
      </c>
      <c r="D150" s="55">
        <v>-0.25855872895782106</v>
      </c>
      <c r="E150" s="55">
        <v>-0.25940193965517239</v>
      </c>
      <c r="F150" s="55">
        <v>-0.33918393999263291</v>
      </c>
      <c r="G150" s="55">
        <v>-0.64820925447487943</v>
      </c>
      <c r="H150" s="55">
        <v>0.42244006387906169</v>
      </c>
      <c r="I150" s="55">
        <v>0.6250392520843786</v>
      </c>
      <c r="J150" s="55">
        <v>-0.32452922856517963</v>
      </c>
      <c r="K150" s="55">
        <v>-0.37383177570093457</v>
      </c>
      <c r="L150" s="55">
        <v>-0.13919429030805877</v>
      </c>
      <c r="M150" s="55">
        <v>-0.32484599607873571</v>
      </c>
      <c r="N150" s="55">
        <v>-0.31161188669567685</v>
      </c>
      <c r="O150" s="55">
        <v>-0.28986223173396997</v>
      </c>
      <c r="P150" s="55">
        <v>-0.27981216333081294</v>
      </c>
      <c r="Q150" s="55">
        <v>-0.12265856370346757</v>
      </c>
      <c r="R150" s="55">
        <v>-0.10093046705741052</v>
      </c>
      <c r="S150" s="55">
        <v>-0.43559798190536192</v>
      </c>
      <c r="T150" s="55">
        <v>0.58687890288053224</v>
      </c>
      <c r="U150" s="55">
        <v>-0.43722958683235946</v>
      </c>
      <c r="V150" s="55">
        <v>-0.3637283072827851</v>
      </c>
      <c r="W150" s="55">
        <v>-0.29004416189585419</v>
      </c>
    </row>
    <row r="151" spans="3:23" x14ac:dyDescent="0.25">
      <c r="C151" s="51">
        <v>1</v>
      </c>
      <c r="D151" s="54">
        <v>-0.33106176134197485</v>
      </c>
      <c r="E151" s="54">
        <v>-0.33450559956296094</v>
      </c>
      <c r="F151" s="54">
        <v>-0.45261962837368874</v>
      </c>
      <c r="G151" s="54">
        <v>-0.46856618753911444</v>
      </c>
      <c r="H151" s="54">
        <v>0.43839533385087959</v>
      </c>
      <c r="I151" s="54">
        <v>0.42356749834463286</v>
      </c>
      <c r="J151" s="54">
        <v>-0.38349563597621056</v>
      </c>
      <c r="K151" s="54">
        <v>-0.40909090909090912</v>
      </c>
      <c r="L151" s="54">
        <v>-0.17617182038541665</v>
      </c>
      <c r="M151" s="54">
        <v>-0.37606106790156785</v>
      </c>
      <c r="N151" s="54">
        <v>-0.34891844368590758</v>
      </c>
      <c r="O151" s="54">
        <v>-0.35270361849145754</v>
      </c>
      <c r="P151" s="54">
        <v>-0.32849160942535277</v>
      </c>
      <c r="Q151" s="54">
        <v>0.10460457894548129</v>
      </c>
      <c r="R151" s="54">
        <v>-0.29859764500762664</v>
      </c>
      <c r="S151" s="54">
        <v>-0.4911641976837523</v>
      </c>
      <c r="T151" s="54">
        <v>0.55019336277943076</v>
      </c>
      <c r="U151" s="54">
        <v>-0.45753812045424375</v>
      </c>
      <c r="V151" s="54">
        <v>-0.45381541359253541</v>
      </c>
      <c r="W151" s="54">
        <v>-0.34010585643637781</v>
      </c>
    </row>
    <row r="152" spans="3:23" x14ac:dyDescent="0.25">
      <c r="C152" s="52">
        <v>1</v>
      </c>
      <c r="D152" s="55">
        <v>-0.3357296557120501</v>
      </c>
      <c r="E152" s="55">
        <v>-0.34205216890041795</v>
      </c>
      <c r="F152" s="55">
        <v>-0.44775669273989199</v>
      </c>
      <c r="G152" s="55">
        <v>-0.461751151068996</v>
      </c>
      <c r="H152" s="55">
        <v>0.45288808133126712</v>
      </c>
      <c r="I152" s="55">
        <v>0.36882615008612729</v>
      </c>
      <c r="J152" s="55">
        <v>-0.38829482343230265</v>
      </c>
      <c r="K152" s="55">
        <v>-0.29201680672268909</v>
      </c>
      <c r="L152" s="55">
        <v>-8.5073583690889104E-2</v>
      </c>
      <c r="M152" s="55">
        <v>-0.28429143833112142</v>
      </c>
      <c r="N152" s="55">
        <v>-0.2121542960220052</v>
      </c>
      <c r="O152" s="55">
        <v>-0.25028939705868769</v>
      </c>
      <c r="P152" s="55">
        <v>-0.33702470723158701</v>
      </c>
      <c r="Q152" s="55">
        <v>8.3490460008867048E-2</v>
      </c>
      <c r="R152" s="55">
        <v>-0.34216479179838821</v>
      </c>
      <c r="S152" s="55">
        <v>-0.34782078028666302</v>
      </c>
      <c r="T152" s="55">
        <v>0.5228191528780336</v>
      </c>
      <c r="U152" s="55">
        <v>-0.54731753114572701</v>
      </c>
      <c r="V152" s="55">
        <v>-0.45644293373704425</v>
      </c>
      <c r="W152" s="55">
        <v>-0.35031506505167981</v>
      </c>
    </row>
    <row r="153" spans="3:23" x14ac:dyDescent="0.25">
      <c r="C153" s="51">
        <v>1</v>
      </c>
      <c r="D153" s="54">
        <v>-0.33617629658844411</v>
      </c>
      <c r="E153" s="54">
        <v>-0.3446290628188311</v>
      </c>
      <c r="F153" s="54">
        <v>-0.44366046986279917</v>
      </c>
      <c r="G153" s="54">
        <v>-0.28840465680300603</v>
      </c>
      <c r="H153" s="54">
        <v>0.45466179191729111</v>
      </c>
      <c r="I153" s="54">
        <v>8.268420942154632E-2</v>
      </c>
      <c r="J153" s="54">
        <v>-0.38591645904499206</v>
      </c>
      <c r="K153" s="54">
        <v>-0.30314960629921262</v>
      </c>
      <c r="L153" s="54">
        <v>-0.14322865691292935</v>
      </c>
      <c r="M153" s="54">
        <v>-0.27975144806371394</v>
      </c>
      <c r="N153" s="54">
        <v>-0.19995835610155652</v>
      </c>
      <c r="O153" s="54">
        <v>-0.29309196064487364</v>
      </c>
      <c r="P153" s="54">
        <v>-0.34663681310825661</v>
      </c>
      <c r="Q153" s="54">
        <v>0.1001844746049193</v>
      </c>
      <c r="R153" s="54">
        <v>-0.37095252272992485</v>
      </c>
      <c r="S153" s="54">
        <v>-0.47343101532084736</v>
      </c>
      <c r="T153" s="54">
        <v>0.43709394876412561</v>
      </c>
      <c r="U153" s="54">
        <v>-0.53339378896109646</v>
      </c>
      <c r="V153" s="54">
        <v>-0.45558434442521617</v>
      </c>
      <c r="W153" s="54">
        <v>-0.35076275474418883</v>
      </c>
    </row>
    <row r="154" spans="3:23" x14ac:dyDescent="0.25">
      <c r="C154" s="52">
        <v>1</v>
      </c>
      <c r="D154" s="55">
        <v>-0.33600625855662036</v>
      </c>
      <c r="E154" s="55">
        <v>-0.34531473533619456</v>
      </c>
      <c r="F154" s="55">
        <v>-0.42445730135323567</v>
      </c>
      <c r="G154" s="55">
        <v>-0.18682979907578132</v>
      </c>
      <c r="H154" s="55">
        <v>0.48120746645926527</v>
      </c>
      <c r="I154" s="55">
        <v>0.48782245367566884</v>
      </c>
      <c r="J154" s="55">
        <v>-0.37035361752291385</v>
      </c>
      <c r="K154" s="55">
        <v>-0.31346153846153846</v>
      </c>
      <c r="L154" s="55">
        <v>-0.14550064454109843</v>
      </c>
      <c r="M154" s="55">
        <v>-0.31299442057069615</v>
      </c>
      <c r="N154" s="55">
        <v>-0.2257173969214033</v>
      </c>
      <c r="O154" s="55">
        <v>-0.26868985768052928</v>
      </c>
      <c r="P154" s="55">
        <v>-0.37278394381404317</v>
      </c>
      <c r="Q154" s="55">
        <v>-2.0161635047037905E-2</v>
      </c>
      <c r="R154" s="55">
        <v>-0.11878633051478955</v>
      </c>
      <c r="S154" s="55">
        <v>-0.24480358450541964</v>
      </c>
      <c r="T154" s="55">
        <v>0.22039284644721036</v>
      </c>
      <c r="U154" s="55">
        <v>-0.48798939724405926</v>
      </c>
      <c r="V154" s="55">
        <v>-0.43856407545494563</v>
      </c>
      <c r="W154" s="55">
        <v>-0.34126589030163562</v>
      </c>
    </row>
    <row r="155" spans="3:23" x14ac:dyDescent="0.25">
      <c r="C155" s="51">
        <v>1</v>
      </c>
      <c r="D155" s="54">
        <v>-0.34239130434782611</v>
      </c>
      <c r="E155" s="54">
        <v>-0.35470444478387048</v>
      </c>
      <c r="F155" s="54">
        <v>-0.42160368859762004</v>
      </c>
      <c r="G155" s="54">
        <v>-7.1611977794179507E-2</v>
      </c>
      <c r="H155" s="54">
        <v>0.47672602846628304</v>
      </c>
      <c r="I155" s="54">
        <v>0.57617743424546697</v>
      </c>
      <c r="J155" s="54">
        <v>-0.37468782483763441</v>
      </c>
      <c r="K155" s="54">
        <v>-0.35450819672131145</v>
      </c>
      <c r="L155" s="54">
        <v>-0.28127917876767455</v>
      </c>
      <c r="M155" s="54">
        <v>-0.33711836779527349</v>
      </c>
      <c r="N155" s="54">
        <v>-0.27345262404838916</v>
      </c>
      <c r="O155" s="54">
        <v>-9.7030664665110816E-2</v>
      </c>
      <c r="P155" s="54">
        <v>-0.48659735731676751</v>
      </c>
      <c r="Q155" s="54">
        <v>5.6051634314152131E-2</v>
      </c>
      <c r="R155" s="54">
        <v>-0.44117110655580605</v>
      </c>
      <c r="S155" s="54">
        <v>-0.23901327784204618</v>
      </c>
      <c r="T155" s="54">
        <v>0.20137919298729248</v>
      </c>
      <c r="U155" s="54">
        <v>-0.48246850975935079</v>
      </c>
      <c r="V155" s="54">
        <v>-0.44300714092375387</v>
      </c>
      <c r="W155" s="54">
        <v>-0.34328979225780848</v>
      </c>
    </row>
    <row r="156" spans="3:23" x14ac:dyDescent="0.25">
      <c r="C156" s="52">
        <v>1</v>
      </c>
      <c r="D156" s="55">
        <v>-0.28103044496487117</v>
      </c>
      <c r="E156" s="55">
        <v>-0.28779799247176913</v>
      </c>
      <c r="F156" s="55">
        <v>-0.34368139345005899</v>
      </c>
      <c r="G156" s="55">
        <v>-0.41822661631872099</v>
      </c>
      <c r="H156" s="55">
        <v>0.32400565381415353</v>
      </c>
      <c r="I156" s="55">
        <v>3.3340777833486025E-2</v>
      </c>
      <c r="J156" s="55">
        <v>-0.32249931355910377</v>
      </c>
      <c r="K156" s="55">
        <v>-0.1984126984126984</v>
      </c>
      <c r="L156" s="55">
        <v>-3.5254840858079853E-2</v>
      </c>
      <c r="M156" s="55">
        <v>-0.19705010275037185</v>
      </c>
      <c r="N156" s="55">
        <v>-0.1287188236034302</v>
      </c>
      <c r="O156" s="55">
        <v>-0.14559676441421332</v>
      </c>
      <c r="P156" s="55">
        <v>-0.31009545893829082</v>
      </c>
      <c r="Q156" s="55">
        <v>-0.11876133961375118</v>
      </c>
      <c r="R156" s="55">
        <v>0.11493675590922828</v>
      </c>
      <c r="S156" s="55">
        <v>-0.350417726118118</v>
      </c>
      <c r="T156" s="55">
        <v>0.31815277458072871</v>
      </c>
      <c r="U156" s="55">
        <v>-0.38764902829158626</v>
      </c>
      <c r="V156" s="55">
        <v>-0.37923508295849923</v>
      </c>
      <c r="W156" s="55">
        <v>-0.28433148381443518</v>
      </c>
    </row>
    <row r="157" spans="3:23" x14ac:dyDescent="0.25">
      <c r="C157" s="51">
        <v>1</v>
      </c>
      <c r="D157" s="54">
        <v>-0.28279883381924198</v>
      </c>
      <c r="E157" s="54">
        <v>-0.2900204950338956</v>
      </c>
      <c r="F157" s="54">
        <v>-0.35273263949958317</v>
      </c>
      <c r="G157" s="54">
        <v>-0.40364964540493325</v>
      </c>
      <c r="H157" s="54">
        <v>0.33071323811272785</v>
      </c>
      <c r="I157" s="54">
        <v>0.28824664055752558</v>
      </c>
      <c r="J157" s="54">
        <v>-0.33166700289389706</v>
      </c>
      <c r="K157" s="54">
        <v>-0.11830985915492966</v>
      </c>
      <c r="L157" s="54">
        <v>0.25862850331134823</v>
      </c>
      <c r="M157" s="54">
        <v>-0.16233973346081865</v>
      </c>
      <c r="N157" s="54">
        <v>-7.755138026061599E-2</v>
      </c>
      <c r="O157" s="54">
        <v>-0.23998921522141747</v>
      </c>
      <c r="P157" s="54">
        <v>-0.48688807860567723</v>
      </c>
      <c r="Q157" s="54">
        <v>0.34312823091601158</v>
      </c>
      <c r="R157" s="54">
        <v>-0.12759017474075859</v>
      </c>
      <c r="S157" s="54">
        <v>-0.26453877701755152</v>
      </c>
      <c r="T157" s="54">
        <v>0.52342787254598944</v>
      </c>
      <c r="U157" s="54">
        <v>-0.58714765671821767</v>
      </c>
      <c r="V157" s="54">
        <v>-0.38674893330679855</v>
      </c>
      <c r="W157" s="54">
        <v>-0.29631122576334706</v>
      </c>
    </row>
    <row r="158" spans="3:23" x14ac:dyDescent="0.25">
      <c r="C158" s="52">
        <v>1</v>
      </c>
      <c r="D158" s="55">
        <v>-0.29023709902370987</v>
      </c>
      <c r="E158" s="55">
        <v>-0.29632800922114277</v>
      </c>
      <c r="F158" s="55">
        <v>-0.36181021676190889</v>
      </c>
      <c r="G158" s="55">
        <v>-8.0715413656301319E-2</v>
      </c>
      <c r="H158" s="55">
        <v>0.33418475763881705</v>
      </c>
      <c r="I158" s="55">
        <v>0.35260844665784147</v>
      </c>
      <c r="J158" s="55">
        <v>-0.34034037769589276</v>
      </c>
      <c r="K158" s="55">
        <v>-0.15328467153284672</v>
      </c>
      <c r="L158" s="55">
        <v>3.5263358952286818E-3</v>
      </c>
      <c r="M158" s="55">
        <v>-0.15723105756692368</v>
      </c>
      <c r="N158" s="55">
        <v>-7.1772909011151076E-2</v>
      </c>
      <c r="O158" s="55">
        <v>-0.19400901078289087</v>
      </c>
      <c r="P158" s="55">
        <v>-0.34673643000505244</v>
      </c>
      <c r="Q158" s="55">
        <v>6.8750112964840487E-2</v>
      </c>
      <c r="R158" s="55">
        <v>-2.297790613554241E-2</v>
      </c>
      <c r="S158" s="55">
        <v>-0.19018649811291527</v>
      </c>
      <c r="T158" s="55">
        <v>0.53987455672687679</v>
      </c>
      <c r="U158" s="55">
        <v>-0.61128043606636218</v>
      </c>
      <c r="V158" s="55">
        <v>-0.39012361750703217</v>
      </c>
      <c r="W158" s="55">
        <v>-0.30795187625684867</v>
      </c>
    </row>
    <row r="159" spans="3:23" x14ac:dyDescent="0.25">
      <c r="C159" s="51">
        <v>1</v>
      </c>
      <c r="D159" s="54">
        <v>-0.30266102959462821</v>
      </c>
      <c r="E159" s="54">
        <v>-0.30724436741767763</v>
      </c>
      <c r="F159" s="54">
        <v>-0.39662539539087199</v>
      </c>
      <c r="G159" s="54">
        <v>-0.50705426377411822</v>
      </c>
      <c r="H159" s="54">
        <v>0.39882051706658922</v>
      </c>
      <c r="I159" s="54">
        <v>0.43714762158043796</v>
      </c>
      <c r="J159" s="54">
        <v>-0.33661394737922851</v>
      </c>
      <c r="K159" s="54">
        <v>-0.12965517241379318</v>
      </c>
      <c r="L159" s="54">
        <v>-1.3984746186001432E-2</v>
      </c>
      <c r="M159" s="54">
        <v>-0.14190716866704584</v>
      </c>
      <c r="N159" s="54">
        <v>-4.7542565494843932E-2</v>
      </c>
      <c r="O159" s="54">
        <v>-0.1551997590673691</v>
      </c>
      <c r="P159" s="54">
        <v>-0.33003229941544709</v>
      </c>
      <c r="Q159" s="54">
        <v>0.43963553526028532</v>
      </c>
      <c r="R159" s="54">
        <v>-0.49118941361432172</v>
      </c>
      <c r="S159" s="54">
        <v>-0.18125582150306596</v>
      </c>
      <c r="T159" s="54">
        <v>0.36013734995509616</v>
      </c>
      <c r="U159" s="54">
        <v>-0.61794267293731819</v>
      </c>
      <c r="V159" s="54">
        <v>-0.40563243494435336</v>
      </c>
      <c r="W159" s="54">
        <v>-0.2823830837447211</v>
      </c>
    </row>
    <row r="160" spans="3:23" x14ac:dyDescent="0.25">
      <c r="C160" s="52">
        <v>1</v>
      </c>
      <c r="D160" s="55">
        <v>-0.31651682507063961</v>
      </c>
      <c r="E160" s="55">
        <v>-0.31688218390804601</v>
      </c>
      <c r="F160" s="55">
        <v>-0.39682213411037853</v>
      </c>
      <c r="G160" s="55">
        <v>-0.65598447746103994</v>
      </c>
      <c r="H160" s="55">
        <v>0.36018338343098122</v>
      </c>
      <c r="I160" s="55">
        <v>0.52823941058023094</v>
      </c>
      <c r="J160" s="55">
        <v>-0.36256045766480594</v>
      </c>
      <c r="K160" s="55">
        <v>-0.24625850340136046</v>
      </c>
      <c r="L160" s="55">
        <v>2.1452902796707377E-2</v>
      </c>
      <c r="M160" s="55">
        <v>-0.2345633279329184</v>
      </c>
      <c r="N160" s="55">
        <v>-0.16374028590177475</v>
      </c>
      <c r="O160" s="55">
        <v>-0.34750293781586539</v>
      </c>
      <c r="P160" s="55">
        <v>-0.47029529843964823</v>
      </c>
      <c r="Q160" s="55">
        <v>0.42170159990425354</v>
      </c>
      <c r="R160" s="55">
        <v>-0.58160982241774239</v>
      </c>
      <c r="S160" s="55">
        <v>-0.286956858923058</v>
      </c>
      <c r="T160" s="55">
        <v>0.59462256592843388</v>
      </c>
      <c r="U160" s="55">
        <v>-0.54228586788933197</v>
      </c>
      <c r="V160" s="55">
        <v>-0.42017309418939336</v>
      </c>
      <c r="W160" s="55">
        <v>-0.29724577065136881</v>
      </c>
    </row>
    <row r="161" spans="3:23" x14ac:dyDescent="0.25">
      <c r="C161" s="51">
        <v>1</v>
      </c>
      <c r="D161" s="54">
        <v>-0.3305228579249932</v>
      </c>
      <c r="E161" s="54">
        <v>-0.32284616791659043</v>
      </c>
      <c r="F161" s="54">
        <v>-0.36753026843692316</v>
      </c>
      <c r="G161" s="54">
        <v>-0.6760616028046994</v>
      </c>
      <c r="H161" s="54">
        <v>0.32673718009651742</v>
      </c>
      <c r="I161" s="54">
        <v>0.39600399416045418</v>
      </c>
      <c r="J161" s="54">
        <v>-0.37962960034281218</v>
      </c>
      <c r="K161" s="54">
        <v>-0.3724137931034483</v>
      </c>
      <c r="L161" s="54">
        <v>-0.2510825611406215</v>
      </c>
      <c r="M161" s="54">
        <v>-0.33568119329681406</v>
      </c>
      <c r="N161" s="54">
        <v>-0.29687210241932926</v>
      </c>
      <c r="O161" s="54">
        <v>-0.43760658443741429</v>
      </c>
      <c r="P161" s="54">
        <v>-0.43810813570827062</v>
      </c>
      <c r="Q161" s="54">
        <v>0.12186034257425407</v>
      </c>
      <c r="R161" s="54">
        <v>-0.62082980047201619</v>
      </c>
      <c r="S161" s="54">
        <v>-0.45292118092084255</v>
      </c>
      <c r="T161" s="54">
        <v>0.62201745268265174</v>
      </c>
      <c r="U161" s="54">
        <v>-0.54850838344091379</v>
      </c>
      <c r="V161" s="54">
        <v>-0.43325773607617035</v>
      </c>
      <c r="W161" s="54">
        <v>-0.30677695233949959</v>
      </c>
    </row>
    <row r="162" spans="3:23" x14ac:dyDescent="0.25">
      <c r="C162" s="52">
        <v>1</v>
      </c>
      <c r="D162" s="55">
        <v>-0.29480995001743576</v>
      </c>
      <c r="E162" s="55">
        <v>-0.2886131811751646</v>
      </c>
      <c r="F162" s="55">
        <v>-0.34751318436639633</v>
      </c>
      <c r="G162" s="55">
        <v>-0.54232085002160768</v>
      </c>
      <c r="H162" s="55">
        <v>0.25076385719846622</v>
      </c>
      <c r="I162" s="55">
        <v>0.34500744754826812</v>
      </c>
      <c r="J162" s="55">
        <v>-0.33736776103906602</v>
      </c>
      <c r="K162" s="55">
        <v>-0.2660406885758998</v>
      </c>
      <c r="L162" s="55">
        <v>-4.8587519557558516E-2</v>
      </c>
      <c r="M162" s="55">
        <v>-0.29561034097527128</v>
      </c>
      <c r="N162" s="55">
        <v>-0.24098946799514304</v>
      </c>
      <c r="O162" s="55">
        <v>-0.40908160308628538</v>
      </c>
      <c r="P162" s="55">
        <v>-0.33078920135735768</v>
      </c>
      <c r="Q162" s="55">
        <v>0.41850429972045311</v>
      </c>
      <c r="R162" s="55">
        <v>-0.58716083840070665</v>
      </c>
      <c r="S162" s="55">
        <v>-0.26879914519583653</v>
      </c>
      <c r="T162" s="55">
        <v>0.41282324736319781</v>
      </c>
      <c r="U162" s="55">
        <v>-0.49501022258783944</v>
      </c>
      <c r="V162" s="55">
        <v>-0.36046095240065196</v>
      </c>
      <c r="W162" s="55">
        <v>-0.28462677689851507</v>
      </c>
    </row>
    <row r="163" spans="3:23" x14ac:dyDescent="0.25">
      <c r="C163" s="51">
        <v>1</v>
      </c>
      <c r="D163" s="54">
        <v>-0.24310276221109525</v>
      </c>
      <c r="E163" s="54">
        <v>-0.23609195128912569</v>
      </c>
      <c r="F163" s="54">
        <v>-0.26490881236226882</v>
      </c>
      <c r="G163" s="54">
        <v>-0.30967524068386892</v>
      </c>
      <c r="H163" s="54">
        <v>0.18320916965205716</v>
      </c>
      <c r="I163" s="54">
        <v>0.25229483488879856</v>
      </c>
      <c r="J163" s="54">
        <v>-0.27899757258071378</v>
      </c>
      <c r="K163" s="54">
        <v>-0.18851303735024663</v>
      </c>
      <c r="L163" s="54">
        <v>-1.9513954841565588E-2</v>
      </c>
      <c r="M163" s="54">
        <v>-0.22479683795286853</v>
      </c>
      <c r="N163" s="54">
        <v>-0.1648153582461104</v>
      </c>
      <c r="O163" s="54">
        <v>-0.45101844446966571</v>
      </c>
      <c r="P163" s="54">
        <v>-0.35548124272493364</v>
      </c>
      <c r="Q163" s="54">
        <v>0.20555034364002628</v>
      </c>
      <c r="R163" s="54">
        <v>-0.105856809341803</v>
      </c>
      <c r="S163" s="54">
        <v>-0.18799693972407477</v>
      </c>
      <c r="T163" s="54">
        <v>0.30427862663561434</v>
      </c>
      <c r="U163" s="54">
        <v>-0.55424810646006029</v>
      </c>
      <c r="V163" s="54">
        <v>-0.28713690661864993</v>
      </c>
      <c r="W163" s="54">
        <v>-0.24207714395015245</v>
      </c>
    </row>
    <row r="164" spans="3:23" x14ac:dyDescent="0.25">
      <c r="C164" s="52">
        <v>1</v>
      </c>
      <c r="D164" s="55">
        <v>-0.26823929745584735</v>
      </c>
      <c r="E164" s="55">
        <v>-0.25724967796663423</v>
      </c>
      <c r="F164" s="55">
        <v>-0.30604816674906976</v>
      </c>
      <c r="G164" s="55">
        <v>-0.68613517137342217</v>
      </c>
      <c r="H164" s="55">
        <v>9.8355357432202389E-2</v>
      </c>
      <c r="I164" s="55">
        <v>0.29053159464471329</v>
      </c>
      <c r="J164" s="55">
        <v>-0.32840286705874538</v>
      </c>
      <c r="K164" s="55">
        <v>-0.29380455609963801</v>
      </c>
      <c r="L164" s="55">
        <v>-0.18159127761272079</v>
      </c>
      <c r="M164" s="55">
        <v>-0.26928860700862678</v>
      </c>
      <c r="N164" s="55">
        <v>-0.26992826540466575</v>
      </c>
      <c r="O164" s="55">
        <v>-0.48270626587236565</v>
      </c>
      <c r="P164" s="55">
        <v>-0.3175579315105731</v>
      </c>
      <c r="Q164" s="55">
        <v>-4.8314844057580483E-3</v>
      </c>
      <c r="R164" s="55">
        <v>-0.25074338223853243</v>
      </c>
      <c r="S164" s="55">
        <v>-0.40227560615523905</v>
      </c>
      <c r="T164" s="55">
        <v>0.6499828124463769</v>
      </c>
      <c r="U164" s="55">
        <v>-0.24601920457630161</v>
      </c>
      <c r="V164" s="55">
        <v>-0.34113836063010378</v>
      </c>
      <c r="W164" s="55">
        <v>-0.27587872434336347</v>
      </c>
    </row>
    <row r="165" spans="3:23" x14ac:dyDescent="0.25">
      <c r="C165" s="51">
        <v>1</v>
      </c>
      <c r="D165" s="54">
        <v>-0.23183027016615926</v>
      </c>
      <c r="E165" s="54">
        <v>-0.22803911650649136</v>
      </c>
      <c r="F165" s="54">
        <v>-0.26400479903539331</v>
      </c>
      <c r="G165" s="54">
        <v>-0.26534177519980895</v>
      </c>
      <c r="H165" s="54">
        <v>0.20173838126264365</v>
      </c>
      <c r="I165" s="54">
        <v>0.4528454568134076</v>
      </c>
      <c r="J165" s="54">
        <v>-0.27148758854788924</v>
      </c>
      <c r="K165" s="54">
        <v>-0.23467432950191572</v>
      </c>
      <c r="L165" s="54">
        <v>-0.15253147432168798</v>
      </c>
      <c r="M165" s="54">
        <v>-0.22345090957271876</v>
      </c>
      <c r="N165" s="54">
        <v>-0.20460467892458611</v>
      </c>
      <c r="O165" s="54">
        <v>-0.29142949324134915</v>
      </c>
      <c r="P165" s="54">
        <v>-0.36672194698661298</v>
      </c>
      <c r="Q165" s="54">
        <v>-4.8761565384190089E-2</v>
      </c>
      <c r="R165" s="54">
        <v>-0.16196233327981621</v>
      </c>
      <c r="S165" s="54">
        <v>-0.33726276239442515</v>
      </c>
      <c r="T165" s="54">
        <v>0.44484735973744505</v>
      </c>
      <c r="U165" s="54">
        <v>-0.44279342099706381</v>
      </c>
      <c r="V165" s="54">
        <v>-0.28199861225230966</v>
      </c>
      <c r="W165" s="54">
        <v>-0.24399502011395269</v>
      </c>
    </row>
    <row r="166" spans="3:23" x14ac:dyDescent="0.25">
      <c r="C166" s="52">
        <v>1</v>
      </c>
      <c r="D166" s="55">
        <v>-0.25664331041776833</v>
      </c>
      <c r="E166" s="55">
        <v>-0.24997087265524875</v>
      </c>
      <c r="F166" s="55">
        <v>-0.30031600123214147</v>
      </c>
      <c r="G166" s="55">
        <v>-0.39626238392662677</v>
      </c>
      <c r="H166" s="55">
        <v>0.2271020538825626</v>
      </c>
      <c r="I166" s="55">
        <v>0.53512424698109706</v>
      </c>
      <c r="J166" s="55">
        <v>-0.31221411434025015</v>
      </c>
      <c r="K166" s="55">
        <v>-0.23893183415319746</v>
      </c>
      <c r="L166" s="55">
        <v>-0.21352456998807631</v>
      </c>
      <c r="M166" s="55">
        <v>-0.23237892034567065</v>
      </c>
      <c r="N166" s="55">
        <v>-0.21607288366210972</v>
      </c>
      <c r="O166" s="55">
        <v>-0.18678298579819791</v>
      </c>
      <c r="P166" s="55">
        <v>-0.23663095317720778</v>
      </c>
      <c r="Q166" s="55">
        <v>2.85836635438633E-2</v>
      </c>
      <c r="R166" s="55">
        <v>-0.48008862711643219</v>
      </c>
      <c r="S166" s="55">
        <v>-0.31509933414543589</v>
      </c>
      <c r="T166" s="55">
        <v>0.49635215482759881</v>
      </c>
      <c r="U166" s="55">
        <v>-0.47776942587023508</v>
      </c>
      <c r="V166" s="55">
        <v>-0.3248996925108722</v>
      </c>
      <c r="W166" s="55">
        <v>-0.27390305326782372</v>
      </c>
    </row>
    <row r="167" spans="3:23" x14ac:dyDescent="0.25">
      <c r="C167" s="51">
        <v>1</v>
      </c>
      <c r="D167" s="54">
        <v>-0.25957453311733958</v>
      </c>
      <c r="E167" s="54">
        <v>-0.24849606416792885</v>
      </c>
      <c r="F167" s="54">
        <v>-0.28241352739471487</v>
      </c>
      <c r="G167" s="54">
        <v>-0.78788432600255598</v>
      </c>
      <c r="H167" s="54">
        <v>7.1265742144407604E-2</v>
      </c>
      <c r="I167" s="54">
        <v>0.18550115320208541</v>
      </c>
      <c r="J167" s="54">
        <v>-0.3215403656723157</v>
      </c>
      <c r="K167" s="54">
        <v>-0.29566957787481801</v>
      </c>
      <c r="L167" s="54">
        <v>-0.18696991396160573</v>
      </c>
      <c r="M167" s="54">
        <v>-0.2645828611834678</v>
      </c>
      <c r="N167" s="54">
        <v>-0.29502057417121352</v>
      </c>
      <c r="O167" s="54">
        <v>-0.57112244575790527</v>
      </c>
      <c r="P167" s="54">
        <v>2.7318211079417853E-2</v>
      </c>
      <c r="Q167" s="54">
        <v>-3.5601822861609803E-2</v>
      </c>
      <c r="R167" s="54">
        <v>-0.26637592515011582</v>
      </c>
      <c r="S167" s="54">
        <v>-0.49097414027882441</v>
      </c>
      <c r="T167" s="54">
        <v>0.64501193950521962</v>
      </c>
      <c r="U167" s="54">
        <v>-0.51387002624759559</v>
      </c>
      <c r="V167" s="54">
        <v>-0.3359981612417664</v>
      </c>
      <c r="W167" s="54">
        <v>-0.27284785423819924</v>
      </c>
    </row>
    <row r="168" spans="3:23" x14ac:dyDescent="0.25">
      <c r="C168" s="52">
        <v>1</v>
      </c>
      <c r="D168" s="55">
        <v>-0.26262448927477017</v>
      </c>
      <c r="E168" s="55">
        <v>-0.2489814773587426</v>
      </c>
      <c r="F168" s="55">
        <v>-0.28340168316670566</v>
      </c>
      <c r="G168" s="55">
        <v>-0.61274439412444348</v>
      </c>
      <c r="H168" s="55">
        <v>0.21034861595181784</v>
      </c>
      <c r="I168" s="55">
        <v>0.27796865677794025</v>
      </c>
      <c r="J168" s="55">
        <v>-0.31857713945462912</v>
      </c>
      <c r="K168" s="55">
        <v>-0.30586236193712824</v>
      </c>
      <c r="L168" s="55">
        <v>-0.15609545504303055</v>
      </c>
      <c r="M168" s="55">
        <v>-0.24078485015758183</v>
      </c>
      <c r="N168" s="55">
        <v>-0.25846179005351055</v>
      </c>
      <c r="O168" s="55">
        <v>-0.48475270232226408</v>
      </c>
      <c r="P168" s="55">
        <v>-0.45071034149283584</v>
      </c>
      <c r="Q168" s="55">
        <v>0.39118549792160656</v>
      </c>
      <c r="R168" s="55">
        <v>-0.26988123353636595</v>
      </c>
      <c r="S168" s="55">
        <v>-0.3939130188701977</v>
      </c>
      <c r="T168" s="55">
        <v>0.50578215678624028</v>
      </c>
      <c r="U168" s="55">
        <v>-0.62354136567171403</v>
      </c>
      <c r="V168" s="55">
        <v>-0.33167810377504925</v>
      </c>
      <c r="W168" s="55">
        <v>-0.26984365636470187</v>
      </c>
    </row>
    <row r="169" spans="3:23" x14ac:dyDescent="0.25">
      <c r="C169" s="51">
        <v>1</v>
      </c>
      <c r="D169" s="54">
        <v>-0.23912903225806451</v>
      </c>
      <c r="E169" s="54">
        <v>-0.23198854141799952</v>
      </c>
      <c r="F169" s="54">
        <v>-0.27728547049239127</v>
      </c>
      <c r="G169" s="54">
        <v>-0.65734345883774536</v>
      </c>
      <c r="H169" s="54">
        <v>9.8484851694356154E-2</v>
      </c>
      <c r="I169" s="54">
        <v>0.19019179359071334</v>
      </c>
      <c r="J169" s="54">
        <v>-0.30552718297491688</v>
      </c>
      <c r="K169" s="54">
        <v>-0.2264808362369338</v>
      </c>
      <c r="L169" s="54">
        <v>2.4564313644817107E-2</v>
      </c>
      <c r="M169" s="54">
        <v>-0.2471116888442631</v>
      </c>
      <c r="N169" s="54">
        <v>-0.23659868300124925</v>
      </c>
      <c r="O169" s="54">
        <v>-0.58196706883620952</v>
      </c>
      <c r="P169" s="54">
        <v>-0.28750034021681808</v>
      </c>
      <c r="Q169" s="54">
        <v>0.20536294438014016</v>
      </c>
      <c r="R169" s="54">
        <v>-0.27935986751826725</v>
      </c>
      <c r="S169" s="54">
        <v>-0.28064529546372979</v>
      </c>
      <c r="T169" s="54">
        <v>0.50432975824706849</v>
      </c>
      <c r="U169" s="54">
        <v>-0.53678329508448519</v>
      </c>
      <c r="V169" s="54">
        <v>-0.3189907384671587</v>
      </c>
      <c r="W169" s="54">
        <v>-0.26623785379937709</v>
      </c>
    </row>
    <row r="170" spans="3:23" x14ac:dyDescent="0.25">
      <c r="C170" s="52">
        <v>1</v>
      </c>
      <c r="D170" s="55">
        <v>-0.26286850230512204</v>
      </c>
      <c r="E170" s="55">
        <v>-0.24622191576165034</v>
      </c>
      <c r="F170" s="55">
        <v>-0.29639483265998307</v>
      </c>
      <c r="G170" s="55">
        <v>-0.71680703931215972</v>
      </c>
      <c r="H170" s="55">
        <v>0.20146612927951421</v>
      </c>
      <c r="I170" s="55">
        <v>0.31407002773923681</v>
      </c>
      <c r="J170" s="55">
        <v>-0.34750817207507539</v>
      </c>
      <c r="K170" s="55">
        <v>-0.324141267537494</v>
      </c>
      <c r="L170" s="55">
        <v>-0.25178526424708031</v>
      </c>
      <c r="M170" s="55">
        <v>-0.2841801173346104</v>
      </c>
      <c r="N170" s="55">
        <v>-0.29639744708169213</v>
      </c>
      <c r="O170" s="55">
        <v>-0.64298525280789542</v>
      </c>
      <c r="P170" s="55">
        <v>-0.42721723961005914</v>
      </c>
      <c r="Q170" s="55">
        <v>0.11785644310643466</v>
      </c>
      <c r="R170" s="55">
        <v>-0.36502974204758043</v>
      </c>
      <c r="S170" s="55">
        <v>-0.44860098582563129</v>
      </c>
      <c r="T170" s="55">
        <v>0.79855713476277301</v>
      </c>
      <c r="U170" s="55">
        <v>-0.56076700535716117</v>
      </c>
      <c r="V170" s="55">
        <v>-0.37054796764623449</v>
      </c>
      <c r="W170" s="55">
        <v>-0.29130545913700823</v>
      </c>
    </row>
    <row r="171" spans="3:23" x14ac:dyDescent="0.25">
      <c r="C171" s="51">
        <v>1</v>
      </c>
      <c r="D171" s="54">
        <v>-0.25151533458184822</v>
      </c>
      <c r="E171" s="54">
        <v>-0.23272433507332843</v>
      </c>
      <c r="F171" s="54">
        <v>-0.26541824375705303</v>
      </c>
      <c r="G171" s="54">
        <v>-0.16849930566475788</v>
      </c>
      <c r="H171" s="54">
        <v>0.20276208934683584</v>
      </c>
      <c r="I171" s="54">
        <v>0.29727832632655138</v>
      </c>
      <c r="J171" s="54">
        <v>-0.31056546240194105</v>
      </c>
      <c r="K171" s="54">
        <v>-0.23419736243747166</v>
      </c>
      <c r="L171" s="54">
        <v>-0.15398676942851425</v>
      </c>
      <c r="M171" s="54">
        <v>-0.22792631240187564</v>
      </c>
      <c r="N171" s="54">
        <v>-0.18419079359049517</v>
      </c>
      <c r="O171" s="54">
        <v>-0.20327763201804261</v>
      </c>
      <c r="P171" s="54">
        <v>-0.56815960066289306</v>
      </c>
      <c r="Q171" s="54">
        <v>0.22610972826346651</v>
      </c>
      <c r="R171" s="54">
        <v>-0.32153041405335292</v>
      </c>
      <c r="S171" s="54">
        <v>-0.23647979270848202</v>
      </c>
      <c r="T171" s="54">
        <v>0.36539120430492128</v>
      </c>
      <c r="U171" s="54">
        <v>-0.67597248760702222</v>
      </c>
      <c r="V171" s="54">
        <v>-0.32546531956821567</v>
      </c>
      <c r="W171" s="54">
        <v>-0.26960332055457686</v>
      </c>
    </row>
    <row r="172" spans="3:23" x14ac:dyDescent="0.25">
      <c r="C172" s="52">
        <v>1</v>
      </c>
      <c r="D172" s="55">
        <v>-0.27361668452493498</v>
      </c>
      <c r="E172" s="55">
        <v>-0.23654025007750332</v>
      </c>
      <c r="F172" s="55">
        <v>-0.25445762730753541</v>
      </c>
      <c r="G172" s="55">
        <v>-0.50395326776218841</v>
      </c>
      <c r="H172" s="55">
        <v>0.15011638586445364</v>
      </c>
      <c r="I172" s="55">
        <v>9.0811986350473231E-2</v>
      </c>
      <c r="J172" s="55">
        <v>-0.32867757624321903</v>
      </c>
      <c r="K172" s="55">
        <v>-0.29966845192552916</v>
      </c>
      <c r="L172" s="55">
        <v>-0.20299417752824858</v>
      </c>
      <c r="M172" s="55">
        <v>-0.25573536404133362</v>
      </c>
      <c r="N172" s="55">
        <v>-0.24615530828037832</v>
      </c>
      <c r="O172" s="55">
        <v>-0.36800682860743278</v>
      </c>
      <c r="P172" s="55">
        <v>-0.39692437111540435</v>
      </c>
      <c r="Q172" s="55">
        <v>0.16380663393583994</v>
      </c>
      <c r="R172" s="55">
        <v>-0.44453057210950064</v>
      </c>
      <c r="S172" s="55">
        <v>-0.32551872186862302</v>
      </c>
      <c r="T172" s="55">
        <v>0.50941091320187648</v>
      </c>
      <c r="U172" s="55">
        <v>-0.49867043634534169</v>
      </c>
      <c r="V172" s="55">
        <v>-0.29396220809455126</v>
      </c>
      <c r="W172" s="55">
        <v>-0.29085639595364704</v>
      </c>
    </row>
    <row r="173" spans="3:23" x14ac:dyDescent="0.25">
      <c r="C173" s="51">
        <v>1</v>
      </c>
      <c r="D173" s="54">
        <v>-0.5</v>
      </c>
      <c r="E173" s="54">
        <v>-0.5</v>
      </c>
      <c r="F173" s="54">
        <v>-0.5</v>
      </c>
      <c r="G173" s="54">
        <v>-0.5</v>
      </c>
      <c r="H173" s="54">
        <v>0.50000000000000011</v>
      </c>
      <c r="I173" s="54">
        <v>0.49999999999999983</v>
      </c>
      <c r="J173" s="54">
        <v>-0.5</v>
      </c>
      <c r="K173" s="54">
        <v>-0.5</v>
      </c>
      <c r="L173" s="54">
        <v>0.50000000000000067</v>
      </c>
      <c r="M173" s="54">
        <v>-0.5</v>
      </c>
      <c r="N173" s="54">
        <v>-0.4999999999999955</v>
      </c>
      <c r="O173" s="54">
        <v>-0.5</v>
      </c>
      <c r="P173" s="54">
        <v>-0.50000000000000011</v>
      </c>
      <c r="Q173" s="54">
        <v>0.5</v>
      </c>
      <c r="R173" s="54">
        <v>-0.49999999999999922</v>
      </c>
      <c r="S173" s="54">
        <v>-0.50000000000000022</v>
      </c>
      <c r="T173" s="54">
        <v>0.5</v>
      </c>
      <c r="U173" s="54">
        <v>-0.49999999999999989</v>
      </c>
      <c r="V173" s="54">
        <v>-0.5</v>
      </c>
      <c r="W173" s="54">
        <v>-0.5</v>
      </c>
    </row>
    <row r="174" spans="3:23" x14ac:dyDescent="0.25">
      <c r="C174" s="52">
        <v>1</v>
      </c>
      <c r="D174" s="55">
        <v>-0.33333333333333331</v>
      </c>
      <c r="E174" s="55">
        <v>-0.33333333333333337</v>
      </c>
      <c r="F174" s="55">
        <v>-0.33333333333333326</v>
      </c>
      <c r="G174" s="55">
        <v>-0.33333333333333337</v>
      </c>
      <c r="H174" s="55">
        <v>0.33333333333333348</v>
      </c>
      <c r="I174" s="55">
        <v>0.33333333333333331</v>
      </c>
      <c r="J174" s="55">
        <v>-0.33333333333333326</v>
      </c>
      <c r="K174" s="55">
        <v>-0.2231404958677686</v>
      </c>
      <c r="L174" s="55">
        <v>-8.9907157831685916E-2</v>
      </c>
      <c r="M174" s="55">
        <v>-0.20013852690613465</v>
      </c>
      <c r="N174" s="55">
        <v>-0.15626139290259811</v>
      </c>
      <c r="O174" s="55">
        <v>-0.11854699460938679</v>
      </c>
      <c r="P174" s="55">
        <v>-0.33420871067135144</v>
      </c>
      <c r="Q174" s="55">
        <v>0.37193237415800096</v>
      </c>
      <c r="R174" s="55">
        <v>-0.37284158302009868</v>
      </c>
      <c r="S174" s="55">
        <v>-0.31494208772649473</v>
      </c>
      <c r="T174" s="55">
        <v>0.35759172010276996</v>
      </c>
      <c r="U174" s="55">
        <v>-0.22966970642070994</v>
      </c>
      <c r="V174" s="55">
        <v>-0.33333333333333337</v>
      </c>
      <c r="W174" s="55">
        <v>-0.3333333333333332</v>
      </c>
    </row>
    <row r="175" spans="3:23" x14ac:dyDescent="0.25">
      <c r="C175" s="51">
        <v>1</v>
      </c>
      <c r="D175" s="54">
        <v>-0.5</v>
      </c>
      <c r="E175" s="54">
        <v>-0.5</v>
      </c>
      <c r="F175" s="54">
        <v>-0.5</v>
      </c>
      <c r="G175" s="54">
        <v>-0.5</v>
      </c>
      <c r="H175" s="54">
        <v>0.50000000000000011</v>
      </c>
      <c r="I175" s="54">
        <v>0.5</v>
      </c>
      <c r="J175" s="54">
        <v>-0.49999999999999994</v>
      </c>
      <c r="K175" s="54">
        <v>-0.5</v>
      </c>
      <c r="L175" s="54">
        <v>-0.5</v>
      </c>
      <c r="M175" s="54">
        <v>-0.49999999999999994</v>
      </c>
      <c r="N175" s="54">
        <v>-0.49999999999999983</v>
      </c>
      <c r="O175" s="54">
        <v>-0.50000000000000011</v>
      </c>
      <c r="P175" s="54">
        <v>-0.49999999999999983</v>
      </c>
      <c r="Q175" s="54">
        <v>0.5</v>
      </c>
      <c r="R175" s="54">
        <v>-0.5</v>
      </c>
      <c r="S175" s="54">
        <v>-0.49999999999999983</v>
      </c>
      <c r="T175" s="54">
        <v>0.5</v>
      </c>
      <c r="U175" s="54">
        <v>-0.50000000000000011</v>
      </c>
      <c r="V175" s="54">
        <v>-0.50000000000000011</v>
      </c>
      <c r="W175" s="54">
        <v>-0.49999999999999989</v>
      </c>
    </row>
    <row r="176" spans="3:23" x14ac:dyDescent="0.25">
      <c r="C176" s="52">
        <v>1</v>
      </c>
      <c r="D176" s="55">
        <v>-0.5</v>
      </c>
      <c r="E176" s="55">
        <v>-0.5</v>
      </c>
      <c r="F176" s="55">
        <v>-0.5</v>
      </c>
      <c r="G176" s="55">
        <v>-0.5</v>
      </c>
      <c r="H176" s="55">
        <v>0.5</v>
      </c>
      <c r="I176" s="55">
        <v>0.5</v>
      </c>
      <c r="J176" s="55">
        <v>-0.49999999999999989</v>
      </c>
      <c r="K176" s="55">
        <v>-0.5</v>
      </c>
      <c r="L176" s="55">
        <v>-0.50000000000000056</v>
      </c>
      <c r="M176" s="55">
        <v>-0.50000000000000011</v>
      </c>
      <c r="N176" s="55">
        <v>-0.5</v>
      </c>
      <c r="O176" s="55">
        <v>-0.5</v>
      </c>
      <c r="P176" s="55">
        <v>-0.50000000000000011</v>
      </c>
      <c r="Q176" s="55">
        <v>0.49999999999999994</v>
      </c>
      <c r="R176" s="55">
        <v>-0.5</v>
      </c>
      <c r="S176" s="55">
        <v>-0.49999999999999983</v>
      </c>
      <c r="T176" s="55">
        <v>0.5</v>
      </c>
      <c r="U176" s="55">
        <v>-0.5</v>
      </c>
      <c r="V176" s="55">
        <v>-0.50000000000000011</v>
      </c>
      <c r="W176" s="55">
        <v>-0.49999999999999989</v>
      </c>
    </row>
    <row r="177" spans="3:23" x14ac:dyDescent="0.25">
      <c r="C177" s="51">
        <v>1</v>
      </c>
      <c r="D177" s="54">
        <v>-0.5</v>
      </c>
      <c r="E177" s="54">
        <v>-0.5</v>
      </c>
      <c r="F177" s="54">
        <v>-0.5</v>
      </c>
      <c r="G177" s="54">
        <v>-0.5</v>
      </c>
      <c r="H177" s="54">
        <v>0.50000000000000011</v>
      </c>
      <c r="I177" s="54">
        <v>0.49999999999999983</v>
      </c>
      <c r="J177" s="54">
        <v>-0.50000000000000011</v>
      </c>
      <c r="K177" s="54">
        <v>-0.5</v>
      </c>
      <c r="L177" s="54">
        <v>0.50000000000000133</v>
      </c>
      <c r="M177" s="54">
        <v>0.5</v>
      </c>
      <c r="N177" s="54">
        <v>0.5</v>
      </c>
      <c r="O177" s="54">
        <v>-0.5</v>
      </c>
      <c r="P177" s="54">
        <v>-0.49999999999999983</v>
      </c>
      <c r="Q177" s="54">
        <v>0.5</v>
      </c>
      <c r="R177" s="54">
        <v>-0.5</v>
      </c>
      <c r="S177" s="54">
        <v>-0.49999999999999967</v>
      </c>
      <c r="T177" s="54">
        <v>0.5</v>
      </c>
      <c r="U177" s="54">
        <v>-0.50000000000000011</v>
      </c>
      <c r="V177" s="54">
        <v>-0.50000000000000011</v>
      </c>
      <c r="W177" s="54">
        <v>-0.5</v>
      </c>
    </row>
    <row r="178" spans="3:23" x14ac:dyDescent="0.25">
      <c r="C178" s="52">
        <v>1</v>
      </c>
      <c r="D178" s="55">
        <v>-0.5</v>
      </c>
      <c r="E178" s="55">
        <v>-0.5</v>
      </c>
      <c r="F178" s="55">
        <v>-0.49999999999999989</v>
      </c>
      <c r="G178" s="55">
        <v>-0.5</v>
      </c>
      <c r="H178" s="55">
        <v>0.5</v>
      </c>
      <c r="I178" s="55">
        <v>0.50000000000000011</v>
      </c>
      <c r="J178" s="55">
        <v>-0.50000000000000011</v>
      </c>
      <c r="K178" s="55">
        <v>-0.5</v>
      </c>
      <c r="L178" s="55">
        <v>0.50000000000000033</v>
      </c>
      <c r="M178" s="55">
        <v>0.49999999999999972</v>
      </c>
      <c r="N178" s="55">
        <v>0.5</v>
      </c>
      <c r="O178" s="55">
        <v>-0.5</v>
      </c>
      <c r="P178" s="55">
        <v>-0.5</v>
      </c>
      <c r="Q178" s="55">
        <v>0.49999999999999994</v>
      </c>
      <c r="R178" s="55">
        <v>-0.50000000000000089</v>
      </c>
      <c r="S178" s="55">
        <v>-0.49999999999999961</v>
      </c>
      <c r="T178" s="55">
        <v>0.50000000000000011</v>
      </c>
      <c r="U178" s="55">
        <v>-0.5</v>
      </c>
      <c r="V178" s="55">
        <v>-0.49999999999999989</v>
      </c>
      <c r="W178" s="55">
        <v>-0.49999999999999989</v>
      </c>
    </row>
    <row r="179" spans="3:23" x14ac:dyDescent="0.25">
      <c r="C179" s="51">
        <v>1</v>
      </c>
      <c r="D179" s="54">
        <v>-0.5</v>
      </c>
      <c r="E179" s="54">
        <v>-0.5</v>
      </c>
      <c r="F179" s="54">
        <v>-0.50000000000000011</v>
      </c>
      <c r="G179" s="54">
        <v>-0.49999999999999978</v>
      </c>
      <c r="H179" s="54">
        <v>0.5</v>
      </c>
      <c r="I179" s="54">
        <v>0.49999999999999989</v>
      </c>
      <c r="J179" s="54">
        <v>-0.5</v>
      </c>
      <c r="K179" s="54">
        <v>-0.5</v>
      </c>
      <c r="L179" s="54">
        <v>0.5</v>
      </c>
      <c r="M179" s="54">
        <v>0.49999999999999983</v>
      </c>
      <c r="N179" s="54">
        <v>0.5</v>
      </c>
      <c r="O179" s="54">
        <v>-0.5</v>
      </c>
      <c r="P179" s="54">
        <v>-0.50000000000000011</v>
      </c>
      <c r="Q179" s="54">
        <v>0.49999999999999994</v>
      </c>
      <c r="R179" s="54">
        <v>-0.5</v>
      </c>
      <c r="S179" s="54">
        <v>-0.49999999999999956</v>
      </c>
      <c r="T179" s="54">
        <v>0.49999999999999994</v>
      </c>
      <c r="U179" s="54">
        <v>-0.49999999999999989</v>
      </c>
      <c r="V179" s="54">
        <v>-0.49999999999999989</v>
      </c>
      <c r="W179" s="54">
        <v>-0.50000000000000011</v>
      </c>
    </row>
    <row r="180" spans="3:23" x14ac:dyDescent="0.25">
      <c r="C180" s="52">
        <v>1</v>
      </c>
      <c r="D180" s="55">
        <v>-0.5</v>
      </c>
      <c r="E180" s="55">
        <v>-0.5</v>
      </c>
      <c r="F180" s="55">
        <v>-0.50000000000000011</v>
      </c>
      <c r="G180" s="55">
        <v>-0.5</v>
      </c>
      <c r="H180" s="55">
        <v>0.5</v>
      </c>
      <c r="I180" s="55">
        <v>0.5</v>
      </c>
      <c r="J180" s="55">
        <v>-0.50000000000000011</v>
      </c>
      <c r="K180" s="55">
        <v>-0.5</v>
      </c>
      <c r="L180" s="55">
        <v>0.5</v>
      </c>
      <c r="M180" s="55">
        <v>0.5</v>
      </c>
      <c r="N180" s="55">
        <v>0.5</v>
      </c>
      <c r="O180" s="55">
        <v>-0.50000000000000011</v>
      </c>
      <c r="P180" s="55">
        <v>-0.49999999999999994</v>
      </c>
      <c r="Q180" s="55">
        <v>0.5</v>
      </c>
      <c r="R180" s="55">
        <v>-0.49999999999999917</v>
      </c>
      <c r="S180" s="55">
        <v>-0.50000000000000044</v>
      </c>
      <c r="T180" s="55">
        <v>0.5</v>
      </c>
      <c r="U180" s="55">
        <v>-0.5</v>
      </c>
      <c r="V180" s="55">
        <v>-0.49999999999999989</v>
      </c>
      <c r="W180" s="55">
        <v>-0.50000000000000011</v>
      </c>
    </row>
    <row r="181" spans="3:23" x14ac:dyDescent="0.25">
      <c r="C181" s="51">
        <v>1</v>
      </c>
      <c r="D181" s="54">
        <v>-0.5</v>
      </c>
      <c r="E181" s="54">
        <v>-0.5</v>
      </c>
      <c r="F181" s="54">
        <v>-0.50000000000000011</v>
      </c>
      <c r="G181" s="54">
        <v>-0.5</v>
      </c>
      <c r="H181" s="54">
        <v>0.5</v>
      </c>
      <c r="I181" s="54">
        <v>0.5</v>
      </c>
      <c r="J181" s="54">
        <v>-0.5</v>
      </c>
      <c r="K181" s="54">
        <v>-0.5</v>
      </c>
      <c r="L181" s="54">
        <v>0.49999999999999895</v>
      </c>
      <c r="M181" s="54">
        <v>-0.49999999999999939</v>
      </c>
      <c r="N181" s="54">
        <v>-0.5</v>
      </c>
      <c r="O181" s="54">
        <v>-0.50000000000000011</v>
      </c>
      <c r="P181" s="54">
        <v>-0.50000000000000011</v>
      </c>
      <c r="Q181" s="54">
        <v>0.50000000000000011</v>
      </c>
      <c r="R181" s="54">
        <v>-0.49999999999999928</v>
      </c>
      <c r="S181" s="54">
        <v>-0.5</v>
      </c>
      <c r="T181" s="54">
        <v>0.5</v>
      </c>
      <c r="U181" s="54">
        <v>-0.50000000000000011</v>
      </c>
      <c r="V181" s="54">
        <v>-0.49999999999999989</v>
      </c>
      <c r="W181" s="54">
        <v>-0.5</v>
      </c>
    </row>
    <row r="182" spans="3:23" x14ac:dyDescent="0.25">
      <c r="C182" s="52">
        <v>1</v>
      </c>
      <c r="D182" s="55">
        <v>-0.5</v>
      </c>
      <c r="E182" s="55">
        <v>-0.5</v>
      </c>
      <c r="F182" s="55">
        <v>-0.5</v>
      </c>
      <c r="G182" s="55">
        <v>-0.5</v>
      </c>
      <c r="H182" s="55">
        <v>0.5</v>
      </c>
      <c r="I182" s="55">
        <v>0.49999999999999972</v>
      </c>
      <c r="J182" s="55">
        <v>-0.50000000000000011</v>
      </c>
      <c r="K182" s="55">
        <v>-0.5</v>
      </c>
      <c r="L182" s="55">
        <v>0.5</v>
      </c>
      <c r="M182" s="55">
        <v>-0.49999999999999956</v>
      </c>
      <c r="N182" s="55">
        <v>-0.5</v>
      </c>
      <c r="O182" s="55">
        <v>-0.5</v>
      </c>
      <c r="P182" s="55">
        <v>-0.50000000000000022</v>
      </c>
      <c r="Q182" s="55">
        <v>0.49999999999999994</v>
      </c>
      <c r="R182" s="55">
        <v>-0.5</v>
      </c>
      <c r="S182" s="55">
        <v>-0.5</v>
      </c>
      <c r="T182" s="55">
        <v>0.5</v>
      </c>
      <c r="U182" s="55">
        <v>-0.50000000000000011</v>
      </c>
      <c r="V182" s="55">
        <v>-0.5</v>
      </c>
      <c r="W182" s="55">
        <v>-0.50000000000000011</v>
      </c>
    </row>
    <row r="183" spans="3:23" x14ac:dyDescent="0.25">
      <c r="C183" s="51">
        <v>1</v>
      </c>
      <c r="D183" s="54">
        <v>-0.5</v>
      </c>
      <c r="E183" s="54">
        <v>-0.5</v>
      </c>
      <c r="F183" s="54">
        <v>-0.5</v>
      </c>
      <c r="G183" s="54">
        <v>-0.50000000000000067</v>
      </c>
      <c r="H183" s="54">
        <v>0.5</v>
      </c>
      <c r="I183" s="54">
        <v>0.50000000000000011</v>
      </c>
      <c r="J183" s="54">
        <v>-0.5</v>
      </c>
      <c r="K183" s="54">
        <v>-0.5</v>
      </c>
      <c r="L183" s="54">
        <v>0.5</v>
      </c>
      <c r="M183" s="54">
        <v>-0.50000000000000033</v>
      </c>
      <c r="N183" s="54">
        <v>-0.49999999999999928</v>
      </c>
      <c r="O183" s="54">
        <v>-0.5</v>
      </c>
      <c r="P183" s="54">
        <v>-0.5</v>
      </c>
      <c r="Q183" s="54">
        <v>0.5</v>
      </c>
      <c r="R183" s="54">
        <v>-0.49999999999999928</v>
      </c>
      <c r="S183" s="54">
        <v>-0.5</v>
      </c>
      <c r="T183" s="54">
        <v>0.5</v>
      </c>
      <c r="U183" s="54">
        <v>-0.50000000000000011</v>
      </c>
      <c r="V183" s="54">
        <v>-0.5</v>
      </c>
      <c r="W183" s="54">
        <v>-0.5</v>
      </c>
    </row>
    <row r="184" spans="3:23" x14ac:dyDescent="0.25">
      <c r="C184" s="52">
        <v>1</v>
      </c>
      <c r="D184" s="55">
        <v>-0.5</v>
      </c>
      <c r="E184" s="55">
        <v>-0.5</v>
      </c>
      <c r="F184" s="55">
        <v>-0.5</v>
      </c>
      <c r="G184" s="55">
        <v>-0.50000000000000122</v>
      </c>
      <c r="H184" s="55">
        <v>0.5</v>
      </c>
      <c r="I184" s="55">
        <v>0.49999999999999989</v>
      </c>
      <c r="J184" s="55">
        <v>-0.5</v>
      </c>
      <c r="K184" s="55">
        <v>-0.5</v>
      </c>
      <c r="L184" s="55">
        <v>0.5</v>
      </c>
      <c r="M184" s="55">
        <v>-0.5</v>
      </c>
      <c r="N184" s="55">
        <v>-0.5</v>
      </c>
      <c r="O184" s="55">
        <v>-0.50000000000000011</v>
      </c>
      <c r="P184" s="55">
        <v>-0.50000000000000011</v>
      </c>
      <c r="Q184" s="55">
        <v>0.5</v>
      </c>
      <c r="R184" s="55">
        <v>-0.50000000000000089</v>
      </c>
      <c r="S184" s="55">
        <v>-0.49999999999999961</v>
      </c>
      <c r="T184" s="55">
        <v>0.5</v>
      </c>
      <c r="U184" s="55">
        <v>-0.5</v>
      </c>
      <c r="V184" s="55">
        <v>-0.5</v>
      </c>
      <c r="W184" s="55">
        <v>-0.50000000000000011</v>
      </c>
    </row>
    <row r="185" spans="3:23" x14ac:dyDescent="0.25">
      <c r="C185" s="51">
        <v>1</v>
      </c>
      <c r="D185" s="54">
        <v>-0.32705324122531576</v>
      </c>
      <c r="E185" s="54">
        <v>-0.32960763767609735</v>
      </c>
      <c r="F185" s="54">
        <v>-0.31875926261103932</v>
      </c>
      <c r="G185" s="54">
        <v>0.33291214748819309</v>
      </c>
      <c r="H185" s="54">
        <v>0.33497333503989052</v>
      </c>
      <c r="I185" s="54">
        <v>-5.1061847693441027E-4</v>
      </c>
      <c r="J185" s="54">
        <v>-0.30575212732231566</v>
      </c>
      <c r="K185" s="54">
        <v>7.4935400516795786E-2</v>
      </c>
      <c r="L185" s="54">
        <v>0.42519955234685258</v>
      </c>
      <c r="M185" s="54">
        <v>0.22311260138457586</v>
      </c>
      <c r="N185" s="54">
        <v>0.25235150139159196</v>
      </c>
      <c r="O185" s="54">
        <v>-2.8041437882896168E-2</v>
      </c>
      <c r="P185" s="54">
        <v>-0.25074974553002255</v>
      </c>
      <c r="Q185" s="54">
        <v>0.29302692175878253</v>
      </c>
      <c r="R185" s="54">
        <v>0.1789943025763796</v>
      </c>
      <c r="S185" s="54">
        <v>-1.4189915020875993E-2</v>
      </c>
      <c r="T185" s="54">
        <v>-6.6103143066256906E-2</v>
      </c>
      <c r="U185" s="54">
        <v>-0.39653249118995254</v>
      </c>
      <c r="V185" s="54">
        <v>-0.30332131183756172</v>
      </c>
      <c r="W185" s="54">
        <v>-0.3279138484521571</v>
      </c>
    </row>
    <row r="186" spans="3:23" x14ac:dyDescent="0.25">
      <c r="C186" s="52">
        <v>1</v>
      </c>
      <c r="D186" s="55">
        <v>-0.3293447293447293</v>
      </c>
      <c r="E186" s="55">
        <v>-0.330830889540567</v>
      </c>
      <c r="F186" s="55">
        <v>-0.32276188643249043</v>
      </c>
      <c r="G186" s="55">
        <v>0.35436948958104814</v>
      </c>
      <c r="H186" s="55">
        <v>0.30270237785212017</v>
      </c>
      <c r="I186" s="55">
        <v>4.813461442894635E-2</v>
      </c>
      <c r="J186" s="55">
        <v>-0.31654335383709564</v>
      </c>
      <c r="K186" s="55">
        <v>7.6923076923076927E-2</v>
      </c>
      <c r="L186" s="55">
        <v>0.44017307944087347</v>
      </c>
      <c r="M186" s="55">
        <v>0.18834965347259944</v>
      </c>
      <c r="N186" s="55">
        <v>0.22556964267606994</v>
      </c>
      <c r="O186" s="55">
        <v>-8.5919932374552865E-2</v>
      </c>
      <c r="P186" s="55">
        <v>-0.47909483354314752</v>
      </c>
      <c r="Q186" s="55">
        <v>0.43251477021715429</v>
      </c>
      <c r="R186" s="55">
        <v>0.13095141514068703</v>
      </c>
      <c r="S186" s="55">
        <v>-8.4874142380128012E-2</v>
      </c>
      <c r="T186" s="55">
        <v>3.2244904964856394E-2</v>
      </c>
      <c r="U186" s="55">
        <v>-0.46870873823004328</v>
      </c>
      <c r="V186" s="55">
        <v>-0.31358848878356754</v>
      </c>
      <c r="W186" s="55">
        <v>-0.32868889387370548</v>
      </c>
    </row>
    <row r="187" spans="3:23" x14ac:dyDescent="0.25">
      <c r="C187" s="51">
        <v>1</v>
      </c>
      <c r="D187" s="54">
        <v>-0.24504681036359677</v>
      </c>
      <c r="E187" s="54">
        <v>-0.24729443594871192</v>
      </c>
      <c r="F187" s="54">
        <v>-0.2411584098195601</v>
      </c>
      <c r="G187" s="54">
        <v>-2.2973454354231988E-2</v>
      </c>
      <c r="H187" s="54">
        <v>0.2905565771342829</v>
      </c>
      <c r="I187" s="54">
        <v>0.36511379576653141</v>
      </c>
      <c r="J187" s="54">
        <v>-0.22390456334160661</v>
      </c>
      <c r="K187" s="54">
        <v>0.17164179104477612</v>
      </c>
      <c r="L187" s="54">
        <v>0.54516077468087787</v>
      </c>
      <c r="M187" s="54">
        <v>0.35915364657115134</v>
      </c>
      <c r="N187" s="54">
        <v>0.3845351560272729</v>
      </c>
      <c r="O187" s="54">
        <v>-8.5775450137342266E-2</v>
      </c>
      <c r="P187" s="54">
        <v>-0.36801168564326386</v>
      </c>
      <c r="Q187" s="54">
        <v>0.55171146304618612</v>
      </c>
      <c r="R187" s="54">
        <v>0.20481586460966014</v>
      </c>
      <c r="S187" s="54">
        <v>3.8649987751702183E-2</v>
      </c>
      <c r="T187" s="54">
        <v>-2.4484529932712606E-2</v>
      </c>
      <c r="U187" s="54">
        <v>-0.4534027502297025</v>
      </c>
      <c r="V187" s="54">
        <v>-0.23755879577385461</v>
      </c>
      <c r="W187" s="54">
        <v>-0.22771539555696726</v>
      </c>
    </row>
    <row r="188" spans="3:23" x14ac:dyDescent="0.25">
      <c r="C188" s="52">
        <v>1</v>
      </c>
      <c r="D188" s="55">
        <v>-0.24595612674495901</v>
      </c>
      <c r="E188" s="55">
        <v>-0.24785631517960602</v>
      </c>
      <c r="F188" s="55">
        <v>-0.24313618827618863</v>
      </c>
      <c r="G188" s="55">
        <v>-0.25426614054432028</v>
      </c>
      <c r="H188" s="55">
        <v>0.27452321023659942</v>
      </c>
      <c r="I188" s="55">
        <v>0.35151010037851621</v>
      </c>
      <c r="J188" s="55">
        <v>-0.22924811117358843</v>
      </c>
      <c r="K188" s="55">
        <v>0.17572463768115942</v>
      </c>
      <c r="L188" s="55">
        <v>0.51058670585932941</v>
      </c>
      <c r="M188" s="55">
        <v>0.33641775508424593</v>
      </c>
      <c r="N188" s="55">
        <v>0.37500501860771374</v>
      </c>
      <c r="O188" s="55">
        <v>7.9623244346703221E-3</v>
      </c>
      <c r="P188" s="55">
        <v>-0.29797935965247102</v>
      </c>
      <c r="Q188" s="55">
        <v>0.62444600974081343</v>
      </c>
      <c r="R188" s="55">
        <v>0.17132826512219429</v>
      </c>
      <c r="S188" s="55">
        <v>7.2557533613492431E-2</v>
      </c>
      <c r="T188" s="55">
        <v>2.3772900764746821E-2</v>
      </c>
      <c r="U188" s="55">
        <v>-0.50854532734297442</v>
      </c>
      <c r="V188" s="55">
        <v>-0.24119455538881124</v>
      </c>
      <c r="W188" s="55">
        <v>-0.23104405238299128</v>
      </c>
    </row>
    <row r="189" spans="3:23" x14ac:dyDescent="0.25">
      <c r="C189" s="51">
        <v>1</v>
      </c>
      <c r="D189" s="54">
        <v>-0.32050440036779193</v>
      </c>
      <c r="E189" s="54">
        <v>-0.30367947196248152</v>
      </c>
      <c r="F189" s="54">
        <v>-0.30019856474061979</v>
      </c>
      <c r="G189" s="54">
        <v>-0.12533011250043755</v>
      </c>
      <c r="H189" s="54">
        <v>0.31410229003365336</v>
      </c>
      <c r="I189" s="54">
        <v>0.43558403559425624</v>
      </c>
      <c r="J189" s="54">
        <v>-0.29223146596544441</v>
      </c>
      <c r="K189" s="54">
        <v>0.15647226173541962</v>
      </c>
      <c r="L189" s="54">
        <v>0.50571773433313461</v>
      </c>
      <c r="M189" s="54">
        <v>0.25159913819957203</v>
      </c>
      <c r="N189" s="54">
        <v>0.30562087009315586</v>
      </c>
      <c r="O189" s="54">
        <v>-4.5291788518786708E-2</v>
      </c>
      <c r="P189" s="54">
        <v>-0.38710076450030761</v>
      </c>
      <c r="Q189" s="54">
        <v>0.79198251431960198</v>
      </c>
      <c r="R189" s="54">
        <v>-2.5097741963484122E-2</v>
      </c>
      <c r="S189" s="54">
        <v>4.8174640078569664E-3</v>
      </c>
      <c r="T189" s="54">
        <v>4.1690387797907638E-2</v>
      </c>
      <c r="U189" s="54">
        <v>-0.55824979379436834</v>
      </c>
      <c r="V189" s="54">
        <v>-0.27711988715916558</v>
      </c>
      <c r="W189" s="54">
        <v>-0.22701360200769197</v>
      </c>
    </row>
    <row r="190" spans="3:23" x14ac:dyDescent="0.25">
      <c r="C190" s="52">
        <v>1</v>
      </c>
      <c r="D190" s="55">
        <v>-0.23933941879437318</v>
      </c>
      <c r="E190" s="55">
        <v>-0.23126412797774298</v>
      </c>
      <c r="F190" s="55">
        <v>-0.22168412864062279</v>
      </c>
      <c r="G190" s="55">
        <v>3.0595891417712785E-2</v>
      </c>
      <c r="H190" s="55">
        <v>0.28279328476636739</v>
      </c>
      <c r="I190" s="55">
        <v>0.43152582883778595</v>
      </c>
      <c r="J190" s="55">
        <v>-0.20844647685932421</v>
      </c>
      <c r="K190" s="55">
        <v>0.22007042253521128</v>
      </c>
      <c r="L190" s="55">
        <v>0.479368370649077</v>
      </c>
      <c r="M190" s="55">
        <v>0.32276913253643369</v>
      </c>
      <c r="N190" s="55">
        <v>0.35636965668248005</v>
      </c>
      <c r="O190" s="55">
        <v>-0.10238700155305101</v>
      </c>
      <c r="P190" s="55">
        <v>-0.24680060130397247</v>
      </c>
      <c r="Q190" s="55">
        <v>0.55293728239275575</v>
      </c>
      <c r="R190" s="55">
        <v>7.4012307200914132E-2</v>
      </c>
      <c r="S190" s="55">
        <v>5.7065235100233598E-2</v>
      </c>
      <c r="T190" s="55">
        <v>-6.8915609115487525E-2</v>
      </c>
      <c r="U190" s="55">
        <v>-0.38901332289247437</v>
      </c>
      <c r="V190" s="55">
        <v>-0.21544831016922672</v>
      </c>
      <c r="W190" s="55">
        <v>-0.18083351458909594</v>
      </c>
    </row>
    <row r="191" spans="3:23" x14ac:dyDescent="0.25">
      <c r="C191" s="51">
        <v>1</v>
      </c>
      <c r="D191" s="54">
        <v>-0.27582352154947204</v>
      </c>
      <c r="E191" s="54">
        <v>-0.26825824669490433</v>
      </c>
      <c r="F191" s="54">
        <v>-0.25998892076498475</v>
      </c>
      <c r="G191" s="54">
        <v>-8.2830432448930291E-2</v>
      </c>
      <c r="H191" s="54">
        <v>0.25208651157036105</v>
      </c>
      <c r="I191" s="54">
        <v>0.32846372628409437</v>
      </c>
      <c r="J191" s="54">
        <v>-0.25226125087109563</v>
      </c>
      <c r="K191" s="54">
        <v>0.15394088669950731</v>
      </c>
      <c r="L191" s="54">
        <v>0.45753508984757635</v>
      </c>
      <c r="M191" s="54">
        <v>0.32034532487893708</v>
      </c>
      <c r="N191" s="54">
        <v>0.35501554534613816</v>
      </c>
      <c r="O191" s="54">
        <v>-0.14657711356441644</v>
      </c>
      <c r="P191" s="54">
        <v>-0.4066165858346566</v>
      </c>
      <c r="Q191" s="54">
        <v>0.33597255837680745</v>
      </c>
      <c r="R191" s="54">
        <v>7.3676156398913367E-2</v>
      </c>
      <c r="S191" s="54">
        <v>3.1853431632695196E-2</v>
      </c>
      <c r="T191" s="54">
        <v>2.4191534170477893E-2</v>
      </c>
      <c r="U191" s="54">
        <v>-0.222227730591956</v>
      </c>
      <c r="V191" s="54">
        <v>-0.2537711821673152</v>
      </c>
      <c r="W191" s="54">
        <v>-0.21291731089644522</v>
      </c>
    </row>
    <row r="192" spans="3:23" x14ac:dyDescent="0.25">
      <c r="C192" s="52">
        <v>1</v>
      </c>
      <c r="D192" s="55">
        <v>-0.23770119418483907</v>
      </c>
      <c r="E192" s="55">
        <v>-0.23463562636604166</v>
      </c>
      <c r="F192" s="55">
        <v>-0.23089414076200396</v>
      </c>
      <c r="G192" s="55">
        <v>-0.50273190803744461</v>
      </c>
      <c r="H192" s="55">
        <v>0.26186888457645835</v>
      </c>
      <c r="I192" s="55">
        <v>0.30835219503919931</v>
      </c>
      <c r="J192" s="55">
        <v>-0.21645913210814238</v>
      </c>
      <c r="K192" s="55">
        <v>0.2565173796791444</v>
      </c>
      <c r="L192" s="55">
        <v>0.4733504873494343</v>
      </c>
      <c r="M192" s="55">
        <v>0.47011121811678513</v>
      </c>
      <c r="N192" s="55">
        <v>0.45948832062841788</v>
      </c>
      <c r="O192" s="55">
        <v>7.2422897219604737E-2</v>
      </c>
      <c r="P192" s="55">
        <v>-0.20847556251189284</v>
      </c>
      <c r="Q192" s="55">
        <v>0.35390323306496907</v>
      </c>
      <c r="R192" s="55">
        <v>3.9877158354404599E-2</v>
      </c>
      <c r="S192" s="55">
        <v>9.8590653802390626E-2</v>
      </c>
      <c r="T192" s="55">
        <v>2.4015548592652394E-2</v>
      </c>
      <c r="U192" s="55">
        <v>-0.46564113014571346</v>
      </c>
      <c r="V192" s="55">
        <v>-0.23484815145696386</v>
      </c>
      <c r="W192" s="55">
        <v>-0.18041936368785513</v>
      </c>
    </row>
    <row r="193" spans="3:23" x14ac:dyDescent="0.25">
      <c r="C193" s="51">
        <v>1</v>
      </c>
      <c r="D193" s="54">
        <v>-0.23992322456813819</v>
      </c>
      <c r="E193" s="54">
        <v>-0.23687964296811007</v>
      </c>
      <c r="F193" s="54">
        <v>-0.23479753889509844</v>
      </c>
      <c r="G193" s="54">
        <v>-0.33263313075458661</v>
      </c>
      <c r="H193" s="54">
        <v>0.2771689539297954</v>
      </c>
      <c r="I193" s="54">
        <v>0.3715662088830069</v>
      </c>
      <c r="J193" s="54">
        <v>-0.21866046908968817</v>
      </c>
      <c r="K193" s="54">
        <v>0.33294392523364486</v>
      </c>
      <c r="L193" s="54">
        <v>0.53421436513324028</v>
      </c>
      <c r="M193" s="54">
        <v>0.48026550286960629</v>
      </c>
      <c r="N193" s="54">
        <v>0.45310071350618719</v>
      </c>
      <c r="O193" s="54">
        <v>-0.12692220729724207</v>
      </c>
      <c r="P193" s="54">
        <v>-0.18582589866341337</v>
      </c>
      <c r="Q193" s="54">
        <v>0.39911492577075885</v>
      </c>
      <c r="R193" s="54">
        <v>4.9804007031720325E-2</v>
      </c>
      <c r="S193" s="54">
        <v>0.11295676731942042</v>
      </c>
      <c r="T193" s="54">
        <v>-7.9391003607224599E-5</v>
      </c>
      <c r="U193" s="54">
        <v>-0.48679853514131544</v>
      </c>
      <c r="V193" s="54">
        <v>-0.23277017114212908</v>
      </c>
      <c r="W193" s="54">
        <v>-0.19474322540932537</v>
      </c>
    </row>
    <row r="194" spans="3:23" x14ac:dyDescent="0.25">
      <c r="C194" s="52">
        <v>1</v>
      </c>
      <c r="D194" s="55">
        <v>-0.17448713166728838</v>
      </c>
      <c r="E194" s="55">
        <v>-0.17629630245256522</v>
      </c>
      <c r="F194" s="55">
        <v>-0.17231967678272397</v>
      </c>
      <c r="G194" s="55">
        <v>-0.49068632448684302</v>
      </c>
      <c r="H194" s="55">
        <v>0.20623985210384188</v>
      </c>
      <c r="I194" s="55">
        <v>0.37906557039715072</v>
      </c>
      <c r="J194" s="55">
        <v>-0.15798130307094332</v>
      </c>
      <c r="K194" s="55">
        <v>0.16456582633053218</v>
      </c>
      <c r="L194" s="55">
        <v>0.43407108412788592</v>
      </c>
      <c r="M194" s="55">
        <v>0.29142112813434234</v>
      </c>
      <c r="N194" s="55">
        <v>0.33689248212096651</v>
      </c>
      <c r="O194" s="55">
        <v>-0.24684400002188336</v>
      </c>
      <c r="P194" s="55">
        <v>-0.37425128332746077</v>
      </c>
      <c r="Q194" s="55">
        <v>7.1308653664006627E-2</v>
      </c>
      <c r="R194" s="55">
        <v>0.17910084195370168</v>
      </c>
      <c r="S194" s="55">
        <v>0.13685957796257592</v>
      </c>
      <c r="T194" s="55">
        <v>-4.852979909806255E-3</v>
      </c>
      <c r="U194" s="55">
        <v>-0.31545735457096774</v>
      </c>
      <c r="V194" s="55">
        <v>-0.17436689716818565</v>
      </c>
      <c r="W194" s="55">
        <v>-0.14950095392865137</v>
      </c>
    </row>
    <row r="195" spans="3:23" x14ac:dyDescent="0.25">
      <c r="C195" s="51">
        <v>1</v>
      </c>
      <c r="D195" s="54">
        <v>-0.22067081643919062</v>
      </c>
      <c r="E195" s="54">
        <v>-0.21684796684796687</v>
      </c>
      <c r="F195" s="54">
        <v>-0.2189276534465292</v>
      </c>
      <c r="G195" s="54">
        <v>-0.33074742201084023</v>
      </c>
      <c r="H195" s="54">
        <v>0.21371554780514809</v>
      </c>
      <c r="I195" s="54">
        <v>0.34424882715867861</v>
      </c>
      <c r="J195" s="54">
        <v>-0.21100355756851524</v>
      </c>
      <c r="K195" s="54">
        <v>9.7586029789419562E-2</v>
      </c>
      <c r="L195" s="54">
        <v>0.3064281794147295</v>
      </c>
      <c r="M195" s="54">
        <v>0.16785585736006153</v>
      </c>
      <c r="N195" s="54">
        <v>0.22200242134476408</v>
      </c>
      <c r="O195" s="54">
        <v>-0.27997803569969665</v>
      </c>
      <c r="P195" s="54">
        <v>-0.32706563705848873</v>
      </c>
      <c r="Q195" s="54">
        <v>9.4304661440097193E-2</v>
      </c>
      <c r="R195" s="54">
        <v>7.6068067686304891E-2</v>
      </c>
      <c r="S195" s="54">
        <v>8.254911151796876E-2</v>
      </c>
      <c r="T195" s="54">
        <v>5.7609439298118133E-2</v>
      </c>
      <c r="U195" s="54">
        <v>-0.42327501220789482</v>
      </c>
      <c r="V195" s="54">
        <v>-0.23792205465643015</v>
      </c>
      <c r="W195" s="54">
        <v>-0.17419619692309657</v>
      </c>
    </row>
    <row r="196" spans="3:23" x14ac:dyDescent="0.25">
      <c r="C196" s="52">
        <v>1</v>
      </c>
      <c r="D196" s="55">
        <v>-0.24808161841646317</v>
      </c>
      <c r="E196" s="55">
        <v>-0.23679212456867804</v>
      </c>
      <c r="F196" s="55">
        <v>-0.23988900844941874</v>
      </c>
      <c r="G196" s="55">
        <v>-0.45568103470837856</v>
      </c>
      <c r="H196" s="55">
        <v>0.22967584389094348</v>
      </c>
      <c r="I196" s="55">
        <v>0.29102191514154951</v>
      </c>
      <c r="J196" s="55">
        <v>-0.25311368907712117</v>
      </c>
      <c r="K196" s="55">
        <v>0.15040788579197828</v>
      </c>
      <c r="L196" s="55">
        <v>0.39915597582887868</v>
      </c>
      <c r="M196" s="55">
        <v>0.22854908966639045</v>
      </c>
      <c r="N196" s="55">
        <v>0.30157344157249361</v>
      </c>
      <c r="O196" s="55">
        <v>-6.8586804366067802E-2</v>
      </c>
      <c r="P196" s="55">
        <v>-0.31656946954501336</v>
      </c>
      <c r="Q196" s="55">
        <v>0.33398769015059909</v>
      </c>
      <c r="R196" s="55">
        <v>0.10598054394691223</v>
      </c>
      <c r="S196" s="55">
        <v>5.5043390708817471E-3</v>
      </c>
      <c r="T196" s="55">
        <v>0.10841916008722786</v>
      </c>
      <c r="U196" s="55">
        <v>-0.46966355351095085</v>
      </c>
      <c r="V196" s="55">
        <v>-0.2745706300437491</v>
      </c>
      <c r="W196" s="55">
        <v>-0.21242599004034651</v>
      </c>
    </row>
    <row r="197" spans="3:23" x14ac:dyDescent="0.25">
      <c r="C197" s="51">
        <v>1</v>
      </c>
      <c r="D197" s="54">
        <v>-0.1777433716935497</v>
      </c>
      <c r="E197" s="54">
        <v>-0.17771089654198519</v>
      </c>
      <c r="F197" s="54">
        <v>-0.17278184084914514</v>
      </c>
      <c r="G197" s="54">
        <v>9.1702175429291446E-2</v>
      </c>
      <c r="H197" s="54">
        <v>0.10879908535283113</v>
      </c>
      <c r="I197" s="54">
        <v>-5.7877449861179743E-2</v>
      </c>
      <c r="J197" s="54">
        <v>-0.16915387326636572</v>
      </c>
      <c r="K197" s="54">
        <v>0.16105417276720355</v>
      </c>
      <c r="L197" s="54">
        <v>0.3399497041931816</v>
      </c>
      <c r="M197" s="54">
        <v>0.18071795230795537</v>
      </c>
      <c r="N197" s="54">
        <v>0.26621860037180572</v>
      </c>
      <c r="O197" s="54">
        <v>0.18584766049057433</v>
      </c>
      <c r="P197" s="54">
        <v>-3.3645914154900883E-2</v>
      </c>
      <c r="Q197" s="54">
        <v>-7.5132934189786879E-2</v>
      </c>
      <c r="R197" s="54">
        <v>0.19108482047951261</v>
      </c>
      <c r="S197" s="54">
        <v>9.7076834543003088E-2</v>
      </c>
      <c r="T197" s="54">
        <v>-3.8260845103985162E-2</v>
      </c>
      <c r="U197" s="54">
        <v>-0.34121947618514337</v>
      </c>
      <c r="V197" s="54">
        <v>-0.17200064832145701</v>
      </c>
      <c r="W197" s="54">
        <v>-0.17047591438917667</v>
      </c>
    </row>
    <row r="198" spans="3:23" x14ac:dyDescent="0.25">
      <c r="C198" s="52">
        <v>1</v>
      </c>
      <c r="D198" s="55">
        <v>-0.17865666553017398</v>
      </c>
      <c r="E198" s="55">
        <v>-0.1814661023716363</v>
      </c>
      <c r="F198" s="55">
        <v>-0.17539865787327036</v>
      </c>
      <c r="G198" s="55">
        <v>-0.2080571256016959</v>
      </c>
      <c r="H198" s="55">
        <v>0.23696811410461019</v>
      </c>
      <c r="I198" s="55">
        <v>0.39358945037073584</v>
      </c>
      <c r="J198" s="55">
        <v>-0.14896487697900038</v>
      </c>
      <c r="K198" s="55">
        <v>0.36164436687996909</v>
      </c>
      <c r="L198" s="55">
        <v>0.51423537634733663</v>
      </c>
      <c r="M198" s="55">
        <v>0.38262666009265295</v>
      </c>
      <c r="N198" s="55">
        <v>0.45673881154774854</v>
      </c>
      <c r="O198" s="55">
        <v>7.2021260881977203E-2</v>
      </c>
      <c r="P198" s="55">
        <v>-0.13248186682207763</v>
      </c>
      <c r="Q198" s="55">
        <v>0.11307726385014993</v>
      </c>
      <c r="R198" s="55">
        <v>0.16047881980713585</v>
      </c>
      <c r="S198" s="55">
        <v>0.25590491254727105</v>
      </c>
      <c r="T198" s="55">
        <v>-8.7444681459295098E-2</v>
      </c>
      <c r="U198" s="55">
        <v>-0.23217161096965197</v>
      </c>
      <c r="V198" s="55">
        <v>-0.17848278186438984</v>
      </c>
      <c r="W198" s="55">
        <v>-0.12911579959516392</v>
      </c>
    </row>
    <row r="199" spans="3:23" x14ac:dyDescent="0.25">
      <c r="C199" s="51">
        <v>1</v>
      </c>
      <c r="D199" s="54">
        <v>-0.19283125251711639</v>
      </c>
      <c r="E199" s="54">
        <v>-0.19640209067703901</v>
      </c>
      <c r="F199" s="54">
        <v>-0.18492016152664714</v>
      </c>
      <c r="G199" s="54">
        <v>-0.12519590225371105</v>
      </c>
      <c r="H199" s="54">
        <v>0.28252836974940909</v>
      </c>
      <c r="I199" s="54">
        <v>0.50028368710092619</v>
      </c>
      <c r="J199" s="54">
        <v>-0.15952586001910746</v>
      </c>
      <c r="K199" s="54">
        <v>0.20909090909090897</v>
      </c>
      <c r="L199" s="54">
        <v>0.45889681554908474</v>
      </c>
      <c r="M199" s="54">
        <v>0.27014992228090778</v>
      </c>
      <c r="N199" s="54">
        <v>0.32242608641230419</v>
      </c>
      <c r="O199" s="54">
        <v>3.4958687528677132E-2</v>
      </c>
      <c r="P199" s="54">
        <v>-0.26323865139787667</v>
      </c>
      <c r="Q199" s="54">
        <v>-0.11022591925370902</v>
      </c>
      <c r="R199" s="54">
        <v>0.21164806314201776</v>
      </c>
      <c r="S199" s="54">
        <v>0.16427837873068502</v>
      </c>
      <c r="T199" s="54">
        <v>-0.10631200597507703</v>
      </c>
      <c r="U199" s="54">
        <v>-0.23559278184420379</v>
      </c>
      <c r="V199" s="54">
        <v>-0.19243179509652097</v>
      </c>
      <c r="W199" s="54">
        <v>-0.13890878517906691</v>
      </c>
    </row>
    <row r="200" spans="3:23" x14ac:dyDescent="0.25">
      <c r="C200" s="52">
        <v>1</v>
      </c>
      <c r="D200" s="55">
        <v>-0.17945385375627859</v>
      </c>
      <c r="E200" s="55">
        <v>-0.18207082453692119</v>
      </c>
      <c r="F200" s="55">
        <v>-0.17691355334050904</v>
      </c>
      <c r="G200" s="55">
        <v>-0.1424621725158558</v>
      </c>
      <c r="H200" s="55">
        <v>0.25469969514694668</v>
      </c>
      <c r="I200" s="55">
        <v>0.54529135962496367</v>
      </c>
      <c r="J200" s="55">
        <v>-0.154685034305033</v>
      </c>
      <c r="K200" s="55">
        <v>0.25772162053750491</v>
      </c>
      <c r="L200" s="55">
        <v>0.35384852361925984</v>
      </c>
      <c r="M200" s="55">
        <v>0.34001026710866555</v>
      </c>
      <c r="N200" s="55">
        <v>0.38152299700079101</v>
      </c>
      <c r="O200" s="55">
        <v>0.17414235655194563</v>
      </c>
      <c r="P200" s="55">
        <v>-0.1476713992670001</v>
      </c>
      <c r="Q200" s="55">
        <v>-0.10184627168409839</v>
      </c>
      <c r="R200" s="55">
        <v>0.255792816093044</v>
      </c>
      <c r="S200" s="55">
        <v>0.15479489551903078</v>
      </c>
      <c r="T200" s="55">
        <v>-2.7637747885217171E-2</v>
      </c>
      <c r="U200" s="55">
        <v>-0.16865764036234202</v>
      </c>
      <c r="V200" s="55">
        <v>-0.17973305410351081</v>
      </c>
      <c r="W200" s="55">
        <v>-0.13568424034773763</v>
      </c>
    </row>
    <row r="201" spans="3:23" x14ac:dyDescent="0.25">
      <c r="C201" s="51">
        <v>1</v>
      </c>
      <c r="D201" s="54">
        <v>-0.18610107158709027</v>
      </c>
      <c r="E201" s="54">
        <v>-0.18859345620016163</v>
      </c>
      <c r="F201" s="54">
        <v>-0.20199356119878265</v>
      </c>
      <c r="G201" s="54">
        <v>-0.22499581732439838</v>
      </c>
      <c r="H201" s="54">
        <v>0.32216224967817425</v>
      </c>
      <c r="I201" s="54">
        <v>0.41247444011659712</v>
      </c>
      <c r="J201" s="54">
        <v>-0.18108710901874039</v>
      </c>
      <c r="K201" s="54">
        <v>0.1707589285714286</v>
      </c>
      <c r="L201" s="54">
        <v>0.35732959715745322</v>
      </c>
      <c r="M201" s="54">
        <v>0.27203963224319394</v>
      </c>
      <c r="N201" s="54">
        <v>0.32710354974810896</v>
      </c>
      <c r="O201" s="54">
        <v>0.17513865931930817</v>
      </c>
      <c r="P201" s="54">
        <v>-0.13780054026832197</v>
      </c>
      <c r="Q201" s="54">
        <v>-6.4819542506539804E-2</v>
      </c>
      <c r="R201" s="54">
        <v>0.23495299538800754</v>
      </c>
      <c r="S201" s="54">
        <v>0.10854933730697991</v>
      </c>
      <c r="T201" s="54">
        <v>-8.4589536648471599E-3</v>
      </c>
      <c r="U201" s="54">
        <v>-0.31847027040403708</v>
      </c>
      <c r="V201" s="54">
        <v>-0.22024113176660562</v>
      </c>
      <c r="W201" s="54">
        <v>-0.15845836434375399</v>
      </c>
    </row>
    <row r="202" spans="3:23" x14ac:dyDescent="0.25">
      <c r="C202" s="52">
        <v>1</v>
      </c>
      <c r="D202" s="55">
        <v>-0.18265530843880831</v>
      </c>
      <c r="E202" s="55">
        <v>-0.18552429373662513</v>
      </c>
      <c r="F202" s="55">
        <v>-0.19262432271533736</v>
      </c>
      <c r="G202" s="55">
        <v>-2.3973708555144687E-2</v>
      </c>
      <c r="H202" s="55">
        <v>0.30810858908500555</v>
      </c>
      <c r="I202" s="55">
        <v>0.48912009487330677</v>
      </c>
      <c r="J202" s="55">
        <v>-0.16835597601202398</v>
      </c>
      <c r="K202" s="55">
        <v>0.15445402298850577</v>
      </c>
      <c r="L202" s="55">
        <v>0.40864879711393276</v>
      </c>
      <c r="M202" s="55">
        <v>0.32919479956342002</v>
      </c>
      <c r="N202" s="55">
        <v>0.37857196555992223</v>
      </c>
      <c r="O202" s="55">
        <v>4.3434999425186048E-2</v>
      </c>
      <c r="P202" s="55">
        <v>-0.32722617230681933</v>
      </c>
      <c r="Q202" s="55">
        <v>0.12869368170713452</v>
      </c>
      <c r="R202" s="55">
        <v>0.19296221982797843</v>
      </c>
      <c r="S202" s="55">
        <v>0.19100479565073392</v>
      </c>
      <c r="T202" s="55">
        <v>-6.9442039544233003E-2</v>
      </c>
      <c r="U202" s="55">
        <v>-0.47011671479840944</v>
      </c>
      <c r="V202" s="55">
        <v>-0.2033143172602899</v>
      </c>
      <c r="W202" s="55">
        <v>-0.14876907584293089</v>
      </c>
    </row>
    <row r="203" spans="3:23" x14ac:dyDescent="0.25">
      <c r="C203" s="51">
        <v>1</v>
      </c>
      <c r="D203" s="54">
        <v>-0.20511157834063642</v>
      </c>
      <c r="E203" s="54">
        <v>-0.20457826836197654</v>
      </c>
      <c r="F203" s="54">
        <v>-0.23984160368232252</v>
      </c>
      <c r="G203" s="54">
        <v>-0.29011154463045652</v>
      </c>
      <c r="H203" s="54">
        <v>0.33251751056580875</v>
      </c>
      <c r="I203" s="54">
        <v>0.22628947150319415</v>
      </c>
      <c r="J203" s="54">
        <v>-0.23321703468936217</v>
      </c>
      <c r="K203" s="54">
        <v>-4.9091801669120553E-3</v>
      </c>
      <c r="L203" s="54">
        <v>0.29211894310433406</v>
      </c>
      <c r="M203" s="54">
        <v>0.17719689505108299</v>
      </c>
      <c r="N203" s="54">
        <v>0.24295511063739425</v>
      </c>
      <c r="O203" s="54">
        <v>-0.1929885871458972</v>
      </c>
      <c r="P203" s="54">
        <v>-0.28448367692374615</v>
      </c>
      <c r="Q203" s="54">
        <v>3.2326972022365459E-2</v>
      </c>
      <c r="R203" s="54">
        <v>0.14359365390626611</v>
      </c>
      <c r="S203" s="54">
        <v>-2.0729932574929083E-2</v>
      </c>
      <c r="T203" s="54">
        <v>0.19695964053764808</v>
      </c>
      <c r="U203" s="54">
        <v>-0.60115955660294151</v>
      </c>
      <c r="V203" s="54">
        <v>-0.26670936779931065</v>
      </c>
      <c r="W203" s="54">
        <v>-0.2053305870084377</v>
      </c>
    </row>
    <row r="204" spans="3:23" x14ac:dyDescent="0.25">
      <c r="C204" s="52">
        <v>1</v>
      </c>
      <c r="D204" s="55">
        <v>-0.19709205419800851</v>
      </c>
      <c r="E204" s="55">
        <v>-0.19576991572878993</v>
      </c>
      <c r="F204" s="55">
        <v>-0.22204994482731022</v>
      </c>
      <c r="G204" s="55">
        <v>-0.15580682259960943</v>
      </c>
      <c r="H204" s="55">
        <v>0.30928426977101287</v>
      </c>
      <c r="I204" s="55">
        <v>0.36530901801426457</v>
      </c>
      <c r="J204" s="55">
        <v>-0.21529083595689949</v>
      </c>
      <c r="K204" s="55">
        <v>9.4850948509485097E-2</v>
      </c>
      <c r="L204" s="55">
        <v>0.37701176177895734</v>
      </c>
      <c r="M204" s="55">
        <v>0.30145492381694328</v>
      </c>
      <c r="N204" s="55">
        <v>0.32949217658235536</v>
      </c>
      <c r="O204" s="55">
        <v>-6.3487458014310022E-2</v>
      </c>
      <c r="P204" s="55">
        <v>-0.19510578450127089</v>
      </c>
      <c r="Q204" s="55">
        <v>0.10423586864995711</v>
      </c>
      <c r="R204" s="55">
        <v>0.20637120101045006</v>
      </c>
      <c r="S204" s="55">
        <v>8.808590879403197E-2</v>
      </c>
      <c r="T204" s="55">
        <v>0.13450882384749022</v>
      </c>
      <c r="U204" s="55">
        <v>-0.4964683157465169</v>
      </c>
      <c r="V204" s="55">
        <v>-0.23853657515639845</v>
      </c>
      <c r="W204" s="55">
        <v>-0.19513607645739439</v>
      </c>
    </row>
    <row r="205" spans="3:23" x14ac:dyDescent="0.25">
      <c r="C205" s="51">
        <v>1</v>
      </c>
      <c r="D205" s="54">
        <v>-0.20502175852588256</v>
      </c>
      <c r="E205" s="54">
        <v>-0.20470532537688879</v>
      </c>
      <c r="F205" s="54">
        <v>-0.22588310276193024</v>
      </c>
      <c r="G205" s="54">
        <v>-8.2070507893816355E-2</v>
      </c>
      <c r="H205" s="54">
        <v>0.30345631191756961</v>
      </c>
      <c r="I205" s="54">
        <v>0.33293608513911349</v>
      </c>
      <c r="J205" s="54">
        <v>-0.22507146869874475</v>
      </c>
      <c r="K205" s="54">
        <v>-7.1063735287586E-2</v>
      </c>
      <c r="L205" s="54">
        <v>0.21361007951565567</v>
      </c>
      <c r="M205" s="54">
        <v>4.3865484410400238E-2</v>
      </c>
      <c r="N205" s="54">
        <v>0.11770025301458129</v>
      </c>
      <c r="O205" s="54">
        <v>-0.18388632911878897</v>
      </c>
      <c r="P205" s="54">
        <v>-0.24521938562698542</v>
      </c>
      <c r="Q205" s="54">
        <v>-2.1650025761872756E-2</v>
      </c>
      <c r="R205" s="54">
        <v>0.17096145605985189</v>
      </c>
      <c r="S205" s="54">
        <v>-7.5158612314226714E-2</v>
      </c>
      <c r="T205" s="54">
        <v>0.18432903642558901</v>
      </c>
      <c r="U205" s="54">
        <v>-0.36645871231416544</v>
      </c>
      <c r="V205" s="54">
        <v>-0.25283292208127267</v>
      </c>
      <c r="W205" s="54">
        <v>-0.20784578412905894</v>
      </c>
    </row>
    <row r="206" spans="3:23" x14ac:dyDescent="0.25">
      <c r="C206" s="52">
        <v>1</v>
      </c>
      <c r="D206" s="55">
        <v>-0.20974739346441809</v>
      </c>
      <c r="E206" s="55">
        <v>-0.20887172887172881</v>
      </c>
      <c r="F206" s="55">
        <v>-0.2393441268519344</v>
      </c>
      <c r="G206" s="55">
        <v>-0.40332370356242558</v>
      </c>
      <c r="H206" s="55">
        <v>0.36069712812822946</v>
      </c>
      <c r="I206" s="55">
        <v>0.36924519468678779</v>
      </c>
      <c r="J206" s="55">
        <v>-0.24058226650912926</v>
      </c>
      <c r="K206" s="55">
        <v>-4.3505282784338087E-2</v>
      </c>
      <c r="L206" s="55">
        <v>0.20233490479608701</v>
      </c>
      <c r="M206" s="55">
        <v>2.5481303335081668E-2</v>
      </c>
      <c r="N206" s="55">
        <v>0.10383851524865606</v>
      </c>
      <c r="O206" s="55">
        <v>-0.3094243924649101</v>
      </c>
      <c r="P206" s="55">
        <v>-0.24053913604417612</v>
      </c>
      <c r="Q206" s="55">
        <v>5.5823854987976429E-2</v>
      </c>
      <c r="R206" s="55">
        <v>9.7808241000506294E-2</v>
      </c>
      <c r="S206" s="55">
        <v>-3.0503244813593219E-2</v>
      </c>
      <c r="T206" s="55">
        <v>0.27124651178195697</v>
      </c>
      <c r="U206" s="55">
        <v>-0.27864403633012486</v>
      </c>
      <c r="V206" s="55">
        <v>-0.2706170483304991</v>
      </c>
      <c r="W206" s="55">
        <v>-0.21873219096197544</v>
      </c>
    </row>
    <row r="207" spans="3:23" x14ac:dyDescent="0.25">
      <c r="C207" s="51">
        <v>1</v>
      </c>
      <c r="D207" s="54">
        <v>-0.20208209198529498</v>
      </c>
      <c r="E207" s="54">
        <v>-0.20087272154526842</v>
      </c>
      <c r="F207" s="54">
        <v>-0.22920885548431405</v>
      </c>
      <c r="G207" s="54">
        <v>-0.38100483461397583</v>
      </c>
      <c r="H207" s="54">
        <v>0.37470549233702688</v>
      </c>
      <c r="I207" s="54">
        <v>0.43657148121455847</v>
      </c>
      <c r="J207" s="54">
        <v>-0.22803393861068316</v>
      </c>
      <c r="K207" s="54">
        <v>-1.0687566797292535E-2</v>
      </c>
      <c r="L207" s="54">
        <v>0.24433278144970311</v>
      </c>
      <c r="M207" s="54">
        <v>6.3220051467416799E-2</v>
      </c>
      <c r="N207" s="54">
        <v>0.14838817496768641</v>
      </c>
      <c r="O207" s="54">
        <v>-0.199215312002921</v>
      </c>
      <c r="P207" s="54">
        <v>-0.20593784232120171</v>
      </c>
      <c r="Q207" s="54">
        <v>5.7048487496441626E-2</v>
      </c>
      <c r="R207" s="54">
        <v>2.4993182297229476E-2</v>
      </c>
      <c r="S207" s="54">
        <v>1.673566341020739E-2</v>
      </c>
      <c r="T207" s="54">
        <v>0.13637788845492543</v>
      </c>
      <c r="U207" s="54">
        <v>-0.49762126930730433</v>
      </c>
      <c r="V207" s="54">
        <v>-0.24985652489215171</v>
      </c>
      <c r="W207" s="54">
        <v>-0.20823267425057063</v>
      </c>
    </row>
    <row r="208" spans="3:23" x14ac:dyDescent="0.25">
      <c r="C208" s="52">
        <v>1</v>
      </c>
      <c r="D208" s="55">
        <v>-0.1973797861254605</v>
      </c>
      <c r="E208" s="55">
        <v>-0.19575815539579694</v>
      </c>
      <c r="F208" s="55">
        <v>-0.20673494178955387</v>
      </c>
      <c r="G208" s="55">
        <v>-0.55662288470611154</v>
      </c>
      <c r="H208" s="55">
        <v>0.29693302942656719</v>
      </c>
      <c r="I208" s="55">
        <v>0.59556307983362744</v>
      </c>
      <c r="J208" s="55">
        <v>-0.20444743431868806</v>
      </c>
      <c r="K208" s="55">
        <v>-8.7476979742173055E-2</v>
      </c>
      <c r="L208" s="55">
        <v>7.8601625831285021E-2</v>
      </c>
      <c r="M208" s="55">
        <v>-4.6069061996237795E-2</v>
      </c>
      <c r="N208" s="55">
        <v>3.2412769131319734E-2</v>
      </c>
      <c r="O208" s="55">
        <v>-8.3055302455175367E-2</v>
      </c>
      <c r="P208" s="55">
        <v>-0.25136013095905319</v>
      </c>
      <c r="Q208" s="55">
        <v>-0.11083141751422237</v>
      </c>
      <c r="R208" s="55">
        <v>0.1744191990394057</v>
      </c>
      <c r="S208" s="55">
        <v>1.7051564922628031E-2</v>
      </c>
      <c r="T208" s="55">
        <v>0.10132927024605966</v>
      </c>
      <c r="U208" s="55">
        <v>-7.8742005091615469E-2</v>
      </c>
      <c r="V208" s="55">
        <v>-0.22368052167156885</v>
      </c>
      <c r="W208" s="55">
        <v>-0.17777264250685365</v>
      </c>
    </row>
    <row r="209" spans="3:23" x14ac:dyDescent="0.25">
      <c r="C209" s="51">
        <v>1</v>
      </c>
      <c r="D209" s="54">
        <v>-0.2078589344953938</v>
      </c>
      <c r="E209" s="54">
        <v>-0.20360661915476105</v>
      </c>
      <c r="F209" s="54">
        <v>-0.22878234971913</v>
      </c>
      <c r="G209" s="54">
        <v>-0.50234312045016349</v>
      </c>
      <c r="H209" s="54">
        <v>0.26974139522444934</v>
      </c>
      <c r="I209" s="54">
        <v>0.47632874044663137</v>
      </c>
      <c r="J209" s="54">
        <v>-0.24610357940296823</v>
      </c>
      <c r="K209" s="54">
        <v>-0.11524086378737543</v>
      </c>
      <c r="L209" s="54">
        <v>0.14905195692019238</v>
      </c>
      <c r="M209" s="54">
        <v>-8.6834749776324549E-2</v>
      </c>
      <c r="N209" s="54">
        <v>-7.1947792279109801E-3</v>
      </c>
      <c r="O209" s="54">
        <v>-0.12035626602747924</v>
      </c>
      <c r="P209" s="54">
        <v>-0.22291967224194961</v>
      </c>
      <c r="Q209" s="54">
        <v>4.4381535644032362E-2</v>
      </c>
      <c r="R209" s="54">
        <v>-0.2763175007121379</v>
      </c>
      <c r="S209" s="54">
        <v>-0.12684500079398076</v>
      </c>
      <c r="T209" s="54">
        <v>0.3418675070247883</v>
      </c>
      <c r="U209" s="54">
        <v>-0.53372337188340313</v>
      </c>
      <c r="V209" s="54">
        <v>-0.26053249621307362</v>
      </c>
      <c r="W209" s="54">
        <v>-0.22065472145347279</v>
      </c>
    </row>
    <row r="210" spans="3:23" x14ac:dyDescent="0.25">
      <c r="C210" s="52">
        <v>1</v>
      </c>
      <c r="D210" s="55">
        <v>-0.20472387845819262</v>
      </c>
      <c r="E210" s="55">
        <v>-0.20067479101621516</v>
      </c>
      <c r="F210" s="55">
        <v>-0.21492017454905532</v>
      </c>
      <c r="G210" s="55">
        <v>-0.19964198065776445</v>
      </c>
      <c r="H210" s="55">
        <v>0.30205050688062834</v>
      </c>
      <c r="I210" s="55">
        <v>0.589453208417135</v>
      </c>
      <c r="J210" s="55">
        <v>-0.22518046794842334</v>
      </c>
      <c r="K210" s="55">
        <v>1.4304787335494918E-2</v>
      </c>
      <c r="L210" s="55">
        <v>0.16775034498706412</v>
      </c>
      <c r="M210" s="55">
        <v>5.3070131651818758E-2</v>
      </c>
      <c r="N210" s="55">
        <v>0.13800415213518227</v>
      </c>
      <c r="O210" s="55">
        <v>4.5798738163084246E-2</v>
      </c>
      <c r="P210" s="55">
        <v>-0.15956548447392055</v>
      </c>
      <c r="Q210" s="55">
        <v>0.17463321478479912</v>
      </c>
      <c r="R210" s="55">
        <v>-8.1413102850182301E-2</v>
      </c>
      <c r="S210" s="55">
        <v>1.0079161693470198E-2</v>
      </c>
      <c r="T210" s="55">
        <v>0.1297637039126521</v>
      </c>
      <c r="U210" s="55">
        <v>-0.52126522044538626</v>
      </c>
      <c r="V210" s="55">
        <v>-0.24688357687722043</v>
      </c>
      <c r="W210" s="55">
        <v>-0.20002369710466972</v>
      </c>
    </row>
    <row r="211" spans="3:23" x14ac:dyDescent="0.25">
      <c r="C211" s="51">
        <v>1</v>
      </c>
      <c r="D211" s="54">
        <v>-0.20718007163790297</v>
      </c>
      <c r="E211" s="54">
        <v>-0.20430935274174988</v>
      </c>
      <c r="F211" s="54">
        <v>-0.22279915409168749</v>
      </c>
      <c r="G211" s="54">
        <v>-0.42679386816919856</v>
      </c>
      <c r="H211" s="54">
        <v>0.31437239156415725</v>
      </c>
      <c r="I211" s="54">
        <v>0.48764483934150976</v>
      </c>
      <c r="J211" s="54">
        <v>-0.2330540035444644</v>
      </c>
      <c r="K211" s="54">
        <v>-6.8074191002367834E-2</v>
      </c>
      <c r="L211" s="54">
        <v>6.1302308650996458E-2</v>
      </c>
      <c r="M211" s="54">
        <v>-7.0215980146258225E-2</v>
      </c>
      <c r="N211" s="54">
        <v>2.2808938372171791E-2</v>
      </c>
      <c r="O211" s="54">
        <v>-5.9498198329004159E-2</v>
      </c>
      <c r="P211" s="54">
        <v>-0.19398598833936626</v>
      </c>
      <c r="Q211" s="54">
        <v>1.6665663325135725E-2</v>
      </c>
      <c r="R211" s="54">
        <v>-2.5993052480608948E-2</v>
      </c>
      <c r="S211" s="54">
        <v>-8.9502650928456121E-2</v>
      </c>
      <c r="T211" s="54">
        <v>0.19955206359878161</v>
      </c>
      <c r="U211" s="54">
        <v>-0.5544173201983279</v>
      </c>
      <c r="V211" s="54">
        <v>-0.25149193163629652</v>
      </c>
      <c r="W211" s="54">
        <v>-0.20711274158579701</v>
      </c>
    </row>
    <row r="212" spans="3:23" x14ac:dyDescent="0.25">
      <c r="C212" s="52">
        <v>1</v>
      </c>
      <c r="D212" s="55">
        <v>-0.22274340228789904</v>
      </c>
      <c r="E212" s="55">
        <v>-0.22167279233968462</v>
      </c>
      <c r="F212" s="55">
        <v>-0.24897212624476978</v>
      </c>
      <c r="G212" s="55">
        <v>-0.38952026691756775</v>
      </c>
      <c r="H212" s="55">
        <v>0.37130871460321663</v>
      </c>
      <c r="I212" s="55">
        <v>0.56296771585599881</v>
      </c>
      <c r="J212" s="55">
        <v>-0.23322487931236086</v>
      </c>
      <c r="K212" s="55">
        <v>-0.10438173893094739</v>
      </c>
      <c r="L212" s="55">
        <v>6.8434554473787129E-2</v>
      </c>
      <c r="M212" s="55">
        <v>-0.12157928540861468</v>
      </c>
      <c r="N212" s="55">
        <v>-1.5746493594953902E-2</v>
      </c>
      <c r="O212" s="55">
        <v>-2.2891937777526839E-2</v>
      </c>
      <c r="P212" s="55">
        <v>-0.21276024458391266</v>
      </c>
      <c r="Q212" s="55">
        <v>-9.6410276832551583E-4</v>
      </c>
      <c r="R212" s="55">
        <v>5.0724306903087248E-2</v>
      </c>
      <c r="S212" s="55">
        <v>-4.1005119083419451E-2</v>
      </c>
      <c r="T212" s="55">
        <v>7.0977957899193644E-2</v>
      </c>
      <c r="U212" s="55">
        <v>-0.39617717984939455</v>
      </c>
      <c r="V212" s="55">
        <v>-0.27775651557340719</v>
      </c>
      <c r="W212" s="55">
        <v>-0.2028452063987557</v>
      </c>
    </row>
    <row r="213" spans="3:23" x14ac:dyDescent="0.25">
      <c r="C213" s="51">
        <v>1</v>
      </c>
      <c r="D213" s="54">
        <v>-0.31072993931220499</v>
      </c>
      <c r="E213" s="54">
        <v>-0.30931339225016996</v>
      </c>
      <c r="F213" s="54">
        <v>-0.37116547594187493</v>
      </c>
      <c r="G213" s="54">
        <v>-0.37074448968754403</v>
      </c>
      <c r="H213" s="54">
        <v>0.48286674331034118</v>
      </c>
      <c r="I213" s="54">
        <v>0.44142023054630558</v>
      </c>
      <c r="J213" s="54">
        <v>-0.33781449174866957</v>
      </c>
      <c r="K213" s="54">
        <v>-0.27568493150684931</v>
      </c>
      <c r="L213" s="54">
        <v>-0.14737834394523161</v>
      </c>
      <c r="M213" s="54">
        <v>-0.27111509429785657</v>
      </c>
      <c r="N213" s="54">
        <v>-0.17125575477466171</v>
      </c>
      <c r="O213" s="54">
        <v>-0.31491976924747195</v>
      </c>
      <c r="P213" s="54">
        <v>-0.39351172831854492</v>
      </c>
      <c r="Q213" s="54">
        <v>-0.12735016980663869</v>
      </c>
      <c r="R213" s="54">
        <v>0.10810824819039903</v>
      </c>
      <c r="S213" s="54">
        <v>-0.20333762569565672</v>
      </c>
      <c r="T213" s="54">
        <v>0.11375437499980147</v>
      </c>
      <c r="U213" s="54">
        <v>-0.46227247655009474</v>
      </c>
      <c r="V213" s="54">
        <v>-0.40124797631642978</v>
      </c>
      <c r="W213" s="54">
        <v>-0.2984151582119331</v>
      </c>
    </row>
    <row r="214" spans="3:23" x14ac:dyDescent="0.25">
      <c r="C214" s="52">
        <v>1</v>
      </c>
      <c r="D214" s="55">
        <v>-0.31126831733198584</v>
      </c>
      <c r="E214" s="55">
        <v>-0.30994382022471911</v>
      </c>
      <c r="F214" s="55">
        <v>-0.36944516360720908</v>
      </c>
      <c r="G214" s="55">
        <v>-0.37094139886287397</v>
      </c>
      <c r="H214" s="55">
        <v>0.50735142574906777</v>
      </c>
      <c r="I214" s="55">
        <v>0.4190308731162517</v>
      </c>
      <c r="J214" s="55">
        <v>-0.33520039062449902</v>
      </c>
      <c r="K214" s="55">
        <v>-0.21202531645569619</v>
      </c>
      <c r="L214" s="55">
        <v>-7.7829570327113934E-2</v>
      </c>
      <c r="M214" s="55">
        <v>-0.24074181480272522</v>
      </c>
      <c r="N214" s="55">
        <v>-0.11438588446374189</v>
      </c>
      <c r="O214" s="55">
        <v>-0.18181557897609538</v>
      </c>
      <c r="P214" s="55">
        <v>-0.4080411113004675</v>
      </c>
      <c r="Q214" s="55">
        <v>-5.2223284806583455E-2</v>
      </c>
      <c r="R214" s="55">
        <v>9.8298676038284932E-2</v>
      </c>
      <c r="S214" s="55">
        <v>-8.2522786113610302E-2</v>
      </c>
      <c r="T214" s="55">
        <v>4.4679159697216246E-2</v>
      </c>
      <c r="U214" s="55">
        <v>-0.59606130258417178</v>
      </c>
      <c r="V214" s="55">
        <v>-0.40066370198639101</v>
      </c>
      <c r="W214" s="55">
        <v>-0.29481213871764778</v>
      </c>
    </row>
    <row r="215" spans="3:23" x14ac:dyDescent="0.25">
      <c r="C215" s="51">
        <v>1</v>
      </c>
      <c r="D215" s="54">
        <v>-0.23083323948596662</v>
      </c>
      <c r="E215" s="54">
        <v>-0.23100525751261622</v>
      </c>
      <c r="F215" s="54">
        <v>-0.2775136112298246</v>
      </c>
      <c r="G215" s="54">
        <v>-0.45330389946779598</v>
      </c>
      <c r="H215" s="54">
        <v>0.39448544434841337</v>
      </c>
      <c r="I215" s="54">
        <v>0.50619739547067</v>
      </c>
      <c r="J215" s="54">
        <v>-0.25931568447769066</v>
      </c>
      <c r="K215" s="54">
        <v>-4.7311827956989308E-2</v>
      </c>
      <c r="L215" s="54">
        <v>0.18046215612019606</v>
      </c>
      <c r="M215" s="54">
        <v>-7.1158547938488179E-2</v>
      </c>
      <c r="N215" s="54">
        <v>3.5385226545461057E-2</v>
      </c>
      <c r="O215" s="54">
        <v>-0.15148541929616285</v>
      </c>
      <c r="P215" s="54">
        <v>-0.36823665330839439</v>
      </c>
      <c r="Q215" s="54">
        <v>-7.1662166111719564E-2</v>
      </c>
      <c r="R215" s="54">
        <v>0.11581199941431343</v>
      </c>
      <c r="S215" s="54">
        <v>-1.7851719260781175E-3</v>
      </c>
      <c r="T215" s="54">
        <v>0.28303732872007031</v>
      </c>
      <c r="U215" s="54">
        <v>-0.39981245636195722</v>
      </c>
      <c r="V215" s="54">
        <v>-0.30200725319531785</v>
      </c>
      <c r="W215" s="54">
        <v>-0.2259780008325224</v>
      </c>
    </row>
    <row r="216" spans="3:23" x14ac:dyDescent="0.25">
      <c r="C216" s="52">
        <v>1</v>
      </c>
      <c r="D216" s="55">
        <v>-0.23436763180232001</v>
      </c>
      <c r="E216" s="55">
        <v>-0.23628152460755766</v>
      </c>
      <c r="F216" s="55">
        <v>-0.27728050490668166</v>
      </c>
      <c r="G216" s="55">
        <v>-0.47093365828300754</v>
      </c>
      <c r="H216" s="55">
        <v>0.34491691757319209</v>
      </c>
      <c r="I216" s="55">
        <v>0.3660917126950532</v>
      </c>
      <c r="J216" s="55">
        <v>-0.26011708881500301</v>
      </c>
      <c r="K216" s="55">
        <v>-8.3040935672514693E-2</v>
      </c>
      <c r="L216" s="55">
        <v>0.15674814153037347</v>
      </c>
      <c r="M216" s="55">
        <v>-5.7935229335322871E-2</v>
      </c>
      <c r="N216" s="55">
        <v>2.7228189148624623E-2</v>
      </c>
      <c r="O216" s="55">
        <v>-0.41345430086039497</v>
      </c>
      <c r="P216" s="55">
        <v>-0.47251844306433144</v>
      </c>
      <c r="Q216" s="55">
        <v>-8.7529763487512069E-2</v>
      </c>
      <c r="R216" s="55">
        <v>0.13151488040418566</v>
      </c>
      <c r="S216" s="55">
        <v>-7.8168551304599765E-2</v>
      </c>
      <c r="T216" s="55">
        <v>0.21496305193040205</v>
      </c>
      <c r="U216" s="55">
        <v>-0.44055734098207294</v>
      </c>
      <c r="V216" s="55">
        <v>-0.30249764975963961</v>
      </c>
      <c r="W216" s="55">
        <v>-0.22807006790612583</v>
      </c>
    </row>
    <row r="217" spans="3:23" x14ac:dyDescent="0.25">
      <c r="C217" s="51">
        <v>1</v>
      </c>
      <c r="D217" s="54">
        <v>-0.27374793615850301</v>
      </c>
      <c r="E217" s="54">
        <v>-0.2768387269323348</v>
      </c>
      <c r="F217" s="54">
        <v>-0.32282856951918959</v>
      </c>
      <c r="G217" s="54">
        <v>-0.15040718095807679</v>
      </c>
      <c r="H217" s="54">
        <v>0.3994892730727877</v>
      </c>
      <c r="I217" s="54">
        <v>0.4807838663817689</v>
      </c>
      <c r="J217" s="54">
        <v>-0.30411715424581504</v>
      </c>
      <c r="K217" s="54">
        <v>-0.13625000000000007</v>
      </c>
      <c r="L217" s="54">
        <v>4.5849654159336901E-2</v>
      </c>
      <c r="M217" s="54">
        <v>-0.239187240600651</v>
      </c>
      <c r="N217" s="54">
        <v>-0.11642519010093963</v>
      </c>
      <c r="O217" s="54">
        <v>-0.15202326604225261</v>
      </c>
      <c r="P217" s="54">
        <v>-0.31180364364242391</v>
      </c>
      <c r="Q217" s="54">
        <v>-1.8900792044053868E-2</v>
      </c>
      <c r="R217" s="54">
        <v>0.14154039096095861</v>
      </c>
      <c r="S217" s="54">
        <v>-2.48691633722843E-2</v>
      </c>
      <c r="T217" s="54">
        <v>8.0521336024425127E-2</v>
      </c>
      <c r="U217" s="54">
        <v>-0.4217838742265384</v>
      </c>
      <c r="V217" s="54">
        <v>-0.37046871926519664</v>
      </c>
      <c r="W217" s="54">
        <v>-0.26146779400494746</v>
      </c>
    </row>
    <row r="218" spans="3:23" x14ac:dyDescent="0.25">
      <c r="C218" s="52">
        <v>1</v>
      </c>
      <c r="D218" s="55">
        <v>-0.24874394247839166</v>
      </c>
      <c r="E218" s="55">
        <v>-0.24916383053632199</v>
      </c>
      <c r="F218" s="55">
        <v>-0.27009014029530021</v>
      </c>
      <c r="G218" s="55">
        <v>4.5202825761040139E-3</v>
      </c>
      <c r="H218" s="55">
        <v>0.31610392412732774</v>
      </c>
      <c r="I218" s="55">
        <v>0.42217794434773848</v>
      </c>
      <c r="J218" s="55">
        <v>-0.26556030776982265</v>
      </c>
      <c r="K218" s="55">
        <v>-0.18465909090909088</v>
      </c>
      <c r="L218" s="55">
        <v>-6.7361660690868616E-2</v>
      </c>
      <c r="M218" s="55">
        <v>-0.22506793666485597</v>
      </c>
      <c r="N218" s="55">
        <v>-0.15501421240187235</v>
      </c>
      <c r="O218" s="55">
        <v>-0.13017149498598179</v>
      </c>
      <c r="P218" s="55">
        <v>-0.28199864997577995</v>
      </c>
      <c r="Q218" s="55">
        <v>-2.9781954820466538E-2</v>
      </c>
      <c r="R218" s="55">
        <v>-4.0482295792057962E-2</v>
      </c>
      <c r="S218" s="55">
        <v>-0.10743432605904803</v>
      </c>
      <c r="T218" s="55">
        <v>0.12811019087002037</v>
      </c>
      <c r="U218" s="55">
        <v>-0.52557078410123237</v>
      </c>
      <c r="V218" s="55">
        <v>-0.31056209326505363</v>
      </c>
      <c r="W218" s="55">
        <v>-0.23259444202767179</v>
      </c>
    </row>
    <row r="219" spans="3:23" x14ac:dyDescent="0.25">
      <c r="C219" s="51">
        <v>1</v>
      </c>
      <c r="D219" s="54">
        <v>-0.2957438016528926</v>
      </c>
      <c r="E219" s="54">
        <v>-0.29249249249249248</v>
      </c>
      <c r="F219" s="54">
        <v>-0.33450087945032192</v>
      </c>
      <c r="G219" s="54">
        <v>-0.1931415549971614</v>
      </c>
      <c r="H219" s="54">
        <v>0.44590631675454812</v>
      </c>
      <c r="I219" s="54">
        <v>0.38920327019991607</v>
      </c>
      <c r="J219" s="54">
        <v>-0.34188293734836206</v>
      </c>
      <c r="K219" s="54">
        <v>-0.32769230769230767</v>
      </c>
      <c r="L219" s="54">
        <v>-0.18405571225964037</v>
      </c>
      <c r="M219" s="54">
        <v>-0.30032118381324152</v>
      </c>
      <c r="N219" s="54">
        <v>-0.26066376586514411</v>
      </c>
      <c r="O219" s="54">
        <v>-0.5070876784072148</v>
      </c>
      <c r="P219" s="54">
        <v>-0.44445843691906595</v>
      </c>
      <c r="Q219" s="54">
        <v>-0.12900805898697218</v>
      </c>
      <c r="R219" s="54">
        <v>-0.12677543676897379</v>
      </c>
      <c r="S219" s="54">
        <v>-0.27920323956214005</v>
      </c>
      <c r="T219" s="54">
        <v>0.42890108436914531</v>
      </c>
      <c r="U219" s="54">
        <v>-0.26745301147341671</v>
      </c>
      <c r="V219" s="54">
        <v>-0.39943252803018997</v>
      </c>
      <c r="W219" s="54">
        <v>-0.28781448584890656</v>
      </c>
    </row>
    <row r="220" spans="3:23" x14ac:dyDescent="0.25">
      <c r="C220" s="52">
        <v>1</v>
      </c>
      <c r="D220" s="55">
        <v>-0.26839514225369604</v>
      </c>
      <c r="E220" s="55">
        <v>-0.26368485974720846</v>
      </c>
      <c r="F220" s="55">
        <v>-0.30144845457155056</v>
      </c>
      <c r="G220" s="55">
        <v>2.5261543099191785E-3</v>
      </c>
      <c r="H220" s="55">
        <v>0.40490167603294236</v>
      </c>
      <c r="I220" s="55">
        <v>0.2926738476179529</v>
      </c>
      <c r="J220" s="55">
        <v>-0.29429964884538312</v>
      </c>
      <c r="K220" s="55">
        <v>-0.21033210332103322</v>
      </c>
      <c r="L220" s="55">
        <v>-0.10414636758175652</v>
      </c>
      <c r="M220" s="55">
        <v>-0.21196802004213777</v>
      </c>
      <c r="N220" s="55">
        <v>-0.14013845660531191</v>
      </c>
      <c r="O220" s="55">
        <v>-0.30976879094280796</v>
      </c>
      <c r="P220" s="55">
        <v>-0.41707593374562257</v>
      </c>
      <c r="Q220" s="55">
        <v>-6.7039336737215877E-3</v>
      </c>
      <c r="R220" s="55">
        <v>-4.13851558129332E-2</v>
      </c>
      <c r="S220" s="55">
        <v>-0.17826144879091574</v>
      </c>
      <c r="T220" s="55">
        <v>0.12839061115959627</v>
      </c>
      <c r="U220" s="55">
        <v>-0.58357672109701286</v>
      </c>
      <c r="V220" s="55">
        <v>-0.33575273783588866</v>
      </c>
      <c r="W220" s="55">
        <v>-0.2559889411405723</v>
      </c>
    </row>
    <row r="221" spans="3:23" x14ac:dyDescent="0.25">
      <c r="C221" s="51">
        <v>1</v>
      </c>
      <c r="D221" s="54">
        <v>-0.31896067415730334</v>
      </c>
      <c r="E221" s="54">
        <v>-0.30645365390699147</v>
      </c>
      <c r="F221" s="54">
        <v>-0.36274274693734332</v>
      </c>
      <c r="G221" s="54">
        <v>-0.42478854399450294</v>
      </c>
      <c r="H221" s="54">
        <v>0.38467978076861375</v>
      </c>
      <c r="I221" s="54">
        <v>0.4239286729779615</v>
      </c>
      <c r="J221" s="54">
        <v>-0.37285441085574322</v>
      </c>
      <c r="K221" s="54">
        <v>-0.28201438848920857</v>
      </c>
      <c r="L221" s="54">
        <v>-0.12506455050138882</v>
      </c>
      <c r="M221" s="54">
        <v>-0.29248820803086339</v>
      </c>
      <c r="N221" s="54">
        <v>-0.23196360498192178</v>
      </c>
      <c r="O221" s="54">
        <v>-0.46689884425599809</v>
      </c>
      <c r="P221" s="54">
        <v>-0.50388017629443849</v>
      </c>
      <c r="Q221" s="54">
        <v>4.1512758470489526E-2</v>
      </c>
      <c r="R221" s="54">
        <v>-0.33098018243215771</v>
      </c>
      <c r="S221" s="54">
        <v>-0.27108312691519532</v>
      </c>
      <c r="T221" s="54">
        <v>0.57049781159082569</v>
      </c>
      <c r="U221" s="54">
        <v>-0.39521030743904439</v>
      </c>
      <c r="V221" s="54">
        <v>-0.4177036113356366</v>
      </c>
      <c r="W221" s="54">
        <v>-0.30806454379709508</v>
      </c>
    </row>
    <row r="222" spans="3:23" x14ac:dyDescent="0.25">
      <c r="C222" s="52">
        <v>1</v>
      </c>
      <c r="D222" s="55">
        <v>-0.32272839202166953</v>
      </c>
      <c r="E222" s="55">
        <v>-0.30980006555227796</v>
      </c>
      <c r="F222" s="55">
        <v>-0.35972419260619209</v>
      </c>
      <c r="G222" s="55">
        <v>-0.52734376238575098</v>
      </c>
      <c r="H222" s="55">
        <v>0.41488698003523378</v>
      </c>
      <c r="I222" s="55">
        <v>0.40139939634518812</v>
      </c>
      <c r="J222" s="55">
        <v>-0.36501528379585763</v>
      </c>
      <c r="K222" s="55">
        <v>-0.29117647058823526</v>
      </c>
      <c r="L222" s="55">
        <v>-0.16831784859748194</v>
      </c>
      <c r="M222" s="55">
        <v>-0.26508478483834058</v>
      </c>
      <c r="N222" s="55">
        <v>-0.1930381000531427</v>
      </c>
      <c r="O222" s="55">
        <v>-0.47298512237085677</v>
      </c>
      <c r="P222" s="55">
        <v>-0.42235102801843172</v>
      </c>
      <c r="Q222" s="55">
        <v>7.9133038308039749E-2</v>
      </c>
      <c r="R222" s="55">
        <v>-0.29023870405588365</v>
      </c>
      <c r="S222" s="55">
        <v>-0.30428314128214384</v>
      </c>
      <c r="T222" s="55">
        <v>0.42341555914273565</v>
      </c>
      <c r="U222" s="55">
        <v>-0.36052433343055784</v>
      </c>
      <c r="V222" s="55">
        <v>-0.41133064788834667</v>
      </c>
      <c r="W222" s="55">
        <v>-0.29845591260477211</v>
      </c>
    </row>
    <row r="223" spans="3:23" x14ac:dyDescent="0.25">
      <c r="C223" s="51">
        <v>1</v>
      </c>
      <c r="D223" s="54">
        <v>-0.29814500555913154</v>
      </c>
      <c r="E223" s="54">
        <v>-0.29782007982806258</v>
      </c>
      <c r="F223" s="54">
        <v>-0.33521781761008212</v>
      </c>
      <c r="G223" s="54">
        <v>-0.68461957469620771</v>
      </c>
      <c r="H223" s="54">
        <v>0.19566212802481467</v>
      </c>
      <c r="I223" s="54">
        <v>5.8069485659435906E-2</v>
      </c>
      <c r="J223" s="54">
        <v>-0.339040740678971</v>
      </c>
      <c r="K223" s="54">
        <v>-0.22229451312079804</v>
      </c>
      <c r="L223" s="54">
        <v>-9.8323494435130693E-2</v>
      </c>
      <c r="M223" s="54">
        <v>-0.2328336271246117</v>
      </c>
      <c r="N223" s="54">
        <v>-0.17632505399455714</v>
      </c>
      <c r="O223" s="54">
        <v>-0.31892102390248128</v>
      </c>
      <c r="P223" s="54">
        <v>-0.12760421067696978</v>
      </c>
      <c r="Q223" s="54">
        <v>9.0633352537502571E-2</v>
      </c>
      <c r="R223" s="54">
        <v>9.9013447517099326E-2</v>
      </c>
      <c r="S223" s="54">
        <v>-0.11951377023471559</v>
      </c>
      <c r="T223" s="54">
        <v>0.32566717452074639</v>
      </c>
      <c r="U223" s="54">
        <v>-0.50251440189831209</v>
      </c>
      <c r="V223" s="54">
        <v>-0.34797119744781058</v>
      </c>
      <c r="W223" s="54">
        <v>-0.30430723833754364</v>
      </c>
    </row>
    <row r="224" spans="3:23" x14ac:dyDescent="0.25">
      <c r="C224" s="52">
        <v>1</v>
      </c>
      <c r="D224" s="55">
        <v>-0.25737675952647388</v>
      </c>
      <c r="E224" s="55">
        <v>-0.25261889311207936</v>
      </c>
      <c r="F224" s="55">
        <v>-0.26161650169390105</v>
      </c>
      <c r="G224" s="55">
        <v>2.2824381800701971E-2</v>
      </c>
      <c r="H224" s="55">
        <v>0.30896984135848532</v>
      </c>
      <c r="I224" s="55">
        <v>0.42014349026373815</v>
      </c>
      <c r="J224" s="55">
        <v>-0.27207487307377393</v>
      </c>
      <c r="K224" s="55">
        <v>-0.16725698543880357</v>
      </c>
      <c r="L224" s="55">
        <v>-0.11518058661074167</v>
      </c>
      <c r="M224" s="55">
        <v>-0.20248181738706819</v>
      </c>
      <c r="N224" s="55">
        <v>-0.1423920300916888</v>
      </c>
      <c r="O224" s="55">
        <v>-0.26279611612582221</v>
      </c>
      <c r="P224" s="55">
        <v>-0.5257886370178847</v>
      </c>
      <c r="Q224" s="55">
        <v>0.1364079883718326</v>
      </c>
      <c r="R224" s="55">
        <v>-0.21284284627481023</v>
      </c>
      <c r="S224" s="55">
        <v>-9.0567751001045388E-2</v>
      </c>
      <c r="T224" s="55">
        <v>0.16292054323537841</v>
      </c>
      <c r="U224" s="55">
        <v>-0.47255899449273792</v>
      </c>
      <c r="V224" s="55">
        <v>-0.2787803285958883</v>
      </c>
      <c r="W224" s="55">
        <v>-0.25420269761633441</v>
      </c>
    </row>
    <row r="225" spans="3:23" x14ac:dyDescent="0.25">
      <c r="C225" s="51">
        <v>1</v>
      </c>
      <c r="D225" s="54">
        <v>-0.42449944382647387</v>
      </c>
      <c r="E225" s="54">
        <v>-0.40976443768996962</v>
      </c>
      <c r="F225" s="54">
        <v>-0.44382319469890796</v>
      </c>
      <c r="G225" s="54">
        <v>-0.68851524727921176</v>
      </c>
      <c r="H225" s="54">
        <v>0.44638738028497993</v>
      </c>
      <c r="I225" s="54">
        <v>0.23947435622847907</v>
      </c>
      <c r="J225" s="54">
        <v>-0.47971501201370115</v>
      </c>
      <c r="K225" s="54">
        <v>-0.49193548387096775</v>
      </c>
      <c r="L225" s="54">
        <v>-0.40259761775796254</v>
      </c>
      <c r="M225" s="54">
        <v>-0.38397554455828775</v>
      </c>
      <c r="N225" s="54">
        <v>-0.44910752521348007</v>
      </c>
      <c r="O225" s="54">
        <v>-0.6462776997313312</v>
      </c>
      <c r="P225" s="54">
        <v>-0.26268352788158994</v>
      </c>
      <c r="Q225" s="54">
        <v>3.3684932773062594E-2</v>
      </c>
      <c r="R225" s="54">
        <v>-0.63265278956490567</v>
      </c>
      <c r="S225" s="54">
        <v>-0.54761631212191264</v>
      </c>
      <c r="T225" s="54">
        <v>0.6773863834502305</v>
      </c>
      <c r="U225" s="54">
        <v>-0.5496956963175833</v>
      </c>
      <c r="V225" s="54">
        <v>-0.50321975642532757</v>
      </c>
      <c r="W225" s="54">
        <v>-0.4049482747430424</v>
      </c>
    </row>
    <row r="226" spans="3:23" x14ac:dyDescent="0.25">
      <c r="C226" s="52">
        <v>1</v>
      </c>
      <c r="D226" s="55">
        <v>-0.33720747604837442</v>
      </c>
      <c r="E226" s="55">
        <v>-0.33560229223027022</v>
      </c>
      <c r="F226" s="55">
        <v>-0.34192169068743439</v>
      </c>
      <c r="G226" s="55">
        <v>-0.63177226283864485</v>
      </c>
      <c r="H226" s="55">
        <v>0.24511858430629008</v>
      </c>
      <c r="I226" s="55">
        <v>0.10671131403157169</v>
      </c>
      <c r="J226" s="55">
        <v>-0.3546218775216638</v>
      </c>
      <c r="K226" s="55">
        <v>-0.36363636363636365</v>
      </c>
      <c r="L226" s="55">
        <v>-0.39759631052282501</v>
      </c>
      <c r="M226" s="55">
        <v>-0.35056059633506653</v>
      </c>
      <c r="N226" s="55">
        <v>-0.37607766739184378</v>
      </c>
      <c r="O226" s="55">
        <v>-0.1944906844500526</v>
      </c>
      <c r="P226" s="55">
        <v>-0.22030714421299358</v>
      </c>
      <c r="Q226" s="55">
        <v>-0.18946189917272394</v>
      </c>
      <c r="R226" s="55">
        <v>-0.64915015198112724</v>
      </c>
      <c r="S226" s="55">
        <v>-0.43388180934682896</v>
      </c>
      <c r="T226" s="55">
        <v>0.53724147773777209</v>
      </c>
      <c r="U226" s="55">
        <v>-0.57626635933289483</v>
      </c>
      <c r="V226" s="55">
        <v>-0.34988464258699592</v>
      </c>
      <c r="W226" s="55">
        <v>-0.34582625318357008</v>
      </c>
    </row>
    <row r="227" spans="3:23" x14ac:dyDescent="0.25">
      <c r="C227" s="51">
        <v>1</v>
      </c>
      <c r="D227" s="54">
        <v>-0.57470085470085475</v>
      </c>
      <c r="E227" s="54">
        <v>-0.54955967772156644</v>
      </c>
      <c r="F227" s="54">
        <v>-0.61921330852912582</v>
      </c>
      <c r="G227" s="54">
        <v>-0.40119476720776387</v>
      </c>
      <c r="H227" s="54">
        <v>0.60880905219712478</v>
      </c>
      <c r="I227" s="54">
        <v>0.47726602002872487</v>
      </c>
      <c r="J227" s="54">
        <v>-0.60896048046911888</v>
      </c>
      <c r="K227" s="54">
        <v>0.12612612612612625</v>
      </c>
      <c r="L227" s="54">
        <v>0.5519595525197305</v>
      </c>
      <c r="M227" s="54">
        <v>0.25168111668348547</v>
      </c>
      <c r="N227" s="54">
        <v>0.26613925426165153</v>
      </c>
      <c r="O227" s="54">
        <v>-5.7657942450878505E-2</v>
      </c>
      <c r="P227" s="54">
        <v>-0.3456736721220145</v>
      </c>
      <c r="Q227" s="54">
        <v>0.57769242548489985</v>
      </c>
      <c r="R227" s="54">
        <v>-0.6023458533885433</v>
      </c>
      <c r="S227" s="54">
        <v>-0.56477956983465483</v>
      </c>
      <c r="T227" s="54">
        <v>0.64295648977735642</v>
      </c>
      <c r="U227" s="54">
        <v>-0.51634717311690759</v>
      </c>
      <c r="V227" s="54">
        <v>-0.48995379620790258</v>
      </c>
      <c r="W227" s="54">
        <v>-0.57120383828500865</v>
      </c>
    </row>
    <row r="228" spans="3:23" x14ac:dyDescent="0.25">
      <c r="C228" s="52">
        <v>1</v>
      </c>
      <c r="D228" s="55">
        <v>-0.56001354325376673</v>
      </c>
      <c r="E228" s="55">
        <v>-0.55155807365439091</v>
      </c>
      <c r="F228" s="55">
        <v>-0.62324942346377599</v>
      </c>
      <c r="G228" s="55">
        <v>-0.489071971111804</v>
      </c>
      <c r="H228" s="55">
        <v>0.64467239933893006</v>
      </c>
      <c r="I228" s="55">
        <v>0.54564635347500967</v>
      </c>
      <c r="J228" s="55">
        <v>-0.59902382967063983</v>
      </c>
      <c r="K228" s="55">
        <v>-5.4054054054054057E-2</v>
      </c>
      <c r="L228" s="55">
        <v>0.48756038074684682</v>
      </c>
      <c r="M228" s="55">
        <v>-4.4429273388290502E-2</v>
      </c>
      <c r="N228" s="55">
        <v>2.5032230526030519E-3</v>
      </c>
      <c r="O228" s="55">
        <v>-2.8089626261604862E-2</v>
      </c>
      <c r="P228" s="55">
        <v>-0.42177748743326066</v>
      </c>
      <c r="Q228" s="55">
        <v>0.52767979969004886</v>
      </c>
      <c r="R228" s="55">
        <v>-0.59215679100205365</v>
      </c>
      <c r="S228" s="55">
        <v>-0.54790399569479742</v>
      </c>
      <c r="T228" s="55">
        <v>0.65142588851714112</v>
      </c>
      <c r="U228" s="55">
        <v>-0.49894437323152241</v>
      </c>
      <c r="V228" s="55">
        <v>-0.49494998929231315</v>
      </c>
      <c r="W228" s="55">
        <v>-0.5671077859496565</v>
      </c>
    </row>
    <row r="229" spans="3:23" x14ac:dyDescent="0.25">
      <c r="C229" s="51">
        <v>1</v>
      </c>
      <c r="D229" s="54">
        <v>-0.56122282164459703</v>
      </c>
      <c r="E229" s="54">
        <v>-0.56484882735235942</v>
      </c>
      <c r="F229" s="54">
        <v>-0.6261359444267286</v>
      </c>
      <c r="G229" s="54">
        <v>-0.46426846613429523</v>
      </c>
      <c r="H229" s="54">
        <v>0.65971468683667756</v>
      </c>
      <c r="I229" s="54">
        <v>0.50988405137189996</v>
      </c>
      <c r="J229" s="54">
        <v>-0.60097911534600579</v>
      </c>
      <c r="K229" s="54">
        <v>-0.2420091324200912</v>
      </c>
      <c r="L229" s="54">
        <v>0.34978059327941124</v>
      </c>
      <c r="M229" s="54">
        <v>-0.15882056035130548</v>
      </c>
      <c r="N229" s="54">
        <v>-0.1160587590753335</v>
      </c>
      <c r="O229" s="54">
        <v>-0.17375478990955745</v>
      </c>
      <c r="P229" s="54">
        <v>-0.17487736048966135</v>
      </c>
      <c r="Q229" s="54">
        <v>0.49019168282399062</v>
      </c>
      <c r="R229" s="54">
        <v>-0.57570484863294435</v>
      </c>
      <c r="S229" s="54">
        <v>-0.56918825595715516</v>
      </c>
      <c r="T229" s="54">
        <v>0.64701944203719819</v>
      </c>
      <c r="U229" s="54">
        <v>-0.46932111139738042</v>
      </c>
      <c r="V229" s="54">
        <v>-0.50041320035768233</v>
      </c>
      <c r="W229" s="54">
        <v>-0.55752111877626065</v>
      </c>
    </row>
    <row r="230" spans="3:23" x14ac:dyDescent="0.25">
      <c r="C230" s="52">
        <v>1</v>
      </c>
      <c r="D230" s="55">
        <v>-0.56025194762141561</v>
      </c>
      <c r="E230" s="55">
        <v>-0.56069420205545861</v>
      </c>
      <c r="F230" s="55">
        <v>-0.61540179019407149</v>
      </c>
      <c r="G230" s="55">
        <v>-0.4015697356115544</v>
      </c>
      <c r="H230" s="55">
        <v>0.66524328152765344</v>
      </c>
      <c r="I230" s="55">
        <v>0.4797273816797642</v>
      </c>
      <c r="J230" s="55">
        <v>-0.59919949897069225</v>
      </c>
      <c r="K230" s="55">
        <v>-0.22988505747126453</v>
      </c>
      <c r="L230" s="55">
        <v>7.7683745101675097E-2</v>
      </c>
      <c r="M230" s="55">
        <v>-4.3477912805594585E-2</v>
      </c>
      <c r="N230" s="55">
        <v>2.9892636364254976E-3</v>
      </c>
      <c r="O230" s="55">
        <v>-0.10650397890793059</v>
      </c>
      <c r="P230" s="55">
        <v>-0.39666461129574243</v>
      </c>
      <c r="Q230" s="55">
        <v>0.56713856210206948</v>
      </c>
      <c r="R230" s="55">
        <v>-0.61565523303026237</v>
      </c>
      <c r="S230" s="55">
        <v>-0.56411387402308988</v>
      </c>
      <c r="T230" s="55">
        <v>0.64267220616653598</v>
      </c>
      <c r="U230" s="55">
        <v>-0.44233559352861074</v>
      </c>
      <c r="V230" s="55">
        <v>-0.49607602751673668</v>
      </c>
      <c r="W230" s="55">
        <v>-0.56783733920206059</v>
      </c>
    </row>
    <row r="231" spans="3:23" x14ac:dyDescent="0.25">
      <c r="C231" s="51">
        <v>1</v>
      </c>
      <c r="D231" s="54">
        <v>-0.5</v>
      </c>
      <c r="E231" s="54">
        <v>-0.5</v>
      </c>
      <c r="F231" s="54">
        <v>-0.49999999999999989</v>
      </c>
      <c r="G231" s="54">
        <v>-0.50000000000000033</v>
      </c>
      <c r="H231" s="54">
        <v>0.50000000000000011</v>
      </c>
      <c r="I231" s="54">
        <v>0.49999999999999989</v>
      </c>
      <c r="J231" s="54">
        <v>-0.50000000000000011</v>
      </c>
      <c r="K231" s="54">
        <v>-0.5</v>
      </c>
      <c r="L231" s="54">
        <v>0.5</v>
      </c>
      <c r="M231" s="54">
        <v>-0.5</v>
      </c>
      <c r="N231" s="54">
        <v>-0.49999999999999784</v>
      </c>
      <c r="O231" s="54">
        <v>-0.49999999999999989</v>
      </c>
      <c r="P231" s="54">
        <v>-0.5</v>
      </c>
      <c r="Q231" s="54">
        <v>0.5</v>
      </c>
      <c r="R231" s="54">
        <v>-0.5</v>
      </c>
      <c r="S231" s="54">
        <v>-0.5</v>
      </c>
      <c r="T231" s="54">
        <v>0.5</v>
      </c>
      <c r="U231" s="54">
        <v>-0.50000000000000011</v>
      </c>
      <c r="V231" s="54">
        <v>-0.50000000000000011</v>
      </c>
      <c r="W231" s="54">
        <v>-0.50000000000000011</v>
      </c>
    </row>
    <row r="232" spans="3:23" x14ac:dyDescent="0.25">
      <c r="C232" s="52">
        <v>1</v>
      </c>
      <c r="D232" s="55">
        <v>-0.5</v>
      </c>
      <c r="E232" s="55">
        <v>-0.5</v>
      </c>
      <c r="F232" s="55">
        <v>-0.49999999999999994</v>
      </c>
      <c r="G232" s="55">
        <v>-0.49999999999999967</v>
      </c>
      <c r="H232" s="55">
        <v>0.5</v>
      </c>
      <c r="I232" s="55">
        <v>0.50000000000000011</v>
      </c>
      <c r="J232" s="55">
        <v>-0.50000000000000011</v>
      </c>
      <c r="K232" s="55">
        <v>-0.5</v>
      </c>
      <c r="L232" s="55">
        <v>0.5</v>
      </c>
      <c r="M232" s="55">
        <v>0.50000000000000022</v>
      </c>
      <c r="N232" s="55">
        <v>0.5</v>
      </c>
      <c r="O232" s="55">
        <v>-0.49999999999999994</v>
      </c>
      <c r="P232" s="55">
        <v>-0.50000000000000011</v>
      </c>
      <c r="Q232" s="55">
        <v>0.5</v>
      </c>
      <c r="R232" s="55">
        <v>-0.50000000000000122</v>
      </c>
      <c r="S232" s="55">
        <v>-0.5</v>
      </c>
      <c r="T232" s="55">
        <v>0.5</v>
      </c>
      <c r="U232" s="55">
        <v>-0.49999999999999994</v>
      </c>
      <c r="V232" s="55">
        <v>-0.5</v>
      </c>
      <c r="W232" s="55">
        <v>-0.5</v>
      </c>
    </row>
    <row r="233" spans="3:23" x14ac:dyDescent="0.25">
      <c r="C233" s="51">
        <v>1</v>
      </c>
      <c r="D233" s="54">
        <v>-0.5</v>
      </c>
      <c r="E233" s="54">
        <v>-0.5</v>
      </c>
      <c r="F233" s="54">
        <v>-0.5</v>
      </c>
      <c r="G233" s="54">
        <v>-0.49999999999999978</v>
      </c>
      <c r="H233" s="54">
        <v>0.50000000000000011</v>
      </c>
      <c r="I233" s="54">
        <v>0.50000000000000011</v>
      </c>
      <c r="J233" s="54">
        <v>-0.5</v>
      </c>
      <c r="K233" s="54">
        <v>-0.5</v>
      </c>
      <c r="L233" s="54">
        <v>0.5</v>
      </c>
      <c r="M233" s="54">
        <v>0.5</v>
      </c>
      <c r="N233" s="54">
        <v>0.50000000000000044</v>
      </c>
      <c r="O233" s="54">
        <v>-0.50000000000000022</v>
      </c>
      <c r="P233" s="54">
        <v>-0.50000000000000022</v>
      </c>
      <c r="Q233" s="54">
        <v>0.5</v>
      </c>
      <c r="R233" s="54">
        <v>-0.5</v>
      </c>
      <c r="S233" s="54">
        <v>-0.5</v>
      </c>
      <c r="T233" s="54">
        <v>0.5</v>
      </c>
      <c r="U233" s="54">
        <v>-0.5</v>
      </c>
      <c r="V233" s="54">
        <v>-0.49999999999999989</v>
      </c>
      <c r="W233" s="54">
        <v>-0.50000000000000011</v>
      </c>
    </row>
    <row r="234" spans="3:23" x14ac:dyDescent="0.25">
      <c r="C234" s="52">
        <v>1</v>
      </c>
      <c r="D234" s="55">
        <v>-0.5</v>
      </c>
      <c r="E234" s="55">
        <v>-0.5</v>
      </c>
      <c r="F234" s="55">
        <v>-0.5</v>
      </c>
      <c r="G234" s="55">
        <v>-0.49999999999999967</v>
      </c>
      <c r="H234" s="55">
        <v>0.5</v>
      </c>
      <c r="I234" s="55">
        <v>0.50000000000000011</v>
      </c>
      <c r="J234" s="55">
        <v>-0.50000000000000011</v>
      </c>
      <c r="K234" s="55">
        <v>-0.5</v>
      </c>
      <c r="L234" s="55">
        <v>0.49999999999999861</v>
      </c>
      <c r="M234" s="55">
        <v>0.5</v>
      </c>
      <c r="N234" s="55">
        <v>0.5</v>
      </c>
      <c r="O234" s="55">
        <v>-0.49999999999999994</v>
      </c>
      <c r="P234" s="55">
        <v>-0.49999999999999978</v>
      </c>
      <c r="Q234" s="55">
        <v>0.5</v>
      </c>
      <c r="R234" s="55">
        <v>-0.5</v>
      </c>
      <c r="S234" s="55">
        <v>-0.50000000000000044</v>
      </c>
      <c r="T234" s="55">
        <v>0.49999999999999989</v>
      </c>
      <c r="U234" s="55">
        <v>-0.5</v>
      </c>
      <c r="V234" s="55">
        <v>-0.50000000000000011</v>
      </c>
      <c r="W234" s="55">
        <v>-0.5</v>
      </c>
    </row>
    <row r="235" spans="3:23" x14ac:dyDescent="0.25">
      <c r="C235" s="51">
        <v>1</v>
      </c>
      <c r="D235" s="54">
        <v>-0.5</v>
      </c>
      <c r="E235" s="54">
        <v>-0.5</v>
      </c>
      <c r="F235" s="54">
        <v>-0.49999999999999989</v>
      </c>
      <c r="G235" s="54">
        <v>-0.50000000000000067</v>
      </c>
      <c r="H235" s="54">
        <v>0.49999999999999989</v>
      </c>
      <c r="I235" s="54">
        <v>0.5</v>
      </c>
      <c r="J235" s="54">
        <v>-0.50000000000000011</v>
      </c>
      <c r="K235" s="54">
        <v>-0.5</v>
      </c>
      <c r="L235" s="54">
        <v>0.49999999999999861</v>
      </c>
      <c r="M235" s="54">
        <v>-0.5</v>
      </c>
      <c r="N235" s="54">
        <v>-0.50000000000000089</v>
      </c>
      <c r="O235" s="54">
        <v>-0.5</v>
      </c>
      <c r="P235" s="54">
        <v>-0.49999999999999972</v>
      </c>
      <c r="Q235" s="54">
        <v>0.5</v>
      </c>
      <c r="R235" s="54">
        <v>-0.50000000000000089</v>
      </c>
      <c r="S235" s="54">
        <v>-0.50000000000000033</v>
      </c>
      <c r="T235" s="54">
        <v>0.49999999999999989</v>
      </c>
      <c r="U235" s="54">
        <v>-0.5</v>
      </c>
      <c r="V235" s="54">
        <v>-0.5</v>
      </c>
      <c r="W235" s="54">
        <v>-0.49999999999999989</v>
      </c>
    </row>
    <row r="236" spans="3:23" x14ac:dyDescent="0.25">
      <c r="C236" s="52">
        <v>1</v>
      </c>
      <c r="D236" s="55">
        <v>-0.5</v>
      </c>
      <c r="E236" s="55">
        <v>-0.5</v>
      </c>
      <c r="F236" s="55">
        <v>-0.5</v>
      </c>
      <c r="G236" s="55">
        <v>-0.50000000000000167</v>
      </c>
      <c r="H236" s="55">
        <v>0.50000000000000011</v>
      </c>
      <c r="I236" s="55">
        <v>0.5</v>
      </c>
      <c r="J236" s="55">
        <v>-0.50000000000000011</v>
      </c>
      <c r="K236" s="55">
        <v>-0.5</v>
      </c>
      <c r="L236" s="55">
        <v>0.5</v>
      </c>
      <c r="M236" s="55">
        <v>-0.5</v>
      </c>
      <c r="N236" s="55">
        <v>-0.5</v>
      </c>
      <c r="O236" s="55">
        <v>-0.5</v>
      </c>
      <c r="P236" s="55">
        <v>-0.5</v>
      </c>
      <c r="Q236" s="55">
        <v>0.5</v>
      </c>
      <c r="R236" s="55">
        <v>-0.50000000000000089</v>
      </c>
      <c r="S236" s="55">
        <v>-0.5</v>
      </c>
      <c r="T236" s="55">
        <v>0.5</v>
      </c>
      <c r="U236" s="55">
        <v>-0.50000000000000011</v>
      </c>
      <c r="V236" s="55">
        <v>-0.5</v>
      </c>
      <c r="W236" s="55">
        <v>-0.5</v>
      </c>
    </row>
    <row r="237" spans="3:23" x14ac:dyDescent="0.25">
      <c r="C237" s="51">
        <v>1</v>
      </c>
      <c r="D237" s="54">
        <v>-0.5</v>
      </c>
      <c r="E237" s="54">
        <v>-0.5</v>
      </c>
      <c r="F237" s="54">
        <v>-0.5</v>
      </c>
      <c r="G237" s="54">
        <v>-0.5</v>
      </c>
      <c r="H237" s="54">
        <v>0.49999999999999989</v>
      </c>
      <c r="I237" s="54">
        <v>0.5</v>
      </c>
      <c r="J237" s="54">
        <v>-0.5</v>
      </c>
      <c r="K237" s="54">
        <v>-0.5</v>
      </c>
      <c r="L237" s="54">
        <v>0.50000000000000333</v>
      </c>
      <c r="M237" s="54">
        <v>-0.49999999999999978</v>
      </c>
      <c r="N237" s="54">
        <v>-0.49999999999999944</v>
      </c>
      <c r="O237" s="54">
        <v>-0.50000000000000011</v>
      </c>
      <c r="P237" s="54">
        <v>-0.49999999999999961</v>
      </c>
      <c r="Q237" s="54">
        <v>0.5</v>
      </c>
      <c r="R237" s="54">
        <v>-0.49999999999999895</v>
      </c>
      <c r="S237" s="54">
        <v>-0.5</v>
      </c>
      <c r="T237" s="54">
        <v>0.5</v>
      </c>
      <c r="U237" s="54">
        <v>-0.49999999999999994</v>
      </c>
      <c r="V237" s="54">
        <v>-0.5</v>
      </c>
      <c r="W237" s="54">
        <v>-0.5</v>
      </c>
    </row>
    <row r="238" spans="3:23" x14ac:dyDescent="0.25">
      <c r="C238" s="52">
        <v>1</v>
      </c>
      <c r="D238" s="55">
        <v>-0.5</v>
      </c>
      <c r="E238" s="55">
        <v>-0.5</v>
      </c>
      <c r="F238" s="55">
        <v>-0.49999999999999989</v>
      </c>
      <c r="G238" s="55">
        <v>0.5</v>
      </c>
      <c r="H238" s="55">
        <v>0.5</v>
      </c>
      <c r="I238" s="55">
        <v>0.50000000000000011</v>
      </c>
      <c r="J238" s="55">
        <v>-0.5</v>
      </c>
      <c r="K238" s="55">
        <v>-0.5</v>
      </c>
      <c r="L238" s="55">
        <v>0.49999999999999739</v>
      </c>
      <c r="M238" s="55">
        <v>-0.50000000000000033</v>
      </c>
      <c r="N238" s="55">
        <v>-0.49999999999999911</v>
      </c>
      <c r="O238" s="55">
        <v>-0.50000000000000011</v>
      </c>
      <c r="P238" s="55">
        <v>-0.49999999999999956</v>
      </c>
      <c r="Q238" s="55">
        <v>0.5</v>
      </c>
      <c r="R238" s="55">
        <v>-0.49999999999999895</v>
      </c>
      <c r="S238" s="55">
        <v>-0.5</v>
      </c>
      <c r="T238" s="55">
        <v>0.5</v>
      </c>
      <c r="U238" s="55">
        <v>-0.5</v>
      </c>
      <c r="V238" s="55">
        <v>-0.50000000000000011</v>
      </c>
      <c r="W238" s="55">
        <v>-0.49999999999999989</v>
      </c>
    </row>
    <row r="239" spans="3:23" x14ac:dyDescent="0.25">
      <c r="C239" s="51">
        <v>1</v>
      </c>
      <c r="D239" s="54">
        <v>-0.46942967617206383</v>
      </c>
      <c r="E239" s="54">
        <v>-0.44177366378023292</v>
      </c>
      <c r="F239" s="54">
        <v>-0.40958692142088271</v>
      </c>
      <c r="G239" s="54">
        <v>-0.13442457628023907</v>
      </c>
      <c r="H239" s="54">
        <v>0.31728758757491121</v>
      </c>
      <c r="I239" s="54">
        <v>5.5538574255208049E-2</v>
      </c>
      <c r="J239" s="54">
        <v>-0.44503788364347668</v>
      </c>
      <c r="K239" s="54">
        <v>9.7744360902255634E-2</v>
      </c>
      <c r="L239" s="54">
        <v>0.29325028960369032</v>
      </c>
      <c r="M239" s="54">
        <v>8.8223414034711678E-2</v>
      </c>
      <c r="N239" s="54">
        <v>0.14072681036313398</v>
      </c>
      <c r="O239" s="54">
        <v>2.7457921941911309E-2</v>
      </c>
      <c r="P239" s="54">
        <v>-0.62343158363950679</v>
      </c>
      <c r="Q239" s="54">
        <v>0.45788690885871169</v>
      </c>
      <c r="R239" s="54">
        <v>0.13741629390628196</v>
      </c>
      <c r="S239" s="54">
        <v>-7.9353175698819722E-2</v>
      </c>
      <c r="T239" s="54">
        <v>2.6287780932529026E-2</v>
      </c>
      <c r="U239" s="54">
        <v>-0.54048592302387222</v>
      </c>
      <c r="V239" s="54">
        <v>-0.43079612533214334</v>
      </c>
      <c r="W239" s="54">
        <v>-0.36338638299405041</v>
      </c>
    </row>
    <row r="240" spans="3:23" x14ac:dyDescent="0.25">
      <c r="C240" s="52">
        <v>1</v>
      </c>
      <c r="D240" s="55">
        <v>-0.45808244557665584</v>
      </c>
      <c r="E240" s="55">
        <v>-0.49083814048184593</v>
      </c>
      <c r="F240" s="55">
        <v>-0.44663271863231518</v>
      </c>
      <c r="G240" s="55">
        <v>3.8876421293125442E-2</v>
      </c>
      <c r="H240" s="55">
        <v>0.2803705608424118</v>
      </c>
      <c r="I240" s="55">
        <v>3.7378064800542302E-2</v>
      </c>
      <c r="J240" s="55">
        <v>-0.45640011038354716</v>
      </c>
      <c r="K240" s="55">
        <v>0.19021739130434784</v>
      </c>
      <c r="L240" s="55">
        <v>0.32363643841340384</v>
      </c>
      <c r="M240" s="55">
        <v>0.15871286914195656</v>
      </c>
      <c r="N240" s="55">
        <v>0.1931806289130483</v>
      </c>
      <c r="O240" s="55">
        <v>0.15791837452251367</v>
      </c>
      <c r="P240" s="55">
        <v>0.43481053246030982</v>
      </c>
      <c r="Q240" s="55">
        <v>0.64771446745847971</v>
      </c>
      <c r="R240" s="55">
        <v>-1.5729649503001826E-2</v>
      </c>
      <c r="S240" s="55">
        <v>-5.6941960714927131E-2</v>
      </c>
      <c r="T240" s="55">
        <v>0.13136381579064099</v>
      </c>
      <c r="U240" s="55">
        <v>-0.54160128486901971</v>
      </c>
      <c r="V240" s="55">
        <v>-0.41548734853375296</v>
      </c>
      <c r="W240" s="55">
        <v>-0.42663436353787171</v>
      </c>
    </row>
    <row r="241" spans="3:23" x14ac:dyDescent="0.25">
      <c r="C241" s="51">
        <v>1</v>
      </c>
      <c r="D241" s="54">
        <v>-0.24002627806975632</v>
      </c>
      <c r="E241" s="54">
        <v>-0.24467610658936337</v>
      </c>
      <c r="F241" s="54">
        <v>-0.22805262289214492</v>
      </c>
      <c r="G241" s="54">
        <v>0.30961658512696677</v>
      </c>
      <c r="H241" s="54">
        <v>0.19340601578946029</v>
      </c>
      <c r="I241" s="54">
        <v>5.3485987696513859E-2</v>
      </c>
      <c r="J241" s="54">
        <v>-0.2077912416783885</v>
      </c>
      <c r="K241" s="54">
        <v>0.39726027397260272</v>
      </c>
      <c r="L241" s="54">
        <v>0.50522969593958811</v>
      </c>
      <c r="M241" s="54">
        <v>0.4658077625178243</v>
      </c>
      <c r="N241" s="54">
        <v>0.47810490595232347</v>
      </c>
      <c r="O241" s="54">
        <v>0.24192590574245385</v>
      </c>
      <c r="P241" s="54">
        <v>0.26077151110623409</v>
      </c>
      <c r="Q241" s="54">
        <v>0.68748328037577455</v>
      </c>
      <c r="R241" s="54">
        <v>9.3168123869882602E-2</v>
      </c>
      <c r="S241" s="54">
        <v>0.22344276279494263</v>
      </c>
      <c r="T241" s="54">
        <v>-0.17356040136687062</v>
      </c>
      <c r="U241" s="54">
        <v>-0.394162444563809</v>
      </c>
      <c r="V241" s="54">
        <v>-0.21636932151573157</v>
      </c>
      <c r="W241" s="54">
        <v>-0.23333385417028266</v>
      </c>
    </row>
    <row r="242" spans="3:23" x14ac:dyDescent="0.25">
      <c r="C242" s="52">
        <v>1</v>
      </c>
      <c r="D242" s="55">
        <v>-0.24204119850187267</v>
      </c>
      <c r="E242" s="55">
        <v>-0.24601910828025478</v>
      </c>
      <c r="F242" s="55">
        <v>-0.23574930632256669</v>
      </c>
      <c r="G242" s="55">
        <v>0.12814402295050875</v>
      </c>
      <c r="H242" s="55">
        <v>0.25554069835189308</v>
      </c>
      <c r="I242" s="55">
        <v>0.39428100716366021</v>
      </c>
      <c r="J242" s="55">
        <v>-0.21251275799857369</v>
      </c>
      <c r="K242" s="55">
        <v>0.29821428571428571</v>
      </c>
      <c r="L242" s="55">
        <v>0.46959608580259982</v>
      </c>
      <c r="M242" s="55">
        <v>0.4360387987914785</v>
      </c>
      <c r="N242" s="55">
        <v>0.44161558996273187</v>
      </c>
      <c r="O242" s="55">
        <v>0.16673432468131286</v>
      </c>
      <c r="P242" s="55">
        <v>-0.57391516292608868</v>
      </c>
      <c r="Q242" s="55">
        <v>0.66670463270385805</v>
      </c>
      <c r="R242" s="55">
        <v>0.14937984368038879</v>
      </c>
      <c r="S242" s="55">
        <v>0.15129024825293322</v>
      </c>
      <c r="T242" s="55">
        <v>-9.2370834784624892E-2</v>
      </c>
      <c r="U242" s="55">
        <v>-0.36389660005083113</v>
      </c>
      <c r="V242" s="55">
        <v>-0.229219037810696</v>
      </c>
      <c r="W242" s="55">
        <v>-0.2274671931173505</v>
      </c>
    </row>
    <row r="243" spans="3:23" x14ac:dyDescent="0.25">
      <c r="C243" s="51">
        <v>1</v>
      </c>
      <c r="D243" s="54">
        <v>-0.18672417924754375</v>
      </c>
      <c r="E243" s="54">
        <v>-0.19231376084751495</v>
      </c>
      <c r="F243" s="54">
        <v>-0.15729496786987776</v>
      </c>
      <c r="G243" s="54">
        <v>0.56660204315240015</v>
      </c>
      <c r="H243" s="54">
        <v>8.2926696803502203E-2</v>
      </c>
      <c r="I243" s="54">
        <v>-0.23524871355060026</v>
      </c>
      <c r="J243" s="54">
        <v>-0.14290185036322367</v>
      </c>
      <c r="K243" s="54">
        <v>0.30632911392405066</v>
      </c>
      <c r="L243" s="54">
        <v>0.39211064377721899</v>
      </c>
      <c r="M243" s="54">
        <v>0.44774960781082412</v>
      </c>
      <c r="N243" s="54">
        <v>0.43320628101211467</v>
      </c>
      <c r="O243" s="54">
        <v>0.3650877721730959</v>
      </c>
      <c r="P243" s="54">
        <v>-0.11798406024960721</v>
      </c>
      <c r="Q243" s="54">
        <v>0.53568980131057387</v>
      </c>
      <c r="R243" s="54">
        <v>0.2467624394987151</v>
      </c>
      <c r="S243" s="54">
        <v>0.21410791831339299</v>
      </c>
      <c r="T243" s="54">
        <v>-0.38818636017365926</v>
      </c>
      <c r="U243" s="54">
        <v>-0.11390496045126937</v>
      </c>
      <c r="V243" s="54">
        <v>-0.13903891732670282</v>
      </c>
      <c r="W243" s="54">
        <v>-0.18287423780660955</v>
      </c>
    </row>
    <row r="244" spans="3:23" x14ac:dyDescent="0.25">
      <c r="C244" s="52">
        <v>1</v>
      </c>
      <c r="D244" s="55">
        <v>-0.33240027991602517</v>
      </c>
      <c r="E244" s="55">
        <v>-0.33296085223674898</v>
      </c>
      <c r="F244" s="55">
        <v>-0.33288782541838219</v>
      </c>
      <c r="G244" s="55">
        <v>-0.26415784830779132</v>
      </c>
      <c r="H244" s="55">
        <v>0.34564432507302961</v>
      </c>
      <c r="I244" s="55">
        <v>0.38771399798590106</v>
      </c>
      <c r="J244" s="55">
        <v>-0.32922207939369408</v>
      </c>
      <c r="K244" s="55">
        <v>6.7796610169491525E-2</v>
      </c>
      <c r="L244" s="55">
        <v>0.31326295109099844</v>
      </c>
      <c r="M244" s="55">
        <v>0.24496336054836568</v>
      </c>
      <c r="N244" s="55">
        <v>0.26902208431596253</v>
      </c>
      <c r="O244" s="55">
        <v>-0.20584681497581103</v>
      </c>
      <c r="P244" s="55">
        <v>-0.40769391032435187</v>
      </c>
      <c r="Q244" s="55">
        <v>0.65168004830358173</v>
      </c>
      <c r="R244" s="55">
        <v>-0.42675505758052368</v>
      </c>
      <c r="S244" s="55">
        <v>-0.19257733372520547</v>
      </c>
      <c r="T244" s="55">
        <v>0.32020430684965667</v>
      </c>
      <c r="U244" s="55">
        <v>-0.48692786629737334</v>
      </c>
      <c r="V244" s="55">
        <v>-0.33103983341112692</v>
      </c>
      <c r="W244" s="55">
        <v>-0.33130125823092954</v>
      </c>
    </row>
    <row r="245" spans="3:23" x14ac:dyDescent="0.25">
      <c r="C245" s="51">
        <v>1</v>
      </c>
      <c r="D245" s="54">
        <v>-0.24757000694283732</v>
      </c>
      <c r="E245" s="54">
        <v>-0.24890695067264573</v>
      </c>
      <c r="F245" s="54">
        <v>-0.24660548207362634</v>
      </c>
      <c r="G245" s="54">
        <v>-0.3366475364043221</v>
      </c>
      <c r="H245" s="54">
        <v>0.27995976469273082</v>
      </c>
      <c r="I245" s="54">
        <v>0.32808303897035268</v>
      </c>
      <c r="J245" s="54">
        <v>-0.23726483148080121</v>
      </c>
      <c r="K245" s="54">
        <v>0.25159235668789809</v>
      </c>
      <c r="L245" s="54">
        <v>0.44358393216281394</v>
      </c>
      <c r="M245" s="54">
        <v>0.38302537098500083</v>
      </c>
      <c r="N245" s="54">
        <v>0.38930244160674493</v>
      </c>
      <c r="O245" s="54">
        <v>-0.1130979215204133</v>
      </c>
      <c r="P245" s="54">
        <v>-0.26051944824886558</v>
      </c>
      <c r="Q245" s="54">
        <v>0.71219685478966166</v>
      </c>
      <c r="R245" s="54">
        <v>-0.27752242439724056</v>
      </c>
      <c r="S245" s="54">
        <v>3.3677633574899966E-2</v>
      </c>
      <c r="T245" s="54">
        <v>7.5334796624593539E-2</v>
      </c>
      <c r="U245" s="54">
        <v>-0.54322437673450208</v>
      </c>
      <c r="V245" s="54">
        <v>-0.24500207617875083</v>
      </c>
      <c r="W245" s="54">
        <v>-0.2386954926781174</v>
      </c>
    </row>
    <row r="246" spans="3:23" x14ac:dyDescent="0.25">
      <c r="C246" s="52">
        <v>1</v>
      </c>
      <c r="D246" s="55">
        <v>-0.25359424920127793</v>
      </c>
      <c r="E246" s="55">
        <v>-0.25197707736389685</v>
      </c>
      <c r="F246" s="55">
        <v>-0.25873371531909178</v>
      </c>
      <c r="G246" s="55">
        <v>-0.60796503529466639</v>
      </c>
      <c r="H246" s="55">
        <v>0.25186732844603527</v>
      </c>
      <c r="I246" s="55">
        <v>0.3818540298328556</v>
      </c>
      <c r="J246" s="55">
        <v>-0.26476353315966483</v>
      </c>
      <c r="K246" s="55">
        <v>0.32469512195121952</v>
      </c>
      <c r="L246" s="55">
        <v>0.51055965906750345</v>
      </c>
      <c r="M246" s="55">
        <v>0.42191728544732293</v>
      </c>
      <c r="N246" s="55">
        <v>0.42506518758664674</v>
      </c>
      <c r="O246" s="55">
        <v>-0.13217841404980393</v>
      </c>
      <c r="P246" s="55">
        <v>-0.47158011005138911</v>
      </c>
      <c r="Q246" s="55">
        <v>0.71558454120230264</v>
      </c>
      <c r="R246" s="55">
        <v>-0.41282422292931287</v>
      </c>
      <c r="S246" s="55">
        <v>4.0733875239498708E-2</v>
      </c>
      <c r="T246" s="55">
        <v>0.4316258745348675</v>
      </c>
      <c r="U246" s="55">
        <v>-0.63285819585617276</v>
      </c>
      <c r="V246" s="55">
        <v>-0.26795522726745657</v>
      </c>
      <c r="W246" s="55">
        <v>-0.24549257465889282</v>
      </c>
    </row>
    <row r="247" spans="3:23" x14ac:dyDescent="0.25">
      <c r="C247" s="51">
        <v>1</v>
      </c>
      <c r="D247" s="54">
        <v>-0.19609800362976407</v>
      </c>
      <c r="E247" s="54">
        <v>-0.19824444444444445</v>
      </c>
      <c r="F247" s="54">
        <v>-0.19390627839107646</v>
      </c>
      <c r="G247" s="54">
        <v>2.4999680526016647E-2</v>
      </c>
      <c r="H247" s="54">
        <v>0.25747460385774162</v>
      </c>
      <c r="I247" s="54">
        <v>0.16779331547870438</v>
      </c>
      <c r="J247" s="54">
        <v>-0.17945010877376927</v>
      </c>
      <c r="K247" s="54">
        <v>0.37349397590361444</v>
      </c>
      <c r="L247" s="54">
        <v>0.46134154073665501</v>
      </c>
      <c r="M247" s="54">
        <v>0.5318879826546854</v>
      </c>
      <c r="N247" s="54">
        <v>0.48104976002650407</v>
      </c>
      <c r="O247" s="54">
        <v>0.29403976096239992</v>
      </c>
      <c r="P247" s="54">
        <v>-6.7494249651213284E-2</v>
      </c>
      <c r="Q247" s="54">
        <v>0.6107417069001293</v>
      </c>
      <c r="R247" s="54">
        <v>-4.3760592924598302E-2</v>
      </c>
      <c r="S247" s="54">
        <v>0.17104859081214616</v>
      </c>
      <c r="T247" s="54">
        <v>-4.4639857731704639E-2</v>
      </c>
      <c r="U247" s="54">
        <v>-0.59676882579856805</v>
      </c>
      <c r="V247" s="54">
        <v>-0.19016029369081169</v>
      </c>
      <c r="W247" s="54">
        <v>-0.18452095293719867</v>
      </c>
    </row>
    <row r="248" spans="3:23" x14ac:dyDescent="0.25">
      <c r="C248" s="52">
        <v>1</v>
      </c>
      <c r="D248" s="55">
        <v>-0.19563017479300829</v>
      </c>
      <c r="E248" s="55">
        <v>-0.19792465598917211</v>
      </c>
      <c r="F248" s="55">
        <v>-0.19273503608155132</v>
      </c>
      <c r="G248" s="55">
        <v>-0.17572868385651991</v>
      </c>
      <c r="H248" s="55">
        <v>0.2373933540727339</v>
      </c>
      <c r="I248" s="55">
        <v>0.36455428861998823</v>
      </c>
      <c r="J248" s="55">
        <v>-0.17979018921026294</v>
      </c>
      <c r="K248" s="55">
        <v>0.24819277108433729</v>
      </c>
      <c r="L248" s="55">
        <v>0.46414341942974779</v>
      </c>
      <c r="M248" s="55">
        <v>0.28994077077345032</v>
      </c>
      <c r="N248" s="55">
        <v>0.3443918052753463</v>
      </c>
      <c r="O248" s="55">
        <v>5.6777963292669181E-2</v>
      </c>
      <c r="P248" s="55">
        <v>-0.32502223165726346</v>
      </c>
      <c r="Q248" s="55">
        <v>0.63930460322814719</v>
      </c>
      <c r="R248" s="55">
        <v>-9.9653326211867205E-2</v>
      </c>
      <c r="S248" s="55">
        <v>0.16584187588119029</v>
      </c>
      <c r="T248" s="55">
        <v>-2.832475940344337E-2</v>
      </c>
      <c r="U248" s="55">
        <v>-0.54243299757363261</v>
      </c>
      <c r="V248" s="55">
        <v>-0.19031933330718451</v>
      </c>
      <c r="W248" s="55">
        <v>-0.18403634310970893</v>
      </c>
    </row>
    <row r="249" spans="3:23" x14ac:dyDescent="0.25">
      <c r="C249" s="51">
        <v>1</v>
      </c>
      <c r="D249" s="54">
        <v>-0.16230335759567976</v>
      </c>
      <c r="E249" s="54">
        <v>-0.17051809600851869</v>
      </c>
      <c r="F249" s="54">
        <v>-0.14890665723035501</v>
      </c>
      <c r="G249" s="54">
        <v>0.24738295368497437</v>
      </c>
      <c r="H249" s="54">
        <v>0.26506389274432968</v>
      </c>
      <c r="I249" s="54">
        <v>0.40481385556313587</v>
      </c>
      <c r="J249" s="54">
        <v>-0.11032685707231341</v>
      </c>
      <c r="K249" s="54">
        <v>0.31894576012223086</v>
      </c>
      <c r="L249" s="54">
        <v>0.26284301774172597</v>
      </c>
      <c r="M249" s="54">
        <v>0.29483596704903414</v>
      </c>
      <c r="N249" s="54">
        <v>0.36973671163595145</v>
      </c>
      <c r="O249" s="54">
        <v>0.53147963601217585</v>
      </c>
      <c r="P249" s="54">
        <v>0.21157343796745784</v>
      </c>
      <c r="Q249" s="54">
        <v>0.29978249740213514</v>
      </c>
      <c r="R249" s="54">
        <v>-3.9534061008917515E-2</v>
      </c>
      <c r="S249" s="54">
        <v>0.26034466626588981</v>
      </c>
      <c r="T249" s="54">
        <v>-0.21270764376289966</v>
      </c>
      <c r="U249" s="54">
        <v>-0.22531227929917613</v>
      </c>
      <c r="V249" s="54">
        <v>-0.13132500155884527</v>
      </c>
      <c r="W249" s="54">
        <v>-0.14017686048921182</v>
      </c>
    </row>
    <row r="250" spans="3:23" x14ac:dyDescent="0.25">
      <c r="C250" s="52">
        <v>1</v>
      </c>
      <c r="D250" s="55">
        <v>-0.1862374620947049</v>
      </c>
      <c r="E250" s="55">
        <v>-0.19212248714352501</v>
      </c>
      <c r="F250" s="55">
        <v>-0.17602593113571038</v>
      </c>
      <c r="G250" s="55">
        <v>-0.50599058219107906</v>
      </c>
      <c r="H250" s="55">
        <v>0.1421863761796473</v>
      </c>
      <c r="I250" s="55">
        <v>0.18325544095698498</v>
      </c>
      <c r="J250" s="55">
        <v>-0.1488690996165887</v>
      </c>
      <c r="K250" s="55">
        <v>0.18616352201257858</v>
      </c>
      <c r="L250" s="55">
        <v>0.19734002813846277</v>
      </c>
      <c r="M250" s="55">
        <v>8.2296513997429377E-2</v>
      </c>
      <c r="N250" s="55">
        <v>0.17935302201485981</v>
      </c>
      <c r="O250" s="55">
        <v>0.30236931389700672</v>
      </c>
      <c r="P250" s="55">
        <v>0.41837646970940673</v>
      </c>
      <c r="Q250" s="55">
        <v>0.56992716069302263</v>
      </c>
      <c r="R250" s="55">
        <v>2.8879792288721683E-2</v>
      </c>
      <c r="S250" s="55">
        <v>0.19982181673590849</v>
      </c>
      <c r="T250" s="55">
        <v>-0.23501265255124185</v>
      </c>
      <c r="U250" s="55">
        <v>-0.39159409523514443</v>
      </c>
      <c r="V250" s="55">
        <v>-0.17296737709734467</v>
      </c>
      <c r="W250" s="55">
        <v>-0.15591739340899335</v>
      </c>
    </row>
    <row r="251" spans="3:23" x14ac:dyDescent="0.25">
      <c r="C251" s="51">
        <v>1</v>
      </c>
      <c r="D251" s="54">
        <v>-0.16096076804339884</v>
      </c>
      <c r="E251" s="54">
        <v>-0.17227998340759781</v>
      </c>
      <c r="F251" s="54">
        <v>-0.13617496956578334</v>
      </c>
      <c r="G251" s="54">
        <v>0.33610875560811926</v>
      </c>
      <c r="H251" s="54">
        <v>0.2424906768642231</v>
      </c>
      <c r="I251" s="54">
        <v>0.30841041945846914</v>
      </c>
      <c r="J251" s="54">
        <v>-8.9198852789050459E-2</v>
      </c>
      <c r="K251" s="54">
        <v>0.35020449897750511</v>
      </c>
      <c r="L251" s="54">
        <v>0.34428908136585601</v>
      </c>
      <c r="M251" s="54">
        <v>0.2846566653239887</v>
      </c>
      <c r="N251" s="54">
        <v>0.34686973292196871</v>
      </c>
      <c r="O251" s="54">
        <v>0.4324975507507875</v>
      </c>
      <c r="P251" s="54">
        <v>0.38359284281484513</v>
      </c>
      <c r="Q251" s="54">
        <v>-2.0144493245095901E-2</v>
      </c>
      <c r="R251" s="54">
        <v>0.22127311147407774</v>
      </c>
      <c r="S251" s="54">
        <v>0.32232153070800534</v>
      </c>
      <c r="T251" s="54">
        <v>-0.32361102837030825</v>
      </c>
      <c r="U251" s="54">
        <v>-0.20068067616986432</v>
      </c>
      <c r="V251" s="54">
        <v>-0.11879027637919899</v>
      </c>
      <c r="W251" s="54">
        <v>-0.13079303188435173</v>
      </c>
    </row>
    <row r="252" spans="3:23" x14ac:dyDescent="0.25">
      <c r="C252" s="52">
        <v>1</v>
      </c>
      <c r="D252" s="55">
        <v>-0.16682554814108677</v>
      </c>
      <c r="E252" s="55">
        <v>-0.17217359247605907</v>
      </c>
      <c r="F252" s="55">
        <v>-0.15759423601130101</v>
      </c>
      <c r="G252" s="55">
        <v>0.140269011040591</v>
      </c>
      <c r="H252" s="55">
        <v>0.24576849641211321</v>
      </c>
      <c r="I252" s="55">
        <v>7.819113508530745E-2</v>
      </c>
      <c r="J252" s="55">
        <v>-0.12737530356526544</v>
      </c>
      <c r="K252" s="55">
        <v>0.29006046863189733</v>
      </c>
      <c r="L252" s="55">
        <v>0.3471081719619597</v>
      </c>
      <c r="M252" s="55">
        <v>0.29182090228254837</v>
      </c>
      <c r="N252" s="55">
        <v>0.34383287707093851</v>
      </c>
      <c r="O252" s="55">
        <v>0.28198649813570892</v>
      </c>
      <c r="P252" s="55">
        <v>-7.1514059968757523E-2</v>
      </c>
      <c r="Q252" s="55">
        <v>-0.18824419493246247</v>
      </c>
      <c r="R252" s="55">
        <v>0.35134436208519232</v>
      </c>
      <c r="S252" s="55">
        <v>0.25031164358818814</v>
      </c>
      <c r="T252" s="55">
        <v>-0.23937837935111075</v>
      </c>
      <c r="U252" s="55">
        <v>-0.37275496556182303</v>
      </c>
      <c r="V252" s="55">
        <v>-0.14394931728989341</v>
      </c>
      <c r="W252" s="55">
        <v>-0.14365303735889895</v>
      </c>
    </row>
    <row r="253" spans="3:23" x14ac:dyDescent="0.25">
      <c r="C253" s="51">
        <v>1</v>
      </c>
      <c r="D253" s="54">
        <v>-0.19968297101449275</v>
      </c>
      <c r="E253" s="54">
        <v>-0.20037869224943197</v>
      </c>
      <c r="F253" s="54">
        <v>-0.20436572811409076</v>
      </c>
      <c r="G253" s="54">
        <v>-5.8452693487489514E-2</v>
      </c>
      <c r="H253" s="54">
        <v>0.28302379879890127</v>
      </c>
      <c r="I253" s="54">
        <v>0.3848247431882223</v>
      </c>
      <c r="J253" s="54">
        <v>-0.19153490377753721</v>
      </c>
      <c r="K253" s="54">
        <v>0.22837837837837846</v>
      </c>
      <c r="L253" s="54">
        <v>0.36796676637092479</v>
      </c>
      <c r="M253" s="54">
        <v>0.34314183184788033</v>
      </c>
      <c r="N253" s="54">
        <v>0.3616187175004118</v>
      </c>
      <c r="O253" s="54">
        <v>0.13589368462512244</v>
      </c>
      <c r="P253" s="54">
        <v>-0.2367036220399909</v>
      </c>
      <c r="Q253" s="54">
        <v>1.9308454609632746E-2</v>
      </c>
      <c r="R253" s="54">
        <v>0.25242726538147708</v>
      </c>
      <c r="S253" s="54">
        <v>4.5712055075784776E-2</v>
      </c>
      <c r="T253" s="54">
        <v>4.9480804717710922E-2</v>
      </c>
      <c r="U253" s="54">
        <v>-0.49533180591805714</v>
      </c>
      <c r="V253" s="54">
        <v>-0.20860016436055534</v>
      </c>
      <c r="W253" s="54">
        <v>-0.18293417803951081</v>
      </c>
    </row>
    <row r="254" spans="3:23" x14ac:dyDescent="0.25">
      <c r="C254" s="52">
        <v>1</v>
      </c>
      <c r="D254" s="55">
        <v>-0.20337381916329286</v>
      </c>
      <c r="E254" s="55">
        <v>-0.20221606648199447</v>
      </c>
      <c r="F254" s="55">
        <v>-0.20829463152245167</v>
      </c>
      <c r="G254" s="55">
        <v>-0.61895075375537745</v>
      </c>
      <c r="H254" s="55">
        <v>0.22992661170999776</v>
      </c>
      <c r="I254" s="55">
        <v>0.43883352925050645</v>
      </c>
      <c r="J254" s="55">
        <v>-0.20876183343750851</v>
      </c>
      <c r="K254" s="55">
        <v>0.14068965517241383</v>
      </c>
      <c r="L254" s="55">
        <v>0.30670156562341638</v>
      </c>
      <c r="M254" s="55">
        <v>0.23350142979295796</v>
      </c>
      <c r="N254" s="55">
        <v>0.26074962490222664</v>
      </c>
      <c r="O254" s="55">
        <v>5.5634080865288288E-2</v>
      </c>
      <c r="P254" s="55">
        <v>-0.33164533478074215</v>
      </c>
      <c r="Q254" s="55">
        <v>-0.11287130498246055</v>
      </c>
      <c r="R254" s="55">
        <v>0.23532812464142558</v>
      </c>
      <c r="S254" s="55">
        <v>2.1694103617383553E-2</v>
      </c>
      <c r="T254" s="55">
        <v>0.18326779725889913</v>
      </c>
      <c r="U254" s="55">
        <v>-0.40269369160312257</v>
      </c>
      <c r="V254" s="55">
        <v>-0.22086335603524168</v>
      </c>
      <c r="W254" s="55">
        <v>-0.18981368160061649</v>
      </c>
    </row>
    <row r="255" spans="3:23" x14ac:dyDescent="0.25">
      <c r="C255" s="51">
        <v>1</v>
      </c>
      <c r="D255" s="54">
        <v>-0.19410798520927885</v>
      </c>
      <c r="E255" s="54">
        <v>-0.19103237584292676</v>
      </c>
      <c r="F255" s="54">
        <v>-0.20690426411450838</v>
      </c>
      <c r="G255" s="54">
        <v>-0.71616685482569653</v>
      </c>
      <c r="H255" s="54">
        <v>0.22023736731487037</v>
      </c>
      <c r="I255" s="54">
        <v>0.22916986464216407</v>
      </c>
      <c r="J255" s="54">
        <v>-0.21276863835606108</v>
      </c>
      <c r="K255" s="54">
        <v>0.13531095498308618</v>
      </c>
      <c r="L255" s="54">
        <v>0.23601059066507887</v>
      </c>
      <c r="M255" s="54">
        <v>0.199623353407161</v>
      </c>
      <c r="N255" s="54">
        <v>0.23025014807886443</v>
      </c>
      <c r="O255" s="54">
        <v>0.22732272585421162</v>
      </c>
      <c r="P255" s="54">
        <v>-0.20822510424019439</v>
      </c>
      <c r="Q255" s="54">
        <v>0.15657285746370822</v>
      </c>
      <c r="R255" s="54">
        <v>-1.1769513993294312E-2</v>
      </c>
      <c r="S255" s="54">
        <v>-0.12555425747266924</v>
      </c>
      <c r="T255" s="54">
        <v>0.32404550862616927</v>
      </c>
      <c r="U255" s="54">
        <v>-0.5317168066340302</v>
      </c>
      <c r="V255" s="54">
        <v>-0.23103875920664821</v>
      </c>
      <c r="W255" s="54">
        <v>-0.17810729291120619</v>
      </c>
    </row>
    <row r="256" spans="3:23" x14ac:dyDescent="0.25">
      <c r="C256" s="52">
        <v>1</v>
      </c>
      <c r="D256" s="55">
        <v>-0.19822877652933829</v>
      </c>
      <c r="E256" s="55">
        <v>-0.19637280250586145</v>
      </c>
      <c r="F256" s="55">
        <v>-0.21372852227466513</v>
      </c>
      <c r="G256" s="55">
        <v>-0.29287803191061723</v>
      </c>
      <c r="H256" s="55">
        <v>0.32210773653412766</v>
      </c>
      <c r="I256" s="55">
        <v>0.44089188974447702</v>
      </c>
      <c r="J256" s="55">
        <v>-0.21195471549975523</v>
      </c>
      <c r="K256" s="55">
        <v>0.15517755893763066</v>
      </c>
      <c r="L256" s="55">
        <v>0.1540597743295106</v>
      </c>
      <c r="M256" s="55">
        <v>0.21169234561155717</v>
      </c>
      <c r="N256" s="55">
        <v>0.24275017317937292</v>
      </c>
      <c r="O256" s="55">
        <v>0.44076416897997123</v>
      </c>
      <c r="P256" s="55">
        <v>6.8295308859332524E-3</v>
      </c>
      <c r="Q256" s="55">
        <v>1.9049221402319339E-2</v>
      </c>
      <c r="R256" s="55">
        <v>0.10388150994672472</v>
      </c>
      <c r="S256" s="55">
        <v>-2.8896493130624479E-2</v>
      </c>
      <c r="T256" s="55">
        <v>0.16160834540639507</v>
      </c>
      <c r="U256" s="55">
        <v>-0.32353553185672262</v>
      </c>
      <c r="V256" s="55">
        <v>-0.24829203256061425</v>
      </c>
      <c r="W256" s="55">
        <v>-0.17817542835183986</v>
      </c>
    </row>
    <row r="257" spans="3:23" x14ac:dyDescent="0.25">
      <c r="C257" s="51">
        <v>1</v>
      </c>
      <c r="D257" s="54">
        <v>-0.18975452223652825</v>
      </c>
      <c r="E257" s="54">
        <v>-0.19036242565953329</v>
      </c>
      <c r="F257" s="54">
        <v>-0.19160724660875753</v>
      </c>
      <c r="G257" s="54">
        <v>0.12920211772923526</v>
      </c>
      <c r="H257" s="54">
        <v>0.2940317248406169</v>
      </c>
      <c r="I257" s="54">
        <v>0.31528072803029911</v>
      </c>
      <c r="J257" s="54">
        <v>-0.17590491830411303</v>
      </c>
      <c r="K257" s="54">
        <v>0.10825780463242705</v>
      </c>
      <c r="L257" s="54">
        <v>0.26640218356336143</v>
      </c>
      <c r="M257" s="54">
        <v>0.11798178640926017</v>
      </c>
      <c r="N257" s="54">
        <v>0.18558472699104872</v>
      </c>
      <c r="O257" s="54">
        <v>-0.12684211159892872</v>
      </c>
      <c r="P257" s="54">
        <v>-0.20851646973496113</v>
      </c>
      <c r="Q257" s="54">
        <v>-0.13977569357305084</v>
      </c>
      <c r="R257" s="54">
        <v>0.24587172088523074</v>
      </c>
      <c r="S257" s="54">
        <v>8.5369217042271725E-2</v>
      </c>
      <c r="T257" s="54">
        <v>-9.6191670019545567E-2</v>
      </c>
      <c r="U257" s="54">
        <v>-0.38475021042105229</v>
      </c>
      <c r="V257" s="54">
        <v>-0.20083868709269997</v>
      </c>
      <c r="W257" s="54">
        <v>-0.1693305279090343</v>
      </c>
    </row>
    <row r="258" spans="3:23" x14ac:dyDescent="0.25">
      <c r="C258" s="52">
        <v>1</v>
      </c>
      <c r="D258" s="55">
        <v>-0.19441844340440279</v>
      </c>
      <c r="E258" s="55">
        <v>-0.19414438570954307</v>
      </c>
      <c r="F258" s="55">
        <v>-0.20282573179716051</v>
      </c>
      <c r="G258" s="55">
        <v>-9.0161493250400473E-2</v>
      </c>
      <c r="H258" s="55">
        <v>0.30268379587486727</v>
      </c>
      <c r="I258" s="55">
        <v>0.4279136809218535</v>
      </c>
      <c r="J258" s="55">
        <v>-0.19161363174008911</v>
      </c>
      <c r="K258" s="55">
        <v>2.3318605792832525E-2</v>
      </c>
      <c r="L258" s="55">
        <v>0.31626049829743635</v>
      </c>
      <c r="M258" s="55">
        <v>6.321966926754008E-2</v>
      </c>
      <c r="N258" s="55">
        <v>0.13028195892160391</v>
      </c>
      <c r="O258" s="55">
        <v>-0.39938999913253481</v>
      </c>
      <c r="P258" s="55">
        <v>-0.2082769827080975</v>
      </c>
      <c r="Q258" s="55">
        <v>-0.20775944242696709</v>
      </c>
      <c r="R258" s="55">
        <v>0.22818886837561089</v>
      </c>
      <c r="S258" s="55">
        <v>6.1378218118571998E-2</v>
      </c>
      <c r="T258" s="55">
        <v>-2.3817447178298149E-2</v>
      </c>
      <c r="U258" s="55">
        <v>-0.31642616429281945</v>
      </c>
      <c r="V258" s="55">
        <v>-0.21577733958780956</v>
      </c>
      <c r="W258" s="55">
        <v>-0.17738823366854498</v>
      </c>
    </row>
    <row r="259" spans="3:23" x14ac:dyDescent="0.25">
      <c r="C259" s="51">
        <v>1</v>
      </c>
      <c r="D259" s="54">
        <v>-0.1841592284805581</v>
      </c>
      <c r="E259" s="54">
        <v>-0.18484541916013647</v>
      </c>
      <c r="F259" s="54">
        <v>-0.18808332988492338</v>
      </c>
      <c r="G259" s="54">
        <v>0.12297679866554791</v>
      </c>
      <c r="H259" s="54">
        <v>0.29153769708016725</v>
      </c>
      <c r="I259" s="54">
        <v>0.44815272389815436</v>
      </c>
      <c r="J259" s="54">
        <v>-0.17210000288552171</v>
      </c>
      <c r="K259" s="54">
        <v>0.14315119760479039</v>
      </c>
      <c r="L259" s="54">
        <v>0.29747905130900015</v>
      </c>
      <c r="M259" s="54">
        <v>0.13452058130322384</v>
      </c>
      <c r="N259" s="54">
        <v>0.21987496329822798</v>
      </c>
      <c r="O259" s="54">
        <v>0.10599764113068388</v>
      </c>
      <c r="P259" s="54">
        <v>2.0470352524688078E-2</v>
      </c>
      <c r="Q259" s="54">
        <v>-7.2623144085088812E-2</v>
      </c>
      <c r="R259" s="54">
        <v>0.30748764644828225</v>
      </c>
      <c r="S259" s="54">
        <v>0.12289063265278598</v>
      </c>
      <c r="T259" s="54">
        <v>-6.1639998125807761E-2</v>
      </c>
      <c r="U259" s="54">
        <v>-0.43873892746879223</v>
      </c>
      <c r="V259" s="54">
        <v>-0.19246840439287366</v>
      </c>
      <c r="W259" s="54">
        <v>-0.16639857426875285</v>
      </c>
    </row>
    <row r="260" spans="3:23" x14ac:dyDescent="0.25">
      <c r="C260" s="52">
        <v>1</v>
      </c>
      <c r="D260" s="55">
        <v>-0.18956378622155406</v>
      </c>
      <c r="E260" s="55">
        <v>-0.18877888075659321</v>
      </c>
      <c r="F260" s="55">
        <v>-0.20057109094874473</v>
      </c>
      <c r="G260" s="55">
        <v>-0.26409460071731261</v>
      </c>
      <c r="H260" s="55">
        <v>0.21251177039288149</v>
      </c>
      <c r="I260" s="55">
        <v>0.22869649438447778</v>
      </c>
      <c r="J260" s="55">
        <v>-0.18898631964645979</v>
      </c>
      <c r="K260" s="55">
        <v>7.2641509433962262E-2</v>
      </c>
      <c r="L260" s="55">
        <v>0.16600626750289252</v>
      </c>
      <c r="M260" s="55">
        <v>0.1057639965022209</v>
      </c>
      <c r="N260" s="55">
        <v>0.17807726306673963</v>
      </c>
      <c r="O260" s="55">
        <v>0.11675431713694805</v>
      </c>
      <c r="P260" s="55">
        <v>-0.11672451617422856</v>
      </c>
      <c r="Q260" s="55">
        <v>-6.6413240495820675E-2</v>
      </c>
      <c r="R260" s="55">
        <v>0.22636497620267643</v>
      </c>
      <c r="S260" s="55">
        <v>9.9208070257534559E-2</v>
      </c>
      <c r="T260" s="55">
        <v>-1.6111338992662837E-2</v>
      </c>
      <c r="U260" s="55">
        <v>-0.48281987005853716</v>
      </c>
      <c r="V260" s="55">
        <v>-0.21170616717569712</v>
      </c>
      <c r="W260" s="55">
        <v>-0.16660794779409374</v>
      </c>
    </row>
    <row r="261" spans="3:23" x14ac:dyDescent="0.25">
      <c r="C261" s="51">
        <v>1</v>
      </c>
      <c r="D261" s="54">
        <v>-0.19493785637333469</v>
      </c>
      <c r="E261" s="54">
        <v>-0.1926750197143608</v>
      </c>
      <c r="F261" s="54">
        <v>-0.20604486790401241</v>
      </c>
      <c r="G261" s="54">
        <v>-0.53440752513685652</v>
      </c>
      <c r="H261" s="54">
        <v>0.26632542545884663</v>
      </c>
      <c r="I261" s="54">
        <v>0.44462362948405754</v>
      </c>
      <c r="J261" s="54">
        <v>-0.20461271272227463</v>
      </c>
      <c r="K261" s="54">
        <v>0.10845986984815621</v>
      </c>
      <c r="L261" s="54">
        <v>0.22848746734839578</v>
      </c>
      <c r="M261" s="54">
        <v>0.14255604268383021</v>
      </c>
      <c r="N261" s="54">
        <v>0.2082631172582059</v>
      </c>
      <c r="O261" s="54">
        <v>4.2975758169105503E-2</v>
      </c>
      <c r="P261" s="54">
        <v>-0.14235253998768688</v>
      </c>
      <c r="Q261" s="54">
        <v>0.10770858548121613</v>
      </c>
      <c r="R261" s="54">
        <v>0.12124683860239151</v>
      </c>
      <c r="S261" s="54">
        <v>-6.5525665462889598E-2</v>
      </c>
      <c r="T261" s="54">
        <v>9.7241028406696434E-2</v>
      </c>
      <c r="U261" s="54">
        <v>-0.48393262308370472</v>
      </c>
      <c r="V261" s="54">
        <v>-0.22412173643445302</v>
      </c>
      <c r="W261" s="54">
        <v>-0.17515138758083784</v>
      </c>
    </row>
    <row r="262" spans="3:23" x14ac:dyDescent="0.25">
      <c r="C262" s="52">
        <v>1</v>
      </c>
      <c r="D262" s="55">
        <v>-0.20407666861257059</v>
      </c>
      <c r="E262" s="55">
        <v>-0.19883099474252294</v>
      </c>
      <c r="F262" s="55">
        <v>-0.2171519536878676</v>
      </c>
      <c r="G262" s="55">
        <v>-0.54186281504617695</v>
      </c>
      <c r="H262" s="55">
        <v>0.28382282881366466</v>
      </c>
      <c r="I262" s="55">
        <v>0.35025130702764451</v>
      </c>
      <c r="J262" s="55">
        <v>-0.22681058318419425</v>
      </c>
      <c r="K262" s="55">
        <v>4.402377283733222E-2</v>
      </c>
      <c r="L262" s="55">
        <v>0.14875477101639722</v>
      </c>
      <c r="M262" s="55">
        <v>3.2410586576629187E-2</v>
      </c>
      <c r="N262" s="55">
        <v>0.10754846638606939</v>
      </c>
      <c r="O262" s="55">
        <v>5.6297777741102333E-2</v>
      </c>
      <c r="P262" s="55">
        <v>-0.16368618627458154</v>
      </c>
      <c r="Q262" s="55">
        <v>0.29498153390983828</v>
      </c>
      <c r="R262" s="55">
        <v>-7.589612691113537E-2</v>
      </c>
      <c r="S262" s="55">
        <v>-4.4975390841989329E-2</v>
      </c>
      <c r="T262" s="55">
        <v>0.12342632032054755</v>
      </c>
      <c r="U262" s="55">
        <v>-0.62555288849047486</v>
      </c>
      <c r="V262" s="55">
        <v>-0.23820482016743755</v>
      </c>
      <c r="W262" s="55">
        <v>-0.19918683069404924</v>
      </c>
    </row>
    <row r="263" spans="3:23" x14ac:dyDescent="0.25">
      <c r="C263" s="51">
        <v>1</v>
      </c>
      <c r="D263" s="54">
        <v>-0.20463140624565498</v>
      </c>
      <c r="E263" s="54">
        <v>-0.19861009827412573</v>
      </c>
      <c r="F263" s="54">
        <v>-0.21714621947306709</v>
      </c>
      <c r="G263" s="54">
        <v>-0.77047210271793654</v>
      </c>
      <c r="H263" s="54">
        <v>0.27771142823793493</v>
      </c>
      <c r="I263" s="54">
        <v>0.23514608976885923</v>
      </c>
      <c r="J263" s="54">
        <v>-0.22812700066941224</v>
      </c>
      <c r="K263" s="54">
        <v>6.754256106587711E-2</v>
      </c>
      <c r="L263" s="54">
        <v>0.26044838116768554</v>
      </c>
      <c r="M263" s="54">
        <v>7.4295003410481897E-2</v>
      </c>
      <c r="N263" s="54">
        <v>0.16534227938901605</v>
      </c>
      <c r="O263" s="54">
        <v>-2.7904152876748498E-2</v>
      </c>
      <c r="P263" s="54">
        <v>-0.20161099176325531</v>
      </c>
      <c r="Q263" s="54">
        <v>0.32086824291426946</v>
      </c>
      <c r="R263" s="54">
        <v>9.9585468157827289E-2</v>
      </c>
      <c r="S263" s="54">
        <v>1.2781951759365107E-2</v>
      </c>
      <c r="T263" s="54">
        <v>0.13378974788020279</v>
      </c>
      <c r="U263" s="54">
        <v>-0.63616037717368445</v>
      </c>
      <c r="V263" s="54">
        <v>-0.24171688435901134</v>
      </c>
      <c r="W263" s="54">
        <v>-0.19131781533886622</v>
      </c>
    </row>
    <row r="264" spans="3:23" x14ac:dyDescent="0.25">
      <c r="C264" s="52">
        <v>1</v>
      </c>
      <c r="D264" s="55">
        <v>-0.23168666032438448</v>
      </c>
      <c r="E264" s="55">
        <v>-0.22651272309944984</v>
      </c>
      <c r="F264" s="55">
        <v>-0.26315751003035587</v>
      </c>
      <c r="G264" s="55">
        <v>-0.72294147726237434</v>
      </c>
      <c r="H264" s="55">
        <v>0.33939300533029321</v>
      </c>
      <c r="I264" s="55">
        <v>0.3669483533718268</v>
      </c>
      <c r="J264" s="55">
        <v>-0.28349282209948906</v>
      </c>
      <c r="K264" s="55">
        <v>-3.7650602409638551E-2</v>
      </c>
      <c r="L264" s="55">
        <v>9.3327101518486444E-2</v>
      </c>
      <c r="M264" s="55">
        <v>-1.4835503429561749E-2</v>
      </c>
      <c r="N264" s="55">
        <v>6.8167133915537997E-2</v>
      </c>
      <c r="O264" s="55">
        <v>-0.11843925594950809</v>
      </c>
      <c r="P264" s="55">
        <v>-0.26010152666727171</v>
      </c>
      <c r="Q264" s="55">
        <v>0.30487853660105307</v>
      </c>
      <c r="R264" s="55">
        <v>-0.17540735941962637</v>
      </c>
      <c r="S264" s="55">
        <v>-0.11525111295103529</v>
      </c>
      <c r="T264" s="55">
        <v>0.46908574543961934</v>
      </c>
      <c r="U264" s="55">
        <v>-0.67657426176165258</v>
      </c>
      <c r="V264" s="55">
        <v>-0.2834062421801945</v>
      </c>
      <c r="W264" s="55">
        <v>-0.25851228336315107</v>
      </c>
    </row>
    <row r="265" spans="3:23" x14ac:dyDescent="0.25">
      <c r="C265" s="51">
        <v>1</v>
      </c>
      <c r="D265" s="54">
        <v>-0.21595209256486841</v>
      </c>
      <c r="E265" s="54">
        <v>-0.21279330486568318</v>
      </c>
      <c r="F265" s="54">
        <v>-0.23669652999910593</v>
      </c>
      <c r="G265" s="54">
        <v>-0.27415636038881841</v>
      </c>
      <c r="H265" s="54">
        <v>0.33176989465624918</v>
      </c>
      <c r="I265" s="54">
        <v>0.47138219746112769</v>
      </c>
      <c r="J265" s="54">
        <v>-0.23942475674623351</v>
      </c>
      <c r="K265" s="54">
        <v>4.2626728110599012E-2</v>
      </c>
      <c r="L265" s="54">
        <v>0.17275658201794514</v>
      </c>
      <c r="M265" s="54">
        <v>6.5448263834714818E-2</v>
      </c>
      <c r="N265" s="54">
        <v>0.14392440231815246</v>
      </c>
      <c r="O265" s="54">
        <v>-6.9382068603873373E-2</v>
      </c>
      <c r="P265" s="54">
        <v>-0.23862894628364037</v>
      </c>
      <c r="Q265" s="54">
        <v>0.31577424315031999</v>
      </c>
      <c r="R265" s="54">
        <v>9.5046938631491093E-3</v>
      </c>
      <c r="S265" s="54">
        <v>1.3821822907933131E-2</v>
      </c>
      <c r="T265" s="54">
        <v>0.13902707473234585</v>
      </c>
      <c r="U265" s="54">
        <v>-0.57348025773181732</v>
      </c>
      <c r="V265" s="54">
        <v>-0.25004834352297894</v>
      </c>
      <c r="W265" s="54">
        <v>-0.2166620321253008</v>
      </c>
    </row>
    <row r="266" spans="3:23" x14ac:dyDescent="0.25">
      <c r="C266" s="52">
        <v>1</v>
      </c>
      <c r="D266" s="55">
        <v>-0.21414497562999071</v>
      </c>
      <c r="E266" s="55">
        <v>-0.2088696832187249</v>
      </c>
      <c r="F266" s="55">
        <v>-0.23978918430927507</v>
      </c>
      <c r="G266" s="55">
        <v>-0.26967434975259641</v>
      </c>
      <c r="H266" s="55">
        <v>0.27714928035828496</v>
      </c>
      <c r="I266" s="55">
        <v>0.26479898204338936</v>
      </c>
      <c r="J266" s="55">
        <v>-0.23995595534130831</v>
      </c>
      <c r="K266" s="55">
        <v>-4.1392485671831972E-2</v>
      </c>
      <c r="L266" s="55">
        <v>2.0207287964438891E-2</v>
      </c>
      <c r="M266" s="55">
        <v>-7.2871925985528926E-2</v>
      </c>
      <c r="N266" s="55">
        <v>1.257578496896731E-2</v>
      </c>
      <c r="O266" s="55">
        <v>6.6104378213466819E-2</v>
      </c>
      <c r="P266" s="55">
        <v>-0.23818784787296904</v>
      </c>
      <c r="Q266" s="55">
        <v>2.8034756130283525E-2</v>
      </c>
      <c r="R266" s="55">
        <v>2.0220788994944127E-2</v>
      </c>
      <c r="S266" s="55">
        <v>-8.9592939075930134E-2</v>
      </c>
      <c r="T266" s="55">
        <v>0.12147376980825862</v>
      </c>
      <c r="U266" s="55">
        <v>-0.59213741921707386</v>
      </c>
      <c r="V266" s="55">
        <v>-0.24721890402860655</v>
      </c>
      <c r="W266" s="55">
        <v>-0.21209931931927931</v>
      </c>
    </row>
    <row r="267" spans="3:23" x14ac:dyDescent="0.25">
      <c r="C267" s="51">
        <v>1</v>
      </c>
      <c r="D267" s="54">
        <v>-0.19605510076423069</v>
      </c>
      <c r="E267" s="54">
        <v>-0.1967555767667126</v>
      </c>
      <c r="F267" s="54">
        <v>-0.20343207652731687</v>
      </c>
      <c r="G267" s="54">
        <v>1.9471301487260919E-2</v>
      </c>
      <c r="H267" s="54">
        <v>0.3099566738320817</v>
      </c>
      <c r="I267" s="54">
        <v>0.2488396420298426</v>
      </c>
      <c r="J267" s="54">
        <v>-0.17514790595929777</v>
      </c>
      <c r="K267" s="54">
        <v>5.7615230460921846E-2</v>
      </c>
      <c r="L267" s="54">
        <v>6.4035220391340741E-2</v>
      </c>
      <c r="M267" s="54">
        <v>1.4787573979475272E-2</v>
      </c>
      <c r="N267" s="54">
        <v>0.10824872533041656</v>
      </c>
      <c r="O267" s="54">
        <v>0.16270500612782823</v>
      </c>
      <c r="P267" s="54">
        <v>-4.6267976077988555E-2</v>
      </c>
      <c r="Q267" s="54">
        <v>3.9851531079513631E-3</v>
      </c>
      <c r="R267" s="54">
        <v>0.24566420567410735</v>
      </c>
      <c r="S267" s="54">
        <v>0.12234440008069536</v>
      </c>
      <c r="T267" s="54">
        <v>-0.1522451758610566</v>
      </c>
      <c r="U267" s="54">
        <v>-0.44098908645720691</v>
      </c>
      <c r="V267" s="54">
        <v>-0.20714098966884212</v>
      </c>
      <c r="W267" s="54">
        <v>-0.15527764288809548</v>
      </c>
    </row>
    <row r="268" spans="3:23" x14ac:dyDescent="0.25">
      <c r="C268" s="52">
        <v>1</v>
      </c>
      <c r="D268" s="55">
        <v>-0.19769194415705515</v>
      </c>
      <c r="E268" s="55">
        <v>-0.19711390439473658</v>
      </c>
      <c r="F268" s="55">
        <v>-0.20416188103720634</v>
      </c>
      <c r="G268" s="55">
        <v>-9.3162839555889498E-2</v>
      </c>
      <c r="H268" s="55">
        <v>0.25877621055126832</v>
      </c>
      <c r="I268" s="55">
        <v>0.2610821106900561</v>
      </c>
      <c r="J268" s="55">
        <v>-0.18658118669764598</v>
      </c>
      <c r="K268" s="55">
        <v>0.14070205976211192</v>
      </c>
      <c r="L268" s="55">
        <v>0.27069137271456462</v>
      </c>
      <c r="M268" s="55">
        <v>9.4812705372456729E-2</v>
      </c>
      <c r="N268" s="55">
        <v>0.2102734765989091</v>
      </c>
      <c r="O268" s="55">
        <v>5.7177930970672038E-2</v>
      </c>
      <c r="P268" s="55">
        <v>-0.15570131856035177</v>
      </c>
      <c r="Q268" s="55">
        <v>0.21685378925339902</v>
      </c>
      <c r="R268" s="55">
        <v>0.13965081984518798</v>
      </c>
      <c r="S268" s="55">
        <v>0.12320908869970924</v>
      </c>
      <c r="T268" s="55">
        <v>-7.9330243505275275E-2</v>
      </c>
      <c r="U268" s="55">
        <v>-0.52387652667248019</v>
      </c>
      <c r="V268" s="55">
        <v>-0.2104770393020062</v>
      </c>
      <c r="W268" s="55">
        <v>-0.1662466445954712</v>
      </c>
    </row>
    <row r="269" spans="3:23" x14ac:dyDescent="0.25">
      <c r="C269" s="51">
        <v>1</v>
      </c>
      <c r="D269" s="54">
        <v>-0.21282828282828281</v>
      </c>
      <c r="E269" s="54">
        <v>-0.20917992182359998</v>
      </c>
      <c r="F269" s="54">
        <v>-0.23665395148669796</v>
      </c>
      <c r="G269" s="54">
        <v>-0.2263469049982697</v>
      </c>
      <c r="H269" s="54">
        <v>0.3111642847846533</v>
      </c>
      <c r="I269" s="54">
        <v>0.45548955406045938</v>
      </c>
      <c r="J269" s="54">
        <v>-0.21626598272217318</v>
      </c>
      <c r="K269" s="54">
        <v>0.11454183266932272</v>
      </c>
      <c r="L269" s="54">
        <v>0.28423329487418247</v>
      </c>
      <c r="M269" s="54">
        <v>0.12000908816601098</v>
      </c>
      <c r="N269" s="54">
        <v>0.22279004921936321</v>
      </c>
      <c r="O269" s="54">
        <v>-0.12894898258801399</v>
      </c>
      <c r="P269" s="54">
        <v>-0.32364838760859954</v>
      </c>
      <c r="Q269" s="54">
        <v>0.27283673181688711</v>
      </c>
      <c r="R269" s="54">
        <v>-0.16341063183134893</v>
      </c>
      <c r="S269" s="54">
        <v>7.9494290652794272E-2</v>
      </c>
      <c r="T269" s="54">
        <v>-3.0425434891188256E-2</v>
      </c>
      <c r="U269" s="54">
        <v>-0.55785305227137982</v>
      </c>
      <c r="V269" s="54">
        <v>-0.25037269632398373</v>
      </c>
      <c r="W269" s="54">
        <v>-0.17974851541898643</v>
      </c>
    </row>
    <row r="270" spans="3:23" x14ac:dyDescent="0.25">
      <c r="C270" s="52">
        <v>1</v>
      </c>
      <c r="D270" s="55">
        <v>-0.23832557462903697</v>
      </c>
      <c r="E270" s="55">
        <v>-0.23074910076095378</v>
      </c>
      <c r="F270" s="55">
        <v>-0.2858749958792266</v>
      </c>
      <c r="G270" s="55">
        <v>-0.7192203392773876</v>
      </c>
      <c r="H270" s="55">
        <v>0.34160375475390042</v>
      </c>
      <c r="I270" s="55">
        <v>0.56727121553500037</v>
      </c>
      <c r="J270" s="55">
        <v>-0.27299862143925041</v>
      </c>
      <c r="K270" s="55">
        <v>9.1733663162234649E-2</v>
      </c>
      <c r="L270" s="55">
        <v>0.34882499591888166</v>
      </c>
      <c r="M270" s="55">
        <v>5.8972743797462389E-2</v>
      </c>
      <c r="N270" s="55">
        <v>0.1505483596768637</v>
      </c>
      <c r="O270" s="55">
        <v>-0.16490311691466308</v>
      </c>
      <c r="P270" s="55">
        <v>-0.29287939979527938</v>
      </c>
      <c r="Q270" s="55">
        <v>0.35711510446581179</v>
      </c>
      <c r="R270" s="55">
        <v>-0.47859917760093201</v>
      </c>
      <c r="S270" s="55">
        <v>-4.2559756607382745E-2</v>
      </c>
      <c r="T270" s="55">
        <v>0.28080887456928316</v>
      </c>
      <c r="U270" s="55">
        <v>-0.71253076503405754</v>
      </c>
      <c r="V270" s="55">
        <v>-0.30739028763999016</v>
      </c>
      <c r="W270" s="55">
        <v>-0.21710625557611879</v>
      </c>
    </row>
    <row r="271" spans="3:23" x14ac:dyDescent="0.25">
      <c r="C271" s="51">
        <v>1</v>
      </c>
      <c r="D271" s="54">
        <v>-0.2266265606329062</v>
      </c>
      <c r="E271" s="54">
        <v>-0.21739533718886384</v>
      </c>
      <c r="F271" s="54">
        <v>-0.237965400751356</v>
      </c>
      <c r="G271" s="54">
        <v>-1.8341260291604823E-3</v>
      </c>
      <c r="H271" s="54">
        <v>0.22921613600405519</v>
      </c>
      <c r="I271" s="54">
        <v>0.31363863762769961</v>
      </c>
      <c r="J271" s="54">
        <v>-0.23441897172537596</v>
      </c>
      <c r="K271" s="54">
        <v>7.1236041586445975E-2</v>
      </c>
      <c r="L271" s="54">
        <v>0.21845298222572604</v>
      </c>
      <c r="M271" s="54">
        <v>2.4953804477634116E-2</v>
      </c>
      <c r="N271" s="54">
        <v>0.13844791893278449</v>
      </c>
      <c r="O271" s="54">
        <v>2.0943343212382923E-2</v>
      </c>
      <c r="P271" s="54">
        <v>-0.24380959275347774</v>
      </c>
      <c r="Q271" s="54">
        <v>0.30598902891994612</v>
      </c>
      <c r="R271" s="54">
        <v>-0.1628910539814111</v>
      </c>
      <c r="S271" s="54">
        <v>1.850649705042124E-2</v>
      </c>
      <c r="T271" s="54">
        <v>2.4291687861002921E-2</v>
      </c>
      <c r="U271" s="54">
        <v>-0.60391999741146862</v>
      </c>
      <c r="V271" s="54">
        <v>-0.25340070038293389</v>
      </c>
      <c r="W271" s="54">
        <v>-0.2104615633162118</v>
      </c>
    </row>
    <row r="272" spans="3:23" x14ac:dyDescent="0.25">
      <c r="C272" s="52">
        <v>1</v>
      </c>
      <c r="D272" s="55">
        <v>-0.20408226418364006</v>
      </c>
      <c r="E272" s="55">
        <v>-0.201481772882245</v>
      </c>
      <c r="F272" s="55">
        <v>-0.20223254045579084</v>
      </c>
      <c r="G272" s="55">
        <v>5.2150436684816871E-2</v>
      </c>
      <c r="H272" s="55">
        <v>0.295304816669609</v>
      </c>
      <c r="I272" s="55">
        <v>0.41275341746671412</v>
      </c>
      <c r="J272" s="55">
        <v>-0.19536718586351276</v>
      </c>
      <c r="K272" s="55">
        <v>1.0654490106544814E-2</v>
      </c>
      <c r="L272" s="55">
        <v>7.1006066609087329E-2</v>
      </c>
      <c r="M272" s="55">
        <v>-4.6696923052786499E-2</v>
      </c>
      <c r="N272" s="55">
        <v>6.4178342491248347E-2</v>
      </c>
      <c r="O272" s="55">
        <v>0.10563725025956003</v>
      </c>
      <c r="P272" s="55">
        <v>-0.14004215876494081</v>
      </c>
      <c r="Q272" s="55">
        <v>0.2381878145509855</v>
      </c>
      <c r="R272" s="55">
        <v>0.11281243224222953</v>
      </c>
      <c r="S272" s="55">
        <v>4.6262863490136974E-2</v>
      </c>
      <c r="T272" s="55">
        <v>-4.0670144896997537E-2</v>
      </c>
      <c r="U272" s="55">
        <v>-0.7018671874802126</v>
      </c>
      <c r="V272" s="55">
        <v>-0.20631618500510845</v>
      </c>
      <c r="W272" s="55">
        <v>-0.1864221258974311</v>
      </c>
    </row>
    <row r="273" spans="3:23" x14ac:dyDescent="0.25">
      <c r="C273" s="51">
        <v>1</v>
      </c>
      <c r="D273" s="54">
        <v>-0.24367994882902791</v>
      </c>
      <c r="E273" s="54">
        <v>-0.23016798703364286</v>
      </c>
      <c r="F273" s="54">
        <v>-0.26111350145773105</v>
      </c>
      <c r="G273" s="54">
        <v>-0.23601359660733992</v>
      </c>
      <c r="H273" s="54">
        <v>0.2518125773382926</v>
      </c>
      <c r="I273" s="54">
        <v>0.10861348993046327</v>
      </c>
      <c r="J273" s="54">
        <v>-0.28383173742843609</v>
      </c>
      <c r="K273" s="54">
        <v>-0.11144883485309023</v>
      </c>
      <c r="L273" s="54">
        <v>-3.6715764506186047E-3</v>
      </c>
      <c r="M273" s="54">
        <v>-0.16328022161920447</v>
      </c>
      <c r="N273" s="54">
        <v>-5.5805843042823204E-2</v>
      </c>
      <c r="O273" s="54">
        <v>-0.14113526495863291</v>
      </c>
      <c r="P273" s="54">
        <v>-0.38443624549147759</v>
      </c>
      <c r="Q273" s="54">
        <v>0.18114165045295261</v>
      </c>
      <c r="R273" s="54">
        <v>-5.9028967381290189E-2</v>
      </c>
      <c r="S273" s="54">
        <v>-0.14033757961648174</v>
      </c>
      <c r="T273" s="54">
        <v>0.35524226896255073</v>
      </c>
      <c r="U273" s="54">
        <v>-0.44435586322434223</v>
      </c>
      <c r="V273" s="54">
        <v>-0.28776771926532074</v>
      </c>
      <c r="W273" s="54">
        <v>-0.25700932571040652</v>
      </c>
    </row>
    <row r="274" spans="3:23" x14ac:dyDescent="0.25">
      <c r="C274" s="52">
        <v>1</v>
      </c>
      <c r="D274" s="55">
        <v>-0.22917181197003372</v>
      </c>
      <c r="E274" s="55">
        <v>-0.22068858249543416</v>
      </c>
      <c r="F274" s="55">
        <v>-0.24930178392397262</v>
      </c>
      <c r="G274" s="55">
        <v>-0.49863934129120951</v>
      </c>
      <c r="H274" s="55">
        <v>0.22837852099402556</v>
      </c>
      <c r="I274" s="55">
        <v>0.24229434198073341</v>
      </c>
      <c r="J274" s="55">
        <v>-0.25578684728015022</v>
      </c>
      <c r="K274" s="55">
        <v>-5.0071530758226034E-2</v>
      </c>
      <c r="L274" s="55">
        <v>8.2293548951918996E-2</v>
      </c>
      <c r="M274" s="55">
        <v>-0.10825824127376678</v>
      </c>
      <c r="N274" s="55">
        <v>1.5077960115837735E-2</v>
      </c>
      <c r="O274" s="55">
        <v>-0.44428035444049896</v>
      </c>
      <c r="P274" s="55">
        <v>-0.45055551205234984</v>
      </c>
      <c r="Q274" s="55">
        <v>0.47582697947345787</v>
      </c>
      <c r="R274" s="55">
        <v>-9.0936512176230944E-2</v>
      </c>
      <c r="S274" s="55">
        <v>-2.2800419651580656E-2</v>
      </c>
      <c r="T274" s="55">
        <v>0.23894494669426694</v>
      </c>
      <c r="U274" s="55">
        <v>-0.52820510140559784</v>
      </c>
      <c r="V274" s="55">
        <v>-0.26059926040492742</v>
      </c>
      <c r="W274" s="55">
        <v>-0.23090880844906245</v>
      </c>
    </row>
    <row r="275" spans="3:23" x14ac:dyDescent="0.25">
      <c r="C275" s="51">
        <v>1</v>
      </c>
      <c r="D275" s="54">
        <v>-0.22485714285714284</v>
      </c>
      <c r="E275" s="54">
        <v>-0.21751961515248339</v>
      </c>
      <c r="F275" s="54">
        <v>-0.23642054046449731</v>
      </c>
      <c r="G275" s="54">
        <v>-0.22962408120594635</v>
      </c>
      <c r="H275" s="54">
        <v>0.31859710797414753</v>
      </c>
      <c r="I275" s="54">
        <v>0.35606217640031285</v>
      </c>
      <c r="J275" s="54">
        <v>-0.2406602313956718</v>
      </c>
      <c r="K275" s="54">
        <v>-3.2247114731839784E-2</v>
      </c>
      <c r="L275" s="54">
        <v>0.13005622871975142</v>
      </c>
      <c r="M275" s="54">
        <v>-0.1329982878672693</v>
      </c>
      <c r="N275" s="54">
        <v>-3.2078175124354304E-3</v>
      </c>
      <c r="O275" s="54">
        <v>-0.21700465073812794</v>
      </c>
      <c r="P275" s="54">
        <v>-0.41889348537195858</v>
      </c>
      <c r="Q275" s="54">
        <v>0.41025367116753475</v>
      </c>
      <c r="R275" s="54">
        <v>-4.9238959181448411E-2</v>
      </c>
      <c r="S275" s="54">
        <v>2.2403283308536612E-2</v>
      </c>
      <c r="T275" s="54">
        <v>9.6094951908446025E-2</v>
      </c>
      <c r="U275" s="54">
        <v>-0.47388386176937747</v>
      </c>
      <c r="V275" s="54">
        <v>-0.25592818253798927</v>
      </c>
      <c r="W275" s="54">
        <v>-0.21503837529720227</v>
      </c>
    </row>
    <row r="276" spans="3:23" x14ac:dyDescent="0.25">
      <c r="C276" s="52">
        <v>1</v>
      </c>
      <c r="D276" s="55">
        <v>-0.25882617653056206</v>
      </c>
      <c r="E276" s="55">
        <v>-0.24030801911842808</v>
      </c>
      <c r="F276" s="55">
        <v>-0.2948858932416123</v>
      </c>
      <c r="G276" s="55">
        <v>-0.67639356898809644</v>
      </c>
      <c r="H276" s="55">
        <v>0.38513930465834489</v>
      </c>
      <c r="I276" s="55">
        <v>0.41380053899272762</v>
      </c>
      <c r="J276" s="55">
        <v>-0.30099601069737519</v>
      </c>
      <c r="K276" s="55">
        <v>-1.3947001394700139E-2</v>
      </c>
      <c r="L276" s="55">
        <v>0.1448240255495864</v>
      </c>
      <c r="M276" s="55">
        <v>-5.0567174061279953E-2</v>
      </c>
      <c r="N276" s="55">
        <v>8.1840903103238299E-2</v>
      </c>
      <c r="O276" s="55">
        <v>-0.13964430923717269</v>
      </c>
      <c r="P276" s="55">
        <v>-0.36500486385016767</v>
      </c>
      <c r="Q276" s="55">
        <v>0.53162401416031146</v>
      </c>
      <c r="R276" s="55">
        <v>-0.13600718004456197</v>
      </c>
      <c r="S276" s="55">
        <v>-7.2548483838376652E-3</v>
      </c>
      <c r="T276" s="55">
        <v>0.33265620721887895</v>
      </c>
      <c r="U276" s="55">
        <v>-0.57698936438331916</v>
      </c>
      <c r="V276" s="55">
        <v>-0.32251232979494043</v>
      </c>
      <c r="W276" s="55">
        <v>-0.25276733723052708</v>
      </c>
    </row>
    <row r="277" spans="3:23" x14ac:dyDescent="0.25">
      <c r="C277" s="51">
        <v>1</v>
      </c>
      <c r="D277" s="54">
        <v>-0.3443784277879342</v>
      </c>
      <c r="E277" s="54">
        <v>-0.3023035408713966</v>
      </c>
      <c r="F277" s="54">
        <v>-0.3932830794674208</v>
      </c>
      <c r="G277" s="54">
        <v>-0.6904069281940175</v>
      </c>
      <c r="H277" s="54">
        <v>0.32031668568017996</v>
      </c>
      <c r="I277" s="54">
        <v>0.34710467674654255</v>
      </c>
      <c r="J277" s="54">
        <v>-0.41741558565112408</v>
      </c>
      <c r="K277" s="54">
        <v>-0.16811594202898542</v>
      </c>
      <c r="L277" s="54">
        <v>7.9975946097453413E-2</v>
      </c>
      <c r="M277" s="54">
        <v>-0.24256874636868872</v>
      </c>
      <c r="N277" s="54">
        <v>-0.1682137444605509</v>
      </c>
      <c r="O277" s="54">
        <v>-0.43171670049716682</v>
      </c>
      <c r="P277" s="54">
        <v>-0.46130074541766708</v>
      </c>
      <c r="Q277" s="54">
        <v>0.40202854327000959</v>
      </c>
      <c r="R277" s="54">
        <v>-0.41098134427134081</v>
      </c>
      <c r="S277" s="54">
        <v>-0.38095291000400838</v>
      </c>
      <c r="T277" s="54">
        <v>0.62721802822233419</v>
      </c>
      <c r="U277" s="54">
        <v>-0.55055200430462425</v>
      </c>
      <c r="V277" s="54">
        <v>-0.44970844375766356</v>
      </c>
      <c r="W277" s="54">
        <v>-0.33217718162662802</v>
      </c>
    </row>
    <row r="278" spans="3:23" x14ac:dyDescent="0.25">
      <c r="C278" s="52">
        <v>1</v>
      </c>
      <c r="D278" s="55">
        <v>-0.36920053680981596</v>
      </c>
      <c r="E278" s="55">
        <v>-0.33173760805339753</v>
      </c>
      <c r="F278" s="55">
        <v>-0.36840039117799822</v>
      </c>
      <c r="G278" s="55">
        <v>-0.61307298580744685</v>
      </c>
      <c r="H278" s="55">
        <v>0.29698299549580109</v>
      </c>
      <c r="I278" s="55">
        <v>0.21664970431685129</v>
      </c>
      <c r="J278" s="55">
        <v>-0.41973580797547844</v>
      </c>
      <c r="K278" s="55">
        <v>-0.33846153846153848</v>
      </c>
      <c r="L278" s="55">
        <v>-0.1562163359047089</v>
      </c>
      <c r="M278" s="55">
        <v>-0.32792308971233081</v>
      </c>
      <c r="N278" s="55">
        <v>-0.28302421105854741</v>
      </c>
      <c r="O278" s="55">
        <v>-0.25218065352766</v>
      </c>
      <c r="P278" s="55">
        <v>-0.30198125709657242</v>
      </c>
      <c r="Q278" s="55">
        <v>0.35812279070088787</v>
      </c>
      <c r="R278" s="55">
        <v>-0.43448006528053196</v>
      </c>
      <c r="S278" s="55">
        <v>-0.41435075441866753</v>
      </c>
      <c r="T278" s="55">
        <v>0.5312810660069941</v>
      </c>
      <c r="U278" s="55">
        <v>-0.35579856488613071</v>
      </c>
      <c r="V278" s="55">
        <v>-0.45961159717583622</v>
      </c>
      <c r="W278" s="55">
        <v>-0.33607085618070054</v>
      </c>
    </row>
    <row r="279" spans="3:23" x14ac:dyDescent="0.25">
      <c r="C279" s="51">
        <v>1</v>
      </c>
      <c r="D279" s="54">
        <v>-0.29558187629253618</v>
      </c>
      <c r="E279" s="54">
        <v>-0.26627373935821874</v>
      </c>
      <c r="F279" s="54">
        <v>-0.28557756954189784</v>
      </c>
      <c r="G279" s="54">
        <v>-0.58410051447361355</v>
      </c>
      <c r="H279" s="54">
        <v>0.25044502149521014</v>
      </c>
      <c r="I279" s="54">
        <v>0.19270325969210819</v>
      </c>
      <c r="J279" s="54">
        <v>-0.3337568882941257</v>
      </c>
      <c r="K279" s="54">
        <v>-0.23211678832116797</v>
      </c>
      <c r="L279" s="54">
        <v>-6.4054549826488699E-2</v>
      </c>
      <c r="M279" s="54">
        <v>-0.24741282468603609</v>
      </c>
      <c r="N279" s="54">
        <v>-0.19771539106381664</v>
      </c>
      <c r="O279" s="54">
        <v>-0.19928164708213042</v>
      </c>
      <c r="P279" s="54">
        <v>-0.19840140384153626</v>
      </c>
      <c r="Q279" s="54">
        <v>0.20042608286553046</v>
      </c>
      <c r="R279" s="54">
        <v>-5.3396779682580844E-2</v>
      </c>
      <c r="S279" s="54">
        <v>-0.19806247477409</v>
      </c>
      <c r="T279" s="54">
        <v>0.39475694903031011</v>
      </c>
      <c r="U279" s="54">
        <v>-0.44722209089697335</v>
      </c>
      <c r="V279" s="54">
        <v>-0.36549968061782029</v>
      </c>
      <c r="W279" s="54">
        <v>-0.26620001985258401</v>
      </c>
    </row>
    <row r="280" spans="3:23" x14ac:dyDescent="0.25">
      <c r="C280" s="52">
        <v>1</v>
      </c>
      <c r="D280" s="55">
        <v>-0.29316632897402833</v>
      </c>
      <c r="E280" s="55">
        <v>-0.2657016574585635</v>
      </c>
      <c r="F280" s="55">
        <v>-0.27855822887818238</v>
      </c>
      <c r="G280" s="55">
        <v>-0.54348341799933708</v>
      </c>
      <c r="H280" s="55">
        <v>0.25235067834487779</v>
      </c>
      <c r="I280" s="55">
        <v>0.20740319194069362</v>
      </c>
      <c r="J280" s="55">
        <v>-0.32636313435475461</v>
      </c>
      <c r="K280" s="55">
        <v>-0.2857142857142857</v>
      </c>
      <c r="L280" s="55">
        <v>-0.15802671798269979</v>
      </c>
      <c r="M280" s="55">
        <v>-0.25198748487122336</v>
      </c>
      <c r="N280" s="55">
        <v>-0.21999573051907736</v>
      </c>
      <c r="O280" s="55">
        <v>-0.38838248730551</v>
      </c>
      <c r="P280" s="55">
        <v>-0.19892415678167386</v>
      </c>
      <c r="Q280" s="55">
        <v>0.21337231177329399</v>
      </c>
      <c r="R280" s="55">
        <v>5.9667664513169587E-3</v>
      </c>
      <c r="S280" s="55">
        <v>-0.22587830605196424</v>
      </c>
      <c r="T280" s="55">
        <v>0.36088807542581075</v>
      </c>
      <c r="U280" s="55">
        <v>-0.46690815659295704</v>
      </c>
      <c r="V280" s="55">
        <v>-0.35658993191557781</v>
      </c>
      <c r="W280" s="55">
        <v>-0.26493812987623228</v>
      </c>
    </row>
    <row r="281" spans="3:23" x14ac:dyDescent="0.25">
      <c r="C281" s="51">
        <v>1</v>
      </c>
      <c r="D281" s="54">
        <v>-0.33353825976474444</v>
      </c>
      <c r="E281" s="54">
        <v>-0.33344937222957133</v>
      </c>
      <c r="F281" s="54">
        <v>-0.33387263628235381</v>
      </c>
      <c r="G281" s="54">
        <v>-0.55642806681611068</v>
      </c>
      <c r="H281" s="54">
        <v>0.32378360102646053</v>
      </c>
      <c r="I281" s="54">
        <v>0.35223960730173376</v>
      </c>
      <c r="J281" s="54">
        <v>-0.33465656581977415</v>
      </c>
      <c r="K281" s="54">
        <v>-0.23280423280423287</v>
      </c>
      <c r="L281" s="54">
        <v>-0.15890936327536437</v>
      </c>
      <c r="M281" s="54">
        <v>-0.24999462464548486</v>
      </c>
      <c r="N281" s="54">
        <v>-0.19280175733710142</v>
      </c>
      <c r="O281" s="54">
        <v>-0.26085057895010161</v>
      </c>
      <c r="P281" s="54">
        <v>-0.26491632734771703</v>
      </c>
      <c r="Q281" s="54">
        <v>0.63411231264767076</v>
      </c>
      <c r="R281" s="54">
        <v>-0.38527739787446019</v>
      </c>
      <c r="S281" s="54">
        <v>-0.33999216605069754</v>
      </c>
      <c r="T281" s="54">
        <v>0.35945770644625014</v>
      </c>
      <c r="U281" s="54">
        <v>-0.39461535326409103</v>
      </c>
      <c r="V281" s="54">
        <v>-0.33581411749518841</v>
      </c>
      <c r="W281" s="54">
        <v>-0.330040274117959</v>
      </c>
    </row>
    <row r="282" spans="3:23" x14ac:dyDescent="0.25">
      <c r="C282" s="52">
        <v>1</v>
      </c>
      <c r="D282" s="55">
        <v>-0.33117905377413204</v>
      </c>
      <c r="E282" s="55">
        <v>-0.33210610780704242</v>
      </c>
      <c r="F282" s="55">
        <v>-0.32860590352210572</v>
      </c>
      <c r="G282" s="55">
        <v>6.0541397323745444E-2</v>
      </c>
      <c r="H282" s="55">
        <v>0.38254414700594497</v>
      </c>
      <c r="I282" s="55">
        <v>0.46849860970012164</v>
      </c>
      <c r="J282" s="55">
        <v>-0.31730481595129811</v>
      </c>
      <c r="K282" s="55">
        <v>-0.18137254901960778</v>
      </c>
      <c r="L282" s="55">
        <v>-4.8685344777086227E-2</v>
      </c>
      <c r="M282" s="55">
        <v>-0.20478752845978274</v>
      </c>
      <c r="N282" s="55">
        <v>-0.11200373552950686</v>
      </c>
      <c r="O282" s="55">
        <v>-9.8419986777615875E-2</v>
      </c>
      <c r="P282" s="55">
        <v>-0.36509940473838559</v>
      </c>
      <c r="Q282" s="55">
        <v>0.6337083113805112</v>
      </c>
      <c r="R282" s="55">
        <v>-6.5406172639098911E-2</v>
      </c>
      <c r="S282" s="55">
        <v>-0.13612274108760189</v>
      </c>
      <c r="T282" s="55">
        <v>7.7462258067522508E-2</v>
      </c>
      <c r="U282" s="55">
        <v>-0.41788751294838855</v>
      </c>
      <c r="V282" s="55">
        <v>-0.32293566960878217</v>
      </c>
      <c r="W282" s="55">
        <v>-0.32204499315824769</v>
      </c>
    </row>
    <row r="283" spans="3:23" x14ac:dyDescent="0.25">
      <c r="C283" s="51">
        <v>1</v>
      </c>
      <c r="D283" s="54">
        <v>-0.33283974991773613</v>
      </c>
      <c r="E283" s="54">
        <v>-0.33304379297864639</v>
      </c>
      <c r="F283" s="54">
        <v>-0.33231878218043431</v>
      </c>
      <c r="G283" s="54">
        <v>-0.41504161252721228</v>
      </c>
      <c r="H283" s="54">
        <v>0.34286866559317908</v>
      </c>
      <c r="I283" s="54">
        <v>0.327248795251038</v>
      </c>
      <c r="J283" s="54">
        <v>-0.32980849020597713</v>
      </c>
      <c r="K283" s="54">
        <v>-0.29066666666666674</v>
      </c>
      <c r="L283" s="54">
        <v>-0.20208674767811671</v>
      </c>
      <c r="M283" s="54">
        <v>-0.32480972338466163</v>
      </c>
      <c r="N283" s="54">
        <v>-0.31870925498128116</v>
      </c>
      <c r="O283" s="54">
        <v>-0.20342859148324927</v>
      </c>
      <c r="P283" s="54">
        <v>-0.2445184746502066</v>
      </c>
      <c r="Q283" s="54">
        <v>0.42792560039097521</v>
      </c>
      <c r="R283" s="54">
        <v>-0.2585539555547256</v>
      </c>
      <c r="S283" s="54">
        <v>-0.30828759863683675</v>
      </c>
      <c r="T283" s="54">
        <v>0.2634714428766704</v>
      </c>
      <c r="U283" s="54">
        <v>-0.3706158386669724</v>
      </c>
      <c r="V283" s="54">
        <v>-0.33235162150785796</v>
      </c>
      <c r="W283" s="54">
        <v>-0.32845680356622692</v>
      </c>
    </row>
    <row r="284" spans="3:23" x14ac:dyDescent="0.25">
      <c r="C284" s="52">
        <v>1</v>
      </c>
      <c r="D284" s="55">
        <v>-0.44494697442295694</v>
      </c>
      <c r="E284" s="55">
        <v>-0.43365522174535048</v>
      </c>
      <c r="F284" s="55">
        <v>-0.44370301665478579</v>
      </c>
      <c r="G284" s="55">
        <v>-7.9574166544874023E-2</v>
      </c>
      <c r="H284" s="55">
        <v>0.49925340107301902</v>
      </c>
      <c r="I284" s="55">
        <v>0.481776891165351</v>
      </c>
      <c r="J284" s="55">
        <v>-0.43823571072507234</v>
      </c>
      <c r="K284" s="55">
        <v>0.29389312977099236</v>
      </c>
      <c r="L284" s="55">
        <v>0.49052042271268564</v>
      </c>
      <c r="M284" s="55">
        <v>0.47876787448758568</v>
      </c>
      <c r="N284" s="55">
        <v>0.43653890554512703</v>
      </c>
      <c r="O284" s="55">
        <v>-0.3476930087745137</v>
      </c>
      <c r="P284" s="55">
        <v>-0.60123626479829029</v>
      </c>
      <c r="Q284" s="55">
        <v>0.64582334453884527</v>
      </c>
      <c r="R284" s="55">
        <v>-0.16964886746038724</v>
      </c>
      <c r="S284" s="55">
        <v>-0.19455686655368123</v>
      </c>
      <c r="T284" s="55">
        <v>0.25579121088281176</v>
      </c>
      <c r="U284" s="55">
        <v>-0.43026909964403753</v>
      </c>
      <c r="V284" s="55">
        <v>-0.35440646939081433</v>
      </c>
      <c r="W284" s="55">
        <v>-0.36445753361113814</v>
      </c>
    </row>
    <row r="285" spans="3:23" x14ac:dyDescent="0.25">
      <c r="C285" s="51">
        <v>1</v>
      </c>
      <c r="D285" s="54">
        <v>-0.59744663873927784</v>
      </c>
      <c r="E285" s="54">
        <v>-0.58175776326343531</v>
      </c>
      <c r="F285" s="54">
        <v>-0.60434087872263642</v>
      </c>
      <c r="G285" s="54">
        <v>-0.42679922614913413</v>
      </c>
      <c r="H285" s="54">
        <v>0.630847031973788</v>
      </c>
      <c r="I285" s="54">
        <v>0.4990033838377938</v>
      </c>
      <c r="J285" s="54">
        <v>-0.6235921321003105</v>
      </c>
      <c r="K285" s="54">
        <v>-0.39555555555555544</v>
      </c>
      <c r="L285" s="54">
        <v>0.17752657848576942</v>
      </c>
      <c r="M285" s="54">
        <v>-0.16310439211364572</v>
      </c>
      <c r="N285" s="54">
        <v>-0.12617287369984456</v>
      </c>
      <c r="O285" s="54">
        <v>-0.45403798552867936</v>
      </c>
      <c r="P285" s="54">
        <v>-0.61281949782247269</v>
      </c>
      <c r="Q285" s="54">
        <v>0.55392004635481906</v>
      </c>
      <c r="R285" s="54">
        <v>-0.62089038920105033</v>
      </c>
      <c r="S285" s="54">
        <v>-0.56650763465291187</v>
      </c>
      <c r="T285" s="54">
        <v>0.65047937382535159</v>
      </c>
      <c r="U285" s="54">
        <v>-0.50372111392859109</v>
      </c>
      <c r="V285" s="54">
        <v>-0.48892105805875641</v>
      </c>
      <c r="W285" s="54">
        <v>-0.51498425084858712</v>
      </c>
    </row>
    <row r="286" spans="3:23" x14ac:dyDescent="0.25">
      <c r="C286" s="52">
        <v>1</v>
      </c>
      <c r="D286" s="55">
        <v>-0.45984058859595339</v>
      </c>
      <c r="E286" s="55">
        <v>-0.48632407791131371</v>
      </c>
      <c r="F286" s="55">
        <v>-0.50141976841297431</v>
      </c>
      <c r="G286" s="55">
        <v>-0.54826177264416109</v>
      </c>
      <c r="H286" s="55">
        <v>0.47387820989808183</v>
      </c>
      <c r="I286" s="55">
        <v>8.1452099251383595E-2</v>
      </c>
      <c r="J286" s="55">
        <v>-0.48548769278289755</v>
      </c>
      <c r="K286" s="55">
        <v>-6.25E-2</v>
      </c>
      <c r="L286" s="55">
        <v>0.18877068735275096</v>
      </c>
      <c r="M286" s="55">
        <v>-4.142894831857151E-2</v>
      </c>
      <c r="N286" s="55">
        <v>2.5717927232678593E-2</v>
      </c>
      <c r="O286" s="55">
        <v>-0.39861304871705672</v>
      </c>
      <c r="P286" s="55">
        <v>-0.38335107747382002</v>
      </c>
      <c r="Q286" s="55">
        <v>0.62514568411167537</v>
      </c>
      <c r="R286" s="55">
        <v>-0.47982020624027849</v>
      </c>
      <c r="S286" s="55">
        <v>-0.36430347346292957</v>
      </c>
      <c r="T286" s="55">
        <v>0.55286808553323163</v>
      </c>
      <c r="U286" s="55">
        <v>-0.48418922924387875</v>
      </c>
      <c r="V286" s="55">
        <v>-0.38539429533642949</v>
      </c>
      <c r="W286" s="55">
        <v>-0.35982963019945918</v>
      </c>
    </row>
    <row r="287" spans="3:23" x14ac:dyDescent="0.25">
      <c r="C287" s="51">
        <v>1</v>
      </c>
      <c r="D287" s="54">
        <v>-0.61893104855161152</v>
      </c>
      <c r="E287" s="54">
        <v>-0.65402716148984807</v>
      </c>
      <c r="F287" s="54">
        <v>-0.64566374452097663</v>
      </c>
      <c r="G287" s="54">
        <v>-0.3691765911040269</v>
      </c>
      <c r="H287" s="54">
        <v>0.54852040581534689</v>
      </c>
      <c r="I287" s="54">
        <v>0.25534878537998645</v>
      </c>
      <c r="J287" s="54">
        <v>-0.63816589599101792</v>
      </c>
      <c r="K287" s="54">
        <v>-0.34615384615384615</v>
      </c>
      <c r="L287" s="54">
        <v>0.43437397522392968</v>
      </c>
      <c r="M287" s="54">
        <v>-0.31828944727760483</v>
      </c>
      <c r="N287" s="54">
        <v>-0.31213987553638817</v>
      </c>
      <c r="O287" s="54">
        <v>-0.40200787390867615</v>
      </c>
      <c r="P287" s="54">
        <v>-0.55359466565201643</v>
      </c>
      <c r="Q287" s="54">
        <v>0.54979752172466345</v>
      </c>
      <c r="R287" s="54">
        <v>-0.61687808022245638</v>
      </c>
      <c r="S287" s="54">
        <v>-0.57791636912008981</v>
      </c>
      <c r="T287" s="54">
        <v>0.65881764023182765</v>
      </c>
      <c r="U287" s="54">
        <v>-0.53856573729805945</v>
      </c>
      <c r="V287" s="54">
        <v>-0.5083810866925319</v>
      </c>
      <c r="W287" s="54">
        <v>-0.47748588490453664</v>
      </c>
    </row>
    <row r="288" spans="3:23" x14ac:dyDescent="0.25">
      <c r="C288" s="52">
        <v>1</v>
      </c>
      <c r="D288" s="55">
        <v>-0.59831629585087187</v>
      </c>
      <c r="E288" s="55">
        <v>-0.64952836455427132</v>
      </c>
      <c r="F288" s="55">
        <v>-0.6472966896972483</v>
      </c>
      <c r="G288" s="55">
        <v>-0.30299486444861107</v>
      </c>
      <c r="H288" s="55">
        <v>0.56917927904233612</v>
      </c>
      <c r="I288" s="55">
        <v>0.58453021060217647</v>
      </c>
      <c r="J288" s="55">
        <v>-0.62461266786502201</v>
      </c>
      <c r="K288" s="55">
        <v>-0.31428571428571428</v>
      </c>
      <c r="L288" s="55">
        <v>0.16831395091465262</v>
      </c>
      <c r="M288" s="55">
        <v>-0.22937360234290993</v>
      </c>
      <c r="N288" s="55">
        <v>-0.19413081561947859</v>
      </c>
      <c r="O288" s="55">
        <v>-0.25213269554511297</v>
      </c>
      <c r="P288" s="55">
        <v>-0.55079198810657226</v>
      </c>
      <c r="Q288" s="55">
        <v>0.57491735373227926</v>
      </c>
      <c r="R288" s="55">
        <v>-0.62739954285191868</v>
      </c>
      <c r="S288" s="55">
        <v>-0.5599259001836645</v>
      </c>
      <c r="T288" s="55">
        <v>0.65879648468007967</v>
      </c>
      <c r="U288" s="55">
        <v>-0.55480464840373855</v>
      </c>
      <c r="V288" s="55">
        <v>-0.51321718282319373</v>
      </c>
      <c r="W288" s="55">
        <v>-0.50298302638967674</v>
      </c>
    </row>
    <row r="289" spans="3:23" x14ac:dyDescent="0.25">
      <c r="C289" s="51">
        <v>1</v>
      </c>
      <c r="D289" s="54">
        <v>-0.5948749237339841</v>
      </c>
      <c r="E289" s="54">
        <v>-0.63683168316831684</v>
      </c>
      <c r="F289" s="54">
        <v>-0.65435019662976746</v>
      </c>
      <c r="G289" s="54">
        <v>-0.45531184269677416</v>
      </c>
      <c r="H289" s="54">
        <v>0.59137085629364938</v>
      </c>
      <c r="I289" s="54">
        <v>0.64093833659949773</v>
      </c>
      <c r="J289" s="54">
        <v>-0.62052209058152308</v>
      </c>
      <c r="K289" s="54">
        <v>-8.771929824561403E-2</v>
      </c>
      <c r="L289" s="54">
        <v>0.4581082774490402</v>
      </c>
      <c r="M289" s="54">
        <v>3.3374001457012865E-2</v>
      </c>
      <c r="N289" s="54">
        <v>8.3085752181034395E-2</v>
      </c>
      <c r="O289" s="54">
        <v>-0.34200840435547825</v>
      </c>
      <c r="P289" s="54">
        <v>-0.59060895118523271</v>
      </c>
      <c r="Q289" s="54">
        <v>0.55204625071005631</v>
      </c>
      <c r="R289" s="54">
        <v>-0.58809983608056926</v>
      </c>
      <c r="S289" s="54">
        <v>-0.51754758337692175</v>
      </c>
      <c r="T289" s="54">
        <v>0.6552884598541916</v>
      </c>
      <c r="U289" s="54">
        <v>-0.52813842000902023</v>
      </c>
      <c r="V289" s="54">
        <v>-0.51865571944442235</v>
      </c>
      <c r="W289" s="54">
        <v>-0.50606459800557613</v>
      </c>
    </row>
    <row r="290" spans="3:23" x14ac:dyDescent="0.25">
      <c r="C290" s="52">
        <v>1</v>
      </c>
      <c r="D290" s="55">
        <v>-0.39798850574712646</v>
      </c>
      <c r="E290" s="55">
        <v>-0.42472910216718268</v>
      </c>
      <c r="F290" s="55">
        <v>-0.42799494033626617</v>
      </c>
      <c r="G290" s="55">
        <v>4.5716162158540574E-2</v>
      </c>
      <c r="H290" s="55">
        <v>0.5147047599163167</v>
      </c>
      <c r="I290" s="55">
        <v>0.56180494393632563</v>
      </c>
      <c r="J290" s="55">
        <v>-0.35985013917895264</v>
      </c>
      <c r="K290" s="55">
        <v>0.24637681159420291</v>
      </c>
      <c r="L290" s="55">
        <v>0.38915816296706046</v>
      </c>
      <c r="M290" s="55">
        <v>0.36285706524033384</v>
      </c>
      <c r="N290" s="55">
        <v>0.35414611638594495</v>
      </c>
      <c r="O290" s="55">
        <v>2.3897602975567443E-2</v>
      </c>
      <c r="P290" s="55">
        <v>-0.60270194064951088</v>
      </c>
      <c r="Q290" s="55">
        <v>0.60011017922653376</v>
      </c>
      <c r="R290" s="55">
        <v>0.11282653189865928</v>
      </c>
      <c r="S290" s="55">
        <v>-5.8297136036125456E-3</v>
      </c>
      <c r="T290" s="55">
        <v>-1.7011214697471005E-2</v>
      </c>
      <c r="U290" s="55">
        <v>-0.45473933079745049</v>
      </c>
      <c r="V290" s="55">
        <v>-0.35012801399239113</v>
      </c>
      <c r="W290" s="55">
        <v>-0.34006808773830532</v>
      </c>
    </row>
    <row r="291" spans="3:23" x14ac:dyDescent="0.25">
      <c r="C291" s="51">
        <v>1</v>
      </c>
      <c r="D291" s="54">
        <v>-0.41419141914191421</v>
      </c>
      <c r="E291" s="54">
        <v>-0.45419567607182115</v>
      </c>
      <c r="F291" s="54">
        <v>-0.44603286502133599</v>
      </c>
      <c r="G291" s="54">
        <v>4.2196541497932005E-2</v>
      </c>
      <c r="H291" s="54">
        <v>0.48343239526406906</v>
      </c>
      <c r="I291" s="54">
        <v>0.47689202247577839</v>
      </c>
      <c r="J291" s="54">
        <v>-0.38093893599883155</v>
      </c>
      <c r="K291" s="54">
        <v>0.19281045751633988</v>
      </c>
      <c r="L291" s="54">
        <v>0.36316774059031171</v>
      </c>
      <c r="M291" s="54">
        <v>0.20675550851387703</v>
      </c>
      <c r="N291" s="54">
        <v>0.24163949512632077</v>
      </c>
      <c r="O291" s="54">
        <v>-0.43837896105146368</v>
      </c>
      <c r="P291" s="54">
        <v>-0.57207899200111867</v>
      </c>
      <c r="Q291" s="54">
        <v>0.66764625271936928</v>
      </c>
      <c r="R291" s="54">
        <v>-0.46304536057518841</v>
      </c>
      <c r="S291" s="54">
        <v>4.8990431895952161E-2</v>
      </c>
      <c r="T291" s="54">
        <v>8.3075159061314994E-3</v>
      </c>
      <c r="U291" s="54">
        <v>-0.48856688585674335</v>
      </c>
      <c r="V291" s="54">
        <v>-0.37209371480053155</v>
      </c>
      <c r="W291" s="54">
        <v>-0.35775667369762743</v>
      </c>
    </row>
    <row r="292" spans="3:23" x14ac:dyDescent="0.25">
      <c r="C292" s="52">
        <v>1</v>
      </c>
      <c r="D292" s="55">
        <v>-0.2761926075118421</v>
      </c>
      <c r="E292" s="55">
        <v>-0.27088526685842118</v>
      </c>
      <c r="F292" s="55">
        <v>-0.28566735799726145</v>
      </c>
      <c r="G292" s="55">
        <v>-0.36293168660614672</v>
      </c>
      <c r="H292" s="55">
        <v>0.36170489221941038</v>
      </c>
      <c r="I292" s="55">
        <v>0.29636351369383362</v>
      </c>
      <c r="J292" s="55">
        <v>-0.27454796949641586</v>
      </c>
      <c r="K292" s="55">
        <v>0.29450607501320641</v>
      </c>
      <c r="L292" s="55">
        <v>0.42019073003403939</v>
      </c>
      <c r="M292" s="55">
        <v>0.25041085529377305</v>
      </c>
      <c r="N292" s="55">
        <v>0.32085999605359761</v>
      </c>
      <c r="O292" s="55">
        <v>-9.3299841634210984E-2</v>
      </c>
      <c r="P292" s="55">
        <v>-0.15583254871742219</v>
      </c>
      <c r="Q292" s="55">
        <v>0.72062745650900994</v>
      </c>
      <c r="R292" s="55">
        <v>1.9689738307437775E-2</v>
      </c>
      <c r="S292" s="55">
        <v>-3.3968595680311804E-2</v>
      </c>
      <c r="T292" s="55">
        <v>0.11952224348625086</v>
      </c>
      <c r="U292" s="55">
        <v>-0.35320185486864258</v>
      </c>
      <c r="V292" s="55">
        <v>-0.28402639981568178</v>
      </c>
      <c r="W292" s="55">
        <v>-0.25749558897449265</v>
      </c>
    </row>
    <row r="293" spans="3:23" x14ac:dyDescent="0.25">
      <c r="C293" s="51">
        <v>1</v>
      </c>
      <c r="D293" s="54">
        <v>-0.44106463878326996</v>
      </c>
      <c r="E293" s="54">
        <v>-0.46734731420161885</v>
      </c>
      <c r="F293" s="54">
        <v>-0.50037779222801249</v>
      </c>
      <c r="G293" s="54">
        <v>-0.52015610345395602</v>
      </c>
      <c r="H293" s="54">
        <v>0.45071918405607614</v>
      </c>
      <c r="I293" s="54">
        <v>0.23810060721140233</v>
      </c>
      <c r="J293" s="54">
        <v>-0.46521126124157569</v>
      </c>
      <c r="K293" s="54">
        <v>7.2519083969465645E-2</v>
      </c>
      <c r="L293" s="54">
        <v>0.34775207075136488</v>
      </c>
      <c r="M293" s="54">
        <v>4.8198148171457816E-2</v>
      </c>
      <c r="N293" s="54">
        <v>0.10752283564616651</v>
      </c>
      <c r="O293" s="54">
        <v>-0.22514861116542817</v>
      </c>
      <c r="P293" s="54">
        <v>6.0320382413831766E-2</v>
      </c>
      <c r="Q293" s="54">
        <v>0.63014919533791991</v>
      </c>
      <c r="R293" s="54">
        <v>-0.18817060819490508</v>
      </c>
      <c r="S293" s="54">
        <v>-0.2513379101118135</v>
      </c>
      <c r="T293" s="54">
        <v>0.48333548737640941</v>
      </c>
      <c r="U293" s="54">
        <v>-0.45594445244093201</v>
      </c>
      <c r="V293" s="54">
        <v>-0.44589593166817171</v>
      </c>
      <c r="W293" s="54">
        <v>-0.46661395181688481</v>
      </c>
    </row>
    <row r="294" spans="3:23" x14ac:dyDescent="0.25">
      <c r="C294" s="52">
        <v>1</v>
      </c>
      <c r="D294" s="55">
        <v>-0.33467284904688305</v>
      </c>
      <c r="E294" s="55">
        <v>-0.35681326604181685</v>
      </c>
      <c r="F294" s="55">
        <v>-0.35146623740176813</v>
      </c>
      <c r="G294" s="55">
        <v>5.8982594226612103E-2</v>
      </c>
      <c r="H294" s="55">
        <v>0.35547735553926985</v>
      </c>
      <c r="I294" s="55">
        <v>0.1883724140003756</v>
      </c>
      <c r="J294" s="55">
        <v>-0.31029495683251662</v>
      </c>
      <c r="K294" s="55">
        <v>0.21866666666666673</v>
      </c>
      <c r="L294" s="55">
        <v>0.43450066779033458</v>
      </c>
      <c r="M294" s="55">
        <v>0.16672927236298191</v>
      </c>
      <c r="N294" s="55">
        <v>0.23293108909713681</v>
      </c>
      <c r="O294" s="55">
        <v>-8.149492345879697E-2</v>
      </c>
      <c r="P294" s="55">
        <v>-7.5483313954003067E-2</v>
      </c>
      <c r="Q294" s="55">
        <v>0.71332881207939092</v>
      </c>
      <c r="R294" s="55">
        <v>0.13874261694418977</v>
      </c>
      <c r="S294" s="55">
        <v>-5.0079498081822427E-3</v>
      </c>
      <c r="T294" s="55">
        <v>-1.9336252414970292E-2</v>
      </c>
      <c r="U294" s="55">
        <v>-0.4313041688625201</v>
      </c>
      <c r="V294" s="55">
        <v>-0.32552272837553942</v>
      </c>
      <c r="W294" s="55">
        <v>-0.32226701081628101</v>
      </c>
    </row>
    <row r="295" spans="3:23" x14ac:dyDescent="0.25">
      <c r="C295" s="51">
        <v>1</v>
      </c>
      <c r="D295" s="54">
        <v>-0.34118821767348978</v>
      </c>
      <c r="E295" s="54">
        <v>-0.37420959147424515</v>
      </c>
      <c r="F295" s="54">
        <v>-0.3352396978985116</v>
      </c>
      <c r="G295" s="54">
        <v>8.5506972370280987E-2</v>
      </c>
      <c r="H295" s="54">
        <v>0.34030472523539856</v>
      </c>
      <c r="I295" s="54">
        <v>0.1085043358814335</v>
      </c>
      <c r="J295" s="54">
        <v>-0.30889020543209261</v>
      </c>
      <c r="K295" s="54">
        <v>0.24885496183206102</v>
      </c>
      <c r="L295" s="54">
        <v>0.40858728846578302</v>
      </c>
      <c r="M295" s="54">
        <v>0.26625697574766277</v>
      </c>
      <c r="N295" s="54">
        <v>0.31191569803949831</v>
      </c>
      <c r="O295" s="54">
        <v>-3.6772254069371201E-2</v>
      </c>
      <c r="P295" s="54">
        <v>-0.42380929901340314</v>
      </c>
      <c r="Q295" s="54">
        <v>0.67788753610593944</v>
      </c>
      <c r="R295" s="54">
        <v>0.15242391527450661</v>
      </c>
      <c r="S295" s="54">
        <v>6.3996296656490342E-2</v>
      </c>
      <c r="T295" s="54">
        <v>-8.1358770561172009E-2</v>
      </c>
      <c r="U295" s="54">
        <v>-0.31745622521735689</v>
      </c>
      <c r="V295" s="54">
        <v>-0.32338539016534018</v>
      </c>
      <c r="W295" s="54">
        <v>-0.3128654297852691</v>
      </c>
    </row>
    <row r="296" spans="3:23" x14ac:dyDescent="0.25">
      <c r="C296" s="52">
        <v>1</v>
      </c>
      <c r="D296" s="55">
        <v>-0.23655913978494625</v>
      </c>
      <c r="E296" s="55">
        <v>-0.24385035872907412</v>
      </c>
      <c r="F296" s="55">
        <v>-0.22481647758296425</v>
      </c>
      <c r="G296" s="55">
        <v>0.36067271728380906</v>
      </c>
      <c r="H296" s="55">
        <v>0.26195440409331783</v>
      </c>
      <c r="I296" s="55">
        <v>5.5289208589468619E-2</v>
      </c>
      <c r="J296" s="55">
        <v>-0.19621216027580612</v>
      </c>
      <c r="K296" s="55">
        <v>0.29878048780487804</v>
      </c>
      <c r="L296" s="55">
        <v>0.50517336219566644</v>
      </c>
      <c r="M296" s="55">
        <v>0.38272230404101287</v>
      </c>
      <c r="N296" s="55">
        <v>0.41958160685569657</v>
      </c>
      <c r="O296" s="55">
        <v>0.23476912077036838</v>
      </c>
      <c r="P296" s="55">
        <v>-0.22327355023717785</v>
      </c>
      <c r="Q296" s="55">
        <v>0.56340063972867072</v>
      </c>
      <c r="R296" s="55">
        <v>0.325267797165607</v>
      </c>
      <c r="S296" s="55">
        <v>0.16564499418696121</v>
      </c>
      <c r="T296" s="55">
        <v>-0.27853008833534293</v>
      </c>
      <c r="U296" s="55">
        <v>-0.14833177004269568</v>
      </c>
      <c r="V296" s="55">
        <v>-0.21359224836396518</v>
      </c>
      <c r="W296" s="55">
        <v>-0.22810770743621955</v>
      </c>
    </row>
    <row r="297" spans="3:23" x14ac:dyDescent="0.25">
      <c r="C297" s="51">
        <v>1</v>
      </c>
      <c r="D297" s="54">
        <v>-0.18759607739199574</v>
      </c>
      <c r="E297" s="54">
        <v>-0.19443750709501645</v>
      </c>
      <c r="F297" s="54">
        <v>-0.1785895476175291</v>
      </c>
      <c r="G297" s="54">
        <v>0.14980627502675833</v>
      </c>
      <c r="H297" s="54">
        <v>0.24110622810357665</v>
      </c>
      <c r="I297" s="54">
        <v>0.33962925028682855</v>
      </c>
      <c r="J297" s="54">
        <v>-0.14667012650062658</v>
      </c>
      <c r="K297" s="54">
        <v>0.3783783783783784</v>
      </c>
      <c r="L297" s="54">
        <v>0.5087452571606661</v>
      </c>
      <c r="M297" s="54">
        <v>0.45232574066673092</v>
      </c>
      <c r="N297" s="54">
        <v>0.45292434259226338</v>
      </c>
      <c r="O297" s="54">
        <v>8.810952106900298E-2</v>
      </c>
      <c r="P297" s="54">
        <v>-0.41535787731556723</v>
      </c>
      <c r="Q297" s="54">
        <v>0.68465414783518996</v>
      </c>
      <c r="R297" s="54">
        <v>0.24748487035013916</v>
      </c>
      <c r="S297" s="54">
        <v>0.21604563651824804</v>
      </c>
      <c r="T297" s="54">
        <v>-0.22588396286272994</v>
      </c>
      <c r="U297" s="54">
        <v>-0.37363199199965708</v>
      </c>
      <c r="V297" s="54">
        <v>-0.1734705815177742</v>
      </c>
      <c r="W297" s="54">
        <v>-0.16931900025228577</v>
      </c>
    </row>
    <row r="298" spans="3:23" x14ac:dyDescent="0.25">
      <c r="C298" s="52">
        <v>1</v>
      </c>
      <c r="D298" s="55">
        <v>-0.32820784729586427</v>
      </c>
      <c r="E298" s="55">
        <v>-0.33097358605465477</v>
      </c>
      <c r="F298" s="55">
        <v>-0.32521132197354635</v>
      </c>
      <c r="G298" s="55">
        <v>-0.10300876034913517</v>
      </c>
      <c r="H298" s="55">
        <v>0.33206152975066144</v>
      </c>
      <c r="I298" s="55">
        <v>0.33712304958873723</v>
      </c>
      <c r="J298" s="55">
        <v>-0.31267340696731866</v>
      </c>
      <c r="K298" s="55">
        <v>0.14893617021276595</v>
      </c>
      <c r="L298" s="55">
        <v>0.39549295088352704</v>
      </c>
      <c r="M298" s="55">
        <v>0.25972895215686143</v>
      </c>
      <c r="N298" s="55">
        <v>0.27611139144553815</v>
      </c>
      <c r="O298" s="55">
        <v>-0.42925327542303154</v>
      </c>
      <c r="P298" s="55">
        <v>-0.44140723390271763</v>
      </c>
      <c r="Q298" s="55">
        <v>0.57369661793197024</v>
      </c>
      <c r="R298" s="55">
        <v>-0.10753991228439491</v>
      </c>
      <c r="S298" s="55">
        <v>-6.2403435191699892E-2</v>
      </c>
      <c r="T298" s="55">
        <v>9.8921617751175139E-2</v>
      </c>
      <c r="U298" s="55">
        <v>-0.39228771418588565</v>
      </c>
      <c r="V298" s="55">
        <v>-0.32186957226619944</v>
      </c>
      <c r="W298" s="55">
        <v>-0.32303271885696661</v>
      </c>
    </row>
    <row r="299" spans="3:23" x14ac:dyDescent="0.25">
      <c r="C299" s="51">
        <v>1</v>
      </c>
      <c r="D299" s="54">
        <v>-0.32773697096887022</v>
      </c>
      <c r="E299" s="54">
        <v>-0.33086253369272239</v>
      </c>
      <c r="F299" s="54">
        <v>-0.32385328527898399</v>
      </c>
      <c r="G299" s="54">
        <v>0.11895569239890752</v>
      </c>
      <c r="H299" s="54">
        <v>0.34243142055483849</v>
      </c>
      <c r="I299" s="54">
        <v>0.30392055599002538</v>
      </c>
      <c r="J299" s="54">
        <v>-0.30992528399013136</v>
      </c>
      <c r="K299" s="54">
        <v>0.12994350282485884</v>
      </c>
      <c r="L299" s="54">
        <v>0.38567104046546496</v>
      </c>
      <c r="M299" s="54">
        <v>0.18913317945777997</v>
      </c>
      <c r="N299" s="54">
        <v>0.23133221092503148</v>
      </c>
      <c r="O299" s="54">
        <v>-0.1861704863035929</v>
      </c>
      <c r="P299" s="54">
        <v>-0.44747958560235329</v>
      </c>
      <c r="Q299" s="54">
        <v>0.61629173676423155</v>
      </c>
      <c r="R299" s="54">
        <v>-6.2624819412713056E-2</v>
      </c>
      <c r="S299" s="54">
        <v>-6.1267057033461012E-2</v>
      </c>
      <c r="T299" s="54">
        <v>6.8531197072652372E-2</v>
      </c>
      <c r="U299" s="54">
        <v>-0.41939098440309575</v>
      </c>
      <c r="V299" s="54">
        <v>-0.31722674751040597</v>
      </c>
      <c r="W299" s="54">
        <v>-0.32530868914212585</v>
      </c>
    </row>
    <row r="300" spans="3:23" x14ac:dyDescent="0.25">
      <c r="C300" s="52">
        <v>1</v>
      </c>
      <c r="D300" s="55">
        <v>-0.5</v>
      </c>
      <c r="E300" s="55">
        <v>-0.5</v>
      </c>
      <c r="F300" s="55">
        <v>-0.5</v>
      </c>
      <c r="G300" s="55">
        <v>-0.5</v>
      </c>
      <c r="H300" s="55">
        <v>0.5</v>
      </c>
      <c r="I300" s="55">
        <v>0.49999999999999983</v>
      </c>
      <c r="J300" s="55">
        <v>-0.5</v>
      </c>
      <c r="K300" s="55">
        <v>-0.5</v>
      </c>
      <c r="L300" s="55">
        <v>0.50000000000000111</v>
      </c>
      <c r="M300" s="55">
        <v>-0.5</v>
      </c>
      <c r="N300" s="55">
        <v>-0.500000000000001</v>
      </c>
      <c r="O300" s="55">
        <v>-0.5</v>
      </c>
      <c r="P300" s="55">
        <v>-0.49999999999999978</v>
      </c>
      <c r="Q300" s="55">
        <v>0.5</v>
      </c>
      <c r="R300" s="55">
        <v>-0.5</v>
      </c>
      <c r="S300" s="55">
        <v>-0.5</v>
      </c>
      <c r="T300" s="55">
        <v>0.5</v>
      </c>
      <c r="U300" s="55">
        <v>-0.5</v>
      </c>
      <c r="V300" s="55">
        <v>-0.49999999999999989</v>
      </c>
      <c r="W300" s="55">
        <v>-0.5</v>
      </c>
    </row>
    <row r="301" spans="3:23" x14ac:dyDescent="0.25">
      <c r="C301" s="51">
        <v>1</v>
      </c>
      <c r="D301" s="54">
        <v>-0.5</v>
      </c>
      <c r="E301" s="54">
        <v>-0.5</v>
      </c>
      <c r="F301" s="54">
        <v>-0.5</v>
      </c>
      <c r="G301" s="54">
        <v>-0.49999999999999983</v>
      </c>
      <c r="H301" s="54">
        <v>0.5</v>
      </c>
      <c r="I301" s="54">
        <v>0.49999999999999994</v>
      </c>
      <c r="J301" s="54">
        <v>-0.50000000000000011</v>
      </c>
      <c r="K301" s="54">
        <v>-0.5</v>
      </c>
      <c r="L301" s="54">
        <v>0.5</v>
      </c>
      <c r="M301" s="54">
        <v>-0.5</v>
      </c>
      <c r="N301" s="54">
        <v>-0.5</v>
      </c>
      <c r="O301" s="54">
        <v>-0.50000000000000011</v>
      </c>
      <c r="P301" s="54">
        <v>-0.50000000000000011</v>
      </c>
      <c r="Q301" s="54">
        <v>0.5</v>
      </c>
      <c r="R301" s="54">
        <v>-0.4999999999999995</v>
      </c>
      <c r="S301" s="54">
        <v>-0.49999999999999972</v>
      </c>
      <c r="T301" s="54">
        <v>0.5</v>
      </c>
      <c r="U301" s="54">
        <v>-0.5</v>
      </c>
      <c r="V301" s="54">
        <v>-0.50000000000000011</v>
      </c>
      <c r="W301" s="54">
        <v>-0.5</v>
      </c>
    </row>
    <row r="302" spans="3:23" x14ac:dyDescent="0.25">
      <c r="C302" s="52">
        <v>1</v>
      </c>
      <c r="D302" s="55">
        <v>-0.5</v>
      </c>
      <c r="E302" s="55">
        <v>-0.5</v>
      </c>
      <c r="F302" s="55">
        <v>-0.50000000000000011</v>
      </c>
      <c r="G302" s="55">
        <v>-0.5</v>
      </c>
      <c r="H302" s="55">
        <v>0.49999999999999989</v>
      </c>
      <c r="I302" s="55">
        <v>0.5</v>
      </c>
      <c r="J302" s="55">
        <v>-0.50000000000000011</v>
      </c>
      <c r="K302" s="55">
        <v>-0.5</v>
      </c>
      <c r="L302" s="55">
        <v>0.5</v>
      </c>
      <c r="M302" s="55">
        <v>-0.5</v>
      </c>
      <c r="N302" s="55">
        <v>-0.5</v>
      </c>
      <c r="O302" s="55">
        <v>-0.49999999999999989</v>
      </c>
      <c r="P302" s="55">
        <v>-0.49999999999999972</v>
      </c>
      <c r="Q302" s="55">
        <v>0.5</v>
      </c>
      <c r="R302" s="55">
        <v>-0.49999999999999933</v>
      </c>
      <c r="S302" s="55">
        <v>-0.49999999999999967</v>
      </c>
      <c r="T302" s="55">
        <v>0.50000000000000011</v>
      </c>
      <c r="U302" s="55">
        <v>-0.49999999999999994</v>
      </c>
      <c r="V302" s="55">
        <v>-0.50000000000000011</v>
      </c>
      <c r="W302" s="55">
        <v>-0.49999999999999989</v>
      </c>
    </row>
    <row r="303" spans="3:23" x14ac:dyDescent="0.25">
      <c r="C303" s="51">
        <v>1</v>
      </c>
      <c r="D303" s="54">
        <v>-0.5</v>
      </c>
      <c r="E303" s="54">
        <v>-0.5</v>
      </c>
      <c r="F303" s="54">
        <v>-0.49999999999999989</v>
      </c>
      <c r="G303" s="54">
        <v>-0.5</v>
      </c>
      <c r="H303" s="54">
        <v>0.50000000000000011</v>
      </c>
      <c r="I303" s="54">
        <v>0.5</v>
      </c>
      <c r="J303" s="54">
        <v>-0.50000000000000011</v>
      </c>
      <c r="K303" s="54">
        <v>-0.5</v>
      </c>
      <c r="L303" s="54">
        <v>0.49999999999999722</v>
      </c>
      <c r="M303" s="54">
        <v>0.5</v>
      </c>
      <c r="N303" s="54">
        <v>0.50000000000000455</v>
      </c>
      <c r="O303" s="54">
        <v>-0.50000000000000022</v>
      </c>
      <c r="P303" s="54">
        <v>-0.5</v>
      </c>
      <c r="Q303" s="54">
        <v>0.5</v>
      </c>
      <c r="R303" s="54">
        <v>-0.5</v>
      </c>
      <c r="S303" s="54">
        <v>-0.5</v>
      </c>
      <c r="T303" s="54">
        <v>0.5</v>
      </c>
      <c r="U303" s="54">
        <v>-0.49999999999999994</v>
      </c>
      <c r="V303" s="54">
        <v>-0.50000000000000011</v>
      </c>
      <c r="W303" s="54">
        <v>-0.50000000000000011</v>
      </c>
    </row>
    <row r="304" spans="3:23" x14ac:dyDescent="0.25">
      <c r="C304" s="52">
        <v>1</v>
      </c>
      <c r="D304" s="55">
        <v>-0.5</v>
      </c>
      <c r="E304" s="55">
        <v>-0.5</v>
      </c>
      <c r="F304" s="55">
        <v>-0.5</v>
      </c>
      <c r="G304" s="55">
        <v>0.5</v>
      </c>
      <c r="H304" s="55">
        <v>0.5</v>
      </c>
      <c r="I304" s="55">
        <v>0.49999999999999989</v>
      </c>
      <c r="J304" s="55">
        <v>-0.5</v>
      </c>
      <c r="K304" s="55">
        <v>-0.5</v>
      </c>
      <c r="L304" s="55">
        <v>-0.49999999999999684</v>
      </c>
      <c r="M304" s="55">
        <v>-0.4999999999999995</v>
      </c>
      <c r="N304" s="55">
        <v>-0.5</v>
      </c>
      <c r="O304" s="55">
        <v>0.5</v>
      </c>
      <c r="P304" s="55">
        <v>-0.49999999999999672</v>
      </c>
      <c r="Q304" s="55">
        <v>0.5</v>
      </c>
      <c r="R304" s="55">
        <v>-0.49999999999999939</v>
      </c>
      <c r="S304" s="55">
        <v>-0.5</v>
      </c>
      <c r="T304" s="55">
        <v>0.5</v>
      </c>
      <c r="U304" s="55">
        <v>-0.49999999999999994</v>
      </c>
      <c r="V304" s="55">
        <v>-0.5</v>
      </c>
      <c r="W304" s="55">
        <v>-0.5</v>
      </c>
    </row>
    <row r="305" spans="3:23" x14ac:dyDescent="0.25">
      <c r="C305" s="51">
        <v>1</v>
      </c>
      <c r="D305" s="54">
        <v>-0.312021312021312</v>
      </c>
      <c r="E305" s="54">
        <v>-0.32100385793262542</v>
      </c>
      <c r="F305" s="54">
        <v>-0.28923094581731174</v>
      </c>
      <c r="G305" s="54">
        <v>0.36111515717286841</v>
      </c>
      <c r="H305" s="54">
        <v>0.22735584644724763</v>
      </c>
      <c r="I305" s="54">
        <v>0.11997445946894796</v>
      </c>
      <c r="J305" s="54">
        <v>-0.25751238139069282</v>
      </c>
      <c r="K305" s="54">
        <v>0.10776942355889732</v>
      </c>
      <c r="L305" s="54">
        <v>-6.3033490889460161E-3</v>
      </c>
      <c r="M305" s="54">
        <v>8.7568946994743449E-2</v>
      </c>
      <c r="N305" s="54">
        <v>0.15866254531637425</v>
      </c>
      <c r="O305" s="54">
        <v>0.49904349804305115</v>
      </c>
      <c r="P305" s="54">
        <v>0.49820534071953398</v>
      </c>
      <c r="Q305" s="54">
        <v>0.59505360265124196</v>
      </c>
      <c r="R305" s="54">
        <v>-0.47722734359868879</v>
      </c>
      <c r="S305" s="54">
        <v>4.2561330747543577E-3</v>
      </c>
      <c r="T305" s="54">
        <v>-0.19018380744144434</v>
      </c>
      <c r="U305" s="54">
        <v>-0.62194467141380372</v>
      </c>
      <c r="V305" s="54">
        <v>-0.25962742492657742</v>
      </c>
      <c r="W305" s="54">
        <v>-0.30917514387067513</v>
      </c>
    </row>
    <row r="306" spans="3:23" x14ac:dyDescent="0.25">
      <c r="C306" s="52">
        <v>1</v>
      </c>
      <c r="D306" s="55">
        <v>-0.25006838074398252</v>
      </c>
      <c r="E306" s="55">
        <v>-0.25069494802997339</v>
      </c>
      <c r="F306" s="55">
        <v>-0.25687551921647495</v>
      </c>
      <c r="G306" s="55">
        <v>-0.38160067827850097</v>
      </c>
      <c r="H306" s="55">
        <v>0.32726223169842256</v>
      </c>
      <c r="I306" s="55">
        <v>0.44019545047909342</v>
      </c>
      <c r="J306" s="55">
        <v>-0.24634484795377662</v>
      </c>
      <c r="K306" s="55">
        <v>6.5909090909090903E-2</v>
      </c>
      <c r="L306" s="55">
        <v>0.37244338698014845</v>
      </c>
      <c r="M306" s="55">
        <v>8.572118496047941E-2</v>
      </c>
      <c r="N306" s="55">
        <v>0.13532146061530681</v>
      </c>
      <c r="O306" s="55">
        <v>-0.16623077650600293</v>
      </c>
      <c r="P306" s="55">
        <v>-0.40270648359398281</v>
      </c>
      <c r="Q306" s="55">
        <v>0.51529605685522117</v>
      </c>
      <c r="R306" s="55">
        <v>-3.3420068218439847E-2</v>
      </c>
      <c r="S306" s="55">
        <v>-6.603819623410534E-2</v>
      </c>
      <c r="T306" s="55">
        <v>0.21230114276163856</v>
      </c>
      <c r="U306" s="55">
        <v>-0.2526778272863921</v>
      </c>
      <c r="V306" s="55">
        <v>-0.26326941480882438</v>
      </c>
      <c r="W306" s="55">
        <v>-0.23591860457235073</v>
      </c>
    </row>
    <row r="307" spans="3:23" x14ac:dyDescent="0.25">
      <c r="C307" s="51">
        <v>1</v>
      </c>
      <c r="D307" s="54">
        <v>-0.25246238030095758</v>
      </c>
      <c r="E307" s="54">
        <v>-0.25128001950505913</v>
      </c>
      <c r="F307" s="54">
        <v>-0.25908447962017717</v>
      </c>
      <c r="G307" s="54">
        <v>-0.71127221157919196</v>
      </c>
      <c r="H307" s="54">
        <v>0.27014202449753288</v>
      </c>
      <c r="I307" s="54">
        <v>0.49009568272660847</v>
      </c>
      <c r="J307" s="54">
        <v>-0.25976507253090397</v>
      </c>
      <c r="K307" s="54">
        <v>7.8947368421052627E-2</v>
      </c>
      <c r="L307" s="54">
        <v>0.40670652358329629</v>
      </c>
      <c r="M307" s="54">
        <v>0.12477306228070106</v>
      </c>
      <c r="N307" s="54">
        <v>0.19459304412272135</v>
      </c>
      <c r="O307" s="54">
        <v>-0.23083282049931284</v>
      </c>
      <c r="P307" s="54">
        <v>-0.26203569686222394</v>
      </c>
      <c r="Q307" s="54">
        <v>0.63044069749585319</v>
      </c>
      <c r="R307" s="54">
        <v>-0.27953949438660042</v>
      </c>
      <c r="S307" s="54">
        <v>-0.12782967425911218</v>
      </c>
      <c r="T307" s="54">
        <v>0.45450299013566114</v>
      </c>
      <c r="U307" s="54">
        <v>-0.36765572987623601</v>
      </c>
      <c r="V307" s="54">
        <v>-0.26795040728598046</v>
      </c>
      <c r="W307" s="54">
        <v>-0.23752360644528672</v>
      </c>
    </row>
    <row r="308" spans="3:23" x14ac:dyDescent="0.25">
      <c r="C308" s="52">
        <v>1</v>
      </c>
      <c r="D308" s="55">
        <v>-0.19201877934272302</v>
      </c>
      <c r="E308" s="55">
        <v>-0.19622958693563883</v>
      </c>
      <c r="F308" s="55">
        <v>-0.1850098474031672</v>
      </c>
      <c r="G308" s="55">
        <v>-2.9972637952711281E-2</v>
      </c>
      <c r="H308" s="55">
        <v>0.24500285430870783</v>
      </c>
      <c r="I308" s="55">
        <v>0.40006220646776547</v>
      </c>
      <c r="J308" s="55">
        <v>-0.16251763169736189</v>
      </c>
      <c r="K308" s="55">
        <v>0.31000000000000005</v>
      </c>
      <c r="L308" s="55">
        <v>0.49032514362146767</v>
      </c>
      <c r="M308" s="55">
        <v>0.42345473380943022</v>
      </c>
      <c r="N308" s="55">
        <v>0.43625957473116955</v>
      </c>
      <c r="O308" s="55">
        <v>0.28370504721875794</v>
      </c>
      <c r="P308" s="55">
        <v>-0.40103967651041161</v>
      </c>
      <c r="Q308" s="55">
        <v>0.610673441549065</v>
      </c>
      <c r="R308" s="55">
        <v>0.22361862785582709</v>
      </c>
      <c r="S308" s="55">
        <v>0.13709689443838999</v>
      </c>
      <c r="T308" s="55">
        <v>-0.11341396539249621</v>
      </c>
      <c r="U308" s="55">
        <v>-0.25439317012135032</v>
      </c>
      <c r="V308" s="55">
        <v>-0.18258119159473443</v>
      </c>
      <c r="W308" s="55">
        <v>-0.1717101729024928</v>
      </c>
    </row>
    <row r="309" spans="3:23" x14ac:dyDescent="0.25">
      <c r="C309" s="51">
        <v>1</v>
      </c>
      <c r="D309" s="54">
        <v>-0.19312731767614341</v>
      </c>
      <c r="E309" s="54">
        <v>-0.19666586711441592</v>
      </c>
      <c r="F309" s="54">
        <v>-0.18798906038791616</v>
      </c>
      <c r="G309" s="54">
        <v>2.5850716246388492E-2</v>
      </c>
      <c r="H309" s="54">
        <v>0.24206965974879668</v>
      </c>
      <c r="I309" s="54">
        <v>0.29623695949577739</v>
      </c>
      <c r="J309" s="54">
        <v>-0.16894893174454986</v>
      </c>
      <c r="K309" s="54">
        <v>0.18842975206611579</v>
      </c>
      <c r="L309" s="54">
        <v>0.42644184584679695</v>
      </c>
      <c r="M309" s="54">
        <v>0.2687465934254355</v>
      </c>
      <c r="N309" s="54">
        <v>0.33047932268566588</v>
      </c>
      <c r="O309" s="54">
        <v>5.9999548197273267E-2</v>
      </c>
      <c r="P309" s="54">
        <v>-0.4963398679666931</v>
      </c>
      <c r="Q309" s="54">
        <v>0.27132989935474222</v>
      </c>
      <c r="R309" s="54">
        <v>0.18488408065238446</v>
      </c>
      <c r="S309" s="54">
        <v>0.11764185333862293</v>
      </c>
      <c r="T309" s="54">
        <v>-0.11312370062630821</v>
      </c>
      <c r="U309" s="54">
        <v>-0.26642255513280061</v>
      </c>
      <c r="V309" s="54">
        <v>-0.18261982269218496</v>
      </c>
      <c r="W309" s="54">
        <v>-0.17909867079458036</v>
      </c>
    </row>
    <row r="310" spans="3:23" x14ac:dyDescent="0.25">
      <c r="C310" s="52">
        <v>1</v>
      </c>
      <c r="D310" s="55">
        <v>-0.24678212029019425</v>
      </c>
      <c r="E310" s="55">
        <v>-0.24827022266951818</v>
      </c>
      <c r="F310" s="55">
        <v>-0.24472924210083033</v>
      </c>
      <c r="G310" s="55">
        <v>-0.1242573589920786</v>
      </c>
      <c r="H310" s="55">
        <v>0.26812069422085105</v>
      </c>
      <c r="I310" s="55">
        <v>0.3464750137821449</v>
      </c>
      <c r="J310" s="55">
        <v>-0.23479488975634594</v>
      </c>
      <c r="K310" s="55">
        <v>0.15808823529411764</v>
      </c>
      <c r="L310" s="55">
        <v>0.42658213126383415</v>
      </c>
      <c r="M310" s="55">
        <v>0.22948379415914838</v>
      </c>
      <c r="N310" s="55">
        <v>0.26940624984009004</v>
      </c>
      <c r="O310" s="55">
        <v>3.3120179032198022E-2</v>
      </c>
      <c r="P310" s="55">
        <v>-0.5275309621827301</v>
      </c>
      <c r="Q310" s="55">
        <v>0.11313667089724989</v>
      </c>
      <c r="R310" s="55">
        <v>0.18190411644444798</v>
      </c>
      <c r="S310" s="55">
        <v>-6.0515294842818527E-2</v>
      </c>
      <c r="T310" s="55">
        <v>8.647978286030239E-2</v>
      </c>
      <c r="U310" s="55">
        <v>-0.3114968770330484</v>
      </c>
      <c r="V310" s="55">
        <v>-0.24129353067746204</v>
      </c>
      <c r="W310" s="55">
        <v>-0.23879466666586383</v>
      </c>
    </row>
    <row r="311" spans="3:23" x14ac:dyDescent="0.25">
      <c r="C311" s="51">
        <v>1</v>
      </c>
      <c r="D311" s="54">
        <v>-0.1797011545183762</v>
      </c>
      <c r="E311" s="54">
        <v>-0.18214122922073686</v>
      </c>
      <c r="F311" s="54">
        <v>-0.17515665819469403</v>
      </c>
      <c r="G311" s="54">
        <v>-0.19944162429741077</v>
      </c>
      <c r="H311" s="54">
        <v>0.25790667104290099</v>
      </c>
      <c r="I311" s="54">
        <v>0.46855636882457879</v>
      </c>
      <c r="J311" s="54">
        <v>-0.1563237295025415</v>
      </c>
      <c r="K311" s="54">
        <v>0.24229074889867841</v>
      </c>
      <c r="L311" s="54">
        <v>0.45009032261101356</v>
      </c>
      <c r="M311" s="54">
        <v>0.31315834196769732</v>
      </c>
      <c r="N311" s="54">
        <v>0.36086861316499252</v>
      </c>
      <c r="O311" s="54">
        <v>-3.510306169650608E-2</v>
      </c>
      <c r="P311" s="54">
        <v>-0.40779125093626567</v>
      </c>
      <c r="Q311" s="54">
        <v>0.38595267038643127</v>
      </c>
      <c r="R311" s="54">
        <v>0.13529017658682249</v>
      </c>
      <c r="S311" s="54">
        <v>0.11747094007673785</v>
      </c>
      <c r="T311" s="54">
        <v>-9.1966454077623092E-2</v>
      </c>
      <c r="U311" s="54">
        <v>-0.5134246309741225</v>
      </c>
      <c r="V311" s="54">
        <v>-0.17421825980708289</v>
      </c>
      <c r="W311" s="54">
        <v>-0.1541286089900108</v>
      </c>
    </row>
    <row r="312" spans="3:23" x14ac:dyDescent="0.25">
      <c r="C312" s="52">
        <v>1</v>
      </c>
      <c r="D312" s="55">
        <v>-0.18044425533256106</v>
      </c>
      <c r="E312" s="55">
        <v>-0.18262249954927018</v>
      </c>
      <c r="F312" s="55">
        <v>-0.17689430437060219</v>
      </c>
      <c r="G312" s="55">
        <v>-0.13569129717713052</v>
      </c>
      <c r="H312" s="55">
        <v>0.26231609875941198</v>
      </c>
      <c r="I312" s="55">
        <v>0.48669765340535681</v>
      </c>
      <c r="J312" s="55">
        <v>-0.15817442558217859</v>
      </c>
      <c r="K312" s="55">
        <v>0.17245005257623558</v>
      </c>
      <c r="L312" s="55">
        <v>0.27406122306434405</v>
      </c>
      <c r="M312" s="55">
        <v>0.24868565868648107</v>
      </c>
      <c r="N312" s="55">
        <v>0.28281420523940187</v>
      </c>
      <c r="O312" s="55">
        <v>9.2666693883696472E-2</v>
      </c>
      <c r="P312" s="55">
        <v>-0.35611118738489311</v>
      </c>
      <c r="Q312" s="55">
        <v>0.13232278553958007</v>
      </c>
      <c r="R312" s="55">
        <v>0.10037388925121464</v>
      </c>
      <c r="S312" s="55">
        <v>0.14471916351036496</v>
      </c>
      <c r="T312" s="55">
        <v>-0.10040132433980266</v>
      </c>
      <c r="U312" s="55">
        <v>-0.35613350223026347</v>
      </c>
      <c r="V312" s="55">
        <v>-0.17599441781080322</v>
      </c>
      <c r="W312" s="55">
        <v>-0.15402443314532144</v>
      </c>
    </row>
    <row r="313" spans="3:23" x14ac:dyDescent="0.25">
      <c r="C313" s="51">
        <v>1</v>
      </c>
      <c r="D313" s="54">
        <v>-0.25193600978194414</v>
      </c>
      <c r="E313" s="54">
        <v>-0.24916187739463602</v>
      </c>
      <c r="F313" s="54">
        <v>-0.23409763092938934</v>
      </c>
      <c r="G313" s="54">
        <v>0.47083797854636988</v>
      </c>
      <c r="H313" s="54">
        <v>-9.1232180075222047E-2</v>
      </c>
      <c r="I313" s="54">
        <v>-0.42218428483560722</v>
      </c>
      <c r="J313" s="54">
        <v>-0.25513450746505367</v>
      </c>
      <c r="K313" s="54">
        <v>-1.4563106796116505E-2</v>
      </c>
      <c r="L313" s="54">
        <v>0.14787268133771891</v>
      </c>
      <c r="M313" s="54">
        <v>2.0006687302585046E-2</v>
      </c>
      <c r="N313" s="54">
        <v>6.1921140098994264E-2</v>
      </c>
      <c r="O313" s="54">
        <v>0.15077905881216508</v>
      </c>
      <c r="P313" s="54">
        <v>-9.8149806171967044E-2</v>
      </c>
      <c r="Q313" s="54">
        <v>0.11569479597895282</v>
      </c>
      <c r="R313" s="54">
        <v>4.7369431767883469E-2</v>
      </c>
      <c r="S313" s="54">
        <v>-0.17859500721203969</v>
      </c>
      <c r="T313" s="54">
        <v>1.1159043725139749E-2</v>
      </c>
      <c r="U313" s="54">
        <v>-0.36164836582282445</v>
      </c>
      <c r="V313" s="54">
        <v>-0.23204130045518581</v>
      </c>
      <c r="W313" s="54">
        <v>-0.25726970571329105</v>
      </c>
    </row>
    <row r="314" spans="3:23" x14ac:dyDescent="0.25">
      <c r="C314" s="52">
        <v>1</v>
      </c>
      <c r="D314" s="55">
        <v>-0.25562861127714687</v>
      </c>
      <c r="E314" s="55">
        <v>-0.25289000801190342</v>
      </c>
      <c r="F314" s="55">
        <v>-0.25583230794659423</v>
      </c>
      <c r="G314" s="55">
        <v>7.536883777567685E-2</v>
      </c>
      <c r="H314" s="55">
        <v>0.13575240310124181</v>
      </c>
      <c r="I314" s="55">
        <v>-0.13714864814135974</v>
      </c>
      <c r="J314" s="55">
        <v>-0.26736147642842462</v>
      </c>
      <c r="K314" s="55">
        <v>2.631578947368421E-3</v>
      </c>
      <c r="L314" s="55">
        <v>-3.1954172311654934E-2</v>
      </c>
      <c r="M314" s="55">
        <v>0.11150844321978562</v>
      </c>
      <c r="N314" s="55">
        <v>0.14610667609448857</v>
      </c>
      <c r="O314" s="55">
        <v>0.41621294475537535</v>
      </c>
      <c r="P314" s="55">
        <v>0.21681367227182838</v>
      </c>
      <c r="Q314" s="55">
        <v>6.2737099016507078E-2</v>
      </c>
      <c r="R314" s="55">
        <v>-7.7857479968052833E-3</v>
      </c>
      <c r="S314" s="55">
        <v>-0.30102401522440619</v>
      </c>
      <c r="T314" s="55">
        <v>0.17788376043016066</v>
      </c>
      <c r="U314" s="55">
        <v>-0.49457647604118105</v>
      </c>
      <c r="V314" s="55">
        <v>-0.25748660804417201</v>
      </c>
      <c r="W314" s="55">
        <v>-0.26642647637651956</v>
      </c>
    </row>
    <row r="315" spans="3:23" x14ac:dyDescent="0.25">
      <c r="C315" s="51">
        <v>1</v>
      </c>
      <c r="D315" s="54">
        <v>-0.1901530413883292</v>
      </c>
      <c r="E315" s="54">
        <v>-0.1894592950080434</v>
      </c>
      <c r="F315" s="54">
        <v>-0.19620391818261582</v>
      </c>
      <c r="G315" s="54">
        <v>-0.56674299581378362</v>
      </c>
      <c r="H315" s="54">
        <v>0.25401535957322974</v>
      </c>
      <c r="I315" s="54">
        <v>2.2212407878245573E-2</v>
      </c>
      <c r="J315" s="54">
        <v>-0.19517324740068978</v>
      </c>
      <c r="K315" s="54">
        <v>0.16142384105960264</v>
      </c>
      <c r="L315" s="54">
        <v>0.36211943167531535</v>
      </c>
      <c r="M315" s="54">
        <v>0.24185183119756276</v>
      </c>
      <c r="N315" s="54">
        <v>0.27791461042846877</v>
      </c>
      <c r="O315" s="54">
        <v>0.12603833606974302</v>
      </c>
      <c r="P315" s="54">
        <v>-0.3401270883075001</v>
      </c>
      <c r="Q315" s="54">
        <v>2.621633159668554E-2</v>
      </c>
      <c r="R315" s="54">
        <v>0.21706107333784538</v>
      </c>
      <c r="S315" s="54">
        <v>3.9512373597712411E-2</v>
      </c>
      <c r="T315" s="54">
        <v>-7.7786485167670909E-3</v>
      </c>
      <c r="U315" s="54">
        <v>-0.43331932041157301</v>
      </c>
      <c r="V315" s="54">
        <v>-0.20511198672975528</v>
      </c>
      <c r="W315" s="54">
        <v>-0.18502633280457545</v>
      </c>
    </row>
    <row r="316" spans="3:23" x14ac:dyDescent="0.25">
      <c r="C316" s="52">
        <v>1</v>
      </c>
      <c r="D316" s="55">
        <v>-0.19527005433045694</v>
      </c>
      <c r="E316" s="55">
        <v>-0.19273459450124047</v>
      </c>
      <c r="F316" s="55">
        <v>-0.20957791529113695</v>
      </c>
      <c r="G316" s="55">
        <v>-0.60421415054889738</v>
      </c>
      <c r="H316" s="55">
        <v>0.26171887094719476</v>
      </c>
      <c r="I316" s="55">
        <v>0.38484487164292297</v>
      </c>
      <c r="J316" s="55">
        <v>-0.21391926535383876</v>
      </c>
      <c r="K316" s="55">
        <v>9.9346405228758081E-2</v>
      </c>
      <c r="L316" s="55">
        <v>0.28975611289982206</v>
      </c>
      <c r="M316" s="55">
        <v>0.17007393371780374</v>
      </c>
      <c r="N316" s="55">
        <v>0.2071255152144528</v>
      </c>
      <c r="O316" s="55">
        <v>3.8688386835924578E-2</v>
      </c>
      <c r="P316" s="55">
        <v>-0.22205151768093165</v>
      </c>
      <c r="Q316" s="55">
        <v>3.9693473372825555E-2</v>
      </c>
      <c r="R316" s="55">
        <v>0.21300774580251422</v>
      </c>
      <c r="S316" s="55">
        <v>-0.13084072533332397</v>
      </c>
      <c r="T316" s="55">
        <v>0.24591364396984922</v>
      </c>
      <c r="U316" s="55">
        <v>-0.46936094453455685</v>
      </c>
      <c r="V316" s="55">
        <v>-0.21859036265693904</v>
      </c>
      <c r="W316" s="55">
        <v>-0.1993312248991449</v>
      </c>
    </row>
    <row r="317" spans="3:23" x14ac:dyDescent="0.25">
      <c r="C317" s="51">
        <v>1</v>
      </c>
      <c r="D317" s="54">
        <v>-0.22166472189809411</v>
      </c>
      <c r="E317" s="54">
        <v>-0.21781772670383434</v>
      </c>
      <c r="F317" s="54">
        <v>-0.24994626491941926</v>
      </c>
      <c r="G317" s="54">
        <v>-0.64130300691884878</v>
      </c>
      <c r="H317" s="54">
        <v>0.28035667343081433</v>
      </c>
      <c r="I317" s="54">
        <v>0.1873701890192575</v>
      </c>
      <c r="J317" s="54">
        <v>-0.26229655784420303</v>
      </c>
      <c r="K317" s="54">
        <v>-8.0357142857142863E-2</v>
      </c>
      <c r="L317" s="54">
        <v>9.8643040895252346E-2</v>
      </c>
      <c r="M317" s="54">
        <v>-4.8905493216769409E-2</v>
      </c>
      <c r="N317" s="54">
        <v>-5.6113416473070861E-3</v>
      </c>
      <c r="O317" s="54">
        <v>-0.22689166913017786</v>
      </c>
      <c r="P317" s="54">
        <v>-0.25825344649163778</v>
      </c>
      <c r="Q317" s="54">
        <v>7.0516564545916247E-2</v>
      </c>
      <c r="R317" s="54">
        <v>8.1239189714825147E-2</v>
      </c>
      <c r="S317" s="54">
        <v>-0.31282241699648872</v>
      </c>
      <c r="T317" s="54">
        <v>0.48273266385578406</v>
      </c>
      <c r="U317" s="54">
        <v>-0.56338814175228213</v>
      </c>
      <c r="V317" s="54">
        <v>-0.27478748341335263</v>
      </c>
      <c r="W317" s="54">
        <v>-0.24171436612363065</v>
      </c>
    </row>
    <row r="318" spans="3:23" x14ac:dyDescent="0.25">
      <c r="C318" s="52">
        <v>1</v>
      </c>
      <c r="D318" s="55">
        <v>-0.2052298446390895</v>
      </c>
      <c r="E318" s="55">
        <v>-0.20377722297257347</v>
      </c>
      <c r="F318" s="55">
        <v>-0.23900172286348717</v>
      </c>
      <c r="G318" s="55">
        <v>-0.60034420146024658</v>
      </c>
      <c r="H318" s="55">
        <v>0.34666181946286773</v>
      </c>
      <c r="I318" s="55">
        <v>0.4263020150584072</v>
      </c>
      <c r="J318" s="55">
        <v>-0.23638833891352259</v>
      </c>
      <c r="K318" s="55">
        <v>-3.4116755117513262E-2</v>
      </c>
      <c r="L318" s="55">
        <v>0.13982990914877472</v>
      </c>
      <c r="M318" s="55">
        <v>-3.1324299440026798E-3</v>
      </c>
      <c r="N318" s="55">
        <v>6.0304705048272934E-2</v>
      </c>
      <c r="O318" s="55">
        <v>-0.27194191188438421</v>
      </c>
      <c r="P318" s="55">
        <v>-0.25328548791419853</v>
      </c>
      <c r="Q318" s="55">
        <v>0.20551063485535945</v>
      </c>
      <c r="R318" s="55">
        <v>7.7071796563885396E-3</v>
      </c>
      <c r="S318" s="55">
        <v>-7.7202027883241098E-2</v>
      </c>
      <c r="T318" s="55">
        <v>0.27894692552879108</v>
      </c>
      <c r="U318" s="55">
        <v>-0.57260140398070303</v>
      </c>
      <c r="V318" s="55">
        <v>-0.25687139068284648</v>
      </c>
      <c r="W318" s="55">
        <v>-0.21029162545240032</v>
      </c>
    </row>
    <row r="319" spans="3:23" x14ac:dyDescent="0.25">
      <c r="C319" s="51">
        <v>1</v>
      </c>
      <c r="D319" s="54">
        <v>-0.20826464446642484</v>
      </c>
      <c r="E319" s="54">
        <v>-0.20738470937502973</v>
      </c>
      <c r="F319" s="54">
        <v>-0.23861025993125562</v>
      </c>
      <c r="G319" s="54">
        <v>-0.51947809680965895</v>
      </c>
      <c r="H319" s="54">
        <v>0.34759495485329939</v>
      </c>
      <c r="I319" s="54">
        <v>0.38566600549483809</v>
      </c>
      <c r="J319" s="54">
        <v>-0.23416118440506467</v>
      </c>
      <c r="K319" s="54">
        <v>7.4372104364788985E-2</v>
      </c>
      <c r="L319" s="54">
        <v>0.27419232016876888</v>
      </c>
      <c r="M319" s="54">
        <v>6.8244975077184911E-2</v>
      </c>
      <c r="N319" s="54">
        <v>0.165610164924928</v>
      </c>
      <c r="O319" s="54">
        <v>-0.17238761858670085</v>
      </c>
      <c r="P319" s="54">
        <v>-0.21554639324971472</v>
      </c>
      <c r="Q319" s="54">
        <v>0.43043532969033288</v>
      </c>
      <c r="R319" s="54">
        <v>-2.5173459136455328E-2</v>
      </c>
      <c r="S319" s="54">
        <v>1.4190085347495055E-2</v>
      </c>
      <c r="T319" s="54">
        <v>0.17153764768937649</v>
      </c>
      <c r="U319" s="54">
        <v>-0.60457677291015388</v>
      </c>
      <c r="V319" s="54">
        <v>-0.25375881203714312</v>
      </c>
      <c r="W319" s="54">
        <v>-0.21505610547787588</v>
      </c>
    </row>
    <row r="320" spans="3:23" x14ac:dyDescent="0.25">
      <c r="C320" s="52">
        <v>1</v>
      </c>
      <c r="D320" s="55">
        <v>-0.20050862213804588</v>
      </c>
      <c r="E320" s="55">
        <v>-0.19820493642483172</v>
      </c>
      <c r="F320" s="55">
        <v>-0.22354847647945936</v>
      </c>
      <c r="G320" s="55">
        <v>-0.53451162517112272</v>
      </c>
      <c r="H320" s="55">
        <v>0.32116852342748808</v>
      </c>
      <c r="I320" s="55">
        <v>0.4297043289567804</v>
      </c>
      <c r="J320" s="55">
        <v>-0.21784547480574859</v>
      </c>
      <c r="K320" s="55">
        <v>8.0049261083743814E-2</v>
      </c>
      <c r="L320" s="55">
        <v>0.30389209434284448</v>
      </c>
      <c r="M320" s="55">
        <v>6.9481353706543209E-2</v>
      </c>
      <c r="N320" s="55">
        <v>0.16522162066046911</v>
      </c>
      <c r="O320" s="55">
        <v>-0.2104795732261637</v>
      </c>
      <c r="P320" s="55">
        <v>-0.21733065131830023</v>
      </c>
      <c r="Q320" s="55">
        <v>0.57866177476788394</v>
      </c>
      <c r="R320" s="55">
        <v>2.9352874325448289E-3</v>
      </c>
      <c r="S320" s="55">
        <v>5.9363677632016096E-2</v>
      </c>
      <c r="T320" s="55">
        <v>0.12250583167746493</v>
      </c>
      <c r="U320" s="55">
        <v>-0.60233206181573318</v>
      </c>
      <c r="V320" s="55">
        <v>-0.23947846998710293</v>
      </c>
      <c r="W320" s="55">
        <v>-0.18751710669898855</v>
      </c>
    </row>
    <row r="321" spans="3:23" x14ac:dyDescent="0.25">
      <c r="C321" s="51">
        <v>1</v>
      </c>
      <c r="D321" s="54">
        <v>-0.21634555157467486</v>
      </c>
      <c r="E321" s="54">
        <v>-0.21423389733529499</v>
      </c>
      <c r="F321" s="54">
        <v>-0.24972950793366974</v>
      </c>
      <c r="G321" s="54">
        <v>-0.70475548092230422</v>
      </c>
      <c r="H321" s="54">
        <v>0.35743170996747486</v>
      </c>
      <c r="I321" s="54">
        <v>0.39241752315401685</v>
      </c>
      <c r="J321" s="54">
        <v>-0.25100192829405349</v>
      </c>
      <c r="K321" s="54">
        <v>2.4242424242424312E-2</v>
      </c>
      <c r="L321" s="54">
        <v>0.19807421167993122</v>
      </c>
      <c r="M321" s="54">
        <v>4.0779680778977388E-2</v>
      </c>
      <c r="N321" s="54">
        <v>0.13333211245651999</v>
      </c>
      <c r="O321" s="54">
        <v>-0.21372942768460629</v>
      </c>
      <c r="P321" s="54">
        <v>-0.23871282804021424</v>
      </c>
      <c r="Q321" s="54">
        <v>0.42331467696824937</v>
      </c>
      <c r="R321" s="54">
        <v>0.13407073544992412</v>
      </c>
      <c r="S321" s="54">
        <v>-5.6150944175751616E-2</v>
      </c>
      <c r="T321" s="54">
        <v>0.31410515725305954</v>
      </c>
      <c r="U321" s="54">
        <v>-0.59071556507255163</v>
      </c>
      <c r="V321" s="54">
        <v>-0.26544898535785871</v>
      </c>
      <c r="W321" s="54">
        <v>-0.2270872564243106</v>
      </c>
    </row>
    <row r="322" spans="3:23" x14ac:dyDescent="0.25">
      <c r="C322" s="52">
        <v>1</v>
      </c>
      <c r="D322" s="55">
        <v>-0.21489971346704864</v>
      </c>
      <c r="E322" s="55">
        <v>-0.21406682702003427</v>
      </c>
      <c r="F322" s="55">
        <v>-0.23661078596254137</v>
      </c>
      <c r="G322" s="55">
        <v>-0.16849392220755044</v>
      </c>
      <c r="H322" s="55">
        <v>0.36287873022674433</v>
      </c>
      <c r="I322" s="55">
        <v>0.26807805032407961</v>
      </c>
      <c r="J322" s="55">
        <v>-0.23205653168083828</v>
      </c>
      <c r="K322" s="55">
        <v>9.0002168726957349E-2</v>
      </c>
      <c r="L322" s="55">
        <v>0.25944989545699598</v>
      </c>
      <c r="M322" s="55">
        <v>5.6994583615180686E-2</v>
      </c>
      <c r="N322" s="55">
        <v>0.17659590649178597</v>
      </c>
      <c r="O322" s="55">
        <v>-0.16542935928800473</v>
      </c>
      <c r="P322" s="55">
        <v>-0.28553100328443054</v>
      </c>
      <c r="Q322" s="55">
        <v>0.37176180551101662</v>
      </c>
      <c r="R322" s="55">
        <v>0.20528117967871809</v>
      </c>
      <c r="S322" s="55">
        <v>8.4949036631560088E-2</v>
      </c>
      <c r="T322" s="55">
        <v>2.7827283879921249E-3</v>
      </c>
      <c r="U322" s="55">
        <v>-0.82696569654244245</v>
      </c>
      <c r="V322" s="55">
        <v>-0.25448676953761606</v>
      </c>
      <c r="W322" s="55">
        <v>-0.21871408543227855</v>
      </c>
    </row>
    <row r="323" spans="3:23" x14ac:dyDescent="0.25">
      <c r="C323" s="51">
        <v>1</v>
      </c>
      <c r="D323" s="54">
        <v>-0.20918667002280658</v>
      </c>
      <c r="E323" s="54">
        <v>-0.20479741486452904</v>
      </c>
      <c r="F323" s="54">
        <v>-0.22916580297111286</v>
      </c>
      <c r="G323" s="54">
        <v>-0.22781350878812945</v>
      </c>
      <c r="H323" s="54">
        <v>0.40059366715334704</v>
      </c>
      <c r="I323" s="54">
        <v>0.4085216517557097</v>
      </c>
      <c r="J323" s="54">
        <v>-0.2338120859861948</v>
      </c>
      <c r="K323" s="54">
        <v>9.2466272548127837E-2</v>
      </c>
      <c r="L323" s="54">
        <v>0.30055841474112038</v>
      </c>
      <c r="M323" s="54">
        <v>3.9122348666500051E-2</v>
      </c>
      <c r="N323" s="54">
        <v>0.1513118956948484</v>
      </c>
      <c r="O323" s="54">
        <v>-0.11809344473203638</v>
      </c>
      <c r="P323" s="54">
        <v>-0.31027393526827396</v>
      </c>
      <c r="Q323" s="54">
        <v>0.32254779487817814</v>
      </c>
      <c r="R323" s="54">
        <v>0.14212382627944098</v>
      </c>
      <c r="S323" s="54">
        <v>5.7532453725237583E-2</v>
      </c>
      <c r="T323" s="54">
        <v>0.12573131181973521</v>
      </c>
      <c r="U323" s="54">
        <v>-0.55071278522593481</v>
      </c>
      <c r="V323" s="54">
        <v>-0.24445697191020013</v>
      </c>
      <c r="W323" s="54">
        <v>-0.20272935791007612</v>
      </c>
    </row>
    <row r="324" spans="3:23" x14ac:dyDescent="0.25">
      <c r="C324" s="52">
        <v>1</v>
      </c>
      <c r="D324" s="55">
        <v>-0.21679100161924586</v>
      </c>
      <c r="E324" s="55">
        <v>-0.21484302347208267</v>
      </c>
      <c r="F324" s="55">
        <v>-0.26311435925258475</v>
      </c>
      <c r="G324" s="55">
        <v>-0.73907673225254578</v>
      </c>
      <c r="H324" s="55">
        <v>0.27399882694877054</v>
      </c>
      <c r="I324" s="55">
        <v>0.38046430894686761</v>
      </c>
      <c r="J324" s="55">
        <v>-0.25726827505778266</v>
      </c>
      <c r="K324" s="55">
        <v>2.9895366218236179E-2</v>
      </c>
      <c r="L324" s="55">
        <v>0.27198043765155938</v>
      </c>
      <c r="M324" s="55">
        <v>2.2994217855251728E-2</v>
      </c>
      <c r="N324" s="55">
        <v>0.11234836418170166</v>
      </c>
      <c r="O324" s="55">
        <v>-0.23014766038811482</v>
      </c>
      <c r="P324" s="55">
        <v>-0.27139101199243276</v>
      </c>
      <c r="Q324" s="55">
        <v>0.53143808691335226</v>
      </c>
      <c r="R324" s="55">
        <v>-0.32851210414064125</v>
      </c>
      <c r="S324" s="55">
        <v>-8.2863283940231222E-2</v>
      </c>
      <c r="T324" s="55">
        <v>0.36944587748931251</v>
      </c>
      <c r="U324" s="55">
        <v>-0.61991716788385876</v>
      </c>
      <c r="V324" s="55">
        <v>-0.27587517793170491</v>
      </c>
      <c r="W324" s="55">
        <v>-0.20964842998061298</v>
      </c>
    </row>
    <row r="325" spans="3:23" x14ac:dyDescent="0.25">
      <c r="C325" s="51">
        <v>1</v>
      </c>
      <c r="D325" s="54">
        <v>-0.2488381024037368</v>
      </c>
      <c r="E325" s="54">
        <v>-0.24495619018761194</v>
      </c>
      <c r="F325" s="54">
        <v>-0.32894580598300138</v>
      </c>
      <c r="G325" s="54">
        <v>-0.71148491109002243</v>
      </c>
      <c r="H325" s="54">
        <v>0.36593298309698796</v>
      </c>
      <c r="I325" s="54">
        <v>0.45385835005863495</v>
      </c>
      <c r="J325" s="54">
        <v>-0.31806693984485696</v>
      </c>
      <c r="K325" s="54">
        <v>-7.632718159033941E-2</v>
      </c>
      <c r="L325" s="54">
        <v>0.15892030780947208</v>
      </c>
      <c r="M325" s="54">
        <v>-6.9556225970569985E-2</v>
      </c>
      <c r="N325" s="54">
        <v>1.316493348398357E-2</v>
      </c>
      <c r="O325" s="54">
        <v>-0.21592248165688274</v>
      </c>
      <c r="P325" s="54">
        <v>-0.24881017276044226</v>
      </c>
      <c r="Q325" s="54">
        <v>0.42548478219544889</v>
      </c>
      <c r="R325" s="54">
        <v>-8.6111747723993839E-2</v>
      </c>
      <c r="S325" s="54">
        <v>-0.15919969098115186</v>
      </c>
      <c r="T325" s="54">
        <v>0.63359549945130056</v>
      </c>
      <c r="U325" s="54">
        <v>-0.52788557069494446</v>
      </c>
      <c r="V325" s="54">
        <v>-0.3618779728347985</v>
      </c>
      <c r="W325" s="54">
        <v>-0.25473095496009213</v>
      </c>
    </row>
    <row r="326" spans="3:23" x14ac:dyDescent="0.25">
      <c r="C326" s="52">
        <v>1</v>
      </c>
      <c r="D326" s="55">
        <v>-0.25541165802506444</v>
      </c>
      <c r="E326" s="55">
        <v>-0.24791150990099003</v>
      </c>
      <c r="F326" s="55">
        <v>-0.32299225525715686</v>
      </c>
      <c r="G326" s="55">
        <v>-0.60548816317705345</v>
      </c>
      <c r="H326" s="55">
        <v>0.3380994880781219</v>
      </c>
      <c r="I326" s="55">
        <v>0.28078794048092376</v>
      </c>
      <c r="J326" s="55">
        <v>-0.32770847475910797</v>
      </c>
      <c r="K326" s="55">
        <v>-6.3424947145877389E-2</v>
      </c>
      <c r="L326" s="55">
        <v>0.11821259624879825</v>
      </c>
      <c r="M326" s="55">
        <v>-4.9406084510681014E-2</v>
      </c>
      <c r="N326" s="55">
        <v>2.915450668249675E-2</v>
      </c>
      <c r="O326" s="55">
        <v>-0.12654327448401767</v>
      </c>
      <c r="P326" s="55">
        <v>-0.22472430801996462</v>
      </c>
      <c r="Q326" s="55">
        <v>0.40204181161540831</v>
      </c>
      <c r="R326" s="55">
        <v>-0.26953368316157272</v>
      </c>
      <c r="S326" s="55">
        <v>-0.18558508479499822</v>
      </c>
      <c r="T326" s="55">
        <v>0.63013290546774314</v>
      </c>
      <c r="U326" s="55">
        <v>-0.61204538366013772</v>
      </c>
      <c r="V326" s="55">
        <v>-0.36307319418688916</v>
      </c>
      <c r="W326" s="55">
        <v>-0.26835517372136541</v>
      </c>
    </row>
    <row r="327" spans="3:23" x14ac:dyDescent="0.25">
      <c r="C327" s="51">
        <v>1</v>
      </c>
      <c r="D327" s="54">
        <v>-0.21105102642302462</v>
      </c>
      <c r="E327" s="54">
        <v>-0.20775495869150745</v>
      </c>
      <c r="F327" s="54">
        <v>-0.2290501233640144</v>
      </c>
      <c r="G327" s="54">
        <v>-0.16080547412974036</v>
      </c>
      <c r="H327" s="54">
        <v>0.29274402901761609</v>
      </c>
      <c r="I327" s="54">
        <v>0.48395303002405965</v>
      </c>
      <c r="J327" s="54">
        <v>-0.22053884339412264</v>
      </c>
      <c r="K327" s="54">
        <v>2.3990734612839175E-2</v>
      </c>
      <c r="L327" s="54">
        <v>0.17283251267611985</v>
      </c>
      <c r="M327" s="54">
        <v>-1.2322971704900524E-2</v>
      </c>
      <c r="N327" s="54">
        <v>9.2724743048045455E-2</v>
      </c>
      <c r="O327" s="54">
        <v>-0.11434258262530018</v>
      </c>
      <c r="P327" s="54">
        <v>-0.28072496313511669</v>
      </c>
      <c r="Q327" s="54">
        <v>0.38683033147558377</v>
      </c>
      <c r="R327" s="54">
        <v>-5.4748040464874741E-2</v>
      </c>
      <c r="S327" s="54">
        <v>6.7792588859556011E-2</v>
      </c>
      <c r="T327" s="54">
        <v>3.084978956239463E-3</v>
      </c>
      <c r="U327" s="54">
        <v>-0.5725460226737209</v>
      </c>
      <c r="V327" s="54">
        <v>-0.24702600087750565</v>
      </c>
      <c r="W327" s="54">
        <v>-0.18921090401786864</v>
      </c>
    </row>
    <row r="328" spans="3:23" x14ac:dyDescent="0.25">
      <c r="C328" s="52">
        <v>1</v>
      </c>
      <c r="D328" s="55">
        <v>-0.25074103421963956</v>
      </c>
      <c r="E328" s="55">
        <v>-0.24560045942105155</v>
      </c>
      <c r="F328" s="55">
        <v>-0.29458122079699534</v>
      </c>
      <c r="G328" s="55">
        <v>-0.44359343153483288</v>
      </c>
      <c r="H328" s="55">
        <v>0.33131392921548497</v>
      </c>
      <c r="I328" s="55">
        <v>9.2193341068710091E-2</v>
      </c>
      <c r="J328" s="55">
        <v>-0.3017200377723982</v>
      </c>
      <c r="K328" s="55">
        <v>-7.9311126217992217E-2</v>
      </c>
      <c r="L328" s="55">
        <v>8.6287143054553386E-2</v>
      </c>
      <c r="M328" s="55">
        <v>-0.13155830000904523</v>
      </c>
      <c r="N328" s="55">
        <v>-2.7651411405061024E-2</v>
      </c>
      <c r="O328" s="55">
        <v>-0.3198519352188558</v>
      </c>
      <c r="P328" s="55">
        <v>-0.26446886228228095</v>
      </c>
      <c r="Q328" s="55">
        <v>0.33835841002694517</v>
      </c>
      <c r="R328" s="55">
        <v>-0.25791056407698071</v>
      </c>
      <c r="S328" s="55">
        <v>-0.11254057089667667</v>
      </c>
      <c r="T328" s="55">
        <v>0.30296940977153414</v>
      </c>
      <c r="U328" s="55">
        <v>-0.57040709298469916</v>
      </c>
      <c r="V328" s="55">
        <v>-0.33511924964268747</v>
      </c>
      <c r="W328" s="55">
        <v>-0.25369381197463092</v>
      </c>
    </row>
    <row r="329" spans="3:23" x14ac:dyDescent="0.25">
      <c r="C329" s="51">
        <v>1</v>
      </c>
      <c r="D329" s="54">
        <v>-0.2500160816519072</v>
      </c>
      <c r="E329" s="54">
        <v>-0.24379170690226704</v>
      </c>
      <c r="F329" s="54">
        <v>-0.27963778498524655</v>
      </c>
      <c r="G329" s="54">
        <v>-0.10592418616310734</v>
      </c>
      <c r="H329" s="54">
        <v>0.38215519575025014</v>
      </c>
      <c r="I329" s="54">
        <v>0.70775179167302638</v>
      </c>
      <c r="J329" s="54">
        <v>-0.28124521630487653</v>
      </c>
      <c r="K329" s="54">
        <v>-0.11664423508299693</v>
      </c>
      <c r="L329" s="54">
        <v>5.6951486392639472E-2</v>
      </c>
      <c r="M329" s="54">
        <v>-0.19055647846262855</v>
      </c>
      <c r="N329" s="54">
        <v>-8.4205209423989055E-2</v>
      </c>
      <c r="O329" s="54">
        <v>-0.19479104050255786</v>
      </c>
      <c r="P329" s="54">
        <v>-0.26179312567187285</v>
      </c>
      <c r="Q329" s="54">
        <v>0.16980088176163904</v>
      </c>
      <c r="R329" s="54">
        <v>-0.17379273586880564</v>
      </c>
      <c r="S329" s="54">
        <v>-8.8668002952161845E-2</v>
      </c>
      <c r="T329" s="54">
        <v>0.15703292756735726</v>
      </c>
      <c r="U329" s="54">
        <v>-0.47123558495724227</v>
      </c>
      <c r="V329" s="54">
        <v>-0.322633725229164</v>
      </c>
      <c r="W329" s="54">
        <v>-0.23268053539535624</v>
      </c>
    </row>
    <row r="330" spans="3:23" x14ac:dyDescent="0.25">
      <c r="C330" s="52">
        <v>1</v>
      </c>
      <c r="D330" s="55">
        <v>-0.29457682826622844</v>
      </c>
      <c r="E330" s="55">
        <v>-0.2853817375640848</v>
      </c>
      <c r="F330" s="55">
        <v>-0.32931346293954511</v>
      </c>
      <c r="G330" s="55">
        <v>-0.63122209382487571</v>
      </c>
      <c r="H330" s="55">
        <v>0.39136115520494541</v>
      </c>
      <c r="I330" s="55">
        <v>0.41794155343726908</v>
      </c>
      <c r="J330" s="55">
        <v>-0.36634442731677663</v>
      </c>
      <c r="K330" s="55">
        <v>-0.26718749999999991</v>
      </c>
      <c r="L330" s="55">
        <v>-2.579444856245576E-2</v>
      </c>
      <c r="M330" s="55">
        <v>-0.31349969124852251</v>
      </c>
      <c r="N330" s="55">
        <v>-0.23751750568419072</v>
      </c>
      <c r="O330" s="55">
        <v>-0.48790778343762825</v>
      </c>
      <c r="P330" s="55">
        <v>-0.47677402548403836</v>
      </c>
      <c r="Q330" s="55">
        <v>0.10642053893998113</v>
      </c>
      <c r="R330" s="55">
        <v>-0.23286730307281525</v>
      </c>
      <c r="S330" s="55">
        <v>-0.31947334069881783</v>
      </c>
      <c r="T330" s="55">
        <v>0.66562676265679521</v>
      </c>
      <c r="U330" s="55">
        <v>-0.62763129520283134</v>
      </c>
      <c r="V330" s="55">
        <v>-0.41134622411974558</v>
      </c>
      <c r="W330" s="55">
        <v>-0.29858921491473084</v>
      </c>
    </row>
    <row r="331" spans="3:23" x14ac:dyDescent="0.25">
      <c r="C331" s="51">
        <v>1</v>
      </c>
      <c r="D331" s="54">
        <v>-0.24036812621470216</v>
      </c>
      <c r="E331" s="54">
        <v>-0.23780487804878045</v>
      </c>
      <c r="F331" s="54">
        <v>-0.29552720231001933</v>
      </c>
      <c r="G331" s="54">
        <v>-0.51911920075444729</v>
      </c>
      <c r="H331" s="54">
        <v>0.38424997442852438</v>
      </c>
      <c r="I331" s="54">
        <v>0.39316312756577054</v>
      </c>
      <c r="J331" s="54">
        <v>-0.27979168224920797</v>
      </c>
      <c r="K331" s="54">
        <v>1.2010981468771449E-2</v>
      </c>
      <c r="L331" s="54">
        <v>0.19308503536096139</v>
      </c>
      <c r="M331" s="54">
        <v>-1.0581831668686028E-2</v>
      </c>
      <c r="N331" s="54">
        <v>9.0396569577413738E-2</v>
      </c>
      <c r="O331" s="54">
        <v>-0.19789638073654778</v>
      </c>
      <c r="P331" s="54">
        <v>-0.34410378506224304</v>
      </c>
      <c r="Q331" s="54">
        <v>0.47457597344483626</v>
      </c>
      <c r="R331" s="54">
        <v>-4.1231960935378807E-2</v>
      </c>
      <c r="S331" s="54">
        <v>-6.9246720698923223E-2</v>
      </c>
      <c r="T331" s="54">
        <v>0.21296005582568669</v>
      </c>
      <c r="U331" s="54">
        <v>-0.76209729709302476</v>
      </c>
      <c r="V331" s="54">
        <v>-0.32007110418400292</v>
      </c>
      <c r="W331" s="54">
        <v>-0.22768192897543521</v>
      </c>
    </row>
    <row r="332" spans="3:23" x14ac:dyDescent="0.25">
      <c r="C332" s="52">
        <v>1</v>
      </c>
      <c r="D332" s="55">
        <v>-0.3048760067647896</v>
      </c>
      <c r="E332" s="55">
        <v>-0.31715034806979475</v>
      </c>
      <c r="F332" s="55">
        <v>-0.38034218764726074</v>
      </c>
      <c r="G332" s="55">
        <v>-0.44790927698455824</v>
      </c>
      <c r="H332" s="55">
        <v>0.4815567247117945</v>
      </c>
      <c r="I332" s="55">
        <v>0.60305074114094892</v>
      </c>
      <c r="J332" s="55">
        <v>-0.32975129686306076</v>
      </c>
      <c r="K332" s="55">
        <v>-1.9505851755526656E-2</v>
      </c>
      <c r="L332" s="55">
        <v>0.22946878213310776</v>
      </c>
      <c r="M332" s="55">
        <v>-9.9118747139244553E-2</v>
      </c>
      <c r="N332" s="55">
        <v>2.938539402248852E-2</v>
      </c>
      <c r="O332" s="55">
        <v>-0.28272521503090758</v>
      </c>
      <c r="P332" s="55">
        <v>-0.39476272920729255</v>
      </c>
      <c r="Q332" s="55">
        <v>0.69759436642161365</v>
      </c>
      <c r="R332" s="55">
        <v>-4.8900179065927335E-2</v>
      </c>
      <c r="S332" s="55">
        <v>-1.0717801812875564E-2</v>
      </c>
      <c r="T332" s="55">
        <v>0.14483191200494874</v>
      </c>
      <c r="U332" s="55">
        <v>-0.65966140763174974</v>
      </c>
      <c r="V332" s="55">
        <v>-0.34477997236905833</v>
      </c>
      <c r="W332" s="55">
        <v>-0.35013158584029053</v>
      </c>
    </row>
    <row r="333" spans="3:23" x14ac:dyDescent="0.25">
      <c r="C333" s="51">
        <v>1</v>
      </c>
      <c r="D333" s="54">
        <v>-0.18081219633497828</v>
      </c>
      <c r="E333" s="54">
        <v>-0.18285994147882165</v>
      </c>
      <c r="F333" s="54">
        <v>-0.1763994305507659</v>
      </c>
      <c r="G333" s="54">
        <v>7.8799087074402405E-2</v>
      </c>
      <c r="H333" s="54">
        <v>0.23650825646978899</v>
      </c>
      <c r="I333" s="54">
        <v>0.31272511695042021</v>
      </c>
      <c r="J333" s="54">
        <v>-0.15762714301735783</v>
      </c>
      <c r="K333" s="54">
        <v>0.14820042342978118</v>
      </c>
      <c r="L333" s="54">
        <v>0.32296403237500326</v>
      </c>
      <c r="M333" s="54">
        <v>0.10868613484745503</v>
      </c>
      <c r="N333" s="54">
        <v>0.24892982212137379</v>
      </c>
      <c r="O333" s="54">
        <v>-5.3894138218502769E-4</v>
      </c>
      <c r="P333" s="54">
        <v>-0.29281340224360114</v>
      </c>
      <c r="Q333" s="54">
        <v>0.74071726903620749</v>
      </c>
      <c r="R333" s="54">
        <v>0.14929740361307631</v>
      </c>
      <c r="S333" s="54">
        <v>0.15900014141500821</v>
      </c>
      <c r="T333" s="54">
        <v>-0.19447926419840145</v>
      </c>
      <c r="U333" s="54">
        <v>-0.58130933247744654</v>
      </c>
      <c r="V333" s="54">
        <v>-0.16825975452408284</v>
      </c>
      <c r="W333" s="54">
        <v>-0.16552940127980639</v>
      </c>
    </row>
    <row r="334" spans="3:23" x14ac:dyDescent="0.25">
      <c r="C334" s="52">
        <v>1</v>
      </c>
      <c r="D334" s="55">
        <v>-0.19846444304594082</v>
      </c>
      <c r="E334" s="55">
        <v>-0.19920847866917094</v>
      </c>
      <c r="F334" s="55">
        <v>-0.19780152469980647</v>
      </c>
      <c r="G334" s="55">
        <v>-0.36292387645259527</v>
      </c>
      <c r="H334" s="55">
        <v>0.22727023280686717</v>
      </c>
      <c r="I334" s="55">
        <v>0.24900631581143301</v>
      </c>
      <c r="J334" s="55">
        <v>-0.19096860692910483</v>
      </c>
      <c r="K334" s="55">
        <v>4.5205479452054755E-2</v>
      </c>
      <c r="L334" s="55">
        <v>0.29602684067540314</v>
      </c>
      <c r="M334" s="55">
        <v>3.4745639369487387E-2</v>
      </c>
      <c r="N334" s="55">
        <v>0.14932512730198963</v>
      </c>
      <c r="O334" s="55">
        <v>-0.30497653301969152</v>
      </c>
      <c r="P334" s="55">
        <v>-0.33742088523254399</v>
      </c>
      <c r="Q334" s="55">
        <v>0.66064980235694537</v>
      </c>
      <c r="R334" s="55">
        <v>-3.5099183436811468E-3</v>
      </c>
      <c r="S334" s="55">
        <v>0.10296658207384574</v>
      </c>
      <c r="T334" s="55">
        <v>4.0118804029120991E-2</v>
      </c>
      <c r="U334" s="55">
        <v>-0.5648777373455276</v>
      </c>
      <c r="V334" s="55">
        <v>-0.1970105002311266</v>
      </c>
      <c r="W334" s="55">
        <v>-0.18860415288893334</v>
      </c>
    </row>
    <row r="335" spans="3:23" x14ac:dyDescent="0.25">
      <c r="C335" s="51">
        <v>1</v>
      </c>
      <c r="D335" s="54">
        <v>-0.24875176033798491</v>
      </c>
      <c r="E335" s="54">
        <v>-0.24934590097947135</v>
      </c>
      <c r="F335" s="54">
        <v>-0.2478720622273658</v>
      </c>
      <c r="G335" s="54">
        <v>-0.11601438411752005</v>
      </c>
      <c r="H335" s="54">
        <v>0.25877700490949157</v>
      </c>
      <c r="I335" s="54">
        <v>0.38847686587082342</v>
      </c>
      <c r="J335" s="54">
        <v>-0.24104207877463152</v>
      </c>
      <c r="K335" s="54">
        <v>2.1276595744680851E-2</v>
      </c>
      <c r="L335" s="54">
        <v>0.26626341569884909</v>
      </c>
      <c r="M335" s="54">
        <v>-5.3846990010912102E-2</v>
      </c>
      <c r="N335" s="54">
        <v>4.5946201841437898E-2</v>
      </c>
      <c r="O335" s="54">
        <v>-0.23736171427066455</v>
      </c>
      <c r="P335" s="54">
        <v>-0.39670329633569651</v>
      </c>
      <c r="Q335" s="54">
        <v>0.65292076738633908</v>
      </c>
      <c r="R335" s="54">
        <v>6.1284769356917942E-2</v>
      </c>
      <c r="S335" s="54">
        <v>-3.6474823235921484E-3</v>
      </c>
      <c r="T335" s="54">
        <v>5.4119578155345328E-2</v>
      </c>
      <c r="U335" s="54">
        <v>-0.5054651755189794</v>
      </c>
      <c r="V335" s="54">
        <v>-0.24521016412434568</v>
      </c>
      <c r="W335" s="54">
        <v>-0.24307471170429873</v>
      </c>
    </row>
    <row r="336" spans="3:23" x14ac:dyDescent="0.25">
      <c r="C336" s="52">
        <v>1</v>
      </c>
      <c r="D336" s="55">
        <v>-0.33498513379583744</v>
      </c>
      <c r="E336" s="55">
        <v>-0.33433714782841462</v>
      </c>
      <c r="F336" s="55">
        <v>-0.33670018276560615</v>
      </c>
      <c r="G336" s="55">
        <v>-0.61990744041151991</v>
      </c>
      <c r="H336" s="55">
        <v>0.351146040097497</v>
      </c>
      <c r="I336" s="55">
        <v>0.28091363729586089</v>
      </c>
      <c r="J336" s="55">
        <v>-0.34197133949608055</v>
      </c>
      <c r="K336" s="55">
        <v>-0.2204301075268818</v>
      </c>
      <c r="L336" s="55">
        <v>-4.2421575513450993E-2</v>
      </c>
      <c r="M336" s="55">
        <v>-0.24923927265434045</v>
      </c>
      <c r="N336" s="55">
        <v>-0.19164259616415036</v>
      </c>
      <c r="O336" s="55">
        <v>-0.39289764771639973</v>
      </c>
      <c r="P336" s="55">
        <v>-0.39861531061370686</v>
      </c>
      <c r="Q336" s="55">
        <v>0.57797995000863989</v>
      </c>
      <c r="R336" s="55">
        <v>-0.43377060011858698</v>
      </c>
      <c r="S336" s="55">
        <v>-0.26332804657921571</v>
      </c>
      <c r="T336" s="55">
        <v>0.43419187887363053</v>
      </c>
      <c r="U336" s="55">
        <v>-0.52946604464987257</v>
      </c>
      <c r="V336" s="55">
        <v>-0.34157695839340801</v>
      </c>
      <c r="W336" s="55">
        <v>-0.33694601152310821</v>
      </c>
    </row>
    <row r="337" spans="3:23" x14ac:dyDescent="0.25">
      <c r="C337" s="51">
        <v>1</v>
      </c>
      <c r="D337" s="54">
        <v>-0.33743539256706867</v>
      </c>
      <c r="E337" s="54">
        <v>-0.33618252495803519</v>
      </c>
      <c r="F337" s="54">
        <v>-0.34284386630723646</v>
      </c>
      <c r="G337" s="54">
        <v>-0.59081074317062454</v>
      </c>
      <c r="H337" s="54">
        <v>0.41839453909229474</v>
      </c>
      <c r="I337" s="54">
        <v>0.4894259708115789</v>
      </c>
      <c r="J337" s="54">
        <v>-0.35243714590135994</v>
      </c>
      <c r="K337" s="54">
        <v>-0.24031007751937986</v>
      </c>
      <c r="L337" s="54">
        <v>-0.13912188682720281</v>
      </c>
      <c r="M337" s="54">
        <v>-0.25724010023633914</v>
      </c>
      <c r="N337" s="54">
        <v>-0.20289903226236514</v>
      </c>
      <c r="O337" s="54">
        <v>-0.34667848188993672</v>
      </c>
      <c r="P337" s="54">
        <v>-0.3158374325154395</v>
      </c>
      <c r="Q337" s="54">
        <v>0.44424311207157513</v>
      </c>
      <c r="R337" s="54">
        <v>-0.56941602706172523</v>
      </c>
      <c r="S337" s="54">
        <v>-0.36853452053625602</v>
      </c>
      <c r="T337" s="54">
        <v>0.5516217160115704</v>
      </c>
      <c r="U337" s="54">
        <v>-0.53922271552115364</v>
      </c>
      <c r="V337" s="54">
        <v>-0.35308195701492351</v>
      </c>
      <c r="W337" s="54">
        <v>-0.34369745987635753</v>
      </c>
    </row>
    <row r="338" spans="3:23" x14ac:dyDescent="0.25">
      <c r="C338" s="52">
        <v>1</v>
      </c>
      <c r="D338" s="55">
        <v>-0.33888486603910212</v>
      </c>
      <c r="E338" s="55">
        <v>-0.33726430808181757</v>
      </c>
      <c r="F338" s="55">
        <v>-0.34851822777079544</v>
      </c>
      <c r="G338" s="55">
        <v>-0.654174599527514</v>
      </c>
      <c r="H338" s="55">
        <v>0.43374712065281745</v>
      </c>
      <c r="I338" s="55">
        <v>0.56298095747440524</v>
      </c>
      <c r="J338" s="55">
        <v>-0.35817060250055238</v>
      </c>
      <c r="K338" s="55">
        <v>-0.29166666666666657</v>
      </c>
      <c r="L338" s="55">
        <v>-0.1422502659029011</v>
      </c>
      <c r="M338" s="55">
        <v>-0.28347124784662947</v>
      </c>
      <c r="N338" s="55">
        <v>-0.24980226193039498</v>
      </c>
      <c r="O338" s="55">
        <v>-0.39668380262389247</v>
      </c>
      <c r="P338" s="55">
        <v>-0.39791397603976075</v>
      </c>
      <c r="Q338" s="55">
        <v>0.54227709798610402</v>
      </c>
      <c r="R338" s="55">
        <v>-0.57662328007341423</v>
      </c>
      <c r="S338" s="55">
        <v>-0.40213771002489218</v>
      </c>
      <c r="T338" s="55">
        <v>0.58427828990045005</v>
      </c>
      <c r="U338" s="55">
        <v>-0.53946226932371788</v>
      </c>
      <c r="V338" s="55">
        <v>-0.35661127924613406</v>
      </c>
      <c r="W338" s="55">
        <v>-0.34895720754112286</v>
      </c>
    </row>
    <row r="339" spans="3:23" x14ac:dyDescent="0.25">
      <c r="C339" s="51">
        <v>1</v>
      </c>
      <c r="D339" s="54">
        <v>-0.34156125915919605</v>
      </c>
      <c r="E339" s="54">
        <v>-0.33877724757488187</v>
      </c>
      <c r="F339" s="54">
        <v>-0.35007088323930707</v>
      </c>
      <c r="G339" s="54">
        <v>-0.64587673713405813</v>
      </c>
      <c r="H339" s="54">
        <v>0.40328766995314769</v>
      </c>
      <c r="I339" s="54">
        <v>0.43944712311153955</v>
      </c>
      <c r="J339" s="54">
        <v>-0.36633552212428871</v>
      </c>
      <c r="K339" s="54">
        <v>-0.37373737373737376</v>
      </c>
      <c r="L339" s="54">
        <v>-0.21676244169965461</v>
      </c>
      <c r="M339" s="54">
        <v>-0.34701557368224728</v>
      </c>
      <c r="N339" s="54">
        <v>-0.35411372557108467</v>
      </c>
      <c r="O339" s="54">
        <v>-0.56917899673386196</v>
      </c>
      <c r="P339" s="54">
        <v>-0.54270860335206672</v>
      </c>
      <c r="Q339" s="54">
        <v>0.50486086375601347</v>
      </c>
      <c r="R339" s="54">
        <v>-0.62280294506078915</v>
      </c>
      <c r="S339" s="54">
        <v>-0.45369701798652617</v>
      </c>
      <c r="T339" s="54">
        <v>0.59079137145182392</v>
      </c>
      <c r="U339" s="54">
        <v>-0.59271592236812787</v>
      </c>
      <c r="V339" s="54">
        <v>-0.36206759104885533</v>
      </c>
      <c r="W339" s="54">
        <v>-0.35444539307484418</v>
      </c>
    </row>
    <row r="340" spans="3:23" x14ac:dyDescent="0.25">
      <c r="C340" s="52">
        <v>1</v>
      </c>
      <c r="D340" s="55">
        <v>-0.25632134528047135</v>
      </c>
      <c r="E340" s="55">
        <v>-0.25413012441362431</v>
      </c>
      <c r="F340" s="55">
        <v>-0.26196082924183089</v>
      </c>
      <c r="G340" s="55">
        <v>-0.62218647374560776</v>
      </c>
      <c r="H340" s="55">
        <v>0.30129096202084027</v>
      </c>
      <c r="I340" s="55">
        <v>0.34421254819667985</v>
      </c>
      <c r="J340" s="55">
        <v>-0.26876758207773505</v>
      </c>
      <c r="K340" s="55">
        <v>-0.18288590604026847</v>
      </c>
      <c r="L340" s="55">
        <v>-1.8176787904863909E-2</v>
      </c>
      <c r="M340" s="55">
        <v>-0.18833276756271761</v>
      </c>
      <c r="N340" s="55">
        <v>-0.11921456288493158</v>
      </c>
      <c r="O340" s="55">
        <v>-0.50496206195741367</v>
      </c>
      <c r="P340" s="55">
        <v>-0.46594561287409408</v>
      </c>
      <c r="Q340" s="55">
        <v>0.6333644075930106</v>
      </c>
      <c r="R340" s="55">
        <v>-0.2983076502227428</v>
      </c>
      <c r="S340" s="55">
        <v>-0.15054956656029467</v>
      </c>
      <c r="T340" s="55">
        <v>0.24586054943840346</v>
      </c>
      <c r="U340" s="55">
        <v>-0.48930199681025893</v>
      </c>
      <c r="V340" s="55">
        <v>-0.26937512219587462</v>
      </c>
      <c r="W340" s="55">
        <v>-0.25743214745959925</v>
      </c>
    </row>
    <row r="341" spans="3:23" x14ac:dyDescent="0.25">
      <c r="C341" s="51">
        <v>1</v>
      </c>
      <c r="D341" s="54">
        <v>-0.34619940366785118</v>
      </c>
      <c r="E341" s="54">
        <v>-0.34125375637710531</v>
      </c>
      <c r="F341" s="54">
        <v>-0.35443311593774796</v>
      </c>
      <c r="G341" s="54">
        <v>-0.65334911203816004</v>
      </c>
      <c r="H341" s="54">
        <v>0.34851405693692011</v>
      </c>
      <c r="I341" s="54">
        <v>0.27183363981021147</v>
      </c>
      <c r="J341" s="54">
        <v>-0.37867052773334009</v>
      </c>
      <c r="K341" s="54">
        <v>-0.40705128205128216</v>
      </c>
      <c r="L341" s="54">
        <v>-0.34372627304914921</v>
      </c>
      <c r="M341" s="54">
        <v>-0.38422133253105922</v>
      </c>
      <c r="N341" s="54">
        <v>-0.40439941179405658</v>
      </c>
      <c r="O341" s="54">
        <v>-0.59018637023187948</v>
      </c>
      <c r="P341" s="54">
        <v>-0.51731615342085924</v>
      </c>
      <c r="Q341" s="54">
        <v>0.6067039870611266</v>
      </c>
      <c r="R341" s="54">
        <v>-0.62911734914784312</v>
      </c>
      <c r="S341" s="54">
        <v>-0.4852305845175664</v>
      </c>
      <c r="T341" s="54">
        <v>0.60611858708978272</v>
      </c>
      <c r="U341" s="54">
        <v>-0.53234993086269078</v>
      </c>
      <c r="V341" s="54">
        <v>-0.37036120943760742</v>
      </c>
      <c r="W341" s="54">
        <v>-0.35999655670245312</v>
      </c>
    </row>
    <row r="342" spans="3:23" x14ac:dyDescent="0.25">
      <c r="C342" s="52">
        <v>1</v>
      </c>
      <c r="D342" s="55">
        <v>-0.34833855799373042</v>
      </c>
      <c r="E342" s="55">
        <v>-0.34289850944650152</v>
      </c>
      <c r="F342" s="55">
        <v>-0.36114734597946208</v>
      </c>
      <c r="G342" s="55">
        <v>-0.61211916661372467</v>
      </c>
      <c r="H342" s="55">
        <v>0.37694475677786415</v>
      </c>
      <c r="I342" s="55">
        <v>0.45890372895170717</v>
      </c>
      <c r="J342" s="55">
        <v>-0.38317667890020102</v>
      </c>
      <c r="K342" s="55">
        <v>-0.40840840840840847</v>
      </c>
      <c r="L342" s="55">
        <v>-0.37880005192905353</v>
      </c>
      <c r="M342" s="55">
        <v>-0.37542766720895876</v>
      </c>
      <c r="N342" s="55">
        <v>-0.3961506597895611</v>
      </c>
      <c r="O342" s="55">
        <v>-0.60973542514098578</v>
      </c>
      <c r="P342" s="55">
        <v>-0.63223819093247902</v>
      </c>
      <c r="Q342" s="55">
        <v>0.57534486467232271</v>
      </c>
      <c r="R342" s="55">
        <v>-0.64788234394862299</v>
      </c>
      <c r="S342" s="55">
        <v>-0.49337722346650897</v>
      </c>
      <c r="T342" s="55">
        <v>0.61171862858109027</v>
      </c>
      <c r="U342" s="55">
        <v>-0.57785139088174287</v>
      </c>
      <c r="V342" s="55">
        <v>-0.37925358711856783</v>
      </c>
      <c r="W342" s="55">
        <v>-0.35958192056114563</v>
      </c>
    </row>
    <row r="343" spans="3:23" x14ac:dyDescent="0.25">
      <c r="C343" s="51">
        <v>1</v>
      </c>
      <c r="D343" s="54">
        <v>-0.26733306408185242</v>
      </c>
      <c r="E343" s="54">
        <v>-0.26203144853875476</v>
      </c>
      <c r="F343" s="54">
        <v>-0.28337825400999206</v>
      </c>
      <c r="G343" s="54">
        <v>-0.71774138869590443</v>
      </c>
      <c r="H343" s="54">
        <v>0.35614418877950804</v>
      </c>
      <c r="I343" s="54">
        <v>0.43710744376092653</v>
      </c>
      <c r="J343" s="54">
        <v>-0.30689954934548469</v>
      </c>
      <c r="K343" s="54">
        <v>-0.25204918032786883</v>
      </c>
      <c r="L343" s="54">
        <v>-0.18809904075229036</v>
      </c>
      <c r="M343" s="54">
        <v>-0.23917376024012171</v>
      </c>
      <c r="N343" s="54">
        <v>-0.22724536537532108</v>
      </c>
      <c r="O343" s="54">
        <v>-0.26707007574392777</v>
      </c>
      <c r="P343" s="54">
        <v>-0.31322799604559409</v>
      </c>
      <c r="Q343" s="54">
        <v>0.36139595068082375</v>
      </c>
      <c r="R343" s="54">
        <v>-0.36298789094800404</v>
      </c>
      <c r="S343" s="54">
        <v>-0.32883249107331469</v>
      </c>
      <c r="T343" s="54">
        <v>0.5861320427443184</v>
      </c>
      <c r="U343" s="54">
        <v>-0.56943537160031943</v>
      </c>
      <c r="V343" s="54">
        <v>-0.30568929946186352</v>
      </c>
      <c r="W343" s="54">
        <v>-0.27969120809212983</v>
      </c>
    </row>
    <row r="344" spans="3:23" x14ac:dyDescent="0.25">
      <c r="C344" s="52">
        <v>1</v>
      </c>
      <c r="D344" s="55">
        <v>-0.337043671102013</v>
      </c>
      <c r="E344" s="55">
        <v>-0.33640992131558173</v>
      </c>
      <c r="F344" s="55">
        <v>-0.34400480470698419</v>
      </c>
      <c r="G344" s="55">
        <v>-0.5741514701612922</v>
      </c>
      <c r="H344" s="55">
        <v>0.44769120537788543</v>
      </c>
      <c r="I344" s="55">
        <v>0.21955447645781892</v>
      </c>
      <c r="J344" s="55">
        <v>-0.350311982906096</v>
      </c>
      <c r="K344" s="55">
        <v>-0.31233595800524927</v>
      </c>
      <c r="L344" s="55">
        <v>-0.24419353234781094</v>
      </c>
      <c r="M344" s="55">
        <v>-0.31109583356700349</v>
      </c>
      <c r="N344" s="55">
        <v>-0.28942270692382499</v>
      </c>
      <c r="O344" s="55">
        <v>-0.52703820866585527</v>
      </c>
      <c r="P344" s="55">
        <v>-0.44900250160318433</v>
      </c>
      <c r="Q344" s="55">
        <v>0.6507568075839365</v>
      </c>
      <c r="R344" s="55">
        <v>-0.35713086042015668</v>
      </c>
      <c r="S344" s="55">
        <v>-0.22686198528456361</v>
      </c>
      <c r="T344" s="55">
        <v>0.46660132023047035</v>
      </c>
      <c r="U344" s="55">
        <v>-0.41321508619598502</v>
      </c>
      <c r="V344" s="55">
        <v>-0.3558821030766357</v>
      </c>
      <c r="W344" s="55">
        <v>-0.33879303367250929</v>
      </c>
    </row>
    <row r="345" spans="3:23" x14ac:dyDescent="0.25">
      <c r="C345" s="51">
        <v>1</v>
      </c>
      <c r="D345" s="54">
        <v>-0.6092094539527303</v>
      </c>
      <c r="E345" s="54">
        <v>-0.63694684472374974</v>
      </c>
      <c r="F345" s="54">
        <v>-0.65169639067656415</v>
      </c>
      <c r="G345" s="54">
        <v>-0.38876365346478425</v>
      </c>
      <c r="H345" s="54">
        <v>0.60836462205398356</v>
      </c>
      <c r="I345" s="54">
        <v>0.5570437418365668</v>
      </c>
      <c r="J345" s="54">
        <v>-0.63175654551949867</v>
      </c>
      <c r="K345" s="54">
        <v>-0.11403508771929811</v>
      </c>
      <c r="L345" s="54">
        <v>0.43895162714224822</v>
      </c>
      <c r="M345" s="54">
        <v>8.6070677297261172E-2</v>
      </c>
      <c r="N345" s="54">
        <v>0.1249112480844492</v>
      </c>
      <c r="O345" s="54">
        <v>-0.39959577178030808</v>
      </c>
      <c r="P345" s="54">
        <v>-0.38221149810547989</v>
      </c>
      <c r="Q345" s="54">
        <v>0.52978932760070896</v>
      </c>
      <c r="R345" s="54">
        <v>-0.56912537890943471</v>
      </c>
      <c r="S345" s="54">
        <v>-0.55998153828709574</v>
      </c>
      <c r="T345" s="54">
        <v>0.65783251149110877</v>
      </c>
      <c r="U345" s="54">
        <v>-0.49962604753095885</v>
      </c>
      <c r="V345" s="54">
        <v>-0.51055195627422634</v>
      </c>
      <c r="W345" s="54">
        <v>-0.48926269885239704</v>
      </c>
    </row>
    <row r="346" spans="3:23" x14ac:dyDescent="0.25">
      <c r="C346" s="52">
        <v>1</v>
      </c>
      <c r="D346" s="55">
        <v>-0.62121212121212122</v>
      </c>
      <c r="E346" s="55">
        <v>-0.64876250658241186</v>
      </c>
      <c r="F346" s="55">
        <v>-0.6651053998101315</v>
      </c>
      <c r="G346" s="55">
        <v>-0.39292721956497828</v>
      </c>
      <c r="H346" s="55">
        <v>0.60892462926825563</v>
      </c>
      <c r="I346" s="55">
        <v>0.42906049614241137</v>
      </c>
      <c r="J346" s="55">
        <v>-0.6392148166864331</v>
      </c>
      <c r="K346" s="55">
        <v>5.8823529411764705E-2</v>
      </c>
      <c r="L346" s="55">
        <v>0.49412892955047272</v>
      </c>
      <c r="M346" s="55">
        <v>0.20209099339434505</v>
      </c>
      <c r="N346" s="55">
        <v>0.22718625901017345</v>
      </c>
      <c r="O346" s="55">
        <v>-0.27586552673901321</v>
      </c>
      <c r="P346" s="55">
        <v>-0.3339767467812057</v>
      </c>
      <c r="Q346" s="55">
        <v>0.56413439814332789</v>
      </c>
      <c r="R346" s="55">
        <v>-0.59450582787937034</v>
      </c>
      <c r="S346" s="55">
        <v>-0.57483797340269849</v>
      </c>
      <c r="T346" s="55">
        <v>0.65564056899577194</v>
      </c>
      <c r="U346" s="55">
        <v>-0.4865346719225549</v>
      </c>
      <c r="V346" s="55">
        <v>-0.50906466032026543</v>
      </c>
      <c r="W346" s="55">
        <v>-0.47984022384340758</v>
      </c>
    </row>
    <row r="347" spans="3:23" x14ac:dyDescent="0.25">
      <c r="C347" s="51">
        <v>1</v>
      </c>
      <c r="D347" s="54">
        <v>-0.61941941941941936</v>
      </c>
      <c r="E347" s="54">
        <v>-0.65030005455537365</v>
      </c>
      <c r="F347" s="54">
        <v>-0.65054418667181046</v>
      </c>
      <c r="G347" s="54">
        <v>-0.45035507493970578</v>
      </c>
      <c r="H347" s="54">
        <v>0.59550289542413171</v>
      </c>
      <c r="I347" s="54">
        <v>0.50891276413194897</v>
      </c>
      <c r="J347" s="54">
        <v>-0.63802639527045335</v>
      </c>
      <c r="K347" s="54">
        <v>-0.324200913242009</v>
      </c>
      <c r="L347" s="54">
        <v>0.12381560818498741</v>
      </c>
      <c r="M347" s="54">
        <v>-0.1568157662208258</v>
      </c>
      <c r="N347" s="54">
        <v>-0.11549593806159011</v>
      </c>
      <c r="O347" s="54">
        <v>-0.40603303596732154</v>
      </c>
      <c r="P347" s="54">
        <v>-0.44346368165443312</v>
      </c>
      <c r="Q347" s="54">
        <v>0.44460927283001811</v>
      </c>
      <c r="R347" s="54">
        <v>-0.5648497881133987</v>
      </c>
      <c r="S347" s="54">
        <v>-0.56777309339568915</v>
      </c>
      <c r="T347" s="54">
        <v>0.66085790672822942</v>
      </c>
      <c r="U347" s="54">
        <v>-0.50521617293405285</v>
      </c>
      <c r="V347" s="54">
        <v>-0.51171031582237714</v>
      </c>
      <c r="W347" s="54">
        <v>-0.47822095993139407</v>
      </c>
    </row>
    <row r="348" spans="3:23" x14ac:dyDescent="0.25">
      <c r="C348" s="52">
        <v>1</v>
      </c>
      <c r="D348" s="55">
        <v>-0.47093023255813954</v>
      </c>
      <c r="E348" s="55">
        <v>-0.4935253189022033</v>
      </c>
      <c r="F348" s="55">
        <v>-0.48831352764695041</v>
      </c>
      <c r="G348" s="55">
        <v>-0.10517500585307436</v>
      </c>
      <c r="H348" s="55">
        <v>0.48302379639556614</v>
      </c>
      <c r="I348" s="55">
        <v>0.3702409886096128</v>
      </c>
      <c r="J348" s="55">
        <v>-0.46502012926028335</v>
      </c>
      <c r="K348" s="55">
        <v>-9.4961240310077522E-2</v>
      </c>
      <c r="L348" s="55">
        <v>0.24487194637540882</v>
      </c>
      <c r="M348" s="55">
        <v>-8.0713674915598929E-2</v>
      </c>
      <c r="N348" s="55">
        <v>-1.4894902466561322E-2</v>
      </c>
      <c r="O348" s="55">
        <v>-0.12315570009409108</v>
      </c>
      <c r="P348" s="55">
        <v>-0.51523161472665058</v>
      </c>
      <c r="Q348" s="55">
        <v>0.45695549680946612</v>
      </c>
      <c r="R348" s="55">
        <v>-0.2396895308135357</v>
      </c>
      <c r="S348" s="55">
        <v>-0.26350735074778792</v>
      </c>
      <c r="T348" s="55">
        <v>0.30055089267512641</v>
      </c>
      <c r="U348" s="55">
        <v>-0.37341970406744612</v>
      </c>
      <c r="V348" s="55">
        <v>-0.37906635773531933</v>
      </c>
      <c r="W348" s="55">
        <v>-0.34970807322077113</v>
      </c>
    </row>
    <row r="349" spans="3:23" x14ac:dyDescent="0.25">
      <c r="C349" s="51">
        <v>1</v>
      </c>
      <c r="D349" s="54">
        <v>-0.37284533648170015</v>
      </c>
      <c r="E349" s="54">
        <v>-0.36493092454835285</v>
      </c>
      <c r="F349" s="54">
        <v>-0.36548509808853119</v>
      </c>
      <c r="G349" s="54">
        <v>7.6592801912304706E-2</v>
      </c>
      <c r="H349" s="54">
        <v>0.34913396218740295</v>
      </c>
      <c r="I349" s="54">
        <v>0.40001867748589931</v>
      </c>
      <c r="J349" s="54">
        <v>-0.35271166797493103</v>
      </c>
      <c r="K349" s="54">
        <v>-1.2000000000000077E-2</v>
      </c>
      <c r="L349" s="54">
        <v>0.24488940538610021</v>
      </c>
      <c r="M349" s="54">
        <v>9.9813418754454413E-3</v>
      </c>
      <c r="N349" s="54">
        <v>7.8499597920408032E-2</v>
      </c>
      <c r="O349" s="54">
        <v>-0.38995881886754358</v>
      </c>
      <c r="P349" s="54">
        <v>-0.31590068657591686</v>
      </c>
      <c r="Q349" s="54">
        <v>0.44967695219333881</v>
      </c>
      <c r="R349" s="54">
        <v>5.5711568695539039E-2</v>
      </c>
      <c r="S349" s="54">
        <v>-8.0382912665595635E-2</v>
      </c>
      <c r="T349" s="54">
        <v>7.0403659324645637E-2</v>
      </c>
      <c r="U349" s="54">
        <v>-0.37230630450377905</v>
      </c>
      <c r="V349" s="54">
        <v>-0.29936918133875928</v>
      </c>
      <c r="W349" s="54">
        <v>-0.25976589274719991</v>
      </c>
    </row>
    <row r="350" spans="3:23" x14ac:dyDescent="0.25">
      <c r="C350" s="52">
        <v>1</v>
      </c>
      <c r="D350" s="55">
        <v>-0.62193447125760259</v>
      </c>
      <c r="E350" s="55">
        <v>-0.53134812113845842</v>
      </c>
      <c r="F350" s="55">
        <v>-0.54351983242110957</v>
      </c>
      <c r="G350" s="55">
        <v>-0.43158084785409578</v>
      </c>
      <c r="H350" s="55">
        <v>0.48503609048329482</v>
      </c>
      <c r="I350" s="55">
        <v>0.56182011786383912</v>
      </c>
      <c r="J350" s="55">
        <v>-0.63840507323185869</v>
      </c>
      <c r="K350" s="55">
        <v>-0.11475409836065574</v>
      </c>
      <c r="L350" s="55">
        <v>0.38848856525028513</v>
      </c>
      <c r="M350" s="55">
        <v>5.2145378519671978E-2</v>
      </c>
      <c r="N350" s="55">
        <v>9.0710266191472017E-2</v>
      </c>
      <c r="O350" s="55">
        <v>-0.38682322475134207</v>
      </c>
      <c r="P350" s="55">
        <v>-0.49485126348446151</v>
      </c>
      <c r="Q350" s="55">
        <v>0.48080730053254295</v>
      </c>
      <c r="R350" s="55">
        <v>-0.54373883967664216</v>
      </c>
      <c r="S350" s="55">
        <v>-0.55115429676803218</v>
      </c>
      <c r="T350" s="55">
        <v>0.66185570829586471</v>
      </c>
      <c r="U350" s="55">
        <v>-0.52406097135537988</v>
      </c>
      <c r="V350" s="55">
        <v>-0.61349857334181546</v>
      </c>
      <c r="W350" s="55">
        <v>-0.43840611600950025</v>
      </c>
    </row>
    <row r="351" spans="3:23" x14ac:dyDescent="0.25">
      <c r="C351" s="51">
        <v>1</v>
      </c>
      <c r="D351" s="54">
        <v>-0.61243144424131624</v>
      </c>
      <c r="E351" s="54">
        <v>-0.52389897724900858</v>
      </c>
      <c r="F351" s="54">
        <v>-0.53570504736961233</v>
      </c>
      <c r="G351" s="54">
        <v>-0.51284662266909276</v>
      </c>
      <c r="H351" s="54">
        <v>0.48329461276512142</v>
      </c>
      <c r="I351" s="54">
        <v>0.56194972637351615</v>
      </c>
      <c r="J351" s="54">
        <v>-0.631292063201362</v>
      </c>
      <c r="K351" s="54">
        <v>1.4925373134328358E-2</v>
      </c>
      <c r="L351" s="54">
        <v>0.43190985762028561</v>
      </c>
      <c r="M351" s="54">
        <v>0.2285198893154482</v>
      </c>
      <c r="N351" s="54">
        <v>0.24803841313401856</v>
      </c>
      <c r="O351" s="54">
        <v>-0.50729385570790686</v>
      </c>
      <c r="P351" s="54">
        <v>-0.60404202821153918</v>
      </c>
      <c r="Q351" s="54">
        <v>0.56614002211446257</v>
      </c>
      <c r="R351" s="54">
        <v>-0.59126235285464379</v>
      </c>
      <c r="S351" s="54">
        <v>-0.4820962208741561</v>
      </c>
      <c r="T351" s="54">
        <v>0.65694373734958766</v>
      </c>
      <c r="U351" s="54">
        <v>-0.54857790438760756</v>
      </c>
      <c r="V351" s="54">
        <v>-0.63088592902355067</v>
      </c>
      <c r="W351" s="54">
        <v>-0.42978033391458992</v>
      </c>
    </row>
    <row r="352" spans="3:23" x14ac:dyDescent="0.25">
      <c r="C352" s="52">
        <v>1</v>
      </c>
      <c r="D352" s="55">
        <v>-0.5975889781859931</v>
      </c>
      <c r="E352" s="55">
        <v>-0.5256005056890013</v>
      </c>
      <c r="F352" s="55">
        <v>-0.54888713979623083</v>
      </c>
      <c r="G352" s="55">
        <v>-0.55766099219372656</v>
      </c>
      <c r="H352" s="55">
        <v>0.49589423221700651</v>
      </c>
      <c r="I352" s="55">
        <v>0.58495866615402214</v>
      </c>
      <c r="J352" s="55">
        <v>-0.62168321648968583</v>
      </c>
      <c r="K352" s="55">
        <v>0.1584699453551911</v>
      </c>
      <c r="L352" s="55">
        <v>0.46535076749962345</v>
      </c>
      <c r="M352" s="55">
        <v>0.2618320083175692</v>
      </c>
      <c r="N352" s="55">
        <v>0.27538112268279946</v>
      </c>
      <c r="O352" s="55">
        <v>-0.49863482079242988</v>
      </c>
      <c r="P352" s="55">
        <v>-0.66261509615935954</v>
      </c>
      <c r="Q352" s="55">
        <v>0.54568342100593725</v>
      </c>
      <c r="R352" s="55">
        <v>-0.57380443655563484</v>
      </c>
      <c r="S352" s="55">
        <v>-0.5157273310073488</v>
      </c>
      <c r="T352" s="55">
        <v>0.66343666471893648</v>
      </c>
      <c r="U352" s="55">
        <v>-0.54769416338552557</v>
      </c>
      <c r="V352" s="55">
        <v>-0.63914093729483745</v>
      </c>
      <c r="W352" s="55">
        <v>-0.43611458594144625</v>
      </c>
    </row>
    <row r="353" spans="3:23" x14ac:dyDescent="0.25">
      <c r="C353" s="51">
        <v>1</v>
      </c>
      <c r="D353" s="54">
        <v>-0.60905599353143314</v>
      </c>
      <c r="E353" s="54">
        <v>-0.53695478874843416</v>
      </c>
      <c r="F353" s="54">
        <v>-0.54645948029666302</v>
      </c>
      <c r="G353" s="54">
        <v>-0.4953724424997471</v>
      </c>
      <c r="H353" s="54">
        <v>0.49188743723445055</v>
      </c>
      <c r="I353" s="54">
        <v>0.55044065291979238</v>
      </c>
      <c r="J353" s="54">
        <v>-0.62945366122870705</v>
      </c>
      <c r="K353" s="54">
        <v>-0.2</v>
      </c>
      <c r="L353" s="54">
        <v>0.32051363561737739</v>
      </c>
      <c r="M353" s="54">
        <v>-1.8152401174020682E-2</v>
      </c>
      <c r="N353" s="54">
        <v>1.9853906943113755E-2</v>
      </c>
      <c r="O353" s="54">
        <v>-0.60836873588245532</v>
      </c>
      <c r="P353" s="54">
        <v>-0.63288758536809508</v>
      </c>
      <c r="Q353" s="54">
        <v>0.56676404143477921</v>
      </c>
      <c r="R353" s="54">
        <v>-0.5995946892565156</v>
      </c>
      <c r="S353" s="54">
        <v>-0.49789661422006315</v>
      </c>
      <c r="T353" s="54">
        <v>0.66456122401812268</v>
      </c>
      <c r="U353" s="54">
        <v>-0.54042623059474981</v>
      </c>
      <c r="V353" s="54">
        <v>-0.64485087077582892</v>
      </c>
      <c r="W353" s="54">
        <v>-0.45912270599940291</v>
      </c>
    </row>
    <row r="354" spans="3:23" x14ac:dyDescent="0.25">
      <c r="C354" s="52">
        <v>1</v>
      </c>
      <c r="D354" s="55">
        <v>-0.44932033096926716</v>
      </c>
      <c r="E354" s="55">
        <v>-0.40756001433178074</v>
      </c>
      <c r="F354" s="55">
        <v>-0.41440556623565178</v>
      </c>
      <c r="G354" s="55">
        <v>-0.46370200718612103</v>
      </c>
      <c r="H354" s="55">
        <v>0.43170908864098179</v>
      </c>
      <c r="I354" s="55">
        <v>0.50133219167438636</v>
      </c>
      <c r="J354" s="55">
        <v>-0.42749354370336673</v>
      </c>
      <c r="K354" s="55">
        <v>4.5999999999999999E-2</v>
      </c>
      <c r="L354" s="55">
        <v>0.40045000256399926</v>
      </c>
      <c r="M354" s="55">
        <v>4.3867459801872982E-2</v>
      </c>
      <c r="N354" s="55">
        <v>0.10024926783822571</v>
      </c>
      <c r="O354" s="55">
        <v>-0.11416119941198444</v>
      </c>
      <c r="P354" s="55">
        <v>-0.51021504523280514</v>
      </c>
      <c r="Q354" s="55">
        <v>0.4849366328227972</v>
      </c>
      <c r="R354" s="55">
        <v>3.1088907191858878E-2</v>
      </c>
      <c r="S354" s="55">
        <v>-0.10525391740074112</v>
      </c>
      <c r="T354" s="55">
        <v>0.16546154610979985</v>
      </c>
      <c r="U354" s="55">
        <v>-0.32098517984172764</v>
      </c>
      <c r="V354" s="55">
        <v>-0.46064211727458565</v>
      </c>
      <c r="W354" s="55">
        <v>-0.31550998466882241</v>
      </c>
    </row>
    <row r="355" spans="3:23" x14ac:dyDescent="0.25">
      <c r="C355" s="51">
        <v>1</v>
      </c>
      <c r="D355" s="54">
        <v>-0.44747774480712166</v>
      </c>
      <c r="E355" s="54">
        <v>-0.40856890459363959</v>
      </c>
      <c r="F355" s="54">
        <v>-0.41872462024364571</v>
      </c>
      <c r="G355" s="54">
        <v>-0.57595895358224758</v>
      </c>
      <c r="H355" s="54">
        <v>0.41756413903307982</v>
      </c>
      <c r="I355" s="54">
        <v>0.64395113408954219</v>
      </c>
      <c r="J355" s="54">
        <v>-0.46752065475220578</v>
      </c>
      <c r="K355" s="54">
        <v>4.2682926829268296E-2</v>
      </c>
      <c r="L355" s="54">
        <v>0.38707173123800576</v>
      </c>
      <c r="M355" s="54">
        <v>-1.7204866404283924E-3</v>
      </c>
      <c r="N355" s="54">
        <v>5.9415382138519282E-2</v>
      </c>
      <c r="O355" s="54">
        <v>-0.22013247986461582</v>
      </c>
      <c r="P355" s="54">
        <v>-0.31660568858918153</v>
      </c>
      <c r="Q355" s="54">
        <v>0.56132700693561588</v>
      </c>
      <c r="R355" s="54">
        <v>-0.17699842841215008</v>
      </c>
      <c r="S355" s="54">
        <v>-0.2064020075847805</v>
      </c>
      <c r="T355" s="54">
        <v>0.53784248911202004</v>
      </c>
      <c r="U355" s="54">
        <v>-0.40124163231907967</v>
      </c>
      <c r="V355" s="54">
        <v>-0.5100419476752367</v>
      </c>
      <c r="W355" s="54">
        <v>-0.32769699816872744</v>
      </c>
    </row>
    <row r="356" spans="3:23" x14ac:dyDescent="0.25">
      <c r="C356" s="52">
        <v>1</v>
      </c>
      <c r="D356" s="55">
        <v>-0.23235800344234081</v>
      </c>
      <c r="E356" s="55">
        <v>-0.22775940295975919</v>
      </c>
      <c r="F356" s="55">
        <v>-0.20373696088571902</v>
      </c>
      <c r="G356" s="55">
        <v>0.23276278782621757</v>
      </c>
      <c r="H356" s="55">
        <v>0.30281176365508122</v>
      </c>
      <c r="I356" s="55">
        <v>7.7003554072260283E-2</v>
      </c>
      <c r="J356" s="55">
        <v>-0.18152558466815355</v>
      </c>
      <c r="K356" s="55">
        <v>0.29780921953445916</v>
      </c>
      <c r="L356" s="55">
        <v>0.43589124667363366</v>
      </c>
      <c r="M356" s="55">
        <v>0.29619186748030296</v>
      </c>
      <c r="N356" s="55">
        <v>0.35643503024588313</v>
      </c>
      <c r="O356" s="55">
        <v>6.3551505552397539E-2</v>
      </c>
      <c r="P356" s="55">
        <v>-0.21067147436797881</v>
      </c>
      <c r="Q356" s="55">
        <v>0.35372108356810267</v>
      </c>
      <c r="R356" s="55">
        <v>0.17628960696415127</v>
      </c>
      <c r="S356" s="55">
        <v>0.18475793393332068</v>
      </c>
      <c r="T356" s="55">
        <v>-0.243083928461269</v>
      </c>
      <c r="U356" s="55">
        <v>-0.12038166277665678</v>
      </c>
      <c r="V356" s="55">
        <v>-0.20797607685034755</v>
      </c>
      <c r="W356" s="55">
        <v>-0.17671425662244397</v>
      </c>
    </row>
    <row r="357" spans="3:23" x14ac:dyDescent="0.25">
      <c r="C357" s="51">
        <v>1</v>
      </c>
      <c r="D357" s="54">
        <v>-0.19204873356845142</v>
      </c>
      <c r="E357" s="54">
        <v>-0.19605993340732519</v>
      </c>
      <c r="F357" s="54">
        <v>-0.1847280130065545</v>
      </c>
      <c r="G357" s="54">
        <v>0.23622908358157541</v>
      </c>
      <c r="H357" s="54">
        <v>0.16758367665503834</v>
      </c>
      <c r="I357" s="54">
        <v>-7.612693228245096E-2</v>
      </c>
      <c r="J357" s="54">
        <v>-0.1708915392551118</v>
      </c>
      <c r="K357" s="54">
        <v>0.29624060150375942</v>
      </c>
      <c r="L357" s="54">
        <v>0.5863187511943686</v>
      </c>
      <c r="M357" s="54">
        <v>0.31679822598577922</v>
      </c>
      <c r="N357" s="54">
        <v>0.38506527663555934</v>
      </c>
      <c r="O357" s="54">
        <v>0.17186342211586136</v>
      </c>
      <c r="P357" s="54">
        <v>-3.4705248527088714E-3</v>
      </c>
      <c r="Q357" s="54">
        <v>0.38740418951920758</v>
      </c>
      <c r="R357" s="54">
        <v>0.33681962929307679</v>
      </c>
      <c r="S357" s="54">
        <v>0.12091968677901495</v>
      </c>
      <c r="T357" s="54">
        <v>-0.14053571689600108</v>
      </c>
      <c r="U357" s="54">
        <v>-0.14856514722839567</v>
      </c>
      <c r="V357" s="54">
        <v>-0.17861064077373467</v>
      </c>
      <c r="W357" s="54">
        <v>-0.19061468754547409</v>
      </c>
    </row>
    <row r="358" spans="3:23" x14ac:dyDescent="0.25">
      <c r="C358" s="52">
        <v>1</v>
      </c>
      <c r="D358" s="55">
        <v>-0.19160583941605838</v>
      </c>
      <c r="E358" s="55">
        <v>-0.19610425240054868</v>
      </c>
      <c r="F358" s="55">
        <v>-0.18621691705540075</v>
      </c>
      <c r="G358" s="55">
        <v>0.12741490721709858</v>
      </c>
      <c r="H358" s="55">
        <v>0.20501409564725492</v>
      </c>
      <c r="I358" s="55">
        <v>6.8061292865073966E-2</v>
      </c>
      <c r="J358" s="55">
        <v>-0.16729252931284869</v>
      </c>
      <c r="K358" s="55">
        <v>0.2728571428571428</v>
      </c>
      <c r="L358" s="55">
        <v>0.57372222116541405</v>
      </c>
      <c r="M358" s="55">
        <v>0.27526208339099534</v>
      </c>
      <c r="N358" s="55">
        <v>0.3489959991417797</v>
      </c>
      <c r="O358" s="55">
        <v>0.1333996334536344</v>
      </c>
      <c r="P358" s="55">
        <v>5.2135377355960293E-2</v>
      </c>
      <c r="Q358" s="55">
        <v>0.60002960444202014</v>
      </c>
      <c r="R358" s="55">
        <v>0.15591450140833249</v>
      </c>
      <c r="S358" s="55">
        <v>0.15985827361013827</v>
      </c>
      <c r="T358" s="55">
        <v>-0.10457356592908679</v>
      </c>
      <c r="U358" s="55">
        <v>-0.23001001090247128</v>
      </c>
      <c r="V358" s="55">
        <v>-0.18207092514683015</v>
      </c>
      <c r="W358" s="55">
        <v>-0.18270994059180468</v>
      </c>
    </row>
    <row r="359" spans="3:23" x14ac:dyDescent="0.25">
      <c r="C359" s="51">
        <v>1</v>
      </c>
      <c r="D359" s="54">
        <v>-0.330292664386165</v>
      </c>
      <c r="E359" s="54">
        <v>-0.33151952115358457</v>
      </c>
      <c r="F359" s="54">
        <v>-0.32824574550634056</v>
      </c>
      <c r="G359" s="54">
        <v>-0.4888425784576575</v>
      </c>
      <c r="H359" s="54">
        <v>0.30504369271629983</v>
      </c>
      <c r="I359" s="54">
        <v>0.33333333333333343</v>
      </c>
      <c r="J359" s="54">
        <v>-0.32291509150394188</v>
      </c>
      <c r="K359" s="54">
        <v>0.11267605633802817</v>
      </c>
      <c r="L359" s="54">
        <v>0.37299742972994332</v>
      </c>
      <c r="M359" s="54">
        <v>0.12659904711390865</v>
      </c>
      <c r="N359" s="54">
        <v>0.19032790971826066</v>
      </c>
      <c r="O359" s="54">
        <v>-7.1297381596959433E-2</v>
      </c>
      <c r="P359" s="54">
        <v>-0.18705219336544901</v>
      </c>
      <c r="Q359" s="54">
        <v>0.50887107941740806</v>
      </c>
      <c r="R359" s="54">
        <v>0.14372014171025427</v>
      </c>
      <c r="S359" s="54">
        <v>-4.4948846654312468E-3</v>
      </c>
      <c r="T359" s="54">
        <v>0.15828190442836806</v>
      </c>
      <c r="U359" s="54">
        <v>-0.4169328352890711</v>
      </c>
      <c r="V359" s="54">
        <v>-0.32695832774794864</v>
      </c>
      <c r="W359" s="54">
        <v>-0.32510710978711704</v>
      </c>
    </row>
    <row r="360" spans="3:23" x14ac:dyDescent="0.25">
      <c r="C360" s="52">
        <v>1</v>
      </c>
      <c r="D360" s="55">
        <v>-0.23879977876106195</v>
      </c>
      <c r="E360" s="55">
        <v>-0.24372029871011541</v>
      </c>
      <c r="F360" s="55">
        <v>-0.22971742665947412</v>
      </c>
      <c r="G360" s="55">
        <v>0.18951408482384158</v>
      </c>
      <c r="H360" s="55">
        <v>0.21245166707979019</v>
      </c>
      <c r="I360" s="55">
        <v>0.15785321871778921</v>
      </c>
      <c r="J360" s="55">
        <v>-0.20763959681319885</v>
      </c>
      <c r="K360" s="55">
        <v>0.2581699346405229</v>
      </c>
      <c r="L360" s="55">
        <v>0.52366301689922334</v>
      </c>
      <c r="M360" s="55">
        <v>0.27306466643682514</v>
      </c>
      <c r="N360" s="55">
        <v>0.33381108800799647</v>
      </c>
      <c r="O360" s="55">
        <v>0.1005948666204776</v>
      </c>
      <c r="P360" s="55">
        <v>-9.1223659973470927E-2</v>
      </c>
      <c r="Q360" s="55">
        <v>0.64093609829834719</v>
      </c>
      <c r="R360" s="55">
        <v>0.27161200217671327</v>
      </c>
      <c r="S360" s="55">
        <v>0.17272013706940692</v>
      </c>
      <c r="T360" s="55">
        <v>-0.10753030541299201</v>
      </c>
      <c r="U360" s="55">
        <v>-0.50563508471212693</v>
      </c>
      <c r="V360" s="55">
        <v>-0.21812387134645614</v>
      </c>
      <c r="W360" s="55">
        <v>-0.23048645063740156</v>
      </c>
    </row>
    <row r="361" spans="3:23" x14ac:dyDescent="0.25">
      <c r="C361" s="51">
        <v>1</v>
      </c>
      <c r="D361" s="54">
        <v>-0.24392384553065083</v>
      </c>
      <c r="E361" s="54">
        <v>-0.24599728629579376</v>
      </c>
      <c r="F361" s="54">
        <v>-0.23334335142851778</v>
      </c>
      <c r="G361" s="54">
        <v>0.43091497676301593</v>
      </c>
      <c r="H361" s="54">
        <v>0.1547693508994068</v>
      </c>
      <c r="I361" s="54">
        <v>-0.11793993468045073</v>
      </c>
      <c r="J361" s="54">
        <v>-0.22559143941505744</v>
      </c>
      <c r="K361" s="54">
        <v>0.23620689655172414</v>
      </c>
      <c r="L361" s="54">
        <v>0.46615420546600544</v>
      </c>
      <c r="M361" s="54">
        <v>0.21576818042127008</v>
      </c>
      <c r="N361" s="54">
        <v>0.28465062167824567</v>
      </c>
      <c r="O361" s="54">
        <v>0.17170416920544698</v>
      </c>
      <c r="P361" s="54">
        <v>-4.4811144259036477E-2</v>
      </c>
      <c r="Q361" s="54">
        <v>0.68637443986536573</v>
      </c>
      <c r="R361" s="54">
        <v>0.15273383970350021</v>
      </c>
      <c r="S361" s="54">
        <v>0.12214294408291047</v>
      </c>
      <c r="T361" s="54">
        <v>-8.3991285723504908E-2</v>
      </c>
      <c r="U361" s="54">
        <v>-0.34157876768232709</v>
      </c>
      <c r="V361" s="54">
        <v>-0.21672040541433751</v>
      </c>
      <c r="W361" s="54">
        <v>-0.25039369369896325</v>
      </c>
    </row>
    <row r="362" spans="3:23" x14ac:dyDescent="0.25">
      <c r="C362" s="52">
        <v>1</v>
      </c>
      <c r="D362" s="55">
        <v>-0.24455189321710705</v>
      </c>
      <c r="E362" s="55">
        <v>-0.24728960563762029</v>
      </c>
      <c r="F362" s="55">
        <v>-0.23861034895771388</v>
      </c>
      <c r="G362" s="55">
        <v>-6.4203411859972581E-2</v>
      </c>
      <c r="H362" s="55">
        <v>0.30281988547190841</v>
      </c>
      <c r="I362" s="55">
        <v>0.29822461539339834</v>
      </c>
      <c r="J362" s="55">
        <v>-0.22259776329832143</v>
      </c>
      <c r="K362" s="55">
        <v>0.1423611111111111</v>
      </c>
      <c r="L362" s="55">
        <v>0.37105627314091316</v>
      </c>
      <c r="M362" s="55">
        <v>0.29672431542329636</v>
      </c>
      <c r="N362" s="55">
        <v>0.30911567124102846</v>
      </c>
      <c r="O362" s="55">
        <v>3.7276391995393308E-2</v>
      </c>
      <c r="P362" s="55">
        <v>-0.24284850124314433</v>
      </c>
      <c r="Q362" s="55">
        <v>0.54780283096197313</v>
      </c>
      <c r="R362" s="55">
        <v>2.9875606455153254E-2</v>
      </c>
      <c r="S362" s="55">
        <v>4.6262910910781198E-2</v>
      </c>
      <c r="T362" s="55">
        <v>-7.0266541837342156E-2</v>
      </c>
      <c r="U362" s="55">
        <v>-0.35715208068939908</v>
      </c>
      <c r="V362" s="55">
        <v>-0.23746689280890168</v>
      </c>
      <c r="W362" s="55">
        <v>-0.22833899830354645</v>
      </c>
    </row>
    <row r="363" spans="3:23" x14ac:dyDescent="0.25">
      <c r="C363" s="51">
        <v>1</v>
      </c>
      <c r="D363" s="54">
        <v>-0.32871357498223169</v>
      </c>
      <c r="E363" s="54">
        <v>-0.33100233100233101</v>
      </c>
      <c r="F363" s="54">
        <v>-0.32496098995569794</v>
      </c>
      <c r="G363" s="54">
        <v>-0.22675670018024408</v>
      </c>
      <c r="H363" s="54">
        <v>0.37513170013329861</v>
      </c>
      <c r="I363" s="54">
        <v>0.42685658962213602</v>
      </c>
      <c r="J363" s="54">
        <v>-0.30919947048308455</v>
      </c>
      <c r="K363" s="54">
        <v>-4.0816326530612242E-2</v>
      </c>
      <c r="L363" s="54">
        <v>0.53055683634754969</v>
      </c>
      <c r="M363" s="54">
        <v>0.12215933818801006</v>
      </c>
      <c r="N363" s="54">
        <v>0.15534086173891987</v>
      </c>
      <c r="O363" s="54">
        <v>-9.1421579898628619E-2</v>
      </c>
      <c r="P363" s="54">
        <v>-0.38430375780722886</v>
      </c>
      <c r="Q363" s="54">
        <v>0.4437668451257647</v>
      </c>
      <c r="R363" s="54">
        <v>-0.23703656874840245</v>
      </c>
      <c r="S363" s="54">
        <v>-0.14847508379773069</v>
      </c>
      <c r="T363" s="54">
        <v>6.9508101900549984E-2</v>
      </c>
      <c r="U363" s="54">
        <v>-0.37359428517137955</v>
      </c>
      <c r="V363" s="54">
        <v>-0.32291412305950551</v>
      </c>
      <c r="W363" s="54">
        <v>-0.31308061261155629</v>
      </c>
    </row>
    <row r="364" spans="3:23" x14ac:dyDescent="0.25">
      <c r="C364" s="52">
        <v>1</v>
      </c>
      <c r="D364" s="55">
        <v>-0.32908921144215258</v>
      </c>
      <c r="E364" s="55">
        <v>-0.33112816441739434</v>
      </c>
      <c r="F364" s="55">
        <v>-0.32626698770115092</v>
      </c>
      <c r="G364" s="55">
        <v>-0.48200834719578495</v>
      </c>
      <c r="H364" s="55">
        <v>0.36408704620261667</v>
      </c>
      <c r="I364" s="55">
        <v>0.43030619067542836</v>
      </c>
      <c r="J364" s="55">
        <v>-0.31214311303471309</v>
      </c>
      <c r="K364" s="55">
        <v>-5.0980392156862855E-2</v>
      </c>
      <c r="L364" s="55">
        <v>0.41131120352395523</v>
      </c>
      <c r="M364" s="55">
        <v>0.27031580457578919</v>
      </c>
      <c r="N364" s="55">
        <v>0.2823824912823743</v>
      </c>
      <c r="O364" s="55">
        <v>-0.5670488698339422</v>
      </c>
      <c r="P364" s="55">
        <v>-0.58788784924978565</v>
      </c>
      <c r="Q364" s="55">
        <v>0.65817635393285656</v>
      </c>
      <c r="R364" s="55">
        <v>-0.65107702434843895</v>
      </c>
      <c r="S364" s="55">
        <v>-9.7503570403267611E-2</v>
      </c>
      <c r="T364" s="55">
        <v>0.13038364198644314</v>
      </c>
      <c r="U364" s="55">
        <v>-0.44964495073795913</v>
      </c>
      <c r="V364" s="55">
        <v>-0.32537449251730238</v>
      </c>
      <c r="W364" s="55">
        <v>-0.31199465640387314</v>
      </c>
    </row>
    <row r="365" spans="3:23" x14ac:dyDescent="0.25">
      <c r="C365" s="51">
        <v>1</v>
      </c>
      <c r="D365" s="54">
        <v>-0.33613231552162848</v>
      </c>
      <c r="E365" s="54">
        <v>-0.33479349186483104</v>
      </c>
      <c r="F365" s="54">
        <v>-0.33846655630332101</v>
      </c>
      <c r="G365" s="54">
        <v>-0.63136723859721566</v>
      </c>
      <c r="H365" s="54">
        <v>0.33493088177943553</v>
      </c>
      <c r="I365" s="54">
        <v>0.24234559689780946</v>
      </c>
      <c r="J365" s="54">
        <v>-0.34385404307466788</v>
      </c>
      <c r="K365" s="54">
        <v>6.0606060606060712E-2</v>
      </c>
      <c r="L365" s="54">
        <v>0.4680403085139993</v>
      </c>
      <c r="M365" s="54">
        <v>0.36834648001016951</v>
      </c>
      <c r="N365" s="54">
        <v>0.36295322351371723</v>
      </c>
      <c r="O365" s="54">
        <v>-8.6054256762068029E-2</v>
      </c>
      <c r="P365" s="54">
        <v>-0.17580097946496881</v>
      </c>
      <c r="Q365" s="54">
        <v>0.65493079184858538</v>
      </c>
      <c r="R365" s="54">
        <v>-0.63850833528570294</v>
      </c>
      <c r="S365" s="54">
        <v>-0.35940072457317757</v>
      </c>
      <c r="T365" s="54">
        <v>0.42463338745373908</v>
      </c>
      <c r="U365" s="54">
        <v>-0.54038087384782052</v>
      </c>
      <c r="V365" s="54">
        <v>-0.34457333343645613</v>
      </c>
      <c r="W365" s="54">
        <v>-0.33420282005687119</v>
      </c>
    </row>
    <row r="366" spans="3:23" x14ac:dyDescent="0.25">
      <c r="C366" s="52">
        <v>1</v>
      </c>
      <c r="D366" s="55">
        <v>-0.32466698764243301</v>
      </c>
      <c r="E366" s="55">
        <v>-0.32889963724304716</v>
      </c>
      <c r="F366" s="55">
        <v>-0.31863033838079091</v>
      </c>
      <c r="G366" s="55">
        <v>-1.9979447869699452E-2</v>
      </c>
      <c r="H366" s="55">
        <v>0.38218456741093743</v>
      </c>
      <c r="I366" s="55">
        <v>0.44512550537698503</v>
      </c>
      <c r="J366" s="55">
        <v>-0.29144646091005177</v>
      </c>
      <c r="K366" s="55">
        <v>-0.12403100775193787</v>
      </c>
      <c r="L366" s="55">
        <v>0.21709034058596513</v>
      </c>
      <c r="M366" s="55">
        <v>9.1500688551136702E-2</v>
      </c>
      <c r="N366" s="55">
        <v>0.12509562157882007</v>
      </c>
      <c r="O366" s="55">
        <v>-0.11268194134940832</v>
      </c>
      <c r="P366" s="55">
        <v>-0.38995264596497087</v>
      </c>
      <c r="Q366" s="55">
        <v>9.9839745843608524E-2</v>
      </c>
      <c r="R366" s="55">
        <v>4.1158833928867954E-2</v>
      </c>
      <c r="S366" s="55">
        <v>-1.7248175902387342E-3</v>
      </c>
      <c r="T366" s="55">
        <v>-6.4761167598349129E-2</v>
      </c>
      <c r="U366" s="55">
        <v>-0.30057920011775835</v>
      </c>
      <c r="V366" s="55">
        <v>-0.31224231510912925</v>
      </c>
      <c r="W366" s="55">
        <v>-0.29894786545955104</v>
      </c>
    </row>
    <row r="367" spans="3:23" x14ac:dyDescent="0.25">
      <c r="C367" s="51">
        <v>1</v>
      </c>
      <c r="D367" s="54">
        <v>-0.18527549824150061</v>
      </c>
      <c r="E367" s="54">
        <v>-0.19082612872238233</v>
      </c>
      <c r="F367" s="54">
        <v>-0.16585931389498557</v>
      </c>
      <c r="G367" s="54">
        <v>0.31729366550124527</v>
      </c>
      <c r="H367" s="54">
        <v>7.6032332114632645E-2</v>
      </c>
      <c r="I367" s="54">
        <v>0.39492922798163133</v>
      </c>
      <c r="J367" s="54">
        <v>-0.13748910618963794</v>
      </c>
      <c r="K367" s="54">
        <v>9.5714285714285752E-2</v>
      </c>
      <c r="L367" s="54">
        <v>8.3196458237256785E-3</v>
      </c>
      <c r="M367" s="54">
        <v>9.3012254218004728E-2</v>
      </c>
      <c r="N367" s="54">
        <v>0.14926274615822691</v>
      </c>
      <c r="O367" s="54">
        <v>0.41594709435943567</v>
      </c>
      <c r="P367" s="54">
        <v>0.40057687161020422</v>
      </c>
      <c r="Q367" s="54">
        <v>-1.1636599375792275E-2</v>
      </c>
      <c r="R367" s="54">
        <v>9.0260558530949581E-2</v>
      </c>
      <c r="S367" s="54">
        <v>0.15521295787911377</v>
      </c>
      <c r="T367" s="54">
        <v>-0.23781179208491657</v>
      </c>
      <c r="U367" s="54">
        <v>-7.2744176889426249E-2</v>
      </c>
      <c r="V367" s="54">
        <v>-0.14265395452886781</v>
      </c>
      <c r="W367" s="54">
        <v>-0.17212068523546176</v>
      </c>
    </row>
    <row r="368" spans="3:23" x14ac:dyDescent="0.25">
      <c r="C368" s="52">
        <v>1</v>
      </c>
      <c r="D368" s="55">
        <v>-0.18587921847246894</v>
      </c>
      <c r="E368" s="55">
        <v>-0.19154992715454444</v>
      </c>
      <c r="F368" s="55">
        <v>-0.16752053287081234</v>
      </c>
      <c r="G368" s="55">
        <v>0.32204349342117078</v>
      </c>
      <c r="H368" s="55">
        <v>0.11134021349170269</v>
      </c>
      <c r="I368" s="55">
        <v>0.12753407281398213</v>
      </c>
      <c r="J368" s="55">
        <v>-0.13929435749862273</v>
      </c>
      <c r="K368" s="55">
        <v>0.12307692307692304</v>
      </c>
      <c r="L368" s="55">
        <v>-1.7749312818981979E-2</v>
      </c>
      <c r="M368" s="55">
        <v>0.12952174263432045</v>
      </c>
      <c r="N368" s="55">
        <v>0.18414942235162821</v>
      </c>
      <c r="O368" s="55">
        <v>0.51524304695834389</v>
      </c>
      <c r="P368" s="55">
        <v>0.40090430045358866</v>
      </c>
      <c r="Q368" s="55">
        <v>-3.8114252773275993E-2</v>
      </c>
      <c r="R368" s="55">
        <v>0.20675222323953146</v>
      </c>
      <c r="S368" s="55">
        <v>0.1461958291546977</v>
      </c>
      <c r="T368" s="55">
        <v>-0.2820777586296962</v>
      </c>
      <c r="U368" s="55">
        <v>-9.5270750586768635E-2</v>
      </c>
      <c r="V368" s="55">
        <v>-0.14636599022644722</v>
      </c>
      <c r="W368" s="55">
        <v>-0.17143920348884706</v>
      </c>
    </row>
    <row r="369" spans="3:23" x14ac:dyDescent="0.25">
      <c r="C369" s="51">
        <v>1</v>
      </c>
      <c r="D369" s="54">
        <v>-0.25021819768710452</v>
      </c>
      <c r="E369" s="54">
        <v>-0.25106779104150695</v>
      </c>
      <c r="F369" s="54">
        <v>-0.25516185492700239</v>
      </c>
      <c r="G369" s="54">
        <v>-0.49735039895855376</v>
      </c>
      <c r="H369" s="54">
        <v>0.36812231103729076</v>
      </c>
      <c r="I369" s="54">
        <v>0.44085904063902465</v>
      </c>
      <c r="J369" s="54">
        <v>-0.2467351143295754</v>
      </c>
      <c r="K369" s="54">
        <v>5.2966101694915252E-2</v>
      </c>
      <c r="L369" s="54">
        <v>0.33523344096426527</v>
      </c>
      <c r="M369" s="54">
        <v>0.20259022211945038</v>
      </c>
      <c r="N369" s="54">
        <v>0.25267394293359774</v>
      </c>
      <c r="O369" s="54">
        <v>-0.34113770813336425</v>
      </c>
      <c r="P369" s="54">
        <v>-0.48489147415010847</v>
      </c>
      <c r="Q369" s="54">
        <v>1.5244337816281131E-2</v>
      </c>
      <c r="R369" s="54">
        <v>0.12019624585269367</v>
      </c>
      <c r="S369" s="54">
        <v>-5.5008566220532504E-2</v>
      </c>
      <c r="T369" s="54">
        <v>0.16274327651839007</v>
      </c>
      <c r="U369" s="54">
        <v>-0.31103490183397092</v>
      </c>
      <c r="V369" s="54">
        <v>-0.2613038443110125</v>
      </c>
      <c r="W369" s="54">
        <v>-0.23657540182073486</v>
      </c>
    </row>
    <row r="370" spans="3:23" x14ac:dyDescent="0.25">
      <c r="C370" s="52">
        <v>1</v>
      </c>
      <c r="D370" s="55">
        <v>-0.2502128112364333</v>
      </c>
      <c r="E370" s="55">
        <v>-0.25090589363742938</v>
      </c>
      <c r="F370" s="55">
        <v>-0.25313633792464857</v>
      </c>
      <c r="G370" s="55">
        <v>-0.29628367050709886</v>
      </c>
      <c r="H370" s="55">
        <v>0.35315663200398245</v>
      </c>
      <c r="I370" s="55">
        <v>0.43578187486127956</v>
      </c>
      <c r="J370" s="55">
        <v>-0.24507710385544651</v>
      </c>
      <c r="K370" s="55">
        <v>5.1724137931034482E-2</v>
      </c>
      <c r="L370" s="55">
        <v>0.25945422793206036</v>
      </c>
      <c r="M370" s="55">
        <v>0.24163349242334162</v>
      </c>
      <c r="N370" s="55">
        <v>0.28410745908114943</v>
      </c>
      <c r="O370" s="55">
        <v>-3.1724306170144149E-2</v>
      </c>
      <c r="P370" s="55">
        <v>-0.43947828773665859</v>
      </c>
      <c r="Q370" s="55">
        <v>0.12306593033696309</v>
      </c>
      <c r="R370" s="55">
        <v>0.12981692190812469</v>
      </c>
      <c r="S370" s="55">
        <v>-9.9410246882719724E-2</v>
      </c>
      <c r="T370" s="55">
        <v>4.9916511049319316E-2</v>
      </c>
      <c r="U370" s="55">
        <v>-0.45290855456424139</v>
      </c>
      <c r="V370" s="55">
        <v>-0.25796445612108215</v>
      </c>
      <c r="W370" s="55">
        <v>-0.23902264750955521</v>
      </c>
    </row>
    <row r="371" spans="3:23" x14ac:dyDescent="0.25">
      <c r="C371" s="51">
        <v>1</v>
      </c>
      <c r="D371" s="54">
        <v>-0.25565340291367689</v>
      </c>
      <c r="E371" s="54">
        <v>-0.25374235139860141</v>
      </c>
      <c r="F371" s="54">
        <v>-0.26551618820699519</v>
      </c>
      <c r="G371" s="54">
        <v>-0.60414030829377074</v>
      </c>
      <c r="H371" s="54">
        <v>0.32525183056862933</v>
      </c>
      <c r="I371" s="54">
        <v>0.36869839200347659</v>
      </c>
      <c r="J371" s="54">
        <v>-0.27215057092247902</v>
      </c>
      <c r="K371" s="54">
        <v>0</v>
      </c>
      <c r="L371" s="54">
        <v>0.30764549068567554</v>
      </c>
      <c r="M371" s="54">
        <v>0.130371337422478</v>
      </c>
      <c r="N371" s="54">
        <v>0.17197167033512231</v>
      </c>
      <c r="O371" s="54">
        <v>-0.18798620153359261</v>
      </c>
      <c r="P371" s="54">
        <v>-0.41927544757666219</v>
      </c>
      <c r="Q371" s="54">
        <v>7.7156361427101E-2</v>
      </c>
      <c r="R371" s="54">
        <v>2.9684144209033224E-2</v>
      </c>
      <c r="S371" s="54">
        <v>-0.20548507786373377</v>
      </c>
      <c r="T371" s="54">
        <v>0.45920373613719007</v>
      </c>
      <c r="U371" s="54">
        <v>-0.43742317198030772</v>
      </c>
      <c r="V371" s="54">
        <v>-0.27450616002413375</v>
      </c>
      <c r="W371" s="54">
        <v>-0.25815961835049284</v>
      </c>
    </row>
    <row r="372" spans="3:23" x14ac:dyDescent="0.25">
      <c r="C372" s="52">
        <v>1</v>
      </c>
      <c r="D372" s="55">
        <v>-0.25160322714108396</v>
      </c>
      <c r="E372" s="55">
        <v>-0.25117576287870502</v>
      </c>
      <c r="F372" s="55">
        <v>-0.25438805818588006</v>
      </c>
      <c r="G372" s="55">
        <v>-0.29360682216546458</v>
      </c>
      <c r="H372" s="55">
        <v>0.29766071405951716</v>
      </c>
      <c r="I372" s="55">
        <v>0.34350075082467602</v>
      </c>
      <c r="J372" s="55">
        <v>-0.25138653728988886</v>
      </c>
      <c r="K372" s="55">
        <v>3.2258064516129031E-2</v>
      </c>
      <c r="L372" s="55">
        <v>0.28066608031498164</v>
      </c>
      <c r="M372" s="55">
        <v>0.12803738657321234</v>
      </c>
      <c r="N372" s="55">
        <v>0.17937973867377288</v>
      </c>
      <c r="O372" s="55">
        <v>6.0881420083503168E-2</v>
      </c>
      <c r="P372" s="55">
        <v>-0.36126755762893942</v>
      </c>
      <c r="Q372" s="55">
        <v>0.19217803001730063</v>
      </c>
      <c r="R372" s="55">
        <v>0.18776358076437466</v>
      </c>
      <c r="S372" s="55">
        <v>-9.0560160567037626E-2</v>
      </c>
      <c r="T372" s="55">
        <v>0.12748701022637135</v>
      </c>
      <c r="U372" s="55">
        <v>-0.57428555028357553</v>
      </c>
      <c r="V372" s="55">
        <v>-0.25908323250202725</v>
      </c>
      <c r="W372" s="55">
        <v>-0.24408525812664966</v>
      </c>
    </row>
    <row r="373" spans="3:23" x14ac:dyDescent="0.25">
      <c r="C373" s="51">
        <v>1</v>
      </c>
      <c r="D373" s="54">
        <v>-0.34113504556752278</v>
      </c>
      <c r="E373" s="54">
        <v>-0.33787727658945654</v>
      </c>
      <c r="F373" s="54">
        <v>-0.34733068652298432</v>
      </c>
      <c r="G373" s="54">
        <v>-0.64616387286140875</v>
      </c>
      <c r="H373" s="54">
        <v>0.34268734220519481</v>
      </c>
      <c r="I373" s="54">
        <v>0.33558326284634732</v>
      </c>
      <c r="J373" s="54">
        <v>-0.36255919178214335</v>
      </c>
      <c r="K373" s="54">
        <v>-0.37619047619047635</v>
      </c>
      <c r="L373" s="54">
        <v>0.22324829732537671</v>
      </c>
      <c r="M373" s="54">
        <v>-0.30490126844698018</v>
      </c>
      <c r="N373" s="54">
        <v>-0.30013286931752392</v>
      </c>
      <c r="O373" s="54">
        <v>-0.20338621292757858</v>
      </c>
      <c r="P373" s="54">
        <v>-0.37714250387385079</v>
      </c>
      <c r="Q373" s="54">
        <v>6.5265400131237064E-2</v>
      </c>
      <c r="R373" s="54">
        <v>-6.8054298338082853E-2</v>
      </c>
      <c r="S373" s="54">
        <v>-0.47530281976049704</v>
      </c>
      <c r="T373" s="54">
        <v>0.53362793411570086</v>
      </c>
      <c r="U373" s="54">
        <v>-0.51472630063932245</v>
      </c>
      <c r="V373" s="54">
        <v>-0.36021993378695399</v>
      </c>
      <c r="W373" s="54">
        <v>-0.34797957615421543</v>
      </c>
    </row>
    <row r="374" spans="3:23" x14ac:dyDescent="0.25">
      <c r="C374" s="52">
        <v>1</v>
      </c>
      <c r="D374" s="55">
        <v>-0.34420137428130693</v>
      </c>
      <c r="E374" s="55">
        <v>-0.33976155772321265</v>
      </c>
      <c r="F374" s="55">
        <v>-0.35225405699746976</v>
      </c>
      <c r="G374" s="55">
        <v>-0.64037834925149983</v>
      </c>
      <c r="H374" s="55">
        <v>0.35531467999632343</v>
      </c>
      <c r="I374" s="55">
        <v>0.36737744425124325</v>
      </c>
      <c r="J374" s="55">
        <v>-0.37074002317663729</v>
      </c>
      <c r="K374" s="55">
        <v>-0.40350877192982443</v>
      </c>
      <c r="L374" s="55">
        <v>-0.49473496792094962</v>
      </c>
      <c r="M374" s="55">
        <v>-0.35179709927992997</v>
      </c>
      <c r="N374" s="55">
        <v>-0.35511134732452898</v>
      </c>
      <c r="O374" s="55">
        <v>-0.16252819140581068</v>
      </c>
      <c r="P374" s="55">
        <v>-0.40132546095163268</v>
      </c>
      <c r="Q374" s="55">
        <v>0.23965783942591923</v>
      </c>
      <c r="R374" s="55">
        <v>-0.34337834604210088</v>
      </c>
      <c r="S374" s="55">
        <v>-0.52778162836539044</v>
      </c>
      <c r="T374" s="55">
        <v>0.57330995626735015</v>
      </c>
      <c r="U374" s="55">
        <v>-0.47758150145907957</v>
      </c>
      <c r="V374" s="55">
        <v>-0.36647181286021707</v>
      </c>
      <c r="W374" s="55">
        <v>-0.35631758022205368</v>
      </c>
    </row>
    <row r="375" spans="3:23" x14ac:dyDescent="0.25">
      <c r="C375" s="51">
        <v>1</v>
      </c>
      <c r="D375" s="54">
        <v>-0.2042679061905768</v>
      </c>
      <c r="E375" s="54">
        <v>-0.20274977085242896</v>
      </c>
      <c r="F375" s="54">
        <v>-0.20608283985454856</v>
      </c>
      <c r="G375" s="54">
        <v>-0.15228159025936039</v>
      </c>
      <c r="H375" s="54">
        <v>0.23741492002802594</v>
      </c>
      <c r="I375" s="54">
        <v>0.23422246874944522</v>
      </c>
      <c r="J375" s="54">
        <v>-0.20439374953689668</v>
      </c>
      <c r="K375" s="54">
        <v>2.2360248447204932E-2</v>
      </c>
      <c r="L375" s="54">
        <v>0.11205115913911363</v>
      </c>
      <c r="M375" s="54">
        <v>8.4065569508503774E-2</v>
      </c>
      <c r="N375" s="54">
        <v>0.13832331765733</v>
      </c>
      <c r="O375" s="54">
        <v>0.10928686276042514</v>
      </c>
      <c r="P375" s="54">
        <v>-0.33855804117730282</v>
      </c>
      <c r="Q375" s="54">
        <v>-9.4951114281945012E-2</v>
      </c>
      <c r="R375" s="54">
        <v>0.25507610515226664</v>
      </c>
      <c r="S375" s="54">
        <v>-4.9416365995135554E-2</v>
      </c>
      <c r="T375" s="54">
        <v>1.9889945235252917E-2</v>
      </c>
      <c r="U375" s="54">
        <v>-0.28997281519602575</v>
      </c>
      <c r="V375" s="54">
        <v>-0.21324343067163448</v>
      </c>
      <c r="W375" s="54">
        <v>-0.19349026960684823</v>
      </c>
    </row>
    <row r="376" spans="3:23" x14ac:dyDescent="0.25">
      <c r="C376" s="52">
        <v>1</v>
      </c>
      <c r="D376" s="55">
        <v>-0.20822091062394602</v>
      </c>
      <c r="E376" s="55">
        <v>-0.20487634970393589</v>
      </c>
      <c r="F376" s="55">
        <v>-0.21194410969372757</v>
      </c>
      <c r="G376" s="55">
        <v>-0.34888158449248746</v>
      </c>
      <c r="H376" s="55">
        <v>0.19217058227293868</v>
      </c>
      <c r="I376" s="55">
        <v>2.4187422275796445E-2</v>
      </c>
      <c r="J376" s="55">
        <v>-0.21835739460103365</v>
      </c>
      <c r="K376" s="55">
        <v>1.5492957746478794E-2</v>
      </c>
      <c r="L376" s="55">
        <v>8.8771354680568376E-2</v>
      </c>
      <c r="M376" s="55">
        <v>3.7661589703926919E-2</v>
      </c>
      <c r="N376" s="55">
        <v>9.4870776330545553E-2</v>
      </c>
      <c r="O376" s="55">
        <v>3.5446655133012428E-2</v>
      </c>
      <c r="P376" s="55">
        <v>-0.20050663447280867</v>
      </c>
      <c r="Q376" s="55">
        <v>1.8270454101813216E-2</v>
      </c>
      <c r="R376" s="55">
        <v>8.6445285792798962E-2</v>
      </c>
      <c r="S376" s="55">
        <v>-8.8529763237361475E-2</v>
      </c>
      <c r="T376" s="55">
        <v>6.8268275217021904E-2</v>
      </c>
      <c r="U376" s="55">
        <v>-0.47894957587025366</v>
      </c>
      <c r="V376" s="55">
        <v>-0.22414303555881573</v>
      </c>
      <c r="W376" s="55">
        <v>-0.2030468588470801</v>
      </c>
    </row>
    <row r="377" spans="3:23" x14ac:dyDescent="0.25">
      <c r="C377" s="51">
        <v>1</v>
      </c>
      <c r="D377" s="54">
        <v>-0.19507227075091077</v>
      </c>
      <c r="E377" s="54">
        <v>-0.18891197366361023</v>
      </c>
      <c r="F377" s="54">
        <v>-0.21061537565421393</v>
      </c>
      <c r="G377" s="54">
        <v>-0.27505756501429712</v>
      </c>
      <c r="H377" s="54">
        <v>0.25458096570377153</v>
      </c>
      <c r="I377" s="54">
        <v>0.37617373320090802</v>
      </c>
      <c r="J377" s="54">
        <v>-0.21957712208631069</v>
      </c>
      <c r="K377" s="54">
        <v>8.8426016899193789E-3</v>
      </c>
      <c r="L377" s="54">
        <v>0.24090299952925409</v>
      </c>
      <c r="M377" s="54">
        <v>-4.245086264417304E-2</v>
      </c>
      <c r="N377" s="54">
        <v>4.7462484567498596E-2</v>
      </c>
      <c r="O377" s="54">
        <v>-8.8440521433375288E-2</v>
      </c>
      <c r="P377" s="54">
        <v>-0.25904161452807117</v>
      </c>
      <c r="Q377" s="54">
        <v>3.5619851306341946E-2</v>
      </c>
      <c r="R377" s="54">
        <v>-7.0702776605589025E-3</v>
      </c>
      <c r="S377" s="54">
        <v>-0.21963773716249757</v>
      </c>
      <c r="T377" s="54">
        <v>0.17856605260770636</v>
      </c>
      <c r="U377" s="54">
        <v>-0.60061411339904447</v>
      </c>
      <c r="V377" s="54">
        <v>-0.23226222312359718</v>
      </c>
      <c r="W377" s="54">
        <v>-0.18483314065612569</v>
      </c>
    </row>
    <row r="378" spans="3:23" x14ac:dyDescent="0.25">
      <c r="C378" s="52">
        <v>1</v>
      </c>
      <c r="D378" s="55">
        <v>-0.27639910130718953</v>
      </c>
      <c r="E378" s="55">
        <v>-0.26679104477611942</v>
      </c>
      <c r="F378" s="55">
        <v>-0.28813387092051751</v>
      </c>
      <c r="G378" s="55">
        <v>-0.73391594938525184</v>
      </c>
      <c r="H378" s="55">
        <v>0.26021043452847292</v>
      </c>
      <c r="I378" s="55">
        <v>0.30408572904588721</v>
      </c>
      <c r="J378" s="55">
        <v>-0.32647854222977946</v>
      </c>
      <c r="K378" s="55">
        <v>-0.41576086956521741</v>
      </c>
      <c r="L378" s="55">
        <v>-0.45443409342482871</v>
      </c>
      <c r="M378" s="55">
        <v>-0.42382594243553895</v>
      </c>
      <c r="N378" s="55">
        <v>-0.43567580771514491</v>
      </c>
      <c r="O378" s="55">
        <v>-0.30523070937674607</v>
      </c>
      <c r="P378" s="55">
        <v>-0.35870138839452687</v>
      </c>
      <c r="Q378" s="55">
        <v>-4.9054022587342393E-2</v>
      </c>
      <c r="R378" s="55">
        <v>-7.8033339404687471E-2</v>
      </c>
      <c r="S378" s="55">
        <v>-0.56892971705789575</v>
      </c>
      <c r="T378" s="55">
        <v>0.6294108444281632</v>
      </c>
      <c r="U378" s="55">
        <v>-0.50886274437029344</v>
      </c>
      <c r="V378" s="55">
        <v>-0.32026814395909697</v>
      </c>
      <c r="W378" s="55">
        <v>-0.29810219509398089</v>
      </c>
    </row>
    <row r="379" spans="3:23" x14ac:dyDescent="0.25">
      <c r="C379" s="51">
        <v>1</v>
      </c>
      <c r="D379" s="54">
        <v>-0.28263874122900279</v>
      </c>
      <c r="E379" s="54">
        <v>-0.27245416253716553</v>
      </c>
      <c r="F379" s="54">
        <v>-0.30402755034043782</v>
      </c>
      <c r="G379" s="54">
        <v>-0.71750121846785542</v>
      </c>
      <c r="H379" s="54">
        <v>0.30705402958099265</v>
      </c>
      <c r="I379" s="54">
        <v>0.4208174205392809</v>
      </c>
      <c r="J379" s="54">
        <v>-0.33836713820886366</v>
      </c>
      <c r="K379" s="54">
        <v>-0.49494949494949497</v>
      </c>
      <c r="L379" s="54">
        <v>-0.52862454901709688</v>
      </c>
      <c r="M379" s="54">
        <v>-0.50379468801144978</v>
      </c>
      <c r="N379" s="54">
        <v>-0.51928715607064968</v>
      </c>
      <c r="O379" s="54">
        <v>-0.25377192103902957</v>
      </c>
      <c r="P379" s="54">
        <v>-0.36087127687423565</v>
      </c>
      <c r="Q379" s="54">
        <v>-0.16639594890304921</v>
      </c>
      <c r="R379" s="54">
        <v>-0.13040400557862272</v>
      </c>
      <c r="S379" s="54">
        <v>-0.56752391653005485</v>
      </c>
      <c r="T379" s="54">
        <v>0.64245426729569899</v>
      </c>
      <c r="U379" s="54">
        <v>-0.56054772461177482</v>
      </c>
      <c r="V379" s="54">
        <v>-0.32808875830467105</v>
      </c>
      <c r="W379" s="54">
        <v>-0.31659853942753852</v>
      </c>
    </row>
    <row r="380" spans="3:23" x14ac:dyDescent="0.25">
      <c r="C380" s="52">
        <v>1</v>
      </c>
      <c r="D380" s="55">
        <v>-0.22913822525597272</v>
      </c>
      <c r="E380" s="55">
        <v>-0.22047612852868478</v>
      </c>
      <c r="F380" s="55">
        <v>-0.25012140108648961</v>
      </c>
      <c r="G380" s="55">
        <v>-0.62127595126794433</v>
      </c>
      <c r="H380" s="55">
        <v>0.20145069216216133</v>
      </c>
      <c r="I380" s="55">
        <v>0.40773124945967637</v>
      </c>
      <c r="J380" s="55">
        <v>-0.27825282141437152</v>
      </c>
      <c r="K380" s="55">
        <v>-0.22097902097902095</v>
      </c>
      <c r="L380" s="55">
        <v>-0.1221889087173955</v>
      </c>
      <c r="M380" s="55">
        <v>-0.25886223730698993</v>
      </c>
      <c r="N380" s="55">
        <v>-0.18225812695148716</v>
      </c>
      <c r="O380" s="55">
        <v>-8.6820623373317835E-2</v>
      </c>
      <c r="P380" s="55">
        <v>-0.31928161380141423</v>
      </c>
      <c r="Q380" s="55">
        <v>0.11215524376485643</v>
      </c>
      <c r="R380" s="55">
        <v>-0.35449287040638144</v>
      </c>
      <c r="S380" s="55">
        <v>-0.3312992302942776</v>
      </c>
      <c r="T380" s="55">
        <v>0.52946987838988402</v>
      </c>
      <c r="U380" s="55">
        <v>-0.70717145878428422</v>
      </c>
      <c r="V380" s="55">
        <v>-0.26676220185919375</v>
      </c>
      <c r="W380" s="55">
        <v>-0.2602404272205176</v>
      </c>
    </row>
    <row r="381" spans="3:23" x14ac:dyDescent="0.25">
      <c r="C381" s="51">
        <v>1</v>
      </c>
      <c r="D381" s="54">
        <v>-0.23510031678986273</v>
      </c>
      <c r="E381" s="54">
        <v>-0.22783882783882783</v>
      </c>
      <c r="F381" s="54">
        <v>-0.25760233797091614</v>
      </c>
      <c r="G381" s="54">
        <v>-0.53532983261769607</v>
      </c>
      <c r="H381" s="54">
        <v>0.25482405980393125</v>
      </c>
      <c r="I381" s="54">
        <v>0.346390528732401</v>
      </c>
      <c r="J381" s="54">
        <v>-0.29043559957097032</v>
      </c>
      <c r="K381" s="54">
        <v>-0.20465116279069773</v>
      </c>
      <c r="L381" s="54">
        <v>-0.10688292976641575</v>
      </c>
      <c r="M381" s="54">
        <v>-0.26979705994102327</v>
      </c>
      <c r="N381" s="54">
        <v>-0.19015270601490247</v>
      </c>
      <c r="O381" s="54">
        <v>-8.3711852621243199E-2</v>
      </c>
      <c r="P381" s="54">
        <v>-0.26062418919344721</v>
      </c>
      <c r="Q381" s="54">
        <v>0.10265584468527116</v>
      </c>
      <c r="R381" s="54">
        <v>-0.40490017820346941</v>
      </c>
      <c r="S381" s="54">
        <v>-0.32120621691944778</v>
      </c>
      <c r="T381" s="54">
        <v>0.59903408564431271</v>
      </c>
      <c r="U381" s="54">
        <v>-0.66483165354594775</v>
      </c>
      <c r="V381" s="54">
        <v>-0.27490627754206326</v>
      </c>
      <c r="W381" s="54">
        <v>-0.28719196898096433</v>
      </c>
    </row>
    <row r="382" spans="3:23" x14ac:dyDescent="0.25">
      <c r="C382" s="52">
        <v>1</v>
      </c>
      <c r="D382" s="55">
        <v>-0.24138370118845504</v>
      </c>
      <c r="E382" s="55">
        <v>-0.2330168776371308</v>
      </c>
      <c r="F382" s="55">
        <v>-0.26917248545125699</v>
      </c>
      <c r="G382" s="55">
        <v>-0.61982893051380816</v>
      </c>
      <c r="H382" s="55">
        <v>0.29611830820789931</v>
      </c>
      <c r="I382" s="55">
        <v>0.43259269401583333</v>
      </c>
      <c r="J382" s="55">
        <v>-0.30295841649362359</v>
      </c>
      <c r="K382" s="55">
        <v>-0.15846153846153843</v>
      </c>
      <c r="L382" s="55">
        <v>-4.5180653429936546E-2</v>
      </c>
      <c r="M382" s="55">
        <v>-0.13311174360035524</v>
      </c>
      <c r="N382" s="55">
        <v>-4.9178261914451356E-2</v>
      </c>
      <c r="O382" s="55">
        <v>-0.17661426531994059</v>
      </c>
      <c r="P382" s="55">
        <v>-0.3139134928666496</v>
      </c>
      <c r="Q382" s="55">
        <v>0.3612373438841488</v>
      </c>
      <c r="R382" s="55">
        <v>-0.43946220732378755</v>
      </c>
      <c r="S382" s="55">
        <v>-0.38165322148301711</v>
      </c>
      <c r="T382" s="55">
        <v>0.62632605456684376</v>
      </c>
      <c r="U382" s="55">
        <v>-0.69026223618323512</v>
      </c>
      <c r="V382" s="55">
        <v>-0.28764235065638788</v>
      </c>
      <c r="W382" s="55">
        <v>-0.29330995696820222</v>
      </c>
    </row>
    <row r="383" spans="3:23" x14ac:dyDescent="0.25">
      <c r="C383" s="51">
        <v>1</v>
      </c>
      <c r="D383" s="54">
        <v>-0.22924817754860491</v>
      </c>
      <c r="E383" s="54">
        <v>-0.22158051235132653</v>
      </c>
      <c r="F383" s="54">
        <v>-0.25577035272274357</v>
      </c>
      <c r="G383" s="54">
        <v>-0.7422930497528395</v>
      </c>
      <c r="H383" s="54">
        <v>0.29982655243969014</v>
      </c>
      <c r="I383" s="54">
        <v>0.38935636551312641</v>
      </c>
      <c r="J383" s="54">
        <v>-0.29566544292363123</v>
      </c>
      <c r="K383" s="54">
        <v>3.922887245012336E-2</v>
      </c>
      <c r="L383" s="54">
        <v>0.19590127669432544</v>
      </c>
      <c r="M383" s="54">
        <v>9.6874117467567501E-3</v>
      </c>
      <c r="N383" s="54">
        <v>0.10633174728268016</v>
      </c>
      <c r="O383" s="54">
        <v>-0.2661024213236205</v>
      </c>
      <c r="P383" s="54">
        <v>-0.40849843017979975</v>
      </c>
      <c r="Q383" s="54">
        <v>0.50857939355203829</v>
      </c>
      <c r="R383" s="54">
        <v>-0.47693158532839564</v>
      </c>
      <c r="S383" s="54">
        <v>-0.14323611422508328</v>
      </c>
      <c r="T383" s="54">
        <v>0.58680690241872602</v>
      </c>
      <c r="U383" s="54">
        <v>-0.57519055763427362</v>
      </c>
      <c r="V383" s="54">
        <v>-0.28707608220276365</v>
      </c>
      <c r="W383" s="54">
        <v>-0.27437325587093442</v>
      </c>
    </row>
    <row r="384" spans="3:23" x14ac:dyDescent="0.25">
      <c r="C384" s="52">
        <v>1</v>
      </c>
      <c r="D384" s="55">
        <v>-0.22423467575822137</v>
      </c>
      <c r="E384" s="55">
        <v>-0.23045653909896019</v>
      </c>
      <c r="F384" s="55">
        <v>-0.23810917205718587</v>
      </c>
      <c r="G384" s="55">
        <v>-0.16743326235611722</v>
      </c>
      <c r="H384" s="55">
        <v>0.35480773362936396</v>
      </c>
      <c r="I384" s="55">
        <v>0.35103110022348383</v>
      </c>
      <c r="J384" s="55">
        <v>-0.24087439937836883</v>
      </c>
      <c r="K384" s="55">
        <v>-9.3505180692443859E-2</v>
      </c>
      <c r="L384" s="55">
        <v>0.14991310647064082</v>
      </c>
      <c r="M384" s="55">
        <v>-8.690864562807997E-2</v>
      </c>
      <c r="N384" s="55">
        <v>-5.9757484154666406E-3</v>
      </c>
      <c r="O384" s="55">
        <v>-0.54314226926083664</v>
      </c>
      <c r="P384" s="55">
        <v>-0.51792926047953036</v>
      </c>
      <c r="Q384" s="55">
        <v>0.27587748926489486</v>
      </c>
      <c r="R384" s="55">
        <v>5.3372672958281325E-2</v>
      </c>
      <c r="S384" s="55">
        <v>-0.12205564693930475</v>
      </c>
      <c r="T384" s="55">
        <v>8.0498528650102638E-2</v>
      </c>
      <c r="U384" s="55">
        <v>-0.52190392837324873</v>
      </c>
      <c r="V384" s="55">
        <v>-0.28319539754874895</v>
      </c>
      <c r="W384" s="55">
        <v>-0.23339083747530087</v>
      </c>
    </row>
    <row r="385" spans="3:23" x14ac:dyDescent="0.25">
      <c r="C385" s="51">
        <v>1</v>
      </c>
      <c r="D385" s="54">
        <v>-0.23117425938742547</v>
      </c>
      <c r="E385" s="54">
        <v>-0.23575536226312327</v>
      </c>
      <c r="F385" s="54">
        <v>-0.25037360090367411</v>
      </c>
      <c r="G385" s="54">
        <v>-0.6701809925303942</v>
      </c>
      <c r="H385" s="54">
        <v>0.29740624992746806</v>
      </c>
      <c r="I385" s="54">
        <v>0.13640150582471561</v>
      </c>
      <c r="J385" s="54">
        <v>-0.2637367885597755</v>
      </c>
      <c r="K385" s="54">
        <v>-7.5757575757575843E-2</v>
      </c>
      <c r="L385" s="54">
        <v>0.15134787201120145</v>
      </c>
      <c r="M385" s="54">
        <v>-0.10053383419440004</v>
      </c>
      <c r="N385" s="54">
        <v>-1.1682684671680594E-2</v>
      </c>
      <c r="O385" s="54">
        <v>-0.1636332720749108</v>
      </c>
      <c r="P385" s="54">
        <v>-0.49083870851399447</v>
      </c>
      <c r="Q385" s="54">
        <v>0.42657457378964486</v>
      </c>
      <c r="R385" s="54">
        <v>1.6672491335312897E-2</v>
      </c>
      <c r="S385" s="54">
        <v>-0.18056222282693313</v>
      </c>
      <c r="T385" s="54">
        <v>0.22830574403311513</v>
      </c>
      <c r="U385" s="54">
        <v>-0.55727300318984574</v>
      </c>
      <c r="V385" s="54">
        <v>-0.3023385083366536</v>
      </c>
      <c r="W385" s="54">
        <v>-0.24548193174410163</v>
      </c>
    </row>
    <row r="386" spans="3:23" x14ac:dyDescent="0.25">
      <c r="C386" s="52">
        <v>1</v>
      </c>
      <c r="D386" s="55">
        <v>-0.33035201836617561</v>
      </c>
      <c r="E386" s="55">
        <v>-0.33865148269252454</v>
      </c>
      <c r="F386" s="55">
        <v>-0.37077890257937501</v>
      </c>
      <c r="G386" s="55">
        <v>-0.69726006131643625</v>
      </c>
      <c r="H386" s="55">
        <v>0.53019065741059912</v>
      </c>
      <c r="I386" s="55">
        <v>0.38156668332818405</v>
      </c>
      <c r="J386" s="55">
        <v>-0.40239693130759197</v>
      </c>
      <c r="K386" s="55">
        <v>-0.39030612244897961</v>
      </c>
      <c r="L386" s="55">
        <v>-0.16493263518758766</v>
      </c>
      <c r="M386" s="55">
        <v>-0.28007058117213934</v>
      </c>
      <c r="N386" s="55">
        <v>-0.22761285630732747</v>
      </c>
      <c r="O386" s="55">
        <v>-0.49997412732942714</v>
      </c>
      <c r="P386" s="55">
        <v>-0.6615955647999644</v>
      </c>
      <c r="Q386" s="55">
        <v>0.29576581190760914</v>
      </c>
      <c r="R386" s="55">
        <v>-7.5893734972413973E-2</v>
      </c>
      <c r="S386" s="55">
        <v>-0.54753794266629707</v>
      </c>
      <c r="T386" s="55">
        <v>0.67274578583195144</v>
      </c>
      <c r="U386" s="55">
        <v>-0.58393949921373856</v>
      </c>
      <c r="V386" s="55">
        <v>-0.4735065663430239</v>
      </c>
      <c r="W386" s="55">
        <v>-0.37466237922398793</v>
      </c>
    </row>
    <row r="387" spans="3:23" x14ac:dyDescent="0.25">
      <c r="C387" s="51">
        <v>1</v>
      </c>
      <c r="D387" s="54">
        <v>-0.32802718654981222</v>
      </c>
      <c r="E387" s="54">
        <v>-0.34403962001853566</v>
      </c>
      <c r="F387" s="54">
        <v>-0.34727939409443637</v>
      </c>
      <c r="G387" s="54">
        <v>-0.4659899759429349</v>
      </c>
      <c r="H387" s="54">
        <v>0.42686485698955973</v>
      </c>
      <c r="I387" s="54">
        <v>0.38089814762340524</v>
      </c>
      <c r="J387" s="54">
        <v>-0.37939093257544787</v>
      </c>
      <c r="K387" s="54">
        <v>-0.15977443609022557</v>
      </c>
      <c r="L387" s="54">
        <v>9.0557065944987039E-2</v>
      </c>
      <c r="M387" s="54">
        <v>-0.15102278320042928</v>
      </c>
      <c r="N387" s="54">
        <v>-6.2726989654919227E-2</v>
      </c>
      <c r="O387" s="54">
        <v>-0.47901010099781166</v>
      </c>
      <c r="P387" s="54">
        <v>-0.5259951092845585</v>
      </c>
      <c r="Q387" s="54">
        <v>0.5355439762412203</v>
      </c>
      <c r="R387" s="54">
        <v>-0.47420873660223306</v>
      </c>
      <c r="S387" s="54">
        <v>-0.28440995574843486</v>
      </c>
      <c r="T387" s="54">
        <v>0.47133211879481646</v>
      </c>
      <c r="U387" s="54">
        <v>-0.64043264718778325</v>
      </c>
      <c r="V387" s="54">
        <v>-0.43910255838614176</v>
      </c>
      <c r="W387" s="54">
        <v>-0.37333661574955818</v>
      </c>
    </row>
    <row r="388" spans="3:23" x14ac:dyDescent="0.25">
      <c r="C388" s="52">
        <v>1</v>
      </c>
      <c r="D388" s="55">
        <v>-0.29634684865515859</v>
      </c>
      <c r="E388" s="55">
        <v>-0.30408719346049046</v>
      </c>
      <c r="F388" s="55">
        <v>-0.3347457825771013</v>
      </c>
      <c r="G388" s="55">
        <v>-0.46078041692425453</v>
      </c>
      <c r="H388" s="55">
        <v>0.3975327882098626</v>
      </c>
      <c r="I388" s="55">
        <v>0.28662810847618136</v>
      </c>
      <c r="J388" s="55">
        <v>-0.37117186507791899</v>
      </c>
      <c r="K388" s="55">
        <v>-0.1187969924812031</v>
      </c>
      <c r="L388" s="55">
        <v>0.11256045679633395</v>
      </c>
      <c r="M388" s="55">
        <v>-0.10084751566961106</v>
      </c>
      <c r="N388" s="55">
        <v>-1.3341650566625576E-2</v>
      </c>
      <c r="O388" s="55">
        <v>-0.33636543471935382</v>
      </c>
      <c r="P388" s="55">
        <v>-0.29713275970267616</v>
      </c>
      <c r="Q388" s="55">
        <v>0.62855181126394699</v>
      </c>
      <c r="R388" s="55">
        <v>-0.6642862539750084</v>
      </c>
      <c r="S388" s="55">
        <v>-0.29225952511523595</v>
      </c>
      <c r="T388" s="55">
        <v>0.61602526942129088</v>
      </c>
      <c r="U388" s="55">
        <v>-0.69368423227521725</v>
      </c>
      <c r="V388" s="55">
        <v>-0.43148622914662199</v>
      </c>
      <c r="W388" s="55">
        <v>-0.33881292534593793</v>
      </c>
    </row>
    <row r="389" spans="3:23" x14ac:dyDescent="0.25">
      <c r="C389" s="51">
        <v>1</v>
      </c>
      <c r="D389" s="54">
        <v>-0.26692422818558342</v>
      </c>
      <c r="E389" s="54">
        <v>-0.2721135585466945</v>
      </c>
      <c r="F389" s="54">
        <v>-0.31950090677844495</v>
      </c>
      <c r="G389" s="54">
        <v>-0.50265404068570763</v>
      </c>
      <c r="H389" s="54">
        <v>0.33833787648383651</v>
      </c>
      <c r="I389" s="54">
        <v>0.48360208407106187</v>
      </c>
      <c r="J389" s="54">
        <v>-0.3280628071267892</v>
      </c>
      <c r="K389" s="54">
        <v>-5.1079976649153619E-2</v>
      </c>
      <c r="L389" s="54">
        <v>0.20331805791607724</v>
      </c>
      <c r="M389" s="54">
        <v>-4.0853615881649603E-2</v>
      </c>
      <c r="N389" s="54">
        <v>4.2605989752835242E-2</v>
      </c>
      <c r="O389" s="54">
        <v>-3.7714455574970697E-2</v>
      </c>
      <c r="P389" s="54">
        <v>-0.25413656012955371</v>
      </c>
      <c r="Q389" s="54">
        <v>0.2333407842910796</v>
      </c>
      <c r="R389" s="54">
        <v>-1.4645483474608929E-3</v>
      </c>
      <c r="S389" s="54">
        <v>-0.28889020721661429</v>
      </c>
      <c r="T389" s="54">
        <v>0.56323212262295075</v>
      </c>
      <c r="U389" s="54">
        <v>-0.61538262145602196</v>
      </c>
      <c r="V389" s="54">
        <v>-0.37087871120369348</v>
      </c>
      <c r="W389" s="54">
        <v>-0.29602316151557589</v>
      </c>
    </row>
    <row r="390" spans="3:23" x14ac:dyDescent="0.25">
      <c r="C390" s="52">
        <v>1</v>
      </c>
      <c r="D390" s="55">
        <v>-0.27412003038743982</v>
      </c>
      <c r="E390" s="55">
        <v>-0.28243558822403425</v>
      </c>
      <c r="F390" s="55">
        <v>-0.3430380785067958</v>
      </c>
      <c r="G390" s="55">
        <v>-0.53212668172140676</v>
      </c>
      <c r="H390" s="55">
        <v>0.32742979826290275</v>
      </c>
      <c r="I390" s="55">
        <v>0.48475849139359678</v>
      </c>
      <c r="J390" s="55">
        <v>-0.33642408006796476</v>
      </c>
      <c r="K390" s="55">
        <v>-3.9199783725331241E-2</v>
      </c>
      <c r="L390" s="55">
        <v>0.248418687069036</v>
      </c>
      <c r="M390" s="55">
        <v>4.9222172937362554E-3</v>
      </c>
      <c r="N390" s="55">
        <v>9.3688010588257417E-2</v>
      </c>
      <c r="O390" s="55">
        <v>-7.4898719749552978E-2</v>
      </c>
      <c r="P390" s="55">
        <v>-0.21342486559479051</v>
      </c>
      <c r="Q390" s="55">
        <v>0.56646878473419193</v>
      </c>
      <c r="R390" s="55">
        <v>4.0819152554969059E-3</v>
      </c>
      <c r="S390" s="55">
        <v>-0.18330447311367756</v>
      </c>
      <c r="T390" s="55">
        <v>0.47799728250157875</v>
      </c>
      <c r="U390" s="55">
        <v>-0.75459922675467883</v>
      </c>
      <c r="V390" s="55">
        <v>-0.3896006742349728</v>
      </c>
      <c r="W390" s="55">
        <v>-0.30083711155364529</v>
      </c>
    </row>
    <row r="391" spans="3:23" x14ac:dyDescent="0.25">
      <c r="C391" s="51">
        <v>1</v>
      </c>
      <c r="D391" s="54">
        <v>-0.28782731776362347</v>
      </c>
      <c r="E391" s="54">
        <v>-0.3134020618556701</v>
      </c>
      <c r="F391" s="54">
        <v>-0.35226328777258015</v>
      </c>
      <c r="G391" s="54">
        <v>-9.3947803757043521E-2</v>
      </c>
      <c r="H391" s="54">
        <v>0.36840579998299028</v>
      </c>
      <c r="I391" s="54">
        <v>0.41732499029341702</v>
      </c>
      <c r="J391" s="54">
        <v>-0.31679489087321089</v>
      </c>
      <c r="K391" s="54">
        <v>-7.3684210526315713E-2</v>
      </c>
      <c r="L391" s="54">
        <v>0.13940821641136841</v>
      </c>
      <c r="M391" s="54">
        <v>-2.1377148621634579E-2</v>
      </c>
      <c r="N391" s="54">
        <v>6.7668212445949255E-2</v>
      </c>
      <c r="O391" s="54">
        <v>-0.21899378632275687</v>
      </c>
      <c r="P391" s="54">
        <v>-0.26086138411679277</v>
      </c>
      <c r="Q391" s="54">
        <v>0.65283977193777165</v>
      </c>
      <c r="R391" s="54">
        <v>5.9407208675799829E-2</v>
      </c>
      <c r="S391" s="54">
        <v>-9.3519228332659132E-2</v>
      </c>
      <c r="T391" s="54">
        <v>0.14153557074634884</v>
      </c>
      <c r="U391" s="54">
        <v>-0.63039695927487405</v>
      </c>
      <c r="V391" s="54">
        <v>-0.37933430372289595</v>
      </c>
      <c r="W391" s="54">
        <v>-0.30966318200679849</v>
      </c>
    </row>
    <row r="392" spans="3:23" x14ac:dyDescent="0.25">
      <c r="C392" s="52">
        <v>1</v>
      </c>
      <c r="D392" s="55">
        <v>-0.3004680771391125</v>
      </c>
      <c r="E392" s="55">
        <v>-0.3220650830701634</v>
      </c>
      <c r="F392" s="55">
        <v>-0.37345773716484304</v>
      </c>
      <c r="G392" s="55">
        <v>-0.5340232934085708</v>
      </c>
      <c r="H392" s="55">
        <v>0.37796528631416992</v>
      </c>
      <c r="I392" s="55">
        <v>0.27887225646544672</v>
      </c>
      <c r="J392" s="55">
        <v>-0.36218985272647858</v>
      </c>
      <c r="K392" s="55">
        <v>-0.15555555555555545</v>
      </c>
      <c r="L392" s="55">
        <v>0.21431168093507183</v>
      </c>
      <c r="M392" s="55">
        <v>-0.10983364915606904</v>
      </c>
      <c r="N392" s="55">
        <v>-4.6168378719660084E-2</v>
      </c>
      <c r="O392" s="55">
        <v>-0.22615991018437875</v>
      </c>
      <c r="P392" s="55">
        <v>-0.28569149693837748</v>
      </c>
      <c r="Q392" s="55">
        <v>0.53137244165873787</v>
      </c>
      <c r="R392" s="55">
        <v>4.159095753333502E-2</v>
      </c>
      <c r="S392" s="55">
        <v>-0.38827605981281532</v>
      </c>
      <c r="T392" s="55">
        <v>0.6192852735701927</v>
      </c>
      <c r="U392" s="55">
        <v>-0.68122467422662225</v>
      </c>
      <c r="V392" s="55">
        <v>-0.41378489039110689</v>
      </c>
      <c r="W392" s="55">
        <v>-0.36134917469062383</v>
      </c>
    </row>
    <row r="393" spans="3:23" x14ac:dyDescent="0.25">
      <c r="C393" s="51">
        <v>1</v>
      </c>
      <c r="D393" s="54">
        <v>-0.38712249108985181</v>
      </c>
      <c r="E393" s="54">
        <v>-0.42003650659926989</v>
      </c>
      <c r="F393" s="54">
        <v>-0.49040284905236037</v>
      </c>
      <c r="G393" s="54">
        <v>-0.64699571543507373</v>
      </c>
      <c r="H393" s="54">
        <v>0.49250471045864463</v>
      </c>
      <c r="I393" s="54">
        <v>0.43246100276719895</v>
      </c>
      <c r="J393" s="54">
        <v>-0.45515434823934359</v>
      </c>
      <c r="K393" s="54">
        <v>-0.46296296296296297</v>
      </c>
      <c r="L393" s="54">
        <v>-1.4354722389835893E-2</v>
      </c>
      <c r="M393" s="54">
        <v>-0.37890599407078612</v>
      </c>
      <c r="N393" s="54">
        <v>-0.35907381768154506</v>
      </c>
      <c r="O393" s="54">
        <v>-0.52261767642011325</v>
      </c>
      <c r="P393" s="54">
        <v>-0.42724175736910092</v>
      </c>
      <c r="Q393" s="54">
        <v>0.66899450294779328</v>
      </c>
      <c r="R393" s="54">
        <v>-0.62831291896882613</v>
      </c>
      <c r="S393" s="54">
        <v>-0.54789807171268801</v>
      </c>
      <c r="T393" s="54">
        <v>0.68973697073973572</v>
      </c>
      <c r="U393" s="54">
        <v>-0.64402386018514124</v>
      </c>
      <c r="V393" s="54">
        <v>-0.54065393856959287</v>
      </c>
      <c r="W393" s="54">
        <v>-0.44014079221943703</v>
      </c>
    </row>
    <row r="394" spans="3:23" x14ac:dyDescent="0.25">
      <c r="C394" s="52">
        <v>1</v>
      </c>
      <c r="D394" s="55">
        <v>-0.53140454995054409</v>
      </c>
      <c r="E394" s="55">
        <v>-0.55148317170564742</v>
      </c>
      <c r="F394" s="55">
        <v>-0.64073892173648794</v>
      </c>
      <c r="G394" s="55">
        <v>-0.6075159858337027</v>
      </c>
      <c r="H394" s="55">
        <v>0.56961733406080517</v>
      </c>
      <c r="I394" s="55">
        <v>0.47109577818944598</v>
      </c>
      <c r="J394" s="55">
        <v>-0.58234542470563266</v>
      </c>
      <c r="K394" s="55">
        <v>-0.66255144032921798</v>
      </c>
      <c r="L394" s="55">
        <v>-0.51047460808046574</v>
      </c>
      <c r="M394" s="55">
        <v>-0.58283224130768307</v>
      </c>
      <c r="N394" s="55">
        <v>-0.59561653080550192</v>
      </c>
      <c r="O394" s="55">
        <v>-0.48241126770017345</v>
      </c>
      <c r="P394" s="55">
        <v>-0.42027514591630483</v>
      </c>
      <c r="Q394" s="55">
        <v>0.51241750196626479</v>
      </c>
      <c r="R394" s="55">
        <v>-0.60931963461458827</v>
      </c>
      <c r="S394" s="55">
        <v>-0.62769725371127094</v>
      </c>
      <c r="T394" s="55">
        <v>0.66093660419550859</v>
      </c>
      <c r="U394" s="55">
        <v>-0.60051523954472175</v>
      </c>
      <c r="V394" s="55">
        <v>-0.64571404602186333</v>
      </c>
      <c r="W394" s="55">
        <v>-0.55264097295297321</v>
      </c>
    </row>
    <row r="395" spans="3:23" x14ac:dyDescent="0.25">
      <c r="C395" s="51">
        <v>1</v>
      </c>
      <c r="D395" s="54">
        <v>-0.32306547619047621</v>
      </c>
      <c r="E395" s="54">
        <v>-0.33331422839948416</v>
      </c>
      <c r="F395" s="54">
        <v>-0.35773506922917947</v>
      </c>
      <c r="G395" s="54">
        <v>-0.55678214981478247</v>
      </c>
      <c r="H395" s="54">
        <v>0.43096517912721422</v>
      </c>
      <c r="I395" s="54">
        <v>0.55274554408919019</v>
      </c>
      <c r="J395" s="54">
        <v>-0.34145625626434478</v>
      </c>
      <c r="K395" s="54">
        <v>-0.25299145299145293</v>
      </c>
      <c r="L395" s="54">
        <v>-8.6056169584806053E-2</v>
      </c>
      <c r="M395" s="54">
        <v>-0.21330425619072763</v>
      </c>
      <c r="N395" s="54">
        <v>-0.13884655940165405</v>
      </c>
      <c r="O395" s="54">
        <v>-0.25907725634508666</v>
      </c>
      <c r="P395" s="54">
        <v>-0.34296295664834392</v>
      </c>
      <c r="Q395" s="54">
        <v>0.50811720940620364</v>
      </c>
      <c r="R395" s="54">
        <v>-0.54000767197697197</v>
      </c>
      <c r="S395" s="54">
        <v>-0.20429346140451279</v>
      </c>
      <c r="T395" s="54">
        <v>0.25244925984714583</v>
      </c>
      <c r="U395" s="54">
        <v>-0.32626012272727067</v>
      </c>
      <c r="V395" s="54">
        <v>-0.38715130447416529</v>
      </c>
      <c r="W395" s="54">
        <v>-0.31272138538252142</v>
      </c>
    </row>
    <row r="396" spans="3:23" x14ac:dyDescent="0.25">
      <c r="C396" s="52">
        <v>1</v>
      </c>
      <c r="D396" s="55">
        <v>-0.33150643221435644</v>
      </c>
      <c r="E396" s="55">
        <v>-0.33226252621246599</v>
      </c>
      <c r="F396" s="55">
        <v>-0.32908818679690582</v>
      </c>
      <c r="G396" s="55">
        <v>-0.4446910922023406</v>
      </c>
      <c r="H396" s="55">
        <v>0.36023236282194837</v>
      </c>
      <c r="I396" s="55">
        <v>0.42104998791104087</v>
      </c>
      <c r="J396" s="55">
        <v>-0.32089552279700112</v>
      </c>
      <c r="K396" s="55">
        <v>-0.35842293906810047</v>
      </c>
      <c r="L396" s="55">
        <v>-0.49271410953576528</v>
      </c>
      <c r="M396" s="55">
        <v>-0.27464968155558728</v>
      </c>
      <c r="N396" s="55">
        <v>-0.25085950871961438</v>
      </c>
      <c r="O396" s="55">
        <v>-9.8056534022973818E-2</v>
      </c>
      <c r="P396" s="55">
        <v>-0.44112692910881407</v>
      </c>
      <c r="Q396" s="55">
        <v>0.12212471344759927</v>
      </c>
      <c r="R396" s="55">
        <v>-0.30371047440084825</v>
      </c>
      <c r="S396" s="55">
        <v>-0.16025688564492219</v>
      </c>
      <c r="T396" s="55">
        <v>0.13657870613848738</v>
      </c>
      <c r="U396" s="55">
        <v>-0.19302580572419395</v>
      </c>
      <c r="V396" s="55">
        <v>-0.32695133392284137</v>
      </c>
      <c r="W396" s="55">
        <v>-0.32158007631637836</v>
      </c>
    </row>
    <row r="397" spans="3:23" x14ac:dyDescent="0.25">
      <c r="C397" s="51">
        <v>1</v>
      </c>
      <c r="D397" s="54">
        <v>-0.25131982811540821</v>
      </c>
      <c r="E397" s="54">
        <v>-0.25077213452299246</v>
      </c>
      <c r="F397" s="54">
        <v>-0.25346806832581992</v>
      </c>
      <c r="G397" s="54">
        <v>-0.61244168088052131</v>
      </c>
      <c r="H397" s="54">
        <v>0.23614863245223963</v>
      </c>
      <c r="I397" s="54">
        <v>0.2332460830177473</v>
      </c>
      <c r="J397" s="54">
        <v>-0.25799313733798535</v>
      </c>
      <c r="K397" s="54">
        <v>-0.29782608695652174</v>
      </c>
      <c r="L397" s="54">
        <v>-0.1619547751100705</v>
      </c>
      <c r="M397" s="54">
        <v>-0.27994481616837869</v>
      </c>
      <c r="N397" s="54">
        <v>-0.29413502626743326</v>
      </c>
      <c r="O397" s="54">
        <v>-0.43007208813534276</v>
      </c>
      <c r="P397" s="54">
        <v>-0.45913155926451321</v>
      </c>
      <c r="Q397" s="54">
        <v>0.50740471728379499</v>
      </c>
      <c r="R397" s="54">
        <v>-0.38897276410491871</v>
      </c>
      <c r="S397" s="54">
        <v>-0.34718203073921033</v>
      </c>
      <c r="T397" s="54">
        <v>0.42336604266771838</v>
      </c>
      <c r="U397" s="54">
        <v>-0.15915589257601331</v>
      </c>
      <c r="V397" s="54">
        <v>-0.25850934825208405</v>
      </c>
      <c r="W397" s="54">
        <v>-0.25087217208321139</v>
      </c>
    </row>
    <row r="398" spans="3:23" x14ac:dyDescent="0.25">
      <c r="C398" s="52">
        <v>1</v>
      </c>
      <c r="D398" s="55">
        <v>-0.25125974805038992</v>
      </c>
      <c r="E398" s="55">
        <v>-0.25074076626240355</v>
      </c>
      <c r="F398" s="55">
        <v>-0.25336702022465163</v>
      </c>
      <c r="G398" s="55">
        <v>-0.59927640669850302</v>
      </c>
      <c r="H398" s="55">
        <v>0.21112000964785937</v>
      </c>
      <c r="I398" s="55">
        <v>0.25720056946628628</v>
      </c>
      <c r="J398" s="55">
        <v>-0.25733740633119645</v>
      </c>
      <c r="K398" s="55">
        <v>-0.15646258503401361</v>
      </c>
      <c r="L398" s="55">
        <v>-1.0057562149296049E-2</v>
      </c>
      <c r="M398" s="55">
        <v>-0.21335521218644035</v>
      </c>
      <c r="N398" s="55">
        <v>-0.16042694084085735</v>
      </c>
      <c r="O398" s="55">
        <v>-0.17585729665514402</v>
      </c>
      <c r="P398" s="55">
        <v>-0.23945449001919719</v>
      </c>
      <c r="Q398" s="55">
        <v>0.50315702456468148</v>
      </c>
      <c r="R398" s="55">
        <v>-0.53302662401701106</v>
      </c>
      <c r="S398" s="55">
        <v>-0.23646225975799068</v>
      </c>
      <c r="T398" s="55">
        <v>0.3005532323337346</v>
      </c>
      <c r="U398" s="55">
        <v>-0.43972457218623007</v>
      </c>
      <c r="V398" s="55">
        <v>-0.25793645758604611</v>
      </c>
      <c r="W398" s="55">
        <v>-0.2512582571167154</v>
      </c>
    </row>
    <row r="399" spans="3:23" x14ac:dyDescent="0.25">
      <c r="C399" s="51">
        <v>1</v>
      </c>
      <c r="D399" s="54">
        <v>-0.25154375964849779</v>
      </c>
      <c r="E399" s="54">
        <v>-0.25102430555555555</v>
      </c>
      <c r="F399" s="54">
        <v>-0.25477808561565135</v>
      </c>
      <c r="G399" s="54">
        <v>-0.49730976733160459</v>
      </c>
      <c r="H399" s="54">
        <v>0.26471586164547783</v>
      </c>
      <c r="I399" s="54">
        <v>0.32887942458667296</v>
      </c>
      <c r="J399" s="54">
        <v>-0.25926739016017908</v>
      </c>
      <c r="K399" s="54">
        <v>-0.15371621621621623</v>
      </c>
      <c r="L399" s="54">
        <v>-3.6868079130999683E-3</v>
      </c>
      <c r="M399" s="54">
        <v>-0.20127456133477645</v>
      </c>
      <c r="N399" s="54">
        <v>-0.13903057265163915</v>
      </c>
      <c r="O399" s="54">
        <v>-9.1055513562686236E-2</v>
      </c>
      <c r="P399" s="54">
        <v>-0.43347502995788068</v>
      </c>
      <c r="Q399" s="54">
        <v>0.60159767015612231</v>
      </c>
      <c r="R399" s="54">
        <v>-0.50164574926791827</v>
      </c>
      <c r="S399" s="54">
        <v>-0.15691642900223765</v>
      </c>
      <c r="T399" s="54">
        <v>0.36371094034846924</v>
      </c>
      <c r="U399" s="54">
        <v>-0.37179182947409417</v>
      </c>
      <c r="V399" s="54">
        <v>-0.25962560333516155</v>
      </c>
      <c r="W399" s="54">
        <v>-0.25324717080155823</v>
      </c>
    </row>
    <row r="400" spans="3:23" x14ac:dyDescent="0.25">
      <c r="C400" s="52">
        <v>1</v>
      </c>
      <c r="D400" s="55">
        <v>-0.61835184102863827</v>
      </c>
      <c r="E400" s="55">
        <v>-0.64781863714248056</v>
      </c>
      <c r="F400" s="55">
        <v>-0.64486092306230547</v>
      </c>
      <c r="G400" s="55">
        <v>-0.32935625965196308</v>
      </c>
      <c r="H400" s="55">
        <v>0.52982244856734584</v>
      </c>
      <c r="I400" s="55">
        <v>0.50207156308851231</v>
      </c>
      <c r="J400" s="55">
        <v>-0.63761894137222519</v>
      </c>
      <c r="K400" s="55">
        <v>-0.17647058823529413</v>
      </c>
      <c r="L400" s="55">
        <v>0.44862046836777547</v>
      </c>
      <c r="M400" s="55">
        <v>-1.2158293269307332E-3</v>
      </c>
      <c r="N400" s="55">
        <v>4.353449907427525E-2</v>
      </c>
      <c r="O400" s="55">
        <v>-0.48842028029289469</v>
      </c>
      <c r="P400" s="55">
        <v>-0.55684299863966824</v>
      </c>
      <c r="Q400" s="55">
        <v>0.53840859498673088</v>
      </c>
      <c r="R400" s="55">
        <v>-0.58055009315614181</v>
      </c>
      <c r="S400" s="55">
        <v>-0.57039590070701285</v>
      </c>
      <c r="T400" s="55">
        <v>0.65527555590112097</v>
      </c>
      <c r="U400" s="55">
        <v>-0.48899300090343073</v>
      </c>
      <c r="V400" s="55">
        <v>-0.51994742275753514</v>
      </c>
      <c r="W400" s="55">
        <v>-0.47051992889400085</v>
      </c>
    </row>
    <row r="401" spans="3:23" x14ac:dyDescent="0.25">
      <c r="C401" s="51">
        <v>1</v>
      </c>
      <c r="D401" s="54">
        <v>-0.62930700735578793</v>
      </c>
      <c r="E401" s="54">
        <v>-0.64126370083816897</v>
      </c>
      <c r="F401" s="54">
        <v>-0.65383163457908644</v>
      </c>
      <c r="G401" s="54">
        <v>-0.36569399704843186</v>
      </c>
      <c r="H401" s="54">
        <v>0.53545009114950082</v>
      </c>
      <c r="I401" s="54">
        <v>0.49170444199151891</v>
      </c>
      <c r="J401" s="54">
        <v>-0.64431478618234006</v>
      </c>
      <c r="K401" s="54">
        <v>3.2520325203251918E-2</v>
      </c>
      <c r="L401" s="54">
        <v>0.48943559086053412</v>
      </c>
      <c r="M401" s="54">
        <v>0.10078695418509669</v>
      </c>
      <c r="N401" s="54">
        <v>0.14060260086653487</v>
      </c>
      <c r="O401" s="54">
        <v>-0.36806217115155648</v>
      </c>
      <c r="P401" s="54">
        <v>-0.4374224919841484</v>
      </c>
      <c r="Q401" s="54">
        <v>0.55772599555504621</v>
      </c>
      <c r="R401" s="54">
        <v>-0.59376923030978623</v>
      </c>
      <c r="S401" s="54">
        <v>-0.55935371957958413</v>
      </c>
      <c r="T401" s="54">
        <v>0.64883280258143394</v>
      </c>
      <c r="U401" s="54">
        <v>-0.48808626947804945</v>
      </c>
      <c r="V401" s="54">
        <v>-0.52217627818503609</v>
      </c>
      <c r="W401" s="54">
        <v>-0.4654424881531582</v>
      </c>
    </row>
    <row r="402" spans="3:23" x14ac:dyDescent="0.25">
      <c r="C402" s="52">
        <v>1</v>
      </c>
      <c r="D402" s="55">
        <v>-0.64193236714975843</v>
      </c>
      <c r="E402" s="55">
        <v>-0.62771203155818533</v>
      </c>
      <c r="F402" s="55">
        <v>-0.63936422747445554</v>
      </c>
      <c r="G402" s="55">
        <v>-0.43451548585645688</v>
      </c>
      <c r="H402" s="55">
        <v>0.53871240813596866</v>
      </c>
      <c r="I402" s="55">
        <v>0.52121030282420056</v>
      </c>
      <c r="J402" s="55">
        <v>-0.65179715059182086</v>
      </c>
      <c r="K402" s="55">
        <v>-0.33333333333333348</v>
      </c>
      <c r="L402" s="55">
        <v>7.2941179382933069E-2</v>
      </c>
      <c r="M402" s="55">
        <v>-8.8016891648216078E-2</v>
      </c>
      <c r="N402" s="55">
        <v>-4.1021071227991958E-2</v>
      </c>
      <c r="O402" s="55">
        <v>-0.41727756377680081</v>
      </c>
      <c r="P402" s="55">
        <v>-0.52761530733238249</v>
      </c>
      <c r="Q402" s="55">
        <v>0.41648895885507137</v>
      </c>
      <c r="R402" s="55">
        <v>-0.53965048952580474</v>
      </c>
      <c r="S402" s="55">
        <v>-0.55232654157940897</v>
      </c>
      <c r="T402" s="55">
        <v>0.64554640433537835</v>
      </c>
      <c r="U402" s="55">
        <v>-0.46410234675240974</v>
      </c>
      <c r="V402" s="55">
        <v>-0.52361271642960383</v>
      </c>
      <c r="W402" s="55">
        <v>-0.4557246256924965</v>
      </c>
    </row>
    <row r="403" spans="3:23" x14ac:dyDescent="0.25">
      <c r="C403" s="51">
        <v>1</v>
      </c>
      <c r="D403" s="54">
        <v>-0.64347326049453712</v>
      </c>
      <c r="E403" s="54">
        <v>-0.62292664946553633</v>
      </c>
      <c r="F403" s="54">
        <v>-0.65665104738593605</v>
      </c>
      <c r="G403" s="54">
        <v>-0.3832667749864383</v>
      </c>
      <c r="H403" s="54">
        <v>0.52246689407937519</v>
      </c>
      <c r="I403" s="54">
        <v>0.49177628688887504</v>
      </c>
      <c r="J403" s="54">
        <v>-0.65291343768601395</v>
      </c>
      <c r="K403" s="54">
        <v>-0.33333333333333348</v>
      </c>
      <c r="L403" s="54">
        <v>0.29215572036262261</v>
      </c>
      <c r="M403" s="54">
        <v>-0.16851282810280585</v>
      </c>
      <c r="N403" s="54">
        <v>-0.13002250015586028</v>
      </c>
      <c r="O403" s="54">
        <v>-0.41351374797723794</v>
      </c>
      <c r="P403" s="54">
        <v>-0.55214231548943571</v>
      </c>
      <c r="Q403" s="54">
        <v>0.47799405773379561</v>
      </c>
      <c r="R403" s="54">
        <v>-0.587504018398044</v>
      </c>
      <c r="S403" s="54">
        <v>-0.55905002328348818</v>
      </c>
      <c r="T403" s="54">
        <v>0.64611424228076642</v>
      </c>
      <c r="U403" s="54">
        <v>-0.46488354433740586</v>
      </c>
      <c r="V403" s="54">
        <v>-0.52527484136233782</v>
      </c>
      <c r="W403" s="54">
        <v>-0.45796227480018498</v>
      </c>
    </row>
    <row r="404" spans="3:23" x14ac:dyDescent="0.25">
      <c r="C404" s="52">
        <v>1</v>
      </c>
      <c r="D404" s="55">
        <v>-0.65499805523142751</v>
      </c>
      <c r="E404" s="55">
        <v>-0.6130363036303631</v>
      </c>
      <c r="F404" s="55">
        <v>-0.66120797383385943</v>
      </c>
      <c r="G404" s="55">
        <v>-0.37182556860575378</v>
      </c>
      <c r="H404" s="55">
        <v>0.53624085974484403</v>
      </c>
      <c r="I404" s="55">
        <v>0.50349616778364792</v>
      </c>
      <c r="J404" s="55">
        <v>-0.65969133704214622</v>
      </c>
      <c r="K404" s="55">
        <v>-0.39523809523809511</v>
      </c>
      <c r="L404" s="55">
        <v>3.2136893149244568E-2</v>
      </c>
      <c r="M404" s="55">
        <v>-0.13084058379128513</v>
      </c>
      <c r="N404" s="55">
        <v>-9.4472851044810971E-2</v>
      </c>
      <c r="O404" s="55">
        <v>-0.48462640432516041</v>
      </c>
      <c r="P404" s="55">
        <v>-0.63872952669792804</v>
      </c>
      <c r="Q404" s="55">
        <v>0.37557524355378125</v>
      </c>
      <c r="R404" s="55">
        <v>-0.52654578071428615</v>
      </c>
      <c r="S404" s="55">
        <v>-0.56412105525417178</v>
      </c>
      <c r="T404" s="55">
        <v>0.63864967713169174</v>
      </c>
      <c r="U404" s="55">
        <v>-0.47066668414995766</v>
      </c>
      <c r="V404" s="55">
        <v>-0.52268860043414977</v>
      </c>
      <c r="W404" s="55">
        <v>-0.45284845595584688</v>
      </c>
    </row>
    <row r="405" spans="3:23" x14ac:dyDescent="0.25">
      <c r="C405" s="51">
        <v>1</v>
      </c>
      <c r="D405" s="54">
        <v>-0.66606023852840102</v>
      </c>
      <c r="E405" s="54">
        <v>-0.60286225402504467</v>
      </c>
      <c r="F405" s="54">
        <v>-0.66103659546282478</v>
      </c>
      <c r="G405" s="54">
        <v>-0.24594953138961631</v>
      </c>
      <c r="H405" s="54">
        <v>0.53845034442841089</v>
      </c>
      <c r="I405" s="54">
        <v>0.50714425337123192</v>
      </c>
      <c r="J405" s="54">
        <v>-0.66629252346838352</v>
      </c>
      <c r="K405" s="54">
        <v>-1.8181818181818181E-2</v>
      </c>
      <c r="L405" s="54">
        <v>0.37737413888469273</v>
      </c>
      <c r="M405" s="54">
        <v>0.22893382091901518</v>
      </c>
      <c r="N405" s="54">
        <v>0.24740650472146658</v>
      </c>
      <c r="O405" s="54">
        <v>-0.40630985646732415</v>
      </c>
      <c r="P405" s="54">
        <v>-0.53058864583831999</v>
      </c>
      <c r="Q405" s="54">
        <v>0.46937315211601482</v>
      </c>
      <c r="R405" s="54">
        <v>-0.54523252492937924</v>
      </c>
      <c r="S405" s="54">
        <v>-0.50872581910616554</v>
      </c>
      <c r="T405" s="54">
        <v>0.63628903748508248</v>
      </c>
      <c r="U405" s="54">
        <v>-0.45152596264258493</v>
      </c>
      <c r="V405" s="54">
        <v>-0.52090753147893187</v>
      </c>
      <c r="W405" s="54">
        <v>-0.44466235540531879</v>
      </c>
    </row>
    <row r="406" spans="3:23" x14ac:dyDescent="0.25">
      <c r="C406" s="52">
        <v>1</v>
      </c>
      <c r="D406" s="55">
        <v>-0.5</v>
      </c>
      <c r="E406" s="55">
        <v>-0.5</v>
      </c>
      <c r="F406" s="55">
        <v>-0.5</v>
      </c>
      <c r="G406" s="55">
        <v>-0.5</v>
      </c>
      <c r="H406" s="55">
        <v>0.49999999999999994</v>
      </c>
      <c r="I406" s="55">
        <v>0.5</v>
      </c>
      <c r="J406" s="55">
        <v>-0.5</v>
      </c>
      <c r="K406" s="55">
        <v>-0.5</v>
      </c>
      <c r="L406" s="55">
        <v>0.49999999999999967</v>
      </c>
      <c r="M406" s="55">
        <v>0.5</v>
      </c>
      <c r="N406" s="55">
        <v>0.5</v>
      </c>
      <c r="O406" s="55">
        <v>-0.5</v>
      </c>
      <c r="P406" s="55">
        <v>-0.49999999999999989</v>
      </c>
      <c r="Q406" s="55">
        <v>0.5</v>
      </c>
      <c r="R406" s="55">
        <v>-0.49999999999999906</v>
      </c>
      <c r="S406" s="55">
        <v>-0.5</v>
      </c>
      <c r="T406" s="55">
        <v>0.5</v>
      </c>
      <c r="U406" s="55">
        <v>-0.5</v>
      </c>
      <c r="V406" s="55">
        <v>-0.5</v>
      </c>
      <c r="W406" s="55">
        <v>-0.5</v>
      </c>
    </row>
    <row r="407" spans="3:23" x14ac:dyDescent="0.25">
      <c r="C407" s="51">
        <v>1</v>
      </c>
      <c r="D407" s="54">
        <v>-0.5</v>
      </c>
      <c r="E407" s="54">
        <v>-0.5</v>
      </c>
      <c r="F407" s="54">
        <v>-0.5</v>
      </c>
      <c r="G407" s="54">
        <v>-0.50000000000000011</v>
      </c>
      <c r="H407" s="54">
        <v>0.49999999999999989</v>
      </c>
      <c r="I407" s="54">
        <v>0.49999999999999994</v>
      </c>
      <c r="J407" s="54">
        <v>-0.49999999999999994</v>
      </c>
      <c r="K407" s="54">
        <v>-0.5</v>
      </c>
      <c r="L407" s="54">
        <v>0.50000000000000033</v>
      </c>
      <c r="M407" s="54">
        <v>0.49999999999999983</v>
      </c>
      <c r="N407" s="54">
        <v>0.49999999999999956</v>
      </c>
      <c r="O407" s="54">
        <v>-0.50000000000000011</v>
      </c>
      <c r="P407" s="54">
        <v>-0.50000000000000011</v>
      </c>
      <c r="Q407" s="54">
        <v>0.5</v>
      </c>
      <c r="R407" s="54">
        <v>-0.49999999999999867</v>
      </c>
      <c r="S407" s="54">
        <v>-0.5</v>
      </c>
      <c r="T407" s="54">
        <v>0.5</v>
      </c>
      <c r="U407" s="54">
        <v>-0.49999999999999994</v>
      </c>
      <c r="V407" s="54">
        <v>-0.49999999999999989</v>
      </c>
      <c r="W407" s="54">
        <v>-0.50000000000000011</v>
      </c>
    </row>
    <row r="408" spans="3:23" x14ac:dyDescent="0.25">
      <c r="C408" s="52">
        <v>1</v>
      </c>
      <c r="D408" s="55">
        <v>-0.5</v>
      </c>
      <c r="E408" s="55">
        <v>-0.5</v>
      </c>
      <c r="F408" s="55">
        <v>-0.50000000000000011</v>
      </c>
      <c r="G408" s="55">
        <v>-0.5</v>
      </c>
      <c r="H408" s="55">
        <v>0.5</v>
      </c>
      <c r="I408" s="55">
        <v>0.5</v>
      </c>
      <c r="J408" s="55">
        <v>-0.50000000000000011</v>
      </c>
      <c r="K408" s="55">
        <v>-0.5</v>
      </c>
      <c r="L408" s="55">
        <v>0.5</v>
      </c>
      <c r="M408" s="55">
        <v>-0.5</v>
      </c>
      <c r="N408" s="55">
        <v>-0.49999999999999661</v>
      </c>
      <c r="O408" s="55">
        <v>-0.5</v>
      </c>
      <c r="P408" s="55">
        <v>-0.49999999999999989</v>
      </c>
      <c r="Q408" s="55">
        <v>0.5</v>
      </c>
      <c r="R408" s="55">
        <v>-0.5</v>
      </c>
      <c r="S408" s="55">
        <v>-0.49999999999999961</v>
      </c>
      <c r="T408" s="55">
        <v>0.5</v>
      </c>
      <c r="U408" s="55">
        <v>-0.5</v>
      </c>
      <c r="V408" s="55">
        <v>-0.49999999999999989</v>
      </c>
      <c r="W408" s="55">
        <v>-0.5</v>
      </c>
    </row>
    <row r="409" spans="3:23" x14ac:dyDescent="0.25">
      <c r="C409" s="51">
        <v>1</v>
      </c>
      <c r="D409" s="54">
        <v>-0.5</v>
      </c>
      <c r="E409" s="54">
        <v>-0.5</v>
      </c>
      <c r="F409" s="54">
        <v>-0.5</v>
      </c>
      <c r="G409" s="54">
        <v>-0.5</v>
      </c>
      <c r="H409" s="54">
        <v>0.49999999999999989</v>
      </c>
      <c r="I409" s="54">
        <v>0.5</v>
      </c>
      <c r="J409" s="54">
        <v>-0.5</v>
      </c>
      <c r="K409" s="54">
        <v>-0.5</v>
      </c>
      <c r="L409" s="54">
        <v>0.50000000000000044</v>
      </c>
      <c r="M409" s="54">
        <v>-0.50000000000000022</v>
      </c>
      <c r="N409" s="54">
        <v>-0.49999999999999933</v>
      </c>
      <c r="O409" s="54">
        <v>-0.5</v>
      </c>
      <c r="P409" s="54">
        <v>-0.50000000000000011</v>
      </c>
      <c r="Q409" s="54">
        <v>0.5</v>
      </c>
      <c r="R409" s="54">
        <v>-0.5</v>
      </c>
      <c r="S409" s="54">
        <v>-0.5</v>
      </c>
      <c r="T409" s="54">
        <v>0.5</v>
      </c>
      <c r="U409" s="54">
        <v>-0.49999999999999994</v>
      </c>
      <c r="V409" s="54">
        <v>-0.5</v>
      </c>
      <c r="W409" s="54">
        <v>-0.50000000000000011</v>
      </c>
    </row>
    <row r="410" spans="3:23" x14ac:dyDescent="0.25">
      <c r="C410" s="52">
        <v>1</v>
      </c>
      <c r="D410" s="55">
        <v>-0.5</v>
      </c>
      <c r="E410" s="55">
        <v>-0.5</v>
      </c>
      <c r="F410" s="55">
        <v>-0.5</v>
      </c>
      <c r="G410" s="55">
        <v>-0.5</v>
      </c>
      <c r="H410" s="55">
        <v>0.50000000000000011</v>
      </c>
      <c r="I410" s="55">
        <v>0.5</v>
      </c>
      <c r="J410" s="55">
        <v>-0.49999999999999994</v>
      </c>
      <c r="K410" s="55">
        <v>-0.5</v>
      </c>
      <c r="L410" s="55">
        <v>0.49999999999999944</v>
      </c>
      <c r="M410" s="55">
        <v>-0.49999999999999978</v>
      </c>
      <c r="N410" s="55">
        <v>-0.49999999999999939</v>
      </c>
      <c r="O410" s="55">
        <v>-0.5</v>
      </c>
      <c r="P410" s="55">
        <v>-0.50000000000000011</v>
      </c>
      <c r="Q410" s="55">
        <v>0.5</v>
      </c>
      <c r="R410" s="55">
        <v>-0.5</v>
      </c>
      <c r="S410" s="55">
        <v>-0.5</v>
      </c>
      <c r="T410" s="55">
        <v>0.5</v>
      </c>
      <c r="U410" s="55">
        <v>-0.5</v>
      </c>
      <c r="V410" s="55">
        <v>-0.5</v>
      </c>
      <c r="W410" s="55">
        <v>-0.5</v>
      </c>
    </row>
    <row r="411" spans="3:23" x14ac:dyDescent="0.25">
      <c r="C411" s="51">
        <v>1</v>
      </c>
      <c r="D411" s="54">
        <v>-0.2347296161389745</v>
      </c>
      <c r="E411" s="54">
        <v>-0.24100800967205682</v>
      </c>
      <c r="F411" s="54">
        <v>-0.22353126698430206</v>
      </c>
      <c r="G411" s="54">
        <v>0.40123975629133224</v>
      </c>
      <c r="H411" s="54">
        <v>0.25355875132990663</v>
      </c>
      <c r="I411" s="54">
        <v>9.6118703215325434E-3</v>
      </c>
      <c r="J411" s="54">
        <v>-0.1920908547226306</v>
      </c>
      <c r="K411" s="54">
        <v>0.22115384615384615</v>
      </c>
      <c r="L411" s="54">
        <v>0.4662988706065761</v>
      </c>
      <c r="M411" s="54">
        <v>0.36675301033586821</v>
      </c>
      <c r="N411" s="54">
        <v>0.37484445251735732</v>
      </c>
      <c r="O411" s="54">
        <v>-0.1156792106091159</v>
      </c>
      <c r="P411" s="54">
        <v>-0.50356881452120794</v>
      </c>
      <c r="Q411" s="54">
        <v>0.27268862749095357</v>
      </c>
      <c r="R411" s="54">
        <v>0.1855534451837004</v>
      </c>
      <c r="S411" s="54">
        <v>0.20072120955164627</v>
      </c>
      <c r="T411" s="54">
        <v>-0.30370443765670674</v>
      </c>
      <c r="U411" s="54">
        <v>-0.50055991860180693</v>
      </c>
      <c r="V411" s="54">
        <v>-0.20271586780882214</v>
      </c>
      <c r="W411" s="54">
        <v>-0.22576601870792751</v>
      </c>
    </row>
    <row r="412" spans="3:23" x14ac:dyDescent="0.25">
      <c r="C412" s="52">
        <v>1</v>
      </c>
      <c r="D412" s="55">
        <v>-0.41992003762935087</v>
      </c>
      <c r="E412" s="55">
        <v>-0.38147466742145486</v>
      </c>
      <c r="F412" s="55">
        <v>-0.36582097455996421</v>
      </c>
      <c r="G412" s="55">
        <v>7.1348789047751895E-2</v>
      </c>
      <c r="H412" s="55">
        <v>0.33314873793328087</v>
      </c>
      <c r="I412" s="55">
        <v>0.21568947363272808</v>
      </c>
      <c r="J412" s="55">
        <v>-0.41074237238554184</v>
      </c>
      <c r="K412" s="55">
        <v>0.128099173553719</v>
      </c>
      <c r="L412" s="55">
        <v>0.41097783300652008</v>
      </c>
      <c r="M412" s="55">
        <v>0.10735014792079943</v>
      </c>
      <c r="N412" s="55">
        <v>0.15279007708881526</v>
      </c>
      <c r="O412" s="55">
        <v>-0.30511138169902319</v>
      </c>
      <c r="P412" s="55">
        <v>-0.47780292810992869</v>
      </c>
      <c r="Q412" s="55">
        <v>0.43086159681763692</v>
      </c>
      <c r="R412" s="55">
        <v>0.10857655095427139</v>
      </c>
      <c r="S412" s="55">
        <v>-5.8060260707417863E-2</v>
      </c>
      <c r="T412" s="55">
        <v>8.1346488617010063E-2</v>
      </c>
      <c r="U412" s="55">
        <v>-0.45599085670112455</v>
      </c>
      <c r="V412" s="55">
        <v>-0.40743446151267193</v>
      </c>
      <c r="W412" s="55">
        <v>-0.3619471074494206</v>
      </c>
    </row>
    <row r="413" spans="3:23" x14ac:dyDescent="0.25">
      <c r="C413" s="51">
        <v>1</v>
      </c>
      <c r="D413" s="54">
        <v>-0.33713742272943414</v>
      </c>
      <c r="E413" s="54">
        <v>-0.30344827586206896</v>
      </c>
      <c r="F413" s="54">
        <v>-0.29302604277887379</v>
      </c>
      <c r="G413" s="54">
        <v>-2.2602783644770988E-2</v>
      </c>
      <c r="H413" s="54">
        <v>0.35509713835758455</v>
      </c>
      <c r="I413" s="54">
        <v>0.18766385656085877</v>
      </c>
      <c r="J413" s="54">
        <v>-0.32743151773376722</v>
      </c>
      <c r="K413" s="54">
        <v>0.21167883211678831</v>
      </c>
      <c r="L413" s="54">
        <v>0.50177254547261629</v>
      </c>
      <c r="M413" s="54">
        <v>0.19781305130982427</v>
      </c>
      <c r="N413" s="54">
        <v>0.25690768336769365</v>
      </c>
      <c r="O413" s="54">
        <v>-0.18677068710497174</v>
      </c>
      <c r="P413" s="54">
        <v>-0.39840740163234217</v>
      </c>
      <c r="Q413" s="54">
        <v>0.53929209389795096</v>
      </c>
      <c r="R413" s="54">
        <v>0.16360720946925114</v>
      </c>
      <c r="S413" s="54">
        <v>3.6878104302590989E-2</v>
      </c>
      <c r="T413" s="54">
        <v>0.10314420215288904</v>
      </c>
      <c r="U413" s="54">
        <v>-0.41293641673342657</v>
      </c>
      <c r="V413" s="54">
        <v>-0.32198599855409676</v>
      </c>
      <c r="W413" s="54">
        <v>-0.28835280608958191</v>
      </c>
    </row>
    <row r="414" spans="3:23" x14ac:dyDescent="0.25">
      <c r="C414" s="52">
        <v>1</v>
      </c>
      <c r="D414" s="55">
        <v>-0.20658056910133432</v>
      </c>
      <c r="E414" s="55">
        <v>-0.20677159030061956</v>
      </c>
      <c r="F414" s="55">
        <v>-0.16758577868105826</v>
      </c>
      <c r="G414" s="55">
        <v>0.27989966897223761</v>
      </c>
      <c r="H414" s="55">
        <v>0.23485284781274571</v>
      </c>
      <c r="I414" s="55">
        <v>8.3714721373835801E-2</v>
      </c>
      <c r="J414" s="55">
        <v>-0.1465319027095322</v>
      </c>
      <c r="K414" s="55">
        <v>0.30431705590941255</v>
      </c>
      <c r="L414" s="55">
        <v>0.46839185310149534</v>
      </c>
      <c r="M414" s="55">
        <v>0.35455259216088242</v>
      </c>
      <c r="N414" s="55">
        <v>0.38354773576705031</v>
      </c>
      <c r="O414" s="55">
        <v>5.4828120804626589E-2</v>
      </c>
      <c r="P414" s="55">
        <v>-0.21841193196687358</v>
      </c>
      <c r="Q414" s="55">
        <v>0.50671981944046995</v>
      </c>
      <c r="R414" s="55">
        <v>0.1675125732695639</v>
      </c>
      <c r="S414" s="55">
        <v>0.20216627294445327</v>
      </c>
      <c r="T414" s="55">
        <v>-0.21849606263120977</v>
      </c>
      <c r="U414" s="55">
        <v>-0.32887519798421594</v>
      </c>
      <c r="V414" s="55">
        <v>-0.14721936348381448</v>
      </c>
      <c r="W414" s="55">
        <v>-0.16726742565210009</v>
      </c>
    </row>
    <row r="415" spans="3:23" x14ac:dyDescent="0.25">
      <c r="C415" s="51">
        <v>1</v>
      </c>
      <c r="D415" s="54">
        <v>-0.29227215528089495</v>
      </c>
      <c r="E415" s="54">
        <v>-0.28035763378396145</v>
      </c>
      <c r="F415" s="54">
        <v>-0.26079979014757715</v>
      </c>
      <c r="G415" s="54">
        <v>0.16337267125338781</v>
      </c>
      <c r="H415" s="54">
        <v>0.20330430170874178</v>
      </c>
      <c r="I415" s="54">
        <v>-1.538363597149647E-2</v>
      </c>
      <c r="J415" s="54">
        <v>-0.2678102478805281</v>
      </c>
      <c r="K415" s="54">
        <v>0.2373660030627871</v>
      </c>
      <c r="L415" s="54">
        <v>0.48894155782961607</v>
      </c>
      <c r="M415" s="54">
        <v>0.28179584717656486</v>
      </c>
      <c r="N415" s="54">
        <v>0.34978065363926314</v>
      </c>
      <c r="O415" s="54">
        <v>7.0582568220442329E-2</v>
      </c>
      <c r="P415" s="54">
        <v>-0.1723313157204234</v>
      </c>
      <c r="Q415" s="54">
        <v>0.67652854828077102</v>
      </c>
      <c r="R415" s="54">
        <v>-7.3224767221013584E-3</v>
      </c>
      <c r="S415" s="54">
        <v>8.9824371753050386E-2</v>
      </c>
      <c r="T415" s="54">
        <v>-2.3511305033833016E-2</v>
      </c>
      <c r="U415" s="54">
        <v>-0.28999501326220473</v>
      </c>
      <c r="V415" s="54">
        <v>-0.25131517259806452</v>
      </c>
      <c r="W415" s="54">
        <v>-0.27438823746711843</v>
      </c>
    </row>
    <row r="416" spans="3:23" x14ac:dyDescent="0.25">
      <c r="C416" s="52">
        <v>1</v>
      </c>
      <c r="D416" s="55">
        <v>-0.23945253641386238</v>
      </c>
      <c r="E416" s="55">
        <v>-0.24277678343134748</v>
      </c>
      <c r="F416" s="55">
        <v>-0.22103473228690265</v>
      </c>
      <c r="G416" s="55">
        <v>0.33184936455039959</v>
      </c>
      <c r="H416" s="55">
        <v>7.3736191597347275E-2</v>
      </c>
      <c r="I416" s="55">
        <v>-0.26028215070225652</v>
      </c>
      <c r="J416" s="55">
        <v>-0.20995519681042232</v>
      </c>
      <c r="K416" s="55">
        <v>0.22884615384615384</v>
      </c>
      <c r="L416" s="55">
        <v>0.46156342991646487</v>
      </c>
      <c r="M416" s="55">
        <v>0.37717323078995307</v>
      </c>
      <c r="N416" s="55">
        <v>0.40782561224100694</v>
      </c>
      <c r="O416" s="55">
        <v>0.1360132433402306</v>
      </c>
      <c r="P416" s="55">
        <v>-8.247237373757417E-2</v>
      </c>
      <c r="Q416" s="55">
        <v>0.59733553722485588</v>
      </c>
      <c r="R416" s="55">
        <v>0.15503083859362368</v>
      </c>
      <c r="S416" s="55">
        <v>0.12695519120037238</v>
      </c>
      <c r="T416" s="55">
        <v>-0.16068263732390148</v>
      </c>
      <c r="U416" s="55">
        <v>1.9190025753865565E-3</v>
      </c>
      <c r="V416" s="55">
        <v>-0.20049469734195099</v>
      </c>
      <c r="W416" s="55">
        <v>-0.24333269532825968</v>
      </c>
    </row>
    <row r="417" spans="3:23" x14ac:dyDescent="0.25">
      <c r="C417" s="51">
        <v>1</v>
      </c>
      <c r="D417" s="54">
        <v>-0.19763313609467456</v>
      </c>
      <c r="E417" s="54">
        <v>-0.19887611749680717</v>
      </c>
      <c r="F417" s="54">
        <v>-0.19762036994946253</v>
      </c>
      <c r="G417" s="54">
        <v>-0.20686137572584659</v>
      </c>
      <c r="H417" s="54">
        <v>0.24372176534499329</v>
      </c>
      <c r="I417" s="54">
        <v>0.36302595189963782</v>
      </c>
      <c r="J417" s="54">
        <v>-0.18663666575827348</v>
      </c>
      <c r="K417" s="54">
        <v>0.22352941176470592</v>
      </c>
      <c r="L417" s="54">
        <v>0.43020703693375489</v>
      </c>
      <c r="M417" s="54">
        <v>0.48272652412554429</v>
      </c>
      <c r="N417" s="54">
        <v>0.45054277399956782</v>
      </c>
      <c r="O417" s="54">
        <v>-4.7611249268961119E-2</v>
      </c>
      <c r="P417" s="54">
        <v>-0.2588401564710916</v>
      </c>
      <c r="Q417" s="54">
        <v>0.35480265037108605</v>
      </c>
      <c r="R417" s="54">
        <v>0.10795421052139806</v>
      </c>
      <c r="S417" s="54">
        <v>3.5521706206263888E-2</v>
      </c>
      <c r="T417" s="54">
        <v>5.7744479616480458E-2</v>
      </c>
      <c r="U417" s="54">
        <v>-0.25779041691661547</v>
      </c>
      <c r="V417" s="54">
        <v>-0.20013321755816177</v>
      </c>
      <c r="W417" s="54">
        <v>-0.17824291802397688</v>
      </c>
    </row>
    <row r="418" spans="3:23" x14ac:dyDescent="0.25">
      <c r="C418" s="52">
        <v>1</v>
      </c>
      <c r="D418" s="55">
        <v>-0.19665454545454547</v>
      </c>
      <c r="E418" s="55">
        <v>-0.19832861918230907</v>
      </c>
      <c r="F418" s="55">
        <v>-0.19575532133912454</v>
      </c>
      <c r="G418" s="55">
        <v>-0.19435584530104311</v>
      </c>
      <c r="H418" s="55">
        <v>0.25558675362941774</v>
      </c>
      <c r="I418" s="55">
        <v>0.38452480885068308</v>
      </c>
      <c r="J418" s="55">
        <v>-0.18245389177212182</v>
      </c>
      <c r="K418" s="55">
        <v>0.25401459854014607</v>
      </c>
      <c r="L418" s="55">
        <v>0.45200773038118303</v>
      </c>
      <c r="M418" s="55">
        <v>0.41253730496952334</v>
      </c>
      <c r="N418" s="55">
        <v>0.40964944602043135</v>
      </c>
      <c r="O418" s="55">
        <v>3.3392584102919905E-2</v>
      </c>
      <c r="P418" s="55">
        <v>-0.30765620283423117</v>
      </c>
      <c r="Q418" s="55">
        <v>0.2910571217825727</v>
      </c>
      <c r="R418" s="55">
        <v>0.13890409216988339</v>
      </c>
      <c r="S418" s="55">
        <v>6.9315901351319986E-2</v>
      </c>
      <c r="T418" s="55">
        <v>3.3571532567079149E-2</v>
      </c>
      <c r="U418" s="55">
        <v>-0.2760220512039705</v>
      </c>
      <c r="V418" s="55">
        <v>-0.19684402557864406</v>
      </c>
      <c r="W418" s="55">
        <v>-0.17595719800811319</v>
      </c>
    </row>
    <row r="419" spans="3:23" x14ac:dyDescent="0.25">
      <c r="C419" s="51">
        <v>1</v>
      </c>
      <c r="D419" s="54">
        <v>-0.24383164005805516</v>
      </c>
      <c r="E419" s="54">
        <v>-0.24660150181253238</v>
      </c>
      <c r="F419" s="54">
        <v>-0.23793559924051458</v>
      </c>
      <c r="G419" s="54">
        <v>-2.8354278276588943E-3</v>
      </c>
      <c r="H419" s="54">
        <v>0.2876122646336296</v>
      </c>
      <c r="I419" s="54">
        <v>0.40910863405761916</v>
      </c>
      <c r="J419" s="54">
        <v>-0.21944335285177879</v>
      </c>
      <c r="K419" s="54">
        <v>0.15476190476190477</v>
      </c>
      <c r="L419" s="54">
        <v>0.33738145474120201</v>
      </c>
      <c r="M419" s="54">
        <v>0.27447033608250904</v>
      </c>
      <c r="N419" s="54">
        <v>0.27840265269909881</v>
      </c>
      <c r="O419" s="54">
        <v>5.4978558074452968E-2</v>
      </c>
      <c r="P419" s="54">
        <v>-0.28986065044370274</v>
      </c>
      <c r="Q419" s="54">
        <v>0.21395501248729487</v>
      </c>
      <c r="R419" s="54">
        <v>5.7820084838934874E-2</v>
      </c>
      <c r="S419" s="54">
        <v>3.7819916477867817E-2</v>
      </c>
      <c r="T419" s="54">
        <v>-3.4292476594182671E-2</v>
      </c>
      <c r="U419" s="54">
        <v>-0.3364414748198552</v>
      </c>
      <c r="V419" s="54">
        <v>-0.23437448634331087</v>
      </c>
      <c r="W419" s="54">
        <v>-0.22348235539552122</v>
      </c>
    </row>
    <row r="420" spans="3:23" x14ac:dyDescent="0.25">
      <c r="C420" s="52">
        <v>1</v>
      </c>
      <c r="D420" s="55">
        <v>-0.2421818619196536</v>
      </c>
      <c r="E420" s="55">
        <v>-0.24580482767522913</v>
      </c>
      <c r="F420" s="55">
        <v>-0.23534445984290733</v>
      </c>
      <c r="G420" s="55">
        <v>-0.24684887955300649</v>
      </c>
      <c r="H420" s="55">
        <v>0.31039823008849554</v>
      </c>
      <c r="I420" s="55">
        <v>0.42788629368366837</v>
      </c>
      <c r="J420" s="55">
        <v>-0.21311530511400714</v>
      </c>
      <c r="K420" s="55">
        <v>0.29304635761589404</v>
      </c>
      <c r="L420" s="55">
        <v>0.46667265236118854</v>
      </c>
      <c r="M420" s="55">
        <v>0.48345425299639555</v>
      </c>
      <c r="N420" s="55">
        <v>0.45678095432887206</v>
      </c>
      <c r="O420" s="55">
        <v>0.16538655190568649</v>
      </c>
      <c r="P420" s="55">
        <v>-0.22422213206699629</v>
      </c>
      <c r="Q420" s="55">
        <v>0.67269141612759553</v>
      </c>
      <c r="R420" s="55">
        <v>0.16259751769082609</v>
      </c>
      <c r="S420" s="55">
        <v>9.2524601578301155E-2</v>
      </c>
      <c r="T420" s="55">
        <v>-9.7499775701929428E-2</v>
      </c>
      <c r="U420" s="55">
        <v>-0.41678891420528175</v>
      </c>
      <c r="V420" s="55">
        <v>-0.23264611666084942</v>
      </c>
      <c r="W420" s="55">
        <v>-0.21426053882860621</v>
      </c>
    </row>
    <row r="421" spans="3:23" x14ac:dyDescent="0.25">
      <c r="C421" s="51">
        <v>1</v>
      </c>
      <c r="D421" s="54">
        <v>-0.19398424444974935</v>
      </c>
      <c r="E421" s="54">
        <v>-0.19749774280923513</v>
      </c>
      <c r="F421" s="54">
        <v>-0.1947702276230118</v>
      </c>
      <c r="G421" s="54">
        <v>-0.30388564493595582</v>
      </c>
      <c r="H421" s="54">
        <v>0.33862763022413317</v>
      </c>
      <c r="I421" s="54">
        <v>0.49472868331151237</v>
      </c>
      <c r="J421" s="54">
        <v>-0.17070364513856978</v>
      </c>
      <c r="K421" s="54">
        <v>0.16891891891891891</v>
      </c>
      <c r="L421" s="54">
        <v>0.41442556506375666</v>
      </c>
      <c r="M421" s="54">
        <v>0.31550688337151001</v>
      </c>
      <c r="N421" s="54">
        <v>0.32256163908389807</v>
      </c>
      <c r="O421" s="54">
        <v>3.7306128963050661E-2</v>
      </c>
      <c r="P421" s="54">
        <v>-0.33635430037824227</v>
      </c>
      <c r="Q421" s="54">
        <v>0.16499239105449878</v>
      </c>
      <c r="R421" s="54">
        <v>0.28048322182217456</v>
      </c>
      <c r="S421" s="54">
        <v>0.15080823724154568</v>
      </c>
      <c r="T421" s="54">
        <v>-3.3006249306960285E-2</v>
      </c>
      <c r="U421" s="54">
        <v>-0.26880598019383178</v>
      </c>
      <c r="V421" s="54">
        <v>-0.19655329132176755</v>
      </c>
      <c r="W421" s="54">
        <v>-0.16029657708810058</v>
      </c>
    </row>
    <row r="422" spans="3:23" x14ac:dyDescent="0.25">
      <c r="C422" s="52">
        <v>1</v>
      </c>
      <c r="D422" s="55">
        <v>-0.19610602861834389</v>
      </c>
      <c r="E422" s="55">
        <v>-0.19920888094934286</v>
      </c>
      <c r="F422" s="55">
        <v>-0.20246545052515194</v>
      </c>
      <c r="G422" s="55">
        <v>-0.52540065126787705</v>
      </c>
      <c r="H422" s="55">
        <v>0.3595253946050308</v>
      </c>
      <c r="I422" s="55">
        <v>0.4370700491372414</v>
      </c>
      <c r="J422" s="55">
        <v>-0.17705180354639663</v>
      </c>
      <c r="K422" s="55">
        <v>0.19869281045751638</v>
      </c>
      <c r="L422" s="55">
        <v>0.42659252559812516</v>
      </c>
      <c r="M422" s="55">
        <v>0.33935194960621284</v>
      </c>
      <c r="N422" s="55">
        <v>0.39217045679781259</v>
      </c>
      <c r="O422" s="55">
        <v>0.15413756063448417</v>
      </c>
      <c r="P422" s="55">
        <v>-0.29771420062302734</v>
      </c>
      <c r="Q422" s="55">
        <v>0.59497592914034203</v>
      </c>
      <c r="R422" s="55">
        <v>0.1497750564414061</v>
      </c>
      <c r="S422" s="55">
        <v>0.1166745675771835</v>
      </c>
      <c r="T422" s="55">
        <v>-6.5452055030628634E-2</v>
      </c>
      <c r="U422" s="55">
        <v>-0.46153584172976408</v>
      </c>
      <c r="V422" s="55">
        <v>-0.2007303649944652</v>
      </c>
      <c r="W422" s="55">
        <v>-0.16713407356784385</v>
      </c>
    </row>
    <row r="423" spans="3:23" x14ac:dyDescent="0.25">
      <c r="C423" s="51">
        <v>1</v>
      </c>
      <c r="D423" s="54">
        <v>-0.19121290021032952</v>
      </c>
      <c r="E423" s="54">
        <v>-0.19428791972211501</v>
      </c>
      <c r="F423" s="54">
        <v>-0.17745059717698158</v>
      </c>
      <c r="G423" s="54">
        <v>0.27722763698244846</v>
      </c>
      <c r="H423" s="54">
        <v>0.11993883785414726</v>
      </c>
      <c r="I423" s="54">
        <v>0.22922959756287106</v>
      </c>
      <c r="J423" s="54">
        <v>-0.15938877882222827</v>
      </c>
      <c r="K423" s="54">
        <v>0.18701298701298708</v>
      </c>
      <c r="L423" s="54">
        <v>0.25423369444021132</v>
      </c>
      <c r="M423" s="54">
        <v>0.27478497293956961</v>
      </c>
      <c r="N423" s="54">
        <v>0.32040686010551189</v>
      </c>
      <c r="O423" s="54">
        <v>0.37178256567788198</v>
      </c>
      <c r="P423" s="54">
        <v>-9.2435566249157594E-2</v>
      </c>
      <c r="Q423" s="54">
        <v>0.55962378324371276</v>
      </c>
      <c r="R423" s="54">
        <v>0.13598453895722526</v>
      </c>
      <c r="S423" s="54">
        <v>0.1766099124767222</v>
      </c>
      <c r="T423" s="54">
        <v>-0.16708176772119851</v>
      </c>
      <c r="U423" s="54">
        <v>-0.30973522134583192</v>
      </c>
      <c r="V423" s="54">
        <v>-0.16289956494052563</v>
      </c>
      <c r="W423" s="54">
        <v>-0.18025693299077389</v>
      </c>
    </row>
    <row r="424" spans="3:23" x14ac:dyDescent="0.25">
      <c r="C424" s="52">
        <v>1</v>
      </c>
      <c r="D424" s="55">
        <v>-0.16654222664675628</v>
      </c>
      <c r="E424" s="55">
        <v>-0.17181974998981309</v>
      </c>
      <c r="F424" s="55">
        <v>-0.1512746161070436</v>
      </c>
      <c r="G424" s="55">
        <v>0.18132386861718233</v>
      </c>
      <c r="H424" s="55">
        <v>0.22677120871181788</v>
      </c>
      <c r="I424" s="55">
        <v>0.21755546508487064</v>
      </c>
      <c r="J424" s="55">
        <v>-0.12414384445131074</v>
      </c>
      <c r="K424" s="55">
        <v>0.26799730881363537</v>
      </c>
      <c r="L424" s="55">
        <v>0.26922622831936743</v>
      </c>
      <c r="M424" s="55">
        <v>0.43430148179230849</v>
      </c>
      <c r="N424" s="55">
        <v>0.47940389070028933</v>
      </c>
      <c r="O424" s="55">
        <v>0.27239122177168579</v>
      </c>
      <c r="P424" s="55">
        <v>-0.2083725824811086</v>
      </c>
      <c r="Q424" s="55">
        <v>-0.18059040941871593</v>
      </c>
      <c r="R424" s="55">
        <v>0.33813049114655885</v>
      </c>
      <c r="S424" s="55">
        <v>0.1817495920443355</v>
      </c>
      <c r="T424" s="55">
        <v>-0.21513819532942433</v>
      </c>
      <c r="U424" s="55">
        <v>7.740690396765082E-2</v>
      </c>
      <c r="V424" s="55">
        <v>-0.14267954007140948</v>
      </c>
      <c r="W424" s="55">
        <v>-0.13651661180722738</v>
      </c>
    </row>
    <row r="425" spans="3:23" x14ac:dyDescent="0.25">
      <c r="C425" s="51">
        <v>1</v>
      </c>
      <c r="D425" s="54">
        <v>-0.17753301793810361</v>
      </c>
      <c r="E425" s="54">
        <v>-0.18066341666194274</v>
      </c>
      <c r="F425" s="54">
        <v>-0.17150190325659206</v>
      </c>
      <c r="G425" s="54">
        <v>-0.25662459231588286</v>
      </c>
      <c r="H425" s="54">
        <v>0.21684465521130655</v>
      </c>
      <c r="I425" s="54">
        <v>4.8523437918216297E-2</v>
      </c>
      <c r="J425" s="54">
        <v>-0.15034310984855592</v>
      </c>
      <c r="K425" s="54">
        <v>0.21531752521122924</v>
      </c>
      <c r="L425" s="54">
        <v>0.33469160085210559</v>
      </c>
      <c r="M425" s="54">
        <v>0.34989210885204175</v>
      </c>
      <c r="N425" s="54">
        <v>0.39451575350170776</v>
      </c>
      <c r="O425" s="54">
        <v>0.12379120684422697</v>
      </c>
      <c r="P425" s="54">
        <v>-0.28264641982562266</v>
      </c>
      <c r="Q425" s="54">
        <v>-0.17341172696150745</v>
      </c>
      <c r="R425" s="54">
        <v>0.40151409154399531</v>
      </c>
      <c r="S425" s="54">
        <v>0.1438274588236822</v>
      </c>
      <c r="T425" s="54">
        <v>-0.2061609479922992</v>
      </c>
      <c r="U425" s="54">
        <v>-0.34430146036049653</v>
      </c>
      <c r="V425" s="54">
        <v>-0.16984078246287812</v>
      </c>
      <c r="W425" s="54">
        <v>-0.1440202775423669</v>
      </c>
    </row>
    <row r="426" spans="3:23" x14ac:dyDescent="0.25">
      <c r="C426" s="52">
        <v>1</v>
      </c>
      <c r="D426" s="55">
        <v>-0.17392118172813706</v>
      </c>
      <c r="E426" s="55">
        <v>-0.17569289582669645</v>
      </c>
      <c r="F426" s="55">
        <v>-0.1688074651217232</v>
      </c>
      <c r="G426" s="55">
        <v>-5.0300753287814248E-2</v>
      </c>
      <c r="H426" s="55">
        <v>0.17367645034831045</v>
      </c>
      <c r="I426" s="55">
        <v>5.5956575348811065E-2</v>
      </c>
      <c r="J426" s="55">
        <v>-0.15488784904581512</v>
      </c>
      <c r="K426" s="55">
        <v>0.27874564459930323</v>
      </c>
      <c r="L426" s="55">
        <v>0.4080113878646891</v>
      </c>
      <c r="M426" s="55">
        <v>0.39895997024177687</v>
      </c>
      <c r="N426" s="55">
        <v>0.4079055648776419</v>
      </c>
      <c r="O426" s="55">
        <v>0.19294010458937866</v>
      </c>
      <c r="P426" s="55">
        <v>-7.8027106212321409E-2</v>
      </c>
      <c r="Q426" s="55">
        <v>-1.8886406621439665E-2</v>
      </c>
      <c r="R426" s="55">
        <v>0.32060923303367744</v>
      </c>
      <c r="S426" s="55">
        <v>0.16778794729442223</v>
      </c>
      <c r="T426" s="55">
        <v>-0.10530783818601168</v>
      </c>
      <c r="U426" s="55">
        <v>-0.60859852135471637</v>
      </c>
      <c r="V426" s="55">
        <v>-0.16795864991301052</v>
      </c>
      <c r="W426" s="55">
        <v>-0.15027262058347521</v>
      </c>
    </row>
    <row r="427" spans="3:23" x14ac:dyDescent="0.25">
      <c r="C427" s="51">
        <v>1</v>
      </c>
      <c r="D427" s="54">
        <v>-0.17698638980041964</v>
      </c>
      <c r="E427" s="54">
        <v>-0.17780348192306555</v>
      </c>
      <c r="F427" s="54">
        <v>-0.17664490082086942</v>
      </c>
      <c r="G427" s="54">
        <v>-4.3125061828129876E-2</v>
      </c>
      <c r="H427" s="54">
        <v>0.22606040654441509</v>
      </c>
      <c r="I427" s="54">
        <v>0.36497405764939828</v>
      </c>
      <c r="J427" s="54">
        <v>-0.16414647221149467</v>
      </c>
      <c r="K427" s="54">
        <v>0.24404761904761901</v>
      </c>
      <c r="L427" s="54">
        <v>0.45858078248494955</v>
      </c>
      <c r="M427" s="54">
        <v>0.34762348465395654</v>
      </c>
      <c r="N427" s="54">
        <v>0.39240120761040176</v>
      </c>
      <c r="O427" s="54">
        <v>0.12853363737701562</v>
      </c>
      <c r="P427" s="54">
        <v>-0.28944047208085139</v>
      </c>
      <c r="Q427" s="54">
        <v>0.13212363941985053</v>
      </c>
      <c r="R427" s="54">
        <v>0.26847325668624517</v>
      </c>
      <c r="S427" s="54">
        <v>0.13816783094790233</v>
      </c>
      <c r="T427" s="54">
        <v>-3.1646164580165892E-2</v>
      </c>
      <c r="U427" s="54">
        <v>-0.52617338932181923</v>
      </c>
      <c r="V427" s="54">
        <v>-0.17703374500089988</v>
      </c>
      <c r="W427" s="54">
        <v>-0.15688841374200421</v>
      </c>
    </row>
    <row r="428" spans="3:23" x14ac:dyDescent="0.25">
      <c r="C428" s="52">
        <v>1</v>
      </c>
      <c r="D428" s="55">
        <v>-0.18130885960364324</v>
      </c>
      <c r="E428" s="55">
        <v>-0.17997397555408606</v>
      </c>
      <c r="F428" s="55">
        <v>-0.18200216716283474</v>
      </c>
      <c r="G428" s="55">
        <v>-0.57728357634368521</v>
      </c>
      <c r="H428" s="55">
        <v>0.12356999522532489</v>
      </c>
      <c r="I428" s="55">
        <v>-8.6182820036078828E-3</v>
      </c>
      <c r="J428" s="55">
        <v>-0.18494708494122639</v>
      </c>
      <c r="K428" s="55">
        <v>0.18672199170124484</v>
      </c>
      <c r="L428" s="55">
        <v>0.45968828760642277</v>
      </c>
      <c r="M428" s="55">
        <v>0.25817203741222572</v>
      </c>
      <c r="N428" s="55">
        <v>0.31151543070585813</v>
      </c>
      <c r="O428" s="55">
        <v>7.7329902333243494E-2</v>
      </c>
      <c r="P428" s="55">
        <v>-0.26362032098002047</v>
      </c>
      <c r="Q428" s="55">
        <v>9.9310634172919715E-2</v>
      </c>
      <c r="R428" s="55">
        <v>0.27200489999769473</v>
      </c>
      <c r="S428" s="55">
        <v>4.833646127817702E-2</v>
      </c>
      <c r="T428" s="55">
        <v>3.8653233594991974E-2</v>
      </c>
      <c r="U428" s="55">
        <v>-0.53826729109758908</v>
      </c>
      <c r="V428" s="55">
        <v>-0.1926471306698278</v>
      </c>
      <c r="W428" s="55">
        <v>-0.16817057988139192</v>
      </c>
    </row>
    <row r="429" spans="3:23" x14ac:dyDescent="0.25">
      <c r="C429" s="51">
        <v>1</v>
      </c>
      <c r="D429" s="54">
        <v>-0.19533796115239205</v>
      </c>
      <c r="E429" s="54">
        <v>-0.19206742914886765</v>
      </c>
      <c r="F429" s="54">
        <v>-0.20566055601939368</v>
      </c>
      <c r="G429" s="54">
        <v>-0.67647359653971573</v>
      </c>
      <c r="H429" s="54">
        <v>0.23829194553285032</v>
      </c>
      <c r="I429" s="54">
        <v>0.27628227512935</v>
      </c>
      <c r="J429" s="54">
        <v>-0.21586715703194198</v>
      </c>
      <c r="K429" s="54">
        <v>0.10640758732361792</v>
      </c>
      <c r="L429" s="54">
        <v>0.36069643329319595</v>
      </c>
      <c r="M429" s="54">
        <v>0.14992671563287405</v>
      </c>
      <c r="N429" s="54">
        <v>0.22382471074676025</v>
      </c>
      <c r="O429" s="54">
        <v>4.6495863639988637E-2</v>
      </c>
      <c r="P429" s="54">
        <v>-0.19094549091960866</v>
      </c>
      <c r="Q429" s="54">
        <v>0.15851427014611594</v>
      </c>
      <c r="R429" s="54">
        <v>0.17068339320187814</v>
      </c>
      <c r="S429" s="54">
        <v>-1.174188996054092E-2</v>
      </c>
      <c r="T429" s="54">
        <v>0.27170230149965952</v>
      </c>
      <c r="U429" s="54">
        <v>-0.59766793329887269</v>
      </c>
      <c r="V429" s="54">
        <v>-0.22468631661209701</v>
      </c>
      <c r="W429" s="54">
        <v>-0.19145577438072914</v>
      </c>
    </row>
    <row r="430" spans="3:23" x14ac:dyDescent="0.25">
      <c r="C430" s="52">
        <v>1</v>
      </c>
      <c r="D430" s="55">
        <v>-0.21782309909111061</v>
      </c>
      <c r="E430" s="55">
        <v>-0.2113307618129219</v>
      </c>
      <c r="F430" s="55">
        <v>-0.23308501067745019</v>
      </c>
      <c r="G430" s="55">
        <v>-0.73216049786899384</v>
      </c>
      <c r="H430" s="55">
        <v>0.29236989185021905</v>
      </c>
      <c r="I430" s="55">
        <v>0.39941692625058522</v>
      </c>
      <c r="J430" s="55">
        <v>-0.25526563423952575</v>
      </c>
      <c r="K430" s="55">
        <v>4.3165467625899283E-2</v>
      </c>
      <c r="L430" s="55">
        <v>0.25858595348891039</v>
      </c>
      <c r="M430" s="55">
        <v>0.1128020150037332</v>
      </c>
      <c r="N430" s="55">
        <v>0.17144422322982605</v>
      </c>
      <c r="O430" s="55">
        <v>-6.4955775853682451E-2</v>
      </c>
      <c r="P430" s="55">
        <v>-0.25652872807965277</v>
      </c>
      <c r="Q430" s="55">
        <v>3.0457442102047521E-2</v>
      </c>
      <c r="R430" s="55">
        <v>0.16912294276283588</v>
      </c>
      <c r="S430" s="55">
        <v>-0.18487107312345993</v>
      </c>
      <c r="T430" s="55">
        <v>0.55584001866145627</v>
      </c>
      <c r="U430" s="55">
        <v>-0.51445567140386295</v>
      </c>
      <c r="V430" s="55">
        <v>-0.26177375881126985</v>
      </c>
      <c r="W430" s="55">
        <v>-0.22323773633422359</v>
      </c>
    </row>
    <row r="431" spans="3:23" x14ac:dyDescent="0.25">
      <c r="C431" s="51">
        <v>1</v>
      </c>
      <c r="D431" s="54">
        <v>-0.22252710776720511</v>
      </c>
      <c r="E431" s="54">
        <v>-0.21395292108793756</v>
      </c>
      <c r="F431" s="54">
        <v>-0.2438116316453014</v>
      </c>
      <c r="G431" s="54">
        <v>-0.73376455970966292</v>
      </c>
      <c r="H431" s="54">
        <v>0.25029410779288647</v>
      </c>
      <c r="I431" s="54">
        <v>0.17222410100326907</v>
      </c>
      <c r="J431" s="54">
        <v>-0.26948354500303318</v>
      </c>
      <c r="K431" s="54">
        <v>7.8688524590163886E-2</v>
      </c>
      <c r="L431" s="54">
        <v>0.36569989942814018</v>
      </c>
      <c r="M431" s="54">
        <v>0.12834562951709066</v>
      </c>
      <c r="N431" s="54">
        <v>0.18469658329273125</v>
      </c>
      <c r="O431" s="54">
        <v>-0.12189159624500615</v>
      </c>
      <c r="P431" s="54">
        <v>-0.25645153086453115</v>
      </c>
      <c r="Q431" s="54">
        <v>0.29008872119164586</v>
      </c>
      <c r="R431" s="54">
        <v>0.11706636385732758</v>
      </c>
      <c r="S431" s="54">
        <v>-0.19410414400725323</v>
      </c>
      <c r="T431" s="54">
        <v>0.58733118125022687</v>
      </c>
      <c r="U431" s="54">
        <v>-0.57331137132248633</v>
      </c>
      <c r="V431" s="54">
        <v>-0.27047524327938555</v>
      </c>
      <c r="W431" s="54">
        <v>-0.2374176104137064</v>
      </c>
    </row>
    <row r="432" spans="3:23" x14ac:dyDescent="0.25">
      <c r="C432" s="52">
        <v>1</v>
      </c>
      <c r="D432" s="55">
        <v>-0.22383907554033811</v>
      </c>
      <c r="E432" s="55">
        <v>-0.22188759781835429</v>
      </c>
      <c r="F432" s="55">
        <v>-0.25259137457330777</v>
      </c>
      <c r="G432" s="55">
        <v>-0.10181612113449422</v>
      </c>
      <c r="H432" s="55">
        <v>0.42026112783211694</v>
      </c>
      <c r="I432" s="55">
        <v>0.49798919712825285</v>
      </c>
      <c r="J432" s="55">
        <v>-0.24721813095802025</v>
      </c>
      <c r="K432" s="55">
        <v>-8.4671532846715289E-2</v>
      </c>
      <c r="L432" s="55">
        <v>0.24199019432787949</v>
      </c>
      <c r="M432" s="55">
        <v>-6.0377908209972341E-3</v>
      </c>
      <c r="N432" s="55">
        <v>6.6265208967142719E-2</v>
      </c>
      <c r="O432" s="55">
        <v>-0.31783102669146501</v>
      </c>
      <c r="P432" s="55">
        <v>-0.40865264485512948</v>
      </c>
      <c r="Q432" s="55">
        <v>0.30087010502337352</v>
      </c>
      <c r="R432" s="55">
        <v>0.11449936458491636</v>
      </c>
      <c r="S432" s="55">
        <v>-0.12138845210655337</v>
      </c>
      <c r="T432" s="55">
        <v>0.1090346658875839</v>
      </c>
      <c r="U432" s="55">
        <v>-0.59031663364278031</v>
      </c>
      <c r="V432" s="55">
        <v>-0.27544690765673124</v>
      </c>
      <c r="W432" s="55">
        <v>-0.23757414512759972</v>
      </c>
    </row>
    <row r="433" spans="3:23" x14ac:dyDescent="0.25">
      <c r="C433" s="51">
        <v>1</v>
      </c>
      <c r="D433" s="54">
        <v>-0.23448575777342903</v>
      </c>
      <c r="E433" s="54">
        <v>-0.22664530441212719</v>
      </c>
      <c r="F433" s="54">
        <v>-0.27062841124652742</v>
      </c>
      <c r="G433" s="54">
        <v>-0.63844346963070131</v>
      </c>
      <c r="H433" s="54">
        <v>0.38336201505510126</v>
      </c>
      <c r="I433" s="54">
        <v>0.52945410486078448</v>
      </c>
      <c r="J433" s="54">
        <v>-0.28972937663457127</v>
      </c>
      <c r="K433" s="54">
        <v>-0.19218749999999996</v>
      </c>
      <c r="L433" s="54">
        <v>3.7545177895057395E-2</v>
      </c>
      <c r="M433" s="54">
        <v>-0.13203555705581452</v>
      </c>
      <c r="N433" s="54">
        <v>-6.9893800346832832E-2</v>
      </c>
      <c r="O433" s="54">
        <v>-0.59488060660878017</v>
      </c>
      <c r="P433" s="54">
        <v>-0.51035483121322811</v>
      </c>
      <c r="Q433" s="54">
        <v>0.28879817318999279</v>
      </c>
      <c r="R433" s="54">
        <v>-0.22930629049134113</v>
      </c>
      <c r="S433" s="54">
        <v>-0.4198993121530169</v>
      </c>
      <c r="T433" s="54">
        <v>0.62550807806451358</v>
      </c>
      <c r="U433" s="54">
        <v>-0.62153420596930409</v>
      </c>
      <c r="V433" s="54">
        <v>-0.30090978001865487</v>
      </c>
      <c r="W433" s="54">
        <v>-0.26980890238970179</v>
      </c>
    </row>
    <row r="434" spans="3:23" x14ac:dyDescent="0.25">
      <c r="C434" s="52">
        <v>1</v>
      </c>
      <c r="D434" s="55">
        <v>-0.21464616644229781</v>
      </c>
      <c r="E434" s="55">
        <v>-0.20873846663080797</v>
      </c>
      <c r="F434" s="55">
        <v>-0.24282045305310321</v>
      </c>
      <c r="G434" s="55">
        <v>-0.40579992720209784</v>
      </c>
      <c r="H434" s="55">
        <v>0.34629523582967064</v>
      </c>
      <c r="I434" s="55">
        <v>0.54021469265841648</v>
      </c>
      <c r="J434" s="55">
        <v>-0.2508049855349031</v>
      </c>
      <c r="K434" s="55">
        <v>-0.11446886446886438</v>
      </c>
      <c r="L434" s="55">
        <v>0.11609672538796488</v>
      </c>
      <c r="M434" s="55">
        <v>-0.10539353794243221</v>
      </c>
      <c r="N434" s="55">
        <v>-1.4753854057020604E-2</v>
      </c>
      <c r="O434" s="55">
        <v>-0.19331369118725952</v>
      </c>
      <c r="P434" s="55">
        <v>-0.58301475848806583</v>
      </c>
      <c r="Q434" s="55">
        <v>8.5436210873211557E-2</v>
      </c>
      <c r="R434" s="55">
        <v>-9.3005130477601936E-2</v>
      </c>
      <c r="S434" s="55">
        <v>-0.12088562808238699</v>
      </c>
      <c r="T434" s="55">
        <v>0.27219676835277884</v>
      </c>
      <c r="U434" s="55">
        <v>-0.74536120081586121</v>
      </c>
      <c r="V434" s="55">
        <v>-0.26120459141220026</v>
      </c>
      <c r="W434" s="55">
        <v>-0.23391319641399586</v>
      </c>
    </row>
    <row r="435" spans="3:23" x14ac:dyDescent="0.25">
      <c r="C435" s="51">
        <v>1</v>
      </c>
      <c r="D435" s="54">
        <v>-0.20560288335517699</v>
      </c>
      <c r="E435" s="54">
        <v>-0.19961678602839555</v>
      </c>
      <c r="F435" s="54">
        <v>-0.22946675501959904</v>
      </c>
      <c r="G435" s="54">
        <v>-0.34896720694299804</v>
      </c>
      <c r="H435" s="54">
        <v>0.31199414010078591</v>
      </c>
      <c r="I435" s="54">
        <v>0.25908326333320797</v>
      </c>
      <c r="J435" s="54">
        <v>-0.23660576361064709</v>
      </c>
      <c r="K435" s="54">
        <v>-7.6053442959917866E-2</v>
      </c>
      <c r="L435" s="54">
        <v>0.12052752144003007</v>
      </c>
      <c r="M435" s="54">
        <v>-6.1857355223261787E-2</v>
      </c>
      <c r="N435" s="54">
        <v>2.8388279695538254E-2</v>
      </c>
      <c r="O435" s="54">
        <v>-0.4001271879611637</v>
      </c>
      <c r="P435" s="54">
        <v>-0.44346184104438652</v>
      </c>
      <c r="Q435" s="54">
        <v>0.21891877916024066</v>
      </c>
      <c r="R435" s="54">
        <v>-4.364033485033153E-2</v>
      </c>
      <c r="S435" s="54">
        <v>-0.1252228721902231</v>
      </c>
      <c r="T435" s="54">
        <v>0.17204238239058955</v>
      </c>
      <c r="U435" s="54">
        <v>-0.52856416882009349</v>
      </c>
      <c r="V435" s="54">
        <v>-0.24840162324936566</v>
      </c>
      <c r="W435" s="54">
        <v>-0.21273401891558316</v>
      </c>
    </row>
    <row r="436" spans="3:23" x14ac:dyDescent="0.25">
      <c r="C436" s="52">
        <v>1</v>
      </c>
      <c r="D436" s="55">
        <v>-0.20747370474289917</v>
      </c>
      <c r="E436" s="55">
        <v>-0.19997134352641022</v>
      </c>
      <c r="F436" s="55">
        <v>-0.2245934694255759</v>
      </c>
      <c r="G436" s="55">
        <v>-0.20333770316666586</v>
      </c>
      <c r="H436" s="55">
        <v>0.27882515152937137</v>
      </c>
      <c r="I436" s="55">
        <v>9.3238282187305899E-2</v>
      </c>
      <c r="J436" s="55">
        <v>-0.23844202970445474</v>
      </c>
      <c r="K436" s="55">
        <v>-4.2016806722689169E-2</v>
      </c>
      <c r="L436" s="55">
        <v>7.5685880253061597E-2</v>
      </c>
      <c r="M436" s="55">
        <v>-7.6167945605958465E-2</v>
      </c>
      <c r="N436" s="55">
        <v>2.53705276924991E-2</v>
      </c>
      <c r="O436" s="55">
        <v>-4.489761836522467E-2</v>
      </c>
      <c r="P436" s="55">
        <v>-0.50407462853952789</v>
      </c>
      <c r="Q436" s="55">
        <v>8.2394967282362258E-2</v>
      </c>
      <c r="R436" s="55">
        <v>-2.2362571417107791E-2</v>
      </c>
      <c r="S436" s="55">
        <v>-0.1018483541106583</v>
      </c>
      <c r="T436" s="55">
        <v>0.14909804262337631</v>
      </c>
      <c r="U436" s="55">
        <v>-0.79377840073161221</v>
      </c>
      <c r="V436" s="55">
        <v>-0.24425555988973682</v>
      </c>
      <c r="W436" s="55">
        <v>-0.21418410760361994</v>
      </c>
    </row>
    <row r="437" spans="3:23" x14ac:dyDescent="0.25">
      <c r="C437" s="51">
        <v>1</v>
      </c>
      <c r="D437" s="54">
        <v>-0.19747892501743053</v>
      </c>
      <c r="E437" s="54">
        <v>-0.19481909655320068</v>
      </c>
      <c r="F437" s="54">
        <v>-0.20103350651378363</v>
      </c>
      <c r="G437" s="54">
        <v>-5.5849138835526842E-2</v>
      </c>
      <c r="H437" s="54">
        <v>0.27320442339633549</v>
      </c>
      <c r="I437" s="54">
        <v>0.21686212226111398</v>
      </c>
      <c r="J437" s="54">
        <v>-0.19890527362523697</v>
      </c>
      <c r="K437" s="54">
        <v>7.8728461081402204E-2</v>
      </c>
      <c r="L437" s="54">
        <v>0.20736597745022828</v>
      </c>
      <c r="M437" s="54">
        <v>5.804024684568776E-2</v>
      </c>
      <c r="N437" s="54">
        <v>0.16954557851988578</v>
      </c>
      <c r="O437" s="54">
        <v>7.0456488929593192E-2</v>
      </c>
      <c r="P437" s="54">
        <v>-0.34327630501360723</v>
      </c>
      <c r="Q437" s="54">
        <v>0.22458026952959137</v>
      </c>
      <c r="R437" s="54">
        <v>8.7330572028589765E-2</v>
      </c>
      <c r="S437" s="54">
        <v>1.4053192700191895E-2</v>
      </c>
      <c r="T437" s="54">
        <v>3.2400953401343954E-2</v>
      </c>
      <c r="U437" s="54">
        <v>-0.75996418035097013</v>
      </c>
      <c r="V437" s="54">
        <v>-0.20503237663071491</v>
      </c>
      <c r="W437" s="54">
        <v>-0.18977896987366996</v>
      </c>
    </row>
    <row r="438" spans="3:23" x14ac:dyDescent="0.25">
      <c r="C438" s="52">
        <v>1</v>
      </c>
      <c r="D438" s="55">
        <v>-0.25368319691863261</v>
      </c>
      <c r="E438" s="55">
        <v>-0.24126534466477809</v>
      </c>
      <c r="F438" s="55">
        <v>-0.287894360613977</v>
      </c>
      <c r="G438" s="55">
        <v>-0.65694116547072579</v>
      </c>
      <c r="H438" s="55">
        <v>0.28274575957386844</v>
      </c>
      <c r="I438" s="55">
        <v>0.4591055965583431</v>
      </c>
      <c r="J438" s="55">
        <v>-0.32075200460945613</v>
      </c>
      <c r="K438" s="55">
        <v>-0.16229508196721321</v>
      </c>
      <c r="L438" s="55">
        <v>-5.3926439237432636E-2</v>
      </c>
      <c r="M438" s="55">
        <v>-0.12832678612309653</v>
      </c>
      <c r="N438" s="55">
        <v>-5.8828680469458099E-2</v>
      </c>
      <c r="O438" s="55">
        <v>-0.44725243474747822</v>
      </c>
      <c r="P438" s="55">
        <v>-0.53022828111384224</v>
      </c>
      <c r="Q438" s="55">
        <v>4.7891759654978681E-2</v>
      </c>
      <c r="R438" s="55">
        <v>-0.30153830107515039</v>
      </c>
      <c r="S438" s="55">
        <v>-0.40418667005937525</v>
      </c>
      <c r="T438" s="55">
        <v>0.64098851960723002</v>
      </c>
      <c r="U438" s="55">
        <v>-0.55764947697430489</v>
      </c>
      <c r="V438" s="55">
        <v>-0.31629609348150983</v>
      </c>
      <c r="W438" s="55">
        <v>-0.28778545390869253</v>
      </c>
    </row>
    <row r="439" spans="3:23" x14ac:dyDescent="0.25">
      <c r="C439" s="51">
        <v>1</v>
      </c>
      <c r="D439" s="54">
        <v>-0.23682989582015265</v>
      </c>
      <c r="E439" s="54">
        <v>-0.24252367525736357</v>
      </c>
      <c r="F439" s="54">
        <v>-0.2825291616502148</v>
      </c>
      <c r="G439" s="54">
        <v>-0.27351068864438793</v>
      </c>
      <c r="H439" s="54">
        <v>0.40081676343081846</v>
      </c>
      <c r="I439" s="54">
        <v>0.35105347636228085</v>
      </c>
      <c r="J439" s="54">
        <v>-0.26812336976837692</v>
      </c>
      <c r="K439" s="54">
        <v>-4.5194003527336928E-2</v>
      </c>
      <c r="L439" s="54">
        <v>8.8433908925286644E-2</v>
      </c>
      <c r="M439" s="54">
        <v>-8.3790212420428473E-2</v>
      </c>
      <c r="N439" s="54">
        <v>1.7389464356030414E-2</v>
      </c>
      <c r="O439" s="54">
        <v>-0.33296607709300918</v>
      </c>
      <c r="P439" s="54">
        <v>-0.404515458229189</v>
      </c>
      <c r="Q439" s="54">
        <v>0.13469052482888111</v>
      </c>
      <c r="R439" s="54">
        <v>2.9549583468028259E-2</v>
      </c>
      <c r="S439" s="54">
        <v>-2.2766643363534681E-2</v>
      </c>
      <c r="T439" s="54">
        <v>6.7409642945809922E-2</v>
      </c>
      <c r="U439" s="54">
        <v>-0.49629241673995456</v>
      </c>
      <c r="V439" s="54">
        <v>-0.32695286437276866</v>
      </c>
      <c r="W439" s="54">
        <v>-0.22644413670500291</v>
      </c>
    </row>
    <row r="440" spans="3:23" x14ac:dyDescent="0.25">
      <c r="C440" s="52">
        <v>1</v>
      </c>
      <c r="D440" s="55">
        <v>-0.22922614963517107</v>
      </c>
      <c r="E440" s="55">
        <v>-0.23071925711897354</v>
      </c>
      <c r="F440" s="55">
        <v>-0.24712377628345461</v>
      </c>
      <c r="G440" s="55">
        <v>-0.59997727761807251</v>
      </c>
      <c r="H440" s="55">
        <v>0.37028169105130299</v>
      </c>
      <c r="I440" s="55">
        <v>0.32255078822971134</v>
      </c>
      <c r="J440" s="55">
        <v>-0.2509693381215618</v>
      </c>
      <c r="K440" s="55">
        <v>-5.1461988304093632E-2</v>
      </c>
      <c r="L440" s="55">
        <v>5.0388096977189947E-2</v>
      </c>
      <c r="M440" s="55">
        <v>-7.8812105686721534E-2</v>
      </c>
      <c r="N440" s="55">
        <v>2.6869047125824854E-2</v>
      </c>
      <c r="O440" s="55">
        <v>-3.1127313777099389E-2</v>
      </c>
      <c r="P440" s="55">
        <v>-0.38636346364676599</v>
      </c>
      <c r="Q440" s="55">
        <v>0.11883619183410249</v>
      </c>
      <c r="R440" s="55">
        <v>-1.8459560518078524E-3</v>
      </c>
      <c r="S440" s="55">
        <v>-4.1605985194018383E-2</v>
      </c>
      <c r="T440" s="55">
        <v>0.14820497932390711</v>
      </c>
      <c r="U440" s="55">
        <v>-0.63269699594417761</v>
      </c>
      <c r="V440" s="55">
        <v>-0.3080257408194057</v>
      </c>
      <c r="W440" s="55">
        <v>-0.21140020846135069</v>
      </c>
    </row>
    <row r="441" spans="3:23" x14ac:dyDescent="0.25">
      <c r="C441" s="51">
        <v>1</v>
      </c>
      <c r="D441" s="54">
        <v>-0.21413225113392223</v>
      </c>
      <c r="E441" s="54">
        <v>-0.21462125910006036</v>
      </c>
      <c r="F441" s="54">
        <v>-0.22509082493984328</v>
      </c>
      <c r="G441" s="54">
        <v>-0.33114427655035744</v>
      </c>
      <c r="H441" s="54">
        <v>0.32060669971366773</v>
      </c>
      <c r="I441" s="54">
        <v>0.21535706660529971</v>
      </c>
      <c r="J441" s="54">
        <v>-0.22727082070221816</v>
      </c>
      <c r="K441" s="54">
        <v>-2.3041474654377826E-2</v>
      </c>
      <c r="L441" s="54">
        <v>0.14192880279432515</v>
      </c>
      <c r="M441" s="54">
        <v>-6.2482465552932735E-2</v>
      </c>
      <c r="N441" s="54">
        <v>3.7915769155697492E-2</v>
      </c>
      <c r="O441" s="54">
        <v>-5.8826782378435451E-2</v>
      </c>
      <c r="P441" s="54">
        <v>-0.37760690253516649</v>
      </c>
      <c r="Q441" s="54">
        <v>0.11301204742834957</v>
      </c>
      <c r="R441" s="54">
        <v>0.1333904796298109</v>
      </c>
      <c r="S441" s="54">
        <v>8.9278765839548423E-3</v>
      </c>
      <c r="T441" s="54">
        <v>7.0159989620461896E-2</v>
      </c>
      <c r="U441" s="54">
        <v>-0.60328472979280934</v>
      </c>
      <c r="V441" s="54">
        <v>-0.26633028123514257</v>
      </c>
      <c r="W441" s="54">
        <v>-0.19858954561601511</v>
      </c>
    </row>
    <row r="442" spans="3:23" x14ac:dyDescent="0.25">
      <c r="C442" s="52">
        <v>1</v>
      </c>
      <c r="D442" s="55">
        <v>-0.25928868709799469</v>
      </c>
      <c r="E442" s="55">
        <v>-0.26416443252904376</v>
      </c>
      <c r="F442" s="55">
        <v>-0.27859834724941213</v>
      </c>
      <c r="G442" s="55">
        <v>-0.54906531111367052</v>
      </c>
      <c r="H442" s="55">
        <v>0.37447277274237251</v>
      </c>
      <c r="I442" s="55">
        <v>0.42760482154843282</v>
      </c>
      <c r="J442" s="55">
        <v>-0.30773632082877056</v>
      </c>
      <c r="K442" s="55">
        <v>-5.4676258992805711E-2</v>
      </c>
      <c r="L442" s="55">
        <v>0.15779089159054543</v>
      </c>
      <c r="M442" s="55">
        <v>-0.11571458212749633</v>
      </c>
      <c r="N442" s="55">
        <v>-1.2229975173216558E-2</v>
      </c>
      <c r="O442" s="55">
        <v>-0.24352887360997974</v>
      </c>
      <c r="P442" s="55">
        <v>-0.33626448416979343</v>
      </c>
      <c r="Q442" s="55">
        <v>0.27583460472653371</v>
      </c>
      <c r="R442" s="55">
        <v>-0.44096085259375334</v>
      </c>
      <c r="S442" s="55">
        <v>-0.199133034508127</v>
      </c>
      <c r="T442" s="55">
        <v>0.54012636108262202</v>
      </c>
      <c r="U442" s="55">
        <v>-0.62351604505760116</v>
      </c>
      <c r="V442" s="55">
        <v>-0.36874118094888608</v>
      </c>
      <c r="W442" s="55">
        <v>-0.26702271158537061</v>
      </c>
    </row>
    <row r="443" spans="3:23" x14ac:dyDescent="0.25">
      <c r="C443" s="51">
        <v>1</v>
      </c>
      <c r="D443" s="54">
        <v>-0.23687960104488237</v>
      </c>
      <c r="E443" s="54">
        <v>-0.24202466051310517</v>
      </c>
      <c r="F443" s="54">
        <v>-0.25821697362541712</v>
      </c>
      <c r="G443" s="54">
        <v>-0.33339577379041124</v>
      </c>
      <c r="H443" s="54">
        <v>0.34541626075206494</v>
      </c>
      <c r="I443" s="54">
        <v>0.38215328177436875</v>
      </c>
      <c r="J443" s="54">
        <v>-0.26833522651982578</v>
      </c>
      <c r="K443" s="54">
        <v>-8.0800771828268142E-2</v>
      </c>
      <c r="L443" s="54">
        <v>0.12263509403791122</v>
      </c>
      <c r="M443" s="54">
        <v>-9.1118548184009204E-2</v>
      </c>
      <c r="N443" s="54">
        <v>-5.596760924679171E-3</v>
      </c>
      <c r="O443" s="54">
        <v>-0.20534849228904875</v>
      </c>
      <c r="P443" s="54">
        <v>-0.34138526862973723</v>
      </c>
      <c r="Q443" s="54">
        <v>-7.0422857474386105E-2</v>
      </c>
      <c r="R443" s="54">
        <v>8.2686688394525407E-2</v>
      </c>
      <c r="S443" s="54">
        <v>-0.12957798188951283</v>
      </c>
      <c r="T443" s="54">
        <v>0.17862887225638097</v>
      </c>
      <c r="U443" s="54">
        <v>-0.5203023300115508</v>
      </c>
      <c r="V443" s="54">
        <v>-0.31026434199890734</v>
      </c>
      <c r="W443" s="54">
        <v>-0.24567965197641875</v>
      </c>
    </row>
    <row r="444" spans="3:23" x14ac:dyDescent="0.25">
      <c r="C444" s="52">
        <v>1</v>
      </c>
      <c r="D444" s="55">
        <v>-0.27089908256880735</v>
      </c>
      <c r="E444" s="55">
        <v>-0.2798133333333333</v>
      </c>
      <c r="F444" s="55">
        <v>-0.29562737420827329</v>
      </c>
      <c r="G444" s="55">
        <v>-0.54936707847707322</v>
      </c>
      <c r="H444" s="55">
        <v>0.3450752153433031</v>
      </c>
      <c r="I444" s="55">
        <v>0.18561631406374787</v>
      </c>
      <c r="J444" s="55">
        <v>-0.32430833116316571</v>
      </c>
      <c r="K444" s="55">
        <v>-0.32252252252252261</v>
      </c>
      <c r="L444" s="55">
        <v>-0.1155094778814983</v>
      </c>
      <c r="M444" s="55">
        <v>-0.28420329003869949</v>
      </c>
      <c r="N444" s="55">
        <v>-0.25460299087373078</v>
      </c>
      <c r="O444" s="55">
        <v>-0.39963874767195107</v>
      </c>
      <c r="P444" s="55">
        <v>-0.37318574608904426</v>
      </c>
      <c r="Q444" s="55">
        <v>-0.11715686225535417</v>
      </c>
      <c r="R444" s="55">
        <v>9.2357060843923672E-2</v>
      </c>
      <c r="S444" s="55">
        <v>-0.46469825063842146</v>
      </c>
      <c r="T444" s="55">
        <v>0.51923907552368398</v>
      </c>
      <c r="U444" s="55">
        <v>-0.52750549996123453</v>
      </c>
      <c r="V444" s="55">
        <v>-0.38325781702347334</v>
      </c>
      <c r="W444" s="55">
        <v>-0.28724235750300026</v>
      </c>
    </row>
    <row r="445" spans="3:23" x14ac:dyDescent="0.25">
      <c r="C445" s="51">
        <v>1</v>
      </c>
      <c r="D445" s="54">
        <v>-0.28052641617394619</v>
      </c>
      <c r="E445" s="54">
        <v>-0.28616611661166119</v>
      </c>
      <c r="F445" s="54">
        <v>-0.3046342041855914</v>
      </c>
      <c r="G445" s="54">
        <v>4.6851511593830747E-3</v>
      </c>
      <c r="H445" s="54">
        <v>0.4389795323481443</v>
      </c>
      <c r="I445" s="54">
        <v>0.23631760333398805</v>
      </c>
      <c r="J445" s="54">
        <v>-0.30126381305417205</v>
      </c>
      <c r="K445" s="54">
        <v>-0.18482758620689663</v>
      </c>
      <c r="L445" s="54">
        <v>-6.0688872437642191E-2</v>
      </c>
      <c r="M445" s="54">
        <v>-0.12795678455319404</v>
      </c>
      <c r="N445" s="54">
        <v>-3.0580173248320092E-2</v>
      </c>
      <c r="O445" s="54">
        <v>-6.1493153080121585E-2</v>
      </c>
      <c r="P445" s="54">
        <v>-0.55204201709182221</v>
      </c>
      <c r="Q445" s="54">
        <v>-9.9496281058298552E-2</v>
      </c>
      <c r="R445" s="54">
        <v>0.18101783444853753</v>
      </c>
      <c r="S445" s="54">
        <v>-0.10188634317662144</v>
      </c>
      <c r="T445" s="54">
        <v>6.4291079054689948E-2</v>
      </c>
      <c r="U445" s="54">
        <v>-0.52730941333126435</v>
      </c>
      <c r="V445" s="54">
        <v>-0.34633929434229604</v>
      </c>
      <c r="W445" s="54">
        <v>-0.28349137608359021</v>
      </c>
    </row>
    <row r="446" spans="3:23" x14ac:dyDescent="0.25">
      <c r="C446" s="52">
        <v>1</v>
      </c>
      <c r="D446" s="55">
        <v>-0.29199291756836515</v>
      </c>
      <c r="E446" s="55">
        <v>-0.29702633814783347</v>
      </c>
      <c r="F446" s="55">
        <v>-0.33735370115255436</v>
      </c>
      <c r="G446" s="55">
        <v>-0.53165158947900304</v>
      </c>
      <c r="H446" s="55">
        <v>0.39354749617050627</v>
      </c>
      <c r="I446" s="55">
        <v>0.24980334823988079</v>
      </c>
      <c r="J446" s="55">
        <v>-0.32481709026140498</v>
      </c>
      <c r="K446" s="55">
        <v>-0.15416666666666659</v>
      </c>
      <c r="L446" s="55">
        <v>-6.5263063209852937E-2</v>
      </c>
      <c r="M446" s="55">
        <v>-0.17270651194956721</v>
      </c>
      <c r="N446" s="55">
        <v>-7.0621203371398864E-2</v>
      </c>
      <c r="O446" s="55">
        <v>-0.1840646650752015</v>
      </c>
      <c r="P446" s="55">
        <v>-0.25896372062250955</v>
      </c>
      <c r="Q446" s="55">
        <v>-2.8412697098572692E-2</v>
      </c>
      <c r="R446" s="55">
        <v>0.11865829442795901</v>
      </c>
      <c r="S446" s="55">
        <v>-0.13666616394129349</v>
      </c>
      <c r="T446" s="55">
        <v>0.18886606274228274</v>
      </c>
      <c r="U446" s="55">
        <v>-0.60394874276164934</v>
      </c>
      <c r="V446" s="55">
        <v>-0.37333945328946927</v>
      </c>
      <c r="W446" s="55">
        <v>-0.30074615759755002</v>
      </c>
    </row>
    <row r="447" spans="3:23" x14ac:dyDescent="0.25">
      <c r="C447" s="51">
        <v>1</v>
      </c>
      <c r="D447" s="54">
        <v>-0.24170672129855811</v>
      </c>
      <c r="E447" s="54">
        <v>-0.24844288595070879</v>
      </c>
      <c r="F447" s="54">
        <v>-0.27177630719976359</v>
      </c>
      <c r="G447" s="54">
        <v>-0.10874157224419062</v>
      </c>
      <c r="H447" s="54">
        <v>0.29576464605757791</v>
      </c>
      <c r="I447" s="54">
        <v>0.38069311597782468</v>
      </c>
      <c r="J447" s="54">
        <v>-0.27561738952038212</v>
      </c>
      <c r="K447" s="54">
        <v>-0.10028653295128942</v>
      </c>
      <c r="L447" s="54">
        <v>0.10503192104091581</v>
      </c>
      <c r="M447" s="54">
        <v>-1.9214109307383941E-2</v>
      </c>
      <c r="N447" s="54">
        <v>5.1326852022850679E-2</v>
      </c>
      <c r="O447" s="54">
        <v>-0.21157537486672723</v>
      </c>
      <c r="P447" s="54">
        <v>-0.52690927543827881</v>
      </c>
      <c r="Q447" s="54">
        <v>0.12095322222962057</v>
      </c>
      <c r="R447" s="54">
        <v>2.8384695532494227E-2</v>
      </c>
      <c r="S447" s="54">
        <v>-9.437632567818241E-2</v>
      </c>
      <c r="T447" s="54">
        <v>0.23534603651260744</v>
      </c>
      <c r="U447" s="54">
        <v>-0.75088101854388234</v>
      </c>
      <c r="V447" s="54">
        <v>-0.29430540678686551</v>
      </c>
      <c r="W447" s="54">
        <v>-0.27249236590078396</v>
      </c>
    </row>
    <row r="448" spans="3:23" x14ac:dyDescent="0.25">
      <c r="C448" s="52">
        <v>1</v>
      </c>
      <c r="D448" s="55">
        <v>-0.2465187771105524</v>
      </c>
      <c r="E448" s="55">
        <v>-0.25470692184081822</v>
      </c>
      <c r="F448" s="55">
        <v>-0.27304101270792358</v>
      </c>
      <c r="G448" s="55">
        <v>-0.1027494291032085</v>
      </c>
      <c r="H448" s="55">
        <v>0.35277165926938697</v>
      </c>
      <c r="I448" s="55">
        <v>0.29550928806649635</v>
      </c>
      <c r="J448" s="55">
        <v>-0.2603953980645784</v>
      </c>
      <c r="K448" s="55">
        <v>-5.8369608231103987E-2</v>
      </c>
      <c r="L448" s="55">
        <v>0.17570047790861176</v>
      </c>
      <c r="M448" s="55">
        <v>-2.1885362082908501E-2</v>
      </c>
      <c r="N448" s="55">
        <v>6.3580365175426062E-2</v>
      </c>
      <c r="O448" s="55">
        <v>-0.35313203035034457</v>
      </c>
      <c r="P448" s="55">
        <v>-0.39688653634463167</v>
      </c>
      <c r="Q448" s="55">
        <v>0.65902658391126934</v>
      </c>
      <c r="R448" s="55">
        <v>-8.5719286585699717E-2</v>
      </c>
      <c r="S448" s="55">
        <v>-8.5863713012963319E-2</v>
      </c>
      <c r="T448" s="55">
        <v>7.4309825410191169E-2</v>
      </c>
      <c r="U448" s="55">
        <v>-0.65665785236081564</v>
      </c>
      <c r="V448" s="55">
        <v>-0.28236680783997853</v>
      </c>
      <c r="W448" s="55">
        <v>-0.24537607947539053</v>
      </c>
    </row>
    <row r="449" spans="3:23" x14ac:dyDescent="0.25">
      <c r="C449" s="51">
        <v>1</v>
      </c>
      <c r="D449" s="54">
        <v>-0.25404016909043109</v>
      </c>
      <c r="E449" s="54">
        <v>-0.25903407478227092</v>
      </c>
      <c r="F449" s="54">
        <v>-0.27959013005711619</v>
      </c>
      <c r="G449" s="54">
        <v>-0.50982968687630303</v>
      </c>
      <c r="H449" s="54">
        <v>0.32760000912687176</v>
      </c>
      <c r="I449" s="54">
        <v>0.3755935988441173</v>
      </c>
      <c r="J449" s="54">
        <v>-0.28026523020627608</v>
      </c>
      <c r="K449" s="54">
        <v>-0.23499302000930666</v>
      </c>
      <c r="L449" s="54">
        <v>-1.8656782540893906E-2</v>
      </c>
      <c r="M449" s="54">
        <v>-0.20920016999175181</v>
      </c>
      <c r="N449" s="54">
        <v>-0.15424099008979533</v>
      </c>
      <c r="O449" s="54">
        <v>-0.30776994363699456</v>
      </c>
      <c r="P449" s="54">
        <v>-0.47902547495592152</v>
      </c>
      <c r="Q449" s="54">
        <v>0.53909822908691885</v>
      </c>
      <c r="R449" s="54">
        <v>-0.59747821188776074</v>
      </c>
      <c r="S449" s="54">
        <v>-0.25614348352405619</v>
      </c>
      <c r="T449" s="54">
        <v>0.3793988065293834</v>
      </c>
      <c r="U449" s="54">
        <v>-0.58510266701612534</v>
      </c>
      <c r="V449" s="54">
        <v>-0.29799260271952371</v>
      </c>
      <c r="W449" s="54">
        <v>-0.25175599343840799</v>
      </c>
    </row>
    <row r="450" spans="3:23" x14ac:dyDescent="0.25">
      <c r="C450" s="52">
        <v>1</v>
      </c>
      <c r="D450" s="55">
        <v>-0.23722138534991194</v>
      </c>
      <c r="E450" s="55">
        <v>-0.24289239254676417</v>
      </c>
      <c r="F450" s="55">
        <v>-0.24969766534133389</v>
      </c>
      <c r="G450" s="55">
        <v>-0.38287906623416057</v>
      </c>
      <c r="H450" s="55">
        <v>0.25718085863195883</v>
      </c>
      <c r="I450" s="55">
        <v>0.33432475403746165</v>
      </c>
      <c r="J450" s="55">
        <v>-0.25384077560285773</v>
      </c>
      <c r="K450" s="55">
        <v>-0.23463114754098358</v>
      </c>
      <c r="L450" s="55">
        <v>-0.15102621274588837</v>
      </c>
      <c r="M450" s="55">
        <v>-0.21382151747118852</v>
      </c>
      <c r="N450" s="55">
        <v>-0.14774195412622249</v>
      </c>
      <c r="O450" s="55">
        <v>-0.11836033760409276</v>
      </c>
      <c r="P450" s="55">
        <v>-0.32586898969583833</v>
      </c>
      <c r="Q450" s="55">
        <v>0.51550707076791513</v>
      </c>
      <c r="R450" s="55">
        <v>-0.29016129673052588</v>
      </c>
      <c r="S450" s="55">
        <v>-0.16957596183585052</v>
      </c>
      <c r="T450" s="55">
        <v>0.28095464850881557</v>
      </c>
      <c r="U450" s="55">
        <v>-0.4442875083008006</v>
      </c>
      <c r="V450" s="55">
        <v>-0.25884905765156313</v>
      </c>
      <c r="W450" s="55">
        <v>-0.23546738842129461</v>
      </c>
    </row>
    <row r="451" spans="3:23" x14ac:dyDescent="0.25">
      <c r="C451" s="51">
        <v>1</v>
      </c>
      <c r="D451" s="54">
        <v>-0.24398773163595297</v>
      </c>
      <c r="E451" s="54">
        <v>-0.25071895664279309</v>
      </c>
      <c r="F451" s="54">
        <v>-0.25905359141475148</v>
      </c>
      <c r="G451" s="54">
        <v>-0.44642945064398459</v>
      </c>
      <c r="H451" s="54">
        <v>0.27117648677142403</v>
      </c>
      <c r="I451" s="54">
        <v>0.48083005213937119</v>
      </c>
      <c r="J451" s="54">
        <v>-0.26448018893223946</v>
      </c>
      <c r="K451" s="54">
        <v>-0.28588807785888082</v>
      </c>
      <c r="L451" s="54">
        <v>-0.19005415792296337</v>
      </c>
      <c r="M451" s="54">
        <v>-0.28441296555404028</v>
      </c>
      <c r="N451" s="54">
        <v>-0.19599813344654901</v>
      </c>
      <c r="O451" s="54">
        <v>-0.18021236110189517</v>
      </c>
      <c r="P451" s="54">
        <v>-0.34760329652730754</v>
      </c>
      <c r="Q451" s="54">
        <v>0.50665023964157363</v>
      </c>
      <c r="R451" s="54">
        <v>-0.6552821149989525</v>
      </c>
      <c r="S451" s="54">
        <v>-0.25119489507498594</v>
      </c>
      <c r="T451" s="54">
        <v>0.29590472973427601</v>
      </c>
      <c r="U451" s="54">
        <v>-0.62334470283123122</v>
      </c>
      <c r="V451" s="54">
        <v>-0.27121206470561227</v>
      </c>
      <c r="W451" s="54">
        <v>-0.23547222537918111</v>
      </c>
    </row>
    <row r="452" spans="3:23" x14ac:dyDescent="0.25">
      <c r="C452" s="52">
        <v>1</v>
      </c>
      <c r="D452" s="55">
        <v>-0.32026413203368731</v>
      </c>
      <c r="E452" s="55">
        <v>-0.33013237363929521</v>
      </c>
      <c r="F452" s="55">
        <v>-0.3494230259001655</v>
      </c>
      <c r="G452" s="55">
        <v>-0.81073604268587818</v>
      </c>
      <c r="H452" s="55">
        <v>0.27241281159908109</v>
      </c>
      <c r="I452" s="55">
        <v>0.41327061737980797</v>
      </c>
      <c r="J452" s="55">
        <v>-0.35674558974831189</v>
      </c>
      <c r="K452" s="55">
        <v>-0.54832713754646856</v>
      </c>
      <c r="L452" s="55">
        <v>-0.40036282057145084</v>
      </c>
      <c r="M452" s="55">
        <v>-0.55573676331530197</v>
      </c>
      <c r="N452" s="55">
        <v>-0.56192558103045276</v>
      </c>
      <c r="O452" s="55">
        <v>-0.37936203757300041</v>
      </c>
      <c r="P452" s="55">
        <v>-0.32360573651997782</v>
      </c>
      <c r="Q452" s="55">
        <v>0.25657262768924766</v>
      </c>
      <c r="R452" s="55">
        <v>-0.74668505639914273</v>
      </c>
      <c r="S452" s="55">
        <v>-0.58894883862350933</v>
      </c>
      <c r="T452" s="55">
        <v>0.64688346886230352</v>
      </c>
      <c r="U452" s="55">
        <v>-0.39652338462752407</v>
      </c>
      <c r="V452" s="55">
        <v>-0.36594815884649845</v>
      </c>
      <c r="W452" s="55">
        <v>-0.29715889625010961</v>
      </c>
    </row>
    <row r="453" spans="3:23" x14ac:dyDescent="0.25">
      <c r="C453" s="51">
        <v>1</v>
      </c>
      <c r="D453" s="54">
        <v>-0.19521724737619994</v>
      </c>
      <c r="E453" s="54">
        <v>-0.19159282415140758</v>
      </c>
      <c r="F453" s="54">
        <v>-0.20923496257548854</v>
      </c>
      <c r="G453" s="54">
        <v>-0.7602976146454905</v>
      </c>
      <c r="H453" s="54">
        <v>0.23038914417133141</v>
      </c>
      <c r="I453" s="54">
        <v>0.55578700805376668</v>
      </c>
      <c r="J453" s="54">
        <v>-0.22749993986929581</v>
      </c>
      <c r="K453" s="54">
        <v>-0.37905709547500605</v>
      </c>
      <c r="L453" s="54">
        <v>-0.25779261151403954</v>
      </c>
      <c r="M453" s="54">
        <v>-0.3904390931952284</v>
      </c>
      <c r="N453" s="54">
        <v>-0.35105950093754529</v>
      </c>
      <c r="O453" s="54">
        <v>-0.33625577661204248</v>
      </c>
      <c r="P453" s="54">
        <v>-0.29607395435064149</v>
      </c>
      <c r="Q453" s="54">
        <v>0.46688127801087359</v>
      </c>
      <c r="R453" s="54">
        <v>-0.70610482130292473</v>
      </c>
      <c r="S453" s="54">
        <v>-0.33533622639190591</v>
      </c>
      <c r="T453" s="54">
        <v>0.58487225032717316</v>
      </c>
      <c r="U453" s="54">
        <v>-0.60043955262113446</v>
      </c>
      <c r="V453" s="54">
        <v>-0.24061345833657827</v>
      </c>
      <c r="W453" s="54">
        <v>-0.19027132665958624</v>
      </c>
    </row>
    <row r="454" spans="3:23" x14ac:dyDescent="0.25">
      <c r="C454" s="52">
        <v>1</v>
      </c>
      <c r="D454" s="55">
        <v>-0.19664051498692409</v>
      </c>
      <c r="E454" s="55">
        <v>-0.19249661717548044</v>
      </c>
      <c r="F454" s="55">
        <v>-0.21304003231723323</v>
      </c>
      <c r="G454" s="55">
        <v>-0.75296253365038046</v>
      </c>
      <c r="H454" s="55">
        <v>0.18937752313032641</v>
      </c>
      <c r="I454" s="55">
        <v>0.48389652040489917</v>
      </c>
      <c r="J454" s="55">
        <v>-0.2333433807915703</v>
      </c>
      <c r="K454" s="55">
        <v>-0.36632891660171468</v>
      </c>
      <c r="L454" s="55">
        <v>-0.29212058009963737</v>
      </c>
      <c r="M454" s="55">
        <v>-0.39663728518368901</v>
      </c>
      <c r="N454" s="55">
        <v>-0.37196707438640336</v>
      </c>
      <c r="O454" s="55">
        <v>-0.10739826847665888</v>
      </c>
      <c r="P454" s="55">
        <v>-0.15313664442405525</v>
      </c>
      <c r="Q454" s="55">
        <v>0.53129569297229384</v>
      </c>
      <c r="R454" s="55">
        <v>-0.70305428919271595</v>
      </c>
      <c r="S454" s="55">
        <v>-0.49860926433259245</v>
      </c>
      <c r="T454" s="55">
        <v>0.62374979703835642</v>
      </c>
      <c r="U454" s="55">
        <v>-0.53825042120199384</v>
      </c>
      <c r="V454" s="55">
        <v>-0.24508888268247095</v>
      </c>
      <c r="W454" s="55">
        <v>-0.19697951512692721</v>
      </c>
    </row>
    <row r="455" spans="3:23" x14ac:dyDescent="0.25">
      <c r="C455" s="51">
        <v>1</v>
      </c>
      <c r="D455" s="54">
        <v>-0.21617125382262997</v>
      </c>
      <c r="E455" s="54">
        <v>-0.21077844311377247</v>
      </c>
      <c r="F455" s="54">
        <v>-0.23845413687684983</v>
      </c>
      <c r="G455" s="54">
        <v>-0.72857322783651923</v>
      </c>
      <c r="H455" s="54">
        <v>0.24917892714373499</v>
      </c>
      <c r="I455" s="54">
        <v>0.62443788310628423</v>
      </c>
      <c r="J455" s="54">
        <v>-0.26344795019849088</v>
      </c>
      <c r="K455" s="54">
        <v>-0.48865979381443303</v>
      </c>
      <c r="L455" s="54">
        <v>-0.39565103667303247</v>
      </c>
      <c r="M455" s="54">
        <v>-0.43306502732632868</v>
      </c>
      <c r="N455" s="54">
        <v>-0.41308015862023889</v>
      </c>
      <c r="O455" s="54">
        <v>-6.9874181005775429E-2</v>
      </c>
      <c r="P455" s="54">
        <v>-0.18327187604497597</v>
      </c>
      <c r="Q455" s="54">
        <v>0.74281485906337352</v>
      </c>
      <c r="R455" s="54">
        <v>-0.70950445097936943</v>
      </c>
      <c r="S455" s="54">
        <v>-0.64647883672114748</v>
      </c>
      <c r="T455" s="54">
        <v>0.67814699204263318</v>
      </c>
      <c r="U455" s="54">
        <v>-0.59155110643570941</v>
      </c>
      <c r="V455" s="54">
        <v>-0.28360695552511289</v>
      </c>
      <c r="W455" s="54">
        <v>-0.21834659579838009</v>
      </c>
    </row>
    <row r="456" spans="3:23" x14ac:dyDescent="0.25">
      <c r="C456" s="52">
        <v>1</v>
      </c>
      <c r="D456" s="55">
        <v>-0.65337690631808287</v>
      </c>
      <c r="E456" s="55">
        <v>-0.59672849046883047</v>
      </c>
      <c r="F456" s="55">
        <v>-0.65182391225195691</v>
      </c>
      <c r="G456" s="55">
        <v>-0.34156206894160634</v>
      </c>
      <c r="H456" s="55">
        <v>0.54492304329904939</v>
      </c>
      <c r="I456" s="55">
        <v>0.528899714632587</v>
      </c>
      <c r="J456" s="55">
        <v>-0.65858279702274924</v>
      </c>
      <c r="K456" s="55">
        <v>0.17757009345794392</v>
      </c>
      <c r="L456" s="55">
        <v>0.38842200543606459</v>
      </c>
      <c r="M456" s="55">
        <v>0.35613350423540696</v>
      </c>
      <c r="N456" s="55">
        <v>0.35015926176825601</v>
      </c>
      <c r="O456" s="55">
        <v>-0.31453442866058057</v>
      </c>
      <c r="P456" s="55">
        <v>-0.32959629964407244</v>
      </c>
      <c r="Q456" s="55">
        <v>0.55001970044830173</v>
      </c>
      <c r="R456" s="55">
        <v>-0.56856401229268672</v>
      </c>
      <c r="S456" s="55">
        <v>-0.4429070267855128</v>
      </c>
      <c r="T456" s="55">
        <v>0.62277224774932893</v>
      </c>
      <c r="U456" s="55">
        <v>-0.49786138203993369</v>
      </c>
      <c r="V456" s="55">
        <v>-0.54451005772165428</v>
      </c>
      <c r="W456" s="55">
        <v>-0.43676464162982237</v>
      </c>
    </row>
    <row r="457" spans="3:23" x14ac:dyDescent="0.25">
      <c r="C457" s="51">
        <v>1</v>
      </c>
      <c r="D457" s="54">
        <v>-0.45509171410499683</v>
      </c>
      <c r="E457" s="54">
        <v>-0.41245247148288972</v>
      </c>
      <c r="F457" s="54">
        <v>-0.45910607141358617</v>
      </c>
      <c r="G457" s="54">
        <v>-0.46112398937391746</v>
      </c>
      <c r="H457" s="54">
        <v>0.42123616539021164</v>
      </c>
      <c r="I457" s="54">
        <v>0.56378085645543219</v>
      </c>
      <c r="J457" s="54">
        <v>-0.48767918780157427</v>
      </c>
      <c r="K457" s="54">
        <v>-5.3571428571428568E-2</v>
      </c>
      <c r="L457" s="54">
        <v>0.14294147885813827</v>
      </c>
      <c r="M457" s="54">
        <v>-5.7909456348079771E-2</v>
      </c>
      <c r="N457" s="54">
        <v>2.4324164387816316E-2</v>
      </c>
      <c r="O457" s="54">
        <v>-0.42979833379759075</v>
      </c>
      <c r="P457" s="54">
        <v>-0.4023566110313801</v>
      </c>
      <c r="Q457" s="54">
        <v>0.52139995353922042</v>
      </c>
      <c r="R457" s="54">
        <v>-0.47528285335683135</v>
      </c>
      <c r="S457" s="54">
        <v>-0.23537009317120886</v>
      </c>
      <c r="T457" s="54">
        <v>0.62347496783107226</v>
      </c>
      <c r="U457" s="54">
        <v>-0.50238489971531608</v>
      </c>
      <c r="V457" s="54">
        <v>-0.45349794013973788</v>
      </c>
      <c r="W457" s="54">
        <v>-0.32584749971951965</v>
      </c>
    </row>
    <row r="458" spans="3:23" x14ac:dyDescent="0.25">
      <c r="C458" s="52">
        <v>1</v>
      </c>
      <c r="D458" s="55">
        <v>-0.44349939246658565</v>
      </c>
      <c r="E458" s="55">
        <v>-0.40642959770114945</v>
      </c>
      <c r="F458" s="55">
        <v>-0.4497990055638178</v>
      </c>
      <c r="G458" s="55">
        <v>-0.37460640109437071</v>
      </c>
      <c r="H458" s="55">
        <v>0.41580171854686504</v>
      </c>
      <c r="I458" s="55">
        <v>0.27655945749213307</v>
      </c>
      <c r="J458" s="55">
        <v>-0.47262547817839085</v>
      </c>
      <c r="K458" s="55">
        <v>-6.2883435582822084E-2</v>
      </c>
      <c r="L458" s="55">
        <v>7.0294926044548178E-2</v>
      </c>
      <c r="M458" s="55">
        <v>-3.677836830978732E-2</v>
      </c>
      <c r="N458" s="55">
        <v>5.02579467631512E-2</v>
      </c>
      <c r="O458" s="55">
        <v>-0.22973694574204487</v>
      </c>
      <c r="P458" s="55">
        <v>-0.36697979512140544</v>
      </c>
      <c r="Q458" s="55">
        <v>0.47842172668978117</v>
      </c>
      <c r="R458" s="55">
        <v>-0.46156026806389444</v>
      </c>
      <c r="S458" s="55">
        <v>-0.2210183504604841</v>
      </c>
      <c r="T458" s="55">
        <v>0.51343424458238729</v>
      </c>
      <c r="U458" s="55">
        <v>-0.48183168321115816</v>
      </c>
      <c r="V458" s="55">
        <v>-0.44034882885101523</v>
      </c>
      <c r="W458" s="55">
        <v>-0.3268202109034215</v>
      </c>
    </row>
    <row r="459" spans="3:23" x14ac:dyDescent="0.25">
      <c r="C459" s="51">
        <v>1</v>
      </c>
      <c r="D459" s="54">
        <v>-0.44340463458110518</v>
      </c>
      <c r="E459" s="54">
        <v>-0.40872156013001082</v>
      </c>
      <c r="F459" s="54">
        <v>-0.44912884383645002</v>
      </c>
      <c r="G459" s="54">
        <v>-0.42289161123171504</v>
      </c>
      <c r="H459" s="54">
        <v>0.43107551573006336</v>
      </c>
      <c r="I459" s="54">
        <v>0.23648751922507422</v>
      </c>
      <c r="J459" s="54">
        <v>-0.47568162768485533</v>
      </c>
      <c r="K459" s="54">
        <v>-0.125</v>
      </c>
      <c r="L459" s="54">
        <v>0.15964592449552306</v>
      </c>
      <c r="M459" s="54">
        <v>-8.2881645311530069E-2</v>
      </c>
      <c r="N459" s="54">
        <v>8.7008040416396875E-4</v>
      </c>
      <c r="O459" s="54">
        <v>-0.6771171011917263</v>
      </c>
      <c r="P459" s="54">
        <v>-0.56065354298408254</v>
      </c>
      <c r="Q459" s="54">
        <v>0.49623066037257008</v>
      </c>
      <c r="R459" s="54">
        <v>-0.30955465084414691</v>
      </c>
      <c r="S459" s="54">
        <v>-0.28399036437775987</v>
      </c>
      <c r="T459" s="54">
        <v>0.529103922874824</v>
      </c>
      <c r="U459" s="54">
        <v>-0.37578198219442061</v>
      </c>
      <c r="V459" s="54">
        <v>-0.43768288798150218</v>
      </c>
      <c r="W459" s="54">
        <v>-0.32258065933757274</v>
      </c>
    </row>
    <row r="460" spans="3:23" x14ac:dyDescent="0.25">
      <c r="C460" s="52">
        <v>1</v>
      </c>
      <c r="D460" s="55">
        <v>-0.42917149478563149</v>
      </c>
      <c r="E460" s="55">
        <v>-0.39636238846945782</v>
      </c>
      <c r="F460" s="55">
        <v>-0.44473012204750306</v>
      </c>
      <c r="G460" s="55">
        <v>-0.24168749723887659</v>
      </c>
      <c r="H460" s="55">
        <v>0.40492731331487991</v>
      </c>
      <c r="I460" s="55">
        <v>0.29292887029288706</v>
      </c>
      <c r="J460" s="55">
        <v>-0.46050944265273003</v>
      </c>
      <c r="K460" s="55">
        <v>0.14751552795031056</v>
      </c>
      <c r="L460" s="55">
        <v>0.40773084103587709</v>
      </c>
      <c r="M460" s="55">
        <v>0.21590951267625103</v>
      </c>
      <c r="N460" s="55">
        <v>0.25369759134386344</v>
      </c>
      <c r="O460" s="55">
        <v>-0.19738446455172931</v>
      </c>
      <c r="P460" s="55">
        <v>-0.57102220887384258</v>
      </c>
      <c r="Q460" s="55">
        <v>0.57212650455212799</v>
      </c>
      <c r="R460" s="55">
        <v>-9.3031002083654446E-3</v>
      </c>
      <c r="S460" s="55">
        <v>-8.1214987635930255E-2</v>
      </c>
      <c r="T460" s="55">
        <v>0.44614637033189408</v>
      </c>
      <c r="U460" s="55">
        <v>-0.44241339408193386</v>
      </c>
      <c r="V460" s="55">
        <v>-0.43933384243361767</v>
      </c>
      <c r="W460" s="55">
        <v>-0.30818978949301556</v>
      </c>
    </row>
    <row r="461" spans="3:23" x14ac:dyDescent="0.25">
      <c r="C461" s="51">
        <v>1</v>
      </c>
      <c r="D461" s="54">
        <v>-0.39860950173812282</v>
      </c>
      <c r="E461" s="54">
        <v>-0.38089945280437759</v>
      </c>
      <c r="F461" s="54">
        <v>-0.4100065740045078</v>
      </c>
      <c r="G461" s="54">
        <v>-0.15626144601969444</v>
      </c>
      <c r="H461" s="54">
        <v>0.47223183786973116</v>
      </c>
      <c r="I461" s="54">
        <v>0.50695333453124891</v>
      </c>
      <c r="J461" s="54">
        <v>-0.38537749737401411</v>
      </c>
      <c r="K461" s="54">
        <v>0.26190476190476192</v>
      </c>
      <c r="L461" s="54">
        <v>0.41728849056780881</v>
      </c>
      <c r="M461" s="54">
        <v>0.45458018263184863</v>
      </c>
      <c r="N461" s="54">
        <v>0.40077077230540331</v>
      </c>
      <c r="O461" s="54">
        <v>-0.36603363640786807</v>
      </c>
      <c r="P461" s="54">
        <v>-0.59865398727023877</v>
      </c>
      <c r="Q461" s="54">
        <v>0.61339960055918574</v>
      </c>
      <c r="R461" s="54">
        <v>3.1722688707317752E-2</v>
      </c>
      <c r="S461" s="54">
        <v>4.9087597132993391E-2</v>
      </c>
      <c r="T461" s="54">
        <v>0.10761900567479628</v>
      </c>
      <c r="U461" s="54">
        <v>-0.46373262675154492</v>
      </c>
      <c r="V461" s="54">
        <v>-0.40010989817075049</v>
      </c>
      <c r="W461" s="54">
        <v>-0.2670538895245369</v>
      </c>
    </row>
    <row r="462" spans="3:23" x14ac:dyDescent="0.25">
      <c r="C462" s="52">
        <v>1</v>
      </c>
      <c r="D462" s="55">
        <v>-0.55432673651532782</v>
      </c>
      <c r="E462" s="55">
        <v>-0.52089602139752589</v>
      </c>
      <c r="F462" s="55">
        <v>-0.56921013768393158</v>
      </c>
      <c r="G462" s="55">
        <v>-0.18405911926664711</v>
      </c>
      <c r="H462" s="55">
        <v>0.57247607591257454</v>
      </c>
      <c r="I462" s="55">
        <v>0.50003412401919511</v>
      </c>
      <c r="J462" s="55">
        <v>-0.58899429008322468</v>
      </c>
      <c r="K462" s="55">
        <v>0.20833333333333334</v>
      </c>
      <c r="L462" s="55">
        <v>0.41565089177547709</v>
      </c>
      <c r="M462" s="55">
        <v>0.37655329024935591</v>
      </c>
      <c r="N462" s="55">
        <v>0.36552198103210759</v>
      </c>
      <c r="O462" s="55">
        <v>-0.55284781936163518</v>
      </c>
      <c r="P462" s="55">
        <v>-0.63309974499629007</v>
      </c>
      <c r="Q462" s="55">
        <v>0.5493443899288285</v>
      </c>
      <c r="R462" s="55">
        <v>-0.57132400561997798</v>
      </c>
      <c r="S462" s="55">
        <v>-0.17076948146044138</v>
      </c>
      <c r="T462" s="55">
        <v>0.56915369160672358</v>
      </c>
      <c r="U462" s="55">
        <v>-0.48099608431248281</v>
      </c>
      <c r="V462" s="55">
        <v>-0.55459547084735039</v>
      </c>
      <c r="W462" s="55">
        <v>-0.40502324382299082</v>
      </c>
    </row>
    <row r="463" spans="3:23" x14ac:dyDescent="0.25">
      <c r="C463" s="51">
        <v>1</v>
      </c>
      <c r="D463" s="54">
        <v>-0.54479283314669658</v>
      </c>
      <c r="E463" s="54">
        <v>-0.50848914678701906</v>
      </c>
      <c r="F463" s="54">
        <v>-0.56436321548325619</v>
      </c>
      <c r="G463" s="54">
        <v>-0.23408269301591217</v>
      </c>
      <c r="H463" s="54">
        <v>0.55245701557796956</v>
      </c>
      <c r="I463" s="54">
        <v>0.47934393682656001</v>
      </c>
      <c r="J463" s="54">
        <v>-0.58336023495182054</v>
      </c>
      <c r="K463" s="54">
        <v>-0.12280701754385964</v>
      </c>
      <c r="L463" s="54">
        <v>0.43299015510621125</v>
      </c>
      <c r="M463" s="54">
        <v>0.19893702807932998</v>
      </c>
      <c r="N463" s="54">
        <v>0.2261724072716905</v>
      </c>
      <c r="O463" s="54">
        <v>-0.63969458842352478</v>
      </c>
      <c r="P463" s="54">
        <v>-0.52185812569402279</v>
      </c>
      <c r="Q463" s="54">
        <v>0.52958234315958674</v>
      </c>
      <c r="R463" s="54">
        <v>-0.55944312344537617</v>
      </c>
      <c r="S463" s="54">
        <v>-0.37952276310414795</v>
      </c>
      <c r="T463" s="54">
        <v>0.58730825135112563</v>
      </c>
      <c r="U463" s="54">
        <v>-0.46976488008095069</v>
      </c>
      <c r="V463" s="54">
        <v>-0.57018208989520003</v>
      </c>
      <c r="W463" s="54">
        <v>-0.40732501525220732</v>
      </c>
    </row>
    <row r="464" spans="3:23" x14ac:dyDescent="0.25">
      <c r="C464" s="52">
        <v>1</v>
      </c>
      <c r="D464" s="55">
        <v>-0.54686044345071727</v>
      </c>
      <c r="E464" s="55">
        <v>-0.53495934959349589</v>
      </c>
      <c r="F464" s="55">
        <v>-0.59511999383071856</v>
      </c>
      <c r="G464" s="55">
        <v>3.787782983047043E-2</v>
      </c>
      <c r="H464" s="55">
        <v>0.62853074413357768</v>
      </c>
      <c r="I464" s="55">
        <v>0.41788065948237957</v>
      </c>
      <c r="J464" s="55">
        <v>-0.58507816857375472</v>
      </c>
      <c r="K464" s="55">
        <v>-0.16431924882629095</v>
      </c>
      <c r="L464" s="55">
        <v>0.35187566887798444</v>
      </c>
      <c r="M464" s="55">
        <v>8.5518758929011961E-3</v>
      </c>
      <c r="N464" s="55">
        <v>5.5888167205211225E-2</v>
      </c>
      <c r="O464" s="55">
        <v>-0.65123877781656125</v>
      </c>
      <c r="P464" s="55">
        <v>-0.61034967483661995</v>
      </c>
      <c r="Q464" s="55">
        <v>0.56278333104587064</v>
      </c>
      <c r="R464" s="55">
        <v>-0.61267830895816944</v>
      </c>
      <c r="S464" s="55">
        <v>-0.44355640771696669</v>
      </c>
      <c r="T464" s="55">
        <v>0.60323000045807029</v>
      </c>
      <c r="U464" s="55">
        <v>-0.45693559676364665</v>
      </c>
      <c r="V464" s="55">
        <v>-0.58191651664420296</v>
      </c>
      <c r="W464" s="55">
        <v>-0.43250710255130576</v>
      </c>
    </row>
    <row r="465" spans="3:23" x14ac:dyDescent="0.25">
      <c r="C465" s="51">
        <v>1</v>
      </c>
      <c r="D465" s="54">
        <v>-0.56047516198704106</v>
      </c>
      <c r="E465" s="54">
        <v>-0.52797277175069135</v>
      </c>
      <c r="F465" s="54">
        <v>-0.58245914453886138</v>
      </c>
      <c r="G465" s="54">
        <v>5.6829744070390473E-2</v>
      </c>
      <c r="H465" s="54">
        <v>0.56582420234149799</v>
      </c>
      <c r="I465" s="54">
        <v>0.42017234975940682</v>
      </c>
      <c r="J465" s="54">
        <v>-0.59553640096875649</v>
      </c>
      <c r="K465" s="54">
        <v>-0.12612612612612625</v>
      </c>
      <c r="L465" s="54">
        <v>0.35582665584747891</v>
      </c>
      <c r="M465" s="54">
        <v>-4.5880665426917461E-2</v>
      </c>
      <c r="N465" s="54">
        <v>1.1537721277396727E-3</v>
      </c>
      <c r="O465" s="54">
        <v>-0.63780461063675509</v>
      </c>
      <c r="P465" s="54">
        <v>-0.58244179128971296</v>
      </c>
      <c r="Q465" s="54">
        <v>0.54471661807556582</v>
      </c>
      <c r="R465" s="54">
        <v>-0.58728467883823909</v>
      </c>
      <c r="S465" s="54">
        <v>-0.4052435776883816</v>
      </c>
      <c r="T465" s="54">
        <v>0.60694960919395025</v>
      </c>
      <c r="U465" s="54">
        <v>-0.4587257144907993</v>
      </c>
      <c r="V465" s="54">
        <v>-0.61260361213106551</v>
      </c>
      <c r="W465" s="54">
        <v>-0.45103242394282761</v>
      </c>
    </row>
    <row r="466" spans="3:23" x14ac:dyDescent="0.25">
      <c r="C466" s="52">
        <v>1</v>
      </c>
      <c r="D466" s="55">
        <v>-0.5</v>
      </c>
      <c r="E466" s="55">
        <v>-0.5</v>
      </c>
      <c r="F466" s="55">
        <v>-0.49999999999999989</v>
      </c>
      <c r="G466" s="55">
        <v>-0.5</v>
      </c>
      <c r="H466" s="55">
        <v>0.5</v>
      </c>
      <c r="I466" s="55">
        <v>0.49999999999999989</v>
      </c>
      <c r="J466" s="55">
        <v>-0.5</v>
      </c>
      <c r="K466" s="55">
        <v>-0.5</v>
      </c>
      <c r="L466" s="55">
        <v>0.5</v>
      </c>
      <c r="M466" s="55">
        <v>-0.49999999999999983</v>
      </c>
      <c r="N466" s="55">
        <v>-0.49999999999999956</v>
      </c>
      <c r="O466" s="55">
        <v>-0.5</v>
      </c>
      <c r="P466" s="55">
        <v>-0.5</v>
      </c>
      <c r="Q466" s="55">
        <v>0.5</v>
      </c>
      <c r="R466" s="55">
        <v>-0.5</v>
      </c>
      <c r="S466" s="55">
        <v>-0.5</v>
      </c>
      <c r="T466" s="55">
        <v>0.5</v>
      </c>
      <c r="U466" s="55">
        <v>-0.50000000000000011</v>
      </c>
      <c r="V466" s="55">
        <v>-0.50000000000000011</v>
      </c>
      <c r="W466" s="55">
        <v>-0.5</v>
      </c>
    </row>
    <row r="467" spans="3:23" x14ac:dyDescent="0.25">
      <c r="C467" s="51">
        <v>1</v>
      </c>
      <c r="D467" s="54">
        <v>-0.38805418719211821</v>
      </c>
      <c r="E467" s="54">
        <v>-0.37395413696932134</v>
      </c>
      <c r="F467" s="54">
        <v>-0.37056990693716191</v>
      </c>
      <c r="G467" s="54">
        <v>0.23217738863093998</v>
      </c>
      <c r="H467" s="54">
        <v>0.41484076853192753</v>
      </c>
      <c r="I467" s="54">
        <v>0.19361122069079673</v>
      </c>
      <c r="J467" s="54">
        <v>-0.35966272745203093</v>
      </c>
      <c r="K467" s="54">
        <v>7.9831932773109238E-2</v>
      </c>
      <c r="L467" s="54">
        <v>0.4455930644331883</v>
      </c>
      <c r="M467" s="54">
        <v>0.10224577127716154</v>
      </c>
      <c r="N467" s="54">
        <v>0.15492194255285038</v>
      </c>
      <c r="O467" s="54">
        <v>-0.42008506161469605</v>
      </c>
      <c r="P467" s="54">
        <v>-0.42055447113743372</v>
      </c>
      <c r="Q467" s="54">
        <v>-1.8718665121255817E-2</v>
      </c>
      <c r="R467" s="54">
        <v>0.16819658581220029</v>
      </c>
      <c r="S467" s="54">
        <v>2.432342990518133E-2</v>
      </c>
      <c r="T467" s="54">
        <v>-4.9968657980343799E-2</v>
      </c>
      <c r="U467" s="54">
        <v>-0.30703509211768976</v>
      </c>
      <c r="V467" s="54">
        <v>-0.39186703315700389</v>
      </c>
      <c r="W467" s="54">
        <v>-0.32775413152645344</v>
      </c>
    </row>
    <row r="468" spans="3:23" x14ac:dyDescent="0.25">
      <c r="C468" s="52">
        <v>1</v>
      </c>
      <c r="D468" s="55">
        <v>-0.38833570412517782</v>
      </c>
      <c r="E468" s="55">
        <v>-0.36610817166372722</v>
      </c>
      <c r="F468" s="55">
        <v>-0.35140408084414726</v>
      </c>
      <c r="G468" s="55">
        <v>0.25343090572251786</v>
      </c>
      <c r="H468" s="55">
        <v>0.31555019168684406</v>
      </c>
      <c r="I468" s="55">
        <v>-7.8672945276159947E-3</v>
      </c>
      <c r="J468" s="55">
        <v>-0.36908069926772663</v>
      </c>
      <c r="K468" s="55">
        <v>0.10555555555555556</v>
      </c>
      <c r="L468" s="55">
        <v>0.46303829868993646</v>
      </c>
      <c r="M468" s="55">
        <v>8.8148001096865908E-2</v>
      </c>
      <c r="N468" s="55">
        <v>0.14385466961343929</v>
      </c>
      <c r="O468" s="55">
        <v>-0.401150609492539</v>
      </c>
      <c r="P468" s="55">
        <v>-0.35273873413342016</v>
      </c>
      <c r="Q468" s="55">
        <v>0.34130675840120667</v>
      </c>
      <c r="R468" s="55">
        <v>0.11205216589983728</v>
      </c>
      <c r="S468" s="55">
        <v>-4.2792488617749355E-2</v>
      </c>
      <c r="T468" s="55">
        <v>-4.0332192196882416E-2</v>
      </c>
      <c r="U468" s="55">
        <v>-0.28958385152063726</v>
      </c>
      <c r="V468" s="55">
        <v>-0.3871998810744795</v>
      </c>
      <c r="W468" s="55">
        <v>-0.33513668207165215</v>
      </c>
    </row>
    <row r="469" spans="3:23" x14ac:dyDescent="0.25">
      <c r="C469" s="51">
        <v>1</v>
      </c>
      <c r="D469" s="54">
        <v>-0.30315884476534294</v>
      </c>
      <c r="E469" s="54">
        <v>-0.28225446428571427</v>
      </c>
      <c r="F469" s="54">
        <v>-0.25668836048244331</v>
      </c>
      <c r="G469" s="54">
        <v>0.3321802057146398</v>
      </c>
      <c r="H469" s="54">
        <v>0.19883979589075379</v>
      </c>
      <c r="I469" s="54">
        <v>-5.2488200804924327E-2</v>
      </c>
      <c r="J469" s="54">
        <v>-0.26490142565711877</v>
      </c>
      <c r="K469" s="54">
        <v>0.21468926553672316</v>
      </c>
      <c r="L469" s="54">
        <v>0.40528351921100514</v>
      </c>
      <c r="M469" s="54">
        <v>0.2119495051695181</v>
      </c>
      <c r="N469" s="54">
        <v>0.261360777649009</v>
      </c>
      <c r="O469" s="54">
        <v>-6.3226929135496018E-2</v>
      </c>
      <c r="P469" s="54">
        <v>-0.11416417931108921</v>
      </c>
      <c r="Q469" s="54">
        <v>0.58951517569297218</v>
      </c>
      <c r="R469" s="54">
        <v>7.0387599546920379E-2</v>
      </c>
      <c r="S469" s="54">
        <v>0.1595735743414165</v>
      </c>
      <c r="T469" s="54">
        <v>-0.15452456028367073</v>
      </c>
      <c r="U469" s="54">
        <v>-0.45893149033230529</v>
      </c>
      <c r="V469" s="54">
        <v>-0.2696009741224703</v>
      </c>
      <c r="W469" s="54">
        <v>-0.25451290535294413</v>
      </c>
    </row>
    <row r="470" spans="3:23" x14ac:dyDescent="0.25">
      <c r="C470" s="52">
        <v>1</v>
      </c>
      <c r="D470" s="55">
        <v>-0.23481308411214954</v>
      </c>
      <c r="E470" s="55">
        <v>-0.24047515572939301</v>
      </c>
      <c r="F470" s="55">
        <v>-0.22150775477773763</v>
      </c>
      <c r="G470" s="55">
        <v>0.33791669401203422</v>
      </c>
      <c r="H470" s="55">
        <v>0.20291372586783082</v>
      </c>
      <c r="I470" s="55">
        <v>-3.5591692540077741E-2</v>
      </c>
      <c r="J470" s="55">
        <v>-0.19282609983457785</v>
      </c>
      <c r="K470" s="55">
        <v>0.24671052631578946</v>
      </c>
      <c r="L470" s="55">
        <v>0.51359259066603824</v>
      </c>
      <c r="M470" s="55">
        <v>0.31473269538246507</v>
      </c>
      <c r="N470" s="55">
        <v>0.35513704538723889</v>
      </c>
      <c r="O470" s="55">
        <v>-0.14749412815689769</v>
      </c>
      <c r="P470" s="55">
        <v>-0.15109980491471892</v>
      </c>
      <c r="Q470" s="55">
        <v>0.66987338786695172</v>
      </c>
      <c r="R470" s="55">
        <v>0.14722794864201791</v>
      </c>
      <c r="S470" s="55">
        <v>0.18802919117741801</v>
      </c>
      <c r="T470" s="55">
        <v>-0.21963060979357618</v>
      </c>
      <c r="U470" s="55">
        <v>-0.47956826324909002</v>
      </c>
      <c r="V470" s="55">
        <v>-0.2021407926400817</v>
      </c>
      <c r="W470" s="55">
        <v>-0.22027855492134063</v>
      </c>
    </row>
    <row r="471" spans="3:23" x14ac:dyDescent="0.25">
      <c r="C471" s="51">
        <v>1</v>
      </c>
      <c r="D471" s="54">
        <v>-0.18284690220174094</v>
      </c>
      <c r="E471" s="54">
        <v>-0.18897524467472654</v>
      </c>
      <c r="F471" s="54">
        <v>-0.16364199216971684</v>
      </c>
      <c r="G471" s="54">
        <v>0.3751251988498206</v>
      </c>
      <c r="H471" s="54">
        <v>0.13699066339372754</v>
      </c>
      <c r="I471" s="54">
        <v>-0.10228263915250366</v>
      </c>
      <c r="J471" s="54">
        <v>-0.13143352674130429</v>
      </c>
      <c r="K471" s="54">
        <v>0.34088050314465401</v>
      </c>
      <c r="L471" s="54">
        <v>0.59951227817425834</v>
      </c>
      <c r="M471" s="54">
        <v>0.40145340387243994</v>
      </c>
      <c r="N471" s="54">
        <v>0.46685020680573008</v>
      </c>
      <c r="O471" s="54">
        <v>0.114008714091069</v>
      </c>
      <c r="P471" s="54">
        <v>-4.921989589700896E-2</v>
      </c>
      <c r="Q471" s="54">
        <v>0.69782971771830093</v>
      </c>
      <c r="R471" s="54">
        <v>0.19581173707767657</v>
      </c>
      <c r="S471" s="54">
        <v>0.31082136962398982</v>
      </c>
      <c r="T471" s="54">
        <v>-0.3282375521227307</v>
      </c>
      <c r="U471" s="54">
        <v>-0.62978850599047176</v>
      </c>
      <c r="V471" s="54">
        <v>-0.13673171043774349</v>
      </c>
      <c r="W471" s="54">
        <v>-0.17157594529703066</v>
      </c>
    </row>
    <row r="472" spans="3:23" x14ac:dyDescent="0.25">
      <c r="C472" s="52">
        <v>1</v>
      </c>
      <c r="D472" s="55">
        <v>-0.19118457300275482</v>
      </c>
      <c r="E472" s="55">
        <v>-0.19315438147990344</v>
      </c>
      <c r="F472" s="55">
        <v>-0.16719305394729939</v>
      </c>
      <c r="G472" s="55">
        <v>0.41406761851682783</v>
      </c>
      <c r="H472" s="55">
        <v>9.079088599512973E-3</v>
      </c>
      <c r="I472" s="55">
        <v>-0.26326474494908286</v>
      </c>
      <c r="J472" s="55">
        <v>-0.16590790838498551</v>
      </c>
      <c r="K472" s="55">
        <v>0.31515151515151513</v>
      </c>
      <c r="L472" s="55">
        <v>0.61675702689116552</v>
      </c>
      <c r="M472" s="55">
        <v>0.45326429005951813</v>
      </c>
      <c r="N472" s="55">
        <v>0.47426844881863323</v>
      </c>
      <c r="O472" s="55">
        <v>-6.0168171972387427E-2</v>
      </c>
      <c r="P472" s="55">
        <v>-0.16861245105553679</v>
      </c>
      <c r="Q472" s="55">
        <v>0.75107792347278135</v>
      </c>
      <c r="R472" s="55">
        <v>3.5917343932412006E-2</v>
      </c>
      <c r="S472" s="55">
        <v>0.238437311812009</v>
      </c>
      <c r="T472" s="55">
        <v>-0.14533556445079579</v>
      </c>
      <c r="U472" s="55">
        <v>-0.61026710864574762</v>
      </c>
      <c r="V472" s="55">
        <v>-0.15732829073555757</v>
      </c>
      <c r="W472" s="55">
        <v>-0.18649941691086006</v>
      </c>
    </row>
    <row r="473" spans="3:23" x14ac:dyDescent="0.25">
      <c r="C473" s="51">
        <v>1</v>
      </c>
      <c r="D473" s="54">
        <v>-0.24277956060232042</v>
      </c>
      <c r="E473" s="54">
        <v>-0.2435791217895609</v>
      </c>
      <c r="F473" s="54">
        <v>-0.21693401678476307</v>
      </c>
      <c r="G473" s="54">
        <v>0.43904486485256228</v>
      </c>
      <c r="H473" s="54">
        <v>-2.8903846665615983E-2</v>
      </c>
      <c r="I473" s="54">
        <v>-0.38390071829656536</v>
      </c>
      <c r="J473" s="54">
        <v>-0.22061999191452522</v>
      </c>
      <c r="K473" s="54">
        <v>0.21296296296296297</v>
      </c>
      <c r="L473" s="54">
        <v>0.49431717935069741</v>
      </c>
      <c r="M473" s="54">
        <v>0.3139218770129093</v>
      </c>
      <c r="N473" s="54">
        <v>0.34760758088455551</v>
      </c>
      <c r="O473" s="54">
        <v>-3.2028923500876202E-2</v>
      </c>
      <c r="P473" s="54">
        <v>-0.11674018082058427</v>
      </c>
      <c r="Q473" s="54">
        <v>0.71789171902259941</v>
      </c>
      <c r="R473" s="54">
        <v>-7.5564189785175415E-2</v>
      </c>
      <c r="S473" s="54">
        <v>0.16334528735120055</v>
      </c>
      <c r="T473" s="54">
        <v>-0.10336689940060742</v>
      </c>
      <c r="U473" s="54">
        <v>-0.41960587472193206</v>
      </c>
      <c r="V473" s="54">
        <v>-0.20211480770178183</v>
      </c>
      <c r="W473" s="54">
        <v>-0.24164290856141354</v>
      </c>
    </row>
    <row r="474" spans="3:23" x14ac:dyDescent="0.25">
      <c r="C474" s="52">
        <v>1</v>
      </c>
      <c r="D474" s="55">
        <v>-0.2486406327236777</v>
      </c>
      <c r="E474" s="55">
        <v>-0.24934328770911102</v>
      </c>
      <c r="F474" s="55">
        <v>-0.24926066961073853</v>
      </c>
      <c r="G474" s="55">
        <v>-0.59807432350714496</v>
      </c>
      <c r="H474" s="55">
        <v>0.27363741629079286</v>
      </c>
      <c r="I474" s="55">
        <v>0.37277411857281295</v>
      </c>
      <c r="J474" s="55">
        <v>-0.2429418365303973</v>
      </c>
      <c r="K474" s="55">
        <v>0.22839506172839505</v>
      </c>
      <c r="L474" s="55">
        <v>0.53680069503985972</v>
      </c>
      <c r="M474" s="55">
        <v>0.48883258682179698</v>
      </c>
      <c r="N474" s="55">
        <v>0.46391024033423855</v>
      </c>
      <c r="O474" s="55">
        <v>-0.10357348605171439</v>
      </c>
      <c r="P474" s="55">
        <v>-0.28278403048604722</v>
      </c>
      <c r="Q474" s="55">
        <v>0.71689704754600869</v>
      </c>
      <c r="R474" s="55">
        <v>-0.33921142588373593</v>
      </c>
      <c r="S474" s="55">
        <v>0.12650954335533274</v>
      </c>
      <c r="T474" s="55">
        <v>0.10616645984291247</v>
      </c>
      <c r="U474" s="55">
        <v>-0.56654688133538156</v>
      </c>
      <c r="V474" s="55">
        <v>-0.2550815771018809</v>
      </c>
      <c r="W474" s="55">
        <v>-0.22923389985044421</v>
      </c>
    </row>
    <row r="475" spans="3:23" x14ac:dyDescent="0.25">
      <c r="C475" s="51">
        <v>1</v>
      </c>
      <c r="D475" s="54">
        <v>-0.19622929936305733</v>
      </c>
      <c r="E475" s="54">
        <v>-0.19807127882599582</v>
      </c>
      <c r="F475" s="54">
        <v>-0.19452726953291671</v>
      </c>
      <c r="G475" s="54">
        <v>-0.31876940385130459</v>
      </c>
      <c r="H475" s="54">
        <v>0.245339150920101</v>
      </c>
      <c r="I475" s="54">
        <v>0.32163855979406247</v>
      </c>
      <c r="J475" s="54">
        <v>-0.18267359594689189</v>
      </c>
      <c r="K475" s="54">
        <v>0.32578616352201267</v>
      </c>
      <c r="L475" s="54">
        <v>0.56903918426379796</v>
      </c>
      <c r="M475" s="54">
        <v>0.56275337615380328</v>
      </c>
      <c r="N475" s="54">
        <v>0.51654144959579085</v>
      </c>
      <c r="O475" s="54">
        <v>-1.0026106434517212E-2</v>
      </c>
      <c r="P475" s="54">
        <v>-0.21194832495874885</v>
      </c>
      <c r="Q475" s="54">
        <v>0.68149367701776009</v>
      </c>
      <c r="R475" s="54">
        <v>1.1422761769949764E-2</v>
      </c>
      <c r="S475" s="54">
        <v>0.13074320775143775</v>
      </c>
      <c r="T475" s="54">
        <v>2.4954066587671762E-2</v>
      </c>
      <c r="U475" s="54">
        <v>-0.47125659141777015</v>
      </c>
      <c r="V475" s="54">
        <v>-0.19396891231562366</v>
      </c>
      <c r="W475" s="54">
        <v>-0.18048141172724635</v>
      </c>
    </row>
    <row r="476" spans="3:23" x14ac:dyDescent="0.25">
      <c r="C476" s="52">
        <v>1</v>
      </c>
      <c r="D476" s="55">
        <v>-0.33056977972852153</v>
      </c>
      <c r="E476" s="55">
        <v>-0.33180634150723076</v>
      </c>
      <c r="F476" s="55">
        <v>-0.33072519278113494</v>
      </c>
      <c r="G476" s="55">
        <v>-0.60340262555679469</v>
      </c>
      <c r="H476" s="55">
        <v>0.34481431868840184</v>
      </c>
      <c r="I476" s="55">
        <v>0.42056713578694532</v>
      </c>
      <c r="J476" s="55">
        <v>-0.32218014978908627</v>
      </c>
      <c r="K476" s="55">
        <v>0.16666666666666666</v>
      </c>
      <c r="L476" s="55">
        <v>0.40618983184529656</v>
      </c>
      <c r="M476" s="55">
        <v>0.34820520970533175</v>
      </c>
      <c r="N476" s="55">
        <v>0.34256213161797389</v>
      </c>
      <c r="O476" s="55">
        <v>1.2000861466508807E-2</v>
      </c>
      <c r="P476" s="55">
        <v>-0.3261424656950766</v>
      </c>
      <c r="Q476" s="55">
        <v>0.64786467826753236</v>
      </c>
      <c r="R476" s="55">
        <v>-0.23789754397343804</v>
      </c>
      <c r="S476" s="55">
        <v>3.00856128757922E-2</v>
      </c>
      <c r="T476" s="55">
        <v>0.2071283893727715</v>
      </c>
      <c r="U476" s="55">
        <v>-0.50966472863100332</v>
      </c>
      <c r="V476" s="55">
        <v>-0.33608819232007847</v>
      </c>
      <c r="W476" s="55">
        <v>-0.3060760705794619</v>
      </c>
    </row>
    <row r="477" spans="3:23" x14ac:dyDescent="0.25">
      <c r="C477" s="51">
        <v>1</v>
      </c>
      <c r="D477" s="54">
        <v>-0.24192583732057416</v>
      </c>
      <c r="E477" s="54">
        <v>-0.24542112299465241</v>
      </c>
      <c r="F477" s="54">
        <v>-0.23744801704026772</v>
      </c>
      <c r="G477" s="54">
        <v>-0.54750177150801183</v>
      </c>
      <c r="H477" s="54">
        <v>0.28817412874628934</v>
      </c>
      <c r="I477" s="54">
        <v>0.37570954348997981</v>
      </c>
      <c r="J477" s="54">
        <v>-0.21539330240495796</v>
      </c>
      <c r="K477" s="54">
        <v>0.18636363636363637</v>
      </c>
      <c r="L477" s="54">
        <v>0.48021715879045673</v>
      </c>
      <c r="M477" s="54">
        <v>0.28537823785119143</v>
      </c>
      <c r="N477" s="54">
        <v>0.34657923373895544</v>
      </c>
      <c r="O477" s="54">
        <v>-3.7352994659419418E-3</v>
      </c>
      <c r="P477" s="54">
        <v>-0.27467448183788529</v>
      </c>
      <c r="Q477" s="54">
        <v>0.68075159746397418</v>
      </c>
      <c r="R477" s="54">
        <v>-0.10506735379881127</v>
      </c>
      <c r="S477" s="54">
        <v>0.21635566685284699</v>
      </c>
      <c r="T477" s="54">
        <v>-7.0745044387487632E-2</v>
      </c>
      <c r="U477" s="54">
        <v>-0.55626886142769394</v>
      </c>
      <c r="V477" s="54">
        <v>-0.23727203652273582</v>
      </c>
      <c r="W477" s="54">
        <v>-0.20726000348928972</v>
      </c>
    </row>
    <row r="478" spans="3:23" x14ac:dyDescent="0.25">
      <c r="C478" s="52">
        <v>1</v>
      </c>
      <c r="D478" s="55">
        <v>-0.24451597520267049</v>
      </c>
      <c r="E478" s="55">
        <v>-0.24681720718306085</v>
      </c>
      <c r="F478" s="55">
        <v>-0.24252617084460079</v>
      </c>
      <c r="G478" s="55">
        <v>-0.63897704179468284</v>
      </c>
      <c r="H478" s="55">
        <v>0.26734444956944536</v>
      </c>
      <c r="I478" s="55">
        <v>0.34894085838649025</v>
      </c>
      <c r="J478" s="55">
        <v>-0.22726525237776032</v>
      </c>
      <c r="K478" s="55">
        <v>0.14569536423841059</v>
      </c>
      <c r="L478" s="55">
        <v>0.44260717674879985</v>
      </c>
      <c r="M478" s="55">
        <v>0.24439332734913427</v>
      </c>
      <c r="N478" s="55">
        <v>0.31057049373901019</v>
      </c>
      <c r="O478" s="55">
        <v>-0.27370732382649848</v>
      </c>
      <c r="P478" s="55">
        <v>-0.25560724393741419</v>
      </c>
      <c r="Q478" s="55">
        <v>0.64315409844439464</v>
      </c>
      <c r="R478" s="55">
        <v>-8.25249656203009E-2</v>
      </c>
      <c r="S478" s="55">
        <v>7.9081856526648175E-2</v>
      </c>
      <c r="T478" s="55">
        <v>-1.7375176671092282E-2</v>
      </c>
      <c r="U478" s="55">
        <v>-0.52651411711907792</v>
      </c>
      <c r="V478" s="55">
        <v>-0.24777807393398468</v>
      </c>
      <c r="W478" s="55">
        <v>-0.21058296606295215</v>
      </c>
    </row>
    <row r="479" spans="3:23" x14ac:dyDescent="0.25">
      <c r="C479" s="51">
        <v>1</v>
      </c>
      <c r="D479" s="54">
        <v>-0.16633955725298813</v>
      </c>
      <c r="E479" s="54">
        <v>-0.17141338077491317</v>
      </c>
      <c r="F479" s="54">
        <v>-0.13595509181138973</v>
      </c>
      <c r="G479" s="54">
        <v>0.33510086468549022</v>
      </c>
      <c r="H479" s="54">
        <v>-4.4593755263512641E-2</v>
      </c>
      <c r="I479" s="54">
        <v>0.26277612096826125</v>
      </c>
      <c r="J479" s="54">
        <v>-0.10828896327243645</v>
      </c>
      <c r="K479" s="54">
        <v>0.27844311377245506</v>
      </c>
      <c r="L479" s="54">
        <v>0.36583858601499181</v>
      </c>
      <c r="M479" s="54">
        <v>0.32215126493239682</v>
      </c>
      <c r="N479" s="54">
        <v>0.38853311946697822</v>
      </c>
      <c r="O479" s="54">
        <v>0.33118167385058894</v>
      </c>
      <c r="P479" s="54">
        <v>0.10556440569779012</v>
      </c>
      <c r="Q479" s="54">
        <v>3.8160422607819003E-2</v>
      </c>
      <c r="R479" s="54">
        <v>0.23337316044742834</v>
      </c>
      <c r="S479" s="54">
        <v>0.26103817930052542</v>
      </c>
      <c r="T479" s="54">
        <v>-0.3234645812466499</v>
      </c>
      <c r="U479" s="54">
        <v>-0.27490031736007076</v>
      </c>
      <c r="V479" s="54">
        <v>-0.10861712602281849</v>
      </c>
      <c r="W479" s="54">
        <v>-0.1391863297590806</v>
      </c>
    </row>
    <row r="480" spans="3:23" x14ac:dyDescent="0.25">
      <c r="C480" s="52">
        <v>1</v>
      </c>
      <c r="D480" s="55">
        <v>-0.19466730723036271</v>
      </c>
      <c r="E480" s="55">
        <v>-0.19695254680017416</v>
      </c>
      <c r="F480" s="55">
        <v>-0.19130366376823754</v>
      </c>
      <c r="G480" s="55">
        <v>-0.67139699878518622</v>
      </c>
      <c r="H480" s="55">
        <v>0.27876624493581931</v>
      </c>
      <c r="I480" s="55">
        <v>0.21714134255957018</v>
      </c>
      <c r="J480" s="55">
        <v>-0.17725654376769348</v>
      </c>
      <c r="K480" s="55">
        <v>0.1576642335766423</v>
      </c>
      <c r="L480" s="55">
        <v>0.44123451189515933</v>
      </c>
      <c r="M480" s="55">
        <v>0.34970495423499931</v>
      </c>
      <c r="N480" s="55">
        <v>0.37192070804628941</v>
      </c>
      <c r="O480" s="55">
        <v>-3.077614045274733E-2</v>
      </c>
      <c r="P480" s="55">
        <v>-0.2252607220883551</v>
      </c>
      <c r="Q480" s="55">
        <v>-0.26951387171717989</v>
      </c>
      <c r="R480" s="55">
        <v>0.43699947675466033</v>
      </c>
      <c r="S480" s="55">
        <v>5.6985131400421142E-2</v>
      </c>
      <c r="T480" s="55">
        <v>-0.10156608908550728</v>
      </c>
      <c r="U480" s="55">
        <v>-0.18439770107661063</v>
      </c>
      <c r="V480" s="55">
        <v>-0.19863134097181759</v>
      </c>
      <c r="W480" s="55">
        <v>-0.15782084007346348</v>
      </c>
    </row>
    <row r="481" spans="3:23" x14ac:dyDescent="0.25">
      <c r="C481" s="51">
        <v>1</v>
      </c>
      <c r="D481" s="54">
        <v>-0.19879459980713599</v>
      </c>
      <c r="E481" s="54">
        <v>-0.19917634946315635</v>
      </c>
      <c r="F481" s="54">
        <v>-0.19879124699848977</v>
      </c>
      <c r="G481" s="54">
        <v>-0.63199085044939118</v>
      </c>
      <c r="H481" s="54">
        <v>0.18319384947090675</v>
      </c>
      <c r="I481" s="54">
        <v>2.8299434604282192E-2</v>
      </c>
      <c r="J481" s="54">
        <v>-0.19440042577723385</v>
      </c>
      <c r="K481" s="54">
        <v>0.10338983050847449</v>
      </c>
      <c r="L481" s="54">
        <v>0.30740005885317956</v>
      </c>
      <c r="M481" s="54">
        <v>0.19834460357844771</v>
      </c>
      <c r="N481" s="54">
        <v>0.24662842071886037</v>
      </c>
      <c r="O481" s="54">
        <v>-2.0605056625477073E-2</v>
      </c>
      <c r="P481" s="54">
        <v>-0.27344363184765069</v>
      </c>
      <c r="Q481" s="54">
        <v>-0.21654654744223337</v>
      </c>
      <c r="R481" s="54">
        <v>0.41712587374402332</v>
      </c>
      <c r="S481" s="54">
        <v>-9.6948062076388092E-3</v>
      </c>
      <c r="T481" s="54">
        <v>4.1738291150964398E-2</v>
      </c>
      <c r="U481" s="54">
        <v>-0.22611122481278326</v>
      </c>
      <c r="V481" s="54">
        <v>-0.20780098789317769</v>
      </c>
      <c r="W481" s="54">
        <v>-0.1781296162829237</v>
      </c>
    </row>
    <row r="482" spans="3:23" x14ac:dyDescent="0.25">
      <c r="C482" s="52">
        <v>1</v>
      </c>
      <c r="D482" s="55">
        <v>-0.20555826426133594</v>
      </c>
      <c r="E482" s="55">
        <v>-0.20352958623757972</v>
      </c>
      <c r="F482" s="55">
        <v>-0.21518379269938412</v>
      </c>
      <c r="G482" s="55">
        <v>-0.73230547883441832</v>
      </c>
      <c r="H482" s="55">
        <v>0.17510185019489968</v>
      </c>
      <c r="I482" s="55">
        <v>2.667488127467255E-2</v>
      </c>
      <c r="J482" s="55">
        <v>-0.22031266394213514</v>
      </c>
      <c r="K482" s="55">
        <v>0.14354838709677428</v>
      </c>
      <c r="L482" s="55">
        <v>0.33311680863612825</v>
      </c>
      <c r="M482" s="55">
        <v>0.2772034147761403</v>
      </c>
      <c r="N482" s="55">
        <v>0.30703162683965479</v>
      </c>
      <c r="O482" s="55">
        <v>1.5204170332571838E-2</v>
      </c>
      <c r="P482" s="55">
        <v>-0.26851319991633699</v>
      </c>
      <c r="Q482" s="55">
        <v>-0.22143159734110235</v>
      </c>
      <c r="R482" s="55">
        <v>0.38591801154631239</v>
      </c>
      <c r="S482" s="55">
        <v>-5.4591527379608915E-2</v>
      </c>
      <c r="T482" s="55">
        <v>0.24375181368949858</v>
      </c>
      <c r="U482" s="55">
        <v>-0.27144482363912098</v>
      </c>
      <c r="V482" s="55">
        <v>-0.22745977201958167</v>
      </c>
      <c r="W482" s="55">
        <v>-0.19295011504392437</v>
      </c>
    </row>
    <row r="483" spans="3:23" x14ac:dyDescent="0.25">
      <c r="C483" s="51">
        <v>1</v>
      </c>
      <c r="D483" s="54">
        <v>-0.2078248031496063</v>
      </c>
      <c r="E483" s="54">
        <v>-0.20493150684931508</v>
      </c>
      <c r="F483" s="54">
        <v>-0.21863319323342867</v>
      </c>
      <c r="G483" s="54">
        <v>-0.66753867080998031</v>
      </c>
      <c r="H483" s="54">
        <v>0.1504709546026442</v>
      </c>
      <c r="I483" s="54">
        <v>5.2287201453923793E-2</v>
      </c>
      <c r="J483" s="54">
        <v>-0.22821809665572576</v>
      </c>
      <c r="K483" s="54">
        <v>2.7200000000000047E-2</v>
      </c>
      <c r="L483" s="54">
        <v>0.22041909588525654</v>
      </c>
      <c r="M483" s="54">
        <v>9.8557006300677055E-2</v>
      </c>
      <c r="N483" s="54">
        <v>0.16209224672947839</v>
      </c>
      <c r="O483" s="54">
        <v>1.6012210837645348E-2</v>
      </c>
      <c r="P483" s="54">
        <v>-0.30802198055371072</v>
      </c>
      <c r="Q483" s="54">
        <v>-9.5511447426267895E-2</v>
      </c>
      <c r="R483" s="54">
        <v>0.27499732057823861</v>
      </c>
      <c r="S483" s="54">
        <v>-0.13417852590619089</v>
      </c>
      <c r="T483" s="54">
        <v>0.35754337377538675</v>
      </c>
      <c r="U483" s="54">
        <v>-0.4661431337054166</v>
      </c>
      <c r="V483" s="54">
        <v>-0.2292897825765669</v>
      </c>
      <c r="W483" s="54">
        <v>-0.20771466312058265</v>
      </c>
    </row>
    <row r="484" spans="3:23" x14ac:dyDescent="0.25">
      <c r="C484" s="52">
        <v>1</v>
      </c>
      <c r="D484" s="55">
        <v>-0.20847081999507511</v>
      </c>
      <c r="E484" s="55">
        <v>-0.20537177541729895</v>
      </c>
      <c r="F484" s="55">
        <v>-0.22056560907853745</v>
      </c>
      <c r="G484" s="55">
        <v>-0.69616289908596118</v>
      </c>
      <c r="H484" s="55">
        <v>0.14892464896399202</v>
      </c>
      <c r="I484" s="55">
        <v>0.17032435103873464</v>
      </c>
      <c r="J484" s="55">
        <v>-0.23043455757093612</v>
      </c>
      <c r="K484" s="55">
        <v>1.5267175572518216E-3</v>
      </c>
      <c r="L484" s="55">
        <v>0.14938973962509983</v>
      </c>
      <c r="M484" s="55">
        <v>7.574084548121271E-2</v>
      </c>
      <c r="N484" s="55">
        <v>0.14119030814868147</v>
      </c>
      <c r="O484" s="55">
        <v>3.6660193025024865E-2</v>
      </c>
      <c r="P484" s="55">
        <v>-0.26218111125432386</v>
      </c>
      <c r="Q484" s="55">
        <v>-0.13862373449961782</v>
      </c>
      <c r="R484" s="55">
        <v>0.24379486232167724</v>
      </c>
      <c r="S484" s="55">
        <v>-9.0759473677306288E-2</v>
      </c>
      <c r="T484" s="55">
        <v>0.40434336932613846</v>
      </c>
      <c r="U484" s="55">
        <v>-0.48775892548954164</v>
      </c>
      <c r="V484" s="55">
        <v>-0.23086683838275768</v>
      </c>
      <c r="W484" s="55">
        <v>-0.20949376221940333</v>
      </c>
    </row>
    <row r="485" spans="3:23" x14ac:dyDescent="0.25">
      <c r="C485" s="51">
        <v>1</v>
      </c>
      <c r="D485" s="54">
        <v>-0.19307793164143175</v>
      </c>
      <c r="E485" s="54">
        <v>-0.19069014158089959</v>
      </c>
      <c r="F485" s="54">
        <v>-0.20316273156665318</v>
      </c>
      <c r="G485" s="54">
        <v>-0.19531821866403173</v>
      </c>
      <c r="H485" s="54">
        <v>0.19718730958730449</v>
      </c>
      <c r="I485" s="54">
        <v>0.17971968815642864</v>
      </c>
      <c r="J485" s="54">
        <v>-0.20269336354652323</v>
      </c>
      <c r="K485" s="54">
        <v>9.9871134020618521E-2</v>
      </c>
      <c r="L485" s="54">
        <v>0.29152324874837221</v>
      </c>
      <c r="M485" s="54">
        <v>0.16212864970668592</v>
      </c>
      <c r="N485" s="54">
        <v>0.21961120083286506</v>
      </c>
      <c r="O485" s="54">
        <v>-2.1942937266683085E-2</v>
      </c>
      <c r="P485" s="54">
        <v>-0.31297452178943519</v>
      </c>
      <c r="Q485" s="54">
        <v>0.15691156230836367</v>
      </c>
      <c r="R485" s="54">
        <v>0.18888037991873463</v>
      </c>
      <c r="S485" s="54">
        <v>3.2626301886415736E-2</v>
      </c>
      <c r="T485" s="54">
        <v>6.0847405759626376E-2</v>
      </c>
      <c r="U485" s="54">
        <v>-0.39075549613797961</v>
      </c>
      <c r="V485" s="54">
        <v>-0.21155113636680764</v>
      </c>
      <c r="W485" s="54">
        <v>-0.18195524913926703</v>
      </c>
    </row>
    <row r="486" spans="3:23" x14ac:dyDescent="0.25">
      <c r="C486" s="52">
        <v>1</v>
      </c>
      <c r="D486" s="55">
        <v>-0.21756655884548395</v>
      </c>
      <c r="E486" s="55">
        <v>-0.21238310222508869</v>
      </c>
      <c r="F486" s="55">
        <v>-0.2405217164316352</v>
      </c>
      <c r="G486" s="55">
        <v>-0.66936307619705493</v>
      </c>
      <c r="H486" s="55">
        <v>0.22645762397074559</v>
      </c>
      <c r="I486" s="55">
        <v>0.23454742744704393</v>
      </c>
      <c r="J486" s="55">
        <v>-0.25367953058223203</v>
      </c>
      <c r="K486" s="55">
        <v>1.666666666666658E-2</v>
      </c>
      <c r="L486" s="55">
        <v>0.16773030980693637</v>
      </c>
      <c r="M486" s="55">
        <v>6.4020227526406112E-2</v>
      </c>
      <c r="N486" s="55">
        <v>0.12708946758403233</v>
      </c>
      <c r="O486" s="55">
        <v>-8.5611409858967064E-3</v>
      </c>
      <c r="P486" s="55">
        <v>-0.25642264963150341</v>
      </c>
      <c r="Q486" s="55">
        <v>4.6874561538285543E-2</v>
      </c>
      <c r="R486" s="55">
        <v>0.19713885152284341</v>
      </c>
      <c r="S486" s="55">
        <v>-0.15864818223319974</v>
      </c>
      <c r="T486" s="55">
        <v>0.51628275491345521</v>
      </c>
      <c r="U486" s="55">
        <v>-0.47223142985210953</v>
      </c>
      <c r="V486" s="55">
        <v>-0.251850235812351</v>
      </c>
      <c r="W486" s="55">
        <v>-0.2285161908350288</v>
      </c>
    </row>
    <row r="487" spans="3:23" x14ac:dyDescent="0.25">
      <c r="C487" s="51">
        <v>1</v>
      </c>
      <c r="D487" s="54">
        <v>-0.18666858599287031</v>
      </c>
      <c r="E487" s="54">
        <v>-0.18440182119758219</v>
      </c>
      <c r="F487" s="54">
        <v>-0.19411094627741116</v>
      </c>
      <c r="G487" s="54">
        <v>2.5174486168634696E-2</v>
      </c>
      <c r="H487" s="54">
        <v>0.21295572785432054</v>
      </c>
      <c r="I487" s="54">
        <v>0.23793090470949266</v>
      </c>
      <c r="J487" s="54">
        <v>-0.18903349279204834</v>
      </c>
      <c r="K487" s="54">
        <v>0.10997556098644745</v>
      </c>
      <c r="L487" s="54">
        <v>0.42745399283687918</v>
      </c>
      <c r="M487" s="54">
        <v>0.18286984090303476</v>
      </c>
      <c r="N487" s="54">
        <v>0.26375568295874952</v>
      </c>
      <c r="O487" s="54">
        <v>-0.16488982514842762</v>
      </c>
      <c r="P487" s="54">
        <v>-0.32706034456372601</v>
      </c>
      <c r="Q487" s="54">
        <v>9.2641864143252775E-2</v>
      </c>
      <c r="R487" s="54">
        <v>0.2264119915637037</v>
      </c>
      <c r="S487" s="54">
        <v>1.1808848647832545E-2</v>
      </c>
      <c r="T487" s="54">
        <v>-1.1960525432213158E-3</v>
      </c>
      <c r="U487" s="54">
        <v>-0.42908993767467535</v>
      </c>
      <c r="V487" s="54">
        <v>-0.19890944621240364</v>
      </c>
      <c r="W487" s="54">
        <v>-0.17738225350314243</v>
      </c>
    </row>
    <row r="488" spans="3:23" x14ac:dyDescent="0.25">
      <c r="C488" s="52">
        <v>1</v>
      </c>
      <c r="D488" s="55">
        <v>-0.28430094786729859</v>
      </c>
      <c r="E488" s="55">
        <v>-0.28117990130103188</v>
      </c>
      <c r="F488" s="55">
        <v>-0.33562639103490199</v>
      </c>
      <c r="G488" s="55">
        <v>-0.67653593348850061</v>
      </c>
      <c r="H488" s="55">
        <v>0.51611762172981346</v>
      </c>
      <c r="I488" s="55">
        <v>0.68003532060239114</v>
      </c>
      <c r="J488" s="55">
        <v>-0.33642420034430698</v>
      </c>
      <c r="K488" s="55">
        <v>-0.19130434782608696</v>
      </c>
      <c r="L488" s="55">
        <v>8.680046395959852E-2</v>
      </c>
      <c r="M488" s="55">
        <v>-3.3554682883427688E-2</v>
      </c>
      <c r="N488" s="55">
        <v>1.3965058552689445E-2</v>
      </c>
      <c r="O488" s="55">
        <v>-0.54660563891339664</v>
      </c>
      <c r="P488" s="55">
        <v>-0.47398487140834389</v>
      </c>
      <c r="Q488" s="55">
        <v>0.11259152894298452</v>
      </c>
      <c r="R488" s="55">
        <v>-6.229783999330378E-2</v>
      </c>
      <c r="S488" s="55">
        <v>-0.36044081968467956</v>
      </c>
      <c r="T488" s="55">
        <v>0.63084516931775503</v>
      </c>
      <c r="U488" s="55">
        <v>-0.53435438357383713</v>
      </c>
      <c r="V488" s="55">
        <v>-0.36707618058214264</v>
      </c>
      <c r="W488" s="55">
        <v>-0.30387092673803556</v>
      </c>
    </row>
    <row r="489" spans="3:23" x14ac:dyDescent="0.25">
      <c r="C489" s="51">
        <v>1</v>
      </c>
      <c r="D489" s="54">
        <v>-0.22849860982391104</v>
      </c>
      <c r="E489" s="54">
        <v>-0.22536759245507204</v>
      </c>
      <c r="F489" s="54">
        <v>-0.2639733364158286</v>
      </c>
      <c r="G489" s="54">
        <v>-0.31854232773455832</v>
      </c>
      <c r="H489" s="54">
        <v>0.40735635506942736</v>
      </c>
      <c r="I489" s="54">
        <v>0.5906061923372441</v>
      </c>
      <c r="J489" s="54">
        <v>-0.26069648327736994</v>
      </c>
      <c r="K489" s="54">
        <v>-0.11000000000000004</v>
      </c>
      <c r="L489" s="54">
        <v>0.16881654409675761</v>
      </c>
      <c r="M489" s="54">
        <v>-5.8796325357602972E-2</v>
      </c>
      <c r="N489" s="54">
        <v>1.7441789109035304E-2</v>
      </c>
      <c r="O489" s="54">
        <v>-0.40468089441342175</v>
      </c>
      <c r="P489" s="54">
        <v>-0.3666962236578119</v>
      </c>
      <c r="Q489" s="54">
        <v>0.24802300086450804</v>
      </c>
      <c r="R489" s="54">
        <v>-4.619606669725753E-2</v>
      </c>
      <c r="S489" s="54">
        <v>-0.1778004331611491</v>
      </c>
      <c r="T489" s="54">
        <v>0.22416736602052201</v>
      </c>
      <c r="U489" s="54">
        <v>-0.48583723141052504</v>
      </c>
      <c r="V489" s="54">
        <v>-0.28292463629206921</v>
      </c>
      <c r="W489" s="54">
        <v>-0.23809085511398451</v>
      </c>
    </row>
    <row r="490" spans="3:23" x14ac:dyDescent="0.25">
      <c r="C490" s="52">
        <v>1</v>
      </c>
      <c r="D490" s="55">
        <v>-0.20982903775631415</v>
      </c>
      <c r="E490" s="55">
        <v>-0.20376708571930047</v>
      </c>
      <c r="F490" s="55">
        <v>-0.2333614929846633</v>
      </c>
      <c r="G490" s="55">
        <v>-0.6581678472516399</v>
      </c>
      <c r="H490" s="55">
        <v>0.27409879985688801</v>
      </c>
      <c r="I490" s="55">
        <v>0.47076987164457701</v>
      </c>
      <c r="J490" s="55">
        <v>-0.24362748901327325</v>
      </c>
      <c r="K490" s="55">
        <v>-2.1008403361344536E-2</v>
      </c>
      <c r="L490" s="55">
        <v>0.24975911377069263</v>
      </c>
      <c r="M490" s="55">
        <v>-3.4670372702124655E-2</v>
      </c>
      <c r="N490" s="55">
        <v>7.081891545473569E-2</v>
      </c>
      <c r="O490" s="55">
        <v>-0.48892749132055729</v>
      </c>
      <c r="P490" s="55">
        <v>-0.42997114620303017</v>
      </c>
      <c r="Q490" s="55">
        <v>0.19812815320654351</v>
      </c>
      <c r="R490" s="55">
        <v>-0.16796445546974154</v>
      </c>
      <c r="S490" s="55">
        <v>-9.0747537410700366E-2</v>
      </c>
      <c r="T490" s="55">
        <v>0.17051090932290797</v>
      </c>
      <c r="U490" s="55">
        <v>-0.51386675811298566</v>
      </c>
      <c r="V490" s="55">
        <v>-0.2515439825463705</v>
      </c>
      <c r="W490" s="55">
        <v>-0.2141763528526619</v>
      </c>
    </row>
    <row r="491" spans="3:23" x14ac:dyDescent="0.25">
      <c r="C491" s="51">
        <v>1</v>
      </c>
      <c r="D491" s="54">
        <v>-0.20002282714147124</v>
      </c>
      <c r="E491" s="54">
        <v>-0.19624191139870584</v>
      </c>
      <c r="F491" s="54">
        <v>-0.2151637814050619</v>
      </c>
      <c r="G491" s="54">
        <v>-2.0102172920339407E-2</v>
      </c>
      <c r="H491" s="54">
        <v>0.29478372147283499</v>
      </c>
      <c r="I491" s="54">
        <v>0.29736915143458059</v>
      </c>
      <c r="J491" s="54">
        <v>-0.20969384170959057</v>
      </c>
      <c r="K491" s="54">
        <v>2.3041474654377819E-2</v>
      </c>
      <c r="L491" s="54">
        <v>0.14540952204981925</v>
      </c>
      <c r="M491" s="54">
        <v>4.3784544658080574E-3</v>
      </c>
      <c r="N491" s="54">
        <v>0.11982779761286841</v>
      </c>
      <c r="O491" s="54">
        <v>4.4704716073534698E-2</v>
      </c>
      <c r="P491" s="54">
        <v>-0.48140155319341077</v>
      </c>
      <c r="Q491" s="54">
        <v>0.23847732640567104</v>
      </c>
      <c r="R491" s="54">
        <v>0.1240475946133746</v>
      </c>
      <c r="S491" s="54">
        <v>3.5273695126987602E-2</v>
      </c>
      <c r="T491" s="54">
        <v>1.1137214011742164E-2</v>
      </c>
      <c r="U491" s="54">
        <v>-0.56619611580495499</v>
      </c>
      <c r="V491" s="54">
        <v>-0.22860640609926097</v>
      </c>
      <c r="W491" s="54">
        <v>-0.18869231664667768</v>
      </c>
    </row>
    <row r="492" spans="3:23" x14ac:dyDescent="0.25">
      <c r="C492" s="52">
        <v>1</v>
      </c>
      <c r="D492" s="55">
        <v>-0.21821778108864848</v>
      </c>
      <c r="E492" s="55">
        <v>-0.2097668497359173</v>
      </c>
      <c r="F492" s="55">
        <v>-0.23689781406575666</v>
      </c>
      <c r="G492" s="55">
        <v>-0.19712193886317528</v>
      </c>
      <c r="H492" s="55">
        <v>0.30503844169462246</v>
      </c>
      <c r="I492" s="55">
        <v>0.37108708456375805</v>
      </c>
      <c r="J492" s="55">
        <v>-0.24808936005053314</v>
      </c>
      <c r="K492" s="55">
        <v>-8.0375083724045546E-2</v>
      </c>
      <c r="L492" s="55">
        <v>4.5482378327153336E-2</v>
      </c>
      <c r="M492" s="55">
        <v>-8.5642485647350067E-2</v>
      </c>
      <c r="N492" s="55">
        <v>2.1487954878789076E-2</v>
      </c>
      <c r="O492" s="55">
        <v>-0.10347124000026758</v>
      </c>
      <c r="P492" s="55">
        <v>-0.54268937305194387</v>
      </c>
      <c r="Q492" s="55">
        <v>5.0106864981721282E-2</v>
      </c>
      <c r="R492" s="55">
        <v>5.048251225189395E-2</v>
      </c>
      <c r="S492" s="55">
        <v>-3.6072698984240308E-2</v>
      </c>
      <c r="T492" s="55">
        <v>0.15385564388821921</v>
      </c>
      <c r="U492" s="55">
        <v>-0.57417904941635145</v>
      </c>
      <c r="V492" s="55">
        <v>-0.25780304836213214</v>
      </c>
      <c r="W492" s="55">
        <v>-0.21814834562617136</v>
      </c>
    </row>
    <row r="493" spans="3:23" x14ac:dyDescent="0.25">
      <c r="C493" s="51">
        <v>1</v>
      </c>
      <c r="D493" s="54">
        <v>-0.19983594956253212</v>
      </c>
      <c r="E493" s="54">
        <v>-0.19594434512912187</v>
      </c>
      <c r="F493" s="54">
        <v>-0.21127215703149563</v>
      </c>
      <c r="G493" s="54">
        <v>-0.19478107397726097</v>
      </c>
      <c r="H493" s="54">
        <v>0.29217371657102664</v>
      </c>
      <c r="I493" s="54">
        <v>0.33028061298015476</v>
      </c>
      <c r="J493" s="54">
        <v>-0.20931143888047424</v>
      </c>
      <c r="K493" s="54">
        <v>8.6685159500693454E-4</v>
      </c>
      <c r="L493" s="54">
        <v>9.0013559904029358E-2</v>
      </c>
      <c r="M493" s="54">
        <v>4.7839954660065874E-2</v>
      </c>
      <c r="N493" s="54">
        <v>0.13610960902155164</v>
      </c>
      <c r="O493" s="54">
        <v>2.5074693807646486E-2</v>
      </c>
      <c r="P493" s="54">
        <v>-0.57355018371093491</v>
      </c>
      <c r="Q493" s="54">
        <v>9.4902973617544822E-2</v>
      </c>
      <c r="R493" s="54">
        <v>7.0381422726592119E-2</v>
      </c>
      <c r="S493" s="54">
        <v>-9.7280833868501632E-3</v>
      </c>
      <c r="T493" s="54">
        <v>3.8935554323498558E-2</v>
      </c>
      <c r="U493" s="54">
        <v>-0.52989965837337483</v>
      </c>
      <c r="V493" s="54">
        <v>-0.22370905192604745</v>
      </c>
      <c r="W493" s="54">
        <v>-0.18443164344024696</v>
      </c>
    </row>
    <row r="494" spans="3:23" x14ac:dyDescent="0.25">
      <c r="C494" s="52">
        <v>1</v>
      </c>
      <c r="D494" s="55">
        <v>-0.20637162586315125</v>
      </c>
      <c r="E494" s="55">
        <v>-0.2015661582524492</v>
      </c>
      <c r="F494" s="55">
        <v>-0.22885702734774635</v>
      </c>
      <c r="G494" s="55">
        <v>-0.50157447002671396</v>
      </c>
      <c r="H494" s="55">
        <v>0.33230911437785593</v>
      </c>
      <c r="I494" s="55">
        <v>0.4240916640723989</v>
      </c>
      <c r="J494" s="55">
        <v>-0.22584699940204553</v>
      </c>
      <c r="K494" s="55">
        <v>2.2229822161422705E-2</v>
      </c>
      <c r="L494" s="55">
        <v>0.1053065073490974</v>
      </c>
      <c r="M494" s="55">
        <v>1.8828411038039491E-2</v>
      </c>
      <c r="N494" s="55">
        <v>0.1094679819200836</v>
      </c>
      <c r="O494" s="55">
        <v>-6.7409901999655172E-2</v>
      </c>
      <c r="P494" s="55">
        <v>-0.38979417973804653</v>
      </c>
      <c r="Q494" s="55">
        <v>3.7558632523087547E-2</v>
      </c>
      <c r="R494" s="55">
        <v>9.017305417436848E-2</v>
      </c>
      <c r="S494" s="55">
        <v>-5.4324885314364961E-2</v>
      </c>
      <c r="T494" s="55">
        <v>5.8974613154320697E-2</v>
      </c>
      <c r="U494" s="55">
        <v>-0.59517933354074648</v>
      </c>
      <c r="V494" s="55">
        <v>-0.24324026527880929</v>
      </c>
      <c r="W494" s="55">
        <v>-0.18957220074426004</v>
      </c>
    </row>
    <row r="495" spans="3:23" x14ac:dyDescent="0.25">
      <c r="C495" s="51">
        <v>1</v>
      </c>
      <c r="D495" s="54">
        <v>-0.208497306384442</v>
      </c>
      <c r="E495" s="54">
        <v>-0.21060947322419069</v>
      </c>
      <c r="F495" s="54">
        <v>-0.22730414642995175</v>
      </c>
      <c r="G495" s="54">
        <v>-0.28548089885959393</v>
      </c>
      <c r="H495" s="54">
        <v>0.34064388132389756</v>
      </c>
      <c r="I495" s="54">
        <v>0.40576846681981638</v>
      </c>
      <c r="J495" s="54">
        <v>-0.21896212222277672</v>
      </c>
      <c r="K495" s="54">
        <v>-4.240482472672439E-2</v>
      </c>
      <c r="L495" s="54">
        <v>0.10236902031165651</v>
      </c>
      <c r="M495" s="54">
        <v>-7.9549359837498612E-2</v>
      </c>
      <c r="N495" s="54">
        <v>2.5888537352685842E-2</v>
      </c>
      <c r="O495" s="54">
        <v>-0.14615508412012806</v>
      </c>
      <c r="P495" s="54">
        <v>-0.29756653662457</v>
      </c>
      <c r="Q495" s="54">
        <v>0.14244622646694985</v>
      </c>
      <c r="R495" s="54">
        <v>9.0422009860208596E-2</v>
      </c>
      <c r="S495" s="54">
        <v>-8.1570897948790438E-2</v>
      </c>
      <c r="T495" s="54">
        <v>4.9501209477694895E-2</v>
      </c>
      <c r="U495" s="54">
        <v>-0.54469363554209438</v>
      </c>
      <c r="V495" s="54">
        <v>-0.25795440798582797</v>
      </c>
      <c r="W495" s="54">
        <v>-0.18952203369861867</v>
      </c>
    </row>
    <row r="496" spans="3:23" x14ac:dyDescent="0.25">
      <c r="C496" s="52">
        <v>1</v>
      </c>
      <c r="D496" s="55">
        <v>-0.2302914699109074</v>
      </c>
      <c r="E496" s="55">
        <v>-0.22911351094760571</v>
      </c>
      <c r="F496" s="55">
        <v>-0.25462592413711127</v>
      </c>
      <c r="G496" s="55">
        <v>-0.25358455131981494</v>
      </c>
      <c r="H496" s="55">
        <v>0.40578994890561354</v>
      </c>
      <c r="I496" s="55">
        <v>0.53458035927055914</v>
      </c>
      <c r="J496" s="55">
        <v>-0.25774658951925106</v>
      </c>
      <c r="K496" s="55">
        <v>-0.10016305613789897</v>
      </c>
      <c r="L496" s="55">
        <v>1.6495584278634519E-2</v>
      </c>
      <c r="M496" s="55">
        <v>-9.6496789873428357E-2</v>
      </c>
      <c r="N496" s="55">
        <v>7.6080359632685335E-3</v>
      </c>
      <c r="O496" s="55">
        <v>-9.1910822710922074E-2</v>
      </c>
      <c r="P496" s="55">
        <v>-0.37059179534961706</v>
      </c>
      <c r="Q496" s="55">
        <v>0.19157144293557088</v>
      </c>
      <c r="R496" s="55">
        <v>-0.15762633732900927</v>
      </c>
      <c r="S496" s="55">
        <v>-0.13195796603984372</v>
      </c>
      <c r="T496" s="55">
        <v>0.20294010936925405</v>
      </c>
      <c r="U496" s="55">
        <v>-0.54237808961265022</v>
      </c>
      <c r="V496" s="55">
        <v>-0.30402490344176941</v>
      </c>
      <c r="W496" s="55">
        <v>-0.22114384263470269</v>
      </c>
    </row>
    <row r="497" spans="3:23" x14ac:dyDescent="0.25">
      <c r="C497" s="51">
        <v>1</v>
      </c>
      <c r="D497" s="54">
        <v>-0.31335786751541678</v>
      </c>
      <c r="E497" s="54">
        <v>-0.31610147039342962</v>
      </c>
      <c r="F497" s="54">
        <v>-0.33695008691520772</v>
      </c>
      <c r="G497" s="54">
        <v>-0.42661396218547187</v>
      </c>
      <c r="H497" s="54">
        <v>0.49467789078165425</v>
      </c>
      <c r="I497" s="54">
        <v>0.4934080309312589</v>
      </c>
      <c r="J497" s="54">
        <v>-0.35772267312371858</v>
      </c>
      <c r="K497" s="54">
        <v>-0.27255639097744361</v>
      </c>
      <c r="L497" s="54">
        <v>-0.10946888480678411</v>
      </c>
      <c r="M497" s="54">
        <v>-0.26185716465703018</v>
      </c>
      <c r="N497" s="54">
        <v>-0.19348094343140815</v>
      </c>
      <c r="O497" s="54">
        <v>-0.29792148647346417</v>
      </c>
      <c r="P497" s="54">
        <v>-0.32014455829379901</v>
      </c>
      <c r="Q497" s="54">
        <v>0.14264268549660672</v>
      </c>
      <c r="R497" s="54">
        <v>-0.20355395149238281</v>
      </c>
      <c r="S497" s="54">
        <v>-0.31323302675869813</v>
      </c>
      <c r="T497" s="54">
        <v>0.40088994827938251</v>
      </c>
      <c r="U497" s="54">
        <v>-0.45980492569784609</v>
      </c>
      <c r="V497" s="54">
        <v>-0.42650773797316305</v>
      </c>
      <c r="W497" s="54">
        <v>-0.32012133805677229</v>
      </c>
    </row>
    <row r="498" spans="3:23" x14ac:dyDescent="0.25">
      <c r="C498" s="52">
        <v>1</v>
      </c>
      <c r="D498" s="55">
        <v>-0.25078503585966272</v>
      </c>
      <c r="E498" s="55">
        <v>-0.25268569882289271</v>
      </c>
      <c r="F498" s="55">
        <v>-0.2628612424914456</v>
      </c>
      <c r="G498" s="55">
        <v>-0.15993182992884405</v>
      </c>
      <c r="H498" s="55">
        <v>0.45405217503759376</v>
      </c>
      <c r="I498" s="55">
        <v>0.42305438507523779</v>
      </c>
      <c r="J498" s="55">
        <v>-0.27295740951793623</v>
      </c>
      <c r="K498" s="55">
        <v>-0.14388489208633093</v>
      </c>
      <c r="L498" s="55">
        <v>-4.4322057091526298E-2</v>
      </c>
      <c r="M498" s="55">
        <v>-0.14330453629466228</v>
      </c>
      <c r="N498" s="55">
        <v>-5.7308834936302268E-2</v>
      </c>
      <c r="O498" s="55">
        <v>-2.7414399065663047E-2</v>
      </c>
      <c r="P498" s="55">
        <v>-0.28927391365224864</v>
      </c>
      <c r="Q498" s="55">
        <v>-9.2979133904768876E-2</v>
      </c>
      <c r="R498" s="55">
        <v>0.14169253712951754</v>
      </c>
      <c r="S498" s="55">
        <v>-7.4065283756350728E-2</v>
      </c>
      <c r="T498" s="55">
        <v>9.7233142224905145E-2</v>
      </c>
      <c r="U498" s="55">
        <v>-0.55989042708888159</v>
      </c>
      <c r="V498" s="55">
        <v>-0.33194407203498816</v>
      </c>
      <c r="W498" s="55">
        <v>-0.24001199802652484</v>
      </c>
    </row>
    <row r="499" spans="3:23" x14ac:dyDescent="0.25">
      <c r="C499" s="51">
        <v>1</v>
      </c>
      <c r="D499" s="54">
        <v>-0.21339891067812175</v>
      </c>
      <c r="E499" s="54">
        <v>-0.21574159763447173</v>
      </c>
      <c r="F499" s="54">
        <v>-0.22517458626967821</v>
      </c>
      <c r="G499" s="54">
        <v>-0.38070498166086258</v>
      </c>
      <c r="H499" s="54">
        <v>0.28898197775450896</v>
      </c>
      <c r="I499" s="54">
        <v>0.42889203449150531</v>
      </c>
      <c r="J499" s="54">
        <v>-0.22956303697242639</v>
      </c>
      <c r="K499" s="54">
        <v>-0.19449499545040938</v>
      </c>
      <c r="L499" s="54">
        <v>-2.0805009311304214E-2</v>
      </c>
      <c r="M499" s="54">
        <v>-0.20332643222863242</v>
      </c>
      <c r="N499" s="54">
        <v>-0.14309995403256578</v>
      </c>
      <c r="O499" s="54">
        <v>-0.26677749672935641</v>
      </c>
      <c r="P499" s="54">
        <v>-0.27549592854983357</v>
      </c>
      <c r="Q499" s="54">
        <v>-1.7474199480643344E-2</v>
      </c>
      <c r="R499" s="54">
        <v>1.3640711554237231E-3</v>
      </c>
      <c r="S499" s="54">
        <v>-0.15626114908866359</v>
      </c>
      <c r="T499" s="54">
        <v>0.15945604603534438</v>
      </c>
      <c r="U499" s="54">
        <v>-0.62746822112433287</v>
      </c>
      <c r="V499" s="54">
        <v>-0.26052579732600417</v>
      </c>
      <c r="W499" s="54">
        <v>-0.20700707590055151</v>
      </c>
    </row>
    <row r="500" spans="3:23" x14ac:dyDescent="0.25">
      <c r="C500" s="52">
        <v>1</v>
      </c>
      <c r="D500" s="55">
        <v>-0.2221669228636948</v>
      </c>
      <c r="E500" s="55">
        <v>-0.22622619854252804</v>
      </c>
      <c r="F500" s="55">
        <v>-0.25634204351806822</v>
      </c>
      <c r="G500" s="55">
        <v>-0.53169519571469026</v>
      </c>
      <c r="H500" s="55">
        <v>0.2594952898147645</v>
      </c>
      <c r="I500" s="55">
        <v>0.22897452644695002</v>
      </c>
      <c r="J500" s="55">
        <v>-0.25199854290329643</v>
      </c>
      <c r="K500" s="55">
        <v>-0.18199950137122911</v>
      </c>
      <c r="L500" s="55">
        <v>2.3147219970952645E-3</v>
      </c>
      <c r="M500" s="55">
        <v>-0.18397577044351821</v>
      </c>
      <c r="N500" s="55">
        <v>-0.13164996599408002</v>
      </c>
      <c r="O500" s="55">
        <v>-0.34795840518712018</v>
      </c>
      <c r="P500" s="55">
        <v>-0.22264372108853567</v>
      </c>
      <c r="Q500" s="55">
        <v>0.14797643203481847</v>
      </c>
      <c r="R500" s="55">
        <v>-4.2128581004238781E-2</v>
      </c>
      <c r="S500" s="55">
        <v>-0.22057488196948533</v>
      </c>
      <c r="T500" s="55">
        <v>0.12425822923163778</v>
      </c>
      <c r="U500" s="55">
        <v>-0.69404241666945687</v>
      </c>
      <c r="V500" s="55">
        <v>-0.27924437042831823</v>
      </c>
      <c r="W500" s="55">
        <v>-0.22878635090639479</v>
      </c>
    </row>
    <row r="501" spans="3:23" x14ac:dyDescent="0.25">
      <c r="C501" s="51">
        <v>1</v>
      </c>
      <c r="D501" s="54">
        <v>-0.22738462335777776</v>
      </c>
      <c r="E501" s="54">
        <v>-0.2299848226143047</v>
      </c>
      <c r="F501" s="54">
        <v>-0.25871929282958883</v>
      </c>
      <c r="G501" s="54">
        <v>-6.4985884444682632E-2</v>
      </c>
      <c r="H501" s="54">
        <v>0.25112943064358872</v>
      </c>
      <c r="I501" s="54">
        <v>-8.3664639328334012E-2</v>
      </c>
      <c r="J501" s="54">
        <v>-0.25865102645030907</v>
      </c>
      <c r="K501" s="54">
        <v>-0.26030101159634833</v>
      </c>
      <c r="L501" s="54">
        <v>-0.12661513246519515</v>
      </c>
      <c r="M501" s="54">
        <v>-0.22940671321956801</v>
      </c>
      <c r="N501" s="54">
        <v>-0.17322840389953134</v>
      </c>
      <c r="O501" s="54">
        <v>-0.2437584629408365</v>
      </c>
      <c r="P501" s="54">
        <v>-0.37483972945805549</v>
      </c>
      <c r="Q501" s="54">
        <v>0.23584815532649323</v>
      </c>
      <c r="R501" s="54">
        <v>-0.25518481733259191</v>
      </c>
      <c r="S501" s="54">
        <v>-0.27338511617173988</v>
      </c>
      <c r="T501" s="54">
        <v>0.25033407013426973</v>
      </c>
      <c r="U501" s="54">
        <v>-0.62802533899999602</v>
      </c>
      <c r="V501" s="54">
        <v>-0.27811517348432413</v>
      </c>
      <c r="W501" s="54">
        <v>-0.24917376468390454</v>
      </c>
    </row>
    <row r="502" spans="3:23" x14ac:dyDescent="0.25">
      <c r="C502" s="52">
        <v>1</v>
      </c>
      <c r="D502" s="55">
        <v>-0.3018377946464243</v>
      </c>
      <c r="E502" s="55">
        <v>-0.31945038167938933</v>
      </c>
      <c r="F502" s="55">
        <v>-0.38411569843131699</v>
      </c>
      <c r="G502" s="55">
        <v>-0.29554380000314828</v>
      </c>
      <c r="H502" s="55">
        <v>0.39591847535615832</v>
      </c>
      <c r="I502" s="55">
        <v>0.19245189674730656</v>
      </c>
      <c r="J502" s="55">
        <v>-0.36518845674276884</v>
      </c>
      <c r="K502" s="55">
        <v>-0.34400000000000008</v>
      </c>
      <c r="L502" s="55">
        <v>-0.12347117561335459</v>
      </c>
      <c r="M502" s="55">
        <v>-0.25776367334661132</v>
      </c>
      <c r="N502" s="55">
        <v>-0.21947248580035511</v>
      </c>
      <c r="O502" s="55">
        <v>-0.49094013403747216</v>
      </c>
      <c r="P502" s="55">
        <v>-0.44614726117154807</v>
      </c>
      <c r="Q502" s="55">
        <v>0.39939852662775821</v>
      </c>
      <c r="R502" s="55">
        <v>-0.54629372645005858</v>
      </c>
      <c r="S502" s="55">
        <v>-0.48983811496619156</v>
      </c>
      <c r="T502" s="55">
        <v>0.60636508352397345</v>
      </c>
      <c r="U502" s="55">
        <v>-0.67487187997560105</v>
      </c>
      <c r="V502" s="55">
        <v>-0.44995297883625973</v>
      </c>
      <c r="W502" s="55">
        <v>-0.32178860735060005</v>
      </c>
    </row>
    <row r="503" spans="3:23" x14ac:dyDescent="0.25">
      <c r="C503" s="51">
        <v>1</v>
      </c>
      <c r="D503" s="54">
        <v>-0.32015892931827689</v>
      </c>
      <c r="E503" s="54">
        <v>-0.33071260767423649</v>
      </c>
      <c r="F503" s="54">
        <v>-0.41665402283727526</v>
      </c>
      <c r="G503" s="54">
        <v>-0.41685699481995553</v>
      </c>
      <c r="H503" s="54">
        <v>0.40494060680467914</v>
      </c>
      <c r="I503" s="54">
        <v>0.1271925447433925</v>
      </c>
      <c r="J503" s="54">
        <v>-0.39036524587418453</v>
      </c>
      <c r="K503" s="54">
        <v>-0.38913043478260884</v>
      </c>
      <c r="L503" s="54">
        <v>5.4068763416318881E-2</v>
      </c>
      <c r="M503" s="54">
        <v>-0.31931203632338662</v>
      </c>
      <c r="N503" s="54">
        <v>-0.30825830232747514</v>
      </c>
      <c r="O503" s="54">
        <v>-0.46248992275798673</v>
      </c>
      <c r="P503" s="54">
        <v>-0.4528379104892325</v>
      </c>
      <c r="Q503" s="54">
        <v>0.59958791052447324</v>
      </c>
      <c r="R503" s="54">
        <v>-0.58826266315187581</v>
      </c>
      <c r="S503" s="54">
        <v>-0.54168469099522953</v>
      </c>
      <c r="T503" s="54">
        <v>0.65998578543623754</v>
      </c>
      <c r="U503" s="54">
        <v>-0.73212801339145861</v>
      </c>
      <c r="V503" s="54">
        <v>-0.45641137344978189</v>
      </c>
      <c r="W503" s="54">
        <v>-0.33626051713265909</v>
      </c>
    </row>
    <row r="504" spans="3:23" x14ac:dyDescent="0.25">
      <c r="C504" s="52">
        <v>1</v>
      </c>
      <c r="D504" s="55">
        <v>-0.33728665207877462</v>
      </c>
      <c r="E504" s="55">
        <v>-0.34344464550090481</v>
      </c>
      <c r="F504" s="55">
        <v>-0.43382447655958689</v>
      </c>
      <c r="G504" s="55">
        <v>-0.43143375800223727</v>
      </c>
      <c r="H504" s="55">
        <v>0.47530196572550759</v>
      </c>
      <c r="I504" s="55">
        <v>0.35483651109664927</v>
      </c>
      <c r="J504" s="55">
        <v>-0.38490714937644366</v>
      </c>
      <c r="K504" s="55">
        <v>-0.22857142857142848</v>
      </c>
      <c r="L504" s="55">
        <v>5.2089283247067152E-2</v>
      </c>
      <c r="M504" s="55">
        <v>-0.20896710469323196</v>
      </c>
      <c r="N504" s="55">
        <v>-0.14291432901958606</v>
      </c>
      <c r="O504" s="55">
        <v>-0.42440284825883334</v>
      </c>
      <c r="P504" s="55">
        <v>-0.39878110560205371</v>
      </c>
      <c r="Q504" s="55">
        <v>0.62364364240518755</v>
      </c>
      <c r="R504" s="55">
        <v>-0.39969747282157453</v>
      </c>
      <c r="S504" s="55">
        <v>-0.28443215836493119</v>
      </c>
      <c r="T504" s="55">
        <v>0.45894367187822427</v>
      </c>
      <c r="U504" s="55">
        <v>-0.62501371756315327</v>
      </c>
      <c r="V504" s="55">
        <v>-0.44251599367691868</v>
      </c>
      <c r="W504" s="55">
        <v>-0.33135353265784084</v>
      </c>
    </row>
    <row r="505" spans="3:23" x14ac:dyDescent="0.25">
      <c r="C505" s="51">
        <v>1</v>
      </c>
      <c r="D505" s="54">
        <v>-0.35750761302412742</v>
      </c>
      <c r="E505" s="54">
        <v>-0.3548642145067033</v>
      </c>
      <c r="F505" s="54">
        <v>-0.42285098547364114</v>
      </c>
      <c r="G505" s="54">
        <v>-0.4075310894995996</v>
      </c>
      <c r="H505" s="54">
        <v>0.51057198574914542</v>
      </c>
      <c r="I505" s="54">
        <v>0.49405947838122832</v>
      </c>
      <c r="J505" s="54">
        <v>-0.4040865865028756</v>
      </c>
      <c r="K505" s="54">
        <v>-0.26611570247933874</v>
      </c>
      <c r="L505" s="54">
        <v>-0.10684642300809265</v>
      </c>
      <c r="M505" s="54">
        <v>-0.24389131809727449</v>
      </c>
      <c r="N505" s="54">
        <v>-0.18460156253174503</v>
      </c>
      <c r="O505" s="54">
        <v>-0.31262001063742806</v>
      </c>
      <c r="P505" s="54">
        <v>-0.31798963779772582</v>
      </c>
      <c r="Q505" s="54">
        <v>0.58622245924037364</v>
      </c>
      <c r="R505" s="54">
        <v>-0.44881710589394935</v>
      </c>
      <c r="S505" s="54">
        <v>-0.37795384918177116</v>
      </c>
      <c r="T505" s="54">
        <v>0.55454048595510697</v>
      </c>
      <c r="U505" s="54">
        <v>-0.69189455266990074</v>
      </c>
      <c r="V505" s="54">
        <v>-0.44799660158120658</v>
      </c>
      <c r="W505" s="54">
        <v>-0.34239789040796459</v>
      </c>
    </row>
    <row r="506" spans="3:23" x14ac:dyDescent="0.25">
      <c r="C506" s="52">
        <v>1</v>
      </c>
      <c r="D506" s="55">
        <v>-0.36845753899480072</v>
      </c>
      <c r="E506" s="55">
        <v>-0.36175746924428825</v>
      </c>
      <c r="F506" s="55">
        <v>-0.43249882523452848</v>
      </c>
      <c r="G506" s="55">
        <v>-0.60305227865854316</v>
      </c>
      <c r="H506" s="55">
        <v>0.37405412783988728</v>
      </c>
      <c r="I506" s="55">
        <v>0.44834990032179367</v>
      </c>
      <c r="J506" s="55">
        <v>-0.42187385396295762</v>
      </c>
      <c r="K506" s="55">
        <v>-0.23414634146341473</v>
      </c>
      <c r="L506" s="55">
        <v>-2.8990369884985791E-2</v>
      </c>
      <c r="M506" s="55">
        <v>-0.1928576084133416</v>
      </c>
      <c r="N506" s="55">
        <v>-0.1145428031970224</v>
      </c>
      <c r="O506" s="55">
        <v>-0.30738529592779923</v>
      </c>
      <c r="P506" s="55">
        <v>-0.37882687976531487</v>
      </c>
      <c r="Q506" s="55">
        <v>0.68666149900200313</v>
      </c>
      <c r="R506" s="55">
        <v>-0.63172670010420273</v>
      </c>
      <c r="S506" s="55">
        <v>-0.43260257785939521</v>
      </c>
      <c r="T506" s="55">
        <v>0.64712208151707074</v>
      </c>
      <c r="U506" s="55">
        <v>-0.63534252852839801</v>
      </c>
      <c r="V506" s="55">
        <v>-0.45616053923548971</v>
      </c>
      <c r="W506" s="55">
        <v>-0.34863117950639827</v>
      </c>
    </row>
    <row r="507" spans="3:23" x14ac:dyDescent="0.25">
      <c r="C507" s="51">
        <v>1</v>
      </c>
      <c r="D507" s="54">
        <v>-0.31833684549047486</v>
      </c>
      <c r="E507" s="54">
        <v>-0.31538726833784103</v>
      </c>
      <c r="F507" s="54">
        <v>-0.35687102644001689</v>
      </c>
      <c r="G507" s="54">
        <v>-0.42707581948165824</v>
      </c>
      <c r="H507" s="54">
        <v>0.39778986296316637</v>
      </c>
      <c r="I507" s="54">
        <v>0.32764613172345564</v>
      </c>
      <c r="J507" s="54">
        <v>-0.33996261611720696</v>
      </c>
      <c r="K507" s="54">
        <v>-0.12254901960784306</v>
      </c>
      <c r="L507" s="54">
        <v>1.7270230999430893E-2</v>
      </c>
      <c r="M507" s="54">
        <v>-7.8156776097830116E-2</v>
      </c>
      <c r="N507" s="54">
        <v>5.4434504155514239E-3</v>
      </c>
      <c r="O507" s="54">
        <v>-0.1534613626343222</v>
      </c>
      <c r="P507" s="54">
        <v>-0.30407554842228052</v>
      </c>
      <c r="Q507" s="54">
        <v>0.58748464375484677</v>
      </c>
      <c r="R507" s="54">
        <v>-0.33862520564591875</v>
      </c>
      <c r="S507" s="54">
        <v>-0.10651324366895545</v>
      </c>
      <c r="T507" s="54">
        <v>0.17713515180077383</v>
      </c>
      <c r="U507" s="54">
        <v>-0.65542428537177799</v>
      </c>
      <c r="V507" s="54">
        <v>-0.36392816697868313</v>
      </c>
      <c r="W507" s="54">
        <v>-0.28483641076515431</v>
      </c>
    </row>
    <row r="508" spans="3:23" x14ac:dyDescent="0.25">
      <c r="C508" s="52">
        <v>1</v>
      </c>
      <c r="D508" s="55">
        <v>-0.32196827463055211</v>
      </c>
      <c r="E508" s="55">
        <v>-0.32855161014197587</v>
      </c>
      <c r="F508" s="55">
        <v>-0.34852118804512217</v>
      </c>
      <c r="G508" s="55">
        <v>6.8064942745478122E-3</v>
      </c>
      <c r="H508" s="55">
        <v>0.41822476513950613</v>
      </c>
      <c r="I508" s="55">
        <v>0.54252082061659768</v>
      </c>
      <c r="J508" s="55">
        <v>-0.33359242816689305</v>
      </c>
      <c r="K508" s="55">
        <v>-0.26354319180087848</v>
      </c>
      <c r="L508" s="55">
        <v>-0.16531706694124351</v>
      </c>
      <c r="M508" s="55">
        <v>-0.27330277923348395</v>
      </c>
      <c r="N508" s="55">
        <v>-0.22565375166812712</v>
      </c>
      <c r="O508" s="55">
        <v>-0.17433118486875271</v>
      </c>
      <c r="P508" s="55">
        <v>-0.33806134075120231</v>
      </c>
      <c r="Q508" s="55">
        <v>0.4125378567637345</v>
      </c>
      <c r="R508" s="55">
        <v>-0.27670518153465345</v>
      </c>
      <c r="S508" s="55">
        <v>-0.15262575966856029</v>
      </c>
      <c r="T508" s="55">
        <v>0.14643576494478655</v>
      </c>
      <c r="U508" s="55">
        <v>-0.15470350816947287</v>
      </c>
      <c r="V508" s="55">
        <v>-0.34207501404243618</v>
      </c>
      <c r="W508" s="55">
        <v>-0.28967917585017094</v>
      </c>
    </row>
    <row r="509" spans="3:23" x14ac:dyDescent="0.25">
      <c r="C509" s="51">
        <v>1</v>
      </c>
      <c r="D509" s="54">
        <v>-0.27947003556759653</v>
      </c>
      <c r="E509" s="54">
        <v>-0.28988325782435531</v>
      </c>
      <c r="F509" s="54">
        <v>-0.28219757840646648</v>
      </c>
      <c r="G509" s="54">
        <v>-0.59507571578828899</v>
      </c>
      <c r="H509" s="54">
        <v>0.34731961031757203</v>
      </c>
      <c r="I509" s="54">
        <v>0.48381699608678619</v>
      </c>
      <c r="J509" s="54">
        <v>-0.28386370925323345</v>
      </c>
      <c r="K509" s="54">
        <v>-0.17599700430630971</v>
      </c>
      <c r="L509" s="54">
        <v>-8.2800767825830859E-2</v>
      </c>
      <c r="M509" s="54">
        <v>-0.21201766501868641</v>
      </c>
      <c r="N509" s="54">
        <v>-0.13661935319131824</v>
      </c>
      <c r="O509" s="54">
        <v>-7.4100092974511603E-2</v>
      </c>
      <c r="P509" s="54">
        <v>-0.27280232542999638</v>
      </c>
      <c r="Q509" s="54">
        <v>-5.4038289699763473E-2</v>
      </c>
      <c r="R509" s="54">
        <v>0.13597289032595136</v>
      </c>
      <c r="S509" s="54">
        <v>-5.8596187684543478E-2</v>
      </c>
      <c r="T509" s="54">
        <v>2.5799291797235776E-2</v>
      </c>
      <c r="U509" s="54">
        <v>-0.40426856970927821</v>
      </c>
      <c r="V509" s="54">
        <v>-0.29864090018809147</v>
      </c>
      <c r="W509" s="54">
        <v>-0.23962013994880046</v>
      </c>
    </row>
    <row r="510" spans="3:23" x14ac:dyDescent="0.25">
      <c r="C510" s="52">
        <v>1</v>
      </c>
      <c r="D510" s="55">
        <v>-0.18878070464746111</v>
      </c>
      <c r="E510" s="55">
        <v>-0.18791376628888457</v>
      </c>
      <c r="F510" s="55">
        <v>-0.19206087194340601</v>
      </c>
      <c r="G510" s="55">
        <v>-0.15105161004013165</v>
      </c>
      <c r="H510" s="55">
        <v>0.29437339588114148</v>
      </c>
      <c r="I510" s="55">
        <v>0.46915842719153172</v>
      </c>
      <c r="J510" s="55">
        <v>-0.18872717424824023</v>
      </c>
      <c r="K510" s="55">
        <v>-0.10012210012210003</v>
      </c>
      <c r="L510" s="55">
        <v>-2.0506055654573252E-2</v>
      </c>
      <c r="M510" s="55">
        <v>-0.14712692155603399</v>
      </c>
      <c r="N510" s="55">
        <v>-7.3454147094628733E-2</v>
      </c>
      <c r="O510" s="55">
        <v>-1.0430334127045388E-3</v>
      </c>
      <c r="P510" s="55">
        <v>-0.29213205967725397</v>
      </c>
      <c r="Q510" s="55">
        <v>0.4723456448870601</v>
      </c>
      <c r="R510" s="55">
        <v>3.4665478194116999E-3</v>
      </c>
      <c r="S510" s="55">
        <v>6.7255843616449889E-3</v>
      </c>
      <c r="T510" s="55">
        <v>-2.8762002547398011E-2</v>
      </c>
      <c r="U510" s="55">
        <v>-0.51481634819089506</v>
      </c>
      <c r="V510" s="55">
        <v>-0.20352523759171892</v>
      </c>
      <c r="W510" s="55">
        <v>-0.17296935914169145</v>
      </c>
    </row>
    <row r="511" spans="3:23" x14ac:dyDescent="0.25">
      <c r="C511" s="51">
        <v>1</v>
      </c>
      <c r="D511" s="54">
        <v>-0.18992997568193132</v>
      </c>
      <c r="E511" s="54">
        <v>-0.18824357499699557</v>
      </c>
      <c r="F511" s="54">
        <v>-0.19393227757695164</v>
      </c>
      <c r="G511" s="54">
        <v>-0.25185127707151206</v>
      </c>
      <c r="H511" s="54">
        <v>0.22268804765638442</v>
      </c>
      <c r="I511" s="54">
        <v>0.18646394558887022</v>
      </c>
      <c r="J511" s="54">
        <v>-0.19847406628709466</v>
      </c>
      <c r="K511" s="54">
        <v>-0.12998712998713005</v>
      </c>
      <c r="L511" s="54">
        <v>-1.8388211755184007E-2</v>
      </c>
      <c r="M511" s="54">
        <v>-0.16556690658229523</v>
      </c>
      <c r="N511" s="54">
        <v>-9.3982855192783765E-2</v>
      </c>
      <c r="O511" s="54">
        <v>-0.25815696703399776</v>
      </c>
      <c r="P511" s="54">
        <v>-0.42057596223092075</v>
      </c>
      <c r="Q511" s="54">
        <v>5.9906882230130548E-2</v>
      </c>
      <c r="R511" s="54">
        <v>0.11980977983895696</v>
      </c>
      <c r="S511" s="54">
        <v>-1.2538798155861156E-2</v>
      </c>
      <c r="T511" s="54">
        <v>-1.1641156156119849E-2</v>
      </c>
      <c r="U511" s="54">
        <v>-0.45401814876607782</v>
      </c>
      <c r="V511" s="54">
        <v>-0.20374981845496473</v>
      </c>
      <c r="W511" s="54">
        <v>-0.18541306277617789</v>
      </c>
    </row>
    <row r="512" spans="3:23" x14ac:dyDescent="0.25">
      <c r="C512" s="52">
        <v>1</v>
      </c>
      <c r="D512" s="55">
        <v>-0.26308234372960981</v>
      </c>
      <c r="E512" s="55">
        <v>-0.25927005597014924</v>
      </c>
      <c r="F512" s="55">
        <v>-0.28346929461983594</v>
      </c>
      <c r="G512" s="55">
        <v>-0.69096168841189942</v>
      </c>
      <c r="H512" s="55">
        <v>0.36140167313253696</v>
      </c>
      <c r="I512" s="55">
        <v>0.54218838029359928</v>
      </c>
      <c r="J512" s="55">
        <v>-0.30122506037069385</v>
      </c>
      <c r="K512" s="55">
        <v>-0.42079207920792078</v>
      </c>
      <c r="L512" s="55">
        <v>-0.28800135556571366</v>
      </c>
      <c r="M512" s="55">
        <v>-0.40121481454906072</v>
      </c>
      <c r="N512" s="55">
        <v>-0.44089306850144599</v>
      </c>
      <c r="O512" s="55">
        <v>-0.63736089984085698</v>
      </c>
      <c r="P512" s="55">
        <v>-0.54519642121994083</v>
      </c>
      <c r="Q512" s="55">
        <v>0.42923297151564055</v>
      </c>
      <c r="R512" s="55">
        <v>-0.65610555218383126</v>
      </c>
      <c r="S512" s="55">
        <v>-0.47234482332994721</v>
      </c>
      <c r="T512" s="55">
        <v>0.63876058089613963</v>
      </c>
      <c r="U512" s="55">
        <v>-0.50990762582461957</v>
      </c>
      <c r="V512" s="55">
        <v>-0.30737807563584479</v>
      </c>
      <c r="W512" s="55">
        <v>-0.27293365460566543</v>
      </c>
    </row>
    <row r="513" spans="3:23" x14ac:dyDescent="0.25">
      <c r="C513" s="51">
        <v>1</v>
      </c>
      <c r="D513" s="54">
        <v>-0.19269199232079809</v>
      </c>
      <c r="E513" s="54">
        <v>-0.19056558532320408</v>
      </c>
      <c r="F513" s="54">
        <v>-0.20413004558358258</v>
      </c>
      <c r="G513" s="54">
        <v>-0.51343552193325659</v>
      </c>
      <c r="H513" s="54">
        <v>0.3078556150933307</v>
      </c>
      <c r="I513" s="54">
        <v>0.29657445303626306</v>
      </c>
      <c r="J513" s="54">
        <v>-0.20877046785531242</v>
      </c>
      <c r="K513" s="54">
        <v>-0.13555383423702555</v>
      </c>
      <c r="L513" s="54">
        <v>-7.5327410725843119E-2</v>
      </c>
      <c r="M513" s="54">
        <v>-0.17333504861698668</v>
      </c>
      <c r="N513" s="54">
        <v>-7.606817815897568E-2</v>
      </c>
      <c r="O513" s="54">
        <v>-0.17946109820247499</v>
      </c>
      <c r="P513" s="54">
        <v>-0.4156329437693414</v>
      </c>
      <c r="Q513" s="54">
        <v>-4.9881611321021806E-2</v>
      </c>
      <c r="R513" s="54">
        <v>0.13614326630988416</v>
      </c>
      <c r="S513" s="54">
        <v>-6.3464487828950394E-2</v>
      </c>
      <c r="T513" s="54">
        <v>4.2743172620515364E-2</v>
      </c>
      <c r="U513" s="54">
        <v>-0.57137965195506268</v>
      </c>
      <c r="V513" s="54">
        <v>-0.21710277257153118</v>
      </c>
      <c r="W513" s="54">
        <v>-0.18823100098667303</v>
      </c>
    </row>
    <row r="514" spans="3:23" x14ac:dyDescent="0.25">
      <c r="C514" s="52">
        <v>1</v>
      </c>
      <c r="D514" s="55">
        <v>-0.26428041543026703</v>
      </c>
      <c r="E514" s="55">
        <v>-0.25876482129147826</v>
      </c>
      <c r="F514" s="55">
        <v>-0.27893817609377303</v>
      </c>
      <c r="G514" s="55">
        <v>-0.6140117455450983</v>
      </c>
      <c r="H514" s="55">
        <v>0.21546889824674348</v>
      </c>
      <c r="I514" s="55">
        <v>0.17788069312854202</v>
      </c>
      <c r="J514" s="55">
        <v>-0.30410130044152089</v>
      </c>
      <c r="K514" s="55">
        <v>-0.44158878504672899</v>
      </c>
      <c r="L514" s="55">
        <v>-0.52086718532518517</v>
      </c>
      <c r="M514" s="55">
        <v>-0.47218120591920326</v>
      </c>
      <c r="N514" s="55">
        <v>-0.50386199115167496</v>
      </c>
      <c r="O514" s="55">
        <v>-0.44270840394821043</v>
      </c>
      <c r="P514" s="55">
        <v>-0.16360196389557241</v>
      </c>
      <c r="Q514" s="55">
        <v>-9.6435413587699081E-2</v>
      </c>
      <c r="R514" s="55">
        <v>-0.63932349891728102</v>
      </c>
      <c r="S514" s="55">
        <v>-0.53044775652067466</v>
      </c>
      <c r="T514" s="55">
        <v>0.61578947826584884</v>
      </c>
      <c r="U514" s="55">
        <v>-0.12141692556218553</v>
      </c>
      <c r="V514" s="55">
        <v>-0.30177960161166267</v>
      </c>
      <c r="W514" s="55">
        <v>-0.27646414694122712</v>
      </c>
    </row>
    <row r="515" spans="3:23" x14ac:dyDescent="0.25">
      <c r="C515" s="51">
        <v>1</v>
      </c>
      <c r="D515" s="54">
        <v>-0.33388796450360514</v>
      </c>
      <c r="E515" s="54">
        <v>-0.33363004408273988</v>
      </c>
      <c r="F515" s="54">
        <v>-0.33460216594906411</v>
      </c>
      <c r="G515" s="54">
        <v>-0.45222693676897918</v>
      </c>
      <c r="H515" s="54">
        <v>0.30707126803416607</v>
      </c>
      <c r="I515" s="54">
        <v>0.23703370486996253</v>
      </c>
      <c r="J515" s="54">
        <v>-0.33647533769021259</v>
      </c>
      <c r="K515" s="54">
        <v>-0.23118279569892466</v>
      </c>
      <c r="L515" s="54">
        <v>-2.2616991642364775E-2</v>
      </c>
      <c r="M515" s="54">
        <v>-0.13622385277370511</v>
      </c>
      <c r="N515" s="54">
        <v>-8.2409031852573936E-2</v>
      </c>
      <c r="O515" s="54">
        <v>-0.29824971238380404</v>
      </c>
      <c r="P515" s="54">
        <v>-0.34067717668924069</v>
      </c>
      <c r="Q515" s="54">
        <v>-3.8221721185564148E-2</v>
      </c>
      <c r="R515" s="54">
        <v>0.1034210882352815</v>
      </c>
      <c r="S515" s="54">
        <v>-0.34862744847357491</v>
      </c>
      <c r="T515" s="54">
        <v>0.34845271740101519</v>
      </c>
      <c r="U515" s="54">
        <v>-0.46815867090936075</v>
      </c>
      <c r="V515" s="54">
        <v>-0.33568941078128406</v>
      </c>
      <c r="W515" s="54">
        <v>-0.33442562111490842</v>
      </c>
    </row>
    <row r="516" spans="3:23" x14ac:dyDescent="0.25">
      <c r="C516" s="52">
        <v>1</v>
      </c>
      <c r="D516" s="55">
        <v>-0.25041676589664208</v>
      </c>
      <c r="E516" s="55">
        <v>-0.25028366111951589</v>
      </c>
      <c r="F516" s="55">
        <v>-0.25218986188979636</v>
      </c>
      <c r="G516" s="55">
        <v>-0.51885056433735566</v>
      </c>
      <c r="H516" s="55">
        <v>0.2617134587408928</v>
      </c>
      <c r="I516" s="55">
        <v>0.34250241966831618</v>
      </c>
      <c r="J516" s="55">
        <v>-0.25196068318192322</v>
      </c>
      <c r="K516" s="55">
        <v>7.3412698412698416E-2</v>
      </c>
      <c r="L516" s="55">
        <v>0.53078312640284697</v>
      </c>
      <c r="M516" s="55">
        <v>0.32560573078277333</v>
      </c>
      <c r="N516" s="55">
        <v>0.3363188153843828</v>
      </c>
      <c r="O516" s="55">
        <v>-0.28654807034351309</v>
      </c>
      <c r="P516" s="55">
        <v>-0.20996769333898027</v>
      </c>
      <c r="Q516" s="55">
        <v>0.37804584345732095</v>
      </c>
      <c r="R516" s="55">
        <v>9.1876415981595849E-2</v>
      </c>
      <c r="S516" s="55">
        <v>-0.1415285374948419</v>
      </c>
      <c r="T516" s="55">
        <v>0.31448867289804328</v>
      </c>
      <c r="U516" s="55">
        <v>-0.38666070211412473</v>
      </c>
      <c r="V516" s="55">
        <v>-0.25454515375449549</v>
      </c>
      <c r="W516" s="55">
        <v>-0.2464856375962918</v>
      </c>
    </row>
    <row r="517" spans="3:23" x14ac:dyDescent="0.25">
      <c r="C517" s="51">
        <v>1</v>
      </c>
      <c r="D517" s="54">
        <v>-0.24858757062146894</v>
      </c>
      <c r="E517" s="54">
        <v>-0.2494342469197888</v>
      </c>
      <c r="F517" s="54">
        <v>-0.25043257073452407</v>
      </c>
      <c r="G517" s="54">
        <v>-0.40525019776916571</v>
      </c>
      <c r="H517" s="54">
        <v>0.2983211740562538</v>
      </c>
      <c r="I517" s="54">
        <v>0.47282949109035183</v>
      </c>
      <c r="J517" s="54">
        <v>-0.24315927477548943</v>
      </c>
      <c r="K517" s="54">
        <v>0.20454545454545456</v>
      </c>
      <c r="L517" s="54">
        <v>0.57377077824981093</v>
      </c>
      <c r="M517" s="54">
        <v>0.57435237487671564</v>
      </c>
      <c r="N517" s="54">
        <v>0.55010299873160073</v>
      </c>
      <c r="O517" s="54">
        <v>-0.20614887136704207</v>
      </c>
      <c r="P517" s="54">
        <v>-0.30284844992945609</v>
      </c>
      <c r="Q517" s="54">
        <v>0.40401864768516005</v>
      </c>
      <c r="R517" s="54">
        <v>9.7154032240055893E-2</v>
      </c>
      <c r="S517" s="54">
        <v>-3.1575294317587356E-2</v>
      </c>
      <c r="T517" s="54">
        <v>0.22331401603902984</v>
      </c>
      <c r="U517" s="54">
        <v>-0.37487220691754525</v>
      </c>
      <c r="V517" s="54">
        <v>-0.25487014174537609</v>
      </c>
      <c r="W517" s="54">
        <v>-0.23471911474440221</v>
      </c>
    </row>
    <row r="518" spans="3:23" x14ac:dyDescent="0.25">
      <c r="C518" s="52">
        <v>1</v>
      </c>
      <c r="D518" s="55">
        <v>-0.2476295097132285</v>
      </c>
      <c r="E518" s="55">
        <v>-0.24890227073140134</v>
      </c>
      <c r="F518" s="55">
        <v>-0.24785902047592698</v>
      </c>
      <c r="G518" s="55">
        <v>-0.5230941536931849</v>
      </c>
      <c r="H518" s="55">
        <v>0.30295207512071221</v>
      </c>
      <c r="I518" s="55">
        <v>0.46984406375869892</v>
      </c>
      <c r="J518" s="55">
        <v>-0.23916722868154811</v>
      </c>
      <c r="K518" s="55">
        <v>0.35199999999999998</v>
      </c>
      <c r="L518" s="55">
        <v>0.62731111560580766</v>
      </c>
      <c r="M518" s="55">
        <v>0.60156488041571388</v>
      </c>
      <c r="N518" s="55">
        <v>0.56230734406157512</v>
      </c>
      <c r="O518" s="55">
        <v>-0.18665779745564504</v>
      </c>
      <c r="P518" s="55">
        <v>-0.26929754229287051</v>
      </c>
      <c r="Q518" s="55">
        <v>0.51859272053413807</v>
      </c>
      <c r="R518" s="55">
        <v>0.11721649649089631</v>
      </c>
      <c r="S518" s="55">
        <v>4.0053314962928133E-2</v>
      </c>
      <c r="T518" s="55">
        <v>0.17731730235443749</v>
      </c>
      <c r="U518" s="55">
        <v>-0.42846736545577313</v>
      </c>
      <c r="V518" s="55">
        <v>-0.25240299898665708</v>
      </c>
      <c r="W518" s="55">
        <v>-0.22919412918999033</v>
      </c>
    </row>
    <row r="519" spans="3:23" x14ac:dyDescent="0.25">
      <c r="C519" s="51">
        <v>1</v>
      </c>
      <c r="D519" s="54">
        <v>-0.33340844224124982</v>
      </c>
      <c r="E519" s="54">
        <v>-0.33337469495801791</v>
      </c>
      <c r="F519" s="54">
        <v>-0.33379786366539677</v>
      </c>
      <c r="G519" s="54">
        <v>-0.21376955335445524</v>
      </c>
      <c r="H519" s="54">
        <v>0.33203584582510143</v>
      </c>
      <c r="I519" s="54">
        <v>0.30995368182247884</v>
      </c>
      <c r="J519" s="54">
        <v>-0.33367534003191773</v>
      </c>
      <c r="K519" s="54">
        <v>-6.0606060606060518E-2</v>
      </c>
      <c r="L519" s="54">
        <v>0.44746675269170194</v>
      </c>
      <c r="M519" s="54">
        <v>0.26603091540714485</v>
      </c>
      <c r="N519" s="54">
        <v>0.27608131587328572</v>
      </c>
      <c r="O519" s="54">
        <v>-0.44347953825422359</v>
      </c>
      <c r="P519" s="54">
        <v>-0.33652084499562662</v>
      </c>
      <c r="Q519" s="54">
        <v>0.21896839835867959</v>
      </c>
      <c r="R519" s="54">
        <v>5.4687730752093308E-2</v>
      </c>
      <c r="S519" s="54">
        <v>-0.11261906736167393</v>
      </c>
      <c r="T519" s="54">
        <v>0.2951423934062809</v>
      </c>
      <c r="U519" s="54">
        <v>-0.5465411881875365</v>
      </c>
      <c r="V519" s="54">
        <v>-0.33261054639514176</v>
      </c>
      <c r="W519" s="54">
        <v>-0.33451413465089808</v>
      </c>
    </row>
    <row r="520" spans="3:23" x14ac:dyDescent="0.25">
      <c r="C520" s="52">
        <v>1</v>
      </c>
      <c r="D520" s="55">
        <v>-0.24640052356020942</v>
      </c>
      <c r="E520" s="55">
        <v>-0.24798041615667074</v>
      </c>
      <c r="F520" s="55">
        <v>-0.24187800769330448</v>
      </c>
      <c r="G520" s="55">
        <v>0.26900910510004822</v>
      </c>
      <c r="H520" s="55">
        <v>0.29018556983853272</v>
      </c>
      <c r="I520" s="55">
        <v>0.15154392103389025</v>
      </c>
      <c r="J520" s="55">
        <v>-0.230100050687601</v>
      </c>
      <c r="K520" s="55">
        <v>0.10185185185185185</v>
      </c>
      <c r="L520" s="55">
        <v>0.39303682649585087</v>
      </c>
      <c r="M520" s="55">
        <v>0.19332459572567293</v>
      </c>
      <c r="N520" s="55">
        <v>0.23213079172814347</v>
      </c>
      <c r="O520" s="55">
        <v>-0.10182492053137387</v>
      </c>
      <c r="P520" s="55">
        <v>-0.33560198752302689</v>
      </c>
      <c r="Q520" s="55">
        <v>0.52670565537342717</v>
      </c>
      <c r="R520" s="55">
        <v>-0.10370839015256414</v>
      </c>
      <c r="S520" s="55">
        <v>-2.6736304220343105E-3</v>
      </c>
      <c r="T520" s="55">
        <v>-5.1648877458065789E-2</v>
      </c>
      <c r="U520" s="55">
        <v>-0.51223593435118153</v>
      </c>
      <c r="V520" s="55">
        <v>-0.23273538896084789</v>
      </c>
      <c r="W520" s="55">
        <v>-0.24425554869699498</v>
      </c>
    </row>
    <row r="521" spans="3:23" x14ac:dyDescent="0.25">
      <c r="C521" s="51">
        <v>1</v>
      </c>
      <c r="D521" s="54">
        <v>-0.2453664700926706</v>
      </c>
      <c r="E521" s="54">
        <v>-0.2472906990591878</v>
      </c>
      <c r="F521" s="54">
        <v>-0.24024328545540441</v>
      </c>
      <c r="G521" s="54">
        <v>0.18531619993410195</v>
      </c>
      <c r="H521" s="54">
        <v>0.28568068412829095</v>
      </c>
      <c r="I521" s="54">
        <v>0.20385942861819598</v>
      </c>
      <c r="J521" s="54">
        <v>-0.22493090042668554</v>
      </c>
      <c r="K521" s="54">
        <v>8.4967320261437912E-2</v>
      </c>
      <c r="L521" s="54">
        <v>0.38703167372749425</v>
      </c>
      <c r="M521" s="54">
        <v>0.25414336746246236</v>
      </c>
      <c r="N521" s="54">
        <v>0.28672453308347978</v>
      </c>
      <c r="O521" s="54">
        <v>-0.14736584569107258</v>
      </c>
      <c r="P521" s="54">
        <v>-0.35109950663311523</v>
      </c>
      <c r="Q521" s="54">
        <v>0.59077307195756767</v>
      </c>
      <c r="R521" s="54">
        <v>-1.8850725632970366E-2</v>
      </c>
      <c r="S521" s="54">
        <v>2.022561511656076E-2</v>
      </c>
      <c r="T521" s="54">
        <v>-6.6242275675891221E-2</v>
      </c>
      <c r="U521" s="54">
        <v>-0.55161384664964819</v>
      </c>
      <c r="V521" s="54">
        <v>-0.23209359041847952</v>
      </c>
      <c r="W521" s="54">
        <v>-0.23581160279756935</v>
      </c>
    </row>
    <row r="522" spans="3:23" x14ac:dyDescent="0.25">
      <c r="C522" s="52">
        <v>1</v>
      </c>
      <c r="D522" s="55">
        <v>-0.33291951169046141</v>
      </c>
      <c r="E522" s="55">
        <v>-0.3330190532311923</v>
      </c>
      <c r="F522" s="55">
        <v>-0.33197162895538762</v>
      </c>
      <c r="G522" s="55">
        <v>-0.19476845781635732</v>
      </c>
      <c r="H522" s="55">
        <v>0.31544808569307453</v>
      </c>
      <c r="I522" s="55">
        <v>0.22685878598287376</v>
      </c>
      <c r="J522" s="55">
        <v>-0.33136588604640754</v>
      </c>
      <c r="K522" s="55">
        <v>-3.8251366120218504E-2</v>
      </c>
      <c r="L522" s="55">
        <v>0.3831547038742581</v>
      </c>
      <c r="M522" s="55">
        <v>0.1326809965666233</v>
      </c>
      <c r="N522" s="55">
        <v>0.17644632760485052</v>
      </c>
      <c r="O522" s="55">
        <v>-0.30076140050489092</v>
      </c>
      <c r="P522" s="55">
        <v>-0.26872624572165638</v>
      </c>
      <c r="Q522" s="55">
        <v>0.44306634444739562</v>
      </c>
      <c r="R522" s="55">
        <v>2.2466868624579944E-2</v>
      </c>
      <c r="S522" s="55">
        <v>-0.22688963306554583</v>
      </c>
      <c r="T522" s="55">
        <v>0.23382334395434481</v>
      </c>
      <c r="U522" s="55">
        <v>-0.4142053194648701</v>
      </c>
      <c r="V522" s="55">
        <v>-0.33071379996373801</v>
      </c>
      <c r="W522" s="55">
        <v>-0.33307438860349026</v>
      </c>
    </row>
    <row r="523" spans="3:23" x14ac:dyDescent="0.25">
      <c r="C523" s="51">
        <v>1</v>
      </c>
      <c r="D523" s="54">
        <v>-0.33278878224763464</v>
      </c>
      <c r="E523" s="54">
        <v>-0.33302220666588889</v>
      </c>
      <c r="F523" s="54">
        <v>-0.33187448414365611</v>
      </c>
      <c r="G523" s="54">
        <v>-2.1864694948115687E-2</v>
      </c>
      <c r="H523" s="54">
        <v>0.33728440467343163</v>
      </c>
      <c r="I523" s="54">
        <v>0.26056883884630122</v>
      </c>
      <c r="J523" s="54">
        <v>-0.3308624178396859</v>
      </c>
      <c r="K523" s="54">
        <v>-6.6666666666666666E-2</v>
      </c>
      <c r="L523" s="54">
        <v>0.39212568223609412</v>
      </c>
      <c r="M523" s="54">
        <v>0.13599528080495718</v>
      </c>
      <c r="N523" s="54">
        <v>0.17984556539421354</v>
      </c>
      <c r="O523" s="54">
        <v>-0.53775259217770444</v>
      </c>
      <c r="P523" s="54">
        <v>-0.65402821330094507</v>
      </c>
      <c r="Q523" s="54">
        <v>0.10453875846356118</v>
      </c>
      <c r="R523" s="54">
        <v>0.14994170389143779</v>
      </c>
      <c r="S523" s="54">
        <v>-0.13369063624406299</v>
      </c>
      <c r="T523" s="54">
        <v>0.26613458277392138</v>
      </c>
      <c r="U523" s="54">
        <v>-0.43211388211679125</v>
      </c>
      <c r="V523" s="54">
        <v>-0.32921108995842219</v>
      </c>
      <c r="W523" s="54">
        <v>-0.33389844326574519</v>
      </c>
    </row>
    <row r="524" spans="3:23" x14ac:dyDescent="0.25">
      <c r="C524" s="52">
        <v>1</v>
      </c>
      <c r="D524" s="55">
        <v>-0.33684895833333334</v>
      </c>
      <c r="E524" s="55">
        <v>-0.33596010354804323</v>
      </c>
      <c r="F524" s="55">
        <v>-0.3436132141876862</v>
      </c>
      <c r="G524" s="55">
        <v>-0.62625002762189219</v>
      </c>
      <c r="H524" s="55">
        <v>0.39934936759264311</v>
      </c>
      <c r="I524" s="55">
        <v>0.34197262662617195</v>
      </c>
      <c r="J524" s="55">
        <v>-0.3478947438713933</v>
      </c>
      <c r="K524" s="55">
        <v>2.2222222222222143E-2</v>
      </c>
      <c r="L524" s="55">
        <v>0.4483232576794266</v>
      </c>
      <c r="M524" s="55">
        <v>0.17300566830930966</v>
      </c>
      <c r="N524" s="55">
        <v>0.2102829281220365</v>
      </c>
      <c r="O524" s="55">
        <v>-0.5460899911549274</v>
      </c>
      <c r="P524" s="55">
        <v>-0.44699376759096082</v>
      </c>
      <c r="Q524" s="55">
        <v>0.4430120618428825</v>
      </c>
      <c r="R524" s="55">
        <v>2.9908017423823482E-2</v>
      </c>
      <c r="S524" s="55">
        <v>-0.33789325737778098</v>
      </c>
      <c r="T524" s="55">
        <v>0.48118545835116605</v>
      </c>
      <c r="U524" s="55">
        <v>-0.43900193031663171</v>
      </c>
      <c r="V524" s="55">
        <v>-0.35349077683426633</v>
      </c>
      <c r="W524" s="55">
        <v>-0.33582578002762814</v>
      </c>
    </row>
    <row r="525" spans="3:23" x14ac:dyDescent="0.25">
      <c r="C525" s="51">
        <v>1</v>
      </c>
      <c r="D525" s="54">
        <v>-0.33563581343332677</v>
      </c>
      <c r="E525" s="54">
        <v>-0.33499283397450402</v>
      </c>
      <c r="F525" s="54">
        <v>-0.33727931949118706</v>
      </c>
      <c r="G525" s="54">
        <v>0.56272757936009787</v>
      </c>
      <c r="H525" s="54">
        <v>0.36621394471850688</v>
      </c>
      <c r="I525" s="54">
        <v>-5.0361910607853513E-3</v>
      </c>
      <c r="J525" s="54">
        <v>-0.34225045682698779</v>
      </c>
      <c r="K525" s="54">
        <v>4.2145593869731691E-2</v>
      </c>
      <c r="L525" s="54">
        <v>0.42357977025752552</v>
      </c>
      <c r="M525" s="54">
        <v>0.3461955393018582</v>
      </c>
      <c r="N525" s="54">
        <v>0.34385729927304531</v>
      </c>
      <c r="O525" s="54">
        <v>-0.55014416022159351</v>
      </c>
      <c r="P525" s="54">
        <v>-0.61800143657893147</v>
      </c>
      <c r="Q525" s="54">
        <v>0.10218667755038269</v>
      </c>
      <c r="R525" s="54">
        <v>0.17206338493190187</v>
      </c>
      <c r="S525" s="54">
        <v>-0.20109340660432834</v>
      </c>
      <c r="T525" s="54">
        <v>0.3503433332228495</v>
      </c>
      <c r="U525" s="54">
        <v>-0.35036841032806904</v>
      </c>
      <c r="V525" s="54">
        <v>-0.33839546914886526</v>
      </c>
      <c r="W525" s="54">
        <v>-0.34188467471730066</v>
      </c>
    </row>
    <row r="526" spans="3:23" x14ac:dyDescent="0.25">
      <c r="C526" s="52">
        <v>1</v>
      </c>
      <c r="D526" s="55">
        <v>-0.33414999319450117</v>
      </c>
      <c r="E526" s="55">
        <v>-0.33368314676616911</v>
      </c>
      <c r="F526" s="55">
        <v>-0.333303228665424</v>
      </c>
      <c r="G526" s="55">
        <v>0.52015356338336094</v>
      </c>
      <c r="H526" s="55">
        <v>0.26436703329133593</v>
      </c>
      <c r="I526" s="55">
        <v>-9.6843563988953843E-2</v>
      </c>
      <c r="J526" s="55">
        <v>-0.33664424337474458</v>
      </c>
      <c r="K526" s="55">
        <v>-1.5290519877675754E-2</v>
      </c>
      <c r="L526" s="55">
        <v>0.40463924390896538</v>
      </c>
      <c r="M526" s="55">
        <v>9.9699064261341827E-2</v>
      </c>
      <c r="N526" s="55">
        <v>0.13947730878924683</v>
      </c>
      <c r="O526" s="55">
        <v>-0.43724506071587027</v>
      </c>
      <c r="P526" s="55">
        <v>-0.26960285263617823</v>
      </c>
      <c r="Q526" s="55">
        <v>0.19127825565842985</v>
      </c>
      <c r="R526" s="55">
        <v>0.17028066326435365</v>
      </c>
      <c r="S526" s="55">
        <v>-0.18775702567474201</v>
      </c>
      <c r="T526" s="55">
        <v>0.15719685442277351</v>
      </c>
      <c r="U526" s="55">
        <v>-0.43700337476081119</v>
      </c>
      <c r="V526" s="55">
        <v>-0.33089058911185248</v>
      </c>
      <c r="W526" s="55">
        <v>-0.33830912353089965</v>
      </c>
    </row>
    <row r="527" spans="3:23" x14ac:dyDescent="0.25">
      <c r="C527" s="51">
        <v>1</v>
      </c>
      <c r="D527" s="54">
        <v>-0.24447037337662339</v>
      </c>
      <c r="E527" s="54">
        <v>-0.24535283993115317</v>
      </c>
      <c r="F527" s="54">
        <v>-0.22559329480040172</v>
      </c>
      <c r="G527" s="54">
        <v>0.48669785375451752</v>
      </c>
      <c r="H527" s="54">
        <v>4.5000646700500422E-3</v>
      </c>
      <c r="I527" s="54">
        <v>-0.27276814567911711</v>
      </c>
      <c r="J527" s="54">
        <v>-0.22382326861495977</v>
      </c>
      <c r="K527" s="54">
        <v>0.20483870967741935</v>
      </c>
      <c r="L527" s="54">
        <v>0.44933096477013085</v>
      </c>
      <c r="M527" s="54">
        <v>0.29183734908593206</v>
      </c>
      <c r="N527" s="54">
        <v>0.3098704947259131</v>
      </c>
      <c r="O527" s="54">
        <v>0.12264072162894883</v>
      </c>
      <c r="P527" s="54">
        <v>-7.486823874922853E-2</v>
      </c>
      <c r="Q527" s="54">
        <v>0.51228707241614735</v>
      </c>
      <c r="R527" s="54">
        <v>0.11718469706305439</v>
      </c>
      <c r="S527" s="54">
        <v>0.12630144775439223</v>
      </c>
      <c r="T527" s="54">
        <v>-0.1196196639129118</v>
      </c>
      <c r="U527" s="54">
        <v>-0.55981243106634615</v>
      </c>
      <c r="V527" s="54">
        <v>-0.20637243044351034</v>
      </c>
      <c r="W527" s="54">
        <v>-0.24354569093288986</v>
      </c>
    </row>
    <row r="528" spans="3:23" x14ac:dyDescent="0.25">
      <c r="C528" s="52">
        <v>1</v>
      </c>
      <c r="D528" s="55">
        <v>-0.33441361150496252</v>
      </c>
      <c r="E528" s="55">
        <v>-0.33391761612620507</v>
      </c>
      <c r="F528" s="55">
        <v>-0.33550956312463781</v>
      </c>
      <c r="G528" s="55">
        <v>-0.51744632269007451</v>
      </c>
      <c r="H528" s="55">
        <v>0.30841067280272672</v>
      </c>
      <c r="I528" s="55">
        <v>0.37758760976440231</v>
      </c>
      <c r="J528" s="55">
        <v>-0.33844687392559775</v>
      </c>
      <c r="K528" s="55">
        <v>4.6913580246913653E-2</v>
      </c>
      <c r="L528" s="55">
        <v>0.39017094725898993</v>
      </c>
      <c r="M528" s="55">
        <v>0.23297559695318745</v>
      </c>
      <c r="N528" s="55">
        <v>0.26192526177293207</v>
      </c>
      <c r="O528" s="55">
        <v>-0.21171285760808545</v>
      </c>
      <c r="P528" s="55">
        <v>-0.36203534388811909</v>
      </c>
      <c r="Q528" s="55">
        <v>0.45369828823600883</v>
      </c>
      <c r="R528" s="55">
        <v>5.4374736618142072E-2</v>
      </c>
      <c r="S528" s="55">
        <v>-0.21900159675621894</v>
      </c>
      <c r="T528" s="55">
        <v>0.4024401706500485</v>
      </c>
      <c r="U528" s="55">
        <v>-0.5019502003410885</v>
      </c>
      <c r="V528" s="55">
        <v>-0.33846088652478551</v>
      </c>
      <c r="W528" s="55">
        <v>-0.33483736572327821</v>
      </c>
    </row>
    <row r="529" spans="3:23" x14ac:dyDescent="0.25">
      <c r="C529" s="51">
        <v>1</v>
      </c>
      <c r="D529" s="54">
        <v>-0.24832725060827252</v>
      </c>
      <c r="E529" s="54">
        <v>-0.24908738938053096</v>
      </c>
      <c r="F529" s="54">
        <v>-0.24674012562022521</v>
      </c>
      <c r="G529" s="54">
        <v>3.9726500136348188E-2</v>
      </c>
      <c r="H529" s="54">
        <v>0.26216050754915571</v>
      </c>
      <c r="I529" s="54">
        <v>0.39981644613270184</v>
      </c>
      <c r="J529" s="54">
        <v>-0.23872045428643779</v>
      </c>
      <c r="K529" s="54">
        <v>0.20270270270270271</v>
      </c>
      <c r="L529" s="54">
        <v>0.53122861351834749</v>
      </c>
      <c r="M529" s="54">
        <v>0.38439233917358068</v>
      </c>
      <c r="N529" s="54">
        <v>0.41044346858108549</v>
      </c>
      <c r="O529" s="54">
        <v>-0.10538993838708151</v>
      </c>
      <c r="P529" s="54">
        <v>-0.31635375435098101</v>
      </c>
      <c r="Q529" s="54">
        <v>0.49822464973576852</v>
      </c>
      <c r="R529" s="54">
        <v>0.19729726623759558</v>
      </c>
      <c r="S529" s="54">
        <v>1.6754928481543783E-2</v>
      </c>
      <c r="T529" s="54">
        <v>9.3904511096979365E-2</v>
      </c>
      <c r="U529" s="54">
        <v>-0.51858192821410032</v>
      </c>
      <c r="V529" s="54">
        <v>-0.24311903369306828</v>
      </c>
      <c r="W529" s="54">
        <v>-0.24181199314496424</v>
      </c>
    </row>
    <row r="530" spans="3:23" x14ac:dyDescent="0.25">
      <c r="C530" s="52">
        <v>1</v>
      </c>
      <c r="D530" s="55">
        <v>-0.25220804710500488</v>
      </c>
      <c r="E530" s="55">
        <v>-0.25145662494605092</v>
      </c>
      <c r="F530" s="55">
        <v>-0.25542193339939656</v>
      </c>
      <c r="G530" s="55">
        <v>-0.72152109996609459</v>
      </c>
      <c r="H530" s="55">
        <v>0.29061994556244808</v>
      </c>
      <c r="I530" s="55">
        <v>0.44531063150658751</v>
      </c>
      <c r="J530" s="55">
        <v>-0.26025656273212466</v>
      </c>
      <c r="K530" s="55">
        <v>0.19618055555555555</v>
      </c>
      <c r="L530" s="55">
        <v>0.53874081407702523</v>
      </c>
      <c r="M530" s="55">
        <v>0.42599979584716657</v>
      </c>
      <c r="N530" s="55">
        <v>0.43434304703272841</v>
      </c>
      <c r="O530" s="55">
        <v>-7.6745235209598472E-2</v>
      </c>
      <c r="P530" s="55">
        <v>-0.41819519865901428</v>
      </c>
      <c r="Q530" s="55">
        <v>0.46437628635322781</v>
      </c>
      <c r="R530" s="55">
        <v>0.10052440935066602</v>
      </c>
      <c r="S530" s="55">
        <v>-8.333145233823025E-2</v>
      </c>
      <c r="T530" s="55">
        <v>0.41251365422623787</v>
      </c>
      <c r="U530" s="55">
        <v>-0.52686952673027276</v>
      </c>
      <c r="V530" s="55">
        <v>-0.26435681114915144</v>
      </c>
      <c r="W530" s="55">
        <v>-0.24764345264289456</v>
      </c>
    </row>
    <row r="531" spans="3:23" x14ac:dyDescent="0.25">
      <c r="C531" s="51">
        <v>1</v>
      </c>
      <c r="D531" s="54">
        <v>-0.18685147472396541</v>
      </c>
      <c r="E531" s="54">
        <v>-0.18688006690050862</v>
      </c>
      <c r="F531" s="54">
        <v>-0.1938777751180521</v>
      </c>
      <c r="G531" s="54">
        <v>-0.55034972540575888</v>
      </c>
      <c r="H531" s="54">
        <v>0.28010216273725924</v>
      </c>
      <c r="I531" s="54">
        <v>0.47503465995201061</v>
      </c>
      <c r="J531" s="54">
        <v>-0.19082001263901319</v>
      </c>
      <c r="K531" s="54">
        <v>0.39784946236559132</v>
      </c>
      <c r="L531" s="54">
        <v>0.6534246888975036</v>
      </c>
      <c r="M531" s="54">
        <v>0.65533602882821429</v>
      </c>
      <c r="N531" s="54">
        <v>0.61971633032006768</v>
      </c>
      <c r="O531" s="54">
        <v>-0.20197534059873476</v>
      </c>
      <c r="P531" s="54">
        <v>-0.23719318734982997</v>
      </c>
      <c r="Q531" s="54">
        <v>0.63524470812364431</v>
      </c>
      <c r="R531" s="54">
        <v>0.21095866595100016</v>
      </c>
      <c r="S531" s="54">
        <v>5.1246755995347608E-2</v>
      </c>
      <c r="T531" s="54">
        <v>0.25882158957353141</v>
      </c>
      <c r="U531" s="54">
        <v>-0.46260253562125442</v>
      </c>
      <c r="V531" s="54">
        <v>-0.20585854334296722</v>
      </c>
      <c r="W531" s="54">
        <v>-0.17648757152006045</v>
      </c>
    </row>
    <row r="532" spans="3:23" x14ac:dyDescent="0.25">
      <c r="C532" s="52">
        <v>1</v>
      </c>
      <c r="D532" s="55">
        <v>-0.20468101170252928</v>
      </c>
      <c r="E532" s="55">
        <v>-0.20464270432178006</v>
      </c>
      <c r="F532" s="55">
        <v>-0.21390140338251165</v>
      </c>
      <c r="G532" s="55">
        <v>-0.13384075279559304</v>
      </c>
      <c r="H532" s="55">
        <v>0.35478467610131026</v>
      </c>
      <c r="I532" s="55">
        <v>0.46432491082202837</v>
      </c>
      <c r="J532" s="55">
        <v>-0.20646606093787714</v>
      </c>
      <c r="K532" s="55">
        <v>0.27407407407407414</v>
      </c>
      <c r="L532" s="55">
        <v>0.49490221718574978</v>
      </c>
      <c r="M532" s="55">
        <v>0.54862604824198236</v>
      </c>
      <c r="N532" s="55">
        <v>0.47197133147643255</v>
      </c>
      <c r="O532" s="55">
        <v>9.3153453686040718E-3</v>
      </c>
      <c r="P532" s="55">
        <v>-0.3473056319675894</v>
      </c>
      <c r="Q532" s="55">
        <v>0.23488098069916202</v>
      </c>
      <c r="R532" s="55">
        <v>0.20587893899163498</v>
      </c>
      <c r="S532" s="55">
        <v>9.1031939913625237E-2</v>
      </c>
      <c r="T532" s="55">
        <v>4.4282101195561023E-2</v>
      </c>
      <c r="U532" s="55">
        <v>-0.45596106574419915</v>
      </c>
      <c r="V532" s="55">
        <v>-0.23248669431744248</v>
      </c>
      <c r="W532" s="55">
        <v>-0.18803245247712741</v>
      </c>
    </row>
    <row r="533" spans="3:23" x14ac:dyDescent="0.25">
      <c r="C533" s="51">
        <v>1</v>
      </c>
      <c r="D533" s="54">
        <v>-0.25792023853894896</v>
      </c>
      <c r="E533" s="54">
        <v>-0.2557523062241544</v>
      </c>
      <c r="F533" s="54">
        <v>-0.26476515048624949</v>
      </c>
      <c r="G533" s="54">
        <v>-4.3591010168774431E-2</v>
      </c>
      <c r="H533" s="54">
        <v>0.33890155827081192</v>
      </c>
      <c r="I533" s="54">
        <v>0.29466238756809271</v>
      </c>
      <c r="J533" s="54">
        <v>-0.26544808109831869</v>
      </c>
      <c r="K533" s="54">
        <v>0.125</v>
      </c>
      <c r="L533" s="54">
        <v>0.44060574807852537</v>
      </c>
      <c r="M533" s="54">
        <v>0.41719556810384018</v>
      </c>
      <c r="N533" s="54">
        <v>0.43521777976680487</v>
      </c>
      <c r="O533" s="54">
        <v>-3.5244838845228575E-2</v>
      </c>
      <c r="P533" s="54">
        <v>-0.51326422313789677</v>
      </c>
      <c r="Q533" s="54">
        <v>0.20661810543010728</v>
      </c>
      <c r="R533" s="54">
        <v>0.26777801436142212</v>
      </c>
      <c r="S533" s="54">
        <v>-5.1863522430594847E-2</v>
      </c>
      <c r="T533" s="54">
        <v>0.10293871458310258</v>
      </c>
      <c r="U533" s="54">
        <v>-0.45513333365717906</v>
      </c>
      <c r="V533" s="54">
        <v>-0.28349870251241271</v>
      </c>
      <c r="W533" s="54">
        <v>-0.24637345983744741</v>
      </c>
    </row>
    <row r="534" spans="3:23" x14ac:dyDescent="0.25">
      <c r="C534" s="52">
        <v>1</v>
      </c>
      <c r="D534" s="55">
        <v>-0.20859973826883529</v>
      </c>
      <c r="E534" s="55">
        <v>-0.20663663333699592</v>
      </c>
      <c r="F534" s="55">
        <v>-0.21869690726893531</v>
      </c>
      <c r="G534" s="55">
        <v>-0.3931624207753413</v>
      </c>
      <c r="H534" s="55">
        <v>0.28833549091470873</v>
      </c>
      <c r="I534" s="55">
        <v>0.46205637996446253</v>
      </c>
      <c r="J534" s="55">
        <v>-0.22585549617187739</v>
      </c>
      <c r="K534" s="55">
        <v>0.17475728155339806</v>
      </c>
      <c r="L534" s="55">
        <v>0.56467877990576443</v>
      </c>
      <c r="M534" s="55">
        <v>0.31400079405278386</v>
      </c>
      <c r="N534" s="55">
        <v>0.35254839222406287</v>
      </c>
      <c r="O534" s="55">
        <v>-0.36118634247857939</v>
      </c>
      <c r="P534" s="55">
        <v>-0.31541649712157577</v>
      </c>
      <c r="Q534" s="55">
        <v>0.39194622026885412</v>
      </c>
      <c r="R534" s="55">
        <v>0.13180172340629884</v>
      </c>
      <c r="S534" s="55">
        <v>-0.16586610693180323</v>
      </c>
      <c r="T534" s="55">
        <v>0.34652181591111109</v>
      </c>
      <c r="U534" s="55">
        <v>-0.4745527806980438</v>
      </c>
      <c r="V534" s="55">
        <v>-0.23285645465142185</v>
      </c>
      <c r="W534" s="55">
        <v>-0.21171744072657939</v>
      </c>
    </row>
    <row r="535" spans="3:23" x14ac:dyDescent="0.25">
      <c r="C535" s="51">
        <v>1</v>
      </c>
      <c r="D535" s="54">
        <v>-0.21006080707573244</v>
      </c>
      <c r="E535" s="54">
        <v>-0.20669834804254356</v>
      </c>
      <c r="F535" s="54">
        <v>-0.21892138248862142</v>
      </c>
      <c r="G535" s="54">
        <v>-0.53360878690695313</v>
      </c>
      <c r="H535" s="54">
        <v>0.20589441605077305</v>
      </c>
      <c r="I535" s="54">
        <v>0.21946541003480494</v>
      </c>
      <c r="J535" s="54">
        <v>-0.23521810067920274</v>
      </c>
      <c r="K535" s="54">
        <v>0.21197604790419164</v>
      </c>
      <c r="L535" s="54">
        <v>0.39254597522876872</v>
      </c>
      <c r="M535" s="54">
        <v>0.41355386248501003</v>
      </c>
      <c r="N535" s="54">
        <v>0.37436299984272886</v>
      </c>
      <c r="O535" s="54">
        <v>-2.2718838962447079E-3</v>
      </c>
      <c r="P535" s="54">
        <v>-0.6660515536592968</v>
      </c>
      <c r="Q535" s="54">
        <v>0.50107401694643139</v>
      </c>
      <c r="R535" s="54">
        <v>1.7921738651705564E-2</v>
      </c>
      <c r="S535" s="54">
        <v>2.6237780442286952E-2</v>
      </c>
      <c r="T535" s="54">
        <v>0.26353422381333858</v>
      </c>
      <c r="U535" s="54">
        <v>-0.48865407996205629</v>
      </c>
      <c r="V535" s="54">
        <v>-0.24409849035201583</v>
      </c>
      <c r="W535" s="54">
        <v>-0.20957435089594095</v>
      </c>
    </row>
    <row r="536" spans="3:23" x14ac:dyDescent="0.25">
      <c r="C536" s="52">
        <v>1</v>
      </c>
      <c r="D536" s="55">
        <v>-0.19059881884356536</v>
      </c>
      <c r="E536" s="55">
        <v>-0.18865203761755481</v>
      </c>
      <c r="F536" s="55">
        <v>-0.19708815182637412</v>
      </c>
      <c r="G536" s="55">
        <v>-0.2022474971464662</v>
      </c>
      <c r="H536" s="55">
        <v>0.19313711191812408</v>
      </c>
      <c r="I536" s="55">
        <v>0.31058667277484459</v>
      </c>
      <c r="J536" s="55">
        <v>-0.19745095359291182</v>
      </c>
      <c r="K536" s="55">
        <v>0.21372920614866292</v>
      </c>
      <c r="L536" s="55">
        <v>0.45375692045370342</v>
      </c>
      <c r="M536" s="55">
        <v>0.40030212288185818</v>
      </c>
      <c r="N536" s="55">
        <v>0.38434324429994327</v>
      </c>
      <c r="O536" s="55">
        <v>9.2723885039009066E-2</v>
      </c>
      <c r="P536" s="55">
        <v>-0.43355717189080728</v>
      </c>
      <c r="Q536" s="55">
        <v>0.46128300219311175</v>
      </c>
      <c r="R536" s="55">
        <v>-2.1757980788288774E-2</v>
      </c>
      <c r="S536" s="55">
        <v>1.7885577957803454E-2</v>
      </c>
      <c r="T536" s="55">
        <v>7.9822933538087879E-2</v>
      </c>
      <c r="U536" s="55">
        <v>-0.64969089653820633</v>
      </c>
      <c r="V536" s="55">
        <v>-0.20683447018208329</v>
      </c>
      <c r="W536" s="55">
        <v>-0.18045814956645664</v>
      </c>
    </row>
    <row r="537" spans="3:23" x14ac:dyDescent="0.25">
      <c r="C537" s="51">
        <v>1</v>
      </c>
      <c r="D537" s="54">
        <v>-0.19262801743769919</v>
      </c>
      <c r="E537" s="54">
        <v>-0.1899784303965488</v>
      </c>
      <c r="F537" s="54">
        <v>-0.20138127527229496</v>
      </c>
      <c r="G537" s="54">
        <v>-8.4792433607169648E-2</v>
      </c>
      <c r="H537" s="54">
        <v>0.19150688283882647</v>
      </c>
      <c r="I537" s="54">
        <v>0.25721522878594694</v>
      </c>
      <c r="J537" s="54">
        <v>-0.20637242324738317</v>
      </c>
      <c r="K537" s="54">
        <v>0.21233974358974361</v>
      </c>
      <c r="L537" s="54">
        <v>0.46133553096493946</v>
      </c>
      <c r="M537" s="54">
        <v>0.27459537314684213</v>
      </c>
      <c r="N537" s="54">
        <v>0.32291446387384254</v>
      </c>
      <c r="O537" s="54">
        <v>-2.5182076625679018E-3</v>
      </c>
      <c r="P537" s="54">
        <v>-0.29806380540582628</v>
      </c>
      <c r="Q537" s="54">
        <v>0.58104944352709131</v>
      </c>
      <c r="R537" s="54">
        <v>2.2396858867030276E-2</v>
      </c>
      <c r="S537" s="54">
        <v>9.2241852861729673E-2</v>
      </c>
      <c r="T537" s="54">
        <v>0.1008501419392762</v>
      </c>
      <c r="U537" s="54">
        <v>-0.64428483909131307</v>
      </c>
      <c r="V537" s="54">
        <v>-0.21131362262980352</v>
      </c>
      <c r="W537" s="54">
        <v>-0.19416473581647953</v>
      </c>
    </row>
    <row r="538" spans="3:23" x14ac:dyDescent="0.25">
      <c r="C538" s="52">
        <v>1</v>
      </c>
      <c r="D538" s="55">
        <v>-0.19710375577070025</v>
      </c>
      <c r="E538" s="55">
        <v>-0.19308513138720437</v>
      </c>
      <c r="F538" s="55">
        <v>-0.2146541667191284</v>
      </c>
      <c r="G538" s="55">
        <v>-0.52877336280409126</v>
      </c>
      <c r="H538" s="55">
        <v>0.18446364932859977</v>
      </c>
      <c r="I538" s="55">
        <v>0.3452739328414553</v>
      </c>
      <c r="J538" s="55">
        <v>-0.22652142939446659</v>
      </c>
      <c r="K538" s="55">
        <v>0.22619047619047619</v>
      </c>
      <c r="L538" s="55">
        <v>0.54799568246931563</v>
      </c>
      <c r="M538" s="55">
        <v>0.18946625859393107</v>
      </c>
      <c r="N538" s="55">
        <v>0.26004527714105474</v>
      </c>
      <c r="O538" s="55">
        <v>-8.2942169157758983E-2</v>
      </c>
      <c r="P538" s="55">
        <v>-0.33572340915420379</v>
      </c>
      <c r="Q538" s="55">
        <v>0.48476884974881035</v>
      </c>
      <c r="R538" s="55">
        <v>-3.8168089520499396E-2</v>
      </c>
      <c r="S538" s="55">
        <v>-3.6328460103058152E-2</v>
      </c>
      <c r="T538" s="55">
        <v>0.27680573001965003</v>
      </c>
      <c r="U538" s="55">
        <v>-0.60993311981351317</v>
      </c>
      <c r="V538" s="55">
        <v>-0.23048538985749223</v>
      </c>
      <c r="W538" s="55">
        <v>-0.20638636706597488</v>
      </c>
    </row>
    <row r="539" spans="3:23" x14ac:dyDescent="0.25">
      <c r="C539" s="51">
        <v>1</v>
      </c>
      <c r="D539" s="54">
        <v>-0.18869543096155103</v>
      </c>
      <c r="E539" s="54">
        <v>-0.18600055802078441</v>
      </c>
      <c r="F539" s="54">
        <v>-0.20208996204473878</v>
      </c>
      <c r="G539" s="54">
        <v>-2.9519596989282016E-2</v>
      </c>
      <c r="H539" s="54">
        <v>0.28308366982692934</v>
      </c>
      <c r="I539" s="54">
        <v>0.29869083600230617</v>
      </c>
      <c r="J539" s="54">
        <v>-0.2047170253829555</v>
      </c>
      <c r="K539" s="54">
        <v>0.20513768249861403</v>
      </c>
      <c r="L539" s="54">
        <v>0.50093741433138161</v>
      </c>
      <c r="M539" s="54">
        <v>0.26285953567101378</v>
      </c>
      <c r="N539" s="54">
        <v>0.31947216939365963</v>
      </c>
      <c r="O539" s="54">
        <v>-2.0942764756242477E-2</v>
      </c>
      <c r="P539" s="54">
        <v>-0.22187249783374902</v>
      </c>
      <c r="Q539" s="54">
        <v>0.20499305777093027</v>
      </c>
      <c r="R539" s="54">
        <v>0.11715499379363019</v>
      </c>
      <c r="S539" s="54">
        <v>-1.2370941470195037E-2</v>
      </c>
      <c r="T539" s="54">
        <v>7.9090147103807629E-2</v>
      </c>
      <c r="U539" s="54">
        <v>-0.26120718981748375</v>
      </c>
      <c r="V539" s="54">
        <v>-0.21155293698656208</v>
      </c>
      <c r="W539" s="54">
        <v>-0.19168459211215338</v>
      </c>
    </row>
    <row r="540" spans="3:23" x14ac:dyDescent="0.25">
      <c r="C540" s="52">
        <v>1</v>
      </c>
      <c r="D540" s="55">
        <v>-0.18467340952078926</v>
      </c>
      <c r="E540" s="55">
        <v>-0.18332497194787098</v>
      </c>
      <c r="F540" s="55">
        <v>-0.18989023319019524</v>
      </c>
      <c r="G540" s="55">
        <v>-2.9583681847154378E-2</v>
      </c>
      <c r="H540" s="55">
        <v>0.2294570430348036</v>
      </c>
      <c r="I540" s="55">
        <v>0.29256251568114777</v>
      </c>
      <c r="J540" s="55">
        <v>-0.1863645639260707</v>
      </c>
      <c r="K540" s="55">
        <v>0.18717118575475508</v>
      </c>
      <c r="L540" s="55">
        <v>0.37037300644655913</v>
      </c>
      <c r="M540" s="55">
        <v>0.24294860489372117</v>
      </c>
      <c r="N540" s="55">
        <v>0.28059547406033147</v>
      </c>
      <c r="O540" s="55">
        <v>-1.8820038785955031E-3</v>
      </c>
      <c r="P540" s="55">
        <v>-0.18775433673614189</v>
      </c>
      <c r="Q540" s="55">
        <v>-6.0373275730231917E-3</v>
      </c>
      <c r="R540" s="55">
        <v>0.19730381975512465</v>
      </c>
      <c r="S540" s="55">
        <v>0.12969572320934952</v>
      </c>
      <c r="T540" s="55">
        <v>-7.3265117471723717E-3</v>
      </c>
      <c r="U540" s="55">
        <v>-0.41089953242536009</v>
      </c>
      <c r="V540" s="55">
        <v>-0.19809035507998346</v>
      </c>
      <c r="W540" s="55">
        <v>-0.17338698777378539</v>
      </c>
    </row>
    <row r="541" spans="3:23" x14ac:dyDescent="0.25">
      <c r="C541" s="51">
        <v>1</v>
      </c>
      <c r="D541" s="54">
        <v>-0.18745653588173286</v>
      </c>
      <c r="E541" s="54">
        <v>-0.18800924800160573</v>
      </c>
      <c r="F541" s="54">
        <v>-0.19635205465450112</v>
      </c>
      <c r="G541" s="54">
        <v>-0.90652421697695529</v>
      </c>
      <c r="H541" s="54">
        <v>0.34474582424918787</v>
      </c>
      <c r="I541" s="54">
        <v>0.43429314759155907</v>
      </c>
      <c r="J541" s="54">
        <v>-0.17823642185085167</v>
      </c>
      <c r="K541" s="54">
        <v>0.33724781692261369</v>
      </c>
      <c r="L541" s="54">
        <v>0.49743218699516006</v>
      </c>
      <c r="M541" s="54">
        <v>0.50394967780429001</v>
      </c>
      <c r="N541" s="54">
        <v>0.47456735389350158</v>
      </c>
      <c r="O541" s="54">
        <v>7.0506965674593206E-2</v>
      </c>
      <c r="P541" s="54">
        <v>-9.2374344120731061E-2</v>
      </c>
      <c r="Q541" s="54">
        <v>0.25721014726948077</v>
      </c>
      <c r="R541" s="54">
        <v>0.21377737208712824</v>
      </c>
      <c r="S541" s="54">
        <v>0.25414168983976415</v>
      </c>
      <c r="T541" s="54">
        <v>-3.1725150984174569E-2</v>
      </c>
      <c r="U541" s="54">
        <v>-0.33888391594902278</v>
      </c>
      <c r="V541" s="54">
        <v>-0.22096349249311117</v>
      </c>
      <c r="W541" s="54">
        <v>-0.12036210352009656</v>
      </c>
    </row>
    <row r="542" spans="3:23" x14ac:dyDescent="0.25">
      <c r="C542" s="52">
        <v>1</v>
      </c>
      <c r="D542" s="55">
        <v>-0.21800902371124106</v>
      </c>
      <c r="E542" s="55">
        <v>-0.22074531212912393</v>
      </c>
      <c r="F542" s="55">
        <v>-0.20341633586904281</v>
      </c>
      <c r="G542" s="55">
        <v>-4.2862933559796632E-2</v>
      </c>
      <c r="H542" s="55">
        <v>0.34703457157539214</v>
      </c>
      <c r="I542" s="55">
        <v>0.53989170290071331</v>
      </c>
      <c r="J542" s="55">
        <v>-0.18157048619684291</v>
      </c>
      <c r="K542" s="55">
        <v>0.3745791245791244</v>
      </c>
      <c r="L542" s="55">
        <v>0.57685795473000068</v>
      </c>
      <c r="M542" s="55">
        <v>0.48101996346598408</v>
      </c>
      <c r="N542" s="55">
        <v>0.48881555377381836</v>
      </c>
      <c r="O542" s="55">
        <v>-6.9864019993098408E-2</v>
      </c>
      <c r="P542" s="55">
        <v>-0.29630847576642944</v>
      </c>
      <c r="Q542" s="55">
        <v>0.24956904079694839</v>
      </c>
      <c r="R542" s="55">
        <v>0.20402996102125789</v>
      </c>
      <c r="S542" s="55">
        <v>0.29954488687920433</v>
      </c>
      <c r="T542" s="55">
        <v>-9.7153564562268077E-2</v>
      </c>
      <c r="U542" s="55">
        <v>-0.52297439803460588</v>
      </c>
      <c r="V542" s="55">
        <v>-0.20808890515475248</v>
      </c>
      <c r="W542" s="55">
        <v>-0.15955922479175785</v>
      </c>
    </row>
    <row r="543" spans="3:23" x14ac:dyDescent="0.25">
      <c r="C543" s="51">
        <v>1</v>
      </c>
      <c r="D543" s="54">
        <v>-0.19487075928917605</v>
      </c>
      <c r="E543" s="54">
        <v>-0.19057073198551422</v>
      </c>
      <c r="F543" s="54">
        <v>-0.21469341288138405</v>
      </c>
      <c r="G543" s="54">
        <v>-0.24718724312470261</v>
      </c>
      <c r="H543" s="54">
        <v>0.2709062214575636</v>
      </c>
      <c r="I543" s="54">
        <v>0.57405788585767448</v>
      </c>
      <c r="J543" s="54">
        <v>-0.22060954114493855</v>
      </c>
      <c r="K543" s="54">
        <v>0.16386410432395332</v>
      </c>
      <c r="L543" s="54">
        <v>0.40640104592478632</v>
      </c>
      <c r="M543" s="54">
        <v>0.22634745014810131</v>
      </c>
      <c r="N543" s="54">
        <v>0.27095229630284917</v>
      </c>
      <c r="O543" s="54">
        <v>-1.2014109131459916E-2</v>
      </c>
      <c r="P543" s="54">
        <v>-0.25149979947788847</v>
      </c>
      <c r="Q543" s="54">
        <v>0.22937684230741295</v>
      </c>
      <c r="R543" s="54">
        <v>-2.2171574457330361E-2</v>
      </c>
      <c r="S543" s="54">
        <v>1.5192012665927804E-2</v>
      </c>
      <c r="T543" s="54">
        <v>0.10818496915783563</v>
      </c>
      <c r="U543" s="54">
        <v>-0.50137350055800634</v>
      </c>
      <c r="V543" s="54">
        <v>-0.23438868702100002</v>
      </c>
      <c r="W543" s="54">
        <v>-0.19618271015644262</v>
      </c>
    </row>
    <row r="544" spans="3:23" x14ac:dyDescent="0.25">
      <c r="C544" s="52">
        <v>1</v>
      </c>
      <c r="D544" s="55">
        <v>-0.21729431200183283</v>
      </c>
      <c r="E544" s="55">
        <v>-0.21601592744165465</v>
      </c>
      <c r="F544" s="55">
        <v>-0.26061078160274642</v>
      </c>
      <c r="G544" s="55">
        <v>-0.47600513078997869</v>
      </c>
      <c r="H544" s="55">
        <v>0.36619489471821498</v>
      </c>
      <c r="I544" s="55">
        <v>0.43759359161971789</v>
      </c>
      <c r="J544" s="55">
        <v>-0.26370566373113069</v>
      </c>
      <c r="K544" s="55">
        <v>-1.1753643629525084E-2</v>
      </c>
      <c r="L544" s="55">
        <v>0.21300418779910499</v>
      </c>
      <c r="M544" s="55">
        <v>8.6591229461284308E-2</v>
      </c>
      <c r="N544" s="55">
        <v>0.13803779010724454</v>
      </c>
      <c r="O544" s="55">
        <v>-0.14997073133460712</v>
      </c>
      <c r="P544" s="55">
        <v>-0.26899246216506734</v>
      </c>
      <c r="Q544" s="55">
        <v>5.3025613841313352E-3</v>
      </c>
      <c r="R544" s="55">
        <v>7.269496501363755E-2</v>
      </c>
      <c r="S544" s="55">
        <v>-0.13245069047844565</v>
      </c>
      <c r="T544" s="55">
        <v>0.40356082086331574</v>
      </c>
      <c r="U544" s="55">
        <v>-0.67199830833760243</v>
      </c>
      <c r="V544" s="55">
        <v>-0.29670749497326543</v>
      </c>
      <c r="W544" s="55">
        <v>-0.24129182406501803</v>
      </c>
    </row>
    <row r="545" spans="3:23" x14ac:dyDescent="0.25">
      <c r="C545" s="51">
        <v>1</v>
      </c>
      <c r="D545" s="54">
        <v>-0.20041194162599923</v>
      </c>
      <c r="E545" s="54">
        <v>-0.20155457798985987</v>
      </c>
      <c r="F545" s="54">
        <v>-0.22408920645855915</v>
      </c>
      <c r="G545" s="54">
        <v>4.2264334590099817E-2</v>
      </c>
      <c r="H545" s="54">
        <v>0.34046052429978507</v>
      </c>
      <c r="I545" s="54">
        <v>0.41407213750618321</v>
      </c>
      <c r="J545" s="54">
        <v>-0.21707775207770028</v>
      </c>
      <c r="K545" s="54">
        <v>-9.0991810737031079E-4</v>
      </c>
      <c r="L545" s="54">
        <v>0.18427655604044785</v>
      </c>
      <c r="M545" s="54">
        <v>7.0604468610758891E-2</v>
      </c>
      <c r="N545" s="54">
        <v>0.15061439936654825</v>
      </c>
      <c r="O545" s="54">
        <v>-9.784630275958725E-2</v>
      </c>
      <c r="P545" s="54">
        <v>-0.31032009207095146</v>
      </c>
      <c r="Q545" s="54">
        <v>-2.2638877247056519E-2</v>
      </c>
      <c r="R545" s="54">
        <v>0.28932836702661296</v>
      </c>
      <c r="S545" s="54">
        <v>4.6419267710852433E-2</v>
      </c>
      <c r="T545" s="54">
        <v>4.2182592393540386E-2</v>
      </c>
      <c r="U545" s="54">
        <v>-0.51715158466840039</v>
      </c>
      <c r="V545" s="54">
        <v>-0.24806445050113735</v>
      </c>
      <c r="W545" s="54">
        <v>-0.20631278307838008</v>
      </c>
    </row>
    <row r="546" spans="3:23" x14ac:dyDescent="0.25">
      <c r="C546" s="52">
        <v>1</v>
      </c>
      <c r="D546" s="55">
        <v>-0.22990834539315003</v>
      </c>
      <c r="E546" s="55">
        <v>-0.23183639047016655</v>
      </c>
      <c r="F546" s="55">
        <v>-0.2540133790784832</v>
      </c>
      <c r="G546" s="55">
        <v>2.9424173803998154E-2</v>
      </c>
      <c r="H546" s="55">
        <v>0.36329787839909228</v>
      </c>
      <c r="I546" s="55">
        <v>0.36387026198046607</v>
      </c>
      <c r="J546" s="55">
        <v>-0.26031270331651601</v>
      </c>
      <c r="K546" s="55">
        <v>-0.16158940397350996</v>
      </c>
      <c r="L546" s="55">
        <v>9.7905134524594928E-2</v>
      </c>
      <c r="M546" s="55">
        <v>-0.1017651807670119</v>
      </c>
      <c r="N546" s="55">
        <v>-3.4269059988830682E-2</v>
      </c>
      <c r="O546" s="55">
        <v>-0.15177702960294603</v>
      </c>
      <c r="P546" s="55">
        <v>-0.27584597800753202</v>
      </c>
      <c r="Q546" s="55">
        <v>-0.13944918723058883</v>
      </c>
      <c r="R546" s="55">
        <v>5.6230171527233981E-2</v>
      </c>
      <c r="S546" s="55">
        <v>-9.0454921078567466E-2</v>
      </c>
      <c r="T546" s="55">
        <v>0.12109352092819228</v>
      </c>
      <c r="U546" s="55">
        <v>-0.53850607590581201</v>
      </c>
      <c r="V546" s="55">
        <v>-0.29962823462589444</v>
      </c>
      <c r="W546" s="55">
        <v>-0.24531101134513189</v>
      </c>
    </row>
    <row r="547" spans="3:23" x14ac:dyDescent="0.25">
      <c r="C547" s="51">
        <v>1</v>
      </c>
      <c r="D547" s="54">
        <v>-0.23326719576719576</v>
      </c>
      <c r="E547" s="54">
        <v>-0.23401670463173882</v>
      </c>
      <c r="F547" s="54">
        <v>-0.26299708390847676</v>
      </c>
      <c r="G547" s="54">
        <v>-0.48570743420040902</v>
      </c>
      <c r="H547" s="54">
        <v>0.30745371525108967</v>
      </c>
      <c r="I547" s="54">
        <v>0.39913047271890223</v>
      </c>
      <c r="J547" s="54">
        <v>-0.27401877437232092</v>
      </c>
      <c r="K547" s="54">
        <v>-0.16250000000000003</v>
      </c>
      <c r="L547" s="54">
        <v>2.4341984261442157E-2</v>
      </c>
      <c r="M547" s="54">
        <v>-0.12224491438419186</v>
      </c>
      <c r="N547" s="54">
        <v>-6.5226594715900754E-2</v>
      </c>
      <c r="O547" s="54">
        <v>-0.25306848314311847</v>
      </c>
      <c r="P547" s="54">
        <v>-0.27104542438868906</v>
      </c>
      <c r="Q547" s="54">
        <v>0.10189365676629294</v>
      </c>
      <c r="R547" s="54">
        <v>-0.11884819602641333</v>
      </c>
      <c r="S547" s="54">
        <v>-0.20915534904478159</v>
      </c>
      <c r="T547" s="54">
        <v>0.40556002119461099</v>
      </c>
      <c r="U547" s="54">
        <v>-0.43036535400976039</v>
      </c>
      <c r="V547" s="54">
        <v>-0.31671849478890057</v>
      </c>
      <c r="W547" s="54">
        <v>-0.24684869589321842</v>
      </c>
    </row>
    <row r="548" spans="3:23" x14ac:dyDescent="0.25">
      <c r="C548" s="52">
        <v>1</v>
      </c>
      <c r="D548" s="55">
        <v>-0.23657957244655584</v>
      </c>
      <c r="E548" s="55">
        <v>-0.23927230046948356</v>
      </c>
      <c r="F548" s="55">
        <v>-0.26826339566556884</v>
      </c>
      <c r="G548" s="55">
        <v>-0.35693801969452987</v>
      </c>
      <c r="H548" s="55">
        <v>0.33559331474382997</v>
      </c>
      <c r="I548" s="55">
        <v>0.3110893138122125</v>
      </c>
      <c r="J548" s="55">
        <v>-0.27788877528598271</v>
      </c>
      <c r="K548" s="55">
        <v>-0.13552631578947363</v>
      </c>
      <c r="L548" s="55">
        <v>3.0771282317846028E-2</v>
      </c>
      <c r="M548" s="55">
        <v>-4.9996779819071739E-2</v>
      </c>
      <c r="N548" s="55">
        <v>1.3509377388619886E-2</v>
      </c>
      <c r="O548" s="55">
        <v>-0.31544934281896098</v>
      </c>
      <c r="P548" s="55">
        <v>-0.29702885969814707</v>
      </c>
      <c r="Q548" s="55">
        <v>0.15622112084152343</v>
      </c>
      <c r="R548" s="55">
        <v>-2.9376820874418574E-2</v>
      </c>
      <c r="S548" s="55">
        <v>-0.16520259116274635</v>
      </c>
      <c r="T548" s="55">
        <v>0.20223344828369813</v>
      </c>
      <c r="U548" s="55">
        <v>-0.51217344717224145</v>
      </c>
      <c r="V548" s="55">
        <v>-0.31874692611946331</v>
      </c>
      <c r="W548" s="55">
        <v>-0.25583482340594621</v>
      </c>
    </row>
    <row r="549" spans="3:23" x14ac:dyDescent="0.25">
      <c r="C549" s="51">
        <v>1</v>
      </c>
      <c r="D549" s="54">
        <v>-0.24155709342560555</v>
      </c>
      <c r="E549" s="54">
        <v>-0.24342843208973419</v>
      </c>
      <c r="F549" s="54">
        <v>-0.27228113771831297</v>
      </c>
      <c r="G549" s="54">
        <v>-0.30820954482455365</v>
      </c>
      <c r="H549" s="54">
        <v>0.38345901591242415</v>
      </c>
      <c r="I549" s="54">
        <v>0.48395721925133656</v>
      </c>
      <c r="J549" s="54">
        <v>-0.2857905312891113</v>
      </c>
      <c r="K549" s="54">
        <v>-0.17254901960784316</v>
      </c>
      <c r="L549" s="54">
        <v>5.6455660985779567E-2</v>
      </c>
      <c r="M549" s="54">
        <v>-8.897989920096204E-2</v>
      </c>
      <c r="N549" s="54">
        <v>-2.1776783278701455E-2</v>
      </c>
      <c r="O549" s="54">
        <v>-0.34254179141476104</v>
      </c>
      <c r="P549" s="54">
        <v>-0.2867212129847867</v>
      </c>
      <c r="Q549" s="54">
        <v>0.23784454791916157</v>
      </c>
      <c r="R549" s="54">
        <v>-4.4746971908742758E-2</v>
      </c>
      <c r="S549" s="54">
        <v>-0.2023445647228774</v>
      </c>
      <c r="T549" s="54">
        <v>0.27481979907135767</v>
      </c>
      <c r="U549" s="54">
        <v>-0.52951840848891119</v>
      </c>
      <c r="V549" s="54">
        <v>-0.32362350700239267</v>
      </c>
      <c r="W549" s="54">
        <v>-0.26512274169957323</v>
      </c>
    </row>
    <row r="550" spans="3:23" x14ac:dyDescent="0.25">
      <c r="C550" s="52">
        <v>1</v>
      </c>
      <c r="D550" s="55">
        <v>-0.20679445511400013</v>
      </c>
      <c r="E550" s="55">
        <v>-0.20740511816769255</v>
      </c>
      <c r="F550" s="55">
        <v>-0.22322500152260435</v>
      </c>
      <c r="G550" s="55">
        <v>0.11321511281947262</v>
      </c>
      <c r="H550" s="55">
        <v>0.38051017551573962</v>
      </c>
      <c r="I550" s="55">
        <v>0.69727230001067486</v>
      </c>
      <c r="J550" s="55">
        <v>-0.22435824974881488</v>
      </c>
      <c r="K550" s="55">
        <v>-7.5828496536229265E-2</v>
      </c>
      <c r="L550" s="55">
        <v>0.18618637186674009</v>
      </c>
      <c r="M550" s="55">
        <v>-9.8940877745144151E-2</v>
      </c>
      <c r="N550" s="55">
        <v>1.8621854056979233E-3</v>
      </c>
      <c r="O550" s="55">
        <v>-0.10203551726718217</v>
      </c>
      <c r="P550" s="55">
        <v>-0.28858000809528822</v>
      </c>
      <c r="Q550" s="55">
        <v>7.5097993015831047E-2</v>
      </c>
      <c r="R550" s="55">
        <v>3.7727650864964562E-3</v>
      </c>
      <c r="S550" s="55">
        <v>8.5058983443975465E-3</v>
      </c>
      <c r="T550" s="55">
        <v>4.7271673892837755E-2</v>
      </c>
      <c r="U550" s="55">
        <v>-0.67180070116769597</v>
      </c>
      <c r="V550" s="55">
        <v>-0.24577135331548469</v>
      </c>
      <c r="W550" s="55">
        <v>-0.21593490888251335</v>
      </c>
    </row>
    <row r="551" spans="3:23" x14ac:dyDescent="0.25">
      <c r="C551" s="51">
        <v>1</v>
      </c>
      <c r="D551" s="54">
        <v>-0.2497152305713761</v>
      </c>
      <c r="E551" s="54">
        <v>-0.25014956431265445</v>
      </c>
      <c r="F551" s="54">
        <v>-0.30694086220779382</v>
      </c>
      <c r="G551" s="54">
        <v>-0.12469964787437718</v>
      </c>
      <c r="H551" s="54">
        <v>0.46526512115348684</v>
      </c>
      <c r="I551" s="54">
        <v>0.65672886974578171</v>
      </c>
      <c r="J551" s="54">
        <v>-0.29511167020673273</v>
      </c>
      <c r="K551" s="54">
        <v>-0.33283582089552233</v>
      </c>
      <c r="L551" s="54">
        <v>-0.23895537943734829</v>
      </c>
      <c r="M551" s="54">
        <v>-0.26884968516620855</v>
      </c>
      <c r="N551" s="54">
        <v>-0.22915777626056877</v>
      </c>
      <c r="O551" s="54">
        <v>-0.1647062661942057</v>
      </c>
      <c r="P551" s="54">
        <v>-0.35283091517650617</v>
      </c>
      <c r="Q551" s="54">
        <v>-0.16665247905576541</v>
      </c>
      <c r="R551" s="54">
        <v>-4.0452108655495291E-2</v>
      </c>
      <c r="S551" s="54">
        <v>-0.242087010396</v>
      </c>
      <c r="T551" s="54">
        <v>0.22235332339929015</v>
      </c>
      <c r="U551" s="54">
        <v>-0.46055506234963084</v>
      </c>
      <c r="V551" s="54">
        <v>-0.33742751446693003</v>
      </c>
      <c r="W551" s="54">
        <v>-0.26943390580865623</v>
      </c>
    </row>
    <row r="552" spans="3:23" x14ac:dyDescent="0.25">
      <c r="C552" s="52">
        <v>1</v>
      </c>
      <c r="D552" s="55">
        <v>-0.25775340393343421</v>
      </c>
      <c r="E552" s="55">
        <v>-0.2613740870976467</v>
      </c>
      <c r="F552" s="55">
        <v>-0.33492021478719131</v>
      </c>
      <c r="G552" s="55">
        <v>8.7470109302592677E-2</v>
      </c>
      <c r="H552" s="55">
        <v>0.43694015630576322</v>
      </c>
      <c r="I552" s="55">
        <v>0.65553451171838983</v>
      </c>
      <c r="J552" s="55">
        <v>-0.28152969560193808</v>
      </c>
      <c r="K552" s="55">
        <v>-0.17375000000000007</v>
      </c>
      <c r="L552" s="55">
        <v>-3.554410646610591E-2</v>
      </c>
      <c r="M552" s="55">
        <v>-0.21193602748996315</v>
      </c>
      <c r="N552" s="55">
        <v>-0.10079090923223932</v>
      </c>
      <c r="O552" s="55">
        <v>-0.1335737861857498</v>
      </c>
      <c r="P552" s="55">
        <v>-0.25732666067002519</v>
      </c>
      <c r="Q552" s="55">
        <v>-8.5768734920222703E-2</v>
      </c>
      <c r="R552" s="55">
        <v>9.6750387155235207E-2</v>
      </c>
      <c r="S552" s="55">
        <v>-4.1085936191088114E-2</v>
      </c>
      <c r="T552" s="55">
        <v>0.13653366415045148</v>
      </c>
      <c r="U552" s="55">
        <v>-0.53529687231575029</v>
      </c>
      <c r="V552" s="55">
        <v>-0.34068738922106312</v>
      </c>
      <c r="W552" s="55">
        <v>-0.25641865987249712</v>
      </c>
    </row>
    <row r="553" spans="3:23" x14ac:dyDescent="0.25">
      <c r="C553" s="51">
        <v>1</v>
      </c>
      <c r="D553" s="54">
        <v>-0.2627304825421734</v>
      </c>
      <c r="E553" s="54">
        <v>-0.26769831311863934</v>
      </c>
      <c r="F553" s="54">
        <v>-0.34239445080169284</v>
      </c>
      <c r="G553" s="54">
        <v>6.8017573170499291E-3</v>
      </c>
      <c r="H553" s="54">
        <v>0.39158992914276985</v>
      </c>
      <c r="I553" s="54">
        <v>0.44064786309180076</v>
      </c>
      <c r="J553" s="54">
        <v>-0.29115338012972986</v>
      </c>
      <c r="K553" s="54">
        <v>-0.20933333333333337</v>
      </c>
      <c r="L553" s="54">
        <v>-9.9179987667677993E-2</v>
      </c>
      <c r="M553" s="54">
        <v>-0.27276817535094516</v>
      </c>
      <c r="N553" s="54">
        <v>-0.16109071552946821</v>
      </c>
      <c r="O553" s="54">
        <v>-7.7111795247449558E-2</v>
      </c>
      <c r="P553" s="54">
        <v>-0.25284693027465127</v>
      </c>
      <c r="Q553" s="54">
        <v>-6.9252464039245662E-2</v>
      </c>
      <c r="R553" s="54">
        <v>0.14761094833505567</v>
      </c>
      <c r="S553" s="54">
        <v>-0.1705551109270908</v>
      </c>
      <c r="T553" s="54">
        <v>0.15328604520657796</v>
      </c>
      <c r="U553" s="54">
        <v>-0.56219831984380786</v>
      </c>
      <c r="V553" s="54">
        <v>-0.34736936573513755</v>
      </c>
      <c r="W553" s="54">
        <v>-0.26967975158461854</v>
      </c>
    </row>
    <row r="554" spans="3:23" x14ac:dyDescent="0.25">
      <c r="C554" s="52">
        <v>1</v>
      </c>
      <c r="D554" s="55">
        <v>-0.44513983962448661</v>
      </c>
      <c r="E554" s="55">
        <v>-0.45315008973269105</v>
      </c>
      <c r="F554" s="55">
        <v>-0.57944782636084802</v>
      </c>
      <c r="G554" s="55">
        <v>-0.56250270160533278</v>
      </c>
      <c r="H554" s="55">
        <v>0.60729018042394955</v>
      </c>
      <c r="I554" s="55">
        <v>0.54679481589983425</v>
      </c>
      <c r="J554" s="55">
        <v>-0.51262562821992519</v>
      </c>
      <c r="K554" s="55">
        <v>-0.63988095238095233</v>
      </c>
      <c r="L554" s="55">
        <v>-0.57305095615135482</v>
      </c>
      <c r="M554" s="55">
        <v>-0.63973894929054298</v>
      </c>
      <c r="N554" s="55">
        <v>-0.64711527411708192</v>
      </c>
      <c r="O554" s="55">
        <v>-0.51681604838139317</v>
      </c>
      <c r="P554" s="55">
        <v>-0.49362206930740121</v>
      </c>
      <c r="Q554" s="55">
        <v>-0.1894150562874852</v>
      </c>
      <c r="R554" s="55">
        <v>-0.41534310105888489</v>
      </c>
      <c r="S554" s="55">
        <v>-0.62660082652909288</v>
      </c>
      <c r="T554" s="55">
        <v>0.66159349521456789</v>
      </c>
      <c r="U554" s="55">
        <v>-0.51876759439721576</v>
      </c>
      <c r="V554" s="55">
        <v>-0.61037925788599745</v>
      </c>
      <c r="W554" s="55">
        <v>-0.46885401216709288</v>
      </c>
    </row>
    <row r="555" spans="3:23" x14ac:dyDescent="0.25">
      <c r="C555" s="51">
        <v>1</v>
      </c>
      <c r="D555" s="54">
        <v>-0.44733016124768704</v>
      </c>
      <c r="E555" s="54">
        <v>-0.45978333812673761</v>
      </c>
      <c r="F555" s="54">
        <v>-0.59416722092970831</v>
      </c>
      <c r="G555" s="54">
        <v>-0.55461110400433145</v>
      </c>
      <c r="H555" s="54">
        <v>0.58531968591810046</v>
      </c>
      <c r="I555" s="54">
        <v>0.58616005475386779</v>
      </c>
      <c r="J555" s="54">
        <v>-0.51423787889935546</v>
      </c>
      <c r="K555" s="54">
        <v>-0.65765765765765771</v>
      </c>
      <c r="L555" s="54">
        <v>-0.59200017343675537</v>
      </c>
      <c r="M555" s="54">
        <v>-0.62590126332336493</v>
      </c>
      <c r="N555" s="54">
        <v>-0.63637962095672207</v>
      </c>
      <c r="O555" s="54">
        <v>-0.5013377621764965</v>
      </c>
      <c r="P555" s="54">
        <v>-0.48574121736562853</v>
      </c>
      <c r="Q555" s="54">
        <v>-0.13075090087897157</v>
      </c>
      <c r="R555" s="54">
        <v>-0.4767511685091293</v>
      </c>
      <c r="S555" s="54">
        <v>-0.63358222674296172</v>
      </c>
      <c r="T555" s="54">
        <v>0.66283807731574396</v>
      </c>
      <c r="U555" s="54">
        <v>-0.5615276418556332</v>
      </c>
      <c r="V555" s="54">
        <v>-0.61537214763662329</v>
      </c>
      <c r="W555" s="54">
        <v>-0.47388575186795384</v>
      </c>
    </row>
    <row r="556" spans="3:23" x14ac:dyDescent="0.25">
      <c r="C556" s="52">
        <v>1</v>
      </c>
      <c r="D556" s="55">
        <v>-0.34017300341983503</v>
      </c>
      <c r="E556" s="55">
        <v>-0.34986215902495649</v>
      </c>
      <c r="F556" s="55">
        <v>-0.4194895310187543</v>
      </c>
      <c r="G556" s="55">
        <v>-0.38549086831902291</v>
      </c>
      <c r="H556" s="55">
        <v>0.47577886275263981</v>
      </c>
      <c r="I556" s="55">
        <v>0.60307577846680616</v>
      </c>
      <c r="J556" s="55">
        <v>-0.37631773142999292</v>
      </c>
      <c r="K556" s="55">
        <v>-0.25576923076923075</v>
      </c>
      <c r="L556" s="55">
        <v>-0.15755295357293619</v>
      </c>
      <c r="M556" s="55">
        <v>-0.25928576889413074</v>
      </c>
      <c r="N556" s="55">
        <v>-0.17534550301809451</v>
      </c>
      <c r="O556" s="55">
        <v>-0.19206935062254707</v>
      </c>
      <c r="P556" s="55">
        <v>-0.34903396587536817</v>
      </c>
      <c r="Q556" s="55">
        <v>7.2573666690003591E-2</v>
      </c>
      <c r="R556" s="55">
        <v>-0.22659030491993415</v>
      </c>
      <c r="S556" s="55">
        <v>-0.22558147413726917</v>
      </c>
      <c r="T556" s="55">
        <v>0.29401846460492154</v>
      </c>
      <c r="U556" s="55">
        <v>-0.6119016048443725</v>
      </c>
      <c r="V556" s="55">
        <v>-0.44804844223777129</v>
      </c>
      <c r="W556" s="55">
        <v>-0.34654816992922699</v>
      </c>
    </row>
    <row r="557" spans="3:23" x14ac:dyDescent="0.25">
      <c r="C557" s="51">
        <v>1</v>
      </c>
      <c r="D557" s="54">
        <v>-0.46456418824839879</v>
      </c>
      <c r="E557" s="54">
        <v>-0.48121921182266009</v>
      </c>
      <c r="F557" s="54">
        <v>-0.58033570009212765</v>
      </c>
      <c r="G557" s="54">
        <v>-0.54599059277158979</v>
      </c>
      <c r="H557" s="54">
        <v>0.56716789206988061</v>
      </c>
      <c r="I557" s="54">
        <v>0.62330940241212329</v>
      </c>
      <c r="J557" s="54">
        <v>-0.52906605752229774</v>
      </c>
      <c r="K557" s="54">
        <v>-0.62847222222222232</v>
      </c>
      <c r="L557" s="54">
        <v>-0.63810548579709769</v>
      </c>
      <c r="M557" s="54">
        <v>-0.56153091123922461</v>
      </c>
      <c r="N557" s="54">
        <v>-0.58251714177953817</v>
      </c>
      <c r="O557" s="54">
        <v>-0.51404044637210833</v>
      </c>
      <c r="P557" s="54">
        <v>-0.49363990715856848</v>
      </c>
      <c r="Q557" s="54">
        <v>-6.6263216571406672E-2</v>
      </c>
      <c r="R557" s="54">
        <v>-0.40329189770305746</v>
      </c>
      <c r="S557" s="54">
        <v>-0.65570616346989896</v>
      </c>
      <c r="T557" s="54">
        <v>0.66360384144227591</v>
      </c>
      <c r="U557" s="54">
        <v>-0.53630599727184891</v>
      </c>
      <c r="V557" s="54">
        <v>-0.61678447685249493</v>
      </c>
      <c r="W557" s="54">
        <v>-0.48386530106769765</v>
      </c>
    </row>
    <row r="558" spans="3:23" x14ac:dyDescent="0.25">
      <c r="C558" s="52">
        <v>1</v>
      </c>
      <c r="D558" s="55">
        <v>-0.24903258963661637</v>
      </c>
      <c r="E558" s="55">
        <v>-0.25423592708584269</v>
      </c>
      <c r="F558" s="55">
        <v>-0.28165848118089037</v>
      </c>
      <c r="G558" s="55">
        <v>0.17131197792386363</v>
      </c>
      <c r="H558" s="55">
        <v>0.31654804861498637</v>
      </c>
      <c r="I558" s="55">
        <v>0.47564193355471102</v>
      </c>
      <c r="J558" s="55">
        <v>-0.2589634477240873</v>
      </c>
      <c r="K558" s="55">
        <v>-8.1930415263748529E-2</v>
      </c>
      <c r="L558" s="55">
        <v>5.7520687928720872E-2</v>
      </c>
      <c r="M558" s="55">
        <v>-0.11520019677018704</v>
      </c>
      <c r="N558" s="55">
        <v>-2.1091641937429698E-2</v>
      </c>
      <c r="O558" s="55">
        <v>-2.3409439107387457E-2</v>
      </c>
      <c r="P558" s="55">
        <v>-0.27850118674032454</v>
      </c>
      <c r="Q558" s="55">
        <v>-4.9085404412987643E-2</v>
      </c>
      <c r="R558" s="55">
        <v>9.4150080271491104E-2</v>
      </c>
      <c r="S558" s="55">
        <v>1.269293260660391E-3</v>
      </c>
      <c r="T558" s="55">
        <v>1.2662390903226848E-2</v>
      </c>
      <c r="U558" s="55">
        <v>-0.48513685267022677</v>
      </c>
      <c r="V558" s="55">
        <v>-0.2921498863126567</v>
      </c>
      <c r="W558" s="55">
        <v>-0.24705099866593733</v>
      </c>
    </row>
    <row r="559" spans="3:23" x14ac:dyDescent="0.25">
      <c r="C559" s="51">
        <v>1</v>
      </c>
      <c r="D559" s="54">
        <v>-0.29226630800268999</v>
      </c>
      <c r="E559" s="54">
        <v>-0.29308077645585473</v>
      </c>
      <c r="F559" s="54">
        <v>-0.34324779665968735</v>
      </c>
      <c r="G559" s="54">
        <v>-0.27935135193535682</v>
      </c>
      <c r="H559" s="54">
        <v>0.4043713559536381</v>
      </c>
      <c r="I559" s="54">
        <v>0.48271608031417151</v>
      </c>
      <c r="J559" s="54">
        <v>-0.33502404476546249</v>
      </c>
      <c r="K559" s="54">
        <v>-0.23716814159292046</v>
      </c>
      <c r="L559" s="54">
        <v>-5.8878962573320356E-2</v>
      </c>
      <c r="M559" s="54">
        <v>-0.22115837770516406</v>
      </c>
      <c r="N559" s="54">
        <v>-0.19021147873796759</v>
      </c>
      <c r="O559" s="54">
        <v>-0.22717916049114045</v>
      </c>
      <c r="P559" s="54">
        <v>-0.28930967197264901</v>
      </c>
      <c r="Q559" s="54">
        <v>-0.13607957701863885</v>
      </c>
      <c r="R559" s="54">
        <v>3.9232051931801844E-3</v>
      </c>
      <c r="S559" s="54">
        <v>-0.34054104980993</v>
      </c>
      <c r="T559" s="54">
        <v>0.52146232184560526</v>
      </c>
      <c r="U559" s="54">
        <v>-0.45807998126272148</v>
      </c>
      <c r="V559" s="54">
        <v>-0.38305000407780826</v>
      </c>
      <c r="W559" s="54">
        <v>-0.29743763107898569</v>
      </c>
    </row>
    <row r="560" spans="3:23" x14ac:dyDescent="0.25">
      <c r="C560" s="52">
        <v>1</v>
      </c>
      <c r="D560" s="55">
        <v>-0.26489651893190513</v>
      </c>
      <c r="E560" s="55">
        <v>-0.26298407842591948</v>
      </c>
      <c r="F560" s="55">
        <v>-0.30321740684772541</v>
      </c>
      <c r="G560" s="55">
        <v>-0.31236854789646612</v>
      </c>
      <c r="H560" s="55">
        <v>0.29213669818519167</v>
      </c>
      <c r="I560" s="55">
        <v>0.11302090470755323</v>
      </c>
      <c r="J560" s="55">
        <v>-0.29829686978521869</v>
      </c>
      <c r="K560" s="55">
        <v>-0.16002844950213374</v>
      </c>
      <c r="L560" s="55">
        <v>-6.8833921014509442E-2</v>
      </c>
      <c r="M560" s="55">
        <v>-0.18030133940763823</v>
      </c>
      <c r="N560" s="55">
        <v>-0.1131994550038385</v>
      </c>
      <c r="O560" s="55">
        <v>-0.20656943201978148</v>
      </c>
      <c r="P560" s="55">
        <v>-0.31142888175138572</v>
      </c>
      <c r="Q560" s="55">
        <v>-6.4823528071356162E-2</v>
      </c>
      <c r="R560" s="55">
        <v>2.574448513742212E-2</v>
      </c>
      <c r="S560" s="55">
        <v>-0.17006191781017366</v>
      </c>
      <c r="T560" s="55">
        <v>0.25426758022739815</v>
      </c>
      <c r="U560" s="55">
        <v>-0.3706659769070631</v>
      </c>
      <c r="V560" s="55">
        <v>-0.32808711075848701</v>
      </c>
      <c r="W560" s="55">
        <v>-0.26559937633902519</v>
      </c>
    </row>
    <row r="561" spans="3:23" x14ac:dyDescent="0.25">
      <c r="C561" s="51">
        <v>1</v>
      </c>
      <c r="D561" s="54">
        <v>-0.3173004281037522</v>
      </c>
      <c r="E561" s="54">
        <v>-0.31479618386816999</v>
      </c>
      <c r="F561" s="54">
        <v>-0.39728574390496746</v>
      </c>
      <c r="G561" s="54">
        <v>-0.47250053342594617</v>
      </c>
      <c r="H561" s="54">
        <v>0.40512081729355309</v>
      </c>
      <c r="I561" s="54">
        <v>0.34683006600163302</v>
      </c>
      <c r="J561" s="54">
        <v>-0.36044310611024388</v>
      </c>
      <c r="K561" s="54">
        <v>-0.24029850746268649</v>
      </c>
      <c r="L561" s="54">
        <v>-0.11025015042307829</v>
      </c>
      <c r="M561" s="54">
        <v>-0.22687990651403034</v>
      </c>
      <c r="N561" s="54">
        <v>-0.16925133147520705</v>
      </c>
      <c r="O561" s="54">
        <v>-0.37789471389983859</v>
      </c>
      <c r="P561" s="54">
        <v>-0.36409560867290991</v>
      </c>
      <c r="Q561" s="54">
        <v>0.24129700354367625</v>
      </c>
      <c r="R561" s="54">
        <v>-0.60124528719553649</v>
      </c>
      <c r="S561" s="54">
        <v>-0.35867705138806066</v>
      </c>
      <c r="T561" s="54">
        <v>0.51579544180268322</v>
      </c>
      <c r="U561" s="54">
        <v>-0.58135538175569834</v>
      </c>
      <c r="V561" s="54">
        <v>-0.41234806718755163</v>
      </c>
      <c r="W561" s="54">
        <v>-0.30062098068444809</v>
      </c>
    </row>
    <row r="562" spans="3:23" x14ac:dyDescent="0.25">
      <c r="C562" s="52">
        <v>1</v>
      </c>
      <c r="D562" s="55">
        <v>-0.3296915838996341</v>
      </c>
      <c r="E562" s="55">
        <v>-0.32854491462509283</v>
      </c>
      <c r="F562" s="55">
        <v>-0.41395738369379664</v>
      </c>
      <c r="G562" s="55">
        <v>-0.56333697535712757</v>
      </c>
      <c r="H562" s="55">
        <v>0.37392316585654728</v>
      </c>
      <c r="I562" s="55">
        <v>0.43396791620546094</v>
      </c>
      <c r="J562" s="55">
        <v>-0.37763056723907185</v>
      </c>
      <c r="K562" s="55">
        <v>-0.21313868613138678</v>
      </c>
      <c r="L562" s="55">
        <v>-8.5650271589709323E-2</v>
      </c>
      <c r="M562" s="55">
        <v>-0.19717846226156446</v>
      </c>
      <c r="N562" s="55">
        <v>-0.1379084357995492</v>
      </c>
      <c r="O562" s="55">
        <v>-0.42763467629830265</v>
      </c>
      <c r="P562" s="55">
        <v>-0.46507108384221901</v>
      </c>
      <c r="Q562" s="55">
        <v>0.49582475882104604</v>
      </c>
      <c r="R562" s="55">
        <v>-0.65543247243490266</v>
      </c>
      <c r="S562" s="55">
        <v>-0.38244775071438941</v>
      </c>
      <c r="T562" s="55">
        <v>0.59114892452234336</v>
      </c>
      <c r="U562" s="55">
        <v>-0.59107266755586974</v>
      </c>
      <c r="V562" s="55">
        <v>-0.42185043466945182</v>
      </c>
      <c r="W562" s="55">
        <v>-0.31231156087291517</v>
      </c>
    </row>
    <row r="563" spans="3:23" x14ac:dyDescent="0.25">
      <c r="C563" s="51">
        <v>1</v>
      </c>
      <c r="D563" s="54">
        <v>-0.29764917608683422</v>
      </c>
      <c r="E563" s="54">
        <v>-0.29300020376907043</v>
      </c>
      <c r="F563" s="54">
        <v>-0.357065149998951</v>
      </c>
      <c r="G563" s="54">
        <v>-0.39720689621638045</v>
      </c>
      <c r="H563" s="54">
        <v>0.28280403126432613</v>
      </c>
      <c r="I563" s="54">
        <v>0.26209918479787142</v>
      </c>
      <c r="J563" s="54">
        <v>-0.34158295970230484</v>
      </c>
      <c r="K563" s="54">
        <v>-0.14386734942696897</v>
      </c>
      <c r="L563" s="54">
        <v>2.1683134217160373E-2</v>
      </c>
      <c r="M563" s="54">
        <v>-0.1618396555436015</v>
      </c>
      <c r="N563" s="54">
        <v>-8.0722341084012578E-2</v>
      </c>
      <c r="O563" s="54">
        <v>-0.24534619696324184</v>
      </c>
      <c r="P563" s="54">
        <v>-0.40432317234458065</v>
      </c>
      <c r="Q563" s="54">
        <v>0.52166486998079398</v>
      </c>
      <c r="R563" s="54">
        <v>-0.39563966225752795</v>
      </c>
      <c r="S563" s="54">
        <v>-0.24296527530589732</v>
      </c>
      <c r="T563" s="54">
        <v>0.44946079402339534</v>
      </c>
      <c r="U563" s="54">
        <v>-0.67742308061425416</v>
      </c>
      <c r="V563" s="54">
        <v>-0.36052447781405284</v>
      </c>
      <c r="W563" s="54">
        <v>-0.29107840080768144</v>
      </c>
    </row>
    <row r="564" spans="3:23" x14ac:dyDescent="0.25">
      <c r="C564" s="52">
        <v>1</v>
      </c>
      <c r="D564" s="55">
        <v>-0.24176179194486322</v>
      </c>
      <c r="E564" s="55">
        <v>-0.23948713992903267</v>
      </c>
      <c r="F564" s="55">
        <v>-0.26981369395291982</v>
      </c>
      <c r="G564" s="55">
        <v>-0.19138169814700154</v>
      </c>
      <c r="H564" s="55">
        <v>0.23463061297880566</v>
      </c>
      <c r="I564" s="55">
        <v>0.34586328788662518</v>
      </c>
      <c r="J564" s="55">
        <v>-0.26519372080260811</v>
      </c>
      <c r="K564" s="55">
        <v>-0.16607704402515724</v>
      </c>
      <c r="L564" s="55">
        <v>-5.2161635653563285E-2</v>
      </c>
      <c r="M564" s="55">
        <v>-0.19357702170422927</v>
      </c>
      <c r="N564" s="55">
        <v>-0.14459063287128543</v>
      </c>
      <c r="O564" s="55">
        <v>-0.11999575591821776</v>
      </c>
      <c r="P564" s="55">
        <v>-0.29690629515073824</v>
      </c>
      <c r="Q564" s="55">
        <v>0.30233009984687964</v>
      </c>
      <c r="R564" s="55">
        <v>-0.34621962847200505</v>
      </c>
      <c r="S564" s="55">
        <v>-0.119625196830269</v>
      </c>
      <c r="T564" s="55">
        <v>0.31228132572364808</v>
      </c>
      <c r="U564" s="55">
        <v>-0.56434635718292703</v>
      </c>
      <c r="V564" s="55">
        <v>-0.27284044103280519</v>
      </c>
      <c r="W564" s="55">
        <v>-0.23992064760241585</v>
      </c>
    </row>
    <row r="565" spans="3:23" x14ac:dyDescent="0.25">
      <c r="C565" s="51">
        <v>1</v>
      </c>
      <c r="D565" s="54">
        <v>-0.24777468285446122</v>
      </c>
      <c r="E565" s="54">
        <v>-0.24214886787542292</v>
      </c>
      <c r="F565" s="54">
        <v>-0.27669783164075279</v>
      </c>
      <c r="G565" s="54">
        <v>-0.37532941526651664</v>
      </c>
      <c r="H565" s="54">
        <v>0.12175675282698267</v>
      </c>
      <c r="I565" s="54">
        <v>0.19181278828525228</v>
      </c>
      <c r="J565" s="54">
        <v>-0.28660179903283295</v>
      </c>
      <c r="K565" s="54">
        <v>-0.16222805701425355</v>
      </c>
      <c r="L565" s="54">
        <v>-6.8555355333501294E-2</v>
      </c>
      <c r="M565" s="54">
        <v>-0.2019592185457291</v>
      </c>
      <c r="N565" s="54">
        <v>-0.15706394610996485</v>
      </c>
      <c r="O565" s="54">
        <v>-0.26659686281253886</v>
      </c>
      <c r="P565" s="54">
        <v>-0.25886973719247602</v>
      </c>
      <c r="Q565" s="54">
        <v>0.12832144845632304</v>
      </c>
      <c r="R565" s="54">
        <v>-0.39235296960337929</v>
      </c>
      <c r="S565" s="54">
        <v>-0.26213387412573846</v>
      </c>
      <c r="T565" s="54">
        <v>0.47919854264757239</v>
      </c>
      <c r="U565" s="54">
        <v>-0.39611179957926645</v>
      </c>
      <c r="V565" s="54">
        <v>-0.29142816754567413</v>
      </c>
      <c r="W565" s="54">
        <v>-0.2586972232303123</v>
      </c>
    </row>
    <row r="566" spans="3:23" x14ac:dyDescent="0.25">
      <c r="C566" s="52">
        <v>1</v>
      </c>
      <c r="D566" s="55">
        <v>-0.25619255335722074</v>
      </c>
      <c r="E566" s="55">
        <v>-0.24962684073339722</v>
      </c>
      <c r="F566" s="55">
        <v>-0.29083136176692853</v>
      </c>
      <c r="G566" s="55">
        <v>-0.43829904777260664</v>
      </c>
      <c r="H566" s="55">
        <v>0.18276981952002744</v>
      </c>
      <c r="I566" s="55">
        <v>0.43567987146911447</v>
      </c>
      <c r="J566" s="55">
        <v>-0.30696208396142594</v>
      </c>
      <c r="K566" s="55">
        <v>-0.12658227848101264</v>
      </c>
      <c r="L566" s="55">
        <v>-9.5701001710590677E-3</v>
      </c>
      <c r="M566" s="55">
        <v>-0.14609319354558367</v>
      </c>
      <c r="N566" s="55">
        <v>-7.0164759476046584E-2</v>
      </c>
      <c r="O566" s="55">
        <v>-0.3148778355845257</v>
      </c>
      <c r="P566" s="55">
        <v>-0.2989368715872594</v>
      </c>
      <c r="Q566" s="55">
        <v>0.1872340440913817</v>
      </c>
      <c r="R566" s="55">
        <v>-0.39952894864226285</v>
      </c>
      <c r="S566" s="55">
        <v>-0.21626411696410169</v>
      </c>
      <c r="T566" s="55">
        <v>0.5035973773981951</v>
      </c>
      <c r="U566" s="55">
        <v>-0.36043930440612326</v>
      </c>
      <c r="V566" s="55">
        <v>-0.31613652287001492</v>
      </c>
      <c r="W566" s="55">
        <v>-0.27171159469397582</v>
      </c>
    </row>
    <row r="567" spans="3:23" x14ac:dyDescent="0.25">
      <c r="C567" s="51">
        <v>1</v>
      </c>
      <c r="D567" s="54">
        <v>-0.26413642255346725</v>
      </c>
      <c r="E567" s="54">
        <v>-0.25355522106398276</v>
      </c>
      <c r="F567" s="54">
        <v>-0.29082579356915589</v>
      </c>
      <c r="G567" s="54">
        <v>-0.85129196043940658</v>
      </c>
      <c r="H567" s="54">
        <v>6.2054911460395545E-2</v>
      </c>
      <c r="I567" s="54">
        <v>0.12025209571084035</v>
      </c>
      <c r="J567" s="54">
        <v>-0.33178971572929</v>
      </c>
      <c r="K567" s="54">
        <v>-0.28413353338334585</v>
      </c>
      <c r="L567" s="54">
        <v>-0.14698272290213032</v>
      </c>
      <c r="M567" s="54">
        <v>-0.24958799986461183</v>
      </c>
      <c r="N567" s="54">
        <v>-0.27978870817056734</v>
      </c>
      <c r="O567" s="54">
        <v>-0.74265776726375332</v>
      </c>
      <c r="P567" s="54">
        <v>2.3685660507543414E-2</v>
      </c>
      <c r="Q567" s="54">
        <v>-0.1457829323133723</v>
      </c>
      <c r="R567" s="54">
        <v>-0.28065809774523831</v>
      </c>
      <c r="S567" s="54">
        <v>-0.45275706078220934</v>
      </c>
      <c r="T567" s="54">
        <v>0.71332752210652217</v>
      </c>
      <c r="U567" s="54">
        <v>-0.32607850686181689</v>
      </c>
      <c r="V567" s="54">
        <v>-0.33209789868805928</v>
      </c>
      <c r="W567" s="54">
        <v>-0.29172038407837303</v>
      </c>
    </row>
    <row r="568" spans="3:23" x14ac:dyDescent="0.25">
      <c r="C568" s="52">
        <v>1</v>
      </c>
      <c r="D568" s="55">
        <v>-0.27084603916785255</v>
      </c>
      <c r="E568" s="55">
        <v>-0.25843044300693585</v>
      </c>
      <c r="F568" s="55">
        <v>-0.30689773595858194</v>
      </c>
      <c r="G568" s="55">
        <v>-0.85884725144248164</v>
      </c>
      <c r="H568" s="55">
        <v>8.4294694512169976E-2</v>
      </c>
      <c r="I568" s="55">
        <v>0.26448785293907157</v>
      </c>
      <c r="J568" s="55">
        <v>-0.3419981953487109</v>
      </c>
      <c r="K568" s="55">
        <v>-0.30709992486852</v>
      </c>
      <c r="L568" s="55">
        <v>-0.15845064244022214</v>
      </c>
      <c r="M568" s="55">
        <v>-0.25619175791310123</v>
      </c>
      <c r="N568" s="55">
        <v>-0.29575326144907033</v>
      </c>
      <c r="O568" s="55">
        <v>-0.71979956650891785</v>
      </c>
      <c r="P568" s="55">
        <v>-0.31811663601966905</v>
      </c>
      <c r="Q568" s="55">
        <v>-4.6901117525489415E-2</v>
      </c>
      <c r="R568" s="55">
        <v>-0.50010021014432948</v>
      </c>
      <c r="S568" s="55">
        <v>-0.41331341460109988</v>
      </c>
      <c r="T568" s="55">
        <v>0.70704627252930952</v>
      </c>
      <c r="U568" s="55">
        <v>-0.41682799910937435</v>
      </c>
      <c r="V568" s="55">
        <v>-0.34897876489449586</v>
      </c>
      <c r="W568" s="55">
        <v>-0.29503714147046334</v>
      </c>
    </row>
    <row r="569" spans="3:23" x14ac:dyDescent="0.25">
      <c r="C569" s="51">
        <v>1</v>
      </c>
      <c r="D569" s="54">
        <v>-0.30232168227103062</v>
      </c>
      <c r="E569" s="54">
        <v>-0.28055565336807636</v>
      </c>
      <c r="F569" s="54">
        <v>-0.32288654478884965</v>
      </c>
      <c r="G569" s="54">
        <v>-0.8956078361738613</v>
      </c>
      <c r="H569" s="54">
        <v>0.12953963824153022</v>
      </c>
      <c r="I569" s="54">
        <v>0.29125100061644416</v>
      </c>
      <c r="J569" s="54">
        <v>-0.38180719687072501</v>
      </c>
      <c r="K569" s="54">
        <v>-0.35950023573785961</v>
      </c>
      <c r="L569" s="54">
        <v>-0.19324755542158553</v>
      </c>
      <c r="M569" s="54">
        <v>-0.28876802228810106</v>
      </c>
      <c r="N569" s="54">
        <v>-0.36431448038319025</v>
      </c>
      <c r="O569" s="54">
        <v>-0.5778413552084356</v>
      </c>
      <c r="P569" s="54">
        <v>-9.9889859231199155E-2</v>
      </c>
      <c r="Q569" s="54">
        <v>-7.3196771788553855E-2</v>
      </c>
      <c r="R569" s="54">
        <v>-0.67863570507498605</v>
      </c>
      <c r="S569" s="54">
        <v>-0.52856214083601127</v>
      </c>
      <c r="T569" s="54">
        <v>0.77528537351441174</v>
      </c>
      <c r="U569" s="54">
        <v>-0.50087265130016156</v>
      </c>
      <c r="V569" s="54">
        <v>-0.40542570169021142</v>
      </c>
      <c r="W569" s="54">
        <v>-0.31076904825332347</v>
      </c>
    </row>
    <row r="570" spans="3:23" x14ac:dyDescent="0.25">
      <c r="C570" s="52">
        <v>1</v>
      </c>
      <c r="D570" s="55">
        <v>-0.27533185474527461</v>
      </c>
      <c r="E570" s="55">
        <v>-0.25971838185747148</v>
      </c>
      <c r="F570" s="55">
        <v>-0.2916901255954959</v>
      </c>
      <c r="G570" s="55">
        <v>-0.52585651240003795</v>
      </c>
      <c r="H570" s="55">
        <v>0.24316916389886051</v>
      </c>
      <c r="I570" s="55">
        <v>0.2948850607680974</v>
      </c>
      <c r="J570" s="55">
        <v>-0.32881294574913045</v>
      </c>
      <c r="K570" s="55">
        <v>-0.33208020050125314</v>
      </c>
      <c r="L570" s="55">
        <v>-0.30583575119575807</v>
      </c>
      <c r="M570" s="55">
        <v>-0.26254104467757422</v>
      </c>
      <c r="N570" s="55">
        <v>-0.29187781735446677</v>
      </c>
      <c r="O570" s="55">
        <v>-0.49018962634059765</v>
      </c>
      <c r="P570" s="55">
        <v>-0.41636424608872735</v>
      </c>
      <c r="Q570" s="55">
        <v>0.30642718563133009</v>
      </c>
      <c r="R570" s="55">
        <v>-0.39225097807777859</v>
      </c>
      <c r="S570" s="55">
        <v>-0.33505681737528603</v>
      </c>
      <c r="T570" s="55">
        <v>0.41822393834813337</v>
      </c>
      <c r="U570" s="55">
        <v>-0.55984953008640703</v>
      </c>
      <c r="V570" s="55">
        <v>-0.35112423790412511</v>
      </c>
      <c r="W570" s="55">
        <v>-0.27582724370302919</v>
      </c>
    </row>
    <row r="571" spans="3:23" x14ac:dyDescent="0.25">
      <c r="C571" s="51">
        <v>1</v>
      </c>
      <c r="D571" s="54">
        <v>-0.29285099052540908</v>
      </c>
      <c r="E571" s="54">
        <v>-0.27456663665015757</v>
      </c>
      <c r="F571" s="54">
        <v>-0.32340468349746232</v>
      </c>
      <c r="G571" s="54">
        <v>-0.71064720193442588</v>
      </c>
      <c r="H571" s="54">
        <v>0.26192308186096297</v>
      </c>
      <c r="I571" s="54">
        <v>0.34751340258443991</v>
      </c>
      <c r="J571" s="54">
        <v>-0.37797325965715761</v>
      </c>
      <c r="K571" s="54">
        <v>-0.31765676567656759</v>
      </c>
      <c r="L571" s="54">
        <v>-0.28138459524834941</v>
      </c>
      <c r="M571" s="54">
        <v>-0.26775199453940823</v>
      </c>
      <c r="N571" s="54">
        <v>-0.29956897307662989</v>
      </c>
      <c r="O571" s="54">
        <v>-0.28469212812237493</v>
      </c>
      <c r="P571" s="54">
        <v>-0.30048854967209881</v>
      </c>
      <c r="Q571" s="54">
        <v>0.31532509238266648</v>
      </c>
      <c r="R571" s="54">
        <v>-0.64292135787966054</v>
      </c>
      <c r="S571" s="54">
        <v>-0.47579004650701323</v>
      </c>
      <c r="T571" s="54">
        <v>0.86653518956388698</v>
      </c>
      <c r="U571" s="54">
        <v>-0.56442450371490638</v>
      </c>
      <c r="V571" s="54">
        <v>-0.4177511035567687</v>
      </c>
      <c r="W571" s="54">
        <v>-0.30389626851441809</v>
      </c>
    </row>
    <row r="572" spans="3:23" x14ac:dyDescent="0.25">
      <c r="C572" s="52">
        <v>1</v>
      </c>
      <c r="D572" s="55">
        <v>-0.22484169960359598</v>
      </c>
      <c r="E572" s="55">
        <v>-0.2164676460575588</v>
      </c>
      <c r="F572" s="55">
        <v>-0.24884192847579567</v>
      </c>
      <c r="G572" s="55">
        <v>-0.35116471882619338</v>
      </c>
      <c r="H572" s="55">
        <v>0.33120244141000621</v>
      </c>
      <c r="I572" s="55">
        <v>0.44758496766536604</v>
      </c>
      <c r="J572" s="55">
        <v>-0.28573488341891662</v>
      </c>
      <c r="K572" s="55">
        <v>-0.26613680154142583</v>
      </c>
      <c r="L572" s="55">
        <v>-0.29140653959971402</v>
      </c>
      <c r="M572" s="55">
        <v>-0.24706631315635028</v>
      </c>
      <c r="N572" s="55">
        <v>-0.2334309975293993</v>
      </c>
      <c r="O572" s="55">
        <v>-0.20371215354670058</v>
      </c>
      <c r="P572" s="55">
        <v>-0.33201205552371865</v>
      </c>
      <c r="Q572" s="55">
        <v>0.39264987250045269</v>
      </c>
      <c r="R572" s="55">
        <v>-0.21788647533308089</v>
      </c>
      <c r="S572" s="55">
        <v>-0.27591236673216646</v>
      </c>
      <c r="T572" s="55">
        <v>0.36326162562044068</v>
      </c>
      <c r="U572" s="55">
        <v>-0.63741803567480348</v>
      </c>
      <c r="V572" s="55">
        <v>-0.31390553623115264</v>
      </c>
      <c r="W572" s="55">
        <v>-0.24318667774175248</v>
      </c>
    </row>
    <row r="573" spans="3:23" x14ac:dyDescent="0.25">
      <c r="C573" s="51">
        <v>1</v>
      </c>
      <c r="D573" s="54">
        <v>-0.22317811102341498</v>
      </c>
      <c r="E573" s="54">
        <v>-0.21588935786279734</v>
      </c>
      <c r="F573" s="54">
        <v>-0.25613956127209947</v>
      </c>
      <c r="G573" s="54">
        <v>-0.74259699158993941</v>
      </c>
      <c r="H573" s="54">
        <v>0.26576725229337866</v>
      </c>
      <c r="I573" s="54">
        <v>0.27427009121924434</v>
      </c>
      <c r="J573" s="54">
        <v>-0.29254449462877197</v>
      </c>
      <c r="K573" s="54">
        <v>-0.28891074502090008</v>
      </c>
      <c r="L573" s="54">
        <v>-0.12632789448166934</v>
      </c>
      <c r="M573" s="54">
        <v>-0.27567865573137346</v>
      </c>
      <c r="N573" s="54">
        <v>-0.2919335987366824</v>
      </c>
      <c r="O573" s="54">
        <v>-0.57271861157474679</v>
      </c>
      <c r="P573" s="54">
        <v>-0.31029777515187512</v>
      </c>
      <c r="Q573" s="54">
        <v>0.25925326313192887</v>
      </c>
      <c r="R573" s="54">
        <v>-0.22076502988165619</v>
      </c>
      <c r="S573" s="54">
        <v>-0.35526052990898283</v>
      </c>
      <c r="T573" s="54">
        <v>0.67438508544194053</v>
      </c>
      <c r="U573" s="54">
        <v>-0.50453170694476723</v>
      </c>
      <c r="V573" s="54">
        <v>-0.31475083407229548</v>
      </c>
      <c r="W573" s="54">
        <v>-0.24442162000931253</v>
      </c>
    </row>
    <row r="574" spans="3:23" x14ac:dyDescent="0.25">
      <c r="C574" s="52">
        <v>1</v>
      </c>
      <c r="D574" s="55">
        <v>-0.5</v>
      </c>
      <c r="E574" s="55">
        <v>-0.5</v>
      </c>
      <c r="F574" s="55">
        <v>-0.5</v>
      </c>
      <c r="G574" s="55">
        <v>-0.5</v>
      </c>
      <c r="H574" s="55">
        <v>0.50000000000000011</v>
      </c>
      <c r="I574" s="55">
        <v>0.49999999999999989</v>
      </c>
      <c r="J574" s="55">
        <v>-0.49999999999999989</v>
      </c>
      <c r="K574" s="55">
        <v>-0.5</v>
      </c>
      <c r="L574" s="55">
        <v>-0.5</v>
      </c>
      <c r="M574" s="55">
        <v>-0.5</v>
      </c>
      <c r="N574" s="55">
        <v>-0.5</v>
      </c>
      <c r="O574" s="55">
        <v>-0.49999999999999994</v>
      </c>
      <c r="P574" s="55">
        <v>-0.5</v>
      </c>
      <c r="Q574" s="55">
        <v>0.50000000000000011</v>
      </c>
      <c r="R574" s="55">
        <v>-0.5</v>
      </c>
      <c r="S574" s="55">
        <v>-0.5</v>
      </c>
      <c r="T574" s="55">
        <v>0.5</v>
      </c>
      <c r="U574" s="55">
        <v>-0.49999999999999994</v>
      </c>
      <c r="V574" s="55">
        <v>-0.50000000000000011</v>
      </c>
      <c r="W574" s="55">
        <v>-0.49999999999999989</v>
      </c>
    </row>
    <row r="575" spans="3:23" x14ac:dyDescent="0.25">
      <c r="C575" s="51">
        <v>1</v>
      </c>
      <c r="D575" s="54">
        <v>-0.5</v>
      </c>
      <c r="E575" s="54">
        <v>-0.5</v>
      </c>
      <c r="F575" s="54">
        <v>-0.5</v>
      </c>
      <c r="G575" s="54">
        <v>-0.50000000000000022</v>
      </c>
      <c r="H575" s="54">
        <v>0.5</v>
      </c>
      <c r="I575" s="54">
        <v>0.49999999999999994</v>
      </c>
      <c r="J575" s="54">
        <v>-0.5</v>
      </c>
      <c r="K575" s="54">
        <v>-0.5</v>
      </c>
      <c r="L575" s="54">
        <v>0.5</v>
      </c>
      <c r="M575" s="54">
        <v>-0.49999999999999806</v>
      </c>
      <c r="N575" s="54">
        <v>-0.50000000000000444</v>
      </c>
      <c r="O575" s="54">
        <v>-0.49999999999999994</v>
      </c>
      <c r="P575" s="54">
        <v>-0.49999999999999983</v>
      </c>
      <c r="Q575" s="54">
        <v>0.5</v>
      </c>
      <c r="R575" s="54">
        <v>-0.50000000000000067</v>
      </c>
      <c r="S575" s="54">
        <v>-0.49999999999999972</v>
      </c>
      <c r="T575" s="54">
        <v>0.5</v>
      </c>
      <c r="U575" s="54">
        <v>-0.50000000000000011</v>
      </c>
      <c r="V575" s="54">
        <v>-0.5</v>
      </c>
      <c r="W575" s="54">
        <v>-0.5</v>
      </c>
    </row>
    <row r="576" spans="3:23" x14ac:dyDescent="0.25">
      <c r="C576" s="52">
        <v>1</v>
      </c>
      <c r="D576" s="55">
        <v>-0.5</v>
      </c>
      <c r="E576" s="55">
        <v>-0.5</v>
      </c>
      <c r="F576" s="55">
        <v>-0.50000000000000011</v>
      </c>
      <c r="G576" s="55">
        <v>-0.50000000000000033</v>
      </c>
      <c r="H576" s="55">
        <v>0.50000000000000011</v>
      </c>
      <c r="I576" s="55">
        <v>0.49999999999999994</v>
      </c>
      <c r="J576" s="55">
        <v>-0.5</v>
      </c>
      <c r="K576" s="55">
        <v>-0.5</v>
      </c>
      <c r="L576" s="55">
        <v>0.49999999999999944</v>
      </c>
      <c r="M576" s="55">
        <v>0.49999999999999967</v>
      </c>
      <c r="N576" s="55">
        <v>0.49999999999999922</v>
      </c>
      <c r="O576" s="55">
        <v>-0.50000000000000011</v>
      </c>
      <c r="P576" s="55">
        <v>-0.49999999999999994</v>
      </c>
      <c r="Q576" s="55">
        <v>0.5</v>
      </c>
      <c r="R576" s="55">
        <v>-0.5</v>
      </c>
      <c r="S576" s="55">
        <v>-0.49999999999999961</v>
      </c>
      <c r="T576" s="55">
        <v>0.5</v>
      </c>
      <c r="U576" s="55">
        <v>-0.5</v>
      </c>
      <c r="V576" s="55">
        <v>-0.5</v>
      </c>
      <c r="W576" s="55">
        <v>-0.5</v>
      </c>
    </row>
    <row r="577" spans="3:23" x14ac:dyDescent="0.25">
      <c r="C577" s="51">
        <v>1</v>
      </c>
      <c r="D577" s="54">
        <v>-0.5</v>
      </c>
      <c r="E577" s="54">
        <v>-0.5</v>
      </c>
      <c r="F577" s="54">
        <v>-0.5</v>
      </c>
      <c r="G577" s="54">
        <v>-0.5</v>
      </c>
      <c r="H577" s="54">
        <v>0.5</v>
      </c>
      <c r="I577" s="54">
        <v>0.50000000000000011</v>
      </c>
      <c r="J577" s="54">
        <v>-0.5</v>
      </c>
      <c r="K577" s="54">
        <v>-0.5</v>
      </c>
      <c r="L577" s="54">
        <v>0.49999999999999944</v>
      </c>
      <c r="M577" s="54">
        <v>0.50000000000000011</v>
      </c>
      <c r="N577" s="54">
        <v>0.5</v>
      </c>
      <c r="O577" s="54">
        <v>-0.49999999999999989</v>
      </c>
      <c r="P577" s="54">
        <v>-0.50000000000000011</v>
      </c>
      <c r="Q577" s="54">
        <v>0.50000000000000011</v>
      </c>
      <c r="R577" s="54">
        <v>-0.5</v>
      </c>
      <c r="S577" s="54">
        <v>-0.5</v>
      </c>
      <c r="T577" s="54">
        <v>0.5</v>
      </c>
      <c r="U577" s="54">
        <v>-0.49999999999999994</v>
      </c>
      <c r="V577" s="54">
        <v>-0.5</v>
      </c>
      <c r="W577" s="54">
        <v>-0.5</v>
      </c>
    </row>
    <row r="578" spans="3:23" x14ac:dyDescent="0.25">
      <c r="C578" s="52">
        <v>1</v>
      </c>
      <c r="D578" s="55">
        <v>-0.5</v>
      </c>
      <c r="E578" s="55">
        <v>-0.5</v>
      </c>
      <c r="F578" s="55">
        <v>-0.5</v>
      </c>
      <c r="G578" s="55">
        <v>-0.5</v>
      </c>
      <c r="H578" s="55">
        <v>0.5</v>
      </c>
      <c r="I578" s="55">
        <v>0.49999999999999989</v>
      </c>
      <c r="J578" s="55">
        <v>-0.50000000000000011</v>
      </c>
      <c r="K578" s="55">
        <v>-0.5</v>
      </c>
      <c r="L578" s="55">
        <v>0.50000000000000167</v>
      </c>
      <c r="M578" s="55">
        <v>-0.50000000000000078</v>
      </c>
      <c r="N578" s="55">
        <v>-0.50000000000000167</v>
      </c>
      <c r="O578" s="55">
        <v>-0.5</v>
      </c>
      <c r="P578" s="55">
        <v>-0.49999999999999994</v>
      </c>
      <c r="Q578" s="55">
        <v>0.5</v>
      </c>
      <c r="R578" s="55">
        <v>-0.49999999999999928</v>
      </c>
      <c r="S578" s="55">
        <v>-0.49999999999999967</v>
      </c>
      <c r="T578" s="55">
        <v>0.5</v>
      </c>
      <c r="U578" s="55">
        <v>-0.50000000000000011</v>
      </c>
      <c r="V578" s="55">
        <v>-0.5</v>
      </c>
      <c r="W578" s="55">
        <v>-0.50000000000000011</v>
      </c>
    </row>
    <row r="579" spans="3:23" x14ac:dyDescent="0.25">
      <c r="C579" s="51">
        <v>1</v>
      </c>
      <c r="D579" s="54">
        <v>-0.5</v>
      </c>
      <c r="E579" s="54">
        <v>-0.5</v>
      </c>
      <c r="F579" s="54">
        <v>-0.5</v>
      </c>
      <c r="G579" s="54">
        <v>-0.49999999999999961</v>
      </c>
      <c r="H579" s="54">
        <v>0.5</v>
      </c>
      <c r="I579" s="54">
        <v>0.49999999999999989</v>
      </c>
      <c r="J579" s="54">
        <v>-0.49999999999999989</v>
      </c>
      <c r="K579" s="54">
        <v>-0.5</v>
      </c>
      <c r="L579" s="54">
        <v>0.5</v>
      </c>
      <c r="M579" s="54">
        <v>-0.5</v>
      </c>
      <c r="N579" s="54">
        <v>-0.5</v>
      </c>
      <c r="O579" s="54">
        <v>-0.5</v>
      </c>
      <c r="P579" s="54">
        <v>-0.5</v>
      </c>
      <c r="Q579" s="54">
        <v>0.5</v>
      </c>
      <c r="R579" s="54">
        <v>-0.5</v>
      </c>
      <c r="S579" s="54">
        <v>-0.50000000000000033</v>
      </c>
      <c r="T579" s="54">
        <v>0.50000000000000011</v>
      </c>
      <c r="U579" s="54">
        <v>-0.50000000000000011</v>
      </c>
      <c r="V579" s="54">
        <v>-0.50000000000000011</v>
      </c>
      <c r="W579" s="54">
        <v>-0.50000000000000011</v>
      </c>
    </row>
    <row r="580" spans="3:23" x14ac:dyDescent="0.25">
      <c r="C580" s="52">
        <v>1</v>
      </c>
      <c r="D580" s="55">
        <v>-0.5</v>
      </c>
      <c r="E580" s="55">
        <v>-0.5</v>
      </c>
      <c r="F580" s="55">
        <v>-0.5</v>
      </c>
      <c r="G580" s="55">
        <v>-0.49999999999999906</v>
      </c>
      <c r="H580" s="55">
        <v>0.50000000000000011</v>
      </c>
      <c r="I580" s="55">
        <v>0.49999999999999983</v>
      </c>
      <c r="J580" s="55">
        <v>-0.50000000000000011</v>
      </c>
      <c r="K580" s="55">
        <v>-0.5</v>
      </c>
      <c r="L580" s="55">
        <v>0.49999999999999889</v>
      </c>
      <c r="M580" s="55">
        <v>-0.50000000000000011</v>
      </c>
      <c r="N580" s="55">
        <v>-0.49999999999999978</v>
      </c>
      <c r="O580" s="55">
        <v>-0.50000000000000011</v>
      </c>
      <c r="P580" s="55">
        <v>-0.50000000000000011</v>
      </c>
      <c r="Q580" s="55">
        <v>0.5</v>
      </c>
      <c r="R580" s="55">
        <v>-0.50000000000000078</v>
      </c>
      <c r="S580" s="55">
        <v>-0.5</v>
      </c>
      <c r="T580" s="55">
        <v>0.5</v>
      </c>
      <c r="U580" s="55">
        <v>-0.5</v>
      </c>
      <c r="V580" s="55">
        <v>-0.50000000000000011</v>
      </c>
      <c r="W580" s="55">
        <v>-0.50000000000000011</v>
      </c>
    </row>
    <row r="581" spans="3:23" x14ac:dyDescent="0.25">
      <c r="C581" s="51">
        <v>1</v>
      </c>
      <c r="D581" s="54">
        <v>-0.32819854514334618</v>
      </c>
      <c r="E581" s="54">
        <v>-0.3304083165342504</v>
      </c>
      <c r="F581" s="54">
        <v>-0.32177002037960534</v>
      </c>
      <c r="G581" s="54">
        <v>0.24421880102056021</v>
      </c>
      <c r="H581" s="54">
        <v>0.36415844065549402</v>
      </c>
      <c r="I581" s="54">
        <v>0.19542262167869917</v>
      </c>
      <c r="J581" s="54">
        <v>-0.30687845434698152</v>
      </c>
      <c r="K581" s="54">
        <v>3.3898305084745763E-2</v>
      </c>
      <c r="L581" s="54">
        <v>0.43178253510936532</v>
      </c>
      <c r="M581" s="54">
        <v>0.11211731083506403</v>
      </c>
      <c r="N581" s="54">
        <v>0.15836712342085307</v>
      </c>
      <c r="O581" s="54">
        <v>-0.41013844117155146</v>
      </c>
      <c r="P581" s="54">
        <v>-0.24245400172008036</v>
      </c>
      <c r="Q581" s="54">
        <v>0.65657422879618332</v>
      </c>
      <c r="R581" s="54">
        <v>-0.53400062284952987</v>
      </c>
      <c r="S581" s="54">
        <v>-9.2155586700827505E-2</v>
      </c>
      <c r="T581" s="54">
        <v>-2.707948093549338E-2</v>
      </c>
      <c r="U581" s="54">
        <v>-0.44861006564717526</v>
      </c>
      <c r="V581" s="54">
        <v>-0.31037990159653817</v>
      </c>
      <c r="W581" s="54">
        <v>-0.32355657860075099</v>
      </c>
    </row>
    <row r="582" spans="3:23" x14ac:dyDescent="0.25">
      <c r="C582" s="52">
        <v>1</v>
      </c>
      <c r="D582" s="55">
        <v>-0.5</v>
      </c>
      <c r="E582" s="55">
        <v>-0.5</v>
      </c>
      <c r="F582" s="55">
        <v>-0.50000000000000011</v>
      </c>
      <c r="G582" s="55">
        <v>-0.4999999999999995</v>
      </c>
      <c r="H582" s="55">
        <v>0.50000000000000011</v>
      </c>
      <c r="I582" s="55">
        <v>0.49999999999999978</v>
      </c>
      <c r="J582" s="55">
        <v>-0.5</v>
      </c>
      <c r="K582" s="55">
        <v>-0.5</v>
      </c>
      <c r="L582" s="55">
        <v>0.5</v>
      </c>
      <c r="M582" s="55">
        <v>-0.5</v>
      </c>
      <c r="N582" s="55">
        <v>-0.5</v>
      </c>
      <c r="O582" s="55">
        <v>-0.5</v>
      </c>
      <c r="P582" s="55">
        <v>-0.50000000000000022</v>
      </c>
      <c r="Q582" s="55">
        <v>0.49999999999999994</v>
      </c>
      <c r="R582" s="55">
        <v>-0.5</v>
      </c>
      <c r="S582" s="55">
        <v>-0.5</v>
      </c>
      <c r="T582" s="55">
        <v>0.49999999999999994</v>
      </c>
      <c r="U582" s="55">
        <v>-0.49999999999999994</v>
      </c>
      <c r="V582" s="55">
        <v>-0.50000000000000011</v>
      </c>
      <c r="W582" s="55">
        <v>-0.5</v>
      </c>
    </row>
    <row r="583" spans="3:23" x14ac:dyDescent="0.25">
      <c r="C583" s="51">
        <v>1</v>
      </c>
      <c r="D583" s="54">
        <v>-0.3265726043503821</v>
      </c>
      <c r="E583" s="54">
        <v>-0.3292014302741359</v>
      </c>
      <c r="F583" s="54">
        <v>-0.31919465195215879</v>
      </c>
      <c r="G583" s="54">
        <v>0.16366787562800886</v>
      </c>
      <c r="H583" s="54">
        <v>0.31287883140576922</v>
      </c>
      <c r="I583" s="54">
        <v>0.33981306315774712</v>
      </c>
      <c r="J583" s="54">
        <v>-0.30317163076638343</v>
      </c>
      <c r="K583" s="54">
        <v>0.13836477987421375</v>
      </c>
      <c r="L583" s="54">
        <v>0.41000744105694176</v>
      </c>
      <c r="M583" s="54">
        <v>0.3241363090407805</v>
      </c>
      <c r="N583" s="54">
        <v>0.32634270659106263</v>
      </c>
      <c r="O583" s="54">
        <v>2.0637896838753805E-2</v>
      </c>
      <c r="P583" s="54">
        <v>-2.13335200054778E-2</v>
      </c>
      <c r="Q583" s="54">
        <v>0.26641613039268996</v>
      </c>
      <c r="R583" s="54">
        <v>0.12323233186574295</v>
      </c>
      <c r="S583" s="54">
        <v>-8.2042332069570623E-2</v>
      </c>
      <c r="T583" s="54">
        <v>-9.3597972962651092E-3</v>
      </c>
      <c r="U583" s="54">
        <v>-0.39063684598251597</v>
      </c>
      <c r="V583" s="54">
        <v>-0.30915923694861541</v>
      </c>
      <c r="W583" s="54">
        <v>-0.31661226578741647</v>
      </c>
    </row>
    <row r="584" spans="3:23" x14ac:dyDescent="0.25">
      <c r="C584" s="52">
        <v>1</v>
      </c>
      <c r="D584" s="55">
        <v>-0.19513058875608677</v>
      </c>
      <c r="E584" s="55">
        <v>-0.19724301841948899</v>
      </c>
      <c r="F584" s="55">
        <v>-0.19055916330221973</v>
      </c>
      <c r="G584" s="55">
        <v>6.1966036438104249E-2</v>
      </c>
      <c r="H584" s="55">
        <v>0.23102300135302087</v>
      </c>
      <c r="I584" s="55">
        <v>0.33290329852146416</v>
      </c>
      <c r="J584" s="55">
        <v>-0.17431496650498055</v>
      </c>
      <c r="K584" s="55">
        <v>0.35094339622641518</v>
      </c>
      <c r="L584" s="55">
        <v>0.48179299169444162</v>
      </c>
      <c r="M584" s="55">
        <v>0.47962366623411784</v>
      </c>
      <c r="N584" s="55">
        <v>0.43491947939025022</v>
      </c>
      <c r="O584" s="55">
        <v>2.5416956110476476E-2</v>
      </c>
      <c r="P584" s="55">
        <v>-8.402695964458462E-2</v>
      </c>
      <c r="Q584" s="55">
        <v>0.60193937730306124</v>
      </c>
      <c r="R584" s="55">
        <v>-1.8093109276169625E-2</v>
      </c>
      <c r="S584" s="55">
        <v>0.13702512276342591</v>
      </c>
      <c r="T584" s="55">
        <v>-0.10281106224889282</v>
      </c>
      <c r="U584" s="55">
        <v>-0.42923272745098195</v>
      </c>
      <c r="V584" s="55">
        <v>-0.18581477215519202</v>
      </c>
      <c r="W584" s="55">
        <v>-0.18078262456858674</v>
      </c>
    </row>
    <row r="585" spans="3:23" x14ac:dyDescent="0.25">
      <c r="C585" s="51">
        <v>1</v>
      </c>
      <c r="D585" s="54">
        <v>-0.24682296231375986</v>
      </c>
      <c r="E585" s="54">
        <v>-0.24827606705504696</v>
      </c>
      <c r="F585" s="54">
        <v>-0.24395679745405197</v>
      </c>
      <c r="G585" s="54">
        <v>8.6729420152103609E-2</v>
      </c>
      <c r="H585" s="54">
        <v>0.29343726902924139</v>
      </c>
      <c r="I585" s="54">
        <v>0.3500330848090229</v>
      </c>
      <c r="J585" s="54">
        <v>-0.23185405321173738</v>
      </c>
      <c r="K585" s="54">
        <v>0.21564885496183206</v>
      </c>
      <c r="L585" s="54">
        <v>0.55508596531945631</v>
      </c>
      <c r="M585" s="54">
        <v>0.36489922676718956</v>
      </c>
      <c r="N585" s="54">
        <v>0.3942894927452571</v>
      </c>
      <c r="O585" s="54">
        <v>2.3349634192724344E-2</v>
      </c>
      <c r="P585" s="54">
        <v>-0.28385230044927956</v>
      </c>
      <c r="Q585" s="54">
        <v>0.57496496988155255</v>
      </c>
      <c r="R585" s="54">
        <v>0.10395181858902153</v>
      </c>
      <c r="S585" s="54">
        <v>1.2438778802514266E-2</v>
      </c>
      <c r="T585" s="54">
        <v>2.1852644917920726E-2</v>
      </c>
      <c r="U585" s="54">
        <v>-0.43967724170745476</v>
      </c>
      <c r="V585" s="54">
        <v>-0.23933331475544797</v>
      </c>
      <c r="W585" s="54">
        <v>-0.23794055499436509</v>
      </c>
    </row>
    <row r="586" spans="3:23" x14ac:dyDescent="0.25">
      <c r="C586" s="52">
        <v>1</v>
      </c>
      <c r="D586" s="55">
        <v>-0.3345083351692737</v>
      </c>
      <c r="E586" s="55">
        <v>-0.33399804496578694</v>
      </c>
      <c r="F586" s="55">
        <v>-0.3360315606837268</v>
      </c>
      <c r="G586" s="55">
        <v>-0.61595083785845828</v>
      </c>
      <c r="H586" s="55">
        <v>0.32524121972258052</v>
      </c>
      <c r="I586" s="55">
        <v>0.24267201035752423</v>
      </c>
      <c r="J586" s="55">
        <v>-0.33853033898483353</v>
      </c>
      <c r="K586" s="55">
        <v>8.2051282051281982E-2</v>
      </c>
      <c r="L586" s="55">
        <v>0.40837876095201592</v>
      </c>
      <c r="M586" s="55">
        <v>0.28698982733011208</v>
      </c>
      <c r="N586" s="55">
        <v>0.30126933930595595</v>
      </c>
      <c r="O586" s="55">
        <v>-0.15406379326190917</v>
      </c>
      <c r="P586" s="55">
        <v>-0.30218937375711202</v>
      </c>
      <c r="Q586" s="55">
        <v>0.58965591129535311</v>
      </c>
      <c r="R586" s="55">
        <v>-5.6917211739538993E-3</v>
      </c>
      <c r="S586" s="55">
        <v>-0.16419807410675832</v>
      </c>
      <c r="T586" s="55">
        <v>0.37057611803386586</v>
      </c>
      <c r="U586" s="55">
        <v>-0.59320173499066342</v>
      </c>
      <c r="V586" s="55">
        <v>-0.34082690242943653</v>
      </c>
      <c r="W586" s="55">
        <v>-0.32881923645436173</v>
      </c>
    </row>
    <row r="587" spans="3:23" x14ac:dyDescent="0.25">
      <c r="C587" s="51">
        <v>1</v>
      </c>
      <c r="D587" s="54">
        <v>-0.27433197394850573</v>
      </c>
      <c r="E587" s="54">
        <v>-0.26106729606815965</v>
      </c>
      <c r="F587" s="54">
        <v>-0.25804093220499774</v>
      </c>
      <c r="G587" s="54">
        <v>-0.17497826401270822</v>
      </c>
      <c r="H587" s="54">
        <v>0.34544619907282392</v>
      </c>
      <c r="I587" s="54">
        <v>0.49401449880750503</v>
      </c>
      <c r="J587" s="54">
        <v>-0.25192892691072738</v>
      </c>
      <c r="K587" s="54">
        <v>0.21418323426931751</v>
      </c>
      <c r="L587" s="54">
        <v>0.3804293914614898</v>
      </c>
      <c r="M587" s="54">
        <v>0.46624590991822062</v>
      </c>
      <c r="N587" s="54">
        <v>0.42224432319902488</v>
      </c>
      <c r="O587" s="54">
        <v>4.2040109523920975E-2</v>
      </c>
      <c r="P587" s="54">
        <v>-0.31818982347401081</v>
      </c>
      <c r="Q587" s="54">
        <v>0.57509847728438557</v>
      </c>
      <c r="R587" s="54">
        <v>2.9790951765848114E-2</v>
      </c>
      <c r="S587" s="54">
        <v>8.967281339247761E-2</v>
      </c>
      <c r="T587" s="54">
        <v>5.85490260162147E-2</v>
      </c>
      <c r="U587" s="54">
        <v>-0.45230332254561367</v>
      </c>
      <c r="V587" s="54">
        <v>-0.2534551134117099</v>
      </c>
      <c r="W587" s="54">
        <v>-0.20248761017036782</v>
      </c>
    </row>
    <row r="588" spans="3:23" x14ac:dyDescent="0.25">
      <c r="C588" s="52">
        <v>1</v>
      </c>
      <c r="D588" s="55">
        <v>-0.24259274980898207</v>
      </c>
      <c r="E588" s="55">
        <v>-0.2319104889589905</v>
      </c>
      <c r="F588" s="55">
        <v>-0.22924536864499431</v>
      </c>
      <c r="G588" s="55">
        <v>-0.31008476118431327</v>
      </c>
      <c r="H588" s="55">
        <v>0.27724861102897841</v>
      </c>
      <c r="I588" s="55">
        <v>0.48339799882862189</v>
      </c>
      <c r="J588" s="55">
        <v>-0.22639637151456157</v>
      </c>
      <c r="K588" s="55">
        <v>0.27870216306156409</v>
      </c>
      <c r="L588" s="55">
        <v>0.43604003004333908</v>
      </c>
      <c r="M588" s="55">
        <v>0.4903858217601248</v>
      </c>
      <c r="N588" s="55">
        <v>0.47078103418065248</v>
      </c>
      <c r="O588" s="55">
        <v>-3.6347896870788945E-2</v>
      </c>
      <c r="P588" s="55">
        <v>-0.28982965597670246</v>
      </c>
      <c r="Q588" s="55">
        <v>0.47353408282649345</v>
      </c>
      <c r="R588" s="55">
        <v>-1.6997443984039479E-2</v>
      </c>
      <c r="S588" s="55">
        <v>-5.5723670997519986E-2</v>
      </c>
      <c r="T588" s="55">
        <v>0.10729804896193748</v>
      </c>
      <c r="U588" s="55">
        <v>-0.39297541884843262</v>
      </c>
      <c r="V588" s="55">
        <v>-0.23335574757550867</v>
      </c>
      <c r="W588" s="55">
        <v>-0.19183036971738512</v>
      </c>
    </row>
    <row r="589" spans="3:23" x14ac:dyDescent="0.25">
      <c r="C589" s="51">
        <v>1</v>
      </c>
      <c r="D589" s="54">
        <v>-0.2427604322385</v>
      </c>
      <c r="E589" s="54">
        <v>-0.23065286849322811</v>
      </c>
      <c r="F589" s="54">
        <v>-0.23351822053855711</v>
      </c>
      <c r="G589" s="54">
        <v>-0.22379547475321357</v>
      </c>
      <c r="H589" s="54">
        <v>0.28264860084411508</v>
      </c>
      <c r="I589" s="54">
        <v>0.49478802683345863</v>
      </c>
      <c r="J589" s="54">
        <v>-0.22958741620318349</v>
      </c>
      <c r="K589" s="54">
        <v>0.32828282828282829</v>
      </c>
      <c r="L589" s="54">
        <v>0.43407597030783807</v>
      </c>
      <c r="M589" s="54">
        <v>0.57727019323254869</v>
      </c>
      <c r="N589" s="54">
        <v>0.55174049595512709</v>
      </c>
      <c r="O589" s="54">
        <v>-2.419451940690959E-2</v>
      </c>
      <c r="P589" s="54">
        <v>-0.25918256114383353</v>
      </c>
      <c r="Q589" s="54">
        <v>0.41456534915092658</v>
      </c>
      <c r="R589" s="54">
        <v>-1.0694099660278997E-2</v>
      </c>
      <c r="S589" s="54">
        <v>-2.7257552110120393E-2</v>
      </c>
      <c r="T589" s="54">
        <v>0.11490685540039738</v>
      </c>
      <c r="U589" s="54">
        <v>-0.39084368031919631</v>
      </c>
      <c r="V589" s="54">
        <v>-0.24083731036067008</v>
      </c>
      <c r="W589" s="54">
        <v>-0.19560968727194683</v>
      </c>
    </row>
    <row r="590" spans="3:23" x14ac:dyDescent="0.25">
      <c r="C590" s="52">
        <v>1</v>
      </c>
      <c r="D590" s="55">
        <v>-0.18459081287206636</v>
      </c>
      <c r="E590" s="55">
        <v>-0.18495692174752834</v>
      </c>
      <c r="F590" s="55">
        <v>-0.1846633617350347</v>
      </c>
      <c r="G590" s="55">
        <v>-3.7268429000818587E-2</v>
      </c>
      <c r="H590" s="55">
        <v>0.21615105557799064</v>
      </c>
      <c r="I590" s="55">
        <v>0.31726852323052585</v>
      </c>
      <c r="J590" s="55">
        <v>-0.17789755378654182</v>
      </c>
      <c r="K590" s="55">
        <v>0.50327332242225853</v>
      </c>
      <c r="L590" s="55">
        <v>0.57883054598909567</v>
      </c>
      <c r="M590" s="55">
        <v>0.69623709827182079</v>
      </c>
      <c r="N590" s="55">
        <v>0.64987828742388021</v>
      </c>
      <c r="O590" s="55">
        <v>0.10627128560779774</v>
      </c>
      <c r="P590" s="55">
        <v>-0.13720133533015058</v>
      </c>
      <c r="Q590" s="55">
        <v>0.58757538063850068</v>
      </c>
      <c r="R590" s="55">
        <v>6.5681881178219811E-2</v>
      </c>
      <c r="S590" s="55">
        <v>0.13648824791095937</v>
      </c>
      <c r="T590" s="55">
        <v>5.5324226160962206E-2</v>
      </c>
      <c r="U590" s="55">
        <v>-0.43819411266939956</v>
      </c>
      <c r="V590" s="55">
        <v>-0.18309475523745466</v>
      </c>
      <c r="W590" s="55">
        <v>-0.17743945346958262</v>
      </c>
    </row>
    <row r="591" spans="3:23" x14ac:dyDescent="0.25">
      <c r="C591" s="51">
        <v>1</v>
      </c>
      <c r="D591" s="54">
        <v>-0.24438282720798885</v>
      </c>
      <c r="E591" s="54">
        <v>-0.23455385370107923</v>
      </c>
      <c r="F591" s="54">
        <v>-0.23407708536011446</v>
      </c>
      <c r="G591" s="54">
        <v>-3.0789122660501992E-2</v>
      </c>
      <c r="H591" s="54">
        <v>0.27306373756267294</v>
      </c>
      <c r="I591" s="54">
        <v>0.376026135932992</v>
      </c>
      <c r="J591" s="54">
        <v>-0.23083543566756767</v>
      </c>
      <c r="K591" s="54">
        <v>0.32030620467365029</v>
      </c>
      <c r="L591" s="54">
        <v>0.58081722183276507</v>
      </c>
      <c r="M591" s="54">
        <v>0.59797803268347538</v>
      </c>
      <c r="N591" s="54">
        <v>0.55941571446509264</v>
      </c>
      <c r="O591" s="54">
        <v>-0.18908275760364346</v>
      </c>
      <c r="P591" s="54">
        <v>-0.36212606011688026</v>
      </c>
      <c r="Q591" s="54">
        <v>0.40802253706021485</v>
      </c>
      <c r="R591" s="54">
        <v>9.2091827579609667E-2</v>
      </c>
      <c r="S591" s="54">
        <v>0.12515214975904151</v>
      </c>
      <c r="T591" s="54">
        <v>7.8093962051778258E-3</v>
      </c>
      <c r="U591" s="54">
        <v>-0.47645798423767582</v>
      </c>
      <c r="V591" s="54">
        <v>-0.2429943492480004</v>
      </c>
      <c r="W591" s="54">
        <v>-0.21189579652746363</v>
      </c>
    </row>
    <row r="592" spans="3:23" x14ac:dyDescent="0.25">
      <c r="C592" s="52">
        <v>1</v>
      </c>
      <c r="D592" s="55">
        <v>-0.28954565912316949</v>
      </c>
      <c r="E592" s="55">
        <v>-0.27457449090545971</v>
      </c>
      <c r="F592" s="55">
        <v>-0.28663156060896272</v>
      </c>
      <c r="G592" s="55">
        <v>-0.23475585209565752</v>
      </c>
      <c r="H592" s="55">
        <v>0.32374473187815384</v>
      </c>
      <c r="I592" s="55">
        <v>0.49503529053996559</v>
      </c>
      <c r="J592" s="55">
        <v>-0.28835799552165869</v>
      </c>
      <c r="K592" s="55">
        <v>0.15365448504983389</v>
      </c>
      <c r="L592" s="55">
        <v>0.39227616221664319</v>
      </c>
      <c r="M592" s="55">
        <v>0.26239877648685622</v>
      </c>
      <c r="N592" s="55">
        <v>0.30447726042255197</v>
      </c>
      <c r="O592" s="55">
        <v>-3.7141689557066475E-2</v>
      </c>
      <c r="P592" s="55">
        <v>-0.24546889698481758</v>
      </c>
      <c r="Q592" s="55">
        <v>0.31681029077611544</v>
      </c>
      <c r="R592" s="55">
        <v>1.9733348813687438E-2</v>
      </c>
      <c r="S592" s="55">
        <v>-2.3448417675545636E-2</v>
      </c>
      <c r="T592" s="55">
        <v>0.20693448127943262</v>
      </c>
      <c r="U592" s="55">
        <v>-0.5507422862562964</v>
      </c>
      <c r="V592" s="55">
        <v>-0.30171881149704571</v>
      </c>
      <c r="W592" s="55">
        <v>-0.25369967334977528</v>
      </c>
    </row>
    <row r="593" spans="3:23" x14ac:dyDescent="0.25">
      <c r="C593" s="51">
        <v>1</v>
      </c>
      <c r="D593" s="54">
        <v>-0.18584393669904697</v>
      </c>
      <c r="E593" s="54">
        <v>-0.18584666356059443</v>
      </c>
      <c r="F593" s="54">
        <v>-0.18693697306863727</v>
      </c>
      <c r="G593" s="54">
        <v>-0.19199707473692543</v>
      </c>
      <c r="H593" s="54">
        <v>0.23064889206667838</v>
      </c>
      <c r="I593" s="54">
        <v>0.40901759467966115</v>
      </c>
      <c r="J593" s="54">
        <v>-0.17895822053341731</v>
      </c>
      <c r="K593" s="54">
        <v>0.31179138321995464</v>
      </c>
      <c r="L593" s="54">
        <v>0.56733289777086304</v>
      </c>
      <c r="M593" s="54">
        <v>0.4754412261615385</v>
      </c>
      <c r="N593" s="54">
        <v>0.47026195859445835</v>
      </c>
      <c r="O593" s="54">
        <v>0.10477325509104883</v>
      </c>
      <c r="P593" s="54">
        <v>-0.23739713477402827</v>
      </c>
      <c r="Q593" s="54">
        <v>0.24347452115609003</v>
      </c>
      <c r="R593" s="54">
        <v>0.13869238708445242</v>
      </c>
      <c r="S593" s="54">
        <v>0.10484559208746037</v>
      </c>
      <c r="T593" s="54">
        <v>1.4359269149098188E-2</v>
      </c>
      <c r="U593" s="54">
        <v>-0.41655840098414565</v>
      </c>
      <c r="V593" s="54">
        <v>-0.19132751220018451</v>
      </c>
      <c r="W593" s="54">
        <v>-0.16678243010470137</v>
      </c>
    </row>
    <row r="594" spans="3:23" x14ac:dyDescent="0.25">
      <c r="C594" s="52">
        <v>1</v>
      </c>
      <c r="D594" s="55">
        <v>-0.1849800197128646</v>
      </c>
      <c r="E594" s="55">
        <v>-0.18282943273677157</v>
      </c>
      <c r="F594" s="55">
        <v>-0.19150203309281222</v>
      </c>
      <c r="G594" s="55">
        <v>-0.57801666624377546</v>
      </c>
      <c r="H594" s="55">
        <v>0.22609630550097648</v>
      </c>
      <c r="I594" s="55">
        <v>0.17796298691351747</v>
      </c>
      <c r="J594" s="55">
        <v>-0.19747554547445034</v>
      </c>
      <c r="K594" s="55">
        <v>0.30473308839420787</v>
      </c>
      <c r="L594" s="55">
        <v>0.54305079760649677</v>
      </c>
      <c r="M594" s="55">
        <v>0.46081234365181334</v>
      </c>
      <c r="N594" s="55">
        <v>0.50633132615248189</v>
      </c>
      <c r="O594" s="55">
        <v>7.7604053846141871E-2</v>
      </c>
      <c r="P594" s="55">
        <v>-0.45080096842758149</v>
      </c>
      <c r="Q594" s="55">
        <v>0.34805272204636245</v>
      </c>
      <c r="R594" s="55">
        <v>0.13134657190300883</v>
      </c>
      <c r="S594" s="55">
        <v>7.6694018846168763E-2</v>
      </c>
      <c r="T594" s="55">
        <v>0.13743390453184959</v>
      </c>
      <c r="U594" s="55">
        <v>-0.50723144453314095</v>
      </c>
      <c r="V594" s="55">
        <v>-0.20982329469991134</v>
      </c>
      <c r="W594" s="55">
        <v>-0.17093965659245206</v>
      </c>
    </row>
    <row r="595" spans="3:23" x14ac:dyDescent="0.25">
      <c r="C595" s="51">
        <v>1</v>
      </c>
      <c r="D595" s="54">
        <v>-0.17496807151979576</v>
      </c>
      <c r="E595" s="54">
        <v>-0.17742052778459563</v>
      </c>
      <c r="F595" s="54">
        <v>-0.14622116435185889</v>
      </c>
      <c r="G595" s="54">
        <v>0.35890112125216367</v>
      </c>
      <c r="H595" s="54">
        <v>-2.3522076026454328E-2</v>
      </c>
      <c r="I595" s="54">
        <v>-0.32828721131710842</v>
      </c>
      <c r="J595" s="54">
        <v>-0.14096927020565803</v>
      </c>
      <c r="K595" s="54">
        <v>0.42871189773844659</v>
      </c>
      <c r="L595" s="54">
        <v>0.42580500849199238</v>
      </c>
      <c r="M595" s="54">
        <v>0.43480823604863805</v>
      </c>
      <c r="N595" s="54">
        <v>0.49282480381327809</v>
      </c>
      <c r="O595" s="54">
        <v>0.56834544144343924</v>
      </c>
      <c r="P595" s="54">
        <v>0.55053386293140227</v>
      </c>
      <c r="Q595" s="54">
        <v>-7.5389501611575552E-2</v>
      </c>
      <c r="R595" s="54">
        <v>0.23594848357080286</v>
      </c>
      <c r="S595" s="54">
        <v>0.26467896823378634</v>
      </c>
      <c r="T595" s="54">
        <v>-0.2151840330500861</v>
      </c>
      <c r="U595" s="54">
        <v>-0.32888026556431638</v>
      </c>
      <c r="V595" s="54">
        <v>-0.12630945284012321</v>
      </c>
      <c r="W595" s="54">
        <v>-0.17665548433453107</v>
      </c>
    </row>
    <row r="596" spans="3:23" x14ac:dyDescent="0.25">
      <c r="C596" s="52">
        <v>1</v>
      </c>
      <c r="D596" s="55">
        <v>-0.18209425012191344</v>
      </c>
      <c r="E596" s="55">
        <v>-0.18334287781728761</v>
      </c>
      <c r="F596" s="55">
        <v>-0.17384879723411525</v>
      </c>
      <c r="G596" s="55">
        <v>0.15279147292534834</v>
      </c>
      <c r="H596" s="55">
        <v>0.17763002833890271</v>
      </c>
      <c r="I596" s="55">
        <v>-8.4580482576925395E-2</v>
      </c>
      <c r="J596" s="55">
        <v>-0.16455644089531848</v>
      </c>
      <c r="K596" s="55">
        <v>0.35544120449780842</v>
      </c>
      <c r="L596" s="55">
        <v>0.43864916559064798</v>
      </c>
      <c r="M596" s="55">
        <v>0.34704344170326751</v>
      </c>
      <c r="N596" s="55">
        <v>0.41790189760330848</v>
      </c>
      <c r="O596" s="55">
        <v>0.59070497975274028</v>
      </c>
      <c r="P596" s="55">
        <v>0.60072546895520451</v>
      </c>
      <c r="Q596" s="55">
        <v>8.9780472477992229E-2</v>
      </c>
      <c r="R596" s="55">
        <v>0.17240880811756734</v>
      </c>
      <c r="S596" s="55">
        <v>0.19085153899269033</v>
      </c>
      <c r="T596" s="55">
        <v>-0.10186333329447068</v>
      </c>
      <c r="U596" s="55">
        <v>-0.43089126221119955</v>
      </c>
      <c r="V596" s="55">
        <v>-0.166685675924651</v>
      </c>
      <c r="W596" s="55">
        <v>-0.17632067390271608</v>
      </c>
    </row>
    <row r="597" spans="3:23" x14ac:dyDescent="0.25">
      <c r="C597" s="51">
        <v>1</v>
      </c>
      <c r="D597" s="54">
        <v>-0.17566420616753683</v>
      </c>
      <c r="E597" s="54">
        <v>-0.17848283774146537</v>
      </c>
      <c r="F597" s="54">
        <v>-0.17587655283305428</v>
      </c>
      <c r="G597" s="54">
        <v>-4.0745142438344685E-2</v>
      </c>
      <c r="H597" s="54">
        <v>0.26072389694021697</v>
      </c>
      <c r="I597" s="54">
        <v>0.39252234866384794</v>
      </c>
      <c r="J597" s="54">
        <v>-0.15177425628108365</v>
      </c>
      <c r="K597" s="54">
        <v>0.19110275689223055</v>
      </c>
      <c r="L597" s="54">
        <v>0.29611377674241868</v>
      </c>
      <c r="M597" s="54">
        <v>0.20246066540373051</v>
      </c>
      <c r="N597" s="54">
        <v>0.263952334922265</v>
      </c>
      <c r="O597" s="54">
        <v>0.16927724720680348</v>
      </c>
      <c r="P597" s="54">
        <v>7.2327483782976681E-2</v>
      </c>
      <c r="Q597" s="54">
        <v>-0.140312382462385</v>
      </c>
      <c r="R597" s="54">
        <v>0.2654509321055139</v>
      </c>
      <c r="S597" s="54">
        <v>0.20164050572738765</v>
      </c>
      <c r="T597" s="54">
        <v>-0.12410688079329692</v>
      </c>
      <c r="U597" s="54">
        <v>-0.27147910309661183</v>
      </c>
      <c r="V597" s="54">
        <v>-0.18179999616777803</v>
      </c>
      <c r="W597" s="54">
        <v>-0.13477757193924128</v>
      </c>
    </row>
    <row r="598" spans="3:23" x14ac:dyDescent="0.25">
      <c r="C598" s="52">
        <v>1</v>
      </c>
      <c r="D598" s="55">
        <v>-0.18277771442328414</v>
      </c>
      <c r="E598" s="55">
        <v>-0.18443583654208276</v>
      </c>
      <c r="F598" s="55">
        <v>-0.18040337066326628</v>
      </c>
      <c r="G598" s="55">
        <v>-0.13907529073001634</v>
      </c>
      <c r="H598" s="55">
        <v>0.20834716777313902</v>
      </c>
      <c r="I598" s="55">
        <v>0.37081427174548898</v>
      </c>
      <c r="J598" s="55">
        <v>-0.16413242462308955</v>
      </c>
      <c r="K598" s="55">
        <v>0.19209039548022591</v>
      </c>
      <c r="L598" s="55">
        <v>0.25247052196948178</v>
      </c>
      <c r="M598" s="55">
        <v>0.25830413000034763</v>
      </c>
      <c r="N598" s="55">
        <v>0.31095267186246384</v>
      </c>
      <c r="O598" s="55">
        <v>0.22807732296814939</v>
      </c>
      <c r="P598" s="55">
        <v>-0.10438208129529858</v>
      </c>
      <c r="Q598" s="55">
        <v>-7.8500113072793073E-2</v>
      </c>
      <c r="R598" s="55">
        <v>0.23627955466815873</v>
      </c>
      <c r="S598" s="55">
        <v>0.15881395676838975</v>
      </c>
      <c r="T598" s="55">
        <v>-6.3482930006751884E-2</v>
      </c>
      <c r="U598" s="55">
        <v>-0.32621063233352027</v>
      </c>
      <c r="V598" s="55">
        <v>-0.18687061174247149</v>
      </c>
      <c r="W598" s="55">
        <v>-0.14691920280268897</v>
      </c>
    </row>
    <row r="599" spans="3:23" x14ac:dyDescent="0.25">
      <c r="C599" s="51">
        <v>1</v>
      </c>
      <c r="D599" s="54">
        <v>-0.18714630738995572</v>
      </c>
      <c r="E599" s="54">
        <v>-0.18877491886879919</v>
      </c>
      <c r="F599" s="54">
        <v>-0.20483889909304076</v>
      </c>
      <c r="G599" s="54">
        <v>-0.27123957340002708</v>
      </c>
      <c r="H599" s="54">
        <v>0.29175058526670167</v>
      </c>
      <c r="I599" s="54">
        <v>0.56765865316430875</v>
      </c>
      <c r="J599" s="54">
        <v>-0.18727073817829826</v>
      </c>
      <c r="K599" s="54">
        <v>0.1549671592775041</v>
      </c>
      <c r="L599" s="54">
        <v>0.35049877775133026</v>
      </c>
      <c r="M599" s="54">
        <v>0.23544430542629111</v>
      </c>
      <c r="N599" s="54">
        <v>0.30207552218433931</v>
      </c>
      <c r="O599" s="54">
        <v>7.2589080060897815E-2</v>
      </c>
      <c r="P599" s="54">
        <v>-0.13844148323070249</v>
      </c>
      <c r="Q599" s="54">
        <v>-3.9732283693929456E-2</v>
      </c>
      <c r="R599" s="54">
        <v>0.17546057469104562</v>
      </c>
      <c r="S599" s="54">
        <v>0.14110053679222703</v>
      </c>
      <c r="T599" s="54">
        <v>4.3433470789409206E-2</v>
      </c>
      <c r="U599" s="54">
        <v>-0.36631318668843321</v>
      </c>
      <c r="V599" s="54">
        <v>-0.22019555906182622</v>
      </c>
      <c r="W599" s="54">
        <v>-0.15900551460315604</v>
      </c>
    </row>
    <row r="600" spans="3:23" x14ac:dyDescent="0.25">
      <c r="C600" s="52">
        <v>1</v>
      </c>
      <c r="D600" s="55">
        <v>-0.19403092499070337</v>
      </c>
      <c r="E600" s="55">
        <v>-0.19397494275938362</v>
      </c>
      <c r="F600" s="55">
        <v>-0.21742743962462452</v>
      </c>
      <c r="G600" s="55">
        <v>-4.6710512923236011E-2</v>
      </c>
      <c r="H600" s="55">
        <v>0.28759717518483191</v>
      </c>
      <c r="I600" s="55">
        <v>0.33015829640462058</v>
      </c>
      <c r="J600" s="55">
        <v>-0.20625673178226409</v>
      </c>
      <c r="K600" s="55">
        <v>0.139159205916699</v>
      </c>
      <c r="L600" s="55">
        <v>0.32349665079951573</v>
      </c>
      <c r="M600" s="55">
        <v>0.34947782138124683</v>
      </c>
      <c r="N600" s="55">
        <v>0.37954767401419848</v>
      </c>
      <c r="O600" s="55">
        <v>2.1803048360782413E-2</v>
      </c>
      <c r="P600" s="55">
        <v>-0.4291133544233065</v>
      </c>
      <c r="Q600" s="55">
        <v>0.11774887415297837</v>
      </c>
      <c r="R600" s="55">
        <v>0.10755246340155261</v>
      </c>
      <c r="S600" s="55">
        <v>7.1528940305246494E-2</v>
      </c>
      <c r="T600" s="55">
        <v>3.0940855443189436E-2</v>
      </c>
      <c r="U600" s="55">
        <v>-0.55686256582303995</v>
      </c>
      <c r="V600" s="55">
        <v>-0.23281472183546867</v>
      </c>
      <c r="W600" s="55">
        <v>-0.18889837559812789</v>
      </c>
    </row>
    <row r="601" spans="3:23" x14ac:dyDescent="0.25">
      <c r="C601" s="51">
        <v>1</v>
      </c>
      <c r="D601" s="54">
        <v>-0.21136150606624676</v>
      </c>
      <c r="E601" s="54">
        <v>-0.2099826057443468</v>
      </c>
      <c r="F601" s="54">
        <v>-0.25498356099504166</v>
      </c>
      <c r="G601" s="54">
        <v>-0.35707573011531352</v>
      </c>
      <c r="H601" s="54">
        <v>0.30936271674417137</v>
      </c>
      <c r="I601" s="54">
        <v>0.32894538746136565</v>
      </c>
      <c r="J601" s="54">
        <v>-0.25502669068289957</v>
      </c>
      <c r="K601" s="54">
        <v>8.1967213114754092E-2</v>
      </c>
      <c r="L601" s="54">
        <v>0.32878131997814347</v>
      </c>
      <c r="M601" s="54">
        <v>0.35929830447049221</v>
      </c>
      <c r="N601" s="54">
        <v>0.3460841984363715</v>
      </c>
      <c r="O601" s="54">
        <v>-0.18556781239858722</v>
      </c>
      <c r="P601" s="54">
        <v>-0.28023530761579141</v>
      </c>
      <c r="Q601" s="54">
        <v>3.4723637900898913E-2</v>
      </c>
      <c r="R601" s="54">
        <v>6.8436777151192979E-2</v>
      </c>
      <c r="S601" s="54">
        <v>-6.6801995752863039E-2</v>
      </c>
      <c r="T601" s="54">
        <v>0.44740601178840739</v>
      </c>
      <c r="U601" s="54">
        <v>-0.58318861698963131</v>
      </c>
      <c r="V601" s="54">
        <v>-0.27593658708929464</v>
      </c>
      <c r="W601" s="54">
        <v>-0.23286301004347773</v>
      </c>
    </row>
    <row r="602" spans="3:23" x14ac:dyDescent="0.25">
      <c r="C602" s="52">
        <v>1</v>
      </c>
      <c r="D602" s="55">
        <v>-0.2058160966618881</v>
      </c>
      <c r="E602" s="55">
        <v>-0.20564855728740028</v>
      </c>
      <c r="F602" s="55">
        <v>-0.23154806077141404</v>
      </c>
      <c r="G602" s="55">
        <v>-3.3732579828861402E-2</v>
      </c>
      <c r="H602" s="55">
        <v>0.3142074149365976</v>
      </c>
      <c r="I602" s="55">
        <v>0.23495464800568133</v>
      </c>
      <c r="J602" s="55">
        <v>-0.22544658537376278</v>
      </c>
      <c r="K602" s="55">
        <v>-8.2458770614692645E-2</v>
      </c>
      <c r="L602" s="55">
        <v>8.7050265132829888E-2</v>
      </c>
      <c r="M602" s="55">
        <v>0.13029195446162678</v>
      </c>
      <c r="N602" s="55">
        <v>0.17767877683150307</v>
      </c>
      <c r="O602" s="55">
        <v>-9.675805555896054E-2</v>
      </c>
      <c r="P602" s="55">
        <v>-0.25583807461206937</v>
      </c>
      <c r="Q602" s="55">
        <v>-5.7382048014534816E-2</v>
      </c>
      <c r="R602" s="55">
        <v>0.1905393823291123</v>
      </c>
      <c r="S602" s="55">
        <v>-0.10442508277711732</v>
      </c>
      <c r="T602" s="55">
        <v>7.7633793727590911E-2</v>
      </c>
      <c r="U602" s="55">
        <v>-0.38156360400789396</v>
      </c>
      <c r="V602" s="55">
        <v>-0.25429065339852203</v>
      </c>
      <c r="W602" s="55">
        <v>-0.20763500922775127</v>
      </c>
    </row>
    <row r="603" spans="3:23" x14ac:dyDescent="0.25">
      <c r="C603" s="51">
        <v>1</v>
      </c>
      <c r="D603" s="54">
        <v>-0.23171372291529874</v>
      </c>
      <c r="E603" s="54">
        <v>-0.22988183456839575</v>
      </c>
      <c r="F603" s="54">
        <v>-0.27232857472486682</v>
      </c>
      <c r="G603" s="54">
        <v>-0.38408305939425041</v>
      </c>
      <c r="H603" s="54">
        <v>0.3538257834123984</v>
      </c>
      <c r="I603" s="54">
        <v>0.4781944711627315</v>
      </c>
      <c r="J603" s="54">
        <v>-0.28292901314758484</v>
      </c>
      <c r="K603" s="54">
        <v>-0.2781954887218045</v>
      </c>
      <c r="L603" s="54">
        <v>1.9493044191811814E-2</v>
      </c>
      <c r="M603" s="54">
        <v>-0.20848669760445754</v>
      </c>
      <c r="N603" s="54">
        <v>-0.18105549754262282</v>
      </c>
      <c r="O603" s="54">
        <v>-0.2651625573232505</v>
      </c>
      <c r="P603" s="54">
        <v>-0.27285080613600587</v>
      </c>
      <c r="Q603" s="54">
        <v>-0.14484353953512766</v>
      </c>
      <c r="R603" s="54">
        <v>-2.2660345990652576E-2</v>
      </c>
      <c r="S603" s="54">
        <v>-0.28260381937608897</v>
      </c>
      <c r="T603" s="54">
        <v>0.58386197914899052</v>
      </c>
      <c r="U603" s="54">
        <v>-0.52174496012009541</v>
      </c>
      <c r="V603" s="54">
        <v>-0.31016084352912277</v>
      </c>
      <c r="W603" s="54">
        <v>-0.260556740874475</v>
      </c>
    </row>
    <row r="604" spans="3:23" x14ac:dyDescent="0.25">
      <c r="C604" s="52">
        <v>1</v>
      </c>
      <c r="D604" s="55">
        <v>-0.2135830630502191</v>
      </c>
      <c r="E604" s="55">
        <v>-0.21487797457434551</v>
      </c>
      <c r="F604" s="55">
        <v>-0.24905771994204545</v>
      </c>
      <c r="G604" s="55">
        <v>-0.44904303346080482</v>
      </c>
      <c r="H604" s="55">
        <v>0.26489796013443317</v>
      </c>
      <c r="I604" s="55">
        <v>0.36410892363895114</v>
      </c>
      <c r="J604" s="55">
        <v>-0.25226374832531889</v>
      </c>
      <c r="K604" s="55">
        <v>-0.126730564430245</v>
      </c>
      <c r="L604" s="55">
        <v>0.10275589045283373</v>
      </c>
      <c r="M604" s="55">
        <v>-9.4149683340911422E-2</v>
      </c>
      <c r="N604" s="55">
        <v>-4.9194665347673232E-3</v>
      </c>
      <c r="O604" s="55">
        <v>-0.3117004577992632</v>
      </c>
      <c r="P604" s="55">
        <v>-0.23073143100082261</v>
      </c>
      <c r="Q604" s="55">
        <v>1.7417484537420393E-2</v>
      </c>
      <c r="R604" s="55">
        <v>2.1539400039342394E-2</v>
      </c>
      <c r="S604" s="55">
        <v>-0.1144112408415798</v>
      </c>
      <c r="T604" s="55">
        <v>0.25249635501149803</v>
      </c>
      <c r="U604" s="55">
        <v>-0.43147468514816001</v>
      </c>
      <c r="V604" s="55">
        <v>-0.27502843791031389</v>
      </c>
      <c r="W604" s="55">
        <v>-0.23564942537623962</v>
      </c>
    </row>
    <row r="605" spans="3:23" x14ac:dyDescent="0.25">
      <c r="C605" s="51">
        <v>1</v>
      </c>
      <c r="D605" s="54">
        <v>-0.19514914970727623</v>
      </c>
      <c r="E605" s="54">
        <v>-0.19549032791248194</v>
      </c>
      <c r="F605" s="54">
        <v>-0.20850646931993411</v>
      </c>
      <c r="G605" s="54">
        <v>-0.12422654224890682</v>
      </c>
      <c r="H605" s="54">
        <v>0.22372490163292624</v>
      </c>
      <c r="I605" s="54">
        <v>0.17123875445928335</v>
      </c>
      <c r="J605" s="54">
        <v>-0.2072581254013125</v>
      </c>
      <c r="K605" s="54">
        <v>-5.2588996763754045E-2</v>
      </c>
      <c r="L605" s="54">
        <v>0.14287082920035765</v>
      </c>
      <c r="M605" s="54">
        <v>-7.2027478650143639E-2</v>
      </c>
      <c r="N605" s="54">
        <v>3.4443348433446402E-2</v>
      </c>
      <c r="O605" s="54">
        <v>-0.20595644058271112</v>
      </c>
      <c r="P605" s="54">
        <v>-0.20299076122341789</v>
      </c>
      <c r="Q605" s="54">
        <v>-9.539314241539068E-2</v>
      </c>
      <c r="R605" s="54">
        <v>0.1940355030861127</v>
      </c>
      <c r="S605" s="54">
        <v>1.0191878872888171E-2</v>
      </c>
      <c r="T605" s="54">
        <v>3.696630074209848E-2</v>
      </c>
      <c r="U605" s="54">
        <v>-0.30120780270513536</v>
      </c>
      <c r="V605" s="54">
        <v>-0.22155898379643432</v>
      </c>
      <c r="W605" s="54">
        <v>-0.19532965294858695</v>
      </c>
    </row>
    <row r="606" spans="3:23" x14ac:dyDescent="0.25">
      <c r="C606" s="52">
        <v>1</v>
      </c>
      <c r="D606" s="55">
        <v>-0.21935307213352848</v>
      </c>
      <c r="E606" s="55">
        <v>-0.21830966774996402</v>
      </c>
      <c r="F606" s="55">
        <v>-0.25392363584565869</v>
      </c>
      <c r="G606" s="55">
        <v>-0.68605943860552876</v>
      </c>
      <c r="H606" s="55">
        <v>0.39177810225486637</v>
      </c>
      <c r="I606" s="55">
        <v>0.54765125295139738</v>
      </c>
      <c r="J606" s="55">
        <v>-0.26644167449744338</v>
      </c>
      <c r="K606" s="55">
        <v>-0.13968481375358166</v>
      </c>
      <c r="L606" s="55">
        <v>7.3793906600703327E-2</v>
      </c>
      <c r="M606" s="55">
        <v>-0.10462814261634806</v>
      </c>
      <c r="N606" s="55">
        <v>-2.9814647311084182E-2</v>
      </c>
      <c r="O606" s="55">
        <v>-0.11105277792718579</v>
      </c>
      <c r="P606" s="55">
        <v>-0.24894586106709987</v>
      </c>
      <c r="Q606" s="55">
        <v>5.0147210285703091E-2</v>
      </c>
      <c r="R606" s="55">
        <v>-7.5982593892402847E-2</v>
      </c>
      <c r="S606" s="55">
        <v>-0.19515631902601119</v>
      </c>
      <c r="T606" s="55">
        <v>0.44589560296892378</v>
      </c>
      <c r="U606" s="55">
        <v>-0.56773242281911274</v>
      </c>
      <c r="V606" s="55">
        <v>-0.29055225852408956</v>
      </c>
      <c r="W606" s="55">
        <v>-0.23745637075602907</v>
      </c>
    </row>
    <row r="607" spans="3:23" x14ac:dyDescent="0.25">
      <c r="C607" s="51">
        <v>1</v>
      </c>
      <c r="D607" s="54">
        <v>-0.24576214405360136</v>
      </c>
      <c r="E607" s="54">
        <v>-0.23951517751796633</v>
      </c>
      <c r="F607" s="54">
        <v>-0.27650862325734971</v>
      </c>
      <c r="G607" s="54">
        <v>-0.54970169046146322</v>
      </c>
      <c r="H607" s="54">
        <v>0.37733070577705208</v>
      </c>
      <c r="I607" s="54">
        <v>0.54350909337650788</v>
      </c>
      <c r="J607" s="54">
        <v>-0.3134404976622483</v>
      </c>
      <c r="K607" s="54">
        <v>-0.22406015037593993</v>
      </c>
      <c r="L607" s="54">
        <v>0.16636965994212652</v>
      </c>
      <c r="M607" s="54">
        <v>-0.19610743087408</v>
      </c>
      <c r="N607" s="54">
        <v>-0.1407240188151844</v>
      </c>
      <c r="O607" s="54">
        <v>-0.32381802951938482</v>
      </c>
      <c r="P607" s="54">
        <v>-0.26356144834995499</v>
      </c>
      <c r="Q607" s="54">
        <v>5.1879587417874774E-2</v>
      </c>
      <c r="R607" s="54">
        <v>-0.24988957690652452</v>
      </c>
      <c r="S607" s="54">
        <v>-0.44241404576345517</v>
      </c>
      <c r="T607" s="54">
        <v>0.67980431687846588</v>
      </c>
      <c r="U607" s="54">
        <v>-0.53162632919098729</v>
      </c>
      <c r="V607" s="54">
        <v>-0.32938840942247322</v>
      </c>
      <c r="W607" s="54">
        <v>-0.28722080113387349</v>
      </c>
    </row>
    <row r="608" spans="3:23" x14ac:dyDescent="0.25">
      <c r="C608" s="52">
        <v>1</v>
      </c>
      <c r="D608" s="55">
        <v>-0.24729931859730764</v>
      </c>
      <c r="E608" s="55">
        <v>-0.24117776797529775</v>
      </c>
      <c r="F608" s="55">
        <v>-0.2769517390697025</v>
      </c>
      <c r="G608" s="55">
        <v>-0.52737066430762547</v>
      </c>
      <c r="H608" s="55">
        <v>0.37527085724934428</v>
      </c>
      <c r="I608" s="55">
        <v>0.50134825510748104</v>
      </c>
      <c r="J608" s="55">
        <v>-0.31168232976721871</v>
      </c>
      <c r="K608" s="55">
        <v>-0.18548387096774194</v>
      </c>
      <c r="L608" s="55">
        <v>6.2596707344849886E-2</v>
      </c>
      <c r="M608" s="55">
        <v>-8.2340700029179148E-2</v>
      </c>
      <c r="N608" s="55">
        <v>-2.3066996323050752E-2</v>
      </c>
      <c r="O608" s="55">
        <v>-0.32313929526611102</v>
      </c>
      <c r="P608" s="55">
        <v>-0.31508036075507473</v>
      </c>
      <c r="Q608" s="55">
        <v>9.0910794325910343E-2</v>
      </c>
      <c r="R608" s="55">
        <v>-8.2985074863489286E-2</v>
      </c>
      <c r="S608" s="55">
        <v>-0.34951129837013895</v>
      </c>
      <c r="T608" s="55">
        <v>0.63699721684564603</v>
      </c>
      <c r="U608" s="55">
        <v>-0.51261604254751891</v>
      </c>
      <c r="V608" s="55">
        <v>-0.32954930376874086</v>
      </c>
      <c r="W608" s="55">
        <v>-0.28450182602684465</v>
      </c>
    </row>
    <row r="609" spans="3:23" x14ac:dyDescent="0.25">
      <c r="C609" s="51">
        <v>1</v>
      </c>
      <c r="D609" s="54">
        <v>-0.22189295652488153</v>
      </c>
      <c r="E609" s="54">
        <v>-0.21996764811881345</v>
      </c>
      <c r="F609" s="54">
        <v>-0.241284757227376</v>
      </c>
      <c r="G609" s="54">
        <v>-0.17800353719277651</v>
      </c>
      <c r="H609" s="54">
        <v>0.38092392205880654</v>
      </c>
      <c r="I609" s="54">
        <v>0.56020734916117465</v>
      </c>
      <c r="J609" s="54">
        <v>-0.24924951713267046</v>
      </c>
      <c r="K609" s="54">
        <v>-0.10430247718383313</v>
      </c>
      <c r="L609" s="54">
        <v>5.0682815037028921E-2</v>
      </c>
      <c r="M609" s="54">
        <v>-6.5676169041320343E-2</v>
      </c>
      <c r="N609" s="54">
        <v>2.6776026221010531E-2</v>
      </c>
      <c r="O609" s="54">
        <v>-0.16921560916547765</v>
      </c>
      <c r="P609" s="54">
        <v>-0.29668719189646897</v>
      </c>
      <c r="Q609" s="54">
        <v>-4.0652906206658408E-2</v>
      </c>
      <c r="R609" s="54">
        <v>0.16302086067406985</v>
      </c>
      <c r="S609" s="54">
        <v>-7.1423230760830791E-2</v>
      </c>
      <c r="T609" s="54">
        <v>0.10896644890410301</v>
      </c>
      <c r="U609" s="54">
        <v>-0.41944136515048513</v>
      </c>
      <c r="V609" s="54">
        <v>-0.27177885635503946</v>
      </c>
      <c r="W609" s="54">
        <v>-0.22781771718727536</v>
      </c>
    </row>
    <row r="610" spans="3:23" x14ac:dyDescent="0.25">
      <c r="C610" s="52">
        <v>1</v>
      </c>
      <c r="D610" s="55">
        <v>-0.31398833630325612</v>
      </c>
      <c r="E610" s="55">
        <v>-0.3121845912302344</v>
      </c>
      <c r="F610" s="55">
        <v>-0.38997406077062441</v>
      </c>
      <c r="G610" s="55">
        <v>-0.46812153068103346</v>
      </c>
      <c r="H610" s="55">
        <v>0.49608189510416217</v>
      </c>
      <c r="I610" s="55">
        <v>0.59833654819911641</v>
      </c>
      <c r="J610" s="55">
        <v>-0.34777093758610411</v>
      </c>
      <c r="K610" s="55">
        <v>-0.21833333333333332</v>
      </c>
      <c r="L610" s="55">
        <v>-9.9837468065170701E-2</v>
      </c>
      <c r="M610" s="55">
        <v>-0.21909179872506593</v>
      </c>
      <c r="N610" s="55">
        <v>-0.10524448749101181</v>
      </c>
      <c r="O610" s="55">
        <v>-0.28284646927170004</v>
      </c>
      <c r="P610" s="55">
        <v>-0.34975497069130662</v>
      </c>
      <c r="Q610" s="55">
        <v>-3.4076272520294146E-2</v>
      </c>
      <c r="R610" s="55">
        <v>6.1609996347110799E-2</v>
      </c>
      <c r="S610" s="55">
        <v>-0.17900220068331943</v>
      </c>
      <c r="T610" s="55">
        <v>0.3264154531695424</v>
      </c>
      <c r="U610" s="55">
        <v>-0.5061003286750223</v>
      </c>
      <c r="V610" s="55">
        <v>-0.41512377163239506</v>
      </c>
      <c r="W610" s="55">
        <v>-0.30602558174646605</v>
      </c>
    </row>
    <row r="611" spans="3:23" x14ac:dyDescent="0.25">
      <c r="C611" s="51">
        <v>1</v>
      </c>
      <c r="D611" s="54">
        <v>-0.25786974219810044</v>
      </c>
      <c r="E611" s="54">
        <v>-0.2584456207892204</v>
      </c>
      <c r="F611" s="54">
        <v>-0.31676859158954518</v>
      </c>
      <c r="G611" s="54">
        <v>-0.55229272321680112</v>
      </c>
      <c r="H611" s="54">
        <v>0.47024024301990069</v>
      </c>
      <c r="I611" s="54">
        <v>0.52303369210932216</v>
      </c>
      <c r="J611" s="54">
        <v>-0.29022407396785199</v>
      </c>
      <c r="K611" s="54">
        <v>-0.1182926829268293</v>
      </c>
      <c r="L611" s="54">
        <v>3.393938581957931E-2</v>
      </c>
      <c r="M611" s="54">
        <v>-0.14336531865017113</v>
      </c>
      <c r="N611" s="54">
        <v>-2.2527452095688721E-2</v>
      </c>
      <c r="O611" s="54">
        <v>-0.26705335932549668</v>
      </c>
      <c r="P611" s="54">
        <v>-0.34190108877285558</v>
      </c>
      <c r="Q611" s="54">
        <v>1.4269948585417637E-2</v>
      </c>
      <c r="R611" s="54">
        <v>8.0933903514399427E-2</v>
      </c>
      <c r="S611" s="54">
        <v>-8.4371166445515663E-3</v>
      </c>
      <c r="T611" s="54">
        <v>0.1137064903265232</v>
      </c>
      <c r="U611" s="54">
        <v>-0.53204082117619456</v>
      </c>
      <c r="V611" s="54">
        <v>-0.34727422978567574</v>
      </c>
      <c r="W611" s="54">
        <v>-0.24986990058018629</v>
      </c>
    </row>
    <row r="612" spans="3:23" x14ac:dyDescent="0.25">
      <c r="C612" s="52">
        <v>1</v>
      </c>
      <c r="D612" s="55">
        <v>-0.3212947189097104</v>
      </c>
      <c r="E612" s="55">
        <v>-0.31806075031168535</v>
      </c>
      <c r="F612" s="55">
        <v>-0.37843165232989523</v>
      </c>
      <c r="G612" s="55">
        <v>-0.22749042811505638</v>
      </c>
      <c r="H612" s="55">
        <v>0.49050363241314487</v>
      </c>
      <c r="I612" s="55">
        <v>0.44092090960483027</v>
      </c>
      <c r="J612" s="55">
        <v>-0.35799835584682282</v>
      </c>
      <c r="K612" s="55">
        <v>-0.18140243902439024</v>
      </c>
      <c r="L612" s="55">
        <v>-5.945791744430942E-3</v>
      </c>
      <c r="M612" s="55">
        <v>-0.21196207201064216</v>
      </c>
      <c r="N612" s="55">
        <v>-6.8789010991910052E-2</v>
      </c>
      <c r="O612" s="55">
        <v>-5.7018576387204985E-2</v>
      </c>
      <c r="P612" s="55">
        <v>-0.52701676071751125</v>
      </c>
      <c r="Q612" s="55">
        <v>4.3894249972393551E-2</v>
      </c>
      <c r="R612" s="55">
        <v>-2.366400584579963E-2</v>
      </c>
      <c r="S612" s="55">
        <v>-9.7762559855598785E-2</v>
      </c>
      <c r="T612" s="55">
        <v>0.12974937079629506</v>
      </c>
      <c r="U612" s="55">
        <v>-0.46303096217572082</v>
      </c>
      <c r="V612" s="55">
        <v>-0.4157186830601981</v>
      </c>
      <c r="W612" s="55">
        <v>-0.32363805784959987</v>
      </c>
    </row>
    <row r="613" spans="3:23" x14ac:dyDescent="0.25">
      <c r="C613" s="51">
        <v>1</v>
      </c>
      <c r="D613" s="54">
        <v>-0.23308966410659751</v>
      </c>
      <c r="E613" s="54">
        <v>-0.23425876234232576</v>
      </c>
      <c r="F613" s="54">
        <v>-0.28445018586898918</v>
      </c>
      <c r="G613" s="54">
        <v>-0.49507993722075422</v>
      </c>
      <c r="H613" s="54">
        <v>0.37635920262752015</v>
      </c>
      <c r="I613" s="54">
        <v>0.51632414722818576</v>
      </c>
      <c r="J613" s="54">
        <v>-0.25471060982485755</v>
      </c>
      <c r="K613" s="54">
        <v>-4.8615514690340249E-2</v>
      </c>
      <c r="L613" s="54">
        <v>0.15423207966360175</v>
      </c>
      <c r="M613" s="54">
        <v>-9.6950691671092645E-2</v>
      </c>
      <c r="N613" s="54">
        <v>2.0238331422980087E-2</v>
      </c>
      <c r="O613" s="54">
        <v>-0.12843578221790522</v>
      </c>
      <c r="P613" s="54">
        <v>-0.42397462503534883</v>
      </c>
      <c r="Q613" s="54">
        <v>-4.6178533962369078E-3</v>
      </c>
      <c r="R613" s="54">
        <v>0.10499534348068687</v>
      </c>
      <c r="S613" s="54">
        <v>-1.4965595368281948E-2</v>
      </c>
      <c r="T613" s="54">
        <v>0.10439804242525483</v>
      </c>
      <c r="U613" s="54">
        <v>-0.52898977230512534</v>
      </c>
      <c r="V613" s="54">
        <v>-0.29492773867410688</v>
      </c>
      <c r="W613" s="54">
        <v>-0.22712782800255657</v>
      </c>
    </row>
    <row r="614" spans="3:23" x14ac:dyDescent="0.25">
      <c r="C614" s="52">
        <v>1</v>
      </c>
      <c r="D614" s="55">
        <v>-0.26795805935667316</v>
      </c>
      <c r="E614" s="55">
        <v>-0.27110819672131148</v>
      </c>
      <c r="F614" s="55">
        <v>-0.34256827886553237</v>
      </c>
      <c r="G614" s="55">
        <v>-0.46830001799205034</v>
      </c>
      <c r="H614" s="55">
        <v>0.35388549271467784</v>
      </c>
      <c r="I614" s="55">
        <v>0.4509368652535366</v>
      </c>
      <c r="J614" s="55">
        <v>-0.31879012062725942</v>
      </c>
      <c r="K614" s="55">
        <v>-0.29629629629629628</v>
      </c>
      <c r="L614" s="55">
        <v>-0.15827600543139753</v>
      </c>
      <c r="M614" s="55">
        <v>-0.28287906509063598</v>
      </c>
      <c r="N614" s="55">
        <v>-0.22447648361349209</v>
      </c>
      <c r="O614" s="55">
        <v>-0.45985681947499812</v>
      </c>
      <c r="P614" s="55">
        <v>-0.40685171154843452</v>
      </c>
      <c r="Q614" s="55">
        <v>-0.18077639726390909</v>
      </c>
      <c r="R614" s="55">
        <v>0.10540709454030327</v>
      </c>
      <c r="S614" s="55">
        <v>-0.3310347821788942</v>
      </c>
      <c r="T614" s="55">
        <v>0.53616444114978368</v>
      </c>
      <c r="U614" s="55">
        <v>-0.43515716291925655</v>
      </c>
      <c r="V614" s="55">
        <v>-0.36569341757259272</v>
      </c>
      <c r="W614" s="55">
        <v>-0.28408794905061707</v>
      </c>
    </row>
    <row r="615" spans="3:23" x14ac:dyDescent="0.25">
      <c r="C615" s="51">
        <v>1</v>
      </c>
      <c r="D615" s="54">
        <v>-0.27544218953639921</v>
      </c>
      <c r="E615" s="54">
        <v>-0.27982074959261272</v>
      </c>
      <c r="F615" s="54">
        <v>-0.33772818609277316</v>
      </c>
      <c r="G615" s="54">
        <v>-0.44133502553495685</v>
      </c>
      <c r="H615" s="54">
        <v>0.36767027490085569</v>
      </c>
      <c r="I615" s="54">
        <v>0.2826110219368651</v>
      </c>
      <c r="J615" s="54">
        <v>-0.30901115010006036</v>
      </c>
      <c r="K615" s="54">
        <v>-0.14430379746835451</v>
      </c>
      <c r="L615" s="54">
        <v>-1.4839086434408009E-2</v>
      </c>
      <c r="M615" s="54">
        <v>-0.21879832711152447</v>
      </c>
      <c r="N615" s="54">
        <v>-9.3406490170226966E-2</v>
      </c>
      <c r="O615" s="54">
        <v>-0.32332097566713947</v>
      </c>
      <c r="P615" s="54">
        <v>-0.37925003369454968</v>
      </c>
      <c r="Q615" s="54">
        <v>0.10230098480700366</v>
      </c>
      <c r="R615" s="54">
        <v>-0.12225345371578043</v>
      </c>
      <c r="S615" s="54">
        <v>-0.13385092159591697</v>
      </c>
      <c r="T615" s="54">
        <v>0.20270689774730252</v>
      </c>
      <c r="U615" s="54">
        <v>-0.6984842432090399</v>
      </c>
      <c r="V615" s="54">
        <v>-0.38059643549027944</v>
      </c>
      <c r="W615" s="54">
        <v>-0.25936387897520252</v>
      </c>
    </row>
    <row r="616" spans="3:23" x14ac:dyDescent="0.25">
      <c r="C616" s="52">
        <v>1</v>
      </c>
      <c r="D616" s="55">
        <v>-0.25044433672645006</v>
      </c>
      <c r="E616" s="55">
        <v>-0.24785177096705963</v>
      </c>
      <c r="F616" s="55">
        <v>-0.27871691742484433</v>
      </c>
      <c r="G616" s="55">
        <v>-0.10971180689662414</v>
      </c>
      <c r="H616" s="55">
        <v>0.32943542084144917</v>
      </c>
      <c r="I616" s="55">
        <v>0.4573535007140635</v>
      </c>
      <c r="J616" s="55">
        <v>-0.26538919995937466</v>
      </c>
      <c r="K616" s="55">
        <v>-9.217577706323693E-2</v>
      </c>
      <c r="L616" s="55">
        <v>5.0442545935528368E-2</v>
      </c>
      <c r="M616" s="55">
        <v>-0.16703101598451672</v>
      </c>
      <c r="N616" s="55">
        <v>-5.3052504807324992E-2</v>
      </c>
      <c r="O616" s="55">
        <v>-0.1476899950698512</v>
      </c>
      <c r="P616" s="55">
        <v>-0.32621419012365482</v>
      </c>
      <c r="Q616" s="55">
        <v>8.5783458494105971E-2</v>
      </c>
      <c r="R616" s="55">
        <v>9.4309925545926793E-2</v>
      </c>
      <c r="S616" s="55">
        <v>-1.4020743298230781E-2</v>
      </c>
      <c r="T616" s="55">
        <v>0.1076895279194858</v>
      </c>
      <c r="U616" s="55">
        <v>-0.4600000081709727</v>
      </c>
      <c r="V616" s="55">
        <v>-0.31669634646890388</v>
      </c>
      <c r="W616" s="55">
        <v>-0.22476281581936039</v>
      </c>
    </row>
    <row r="617" spans="3:23" x14ac:dyDescent="0.25">
      <c r="C617" s="51">
        <v>1</v>
      </c>
      <c r="D617" s="54">
        <v>-0.29601502190694762</v>
      </c>
      <c r="E617" s="54">
        <v>-0.29176540284360192</v>
      </c>
      <c r="F617" s="54">
        <v>-0.35112227659251682</v>
      </c>
      <c r="G617" s="54">
        <v>-0.4822500378006721</v>
      </c>
      <c r="H617" s="54">
        <v>0.45011383795749743</v>
      </c>
      <c r="I617" s="54">
        <v>0.58697181727197612</v>
      </c>
      <c r="J617" s="54">
        <v>-0.33904408810219205</v>
      </c>
      <c r="K617" s="54">
        <v>-0.16338028169014077</v>
      </c>
      <c r="L617" s="54">
        <v>-2.5253186368168197E-3</v>
      </c>
      <c r="M617" s="54">
        <v>-0.19207040874275766</v>
      </c>
      <c r="N617" s="54">
        <v>-0.10333331765490493</v>
      </c>
      <c r="O617" s="54">
        <v>-0.34865366883835858</v>
      </c>
      <c r="P617" s="54">
        <v>-0.4489288359849915</v>
      </c>
      <c r="Q617" s="54">
        <v>0.14993766867563324</v>
      </c>
      <c r="R617" s="54">
        <v>-0.3527701118433047</v>
      </c>
      <c r="S617" s="54">
        <v>-0.21760086516274887</v>
      </c>
      <c r="T617" s="54">
        <v>0.4963949625676134</v>
      </c>
      <c r="U617" s="54">
        <v>-0.4298642476981972</v>
      </c>
      <c r="V617" s="54">
        <v>-0.41380869406811971</v>
      </c>
      <c r="W617" s="54">
        <v>-0.27294808456937592</v>
      </c>
    </row>
    <row r="618" spans="3:23" x14ac:dyDescent="0.25">
      <c r="C618" s="52">
        <v>1</v>
      </c>
      <c r="D618" s="55">
        <v>-0.30568329718004339</v>
      </c>
      <c r="E618" s="55">
        <v>-0.29900497512437813</v>
      </c>
      <c r="F618" s="55">
        <v>-0.36174205597573411</v>
      </c>
      <c r="G618" s="55">
        <v>-0.48728077848964446</v>
      </c>
      <c r="H618" s="55">
        <v>0.43025575514815323</v>
      </c>
      <c r="I618" s="55">
        <v>0.275708981007942</v>
      </c>
      <c r="J618" s="55">
        <v>-0.35600571687662824</v>
      </c>
      <c r="K618" s="55">
        <v>-0.24264705882352941</v>
      </c>
      <c r="L618" s="55">
        <v>-1.532516239675813E-2</v>
      </c>
      <c r="M618" s="55">
        <v>-0.21952243882923911</v>
      </c>
      <c r="N618" s="55">
        <v>-0.13869878269700139</v>
      </c>
      <c r="O618" s="55">
        <v>-0.50178114961982379</v>
      </c>
      <c r="P618" s="55">
        <v>-0.45235956630899304</v>
      </c>
      <c r="Q618" s="55">
        <v>0.15009435155370152</v>
      </c>
      <c r="R618" s="55">
        <v>-0.34248813226484598</v>
      </c>
      <c r="S618" s="55">
        <v>-0.26541577999443661</v>
      </c>
      <c r="T618" s="55">
        <v>0.45909518420879547</v>
      </c>
      <c r="U618" s="55">
        <v>-0.43907156172599554</v>
      </c>
      <c r="V618" s="55">
        <v>-0.41947607647779034</v>
      </c>
      <c r="W618" s="55">
        <v>-0.29159800630453209</v>
      </c>
    </row>
    <row r="619" spans="3:23" x14ac:dyDescent="0.25">
      <c r="C619" s="51">
        <v>1</v>
      </c>
      <c r="D619" s="54">
        <v>-0.31604435392622765</v>
      </c>
      <c r="E619" s="54">
        <v>-0.30905020786696513</v>
      </c>
      <c r="F619" s="54">
        <v>-0.36788828262648277</v>
      </c>
      <c r="G619" s="54">
        <v>-0.3451326326882122</v>
      </c>
      <c r="H619" s="54">
        <v>0.47778410359567169</v>
      </c>
      <c r="I619" s="54">
        <v>0.48055298754033071</v>
      </c>
      <c r="J619" s="54">
        <v>-0.37140336978547944</v>
      </c>
      <c r="K619" s="54">
        <v>-0.23555555555555563</v>
      </c>
      <c r="L619" s="54">
        <v>-2.5286536576812908E-2</v>
      </c>
      <c r="M619" s="54">
        <v>-0.2379387337372538</v>
      </c>
      <c r="N619" s="54">
        <v>-0.1675299587137753</v>
      </c>
      <c r="O619" s="54">
        <v>-0.53327122713467412</v>
      </c>
      <c r="P619" s="54">
        <v>-0.58044915318575063</v>
      </c>
      <c r="Q619" s="54">
        <v>0.19328118228969832</v>
      </c>
      <c r="R619" s="54">
        <v>-0.41034167486851997</v>
      </c>
      <c r="S619" s="54">
        <v>-0.37066565928913647</v>
      </c>
      <c r="T619" s="54">
        <v>0.57610862442450905</v>
      </c>
      <c r="U619" s="54">
        <v>-0.45880046742755726</v>
      </c>
      <c r="V619" s="54">
        <v>-0.42321590664460701</v>
      </c>
      <c r="W619" s="54">
        <v>-0.31564160702399174</v>
      </c>
    </row>
    <row r="620" spans="3:23" x14ac:dyDescent="0.25">
      <c r="C620" s="52">
        <v>1</v>
      </c>
      <c r="D620" s="55">
        <v>-0.28105847938426776</v>
      </c>
      <c r="E620" s="55">
        <v>-0.27366504134486475</v>
      </c>
      <c r="F620" s="55">
        <v>-0.31426711650507999</v>
      </c>
      <c r="G620" s="55">
        <v>-0.6302700565980518</v>
      </c>
      <c r="H620" s="55">
        <v>0.27131782974018337</v>
      </c>
      <c r="I620" s="55">
        <v>0.30944944252175244</v>
      </c>
      <c r="J620" s="55">
        <v>-0.32037748969092844</v>
      </c>
      <c r="K620" s="55">
        <v>-0.1017105871474803</v>
      </c>
      <c r="L620" s="55">
        <v>7.0898286885346204E-2</v>
      </c>
      <c r="M620" s="55">
        <v>-0.16057143881961736</v>
      </c>
      <c r="N620" s="55">
        <v>-6.8159284938240972E-2</v>
      </c>
      <c r="O620" s="55">
        <v>-0.50795883400270503</v>
      </c>
      <c r="P620" s="55">
        <v>-0.4864378639565104</v>
      </c>
      <c r="Q620" s="55">
        <v>0.2948978433705442</v>
      </c>
      <c r="R620" s="55">
        <v>-0.5231436865804675</v>
      </c>
      <c r="S620" s="55">
        <v>-0.18183730887835131</v>
      </c>
      <c r="T620" s="55">
        <v>0.49017415822364557</v>
      </c>
      <c r="U620" s="55">
        <v>-0.5737342065198664</v>
      </c>
      <c r="V620" s="55">
        <v>-0.36350822871346539</v>
      </c>
      <c r="W620" s="55">
        <v>-0.25802101450007614</v>
      </c>
    </row>
    <row r="621" spans="3:23" x14ac:dyDescent="0.25">
      <c r="C621" s="51">
        <v>1</v>
      </c>
      <c r="D621" s="54">
        <v>-0.24088374088374084</v>
      </c>
      <c r="E621" s="54">
        <v>-0.23942582754393135</v>
      </c>
      <c r="F621" s="54">
        <v>-0.27395636051119632</v>
      </c>
      <c r="G621" s="54">
        <v>-0.17576795333856676</v>
      </c>
      <c r="H621" s="54">
        <v>0.27893188116895479</v>
      </c>
      <c r="I621" s="54">
        <v>0.24674240307089873</v>
      </c>
      <c r="J621" s="54">
        <v>-0.27177298490180335</v>
      </c>
      <c r="K621" s="54">
        <v>-3.4166666666666665E-2</v>
      </c>
      <c r="L621" s="54">
        <v>0.20130135435563165</v>
      </c>
      <c r="M621" s="54">
        <v>-0.16590082855151048</v>
      </c>
      <c r="N621" s="54">
        <v>-7.9469228504354048E-2</v>
      </c>
      <c r="O621" s="54">
        <v>-0.33723241364405143</v>
      </c>
      <c r="P621" s="54">
        <v>-0.52605954428629487</v>
      </c>
      <c r="Q621" s="54">
        <v>0.52404682091788302</v>
      </c>
      <c r="R621" s="54">
        <v>-0.32192972370232853</v>
      </c>
      <c r="S621" s="54">
        <v>-8.1040567254304349E-2</v>
      </c>
      <c r="T621" s="54">
        <v>0.10894496979469633</v>
      </c>
      <c r="U621" s="54">
        <v>-0.45719114684602147</v>
      </c>
      <c r="V621" s="54">
        <v>-0.28412384029101256</v>
      </c>
      <c r="W621" s="54">
        <v>-0.2576202390028326</v>
      </c>
    </row>
    <row r="622" spans="3:23" x14ac:dyDescent="0.25">
      <c r="C622" s="52">
        <v>1</v>
      </c>
      <c r="D622" s="55">
        <v>-0.26396261250865455</v>
      </c>
      <c r="E622" s="55">
        <v>-0.26116089448615482</v>
      </c>
      <c r="F622" s="55">
        <v>-0.30139149736879983</v>
      </c>
      <c r="G622" s="55">
        <v>-0.39539717294934124</v>
      </c>
      <c r="H622" s="55">
        <v>0.24489022453391232</v>
      </c>
      <c r="I622" s="55">
        <v>0.280222400205837</v>
      </c>
      <c r="J622" s="55">
        <v>-0.30112328533002686</v>
      </c>
      <c r="K622" s="55">
        <v>-0.13005780346820811</v>
      </c>
      <c r="L622" s="55">
        <v>-3.7810043002015438E-2</v>
      </c>
      <c r="M622" s="55">
        <v>-0.16680647351971953</v>
      </c>
      <c r="N622" s="55">
        <v>-9.6623956343126163E-2</v>
      </c>
      <c r="O622" s="55">
        <v>-0.38343991380244885</v>
      </c>
      <c r="P622" s="55">
        <v>-0.37598506103579094</v>
      </c>
      <c r="Q622" s="55">
        <v>0.29061880793612327</v>
      </c>
      <c r="R622" s="55">
        <v>-0.41498794713168208</v>
      </c>
      <c r="S622" s="55">
        <v>-0.17492929442269131</v>
      </c>
      <c r="T622" s="55">
        <v>0.50948308475090553</v>
      </c>
      <c r="U622" s="55">
        <v>-0.6502417520210535</v>
      </c>
      <c r="V622" s="55">
        <v>-0.31497905223099021</v>
      </c>
      <c r="W622" s="55">
        <v>-0.27012243011426573</v>
      </c>
    </row>
    <row r="623" spans="3:23" x14ac:dyDescent="0.25">
      <c r="C623" s="51">
        <v>1</v>
      </c>
      <c r="D623" s="54">
        <v>-0.28275722965988453</v>
      </c>
      <c r="E623" s="54">
        <v>-0.27539145799061715</v>
      </c>
      <c r="F623" s="54">
        <v>-0.30207882341536779</v>
      </c>
      <c r="G623" s="54">
        <v>-7.7151452059688971E-2</v>
      </c>
      <c r="H623" s="54">
        <v>0.28298009733635932</v>
      </c>
      <c r="I623" s="54">
        <v>0.25921888915585267</v>
      </c>
      <c r="J623" s="54">
        <v>-0.3032191912996598</v>
      </c>
      <c r="K623" s="54">
        <v>-0.17981072555205047</v>
      </c>
      <c r="L623" s="54">
        <v>-5.1035132641176477E-2</v>
      </c>
      <c r="M623" s="54">
        <v>-0.20553881574293931</v>
      </c>
      <c r="N623" s="54">
        <v>-0.13615000348497569</v>
      </c>
      <c r="O623" s="54">
        <v>-0.24103509701527148</v>
      </c>
      <c r="P623" s="54">
        <v>-0.5443538452975567</v>
      </c>
      <c r="Q623" s="54">
        <v>0.30579371417890322</v>
      </c>
      <c r="R623" s="54">
        <v>-0.20930225000904307</v>
      </c>
      <c r="S623" s="54">
        <v>-0.11258912325710888</v>
      </c>
      <c r="T623" s="54">
        <v>0.21038873141031317</v>
      </c>
      <c r="U623" s="54">
        <v>-0.51716679975013446</v>
      </c>
      <c r="V623" s="54">
        <v>-0.32779208948287752</v>
      </c>
      <c r="W623" s="54">
        <v>-0.2622170255434223</v>
      </c>
    </row>
    <row r="624" spans="3:23" x14ac:dyDescent="0.25">
      <c r="C624" s="52">
        <v>1</v>
      </c>
      <c r="D624" s="55">
        <v>-0.26564549256390591</v>
      </c>
      <c r="E624" s="55">
        <v>-0.26216018390383938</v>
      </c>
      <c r="F624" s="55">
        <v>-0.28404527395294304</v>
      </c>
      <c r="G624" s="55">
        <v>-0.69105982862590498</v>
      </c>
      <c r="H624" s="55">
        <v>9.4405201793732754E-2</v>
      </c>
      <c r="I624" s="55">
        <v>-5.8306746694974501E-2</v>
      </c>
      <c r="J624" s="55">
        <v>-0.30420438815876871</v>
      </c>
      <c r="K624" s="55">
        <v>-0.13592410144134279</v>
      </c>
      <c r="L624" s="55">
        <v>0.10174675392649492</v>
      </c>
      <c r="M624" s="55">
        <v>-0.18468410498953153</v>
      </c>
      <c r="N624" s="55">
        <v>-0.11004154033231534</v>
      </c>
      <c r="O624" s="55">
        <v>-0.61465731570059723</v>
      </c>
      <c r="P624" s="55">
        <v>0.10598563278136032</v>
      </c>
      <c r="Q624" s="55">
        <v>0.32965177407344459</v>
      </c>
      <c r="R624" s="55">
        <v>-0.13200590815239849</v>
      </c>
      <c r="S624" s="55">
        <v>-0.18504720742353717</v>
      </c>
      <c r="T624" s="55">
        <v>0.43666755638114496</v>
      </c>
      <c r="U624" s="55">
        <v>-0.48758957542595954</v>
      </c>
      <c r="V624" s="55">
        <v>-0.31119099356560143</v>
      </c>
      <c r="W624" s="55">
        <v>-0.2712685287697269</v>
      </c>
    </row>
    <row r="625" spans="3:23" x14ac:dyDescent="0.25">
      <c r="C625" s="51">
        <v>1</v>
      </c>
      <c r="D625" s="54">
        <v>-0.23616151780708741</v>
      </c>
      <c r="E625" s="54">
        <v>-0.23304911253505842</v>
      </c>
      <c r="F625" s="54">
        <v>-0.24401570130896913</v>
      </c>
      <c r="G625" s="54">
        <v>-0.14429173992831745</v>
      </c>
      <c r="H625" s="54">
        <v>0.20244735727264065</v>
      </c>
      <c r="I625" s="54">
        <v>0.24473682325149954</v>
      </c>
      <c r="J625" s="54">
        <v>-0.2507695527305932</v>
      </c>
      <c r="K625" s="54">
        <v>-0.13118811881188119</v>
      </c>
      <c r="L625" s="54">
        <v>-1.9691922805630584E-2</v>
      </c>
      <c r="M625" s="54">
        <v>-0.16863676437471836</v>
      </c>
      <c r="N625" s="54">
        <v>-8.9526514628321813E-2</v>
      </c>
      <c r="O625" s="54">
        <v>-0.39043089007519044</v>
      </c>
      <c r="P625" s="54">
        <v>-0.31209498591759272</v>
      </c>
      <c r="Q625" s="54">
        <v>0.29024797244592426</v>
      </c>
      <c r="R625" s="54">
        <v>-4.5254561188865498E-2</v>
      </c>
      <c r="S625" s="54">
        <v>-3.1693614353215938E-2</v>
      </c>
      <c r="T625" s="54">
        <v>0.1639393261848216</v>
      </c>
      <c r="U625" s="54">
        <v>-0.5219274610919209</v>
      </c>
      <c r="V625" s="54">
        <v>-0.2555632039586454</v>
      </c>
      <c r="W625" s="54">
        <v>-0.23551450327007445</v>
      </c>
    </row>
    <row r="626" spans="3:23" x14ac:dyDescent="0.25">
      <c r="C626" s="52">
        <v>1</v>
      </c>
      <c r="D626" s="55">
        <v>-0.26839116085040793</v>
      </c>
      <c r="E626" s="55">
        <v>-0.2633407159779827</v>
      </c>
      <c r="F626" s="55">
        <v>-0.28416338025988647</v>
      </c>
      <c r="G626" s="55">
        <v>-0.47331426043890251</v>
      </c>
      <c r="H626" s="55">
        <v>0.2456326883811093</v>
      </c>
      <c r="I626" s="55">
        <v>0.31775560347778958</v>
      </c>
      <c r="J626" s="55">
        <v>-0.30134506599933142</v>
      </c>
      <c r="K626" s="55">
        <v>-0.26598026598026592</v>
      </c>
      <c r="L626" s="55">
        <v>-0.15274318608668944</v>
      </c>
      <c r="M626" s="55">
        <v>-0.24178383364300388</v>
      </c>
      <c r="N626" s="55">
        <v>-0.23995770441663677</v>
      </c>
      <c r="O626" s="55">
        <v>-0.34902958170669851</v>
      </c>
      <c r="P626" s="55">
        <v>-0.26399146575379251</v>
      </c>
      <c r="Q626" s="55">
        <v>-0.10400289359815773</v>
      </c>
      <c r="R626" s="55">
        <v>4.9870305838529611E-2</v>
      </c>
      <c r="S626" s="55">
        <v>-0.22452234971414645</v>
      </c>
      <c r="T626" s="55">
        <v>0.28037656462156163</v>
      </c>
      <c r="U626" s="55">
        <v>-0.26504697068216948</v>
      </c>
      <c r="V626" s="55">
        <v>-0.31454131417984293</v>
      </c>
      <c r="W626" s="55">
        <v>-0.26786965488705311</v>
      </c>
    </row>
    <row r="627" spans="3:23" x14ac:dyDescent="0.25">
      <c r="C627" s="51">
        <v>1</v>
      </c>
      <c r="D627" s="54">
        <v>-0.24317239514481431</v>
      </c>
      <c r="E627" s="54">
        <v>-0.2432013488523877</v>
      </c>
      <c r="F627" s="54">
        <v>-0.25529150682487289</v>
      </c>
      <c r="G627" s="54">
        <v>-0.6208550189732317</v>
      </c>
      <c r="H627" s="54">
        <v>0.11846807506315522</v>
      </c>
      <c r="I627" s="54">
        <v>8.9002213707324876E-2</v>
      </c>
      <c r="J627" s="54">
        <v>-0.26255607527301988</v>
      </c>
      <c r="K627" s="54">
        <v>-0.15614886731391586</v>
      </c>
      <c r="L627" s="54">
        <v>1.3923905651964641E-2</v>
      </c>
      <c r="M627" s="54">
        <v>-0.19481501523998188</v>
      </c>
      <c r="N627" s="54">
        <v>-0.1395483752504354</v>
      </c>
      <c r="O627" s="54">
        <v>-0.28322029536570509</v>
      </c>
      <c r="P627" s="54">
        <v>-0.17206718085017517</v>
      </c>
      <c r="Q627" s="54">
        <v>-0.10486376185010229</v>
      </c>
      <c r="R627" s="54">
        <v>0.10118544556585271</v>
      </c>
      <c r="S627" s="54">
        <v>-0.13512976611973698</v>
      </c>
      <c r="T627" s="54">
        <v>0.29312058515267048</v>
      </c>
      <c r="U627" s="54">
        <v>-0.30362923783557033</v>
      </c>
      <c r="V627" s="54">
        <v>-0.26643138939205674</v>
      </c>
      <c r="W627" s="54">
        <v>-0.24725621566281705</v>
      </c>
    </row>
    <row r="628" spans="3:23" x14ac:dyDescent="0.25">
      <c r="C628" s="52">
        <v>1</v>
      </c>
      <c r="D628" s="55">
        <v>-0.59215894979599082</v>
      </c>
      <c r="E628" s="55">
        <v>-0.56002348106838862</v>
      </c>
      <c r="F628" s="55">
        <v>-0.61500832239585845</v>
      </c>
      <c r="G628" s="55">
        <v>-0.33198421387644012</v>
      </c>
      <c r="H628" s="55">
        <v>0.59555638657692722</v>
      </c>
      <c r="I628" s="55">
        <v>0.42676825220729481</v>
      </c>
      <c r="J628" s="55">
        <v>-0.62064361899177412</v>
      </c>
      <c r="K628" s="55">
        <v>7.6923076923076927E-2</v>
      </c>
      <c r="L628" s="55">
        <v>0.52254801543289475</v>
      </c>
      <c r="M628" s="55">
        <v>0.317230821902309</v>
      </c>
      <c r="N628" s="55">
        <v>0.31972589967426462</v>
      </c>
      <c r="O628" s="55">
        <v>-6.0603944761627608E-2</v>
      </c>
      <c r="P628" s="55">
        <v>-0.43791887091829057</v>
      </c>
      <c r="Q628" s="55">
        <v>0.55581811173570317</v>
      </c>
      <c r="R628" s="55">
        <v>-0.58371321609663185</v>
      </c>
      <c r="S628" s="55">
        <v>-0.5968224025845007</v>
      </c>
      <c r="T628" s="55">
        <v>0.63193935383773647</v>
      </c>
      <c r="U628" s="55">
        <v>-0.4931140985467688</v>
      </c>
      <c r="V628" s="55">
        <v>-0.48798070991223719</v>
      </c>
      <c r="W628" s="55">
        <v>-0.55500930145975447</v>
      </c>
    </row>
    <row r="629" spans="3:23" x14ac:dyDescent="0.25">
      <c r="C629" s="51">
        <v>1</v>
      </c>
      <c r="D629" s="54">
        <v>-0.59257313014538449</v>
      </c>
      <c r="E629" s="54">
        <v>-0.56279205607476634</v>
      </c>
      <c r="F629" s="54">
        <v>-0.61967900200917037</v>
      </c>
      <c r="G629" s="54">
        <v>-0.48039500915003225</v>
      </c>
      <c r="H629" s="54">
        <v>0.600222880277685</v>
      </c>
      <c r="I629" s="54">
        <v>0.48611055941741138</v>
      </c>
      <c r="J629" s="54">
        <v>-0.62095474324193733</v>
      </c>
      <c r="K629" s="54">
        <v>-0.24</v>
      </c>
      <c r="L629" s="54">
        <v>0.48802386748386101</v>
      </c>
      <c r="M629" s="54">
        <v>-1.4533849255858013E-2</v>
      </c>
      <c r="N629" s="54">
        <v>2.0563079747669435E-2</v>
      </c>
      <c r="O629" s="54">
        <v>-0.15645007390004698</v>
      </c>
      <c r="P629" s="54">
        <v>-0.54191083180310695</v>
      </c>
      <c r="Q629" s="54">
        <v>0.50626495136628391</v>
      </c>
      <c r="R629" s="54">
        <v>-0.57373304124159619</v>
      </c>
      <c r="S629" s="54">
        <v>-0.5950775407567771</v>
      </c>
      <c r="T629" s="54">
        <v>0.63962106910318295</v>
      </c>
      <c r="U629" s="54">
        <v>-0.4872551393429867</v>
      </c>
      <c r="V629" s="54">
        <v>-0.49001805511599356</v>
      </c>
      <c r="W629" s="54">
        <v>-0.55502443635920873</v>
      </c>
    </row>
    <row r="630" spans="3:23" x14ac:dyDescent="0.25">
      <c r="C630" s="52">
        <v>1</v>
      </c>
      <c r="D630" s="55">
        <v>-0.56628242074927959</v>
      </c>
      <c r="E630" s="55">
        <v>-0.55105105105105101</v>
      </c>
      <c r="F630" s="55">
        <v>-0.61484428210223807</v>
      </c>
      <c r="G630" s="55">
        <v>-0.39068589643507445</v>
      </c>
      <c r="H630" s="55">
        <v>0.62968170107653643</v>
      </c>
      <c r="I630" s="55">
        <v>0.45947928010891514</v>
      </c>
      <c r="J630" s="55">
        <v>-0.6040838664509095</v>
      </c>
      <c r="K630" s="55">
        <v>-0.40350877192982454</v>
      </c>
      <c r="L630" s="55">
        <v>-0.19152485168794464</v>
      </c>
      <c r="M630" s="55">
        <v>-0.12474885429652149</v>
      </c>
      <c r="N630" s="55">
        <v>-9.2589125610442483E-2</v>
      </c>
      <c r="O630" s="55">
        <v>-0.25093587601030892</v>
      </c>
      <c r="P630" s="55">
        <v>-0.47042703491813831</v>
      </c>
      <c r="Q630" s="55">
        <v>0.51639131935877858</v>
      </c>
      <c r="R630" s="55">
        <v>-0.5984087525670112</v>
      </c>
      <c r="S630" s="55">
        <v>-0.591249181854543</v>
      </c>
      <c r="T630" s="55">
        <v>0.63685643934784797</v>
      </c>
      <c r="U630" s="55">
        <v>-0.45801814672339097</v>
      </c>
      <c r="V630" s="55">
        <v>-0.49286248756275886</v>
      </c>
      <c r="W630" s="55">
        <v>-0.56665584728166885</v>
      </c>
    </row>
    <row r="631" spans="3:23" x14ac:dyDescent="0.25">
      <c r="C631" s="51">
        <v>1</v>
      </c>
      <c r="D631" s="54">
        <v>-0.56484560570071263</v>
      </c>
      <c r="E631" s="54">
        <v>-0.55871952354364418</v>
      </c>
      <c r="F631" s="54">
        <v>-0.60954679933469724</v>
      </c>
      <c r="G631" s="54">
        <v>-0.34518332633116816</v>
      </c>
      <c r="H631" s="54">
        <v>0.64870498534253551</v>
      </c>
      <c r="I631" s="54">
        <v>0.46074226778079191</v>
      </c>
      <c r="J631" s="54">
        <v>-0.60273866552941335</v>
      </c>
      <c r="K631" s="54">
        <v>-0.3976608187134501</v>
      </c>
      <c r="L631" s="54">
        <v>-7.6535899442776667E-2</v>
      </c>
      <c r="M631" s="54">
        <v>-5.9688348733926186E-2</v>
      </c>
      <c r="N631" s="54">
        <v>-2.0858539519384354E-2</v>
      </c>
      <c r="O631" s="54">
        <v>-0.23346804477730712</v>
      </c>
      <c r="P631" s="54">
        <v>-0.49335961004479406</v>
      </c>
      <c r="Q631" s="54">
        <v>0.48236392386724791</v>
      </c>
      <c r="R631" s="54">
        <v>-0.55573481042293082</v>
      </c>
      <c r="S631" s="54">
        <v>-0.58427710892261786</v>
      </c>
      <c r="T631" s="54">
        <v>0.64446462305869279</v>
      </c>
      <c r="U631" s="54">
        <v>-0.42915557120265874</v>
      </c>
      <c r="V631" s="54">
        <v>-0.49495289586106922</v>
      </c>
      <c r="W631" s="54">
        <v>-0.55441237505032859</v>
      </c>
    </row>
    <row r="632" spans="3:23" x14ac:dyDescent="0.25">
      <c r="C632" s="52">
        <v>1</v>
      </c>
      <c r="D632" s="55">
        <v>-0.5</v>
      </c>
      <c r="E632" s="55">
        <v>-0.5</v>
      </c>
      <c r="F632" s="55">
        <v>-0.5</v>
      </c>
      <c r="G632" s="55">
        <v>-0.5</v>
      </c>
      <c r="H632" s="55">
        <v>0.49999999999999994</v>
      </c>
      <c r="I632" s="55">
        <v>0.50000000000000011</v>
      </c>
      <c r="J632" s="55">
        <v>-0.49999999999999994</v>
      </c>
      <c r="K632" s="55">
        <v>-0.5</v>
      </c>
      <c r="L632" s="55">
        <v>0.5</v>
      </c>
      <c r="M632" s="55">
        <v>-0.5</v>
      </c>
      <c r="N632" s="55">
        <v>-0.50000000000000333</v>
      </c>
      <c r="O632" s="55">
        <v>-0.50000000000000011</v>
      </c>
      <c r="P632" s="55">
        <v>-0.50000000000000011</v>
      </c>
      <c r="Q632" s="55">
        <v>0.5</v>
      </c>
      <c r="R632" s="55">
        <v>-0.50000000000000067</v>
      </c>
      <c r="S632" s="55">
        <v>-0.49999999999999972</v>
      </c>
      <c r="T632" s="55">
        <v>0.5</v>
      </c>
      <c r="U632" s="55">
        <v>-0.49999999999999994</v>
      </c>
      <c r="V632" s="55">
        <v>-0.5</v>
      </c>
      <c r="W632" s="55">
        <v>-0.50000000000000011</v>
      </c>
    </row>
    <row r="633" spans="3:23" x14ac:dyDescent="0.25">
      <c r="C633" s="51">
        <v>1</v>
      </c>
      <c r="D633" s="54">
        <v>-0.5</v>
      </c>
      <c r="E633" s="54">
        <v>-0.5</v>
      </c>
      <c r="F633" s="54">
        <v>-0.50000000000000011</v>
      </c>
      <c r="G633" s="54">
        <v>-0.5</v>
      </c>
      <c r="H633" s="54">
        <v>0.50000000000000011</v>
      </c>
      <c r="I633" s="54">
        <v>0.49999999999999989</v>
      </c>
      <c r="J633" s="54">
        <v>-0.49999999999999994</v>
      </c>
      <c r="K633" s="54">
        <v>-0.5</v>
      </c>
      <c r="L633" s="54">
        <v>0.5</v>
      </c>
      <c r="M633" s="54">
        <v>0.5</v>
      </c>
      <c r="N633" s="54">
        <v>0.5</v>
      </c>
      <c r="O633" s="54">
        <v>-0.49999999999999994</v>
      </c>
      <c r="P633" s="54">
        <v>-0.49999999999999983</v>
      </c>
      <c r="Q633" s="54">
        <v>0.5</v>
      </c>
      <c r="R633" s="54">
        <v>-0.49999999999999911</v>
      </c>
      <c r="S633" s="54">
        <v>-0.50000000000000044</v>
      </c>
      <c r="T633" s="54">
        <v>0.50000000000000011</v>
      </c>
      <c r="U633" s="54">
        <v>-0.50000000000000011</v>
      </c>
      <c r="V633" s="54">
        <v>-0.5</v>
      </c>
      <c r="W633" s="54">
        <v>-0.5</v>
      </c>
    </row>
    <row r="634" spans="3:23" x14ac:dyDescent="0.25">
      <c r="C634" s="52">
        <v>1</v>
      </c>
      <c r="D634" s="55">
        <v>-0.5</v>
      </c>
      <c r="E634" s="55">
        <v>-0.5</v>
      </c>
      <c r="F634" s="55">
        <v>-0.5</v>
      </c>
      <c r="G634" s="55">
        <v>-0.5</v>
      </c>
      <c r="H634" s="55">
        <v>0.49999999999999989</v>
      </c>
      <c r="I634" s="55">
        <v>0.5</v>
      </c>
      <c r="J634" s="55">
        <v>-0.49999999999999994</v>
      </c>
      <c r="K634" s="55">
        <v>-0.5</v>
      </c>
      <c r="L634" s="55">
        <v>0.5</v>
      </c>
      <c r="M634" s="55">
        <v>0.50000000000000011</v>
      </c>
      <c r="N634" s="55">
        <v>0.5</v>
      </c>
      <c r="O634" s="55">
        <v>-0.49999999999999983</v>
      </c>
      <c r="P634" s="55">
        <v>-0.49999999999999978</v>
      </c>
      <c r="Q634" s="55">
        <v>0.5</v>
      </c>
      <c r="R634" s="55">
        <v>-0.5</v>
      </c>
      <c r="S634" s="55">
        <v>-0.49999999999999956</v>
      </c>
      <c r="T634" s="55">
        <v>0.5</v>
      </c>
      <c r="U634" s="55">
        <v>-0.5</v>
      </c>
      <c r="V634" s="55">
        <v>-0.50000000000000011</v>
      </c>
      <c r="W634" s="55">
        <v>-0.5</v>
      </c>
    </row>
    <row r="635" spans="3:23" x14ac:dyDescent="0.25">
      <c r="C635" s="51">
        <v>1</v>
      </c>
      <c r="D635" s="54">
        <v>-0.5</v>
      </c>
      <c r="E635" s="54">
        <v>-0.5</v>
      </c>
      <c r="F635" s="54">
        <v>-0.5</v>
      </c>
      <c r="G635" s="54">
        <v>-0.50000000000000044</v>
      </c>
      <c r="H635" s="54">
        <v>0.50000000000000011</v>
      </c>
      <c r="I635" s="54">
        <v>0.50000000000000022</v>
      </c>
      <c r="J635" s="54">
        <v>-0.50000000000000011</v>
      </c>
      <c r="K635" s="54">
        <v>-0.5</v>
      </c>
      <c r="L635" s="54">
        <v>0.5</v>
      </c>
      <c r="M635" s="54">
        <v>0.5</v>
      </c>
      <c r="N635" s="54">
        <v>0.5</v>
      </c>
      <c r="O635" s="54">
        <v>-0.50000000000000011</v>
      </c>
      <c r="P635" s="54">
        <v>-0.49999999999999989</v>
      </c>
      <c r="Q635" s="54">
        <v>0.5</v>
      </c>
      <c r="R635" s="54">
        <v>-0.50000000000000089</v>
      </c>
      <c r="S635" s="54">
        <v>-0.5</v>
      </c>
      <c r="T635" s="54">
        <v>0.50000000000000011</v>
      </c>
      <c r="U635" s="54">
        <v>-0.49999999999999989</v>
      </c>
      <c r="V635" s="54">
        <v>-0.50000000000000011</v>
      </c>
      <c r="W635" s="54">
        <v>-0.50000000000000011</v>
      </c>
    </row>
    <row r="636" spans="3:23" x14ac:dyDescent="0.25">
      <c r="C636" s="52">
        <v>1</v>
      </c>
      <c r="D636" s="55">
        <v>-0.5</v>
      </c>
      <c r="E636" s="55">
        <v>-0.5</v>
      </c>
      <c r="F636" s="55">
        <v>-0.5</v>
      </c>
      <c r="G636" s="55">
        <v>-0.50000000000000122</v>
      </c>
      <c r="H636" s="55">
        <v>0.49999999999999989</v>
      </c>
      <c r="I636" s="55">
        <v>0.50000000000000022</v>
      </c>
      <c r="J636" s="55">
        <v>-0.50000000000000011</v>
      </c>
      <c r="K636" s="55">
        <v>-0.5</v>
      </c>
      <c r="L636" s="55">
        <v>0.4999999999999975</v>
      </c>
      <c r="M636" s="55">
        <v>-0.50000000000000033</v>
      </c>
      <c r="N636" s="55">
        <v>-0.49999999999999928</v>
      </c>
      <c r="O636" s="55">
        <v>-0.5</v>
      </c>
      <c r="P636" s="55">
        <v>-0.5</v>
      </c>
      <c r="Q636" s="55">
        <v>0.5</v>
      </c>
      <c r="R636" s="55">
        <v>-0.5</v>
      </c>
      <c r="S636" s="55">
        <v>-0.5</v>
      </c>
      <c r="T636" s="55">
        <v>0.50000000000000011</v>
      </c>
      <c r="U636" s="55">
        <v>-0.49999999999999989</v>
      </c>
      <c r="V636" s="55">
        <v>-0.5</v>
      </c>
      <c r="W636" s="55">
        <v>-0.49999999999999989</v>
      </c>
    </row>
    <row r="637" spans="3:23" x14ac:dyDescent="0.25">
      <c r="C637" s="51">
        <v>1</v>
      </c>
      <c r="D637" s="54">
        <v>-0.5</v>
      </c>
      <c r="E637" s="54">
        <v>-0.5</v>
      </c>
      <c r="F637" s="54">
        <v>-0.50000000000000011</v>
      </c>
      <c r="G637" s="54">
        <v>-0.49999999999999833</v>
      </c>
      <c r="H637" s="54">
        <v>0.49999999999999989</v>
      </c>
      <c r="I637" s="54">
        <v>0.5</v>
      </c>
      <c r="J637" s="54">
        <v>-0.50000000000000011</v>
      </c>
      <c r="K637" s="54">
        <v>-0.5</v>
      </c>
      <c r="L637" s="54">
        <v>0.500000000000001</v>
      </c>
      <c r="M637" s="54">
        <v>-0.49999999999999972</v>
      </c>
      <c r="N637" s="54">
        <v>-0.5</v>
      </c>
      <c r="O637" s="54">
        <v>-0.5</v>
      </c>
      <c r="P637" s="54">
        <v>-0.5</v>
      </c>
      <c r="Q637" s="54">
        <v>0.5</v>
      </c>
      <c r="R637" s="54">
        <v>-0.5</v>
      </c>
      <c r="S637" s="54">
        <v>-0.5</v>
      </c>
      <c r="T637" s="54">
        <v>0.5</v>
      </c>
      <c r="U637" s="54">
        <v>-0.5</v>
      </c>
      <c r="V637" s="54">
        <v>-0.50000000000000011</v>
      </c>
      <c r="W637" s="54">
        <v>-0.49999999999999989</v>
      </c>
    </row>
    <row r="638" spans="3:23" x14ac:dyDescent="0.25">
      <c r="C638" s="52">
        <v>1</v>
      </c>
      <c r="D638" s="55">
        <v>-0.5</v>
      </c>
      <c r="E638" s="55">
        <v>-0.5</v>
      </c>
      <c r="F638" s="55">
        <v>-0.50000000000000011</v>
      </c>
      <c r="G638" s="55">
        <v>0.5</v>
      </c>
      <c r="H638" s="55">
        <v>0.5</v>
      </c>
      <c r="I638" s="55">
        <v>0.50000000000000011</v>
      </c>
      <c r="J638" s="55">
        <v>-0.50000000000000011</v>
      </c>
      <c r="K638" s="55">
        <v>-0.5</v>
      </c>
      <c r="L638" s="55">
        <v>0.49999999999999595</v>
      </c>
      <c r="M638" s="55">
        <v>-0.5</v>
      </c>
      <c r="N638" s="55">
        <v>-0.50000000000000078</v>
      </c>
      <c r="O638" s="55">
        <v>-0.49999999999999994</v>
      </c>
      <c r="P638" s="55">
        <v>-0.49999999999999828</v>
      </c>
      <c r="Q638" s="55">
        <v>0.5</v>
      </c>
      <c r="R638" s="55">
        <v>-0.50000000000000111</v>
      </c>
      <c r="S638" s="55">
        <v>-0.50000000000000033</v>
      </c>
      <c r="T638" s="55">
        <v>0.5</v>
      </c>
      <c r="U638" s="55">
        <v>-0.49999999999999994</v>
      </c>
      <c r="V638" s="55">
        <v>-0.5</v>
      </c>
      <c r="W638" s="55">
        <v>-0.5</v>
      </c>
    </row>
    <row r="639" spans="3:23" x14ac:dyDescent="0.25">
      <c r="C639" s="51">
        <v>1</v>
      </c>
      <c r="D639" s="54">
        <v>-0.47385774846914741</v>
      </c>
      <c r="E639" s="54">
        <v>-0.42114361702127662</v>
      </c>
      <c r="F639" s="54">
        <v>-0.38713175671556249</v>
      </c>
      <c r="G639" s="54">
        <v>9.2016149896319413E-2</v>
      </c>
      <c r="H639" s="54">
        <v>0.35961681203954582</v>
      </c>
      <c r="I639" s="54">
        <v>-2.5537366676928276E-2</v>
      </c>
      <c r="J639" s="54">
        <v>-0.43373624251107273</v>
      </c>
      <c r="K639" s="54">
        <v>0.10042735042735043</v>
      </c>
      <c r="L639" s="54">
        <v>0.22931682956196994</v>
      </c>
      <c r="M639" s="54">
        <v>0.12927964949072748</v>
      </c>
      <c r="N639" s="54">
        <v>0.166578763842162</v>
      </c>
      <c r="O639" s="54">
        <v>7.6012404997688215E-2</v>
      </c>
      <c r="P639" s="54">
        <v>0.37929301350949579</v>
      </c>
      <c r="Q639" s="54">
        <v>0.22943616984898177</v>
      </c>
      <c r="R639" s="54">
        <v>0.13126000078652353</v>
      </c>
      <c r="S639" s="54">
        <v>-3.0716070256646959E-2</v>
      </c>
      <c r="T639" s="54">
        <v>-1.6714829108103825E-2</v>
      </c>
      <c r="U639" s="54">
        <v>-0.52897177290807251</v>
      </c>
      <c r="V639" s="54">
        <v>-0.42341361651994902</v>
      </c>
      <c r="W639" s="54">
        <v>-0.35807012059574728</v>
      </c>
    </row>
    <row r="640" spans="3:23" x14ac:dyDescent="0.25">
      <c r="C640" s="52">
        <v>1</v>
      </c>
      <c r="D640" s="55">
        <v>-0.49419167473378511</v>
      </c>
      <c r="E640" s="55">
        <v>-0.43780005648122</v>
      </c>
      <c r="F640" s="55">
        <v>-0.41395796309847371</v>
      </c>
      <c r="G640" s="55">
        <v>-0.1491726740084145</v>
      </c>
      <c r="H640" s="55">
        <v>0.32148454844064667</v>
      </c>
      <c r="I640" s="55">
        <v>-1.9273161472047072E-2</v>
      </c>
      <c r="J640" s="55">
        <v>-0.48523893496878451</v>
      </c>
      <c r="K640" s="55">
        <v>3.7698412698412696E-2</v>
      </c>
      <c r="L640" s="55">
        <v>0.29090185885471032</v>
      </c>
      <c r="M640" s="55">
        <v>9.2777707575009569E-2</v>
      </c>
      <c r="N640" s="55">
        <v>0.1383107176123389</v>
      </c>
      <c r="O640" s="55">
        <v>-0.20826636411773444</v>
      </c>
      <c r="P640" s="55">
        <v>-0.38993606736020026</v>
      </c>
      <c r="Q640" s="55">
        <v>0.51395591009432684</v>
      </c>
      <c r="R640" s="55">
        <v>9.6276982091224539E-2</v>
      </c>
      <c r="S640" s="55">
        <v>-0.1725898147616384</v>
      </c>
      <c r="T640" s="55">
        <v>0.15558883173654126</v>
      </c>
      <c r="U640" s="55">
        <v>-0.49936552502713782</v>
      </c>
      <c r="V640" s="55">
        <v>-0.46633956025591555</v>
      </c>
      <c r="W640" s="55">
        <v>-0.38426125499656999</v>
      </c>
    </row>
    <row r="641" spans="3:23" x14ac:dyDescent="0.25">
      <c r="C641" s="51">
        <v>1</v>
      </c>
      <c r="D641" s="54">
        <v>-0.49314574314574317</v>
      </c>
      <c r="E641" s="54">
        <v>-0.43434697309417042</v>
      </c>
      <c r="F641" s="54">
        <v>-0.41290606640831767</v>
      </c>
      <c r="G641" s="54">
        <v>-3.8077344752106397E-2</v>
      </c>
      <c r="H641" s="54">
        <v>0.31685200067041175</v>
      </c>
      <c r="I641" s="54">
        <v>1.6425697737026967E-2</v>
      </c>
      <c r="J641" s="54">
        <v>-0.49760036083286519</v>
      </c>
      <c r="K641" s="54">
        <v>0.16458333333333333</v>
      </c>
      <c r="L641" s="54">
        <v>0.29099905854322405</v>
      </c>
      <c r="M641" s="54">
        <v>0.16782636957453448</v>
      </c>
      <c r="N641" s="54">
        <v>0.19475488904949709</v>
      </c>
      <c r="O641" s="54">
        <v>0.26063613463498797</v>
      </c>
      <c r="P641" s="54">
        <v>0.53875857519066173</v>
      </c>
      <c r="Q641" s="54">
        <v>0.65036633972388558</v>
      </c>
      <c r="R641" s="54">
        <v>-6.5087130823502898E-2</v>
      </c>
      <c r="S641" s="54">
        <v>-0.20067495356431142</v>
      </c>
      <c r="T641" s="54">
        <v>0.31841702125007892</v>
      </c>
      <c r="U641" s="54">
        <v>-0.55156804047333352</v>
      </c>
      <c r="V641" s="54">
        <v>-0.48570123331265885</v>
      </c>
      <c r="W641" s="54">
        <v>-0.40287799415976605</v>
      </c>
    </row>
    <row r="642" spans="3:23" x14ac:dyDescent="0.25">
      <c r="C642" s="52">
        <v>1</v>
      </c>
      <c r="D642" s="55">
        <v>-0.37221470455570593</v>
      </c>
      <c r="E642" s="55">
        <v>-0.33303263465110111</v>
      </c>
      <c r="F642" s="55">
        <v>-0.29899127055064362</v>
      </c>
      <c r="G642" s="55">
        <v>0.14233476939208659</v>
      </c>
      <c r="H642" s="55">
        <v>0.21600230665036421</v>
      </c>
      <c r="I642" s="55">
        <v>1.3238022290033298E-2</v>
      </c>
      <c r="J642" s="55">
        <v>-0.33552440428388636</v>
      </c>
      <c r="K642" s="55">
        <v>0.30802919708029186</v>
      </c>
      <c r="L642" s="55">
        <v>0.39182953106952728</v>
      </c>
      <c r="M642" s="55">
        <v>0.27790324522793602</v>
      </c>
      <c r="N642" s="55">
        <v>0.29524472870663326</v>
      </c>
      <c r="O642" s="55">
        <v>0.31691519570798238</v>
      </c>
      <c r="P642" s="55">
        <v>0.44160498843301838</v>
      </c>
      <c r="Q642" s="55">
        <v>0.68577674207593953</v>
      </c>
      <c r="R642" s="55">
        <v>2.6796874456966165E-2</v>
      </c>
      <c r="S642" s="55">
        <v>3.923665799850632E-2</v>
      </c>
      <c r="T642" s="55">
        <v>-3.7560972730124834E-2</v>
      </c>
      <c r="U642" s="55">
        <v>-0.54637150911036136</v>
      </c>
      <c r="V642" s="55">
        <v>-0.3394921209696804</v>
      </c>
      <c r="W642" s="55">
        <v>-0.29294534464779054</v>
      </c>
    </row>
    <row r="643" spans="3:23" x14ac:dyDescent="0.25">
      <c r="C643" s="51">
        <v>1</v>
      </c>
      <c r="D643" s="54">
        <v>-0.24896694214876033</v>
      </c>
      <c r="E643" s="54">
        <v>-0.25038644142652094</v>
      </c>
      <c r="F643" s="54">
        <v>-0.25335095417320747</v>
      </c>
      <c r="G643" s="54">
        <v>2.0991487650132555E-2</v>
      </c>
      <c r="H643" s="54">
        <v>0.33723772916246608</v>
      </c>
      <c r="I643" s="54">
        <v>3.480295502625988E-2</v>
      </c>
      <c r="J643" s="54">
        <v>-0.24594207363869131</v>
      </c>
      <c r="K643" s="54">
        <v>0.31194690265486724</v>
      </c>
      <c r="L643" s="54">
        <v>0.48347377735885999</v>
      </c>
      <c r="M643" s="54">
        <v>0.30793952134995833</v>
      </c>
      <c r="N643" s="54">
        <v>0.36181063397034607</v>
      </c>
      <c r="O643" s="54">
        <v>0.21370498882712755</v>
      </c>
      <c r="P643" s="54">
        <v>0.52941192875536514</v>
      </c>
      <c r="Q643" s="54">
        <v>0.61281641542315168</v>
      </c>
      <c r="R643" s="54">
        <v>6.0620453167538606E-2</v>
      </c>
      <c r="S643" s="54">
        <v>-1.0375624974051109E-2</v>
      </c>
      <c r="T643" s="54">
        <v>7.5785035688615568E-2</v>
      </c>
      <c r="U643" s="54">
        <v>-0.30201200700183078</v>
      </c>
      <c r="V643" s="54">
        <v>-0.25306131433084211</v>
      </c>
      <c r="W643" s="54">
        <v>-0.24425973877608986</v>
      </c>
    </row>
    <row r="644" spans="3:23" x14ac:dyDescent="0.25">
      <c r="C644" s="52">
        <v>1</v>
      </c>
      <c r="D644" s="55">
        <v>-0.19706078824315298</v>
      </c>
      <c r="E644" s="55">
        <v>-0.19853198948290973</v>
      </c>
      <c r="F644" s="55">
        <v>-0.19530072938130572</v>
      </c>
      <c r="G644" s="55">
        <v>-5.6249575360056592E-2</v>
      </c>
      <c r="H644" s="55">
        <v>0.22239559086251995</v>
      </c>
      <c r="I644" s="55">
        <v>0.29739691866017048</v>
      </c>
      <c r="J644" s="55">
        <v>-0.18293535637730834</v>
      </c>
      <c r="K644" s="55">
        <v>0.31666666666666665</v>
      </c>
      <c r="L644" s="55">
        <v>0.41833213471041369</v>
      </c>
      <c r="M644" s="55">
        <v>0.53990154979181071</v>
      </c>
      <c r="N644" s="55">
        <v>0.50818149418853398</v>
      </c>
      <c r="O644" s="55">
        <v>0.15305594930434371</v>
      </c>
      <c r="P644" s="55">
        <v>-0.38197977450600362</v>
      </c>
      <c r="Q644" s="55">
        <v>0.50766710092384881</v>
      </c>
      <c r="R644" s="55">
        <v>7.0111929621171673E-2</v>
      </c>
      <c r="S644" s="55">
        <v>0.10828484973769745</v>
      </c>
      <c r="T644" s="55">
        <v>1.3219797929723165E-3</v>
      </c>
      <c r="U644" s="55">
        <v>-0.28770729925699756</v>
      </c>
      <c r="V644" s="55">
        <v>-0.19413387253792219</v>
      </c>
      <c r="W644" s="55">
        <v>-0.18447621149196042</v>
      </c>
    </row>
    <row r="645" spans="3:23" x14ac:dyDescent="0.25">
      <c r="C645" s="51">
        <v>1</v>
      </c>
      <c r="D645" s="54">
        <v>-0.24921235034656586</v>
      </c>
      <c r="E645" s="54">
        <v>-0.24953899555266298</v>
      </c>
      <c r="F645" s="54">
        <v>-0.24876177681176784</v>
      </c>
      <c r="G645" s="54">
        <v>-0.4139639765479286</v>
      </c>
      <c r="H645" s="54">
        <v>0.23452340356524226</v>
      </c>
      <c r="I645" s="54">
        <v>0.33297333846717309</v>
      </c>
      <c r="J645" s="54">
        <v>-0.24420114723977587</v>
      </c>
      <c r="K645" s="54">
        <v>0.22727272727272727</v>
      </c>
      <c r="L645" s="54">
        <v>0.3967537538598449</v>
      </c>
      <c r="M645" s="54">
        <v>0.46111056429548136</v>
      </c>
      <c r="N645" s="54">
        <v>0.44467712772427642</v>
      </c>
      <c r="O645" s="54">
        <v>0.2392764772776142</v>
      </c>
      <c r="P645" s="54">
        <v>-0.44026239428142522</v>
      </c>
      <c r="Q645" s="54">
        <v>0.70165918914011816</v>
      </c>
      <c r="R645" s="54">
        <v>-0.27284608740527355</v>
      </c>
      <c r="S645" s="54">
        <v>1.4147505525620697E-2</v>
      </c>
      <c r="T645" s="54">
        <v>0.14344342060328191</v>
      </c>
      <c r="U645" s="54">
        <v>-0.53401177500836272</v>
      </c>
      <c r="V645" s="54">
        <v>-0.24895123852452053</v>
      </c>
      <c r="W645" s="54">
        <v>-0.24304213843394473</v>
      </c>
    </row>
    <row r="646" spans="3:23" x14ac:dyDescent="0.25">
      <c r="C646" s="52">
        <v>1</v>
      </c>
      <c r="D646" s="55">
        <v>-0.19739400206825233</v>
      </c>
      <c r="E646" s="55">
        <v>-0.19872429341251513</v>
      </c>
      <c r="F646" s="55">
        <v>-0.19574150061236711</v>
      </c>
      <c r="G646" s="55">
        <v>2.3698585791883772E-2</v>
      </c>
      <c r="H646" s="55">
        <v>0.24909315752577652</v>
      </c>
      <c r="I646" s="55">
        <v>0.31445301345058518</v>
      </c>
      <c r="J646" s="55">
        <v>-0.18437722398570047</v>
      </c>
      <c r="K646" s="55">
        <v>0.31518987341772159</v>
      </c>
      <c r="L646" s="55">
        <v>0.51250855810371365</v>
      </c>
      <c r="M646" s="55">
        <v>0.58969867903868711</v>
      </c>
      <c r="N646" s="55">
        <v>0.5524482672757618</v>
      </c>
      <c r="O646" s="55">
        <v>0.23585100004947912</v>
      </c>
      <c r="P646" s="55">
        <v>-0.2801020370152682</v>
      </c>
      <c r="Q646" s="55">
        <v>0.63513803207809916</v>
      </c>
      <c r="R646" s="55">
        <v>9.8712790877273859E-2</v>
      </c>
      <c r="S646" s="55">
        <v>6.8395817280441237E-2</v>
      </c>
      <c r="T646" s="55">
        <v>-9.0479212890552142E-3</v>
      </c>
      <c r="U646" s="55">
        <v>-0.49166302903282927</v>
      </c>
      <c r="V646" s="55">
        <v>-0.1914752770481559</v>
      </c>
      <c r="W646" s="55">
        <v>-0.18893780325429535</v>
      </c>
    </row>
    <row r="647" spans="3:23" x14ac:dyDescent="0.25">
      <c r="C647" s="51">
        <v>1</v>
      </c>
      <c r="D647" s="54">
        <v>-0.2548017348203222</v>
      </c>
      <c r="E647" s="54">
        <v>-0.2528065155183799</v>
      </c>
      <c r="F647" s="54">
        <v>-0.2603265873686979</v>
      </c>
      <c r="G647" s="54">
        <v>-0.53518816621395227</v>
      </c>
      <c r="H647" s="54">
        <v>0.26641983732100583</v>
      </c>
      <c r="I647" s="54">
        <v>0.20247306824678712</v>
      </c>
      <c r="J647" s="54">
        <v>-0.2696269366842049</v>
      </c>
      <c r="K647" s="54">
        <v>0.28355704697986578</v>
      </c>
      <c r="L647" s="54">
        <v>0.49516528327225356</v>
      </c>
      <c r="M647" s="54">
        <v>0.5022570306947558</v>
      </c>
      <c r="N647" s="54">
        <v>0.47199107469308571</v>
      </c>
      <c r="O647" s="54">
        <v>-0.18493869486118961</v>
      </c>
      <c r="P647" s="54">
        <v>-0.48655839973324938</v>
      </c>
      <c r="Q647" s="54">
        <v>0.72810782788513961</v>
      </c>
      <c r="R647" s="54">
        <v>-0.52011955630820561</v>
      </c>
      <c r="S647" s="54">
        <v>-3.6743584111890437E-2</v>
      </c>
      <c r="T647" s="54">
        <v>0.44757037093565721</v>
      </c>
      <c r="U647" s="54">
        <v>-0.61163115560893655</v>
      </c>
      <c r="V647" s="54">
        <v>-0.26591100672547163</v>
      </c>
      <c r="W647" s="54">
        <v>-0.25933284784120864</v>
      </c>
    </row>
    <row r="648" spans="3:23" x14ac:dyDescent="0.25">
      <c r="C648" s="52">
        <v>1</v>
      </c>
      <c r="D648" s="55">
        <v>-0.20004303851947494</v>
      </c>
      <c r="E648" s="55">
        <v>-0.2000880960246669</v>
      </c>
      <c r="F648" s="55">
        <v>-0.20004768226274008</v>
      </c>
      <c r="G648" s="55">
        <v>-7.404348212912254E-2</v>
      </c>
      <c r="H648" s="55">
        <v>0.21766477920807425</v>
      </c>
      <c r="I648" s="55">
        <v>0.17560996354140546</v>
      </c>
      <c r="J648" s="55">
        <v>-0.19545600572056329</v>
      </c>
      <c r="K648" s="55">
        <v>0.44755244755244755</v>
      </c>
      <c r="L648" s="55">
        <v>0.59396414693884381</v>
      </c>
      <c r="M648" s="55">
        <v>0.59812407481455887</v>
      </c>
      <c r="N648" s="55">
        <v>0.57846507399310521</v>
      </c>
      <c r="O648" s="55">
        <v>0.16287973347956905</v>
      </c>
      <c r="P648" s="55">
        <v>-0.16702525000713214</v>
      </c>
      <c r="Q648" s="55">
        <v>0.62314305026124861</v>
      </c>
      <c r="R648" s="55">
        <v>0.10913616720849516</v>
      </c>
      <c r="S648" s="55">
        <v>9.2650085638876487E-2</v>
      </c>
      <c r="T648" s="55">
        <v>1.1058528572766893E-2</v>
      </c>
      <c r="U648" s="55">
        <v>-0.59743389515109269</v>
      </c>
      <c r="V648" s="55">
        <v>-0.20134305599425123</v>
      </c>
      <c r="W648" s="55">
        <v>-0.19262134204763345</v>
      </c>
    </row>
    <row r="649" spans="3:23" x14ac:dyDescent="0.25">
      <c r="C649" s="51">
        <v>1</v>
      </c>
      <c r="D649" s="54">
        <v>-0.1735145385587864</v>
      </c>
      <c r="E649" s="54">
        <v>-0.17588836920449477</v>
      </c>
      <c r="F649" s="54">
        <v>-0.1681147757502616</v>
      </c>
      <c r="G649" s="54">
        <v>0.12910268578786513</v>
      </c>
      <c r="H649" s="54">
        <v>0.17341440168229724</v>
      </c>
      <c r="I649" s="54">
        <v>0.12660852596497771</v>
      </c>
      <c r="J649" s="54">
        <v>-0.15146819031147077</v>
      </c>
      <c r="K649" s="54">
        <v>0.2927927927927928</v>
      </c>
      <c r="L649" s="54">
        <v>0.41924775756616839</v>
      </c>
      <c r="M649" s="54">
        <v>0.37650882177097966</v>
      </c>
      <c r="N649" s="54">
        <v>0.41963461268203384</v>
      </c>
      <c r="O649" s="54">
        <v>0.28356684332912724</v>
      </c>
      <c r="P649" s="54">
        <v>-0.38740460522910963</v>
      </c>
      <c r="Q649" s="54">
        <v>0.49323588906727356</v>
      </c>
      <c r="R649" s="54">
        <v>0.16559867329018357</v>
      </c>
      <c r="S649" s="54">
        <v>0.23721377421942536</v>
      </c>
      <c r="T649" s="54">
        <v>-0.15301184612015917</v>
      </c>
      <c r="U649" s="54">
        <v>-0.4782832217270791</v>
      </c>
      <c r="V649" s="54">
        <v>-0.16140280774686544</v>
      </c>
      <c r="W649" s="54">
        <v>-0.16141217141963102</v>
      </c>
    </row>
    <row r="650" spans="3:23" x14ac:dyDescent="0.25">
      <c r="C650" s="52">
        <v>1</v>
      </c>
      <c r="D650" s="55">
        <v>-0.17449778685733755</v>
      </c>
      <c r="E650" s="55">
        <v>-0.1794199262553694</v>
      </c>
      <c r="F650" s="55">
        <v>-0.16635502465892912</v>
      </c>
      <c r="G650" s="55">
        <v>-0.20921537711496549</v>
      </c>
      <c r="H650" s="55">
        <v>0.21802591803614385</v>
      </c>
      <c r="I650" s="55">
        <v>0.41992869465744687</v>
      </c>
      <c r="J650" s="55">
        <v>-0.13610890971860198</v>
      </c>
      <c r="K650" s="55">
        <v>0.35369492715464285</v>
      </c>
      <c r="L650" s="55">
        <v>0.34008069170335259</v>
      </c>
      <c r="M650" s="55">
        <v>0.40829719521104096</v>
      </c>
      <c r="N650" s="55">
        <v>0.44984015736051419</v>
      </c>
      <c r="O650" s="55">
        <v>0.25146385778667757</v>
      </c>
      <c r="P650" s="55">
        <v>-3.0052343482506145E-2</v>
      </c>
      <c r="Q650" s="55">
        <v>0.23768541425889617</v>
      </c>
      <c r="R650" s="55">
        <v>0.14153388926531962</v>
      </c>
      <c r="S650" s="55">
        <v>0.26059522008824082</v>
      </c>
      <c r="T650" s="55">
        <v>-0.16970521411119913</v>
      </c>
      <c r="U650" s="55">
        <v>-0.21074508654452598</v>
      </c>
      <c r="V650" s="55">
        <v>-0.16036203015990533</v>
      </c>
      <c r="W650" s="55">
        <v>-0.14107655446485082</v>
      </c>
    </row>
    <row r="651" spans="3:23" x14ac:dyDescent="0.25">
      <c r="C651" s="51">
        <v>1</v>
      </c>
      <c r="D651" s="54">
        <v>-0.16824092099887047</v>
      </c>
      <c r="E651" s="54">
        <v>-0.17578358527628332</v>
      </c>
      <c r="F651" s="54">
        <v>-0.1576417622479116</v>
      </c>
      <c r="G651" s="54">
        <v>-0.13909155715355614</v>
      </c>
      <c r="H651" s="54">
        <v>0.21918607724359443</v>
      </c>
      <c r="I651" s="54">
        <v>0.32707252537567316</v>
      </c>
      <c r="J651" s="54">
        <v>-0.11704491010131782</v>
      </c>
      <c r="K651" s="54">
        <v>0.31951175731466519</v>
      </c>
      <c r="L651" s="54">
        <v>0.31860272818319241</v>
      </c>
      <c r="M651" s="54">
        <v>0.30568602517335541</v>
      </c>
      <c r="N651" s="54">
        <v>0.35572310374905258</v>
      </c>
      <c r="O651" s="54">
        <v>0.36621625477136649</v>
      </c>
      <c r="P651" s="54">
        <v>-4.0279537496975736E-2</v>
      </c>
      <c r="Q651" s="54">
        <v>-1.6594993790944448E-2</v>
      </c>
      <c r="R651" s="54">
        <v>0.17782415384548167</v>
      </c>
      <c r="S651" s="54">
        <v>0.24353287350312114</v>
      </c>
      <c r="T651" s="54">
        <v>-0.21832187414477355</v>
      </c>
      <c r="U651" s="54">
        <v>-0.19013379998209093</v>
      </c>
      <c r="V651" s="54">
        <v>-0.16074172627968156</v>
      </c>
      <c r="W651" s="54">
        <v>-0.1085572867766748</v>
      </c>
    </row>
    <row r="652" spans="3:23" x14ac:dyDescent="0.25">
      <c r="C652" s="52">
        <v>1</v>
      </c>
      <c r="D652" s="55">
        <v>-0.1676976158652202</v>
      </c>
      <c r="E652" s="55">
        <v>-0.17227996760259179</v>
      </c>
      <c r="F652" s="55">
        <v>-0.16035045797271003</v>
      </c>
      <c r="G652" s="55">
        <v>-9.4499888233815596E-2</v>
      </c>
      <c r="H652" s="55">
        <v>0.17117515342691542</v>
      </c>
      <c r="I652" s="55">
        <v>-3.3634587362536827E-2</v>
      </c>
      <c r="J652" s="55">
        <v>-0.13231411525727668</v>
      </c>
      <c r="K652" s="55">
        <v>0.31249999999999994</v>
      </c>
      <c r="L652" s="55">
        <v>0.31986654955839777</v>
      </c>
      <c r="M652" s="55">
        <v>0.269504620645449</v>
      </c>
      <c r="N652" s="55">
        <v>0.35027827342774748</v>
      </c>
      <c r="O652" s="55">
        <v>0.21465733428450681</v>
      </c>
      <c r="P652" s="55">
        <v>0.26658866541157084</v>
      </c>
      <c r="Q652" s="55">
        <v>1.1276457148051559E-2</v>
      </c>
      <c r="R652" s="55">
        <v>0.22228401022664995</v>
      </c>
      <c r="S652" s="55">
        <v>0.23095753131124983</v>
      </c>
      <c r="T652" s="55">
        <v>-0.18669210211355231</v>
      </c>
      <c r="U652" s="55">
        <v>-0.24205853329318824</v>
      </c>
      <c r="V652" s="55">
        <v>-0.16519158048868093</v>
      </c>
      <c r="W652" s="55">
        <v>-0.1237763200712607</v>
      </c>
    </row>
    <row r="653" spans="3:23" x14ac:dyDescent="0.25">
      <c r="C653" s="51">
        <v>1</v>
      </c>
      <c r="D653" s="54">
        <v>-0.17752552739335511</v>
      </c>
      <c r="E653" s="54">
        <v>-0.18062108154578435</v>
      </c>
      <c r="F653" s="54">
        <v>-0.18372044075275359</v>
      </c>
      <c r="G653" s="54">
        <v>-5.5856487539319329E-2</v>
      </c>
      <c r="H653" s="54">
        <v>0.31945924597361852</v>
      </c>
      <c r="I653" s="54">
        <v>0.24793398225852631</v>
      </c>
      <c r="J653" s="54">
        <v>-0.16009479151877423</v>
      </c>
      <c r="K653" s="54">
        <v>0.21939491083951107</v>
      </c>
      <c r="L653" s="54">
        <v>0.35846191680614875</v>
      </c>
      <c r="M653" s="54">
        <v>0.27125613719990477</v>
      </c>
      <c r="N653" s="54">
        <v>0.3295032126204101</v>
      </c>
      <c r="O653" s="54">
        <v>-4.4381102247281312E-2</v>
      </c>
      <c r="P653" s="54">
        <v>-0.44735082802547121</v>
      </c>
      <c r="Q653" s="54">
        <v>3.4001065143465432E-3</v>
      </c>
      <c r="R653" s="54">
        <v>0.1644694185134512</v>
      </c>
      <c r="S653" s="54">
        <v>0.215625206809334</v>
      </c>
      <c r="T653" s="54">
        <v>-0.12287571004492497</v>
      </c>
      <c r="U653" s="54">
        <v>-0.44797369491254707</v>
      </c>
      <c r="V653" s="54">
        <v>-0.20055277418185755</v>
      </c>
      <c r="W653" s="54">
        <v>-0.14704778799768478</v>
      </c>
    </row>
    <row r="654" spans="3:23" x14ac:dyDescent="0.25">
      <c r="C654" s="52">
        <v>1</v>
      </c>
      <c r="D654" s="55">
        <v>-0.19128890140933236</v>
      </c>
      <c r="E654" s="55">
        <v>-0.18917080991497326</v>
      </c>
      <c r="F654" s="55">
        <v>-0.19975587160887379</v>
      </c>
      <c r="G654" s="55">
        <v>-0.70778622358071197</v>
      </c>
      <c r="H654" s="55">
        <v>0.21563391983582725</v>
      </c>
      <c r="I654" s="55">
        <v>0.16884718408731825</v>
      </c>
      <c r="J654" s="55">
        <v>-0.20323105296899252</v>
      </c>
      <c r="K654" s="55">
        <v>0.2576060404174994</v>
      </c>
      <c r="L654" s="55">
        <v>0.35513564913585716</v>
      </c>
      <c r="M654" s="55">
        <v>0.38381740223352379</v>
      </c>
      <c r="N654" s="55">
        <v>0.40942202862078475</v>
      </c>
      <c r="O654" s="55">
        <v>0.15539737489776004</v>
      </c>
      <c r="P654" s="55">
        <v>-0.33173686189822787</v>
      </c>
      <c r="Q654" s="55">
        <v>0.12348557259251834</v>
      </c>
      <c r="R654" s="55">
        <v>0.25932835212078464</v>
      </c>
      <c r="S654" s="55">
        <v>9.2873208841261143E-2</v>
      </c>
      <c r="T654" s="55">
        <v>0.19955367675717622</v>
      </c>
      <c r="U654" s="55">
        <v>-0.5004153795717835</v>
      </c>
      <c r="V654" s="55">
        <v>-0.22391036465869577</v>
      </c>
      <c r="W654" s="55">
        <v>-0.16837916038593745</v>
      </c>
    </row>
    <row r="655" spans="3:23" x14ac:dyDescent="0.25">
      <c r="C655" s="51">
        <v>1</v>
      </c>
      <c r="D655" s="54">
        <v>-0.19268487021543923</v>
      </c>
      <c r="E655" s="54">
        <v>-0.19043239514721985</v>
      </c>
      <c r="F655" s="54">
        <v>-0.20333504547666803</v>
      </c>
      <c r="G655" s="54">
        <v>-0.54600752971269728</v>
      </c>
      <c r="H655" s="54">
        <v>0.25265025989902296</v>
      </c>
      <c r="I655" s="54">
        <v>0.22669041959446176</v>
      </c>
      <c r="J655" s="54">
        <v>-0.20626681195824112</v>
      </c>
      <c r="K655" s="54">
        <v>0.17321504013519226</v>
      </c>
      <c r="L655" s="54">
        <v>0.2822288551737312</v>
      </c>
      <c r="M655" s="54">
        <v>0.27839430972809776</v>
      </c>
      <c r="N655" s="54">
        <v>0.31837437306806221</v>
      </c>
      <c r="O655" s="54">
        <v>5.6500811180129402E-2</v>
      </c>
      <c r="P655" s="54">
        <v>-0.21243088463665166</v>
      </c>
      <c r="Q655" s="54">
        <v>-4.4775606919292908E-2</v>
      </c>
      <c r="R655" s="54">
        <v>0.17296624821608245</v>
      </c>
      <c r="S655" s="54">
        <v>0.10288055198613905</v>
      </c>
      <c r="T655" s="54">
        <v>0.13880551832585133</v>
      </c>
      <c r="U655" s="54">
        <v>-0.42215716179426388</v>
      </c>
      <c r="V655" s="54">
        <v>-0.22595760898915945</v>
      </c>
      <c r="W655" s="54">
        <v>-0.17629572335213706</v>
      </c>
    </row>
    <row r="656" spans="3:23" x14ac:dyDescent="0.25">
      <c r="C656" s="52">
        <v>1</v>
      </c>
      <c r="D656" s="55">
        <v>-0.21422780705310093</v>
      </c>
      <c r="E656" s="55">
        <v>-0.21273806579272816</v>
      </c>
      <c r="F656" s="55">
        <v>-0.23567127997604814</v>
      </c>
      <c r="G656" s="55">
        <v>-0.3707488176175025</v>
      </c>
      <c r="H656" s="55">
        <v>0.39062427898326757</v>
      </c>
      <c r="I656" s="55">
        <v>0.41351989050244164</v>
      </c>
      <c r="J656" s="55">
        <v>-0.22832389115371932</v>
      </c>
      <c r="K656" s="55">
        <v>4.7142857142857104E-2</v>
      </c>
      <c r="L656" s="55">
        <v>0.16098163471443122</v>
      </c>
      <c r="M656" s="55">
        <v>0.14326070314871717</v>
      </c>
      <c r="N656" s="55">
        <v>0.20200144365806808</v>
      </c>
      <c r="O656" s="55">
        <v>0.1855172008044087</v>
      </c>
      <c r="P656" s="55">
        <v>-0.43179092080386644</v>
      </c>
      <c r="Q656" s="55">
        <v>0.17783010812232039</v>
      </c>
      <c r="R656" s="55">
        <v>-2.2854653218408533E-2</v>
      </c>
      <c r="S656" s="55">
        <v>-8.0696741371284131E-2</v>
      </c>
      <c r="T656" s="55">
        <v>0.13192984760677634</v>
      </c>
      <c r="U656" s="55">
        <v>-0.46923282887338319</v>
      </c>
      <c r="V656" s="55">
        <v>-0.27640444163366523</v>
      </c>
      <c r="W656" s="55">
        <v>-0.19064453683311847</v>
      </c>
    </row>
    <row r="657" spans="3:23" x14ac:dyDescent="0.25">
      <c r="C657" s="51">
        <v>1</v>
      </c>
      <c r="D657" s="54">
        <v>-0.18748820993649087</v>
      </c>
      <c r="E657" s="54">
        <v>-0.18693379790940767</v>
      </c>
      <c r="F657" s="54">
        <v>-0.19595854648623032</v>
      </c>
      <c r="G657" s="54">
        <v>-8.3333030851755363E-2</v>
      </c>
      <c r="H657" s="54">
        <v>0.3059547831037997</v>
      </c>
      <c r="I657" s="54">
        <v>0.3649258782783304</v>
      </c>
      <c r="J657" s="54">
        <v>-0.18916157045990559</v>
      </c>
      <c r="K657" s="54">
        <v>0.15773809523809529</v>
      </c>
      <c r="L657" s="54">
        <v>0.17671034171288091</v>
      </c>
      <c r="M657" s="54">
        <v>0.21462389720327324</v>
      </c>
      <c r="N657" s="54">
        <v>0.25556997922337671</v>
      </c>
      <c r="O657" s="54">
        <v>0.39982620671406111</v>
      </c>
      <c r="P657" s="54">
        <v>-0.11846352744818339</v>
      </c>
      <c r="Q657" s="54">
        <v>8.239829393211423E-2</v>
      </c>
      <c r="R657" s="54">
        <v>0.15618691462649895</v>
      </c>
      <c r="S657" s="54">
        <v>8.3333170014785629E-2</v>
      </c>
      <c r="T657" s="54">
        <v>-4.9166760867260698E-2</v>
      </c>
      <c r="U657" s="54">
        <v>-0.44300584906896717</v>
      </c>
      <c r="V657" s="54">
        <v>-0.21995329339263742</v>
      </c>
      <c r="W657" s="54">
        <v>-0.16547266043729569</v>
      </c>
    </row>
    <row r="658" spans="3:23" x14ac:dyDescent="0.25">
      <c r="C658" s="52">
        <v>1</v>
      </c>
      <c r="D658" s="55">
        <v>-0.21177338992434028</v>
      </c>
      <c r="E658" s="55">
        <v>-0.21149667017174903</v>
      </c>
      <c r="F658" s="55">
        <v>-0.22104445491474484</v>
      </c>
      <c r="G658" s="55">
        <v>-4.3752259027311016E-2</v>
      </c>
      <c r="H658" s="55">
        <v>0.4034069580036061</v>
      </c>
      <c r="I658" s="55">
        <v>0.50497501068053785</v>
      </c>
      <c r="J658" s="55">
        <v>-0.21177374293969037</v>
      </c>
      <c r="K658" s="55">
        <v>-1.4965986394557746E-2</v>
      </c>
      <c r="L658" s="55">
        <v>0.14219943467060064</v>
      </c>
      <c r="M658" s="55">
        <v>3.7894539365693952E-2</v>
      </c>
      <c r="N658" s="55">
        <v>0.1096434668947666</v>
      </c>
      <c r="O658" s="55">
        <v>-0.15086270918989847</v>
      </c>
      <c r="P658" s="55">
        <v>-0.28008259820672904</v>
      </c>
      <c r="Q658" s="55">
        <v>5.4838502052098045E-2</v>
      </c>
      <c r="R658" s="55">
        <v>0.20615707746283055</v>
      </c>
      <c r="S658" s="55">
        <v>4.3356111232742973E-2</v>
      </c>
      <c r="T658" s="55">
        <v>-3.5869177466550085E-2</v>
      </c>
      <c r="U658" s="55">
        <v>-0.30259628298208174</v>
      </c>
      <c r="V658" s="55">
        <v>-0.24967375675666492</v>
      </c>
      <c r="W658" s="55">
        <v>-0.18503084786655749</v>
      </c>
    </row>
    <row r="659" spans="3:23" x14ac:dyDescent="0.25">
      <c r="C659" s="51">
        <v>1</v>
      </c>
      <c r="D659" s="54">
        <v>-0.21687363038714388</v>
      </c>
      <c r="E659" s="54">
        <v>-0.21406881485527035</v>
      </c>
      <c r="F659" s="54">
        <v>-0.23224284429310288</v>
      </c>
      <c r="G659" s="54">
        <v>-0.13710159407737213</v>
      </c>
      <c r="H659" s="54">
        <v>0.2960462109607942</v>
      </c>
      <c r="I659" s="54">
        <v>0.41975817894618384</v>
      </c>
      <c r="J659" s="54">
        <v>-0.23391080758959404</v>
      </c>
      <c r="K659" s="54">
        <v>7.692307692307619E-3</v>
      </c>
      <c r="L659" s="54">
        <v>0.20509331877895798</v>
      </c>
      <c r="M659" s="54">
        <v>4.655636658362447E-2</v>
      </c>
      <c r="N659" s="54">
        <v>0.12158222636776739</v>
      </c>
      <c r="O659" s="54">
        <v>-0.29028065971178685</v>
      </c>
      <c r="P659" s="54">
        <v>-0.26767001748134966</v>
      </c>
      <c r="Q659" s="54">
        <v>-8.0826555992267513E-2</v>
      </c>
      <c r="R659" s="54">
        <v>0.19949646912581612</v>
      </c>
      <c r="S659" s="54">
        <v>7.793981514189699E-2</v>
      </c>
      <c r="T659" s="54">
        <v>3.9485394235960571E-2</v>
      </c>
      <c r="U659" s="54">
        <v>-0.47803416827216549</v>
      </c>
      <c r="V659" s="54">
        <v>-0.25529366501756817</v>
      </c>
      <c r="W659" s="54">
        <v>-0.2141373654339937</v>
      </c>
    </row>
    <row r="660" spans="3:23" x14ac:dyDescent="0.25">
      <c r="C660" s="52">
        <v>1</v>
      </c>
      <c r="D660" s="55">
        <v>-0.22592062924562029</v>
      </c>
      <c r="E660" s="55">
        <v>-0.22159912376779844</v>
      </c>
      <c r="F660" s="55">
        <v>-0.26066583959318901</v>
      </c>
      <c r="G660" s="55">
        <v>-0.68519682259413561</v>
      </c>
      <c r="H660" s="55">
        <v>0.34896299551388887</v>
      </c>
      <c r="I660" s="55">
        <v>0.35486240303231636</v>
      </c>
      <c r="J660" s="55">
        <v>-0.26556279968762536</v>
      </c>
      <c r="K660" s="55">
        <v>-4.715447154471554E-2</v>
      </c>
      <c r="L660" s="55">
        <v>0.12024582459614563</v>
      </c>
      <c r="M660" s="55">
        <v>2.1181262065705687E-2</v>
      </c>
      <c r="N660" s="55">
        <v>8.3319539273325333E-2</v>
      </c>
      <c r="O660" s="55">
        <v>-0.48365787015872824</v>
      </c>
      <c r="P660" s="55">
        <v>-0.34132278646764219</v>
      </c>
      <c r="Q660" s="55">
        <v>-9.4193704645313153E-2</v>
      </c>
      <c r="R660" s="55">
        <v>0.15324324885826165</v>
      </c>
      <c r="S660" s="55">
        <v>-0.16454068916526918</v>
      </c>
      <c r="T660" s="55">
        <v>0.50311097783753522</v>
      </c>
      <c r="U660" s="55">
        <v>-0.34166675489862286</v>
      </c>
      <c r="V660" s="55">
        <v>-0.29599405404185075</v>
      </c>
      <c r="W660" s="55">
        <v>-0.22050968896015527</v>
      </c>
    </row>
    <row r="661" spans="3:23" x14ac:dyDescent="0.25">
      <c r="C661" s="51">
        <v>1</v>
      </c>
      <c r="D661" s="54">
        <v>-0.2324679943100996</v>
      </c>
      <c r="E661" s="54">
        <v>-0.22610282279703767</v>
      </c>
      <c r="F661" s="54">
        <v>-0.27506216792814348</v>
      </c>
      <c r="G661" s="54">
        <v>-0.75056053234909226</v>
      </c>
      <c r="H661" s="54">
        <v>0.39534068873685108</v>
      </c>
      <c r="I661" s="54">
        <v>0.38065198163176228</v>
      </c>
      <c r="J661" s="54">
        <v>-0.2824518094354917</v>
      </c>
      <c r="K661" s="54">
        <v>-9.0076335877862679E-2</v>
      </c>
      <c r="L661" s="54">
        <v>0.10202065375919468</v>
      </c>
      <c r="M661" s="54">
        <v>-3.3124822163979994E-2</v>
      </c>
      <c r="N661" s="54">
        <v>3.2000762280824595E-2</v>
      </c>
      <c r="O661" s="54">
        <v>-0.36151596379303563</v>
      </c>
      <c r="P661" s="54">
        <v>-0.2848287080681674</v>
      </c>
      <c r="Q661" s="54">
        <v>-0.12672077169342869</v>
      </c>
      <c r="R661" s="54">
        <v>0.1420588979786325</v>
      </c>
      <c r="S661" s="54">
        <v>-0.18923507487940217</v>
      </c>
      <c r="T661" s="54">
        <v>0.59313241349441792</v>
      </c>
      <c r="U661" s="54">
        <v>-0.50202706898305638</v>
      </c>
      <c r="V661" s="54">
        <v>-0.31634041064700341</v>
      </c>
      <c r="W661" s="54">
        <v>-0.22442180865989053</v>
      </c>
    </row>
    <row r="662" spans="3:23" x14ac:dyDescent="0.25">
      <c r="C662" s="52">
        <v>1</v>
      </c>
      <c r="D662" s="55">
        <v>-0.23464763603925068</v>
      </c>
      <c r="E662" s="55">
        <v>-0.22683162990855299</v>
      </c>
      <c r="F662" s="55">
        <v>-0.26766080184597635</v>
      </c>
      <c r="G662" s="55">
        <v>-0.64450015463319732</v>
      </c>
      <c r="H662" s="55">
        <v>0.29247864450229544</v>
      </c>
      <c r="I662" s="55">
        <v>0.28115231493585013</v>
      </c>
      <c r="J662" s="55">
        <v>-0.28188210099437222</v>
      </c>
      <c r="K662" s="55">
        <v>-0.10441176470588227</v>
      </c>
      <c r="L662" s="55">
        <v>9.3500056711317947E-2</v>
      </c>
      <c r="M662" s="55">
        <v>-3.8804119758812719E-2</v>
      </c>
      <c r="N662" s="55">
        <v>2.5125648146451133E-2</v>
      </c>
      <c r="O662" s="55">
        <v>-0.27052370997912373</v>
      </c>
      <c r="P662" s="55">
        <v>-0.31686607296706609</v>
      </c>
      <c r="Q662" s="55">
        <v>8.7965581699922163E-2</v>
      </c>
      <c r="R662" s="55">
        <v>7.1314749739990788E-2</v>
      </c>
      <c r="S662" s="55">
        <v>-0.22184693327934665</v>
      </c>
      <c r="T662" s="55">
        <v>0.36274222933135059</v>
      </c>
      <c r="U662" s="55">
        <v>-0.49541237599208832</v>
      </c>
      <c r="V662" s="55">
        <v>-0.30298342633680775</v>
      </c>
      <c r="W662" s="55">
        <v>-0.2418768397243958</v>
      </c>
    </row>
    <row r="663" spans="3:23" x14ac:dyDescent="0.25">
      <c r="C663" s="51">
        <v>1</v>
      </c>
      <c r="D663" s="54">
        <v>-0.21762804505854275</v>
      </c>
      <c r="E663" s="54">
        <v>-0.2111947525972882</v>
      </c>
      <c r="F663" s="54">
        <v>-0.23601429367919732</v>
      </c>
      <c r="G663" s="54">
        <v>-0.49007645420334456</v>
      </c>
      <c r="H663" s="54">
        <v>0.27687635318763726</v>
      </c>
      <c r="I663" s="54">
        <v>0.14262517553319884</v>
      </c>
      <c r="J663" s="54">
        <v>-0.25119409960710321</v>
      </c>
      <c r="K663" s="54">
        <v>-5.5134390075809787E-2</v>
      </c>
      <c r="L663" s="54">
        <v>0.10244113187950324</v>
      </c>
      <c r="M663" s="54">
        <v>-5.3248244503213901E-2</v>
      </c>
      <c r="N663" s="54">
        <v>3.6580067822966522E-2</v>
      </c>
      <c r="O663" s="54">
        <v>-7.7875987695753768E-2</v>
      </c>
      <c r="P663" s="54">
        <v>-0.23124234290785811</v>
      </c>
      <c r="Q663" s="54">
        <v>4.6724228253337843E-2</v>
      </c>
      <c r="R663" s="54">
        <v>7.4515715165164337E-2</v>
      </c>
      <c r="S663" s="54">
        <v>-0.14389584142399134</v>
      </c>
      <c r="T663" s="54">
        <v>0.17489261815759616</v>
      </c>
      <c r="U663" s="54">
        <v>-0.56955064939953859</v>
      </c>
      <c r="V663" s="54">
        <v>-0.26286402264197001</v>
      </c>
      <c r="W663" s="54">
        <v>-0.2208019399801297</v>
      </c>
    </row>
    <row r="664" spans="3:23" x14ac:dyDescent="0.25">
      <c r="C664" s="52">
        <v>1</v>
      </c>
      <c r="D664" s="55">
        <v>-0.22165792117112365</v>
      </c>
      <c r="E664" s="55">
        <v>-0.21460120557949705</v>
      </c>
      <c r="F664" s="55">
        <v>-0.24179032642246567</v>
      </c>
      <c r="G664" s="55">
        <v>-0.14943583249841497</v>
      </c>
      <c r="H664" s="55">
        <v>0.32005490349974863</v>
      </c>
      <c r="I664" s="55">
        <v>0.29940940003056987</v>
      </c>
      <c r="J664" s="55">
        <v>-0.25256962656636955</v>
      </c>
      <c r="K664" s="55">
        <v>-8.7966220971147077E-2</v>
      </c>
      <c r="L664" s="55">
        <v>8.3843867610792627E-2</v>
      </c>
      <c r="M664" s="55">
        <v>-6.0500003832995843E-2</v>
      </c>
      <c r="N664" s="55">
        <v>2.7353105539811958E-2</v>
      </c>
      <c r="O664" s="55">
        <v>-9.2283338379974794E-2</v>
      </c>
      <c r="P664" s="55">
        <v>-0.26319048785075155</v>
      </c>
      <c r="Q664" s="55">
        <v>0.16704484759380783</v>
      </c>
      <c r="R664" s="55">
        <v>9.5645043527801371E-2</v>
      </c>
      <c r="S664" s="55">
        <v>-0.14391772255919341</v>
      </c>
      <c r="T664" s="55">
        <v>8.9076830698908177E-2</v>
      </c>
      <c r="U664" s="55">
        <v>-0.51835972269067221</v>
      </c>
      <c r="V664" s="55">
        <v>-0.2621317730099646</v>
      </c>
      <c r="W664" s="55">
        <v>-0.22581216650364525</v>
      </c>
    </row>
    <row r="665" spans="3:23" x14ac:dyDescent="0.25">
      <c r="C665" s="51">
        <v>1</v>
      </c>
      <c r="D665" s="54">
        <v>-0.25096134385751873</v>
      </c>
      <c r="E665" s="54">
        <v>-0.24428372034005838</v>
      </c>
      <c r="F665" s="54">
        <v>-0.27156953917114113</v>
      </c>
      <c r="G665" s="54">
        <v>-0.62961238691411359</v>
      </c>
      <c r="H665" s="54">
        <v>0.37405438349062725</v>
      </c>
      <c r="I665" s="54">
        <v>0.49097725480406579</v>
      </c>
      <c r="J665" s="54">
        <v>-0.29709615189164418</v>
      </c>
      <c r="K665" s="54">
        <v>-0.19090909090909083</v>
      </c>
      <c r="L665" s="54">
        <v>-3.6129329753378285E-2</v>
      </c>
      <c r="M665" s="54">
        <v>-0.1668984620634584</v>
      </c>
      <c r="N665" s="54">
        <v>-8.8266957616980016E-2</v>
      </c>
      <c r="O665" s="54">
        <v>-0.12764908252615401</v>
      </c>
      <c r="P665" s="54">
        <v>-0.26851777348722866</v>
      </c>
      <c r="Q665" s="54">
        <v>0.12887059008174317</v>
      </c>
      <c r="R665" s="54">
        <v>1.5216687225903266E-2</v>
      </c>
      <c r="S665" s="54">
        <v>-0.22650452628857329</v>
      </c>
      <c r="T665" s="54">
        <v>0.33025801505781638</v>
      </c>
      <c r="U665" s="54">
        <v>-0.4555814483977787</v>
      </c>
      <c r="V665" s="54">
        <v>-0.29918444942436978</v>
      </c>
      <c r="W665" s="54">
        <v>-0.27486575604656494</v>
      </c>
    </row>
    <row r="666" spans="3:23" x14ac:dyDescent="0.25">
      <c r="C666" s="52">
        <v>1</v>
      </c>
      <c r="D666" s="55">
        <v>-0.26125970664365833</v>
      </c>
      <c r="E666" s="55">
        <v>-0.2547025219451024</v>
      </c>
      <c r="F666" s="55">
        <v>-0.30612864839352688</v>
      </c>
      <c r="G666" s="55">
        <v>-0.53623839974738574</v>
      </c>
      <c r="H666" s="55">
        <v>0.37538802641201074</v>
      </c>
      <c r="I666" s="55">
        <v>0.44037288016038079</v>
      </c>
      <c r="J666" s="55">
        <v>-0.32422266116090553</v>
      </c>
      <c r="K666" s="55">
        <v>-6.2337662337662303E-2</v>
      </c>
      <c r="L666" s="55">
        <v>7.0589632820977216E-2</v>
      </c>
      <c r="M666" s="55">
        <v>-7.5596053812630556E-2</v>
      </c>
      <c r="N666" s="55">
        <v>1.9659525512419927E-2</v>
      </c>
      <c r="O666" s="55">
        <v>-2.2069986344030401E-2</v>
      </c>
      <c r="P666" s="55">
        <v>-0.25137204634235272</v>
      </c>
      <c r="Q666" s="55">
        <v>0.17477272259595428</v>
      </c>
      <c r="R666" s="55">
        <v>-0.19616834526417384</v>
      </c>
      <c r="S666" s="55">
        <v>-0.11748313242658515</v>
      </c>
      <c r="T666" s="55">
        <v>0.46735277054060992</v>
      </c>
      <c r="U666" s="55">
        <v>-0.64042929354997014</v>
      </c>
      <c r="V666" s="55">
        <v>-0.31744631615331292</v>
      </c>
      <c r="W666" s="55">
        <v>-0.30663845382872523</v>
      </c>
    </row>
    <row r="667" spans="3:23" x14ac:dyDescent="0.25">
      <c r="C667" s="51">
        <v>1</v>
      </c>
      <c r="D667" s="54">
        <v>-0.27018018018018014</v>
      </c>
      <c r="E667" s="54">
        <v>-0.27778104767510298</v>
      </c>
      <c r="F667" s="54">
        <v>-0.34797105076881257</v>
      </c>
      <c r="G667" s="54">
        <v>-0.35640074687425588</v>
      </c>
      <c r="H667" s="54">
        <v>0.44577187837399324</v>
      </c>
      <c r="I667" s="54">
        <v>0.44540835711072491</v>
      </c>
      <c r="J667" s="54">
        <v>-0.30545942502636808</v>
      </c>
      <c r="K667" s="54">
        <v>-0.10649350649350653</v>
      </c>
      <c r="L667" s="54">
        <v>4.2412711974396763E-2</v>
      </c>
      <c r="M667" s="54">
        <v>-0.14918931362296076</v>
      </c>
      <c r="N667" s="54">
        <v>-2.6466537629372244E-2</v>
      </c>
      <c r="O667" s="54">
        <v>-0.22052580201573066</v>
      </c>
      <c r="P667" s="54">
        <v>-0.3781436023954573</v>
      </c>
      <c r="Q667" s="54">
        <v>0.26053158503671597</v>
      </c>
      <c r="R667" s="54">
        <v>-0.43680664774611822</v>
      </c>
      <c r="S667" s="54">
        <v>-7.350906125170252E-2</v>
      </c>
      <c r="T667" s="54">
        <v>0.2529244631794102</v>
      </c>
      <c r="U667" s="54">
        <v>-0.65763143313822092</v>
      </c>
      <c r="V667" s="54">
        <v>-0.35162062517306963</v>
      </c>
      <c r="W667" s="54">
        <v>-0.26930931008636949</v>
      </c>
    </row>
    <row r="668" spans="3:23" x14ac:dyDescent="0.25">
      <c r="C668" s="52">
        <v>1</v>
      </c>
      <c r="D668" s="55">
        <v>-0.24015657012571842</v>
      </c>
      <c r="E668" s="55">
        <v>-0.23489400833980745</v>
      </c>
      <c r="F668" s="55">
        <v>-0.29308583415581529</v>
      </c>
      <c r="G668" s="55">
        <v>-0.47969329452180881</v>
      </c>
      <c r="H668" s="55">
        <v>0.36432044775471756</v>
      </c>
      <c r="I668" s="55">
        <v>0.48315027897013069</v>
      </c>
      <c r="J668" s="55">
        <v>-0.27037463773701143</v>
      </c>
      <c r="K668" s="55">
        <v>-0.13182674199623357</v>
      </c>
      <c r="L668" s="55">
        <v>2.1536976318366964E-2</v>
      </c>
      <c r="M668" s="55">
        <v>-0.13571977577579594</v>
      </c>
      <c r="N668" s="55">
        <v>-5.5907781255104205E-2</v>
      </c>
      <c r="O668" s="55">
        <v>-0.20083502520626767</v>
      </c>
      <c r="P668" s="55">
        <v>-0.22668568231314123</v>
      </c>
      <c r="Q668" s="55">
        <v>4.7579983166750328E-2</v>
      </c>
      <c r="R668" s="55">
        <v>6.6622419083613646E-2</v>
      </c>
      <c r="S668" s="55">
        <v>-0.13471131788007659</v>
      </c>
      <c r="T668" s="55">
        <v>0.16863473538646231</v>
      </c>
      <c r="U668" s="55">
        <v>-0.30994337391517585</v>
      </c>
      <c r="V668" s="55">
        <v>-0.31160716147685863</v>
      </c>
      <c r="W668" s="55">
        <v>-0.22150082930193579</v>
      </c>
    </row>
    <row r="669" spans="3:23" x14ac:dyDescent="0.25">
      <c r="C669" s="51">
        <v>1</v>
      </c>
      <c r="D669" s="54">
        <v>-0.2539723179095677</v>
      </c>
      <c r="E669" s="54">
        <v>-0.24993691850945138</v>
      </c>
      <c r="F669" s="54">
        <v>-0.33966546327545599</v>
      </c>
      <c r="G669" s="54">
        <v>-0.62736144263643168</v>
      </c>
      <c r="H669" s="54">
        <v>0.37540333435791562</v>
      </c>
      <c r="I669" s="54">
        <v>0.43644643852684922</v>
      </c>
      <c r="J669" s="54">
        <v>-0.30222802560019602</v>
      </c>
      <c r="K669" s="54">
        <v>-5.7783820530251523E-2</v>
      </c>
      <c r="L669" s="54">
        <v>0.12299631944277147</v>
      </c>
      <c r="M669" s="54">
        <v>-0.11091977017995482</v>
      </c>
      <c r="N669" s="54">
        <v>-1.3823319378245108E-2</v>
      </c>
      <c r="O669" s="54">
        <v>-7.8825820886761627E-2</v>
      </c>
      <c r="P669" s="54">
        <v>-0.20993422962560288</v>
      </c>
      <c r="Q669" s="54">
        <v>0.23874990028890655</v>
      </c>
      <c r="R669" s="54">
        <v>-0.38575138070012532</v>
      </c>
      <c r="S669" s="54">
        <v>-0.17167866190349002</v>
      </c>
      <c r="T669" s="54">
        <v>0.38672421855720107</v>
      </c>
      <c r="U669" s="54">
        <v>-0.64496895502653051</v>
      </c>
      <c r="V669" s="54">
        <v>-0.35282797425191315</v>
      </c>
      <c r="W669" s="54">
        <v>-0.23948467334761098</v>
      </c>
    </row>
    <row r="670" spans="3:23" x14ac:dyDescent="0.25">
      <c r="C670" s="52">
        <v>1</v>
      </c>
      <c r="D670" s="55">
        <v>-0.26388856841797603</v>
      </c>
      <c r="E670" s="55">
        <v>-0.25961256155861706</v>
      </c>
      <c r="F670" s="55">
        <v>-0.34716300561645841</v>
      </c>
      <c r="G670" s="55">
        <v>-0.55340469619182953</v>
      </c>
      <c r="H670" s="55">
        <v>0.39686465186839887</v>
      </c>
      <c r="I670" s="55">
        <v>0.5174803916565045</v>
      </c>
      <c r="J670" s="55">
        <v>-0.31863240750556554</v>
      </c>
      <c r="K670" s="55">
        <v>-5.7511737089201813E-2</v>
      </c>
      <c r="L670" s="55">
        <v>0.2309208883451159</v>
      </c>
      <c r="M670" s="55">
        <v>-9.8884408355085718E-2</v>
      </c>
      <c r="N670" s="55">
        <v>5.5072483620112749E-4</v>
      </c>
      <c r="O670" s="55">
        <v>-0.24620155157398241</v>
      </c>
      <c r="P670" s="55">
        <v>-0.37776714869235645</v>
      </c>
      <c r="Q670" s="55">
        <v>0.32276414604335002</v>
      </c>
      <c r="R670" s="55">
        <v>-0.37847297811075958</v>
      </c>
      <c r="S670" s="55">
        <v>-0.16829015973299832</v>
      </c>
      <c r="T670" s="55">
        <v>0.59223676085772792</v>
      </c>
      <c r="U670" s="55">
        <v>-0.75858228128465743</v>
      </c>
      <c r="V670" s="55">
        <v>-0.36198613976762817</v>
      </c>
      <c r="W670" s="55">
        <v>-0.26200717329248407</v>
      </c>
    </row>
    <row r="671" spans="3:23" x14ac:dyDescent="0.25">
      <c r="C671" s="51">
        <v>1</v>
      </c>
      <c r="D671" s="54">
        <v>-0.22423217770174547</v>
      </c>
      <c r="E671" s="54">
        <v>-0.22199999999999995</v>
      </c>
      <c r="F671" s="54">
        <v>-0.26134289163735425</v>
      </c>
      <c r="G671" s="54">
        <v>-0.23259578392695901</v>
      </c>
      <c r="H671" s="54">
        <v>0.33824625548344728</v>
      </c>
      <c r="I671" s="54">
        <v>0.60971886586179758</v>
      </c>
      <c r="J671" s="54">
        <v>-0.24420449720669477</v>
      </c>
      <c r="K671" s="54">
        <v>8.8146406984553408E-2</v>
      </c>
      <c r="L671" s="54">
        <v>0.28503031650161087</v>
      </c>
      <c r="M671" s="54">
        <v>3.9294169125680289E-2</v>
      </c>
      <c r="N671" s="54">
        <v>0.1605348887455256</v>
      </c>
      <c r="O671" s="54">
        <v>-9.5633198977041686E-3</v>
      </c>
      <c r="P671" s="54">
        <v>-0.28638664379681583</v>
      </c>
      <c r="Q671" s="54">
        <v>0.43308219744687859</v>
      </c>
      <c r="R671" s="54">
        <v>-0.53707046565017724</v>
      </c>
      <c r="S671" s="54">
        <v>3.9738838424534226E-2</v>
      </c>
      <c r="T671" s="54">
        <v>0.12799164492544993</v>
      </c>
      <c r="U671" s="54">
        <v>-0.73086948087229797</v>
      </c>
      <c r="V671" s="54">
        <v>-0.27305732669629079</v>
      </c>
      <c r="W671" s="54">
        <v>-0.20571766718526829</v>
      </c>
    </row>
    <row r="672" spans="3:23" x14ac:dyDescent="0.25">
      <c r="C672" s="52">
        <v>1</v>
      </c>
      <c r="D672" s="55">
        <v>-0.23207821412900395</v>
      </c>
      <c r="E672" s="55">
        <v>-0.23046867152815442</v>
      </c>
      <c r="F672" s="55">
        <v>-0.28111198536393384</v>
      </c>
      <c r="G672" s="55">
        <v>-0.49667773170821594</v>
      </c>
      <c r="H672" s="55">
        <v>0.44281624660807972</v>
      </c>
      <c r="I672" s="55">
        <v>0.53007074125087061</v>
      </c>
      <c r="J672" s="55">
        <v>-0.2660733081198115</v>
      </c>
      <c r="K672" s="55">
        <v>1.6556291390728478E-2</v>
      </c>
      <c r="L672" s="55">
        <v>0.15647541052504235</v>
      </c>
      <c r="M672" s="55">
        <v>-1.2533426665984464E-2</v>
      </c>
      <c r="N672" s="55">
        <v>9.3983192561144319E-2</v>
      </c>
      <c r="O672" s="55">
        <v>-0.11537338967236228</v>
      </c>
      <c r="P672" s="55">
        <v>-0.33703591041201331</v>
      </c>
      <c r="Q672" s="55">
        <v>0.41535561409337346</v>
      </c>
      <c r="R672" s="55">
        <v>-0.66101259035750437</v>
      </c>
      <c r="S672" s="55">
        <v>-7.8273589206800276E-2</v>
      </c>
      <c r="T672" s="55">
        <v>0.33917022594476276</v>
      </c>
      <c r="U672" s="55">
        <v>-0.53442421474021873</v>
      </c>
      <c r="V672" s="55">
        <v>-0.29944503242509168</v>
      </c>
      <c r="W672" s="55">
        <v>-0.21842115016095845</v>
      </c>
    </row>
    <row r="673" spans="3:23" x14ac:dyDescent="0.25">
      <c r="C673" s="51">
        <v>1</v>
      </c>
      <c r="D673" s="54">
        <v>-0.25198100483308983</v>
      </c>
      <c r="E673" s="54">
        <v>-0.24563660209846649</v>
      </c>
      <c r="F673" s="54">
        <v>-0.29984316008377976</v>
      </c>
      <c r="G673" s="54">
        <v>-0.34477212098573434</v>
      </c>
      <c r="H673" s="54">
        <v>0.35056333623332631</v>
      </c>
      <c r="I673" s="54">
        <v>0.3854128917045147</v>
      </c>
      <c r="J673" s="54">
        <v>-0.2940383770287438</v>
      </c>
      <c r="K673" s="54">
        <v>-0.12101534828807566</v>
      </c>
      <c r="L673" s="54">
        <v>1.1715564802652072E-3</v>
      </c>
      <c r="M673" s="54">
        <v>-0.14291916059852017</v>
      </c>
      <c r="N673" s="54">
        <v>-4.0298693385993026E-2</v>
      </c>
      <c r="O673" s="54">
        <v>-0.21906359780470874</v>
      </c>
      <c r="P673" s="54">
        <v>-0.43214445927395884</v>
      </c>
      <c r="Q673" s="54">
        <v>0.1486068925467586</v>
      </c>
      <c r="R673" s="54">
        <v>-0.20010656873749819</v>
      </c>
      <c r="S673" s="54">
        <v>-9.6918931601947783E-2</v>
      </c>
      <c r="T673" s="54">
        <v>0.43152465743761503</v>
      </c>
      <c r="U673" s="54">
        <v>-0.45608064060799591</v>
      </c>
      <c r="V673" s="54">
        <v>-0.31899652871213741</v>
      </c>
      <c r="W673" s="54">
        <v>-0.25358220600223325</v>
      </c>
    </row>
    <row r="674" spans="3:23" x14ac:dyDescent="0.25">
      <c r="C674" s="52">
        <v>1</v>
      </c>
      <c r="D674" s="55">
        <v>-0.2531483275400308</v>
      </c>
      <c r="E674" s="55">
        <v>-0.24729135033584684</v>
      </c>
      <c r="F674" s="55">
        <v>-0.30037571665253832</v>
      </c>
      <c r="G674" s="55">
        <v>-0.51848747091608804</v>
      </c>
      <c r="H674" s="55">
        <v>0.39953952037399004</v>
      </c>
      <c r="I674" s="55">
        <v>0.50287023868064418</v>
      </c>
      <c r="J674" s="55">
        <v>-0.29891066048681425</v>
      </c>
      <c r="K674" s="55">
        <v>-0.12925170068027209</v>
      </c>
      <c r="L674" s="55">
        <v>-4.6699899625202414E-2</v>
      </c>
      <c r="M674" s="55">
        <v>-0.17494766052432259</v>
      </c>
      <c r="N674" s="55">
        <v>-7.1127668473545555E-2</v>
      </c>
      <c r="O674" s="55">
        <v>-0.16296115149845522</v>
      </c>
      <c r="P674" s="55">
        <v>-0.2731350301073493</v>
      </c>
      <c r="Q674" s="55">
        <v>0.23735118620591683</v>
      </c>
      <c r="R674" s="55">
        <v>-0.45646060082155104</v>
      </c>
      <c r="S674" s="55">
        <v>-0.15151550128110219</v>
      </c>
      <c r="T674" s="55">
        <v>0.52592886919541382</v>
      </c>
      <c r="U674" s="55">
        <v>-0.4843204596139189</v>
      </c>
      <c r="V674" s="55">
        <v>-0.31939943063966036</v>
      </c>
      <c r="W674" s="55">
        <v>-0.25964600537937138</v>
      </c>
    </row>
    <row r="675" spans="3:23" x14ac:dyDescent="0.25">
      <c r="C675" s="51">
        <v>1</v>
      </c>
      <c r="D675" s="54">
        <v>-0.27549548298501009</v>
      </c>
      <c r="E675" s="54">
        <v>-0.26401365143758648</v>
      </c>
      <c r="F675" s="54">
        <v>-0.30187532697596858</v>
      </c>
      <c r="G675" s="54">
        <v>-0.60951575358808818</v>
      </c>
      <c r="H675" s="54">
        <v>0.30369785133929811</v>
      </c>
      <c r="I675" s="54">
        <v>0.46609544940060071</v>
      </c>
      <c r="J675" s="54">
        <v>-0.32084636613019674</v>
      </c>
      <c r="K675" s="54">
        <v>-0.15688949522510229</v>
      </c>
      <c r="L675" s="54">
        <v>-1.3557326420977373E-2</v>
      </c>
      <c r="M675" s="54">
        <v>-0.20292677373387275</v>
      </c>
      <c r="N675" s="54">
        <v>-9.9315032774806411E-2</v>
      </c>
      <c r="O675" s="54">
        <v>-0.22730089402610601</v>
      </c>
      <c r="P675" s="54">
        <v>-0.41614736804198615</v>
      </c>
      <c r="Q675" s="54">
        <v>0.50044362621726357</v>
      </c>
      <c r="R675" s="54">
        <v>-0.34681636167262458</v>
      </c>
      <c r="S675" s="54">
        <v>-0.16249349115052539</v>
      </c>
      <c r="T675" s="54">
        <v>0.53563298611727894</v>
      </c>
      <c r="U675" s="54">
        <v>-0.43321863036111458</v>
      </c>
      <c r="V675" s="54">
        <v>-0.34725961750304674</v>
      </c>
      <c r="W675" s="54">
        <v>-0.26947661633257003</v>
      </c>
    </row>
    <row r="676" spans="3:23" x14ac:dyDescent="0.25">
      <c r="C676" s="52">
        <v>1</v>
      </c>
      <c r="D676" s="55">
        <v>-0.29342110710884772</v>
      </c>
      <c r="E676" s="55">
        <v>-0.2822110801172274</v>
      </c>
      <c r="F676" s="55">
        <v>-0.35073385056458883</v>
      </c>
      <c r="G676" s="55">
        <v>-0.7320144443961154</v>
      </c>
      <c r="H676" s="55">
        <v>0.42074766987608947</v>
      </c>
      <c r="I676" s="55">
        <v>0.55406027064921637</v>
      </c>
      <c r="J676" s="55">
        <v>-0.35615698815208285</v>
      </c>
      <c r="K676" s="55">
        <v>-0.18076398362892221</v>
      </c>
      <c r="L676" s="55">
        <v>-5.0314585617959068E-2</v>
      </c>
      <c r="M676" s="55">
        <v>-0.22250541421371806</v>
      </c>
      <c r="N676" s="55">
        <v>-0.12701796261363499</v>
      </c>
      <c r="O676" s="55">
        <v>-0.50898279094435839</v>
      </c>
      <c r="P676" s="55">
        <v>-0.46886089468246561</v>
      </c>
      <c r="Q676" s="55">
        <v>0.3781726666573349</v>
      </c>
      <c r="R676" s="55">
        <v>-0.69698828796710555</v>
      </c>
      <c r="S676" s="55">
        <v>-0.21771027111016358</v>
      </c>
      <c r="T676" s="55">
        <v>0.68315525797201415</v>
      </c>
      <c r="U676" s="55">
        <v>-0.56809830645538295</v>
      </c>
      <c r="V676" s="55">
        <v>-0.37364192063651475</v>
      </c>
      <c r="W676" s="55">
        <v>-0.30947248660927462</v>
      </c>
    </row>
    <row r="677" spans="3:23" x14ac:dyDescent="0.25">
      <c r="C677" s="51">
        <v>1</v>
      </c>
      <c r="D677" s="54">
        <v>-0.2516374952437897</v>
      </c>
      <c r="E677" s="54">
        <v>-0.24234033228415469</v>
      </c>
      <c r="F677" s="54">
        <v>-0.29319081033051192</v>
      </c>
      <c r="G677" s="54">
        <v>-0.61802947595446145</v>
      </c>
      <c r="H677" s="54">
        <v>0.33511272720886087</v>
      </c>
      <c r="I677" s="54">
        <v>0.40047505830336538</v>
      </c>
      <c r="J677" s="54">
        <v>-0.30234361425250961</v>
      </c>
      <c r="K677" s="54">
        <v>-8.0586080586080591E-2</v>
      </c>
      <c r="L677" s="54">
        <v>2.4341870105003577E-2</v>
      </c>
      <c r="M677" s="54">
        <v>-0.14423030297426204</v>
      </c>
      <c r="N677" s="54">
        <v>-3.2444640632236392E-2</v>
      </c>
      <c r="O677" s="54">
        <v>-0.18520138362095218</v>
      </c>
      <c r="P677" s="54">
        <v>-0.28882814541870022</v>
      </c>
      <c r="Q677" s="54">
        <v>0.52425684256583271</v>
      </c>
      <c r="R677" s="54">
        <v>-0.29846629002968583</v>
      </c>
      <c r="S677" s="54">
        <v>-0.10771636820263353</v>
      </c>
      <c r="T677" s="54">
        <v>0.3337756470479199</v>
      </c>
      <c r="U677" s="54">
        <v>-0.58499022486142216</v>
      </c>
      <c r="V677" s="54">
        <v>-0.3079371769801052</v>
      </c>
      <c r="W677" s="54">
        <v>-0.28643653674729974</v>
      </c>
    </row>
    <row r="678" spans="3:23" x14ac:dyDescent="0.25">
      <c r="C678" s="52">
        <v>1</v>
      </c>
      <c r="D678" s="55">
        <v>-0.31961702127659575</v>
      </c>
      <c r="E678" s="55">
        <v>-0.28987888069051926</v>
      </c>
      <c r="F678" s="55">
        <v>-0.3104194670292213</v>
      </c>
      <c r="G678" s="55">
        <v>-0.50749343279275716</v>
      </c>
      <c r="H678" s="55">
        <v>0.17196784436628174</v>
      </c>
      <c r="I678" s="55">
        <v>-8.9642000813681066E-2</v>
      </c>
      <c r="J678" s="55">
        <v>-0.38620783461524411</v>
      </c>
      <c r="K678" s="55">
        <v>-0.31617647058823528</v>
      </c>
      <c r="L678" s="55">
        <v>-0.12038587526643582</v>
      </c>
      <c r="M678" s="55">
        <v>-0.36167482080356944</v>
      </c>
      <c r="N678" s="55">
        <v>-0.32133262423978043</v>
      </c>
      <c r="O678" s="55">
        <v>-0.54449998475164474</v>
      </c>
      <c r="P678" s="55">
        <v>-0.2029571097251173</v>
      </c>
      <c r="Q678" s="55">
        <v>0.55714878892297315</v>
      </c>
      <c r="R678" s="55">
        <v>-0.60751149733224263</v>
      </c>
      <c r="S678" s="55">
        <v>-0.5168879177056086</v>
      </c>
      <c r="T678" s="55">
        <v>0.65607398182591881</v>
      </c>
      <c r="U678" s="55">
        <v>-0.62131323443470565</v>
      </c>
      <c r="V678" s="55">
        <v>-0.40505677454513672</v>
      </c>
      <c r="W678" s="55">
        <v>-0.31670004223842552</v>
      </c>
    </row>
    <row r="679" spans="3:23" x14ac:dyDescent="0.25">
      <c r="C679" s="51">
        <v>1</v>
      </c>
      <c r="D679" s="54">
        <v>-0.32004291845493565</v>
      </c>
      <c r="E679" s="54">
        <v>-0.2944640090153543</v>
      </c>
      <c r="F679" s="54">
        <v>-0.3170108338998503</v>
      </c>
      <c r="G679" s="54">
        <v>-0.67562794003073701</v>
      </c>
      <c r="H679" s="54">
        <v>0.28728713387705418</v>
      </c>
      <c r="I679" s="54">
        <v>0.2771112499608212</v>
      </c>
      <c r="J679" s="54">
        <v>-0.37637841341483969</v>
      </c>
      <c r="K679" s="54">
        <v>-0.31510791366906482</v>
      </c>
      <c r="L679" s="54">
        <v>-0.11940741765261349</v>
      </c>
      <c r="M679" s="54">
        <v>-0.3455980535093679</v>
      </c>
      <c r="N679" s="54">
        <v>-0.27372992753024072</v>
      </c>
      <c r="O679" s="54">
        <v>-0.58696525774078767</v>
      </c>
      <c r="P679" s="54">
        <v>-0.36152909208056522</v>
      </c>
      <c r="Q679" s="54">
        <v>0.58088113679900411</v>
      </c>
      <c r="R679" s="54">
        <v>-0.57138683992699524</v>
      </c>
      <c r="S679" s="54">
        <v>-0.28396698137102294</v>
      </c>
      <c r="T679" s="54">
        <v>0.57480312157292379</v>
      </c>
      <c r="U679" s="54">
        <v>-0.7033167977371696</v>
      </c>
      <c r="V679" s="54">
        <v>-0.40869443826997354</v>
      </c>
      <c r="W679" s="54">
        <v>-0.29582364207732076</v>
      </c>
    </row>
    <row r="680" spans="3:23" x14ac:dyDescent="0.25">
      <c r="C680" s="52">
        <v>1</v>
      </c>
      <c r="D680" s="55">
        <v>-0.5119597989949749</v>
      </c>
      <c r="E680" s="55">
        <v>-0.45349364791288566</v>
      </c>
      <c r="F680" s="55">
        <v>-0.46868700010028502</v>
      </c>
      <c r="G680" s="55">
        <v>-0.51422721324066911</v>
      </c>
      <c r="H680" s="55">
        <v>0.40212866104877382</v>
      </c>
      <c r="I680" s="55">
        <v>0.210765626709293</v>
      </c>
      <c r="J680" s="55">
        <v>-0.56941575362629882</v>
      </c>
      <c r="K680" s="55">
        <v>-0.661064425770308</v>
      </c>
      <c r="L680" s="55">
        <v>-0.48963871542744386</v>
      </c>
      <c r="M680" s="55">
        <v>-0.5217236564201202</v>
      </c>
      <c r="N680" s="55">
        <v>-0.55903961667228319</v>
      </c>
      <c r="O680" s="55">
        <v>-0.56965812409784877</v>
      </c>
      <c r="P680" s="55">
        <v>-0.39799803382357218</v>
      </c>
      <c r="Q680" s="55">
        <v>6.2922271550031217E-2</v>
      </c>
      <c r="R680" s="55">
        <v>-0.57009121031456356</v>
      </c>
      <c r="S680" s="55">
        <v>-0.62428258695021044</v>
      </c>
      <c r="T680" s="55">
        <v>0.66441766190332852</v>
      </c>
      <c r="U680" s="55">
        <v>-0.44769085852909263</v>
      </c>
      <c r="V680" s="55">
        <v>-0.60724960506043324</v>
      </c>
      <c r="W680" s="55">
        <v>-0.459695595889345</v>
      </c>
    </row>
    <row r="681" spans="3:23" x14ac:dyDescent="0.25">
      <c r="C681" s="51">
        <v>1</v>
      </c>
      <c r="D681" s="54">
        <v>-0.38686278460608503</v>
      </c>
      <c r="E681" s="54">
        <v>-0.34168086314593982</v>
      </c>
      <c r="F681" s="54">
        <v>-0.36411331687871956</v>
      </c>
      <c r="G681" s="54">
        <v>-0.44205973679691929</v>
      </c>
      <c r="H681" s="54">
        <v>0.30405572418885574</v>
      </c>
      <c r="I681" s="54">
        <v>0.1843887553675318</v>
      </c>
      <c r="J681" s="54">
        <v>-0.42695914985014227</v>
      </c>
      <c r="K681" s="54">
        <v>-0.40579710144927539</v>
      </c>
      <c r="L681" s="54">
        <v>-0.22055661277418273</v>
      </c>
      <c r="M681" s="54">
        <v>-0.35669283053834833</v>
      </c>
      <c r="N681" s="54">
        <v>-0.33603202658003811</v>
      </c>
      <c r="O681" s="54">
        <v>-0.45816856860695926</v>
      </c>
      <c r="P681" s="54">
        <v>-0.28618134197778983</v>
      </c>
      <c r="Q681" s="54">
        <v>0.23422029573479883</v>
      </c>
      <c r="R681" s="54">
        <v>-0.47665033562301801</v>
      </c>
      <c r="S681" s="54">
        <v>-0.38879506982382672</v>
      </c>
      <c r="T681" s="54">
        <v>0.47742979735898794</v>
      </c>
      <c r="U681" s="54">
        <v>-0.52902517431622897</v>
      </c>
      <c r="V681" s="54">
        <v>-0.45776384564202111</v>
      </c>
      <c r="W681" s="54">
        <v>-0.3410386344553169</v>
      </c>
    </row>
    <row r="682" spans="3:23" x14ac:dyDescent="0.25">
      <c r="C682" s="52">
        <v>1</v>
      </c>
      <c r="D682" s="55">
        <v>-0.19940158709509562</v>
      </c>
      <c r="E682" s="55">
        <v>-0.19971035481535118</v>
      </c>
      <c r="F682" s="55">
        <v>-0.19939974681132749</v>
      </c>
      <c r="G682" s="55">
        <v>-0.39154858550602917</v>
      </c>
      <c r="H682" s="55">
        <v>0.24916297301115842</v>
      </c>
      <c r="I682" s="55">
        <v>0.42198195585954368</v>
      </c>
      <c r="J682" s="55">
        <v>-0.1945341117137534</v>
      </c>
      <c r="K682" s="55">
        <v>-2.9677419354838672E-2</v>
      </c>
      <c r="L682" s="55">
        <v>0.12538546751945517</v>
      </c>
      <c r="M682" s="55">
        <v>-9.9842609677227023E-2</v>
      </c>
      <c r="N682" s="55">
        <v>1.0799188150322466E-2</v>
      </c>
      <c r="O682" s="55">
        <v>-5.2876099984903918E-2</v>
      </c>
      <c r="P682" s="55">
        <v>-0.22609177579357589</v>
      </c>
      <c r="Q682" s="55">
        <v>0.54856343789733231</v>
      </c>
      <c r="R682" s="55">
        <v>-0.25550415282254013</v>
      </c>
      <c r="S682" s="55">
        <v>1.0447540651048999E-2</v>
      </c>
      <c r="T682" s="55">
        <v>1.4286153582930819E-2</v>
      </c>
      <c r="U682" s="55">
        <v>-0.40870226143407518</v>
      </c>
      <c r="V682" s="55">
        <v>-0.20026331921922139</v>
      </c>
      <c r="W682" s="55">
        <v>-0.1909382280902116</v>
      </c>
    </row>
    <row r="683" spans="3:23" x14ac:dyDescent="0.25">
      <c r="C683" s="51">
        <v>1</v>
      </c>
      <c r="D683" s="54">
        <v>-0.2494988096729733</v>
      </c>
      <c r="E683" s="54">
        <v>-0.25016310257339613</v>
      </c>
      <c r="F683" s="54">
        <v>-0.25150874454623129</v>
      </c>
      <c r="G683" s="54">
        <v>1.8799715810085358E-2</v>
      </c>
      <c r="H683" s="54">
        <v>0.3972662362543764</v>
      </c>
      <c r="I683" s="54">
        <v>0.47042940034844405</v>
      </c>
      <c r="J683" s="54">
        <v>-0.24354460963716115</v>
      </c>
      <c r="K683" s="54">
        <v>-0.05</v>
      </c>
      <c r="L683" s="54">
        <v>3.8349413444350999E-2</v>
      </c>
      <c r="M683" s="54">
        <v>-0.10646259439436796</v>
      </c>
      <c r="N683" s="54">
        <v>2.1789474252995465E-2</v>
      </c>
      <c r="O683" s="54">
        <v>0.10621503329284436</v>
      </c>
      <c r="P683" s="54">
        <v>-0.22326889201946376</v>
      </c>
      <c r="Q683" s="54">
        <v>0.58653646068739695</v>
      </c>
      <c r="R683" s="54">
        <v>0.10740006866444531</v>
      </c>
      <c r="S683" s="54">
        <v>5.4755718550553276E-4</v>
      </c>
      <c r="T683" s="54">
        <v>6.4593965382973947E-2</v>
      </c>
      <c r="U683" s="54">
        <v>-0.54657138018865681</v>
      </c>
      <c r="V683" s="54">
        <v>-0.25170517029161787</v>
      </c>
      <c r="W683" s="54">
        <v>-0.24388101896060327</v>
      </c>
    </row>
    <row r="684" spans="3:23" x14ac:dyDescent="0.25">
      <c r="C684" s="52">
        <v>1</v>
      </c>
      <c r="D684" s="55">
        <v>-0.19879295479738884</v>
      </c>
      <c r="E684" s="55">
        <v>-0.19931160746979129</v>
      </c>
      <c r="F684" s="55">
        <v>-0.1972956505968102</v>
      </c>
      <c r="G684" s="55">
        <v>-0.14270503032068668</v>
      </c>
      <c r="H684" s="55">
        <v>0.24468628634764203</v>
      </c>
      <c r="I684" s="55">
        <v>0.3913253974782312</v>
      </c>
      <c r="J684" s="55">
        <v>-0.19084710729714094</v>
      </c>
      <c r="K684" s="55">
        <v>7.8947368421051888E-3</v>
      </c>
      <c r="L684" s="55">
        <v>0.15372737425956212</v>
      </c>
      <c r="M684" s="55">
        <v>-5.4134276505141549E-2</v>
      </c>
      <c r="N684" s="55">
        <v>6.8835588864845601E-2</v>
      </c>
      <c r="O684" s="55">
        <v>1.1904179537777134E-2</v>
      </c>
      <c r="P684" s="55">
        <v>-0.11848458344585845</v>
      </c>
      <c r="Q684" s="55">
        <v>0.67554231787015573</v>
      </c>
      <c r="R684" s="55">
        <v>-4.7851768970600346E-2</v>
      </c>
      <c r="S684" s="55">
        <v>7.6627533042356324E-2</v>
      </c>
      <c r="T684" s="55">
        <v>-9.0692894330560228E-3</v>
      </c>
      <c r="U684" s="55">
        <v>-0.6296086461727386</v>
      </c>
      <c r="V684" s="55">
        <v>-0.19627745552698847</v>
      </c>
      <c r="W684" s="55">
        <v>-0.1895865735466008</v>
      </c>
    </row>
    <row r="685" spans="3:23" x14ac:dyDescent="0.25">
      <c r="C685" s="51">
        <v>1</v>
      </c>
      <c r="D685" s="54">
        <v>-0.59485924112607103</v>
      </c>
      <c r="E685" s="54">
        <v>-0.61066256567986665</v>
      </c>
      <c r="F685" s="54">
        <v>-0.61952859142271255</v>
      </c>
      <c r="G685" s="54">
        <v>-0.47151796068348856</v>
      </c>
      <c r="H685" s="54">
        <v>0.63193533355372922</v>
      </c>
      <c r="I685" s="54">
        <v>0.62691819412999228</v>
      </c>
      <c r="J685" s="54">
        <v>-0.62217396368866829</v>
      </c>
      <c r="K685" s="54">
        <v>9.6774193548387094E-2</v>
      </c>
      <c r="L685" s="54">
        <v>0.56905770077827844</v>
      </c>
      <c r="M685" s="54">
        <v>0.36067083029946212</v>
      </c>
      <c r="N685" s="54">
        <v>0.35549265976931005</v>
      </c>
      <c r="O685" s="54">
        <v>-0.34951754606315955</v>
      </c>
      <c r="P685" s="54">
        <v>-0.43601125299497095</v>
      </c>
      <c r="Q685" s="54">
        <v>0.60549208617082706</v>
      </c>
      <c r="R685" s="54">
        <v>-0.62139244487903733</v>
      </c>
      <c r="S685" s="54">
        <v>-0.5876605090617848</v>
      </c>
      <c r="T685" s="54">
        <v>0.66544355112180797</v>
      </c>
      <c r="U685" s="54">
        <v>-0.5219756091202763</v>
      </c>
      <c r="V685" s="54">
        <v>-0.49109845163067212</v>
      </c>
      <c r="W685" s="54">
        <v>-0.50117252616060914</v>
      </c>
    </row>
    <row r="686" spans="3:23" x14ac:dyDescent="0.25">
      <c r="C686" s="52">
        <v>1</v>
      </c>
      <c r="D686" s="55">
        <v>-0.43393623543838133</v>
      </c>
      <c r="E686" s="55">
        <v>-0.46674826601387187</v>
      </c>
      <c r="F686" s="55">
        <v>-0.46318537801309995</v>
      </c>
      <c r="G686" s="55">
        <v>-8.1053936953675604E-2</v>
      </c>
      <c r="H686" s="55">
        <v>0.47943371591367218</v>
      </c>
      <c r="I686" s="55">
        <v>0.54752008714168843</v>
      </c>
      <c r="J686" s="55">
        <v>-0.42332961457565277</v>
      </c>
      <c r="K686" s="55">
        <v>0.17788461538461539</v>
      </c>
      <c r="L686" s="55">
        <v>0.38456597587335456</v>
      </c>
      <c r="M686" s="55">
        <v>0.25337898241218887</v>
      </c>
      <c r="N686" s="55">
        <v>0.27182418995633123</v>
      </c>
      <c r="O686" s="55">
        <v>-0.13486775226924358</v>
      </c>
      <c r="P686" s="55">
        <v>-0.47663326786816756</v>
      </c>
      <c r="Q686" s="55">
        <v>0.65970001419129254</v>
      </c>
      <c r="R686" s="55">
        <v>-0.10102004625262688</v>
      </c>
      <c r="S686" s="55">
        <v>-0.10063187826320213</v>
      </c>
      <c r="T686" s="55">
        <v>0.15262932385887912</v>
      </c>
      <c r="U686" s="55">
        <v>-0.49137532218676433</v>
      </c>
      <c r="V686" s="55">
        <v>-0.35542577865222946</v>
      </c>
      <c r="W686" s="55">
        <v>-0.33797012559285566</v>
      </c>
    </row>
    <row r="687" spans="3:23" x14ac:dyDescent="0.25">
      <c r="C687" s="51">
        <v>1</v>
      </c>
      <c r="D687" s="54">
        <v>-0.59633569739952719</v>
      </c>
      <c r="E687" s="54">
        <v>-0.66426570628251302</v>
      </c>
      <c r="F687" s="54">
        <v>-0.63731689496228583</v>
      </c>
      <c r="G687" s="54">
        <v>-0.5472959856981634</v>
      </c>
      <c r="H687" s="54">
        <v>0.54432385812678541</v>
      </c>
      <c r="I687" s="54">
        <v>0.47335110995169916</v>
      </c>
      <c r="J687" s="54">
        <v>-0.62355909617504224</v>
      </c>
      <c r="K687" s="54">
        <v>-0.35384615384615387</v>
      </c>
      <c r="L687" s="54">
        <v>0.33691058216679642</v>
      </c>
      <c r="M687" s="54">
        <v>-0.23957634631104543</v>
      </c>
      <c r="N687" s="54">
        <v>-0.21558606750367884</v>
      </c>
      <c r="O687" s="54">
        <v>-0.29862484857851412</v>
      </c>
      <c r="P687" s="54">
        <v>-0.44990000140439951</v>
      </c>
      <c r="Q687" s="54">
        <v>0.52433461207794507</v>
      </c>
      <c r="R687" s="54">
        <v>-0.60349822606827841</v>
      </c>
      <c r="S687" s="54">
        <v>-0.5907027950603867</v>
      </c>
      <c r="T687" s="54">
        <v>0.66534365994735911</v>
      </c>
      <c r="U687" s="54">
        <v>-0.49047659884509837</v>
      </c>
      <c r="V687" s="54">
        <v>-0.50505042012751711</v>
      </c>
      <c r="W687" s="54">
        <v>-0.48337834347466385</v>
      </c>
    </row>
    <row r="688" spans="3:23" x14ac:dyDescent="0.25">
      <c r="C688" s="52">
        <v>1</v>
      </c>
      <c r="D688" s="55">
        <v>-0.59491691104594324</v>
      </c>
      <c r="E688" s="55">
        <v>-0.65270164447924828</v>
      </c>
      <c r="F688" s="55">
        <v>-0.6379447875236226</v>
      </c>
      <c r="G688" s="55">
        <v>-0.45679600292439176</v>
      </c>
      <c r="H688" s="55">
        <v>0.56141967415422389</v>
      </c>
      <c r="I688" s="55">
        <v>0.56541518746163066</v>
      </c>
      <c r="J688" s="55">
        <v>-0.62215995961024928</v>
      </c>
      <c r="K688" s="55">
        <v>-0.33974358974358954</v>
      </c>
      <c r="L688" s="55">
        <v>0.41784040723934618</v>
      </c>
      <c r="M688" s="55">
        <v>-0.1026174076641415</v>
      </c>
      <c r="N688" s="55">
        <v>-6.4677746969402525E-2</v>
      </c>
      <c r="O688" s="55">
        <v>-0.29848475832496701</v>
      </c>
      <c r="P688" s="55">
        <v>-0.52867708512493694</v>
      </c>
      <c r="Q688" s="55">
        <v>0.59861282347074518</v>
      </c>
      <c r="R688" s="55">
        <v>-0.63935129787823552</v>
      </c>
      <c r="S688" s="55">
        <v>-0.58734001836262462</v>
      </c>
      <c r="T688" s="55">
        <v>0.65945285147126109</v>
      </c>
      <c r="U688" s="55">
        <v>-0.53624591787227804</v>
      </c>
      <c r="V688" s="55">
        <v>-0.50586070718247333</v>
      </c>
      <c r="W688" s="55">
        <v>-0.48346553536999692</v>
      </c>
    </row>
    <row r="689" spans="3:23" x14ac:dyDescent="0.25">
      <c r="C689" s="51">
        <v>1</v>
      </c>
      <c r="D689" s="54">
        <v>-0.59103002660585335</v>
      </c>
      <c r="E689" s="54">
        <v>-0.65553830227743271</v>
      </c>
      <c r="F689" s="54">
        <v>-0.64045236735605937</v>
      </c>
      <c r="G689" s="54">
        <v>-0.46291098149200155</v>
      </c>
      <c r="H689" s="54">
        <v>0.55300722038116112</v>
      </c>
      <c r="I689" s="54">
        <v>0.50351402235191456</v>
      </c>
      <c r="J689" s="54">
        <v>-0.61881881959689622</v>
      </c>
      <c r="K689" s="54">
        <v>-0.34591194968553479</v>
      </c>
      <c r="L689" s="54">
        <v>0.30239112861846129</v>
      </c>
      <c r="M689" s="54">
        <v>-0.11116339798235432</v>
      </c>
      <c r="N689" s="54">
        <v>-7.5580300997242306E-2</v>
      </c>
      <c r="O689" s="54">
        <v>-0.30442415726102506</v>
      </c>
      <c r="P689" s="54">
        <v>-0.48206830513424703</v>
      </c>
      <c r="Q689" s="54">
        <v>0.55604162608435403</v>
      </c>
      <c r="R689" s="54">
        <v>-0.60419700302279655</v>
      </c>
      <c r="S689" s="54">
        <v>-0.57506516099394456</v>
      </c>
      <c r="T689" s="54">
        <v>0.65627825013372121</v>
      </c>
      <c r="U689" s="54">
        <v>-0.53966249410140887</v>
      </c>
      <c r="V689" s="54">
        <v>-0.51351287592075479</v>
      </c>
      <c r="W689" s="54">
        <v>-0.49100256236178624</v>
      </c>
    </row>
    <row r="690" spans="3:23" x14ac:dyDescent="0.25">
      <c r="C690" s="52">
        <v>1</v>
      </c>
      <c r="D690" s="55">
        <v>-0.57293399889073771</v>
      </c>
      <c r="E690" s="55">
        <v>-0.63469621704241497</v>
      </c>
      <c r="F690" s="55">
        <v>-0.6662263788543652</v>
      </c>
      <c r="G690" s="55">
        <v>-0.40612551209029113</v>
      </c>
      <c r="H690" s="55">
        <v>0.55358609657949565</v>
      </c>
      <c r="I690" s="55">
        <v>0.55175223064356071</v>
      </c>
      <c r="J690" s="55">
        <v>-0.60470850478219773</v>
      </c>
      <c r="K690" s="55">
        <v>-0.10638297872340426</v>
      </c>
      <c r="L690" s="55">
        <v>0.45658587424416286</v>
      </c>
      <c r="M690" s="55">
        <v>0.17205302990194596</v>
      </c>
      <c r="N690" s="55">
        <v>0.19715069251260744</v>
      </c>
      <c r="O690" s="55">
        <v>-0.33420493605581353</v>
      </c>
      <c r="P690" s="55">
        <v>-0.54176263432163152</v>
      </c>
      <c r="Q690" s="55">
        <v>0.57748107191909914</v>
      </c>
      <c r="R690" s="55">
        <v>-0.60341491431574046</v>
      </c>
      <c r="S690" s="55">
        <v>-0.54398601128583979</v>
      </c>
      <c r="T690" s="55">
        <v>0.64502168342164612</v>
      </c>
      <c r="U690" s="55">
        <v>-0.5330169230149201</v>
      </c>
      <c r="V690" s="55">
        <v>-0.50753335448578363</v>
      </c>
      <c r="W690" s="55">
        <v>-0.49102947376061196</v>
      </c>
    </row>
    <row r="691" spans="3:23" x14ac:dyDescent="0.25">
      <c r="C691" s="51">
        <v>1</v>
      </c>
      <c r="D691" s="54">
        <v>-0.32267097469036082</v>
      </c>
      <c r="E691" s="54">
        <v>-0.34567993989481594</v>
      </c>
      <c r="F691" s="54">
        <v>-0.35060418998321202</v>
      </c>
      <c r="G691" s="54">
        <v>-0.5215831994354031</v>
      </c>
      <c r="H691" s="54">
        <v>0.41680253047372201</v>
      </c>
      <c r="I691" s="54">
        <v>0.42823472605925711</v>
      </c>
      <c r="J691" s="54">
        <v>-0.30627246568543515</v>
      </c>
      <c r="K691" s="54">
        <v>0.40158730158730155</v>
      </c>
      <c r="L691" s="54">
        <v>0.53917382826420956</v>
      </c>
      <c r="M691" s="54">
        <v>0.47644541849146504</v>
      </c>
      <c r="N691" s="54">
        <v>0.45318858887928049</v>
      </c>
      <c r="O691" s="54">
        <v>0.15515352372735436</v>
      </c>
      <c r="P691" s="54">
        <v>-0.23062753521864568</v>
      </c>
      <c r="Q691" s="54">
        <v>0.50105666887850231</v>
      </c>
      <c r="R691" s="54">
        <v>0.16343257497258334</v>
      </c>
      <c r="S691" s="54">
        <v>2.5958039439428517E-2</v>
      </c>
      <c r="T691" s="54">
        <v>7.8587565648773575E-2</v>
      </c>
      <c r="U691" s="54">
        <v>-0.35833293834170266</v>
      </c>
      <c r="V691" s="54">
        <v>-0.30268821502621851</v>
      </c>
      <c r="W691" s="54">
        <v>-0.24986569852659835</v>
      </c>
    </row>
    <row r="692" spans="3:23" x14ac:dyDescent="0.25">
      <c r="C692" s="52">
        <v>1</v>
      </c>
      <c r="D692" s="55">
        <v>-0.41562500000000002</v>
      </c>
      <c r="E692" s="55">
        <v>-0.46020445418035777</v>
      </c>
      <c r="F692" s="55">
        <v>-0.45002490748647872</v>
      </c>
      <c r="G692" s="55">
        <v>-1.0986574512772455E-2</v>
      </c>
      <c r="H692" s="55">
        <v>0.46131173545287751</v>
      </c>
      <c r="I692" s="55">
        <v>0.36283582089552235</v>
      </c>
      <c r="J692" s="55">
        <v>-0.38198990849674092</v>
      </c>
      <c r="K692" s="55">
        <v>0.19094488188976377</v>
      </c>
      <c r="L692" s="55">
        <v>0.38323493716827656</v>
      </c>
      <c r="M692" s="55">
        <v>0.25574058735382388</v>
      </c>
      <c r="N692" s="55">
        <v>0.27126378541207719</v>
      </c>
      <c r="O692" s="55">
        <v>5.1704398136170893E-2</v>
      </c>
      <c r="P692" s="55">
        <v>-0.51648331219507737</v>
      </c>
      <c r="Q692" s="55">
        <v>0.58795561775191929</v>
      </c>
      <c r="R692" s="55">
        <v>6.8960673071579506E-2</v>
      </c>
      <c r="S692" s="55">
        <v>-5.0896436677209216E-2</v>
      </c>
      <c r="T692" s="55">
        <v>5.9408262924495227E-3</v>
      </c>
      <c r="U692" s="55">
        <v>-0.43914753192129119</v>
      </c>
      <c r="V692" s="55">
        <v>-0.38193389152271578</v>
      </c>
      <c r="W692" s="55">
        <v>-0.35353037519832609</v>
      </c>
    </row>
    <row r="693" spans="3:23" x14ac:dyDescent="0.25">
      <c r="C693" s="51">
        <v>1</v>
      </c>
      <c r="D693" s="54">
        <v>-0.43027210884353739</v>
      </c>
      <c r="E693" s="54">
        <v>-0.46761887863733143</v>
      </c>
      <c r="F693" s="54">
        <v>-0.43473905238186838</v>
      </c>
      <c r="G693" s="54">
        <v>0.13782813050745191</v>
      </c>
      <c r="H693" s="54">
        <v>0.49154300135840279</v>
      </c>
      <c r="I693" s="54">
        <v>0.36103674595870633</v>
      </c>
      <c r="J693" s="54">
        <v>-0.38962913284965683</v>
      </c>
      <c r="K693" s="54">
        <v>6.8181818181818177E-2</v>
      </c>
      <c r="L693" s="54">
        <v>0.30584473448656641</v>
      </c>
      <c r="M693" s="54">
        <v>6.7005148488572641E-2</v>
      </c>
      <c r="N693" s="54">
        <v>0.12637897739568779</v>
      </c>
      <c r="O693" s="54">
        <v>-5.7769099843299448E-2</v>
      </c>
      <c r="P693" s="54">
        <v>-0.43486481402822458</v>
      </c>
      <c r="Q693" s="54">
        <v>0.5975750291637012</v>
      </c>
      <c r="R693" s="54">
        <v>6.5077124653299323E-3</v>
      </c>
      <c r="S693" s="54">
        <v>-7.4091686565394638E-2</v>
      </c>
      <c r="T693" s="54">
        <v>-2.619346930996188E-2</v>
      </c>
      <c r="U693" s="54">
        <v>-0.44673456207231577</v>
      </c>
      <c r="V693" s="54">
        <v>-0.38526183130465613</v>
      </c>
      <c r="W693" s="54">
        <v>-0.37056647230169709</v>
      </c>
    </row>
    <row r="694" spans="3:23" x14ac:dyDescent="0.25">
      <c r="C694" s="52">
        <v>1</v>
      </c>
      <c r="D694" s="55">
        <v>-0.43077511473737889</v>
      </c>
      <c r="E694" s="55">
        <v>-0.48012177650429799</v>
      </c>
      <c r="F694" s="55">
        <v>-0.41023666750775528</v>
      </c>
      <c r="G694" s="55">
        <v>0.15785254172325583</v>
      </c>
      <c r="H694" s="55">
        <v>0.4629932857311439</v>
      </c>
      <c r="I694" s="55">
        <v>0.27452361056574465</v>
      </c>
      <c r="J694" s="55">
        <v>-0.38784183694959196</v>
      </c>
      <c r="K694" s="55">
        <v>7.2314049586776855E-2</v>
      </c>
      <c r="L694" s="55">
        <v>0.28677195007538386</v>
      </c>
      <c r="M694" s="55">
        <v>4.29899038924072E-2</v>
      </c>
      <c r="N694" s="55">
        <v>9.9155146515021914E-2</v>
      </c>
      <c r="O694" s="55">
        <v>7.2322914579066075E-2</v>
      </c>
      <c r="P694" s="55">
        <v>-0.25295301758471778</v>
      </c>
      <c r="Q694" s="55">
        <v>0.58032845077994077</v>
      </c>
      <c r="R694" s="55">
        <v>4.020461433981927E-2</v>
      </c>
      <c r="S694" s="55">
        <v>-5.0909971362089593E-2</v>
      </c>
      <c r="T694" s="55">
        <v>-5.1597032363944938E-2</v>
      </c>
      <c r="U694" s="55">
        <v>-0.34093123160138311</v>
      </c>
      <c r="V694" s="55">
        <v>-0.38691994301097726</v>
      </c>
      <c r="W694" s="55">
        <v>-0.37019369709858407</v>
      </c>
    </row>
    <row r="695" spans="3:23" x14ac:dyDescent="0.25">
      <c r="C695" s="51">
        <v>1</v>
      </c>
      <c r="D695" s="54">
        <v>-0.4291709053916582</v>
      </c>
      <c r="E695" s="54">
        <v>-0.47386405615072036</v>
      </c>
      <c r="F695" s="54">
        <v>-0.43314075984358147</v>
      </c>
      <c r="G695" s="54">
        <v>8.1499057450749535E-2</v>
      </c>
      <c r="H695" s="54">
        <v>0.4456195695860613</v>
      </c>
      <c r="I695" s="54">
        <v>0.14964799288124497</v>
      </c>
      <c r="J695" s="54">
        <v>-0.39565680496803002</v>
      </c>
      <c r="K695" s="54">
        <v>8.8709677419354843E-2</v>
      </c>
      <c r="L695" s="54">
        <v>0.2693506466288294</v>
      </c>
      <c r="M695" s="54">
        <v>2.5941580648581691E-2</v>
      </c>
      <c r="N695" s="54">
        <v>8.7837901270680627E-2</v>
      </c>
      <c r="O695" s="54">
        <v>4.7767367059452538E-2</v>
      </c>
      <c r="P695" s="54">
        <v>0.10414179791520285</v>
      </c>
      <c r="Q695" s="54">
        <v>0.55985752091181273</v>
      </c>
      <c r="R695" s="54">
        <v>0.11417042119945159</v>
      </c>
      <c r="S695" s="54">
        <v>-6.3981654921218212E-2</v>
      </c>
      <c r="T695" s="54">
        <v>-1.7546573722661413E-2</v>
      </c>
      <c r="U695" s="54">
        <v>-0.33794566806305831</v>
      </c>
      <c r="V695" s="54">
        <v>-0.40754070120073904</v>
      </c>
      <c r="W695" s="54">
        <v>-0.39549738351416924</v>
      </c>
    </row>
    <row r="696" spans="3:23" x14ac:dyDescent="0.25">
      <c r="C696" s="52">
        <v>1</v>
      </c>
      <c r="D696" s="55">
        <v>-0.43158025922233301</v>
      </c>
      <c r="E696" s="55">
        <v>-0.46444954128440369</v>
      </c>
      <c r="F696" s="55">
        <v>-0.40264962402560606</v>
      </c>
      <c r="G696" s="55">
        <v>0.16727759570139256</v>
      </c>
      <c r="H696" s="55">
        <v>0.42529658086971306</v>
      </c>
      <c r="I696" s="55">
        <v>0.15700294395070491</v>
      </c>
      <c r="J696" s="55">
        <v>-0.38625657883881537</v>
      </c>
      <c r="K696" s="55">
        <v>0.15208333333333332</v>
      </c>
      <c r="L696" s="55">
        <v>0.27089960683145925</v>
      </c>
      <c r="M696" s="55">
        <v>7.3608469147479497E-2</v>
      </c>
      <c r="N696" s="55">
        <v>0.12836647417907721</v>
      </c>
      <c r="O696" s="55">
        <v>4.0359039129092479E-2</v>
      </c>
      <c r="P696" s="55">
        <v>0.11468138778425749</v>
      </c>
      <c r="Q696" s="55">
        <v>0.61342195622533613</v>
      </c>
      <c r="R696" s="55">
        <v>0.10328459074283933</v>
      </c>
      <c r="S696" s="55">
        <v>-5.860705511149338E-3</v>
      </c>
      <c r="T696" s="55">
        <v>-5.8399962131651058E-2</v>
      </c>
      <c r="U696" s="55">
        <v>-0.47706522774805876</v>
      </c>
      <c r="V696" s="55">
        <v>-0.4125384801008542</v>
      </c>
      <c r="W696" s="55">
        <v>-0.38568082163462519</v>
      </c>
    </row>
    <row r="697" spans="3:23" x14ac:dyDescent="0.25">
      <c r="C697" s="51">
        <v>1</v>
      </c>
      <c r="D697" s="54">
        <v>-0.23548955790615678</v>
      </c>
      <c r="E697" s="54">
        <v>-0.24364675984752224</v>
      </c>
      <c r="F697" s="54">
        <v>-0.22162149658490629</v>
      </c>
      <c r="G697" s="54">
        <v>0.32892265287799444</v>
      </c>
      <c r="H697" s="54">
        <v>0.29532928803229908</v>
      </c>
      <c r="I697" s="54">
        <v>0.15429046028295904</v>
      </c>
      <c r="J697" s="54">
        <v>-0.19001570095219983</v>
      </c>
      <c r="K697" s="54">
        <v>0.26094890510948904</v>
      </c>
      <c r="L697" s="54">
        <v>0.42681297290332709</v>
      </c>
      <c r="M697" s="54">
        <v>0.29156421672778754</v>
      </c>
      <c r="N697" s="54">
        <v>0.34944528064083274</v>
      </c>
      <c r="O697" s="54">
        <v>0.21721741362602606</v>
      </c>
      <c r="P697" s="54">
        <v>-1.3426998402628905E-2</v>
      </c>
      <c r="Q697" s="54">
        <v>0.60574088900823331</v>
      </c>
      <c r="R697" s="54">
        <v>0.21287473088678327</v>
      </c>
      <c r="S697" s="54">
        <v>0.16291416585184598</v>
      </c>
      <c r="T697" s="54">
        <v>-0.25128209476882152</v>
      </c>
      <c r="U697" s="54">
        <v>-0.23490208430863099</v>
      </c>
      <c r="V697" s="54">
        <v>-0.20878668219549343</v>
      </c>
      <c r="W697" s="54">
        <v>-0.22911750563460287</v>
      </c>
    </row>
    <row r="698" spans="3:23" x14ac:dyDescent="0.25">
      <c r="C698" s="52">
        <v>1</v>
      </c>
      <c r="D698" s="55">
        <v>-0.32297249017506252</v>
      </c>
      <c r="E698" s="55">
        <v>-0.32872416789451814</v>
      </c>
      <c r="F698" s="55">
        <v>-0.31306458718269092</v>
      </c>
      <c r="G698" s="55">
        <v>0.21378370247924156</v>
      </c>
      <c r="H698" s="55">
        <v>0.36444325636963404</v>
      </c>
      <c r="I698" s="55">
        <v>0.40012381548165732</v>
      </c>
      <c r="J698" s="55">
        <v>-0.28635340896352141</v>
      </c>
      <c r="K698" s="55">
        <v>0.184</v>
      </c>
      <c r="L698" s="55">
        <v>0.3312146524918016</v>
      </c>
      <c r="M698" s="55">
        <v>0.21224331297404936</v>
      </c>
      <c r="N698" s="55">
        <v>0.25313589432439743</v>
      </c>
      <c r="O698" s="55">
        <v>0.22454091563381537</v>
      </c>
      <c r="P698" s="55">
        <v>-0.40596971305499679</v>
      </c>
      <c r="Q698" s="55">
        <v>0.58341269308053734</v>
      </c>
      <c r="R698" s="55">
        <v>0.11956663658913962</v>
      </c>
      <c r="S698" s="55">
        <v>5.5673403824877211E-2</v>
      </c>
      <c r="T698" s="55">
        <v>-0.10421718839524606</v>
      </c>
      <c r="U698" s="55">
        <v>-0.37238094544205214</v>
      </c>
      <c r="V698" s="55">
        <v>-0.30719045078093232</v>
      </c>
      <c r="W698" s="55">
        <v>-0.31096077750095691</v>
      </c>
    </row>
    <row r="699" spans="3:23" x14ac:dyDescent="0.25">
      <c r="C699" s="51">
        <v>1</v>
      </c>
      <c r="D699" s="54">
        <v>-0.24187582562747689</v>
      </c>
      <c r="E699" s="54">
        <v>-0.24625935162094764</v>
      </c>
      <c r="F699" s="54">
        <v>-0.23494314358407972</v>
      </c>
      <c r="G699" s="54">
        <v>-1.4116370890503885E-3</v>
      </c>
      <c r="H699" s="54">
        <v>0.25336831593499909</v>
      </c>
      <c r="I699" s="54">
        <v>0.21190772361499777</v>
      </c>
      <c r="J699" s="54">
        <v>-0.21584964353616823</v>
      </c>
      <c r="K699" s="54">
        <v>0.32116788321167883</v>
      </c>
      <c r="L699" s="54">
        <v>0.4920298172949743</v>
      </c>
      <c r="M699" s="54">
        <v>0.44876162120518659</v>
      </c>
      <c r="N699" s="54">
        <v>0.46652175017329017</v>
      </c>
      <c r="O699" s="54">
        <v>0.27436032825320628</v>
      </c>
      <c r="P699" s="54">
        <v>-0.59226952861615534</v>
      </c>
      <c r="Q699" s="54">
        <v>0.67668347196581535</v>
      </c>
      <c r="R699" s="54">
        <v>0.1646559464754376</v>
      </c>
      <c r="S699" s="54">
        <v>9.7884560638340556E-2</v>
      </c>
      <c r="T699" s="54">
        <v>-0.11623944665674837</v>
      </c>
      <c r="U699" s="54">
        <v>-0.27335403232371192</v>
      </c>
      <c r="V699" s="54">
        <v>-0.23219647515096747</v>
      </c>
      <c r="W699" s="54">
        <v>-0.23082843071911793</v>
      </c>
    </row>
    <row r="700" spans="3:23" x14ac:dyDescent="0.25">
      <c r="C700" s="52">
        <v>1</v>
      </c>
      <c r="D700" s="55">
        <v>-0.24314637826961771</v>
      </c>
      <c r="E700" s="55">
        <v>-0.24710015614543832</v>
      </c>
      <c r="F700" s="55">
        <v>-0.23985501732534178</v>
      </c>
      <c r="G700" s="55">
        <v>6.7988127503651727E-2</v>
      </c>
      <c r="H700" s="55">
        <v>0.31688433641596092</v>
      </c>
      <c r="I700" s="55">
        <v>0.37693668435566896</v>
      </c>
      <c r="J700" s="55">
        <v>-0.21753672379741418</v>
      </c>
      <c r="K700" s="55">
        <v>0.23657718120805368</v>
      </c>
      <c r="L700" s="55">
        <v>0.4506373029155577</v>
      </c>
      <c r="M700" s="55">
        <v>0.28104139435297565</v>
      </c>
      <c r="N700" s="55">
        <v>0.32000445664159033</v>
      </c>
      <c r="O700" s="55">
        <v>4.5641850873096676E-2</v>
      </c>
      <c r="P700" s="55">
        <v>-0.42861631455637317</v>
      </c>
      <c r="Q700" s="55">
        <v>0.70966768790362644</v>
      </c>
      <c r="R700" s="55">
        <v>0.10817571463833962</v>
      </c>
      <c r="S700" s="55">
        <v>5.2004236127746357E-2</v>
      </c>
      <c r="T700" s="55">
        <v>-4.3340056652330761E-2</v>
      </c>
      <c r="U700" s="55">
        <v>-0.40786268892567512</v>
      </c>
      <c r="V700" s="55">
        <v>-0.234307902460375</v>
      </c>
      <c r="W700" s="55">
        <v>-0.2306978617134065</v>
      </c>
    </row>
    <row r="701" spans="3:23" x14ac:dyDescent="0.25">
      <c r="C701" s="51">
        <v>1</v>
      </c>
      <c r="D701" s="54">
        <v>-0.24342267027292844</v>
      </c>
      <c r="E701" s="54">
        <v>-0.24702215295558277</v>
      </c>
      <c r="F701" s="54">
        <v>-0.23853484130303448</v>
      </c>
      <c r="G701" s="54">
        <v>2.6700196864923895E-2</v>
      </c>
      <c r="H701" s="54">
        <v>0.30544813381407088</v>
      </c>
      <c r="I701" s="54">
        <v>0.40956415388293288</v>
      </c>
      <c r="J701" s="54">
        <v>-0.21679284060199822</v>
      </c>
      <c r="K701" s="54">
        <v>0.30769230769230771</v>
      </c>
      <c r="L701" s="54">
        <v>0.47639095127112874</v>
      </c>
      <c r="M701" s="54">
        <v>0.32824295231538236</v>
      </c>
      <c r="N701" s="54">
        <v>0.37260678318719859</v>
      </c>
      <c r="O701" s="54">
        <v>0.23898579126592873</v>
      </c>
      <c r="P701" s="54">
        <v>-0.3774149079804543</v>
      </c>
      <c r="Q701" s="54">
        <v>0.67716451246508191</v>
      </c>
      <c r="R701" s="54">
        <v>0.15369676738552621</v>
      </c>
      <c r="S701" s="54">
        <v>7.7599392439217971E-2</v>
      </c>
      <c r="T701" s="54">
        <v>-9.6865608172453183E-2</v>
      </c>
      <c r="U701" s="54">
        <v>-0.32020433649667546</v>
      </c>
      <c r="V701" s="54">
        <v>-0.23413698052880261</v>
      </c>
      <c r="W701" s="54">
        <v>-0.22804252941461853</v>
      </c>
    </row>
    <row r="702" spans="3:23" x14ac:dyDescent="0.25">
      <c r="C702" s="52">
        <v>1</v>
      </c>
      <c r="D702" s="55">
        <v>-0.5</v>
      </c>
      <c r="E702" s="55">
        <v>-0.5</v>
      </c>
      <c r="F702" s="55">
        <v>-0.5</v>
      </c>
      <c r="G702" s="55">
        <v>-0.5</v>
      </c>
      <c r="H702" s="55">
        <v>0.50000000000000011</v>
      </c>
      <c r="I702" s="55">
        <v>0.50000000000000011</v>
      </c>
      <c r="J702" s="55">
        <v>-0.5</v>
      </c>
      <c r="K702" s="55">
        <v>-0.5</v>
      </c>
      <c r="L702" s="55">
        <v>0.50000000000001676</v>
      </c>
      <c r="M702" s="55">
        <v>-0.5</v>
      </c>
      <c r="N702" s="55">
        <v>-0.5</v>
      </c>
      <c r="O702" s="55">
        <v>-0.5</v>
      </c>
      <c r="P702" s="55">
        <v>-0.50000000000000056</v>
      </c>
      <c r="Q702" s="55">
        <v>0.5</v>
      </c>
      <c r="R702" s="55">
        <v>-0.5</v>
      </c>
      <c r="S702" s="55">
        <v>-0.5</v>
      </c>
      <c r="T702" s="55">
        <v>0.5</v>
      </c>
      <c r="U702" s="55">
        <v>-0.50000000000000011</v>
      </c>
      <c r="V702" s="55">
        <v>-0.5</v>
      </c>
      <c r="W702" s="55">
        <v>-0.50000000000000011</v>
      </c>
    </row>
    <row r="703" spans="3:23" x14ac:dyDescent="0.25">
      <c r="C703" s="51">
        <v>1</v>
      </c>
      <c r="D703" s="54">
        <v>-0.32321075523922499</v>
      </c>
      <c r="E703" s="54">
        <v>-0.32839178375188999</v>
      </c>
      <c r="F703" s="54">
        <v>-0.3133075512887783</v>
      </c>
      <c r="G703" s="54">
        <v>0.26831790293146057</v>
      </c>
      <c r="H703" s="54">
        <v>0.35804938309755724</v>
      </c>
      <c r="I703" s="54">
        <v>0.34072921204539053</v>
      </c>
      <c r="J703" s="54">
        <v>-0.28828805488283926</v>
      </c>
      <c r="K703" s="54">
        <v>0.12044817927170877</v>
      </c>
      <c r="L703" s="54">
        <v>0.21825576885251577</v>
      </c>
      <c r="M703" s="54">
        <v>0.20979359288450997</v>
      </c>
      <c r="N703" s="54">
        <v>0.24310787940685269</v>
      </c>
      <c r="O703" s="54">
        <v>0.2552706880308267</v>
      </c>
      <c r="P703" s="54">
        <v>-5.7790867930557765E-2</v>
      </c>
      <c r="Q703" s="54">
        <v>0.43607240455358737</v>
      </c>
      <c r="R703" s="54">
        <v>0.18157669353449646</v>
      </c>
      <c r="S703" s="54">
        <v>2.0557267349908842E-2</v>
      </c>
      <c r="T703" s="54">
        <v>-9.5946318406527731E-2</v>
      </c>
      <c r="U703" s="54">
        <v>-0.35033069976981218</v>
      </c>
      <c r="V703" s="54">
        <v>-0.30115623212496612</v>
      </c>
      <c r="W703" s="54">
        <v>-0.31380652355174837</v>
      </c>
    </row>
    <row r="704" spans="3:23" x14ac:dyDescent="0.25">
      <c r="C704" s="52">
        <v>1</v>
      </c>
      <c r="D704" s="55">
        <v>-0.5</v>
      </c>
      <c r="E704" s="55">
        <v>-0.5</v>
      </c>
      <c r="F704" s="55">
        <v>-0.5</v>
      </c>
      <c r="G704" s="55">
        <v>-0.5</v>
      </c>
      <c r="H704" s="55">
        <v>0.5</v>
      </c>
      <c r="I704" s="55">
        <v>0.5</v>
      </c>
      <c r="J704" s="55">
        <v>-0.49999999999999994</v>
      </c>
      <c r="K704" s="55">
        <v>-0.5</v>
      </c>
      <c r="L704" s="55">
        <v>-0.5</v>
      </c>
      <c r="M704" s="55">
        <v>-0.5</v>
      </c>
      <c r="N704" s="55">
        <v>-0.5</v>
      </c>
      <c r="O704" s="55">
        <v>-0.5</v>
      </c>
      <c r="P704" s="55">
        <v>-0.5</v>
      </c>
      <c r="Q704" s="55">
        <v>0.5</v>
      </c>
      <c r="R704" s="55">
        <v>-0.5</v>
      </c>
      <c r="S704" s="55">
        <v>-0.50000000000000044</v>
      </c>
      <c r="T704" s="55">
        <v>0.5</v>
      </c>
      <c r="U704" s="55">
        <v>-0.50000000000000011</v>
      </c>
      <c r="V704" s="55">
        <v>-0.50000000000000011</v>
      </c>
      <c r="W704" s="55">
        <v>-0.50000000000000011</v>
      </c>
    </row>
    <row r="705" spans="3:23" x14ac:dyDescent="0.25">
      <c r="C705" s="51">
        <v>1</v>
      </c>
      <c r="D705" s="54">
        <v>-0.5</v>
      </c>
      <c r="E705" s="54">
        <v>-0.5</v>
      </c>
      <c r="F705" s="54">
        <v>-0.5</v>
      </c>
      <c r="G705" s="54">
        <v>0.50000000000000078</v>
      </c>
      <c r="H705" s="54">
        <v>0.49999999999999994</v>
      </c>
      <c r="I705" s="54">
        <v>0.50000000000000011</v>
      </c>
      <c r="J705" s="54">
        <v>-0.49999999999999994</v>
      </c>
      <c r="K705" s="54">
        <v>-0.5</v>
      </c>
      <c r="L705" s="54">
        <v>-0.4999999999999995</v>
      </c>
      <c r="M705" s="54">
        <v>-0.50000000000000022</v>
      </c>
      <c r="N705" s="54">
        <v>-0.50000000000000067</v>
      </c>
      <c r="O705" s="54">
        <v>0.49999999999999989</v>
      </c>
      <c r="P705" s="54">
        <v>0.50000000000000033</v>
      </c>
      <c r="Q705" s="54">
        <v>0.50000000000000011</v>
      </c>
      <c r="R705" s="54">
        <v>-0.50000000000000133</v>
      </c>
      <c r="S705" s="54">
        <v>-0.5</v>
      </c>
      <c r="T705" s="54">
        <v>0.5</v>
      </c>
      <c r="U705" s="54">
        <v>-0.5</v>
      </c>
      <c r="V705" s="54">
        <v>-0.49999999999999989</v>
      </c>
      <c r="W705" s="54">
        <v>-0.5</v>
      </c>
    </row>
    <row r="706" spans="3:23" x14ac:dyDescent="0.25">
      <c r="C706" s="52">
        <v>1</v>
      </c>
      <c r="D706" s="55">
        <v>-0.33769831276756485</v>
      </c>
      <c r="E706" s="55">
        <v>-0.3366692904531654</v>
      </c>
      <c r="F706" s="55">
        <v>-0.3531461183679338</v>
      </c>
      <c r="G706" s="55">
        <v>-5.2668970209634763E-2</v>
      </c>
      <c r="H706" s="55">
        <v>0.41638529523097945</v>
      </c>
      <c r="I706" s="55">
        <v>0.51116522229698569</v>
      </c>
      <c r="J706" s="55">
        <v>-0.34633242280260751</v>
      </c>
      <c r="K706" s="55">
        <v>-0.16260162601626027</v>
      </c>
      <c r="L706" s="55">
        <v>-7.6739935294615119E-2</v>
      </c>
      <c r="M706" s="55">
        <v>-7.102097975349303E-2</v>
      </c>
      <c r="N706" s="55">
        <v>-1.3317271543881815E-2</v>
      </c>
      <c r="O706" s="55">
        <v>-0.13527158641247081</v>
      </c>
      <c r="P706" s="55">
        <v>-0.34394852443693746</v>
      </c>
      <c r="Q706" s="55">
        <v>0.466056307971568</v>
      </c>
      <c r="R706" s="55">
        <v>-0.28964285341705509</v>
      </c>
      <c r="S706" s="55">
        <v>-0.18164479296746561</v>
      </c>
      <c r="T706" s="55">
        <v>0.47612009090792096</v>
      </c>
      <c r="U706" s="55">
        <v>-0.40516918406734287</v>
      </c>
      <c r="V706" s="55">
        <v>-0.37007265937673267</v>
      </c>
      <c r="W706" s="55">
        <v>-0.32610510476864196</v>
      </c>
    </row>
    <row r="707" spans="3:23" x14ac:dyDescent="0.25">
      <c r="C707" s="51">
        <v>1</v>
      </c>
      <c r="D707" s="54">
        <v>-0.18061422641891448</v>
      </c>
      <c r="E707" s="54">
        <v>-0.18304081094982994</v>
      </c>
      <c r="F707" s="54">
        <v>-0.17647072879616427</v>
      </c>
      <c r="G707" s="54">
        <v>-0.16028988322494311</v>
      </c>
      <c r="H707" s="54">
        <v>0.20296584885208485</v>
      </c>
      <c r="I707" s="54">
        <v>0.41640642607057776</v>
      </c>
      <c r="J707" s="54">
        <v>-0.16346303811373433</v>
      </c>
      <c r="K707" s="54">
        <v>0.2789400278940028</v>
      </c>
      <c r="L707" s="54">
        <v>0.41333263382967889</v>
      </c>
      <c r="M707" s="54">
        <v>0.22244933841119535</v>
      </c>
      <c r="N707" s="54">
        <v>0.30753817393930871</v>
      </c>
      <c r="O707" s="54">
        <v>0.15179763542891084</v>
      </c>
      <c r="P707" s="54">
        <v>-0.38600528216555163</v>
      </c>
      <c r="Q707" s="54">
        <v>0.66047619748503084</v>
      </c>
      <c r="R707" s="54">
        <v>4.429457777922443E-2</v>
      </c>
      <c r="S707" s="54">
        <v>0.16963453973218998</v>
      </c>
      <c r="T707" s="54">
        <v>-7.8748367428172691E-3</v>
      </c>
      <c r="U707" s="54">
        <v>-0.30886164291790436</v>
      </c>
      <c r="V707" s="54">
        <v>-0.17947623424749598</v>
      </c>
      <c r="W707" s="54">
        <v>-0.16481893495764011</v>
      </c>
    </row>
    <row r="708" spans="3:23" x14ac:dyDescent="0.25">
      <c r="C708" s="52">
        <v>1</v>
      </c>
      <c r="D708" s="55">
        <v>-0.18217465893309359</v>
      </c>
      <c r="E708" s="55">
        <v>-0.1839414969032161</v>
      </c>
      <c r="F708" s="55">
        <v>-0.18131882744832772</v>
      </c>
      <c r="G708" s="55">
        <v>-0.17654779765547571</v>
      </c>
      <c r="H708" s="55">
        <v>0.22819681284129717</v>
      </c>
      <c r="I708" s="55">
        <v>0.33692305634603792</v>
      </c>
      <c r="J708" s="55">
        <v>-0.16999556758386494</v>
      </c>
      <c r="K708" s="55">
        <v>0.29356725146198831</v>
      </c>
      <c r="L708" s="55">
        <v>0.44300755233581102</v>
      </c>
      <c r="M708" s="55">
        <v>0.24775262459537467</v>
      </c>
      <c r="N708" s="55">
        <v>0.32668350274773855</v>
      </c>
      <c r="O708" s="55">
        <v>-3.6384277709740384E-2</v>
      </c>
      <c r="P708" s="55">
        <v>-0.55414973792443722</v>
      </c>
      <c r="Q708" s="55">
        <v>0.66161730527744422</v>
      </c>
      <c r="R708" s="55">
        <v>7.9023972648850291E-2</v>
      </c>
      <c r="S708" s="55">
        <v>8.9539203872919082E-2</v>
      </c>
      <c r="T708" s="55">
        <v>-2.9062697150952513E-2</v>
      </c>
      <c r="U708" s="55">
        <v>-0.30660171978361761</v>
      </c>
      <c r="V708" s="55">
        <v>-0.1863333697437114</v>
      </c>
      <c r="W708" s="55">
        <v>-0.16631301903165668</v>
      </c>
    </row>
    <row r="709" spans="3:23" x14ac:dyDescent="0.25">
      <c r="C709" s="51">
        <v>1</v>
      </c>
      <c r="D709" s="54">
        <v>-0.1841664774113233</v>
      </c>
      <c r="E709" s="54">
        <v>-0.18477411674251906</v>
      </c>
      <c r="F709" s="54">
        <v>-0.18487658912819291</v>
      </c>
      <c r="G709" s="54">
        <v>-0.12247340533613582</v>
      </c>
      <c r="H709" s="54">
        <v>0.20527674031298387</v>
      </c>
      <c r="I709" s="54">
        <v>0.32546212177937994</v>
      </c>
      <c r="J709" s="54">
        <v>-0.17908910780464965</v>
      </c>
      <c r="K709" s="54">
        <v>0.27532290958531608</v>
      </c>
      <c r="L709" s="54">
        <v>0.46907744305872118</v>
      </c>
      <c r="M709" s="54">
        <v>0.32967675844975863</v>
      </c>
      <c r="N709" s="54">
        <v>0.36077097463535168</v>
      </c>
      <c r="O709" s="54">
        <v>-0.47822642496452311</v>
      </c>
      <c r="P709" s="54">
        <v>-0.4252724513434708</v>
      </c>
      <c r="Q709" s="54">
        <v>0.4771179003803393</v>
      </c>
      <c r="R709" s="54">
        <v>0.15755539360029314</v>
      </c>
      <c r="S709" s="54">
        <v>9.2028776234257745E-2</v>
      </c>
      <c r="T709" s="54">
        <v>3.7443267186315417E-2</v>
      </c>
      <c r="U709" s="54">
        <v>-0.31164433455578627</v>
      </c>
      <c r="V709" s="54">
        <v>-0.18401298814861719</v>
      </c>
      <c r="W709" s="54">
        <v>-0.17918178184536313</v>
      </c>
    </row>
    <row r="710" spans="3:23" x14ac:dyDescent="0.25">
      <c r="C710" s="52">
        <v>1</v>
      </c>
      <c r="D710" s="55">
        <v>-0.24834510150044131</v>
      </c>
      <c r="E710" s="55">
        <v>-0.24903133903133903</v>
      </c>
      <c r="F710" s="55">
        <v>-0.24691807792544465</v>
      </c>
      <c r="G710" s="55">
        <v>-0.26231536692605262</v>
      </c>
      <c r="H710" s="55">
        <v>0.22454679498200864</v>
      </c>
      <c r="I710" s="55">
        <v>0.22453376085526544</v>
      </c>
      <c r="J710" s="55">
        <v>-0.24252255618402385</v>
      </c>
      <c r="K710" s="55">
        <v>0.13057324840764331</v>
      </c>
      <c r="L710" s="55">
        <v>0.37761318590240678</v>
      </c>
      <c r="M710" s="55">
        <v>0.16458269624215291</v>
      </c>
      <c r="N710" s="55">
        <v>0.2234687499709698</v>
      </c>
      <c r="O710" s="55">
        <v>-0.46518189565071821</v>
      </c>
      <c r="P710" s="55">
        <v>-0.40094836992872379</v>
      </c>
      <c r="Q710" s="55">
        <v>0.11099852317397969</v>
      </c>
      <c r="R710" s="55">
        <v>0.11544568106064422</v>
      </c>
      <c r="S710" s="55">
        <v>3.3286805002956082E-2</v>
      </c>
      <c r="T710" s="55">
        <v>3.8858234063249751E-2</v>
      </c>
      <c r="U710" s="55">
        <v>-0.48546207485490661</v>
      </c>
      <c r="V710" s="55">
        <v>-0.24775487579304112</v>
      </c>
      <c r="W710" s="55">
        <v>-0.24144848290978577</v>
      </c>
    </row>
    <row r="711" spans="3:23" x14ac:dyDescent="0.25">
      <c r="C711" s="51">
        <v>1</v>
      </c>
      <c r="D711" s="54">
        <v>-0.24567953915084276</v>
      </c>
      <c r="E711" s="54">
        <v>-0.24761768082663604</v>
      </c>
      <c r="F711" s="54">
        <v>-0.24112333158520632</v>
      </c>
      <c r="G711" s="54">
        <v>-4.1903846548102738E-2</v>
      </c>
      <c r="H711" s="54">
        <v>0.27260393116048032</v>
      </c>
      <c r="I711" s="54">
        <v>0.29724601643201543</v>
      </c>
      <c r="J711" s="54">
        <v>-0.2260109138704306</v>
      </c>
      <c r="K711" s="54">
        <v>0.10648148148148148</v>
      </c>
      <c r="L711" s="54">
        <v>0.44259218948415802</v>
      </c>
      <c r="M711" s="54">
        <v>0.17435045886023248</v>
      </c>
      <c r="N711" s="54">
        <v>0.22052107466083412</v>
      </c>
      <c r="O711" s="54">
        <v>-8.8377605368786093E-3</v>
      </c>
      <c r="P711" s="54">
        <v>-0.67873564601153369</v>
      </c>
      <c r="Q711" s="54">
        <v>0.2703234486041326</v>
      </c>
      <c r="R711" s="54">
        <v>3.8934018471165809E-2</v>
      </c>
      <c r="S711" s="54">
        <v>5.655655244144453E-2</v>
      </c>
      <c r="T711" s="54">
        <v>-3.3809127395414501E-2</v>
      </c>
      <c r="U711" s="54">
        <v>-0.44892753144928432</v>
      </c>
      <c r="V711" s="54">
        <v>-0.23823110928196184</v>
      </c>
      <c r="W711" s="54">
        <v>-0.22910528201513539</v>
      </c>
    </row>
    <row r="712" spans="3:23" x14ac:dyDescent="0.25">
      <c r="C712" s="52">
        <v>1</v>
      </c>
      <c r="D712" s="55">
        <v>-0.24782833505687693</v>
      </c>
      <c r="E712" s="55">
        <v>-0.24874672439330067</v>
      </c>
      <c r="F712" s="55">
        <v>-0.24471458395573448</v>
      </c>
      <c r="G712" s="55">
        <v>-0.34202863892447222</v>
      </c>
      <c r="H712" s="55">
        <v>0.25059127882179671</v>
      </c>
      <c r="I712" s="55">
        <v>0.27839275465027596</v>
      </c>
      <c r="J712" s="55">
        <v>-0.23545147233645652</v>
      </c>
      <c r="K712" s="55">
        <v>3.9603960396039604E-2</v>
      </c>
      <c r="L712" s="55">
        <v>0.33559218756546261</v>
      </c>
      <c r="M712" s="55">
        <v>0.11492452779880873</v>
      </c>
      <c r="N712" s="55">
        <v>0.15910063322492199</v>
      </c>
      <c r="O712" s="55">
        <v>-9.8748207495070572E-2</v>
      </c>
      <c r="P712" s="55">
        <v>-0.39149726055045936</v>
      </c>
      <c r="Q712" s="55">
        <v>2.657036463174825E-2</v>
      </c>
      <c r="R712" s="55">
        <v>4.5074956045272487E-2</v>
      </c>
      <c r="S712" s="55">
        <v>-2.6062967862730629E-2</v>
      </c>
      <c r="T712" s="55">
        <v>1.9886328584666428E-2</v>
      </c>
      <c r="U712" s="55">
        <v>-0.36680154592479552</v>
      </c>
      <c r="V712" s="55">
        <v>-0.24560630078888393</v>
      </c>
      <c r="W712" s="55">
        <v>-0.23328607707176269</v>
      </c>
    </row>
    <row r="713" spans="3:23" x14ac:dyDescent="0.25">
      <c r="C713" s="51">
        <v>1</v>
      </c>
      <c r="D713" s="54">
        <v>-0.25143054459352804</v>
      </c>
      <c r="E713" s="54">
        <v>-0.25092654986522911</v>
      </c>
      <c r="F713" s="54">
        <v>-0.25262667322123611</v>
      </c>
      <c r="G713" s="54">
        <v>-0.49744712279138653</v>
      </c>
      <c r="H713" s="54">
        <v>0.26028147307723787</v>
      </c>
      <c r="I713" s="54">
        <v>0.32908578205219169</v>
      </c>
      <c r="J713" s="54">
        <v>-0.25099335254405908</v>
      </c>
      <c r="K713" s="54">
        <v>2.7272727272727271E-2</v>
      </c>
      <c r="L713" s="54">
        <v>0.1951715162300495</v>
      </c>
      <c r="M713" s="54">
        <v>5.0130477374768445E-2</v>
      </c>
      <c r="N713" s="54">
        <v>9.9794114554981786E-2</v>
      </c>
      <c r="O713" s="54">
        <v>-2.3928648189455143E-2</v>
      </c>
      <c r="P713" s="54">
        <v>-0.39198889240886503</v>
      </c>
      <c r="Q713" s="54">
        <v>0.12928763639235369</v>
      </c>
      <c r="R713" s="54">
        <v>8.5441729622660076E-4</v>
      </c>
      <c r="S713" s="54">
        <v>-8.0625255482354385E-2</v>
      </c>
      <c r="T713" s="54">
        <v>0.17672720715933157</v>
      </c>
      <c r="U713" s="54">
        <v>-0.41467089729853424</v>
      </c>
      <c r="V713" s="54">
        <v>-0.2560394002425026</v>
      </c>
      <c r="W713" s="54">
        <v>-0.24528405885816579</v>
      </c>
    </row>
    <row r="714" spans="3:23" x14ac:dyDescent="0.25">
      <c r="C714" s="52">
        <v>1</v>
      </c>
      <c r="D714" s="55">
        <v>-0.19847923571846363</v>
      </c>
      <c r="E714" s="55">
        <v>-0.19919445066010294</v>
      </c>
      <c r="F714" s="55">
        <v>-0.19266404758048425</v>
      </c>
      <c r="G714" s="55">
        <v>0.24203160127732823</v>
      </c>
      <c r="H714" s="55">
        <v>0.21135407228926179</v>
      </c>
      <c r="I714" s="55">
        <v>2.2671505014270114E-2</v>
      </c>
      <c r="J714" s="55">
        <v>-0.18452427711727154</v>
      </c>
      <c r="K714" s="55">
        <v>6.1946902654867256E-2</v>
      </c>
      <c r="L714" s="55">
        <v>5.2892393771239617E-2</v>
      </c>
      <c r="M714" s="55">
        <v>-9.8670872074719585E-4</v>
      </c>
      <c r="N714" s="55">
        <v>4.8825976873645704E-2</v>
      </c>
      <c r="O714" s="55">
        <v>0.31335365452109931</v>
      </c>
      <c r="P714" s="55">
        <v>0.21549205302725818</v>
      </c>
      <c r="Q714" s="55">
        <v>-0.16575547780252947</v>
      </c>
      <c r="R714" s="55">
        <v>0.19707273439696579</v>
      </c>
      <c r="S714" s="55">
        <v>-1.1573628282452515E-2</v>
      </c>
      <c r="T714" s="55">
        <v>-0.1067946002371984</v>
      </c>
      <c r="U714" s="55">
        <v>-0.36167348073074973</v>
      </c>
      <c r="V714" s="55">
        <v>-0.18386653646878889</v>
      </c>
      <c r="W714" s="55">
        <v>-0.19598490175558331</v>
      </c>
    </row>
    <row r="715" spans="3:23" x14ac:dyDescent="0.25">
      <c r="C715" s="51">
        <v>1</v>
      </c>
      <c r="D715" s="54">
        <v>-0.21007855911094081</v>
      </c>
      <c r="E715" s="54">
        <v>-0.20957977602838454</v>
      </c>
      <c r="F715" s="54">
        <v>-0.22308560479041911</v>
      </c>
      <c r="G715" s="54">
        <v>-0.41566936660329956</v>
      </c>
      <c r="H715" s="54">
        <v>0.33463590284212885</v>
      </c>
      <c r="I715" s="54">
        <v>0.26727855608196932</v>
      </c>
      <c r="J715" s="54">
        <v>-0.21831503365368427</v>
      </c>
      <c r="K715" s="54">
        <v>6.6666666666666555E-2</v>
      </c>
      <c r="L715" s="54">
        <v>0.23715728630939151</v>
      </c>
      <c r="M715" s="54">
        <v>0.12739435772852223</v>
      </c>
      <c r="N715" s="54">
        <v>0.17359981725330659</v>
      </c>
      <c r="O715" s="54">
        <v>0.25288032950100348</v>
      </c>
      <c r="P715" s="54">
        <v>-8.2410730861903675E-2</v>
      </c>
      <c r="Q715" s="54">
        <v>-6.8498536992079778E-2</v>
      </c>
      <c r="R715" s="54">
        <v>0.16568974908724676</v>
      </c>
      <c r="S715" s="54">
        <v>-6.1524696210566436E-2</v>
      </c>
      <c r="T715" s="54">
        <v>4.7384722375804406E-2</v>
      </c>
      <c r="U715" s="54">
        <v>-0.3184782559023539</v>
      </c>
      <c r="V715" s="54">
        <v>-0.24778487055342255</v>
      </c>
      <c r="W715" s="54">
        <v>-0.2011208312517612</v>
      </c>
    </row>
    <row r="716" spans="3:23" x14ac:dyDescent="0.25">
      <c r="C716" s="52">
        <v>1</v>
      </c>
      <c r="D716" s="55">
        <v>-0.21665351223362272</v>
      </c>
      <c r="E716" s="55">
        <v>-0.21432593760558621</v>
      </c>
      <c r="F716" s="55">
        <v>-0.24237024659823186</v>
      </c>
      <c r="G716" s="55">
        <v>-0.6423926426343961</v>
      </c>
      <c r="H716" s="55">
        <v>0.32530815154598558</v>
      </c>
      <c r="I716" s="55">
        <v>0.37368892297315948</v>
      </c>
      <c r="J716" s="55">
        <v>-0.24409693499076568</v>
      </c>
      <c r="K716" s="55">
        <v>-0.1133333333333332</v>
      </c>
      <c r="L716" s="55">
        <v>0.28560299559610602</v>
      </c>
      <c r="M716" s="55">
        <v>-4.342901471820061E-3</v>
      </c>
      <c r="N716" s="55">
        <v>3.1904839309383794E-2</v>
      </c>
      <c r="O716" s="55">
        <v>-0.36027988804997541</v>
      </c>
      <c r="P716" s="55">
        <v>-0.33936247625223476</v>
      </c>
      <c r="Q716" s="55">
        <v>-0.1088437117332323</v>
      </c>
      <c r="R716" s="55">
        <v>0.11768259184131732</v>
      </c>
      <c r="S716" s="55">
        <v>-0.32240546363401212</v>
      </c>
      <c r="T716" s="55">
        <v>0.39841628951675895</v>
      </c>
      <c r="U716" s="55">
        <v>-0.42504067107858473</v>
      </c>
      <c r="V716" s="55">
        <v>-0.27018857531687701</v>
      </c>
      <c r="W716" s="55">
        <v>-0.2102829088910651</v>
      </c>
    </row>
    <row r="717" spans="3:23" x14ac:dyDescent="0.25">
      <c r="C717" s="51">
        <v>1</v>
      </c>
      <c r="D717" s="54">
        <v>-0.22115760657019945</v>
      </c>
      <c r="E717" s="54">
        <v>-0.21717777526309834</v>
      </c>
      <c r="F717" s="54">
        <v>-0.24994803878227911</v>
      </c>
      <c r="G717" s="54">
        <v>-0.61868275542514994</v>
      </c>
      <c r="H717" s="54">
        <v>0.32271311963383831</v>
      </c>
      <c r="I717" s="54">
        <v>0.36089828884434599</v>
      </c>
      <c r="J717" s="54">
        <v>-0.25718485376667138</v>
      </c>
      <c r="K717" s="54">
        <v>-0.19759036144578321</v>
      </c>
      <c r="L717" s="54">
        <v>-1.1187344571221908E-2</v>
      </c>
      <c r="M717" s="54">
        <v>-3.3400239360023475E-2</v>
      </c>
      <c r="N717" s="54">
        <v>1.6084221753724693E-3</v>
      </c>
      <c r="O717" s="54">
        <v>-0.10306806203250547</v>
      </c>
      <c r="P717" s="54">
        <v>-0.37076306289746241</v>
      </c>
      <c r="Q717" s="54">
        <v>-1.6971376655958159E-2</v>
      </c>
      <c r="R717" s="54">
        <v>9.3223281324584392E-2</v>
      </c>
      <c r="S717" s="54">
        <v>-0.38326855814020877</v>
      </c>
      <c r="T717" s="54">
        <v>0.47298651842040174</v>
      </c>
      <c r="U717" s="54">
        <v>-0.41776965578988801</v>
      </c>
      <c r="V717" s="54">
        <v>-0.27697793085216887</v>
      </c>
      <c r="W717" s="54">
        <v>-0.22844195217359831</v>
      </c>
    </row>
    <row r="718" spans="3:23" x14ac:dyDescent="0.25">
      <c r="C718" s="52">
        <v>1</v>
      </c>
      <c r="D718" s="55">
        <v>-0.22865531415149737</v>
      </c>
      <c r="E718" s="55">
        <v>-0.22197452229299361</v>
      </c>
      <c r="F718" s="55">
        <v>-0.25968702011949657</v>
      </c>
      <c r="G718" s="55">
        <v>-0.63800070584014101</v>
      </c>
      <c r="H718" s="55">
        <v>0.27195029996514608</v>
      </c>
      <c r="I718" s="55">
        <v>0.23096983289049963</v>
      </c>
      <c r="J718" s="55">
        <v>-0.27749493013187654</v>
      </c>
      <c r="K718" s="55">
        <v>-0.32826086956521727</v>
      </c>
      <c r="L718" s="55">
        <v>-0.16236179086858293</v>
      </c>
      <c r="M718" s="55">
        <v>-0.20612156011745106</v>
      </c>
      <c r="N718" s="55">
        <v>-0.19976379592352123</v>
      </c>
      <c r="O718" s="55">
        <v>-0.2675731644195965</v>
      </c>
      <c r="P718" s="55">
        <v>-0.22889103103575772</v>
      </c>
      <c r="Q718" s="55">
        <v>1.7003123634988508E-2</v>
      </c>
      <c r="R718" s="55">
        <v>7.0851514946659533E-2</v>
      </c>
      <c r="S718" s="55">
        <v>-0.42046939801664829</v>
      </c>
      <c r="T718" s="55">
        <v>0.55727193331938862</v>
      </c>
      <c r="U718" s="55">
        <v>-0.46902695018227991</v>
      </c>
      <c r="V718" s="55">
        <v>-0.29154878793407862</v>
      </c>
      <c r="W718" s="55">
        <v>-0.24486523196192103</v>
      </c>
    </row>
    <row r="719" spans="3:23" x14ac:dyDescent="0.25">
      <c r="C719" s="51">
        <v>1</v>
      </c>
      <c r="D719" s="54">
        <v>-0.21537146467461987</v>
      </c>
      <c r="E719" s="54">
        <v>-0.2091567624040199</v>
      </c>
      <c r="F719" s="54">
        <v>-0.23976820118374445</v>
      </c>
      <c r="G719" s="54">
        <v>-0.61011525832523705</v>
      </c>
      <c r="H719" s="54">
        <v>0.28689204510637933</v>
      </c>
      <c r="I719" s="54">
        <v>0.33380986363671739</v>
      </c>
      <c r="J719" s="54">
        <v>-0.26605954935299131</v>
      </c>
      <c r="K719" s="54">
        <v>-0.15733333333333327</v>
      </c>
      <c r="L719" s="54">
        <v>6.12919967224805E-2</v>
      </c>
      <c r="M719" s="54">
        <v>-0.13952115929577114</v>
      </c>
      <c r="N719" s="54">
        <v>-8.8621597389843126E-2</v>
      </c>
      <c r="O719" s="54">
        <v>-0.17012292064923434</v>
      </c>
      <c r="P719" s="54">
        <v>-0.18697971816442593</v>
      </c>
      <c r="Q719" s="54">
        <v>0.23211666954389412</v>
      </c>
      <c r="R719" s="54">
        <v>-8.2164273917997591E-2</v>
      </c>
      <c r="S719" s="54">
        <v>-0.27999792311447413</v>
      </c>
      <c r="T719" s="54">
        <v>0.58403629890734132</v>
      </c>
      <c r="U719" s="54">
        <v>-0.56728359595024458</v>
      </c>
      <c r="V719" s="54">
        <v>-0.27374822886098471</v>
      </c>
      <c r="W719" s="54">
        <v>-0.23387318207432342</v>
      </c>
    </row>
    <row r="720" spans="3:23" x14ac:dyDescent="0.25">
      <c r="C720" s="52">
        <v>1</v>
      </c>
      <c r="D720" s="55">
        <v>-0.22339758098460114</v>
      </c>
      <c r="E720" s="55">
        <v>-0.21950930986348682</v>
      </c>
      <c r="F720" s="55">
        <v>-0.25788376733068996</v>
      </c>
      <c r="G720" s="55">
        <v>-0.63510173807408654</v>
      </c>
      <c r="H720" s="55">
        <v>0.31426662218785212</v>
      </c>
      <c r="I720" s="55">
        <v>0.30098786322307231</v>
      </c>
      <c r="J720" s="55">
        <v>-0.27051121758369573</v>
      </c>
      <c r="K720" s="55">
        <v>-9.9943693693693769E-2</v>
      </c>
      <c r="L720" s="55">
        <v>0.15435077677517861</v>
      </c>
      <c r="M720" s="55">
        <v>-9.8884991418235882E-2</v>
      </c>
      <c r="N720" s="55">
        <v>-3.4302870267147054E-2</v>
      </c>
      <c r="O720" s="55">
        <v>-0.22085951742468743</v>
      </c>
      <c r="P720" s="55">
        <v>-0.19258041171426865</v>
      </c>
      <c r="Q720" s="55">
        <v>0.42697173311292758</v>
      </c>
      <c r="R720" s="55">
        <v>5.6426247830256057E-2</v>
      </c>
      <c r="S720" s="55">
        <v>-0.19728527688570718</v>
      </c>
      <c r="T720" s="55">
        <v>0.47620636609692651</v>
      </c>
      <c r="U720" s="55">
        <v>-0.51051693845785662</v>
      </c>
      <c r="V720" s="55">
        <v>-0.27402904553814822</v>
      </c>
      <c r="W720" s="55">
        <v>-0.25076176851589399</v>
      </c>
    </row>
    <row r="721" spans="3:23" x14ac:dyDescent="0.25">
      <c r="C721" s="51">
        <v>1</v>
      </c>
      <c r="D721" s="54">
        <v>-0.22235156177510093</v>
      </c>
      <c r="E721" s="54">
        <v>-0.21987582552299598</v>
      </c>
      <c r="F721" s="54">
        <v>-0.25494921101452617</v>
      </c>
      <c r="G721" s="54">
        <v>-0.51819704614531403</v>
      </c>
      <c r="H721" s="54">
        <v>0.34038449201307241</v>
      </c>
      <c r="I721" s="54">
        <v>0.27911654303995875</v>
      </c>
      <c r="J721" s="54">
        <v>-0.25956833358080367</v>
      </c>
      <c r="K721" s="54">
        <v>-4.3859649122806946E-2</v>
      </c>
      <c r="L721" s="54">
        <v>0.11502731159692237</v>
      </c>
      <c r="M721" s="54">
        <v>-5.0688394896254964E-2</v>
      </c>
      <c r="N721" s="54">
        <v>4.9487289244058499E-2</v>
      </c>
      <c r="O721" s="54">
        <v>-0.18617760576444664</v>
      </c>
      <c r="P721" s="54">
        <v>-0.22383067401585213</v>
      </c>
      <c r="Q721" s="54">
        <v>0.36534539013286943</v>
      </c>
      <c r="R721" s="54">
        <v>0.10249164884738922</v>
      </c>
      <c r="S721" s="54">
        <v>-6.4912919466108443E-2</v>
      </c>
      <c r="T721" s="54">
        <v>0.27463854394304593</v>
      </c>
      <c r="U721" s="54">
        <v>-0.58134725937428156</v>
      </c>
      <c r="V721" s="54">
        <v>-0.26444248214473959</v>
      </c>
      <c r="W721" s="54">
        <v>-0.25035851342806809</v>
      </c>
    </row>
    <row r="722" spans="3:23" x14ac:dyDescent="0.25">
      <c r="C722" s="52">
        <v>1</v>
      </c>
      <c r="D722" s="55">
        <v>-0.2098266493766856</v>
      </c>
      <c r="E722" s="55">
        <v>-0.20937548712571033</v>
      </c>
      <c r="F722" s="55">
        <v>-0.23354736284457606</v>
      </c>
      <c r="G722" s="55">
        <v>-0.49462637462612929</v>
      </c>
      <c r="H722" s="55">
        <v>0.30469647058421484</v>
      </c>
      <c r="I722" s="55">
        <v>0.24549562618240076</v>
      </c>
      <c r="J722" s="55">
        <v>-0.22762596143032759</v>
      </c>
      <c r="K722" s="55">
        <v>0.16220441665038116</v>
      </c>
      <c r="L722" s="55">
        <v>0.32759197225071035</v>
      </c>
      <c r="M722" s="55">
        <v>0.14889559797017005</v>
      </c>
      <c r="N722" s="55">
        <v>0.25985159677582143</v>
      </c>
      <c r="O722" s="55">
        <v>-0.13336773058107476</v>
      </c>
      <c r="P722" s="55">
        <v>-0.27705293268943587</v>
      </c>
      <c r="Q722" s="55">
        <v>0.57226493275424972</v>
      </c>
      <c r="R722" s="55">
        <v>0.16806529756618577</v>
      </c>
      <c r="S722" s="55">
        <v>6.840504307814195E-2</v>
      </c>
      <c r="T722" s="55">
        <v>3.7775560377660694E-2</v>
      </c>
      <c r="U722" s="55">
        <v>-0.74018972998084587</v>
      </c>
      <c r="V722" s="55">
        <v>-0.24284605822202224</v>
      </c>
      <c r="W722" s="55">
        <v>-0.21660424095510011</v>
      </c>
    </row>
    <row r="723" spans="3:23" x14ac:dyDescent="0.25">
      <c r="C723" s="51">
        <v>1</v>
      </c>
      <c r="D723" s="54">
        <v>-0.2088698366916793</v>
      </c>
      <c r="E723" s="54">
        <v>-0.20257163573358947</v>
      </c>
      <c r="F723" s="54">
        <v>-0.2258882027631994</v>
      </c>
      <c r="G723" s="54">
        <v>-0.52247687187358172</v>
      </c>
      <c r="H723" s="54">
        <v>0.30165818361537061</v>
      </c>
      <c r="I723" s="54">
        <v>0.29344926678986316</v>
      </c>
      <c r="J723" s="54">
        <v>-0.23542656062457218</v>
      </c>
      <c r="K723" s="54">
        <v>9.9493148113384625E-2</v>
      </c>
      <c r="L723" s="54">
        <v>0.19535050584405358</v>
      </c>
      <c r="M723" s="54">
        <v>6.4605660138502774E-2</v>
      </c>
      <c r="N723" s="54">
        <v>0.16249505935950975</v>
      </c>
      <c r="O723" s="54">
        <v>-2.9386314989723564E-2</v>
      </c>
      <c r="P723" s="54">
        <v>-0.22738667047982156</v>
      </c>
      <c r="Q723" s="54">
        <v>0.23322602509709897</v>
      </c>
      <c r="R723" s="54">
        <v>0.16078263130880296</v>
      </c>
      <c r="S723" s="54">
        <v>4.4516778835543544E-2</v>
      </c>
      <c r="T723" s="54">
        <v>5.4715749677342197E-2</v>
      </c>
      <c r="U723" s="54">
        <v>-0.81036303626796802</v>
      </c>
      <c r="V723" s="54">
        <v>-0.24772706328682795</v>
      </c>
      <c r="W723" s="54">
        <v>-0.20386581488623429</v>
      </c>
    </row>
    <row r="724" spans="3:23" x14ac:dyDescent="0.25">
      <c r="C724" s="52">
        <v>1</v>
      </c>
      <c r="D724" s="55">
        <v>-0.26228733459357279</v>
      </c>
      <c r="E724" s="55">
        <v>-0.25789552462206256</v>
      </c>
      <c r="F724" s="55">
        <v>-0.3142255577967828</v>
      </c>
      <c r="G724" s="55">
        <v>-0.52713104403007072</v>
      </c>
      <c r="H724" s="55">
        <v>0.33745223256714463</v>
      </c>
      <c r="I724" s="55">
        <v>0.41631842349009507</v>
      </c>
      <c r="J724" s="55">
        <v>-0.3185927402642233</v>
      </c>
      <c r="K724" s="55">
        <v>-7.1232876712328808E-2</v>
      </c>
      <c r="L724" s="55">
        <v>9.2284934885890083E-2</v>
      </c>
      <c r="M724" s="55">
        <v>-0.10808532770240198</v>
      </c>
      <c r="N724" s="55">
        <v>-2.6654984419213656E-2</v>
      </c>
      <c r="O724" s="55">
        <v>-0.19473740872344764</v>
      </c>
      <c r="P724" s="55">
        <v>-0.16234415521872708</v>
      </c>
      <c r="Q724" s="55">
        <v>0.25801335344786769</v>
      </c>
      <c r="R724" s="55">
        <v>-7.2338429301140428E-2</v>
      </c>
      <c r="S724" s="55">
        <v>-0.19977108215407477</v>
      </c>
      <c r="T724" s="55">
        <v>0.50999696300311714</v>
      </c>
      <c r="U724" s="55">
        <v>-0.61306322318258322</v>
      </c>
      <c r="V724" s="55">
        <v>-0.37007230587969125</v>
      </c>
      <c r="W724" s="55">
        <v>-0.260738849948983</v>
      </c>
    </row>
    <row r="725" spans="3:23" x14ac:dyDescent="0.25">
      <c r="C725" s="51">
        <v>1</v>
      </c>
      <c r="D725" s="54">
        <v>-0.23534525583705906</v>
      </c>
      <c r="E725" s="54">
        <v>-0.2331718173518941</v>
      </c>
      <c r="F725" s="54">
        <v>-0.27021677398014265</v>
      </c>
      <c r="G725" s="54">
        <v>-0.49069423017467195</v>
      </c>
      <c r="H725" s="54">
        <v>0.29288886014301646</v>
      </c>
      <c r="I725" s="54">
        <v>0.35761232842288015</v>
      </c>
      <c r="J725" s="54">
        <v>-0.26838151408690392</v>
      </c>
      <c r="K725" s="54">
        <v>-9.0395480225989346E-3</v>
      </c>
      <c r="L725" s="54">
        <v>0.1933861770575655</v>
      </c>
      <c r="M725" s="54">
        <v>-5.8781889244309327E-2</v>
      </c>
      <c r="N725" s="54">
        <v>3.8346212531258812E-2</v>
      </c>
      <c r="O725" s="54">
        <v>-6.0528825665226285E-2</v>
      </c>
      <c r="P725" s="54">
        <v>-0.18441369477364425</v>
      </c>
      <c r="Q725" s="54">
        <v>0.41510870453328474</v>
      </c>
      <c r="R725" s="54">
        <v>-0.19086295110668841</v>
      </c>
      <c r="S725" s="54">
        <v>-0.12212896270645969</v>
      </c>
      <c r="T725" s="54">
        <v>0.23359657210053852</v>
      </c>
      <c r="U725" s="54">
        <v>-0.77629728421964017</v>
      </c>
      <c r="V725" s="54">
        <v>-0.31101604808783934</v>
      </c>
      <c r="W725" s="54">
        <v>-0.22253675520680305</v>
      </c>
    </row>
    <row r="726" spans="3:23" x14ac:dyDescent="0.25">
      <c r="C726" s="52">
        <v>1</v>
      </c>
      <c r="D726" s="55">
        <v>-0.23010720777534593</v>
      </c>
      <c r="E726" s="55">
        <v>-0.22804418779814215</v>
      </c>
      <c r="F726" s="55">
        <v>-0.29310129269945528</v>
      </c>
      <c r="G726" s="55">
        <v>-0.68810852637318942</v>
      </c>
      <c r="H726" s="55">
        <v>0.32251786534658411</v>
      </c>
      <c r="I726" s="55">
        <v>0.33276299419254218</v>
      </c>
      <c r="J726" s="55">
        <v>-0.27752940730560582</v>
      </c>
      <c r="K726" s="55">
        <v>5.9119984493118886E-2</v>
      </c>
      <c r="L726" s="55">
        <v>0.19007591900036791</v>
      </c>
      <c r="M726" s="55">
        <v>2.1080910696742977E-2</v>
      </c>
      <c r="N726" s="55">
        <v>0.12551979755619799</v>
      </c>
      <c r="O726" s="55">
        <v>-0.10392244338284735</v>
      </c>
      <c r="P726" s="55">
        <v>-0.1949787835549005</v>
      </c>
      <c r="Q726" s="55">
        <v>0.38460605372972395</v>
      </c>
      <c r="R726" s="55">
        <v>-0.19025855593546392</v>
      </c>
      <c r="S726" s="55">
        <v>-5.5687767339208362E-2</v>
      </c>
      <c r="T726" s="55">
        <v>0.32880653929577419</v>
      </c>
      <c r="U726" s="55">
        <v>-0.61652802100724624</v>
      </c>
      <c r="V726" s="55">
        <v>-0.32441772704382599</v>
      </c>
      <c r="W726" s="55">
        <v>-0.2155107043689343</v>
      </c>
    </row>
    <row r="727" spans="3:23" x14ac:dyDescent="0.25">
      <c r="C727" s="51">
        <v>1</v>
      </c>
      <c r="D727" s="54">
        <v>-0.21997728909322548</v>
      </c>
      <c r="E727" s="54">
        <v>-0.2168934129392189</v>
      </c>
      <c r="F727" s="54">
        <v>-0.26715332855554058</v>
      </c>
      <c r="G727" s="54">
        <v>-0.55890517063660983</v>
      </c>
      <c r="H727" s="54">
        <v>0.37897353985700227</v>
      </c>
      <c r="I727" s="54">
        <v>0.48924238694510952</v>
      </c>
      <c r="J727" s="54">
        <v>-0.250480472121488</v>
      </c>
      <c r="K727" s="54">
        <v>7.2674418604651167E-2</v>
      </c>
      <c r="L727" s="54">
        <v>0.20600436175878875</v>
      </c>
      <c r="M727" s="54">
        <v>8.2341501903959696E-2</v>
      </c>
      <c r="N727" s="54">
        <v>0.18170392474496508</v>
      </c>
      <c r="O727" s="54">
        <v>-1.772494380287078E-2</v>
      </c>
      <c r="P727" s="54">
        <v>-0.24162916324158418</v>
      </c>
      <c r="Q727" s="54">
        <v>0.4132922173182112</v>
      </c>
      <c r="R727" s="54">
        <v>-2.537723412749255E-2</v>
      </c>
      <c r="S727" s="54">
        <v>-4.5979594790306505E-4</v>
      </c>
      <c r="T727" s="54">
        <v>0.24998838401457632</v>
      </c>
      <c r="U727" s="54">
        <v>-0.55209057073981815</v>
      </c>
      <c r="V727" s="54">
        <v>-0.28598240380583673</v>
      </c>
      <c r="W727" s="54">
        <v>-0.20261909767704528</v>
      </c>
    </row>
    <row r="728" spans="3:23" x14ac:dyDescent="0.25">
      <c r="C728" s="52">
        <v>1</v>
      </c>
      <c r="D728" s="55">
        <v>-0.22555322460580635</v>
      </c>
      <c r="E728" s="55">
        <v>-0.22010801306204472</v>
      </c>
      <c r="F728" s="55">
        <v>-0.26018870020009222</v>
      </c>
      <c r="G728" s="55">
        <v>-0.4802686839523862</v>
      </c>
      <c r="H728" s="55">
        <v>0.30024605579650659</v>
      </c>
      <c r="I728" s="55">
        <v>0.60469178997599438</v>
      </c>
      <c r="J728" s="55">
        <v>-0.25167776906030004</v>
      </c>
      <c r="K728" s="55">
        <v>1.7327685791297735E-2</v>
      </c>
      <c r="L728" s="55">
        <v>0.17155638570423462</v>
      </c>
      <c r="M728" s="55">
        <v>-7.3635002382735112E-2</v>
      </c>
      <c r="N728" s="55">
        <v>5.6705525133107525E-2</v>
      </c>
      <c r="O728" s="55">
        <v>-0.2059548808338921</v>
      </c>
      <c r="P728" s="55">
        <v>-0.27415843958749042</v>
      </c>
      <c r="Q728" s="55">
        <v>0.41920969470102348</v>
      </c>
      <c r="R728" s="55">
        <v>-0.28979121431813737</v>
      </c>
      <c r="S728" s="55">
        <v>-3.6739982281504567E-2</v>
      </c>
      <c r="T728" s="55">
        <v>0.20148458170990768</v>
      </c>
      <c r="U728" s="55">
        <v>-0.73932592772219552</v>
      </c>
      <c r="V728" s="55">
        <v>-0.27643771703895254</v>
      </c>
      <c r="W728" s="55">
        <v>-0.21616719313910157</v>
      </c>
    </row>
    <row r="729" spans="3:23" x14ac:dyDescent="0.25">
      <c r="C729" s="51">
        <v>1</v>
      </c>
      <c r="D729" s="54">
        <v>-0.20050227593784337</v>
      </c>
      <c r="E729" s="54">
        <v>-0.20081024854921711</v>
      </c>
      <c r="F729" s="54">
        <v>-0.19668339741863619</v>
      </c>
      <c r="G729" s="54">
        <v>-0.23539272725160704</v>
      </c>
      <c r="H729" s="54">
        <v>0.29636830498442746</v>
      </c>
      <c r="I729" s="54">
        <v>0.50136319395634044</v>
      </c>
      <c r="J729" s="54">
        <v>-0.18513498070326773</v>
      </c>
      <c r="K729" s="54">
        <v>0.12715231788079462</v>
      </c>
      <c r="L729" s="54">
        <v>0.26250525819086129</v>
      </c>
      <c r="M729" s="54">
        <v>3.6300153948393366E-2</v>
      </c>
      <c r="N729" s="54">
        <v>0.17159253387096501</v>
      </c>
      <c r="O729" s="54">
        <v>-7.6216109492522749E-2</v>
      </c>
      <c r="P729" s="54">
        <v>-0.29112128367941958</v>
      </c>
      <c r="Q729" s="54">
        <v>0.46845419371981489</v>
      </c>
      <c r="R729" s="54">
        <v>8.0522559976976844E-3</v>
      </c>
      <c r="S729" s="54">
        <v>0.15731499333923332</v>
      </c>
      <c r="T729" s="54">
        <v>-9.7221955612250222E-2</v>
      </c>
      <c r="U729" s="54">
        <v>-0.60757327398854866</v>
      </c>
      <c r="V729" s="54">
        <v>-0.19846505587653782</v>
      </c>
      <c r="W729" s="54">
        <v>-0.17321501097746428</v>
      </c>
    </row>
    <row r="730" spans="3:23" x14ac:dyDescent="0.25">
      <c r="C730" s="52">
        <v>1</v>
      </c>
      <c r="D730" s="55">
        <v>-0.21526680767892042</v>
      </c>
      <c r="E730" s="55">
        <v>-0.20973428810294059</v>
      </c>
      <c r="F730" s="55">
        <v>-0.22533295166562672</v>
      </c>
      <c r="G730" s="55">
        <v>1.4824489113848522E-2</v>
      </c>
      <c r="H730" s="55">
        <v>0.34391216506684852</v>
      </c>
      <c r="I730" s="55">
        <v>0.38324536275084237</v>
      </c>
      <c r="J730" s="55">
        <v>-0.2199530063854537</v>
      </c>
      <c r="K730" s="55">
        <v>4.5499669093315681E-2</v>
      </c>
      <c r="L730" s="55">
        <v>0.17321885260055245</v>
      </c>
      <c r="M730" s="55">
        <v>-3.8076323573196791E-2</v>
      </c>
      <c r="N730" s="55">
        <v>9.2776107842558131E-2</v>
      </c>
      <c r="O730" s="55">
        <v>-4.5711703859995644E-2</v>
      </c>
      <c r="P730" s="55">
        <v>-0.28101525586289899</v>
      </c>
      <c r="Q730" s="55">
        <v>0.42502138559162678</v>
      </c>
      <c r="R730" s="55">
        <v>-8.7586413518235512E-2</v>
      </c>
      <c r="S730" s="55">
        <v>7.1683237253795468E-2</v>
      </c>
      <c r="T730" s="55">
        <v>-4.8305092406661698E-2</v>
      </c>
      <c r="U730" s="55">
        <v>-0.6471120122257511</v>
      </c>
      <c r="V730" s="55">
        <v>-0.24683708211965083</v>
      </c>
      <c r="W730" s="55">
        <v>-0.19166337150168611</v>
      </c>
    </row>
    <row r="731" spans="3:23" x14ac:dyDescent="0.25">
      <c r="C731" s="51">
        <v>1</v>
      </c>
      <c r="D731" s="54">
        <v>-0.23802036099815696</v>
      </c>
      <c r="E731" s="54">
        <v>-0.23030945973918435</v>
      </c>
      <c r="F731" s="54">
        <v>-0.28108619024426473</v>
      </c>
      <c r="G731" s="54">
        <v>-0.47643800190622898</v>
      </c>
      <c r="H731" s="54">
        <v>0.37661938662781308</v>
      </c>
      <c r="I731" s="54">
        <v>0.43019718108866417</v>
      </c>
      <c r="J731" s="54">
        <v>-0.28231802799142486</v>
      </c>
      <c r="K731" s="54">
        <v>4.7136871508379884E-2</v>
      </c>
      <c r="L731" s="54">
        <v>0.15501595464359513</v>
      </c>
      <c r="M731" s="54">
        <v>-6.0355959713381284E-3</v>
      </c>
      <c r="N731" s="54">
        <v>0.10454047180024441</v>
      </c>
      <c r="O731" s="54">
        <v>-1.8486500504346321E-2</v>
      </c>
      <c r="P731" s="54">
        <v>-0.28808417658762303</v>
      </c>
      <c r="Q731" s="54">
        <v>0.50641678745840502</v>
      </c>
      <c r="R731" s="54">
        <v>-0.25002281898042977</v>
      </c>
      <c r="S731" s="54">
        <v>-5.6732624544109642E-2</v>
      </c>
      <c r="T731" s="54">
        <v>0.36359955614849265</v>
      </c>
      <c r="U731" s="54">
        <v>-0.65113969759856416</v>
      </c>
      <c r="V731" s="54">
        <v>-0.3103691199589666</v>
      </c>
      <c r="W731" s="54">
        <v>-0.23453878553365515</v>
      </c>
    </row>
    <row r="732" spans="3:23" x14ac:dyDescent="0.25">
      <c r="C732" s="52">
        <v>1</v>
      </c>
      <c r="D732" s="55">
        <v>-0.24853536487337882</v>
      </c>
      <c r="E732" s="55">
        <v>-0.23424120748875238</v>
      </c>
      <c r="F732" s="55">
        <v>-0.26609056954693472</v>
      </c>
      <c r="G732" s="55">
        <v>-0.37632710570518063</v>
      </c>
      <c r="H732" s="55">
        <v>0.31843054421394162</v>
      </c>
      <c r="I732" s="55">
        <v>0.40689607005841538</v>
      </c>
      <c r="J732" s="55">
        <v>-0.28466266243443206</v>
      </c>
      <c r="K732" s="55">
        <v>-5.244388504300459E-3</v>
      </c>
      <c r="L732" s="55">
        <v>0.21746292885186261</v>
      </c>
      <c r="M732" s="55">
        <v>-8.9107118796312987E-2</v>
      </c>
      <c r="N732" s="55">
        <v>1.9755809730562037E-2</v>
      </c>
      <c r="O732" s="55">
        <v>-0.23677321094752066</v>
      </c>
      <c r="P732" s="55">
        <v>-0.35325078432973173</v>
      </c>
      <c r="Q732" s="55">
        <v>0.73281224266709133</v>
      </c>
      <c r="R732" s="55">
        <v>-0.35609536955958532</v>
      </c>
      <c r="S732" s="55">
        <v>-0.10997016057572827</v>
      </c>
      <c r="T732" s="55">
        <v>0.19447712826633645</v>
      </c>
      <c r="U732" s="55">
        <v>-0.78979399987079357</v>
      </c>
      <c r="V732" s="55">
        <v>-0.30906143096602057</v>
      </c>
      <c r="W732" s="55">
        <v>-0.23944003719578463</v>
      </c>
    </row>
    <row r="733" spans="3:23" x14ac:dyDescent="0.25">
      <c r="C733" s="51">
        <v>1</v>
      </c>
      <c r="D733" s="54">
        <v>-0.25342753267450718</v>
      </c>
      <c r="E733" s="54">
        <v>-0.25271274920550091</v>
      </c>
      <c r="F733" s="54">
        <v>-0.26984110876421846</v>
      </c>
      <c r="G733" s="54">
        <v>-0.29723166522293698</v>
      </c>
      <c r="H733" s="54">
        <v>0.4048406377235173</v>
      </c>
      <c r="I733" s="54">
        <v>0.4847233287008183</v>
      </c>
      <c r="J733" s="54">
        <v>-0.26590092080105315</v>
      </c>
      <c r="K733" s="54">
        <v>3.3738191632928474E-2</v>
      </c>
      <c r="L733" s="54">
        <v>0.21328222984474171</v>
      </c>
      <c r="M733" s="54">
        <v>-4.772433282286357E-2</v>
      </c>
      <c r="N733" s="54">
        <v>7.7399738863786205E-2</v>
      </c>
      <c r="O733" s="54">
        <v>-3.9217052481474626E-2</v>
      </c>
      <c r="P733" s="54">
        <v>-0.34709415630726198</v>
      </c>
      <c r="Q733" s="54">
        <v>0.70753856868321174</v>
      </c>
      <c r="R733" s="54">
        <v>-0.10234821769130639</v>
      </c>
      <c r="S733" s="54">
        <v>4.0565634239474097E-2</v>
      </c>
      <c r="T733" s="54">
        <v>5.4423014769113466E-2</v>
      </c>
      <c r="U733" s="54">
        <v>-0.74482214699465299</v>
      </c>
      <c r="V733" s="54">
        <v>-0.29671589578142377</v>
      </c>
      <c r="W733" s="54">
        <v>-0.24385583664345345</v>
      </c>
    </row>
    <row r="734" spans="3:23" x14ac:dyDescent="0.25">
      <c r="C734" s="52">
        <v>1</v>
      </c>
      <c r="D734" s="55">
        <v>-0.19858561131510949</v>
      </c>
      <c r="E734" s="55">
        <v>-0.19936810970691046</v>
      </c>
      <c r="F734" s="55">
        <v>-0.19872702963287445</v>
      </c>
      <c r="G734" s="55">
        <v>-0.60036886028463754</v>
      </c>
      <c r="H734" s="55">
        <v>0.23043695649470305</v>
      </c>
      <c r="I734" s="55">
        <v>0.38706811407341873</v>
      </c>
      <c r="J734" s="55">
        <v>-0.19182454054553713</v>
      </c>
      <c r="K734" s="55">
        <v>3.0136986301369902E-2</v>
      </c>
      <c r="L734" s="55">
        <v>0.19607886106744449</v>
      </c>
      <c r="M734" s="55">
        <v>-2.2288166800127206E-2</v>
      </c>
      <c r="N734" s="55">
        <v>8.5431478300563329E-2</v>
      </c>
      <c r="O734" s="55">
        <v>-0.19126346180327319</v>
      </c>
      <c r="P734" s="55">
        <v>-0.33922945883975897</v>
      </c>
      <c r="Q734" s="55">
        <v>0.64777584755009521</v>
      </c>
      <c r="R734" s="55">
        <v>-0.39298896480731205</v>
      </c>
      <c r="S734" s="55">
        <v>8.7128776205938466E-2</v>
      </c>
      <c r="T734" s="55">
        <v>8.0652155950155638E-2</v>
      </c>
      <c r="U734" s="55">
        <v>-0.55247430453519186</v>
      </c>
      <c r="V734" s="55">
        <v>-0.20082828705686842</v>
      </c>
      <c r="W734" s="55">
        <v>-0.18804769368454943</v>
      </c>
    </row>
    <row r="735" spans="3:23" x14ac:dyDescent="0.25">
      <c r="C735" s="51">
        <v>1</v>
      </c>
      <c r="D735" s="54">
        <v>-0.27958712177671785</v>
      </c>
      <c r="E735" s="54">
        <v>-0.2685399120518745</v>
      </c>
      <c r="F735" s="54">
        <v>-0.29422894176426145</v>
      </c>
      <c r="G735" s="54">
        <v>-0.65647054923287951</v>
      </c>
      <c r="H735" s="54">
        <v>0.40305670808048649</v>
      </c>
      <c r="I735" s="54">
        <v>0.57744453935086315</v>
      </c>
      <c r="J735" s="54">
        <v>-0.32831528130291704</v>
      </c>
      <c r="K735" s="54">
        <v>-0.15301724137931033</v>
      </c>
      <c r="L735" s="54">
        <v>-7.3911476239612271E-4</v>
      </c>
      <c r="M735" s="54">
        <v>-0.14421995409442265</v>
      </c>
      <c r="N735" s="54">
        <v>-7.7033507709043242E-2</v>
      </c>
      <c r="O735" s="54">
        <v>-0.45426343943158071</v>
      </c>
      <c r="P735" s="54">
        <v>-0.4741155306679764</v>
      </c>
      <c r="Q735" s="54">
        <v>0.61887565878877837</v>
      </c>
      <c r="R735" s="54">
        <v>-0.64546017368983366</v>
      </c>
      <c r="S735" s="54">
        <v>-0.26174897819480353</v>
      </c>
      <c r="T735" s="54">
        <v>0.62358392626919001</v>
      </c>
      <c r="U735" s="54">
        <v>-0.64554882132017122</v>
      </c>
      <c r="V735" s="54">
        <v>-0.33888916307090555</v>
      </c>
      <c r="W735" s="54">
        <v>-0.28289584858088007</v>
      </c>
    </row>
    <row r="736" spans="3:23" x14ac:dyDescent="0.25">
      <c r="C736" s="52">
        <v>1</v>
      </c>
      <c r="D736" s="55">
        <v>-0.33633633633633636</v>
      </c>
      <c r="E736" s="55">
        <v>-0.33501110959960095</v>
      </c>
      <c r="F736" s="55">
        <v>-0.33891444121218472</v>
      </c>
      <c r="G736" s="55">
        <v>-0.58552808218980035</v>
      </c>
      <c r="H736" s="55">
        <v>0.3407409877242995</v>
      </c>
      <c r="I736" s="55">
        <v>0.34933430227342044</v>
      </c>
      <c r="J736" s="55">
        <v>-0.34703959220368635</v>
      </c>
      <c r="K736" s="55">
        <v>-0.30188679245283018</v>
      </c>
      <c r="L736" s="55">
        <v>-0.20922503180577059</v>
      </c>
      <c r="M736" s="55">
        <v>-0.29372826268105118</v>
      </c>
      <c r="N736" s="55">
        <v>-0.27201660983045178</v>
      </c>
      <c r="O736" s="55">
        <v>-0.4234847192829001</v>
      </c>
      <c r="P736" s="55">
        <v>-0.37121060240729148</v>
      </c>
      <c r="Q736" s="55">
        <v>0.60666588886448314</v>
      </c>
      <c r="R736" s="55">
        <v>-0.44577293711811183</v>
      </c>
      <c r="S736" s="55">
        <v>-0.38300610458394674</v>
      </c>
      <c r="T736" s="55">
        <v>0.48026492557912037</v>
      </c>
      <c r="U736" s="55">
        <v>-0.57011177245873146</v>
      </c>
      <c r="V736" s="55">
        <v>-0.34477295874744912</v>
      </c>
      <c r="W736" s="55">
        <v>-0.34057216280663616</v>
      </c>
    </row>
    <row r="737" spans="3:23" x14ac:dyDescent="0.25">
      <c r="C737" s="51">
        <v>1</v>
      </c>
      <c r="D737" s="54">
        <v>-0.33918356734269373</v>
      </c>
      <c r="E737" s="54">
        <v>-0.33696076405629405</v>
      </c>
      <c r="F737" s="54">
        <v>-0.34661206419284041</v>
      </c>
      <c r="G737" s="54">
        <v>-0.61576213892518583</v>
      </c>
      <c r="H737" s="54">
        <v>0.37775747792928654</v>
      </c>
      <c r="I737" s="54">
        <v>0.44667274184033751</v>
      </c>
      <c r="J737" s="54">
        <v>-0.35821230759383804</v>
      </c>
      <c r="K737" s="54">
        <v>-0.37903225806451613</v>
      </c>
      <c r="L737" s="54">
        <v>-0.35669961794276112</v>
      </c>
      <c r="M737" s="54">
        <v>-0.36107779025520442</v>
      </c>
      <c r="N737" s="54">
        <v>-0.37943638016338482</v>
      </c>
      <c r="O737" s="54">
        <v>-0.53484124358334872</v>
      </c>
      <c r="P737" s="54">
        <v>-0.48146346484634689</v>
      </c>
      <c r="Q737" s="54">
        <v>0.38943792629955032</v>
      </c>
      <c r="R737" s="54">
        <v>-0.5859946968872265</v>
      </c>
      <c r="S737" s="54">
        <v>-0.44095725084019621</v>
      </c>
      <c r="T737" s="54">
        <v>0.56841660258967397</v>
      </c>
      <c r="U737" s="54">
        <v>-0.57814501325225109</v>
      </c>
      <c r="V737" s="54">
        <v>-0.35685861343152314</v>
      </c>
      <c r="W737" s="54">
        <v>-0.34656053129310133</v>
      </c>
    </row>
    <row r="738" spans="3:23" x14ac:dyDescent="0.25">
      <c r="C738" s="52">
        <v>1</v>
      </c>
      <c r="D738" s="55">
        <v>-0.34038755736868942</v>
      </c>
      <c r="E738" s="55">
        <v>-0.33785226059904172</v>
      </c>
      <c r="F738" s="55">
        <v>-0.3498772169417721</v>
      </c>
      <c r="G738" s="55">
        <v>-0.64121591382814225</v>
      </c>
      <c r="H738" s="55">
        <v>0.39779745736597077</v>
      </c>
      <c r="I738" s="55">
        <v>0.49853368696331291</v>
      </c>
      <c r="J738" s="55">
        <v>-0.36348051865491021</v>
      </c>
      <c r="K738" s="55">
        <v>-0.35170603674540674</v>
      </c>
      <c r="L738" s="55">
        <v>-0.3842025324189926</v>
      </c>
      <c r="M738" s="55">
        <v>-0.34521817407394695</v>
      </c>
      <c r="N738" s="55">
        <v>-0.35501234297474937</v>
      </c>
      <c r="O738" s="55">
        <v>-0.22754300346637749</v>
      </c>
      <c r="P738" s="55">
        <v>-0.31428445593006749</v>
      </c>
      <c r="Q738" s="55">
        <v>0.39175877149637917</v>
      </c>
      <c r="R738" s="55">
        <v>-0.5942312049173627</v>
      </c>
      <c r="S738" s="55">
        <v>-0.42917831896513781</v>
      </c>
      <c r="T738" s="55">
        <v>0.5966129690869757</v>
      </c>
      <c r="U738" s="55">
        <v>-0.56344550192382059</v>
      </c>
      <c r="V738" s="55">
        <v>-0.36147485043782301</v>
      </c>
      <c r="W738" s="55">
        <v>-0.34962201702605161</v>
      </c>
    </row>
    <row r="739" spans="3:23" x14ac:dyDescent="0.25">
      <c r="C739" s="51">
        <v>1</v>
      </c>
      <c r="D739" s="54">
        <v>-0.34261666047778189</v>
      </c>
      <c r="E739" s="54">
        <v>-0.33918007979089282</v>
      </c>
      <c r="F739" s="54">
        <v>-0.35178671810366047</v>
      </c>
      <c r="G739" s="54">
        <v>-0.66260180125000001</v>
      </c>
      <c r="H739" s="54">
        <v>0.3641959879243355</v>
      </c>
      <c r="I739" s="54">
        <v>0.4500618836992249</v>
      </c>
      <c r="J739" s="54">
        <v>-0.37003312310358905</v>
      </c>
      <c r="K739" s="54">
        <v>-0.39655172413793105</v>
      </c>
      <c r="L739" s="54">
        <v>-0.40248976120820951</v>
      </c>
      <c r="M739" s="54">
        <v>-0.3432930359385028</v>
      </c>
      <c r="N739" s="54">
        <v>-0.35094162549483826</v>
      </c>
      <c r="O739" s="54">
        <v>-0.37585613078010194</v>
      </c>
      <c r="P739" s="54">
        <v>-0.60720878623866303</v>
      </c>
      <c r="Q739" s="54">
        <v>0.47710366880434607</v>
      </c>
      <c r="R739" s="54">
        <v>-0.62040446055925735</v>
      </c>
      <c r="S739" s="54">
        <v>-0.44130006259323962</v>
      </c>
      <c r="T739" s="54">
        <v>0.58224365747519191</v>
      </c>
      <c r="U739" s="54">
        <v>-0.57305520843661728</v>
      </c>
      <c r="V739" s="54">
        <v>-0.36398159983393447</v>
      </c>
      <c r="W739" s="54">
        <v>-0.35669709232146857</v>
      </c>
    </row>
    <row r="740" spans="3:23" x14ac:dyDescent="0.25">
      <c r="C740" s="52">
        <v>1</v>
      </c>
      <c r="D740" s="55">
        <v>-0.34443211246762856</v>
      </c>
      <c r="E740" s="55">
        <v>-0.34029899102101269</v>
      </c>
      <c r="F740" s="55">
        <v>-0.35287195631873736</v>
      </c>
      <c r="G740" s="55">
        <v>-0.60684149158427136</v>
      </c>
      <c r="H740" s="55">
        <v>0.35857199984645527</v>
      </c>
      <c r="I740" s="55">
        <v>0.45127432955928765</v>
      </c>
      <c r="J740" s="55">
        <v>-0.37445646396887206</v>
      </c>
      <c r="K740" s="55">
        <v>-0.38461538461538464</v>
      </c>
      <c r="L740" s="55">
        <v>-0.36558152620656031</v>
      </c>
      <c r="M740" s="55">
        <v>-0.31453380130600411</v>
      </c>
      <c r="N740" s="55">
        <v>-0.30242022522608503</v>
      </c>
      <c r="O740" s="55">
        <v>-0.38370764303616739</v>
      </c>
      <c r="P740" s="55">
        <v>-0.61604221612153087</v>
      </c>
      <c r="Q740" s="55">
        <v>0.58082715350994507</v>
      </c>
      <c r="R740" s="55">
        <v>-0.62249217116541999</v>
      </c>
      <c r="S740" s="55">
        <v>-0.41638235083079483</v>
      </c>
      <c r="T740" s="55">
        <v>0.58716038092385137</v>
      </c>
      <c r="U740" s="55">
        <v>-0.58486183155255977</v>
      </c>
      <c r="V740" s="55">
        <v>-0.36477834464091735</v>
      </c>
      <c r="W740" s="55">
        <v>-0.36233693018149693</v>
      </c>
    </row>
    <row r="741" spans="3:23" x14ac:dyDescent="0.25">
      <c r="C741" s="51">
        <v>1</v>
      </c>
      <c r="D741" s="54">
        <v>-0.34432728461664214</v>
      </c>
      <c r="E741" s="54">
        <v>-0.33989639734664701</v>
      </c>
      <c r="F741" s="54">
        <v>-0.35114995943847815</v>
      </c>
      <c r="G741" s="54">
        <v>-0.65202955671567475</v>
      </c>
      <c r="H741" s="54">
        <v>0.30391502362363015</v>
      </c>
      <c r="I741" s="54">
        <v>0.35006066796803414</v>
      </c>
      <c r="J741" s="54">
        <v>-0.37329592088146463</v>
      </c>
      <c r="K741" s="54">
        <v>-0.31271477663230252</v>
      </c>
      <c r="L741" s="54">
        <v>-0.32017640872107778</v>
      </c>
      <c r="M741" s="54">
        <v>-0.2446665191285847</v>
      </c>
      <c r="N741" s="54">
        <v>-0.20402860672963619</v>
      </c>
      <c r="O741" s="54">
        <v>-0.20787702718321499</v>
      </c>
      <c r="P741" s="54">
        <v>-0.44135395392343996</v>
      </c>
      <c r="Q741" s="54">
        <v>0.62778537163410997</v>
      </c>
      <c r="R741" s="54">
        <v>-0.62737801875533472</v>
      </c>
      <c r="S741" s="54">
        <v>-0.4383013713144826</v>
      </c>
      <c r="T741" s="54">
        <v>0.56849298776221613</v>
      </c>
      <c r="U741" s="54">
        <v>-0.54454967554751776</v>
      </c>
      <c r="V741" s="54">
        <v>-0.36676692564036711</v>
      </c>
      <c r="W741" s="54">
        <v>-0.35564736628920091</v>
      </c>
    </row>
    <row r="742" spans="3:23" x14ac:dyDescent="0.25">
      <c r="C742" s="52">
        <v>1</v>
      </c>
      <c r="D742" s="55">
        <v>-0.5</v>
      </c>
      <c r="E742" s="55">
        <v>-0.5</v>
      </c>
      <c r="F742" s="55">
        <v>-0.50000000000000011</v>
      </c>
      <c r="G742" s="55">
        <v>-0.49999999999999978</v>
      </c>
      <c r="H742" s="55">
        <v>0.50000000000000022</v>
      </c>
      <c r="I742" s="55">
        <v>0.5</v>
      </c>
      <c r="J742" s="55">
        <v>-0.49999999999999994</v>
      </c>
      <c r="K742" s="55">
        <v>-0.5</v>
      </c>
      <c r="L742" s="55">
        <v>-0.5</v>
      </c>
      <c r="M742" s="55">
        <v>-0.49999999999999994</v>
      </c>
      <c r="N742" s="55">
        <v>-0.5</v>
      </c>
      <c r="O742" s="55">
        <v>-0.50000000000000011</v>
      </c>
      <c r="P742" s="55">
        <v>-0.50000000000000011</v>
      </c>
      <c r="Q742" s="55">
        <v>0.5</v>
      </c>
      <c r="R742" s="55">
        <v>-0.5</v>
      </c>
      <c r="S742" s="55">
        <v>-0.5</v>
      </c>
      <c r="T742" s="55">
        <v>0.5</v>
      </c>
      <c r="U742" s="55">
        <v>-0.5</v>
      </c>
      <c r="V742" s="55">
        <v>-0.5</v>
      </c>
      <c r="W742" s="55">
        <v>-0.50000000000000011</v>
      </c>
    </row>
    <row r="743" spans="3:23" x14ac:dyDescent="0.25">
      <c r="C743" s="51">
        <v>1</v>
      </c>
      <c r="D743" s="54">
        <v>-0.61323314548111041</v>
      </c>
      <c r="E743" s="54">
        <v>-0.66006739679865212</v>
      </c>
      <c r="F743" s="54">
        <v>-0.65565862227106353</v>
      </c>
      <c r="G743" s="54">
        <v>-0.56775083756431377</v>
      </c>
      <c r="H743" s="54">
        <v>0.56047849867264865</v>
      </c>
      <c r="I743" s="54">
        <v>0.57190681253905484</v>
      </c>
      <c r="J743" s="54">
        <v>-0.63508568060347792</v>
      </c>
      <c r="K743" s="54">
        <v>-0.40084388185653996</v>
      </c>
      <c r="L743" s="54">
        <v>0.44181554116855293</v>
      </c>
      <c r="M743" s="54">
        <v>-0.29584308767371903</v>
      </c>
      <c r="N743" s="54">
        <v>-0.28773164365769827</v>
      </c>
      <c r="O743" s="54">
        <v>-0.46081975434319628</v>
      </c>
      <c r="P743" s="54">
        <v>-0.38183018209762615</v>
      </c>
      <c r="Q743" s="54">
        <v>0.54642423124013262</v>
      </c>
      <c r="R743" s="54">
        <v>-0.61354869654332211</v>
      </c>
      <c r="S743" s="54">
        <v>-0.60887252280888671</v>
      </c>
      <c r="T743" s="54">
        <v>0.64998796580242091</v>
      </c>
      <c r="U743" s="54">
        <v>-0.4861975475354629</v>
      </c>
      <c r="V743" s="54">
        <v>-0.52256179510001499</v>
      </c>
      <c r="W743" s="54">
        <v>-0.48364778146664184</v>
      </c>
    </row>
    <row r="744" spans="3:23" x14ac:dyDescent="0.25">
      <c r="C744" s="52">
        <v>1</v>
      </c>
      <c r="D744" s="55">
        <v>-0.61310259579728055</v>
      </c>
      <c r="E744" s="55">
        <v>-0.64123940530776713</v>
      </c>
      <c r="F744" s="55">
        <v>-0.64216712455573433</v>
      </c>
      <c r="G744" s="55">
        <v>-0.49486752221384189</v>
      </c>
      <c r="H744" s="55">
        <v>0.59548547088236436</v>
      </c>
      <c r="I744" s="55">
        <v>0.46187145002344615</v>
      </c>
      <c r="J744" s="55">
        <v>-0.63462025567185798</v>
      </c>
      <c r="K744" s="55">
        <v>-0.14767932489451466</v>
      </c>
      <c r="L744" s="55">
        <v>0.49081298764158804</v>
      </c>
      <c r="M744" s="55">
        <v>-0.10251255056154789</v>
      </c>
      <c r="N744" s="55">
        <v>-6.5219818529503926E-2</v>
      </c>
      <c r="O744" s="55">
        <v>-0.39191754583116667</v>
      </c>
      <c r="P744" s="55">
        <v>-0.29634604907457707</v>
      </c>
      <c r="Q744" s="55">
        <v>0.55903921054380867</v>
      </c>
      <c r="R744" s="55">
        <v>-0.61244791124485387</v>
      </c>
      <c r="S744" s="55">
        <v>-0.59194119747359164</v>
      </c>
      <c r="T744" s="55">
        <v>0.66520688694429808</v>
      </c>
      <c r="U744" s="55">
        <v>-0.51604308724339221</v>
      </c>
      <c r="V744" s="55">
        <v>-0.51799446599821897</v>
      </c>
      <c r="W744" s="55">
        <v>-0.49148409771059065</v>
      </c>
    </row>
    <row r="745" spans="3:23" x14ac:dyDescent="0.25">
      <c r="C745" s="51">
        <v>1</v>
      </c>
      <c r="D745" s="54">
        <v>-0.6239474224686794</v>
      </c>
      <c r="E745" s="54">
        <v>-0.65700483091787443</v>
      </c>
      <c r="F745" s="54">
        <v>-0.66224202639987928</v>
      </c>
      <c r="G745" s="54">
        <v>-0.45090925805099691</v>
      </c>
      <c r="H745" s="54">
        <v>0.56954846790303948</v>
      </c>
      <c r="I745" s="54">
        <v>0.55889508324704951</v>
      </c>
      <c r="J745" s="54">
        <v>-0.64081994520818897</v>
      </c>
      <c r="K745" s="54">
        <v>-0.37728937728937739</v>
      </c>
      <c r="L745" s="54">
        <v>-0.27017609087770716</v>
      </c>
      <c r="M745" s="54">
        <v>-0.21695509882351308</v>
      </c>
      <c r="N745" s="54">
        <v>-0.18817687930367372</v>
      </c>
      <c r="O745" s="54">
        <v>-0.37632818916896033</v>
      </c>
      <c r="P745" s="54">
        <v>-0.40692620424518833</v>
      </c>
      <c r="Q745" s="54">
        <v>0.46284751988713724</v>
      </c>
      <c r="R745" s="54">
        <v>-0.58849239961940281</v>
      </c>
      <c r="S745" s="54">
        <v>-0.57441241189911185</v>
      </c>
      <c r="T745" s="54">
        <v>0.66614234822290297</v>
      </c>
      <c r="U745" s="54">
        <v>-0.48976466403939034</v>
      </c>
      <c r="V745" s="54">
        <v>-0.52006899111364058</v>
      </c>
      <c r="W745" s="54">
        <v>-0.47702623430109459</v>
      </c>
    </row>
    <row r="746" spans="3:23" x14ac:dyDescent="0.25">
      <c r="C746" s="52">
        <v>1</v>
      </c>
      <c r="D746" s="55">
        <v>-0.61191806331471132</v>
      </c>
      <c r="E746" s="55">
        <v>-0.64489112227805701</v>
      </c>
      <c r="F746" s="55">
        <v>-0.65701771237560991</v>
      </c>
      <c r="G746" s="55">
        <v>-0.42060803452917356</v>
      </c>
      <c r="H746" s="55">
        <v>0.61052792659763111</v>
      </c>
      <c r="I746" s="55">
        <v>0.51850872991398866</v>
      </c>
      <c r="J746" s="55">
        <v>-0.63381987928503958</v>
      </c>
      <c r="K746" s="55">
        <v>-0.42063492063492075</v>
      </c>
      <c r="L746" s="55">
        <v>3.91883466421898E-2</v>
      </c>
      <c r="M746" s="55">
        <v>-0.28144234173513771</v>
      </c>
      <c r="N746" s="55">
        <v>-0.26498753907786782</v>
      </c>
      <c r="O746" s="55">
        <v>-0.48009169275521552</v>
      </c>
      <c r="P746" s="55">
        <v>-0.49855264458915516</v>
      </c>
      <c r="Q746" s="55">
        <v>0.51437217722261785</v>
      </c>
      <c r="R746" s="55">
        <v>-0.61637365440560021</v>
      </c>
      <c r="S746" s="55">
        <v>-0.58329848254465821</v>
      </c>
      <c r="T746" s="55">
        <v>0.65968871048659516</v>
      </c>
      <c r="U746" s="55">
        <v>-0.50102846633088793</v>
      </c>
      <c r="V746" s="55">
        <v>-0.51889151481988227</v>
      </c>
      <c r="W746" s="55">
        <v>-0.49646565378808288</v>
      </c>
    </row>
    <row r="747" spans="3:23" x14ac:dyDescent="0.25">
      <c r="C747" s="51">
        <v>1</v>
      </c>
      <c r="D747" s="54">
        <v>-0.50837903717245581</v>
      </c>
      <c r="E747" s="54">
        <v>-0.45181975736568458</v>
      </c>
      <c r="F747" s="54">
        <v>-0.49491763824581819</v>
      </c>
      <c r="G747" s="54">
        <v>-0.52863665299428719</v>
      </c>
      <c r="H747" s="54">
        <v>0.36780848656209969</v>
      </c>
      <c r="I747" s="54">
        <v>0.12917370314721482</v>
      </c>
      <c r="J747" s="54">
        <v>-0.54741219370556593</v>
      </c>
      <c r="K747" s="54">
        <v>-0.37037037037037035</v>
      </c>
      <c r="L747" s="54">
        <v>0.26636501490206882</v>
      </c>
      <c r="M747" s="54">
        <v>-0.22746589519510541</v>
      </c>
      <c r="N747" s="54">
        <v>-0.21811912283993096</v>
      </c>
      <c r="O747" s="54">
        <v>-0.6320045394858983</v>
      </c>
      <c r="P747" s="54">
        <v>-0.53105376128716442</v>
      </c>
      <c r="Q747" s="54">
        <v>0.52098631132068474</v>
      </c>
      <c r="R747" s="54">
        <v>-0.56690057670489402</v>
      </c>
      <c r="S747" s="54">
        <v>-0.55624260056693398</v>
      </c>
      <c r="T747" s="54">
        <v>0.69020613372823281</v>
      </c>
      <c r="U747" s="54">
        <v>-0.44347957998934223</v>
      </c>
      <c r="V747" s="54">
        <v>-0.46440932589702932</v>
      </c>
      <c r="W747" s="54">
        <v>-0.35529124952265273</v>
      </c>
    </row>
    <row r="748" spans="3:23" x14ac:dyDescent="0.25">
      <c r="C748" s="52">
        <v>1</v>
      </c>
      <c r="D748" s="55">
        <v>-0.5</v>
      </c>
      <c r="E748" s="55">
        <v>-0.5</v>
      </c>
      <c r="F748" s="55">
        <v>-0.49999999999999989</v>
      </c>
      <c r="G748" s="55">
        <v>-0.5</v>
      </c>
      <c r="H748" s="55">
        <v>0.49999999999999994</v>
      </c>
      <c r="I748" s="55">
        <v>0.50000000000000011</v>
      </c>
      <c r="J748" s="55">
        <v>-0.5</v>
      </c>
      <c r="K748" s="55">
        <v>-0.5</v>
      </c>
      <c r="L748" s="55">
        <v>0.49999999999999956</v>
      </c>
      <c r="M748" s="55">
        <v>-0.5</v>
      </c>
      <c r="N748" s="55">
        <v>-0.5</v>
      </c>
      <c r="O748" s="55">
        <v>-0.49999999999999989</v>
      </c>
      <c r="P748" s="55">
        <v>-0.5</v>
      </c>
      <c r="Q748" s="55">
        <v>0.49999999999999994</v>
      </c>
      <c r="R748" s="55">
        <v>-0.5</v>
      </c>
      <c r="S748" s="55">
        <v>-0.50000000000000033</v>
      </c>
      <c r="T748" s="55">
        <v>0.49999999999999994</v>
      </c>
      <c r="U748" s="55">
        <v>-0.5</v>
      </c>
      <c r="V748" s="55">
        <v>-0.5</v>
      </c>
      <c r="W748" s="55">
        <v>-0.5</v>
      </c>
    </row>
    <row r="749" spans="3:23" x14ac:dyDescent="0.25">
      <c r="C749" s="51">
        <v>1</v>
      </c>
      <c r="D749" s="54">
        <v>-0.5</v>
      </c>
      <c r="E749" s="54">
        <v>-0.5</v>
      </c>
      <c r="F749" s="54">
        <v>-0.50000000000000011</v>
      </c>
      <c r="G749" s="54">
        <v>-0.50000000000000022</v>
      </c>
      <c r="H749" s="54">
        <v>0.5</v>
      </c>
      <c r="I749" s="54">
        <v>0.50000000000000011</v>
      </c>
      <c r="J749" s="54">
        <v>-0.5</v>
      </c>
      <c r="K749" s="54">
        <v>-0.5</v>
      </c>
      <c r="L749" s="54">
        <v>0.50000000000000022</v>
      </c>
      <c r="M749" s="54">
        <v>0.5</v>
      </c>
      <c r="N749" s="54">
        <v>0.49999999999999867</v>
      </c>
      <c r="O749" s="54">
        <v>-0.49999999999999994</v>
      </c>
      <c r="P749" s="54">
        <v>-0.50000000000000011</v>
      </c>
      <c r="Q749" s="54">
        <v>0.50000000000000011</v>
      </c>
      <c r="R749" s="54">
        <v>-0.49999999999999911</v>
      </c>
      <c r="S749" s="54">
        <v>-0.5</v>
      </c>
      <c r="T749" s="54">
        <v>0.5</v>
      </c>
      <c r="U749" s="54">
        <v>-0.5</v>
      </c>
      <c r="V749" s="54">
        <v>-0.49999999999999989</v>
      </c>
      <c r="W749" s="54">
        <v>-0.5</v>
      </c>
    </row>
    <row r="750" spans="3:23" x14ac:dyDescent="0.25">
      <c r="C750" s="52">
        <v>1</v>
      </c>
      <c r="D750" s="55">
        <v>-0.5</v>
      </c>
      <c r="E750" s="55">
        <v>-0.5</v>
      </c>
      <c r="F750" s="55">
        <v>-0.50000000000000011</v>
      </c>
      <c r="G750" s="55">
        <v>-0.5</v>
      </c>
      <c r="H750" s="55">
        <v>0.49999999999999994</v>
      </c>
      <c r="I750" s="55">
        <v>0.50000000000000011</v>
      </c>
      <c r="J750" s="55">
        <v>-0.5</v>
      </c>
      <c r="K750" s="55">
        <v>-0.5</v>
      </c>
      <c r="L750" s="55">
        <v>0.50000000000000033</v>
      </c>
      <c r="M750" s="55">
        <v>0.5</v>
      </c>
      <c r="N750" s="55">
        <v>0.49999999999999933</v>
      </c>
      <c r="O750" s="55">
        <v>-0.50000000000000011</v>
      </c>
      <c r="P750" s="55">
        <v>-0.5</v>
      </c>
      <c r="Q750" s="55">
        <v>0.5</v>
      </c>
      <c r="R750" s="55">
        <v>-0.5</v>
      </c>
      <c r="S750" s="55">
        <v>-0.5</v>
      </c>
      <c r="T750" s="55">
        <v>0.5</v>
      </c>
      <c r="U750" s="55">
        <v>-0.49999999999999989</v>
      </c>
      <c r="V750" s="55">
        <v>-0.49999999999999989</v>
      </c>
      <c r="W750" s="55">
        <v>-0.5</v>
      </c>
    </row>
    <row r="751" spans="3:23" x14ac:dyDescent="0.25">
      <c r="C751" s="51">
        <v>1</v>
      </c>
      <c r="D751" s="54">
        <v>-0.5</v>
      </c>
      <c r="E751" s="54">
        <v>-0.5</v>
      </c>
      <c r="F751" s="54">
        <v>-0.49999999999999989</v>
      </c>
      <c r="G751" s="54">
        <v>-0.5</v>
      </c>
      <c r="H751" s="54">
        <v>0.50000000000000011</v>
      </c>
      <c r="I751" s="54">
        <v>0.5</v>
      </c>
      <c r="J751" s="54">
        <v>-0.5</v>
      </c>
      <c r="K751" s="54">
        <v>-0.5</v>
      </c>
      <c r="L751" s="54">
        <v>0.5</v>
      </c>
      <c r="M751" s="54">
        <v>-0.49999999999999944</v>
      </c>
      <c r="N751" s="54">
        <v>-0.5</v>
      </c>
      <c r="O751" s="54">
        <v>-0.50000000000000011</v>
      </c>
      <c r="P751" s="54">
        <v>-0.50000000000000011</v>
      </c>
      <c r="Q751" s="54">
        <v>0.5</v>
      </c>
      <c r="R751" s="54">
        <v>-0.5</v>
      </c>
      <c r="S751" s="54">
        <v>-0.5</v>
      </c>
      <c r="T751" s="54">
        <v>0.49999999999999989</v>
      </c>
      <c r="U751" s="54">
        <v>-0.5</v>
      </c>
      <c r="V751" s="54">
        <v>-0.5</v>
      </c>
      <c r="W751" s="54">
        <v>-0.50000000000000011</v>
      </c>
    </row>
    <row r="752" spans="3:23" x14ac:dyDescent="0.25">
      <c r="C752" s="52">
        <v>1</v>
      </c>
      <c r="D752" s="55">
        <v>-0.32308859798899636</v>
      </c>
      <c r="E752" s="55">
        <v>-0.3284632753353699</v>
      </c>
      <c r="F752" s="55">
        <v>-0.31608301390109111</v>
      </c>
      <c r="G752" s="55">
        <v>0.26143344628622167</v>
      </c>
      <c r="H752" s="55">
        <v>0.37855491040742817</v>
      </c>
      <c r="I752" s="55">
        <v>0.37577687123707354</v>
      </c>
      <c r="J752" s="55">
        <v>-0.28745954284667169</v>
      </c>
      <c r="K752" s="55">
        <v>4.6875E-2</v>
      </c>
      <c r="L752" s="55">
        <v>0.45715733197470187</v>
      </c>
      <c r="M752" s="55">
        <v>8.5931731443605816E-2</v>
      </c>
      <c r="N752" s="55">
        <v>0.15328173622392036</v>
      </c>
      <c r="O752" s="55">
        <v>-0.11213568704656825</v>
      </c>
      <c r="P752" s="55">
        <v>-0.5891504593611</v>
      </c>
      <c r="Q752" s="55">
        <v>0.51981618467855306</v>
      </c>
      <c r="R752" s="55">
        <v>0.19007602762902312</v>
      </c>
      <c r="S752" s="55">
        <v>6.4619299344490538E-2</v>
      </c>
      <c r="T752" s="55">
        <v>-0.12306915623536566</v>
      </c>
      <c r="U752" s="55">
        <v>-0.34067766439022418</v>
      </c>
      <c r="V752" s="55">
        <v>-0.30388386727407396</v>
      </c>
      <c r="W752" s="55">
        <v>-0.31422888313076103</v>
      </c>
    </row>
    <row r="753" spans="3:23" x14ac:dyDescent="0.25">
      <c r="C753" s="51">
        <v>1</v>
      </c>
      <c r="D753" s="54">
        <v>-0.5</v>
      </c>
      <c r="E753" s="54">
        <v>-0.5</v>
      </c>
      <c r="F753" s="54">
        <v>-0.50000000000000011</v>
      </c>
      <c r="G753" s="54">
        <v>-0.49999999999999928</v>
      </c>
      <c r="H753" s="54">
        <v>0.50000000000000011</v>
      </c>
      <c r="I753" s="54">
        <v>0.5</v>
      </c>
      <c r="J753" s="54">
        <v>-0.5</v>
      </c>
      <c r="K753" s="54">
        <v>-0.5</v>
      </c>
      <c r="L753" s="54">
        <v>0.5</v>
      </c>
      <c r="M753" s="54">
        <v>-0.5</v>
      </c>
      <c r="N753" s="54">
        <v>-0.49999999999999956</v>
      </c>
      <c r="O753" s="54">
        <v>-0.5</v>
      </c>
      <c r="P753" s="54">
        <v>-0.50000000000000022</v>
      </c>
      <c r="Q753" s="54">
        <v>0.50000000000000011</v>
      </c>
      <c r="R753" s="54">
        <v>-0.5</v>
      </c>
      <c r="S753" s="54">
        <v>-0.49999999999999967</v>
      </c>
      <c r="T753" s="54">
        <v>0.5</v>
      </c>
      <c r="U753" s="54">
        <v>-0.49999999999999989</v>
      </c>
      <c r="V753" s="54">
        <v>-0.49999999999999989</v>
      </c>
      <c r="W753" s="54">
        <v>-0.5</v>
      </c>
    </row>
    <row r="754" spans="3:23" x14ac:dyDescent="0.25">
      <c r="C754" s="52">
        <v>1</v>
      </c>
      <c r="D754" s="55">
        <v>-0.23923141891891891</v>
      </c>
      <c r="E754" s="55">
        <v>-0.24450366422385075</v>
      </c>
      <c r="F754" s="55">
        <v>-0.23037489018089174</v>
      </c>
      <c r="G754" s="55">
        <v>0.21903083804619727</v>
      </c>
      <c r="H754" s="55">
        <v>0.27068190187323388</v>
      </c>
      <c r="I754" s="55">
        <v>0.25201301495778944</v>
      </c>
      <c r="J754" s="55">
        <v>-0.20459845262035187</v>
      </c>
      <c r="K754" s="55">
        <v>0.20255474452554745</v>
      </c>
      <c r="L754" s="55">
        <v>0.45419276639889095</v>
      </c>
      <c r="M754" s="55">
        <v>0.2397306708763422</v>
      </c>
      <c r="N754" s="55">
        <v>0.28320441899092974</v>
      </c>
      <c r="O754" s="55">
        <v>5.7938913963742879E-2</v>
      </c>
      <c r="P754" s="55">
        <v>-0.49324078765793061</v>
      </c>
      <c r="Q754" s="55">
        <v>0.41584642704308561</v>
      </c>
      <c r="R754" s="55">
        <v>0.23570537821793422</v>
      </c>
      <c r="S754" s="55">
        <v>0.12061452702342075</v>
      </c>
      <c r="T754" s="55">
        <v>-0.1499730752348091</v>
      </c>
      <c r="U754" s="55">
        <v>-0.32762895710688678</v>
      </c>
      <c r="V754" s="55">
        <v>-0.21931058796156469</v>
      </c>
      <c r="W754" s="55">
        <v>-0.22944587095561048</v>
      </c>
    </row>
    <row r="755" spans="3:23" x14ac:dyDescent="0.25">
      <c r="C755" s="51">
        <v>1</v>
      </c>
      <c r="D755" s="54">
        <v>-0.32778548312528899</v>
      </c>
      <c r="E755" s="54">
        <v>-0.33040595806965434</v>
      </c>
      <c r="F755" s="54">
        <v>-0.32309812810472099</v>
      </c>
      <c r="G755" s="54">
        <v>3.7491953219299212E-2</v>
      </c>
      <c r="H755" s="54">
        <v>0.30995429845908917</v>
      </c>
      <c r="I755" s="54">
        <v>8.5144286574427519E-2</v>
      </c>
      <c r="J755" s="54">
        <v>-0.31289607302390587</v>
      </c>
      <c r="K755" s="54">
        <v>0.13636363636363635</v>
      </c>
      <c r="L755" s="54">
        <v>0.3813532154127669</v>
      </c>
      <c r="M755" s="54">
        <v>0.14929330502661345</v>
      </c>
      <c r="N755" s="54">
        <v>0.20809848425172767</v>
      </c>
      <c r="O755" s="54">
        <v>-0.20287202072999649</v>
      </c>
      <c r="P755" s="54">
        <v>-0.11226411185422309</v>
      </c>
      <c r="Q755" s="54">
        <v>0.40163102199791462</v>
      </c>
      <c r="R755" s="54">
        <v>0.19145538104539608</v>
      </c>
      <c r="S755" s="54">
        <v>-1.2724619145879751E-3</v>
      </c>
      <c r="T755" s="54">
        <v>-2.0856109401334415E-2</v>
      </c>
      <c r="U755" s="54">
        <v>-0.46998145497285743</v>
      </c>
      <c r="V755" s="54">
        <v>-0.31880438716333298</v>
      </c>
      <c r="W755" s="54">
        <v>-0.32255308660603405</v>
      </c>
    </row>
    <row r="756" spans="3:23" x14ac:dyDescent="0.25">
      <c r="C756" s="52">
        <v>1</v>
      </c>
      <c r="D756" s="55">
        <v>-0.24894323671497584</v>
      </c>
      <c r="E756" s="55">
        <v>-0.24993512391332554</v>
      </c>
      <c r="F756" s="55">
        <v>-0.25158887099490096</v>
      </c>
      <c r="G756" s="55">
        <v>-5.7464365427076114E-2</v>
      </c>
      <c r="H756" s="55">
        <v>0.2769607166121964</v>
      </c>
      <c r="I756" s="55">
        <v>5.5936956611273236E-2</v>
      </c>
      <c r="J756" s="55">
        <v>-0.24317583142235732</v>
      </c>
      <c r="K756" s="55">
        <v>0.24275362318840579</v>
      </c>
      <c r="L756" s="55">
        <v>0.4424491740475795</v>
      </c>
      <c r="M756" s="55">
        <v>0.24038932509589464</v>
      </c>
      <c r="N756" s="55">
        <v>0.29787402448720068</v>
      </c>
      <c r="O756" s="55">
        <v>4.9455720862454339E-2</v>
      </c>
      <c r="P756" s="55">
        <v>-9.8002471376491332E-2</v>
      </c>
      <c r="Q756" s="55">
        <v>0.54916872717955467</v>
      </c>
      <c r="R756" s="55">
        <v>0.28372708267412494</v>
      </c>
      <c r="S756" s="55">
        <v>6.8049126683560626E-2</v>
      </c>
      <c r="T756" s="55">
        <v>2.6013860520719297E-2</v>
      </c>
      <c r="U756" s="55">
        <v>-0.27109934403828179</v>
      </c>
      <c r="V756" s="55">
        <v>-0.25505116960254937</v>
      </c>
      <c r="W756" s="55">
        <v>-0.24156180463463206</v>
      </c>
    </row>
    <row r="757" spans="3:23" x14ac:dyDescent="0.25">
      <c r="C757" s="51">
        <v>1</v>
      </c>
      <c r="D757" s="54">
        <v>-0.32231404958677684</v>
      </c>
      <c r="E757" s="54">
        <v>-0.32776430432048864</v>
      </c>
      <c r="F757" s="54">
        <v>-0.3139681457258135</v>
      </c>
      <c r="G757" s="54">
        <v>0.29391273842308047</v>
      </c>
      <c r="H757" s="54">
        <v>0.3389469444503771</v>
      </c>
      <c r="I757" s="54">
        <v>0.16381353850723412</v>
      </c>
      <c r="J757" s="54">
        <v>-0.29049491271479311</v>
      </c>
      <c r="K757" s="54">
        <v>0.18518518518518517</v>
      </c>
      <c r="L757" s="54">
        <v>0.35049101331112409</v>
      </c>
      <c r="M757" s="54">
        <v>0.17746027735530229</v>
      </c>
      <c r="N757" s="54">
        <v>0.23494127404313592</v>
      </c>
      <c r="O757" s="54">
        <v>0.11037336826984208</v>
      </c>
      <c r="P757" s="54">
        <v>-0.28632067600187433</v>
      </c>
      <c r="Q757" s="54">
        <v>0.6471562301050211</v>
      </c>
      <c r="R757" s="54">
        <v>0.19724102397437687</v>
      </c>
      <c r="S757" s="54">
        <v>2.4163352006904216E-2</v>
      </c>
      <c r="T757" s="54">
        <v>-0.12867070381409604</v>
      </c>
      <c r="U757" s="54">
        <v>-0.49476830992337911</v>
      </c>
      <c r="V757" s="54">
        <v>-0.29935232370286408</v>
      </c>
      <c r="W757" s="54">
        <v>-0.31822980289907798</v>
      </c>
    </row>
    <row r="758" spans="3:23" x14ac:dyDescent="0.25">
      <c r="C758" s="52">
        <v>1</v>
      </c>
      <c r="D758" s="55">
        <v>-0.23672006745362564</v>
      </c>
      <c r="E758" s="55">
        <v>-0.24286296900489396</v>
      </c>
      <c r="F758" s="55">
        <v>-0.22350395016115088</v>
      </c>
      <c r="G758" s="55">
        <v>0.39599542050211511</v>
      </c>
      <c r="H758" s="55">
        <v>0.2388129335060134</v>
      </c>
      <c r="I758" s="55">
        <v>7.5213395982047987E-2</v>
      </c>
      <c r="J758" s="55">
        <v>-0.19625427379544977</v>
      </c>
      <c r="K758" s="55">
        <v>0.30833333333333335</v>
      </c>
      <c r="L758" s="55">
        <v>0.5098059310859987</v>
      </c>
      <c r="M758" s="55">
        <v>0.35465293095109585</v>
      </c>
      <c r="N758" s="55">
        <v>0.40652680851949491</v>
      </c>
      <c r="O758" s="55">
        <v>-1.9858245211541323E-2</v>
      </c>
      <c r="P758" s="55">
        <v>-0.29229316620874102</v>
      </c>
      <c r="Q758" s="55">
        <v>0.66490327190331622</v>
      </c>
      <c r="R758" s="55">
        <v>0.28187270529757219</v>
      </c>
      <c r="S758" s="55">
        <v>0.26878446769355746</v>
      </c>
      <c r="T758" s="55">
        <v>-0.30126416485319407</v>
      </c>
      <c r="U758" s="55">
        <v>-0.53657956116837613</v>
      </c>
      <c r="V758" s="55">
        <v>-0.20715332994554117</v>
      </c>
      <c r="W758" s="55">
        <v>-0.22893587901164278</v>
      </c>
    </row>
    <row r="759" spans="3:23" x14ac:dyDescent="0.25">
      <c r="C759" s="51">
        <v>1</v>
      </c>
      <c r="D759" s="54">
        <v>-0.33588621444201311</v>
      </c>
      <c r="E759" s="54">
        <v>-0.3350455077948995</v>
      </c>
      <c r="F759" s="54">
        <v>-0.34026064142096385</v>
      </c>
      <c r="G759" s="54">
        <v>-0.3715136701869296</v>
      </c>
      <c r="H759" s="54">
        <v>0.38399728622285939</v>
      </c>
      <c r="I759" s="54">
        <v>0.45596428340455769</v>
      </c>
      <c r="J759" s="54">
        <v>-0.3430337795744709</v>
      </c>
      <c r="K759" s="54">
        <v>0.13725490196078438</v>
      </c>
      <c r="L759" s="54">
        <v>0.36188361225706173</v>
      </c>
      <c r="M759" s="54">
        <v>0.33834923821713597</v>
      </c>
      <c r="N759" s="54">
        <v>0.33658105094613971</v>
      </c>
      <c r="O759" s="54">
        <v>-0.18249831937917907</v>
      </c>
      <c r="P759" s="54">
        <v>-0.51008157057475034</v>
      </c>
      <c r="Q759" s="54">
        <v>0.66551248382419925</v>
      </c>
      <c r="R759" s="54">
        <v>-0.37565530893873395</v>
      </c>
      <c r="S759" s="54">
        <v>-0.11715035300903641</v>
      </c>
      <c r="T759" s="54">
        <v>0.45245270039204044</v>
      </c>
      <c r="U759" s="54">
        <v>-0.49989905403659035</v>
      </c>
      <c r="V759" s="54">
        <v>-0.3395813188386152</v>
      </c>
      <c r="W759" s="54">
        <v>-0.34194247237529785</v>
      </c>
    </row>
    <row r="760" spans="3:23" x14ac:dyDescent="0.25">
      <c r="C760" s="52">
        <v>1</v>
      </c>
      <c r="D760" s="55">
        <v>-0.24756898817345599</v>
      </c>
      <c r="E760" s="55">
        <v>-0.24888074888074888</v>
      </c>
      <c r="F760" s="55">
        <v>-0.24715018699965996</v>
      </c>
      <c r="G760" s="55">
        <v>-0.1628078749623893</v>
      </c>
      <c r="H760" s="55">
        <v>0.30036079489658207</v>
      </c>
      <c r="I760" s="55">
        <v>0.37483650842705935</v>
      </c>
      <c r="J760" s="55">
        <v>-0.23589880633984933</v>
      </c>
      <c r="K760" s="55">
        <v>0.17342342342342343</v>
      </c>
      <c r="L760" s="55">
        <v>0.4129793095219742</v>
      </c>
      <c r="M760" s="55">
        <v>0.42212123859745743</v>
      </c>
      <c r="N760" s="55">
        <v>0.40265408378981304</v>
      </c>
      <c r="O760" s="55">
        <v>-0.14961967195134762</v>
      </c>
      <c r="P760" s="55">
        <v>-0.35374175022254517</v>
      </c>
      <c r="Q760" s="55">
        <v>0.53795779501164898</v>
      </c>
      <c r="R760" s="55">
        <v>-3.639876805597609E-2</v>
      </c>
      <c r="S760" s="55">
        <v>-1.4416858237033288E-2</v>
      </c>
      <c r="T760" s="55">
        <v>6.804002057159679E-2</v>
      </c>
      <c r="U760" s="55">
        <v>-0.3176238941881358</v>
      </c>
      <c r="V760" s="55">
        <v>-0.24683651812247995</v>
      </c>
      <c r="W760" s="55">
        <v>-0.23453203324729496</v>
      </c>
    </row>
    <row r="761" spans="3:23" x14ac:dyDescent="0.25">
      <c r="C761" s="51">
        <v>1</v>
      </c>
      <c r="D761" s="54">
        <v>-0.32796118187332124</v>
      </c>
      <c r="E761" s="54">
        <v>-0.33057262445453733</v>
      </c>
      <c r="F761" s="54">
        <v>-0.32284925967967787</v>
      </c>
      <c r="G761" s="54">
        <v>1.9729361795740218E-2</v>
      </c>
      <c r="H761" s="54">
        <v>0.37970876604688591</v>
      </c>
      <c r="I761" s="54">
        <v>0.4209399495838948</v>
      </c>
      <c r="J761" s="54">
        <v>-0.30565964810060181</v>
      </c>
      <c r="K761" s="54">
        <v>0</v>
      </c>
      <c r="L761" s="54">
        <v>0.39052270793901045</v>
      </c>
      <c r="M761" s="54">
        <v>0.29381195847706015</v>
      </c>
      <c r="N761" s="54">
        <v>0.30025291431577683</v>
      </c>
      <c r="O761" s="54">
        <v>-8.0206286680752928E-2</v>
      </c>
      <c r="P761" s="54">
        <v>-0.41805910396445034</v>
      </c>
      <c r="Q761" s="54">
        <v>0.33896804980462808</v>
      </c>
      <c r="R761" s="54">
        <v>1.1936749813660802E-3</v>
      </c>
      <c r="S761" s="54">
        <v>-7.009046623155879E-2</v>
      </c>
      <c r="T761" s="54">
        <v>3.6752328416581638E-2</v>
      </c>
      <c r="U761" s="54">
        <v>-0.25352192505874088</v>
      </c>
      <c r="V761" s="54">
        <v>-0.3188692159941055</v>
      </c>
      <c r="W761" s="54">
        <v>-0.31411840876246566</v>
      </c>
    </row>
    <row r="762" spans="3:23" x14ac:dyDescent="0.25">
      <c r="C762" s="52">
        <v>1</v>
      </c>
      <c r="D762" s="55">
        <v>-0.5</v>
      </c>
      <c r="E762" s="55">
        <v>-0.5</v>
      </c>
      <c r="F762" s="55">
        <v>-0.50000000000000011</v>
      </c>
      <c r="G762" s="55">
        <v>-0.50000000000000011</v>
      </c>
      <c r="H762" s="55">
        <v>0.50000000000000011</v>
      </c>
      <c r="I762" s="55">
        <v>0.50000000000000022</v>
      </c>
      <c r="J762" s="55">
        <v>-0.49999999999999994</v>
      </c>
      <c r="K762" s="55">
        <v>-0.5</v>
      </c>
      <c r="L762" s="55">
        <v>0.49999999999999784</v>
      </c>
      <c r="M762" s="55">
        <v>-0.5</v>
      </c>
      <c r="N762" s="55">
        <v>-0.50000000000000089</v>
      </c>
      <c r="O762" s="55">
        <v>-0.50000000000000011</v>
      </c>
      <c r="P762" s="55">
        <v>-0.49999999999999978</v>
      </c>
      <c r="Q762" s="55">
        <v>0.49999999999999994</v>
      </c>
      <c r="R762" s="55">
        <v>-0.5</v>
      </c>
      <c r="S762" s="55">
        <v>-0.5</v>
      </c>
      <c r="T762" s="55">
        <v>0.5</v>
      </c>
      <c r="U762" s="55">
        <v>-0.50000000000000011</v>
      </c>
      <c r="V762" s="55">
        <v>-0.5</v>
      </c>
      <c r="W762" s="55">
        <v>-0.50000000000000011</v>
      </c>
    </row>
    <row r="763" spans="3:23" x14ac:dyDescent="0.25">
      <c r="C763" s="51">
        <v>1</v>
      </c>
      <c r="D763" s="54">
        <v>-0.5</v>
      </c>
      <c r="E763" s="54">
        <v>-0.5</v>
      </c>
      <c r="F763" s="54">
        <v>-0.5</v>
      </c>
      <c r="G763" s="54">
        <v>-0.5</v>
      </c>
      <c r="H763" s="54">
        <v>0.5</v>
      </c>
      <c r="I763" s="54">
        <v>0.49999999999999983</v>
      </c>
      <c r="J763" s="54">
        <v>-0.5</v>
      </c>
      <c r="K763" s="54">
        <v>-0.5</v>
      </c>
      <c r="L763" s="54">
        <v>-0.5</v>
      </c>
      <c r="M763" s="54">
        <v>-0.50000000000000167</v>
      </c>
      <c r="N763" s="54">
        <v>-0.50000000000000422</v>
      </c>
      <c r="O763" s="54">
        <v>-0.50000000000000022</v>
      </c>
      <c r="P763" s="54">
        <v>-0.5</v>
      </c>
      <c r="Q763" s="54">
        <v>0.5</v>
      </c>
      <c r="R763" s="54">
        <v>-0.5</v>
      </c>
      <c r="S763" s="54">
        <v>-0.5</v>
      </c>
      <c r="T763" s="54">
        <v>0.5</v>
      </c>
      <c r="U763" s="54">
        <v>-0.49999999999999994</v>
      </c>
      <c r="V763" s="54">
        <v>-0.5</v>
      </c>
      <c r="W763" s="54">
        <v>-0.49999999999999989</v>
      </c>
    </row>
    <row r="764" spans="3:23" x14ac:dyDescent="0.25">
      <c r="C764" s="52">
        <v>1</v>
      </c>
      <c r="D764" s="55">
        <v>-0.5</v>
      </c>
      <c r="E764" s="55">
        <v>-0.5</v>
      </c>
      <c r="F764" s="55">
        <v>-0.5</v>
      </c>
      <c r="G764" s="55">
        <v>-0.5</v>
      </c>
      <c r="H764" s="55">
        <v>0.5</v>
      </c>
      <c r="I764" s="55">
        <v>0.5</v>
      </c>
      <c r="J764" s="55">
        <v>-0.49999999999999994</v>
      </c>
      <c r="K764" s="55">
        <v>-0.5</v>
      </c>
      <c r="L764" s="55">
        <v>-0.49999999999999911</v>
      </c>
      <c r="M764" s="55">
        <v>-0.49999999999999978</v>
      </c>
      <c r="N764" s="55">
        <v>-0.50000000000000056</v>
      </c>
      <c r="O764" s="55">
        <v>-0.5</v>
      </c>
      <c r="P764" s="55">
        <v>-0.50000000000000011</v>
      </c>
      <c r="Q764" s="55">
        <v>0.5</v>
      </c>
      <c r="R764" s="55">
        <v>-0.5</v>
      </c>
      <c r="S764" s="55">
        <v>-0.5</v>
      </c>
      <c r="T764" s="55">
        <v>0.50000000000000011</v>
      </c>
      <c r="U764" s="55">
        <v>-0.49999999999999994</v>
      </c>
      <c r="V764" s="55">
        <v>-0.5</v>
      </c>
      <c r="W764" s="55">
        <v>-0.49999999999999989</v>
      </c>
    </row>
    <row r="765" spans="3:23" x14ac:dyDescent="0.25">
      <c r="C765" s="51">
        <v>1</v>
      </c>
      <c r="D765" s="54">
        <v>-0.18734785845051999</v>
      </c>
      <c r="E765" s="54">
        <v>-0.18704246846460157</v>
      </c>
      <c r="F765" s="54">
        <v>-0.19408013945500971</v>
      </c>
      <c r="G765" s="54">
        <v>-0.10587409483685556</v>
      </c>
      <c r="H765" s="54">
        <v>0.27088471451071783</v>
      </c>
      <c r="I765" s="54">
        <v>0.3998763427749793</v>
      </c>
      <c r="J765" s="54">
        <v>-0.18103246864892514</v>
      </c>
      <c r="K765" s="54">
        <v>0.10452961672473864</v>
      </c>
      <c r="L765" s="54">
        <v>0.33711196054330222</v>
      </c>
      <c r="M765" s="54">
        <v>0.1921953704452489</v>
      </c>
      <c r="N765" s="54">
        <v>0.26137520776102563</v>
      </c>
      <c r="O765" s="54">
        <v>4.5588500917316942E-2</v>
      </c>
      <c r="P765" s="54">
        <v>-0.55513661040622386</v>
      </c>
      <c r="Q765" s="54">
        <v>0.7091160009425459</v>
      </c>
      <c r="R765" s="54">
        <v>-0.28151438446651345</v>
      </c>
      <c r="S765" s="54">
        <v>-4.5890660312299825E-2</v>
      </c>
      <c r="T765" s="54">
        <v>5.141953990623821E-2</v>
      </c>
      <c r="U765" s="54">
        <v>-0.38561997114779167</v>
      </c>
      <c r="V765" s="54">
        <v>-0.20489692845321247</v>
      </c>
      <c r="W765" s="54">
        <v>-0.16551230405827316</v>
      </c>
    </row>
    <row r="766" spans="3:23" x14ac:dyDescent="0.25">
      <c r="C766" s="52">
        <v>1</v>
      </c>
      <c r="D766" s="55">
        <v>-0.19088335946822874</v>
      </c>
      <c r="E766" s="55">
        <v>-0.18852636399780567</v>
      </c>
      <c r="F766" s="55">
        <v>-0.1981569172357262</v>
      </c>
      <c r="G766" s="55">
        <v>-0.23894815668033062</v>
      </c>
      <c r="H766" s="55">
        <v>0.21789622185241253</v>
      </c>
      <c r="I766" s="55">
        <v>0.29430886778753662</v>
      </c>
      <c r="J766" s="55">
        <v>-0.19609023827344829</v>
      </c>
      <c r="K766" s="55">
        <v>6.9921179760996613E-2</v>
      </c>
      <c r="L766" s="55">
        <v>0.22476385291254836</v>
      </c>
      <c r="M766" s="55">
        <v>0.18487046941028129</v>
      </c>
      <c r="N766" s="55">
        <v>0.22278689759829978</v>
      </c>
      <c r="O766" s="55">
        <v>-0.25919235328601292</v>
      </c>
      <c r="P766" s="55">
        <v>-0.39847496546684308</v>
      </c>
      <c r="Q766" s="55">
        <v>0.77379443734437148</v>
      </c>
      <c r="R766" s="55">
        <v>-0.15407800713829126</v>
      </c>
      <c r="S766" s="55">
        <v>-5.2058563542733083E-2</v>
      </c>
      <c r="T766" s="55">
        <v>0.15336164116149717</v>
      </c>
      <c r="U766" s="55">
        <v>-0.48144589491521739</v>
      </c>
      <c r="V766" s="55">
        <v>-0.21424306501623783</v>
      </c>
      <c r="W766" s="55">
        <v>-0.17065310767046346</v>
      </c>
    </row>
    <row r="767" spans="3:23" x14ac:dyDescent="0.25">
      <c r="C767" s="51">
        <v>1</v>
      </c>
      <c r="D767" s="54">
        <v>-0.33649325626204235</v>
      </c>
      <c r="E767" s="54">
        <v>-0.33512544802867383</v>
      </c>
      <c r="F767" s="54">
        <v>-0.34072396948721401</v>
      </c>
      <c r="G767" s="54">
        <v>-0.66138148857200696</v>
      </c>
      <c r="H767" s="54">
        <v>0.359738432248986</v>
      </c>
      <c r="I767" s="54">
        <v>0.50453197014955975</v>
      </c>
      <c r="J767" s="54">
        <v>-0.34661297583156531</v>
      </c>
      <c r="K767" s="54">
        <v>-2.4793388429752067E-2</v>
      </c>
      <c r="L767" s="54">
        <v>0.34275109543189952</v>
      </c>
      <c r="M767" s="54">
        <v>2.000462425075316E-2</v>
      </c>
      <c r="N767" s="54">
        <v>8.977731118112961E-2</v>
      </c>
      <c r="O767" s="54">
        <v>-9.1412800336785838E-2</v>
      </c>
      <c r="P767" s="54">
        <v>-0.35604004963790697</v>
      </c>
      <c r="Q767" s="54">
        <v>0.62787950281485383</v>
      </c>
      <c r="R767" s="54">
        <v>-0.49118150018296686</v>
      </c>
      <c r="S767" s="54">
        <v>-0.2737865277148025</v>
      </c>
      <c r="T767" s="54">
        <v>0.5006387868508555</v>
      </c>
      <c r="U767" s="54">
        <v>-0.47023058803382772</v>
      </c>
      <c r="V767" s="54">
        <v>-0.34889548528070963</v>
      </c>
      <c r="W767" s="54">
        <v>-0.33353912270789221</v>
      </c>
    </row>
    <row r="768" spans="3:23" x14ac:dyDescent="0.25">
      <c r="C768" s="52">
        <v>1</v>
      </c>
      <c r="D768" s="55">
        <v>-0.2528933897173381</v>
      </c>
      <c r="E768" s="55">
        <v>-0.25242104104765051</v>
      </c>
      <c r="F768" s="55">
        <v>-0.25915298321110258</v>
      </c>
      <c r="G768" s="55">
        <v>-0.49992730531883506</v>
      </c>
      <c r="H768" s="55">
        <v>0.35082397125373321</v>
      </c>
      <c r="I768" s="55">
        <v>0.43413861728505687</v>
      </c>
      <c r="J768" s="55">
        <v>-0.25637197897148123</v>
      </c>
      <c r="K768" s="55">
        <v>0.12909836065573771</v>
      </c>
      <c r="L768" s="55">
        <v>0.47834672750583002</v>
      </c>
      <c r="M768" s="55">
        <v>9.1990492647750832E-2</v>
      </c>
      <c r="N768" s="55">
        <v>0.18135190040226998</v>
      </c>
      <c r="O768" s="55">
        <v>-6.1554357739775328E-2</v>
      </c>
      <c r="P768" s="55">
        <v>-0.47001334424864921</v>
      </c>
      <c r="Q768" s="55">
        <v>0.27541007984598415</v>
      </c>
      <c r="R768" s="55">
        <v>0.1249948433221011</v>
      </c>
      <c r="S768" s="55">
        <v>-0.10596536648591967</v>
      </c>
      <c r="T768" s="55">
        <v>0.19063872717355443</v>
      </c>
      <c r="U768" s="55">
        <v>-0.46936288323412861</v>
      </c>
      <c r="V768" s="55">
        <v>-0.26616081028498284</v>
      </c>
      <c r="W768" s="55">
        <v>-0.24400554779600753</v>
      </c>
    </row>
    <row r="769" spans="3:23" x14ac:dyDescent="0.25">
      <c r="C769" s="51">
        <v>1</v>
      </c>
      <c r="D769" s="54">
        <v>-0.33461020075193304</v>
      </c>
      <c r="E769" s="54">
        <v>-0.33413540413431042</v>
      </c>
      <c r="F769" s="54">
        <v>-0.33699114985756495</v>
      </c>
      <c r="G769" s="54">
        <v>-0.5763628413652756</v>
      </c>
      <c r="H769" s="54">
        <v>0.35696531106816459</v>
      </c>
      <c r="I769" s="54">
        <v>0.43627734478991714</v>
      </c>
      <c r="J769" s="54">
        <v>-0.33909909551446249</v>
      </c>
      <c r="K769" s="54">
        <v>-8.8888888888888892E-2</v>
      </c>
      <c r="L769" s="54">
        <v>0.26350993840857423</v>
      </c>
      <c r="M769" s="54">
        <v>4.4848336603642194E-2</v>
      </c>
      <c r="N769" s="54">
        <v>9.203764349024722E-2</v>
      </c>
      <c r="O769" s="54">
        <v>-7.6749934998159589E-2</v>
      </c>
      <c r="P769" s="54">
        <v>-0.4434402949094558</v>
      </c>
      <c r="Q769" s="54">
        <v>3.33737073545501E-2</v>
      </c>
      <c r="R769" s="54">
        <v>0.11396372901495659</v>
      </c>
      <c r="S769" s="54">
        <v>-0.35826506225809862</v>
      </c>
      <c r="T769" s="54">
        <v>0.43292648296523245</v>
      </c>
      <c r="U769" s="54">
        <v>-0.49845061514297423</v>
      </c>
      <c r="V769" s="54">
        <v>-0.3408412508639429</v>
      </c>
      <c r="W769" s="54">
        <v>-0.33285109398606422</v>
      </c>
    </row>
    <row r="770" spans="3:23" x14ac:dyDescent="0.25">
      <c r="C770" s="52">
        <v>1</v>
      </c>
      <c r="D770" s="55">
        <v>-0.33677051338306274</v>
      </c>
      <c r="E770" s="55">
        <v>-0.33519949240473257</v>
      </c>
      <c r="F770" s="55">
        <v>-0.34013302634051884</v>
      </c>
      <c r="G770" s="55">
        <v>-0.54694658595329526</v>
      </c>
      <c r="H770" s="55">
        <v>0.33399672417601906</v>
      </c>
      <c r="I770" s="55">
        <v>0.39220633585646175</v>
      </c>
      <c r="J770" s="55">
        <v>-0.34735375236549676</v>
      </c>
      <c r="K770" s="55">
        <v>-0.20325203252032509</v>
      </c>
      <c r="L770" s="55">
        <v>-0.15330180705964022</v>
      </c>
      <c r="M770" s="55">
        <v>9.7840725504535521E-3</v>
      </c>
      <c r="N770" s="55">
        <v>6.0262572915764458E-2</v>
      </c>
      <c r="O770" s="55">
        <v>-6.4524926089789894E-2</v>
      </c>
      <c r="P770" s="55">
        <v>-0.51609092656724154</v>
      </c>
      <c r="Q770" s="55">
        <v>0.12327626866158392</v>
      </c>
      <c r="R770" s="55">
        <v>2.4015475228885957E-2</v>
      </c>
      <c r="S770" s="55">
        <v>-0.41337211785194627</v>
      </c>
      <c r="T770" s="55">
        <v>0.48563315632878962</v>
      </c>
      <c r="U770" s="55">
        <v>-0.44098358005152871</v>
      </c>
      <c r="V770" s="55">
        <v>-0.34499608273362559</v>
      </c>
      <c r="W770" s="55">
        <v>-0.3409120182571368</v>
      </c>
    </row>
    <row r="771" spans="3:23" x14ac:dyDescent="0.25">
      <c r="C771" s="51">
        <v>1</v>
      </c>
      <c r="D771" s="54">
        <v>-0.34010189228529841</v>
      </c>
      <c r="E771" s="54">
        <v>-0.33717848209952589</v>
      </c>
      <c r="F771" s="54">
        <v>-0.34588356912212237</v>
      </c>
      <c r="G771" s="54">
        <v>-0.63986141049315071</v>
      </c>
      <c r="H771" s="54">
        <v>0.34985341772510792</v>
      </c>
      <c r="I771" s="54">
        <v>0.41273341852508311</v>
      </c>
      <c r="J771" s="54">
        <v>-0.35897045963087071</v>
      </c>
      <c r="K771" s="54">
        <v>-0.36796536796536811</v>
      </c>
      <c r="L771" s="54">
        <v>-0.2301095507360455</v>
      </c>
      <c r="M771" s="54">
        <v>-0.26274046002138607</v>
      </c>
      <c r="N771" s="54">
        <v>-0.24821500087096546</v>
      </c>
      <c r="O771" s="54">
        <v>-0.21303744974841055</v>
      </c>
      <c r="P771" s="54">
        <v>-0.40610782352350056</v>
      </c>
      <c r="Q771" s="54">
        <v>-3.626848988161599E-2</v>
      </c>
      <c r="R771" s="54">
        <v>-2.7088553206883897E-2</v>
      </c>
      <c r="S771" s="54">
        <v>-0.44128447357591105</v>
      </c>
      <c r="T771" s="54">
        <v>0.53223853031993884</v>
      </c>
      <c r="U771" s="54">
        <v>-0.50101026049226938</v>
      </c>
      <c r="V771" s="54">
        <v>-0.35661558133549592</v>
      </c>
      <c r="W771" s="54">
        <v>-0.34572930938858604</v>
      </c>
    </row>
    <row r="772" spans="3:23" x14ac:dyDescent="0.25">
      <c r="C772" s="52">
        <v>1</v>
      </c>
      <c r="D772" s="55">
        <v>-0.34197077665011161</v>
      </c>
      <c r="E772" s="55">
        <v>-0.33825087002572246</v>
      </c>
      <c r="F772" s="55">
        <v>-0.3480963881064808</v>
      </c>
      <c r="G772" s="55">
        <v>-0.60037440760519278</v>
      </c>
      <c r="H772" s="55">
        <v>0.34211533203631206</v>
      </c>
      <c r="I772" s="55">
        <v>0.40076061260150059</v>
      </c>
      <c r="J772" s="55">
        <v>-0.36421240227469237</v>
      </c>
      <c r="K772" s="55">
        <v>-0.38528138528138517</v>
      </c>
      <c r="L772" s="55">
        <v>-0.51458247429558424</v>
      </c>
      <c r="M772" s="55">
        <v>-0.18868872113468943</v>
      </c>
      <c r="N772" s="55">
        <v>-0.16215008977810288</v>
      </c>
      <c r="O772" s="55">
        <v>-0.24911187610948449</v>
      </c>
      <c r="P772" s="55">
        <v>-0.46529276981961115</v>
      </c>
      <c r="Q772" s="55">
        <v>0.16892393246774848</v>
      </c>
      <c r="R772" s="55">
        <v>-0.25628167644736216</v>
      </c>
      <c r="S772" s="55">
        <v>-0.46180230815492651</v>
      </c>
      <c r="T772" s="55">
        <v>0.54737921677151258</v>
      </c>
      <c r="U772" s="55">
        <v>-0.50872998363865518</v>
      </c>
      <c r="V772" s="55">
        <v>-0.3586886718296336</v>
      </c>
      <c r="W772" s="55">
        <v>-0.35385792181673137</v>
      </c>
    </row>
    <row r="773" spans="3:23" x14ac:dyDescent="0.25">
      <c r="C773" s="51">
        <v>1</v>
      </c>
      <c r="D773" s="54">
        <v>-0.25637305699481866</v>
      </c>
      <c r="E773" s="54">
        <v>-0.25409226190476192</v>
      </c>
      <c r="F773" s="54">
        <v>-0.25927005743760817</v>
      </c>
      <c r="G773" s="54">
        <v>-0.47755435049198669</v>
      </c>
      <c r="H773" s="54">
        <v>0.28355657779010551</v>
      </c>
      <c r="I773" s="54">
        <v>0.24922823874846498</v>
      </c>
      <c r="J773" s="54">
        <v>-0.2644265439994738</v>
      </c>
      <c r="K773" s="54">
        <v>-6.8965517241379309E-2</v>
      </c>
      <c r="L773" s="54">
        <v>9.1524572913424584E-2</v>
      </c>
      <c r="M773" s="54">
        <v>-1.0167331295209543E-2</v>
      </c>
      <c r="N773" s="54">
        <v>6.4338592118469887E-2</v>
      </c>
      <c r="O773" s="54">
        <v>-0.18565718629793762</v>
      </c>
      <c r="P773" s="54">
        <v>-0.45897789468618438</v>
      </c>
      <c r="Q773" s="54">
        <v>2.7605067302369377E-2</v>
      </c>
      <c r="R773" s="54">
        <v>0.13512994547114671</v>
      </c>
      <c r="S773" s="54">
        <v>-0.11865479919957374</v>
      </c>
      <c r="T773" s="54">
        <v>0.13162913523542952</v>
      </c>
      <c r="U773" s="54">
        <v>-0.44533037202981202</v>
      </c>
      <c r="V773" s="54">
        <v>-0.26964883193092237</v>
      </c>
      <c r="W773" s="54">
        <v>-0.25297892460686494</v>
      </c>
    </row>
    <row r="774" spans="3:23" x14ac:dyDescent="0.25">
      <c r="C774" s="52">
        <v>1</v>
      </c>
      <c r="D774" s="55">
        <v>-0.20725126475548061</v>
      </c>
      <c r="E774" s="55">
        <v>-0.2043756546025835</v>
      </c>
      <c r="F774" s="55">
        <v>-0.21106332910752612</v>
      </c>
      <c r="G774" s="55">
        <v>-0.12853608679511708</v>
      </c>
      <c r="H774" s="55">
        <v>0.20332044466567126</v>
      </c>
      <c r="I774" s="55">
        <v>0.17811397765067732</v>
      </c>
      <c r="J774" s="55">
        <v>-0.21331780541654524</v>
      </c>
      <c r="K774" s="55">
        <v>0.10349650349650358</v>
      </c>
      <c r="L774" s="55">
        <v>0.26336139434270489</v>
      </c>
      <c r="M774" s="55">
        <v>0.2279262179921081</v>
      </c>
      <c r="N774" s="55">
        <v>0.25940856688978864</v>
      </c>
      <c r="O774" s="55">
        <v>-5.6746803342539877E-2</v>
      </c>
      <c r="P774" s="55">
        <v>-0.2633085652857538</v>
      </c>
      <c r="Q774" s="55">
        <v>0.2790748301798095</v>
      </c>
      <c r="R774" s="55">
        <v>0.22630072686794053</v>
      </c>
      <c r="S774" s="55">
        <v>-6.2052284891641767E-2</v>
      </c>
      <c r="T774" s="55">
        <v>4.755873204467137E-2</v>
      </c>
      <c r="U774" s="55">
        <v>-0.45788737237902349</v>
      </c>
      <c r="V774" s="55">
        <v>-0.21901131454036524</v>
      </c>
      <c r="W774" s="55">
        <v>-0.20232714192655343</v>
      </c>
    </row>
    <row r="775" spans="3:23" x14ac:dyDescent="0.25">
      <c r="C775" s="51">
        <v>1</v>
      </c>
      <c r="D775" s="54">
        <v>-0.27086470208647023</v>
      </c>
      <c r="E775" s="54">
        <v>-0.26344481195638858</v>
      </c>
      <c r="F775" s="54">
        <v>-0.28229534390803429</v>
      </c>
      <c r="G775" s="54">
        <v>-0.68032664258985498</v>
      </c>
      <c r="H775" s="54">
        <v>0.30605969633368346</v>
      </c>
      <c r="I775" s="54">
        <v>0.28632971566956672</v>
      </c>
      <c r="J775" s="54">
        <v>-0.31193791398979004</v>
      </c>
      <c r="K775" s="54">
        <v>-0.25301204819277107</v>
      </c>
      <c r="L775" s="54">
        <v>-5.410930534147159E-2</v>
      </c>
      <c r="M775" s="54">
        <v>-0.17965656363302587</v>
      </c>
      <c r="N775" s="54">
        <v>-0.15073638714188295</v>
      </c>
      <c r="O775" s="54">
        <v>-0.41716727388811459</v>
      </c>
      <c r="P775" s="54">
        <v>-0.30671743598404028</v>
      </c>
      <c r="Q775" s="54">
        <v>-0.13896554168433983</v>
      </c>
      <c r="R775" s="54">
        <v>0.10537176931605693</v>
      </c>
      <c r="S775" s="54">
        <v>-0.45101131183526955</v>
      </c>
      <c r="T775" s="54">
        <v>0.56380781629231214</v>
      </c>
      <c r="U775" s="54">
        <v>-0.54137550697069958</v>
      </c>
      <c r="V775" s="54">
        <v>-0.30654266775406702</v>
      </c>
      <c r="W775" s="54">
        <v>-0.29131417268703214</v>
      </c>
    </row>
    <row r="776" spans="3:23" x14ac:dyDescent="0.25">
      <c r="C776" s="52">
        <v>1</v>
      </c>
      <c r="D776" s="55">
        <v>-0.27658997178207079</v>
      </c>
      <c r="E776" s="55">
        <v>-0.26707406952462842</v>
      </c>
      <c r="F776" s="55">
        <v>-0.28785514483205032</v>
      </c>
      <c r="G776" s="55">
        <v>-0.69740774496768143</v>
      </c>
      <c r="H776" s="55">
        <v>0.25767254445410803</v>
      </c>
      <c r="I776" s="55">
        <v>0.30525541086839059</v>
      </c>
      <c r="J776" s="55">
        <v>-0.32633111852471614</v>
      </c>
      <c r="K776" s="55">
        <v>-0.4266304347826087</v>
      </c>
      <c r="L776" s="55">
        <v>-0.22028474842769091</v>
      </c>
      <c r="M776" s="55">
        <v>-0.40369391735763671</v>
      </c>
      <c r="N776" s="55">
        <v>-0.4214342374990625</v>
      </c>
      <c r="O776" s="55">
        <v>-0.68909447933764378</v>
      </c>
      <c r="P776" s="55">
        <v>-0.67952722936255705</v>
      </c>
      <c r="Q776" s="55">
        <v>-4.7624060393557849E-2</v>
      </c>
      <c r="R776" s="55">
        <v>-1.2938971574155527E-2</v>
      </c>
      <c r="S776" s="55">
        <v>-0.48965880415220242</v>
      </c>
      <c r="T776" s="55">
        <v>0.60941375466337178</v>
      </c>
      <c r="U776" s="55">
        <v>-0.58395888034988253</v>
      </c>
      <c r="V776" s="55">
        <v>-0.3166532877738919</v>
      </c>
      <c r="W776" s="55">
        <v>-0.30571962629131971</v>
      </c>
    </row>
    <row r="777" spans="3:23" x14ac:dyDescent="0.25">
      <c r="C777" s="51">
        <v>1</v>
      </c>
      <c r="D777" s="54">
        <v>-0.28374815439780637</v>
      </c>
      <c r="E777" s="54">
        <v>-0.27316225771059366</v>
      </c>
      <c r="F777" s="54">
        <v>-0.30758924373961832</v>
      </c>
      <c r="G777" s="54">
        <v>-0.70680627000040386</v>
      </c>
      <c r="H777" s="54">
        <v>0.29575045138231276</v>
      </c>
      <c r="I777" s="54">
        <v>0.51652489503654275</v>
      </c>
      <c r="J777" s="54">
        <v>-0.34283142511645343</v>
      </c>
      <c r="K777" s="54">
        <v>-0.51098901098901095</v>
      </c>
      <c r="L777" s="54">
        <v>-0.15381760880267492</v>
      </c>
      <c r="M777" s="54">
        <v>-0.48019707830645603</v>
      </c>
      <c r="N777" s="54">
        <v>-0.50595216354286898</v>
      </c>
      <c r="O777" s="54">
        <v>-0.50026346516297215</v>
      </c>
      <c r="P777" s="54">
        <v>-0.32756828024487844</v>
      </c>
      <c r="Q777" s="54">
        <v>-0.13455041061379119</v>
      </c>
      <c r="R777" s="54">
        <v>-0.16746548823353591</v>
      </c>
      <c r="S777" s="54">
        <v>-0.5511437669774053</v>
      </c>
      <c r="T777" s="54">
        <v>0.65599735187875075</v>
      </c>
      <c r="U777" s="54">
        <v>-0.61153169079743952</v>
      </c>
      <c r="V777" s="54">
        <v>-0.33143430184497941</v>
      </c>
      <c r="W777" s="54">
        <v>-0.32288874789197536</v>
      </c>
    </row>
    <row r="778" spans="3:23" x14ac:dyDescent="0.25">
      <c r="C778" s="52">
        <v>1</v>
      </c>
      <c r="D778" s="55">
        <v>-0.28622885779912299</v>
      </c>
      <c r="E778" s="55">
        <v>-0.2763812842210055</v>
      </c>
      <c r="F778" s="55">
        <v>-0.31726379160038254</v>
      </c>
      <c r="G778" s="55">
        <v>-0.69003781140610398</v>
      </c>
      <c r="H778" s="55">
        <v>0.29582438335715333</v>
      </c>
      <c r="I778" s="55">
        <v>0.50397651743495808</v>
      </c>
      <c r="J778" s="55">
        <v>-0.34537042667152201</v>
      </c>
      <c r="K778" s="55">
        <v>-0.495</v>
      </c>
      <c r="L778" s="55">
        <v>-0.38090100993100529</v>
      </c>
      <c r="M778" s="55">
        <v>-0.45621153829369493</v>
      </c>
      <c r="N778" s="55">
        <v>-0.4771221504192607</v>
      </c>
      <c r="O778" s="55">
        <v>-0.48093291297890711</v>
      </c>
      <c r="P778" s="55">
        <v>-0.37485723856980813</v>
      </c>
      <c r="Q778" s="55">
        <v>4.9502766278213289E-2</v>
      </c>
      <c r="R778" s="55">
        <v>-0.18338433505641177</v>
      </c>
      <c r="S778" s="55">
        <v>-0.57669343212511148</v>
      </c>
      <c r="T778" s="55">
        <v>0.65399455228524572</v>
      </c>
      <c r="U778" s="55">
        <v>-0.66602447415426413</v>
      </c>
      <c r="V778" s="55">
        <v>-0.33409158010045176</v>
      </c>
      <c r="W778" s="55">
        <v>-0.32846707886994536</v>
      </c>
    </row>
    <row r="779" spans="3:23" x14ac:dyDescent="0.25">
      <c r="C779" s="51">
        <v>1</v>
      </c>
      <c r="D779" s="54">
        <v>-0.21128488193805575</v>
      </c>
      <c r="E779" s="54">
        <v>-0.20435287873796706</v>
      </c>
      <c r="F779" s="54">
        <v>-0.2273698866013297</v>
      </c>
      <c r="G779" s="54">
        <v>-0.48213938449904725</v>
      </c>
      <c r="H779" s="54">
        <v>0.23882926079562691</v>
      </c>
      <c r="I779" s="54">
        <v>0.29689458377769756</v>
      </c>
      <c r="J779" s="54">
        <v>-0.24325954261565419</v>
      </c>
      <c r="K779" s="54">
        <v>-0.18085908063300679</v>
      </c>
      <c r="L779" s="54">
        <v>4.0508545130246841E-2</v>
      </c>
      <c r="M779" s="54">
        <v>-0.21161258798457389</v>
      </c>
      <c r="N779" s="54">
        <v>-0.14237594577573698</v>
      </c>
      <c r="O779" s="54">
        <v>-0.16753280074106006</v>
      </c>
      <c r="P779" s="54">
        <v>-0.35113246591291963</v>
      </c>
      <c r="Q779" s="54">
        <v>0.11985262050828725</v>
      </c>
      <c r="R779" s="54">
        <v>-8.0665322765320346E-2</v>
      </c>
      <c r="S779" s="54">
        <v>-0.18528699500286422</v>
      </c>
      <c r="T779" s="54">
        <v>0.21030951706642106</v>
      </c>
      <c r="U779" s="54">
        <v>-0.74211264374460695</v>
      </c>
      <c r="V779" s="54">
        <v>-0.24125557482603929</v>
      </c>
      <c r="W779" s="54">
        <v>-0.22655745089436907</v>
      </c>
    </row>
    <row r="780" spans="3:23" x14ac:dyDescent="0.25">
      <c r="C780" s="52">
        <v>1</v>
      </c>
      <c r="D780" s="55">
        <v>-0.20828253721969783</v>
      </c>
      <c r="E780" s="55">
        <v>-0.20125044596628935</v>
      </c>
      <c r="F780" s="55">
        <v>-0.22768736359574407</v>
      </c>
      <c r="G780" s="55">
        <v>-0.62898087385337464</v>
      </c>
      <c r="H780" s="55">
        <v>0.27436769863348809</v>
      </c>
      <c r="I780" s="55">
        <v>0.41695363405322228</v>
      </c>
      <c r="J780" s="55">
        <v>-0.24909714598796137</v>
      </c>
      <c r="K780" s="55">
        <v>-3.8665038665038579E-2</v>
      </c>
      <c r="L780" s="55">
        <v>0.16970468516855988</v>
      </c>
      <c r="M780" s="55">
        <v>-6.5598316846394666E-2</v>
      </c>
      <c r="N780" s="55">
        <v>2.1969910705842217E-2</v>
      </c>
      <c r="O780" s="55">
        <v>-0.15513124591246727</v>
      </c>
      <c r="P780" s="55">
        <v>-0.25058845498342419</v>
      </c>
      <c r="Q780" s="55">
        <v>0.37710975320879742</v>
      </c>
      <c r="R780" s="55">
        <v>-6.2775688302842372E-2</v>
      </c>
      <c r="S780" s="55">
        <v>-9.7806551704033046E-2</v>
      </c>
      <c r="T780" s="55">
        <v>0.36769212932788869</v>
      </c>
      <c r="U780" s="55">
        <v>-0.67957610805462665</v>
      </c>
      <c r="V780" s="55">
        <v>-0.24673518374142994</v>
      </c>
      <c r="W780" s="55">
        <v>-0.22780087267086863</v>
      </c>
    </row>
    <row r="781" spans="3:23" x14ac:dyDescent="0.25">
      <c r="C781" s="51">
        <v>1</v>
      </c>
      <c r="D781" s="54">
        <v>-0.21745867768595045</v>
      </c>
      <c r="E781" s="54">
        <v>-0.20711187377854051</v>
      </c>
      <c r="F781" s="54">
        <v>-0.23713708422692351</v>
      </c>
      <c r="G781" s="54">
        <v>-0.6368877219775223</v>
      </c>
      <c r="H781" s="54">
        <v>0.24184925451916958</v>
      </c>
      <c r="I781" s="54">
        <v>0.33641121245076289</v>
      </c>
      <c r="J781" s="54">
        <v>-0.2735458794105175</v>
      </c>
      <c r="K781" s="54">
        <v>-6.2064459930313565E-2</v>
      </c>
      <c r="L781" s="54">
        <v>0.15474424770794587</v>
      </c>
      <c r="M781" s="54">
        <v>-7.8236180044169074E-2</v>
      </c>
      <c r="N781" s="54">
        <v>8.6815730919768865E-4</v>
      </c>
      <c r="O781" s="54">
        <v>-0.33925130593362623</v>
      </c>
      <c r="P781" s="54">
        <v>-0.43074217618434446</v>
      </c>
      <c r="Q781" s="54">
        <v>0.26803197680239177</v>
      </c>
      <c r="R781" s="54">
        <v>-0.29423909868456877</v>
      </c>
      <c r="S781" s="54">
        <v>-0.21224032431880036</v>
      </c>
      <c r="T781" s="54">
        <v>0.54213380285740076</v>
      </c>
      <c r="U781" s="54">
        <v>-0.62861573540468663</v>
      </c>
      <c r="V781" s="54">
        <v>-0.26271037614900061</v>
      </c>
      <c r="W781" s="54">
        <v>-0.25062021954627534</v>
      </c>
    </row>
    <row r="782" spans="3:23" x14ac:dyDescent="0.25">
      <c r="C782" s="52">
        <v>1</v>
      </c>
      <c r="D782" s="55">
        <v>-0.27107542784703148</v>
      </c>
      <c r="E782" s="55">
        <v>-0.27573783058643159</v>
      </c>
      <c r="F782" s="55">
        <v>-0.30624805779242453</v>
      </c>
      <c r="G782" s="55">
        <v>-0.67226183304466958</v>
      </c>
      <c r="H782" s="55">
        <v>0.36016027861336392</v>
      </c>
      <c r="I782" s="55">
        <v>0.42026203739614987</v>
      </c>
      <c r="J782" s="55">
        <v>-0.3425100615915545</v>
      </c>
      <c r="K782" s="55">
        <v>-0.1426573426573427</v>
      </c>
      <c r="L782" s="55">
        <v>0.10735898112183399</v>
      </c>
      <c r="M782" s="55">
        <v>-0.15877732547442838</v>
      </c>
      <c r="N782" s="55">
        <v>-6.9684095201154275E-2</v>
      </c>
      <c r="O782" s="55">
        <v>-0.73136392586979637</v>
      </c>
      <c r="P782" s="55">
        <v>-0.66852234760620222</v>
      </c>
      <c r="Q782" s="55">
        <v>0.53842709188019022</v>
      </c>
      <c r="R782" s="55">
        <v>-0.58284262249537788</v>
      </c>
      <c r="S782" s="55">
        <v>-0.19681382235976619</v>
      </c>
      <c r="T782" s="55">
        <v>0.63891933235689902</v>
      </c>
      <c r="U782" s="55">
        <v>-0.62002311873031435</v>
      </c>
      <c r="V782" s="55">
        <v>-0.3851161520802735</v>
      </c>
      <c r="W782" s="55">
        <v>-0.31626145133113887</v>
      </c>
    </row>
    <row r="783" spans="3:23" x14ac:dyDescent="0.25">
      <c r="C783" s="51">
        <v>1</v>
      </c>
      <c r="D783" s="54">
        <v>-0.25869435016969455</v>
      </c>
      <c r="E783" s="54">
        <v>-0.26041234864186757</v>
      </c>
      <c r="F783" s="54">
        <v>-0.27395161093829945</v>
      </c>
      <c r="G783" s="54">
        <v>-0.68512912557525785</v>
      </c>
      <c r="H783" s="54">
        <v>0.38833246449601516</v>
      </c>
      <c r="I783" s="54">
        <v>0.32152291366191671</v>
      </c>
      <c r="J783" s="54">
        <v>-0.2999151647727975</v>
      </c>
      <c r="K783" s="54">
        <v>-0.22290076335877854</v>
      </c>
      <c r="L783" s="54">
        <v>-8.5076734937014467E-2</v>
      </c>
      <c r="M783" s="54">
        <v>-0.2025396829414296</v>
      </c>
      <c r="N783" s="54">
        <v>-0.13835690092687003</v>
      </c>
      <c r="O783" s="54">
        <v>-0.39891376151624247</v>
      </c>
      <c r="P783" s="54">
        <v>-0.42287722548517698</v>
      </c>
      <c r="Q783" s="54">
        <v>7.5702457643310947E-2</v>
      </c>
      <c r="R783" s="54">
        <v>-4.9172566956034065E-2</v>
      </c>
      <c r="S783" s="54">
        <v>-0.26776019074876528</v>
      </c>
      <c r="T783" s="54">
        <v>0.36002720286578338</v>
      </c>
      <c r="U783" s="54">
        <v>-0.41518638566068528</v>
      </c>
      <c r="V783" s="54">
        <v>-0.34562070018803648</v>
      </c>
      <c r="W783" s="54">
        <v>-0.275797492345841</v>
      </c>
    </row>
    <row r="784" spans="3:23" x14ac:dyDescent="0.25">
      <c r="C784" s="52">
        <v>1</v>
      </c>
      <c r="D784" s="55">
        <v>-0.25593348808565058</v>
      </c>
      <c r="E784" s="55">
        <v>-0.26092031491140666</v>
      </c>
      <c r="F784" s="55">
        <v>-0.29396137920926307</v>
      </c>
      <c r="G784" s="55">
        <v>-0.61000810355048052</v>
      </c>
      <c r="H784" s="55">
        <v>0.35925439718042906</v>
      </c>
      <c r="I784" s="55">
        <v>0.21452132581284306</v>
      </c>
      <c r="J784" s="55">
        <v>-0.31725304512557589</v>
      </c>
      <c r="K784" s="55">
        <v>-0.16543209876543216</v>
      </c>
      <c r="L784" s="55">
        <v>1.5567624765392946E-2</v>
      </c>
      <c r="M784" s="55">
        <v>-0.16536991380688201</v>
      </c>
      <c r="N784" s="55">
        <v>-9.4292447360717915E-2</v>
      </c>
      <c r="O784" s="55">
        <v>-0.28043823185112193</v>
      </c>
      <c r="P784" s="55">
        <v>-0.6061904252541418</v>
      </c>
      <c r="Q784" s="55">
        <v>0.10338046913210588</v>
      </c>
      <c r="R784" s="55">
        <v>-5.2612131106299373E-3</v>
      </c>
      <c r="S784" s="55">
        <v>-0.22077687870711407</v>
      </c>
      <c r="T784" s="55">
        <v>0.53910116240244821</v>
      </c>
      <c r="U784" s="55">
        <v>-0.46696670014731678</v>
      </c>
      <c r="V784" s="55">
        <v>-0.36176933147814955</v>
      </c>
      <c r="W784" s="55">
        <v>-0.28258932136493647</v>
      </c>
    </row>
    <row r="785" spans="3:23" x14ac:dyDescent="0.25">
      <c r="C785" s="51">
        <v>1</v>
      </c>
      <c r="D785" s="54">
        <v>-0.35284715284715285</v>
      </c>
      <c r="E785" s="54">
        <v>-0.35790494665373423</v>
      </c>
      <c r="F785" s="54">
        <v>-0.39340466206216096</v>
      </c>
      <c r="G785" s="54">
        <v>-0.65566494452840607</v>
      </c>
      <c r="H785" s="54">
        <v>0.57745506478887965</v>
      </c>
      <c r="I785" s="54">
        <v>0.5495134372289141</v>
      </c>
      <c r="J785" s="54">
        <v>-0.43653570715695622</v>
      </c>
      <c r="K785" s="54">
        <v>-0.31981981981981983</v>
      </c>
      <c r="L785" s="54">
        <v>-7.2959093968490346E-2</v>
      </c>
      <c r="M785" s="54">
        <v>-0.25998920190076652</v>
      </c>
      <c r="N785" s="54">
        <v>-0.20941456183829704</v>
      </c>
      <c r="O785" s="54">
        <v>-0.65238919644634874</v>
      </c>
      <c r="P785" s="54">
        <v>-0.63483342424992917</v>
      </c>
      <c r="Q785" s="54">
        <v>0.42643804883426345</v>
      </c>
      <c r="R785" s="54">
        <v>-0.62023955369439898</v>
      </c>
      <c r="S785" s="54">
        <v>-0.48928383585237684</v>
      </c>
      <c r="T785" s="54">
        <v>0.70352543322787875</v>
      </c>
      <c r="U785" s="54">
        <v>-0.60301603338398457</v>
      </c>
      <c r="V785" s="54">
        <v>-0.52610637341264077</v>
      </c>
      <c r="W785" s="54">
        <v>-0.39089626057779497</v>
      </c>
    </row>
    <row r="786" spans="3:23" x14ac:dyDescent="0.25">
      <c r="C786" s="52">
        <v>1</v>
      </c>
      <c r="D786" s="55">
        <v>-0.25838008317284872</v>
      </c>
      <c r="E786" s="55">
        <v>-0.26422205045569075</v>
      </c>
      <c r="F786" s="55">
        <v>-0.30767648923427843</v>
      </c>
      <c r="G786" s="55">
        <v>-0.74657907301350579</v>
      </c>
      <c r="H786" s="55">
        <v>0.42173697163940782</v>
      </c>
      <c r="I786" s="55">
        <v>0.45481946590441202</v>
      </c>
      <c r="J786" s="55">
        <v>-0.32003540979986739</v>
      </c>
      <c r="K786" s="55">
        <v>-0.10593220338983049</v>
      </c>
      <c r="L786" s="55">
        <v>0.16191553434144876</v>
      </c>
      <c r="M786" s="55">
        <v>-0.12303706043842261</v>
      </c>
      <c r="N786" s="55">
        <v>-4.1073106066296265E-2</v>
      </c>
      <c r="O786" s="55">
        <v>-0.58169738917160374</v>
      </c>
      <c r="P786" s="55">
        <v>-0.56708178597820735</v>
      </c>
      <c r="Q786" s="55">
        <v>-1.1442192153396162E-2</v>
      </c>
      <c r="R786" s="55">
        <v>5.3354111738026865E-2</v>
      </c>
      <c r="S786" s="55">
        <v>-0.28848700258820437</v>
      </c>
      <c r="T786" s="55">
        <v>0.590820656487971</v>
      </c>
      <c r="U786" s="55">
        <v>-0.55226723885526829</v>
      </c>
      <c r="V786" s="55">
        <v>-0.37439144682074876</v>
      </c>
      <c r="W786" s="55">
        <v>-0.28764377221094334</v>
      </c>
    </row>
    <row r="787" spans="3:23" x14ac:dyDescent="0.25">
      <c r="C787" s="51">
        <v>1</v>
      </c>
      <c r="D787" s="54">
        <v>-0.27155008424370886</v>
      </c>
      <c r="E787" s="54">
        <v>-0.27848676386086346</v>
      </c>
      <c r="F787" s="54">
        <v>-0.33761889889588514</v>
      </c>
      <c r="G787" s="54">
        <v>-0.80809822221911087</v>
      </c>
      <c r="H787" s="54">
        <v>0.3813223194364414</v>
      </c>
      <c r="I787" s="54">
        <v>0.31671371371359858</v>
      </c>
      <c r="J787" s="54">
        <v>-0.3485538419244153</v>
      </c>
      <c r="K787" s="54">
        <v>-7.3299687575102079E-2</v>
      </c>
      <c r="L787" s="54">
        <v>0.2478085914231182</v>
      </c>
      <c r="M787" s="54">
        <v>-8.8922425260881607E-2</v>
      </c>
      <c r="N787" s="54">
        <v>-6.0077990765077466E-3</v>
      </c>
      <c r="O787" s="54">
        <v>-0.63656829706589935</v>
      </c>
      <c r="P787" s="54">
        <v>-0.36327500331922352</v>
      </c>
      <c r="Q787" s="54">
        <v>0.23421711237812998</v>
      </c>
      <c r="R787" s="54">
        <v>-3.352432570965877E-2</v>
      </c>
      <c r="S787" s="54">
        <v>-0.16851358189160873</v>
      </c>
      <c r="T787" s="54">
        <v>0.68656602109032738</v>
      </c>
      <c r="U787" s="54">
        <v>-0.69216870515796292</v>
      </c>
      <c r="V787" s="54">
        <v>-0.4051095869378547</v>
      </c>
      <c r="W787" s="54">
        <v>-0.30938656136817672</v>
      </c>
    </row>
    <row r="788" spans="3:23" x14ac:dyDescent="0.25">
      <c r="C788" s="52">
        <v>1</v>
      </c>
      <c r="D788" s="55">
        <v>-0.29062361020028193</v>
      </c>
      <c r="E788" s="55">
        <v>-0.31234163492834716</v>
      </c>
      <c r="F788" s="55">
        <v>-0.35733391085764216</v>
      </c>
      <c r="G788" s="55">
        <v>-0.1033545928162623</v>
      </c>
      <c r="H788" s="55">
        <v>0.45558313861740118</v>
      </c>
      <c r="I788" s="55">
        <v>0.48464745148868693</v>
      </c>
      <c r="J788" s="55">
        <v>-0.33397885776129005</v>
      </c>
      <c r="K788" s="55">
        <v>-6.213211249182473E-2</v>
      </c>
      <c r="L788" s="55">
        <v>0.1471109414052621</v>
      </c>
      <c r="M788" s="55">
        <v>-2.5341703084973057E-2</v>
      </c>
      <c r="N788" s="55">
        <v>8.1097912428673674E-2</v>
      </c>
      <c r="O788" s="55">
        <v>-8.7006168013923649E-2</v>
      </c>
      <c r="P788" s="55">
        <v>-0.36203833249648082</v>
      </c>
      <c r="Q788" s="55">
        <v>0.63029462467605291</v>
      </c>
      <c r="R788" s="55">
        <v>-0.34368198658695709</v>
      </c>
      <c r="S788" s="55">
        <v>-2.8345897013903908E-2</v>
      </c>
      <c r="T788" s="55">
        <v>0.23157612302026395</v>
      </c>
      <c r="U788" s="55">
        <v>-0.68885873162138889</v>
      </c>
      <c r="V788" s="55">
        <v>-0.39141120615914798</v>
      </c>
      <c r="W788" s="55">
        <v>-0.32816270027563194</v>
      </c>
    </row>
    <row r="789" spans="3:23" x14ac:dyDescent="0.25">
      <c r="C789" s="51">
        <v>1</v>
      </c>
      <c r="D789" s="54">
        <v>-0.3485788674332827</v>
      </c>
      <c r="E789" s="54">
        <v>-0.37725938513826662</v>
      </c>
      <c r="F789" s="54">
        <v>-0.45485898362717136</v>
      </c>
      <c r="G789" s="54">
        <v>-0.74753554371704467</v>
      </c>
      <c r="H789" s="54">
        <v>0.49771621098566998</v>
      </c>
      <c r="I789" s="54">
        <v>0.58786806913182754</v>
      </c>
      <c r="J789" s="54">
        <v>-0.4332389629476856</v>
      </c>
      <c r="K789" s="54">
        <v>-0.14796747967479665</v>
      </c>
      <c r="L789" s="54">
        <v>0.10211380748855634</v>
      </c>
      <c r="M789" s="54">
        <v>-8.8189975218437022E-2</v>
      </c>
      <c r="N789" s="54">
        <v>-1.0374795451605523E-2</v>
      </c>
      <c r="O789" s="54">
        <v>-0.38113190596534169</v>
      </c>
      <c r="P789" s="54">
        <v>-0.31559480676154533</v>
      </c>
      <c r="Q789" s="54">
        <v>0.58138093189935514</v>
      </c>
      <c r="R789" s="54">
        <v>-0.67610414326285462</v>
      </c>
      <c r="S789" s="54">
        <v>-0.29742804505936804</v>
      </c>
      <c r="T789" s="54">
        <v>0.72025778363588033</v>
      </c>
      <c r="U789" s="54">
        <v>-0.67865912080779556</v>
      </c>
      <c r="V789" s="54">
        <v>-0.50865805465351488</v>
      </c>
      <c r="W789" s="54">
        <v>-0.41092802702113224</v>
      </c>
    </row>
    <row r="790" spans="3:23" x14ac:dyDescent="0.25">
      <c r="C790" s="52">
        <v>1</v>
      </c>
      <c r="D790" s="55">
        <v>-0.38463001712003042</v>
      </c>
      <c r="E790" s="55">
        <v>-0.39968452141227012</v>
      </c>
      <c r="F790" s="55">
        <v>-0.40420765326970065</v>
      </c>
      <c r="G790" s="55">
        <v>-0.2455095717972833</v>
      </c>
      <c r="H790" s="55">
        <v>0.4591739463221533</v>
      </c>
      <c r="I790" s="55">
        <v>0.25385122953104983</v>
      </c>
      <c r="J790" s="55">
        <v>-0.41738203331232687</v>
      </c>
      <c r="K790" s="55">
        <v>-0.19366197183098591</v>
      </c>
      <c r="L790" s="55">
        <v>0.10048366305036333</v>
      </c>
      <c r="M790" s="55">
        <v>-0.17113405572330967</v>
      </c>
      <c r="N790" s="55">
        <v>-7.806855844838656E-2</v>
      </c>
      <c r="O790" s="55">
        <v>-0.37809219068135685</v>
      </c>
      <c r="P790" s="55">
        <v>-0.32320160014685861</v>
      </c>
      <c r="Q790" s="55">
        <v>0.52972821605559983</v>
      </c>
      <c r="R790" s="55">
        <v>-0.65431380394599348</v>
      </c>
      <c r="S790" s="55">
        <v>-0.21998951261354055</v>
      </c>
      <c r="T790" s="55">
        <v>0.19646278430139014</v>
      </c>
      <c r="U790" s="55">
        <v>-0.6049108714172452</v>
      </c>
      <c r="V790" s="55">
        <v>-0.46240482008080597</v>
      </c>
      <c r="W790" s="55">
        <v>-0.40182266406176148</v>
      </c>
    </row>
    <row r="791" spans="3:23" x14ac:dyDescent="0.25">
      <c r="C791" s="51">
        <v>1</v>
      </c>
      <c r="D791" s="54">
        <v>-0.39264962231260897</v>
      </c>
      <c r="E791" s="54">
        <v>-0.4083642102374091</v>
      </c>
      <c r="F791" s="54">
        <v>-0.40945136710472413</v>
      </c>
      <c r="G791" s="54">
        <v>-0.47254673373215061</v>
      </c>
      <c r="H791" s="54">
        <v>0.45587116000853001</v>
      </c>
      <c r="I791" s="54">
        <v>0.3500454111379111</v>
      </c>
      <c r="J791" s="54">
        <v>-0.4249533761793704</v>
      </c>
      <c r="K791" s="54">
        <v>-0.22068965517241379</v>
      </c>
      <c r="L791" s="54">
        <v>4.7457278521833957E-2</v>
      </c>
      <c r="M791" s="54">
        <v>-0.25894489358267736</v>
      </c>
      <c r="N791" s="54">
        <v>-0.1361965552638735</v>
      </c>
      <c r="O791" s="54">
        <v>-0.28325608857881818</v>
      </c>
      <c r="P791" s="54">
        <v>-0.33961215214471213</v>
      </c>
      <c r="Q791" s="54">
        <v>0.53590663426460228</v>
      </c>
      <c r="R791" s="54">
        <v>-6.6871466027475721E-3</v>
      </c>
      <c r="S791" s="54">
        <v>-0.21413967879955062</v>
      </c>
      <c r="T791" s="54">
        <v>0.29161806885112873</v>
      </c>
      <c r="U791" s="54">
        <v>-0.67395060554525099</v>
      </c>
      <c r="V791" s="54">
        <v>-0.47408502229745775</v>
      </c>
      <c r="W791" s="54">
        <v>-0.40392088370040413</v>
      </c>
    </row>
    <row r="792" spans="3:23" x14ac:dyDescent="0.25">
      <c r="C792" s="52">
        <v>1</v>
      </c>
      <c r="D792" s="55">
        <v>-0.27937903482215676</v>
      </c>
      <c r="E792" s="55">
        <v>-0.2855369335816263</v>
      </c>
      <c r="F792" s="55">
        <v>-0.31240803159471381</v>
      </c>
      <c r="G792" s="55">
        <v>-0.23092022484383595</v>
      </c>
      <c r="H792" s="55">
        <v>0.33586396527730417</v>
      </c>
      <c r="I792" s="55">
        <v>0.39441910834729882</v>
      </c>
      <c r="J792" s="55">
        <v>-0.30158849006242305</v>
      </c>
      <c r="K792" s="55">
        <v>-7.2314049586776855E-2</v>
      </c>
      <c r="L792" s="55">
        <v>0.1834677120862119</v>
      </c>
      <c r="M792" s="55">
        <v>-0.16036695466502773</v>
      </c>
      <c r="N792" s="55">
        <v>-3.2719501346941272E-2</v>
      </c>
      <c r="O792" s="55">
        <v>-0.18744209694812922</v>
      </c>
      <c r="P792" s="55">
        <v>-0.28368962440582207</v>
      </c>
      <c r="Q792" s="55">
        <v>0.62765124743608192</v>
      </c>
      <c r="R792" s="55">
        <v>-7.2642863624092974E-2</v>
      </c>
      <c r="S792" s="55">
        <v>-8.0643376601267663E-2</v>
      </c>
      <c r="T792" s="55">
        <v>0.2221969869393223</v>
      </c>
      <c r="U792" s="55">
        <v>-0.66692544120201824</v>
      </c>
      <c r="V792" s="55">
        <v>-0.32801274457455493</v>
      </c>
      <c r="W792" s="55">
        <v>-0.28523540623676635</v>
      </c>
    </row>
    <row r="793" spans="3:23" x14ac:dyDescent="0.25">
      <c r="C793" s="51">
        <v>1</v>
      </c>
      <c r="D793" s="54">
        <v>-0.20182431588154442</v>
      </c>
      <c r="E793" s="54">
        <v>-0.20107334525939177</v>
      </c>
      <c r="F793" s="54">
        <v>-0.20475100727539944</v>
      </c>
      <c r="G793" s="54">
        <v>-0.47821879427405989</v>
      </c>
      <c r="H793" s="54">
        <v>0.20349477139592206</v>
      </c>
      <c r="I793" s="54">
        <v>0.40003905388871625</v>
      </c>
      <c r="J793" s="54">
        <v>-0.20974012313884507</v>
      </c>
      <c r="K793" s="54">
        <v>-2.7972027972028371E-3</v>
      </c>
      <c r="L793" s="54">
        <v>0.25981123916546772</v>
      </c>
      <c r="M793" s="54">
        <v>-6.5497239507580254E-2</v>
      </c>
      <c r="N793" s="54">
        <v>3.2929020617859434E-2</v>
      </c>
      <c r="O793" s="54">
        <v>-0.21116296478169042</v>
      </c>
      <c r="P793" s="54">
        <v>-0.34944822621569233</v>
      </c>
      <c r="Q793" s="54">
        <v>0.62762466444461096</v>
      </c>
      <c r="R793" s="54">
        <v>-0.17345167333170586</v>
      </c>
      <c r="S793" s="54">
        <v>-6.1561217578304683E-2</v>
      </c>
      <c r="T793" s="54">
        <v>0.30799639050943206</v>
      </c>
      <c r="U793" s="54">
        <v>-0.59891130968848094</v>
      </c>
      <c r="V793" s="54">
        <v>-0.21147490164707808</v>
      </c>
      <c r="W793" s="54">
        <v>-0.20208841137127845</v>
      </c>
    </row>
    <row r="794" spans="3:23" x14ac:dyDescent="0.25">
      <c r="C794" s="52">
        <v>1</v>
      </c>
      <c r="D794" s="55">
        <v>-0.33219581555961808</v>
      </c>
      <c r="E794" s="55">
        <v>-0.3327562864815678</v>
      </c>
      <c r="F794" s="55">
        <v>-0.33136235703710937</v>
      </c>
      <c r="G794" s="55">
        <v>0.13036902262483699</v>
      </c>
      <c r="H794" s="55">
        <v>0.35980163692761596</v>
      </c>
      <c r="I794" s="55">
        <v>0.47256656083020959</v>
      </c>
      <c r="J794" s="55">
        <v>-0.32600081888066373</v>
      </c>
      <c r="K794" s="55">
        <v>-0.17913832199546492</v>
      </c>
      <c r="L794" s="55">
        <v>-4.1390650288684688E-2</v>
      </c>
      <c r="M794" s="55">
        <v>-0.21593952244206213</v>
      </c>
      <c r="N794" s="55">
        <v>-0.11587351238454635</v>
      </c>
      <c r="O794" s="55">
        <v>-0.32589074797717871</v>
      </c>
      <c r="P794" s="55">
        <v>-0.37534517628973491</v>
      </c>
      <c r="Q794" s="55">
        <v>0.40839346621389844</v>
      </c>
      <c r="R794" s="55">
        <v>8.5596134833520049E-2</v>
      </c>
      <c r="S794" s="55">
        <v>-0.11975305434605077</v>
      </c>
      <c r="T794" s="55">
        <v>0.23068010131575115</v>
      </c>
      <c r="U794" s="55">
        <v>-0.64959914571977484</v>
      </c>
      <c r="V794" s="55">
        <v>-0.32589584189933046</v>
      </c>
      <c r="W794" s="55">
        <v>-0.33222926004151365</v>
      </c>
    </row>
    <row r="795" spans="3:23" x14ac:dyDescent="0.25">
      <c r="C795" s="51">
        <v>1</v>
      </c>
      <c r="D795" s="54">
        <v>-0.5</v>
      </c>
      <c r="E795" s="54">
        <v>-0.5</v>
      </c>
      <c r="F795" s="54">
        <v>-0.49999999999999994</v>
      </c>
      <c r="G795" s="54">
        <v>-0.5</v>
      </c>
      <c r="H795" s="54">
        <v>0.5</v>
      </c>
      <c r="I795" s="54">
        <v>0.5</v>
      </c>
      <c r="J795" s="54">
        <v>-0.49999999999999994</v>
      </c>
      <c r="K795" s="54">
        <v>-0.5</v>
      </c>
      <c r="L795" s="54">
        <v>-0.50000000000000033</v>
      </c>
      <c r="M795" s="54">
        <v>-0.5</v>
      </c>
      <c r="N795" s="54">
        <v>-0.50000000000000011</v>
      </c>
      <c r="O795" s="54">
        <v>-0.49999999999999994</v>
      </c>
      <c r="P795" s="54">
        <v>-0.49999999999999983</v>
      </c>
      <c r="Q795" s="54">
        <v>-0.49999999999999961</v>
      </c>
      <c r="R795" s="54">
        <v>-0.5</v>
      </c>
      <c r="S795" s="54">
        <v>-0.50000000000000022</v>
      </c>
      <c r="T795" s="54">
        <v>0.5</v>
      </c>
      <c r="U795" s="54">
        <v>-0.50000000000000011</v>
      </c>
      <c r="V795" s="54">
        <v>-0.49999999999999989</v>
      </c>
      <c r="W795" s="54">
        <v>-0.49999999999999994</v>
      </c>
    </row>
    <row r="796" spans="3:23" x14ac:dyDescent="0.25">
      <c r="C796" s="52">
        <v>1</v>
      </c>
      <c r="D796" s="55">
        <v>-0.5</v>
      </c>
      <c r="E796" s="55">
        <v>-0.5</v>
      </c>
      <c r="F796" s="55">
        <v>-0.5</v>
      </c>
      <c r="G796" s="55">
        <v>-0.49999999999999978</v>
      </c>
      <c r="H796" s="55">
        <v>0.50000000000000011</v>
      </c>
      <c r="I796" s="55">
        <v>0.50000000000000011</v>
      </c>
      <c r="J796" s="55">
        <v>-0.50000000000000011</v>
      </c>
      <c r="K796" s="55">
        <v>-0.5</v>
      </c>
      <c r="L796" s="55">
        <v>-0.49999999999999967</v>
      </c>
      <c r="M796" s="55">
        <v>-0.50000000000000011</v>
      </c>
      <c r="N796" s="55">
        <v>-0.50000000000000011</v>
      </c>
      <c r="O796" s="55">
        <v>-0.5</v>
      </c>
      <c r="P796" s="55">
        <v>-0.5</v>
      </c>
      <c r="Q796" s="55">
        <v>-0.50000000000000033</v>
      </c>
      <c r="R796" s="55">
        <v>-0.50000000000000078</v>
      </c>
      <c r="S796" s="55">
        <v>-0.5</v>
      </c>
      <c r="T796" s="55">
        <v>0.5</v>
      </c>
      <c r="U796" s="55">
        <v>-0.49999999999999983</v>
      </c>
      <c r="V796" s="55">
        <v>-0.49999999999999989</v>
      </c>
      <c r="W796" s="55">
        <v>-0.50000000000000011</v>
      </c>
    </row>
    <row r="797" spans="3:23" x14ac:dyDescent="0.25">
      <c r="C797" s="51">
        <v>1</v>
      </c>
      <c r="D797" s="54">
        <v>-0.5</v>
      </c>
      <c r="E797" s="54">
        <v>-0.5</v>
      </c>
      <c r="F797" s="54">
        <v>-0.5</v>
      </c>
      <c r="G797" s="54">
        <v>-0.5</v>
      </c>
      <c r="H797" s="54">
        <v>0.5</v>
      </c>
      <c r="I797" s="54">
        <v>0.50000000000000011</v>
      </c>
      <c r="J797" s="54">
        <v>-0.5</v>
      </c>
      <c r="K797" s="54">
        <v>-0.5</v>
      </c>
      <c r="L797" s="54">
        <v>-0.5</v>
      </c>
      <c r="M797" s="54">
        <v>-0.50000000000000011</v>
      </c>
      <c r="N797" s="54">
        <v>-0.50000000000000011</v>
      </c>
      <c r="O797" s="54">
        <v>-0.5</v>
      </c>
      <c r="P797" s="54">
        <v>-0.49999999999999972</v>
      </c>
      <c r="Q797" s="54">
        <v>-0.5</v>
      </c>
      <c r="R797" s="54">
        <v>-0.5</v>
      </c>
      <c r="S797" s="54">
        <v>-0.5</v>
      </c>
      <c r="T797" s="54">
        <v>0.5</v>
      </c>
      <c r="U797" s="54">
        <v>-0.49999999999999983</v>
      </c>
      <c r="V797" s="54">
        <v>-0.49999999999999994</v>
      </c>
      <c r="W797" s="54">
        <v>-0.49999999999999994</v>
      </c>
    </row>
    <row r="798" spans="3:23" x14ac:dyDescent="0.25">
      <c r="C798" s="52">
        <v>1</v>
      </c>
      <c r="D798" s="55">
        <v>-0.5</v>
      </c>
      <c r="E798" s="55">
        <v>-0.5</v>
      </c>
      <c r="F798" s="55">
        <v>-0.50000000000000011</v>
      </c>
      <c r="G798" s="55">
        <v>-0.49999999999999994</v>
      </c>
      <c r="H798" s="55">
        <v>0.5</v>
      </c>
      <c r="I798" s="55">
        <v>0.5</v>
      </c>
      <c r="J798" s="55">
        <v>-0.5</v>
      </c>
      <c r="K798" s="55">
        <v>-0.5</v>
      </c>
      <c r="L798" s="55">
        <v>-0.5</v>
      </c>
      <c r="M798" s="55">
        <v>-0.5</v>
      </c>
      <c r="N798" s="55">
        <v>-0.50000000000000011</v>
      </c>
      <c r="O798" s="55">
        <v>-0.50000000000000011</v>
      </c>
      <c r="P798" s="55">
        <v>-0.49999999999999972</v>
      </c>
      <c r="Q798" s="55">
        <v>0.5</v>
      </c>
      <c r="R798" s="55">
        <v>-0.49999999999999922</v>
      </c>
      <c r="S798" s="55">
        <v>-0.5</v>
      </c>
      <c r="T798" s="55">
        <v>0.5</v>
      </c>
      <c r="U798" s="55">
        <v>-0.5</v>
      </c>
      <c r="V798" s="55">
        <v>-0.5</v>
      </c>
      <c r="W798" s="55">
        <v>-0.50000000000000011</v>
      </c>
    </row>
    <row r="799" spans="3:23" x14ac:dyDescent="0.25">
      <c r="C799" s="51">
        <v>1</v>
      </c>
      <c r="D799" s="54">
        <v>-0.33192389006342493</v>
      </c>
      <c r="E799" s="54">
        <v>-0.33251545548579542</v>
      </c>
      <c r="F799" s="54">
        <v>-0.32939257176517478</v>
      </c>
      <c r="G799" s="54">
        <v>-0.38292714692644569</v>
      </c>
      <c r="H799" s="54">
        <v>0.36185011636103764</v>
      </c>
      <c r="I799" s="54">
        <v>0.35300527457092057</v>
      </c>
      <c r="J799" s="54">
        <v>-0.32315824205160226</v>
      </c>
      <c r="K799" s="54">
        <v>-0.19904076738609106</v>
      </c>
      <c r="L799" s="54">
        <v>-0.11174208924124908</v>
      </c>
      <c r="M799" s="54">
        <v>-0.25038793360050088</v>
      </c>
      <c r="N799" s="54">
        <v>-0.15540456283239074</v>
      </c>
      <c r="O799" s="54">
        <v>-0.10850389439602724</v>
      </c>
      <c r="P799" s="54">
        <v>-0.41552564945509229</v>
      </c>
      <c r="Q799" s="54">
        <v>0.57563884850963953</v>
      </c>
      <c r="R799" s="54">
        <v>-0.18882812064850299</v>
      </c>
      <c r="S799" s="54">
        <v>-9.7801319977234333E-2</v>
      </c>
      <c r="T799" s="54">
        <v>0.11909417826137227</v>
      </c>
      <c r="U799" s="54">
        <v>-0.54303112539787046</v>
      </c>
      <c r="V799" s="54">
        <v>-0.32807076866681306</v>
      </c>
      <c r="W799" s="54">
        <v>-0.32332784521571234</v>
      </c>
    </row>
    <row r="800" spans="3:23" x14ac:dyDescent="0.25">
      <c r="C800" s="52">
        <v>1</v>
      </c>
      <c r="D800" s="55">
        <v>-0.25106077623861228</v>
      </c>
      <c r="E800" s="55">
        <v>-0.25062166313171946</v>
      </c>
      <c r="F800" s="55">
        <v>-0.2523448825842296</v>
      </c>
      <c r="G800" s="55">
        <v>-0.28445272900233276</v>
      </c>
      <c r="H800" s="55">
        <v>0.20978039532564419</v>
      </c>
      <c r="I800" s="55">
        <v>0.12249475588283658</v>
      </c>
      <c r="J800" s="55">
        <v>-0.25637295636552038</v>
      </c>
      <c r="K800" s="55">
        <v>-0.11363636363636363</v>
      </c>
      <c r="L800" s="55">
        <v>3.9767992631693561E-2</v>
      </c>
      <c r="M800" s="55">
        <v>-0.15578295613723933</v>
      </c>
      <c r="N800" s="55">
        <v>-6.2550827076659876E-2</v>
      </c>
      <c r="O800" s="55">
        <v>-0.25404249220533548</v>
      </c>
      <c r="P800" s="55">
        <v>-0.38129647225244545</v>
      </c>
      <c r="Q800" s="55">
        <v>0.6579396929967305</v>
      </c>
      <c r="R800" s="55">
        <v>-0.42268466503395702</v>
      </c>
      <c r="S800" s="55">
        <v>-0.13199866814176434</v>
      </c>
      <c r="T800" s="55">
        <v>0.11040409249164516</v>
      </c>
      <c r="U800" s="55">
        <v>-0.62891945666122662</v>
      </c>
      <c r="V800" s="55">
        <v>-0.25388128886174333</v>
      </c>
      <c r="W800" s="55">
        <v>-0.25538781850018005</v>
      </c>
    </row>
    <row r="801" spans="3:23" x14ac:dyDescent="0.25">
      <c r="C801" s="51">
        <v>1</v>
      </c>
      <c r="D801" s="54">
        <v>-0.25302194192615951</v>
      </c>
      <c r="E801" s="54">
        <v>-0.25175896504766226</v>
      </c>
      <c r="F801" s="54">
        <v>-0.25732490354558002</v>
      </c>
      <c r="G801" s="54">
        <v>-0.45144729089646157</v>
      </c>
      <c r="H801" s="54">
        <v>0.17561629173870605</v>
      </c>
      <c r="I801" s="54">
        <v>0.25485203370711967</v>
      </c>
      <c r="J801" s="54">
        <v>-0.26739797962750561</v>
      </c>
      <c r="K801" s="54">
        <v>-0.19166666666666668</v>
      </c>
      <c r="L801" s="54">
        <v>-0.17438580992013325</v>
      </c>
      <c r="M801" s="54">
        <v>-0.20868036574592558</v>
      </c>
      <c r="N801" s="54">
        <v>-0.16451973856775678</v>
      </c>
      <c r="O801" s="54">
        <v>-0.13139527148898586</v>
      </c>
      <c r="P801" s="54">
        <v>-0.27130344333913498</v>
      </c>
      <c r="Q801" s="54">
        <v>0.58549308120602472</v>
      </c>
      <c r="R801" s="54">
        <v>-0.33636724570759069</v>
      </c>
      <c r="S801" s="54">
        <v>-0.27340919093918192</v>
      </c>
      <c r="T801" s="54">
        <v>0.47038751888522351</v>
      </c>
      <c r="U801" s="54">
        <v>-0.48266988479440726</v>
      </c>
      <c r="V801" s="54">
        <v>-0.26322299415397654</v>
      </c>
      <c r="W801" s="54">
        <v>-0.26167149865199757</v>
      </c>
    </row>
    <row r="802" spans="3:23" x14ac:dyDescent="0.25">
      <c r="C802" s="52">
        <v>1</v>
      </c>
      <c r="D802" s="55">
        <v>-0.5810784878142391</v>
      </c>
      <c r="E802" s="55">
        <v>-0.62021221532091098</v>
      </c>
      <c r="F802" s="55">
        <v>-0.65528926094490447</v>
      </c>
      <c r="G802" s="55">
        <v>-0.55719792752666619</v>
      </c>
      <c r="H802" s="55">
        <v>0.56371735883925556</v>
      </c>
      <c r="I802" s="55">
        <v>0.49023153985145207</v>
      </c>
      <c r="J802" s="55">
        <v>-0.61488164003150936</v>
      </c>
      <c r="K802" s="55">
        <v>-0.28205128205128221</v>
      </c>
      <c r="L802" s="55">
        <v>0.50687434280615551</v>
      </c>
      <c r="M802" s="55">
        <v>-0.30174205776725876</v>
      </c>
      <c r="N802" s="55">
        <v>-0.29407765911552808</v>
      </c>
      <c r="O802" s="55">
        <v>-0.54116744361809743</v>
      </c>
      <c r="P802" s="55">
        <v>-0.50844218001908303</v>
      </c>
      <c r="Q802" s="55">
        <v>0.50614155605458289</v>
      </c>
      <c r="R802" s="55">
        <v>-0.58635513167966902</v>
      </c>
      <c r="S802" s="55">
        <v>-0.60785492657869566</v>
      </c>
      <c r="T802" s="55">
        <v>0.66534212786452873</v>
      </c>
      <c r="U802" s="55">
        <v>-0.51241574292049041</v>
      </c>
      <c r="V802" s="55">
        <v>-0.52158917459345355</v>
      </c>
      <c r="W802" s="55">
        <v>-0.49270174983808424</v>
      </c>
    </row>
    <row r="803" spans="3:23" x14ac:dyDescent="0.25">
      <c r="C803" s="51">
        <v>1</v>
      </c>
      <c r="D803" s="54">
        <v>-0.60084680523479606</v>
      </c>
      <c r="E803" s="54">
        <v>-0.63473670657911674</v>
      </c>
      <c r="F803" s="54">
        <v>-0.65835950137976973</v>
      </c>
      <c r="G803" s="54">
        <v>-0.40330679838091171</v>
      </c>
      <c r="H803" s="54">
        <v>0.58906957650028546</v>
      </c>
      <c r="I803" s="54">
        <v>0.54970771440307364</v>
      </c>
      <c r="J803" s="54">
        <v>-0.62660140085052585</v>
      </c>
      <c r="K803" s="54">
        <v>-6.4676616915423021E-2</v>
      </c>
      <c r="L803" s="54">
        <v>0.51592811252665916</v>
      </c>
      <c r="M803" s="54">
        <v>0.10311911756997655</v>
      </c>
      <c r="N803" s="54">
        <v>0.13596186864838669</v>
      </c>
      <c r="O803" s="54">
        <v>-0.46787987002568743</v>
      </c>
      <c r="P803" s="54">
        <v>-0.49294310155011789</v>
      </c>
      <c r="Q803" s="54">
        <v>0.57163670104539666</v>
      </c>
      <c r="R803" s="54">
        <v>-0.60791495833709874</v>
      </c>
      <c r="S803" s="54">
        <v>-0.58573253974746886</v>
      </c>
      <c r="T803" s="54">
        <v>0.65832040582883711</v>
      </c>
      <c r="U803" s="54">
        <v>-0.50847622860993313</v>
      </c>
      <c r="V803" s="54">
        <v>-0.51689228893059969</v>
      </c>
      <c r="W803" s="54">
        <v>-0.49224928928898748</v>
      </c>
    </row>
    <row r="804" spans="3:23" x14ac:dyDescent="0.25">
      <c r="C804" s="52">
        <v>1</v>
      </c>
      <c r="D804" s="55">
        <v>-0.45148401826484019</v>
      </c>
      <c r="E804" s="55">
        <v>-0.47795260295260295</v>
      </c>
      <c r="F804" s="55">
        <v>-0.47179111601191548</v>
      </c>
      <c r="G804" s="55">
        <v>-0.17469412136995774</v>
      </c>
      <c r="H804" s="55">
        <v>0.48794930733342229</v>
      </c>
      <c r="I804" s="55">
        <v>0.47941012517103354</v>
      </c>
      <c r="J804" s="55">
        <v>-0.4389582531851447</v>
      </c>
      <c r="K804" s="55">
        <v>-1.6891891891891893E-2</v>
      </c>
      <c r="L804" s="55">
        <v>0.35259458271121152</v>
      </c>
      <c r="M804" s="55">
        <v>9.314665957928539E-2</v>
      </c>
      <c r="N804" s="55">
        <v>0.14881346107992346</v>
      </c>
      <c r="O804" s="55">
        <v>-0.28065904553205739</v>
      </c>
      <c r="P804" s="55">
        <v>-0.45137069438947414</v>
      </c>
      <c r="Q804" s="55">
        <v>0.49647892822909162</v>
      </c>
      <c r="R804" s="55">
        <v>-1.017260102135485E-2</v>
      </c>
      <c r="S804" s="55">
        <v>-0.16116022052143944</v>
      </c>
      <c r="T804" s="55">
        <v>0.2056251428495019</v>
      </c>
      <c r="U804" s="55">
        <v>-0.42296322682151144</v>
      </c>
      <c r="V804" s="55">
        <v>-0.37762042151158043</v>
      </c>
      <c r="W804" s="55">
        <v>-0.33715969018155839</v>
      </c>
    </row>
    <row r="805" spans="3:23" x14ac:dyDescent="0.25">
      <c r="C805" s="51">
        <v>1</v>
      </c>
      <c r="D805" s="54">
        <v>-0.63940448569218866</v>
      </c>
      <c r="E805" s="54">
        <v>-0.64161849710982655</v>
      </c>
      <c r="F805" s="54">
        <v>-0.66625910998952975</v>
      </c>
      <c r="G805" s="54">
        <v>-0.22519861773878133</v>
      </c>
      <c r="H805" s="54">
        <v>0.5713848905503216</v>
      </c>
      <c r="I805" s="54">
        <v>0.50715349258755771</v>
      </c>
      <c r="J805" s="54">
        <v>-0.65037305236419296</v>
      </c>
      <c r="K805" s="54">
        <v>-0.43961352657004843</v>
      </c>
      <c r="L805" s="54">
        <v>0.20724001972273298</v>
      </c>
      <c r="M805" s="54">
        <v>-0.15519333145951125</v>
      </c>
      <c r="N805" s="54">
        <v>-0.11842148043452384</v>
      </c>
      <c r="O805" s="54">
        <v>-0.45670929703472213</v>
      </c>
      <c r="P805" s="54">
        <v>-0.60624241345455787</v>
      </c>
      <c r="Q805" s="54">
        <v>0.49089938215977513</v>
      </c>
      <c r="R805" s="54">
        <v>-0.5928732981536734</v>
      </c>
      <c r="S805" s="54">
        <v>-0.57834113861724046</v>
      </c>
      <c r="T805" s="54">
        <v>0.66270670540288001</v>
      </c>
      <c r="U805" s="54">
        <v>-0.50447250147755152</v>
      </c>
      <c r="V805" s="54">
        <v>-0.52577654131245155</v>
      </c>
      <c r="W805" s="54">
        <v>-0.46797986078768217</v>
      </c>
    </row>
    <row r="806" spans="3:23" x14ac:dyDescent="0.25">
      <c r="C806" s="52">
        <v>1</v>
      </c>
      <c r="D806" s="55">
        <v>-0.64108572544424913</v>
      </c>
      <c r="E806" s="55">
        <v>-0.62832383665716995</v>
      </c>
      <c r="F806" s="55">
        <v>-0.66164509570870222</v>
      </c>
      <c r="G806" s="55">
        <v>-0.35515546921619656</v>
      </c>
      <c r="H806" s="55">
        <v>0.55440697679038264</v>
      </c>
      <c r="I806" s="55">
        <v>0.5271218038276293</v>
      </c>
      <c r="J806" s="55">
        <v>-0.65124687800408698</v>
      </c>
      <c r="K806" s="55">
        <v>-0.43076923076923079</v>
      </c>
      <c r="L806" s="55">
        <v>0.11441911098740018</v>
      </c>
      <c r="M806" s="55">
        <v>-0.15909388379427125</v>
      </c>
      <c r="N806" s="55">
        <v>-0.12311412544049144</v>
      </c>
      <c r="O806" s="55">
        <v>-0.4925098493709601</v>
      </c>
      <c r="P806" s="55">
        <v>-0.6488997785446271</v>
      </c>
      <c r="Q806" s="55">
        <v>0.38314929649410473</v>
      </c>
      <c r="R806" s="55">
        <v>-0.54230666453708054</v>
      </c>
      <c r="S806" s="55">
        <v>-0.55984516977954824</v>
      </c>
      <c r="T806" s="55">
        <v>0.65280982370410856</v>
      </c>
      <c r="U806" s="55">
        <v>-0.47513353823463461</v>
      </c>
      <c r="V806" s="55">
        <v>-0.52310831523563983</v>
      </c>
      <c r="W806" s="55">
        <v>-0.46006569793172353</v>
      </c>
    </row>
    <row r="807" spans="3:23" x14ac:dyDescent="0.25">
      <c r="C807" s="51">
        <v>1</v>
      </c>
      <c r="D807" s="54">
        <v>-0.5</v>
      </c>
      <c r="E807" s="54">
        <v>-0.5</v>
      </c>
      <c r="F807" s="54">
        <v>-0.49999999999999994</v>
      </c>
      <c r="G807" s="54">
        <v>-0.49999999999999994</v>
      </c>
      <c r="H807" s="54">
        <v>0.49999999999999994</v>
      </c>
      <c r="I807" s="54">
        <v>0.49999999999999989</v>
      </c>
      <c r="J807" s="54">
        <v>-0.5</v>
      </c>
      <c r="K807" s="54">
        <v>-0.5</v>
      </c>
      <c r="L807" s="54">
        <v>0.5</v>
      </c>
      <c r="M807" s="54">
        <v>0.5</v>
      </c>
      <c r="N807" s="54">
        <v>0.5</v>
      </c>
      <c r="O807" s="54">
        <v>-0.5</v>
      </c>
      <c r="P807" s="54">
        <v>-0.49999999999999989</v>
      </c>
      <c r="Q807" s="54">
        <v>0.5</v>
      </c>
      <c r="R807" s="54">
        <v>-0.500000000000001</v>
      </c>
      <c r="S807" s="54">
        <v>-0.5</v>
      </c>
      <c r="T807" s="54">
        <v>0.5</v>
      </c>
      <c r="U807" s="54">
        <v>-0.50000000000000011</v>
      </c>
      <c r="V807" s="54">
        <v>-0.50000000000000011</v>
      </c>
      <c r="W807" s="54">
        <v>-0.49999999999999989</v>
      </c>
    </row>
    <row r="808" spans="3:23" x14ac:dyDescent="0.25">
      <c r="C808" s="52">
        <v>1</v>
      </c>
      <c r="D808" s="55">
        <v>-0.60907297830374751</v>
      </c>
      <c r="E808" s="55">
        <v>-0.53505496784899398</v>
      </c>
      <c r="F808" s="55">
        <v>-0.5711211198496029</v>
      </c>
      <c r="G808" s="55">
        <v>-0.44944289864965964</v>
      </c>
      <c r="H808" s="55">
        <v>0.50858970105428336</v>
      </c>
      <c r="I808" s="55">
        <v>0.66462280261175277</v>
      </c>
      <c r="J808" s="55">
        <v>-0.62892201110438395</v>
      </c>
      <c r="K808" s="55">
        <v>9.0909090909090912E-2</v>
      </c>
      <c r="L808" s="55">
        <v>0.4794324610386701</v>
      </c>
      <c r="M808" s="55">
        <v>0.39599628584125313</v>
      </c>
      <c r="N808" s="55">
        <v>0.38488559346858942</v>
      </c>
      <c r="O808" s="55">
        <v>-0.35109977981901858</v>
      </c>
      <c r="P808" s="55">
        <v>-0.41763610764146269</v>
      </c>
      <c r="Q808" s="55">
        <v>0.56755618883541092</v>
      </c>
      <c r="R808" s="55">
        <v>-0.57389712127561876</v>
      </c>
      <c r="S808" s="55">
        <v>-0.45637648352112392</v>
      </c>
      <c r="T808" s="55">
        <v>0.64377345847841116</v>
      </c>
      <c r="U808" s="55">
        <v>-0.50281976158240693</v>
      </c>
      <c r="V808" s="55">
        <v>-0.62315444978829782</v>
      </c>
      <c r="W808" s="55">
        <v>-0.43414173811724743</v>
      </c>
    </row>
    <row r="809" spans="3:23" x14ac:dyDescent="0.25">
      <c r="C809" s="51">
        <v>1</v>
      </c>
      <c r="D809" s="54">
        <v>-0.59477866061293982</v>
      </c>
      <c r="E809" s="54">
        <v>-0.52466870540265043</v>
      </c>
      <c r="F809" s="54">
        <v>-0.58017465125442991</v>
      </c>
      <c r="G809" s="54">
        <v>-0.51666790355640035</v>
      </c>
      <c r="H809" s="54">
        <v>0.49576586613825041</v>
      </c>
      <c r="I809" s="54">
        <v>0.65621832802736457</v>
      </c>
      <c r="J809" s="54">
        <v>-0.61936658727101146</v>
      </c>
      <c r="K809" s="54">
        <v>0.36923076923076925</v>
      </c>
      <c r="L809" s="54">
        <v>0.50935500770460851</v>
      </c>
      <c r="M809" s="54">
        <v>0.43785213231344294</v>
      </c>
      <c r="N809" s="54">
        <v>0.4210247333557664</v>
      </c>
      <c r="O809" s="54">
        <v>-0.31737615649514328</v>
      </c>
      <c r="P809" s="54">
        <v>-0.27403972377604413</v>
      </c>
      <c r="Q809" s="54">
        <v>0.5419367445283424</v>
      </c>
      <c r="R809" s="54">
        <v>-0.50893091414005731</v>
      </c>
      <c r="S809" s="54">
        <v>-0.49350833355138168</v>
      </c>
      <c r="T809" s="54">
        <v>0.63725411706214286</v>
      </c>
      <c r="U809" s="54">
        <v>-0.50328800013070141</v>
      </c>
      <c r="V809" s="54">
        <v>-0.64311807072395966</v>
      </c>
      <c r="W809" s="54">
        <v>-0.43753216818493829</v>
      </c>
    </row>
    <row r="810" spans="3:23" x14ac:dyDescent="0.25">
      <c r="C810" s="52">
        <v>1</v>
      </c>
      <c r="D810" s="55">
        <v>-0.59103486441615938</v>
      </c>
      <c r="E810" s="55">
        <v>-0.52827004219409279</v>
      </c>
      <c r="F810" s="55">
        <v>-0.5597754969614267</v>
      </c>
      <c r="G810" s="55">
        <v>-0.43159000952548765</v>
      </c>
      <c r="H810" s="55">
        <v>0.5397040710566936</v>
      </c>
      <c r="I810" s="55">
        <v>0.61755700238027322</v>
      </c>
      <c r="J810" s="55">
        <v>-0.6173402874263979</v>
      </c>
      <c r="K810" s="55">
        <v>-9.0909090909090912E-2</v>
      </c>
      <c r="L810" s="55">
        <v>0.46168235931464174</v>
      </c>
      <c r="M810" s="55">
        <v>0.10325704129343215</v>
      </c>
      <c r="N810" s="55">
        <v>0.13335368613489559</v>
      </c>
      <c r="O810" s="55">
        <v>-0.45107837504825948</v>
      </c>
      <c r="P810" s="55">
        <v>-0.48315553492008662</v>
      </c>
      <c r="Q810" s="55">
        <v>0.57937605731890696</v>
      </c>
      <c r="R810" s="55">
        <v>-0.59302555109568578</v>
      </c>
      <c r="S810" s="55">
        <v>-0.51324835305270899</v>
      </c>
      <c r="T810" s="55">
        <v>0.62768551902066005</v>
      </c>
      <c r="U810" s="55">
        <v>-0.51619093063351207</v>
      </c>
      <c r="V810" s="55">
        <v>-0.63641634472490904</v>
      </c>
      <c r="W810" s="55">
        <v>-0.44226285219294448</v>
      </c>
    </row>
    <row r="811" spans="3:23" x14ac:dyDescent="0.25">
      <c r="C811" s="51">
        <v>1</v>
      </c>
      <c r="D811" s="54">
        <v>-0.58464034613304494</v>
      </c>
      <c r="E811" s="54">
        <v>-0.51469910607317304</v>
      </c>
      <c r="F811" s="54">
        <v>-0.53574955325213014</v>
      </c>
      <c r="G811" s="54">
        <v>-0.24669240577082346</v>
      </c>
      <c r="H811" s="54">
        <v>0.49165617918362164</v>
      </c>
      <c r="I811" s="54">
        <v>0.60040149775671525</v>
      </c>
      <c r="J811" s="54">
        <v>-0.61289109572515998</v>
      </c>
      <c r="K811" s="54">
        <v>-0.36419753086419737</v>
      </c>
      <c r="L811" s="54">
        <v>0.38883161289289264</v>
      </c>
      <c r="M811" s="54">
        <v>-4.2065411869679215E-2</v>
      </c>
      <c r="N811" s="54">
        <v>-4.1746930715090757E-3</v>
      </c>
      <c r="O811" s="54">
        <v>-0.54073481522400402</v>
      </c>
      <c r="P811" s="54">
        <v>-0.64702959338257326</v>
      </c>
      <c r="Q811" s="54">
        <v>0.52687331746173516</v>
      </c>
      <c r="R811" s="54">
        <v>-0.53699390711912542</v>
      </c>
      <c r="S811" s="54">
        <v>-0.5442750893628322</v>
      </c>
      <c r="T811" s="54">
        <v>0.59666691062989485</v>
      </c>
      <c r="U811" s="54">
        <v>-0.49021277000455149</v>
      </c>
      <c r="V811" s="54">
        <v>-0.64779532768188031</v>
      </c>
      <c r="W811" s="54">
        <v>-0.44275573214455016</v>
      </c>
    </row>
    <row r="812" spans="3:23" x14ac:dyDescent="0.25">
      <c r="C812" s="52">
        <v>1</v>
      </c>
      <c r="D812" s="55">
        <v>-0.5</v>
      </c>
      <c r="E812" s="55">
        <v>-0.5</v>
      </c>
      <c r="F812" s="55">
        <v>-0.49999999999999989</v>
      </c>
      <c r="G812" s="55">
        <v>-0.5</v>
      </c>
      <c r="H812" s="55">
        <v>0.49999999999999989</v>
      </c>
      <c r="I812" s="55">
        <v>0.50000000000000011</v>
      </c>
      <c r="J812" s="55">
        <v>-0.50000000000000011</v>
      </c>
      <c r="K812" s="55">
        <v>-0.5</v>
      </c>
      <c r="L812" s="55">
        <v>0.5</v>
      </c>
      <c r="M812" s="55">
        <v>-0.5</v>
      </c>
      <c r="N812" s="55">
        <v>-0.50000000000000078</v>
      </c>
      <c r="O812" s="55">
        <v>-0.5</v>
      </c>
      <c r="P812" s="55">
        <v>-0.50000000000000011</v>
      </c>
      <c r="Q812" s="55">
        <v>0.5</v>
      </c>
      <c r="R812" s="55">
        <v>-0.499999999999999</v>
      </c>
      <c r="S812" s="55">
        <v>-0.50000000000000044</v>
      </c>
      <c r="T812" s="55">
        <v>0.5</v>
      </c>
      <c r="U812" s="55">
        <v>-0.49999999999999989</v>
      </c>
      <c r="V812" s="55">
        <v>-0.5</v>
      </c>
      <c r="W812" s="55">
        <v>-0.5</v>
      </c>
    </row>
    <row r="813" spans="3:23" x14ac:dyDescent="0.25">
      <c r="C813" s="51">
        <v>1</v>
      </c>
      <c r="D813" s="54">
        <v>-0.30118009235505389</v>
      </c>
      <c r="E813" s="54">
        <v>-0.27902076231794237</v>
      </c>
      <c r="F813" s="54">
        <v>-0.26093759460553279</v>
      </c>
      <c r="G813" s="54">
        <v>0.19868691289355861</v>
      </c>
      <c r="H813" s="54">
        <v>0.25457784007843992</v>
      </c>
      <c r="I813" s="54">
        <v>1.0698450990027671E-2</v>
      </c>
      <c r="J813" s="54">
        <v>-0.27317938691187404</v>
      </c>
      <c r="K813" s="54">
        <v>0.20428571428571424</v>
      </c>
      <c r="L813" s="54">
        <v>0.46883826808459494</v>
      </c>
      <c r="M813" s="54">
        <v>0.20510554699801062</v>
      </c>
      <c r="N813" s="54">
        <v>0.25479868233715691</v>
      </c>
      <c r="O813" s="54">
        <v>2.0257098288179787E-2</v>
      </c>
      <c r="P813" s="54">
        <v>-0.36674761635827585</v>
      </c>
      <c r="Q813" s="54">
        <v>0.41933167554673467</v>
      </c>
      <c r="R813" s="54">
        <v>0.19823314264938824</v>
      </c>
      <c r="S813" s="54">
        <v>9.3648125486335554E-2</v>
      </c>
      <c r="T813" s="54">
        <v>-0.14698024957333511</v>
      </c>
      <c r="U813" s="54">
        <v>-0.32010600165584385</v>
      </c>
      <c r="V813" s="54">
        <v>-0.30207512034665868</v>
      </c>
      <c r="W813" s="54">
        <v>-0.23555887991655378</v>
      </c>
    </row>
    <row r="814" spans="3:23" x14ac:dyDescent="0.25">
      <c r="C814" s="52">
        <v>1</v>
      </c>
      <c r="D814" s="55">
        <v>-0.25492974996938039</v>
      </c>
      <c r="E814" s="55">
        <v>-0.24358720520943325</v>
      </c>
      <c r="F814" s="55">
        <v>-0.2156188565454156</v>
      </c>
      <c r="G814" s="55">
        <v>0.24358565319315767</v>
      </c>
      <c r="H814" s="55">
        <v>0.2403810187008916</v>
      </c>
      <c r="I814" s="55">
        <v>-9.2453679914404049E-2</v>
      </c>
      <c r="J814" s="55">
        <v>-0.20817771463440465</v>
      </c>
      <c r="K814" s="55">
        <v>0.25449101796407181</v>
      </c>
      <c r="L814" s="55">
        <v>0.51556679847553244</v>
      </c>
      <c r="M814" s="55">
        <v>0.22840196680001396</v>
      </c>
      <c r="N814" s="55">
        <v>0.26986062960365992</v>
      </c>
      <c r="O814" s="55">
        <v>-8.8217370395404476E-2</v>
      </c>
      <c r="P814" s="55">
        <v>-0.10979759577403254</v>
      </c>
      <c r="Q814" s="55">
        <v>0.66867116775505764</v>
      </c>
      <c r="R814" s="55">
        <v>0.16134421774431207</v>
      </c>
      <c r="S814" s="55">
        <v>0.16022145679824656</v>
      </c>
      <c r="T814" s="55">
        <v>-0.20504190226616051</v>
      </c>
      <c r="U814" s="55">
        <v>-0.28125251100035664</v>
      </c>
      <c r="V814" s="55">
        <v>-0.2217434835898828</v>
      </c>
      <c r="W814" s="55">
        <v>-0.20194169108563312</v>
      </c>
    </row>
    <row r="815" spans="3:23" x14ac:dyDescent="0.25">
      <c r="C815" s="51">
        <v>1</v>
      </c>
      <c r="D815" s="54">
        <v>-0.41925868325557286</v>
      </c>
      <c r="E815" s="54">
        <v>-0.37432603869330794</v>
      </c>
      <c r="F815" s="54">
        <v>-0.37010491335513962</v>
      </c>
      <c r="G815" s="54">
        <v>0.19800679528133039</v>
      </c>
      <c r="H815" s="54">
        <v>0.23154678550248844</v>
      </c>
      <c r="I815" s="54">
        <v>3.3509420205520358E-3</v>
      </c>
      <c r="J815" s="54">
        <v>-0.40651975390084893</v>
      </c>
      <c r="K815" s="54">
        <v>8.0479452054794523E-2</v>
      </c>
      <c r="L815" s="54">
        <v>0.29234272432227471</v>
      </c>
      <c r="M815" s="54">
        <v>7.7038969272144042E-2</v>
      </c>
      <c r="N815" s="54">
        <v>0.13957427513121709</v>
      </c>
      <c r="O815" s="54">
        <v>-0.13360643359749586</v>
      </c>
      <c r="P815" s="54">
        <v>-0.32391918125278957</v>
      </c>
      <c r="Q815" s="54">
        <v>0.5143282995790559</v>
      </c>
      <c r="R815" s="54">
        <v>0.13642791519429559</v>
      </c>
      <c r="S815" s="54">
        <v>-3.4997811907083405E-2</v>
      </c>
      <c r="T815" s="54">
        <v>2.3528555104256048E-2</v>
      </c>
      <c r="U815" s="54">
        <v>-0.47060933135731631</v>
      </c>
      <c r="V815" s="54">
        <v>-0.38449061965628284</v>
      </c>
      <c r="W815" s="54">
        <v>-0.37658369793342078</v>
      </c>
    </row>
    <row r="816" spans="3:23" x14ac:dyDescent="0.25">
      <c r="C816" s="52">
        <v>1</v>
      </c>
      <c r="D816" s="55">
        <v>-0.24122677676201709</v>
      </c>
      <c r="E816" s="55">
        <v>-0.24411808781657426</v>
      </c>
      <c r="F816" s="55">
        <v>-0.22958476918352727</v>
      </c>
      <c r="G816" s="55">
        <v>0.37394601921637627</v>
      </c>
      <c r="H816" s="55">
        <v>0.12721924489890352</v>
      </c>
      <c r="I816" s="55">
        <v>-7.6674634088762947E-2</v>
      </c>
      <c r="J816" s="55">
        <v>-0.22047177587902198</v>
      </c>
      <c r="K816" s="55">
        <v>0.22556390977443608</v>
      </c>
      <c r="L816" s="55">
        <v>0.48266699267058577</v>
      </c>
      <c r="M816" s="55">
        <v>0.33383400326163848</v>
      </c>
      <c r="N816" s="55">
        <v>0.38141636525333883</v>
      </c>
      <c r="O816" s="55">
        <v>-6.4515392100601934E-2</v>
      </c>
      <c r="P816" s="55">
        <v>-0.24470898509630087</v>
      </c>
      <c r="Q816" s="55">
        <v>0.73086909190132376</v>
      </c>
      <c r="R816" s="55">
        <v>0.16355975348637555</v>
      </c>
      <c r="S816" s="55">
        <v>0.12738461965187031</v>
      </c>
      <c r="T816" s="55">
        <v>-0.13862278671550096</v>
      </c>
      <c r="U816" s="55">
        <v>-0.39481945460797946</v>
      </c>
      <c r="V816" s="55">
        <v>-0.21635545528308825</v>
      </c>
      <c r="W816" s="55">
        <v>-0.24604943637039886</v>
      </c>
    </row>
    <row r="817" spans="3:23" x14ac:dyDescent="0.25">
      <c r="C817" s="51">
        <v>1</v>
      </c>
      <c r="D817" s="54">
        <v>-0.24564965197215777</v>
      </c>
      <c r="E817" s="54">
        <v>-0.24670711854373242</v>
      </c>
      <c r="F817" s="54">
        <v>-0.23589596636471641</v>
      </c>
      <c r="G817" s="54">
        <v>0.38596200557959948</v>
      </c>
      <c r="H817" s="54">
        <v>0.15009581489779869</v>
      </c>
      <c r="I817" s="54">
        <v>-8.3306468136872206E-3</v>
      </c>
      <c r="J817" s="54">
        <v>-0.23562042267184774</v>
      </c>
      <c r="K817" s="54">
        <v>0.225177304964539</v>
      </c>
      <c r="L817" s="54">
        <v>0.48218872270239427</v>
      </c>
      <c r="M817" s="54">
        <v>0.35136868634508095</v>
      </c>
      <c r="N817" s="54">
        <v>0.37722836242258911</v>
      </c>
      <c r="O817" s="54">
        <v>-5.4894413768561093E-2</v>
      </c>
      <c r="P817" s="54">
        <v>-0.18398491809209636</v>
      </c>
      <c r="Q817" s="54">
        <v>0.67405240745955697</v>
      </c>
      <c r="R817" s="54">
        <v>0.16492323752416693</v>
      </c>
      <c r="S817" s="54">
        <v>0.1222256586564603</v>
      </c>
      <c r="T817" s="54">
        <v>6.0179476239968395E-3</v>
      </c>
      <c r="U817" s="54">
        <v>-0.34901018693134672</v>
      </c>
      <c r="V817" s="54">
        <v>-0.22372020206470436</v>
      </c>
      <c r="W817" s="54">
        <v>-0.2554668691777236</v>
      </c>
    </row>
    <row r="818" spans="3:23" x14ac:dyDescent="0.25">
      <c r="C818" s="52">
        <v>1</v>
      </c>
      <c r="D818" s="55">
        <v>-0.24287125917560701</v>
      </c>
      <c r="E818" s="55">
        <v>-0.24493047508690613</v>
      </c>
      <c r="F818" s="55">
        <v>-0.23050943590801282</v>
      </c>
      <c r="G818" s="55">
        <v>0.38877044556085016</v>
      </c>
      <c r="H818" s="55">
        <v>0.11287412298845037</v>
      </c>
      <c r="I818" s="55">
        <v>-0.11674768500614158</v>
      </c>
      <c r="J818" s="55">
        <v>-0.22447661980705785</v>
      </c>
      <c r="K818" s="55">
        <v>0.22709923664122136</v>
      </c>
      <c r="L818" s="55">
        <v>0.47201551679751874</v>
      </c>
      <c r="M818" s="55">
        <v>0.35811177164026625</v>
      </c>
      <c r="N818" s="55">
        <v>0.38918626849904292</v>
      </c>
      <c r="O818" s="55">
        <v>9.755142355524821E-3</v>
      </c>
      <c r="P818" s="55">
        <v>-4.0832425164954778E-2</v>
      </c>
      <c r="Q818" s="55">
        <v>0.59763924405558888</v>
      </c>
      <c r="R818" s="55">
        <v>0.11271626400446601</v>
      </c>
      <c r="S818" s="55">
        <v>8.3470709784816549E-2</v>
      </c>
      <c r="T818" s="55">
        <v>-7.643032974245087E-2</v>
      </c>
      <c r="U818" s="55">
        <v>-7.2505804529626475E-2</v>
      </c>
      <c r="V818" s="55">
        <v>-0.21467895965700703</v>
      </c>
      <c r="W818" s="55">
        <v>-0.24744516823853635</v>
      </c>
    </row>
    <row r="819" spans="3:23" x14ac:dyDescent="0.25">
      <c r="C819" s="51">
        <v>1</v>
      </c>
      <c r="D819" s="54">
        <v>-0.24780761852562347</v>
      </c>
      <c r="E819" s="54">
        <v>-0.24893268820264694</v>
      </c>
      <c r="F819" s="54">
        <v>-0.24757570918572705</v>
      </c>
      <c r="G819" s="54">
        <v>-0.59398957585415679</v>
      </c>
      <c r="H819" s="54">
        <v>0.27317075059262452</v>
      </c>
      <c r="I819" s="54">
        <v>0.25370115845277824</v>
      </c>
      <c r="J819" s="54">
        <v>-0.23986942052994131</v>
      </c>
      <c r="K819" s="54">
        <v>0.23461538461538461</v>
      </c>
      <c r="L819" s="54">
        <v>0.44199595352023918</v>
      </c>
      <c r="M819" s="54">
        <v>0.50224491992016485</v>
      </c>
      <c r="N819" s="54">
        <v>0.48923760765020963</v>
      </c>
      <c r="O819" s="54">
        <v>9.4377189437532174E-3</v>
      </c>
      <c r="P819" s="54">
        <v>-0.22578291324687899</v>
      </c>
      <c r="Q819" s="54">
        <v>0.54170999834068334</v>
      </c>
      <c r="R819" s="54">
        <v>0.12522210556035596</v>
      </c>
      <c r="S819" s="54">
        <v>3.3756429231880568E-2</v>
      </c>
      <c r="T819" s="54">
        <v>0.10104592651011481</v>
      </c>
      <c r="U819" s="54">
        <v>-0.34994279616704366</v>
      </c>
      <c r="V819" s="54">
        <v>-0.25378424165953534</v>
      </c>
      <c r="W819" s="54">
        <v>-0.22779355234989473</v>
      </c>
    </row>
    <row r="820" spans="3:23" x14ac:dyDescent="0.25">
      <c r="C820" s="52">
        <v>1</v>
      </c>
      <c r="D820" s="55">
        <v>-0.20054451402123605</v>
      </c>
      <c r="E820" s="55">
        <v>-0.20042087542087542</v>
      </c>
      <c r="F820" s="55">
        <v>-0.20366399172792049</v>
      </c>
      <c r="G820" s="55">
        <v>-0.65458428109125288</v>
      </c>
      <c r="H820" s="55">
        <v>0.2216535624143921</v>
      </c>
      <c r="I820" s="55">
        <v>0.27282316577008303</v>
      </c>
      <c r="J820" s="55">
        <v>-0.20204662376338237</v>
      </c>
      <c r="K820" s="55">
        <v>0.20149253731343283</v>
      </c>
      <c r="L820" s="55">
        <v>0.38422426574513968</v>
      </c>
      <c r="M820" s="55">
        <v>0.46473322875805828</v>
      </c>
      <c r="N820" s="55">
        <v>0.4115124123653589</v>
      </c>
      <c r="O820" s="55">
        <v>3.9815877502240568E-2</v>
      </c>
      <c r="P820" s="55">
        <v>-0.23810651282460679</v>
      </c>
      <c r="Q820" s="55">
        <v>0.54976924052187681</v>
      </c>
      <c r="R820" s="55">
        <v>-5.1624016942864989E-2</v>
      </c>
      <c r="S820" s="55">
        <v>-1.437276103937451E-2</v>
      </c>
      <c r="T820" s="55">
        <v>0.2338468905737196</v>
      </c>
      <c r="U820" s="55">
        <v>-0.37875550316209422</v>
      </c>
      <c r="V820" s="55">
        <v>-0.21067800428336764</v>
      </c>
      <c r="W820" s="55">
        <v>-0.18482443364300039</v>
      </c>
    </row>
    <row r="821" spans="3:23" x14ac:dyDescent="0.25">
      <c r="C821" s="51">
        <v>1</v>
      </c>
      <c r="D821" s="54">
        <v>-0.18262326946725371</v>
      </c>
      <c r="E821" s="54">
        <v>-0.18421548122477843</v>
      </c>
      <c r="F821" s="54">
        <v>-0.18363212009179125</v>
      </c>
      <c r="G821" s="54">
        <v>-6.3052650172143815E-2</v>
      </c>
      <c r="H821" s="54">
        <v>0.25994491512704593</v>
      </c>
      <c r="I821" s="54">
        <v>0.3552119936527558</v>
      </c>
      <c r="J821" s="54">
        <v>-0.17032700405324436</v>
      </c>
      <c r="K821" s="54">
        <v>0.224475018102824</v>
      </c>
      <c r="L821" s="54">
        <v>0.33148331521283714</v>
      </c>
      <c r="M821" s="54">
        <v>0.44197192197917007</v>
      </c>
      <c r="N821" s="54">
        <v>0.40195337363301603</v>
      </c>
      <c r="O821" s="54">
        <v>0.35194821898519668</v>
      </c>
      <c r="P821" s="54">
        <v>-0.14055215102155438</v>
      </c>
      <c r="Q821" s="54">
        <v>0.19145453048541602</v>
      </c>
      <c r="R821" s="54">
        <v>8.7941453999109631E-2</v>
      </c>
      <c r="S821" s="54">
        <v>8.7467143405285094E-2</v>
      </c>
      <c r="T821" s="54">
        <v>-7.2522709457020773E-2</v>
      </c>
      <c r="U821" s="54">
        <v>-0.36267843675667016</v>
      </c>
      <c r="V821" s="54">
        <v>-0.18619320993681779</v>
      </c>
      <c r="W821" s="54">
        <v>-0.16381392037883083</v>
      </c>
    </row>
    <row r="822" spans="3:23" x14ac:dyDescent="0.25">
      <c r="C822" s="52">
        <v>1</v>
      </c>
      <c r="D822" s="55">
        <v>-0.19243951612903226</v>
      </c>
      <c r="E822" s="55">
        <v>-0.1962962962962963</v>
      </c>
      <c r="F822" s="55">
        <v>-0.18749574706934413</v>
      </c>
      <c r="G822" s="55">
        <v>2.7808992504868749E-2</v>
      </c>
      <c r="H822" s="55">
        <v>0.27109456165637968</v>
      </c>
      <c r="I822" s="55">
        <v>0.33232595690736083</v>
      </c>
      <c r="J822" s="55">
        <v>-0.16443294873921044</v>
      </c>
      <c r="K822" s="55">
        <v>0.37142857142857144</v>
      </c>
      <c r="L822" s="55">
        <v>0.53304020825818754</v>
      </c>
      <c r="M822" s="55">
        <v>0.57729335288793915</v>
      </c>
      <c r="N822" s="55">
        <v>0.56858259790717691</v>
      </c>
      <c r="O822" s="55">
        <v>0.44452801759494304</v>
      </c>
      <c r="P822" s="55">
        <v>-0.24972314666742185</v>
      </c>
      <c r="Q822" s="55">
        <v>0.64250532248154679</v>
      </c>
      <c r="R822" s="55">
        <v>0.19232207473477025</v>
      </c>
      <c r="S822" s="55">
        <v>0.17013499542777608</v>
      </c>
      <c r="T822" s="55">
        <v>-0.13224636402632148</v>
      </c>
      <c r="U822" s="55">
        <v>-0.36000864192467946</v>
      </c>
      <c r="V822" s="55">
        <v>-0.1831471368150798</v>
      </c>
      <c r="W822" s="55">
        <v>-0.1691585232539746</v>
      </c>
    </row>
    <row r="823" spans="3:23" x14ac:dyDescent="0.25">
      <c r="C823" s="51">
        <v>1</v>
      </c>
      <c r="D823" s="54">
        <v>-0.25107731305449937</v>
      </c>
      <c r="E823" s="54">
        <v>-0.25186327422256488</v>
      </c>
      <c r="F823" s="54">
        <v>-0.26001932532418143</v>
      </c>
      <c r="G823" s="54">
        <v>-0.69867870701750423</v>
      </c>
      <c r="H823" s="54">
        <v>0.37980328529455176</v>
      </c>
      <c r="I823" s="54">
        <v>0.48629380305201919</v>
      </c>
      <c r="J823" s="54">
        <v>-0.25338640971915138</v>
      </c>
      <c r="K823" s="54">
        <v>0.13297872340425532</v>
      </c>
      <c r="L823" s="54">
        <v>0.35602929026688457</v>
      </c>
      <c r="M823" s="54">
        <v>0.31270185874889622</v>
      </c>
      <c r="N823" s="54">
        <v>0.32526740066068188</v>
      </c>
      <c r="O823" s="54">
        <v>-5.787237824435805E-2</v>
      </c>
      <c r="P823" s="54">
        <v>-0.49008005332809418</v>
      </c>
      <c r="Q823" s="54">
        <v>0.64010042626713182</v>
      </c>
      <c r="R823" s="54">
        <v>-0.13939556192744362</v>
      </c>
      <c r="S823" s="54">
        <v>4.0703807294716473E-3</v>
      </c>
      <c r="T823" s="54">
        <v>0.36189209382821219</v>
      </c>
      <c r="U823" s="54">
        <v>-0.42510383979172928</v>
      </c>
      <c r="V823" s="54">
        <v>-0.2681319194571623</v>
      </c>
      <c r="W823" s="54">
        <v>-0.23163590458196026</v>
      </c>
    </row>
    <row r="824" spans="3:23" x14ac:dyDescent="0.25">
      <c r="C824" s="52">
        <v>1</v>
      </c>
      <c r="D824" s="55">
        <v>-0.24909725565719787</v>
      </c>
      <c r="E824" s="55">
        <v>-0.25101497081958896</v>
      </c>
      <c r="F824" s="55">
        <v>-0.25608487925484769</v>
      </c>
      <c r="G824" s="55">
        <v>-0.45274927345578858</v>
      </c>
      <c r="H824" s="55">
        <v>0.38530471797154081</v>
      </c>
      <c r="I824" s="55">
        <v>0.47058863438992626</v>
      </c>
      <c r="J824" s="55">
        <v>-0.23966260025118538</v>
      </c>
      <c r="K824" s="55">
        <v>7.9365079365079361E-2</v>
      </c>
      <c r="L824" s="55">
        <v>0.29421691232862218</v>
      </c>
      <c r="M824" s="55">
        <v>0.19535472455966832</v>
      </c>
      <c r="N824" s="55">
        <v>0.24959435027465543</v>
      </c>
      <c r="O824" s="55">
        <v>4.0618788937749409E-3</v>
      </c>
      <c r="P824" s="55">
        <v>-0.50461638677932386</v>
      </c>
      <c r="Q824" s="55">
        <v>0.63512767363541045</v>
      </c>
      <c r="R824" s="55">
        <v>1.9615430398808732E-2</v>
      </c>
      <c r="S824" s="55">
        <v>-3.1088527485080286E-2</v>
      </c>
      <c r="T824" s="55">
        <v>8.3754627064837259E-2</v>
      </c>
      <c r="U824" s="55">
        <v>-0.44296283578082452</v>
      </c>
      <c r="V824" s="55">
        <v>-0.25731633517015917</v>
      </c>
      <c r="W824" s="55">
        <v>-0.23268167372407816</v>
      </c>
    </row>
    <row r="825" spans="3:23" x14ac:dyDescent="0.25">
      <c r="C825" s="51">
        <v>1</v>
      </c>
      <c r="D825" s="54">
        <v>-0.2532074558218349</v>
      </c>
      <c r="E825" s="54">
        <v>-0.25277955271565494</v>
      </c>
      <c r="F825" s="54">
        <v>-0.26029846525094558</v>
      </c>
      <c r="G825" s="54">
        <v>-0.5455346128392311</v>
      </c>
      <c r="H825" s="54">
        <v>0.33918780913104168</v>
      </c>
      <c r="I825" s="54">
        <v>0.38362230442533746</v>
      </c>
      <c r="J825" s="54">
        <v>-0.25842004095266707</v>
      </c>
      <c r="K825" s="54">
        <v>0.13709677419354838</v>
      </c>
      <c r="L825" s="54">
        <v>0.37982613713317065</v>
      </c>
      <c r="M825" s="54">
        <v>0.20499861790251883</v>
      </c>
      <c r="N825" s="54">
        <v>0.27488888571604075</v>
      </c>
      <c r="O825" s="54">
        <v>-7.4346971407673781E-2</v>
      </c>
      <c r="P825" s="54">
        <v>-0.34612002923027307</v>
      </c>
      <c r="Q825" s="54">
        <v>0.6718363185456695</v>
      </c>
      <c r="R825" s="54">
        <v>-2.8435461293565552E-2</v>
      </c>
      <c r="S825" s="54">
        <v>-7.2216351074051735E-2</v>
      </c>
      <c r="T825" s="54">
        <v>0.24756129984211328</v>
      </c>
      <c r="U825" s="54">
        <v>-0.45796863031050838</v>
      </c>
      <c r="V825" s="54">
        <v>-0.26533270556269312</v>
      </c>
      <c r="W825" s="54">
        <v>-0.24798476815536821</v>
      </c>
    </row>
    <row r="826" spans="3:23" x14ac:dyDescent="0.25">
      <c r="C826" s="52">
        <v>1</v>
      </c>
      <c r="D826" s="55">
        <v>-0.17163684023170767</v>
      </c>
      <c r="E826" s="55">
        <v>-0.17534546973441467</v>
      </c>
      <c r="F826" s="55">
        <v>-0.16825702291475908</v>
      </c>
      <c r="G826" s="55">
        <v>-2.6906420507925227E-2</v>
      </c>
      <c r="H826" s="55">
        <v>0.28698065711059001</v>
      </c>
      <c r="I826" s="55">
        <v>0.40562417102414561</v>
      </c>
      <c r="J826" s="55">
        <v>-0.14345952840698034</v>
      </c>
      <c r="K826" s="55">
        <v>0.27767792954708836</v>
      </c>
      <c r="L826" s="55">
        <v>0.48915398541200716</v>
      </c>
      <c r="M826" s="55">
        <v>0.41212442187915904</v>
      </c>
      <c r="N826" s="55">
        <v>0.43283016559648074</v>
      </c>
      <c r="O826" s="55">
        <v>0.10915900305375451</v>
      </c>
      <c r="P826" s="55">
        <v>-0.29592638840203794</v>
      </c>
      <c r="Q826" s="55">
        <v>-7.4127646074605799E-2</v>
      </c>
      <c r="R826" s="55">
        <v>0.32251371790765809</v>
      </c>
      <c r="S826" s="55">
        <v>0.18901620236303457</v>
      </c>
      <c r="T826" s="55">
        <v>-0.12717421150895133</v>
      </c>
      <c r="U826" s="55">
        <v>-0.26309791422543083</v>
      </c>
      <c r="V826" s="55">
        <v>-0.16465205376910058</v>
      </c>
      <c r="W826" s="55">
        <v>-0.14308460583345456</v>
      </c>
    </row>
    <row r="827" spans="3:23" x14ac:dyDescent="0.25">
      <c r="C827" s="51">
        <v>1</v>
      </c>
      <c r="D827" s="54">
        <v>-0.19769865392965696</v>
      </c>
      <c r="E827" s="54">
        <v>-0.19878035008469791</v>
      </c>
      <c r="F827" s="54">
        <v>-0.19629489590203825</v>
      </c>
      <c r="G827" s="54">
        <v>-0.42870321181154619</v>
      </c>
      <c r="H827" s="54">
        <v>0.2011290191625752</v>
      </c>
      <c r="I827" s="54">
        <v>4.1400495150026938E-2</v>
      </c>
      <c r="J827" s="54">
        <v>-0.18928839137580844</v>
      </c>
      <c r="K827" s="54">
        <v>0.13877551020408166</v>
      </c>
      <c r="L827" s="54">
        <v>0.3901443617631048</v>
      </c>
      <c r="M827" s="54">
        <v>0.21881399066377694</v>
      </c>
      <c r="N827" s="54">
        <v>0.25898610398103483</v>
      </c>
      <c r="O827" s="54">
        <v>0.11437528042894532</v>
      </c>
      <c r="P827" s="54">
        <v>-0.2537158168878258</v>
      </c>
      <c r="Q827" s="54">
        <v>-0.10827549215383606</v>
      </c>
      <c r="R827" s="54">
        <v>0.38980890524028022</v>
      </c>
      <c r="S827" s="54">
        <v>4.617541394864022E-2</v>
      </c>
      <c r="T827" s="54">
        <v>-1.4270993559339317E-2</v>
      </c>
      <c r="U827" s="54">
        <v>-0.32089453657523925</v>
      </c>
      <c r="V827" s="54">
        <v>-0.19775268807077945</v>
      </c>
      <c r="W827" s="54">
        <v>-0.18412402276842949</v>
      </c>
    </row>
    <row r="828" spans="3:23" x14ac:dyDescent="0.25">
      <c r="C828" s="52">
        <v>1</v>
      </c>
      <c r="D828" s="55">
        <v>-0.20396687009590234</v>
      </c>
      <c r="E828" s="55">
        <v>-0.20221070811744388</v>
      </c>
      <c r="F828" s="55">
        <v>-0.20771048651373838</v>
      </c>
      <c r="G828" s="55">
        <v>-0.43917414234152685</v>
      </c>
      <c r="H828" s="55">
        <v>0.18334577212574277</v>
      </c>
      <c r="I828" s="55">
        <v>3.3833394806903568E-2</v>
      </c>
      <c r="J828" s="55">
        <v>-0.21564288358686506</v>
      </c>
      <c r="K828" s="55">
        <v>7.6923076923076927E-2</v>
      </c>
      <c r="L828" s="55">
        <v>0.41485571469037325</v>
      </c>
      <c r="M828" s="55">
        <v>0.14090878728468106</v>
      </c>
      <c r="N828" s="55">
        <v>0.18495736592010761</v>
      </c>
      <c r="O828" s="55">
        <v>-0.20012776644432997</v>
      </c>
      <c r="P828" s="55">
        <v>-0.2431117038553243</v>
      </c>
      <c r="Q828" s="55">
        <v>-0.22973500202425981</v>
      </c>
      <c r="R828" s="55">
        <v>0.40085289423535453</v>
      </c>
      <c r="S828" s="55">
        <v>-0.18136490094314026</v>
      </c>
      <c r="T828" s="55">
        <v>0.23449793666980678</v>
      </c>
      <c r="U828" s="55">
        <v>-0.31979033577403743</v>
      </c>
      <c r="V828" s="55">
        <v>-0.21444585749798425</v>
      </c>
      <c r="W828" s="55">
        <v>-0.20316805864330026</v>
      </c>
    </row>
    <row r="829" spans="3:23" x14ac:dyDescent="0.25">
      <c r="C829" s="51">
        <v>1</v>
      </c>
      <c r="D829" s="54">
        <v>-0.18977236991702739</v>
      </c>
      <c r="E829" s="54">
        <v>-0.18753920317222195</v>
      </c>
      <c r="F829" s="54">
        <v>-0.19280278271895743</v>
      </c>
      <c r="G829" s="54">
        <v>-9.2905319744486334E-2</v>
      </c>
      <c r="H829" s="54">
        <v>0.11003776389139169</v>
      </c>
      <c r="I829" s="54">
        <v>-6.9055323428106972E-3</v>
      </c>
      <c r="J829" s="54">
        <v>-0.20234509220882399</v>
      </c>
      <c r="K829" s="54">
        <v>0.14978601997146934</v>
      </c>
      <c r="L829" s="54">
        <v>0.33197436790547585</v>
      </c>
      <c r="M829" s="54">
        <v>0.25365910307824091</v>
      </c>
      <c r="N829" s="54">
        <v>0.30289748905791042</v>
      </c>
      <c r="O829" s="54">
        <v>6.663519389235166E-2</v>
      </c>
      <c r="P829" s="54">
        <v>-0.13096070823395992</v>
      </c>
      <c r="Q829" s="54">
        <v>4.3403222411348842E-2</v>
      </c>
      <c r="R829" s="54">
        <v>0.28922238373215503</v>
      </c>
      <c r="S829" s="54">
        <v>-1.597630618063452E-2</v>
      </c>
      <c r="T829" s="54">
        <v>0.12568990626058604</v>
      </c>
      <c r="U829" s="54">
        <v>-0.57024678787409477</v>
      </c>
      <c r="V829" s="54">
        <v>-0.19767353313902233</v>
      </c>
      <c r="W829" s="54">
        <v>-0.19690186179673039</v>
      </c>
    </row>
    <row r="830" spans="3:23" x14ac:dyDescent="0.25">
      <c r="C830" s="52">
        <v>1</v>
      </c>
      <c r="D830" s="55">
        <v>-0.19050621145623683</v>
      </c>
      <c r="E830" s="55">
        <v>-0.18826216132322285</v>
      </c>
      <c r="F830" s="55">
        <v>-0.19418157046247089</v>
      </c>
      <c r="G830" s="55">
        <v>-0.28846251305005438</v>
      </c>
      <c r="H830" s="55">
        <v>0.17276499450905608</v>
      </c>
      <c r="I830" s="55">
        <v>7.7678945497203028E-2</v>
      </c>
      <c r="J830" s="55">
        <v>-0.20165167806432757</v>
      </c>
      <c r="K830" s="55">
        <v>8.8990592423086615E-2</v>
      </c>
      <c r="L830" s="55">
        <v>0.33592608116624278</v>
      </c>
      <c r="M830" s="55">
        <v>0.15677549584348024</v>
      </c>
      <c r="N830" s="55">
        <v>0.21287193952475617</v>
      </c>
      <c r="O830" s="55">
        <v>-3.1989176687233674E-2</v>
      </c>
      <c r="P830" s="55">
        <v>-0.19209407977401372</v>
      </c>
      <c r="Q830" s="55">
        <v>-6.6713648349984278E-2</v>
      </c>
      <c r="R830" s="55">
        <v>0.29110688367787446</v>
      </c>
      <c r="S830" s="55">
        <v>-1.3192418861597322E-2</v>
      </c>
      <c r="T830" s="55">
        <v>0.14604464979463239</v>
      </c>
      <c r="U830" s="55">
        <v>-0.51494554081994881</v>
      </c>
      <c r="V830" s="55">
        <v>-0.20049559594099592</v>
      </c>
      <c r="W830" s="55">
        <v>-0.19312109640006558</v>
      </c>
    </row>
    <row r="831" spans="3:23" x14ac:dyDescent="0.25">
      <c r="C831" s="51">
        <v>1</v>
      </c>
      <c r="D831" s="54">
        <v>-0.19445913673446485</v>
      </c>
      <c r="E831" s="54">
        <v>-0.19177506029325561</v>
      </c>
      <c r="F831" s="54">
        <v>-0.20949665754431215</v>
      </c>
      <c r="G831" s="54">
        <v>-0.23794416300159771</v>
      </c>
      <c r="H831" s="54">
        <v>0.27272128085852104</v>
      </c>
      <c r="I831" s="54">
        <v>0.19168368131863744</v>
      </c>
      <c r="J831" s="54">
        <v>-0.20600659199133847</v>
      </c>
      <c r="K831" s="54">
        <v>0.10791366906474818</v>
      </c>
      <c r="L831" s="54">
        <v>0.32437690812712361</v>
      </c>
      <c r="M831" s="54">
        <v>0.19093877646657992</v>
      </c>
      <c r="N831" s="54">
        <v>0.26705125735524082</v>
      </c>
      <c r="O831" s="54">
        <v>9.4679543418093558E-3</v>
      </c>
      <c r="P831" s="54">
        <v>-0.31940696367648896</v>
      </c>
      <c r="Q831" s="54">
        <v>0.28550855057838348</v>
      </c>
      <c r="R831" s="54">
        <v>0.16140838858400539</v>
      </c>
      <c r="S831" s="54">
        <v>-7.3269492845512776E-2</v>
      </c>
      <c r="T831" s="54">
        <v>9.2840295412968454E-2</v>
      </c>
      <c r="U831" s="54">
        <v>-0.54583218204011197</v>
      </c>
      <c r="V831" s="54">
        <v>-0.22083008028520548</v>
      </c>
      <c r="W831" s="54">
        <v>-0.18549654179935277</v>
      </c>
    </row>
    <row r="832" spans="3:23" x14ac:dyDescent="0.25">
      <c r="C832" s="52">
        <v>1</v>
      </c>
      <c r="D832" s="55">
        <v>-0.18571901138887578</v>
      </c>
      <c r="E832" s="55">
        <v>-0.18446996889207945</v>
      </c>
      <c r="F832" s="55">
        <v>-0.19410586751115119</v>
      </c>
      <c r="G832" s="55">
        <v>-0.21441884877324513</v>
      </c>
      <c r="H832" s="55">
        <v>0.28810806433325403</v>
      </c>
      <c r="I832" s="55">
        <v>0.28958832872794849</v>
      </c>
      <c r="J832" s="55">
        <v>-0.18879536630058358</v>
      </c>
      <c r="K832" s="55">
        <v>0.14840913944052966</v>
      </c>
      <c r="L832" s="55">
        <v>0.32066404680516619</v>
      </c>
      <c r="M832" s="55">
        <v>0.22627765794121896</v>
      </c>
      <c r="N832" s="55">
        <v>0.27927911951218432</v>
      </c>
      <c r="O832" s="55">
        <v>-2.7686487716321619E-2</v>
      </c>
      <c r="P832" s="55">
        <v>-0.29511356098445529</v>
      </c>
      <c r="Q832" s="55">
        <v>-6.1449639623212149E-2</v>
      </c>
      <c r="R832" s="55">
        <v>0.22107127807875995</v>
      </c>
      <c r="S832" s="55">
        <v>4.8561472788860811E-2</v>
      </c>
      <c r="T832" s="55">
        <v>-1.6487726082735764E-2</v>
      </c>
      <c r="U832" s="55">
        <v>-0.32160931826073641</v>
      </c>
      <c r="V832" s="55">
        <v>-0.20511427078781128</v>
      </c>
      <c r="W832" s="55">
        <v>-0.17198866157627166</v>
      </c>
    </row>
    <row r="833" spans="3:23" x14ac:dyDescent="0.25">
      <c r="C833" s="51">
        <v>1</v>
      </c>
      <c r="D833" s="54">
        <v>-0.18648807107743662</v>
      </c>
      <c r="E833" s="54">
        <v>-0.18933710578585625</v>
      </c>
      <c r="F833" s="54">
        <v>-0.18678511064816636</v>
      </c>
      <c r="G833" s="54">
        <v>7.7451562881507272E-2</v>
      </c>
      <c r="H833" s="54">
        <v>0.38362016234109636</v>
      </c>
      <c r="I833" s="54">
        <v>0.60370321278720107</v>
      </c>
      <c r="J833" s="54">
        <v>-0.16182165636017093</v>
      </c>
      <c r="K833" s="54">
        <v>0.37664783427495307</v>
      </c>
      <c r="L833" s="54">
        <v>0.51354311099503291</v>
      </c>
      <c r="M833" s="54">
        <v>0.4889580159376325</v>
      </c>
      <c r="N833" s="54">
        <v>0.49467297046940334</v>
      </c>
      <c r="O833" s="54">
        <v>0.30627477105204393</v>
      </c>
      <c r="P833" s="54">
        <v>-0.44457877663891299</v>
      </c>
      <c r="Q833" s="54">
        <v>0.79984459169640554</v>
      </c>
      <c r="R833" s="54">
        <v>3.7796174239274907E-2</v>
      </c>
      <c r="S833" s="54">
        <v>0.24262184208649482</v>
      </c>
      <c r="T833" s="54">
        <v>-0.15135375588378042</v>
      </c>
      <c r="U833" s="54">
        <v>-0.64392290265334073</v>
      </c>
      <c r="V833" s="54">
        <v>-0.18931030493539408</v>
      </c>
      <c r="W833" s="54">
        <v>-0.15640730227271893</v>
      </c>
    </row>
    <row r="834" spans="3:23" x14ac:dyDescent="0.25">
      <c r="C834" s="52">
        <v>1</v>
      </c>
      <c r="D834" s="55">
        <v>-0.20676986584107321</v>
      </c>
      <c r="E834" s="55">
        <v>-0.20712631904655199</v>
      </c>
      <c r="F834" s="55">
        <v>-0.23062473104674905</v>
      </c>
      <c r="G834" s="55">
        <v>-1.6954843330637785E-2</v>
      </c>
      <c r="H834" s="55">
        <v>0.42744116668989546</v>
      </c>
      <c r="I834" s="55">
        <v>0.57074555963292606</v>
      </c>
      <c r="J834" s="55">
        <v>-0.22045271542700978</v>
      </c>
      <c r="K834" s="55">
        <v>0.10373443983402487</v>
      </c>
      <c r="L834" s="55">
        <v>0.36432119006370034</v>
      </c>
      <c r="M834" s="55">
        <v>0.13806810396756719</v>
      </c>
      <c r="N834" s="55">
        <v>0.21389829983994527</v>
      </c>
      <c r="O834" s="55">
        <v>-9.9571707952523389E-2</v>
      </c>
      <c r="P834" s="55">
        <v>-0.46801698094553251</v>
      </c>
      <c r="Q834" s="55">
        <v>0.43233005560298465</v>
      </c>
      <c r="R834" s="55">
        <v>1.4196498091048258E-2</v>
      </c>
      <c r="S834" s="55">
        <v>2.8476600266469823E-2</v>
      </c>
      <c r="T834" s="55">
        <v>3.8035643479561919E-2</v>
      </c>
      <c r="U834" s="55">
        <v>-0.80381520243986282</v>
      </c>
      <c r="V834" s="55">
        <v>-0.24533711326042681</v>
      </c>
      <c r="W834" s="55">
        <v>-0.21176179702419368</v>
      </c>
    </row>
    <row r="835" spans="3:23" x14ac:dyDescent="0.25">
      <c r="C835" s="51">
        <v>1</v>
      </c>
      <c r="D835" s="54">
        <v>-0.29423701298701299</v>
      </c>
      <c r="E835" s="54">
        <v>-0.29013088611403642</v>
      </c>
      <c r="F835" s="54">
        <v>-0.34591478522387342</v>
      </c>
      <c r="G835" s="54">
        <v>-0.69151377035935147</v>
      </c>
      <c r="H835" s="54">
        <v>0.52894881074977285</v>
      </c>
      <c r="I835" s="54">
        <v>0.65761885856648283</v>
      </c>
      <c r="J835" s="54">
        <v>-0.35728582771517287</v>
      </c>
      <c r="K835" s="54">
        <v>-0.44892473118279569</v>
      </c>
      <c r="L835" s="54">
        <v>-2.5592091733181093E-2</v>
      </c>
      <c r="M835" s="54">
        <v>-0.29160919915269051</v>
      </c>
      <c r="N835" s="54">
        <v>-0.24837127955114494</v>
      </c>
      <c r="O835" s="54">
        <v>-0.68735537506588928</v>
      </c>
      <c r="P835" s="54">
        <v>-0.51896459078035206</v>
      </c>
      <c r="Q835" s="54">
        <v>7.93369571941199E-2</v>
      </c>
      <c r="R835" s="54">
        <v>-7.6946184130408393E-2</v>
      </c>
      <c r="S835" s="54">
        <v>-0.48505323718507803</v>
      </c>
      <c r="T835" s="54">
        <v>0.66662724007423924</v>
      </c>
      <c r="U835" s="54">
        <v>-0.57838999450843498</v>
      </c>
      <c r="V835" s="54">
        <v>-0.37791804001697976</v>
      </c>
      <c r="W835" s="54">
        <v>-0.33064929775658691</v>
      </c>
    </row>
    <row r="836" spans="3:23" x14ac:dyDescent="0.25">
      <c r="C836" s="52">
        <v>1</v>
      </c>
      <c r="D836" s="55">
        <v>-0.29506086142322097</v>
      </c>
      <c r="E836" s="55">
        <v>-0.29001650165016502</v>
      </c>
      <c r="F836" s="55">
        <v>-0.34490015235607802</v>
      </c>
      <c r="G836" s="55">
        <v>-0.70689511655944015</v>
      </c>
      <c r="H836" s="55">
        <v>0.51430416136660961</v>
      </c>
      <c r="I836" s="55">
        <v>0.69974059353909257</v>
      </c>
      <c r="J836" s="55">
        <v>-0.35814934379004215</v>
      </c>
      <c r="K836" s="55">
        <v>-0.5</v>
      </c>
      <c r="L836" s="55">
        <v>-0.19013779938231556</v>
      </c>
      <c r="M836" s="55">
        <v>-0.3476626791768534</v>
      </c>
      <c r="N836" s="55">
        <v>-0.29035436543487475</v>
      </c>
      <c r="O836" s="55">
        <v>-0.67873000769108538</v>
      </c>
      <c r="P836" s="55">
        <v>-0.44662095525869988</v>
      </c>
      <c r="Q836" s="55">
        <v>-0.13772283186758261</v>
      </c>
      <c r="R836" s="55">
        <v>-4.3664366832039274E-2</v>
      </c>
      <c r="S836" s="55">
        <v>-0.49206923874904163</v>
      </c>
      <c r="T836" s="55">
        <v>0.6705365171310933</v>
      </c>
      <c r="U836" s="55">
        <v>-0.61096936938068935</v>
      </c>
      <c r="V836" s="55">
        <v>-0.37434645398232946</v>
      </c>
      <c r="W836" s="55">
        <v>-0.33078312326323783</v>
      </c>
    </row>
    <row r="837" spans="3:23" x14ac:dyDescent="0.25">
      <c r="C837" s="51">
        <v>1</v>
      </c>
      <c r="D837" s="54">
        <v>-0.21405003550098142</v>
      </c>
      <c r="E837" s="54">
        <v>-0.2102593986738695</v>
      </c>
      <c r="F837" s="54">
        <v>-0.23289695227509633</v>
      </c>
      <c r="G837" s="54">
        <v>2.9068084461430638E-2</v>
      </c>
      <c r="H837" s="54">
        <v>0.37248315615282296</v>
      </c>
      <c r="I837" s="54">
        <v>0.6721446480147153</v>
      </c>
      <c r="J837" s="54">
        <v>-0.23809835650141067</v>
      </c>
      <c r="K837" s="54">
        <v>-0.11841522797698101</v>
      </c>
      <c r="L837" s="54">
        <v>5.5522613398459458E-2</v>
      </c>
      <c r="M837" s="54">
        <v>-0.17470170992677644</v>
      </c>
      <c r="N837" s="54">
        <v>-6.0500997164194256E-2</v>
      </c>
      <c r="O837" s="54">
        <v>-0.25097762206602309</v>
      </c>
      <c r="P837" s="54">
        <v>-0.42068143856400919</v>
      </c>
      <c r="Q837" s="54">
        <v>0.15777508285407771</v>
      </c>
      <c r="R837" s="54">
        <v>-0.14716921453272436</v>
      </c>
      <c r="S837" s="54">
        <v>-3.3931945006364886E-2</v>
      </c>
      <c r="T837" s="54">
        <v>0.1064074331753094</v>
      </c>
      <c r="U837" s="54">
        <v>-0.71933433137558378</v>
      </c>
      <c r="V837" s="54">
        <v>-0.24988891809256231</v>
      </c>
      <c r="W837" s="54">
        <v>-0.22630489974497223</v>
      </c>
    </row>
    <row r="838" spans="3:23" x14ac:dyDescent="0.25">
      <c r="C838" s="52">
        <v>1</v>
      </c>
      <c r="D838" s="55">
        <v>-0.20221787345075021</v>
      </c>
      <c r="E838" s="55">
        <v>-0.19646973815504254</v>
      </c>
      <c r="F838" s="55">
        <v>-0.2130966775248774</v>
      </c>
      <c r="G838" s="55">
        <v>-0.11067451840551007</v>
      </c>
      <c r="H838" s="55">
        <v>0.28129738917353381</v>
      </c>
      <c r="I838" s="55">
        <v>0.39294286398253597</v>
      </c>
      <c r="J838" s="55">
        <v>-0.21967743192516609</v>
      </c>
      <c r="K838" s="55">
        <v>-6.7624683009298373E-2</v>
      </c>
      <c r="L838" s="55">
        <v>5.1195642448490834E-2</v>
      </c>
      <c r="M838" s="55">
        <v>-0.11310501405913879</v>
      </c>
      <c r="N838" s="55">
        <v>-1.4364422397490941E-2</v>
      </c>
      <c r="O838" s="55">
        <v>-0.2492681939197802</v>
      </c>
      <c r="P838" s="55">
        <v>-0.37335574858227372</v>
      </c>
      <c r="Q838" s="55">
        <v>5.4563238845364841E-2</v>
      </c>
      <c r="R838" s="55">
        <v>-4.6364881836167236E-2</v>
      </c>
      <c r="S838" s="55">
        <v>-5.2820551408303197E-2</v>
      </c>
      <c r="T838" s="55">
        <v>9.3696052703899149E-2</v>
      </c>
      <c r="U838" s="55">
        <v>-0.59573950961215461</v>
      </c>
      <c r="V838" s="55">
        <v>-0.22493170059852932</v>
      </c>
      <c r="W838" s="55">
        <v>-0.2047571668134287</v>
      </c>
    </row>
    <row r="839" spans="3:23" x14ac:dyDescent="0.25">
      <c r="C839" s="51">
        <v>1</v>
      </c>
      <c r="D839" s="54">
        <v>-0.20538401515995991</v>
      </c>
      <c r="E839" s="54">
        <v>-0.19826634989114988</v>
      </c>
      <c r="F839" s="54">
        <v>-0.21801152648193217</v>
      </c>
      <c r="G839" s="54">
        <v>-0.16046366522450378</v>
      </c>
      <c r="H839" s="54">
        <v>0.29540025522128599</v>
      </c>
      <c r="I839" s="54">
        <v>0.43556649299926148</v>
      </c>
      <c r="J839" s="54">
        <v>-0.2246843006942521</v>
      </c>
      <c r="K839" s="54">
        <v>-7.1010860484544747E-2</v>
      </c>
      <c r="L839" s="54">
        <v>8.417526876205611E-2</v>
      </c>
      <c r="M839" s="54">
        <v>-9.5094815306828895E-2</v>
      </c>
      <c r="N839" s="54">
        <v>8.3822860920835691E-3</v>
      </c>
      <c r="O839" s="54">
        <v>-0.30109369855480539</v>
      </c>
      <c r="P839" s="54">
        <v>-0.44737313784669797</v>
      </c>
      <c r="Q839" s="54">
        <v>0.11628739241862528</v>
      </c>
      <c r="R839" s="54">
        <v>-5.002314817404744E-2</v>
      </c>
      <c r="S839" s="54">
        <v>-7.2705553842346365E-2</v>
      </c>
      <c r="T839" s="54">
        <v>0.10249964550696147</v>
      </c>
      <c r="U839" s="54">
        <v>-0.4826967589149665</v>
      </c>
      <c r="V839" s="54">
        <v>-0.23427160739239611</v>
      </c>
      <c r="W839" s="54">
        <v>-0.19805979911675439</v>
      </c>
    </row>
    <row r="840" spans="3:23" x14ac:dyDescent="0.25">
      <c r="C840" s="52">
        <v>1</v>
      </c>
      <c r="D840" s="55">
        <v>-0.2518500720807304</v>
      </c>
      <c r="E840" s="55">
        <v>-0.23902365977837678</v>
      </c>
      <c r="F840" s="55">
        <v>-0.27925988147977676</v>
      </c>
      <c r="G840" s="55">
        <v>-0.68566598035950499</v>
      </c>
      <c r="H840" s="55">
        <v>0.30496915367680416</v>
      </c>
      <c r="I840" s="55">
        <v>0.41184549567395562</v>
      </c>
      <c r="J840" s="55">
        <v>-0.31510398107289922</v>
      </c>
      <c r="K840" s="55">
        <v>-0.18240000000000009</v>
      </c>
      <c r="L840" s="55">
        <v>-8.7353183329678133E-2</v>
      </c>
      <c r="M840" s="55">
        <v>-0.15594478553737678</v>
      </c>
      <c r="N840" s="55">
        <v>-6.7875977993824263E-2</v>
      </c>
      <c r="O840" s="55">
        <v>-8.777297557868996E-2</v>
      </c>
      <c r="P840" s="55">
        <v>-0.5948961591350187</v>
      </c>
      <c r="Q840" s="55">
        <v>6.0955036794839036E-3</v>
      </c>
      <c r="R840" s="55">
        <v>-0.30174139930136246</v>
      </c>
      <c r="S840" s="55">
        <v>-0.35492453510905958</v>
      </c>
      <c r="T840" s="55">
        <v>0.59866066019109465</v>
      </c>
      <c r="U840" s="55">
        <v>-0.53485497947301319</v>
      </c>
      <c r="V840" s="55">
        <v>-0.32425027609583168</v>
      </c>
      <c r="W840" s="55">
        <v>-0.26512422528419172</v>
      </c>
    </row>
    <row r="841" spans="3:23" x14ac:dyDescent="0.25">
      <c r="C841" s="51">
        <v>1</v>
      </c>
      <c r="D841" s="54">
        <v>-0.2297703150063137</v>
      </c>
      <c r="E841" s="54">
        <v>-0.23296003298933268</v>
      </c>
      <c r="F841" s="54">
        <v>-0.25430029829169504</v>
      </c>
      <c r="G841" s="54">
        <v>-0.17361802598694465</v>
      </c>
      <c r="H841" s="54">
        <v>0.4363465670043572</v>
      </c>
      <c r="I841" s="54">
        <v>0.48021045482106994</v>
      </c>
      <c r="J841" s="54">
        <v>-0.25146573543849715</v>
      </c>
      <c r="K841" s="54">
        <v>-0.10244547257105088</v>
      </c>
      <c r="L841" s="54">
        <v>5.9723325651237055E-4</v>
      </c>
      <c r="M841" s="54">
        <v>-0.16792199105849584</v>
      </c>
      <c r="N841" s="54">
        <v>-5.6773292528648121E-2</v>
      </c>
      <c r="O841" s="54">
        <v>-0.11795628415809593</v>
      </c>
      <c r="P841" s="54">
        <v>-0.45023207876170646</v>
      </c>
      <c r="Q841" s="54">
        <v>-8.9304984440918E-3</v>
      </c>
      <c r="R841" s="54">
        <v>3.7549559071885522E-2</v>
      </c>
      <c r="S841" s="54">
        <v>-8.1165586145683005E-2</v>
      </c>
      <c r="T841" s="54">
        <v>0.12614376284734893</v>
      </c>
      <c r="U841" s="54">
        <v>-0.46313273871427374</v>
      </c>
      <c r="V841" s="54">
        <v>-0.30499735804073108</v>
      </c>
      <c r="W841" s="54">
        <v>-0.21851828284742769</v>
      </c>
    </row>
    <row r="842" spans="3:23" x14ac:dyDescent="0.25">
      <c r="C842" s="52">
        <v>1</v>
      </c>
      <c r="D842" s="55">
        <v>-0.26818938853200097</v>
      </c>
      <c r="E842" s="55">
        <v>-0.26895374107420056</v>
      </c>
      <c r="F842" s="55">
        <v>-0.30051523395470492</v>
      </c>
      <c r="G842" s="55">
        <v>-0.6733492237162686</v>
      </c>
      <c r="H842" s="55">
        <v>0.42014693425001293</v>
      </c>
      <c r="I842" s="55">
        <v>0.40473208088055773</v>
      </c>
      <c r="J842" s="55">
        <v>-0.3320250133882991</v>
      </c>
      <c r="K842" s="55">
        <v>-0.24098360655737711</v>
      </c>
      <c r="L842" s="55">
        <v>-0.10668477593218811</v>
      </c>
      <c r="M842" s="55">
        <v>-0.24596075999337694</v>
      </c>
      <c r="N842" s="55">
        <v>-0.17227911304440033</v>
      </c>
      <c r="O842" s="55">
        <v>-0.52186397466282353</v>
      </c>
      <c r="P842" s="55">
        <v>-0.43212594267701343</v>
      </c>
      <c r="Q842" s="55">
        <v>7.6377423886659296E-3</v>
      </c>
      <c r="R842" s="55">
        <v>-0.17580098547262832</v>
      </c>
      <c r="S842" s="55">
        <v>-0.34105064917666739</v>
      </c>
      <c r="T842" s="55">
        <v>0.63023079395051795</v>
      </c>
      <c r="U842" s="55">
        <v>-0.54887604097995446</v>
      </c>
      <c r="V842" s="55">
        <v>-0.38544723647615403</v>
      </c>
      <c r="W842" s="55">
        <v>-0.28074073574110048</v>
      </c>
    </row>
    <row r="843" spans="3:23" x14ac:dyDescent="0.25">
      <c r="C843" s="51">
        <v>1</v>
      </c>
      <c r="D843" s="54">
        <v>-0.25928223305272485</v>
      </c>
      <c r="E843" s="54">
        <v>-0.25780993992353907</v>
      </c>
      <c r="F843" s="54">
        <v>-0.28264995185843594</v>
      </c>
      <c r="G843" s="54">
        <v>-0.36514013207048918</v>
      </c>
      <c r="H843" s="54">
        <v>0.36201966218706211</v>
      </c>
      <c r="I843" s="54">
        <v>0.39179151340749502</v>
      </c>
      <c r="J843" s="54">
        <v>-0.30035332570533957</v>
      </c>
      <c r="K843" s="54">
        <v>-0.19402985074626866</v>
      </c>
      <c r="L843" s="54">
        <v>-3.0760415766868332E-2</v>
      </c>
      <c r="M843" s="54">
        <v>-0.22971797407434472</v>
      </c>
      <c r="N843" s="54">
        <v>-0.1289735234058377</v>
      </c>
      <c r="O843" s="54">
        <v>-0.53140522855123484</v>
      </c>
      <c r="P843" s="54">
        <v>-0.5333615225992232</v>
      </c>
      <c r="Q843" s="54">
        <v>9.022931773036981E-2</v>
      </c>
      <c r="R843" s="54">
        <v>-1.3094297005720356E-2</v>
      </c>
      <c r="S843" s="54">
        <v>-0.20345945812462118</v>
      </c>
      <c r="T843" s="54">
        <v>0.33393295400242301</v>
      </c>
      <c r="U843" s="54">
        <v>-0.41811290443183813</v>
      </c>
      <c r="V843" s="54">
        <v>-0.35532447604242068</v>
      </c>
      <c r="W843" s="54">
        <v>-0.26447967730877009</v>
      </c>
    </row>
    <row r="844" spans="3:23" x14ac:dyDescent="0.25">
      <c r="C844" s="52">
        <v>1</v>
      </c>
      <c r="D844" s="55">
        <v>-0.23743027161486838</v>
      </c>
      <c r="E844" s="55">
        <v>-0.23557175373186426</v>
      </c>
      <c r="F844" s="55">
        <v>-0.25580566533656623</v>
      </c>
      <c r="G844" s="55">
        <v>-0.21154071580599101</v>
      </c>
      <c r="H844" s="55">
        <v>0.36771630292535029</v>
      </c>
      <c r="I844" s="55">
        <v>0.45951220255534103</v>
      </c>
      <c r="J844" s="55">
        <v>-0.27455340334541445</v>
      </c>
      <c r="K844" s="55">
        <v>-0.10660426417056673</v>
      </c>
      <c r="L844" s="55">
        <v>0.15857610653472043</v>
      </c>
      <c r="M844" s="55">
        <v>-0.11507123410163363</v>
      </c>
      <c r="N844" s="55">
        <v>-1.9919548264371062E-2</v>
      </c>
      <c r="O844" s="55">
        <v>-0.62275511053061994</v>
      </c>
      <c r="P844" s="55">
        <v>-0.69175132798533578</v>
      </c>
      <c r="Q844" s="55">
        <v>-7.3724887178611212E-2</v>
      </c>
      <c r="R844" s="55">
        <v>0.14414422692979034</v>
      </c>
      <c r="S844" s="55">
        <v>-0.23806248347750805</v>
      </c>
      <c r="T844" s="55">
        <v>0.32133436293726919</v>
      </c>
      <c r="U844" s="55">
        <v>-0.52335129884040754</v>
      </c>
      <c r="V844" s="55">
        <v>-0.31709711677249686</v>
      </c>
      <c r="W844" s="55">
        <v>-0.23972834252052294</v>
      </c>
    </row>
    <row r="845" spans="3:23" x14ac:dyDescent="0.25">
      <c r="C845" s="51">
        <v>1</v>
      </c>
      <c r="D845" s="54">
        <v>-0.2565774662101839</v>
      </c>
      <c r="E845" s="54">
        <v>-0.25637131314358608</v>
      </c>
      <c r="F845" s="54">
        <v>-0.30049755513575399</v>
      </c>
      <c r="G845" s="54">
        <v>-0.24414479372149103</v>
      </c>
      <c r="H845" s="54">
        <v>0.40047315419728197</v>
      </c>
      <c r="I845" s="54">
        <v>0.31666338168220992</v>
      </c>
      <c r="J845" s="54">
        <v>-0.31512724887657234</v>
      </c>
      <c r="K845" s="54">
        <v>-0.15328874024526207</v>
      </c>
      <c r="L845" s="54">
        <v>6.7856096583104569E-2</v>
      </c>
      <c r="M845" s="54">
        <v>-9.7453117276374929E-2</v>
      </c>
      <c r="N845" s="54">
        <v>-1.9777130143234869E-2</v>
      </c>
      <c r="O845" s="54">
        <v>-0.49728630610521379</v>
      </c>
      <c r="P845" s="54">
        <v>-0.42561327094002854</v>
      </c>
      <c r="Q845" s="54">
        <v>-2.0430856716188377E-2</v>
      </c>
      <c r="R845" s="54">
        <v>5.3814386087108979E-2</v>
      </c>
      <c r="S845" s="54">
        <v>-0.1618342646761321</v>
      </c>
      <c r="T845" s="54">
        <v>0.53937867540260265</v>
      </c>
      <c r="U845" s="54">
        <v>-0.51913161426283938</v>
      </c>
      <c r="V845" s="54">
        <v>-0.37525401934647301</v>
      </c>
      <c r="W845" s="54">
        <v>-0.26619965732231793</v>
      </c>
    </row>
    <row r="846" spans="3:23" x14ac:dyDescent="0.25">
      <c r="C846" s="52">
        <v>1</v>
      </c>
      <c r="D846" s="55">
        <v>-0.22666919575113806</v>
      </c>
      <c r="E846" s="55">
        <v>-0.22929974971048597</v>
      </c>
      <c r="F846" s="55">
        <v>-0.25397784060513862</v>
      </c>
      <c r="G846" s="55">
        <v>-6.9226918897157874E-2</v>
      </c>
      <c r="H846" s="55">
        <v>0.34619489577583629</v>
      </c>
      <c r="I846" s="55">
        <v>0.29332543033100694</v>
      </c>
      <c r="J846" s="55">
        <v>-0.24990944585837471</v>
      </c>
      <c r="K846" s="55">
        <v>1.3557483731019521E-2</v>
      </c>
      <c r="L846" s="55">
        <v>0.18718213369547926</v>
      </c>
      <c r="M846" s="55">
        <v>4.1321843976255331E-2</v>
      </c>
      <c r="N846" s="55">
        <v>0.13906272013276677</v>
      </c>
      <c r="O846" s="55">
        <v>-0.29054128730478385</v>
      </c>
      <c r="P846" s="55">
        <v>-0.41568980811100431</v>
      </c>
      <c r="Q846" s="55">
        <v>0.22063987625887987</v>
      </c>
      <c r="R846" s="55">
        <v>6.2556789249714612E-2</v>
      </c>
      <c r="S846" s="55">
        <v>5.206392258665129E-3</v>
      </c>
      <c r="T846" s="55">
        <v>9.5502358850217448E-2</v>
      </c>
      <c r="U846" s="55">
        <v>-0.51667686610460684</v>
      </c>
      <c r="V846" s="55">
        <v>-0.28420732415612293</v>
      </c>
      <c r="W846" s="55">
        <v>-0.22559983786616256</v>
      </c>
    </row>
    <row r="847" spans="3:23" x14ac:dyDescent="0.25">
      <c r="C847" s="51">
        <v>1</v>
      </c>
      <c r="D847" s="54">
        <v>-0.2978030422102303</v>
      </c>
      <c r="E847" s="54">
        <v>-0.30373514221464393</v>
      </c>
      <c r="F847" s="54">
        <v>-0.38259509243701711</v>
      </c>
      <c r="G847" s="54">
        <v>-0.31520848665014339</v>
      </c>
      <c r="H847" s="54">
        <v>0.39598193149163025</v>
      </c>
      <c r="I847" s="54">
        <v>0.36371090059079864</v>
      </c>
      <c r="J847" s="54">
        <v>-0.37294404770364714</v>
      </c>
      <c r="K847" s="54">
        <v>-0.12799564270152497</v>
      </c>
      <c r="L847" s="54">
        <v>3.5188172835713752E-2</v>
      </c>
      <c r="M847" s="54">
        <v>-6.2654337383576092E-2</v>
      </c>
      <c r="N847" s="54">
        <v>1.5630044854592951E-2</v>
      </c>
      <c r="O847" s="54">
        <v>-0.44689113842690376</v>
      </c>
      <c r="P847" s="54">
        <v>-0.49937643110448604</v>
      </c>
      <c r="Q847" s="54">
        <v>0.13816017168691286</v>
      </c>
      <c r="R847" s="54">
        <v>-0.11324806973836002</v>
      </c>
      <c r="S847" s="54">
        <v>-0.29434236228676597</v>
      </c>
      <c r="T847" s="54">
        <v>0.69579822825839222</v>
      </c>
      <c r="U847" s="54">
        <v>-0.62572389436540754</v>
      </c>
      <c r="V847" s="54">
        <v>-0.40994708649375894</v>
      </c>
      <c r="W847" s="54">
        <v>-0.34534206337167789</v>
      </c>
    </row>
    <row r="848" spans="3:23" x14ac:dyDescent="0.25">
      <c r="C848" s="52">
        <v>1</v>
      </c>
      <c r="D848" s="55">
        <v>-0.26163095398529557</v>
      </c>
      <c r="E848" s="55">
        <v>-0.270389427445414</v>
      </c>
      <c r="F848" s="55">
        <v>-0.27896977774056603</v>
      </c>
      <c r="G848" s="55">
        <v>7.1929774962257442E-2</v>
      </c>
      <c r="H848" s="55">
        <v>0.35119046639902102</v>
      </c>
      <c r="I848" s="55">
        <v>0.3250771365816042</v>
      </c>
      <c r="J848" s="55">
        <v>-0.26874989734797611</v>
      </c>
      <c r="K848" s="55">
        <v>-5.6137724550898216E-2</v>
      </c>
      <c r="L848" s="55">
        <v>6.5122645077730523E-2</v>
      </c>
      <c r="M848" s="55">
        <v>-4.5158568158894498E-2</v>
      </c>
      <c r="N848" s="55">
        <v>4.3357700592133459E-2</v>
      </c>
      <c r="O848" s="55">
        <v>-2.2942211347116721E-2</v>
      </c>
      <c r="P848" s="55">
        <v>-0.31148897105839912</v>
      </c>
      <c r="Q848" s="55">
        <v>0.42595456642393092</v>
      </c>
      <c r="R848" s="55">
        <v>7.5323806499078688E-2</v>
      </c>
      <c r="S848" s="55">
        <v>-5.4161481965578219E-2</v>
      </c>
      <c r="T848" s="55">
        <v>1.645125135127044E-2</v>
      </c>
      <c r="U848" s="55">
        <v>-0.59066301553253475</v>
      </c>
      <c r="V848" s="55">
        <v>-0.30491265077131974</v>
      </c>
      <c r="W848" s="55">
        <v>-0.25025345922425019</v>
      </c>
    </row>
    <row r="849" spans="3:23" x14ac:dyDescent="0.25">
      <c r="C849" s="51">
        <v>1</v>
      </c>
      <c r="D849" s="54">
        <v>-0.26572348433319726</v>
      </c>
      <c r="E849" s="54">
        <v>-0.27422658954471757</v>
      </c>
      <c r="F849" s="54">
        <v>-0.27299412194782741</v>
      </c>
      <c r="G849" s="54">
        <v>0.15401905567792365</v>
      </c>
      <c r="H849" s="54">
        <v>0.3824211334295432</v>
      </c>
      <c r="I849" s="54">
        <v>0.41118500691697074</v>
      </c>
      <c r="J849" s="54">
        <v>-0.27002639236820447</v>
      </c>
      <c r="K849" s="54">
        <v>-0.17122211749921445</v>
      </c>
      <c r="L849" s="54">
        <v>-8.5485531546430737E-2</v>
      </c>
      <c r="M849" s="54">
        <v>-0.11345569159846135</v>
      </c>
      <c r="N849" s="54">
        <v>-5.832206384290748E-2</v>
      </c>
      <c r="O849" s="54">
        <v>-0.11061714965844009</v>
      </c>
      <c r="P849" s="54">
        <v>-0.27276413027896801</v>
      </c>
      <c r="Q849" s="54">
        <v>-1.3141765050016732E-2</v>
      </c>
      <c r="R849" s="54">
        <v>0.12419809886496444</v>
      </c>
      <c r="S849" s="54">
        <v>-9.4110551253570679E-2</v>
      </c>
      <c r="T849" s="54">
        <v>2.1777688404295826E-2</v>
      </c>
      <c r="U849" s="54">
        <v>-0.3222844227859582</v>
      </c>
      <c r="V849" s="54">
        <v>-0.2957683446472768</v>
      </c>
      <c r="W849" s="54">
        <v>-0.25789073318056838</v>
      </c>
    </row>
    <row r="850" spans="3:23" x14ac:dyDescent="0.25">
      <c r="C850" s="52">
        <v>1</v>
      </c>
      <c r="D850" s="55">
        <v>-0.27209420010725149</v>
      </c>
      <c r="E850" s="55">
        <v>-0.28134719040187711</v>
      </c>
      <c r="F850" s="55">
        <v>-0.29436649105196161</v>
      </c>
      <c r="G850" s="55">
        <v>0.18523934663125902</v>
      </c>
      <c r="H850" s="55">
        <v>0.29329993769685109</v>
      </c>
      <c r="I850" s="55">
        <v>0.14837093864506923</v>
      </c>
      <c r="J850" s="55">
        <v>-0.28244228353740686</v>
      </c>
      <c r="K850" s="55">
        <v>-0.12655024044545679</v>
      </c>
      <c r="L850" s="55">
        <v>5.5093366257953302E-2</v>
      </c>
      <c r="M850" s="55">
        <v>-0.15895372703566579</v>
      </c>
      <c r="N850" s="55">
        <v>-7.3903486037885255E-2</v>
      </c>
      <c r="O850" s="55">
        <v>-0.12386766910780922</v>
      </c>
      <c r="P850" s="55">
        <v>-0.35477085225134952</v>
      </c>
      <c r="Q850" s="55">
        <v>0.38916156639484256</v>
      </c>
      <c r="R850" s="55">
        <v>5.6084950380406021E-2</v>
      </c>
      <c r="S850" s="55">
        <v>-6.103134464295619E-2</v>
      </c>
      <c r="T850" s="55">
        <v>2.9260414296543979E-2</v>
      </c>
      <c r="U850" s="55">
        <v>-0.39479082202318261</v>
      </c>
      <c r="V850" s="55">
        <v>-0.29893101966320618</v>
      </c>
      <c r="W850" s="55">
        <v>-0.27410337761871822</v>
      </c>
    </row>
    <row r="851" spans="3:23" x14ac:dyDescent="0.25">
      <c r="C851" s="51">
        <v>1</v>
      </c>
      <c r="D851" s="54">
        <v>-0.32886270956048935</v>
      </c>
      <c r="E851" s="54">
        <v>-0.33976770816293145</v>
      </c>
      <c r="F851" s="54">
        <v>-0.35706456116988239</v>
      </c>
      <c r="G851" s="54">
        <v>-0.17504419441205138</v>
      </c>
      <c r="H851" s="54">
        <v>0.37471863469395428</v>
      </c>
      <c r="I851" s="54">
        <v>0.44342185115123256</v>
      </c>
      <c r="J851" s="54">
        <v>-0.3651244391675596</v>
      </c>
      <c r="K851" s="54">
        <v>-0.41599999999999993</v>
      </c>
      <c r="L851" s="54">
        <v>-0.32467822751216519</v>
      </c>
      <c r="M851" s="54">
        <v>-0.4343093278060261</v>
      </c>
      <c r="N851" s="54">
        <v>-0.44765114635161324</v>
      </c>
      <c r="O851" s="54">
        <v>-0.45197584155877479</v>
      </c>
      <c r="P851" s="54">
        <v>-0.3442387396660434</v>
      </c>
      <c r="Q851" s="54">
        <v>0.25457473696791239</v>
      </c>
      <c r="R851" s="54">
        <v>-0.36388496862512243</v>
      </c>
      <c r="S851" s="54">
        <v>-0.49335744707116852</v>
      </c>
      <c r="T851" s="54">
        <v>0.50541309253865485</v>
      </c>
      <c r="U851" s="54">
        <v>-0.42660846676494946</v>
      </c>
      <c r="V851" s="54">
        <v>-0.38441022514344592</v>
      </c>
      <c r="W851" s="54">
        <v>-0.33564004395825597</v>
      </c>
    </row>
    <row r="852" spans="3:23" x14ac:dyDescent="0.25">
      <c r="C852" s="52">
        <v>1</v>
      </c>
      <c r="D852" s="55">
        <v>-0.23517628205128202</v>
      </c>
      <c r="E852" s="55">
        <v>-0.23891427035743076</v>
      </c>
      <c r="F852" s="55">
        <v>-0.25047292790090686</v>
      </c>
      <c r="G852" s="55">
        <v>-0.11144119872516289</v>
      </c>
      <c r="H852" s="55">
        <v>0.33461463520746532</v>
      </c>
      <c r="I852" s="55">
        <v>0.39673739385435275</v>
      </c>
      <c r="J852" s="55">
        <v>-0.24176148915819615</v>
      </c>
      <c r="K852" s="55">
        <v>-0.17543859649122806</v>
      </c>
      <c r="L852" s="55">
        <v>-3.3233360365500099E-2</v>
      </c>
      <c r="M852" s="55">
        <v>-0.19133049786707573</v>
      </c>
      <c r="N852" s="55">
        <v>-0.11734539727197821</v>
      </c>
      <c r="O852" s="55">
        <v>-0.15137413051251791</v>
      </c>
      <c r="P852" s="55">
        <v>-0.39349462471339142</v>
      </c>
      <c r="Q852" s="55">
        <v>0.36999295052020836</v>
      </c>
      <c r="R852" s="55">
        <v>-0.35422741413536918</v>
      </c>
      <c r="S852" s="55">
        <v>-9.508147873841355E-2</v>
      </c>
      <c r="T852" s="55">
        <v>0.11064063084450974</v>
      </c>
      <c r="U852" s="55">
        <v>-0.46700906689219002</v>
      </c>
      <c r="V852" s="55">
        <v>-0.25033015708005846</v>
      </c>
      <c r="W852" s="55">
        <v>-0.22884448704102597</v>
      </c>
    </row>
    <row r="853" spans="3:23" x14ac:dyDescent="0.25">
      <c r="C853" s="51">
        <v>1</v>
      </c>
      <c r="D853" s="54">
        <v>-0.30791949673709529</v>
      </c>
      <c r="E853" s="54">
        <v>-0.31852787545662492</v>
      </c>
      <c r="F853" s="54">
        <v>-0.30515116597622277</v>
      </c>
      <c r="G853" s="54">
        <v>-0.36147063038414501</v>
      </c>
      <c r="H853" s="54">
        <v>0.27247330977059209</v>
      </c>
      <c r="I853" s="54">
        <v>0.3027887084677926</v>
      </c>
      <c r="J853" s="54">
        <v>-0.31079659371062696</v>
      </c>
      <c r="K853" s="54">
        <v>-0.31676022453889335</v>
      </c>
      <c r="L853" s="54">
        <v>-0.15293803577909401</v>
      </c>
      <c r="M853" s="54">
        <v>-0.3355639138535364</v>
      </c>
      <c r="N853" s="54">
        <v>-0.26680991022653605</v>
      </c>
      <c r="O853" s="54">
        <v>-0.2368774116992621</v>
      </c>
      <c r="P853" s="54">
        <v>-0.31943802311604291</v>
      </c>
      <c r="Q853" s="54">
        <v>0.24548802211397455</v>
      </c>
      <c r="R853" s="54">
        <v>-0.41791109013002575</v>
      </c>
      <c r="S853" s="54">
        <v>-0.20798365129270982</v>
      </c>
      <c r="T853" s="54">
        <v>0.16329828747028402</v>
      </c>
      <c r="U853" s="54">
        <v>-0.5378428356222833</v>
      </c>
      <c r="V853" s="54">
        <v>-0.31833364608212622</v>
      </c>
      <c r="W853" s="54">
        <v>-0.27684198160538265</v>
      </c>
    </row>
    <row r="854" spans="3:23" x14ac:dyDescent="0.25">
      <c r="C854" s="52">
        <v>1</v>
      </c>
      <c r="D854" s="55">
        <v>-0.31337660307823922</v>
      </c>
      <c r="E854" s="55">
        <v>-0.32766613335208722</v>
      </c>
      <c r="F854" s="55">
        <v>-0.31040484380912392</v>
      </c>
      <c r="G854" s="55">
        <v>-0.55462997427079941</v>
      </c>
      <c r="H854" s="55">
        <v>0.29193699289402331</v>
      </c>
      <c r="I854" s="55">
        <v>0.47118197693414593</v>
      </c>
      <c r="J854" s="55">
        <v>-0.33474290664524231</v>
      </c>
      <c r="K854" s="55">
        <v>-0.51029159519725564</v>
      </c>
      <c r="L854" s="55">
        <v>-0.41627323311714748</v>
      </c>
      <c r="M854" s="55">
        <v>-0.44947012978806949</v>
      </c>
      <c r="N854" s="55">
        <v>-0.49172090905144761</v>
      </c>
      <c r="O854" s="55">
        <v>-0.3656155052044624</v>
      </c>
      <c r="P854" s="55">
        <v>-0.45261475012880958</v>
      </c>
      <c r="Q854" s="55">
        <v>-4.3943376284142063E-2</v>
      </c>
      <c r="R854" s="55">
        <v>-0.62653130797664425</v>
      </c>
      <c r="S854" s="55">
        <v>-0.50573713670632381</v>
      </c>
      <c r="T854" s="55">
        <v>0.5448191591953393</v>
      </c>
      <c r="U854" s="55">
        <v>-0.38915449982468614</v>
      </c>
      <c r="V854" s="55">
        <v>-0.3319140654241019</v>
      </c>
      <c r="W854" s="55">
        <v>-0.29534427478285769</v>
      </c>
    </row>
    <row r="855" spans="3:23" x14ac:dyDescent="0.25">
      <c r="C855" s="51">
        <v>1</v>
      </c>
      <c r="D855" s="54">
        <v>-0.20510309278350514</v>
      </c>
      <c r="E855" s="54">
        <v>-0.20307250538406318</v>
      </c>
      <c r="F855" s="54">
        <v>-0.21141594680958192</v>
      </c>
      <c r="G855" s="54">
        <v>-0.56711621470727103</v>
      </c>
      <c r="H855" s="54">
        <v>0.19749616980948623</v>
      </c>
      <c r="I855" s="54">
        <v>0.44646218655020625</v>
      </c>
      <c r="J855" s="54">
        <v>-0.22340661777827536</v>
      </c>
      <c r="K855" s="54">
        <v>-0.46991869918699197</v>
      </c>
      <c r="L855" s="54">
        <v>-0.51254267788381347</v>
      </c>
      <c r="M855" s="54">
        <v>-0.50381024629768623</v>
      </c>
      <c r="N855" s="54">
        <v>-0.54057830934139017</v>
      </c>
      <c r="O855" s="54">
        <v>-0.29532896032760725</v>
      </c>
      <c r="P855" s="54">
        <v>-0.28104641106675571</v>
      </c>
      <c r="Q855" s="54">
        <v>-0.41429295382082326</v>
      </c>
      <c r="R855" s="54">
        <v>-0.49663532135990685</v>
      </c>
      <c r="S855" s="54">
        <v>-0.45253681413688684</v>
      </c>
      <c r="T855" s="54">
        <v>0.4843815914457546</v>
      </c>
      <c r="U855" s="54">
        <v>3.0242917543402303E-2</v>
      </c>
      <c r="V855" s="54">
        <v>-0.22694886519642327</v>
      </c>
      <c r="W855" s="54">
        <v>-0.20697867704156336</v>
      </c>
    </row>
    <row r="856" spans="3:23" x14ac:dyDescent="0.25">
      <c r="C856" s="52">
        <v>1</v>
      </c>
      <c r="D856" s="55">
        <v>-0.20654777070063696</v>
      </c>
      <c r="E856" s="55">
        <v>-0.20399396595072194</v>
      </c>
      <c r="F856" s="55">
        <v>-0.21450271849871289</v>
      </c>
      <c r="G856" s="55">
        <v>-0.65090786847851068</v>
      </c>
      <c r="H856" s="55">
        <v>0.20461175359618669</v>
      </c>
      <c r="I856" s="55">
        <v>0.41128689641358196</v>
      </c>
      <c r="J856" s="55">
        <v>-0.2300094893442656</v>
      </c>
      <c r="K856" s="55">
        <v>-0.45365853658536592</v>
      </c>
      <c r="L856" s="55">
        <v>-0.46538977372383861</v>
      </c>
      <c r="M856" s="55">
        <v>-0.49081597755566991</v>
      </c>
      <c r="N856" s="55">
        <v>-0.52566357713673839</v>
      </c>
      <c r="O856" s="55">
        <v>-0.31689224944583294</v>
      </c>
      <c r="P856" s="55">
        <v>-0.29766678868961927</v>
      </c>
      <c r="Q856" s="55">
        <v>-0.27578225634533904</v>
      </c>
      <c r="R856" s="55">
        <v>-0.6270613997004103</v>
      </c>
      <c r="S856" s="55">
        <v>-0.49517039443817079</v>
      </c>
      <c r="T856" s="55">
        <v>0.55584629888982173</v>
      </c>
      <c r="U856" s="55">
        <v>-0.23316925566808994</v>
      </c>
      <c r="V856" s="55">
        <v>-0.23260229934912069</v>
      </c>
      <c r="W856" s="55">
        <v>-0.2116013929919969</v>
      </c>
    </row>
    <row r="857" spans="3:23" x14ac:dyDescent="0.25">
      <c r="C857" s="51">
        <v>1</v>
      </c>
      <c r="D857" s="54">
        <v>-0.19164032123260283</v>
      </c>
      <c r="E857" s="54">
        <v>-0.18950133312214559</v>
      </c>
      <c r="F857" s="54">
        <v>-0.20158849691296635</v>
      </c>
      <c r="G857" s="54">
        <v>-0.42316537171352114</v>
      </c>
      <c r="H857" s="54">
        <v>0.25646296302025862</v>
      </c>
      <c r="I857" s="54">
        <v>0.52437412213493917</v>
      </c>
      <c r="J857" s="54">
        <v>-0.20988885479717204</v>
      </c>
      <c r="K857" s="54">
        <v>-0.18739141226110689</v>
      </c>
      <c r="L857" s="54">
        <v>-0.11699673455360225</v>
      </c>
      <c r="M857" s="54">
        <v>-0.23766377205353933</v>
      </c>
      <c r="N857" s="54">
        <v>-0.16439066498396493</v>
      </c>
      <c r="O857" s="54">
        <v>-3.1720676278294835E-2</v>
      </c>
      <c r="P857" s="54">
        <v>-0.22271148064292734</v>
      </c>
      <c r="Q857" s="54">
        <v>0.44299191570698992</v>
      </c>
      <c r="R857" s="54">
        <v>-0.44044484063191269</v>
      </c>
      <c r="S857" s="54">
        <v>-0.21891009972861186</v>
      </c>
      <c r="T857" s="54">
        <v>0.38142621249438508</v>
      </c>
      <c r="U857" s="54">
        <v>-0.5960175077454456</v>
      </c>
      <c r="V857" s="54">
        <v>-0.21800978367331084</v>
      </c>
      <c r="W857" s="54">
        <v>-0.19190141492027579</v>
      </c>
    </row>
    <row r="858" spans="3:23" x14ac:dyDescent="0.25">
      <c r="C858" s="52">
        <v>1</v>
      </c>
      <c r="D858" s="55">
        <v>-0.2106663382189925</v>
      </c>
      <c r="E858" s="55">
        <v>-0.20710526315789474</v>
      </c>
      <c r="F858" s="55">
        <v>-0.22461164036247777</v>
      </c>
      <c r="G858" s="55">
        <v>-0.76476514068646373</v>
      </c>
      <c r="H858" s="55">
        <v>0.25679978190177832</v>
      </c>
      <c r="I858" s="55">
        <v>0.48760472183476233</v>
      </c>
      <c r="J858" s="55">
        <v>-0.24366628314445113</v>
      </c>
      <c r="K858" s="55">
        <v>-0.36695652173913035</v>
      </c>
      <c r="L858" s="55">
        <v>-0.36376372343853902</v>
      </c>
      <c r="M858" s="55">
        <v>-0.35771500048531518</v>
      </c>
      <c r="N858" s="55">
        <v>-0.35683794631025845</v>
      </c>
      <c r="O858" s="55">
        <v>-0.20512866285876191</v>
      </c>
      <c r="P858" s="55">
        <v>-0.2860390370303641</v>
      </c>
      <c r="Q858" s="55">
        <v>0.50250905338078145</v>
      </c>
      <c r="R858" s="55">
        <v>-0.63711759184886196</v>
      </c>
      <c r="S858" s="55">
        <v>-0.43749963697444888</v>
      </c>
      <c r="T858" s="55">
        <v>0.58497628066176577</v>
      </c>
      <c r="U858" s="55">
        <v>-0.47528419206019051</v>
      </c>
      <c r="V858" s="55">
        <v>-0.25842762910892259</v>
      </c>
      <c r="W858" s="55">
        <v>-0.20393468343997737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">
    <tabColor rgb="FFFFC000"/>
  </sheetPr>
  <dimension ref="B2:Y168"/>
  <sheetViews>
    <sheetView zoomScale="70" zoomScaleNormal="70" workbookViewId="0">
      <selection activeCell="R35" sqref="R35"/>
    </sheetView>
  </sheetViews>
  <sheetFormatPr defaultRowHeight="15" x14ac:dyDescent="0.25"/>
  <cols>
    <col min="1" max="1" width="3.7109375" customWidth="1"/>
    <col min="2" max="2" width="10.7109375" customWidth="1"/>
    <col min="3" max="22" width="13.7109375" customWidth="1"/>
    <col min="23" max="27" width="12.7109375" customWidth="1"/>
  </cols>
  <sheetData>
    <row r="2" spans="2:23" s="4" customFormat="1" ht="31.5" x14ac:dyDescent="0.25">
      <c r="C2" s="6"/>
      <c r="D2" s="2" t="s">
        <v>1</v>
      </c>
      <c r="E2" s="2" t="s">
        <v>13</v>
      </c>
      <c r="F2" s="2" t="s">
        <v>2</v>
      </c>
      <c r="G2" s="2" t="s">
        <v>3</v>
      </c>
      <c r="H2" s="2" t="s">
        <v>9</v>
      </c>
      <c r="I2" s="2" t="s">
        <v>10</v>
      </c>
      <c r="J2" s="2" t="s">
        <v>14</v>
      </c>
      <c r="K2" s="2" t="s">
        <v>15</v>
      </c>
      <c r="L2" s="2" t="s">
        <v>16</v>
      </c>
      <c r="M2" s="2" t="s">
        <v>4</v>
      </c>
      <c r="N2" s="2" t="s">
        <v>17</v>
      </c>
      <c r="O2" s="2" t="s">
        <v>83</v>
      </c>
      <c r="P2" s="2" t="s">
        <v>84</v>
      </c>
      <c r="Q2" s="2" t="s">
        <v>5</v>
      </c>
      <c r="R2" s="2" t="s">
        <v>6</v>
      </c>
      <c r="S2" s="2" t="s">
        <v>85</v>
      </c>
      <c r="T2" s="2" t="s">
        <v>7</v>
      </c>
      <c r="U2" s="2" t="s">
        <v>8</v>
      </c>
      <c r="V2" s="2" t="s">
        <v>18</v>
      </c>
      <c r="W2" s="2" t="s">
        <v>19</v>
      </c>
    </row>
    <row r="3" spans="2:23" ht="15.75" x14ac:dyDescent="0.25">
      <c r="B3" s="74"/>
      <c r="C3" s="6" t="s">
        <v>21</v>
      </c>
      <c r="D3" s="16">
        <f>MIN('Catheter data (Normolized)'!D$3:D$858)</f>
        <v>-0.66606023852840102</v>
      </c>
      <c r="E3" s="71">
        <f>MIN('Catheter data (Normolized)'!E$3:E$858)</f>
        <v>-0.66426570628251302</v>
      </c>
      <c r="F3" s="71">
        <f>MIN('Catheter data (Normolized)'!F$3:F$858)</f>
        <v>-0.66625910998952975</v>
      </c>
      <c r="G3" s="71">
        <f>MIN('Catheter data (Normolized)'!G$3:G$858)</f>
        <v>-0.90652421697695529</v>
      </c>
      <c r="H3" s="71">
        <f>MIN('Catheter data (Normolized)'!H$3:H$858)</f>
        <v>-9.1232180075222047E-2</v>
      </c>
      <c r="I3" s="71">
        <f>MIN('Catheter data (Normolized)'!I$3:I$858)</f>
        <v>-0.42218428483560722</v>
      </c>
      <c r="J3" s="71">
        <f>MIN('Catheter data (Normolized)'!J$3:J$858)</f>
        <v>-0.66629252346838352</v>
      </c>
      <c r="K3" s="71">
        <f>MIN('Catheter data (Normolized)'!K$3:K$858)</f>
        <v>-0.66255144032921798</v>
      </c>
      <c r="L3" s="71">
        <f>MIN('Catheter data (Normolized)'!L$3:L$858)</f>
        <v>-0.63810548579709769</v>
      </c>
      <c r="M3" s="71">
        <f>MIN('Catheter data (Normolized)'!M$3:M$858)</f>
        <v>-0.63973894929054298</v>
      </c>
      <c r="N3" s="71">
        <f>MIN('Catheter data (Normolized)'!N$3:N$858)</f>
        <v>-0.64711527411708192</v>
      </c>
      <c r="O3" s="71">
        <f>MIN('Catheter data (Normolized)'!O$3:O$858)</f>
        <v>-0.74265776726375332</v>
      </c>
      <c r="P3" s="71">
        <f>MIN('Catheter data (Normolized)'!P$3:P$858)</f>
        <v>-0.69175132798533578</v>
      </c>
      <c r="Q3" s="71">
        <f>MIN('Catheter data (Normolized)'!Q$3:Q$858)</f>
        <v>-0.50000000000000033</v>
      </c>
      <c r="R3" s="71">
        <f>MIN('Catheter data (Normolized)'!R$3:R$858)</f>
        <v>-0.76982946036620814</v>
      </c>
      <c r="S3" s="71">
        <f>MIN('Catheter data (Normolized)'!S$3:S$858)</f>
        <v>-0.65570616346989896</v>
      </c>
      <c r="T3" s="71">
        <f>MIN('Catheter data (Normolized)'!T$3:T$858)</f>
        <v>-0.38818636017365926</v>
      </c>
      <c r="U3" s="71">
        <f>MIN('Catheter data (Normolized)'!U$3:U$858)</f>
        <v>-0.82696569654244245</v>
      </c>
      <c r="V3" s="71">
        <f>MIN('Catheter data (Normolized)'!V$3:V$858)</f>
        <v>-0.64779532768188031</v>
      </c>
      <c r="W3" s="71">
        <f>MIN('Catheter data (Normolized)'!W$3:W$858)</f>
        <v>-0.57120383828500865</v>
      </c>
    </row>
    <row r="4" spans="2:23" ht="15.75" x14ac:dyDescent="0.25">
      <c r="B4" s="74"/>
      <c r="C4" s="6" t="s">
        <v>22</v>
      </c>
      <c r="D4" s="16">
        <f>MAX('Catheter data (Normolized)'!D$3:D$858)</f>
        <v>-0.16096076804339884</v>
      </c>
      <c r="E4" s="71">
        <f>MAX('Catheter data (Normolized)'!E$3:E$858)</f>
        <v>-0.17051809600851869</v>
      </c>
      <c r="F4" s="71">
        <f>MAX('Catheter data (Normolized)'!F$3:F$858)</f>
        <v>-0.13595509181138973</v>
      </c>
      <c r="G4" s="71">
        <f>MAX('Catheter data (Normolized)'!G$3:G$858)</f>
        <v>0.56660204315240015</v>
      </c>
      <c r="H4" s="71">
        <f>MAX('Catheter data (Normolized)'!H$3:H$858)</f>
        <v>0.66524328152765344</v>
      </c>
      <c r="I4" s="71">
        <f>MAX('Catheter data (Normolized)'!I$3:I$858)</f>
        <v>0.70775179167302638</v>
      </c>
      <c r="J4" s="71">
        <f>MAX('Catheter data (Normolized)'!J$3:J$858)</f>
        <v>-8.9198852789050459E-2</v>
      </c>
      <c r="K4" s="71">
        <f>MAX('Catheter data (Normolized)'!K$3:K$858)</f>
        <v>0.50327332242225853</v>
      </c>
      <c r="L4" s="71">
        <f>MAX('Catheter data (Normolized)'!L$3:L$858)</f>
        <v>0.6534246888975036</v>
      </c>
      <c r="M4" s="71">
        <f>MAX('Catheter data (Normolized)'!M$3:M$858)</f>
        <v>0.69623709827182079</v>
      </c>
      <c r="N4" s="71">
        <f>MAX('Catheter data (Normolized)'!N$3:N$858)</f>
        <v>0.64987828742388021</v>
      </c>
      <c r="O4" s="71">
        <f>MAX('Catheter data (Normolized)'!O$3:O$858)</f>
        <v>0.59070497975274028</v>
      </c>
      <c r="P4" s="71">
        <f>MAX('Catheter data (Normolized)'!P$3:P$858)</f>
        <v>0.60072546895520451</v>
      </c>
      <c r="Q4" s="71">
        <f>MAX('Catheter data (Normolized)'!Q$3:Q$858)</f>
        <v>0.79984459169640554</v>
      </c>
      <c r="R4" s="71">
        <f>MAX('Catheter data (Normolized)'!R$3:R$858)</f>
        <v>0.43699947675466033</v>
      </c>
      <c r="S4" s="71">
        <f>MAX('Catheter data (Normolized)'!S$3:S$858)</f>
        <v>0.32232153070800534</v>
      </c>
      <c r="T4" s="71">
        <f>MAX('Catheter data (Normolized)'!T$3:T$858)</f>
        <v>0.86653518956388698</v>
      </c>
      <c r="U4" s="71">
        <f>MAX('Catheter data (Normolized)'!U$3:U$858)</f>
        <v>7.740690396765082E-2</v>
      </c>
      <c r="V4" s="71">
        <f>MAX('Catheter data (Normolized)'!V$3:V$858)</f>
        <v>-0.10861712602281849</v>
      </c>
      <c r="W4" s="71">
        <f>MAX('Catheter data (Normolized)'!W$3:W$858)</f>
        <v>-0.10692783371813412</v>
      </c>
    </row>
    <row r="5" spans="2:23" ht="15.75" x14ac:dyDescent="0.25">
      <c r="C5" s="6" t="s">
        <v>25</v>
      </c>
      <c r="D5" s="16">
        <f>D4-D3</f>
        <v>0.50509947048500214</v>
      </c>
      <c r="E5" s="16">
        <f t="shared" ref="E5:W5" si="0">E4-E3</f>
        <v>0.49374761027399433</v>
      </c>
      <c r="F5" s="16">
        <f t="shared" si="0"/>
        <v>0.53030401817813999</v>
      </c>
      <c r="G5" s="16">
        <f t="shared" si="0"/>
        <v>1.4731262601293555</v>
      </c>
      <c r="H5" s="16">
        <f t="shared" si="0"/>
        <v>0.75647546160287549</v>
      </c>
      <c r="I5" s="16">
        <f t="shared" si="0"/>
        <v>1.1299360765086335</v>
      </c>
      <c r="J5" s="16">
        <f t="shared" si="0"/>
        <v>0.57709367067933304</v>
      </c>
      <c r="K5" s="16">
        <f t="shared" si="0"/>
        <v>1.1658247627514764</v>
      </c>
      <c r="L5" s="16">
        <f t="shared" si="0"/>
        <v>1.2915301746946013</v>
      </c>
      <c r="M5" s="16">
        <f t="shared" si="0"/>
        <v>1.3359760475623639</v>
      </c>
      <c r="N5" s="16">
        <f t="shared" si="0"/>
        <v>1.2969935615409622</v>
      </c>
      <c r="O5" s="16">
        <f t="shared" si="0"/>
        <v>1.3333627470164937</v>
      </c>
      <c r="P5" s="16">
        <f t="shared" si="0"/>
        <v>1.2924767969405404</v>
      </c>
      <c r="Q5" s="16">
        <f t="shared" si="0"/>
        <v>1.2998445916964059</v>
      </c>
      <c r="R5" s="16">
        <f t="shared" si="0"/>
        <v>1.2068289371208685</v>
      </c>
      <c r="S5" s="16">
        <f t="shared" si="0"/>
        <v>0.97802769417790425</v>
      </c>
      <c r="T5" s="16">
        <f t="shared" si="0"/>
        <v>1.2547215497375461</v>
      </c>
      <c r="U5" s="16">
        <f t="shared" si="0"/>
        <v>0.90437260051009327</v>
      </c>
      <c r="V5" s="16">
        <f t="shared" si="0"/>
        <v>0.53917820165906183</v>
      </c>
      <c r="W5" s="16">
        <f t="shared" si="0"/>
        <v>0.46427600456687451</v>
      </c>
    </row>
    <row r="6" spans="2:23" ht="15.75" x14ac:dyDescent="0.25">
      <c r="C6" s="6" t="s">
        <v>23</v>
      </c>
      <c r="D6" s="16">
        <f>_xlfn.QUARTILE.INC('Catheter data (Normolized)'!D$3:D$858,3)</f>
        <v>-0.21162995480280042</v>
      </c>
      <c r="E6" s="71">
        <f>_xlfn.QUARTILE.INC('Catheter data (Normolized)'!E$3:E$858,3)</f>
        <v>-0.20912081090634127</v>
      </c>
      <c r="F6" s="71">
        <f>_xlfn.QUARTILE.INC('Catheter data (Normolized)'!F$3:F$858,3)</f>
        <v>-0.22827499057932665</v>
      </c>
      <c r="G6" s="71">
        <f>_xlfn.QUARTILE.INC('Catheter data (Normolized)'!G$3:G$858,3)</f>
        <v>-0.11720954186349165</v>
      </c>
      <c r="H6" s="71">
        <f>_xlfn.QUARTILE.INC('Catheter data (Normolized)'!H$3:H$858,3)</f>
        <v>0.41455205814316265</v>
      </c>
      <c r="I6" s="71">
        <f>_xlfn.QUARTILE.INC('Catheter data (Normolized)'!I$3:I$858,3)</f>
        <v>0.48723619965345194</v>
      </c>
      <c r="J6" s="71">
        <f>_xlfn.QUARTILE.INC('Catheter data (Normolized)'!J$3:J$858,3)</f>
        <v>-0.22582720594130026</v>
      </c>
      <c r="K6" s="71">
        <f>_xlfn.QUARTILE.INC('Catheter data (Normolized)'!K$3:K$858,3)</f>
        <v>0.13557412532822372</v>
      </c>
      <c r="L6" s="71">
        <f>_xlfn.QUARTILE.INC('Catheter data (Normolized)'!L$3:L$858,3)</f>
        <v>0.4306009114776575</v>
      </c>
      <c r="M6" s="71">
        <f>_xlfn.QUARTILE.INC('Catheter data (Normolized)'!M$3:M$858,3)</f>
        <v>0.24798588311815128</v>
      </c>
      <c r="N6" s="71">
        <f>_xlfn.QUARTILE.INC('Catheter data (Normolized)'!N$3:N$858,3)</f>
        <v>0.28332152011460288</v>
      </c>
      <c r="O6" s="71">
        <f>_xlfn.QUARTILE.INC('Catheter data (Normolized)'!O$3:O$858,3)</f>
        <v>-3.2018986797465572E-2</v>
      </c>
      <c r="P6" s="71">
        <f>_xlfn.QUARTILE.INC('Catheter data (Normolized)'!P$3:P$858,3)</f>
        <v>-0.25762496661475487</v>
      </c>
      <c r="Q6" s="71">
        <f>_xlfn.QUARTILE.INC('Catheter data (Normolized)'!Q$3:Q$858,3)</f>
        <v>0.53148456872509209</v>
      </c>
      <c r="R6" s="71">
        <f>_xlfn.QUARTILE.INC('Catheter data (Normolized)'!R$3:R$858,3)</f>
        <v>0.11460871241599434</v>
      </c>
      <c r="S6" s="71">
        <f>_xlfn.QUARTILE.INC('Catheter data (Normolized)'!S$3:S$858,3)</f>
        <v>1.4440567177103243E-2</v>
      </c>
      <c r="T6" s="71">
        <f>_xlfn.QUARTILE.INC('Catheter data (Normolized)'!T$3:T$858,3)</f>
        <v>0.50000000000000011</v>
      </c>
      <c r="U6" s="71">
        <f>_xlfn.QUARTILE.INC('Catheter data (Normolized)'!U$3:U$858,3)</f>
        <v>-0.42206383990233254</v>
      </c>
      <c r="V6" s="71">
        <f>_xlfn.QUARTILE.INC('Catheter data (Normolized)'!V$3:V$858,3)</f>
        <v>-0.23927656859822333</v>
      </c>
      <c r="W6" s="71">
        <f>_xlfn.QUARTILE.INC('Catheter data (Normolized)'!W$3:W$858,3)</f>
        <v>-0.21055261537626707</v>
      </c>
    </row>
    <row r="7" spans="2:23" ht="15.75" x14ac:dyDescent="0.25">
      <c r="C7" s="6" t="s">
        <v>24</v>
      </c>
      <c r="D7" s="16">
        <f>_xlfn.QUARTILE.INC('Catheter data (Normolized)'!D$3:D$858,1)</f>
        <v>-0.33518485212427579</v>
      </c>
      <c r="E7" s="71">
        <f>_xlfn.QUARTILE.INC('Catheter data (Normolized)'!E$3:E$858,1)</f>
        <v>-0.33499740288077828</v>
      </c>
      <c r="F7" s="71">
        <f>_xlfn.QUARTILE.INC('Catheter data (Normolized)'!F$3:F$858,1)</f>
        <v>-0.35371197825219747</v>
      </c>
      <c r="G7" s="71">
        <f>_xlfn.QUARTILE.INC('Catheter data (Normolized)'!G$3:G$858,1)</f>
        <v>-0.53555697440011851</v>
      </c>
      <c r="H7" s="71">
        <f>_xlfn.QUARTILE.INC('Catheter data (Normolized)'!H$3:H$858,1)</f>
        <v>0.25708558944941373</v>
      </c>
      <c r="I7" s="71">
        <f>_xlfn.QUARTILE.INC('Catheter data (Normolized)'!I$3:I$858,1)</f>
        <v>0.25641133637336588</v>
      </c>
      <c r="J7" s="71">
        <f>_xlfn.QUARTILE.INC('Catheter data (Normolized)'!J$3:J$858,1)</f>
        <v>-0.36228218749039476</v>
      </c>
      <c r="K7" s="71">
        <f>_xlfn.QUARTILE.INC('Catheter data (Normolized)'!K$3:K$858,1)</f>
        <v>-0.2400746268656716</v>
      </c>
      <c r="L7" s="71">
        <f>_xlfn.QUARTILE.INC('Catheter data (Normolized)'!L$3:L$858,1)</f>
        <v>-1.1856657310012971E-3</v>
      </c>
      <c r="M7" s="71">
        <f>_xlfn.QUARTILE.INC('Catheter data (Normolized)'!M$3:M$858,1)</f>
        <v>-0.2119425386201329</v>
      </c>
      <c r="N7" s="71">
        <f>_xlfn.QUARTILE.INC('Catheter data (Normolized)'!N$3:N$858,1)</f>
        <v>-0.14115880960725816</v>
      </c>
      <c r="O7" s="71">
        <f>_xlfn.QUARTILE.INC('Catheter data (Normolized)'!O$3:O$858,1)</f>
        <v>-0.39868822691685313</v>
      </c>
      <c r="P7" s="71">
        <f>_xlfn.QUARTILE.INC('Catheter data (Normolized)'!P$3:P$858,1)</f>
        <v>-0.45242336226394719</v>
      </c>
      <c r="Q7" s="71">
        <f>_xlfn.QUARTILE.INC('Catheter data (Normolized)'!Q$3:Q$858,1)</f>
        <v>0.10256712971570428</v>
      </c>
      <c r="R7" s="71">
        <f>_xlfn.QUARTILE.INC('Catheter data (Normolized)'!R$3:R$858,1)</f>
        <v>-0.47700552489596892</v>
      </c>
      <c r="S7" s="71">
        <f>_xlfn.QUARTILE.INC('Catheter data (Normolized)'!S$3:S$858,1)</f>
        <v>-0.37582526275945233</v>
      </c>
      <c r="T7" s="71">
        <f>_xlfn.QUARTILE.INC('Catheter data (Normolized)'!T$3:T$858,1)</f>
        <v>4.2071517082896387E-2</v>
      </c>
      <c r="U7" s="71">
        <f>_xlfn.QUARTILE.INC('Catheter data (Normolized)'!U$3:U$858,1)</f>
        <v>-0.56095716448177924</v>
      </c>
      <c r="V7" s="71">
        <f>_xlfn.QUARTILE.INC('Catheter data (Normolized)'!V$3:V$858,1)</f>
        <v>-0.38577266068381516</v>
      </c>
      <c r="W7" s="71">
        <f>_xlfn.QUARTILE.INC('Catheter data (Normolized)'!W$3:W$858,1)</f>
        <v>-0.33390397633555968</v>
      </c>
    </row>
    <row r="8" spans="2:23" ht="15.75" x14ac:dyDescent="0.25">
      <c r="C8" s="8" t="s">
        <v>11</v>
      </c>
      <c r="D8" s="16">
        <f>_xlfn.STDEV.S('Catheter data (Normolized)'!D$3:D$858)</f>
        <v>0.12174259310998786</v>
      </c>
      <c r="E8" s="71">
        <f>_xlfn.STDEV.S('Catheter data (Normolized)'!E$3:E$858)</f>
        <v>0.1203119371509403</v>
      </c>
      <c r="F8" s="71">
        <f>_xlfn.STDEV.S('Catheter data (Normolized)'!F$3:F$858)</f>
        <v>0.12382581848794746</v>
      </c>
      <c r="G8" s="71">
        <f>_xlfn.STDEV.S('Catheter data (Normolized)'!G$3:G$858)</f>
        <v>0.30056944958324161</v>
      </c>
      <c r="H8" s="71">
        <f>_xlfn.STDEV.S('Catheter data (Normolized)'!H$3:H$858)</f>
        <v>0.11844058750256585</v>
      </c>
      <c r="I8" s="71">
        <f>_xlfn.STDEV.S('Catheter data (Normolized)'!I$3:I$858)</f>
        <v>0.17452157801652973</v>
      </c>
      <c r="J8" s="71">
        <f>_xlfn.STDEV.S('Catheter data (Normolized)'!J$3:J$858)</f>
        <v>0.12618611644524771</v>
      </c>
      <c r="K8" s="71">
        <f>_xlfn.STDEV.S('Catheter data (Normolized)'!K$3:K$858)</f>
        <v>0.24967122250900237</v>
      </c>
      <c r="L8" s="71">
        <f>_xlfn.STDEV.S('Catheter data (Normolized)'!L$3:L$858)</f>
        <v>0.27689264857936735</v>
      </c>
      <c r="M8" s="71">
        <f>_xlfn.STDEV.S('Catheter data (Normolized)'!M$3:M$858)</f>
        <v>0.29072025192540601</v>
      </c>
      <c r="N8" s="71">
        <f>_xlfn.STDEV.S('Catheter data (Normolized)'!N$3:N$858)</f>
        <v>0.28760984420619912</v>
      </c>
      <c r="O8" s="71">
        <f>_xlfn.STDEV.S('Catheter data (Normolized)'!O$3:O$858)</f>
        <v>0.24210871541088844</v>
      </c>
      <c r="P8" s="71">
        <f>_xlfn.STDEV.S('Catheter data (Normolized)'!P$3:P$858)</f>
        <v>0.17661215914754591</v>
      </c>
      <c r="Q8" s="71">
        <f>_xlfn.STDEV.S('Catheter data (Normolized)'!Q$3:Q$858)</f>
        <v>0.26149124228365089</v>
      </c>
      <c r="R8" s="71">
        <f>_xlfn.STDEV.S('Catheter data (Normolized)'!R$3:R$858)</f>
        <v>0.3014367669225172</v>
      </c>
      <c r="S8" s="71">
        <f>_xlfn.STDEV.S('Catheter data (Normolized)'!S$3:S$858)</f>
        <v>0.23669390921631697</v>
      </c>
      <c r="T8" s="71">
        <f>_xlfn.STDEV.S('Catheter data (Normolized)'!T$3:T$858)</f>
        <v>0.27088675024955411</v>
      </c>
      <c r="U8" s="71">
        <f>_xlfn.STDEV.S('Catheter data (Normolized)'!U$3:U$858)</f>
        <v>0.12559682090181554</v>
      </c>
      <c r="V8" s="71">
        <f>_xlfn.STDEV.S('Catheter data (Normolized)'!V$3:V$858)</f>
        <v>0.11180961287222643</v>
      </c>
      <c r="W8" s="71">
        <f>_xlfn.STDEV.S('Catheter data (Normolized)'!W$3:W$858)</f>
        <v>0.10416415862383024</v>
      </c>
    </row>
    <row r="9" spans="2:23" ht="15.75" x14ac:dyDescent="0.25">
      <c r="C9" s="8" t="s">
        <v>12</v>
      </c>
      <c r="D9" s="16">
        <f>D6-D7</f>
        <v>0.12355489732147537</v>
      </c>
      <c r="E9" s="16">
        <f t="shared" ref="E9:W9" si="1">E6-E7</f>
        <v>0.12587659197443701</v>
      </c>
      <c r="F9" s="16">
        <f t="shared" si="1"/>
        <v>0.12543698767287081</v>
      </c>
      <c r="G9" s="16">
        <f t="shared" si="1"/>
        <v>0.41834743253662687</v>
      </c>
      <c r="H9" s="16">
        <f t="shared" si="1"/>
        <v>0.15746646869374892</v>
      </c>
      <c r="I9" s="16">
        <f t="shared" si="1"/>
        <v>0.23082486328008606</v>
      </c>
      <c r="J9" s="16">
        <f t="shared" si="1"/>
        <v>0.1364549815490945</v>
      </c>
      <c r="K9" s="16">
        <f t="shared" si="1"/>
        <v>0.37564875219389532</v>
      </c>
      <c r="L9" s="16">
        <f t="shared" si="1"/>
        <v>0.43178657720865882</v>
      </c>
      <c r="M9" s="16">
        <f t="shared" si="1"/>
        <v>0.45992842173828419</v>
      </c>
      <c r="N9" s="16">
        <f t="shared" si="1"/>
        <v>0.424480329721861</v>
      </c>
      <c r="O9" s="16">
        <f t="shared" si="1"/>
        <v>0.36666924011938756</v>
      </c>
      <c r="P9" s="16">
        <f t="shared" si="1"/>
        <v>0.19479839564919232</v>
      </c>
      <c r="Q9" s="16">
        <f t="shared" si="1"/>
        <v>0.42891743900938784</v>
      </c>
      <c r="R9" s="16">
        <f t="shared" si="1"/>
        <v>0.59161423731196328</v>
      </c>
      <c r="S9" s="16">
        <f t="shared" si="1"/>
        <v>0.39026582993655556</v>
      </c>
      <c r="T9" s="16">
        <f t="shared" si="1"/>
        <v>0.45792848291710375</v>
      </c>
      <c r="U9" s="16">
        <f t="shared" si="1"/>
        <v>0.1388933245794467</v>
      </c>
      <c r="V9" s="16">
        <f t="shared" si="1"/>
        <v>0.14649609208559183</v>
      </c>
      <c r="W9" s="16">
        <f t="shared" si="1"/>
        <v>0.12335136095929261</v>
      </c>
    </row>
    <row r="10" spans="2:23" ht="15.75" x14ac:dyDescent="0.25">
      <c r="C10" s="8" t="s">
        <v>20</v>
      </c>
      <c r="D10" s="13">
        <f>(D8+D9)/2</f>
        <v>0.12264874521573162</v>
      </c>
      <c r="E10" s="13">
        <f t="shared" ref="E10:W10" si="2">(E8+E9)/2</f>
        <v>0.12309426456268865</v>
      </c>
      <c r="F10" s="13">
        <f t="shared" si="2"/>
        <v>0.12463140308040914</v>
      </c>
      <c r="G10" s="13">
        <f t="shared" si="2"/>
        <v>0.35945844105993424</v>
      </c>
      <c r="H10" s="13">
        <f t="shared" si="2"/>
        <v>0.13795352809815739</v>
      </c>
      <c r="I10" s="13">
        <f t="shared" si="2"/>
        <v>0.20267322064830789</v>
      </c>
      <c r="J10" s="13">
        <f t="shared" si="2"/>
        <v>0.1313205489971711</v>
      </c>
      <c r="K10" s="13">
        <f t="shared" si="2"/>
        <v>0.31265998735144884</v>
      </c>
      <c r="L10" s="13">
        <f t="shared" si="2"/>
        <v>0.35433961289401306</v>
      </c>
      <c r="M10" s="13">
        <f t="shared" si="2"/>
        <v>0.37532433683184507</v>
      </c>
      <c r="N10" s="13">
        <f t="shared" si="2"/>
        <v>0.35604508696403003</v>
      </c>
      <c r="O10" s="13">
        <f t="shared" si="2"/>
        <v>0.30438897776513801</v>
      </c>
      <c r="P10" s="13">
        <f t="shared" si="2"/>
        <v>0.18570527739836912</v>
      </c>
      <c r="Q10" s="13">
        <f t="shared" si="2"/>
        <v>0.34520434064651939</v>
      </c>
      <c r="R10" s="13">
        <f t="shared" si="2"/>
        <v>0.44652550211724024</v>
      </c>
      <c r="S10" s="13">
        <f t="shared" si="2"/>
        <v>0.31347986957643625</v>
      </c>
      <c r="T10" s="13">
        <f t="shared" si="2"/>
        <v>0.36440761658332893</v>
      </c>
      <c r="U10" s="13">
        <f t="shared" si="2"/>
        <v>0.13224507274063113</v>
      </c>
      <c r="V10" s="13">
        <f t="shared" si="2"/>
        <v>0.12915285247890912</v>
      </c>
      <c r="W10" s="13">
        <f t="shared" si="2"/>
        <v>0.11375775979156143</v>
      </c>
    </row>
    <row r="11" spans="2:23" ht="15.75" x14ac:dyDescent="0.25">
      <c r="C11" s="69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</row>
    <row r="12" spans="2:23" s="4" customFormat="1" ht="47.25" x14ac:dyDescent="0.25">
      <c r="C12" s="3" t="s">
        <v>27</v>
      </c>
      <c r="D12" s="170" t="s">
        <v>26</v>
      </c>
      <c r="E12" s="170"/>
      <c r="F12" s="3" t="s">
        <v>88</v>
      </c>
      <c r="G12" s="3" t="s">
        <v>39</v>
      </c>
      <c r="H12" s="3" t="s">
        <v>40</v>
      </c>
      <c r="I12"/>
      <c r="J12"/>
    </row>
    <row r="13" spans="2:23" ht="15.75" x14ac:dyDescent="0.25">
      <c r="C13" s="167">
        <v>20</v>
      </c>
      <c r="D13" s="9">
        <f>1</f>
        <v>1</v>
      </c>
      <c r="E13" s="5">
        <f>$C$13*D13</f>
        <v>20</v>
      </c>
      <c r="F13" s="14">
        <f>_xlfn.PERCENTILE.INC($D$10:$W$10,D13)</f>
        <v>0.44652550211724024</v>
      </c>
      <c r="G13" s="14">
        <f>_xlfn.PERCENTILE.INC($D$58:$W$58,ABS(D13-1))</f>
        <v>2.8323819919433502E-2</v>
      </c>
      <c r="H13" s="175">
        <f>MEDIAN(D58:W58)</f>
        <v>0.34484337340243698</v>
      </c>
    </row>
    <row r="14" spans="2:23" ht="15.75" x14ac:dyDescent="0.25">
      <c r="C14" s="167"/>
      <c r="D14" s="9">
        <f>0.6</f>
        <v>0.6</v>
      </c>
      <c r="E14" s="5">
        <f>ROUND($C$13*D14, 0)</f>
        <v>12</v>
      </c>
      <c r="F14" s="14">
        <f>_xlfn.PERCENTILE.INC($D$10:$W$10,D14)</f>
        <v>0.31298794024144383</v>
      </c>
      <c r="G14" s="14">
        <f>_xlfn.PERCENTILE.INC($D$58:$W$58,ABS(D14-1))</f>
        <v>0.23649238204358725</v>
      </c>
      <c r="H14" s="176"/>
    </row>
    <row r="15" spans="2:23" ht="15.75" x14ac:dyDescent="0.25">
      <c r="C15" s="167"/>
      <c r="D15" s="9">
        <f>0.3</f>
        <v>0.3</v>
      </c>
      <c r="E15" s="5">
        <f>ROUND($C$13*D15, 0)</f>
        <v>6</v>
      </c>
      <c r="F15" s="14">
        <f>_xlfn.PERCENTILE.INC($D$10:$W$10,D15)</f>
        <v>0.13196771561759313</v>
      </c>
      <c r="G15" s="14">
        <f>_xlfn.PERCENTILE.INC($D$58:$W$58,ABS(D15-1))</f>
        <v>1.0130559935174521</v>
      </c>
      <c r="H15" s="176"/>
    </row>
    <row r="16" spans="2:23" ht="15.75" x14ac:dyDescent="0.25">
      <c r="C16" s="167"/>
      <c r="D16" s="9">
        <f>0.1</f>
        <v>0.1</v>
      </c>
      <c r="E16" s="5">
        <f>ROUND($C$13*D16, 0)</f>
        <v>2</v>
      </c>
      <c r="F16" s="14">
        <f>_xlfn.PERCENTILE.INC($D$10:$W$10,D16)</f>
        <v>0.12304971262799295</v>
      </c>
      <c r="G16" s="14">
        <f>_xlfn.PERCENTILE.INC($D$58:$W$58,ABS(D16-1))</f>
        <v>1.6426323848066116</v>
      </c>
      <c r="H16" s="177"/>
    </row>
    <row r="18" spans="2:23" ht="15.75" x14ac:dyDescent="0.25">
      <c r="C18" s="151"/>
      <c r="D18" s="151" t="s">
        <v>30</v>
      </c>
      <c r="E18" s="151"/>
      <c r="F18" s="151"/>
      <c r="G18" s="151" t="s">
        <v>31</v>
      </c>
      <c r="H18" s="151"/>
      <c r="I18" s="151"/>
      <c r="J18" s="151" t="s">
        <v>32</v>
      </c>
      <c r="K18" s="151"/>
      <c r="L18" s="151"/>
      <c r="M18" s="151" t="s">
        <v>33</v>
      </c>
      <c r="N18" s="151"/>
      <c r="O18" s="151"/>
    </row>
    <row r="19" spans="2:23" ht="15.75" x14ac:dyDescent="0.25">
      <c r="C19" s="151"/>
      <c r="D19" s="10">
        <f>$E$14</f>
        <v>12</v>
      </c>
      <c r="E19" s="10" t="s">
        <v>36</v>
      </c>
      <c r="F19" s="10">
        <f>$E$15</f>
        <v>6</v>
      </c>
      <c r="G19" s="10">
        <f>$E$14</f>
        <v>12</v>
      </c>
      <c r="H19" s="10" t="s">
        <v>36</v>
      </c>
      <c r="I19" s="10">
        <v>6</v>
      </c>
      <c r="J19" s="10">
        <f>$E$14</f>
        <v>12</v>
      </c>
      <c r="K19" s="10" t="s">
        <v>36</v>
      </c>
      <c r="L19" s="10">
        <f>$E$15</f>
        <v>6</v>
      </c>
      <c r="M19" s="10">
        <f>$E$14</f>
        <v>12</v>
      </c>
      <c r="N19" s="10" t="s">
        <v>36</v>
      </c>
      <c r="O19" s="10">
        <f>$E$15</f>
        <v>6</v>
      </c>
    </row>
    <row r="20" spans="2:23" ht="31.5" x14ac:dyDescent="0.25">
      <c r="C20" s="6" t="s">
        <v>29</v>
      </c>
      <c r="D20" s="22">
        <f>D19</f>
        <v>12</v>
      </c>
      <c r="E20" s="22">
        <v>5</v>
      </c>
      <c r="F20" s="22">
        <f>F19</f>
        <v>6</v>
      </c>
      <c r="G20" s="22">
        <f>G19</f>
        <v>12</v>
      </c>
      <c r="H20" s="22">
        <v>9</v>
      </c>
      <c r="I20" s="22">
        <f>I19</f>
        <v>6</v>
      </c>
      <c r="J20" s="22">
        <f>J19</f>
        <v>12</v>
      </c>
      <c r="K20" s="22">
        <v>11</v>
      </c>
      <c r="L20" s="22">
        <f>L19</f>
        <v>6</v>
      </c>
      <c r="M20" s="22">
        <f>M19</f>
        <v>12</v>
      </c>
      <c r="N20" s="22">
        <v>18</v>
      </c>
      <c r="O20" s="22">
        <f>O19</f>
        <v>6</v>
      </c>
    </row>
    <row r="21" spans="2:23" ht="15.75" x14ac:dyDescent="0.25">
      <c r="C21" s="6" t="s">
        <v>35</v>
      </c>
      <c r="D21" s="60">
        <v>0.96319999999999995</v>
      </c>
      <c r="E21" s="60">
        <v>0.96730000000000005</v>
      </c>
      <c r="F21" s="60">
        <v>0.9647</v>
      </c>
      <c r="G21" s="60">
        <v>0.98209999999999997</v>
      </c>
      <c r="H21" s="60">
        <v>0.98209999999999997</v>
      </c>
      <c r="I21" s="60">
        <v>0.97850000000000004</v>
      </c>
      <c r="J21" s="60">
        <v>0.97250000000000003</v>
      </c>
      <c r="K21" s="60">
        <v>0.97299999999999998</v>
      </c>
      <c r="L21" s="60">
        <v>0.97350000000000003</v>
      </c>
      <c r="M21" s="60" t="s">
        <v>37</v>
      </c>
      <c r="N21" s="60" t="s">
        <v>37</v>
      </c>
      <c r="O21" s="60" t="s">
        <v>37</v>
      </c>
    </row>
    <row r="22" spans="2:23" ht="31.5" x14ac:dyDescent="0.25">
      <c r="C22" s="6" t="s">
        <v>34</v>
      </c>
      <c r="D22" s="13">
        <v>3.3557299999999999</v>
      </c>
      <c r="E22" s="13">
        <v>1.753293</v>
      </c>
      <c r="F22" s="13">
        <v>1.8277559999999999</v>
      </c>
      <c r="G22" s="13">
        <v>1304.291146</v>
      </c>
      <c r="H22" s="13">
        <v>1200.4744920000001</v>
      </c>
      <c r="I22" s="13">
        <v>1058.2454479999999</v>
      </c>
      <c r="J22" s="13">
        <v>29.193822000000001</v>
      </c>
      <c r="K22" s="13">
        <v>28.170655</v>
      </c>
      <c r="L22" s="13">
        <v>15.995607</v>
      </c>
      <c r="M22" s="61">
        <v>0.469634</v>
      </c>
      <c r="N22" s="13">
        <v>0.30106699999999997</v>
      </c>
      <c r="O22" s="13">
        <v>0.27991500000000002</v>
      </c>
    </row>
    <row r="24" spans="2:23" ht="31.5" x14ac:dyDescent="0.25">
      <c r="B24" s="7"/>
      <c r="C24" s="2" t="s">
        <v>29</v>
      </c>
      <c r="D24" s="2" t="str">
        <f t="shared" ref="D24:W24" si="3">D2</f>
        <v>Area</v>
      </c>
      <c r="E24" s="2" t="str">
        <f t="shared" si="3"/>
        <v>Convex area</v>
      </c>
      <c r="F24" s="2" t="str">
        <f t="shared" si="3"/>
        <v>Perimeter</v>
      </c>
      <c r="G24" s="2" t="str">
        <f t="shared" si="3"/>
        <v>Eccentricity</v>
      </c>
      <c r="H24" s="2" t="str">
        <f t="shared" si="3"/>
        <v>Solidity</v>
      </c>
      <c r="I24" s="2" t="str">
        <f t="shared" si="3"/>
        <v>Extent</v>
      </c>
      <c r="J24" s="2" t="str">
        <f t="shared" si="3"/>
        <v>Equivalent diameter</v>
      </c>
      <c r="K24" s="2" t="str">
        <f t="shared" si="3"/>
        <v>Max intensity</v>
      </c>
      <c r="L24" s="2" t="str">
        <f t="shared" si="3"/>
        <v>Mean intensity</v>
      </c>
      <c r="M24" s="2" t="str">
        <f t="shared" si="3"/>
        <v>Variance</v>
      </c>
      <c r="N24" s="2" t="str">
        <f t="shared" si="3"/>
        <v>Standard deviation</v>
      </c>
      <c r="O24" s="2" t="str">
        <f t="shared" si="3"/>
        <v>Skewness</v>
      </c>
      <c r="P24" s="2" t="str">
        <f t="shared" si="3"/>
        <v>Kurtosis</v>
      </c>
      <c r="Q24" s="2" t="str">
        <f t="shared" si="3"/>
        <v>Contrast</v>
      </c>
      <c r="R24" s="2" t="str">
        <f t="shared" si="3"/>
        <v>Correlation</v>
      </c>
      <c r="S24" s="2" t="str">
        <f t="shared" si="3"/>
        <v>Entropy</v>
      </c>
      <c r="T24" s="2" t="str">
        <f t="shared" si="3"/>
        <v>Energy</v>
      </c>
      <c r="U24" s="2" t="str">
        <f t="shared" si="3"/>
        <v>Homogeneity</v>
      </c>
      <c r="V24" s="2" t="str">
        <f t="shared" si="3"/>
        <v>Major axis length</v>
      </c>
      <c r="W24" s="2" t="str">
        <f t="shared" si="3"/>
        <v>Minor axis length</v>
      </c>
    </row>
    <row r="25" spans="2:23" ht="15.75" customHeight="1" x14ac:dyDescent="0.25">
      <c r="B25" s="172" t="s">
        <v>28</v>
      </c>
      <c r="C25" s="11">
        <f>E14</f>
        <v>12</v>
      </c>
      <c r="D25" s="5">
        <f t="shared" ref="D25:W25" si="4">IF(D10&lt;=$F$14,1,0)</f>
        <v>1</v>
      </c>
      <c r="E25" s="5">
        <f t="shared" si="4"/>
        <v>1</v>
      </c>
      <c r="F25" s="5">
        <f t="shared" si="4"/>
        <v>1</v>
      </c>
      <c r="G25" s="5">
        <f t="shared" si="4"/>
        <v>0</v>
      </c>
      <c r="H25" s="5">
        <f t="shared" si="4"/>
        <v>1</v>
      </c>
      <c r="I25" s="5">
        <f t="shared" si="4"/>
        <v>1</v>
      </c>
      <c r="J25" s="5">
        <f t="shared" si="4"/>
        <v>1</v>
      </c>
      <c r="K25" s="5">
        <f t="shared" si="4"/>
        <v>1</v>
      </c>
      <c r="L25" s="5">
        <f t="shared" si="4"/>
        <v>0</v>
      </c>
      <c r="M25" s="5">
        <f t="shared" si="4"/>
        <v>0</v>
      </c>
      <c r="N25" s="5">
        <f t="shared" si="4"/>
        <v>0</v>
      </c>
      <c r="O25" s="5">
        <f t="shared" si="4"/>
        <v>1</v>
      </c>
      <c r="P25" s="5">
        <f t="shared" si="4"/>
        <v>1</v>
      </c>
      <c r="Q25" s="5">
        <f t="shared" si="4"/>
        <v>0</v>
      </c>
      <c r="R25" s="5">
        <f t="shared" si="4"/>
        <v>0</v>
      </c>
      <c r="S25" s="5">
        <f t="shared" si="4"/>
        <v>0</v>
      </c>
      <c r="T25" s="5">
        <f t="shared" si="4"/>
        <v>0</v>
      </c>
      <c r="U25" s="5">
        <f t="shared" si="4"/>
        <v>1</v>
      </c>
      <c r="V25" s="5">
        <f t="shared" si="4"/>
        <v>1</v>
      </c>
      <c r="W25" s="5">
        <f t="shared" si="4"/>
        <v>1</v>
      </c>
    </row>
    <row r="26" spans="2:23" ht="15.75" customHeight="1" x14ac:dyDescent="0.25">
      <c r="B26" s="173"/>
      <c r="C26" s="11">
        <f>E15</f>
        <v>6</v>
      </c>
      <c r="D26" s="5">
        <f t="shared" ref="D26:W26" si="5">IF(D10&lt;=$F$15*0.99,1,0)</f>
        <v>1</v>
      </c>
      <c r="E26" s="5">
        <f t="shared" si="5"/>
        <v>1</v>
      </c>
      <c r="F26" s="5">
        <f t="shared" si="5"/>
        <v>1</v>
      </c>
      <c r="G26" s="5">
        <f t="shared" si="5"/>
        <v>0</v>
      </c>
      <c r="H26" s="5">
        <f t="shared" si="5"/>
        <v>0</v>
      </c>
      <c r="I26" s="5">
        <f t="shared" si="5"/>
        <v>0</v>
      </c>
      <c r="J26" s="5">
        <f t="shared" si="5"/>
        <v>0</v>
      </c>
      <c r="K26" s="5">
        <f t="shared" si="5"/>
        <v>0</v>
      </c>
      <c r="L26" s="5">
        <f t="shared" si="5"/>
        <v>0</v>
      </c>
      <c r="M26" s="5">
        <f t="shared" si="5"/>
        <v>0</v>
      </c>
      <c r="N26" s="5">
        <f t="shared" si="5"/>
        <v>0</v>
      </c>
      <c r="O26" s="5">
        <f t="shared" si="5"/>
        <v>0</v>
      </c>
      <c r="P26" s="5">
        <f t="shared" si="5"/>
        <v>0</v>
      </c>
      <c r="Q26" s="5">
        <f t="shared" si="5"/>
        <v>0</v>
      </c>
      <c r="R26" s="5">
        <f t="shared" si="5"/>
        <v>0</v>
      </c>
      <c r="S26" s="5">
        <f t="shared" si="5"/>
        <v>0</v>
      </c>
      <c r="T26" s="5">
        <f t="shared" si="5"/>
        <v>0</v>
      </c>
      <c r="U26" s="5">
        <f t="shared" si="5"/>
        <v>0</v>
      </c>
      <c r="V26" s="5">
        <f t="shared" si="5"/>
        <v>1</v>
      </c>
      <c r="W26" s="5">
        <f t="shared" si="5"/>
        <v>1</v>
      </c>
    </row>
    <row r="27" spans="2:23" ht="15.75" customHeight="1" x14ac:dyDescent="0.25">
      <c r="B27" s="174"/>
      <c r="C27" s="11">
        <f>E16</f>
        <v>2</v>
      </c>
      <c r="D27" s="5">
        <f t="shared" ref="D27:W27" si="6">IF(D10&lt;=$F$16,1,0)</f>
        <v>1</v>
      </c>
      <c r="E27" s="5">
        <f t="shared" si="6"/>
        <v>0</v>
      </c>
      <c r="F27" s="5">
        <f t="shared" si="6"/>
        <v>0</v>
      </c>
      <c r="G27" s="5">
        <f t="shared" si="6"/>
        <v>0</v>
      </c>
      <c r="H27" s="5">
        <f t="shared" si="6"/>
        <v>0</v>
      </c>
      <c r="I27" s="5">
        <f t="shared" si="6"/>
        <v>0</v>
      </c>
      <c r="J27" s="5">
        <f t="shared" si="6"/>
        <v>0</v>
      </c>
      <c r="K27" s="5">
        <f t="shared" si="6"/>
        <v>0</v>
      </c>
      <c r="L27" s="5">
        <f t="shared" si="6"/>
        <v>0</v>
      </c>
      <c r="M27" s="5">
        <f t="shared" si="6"/>
        <v>0</v>
      </c>
      <c r="N27" s="5">
        <f t="shared" si="6"/>
        <v>0</v>
      </c>
      <c r="O27" s="5">
        <f t="shared" si="6"/>
        <v>0</v>
      </c>
      <c r="P27" s="5">
        <f t="shared" si="6"/>
        <v>0</v>
      </c>
      <c r="Q27" s="5">
        <f t="shared" si="6"/>
        <v>0</v>
      </c>
      <c r="R27" s="5">
        <f t="shared" si="6"/>
        <v>0</v>
      </c>
      <c r="S27" s="5">
        <f t="shared" si="6"/>
        <v>0</v>
      </c>
      <c r="T27" s="5">
        <f t="shared" si="6"/>
        <v>0</v>
      </c>
      <c r="U27" s="5">
        <f t="shared" si="6"/>
        <v>0</v>
      </c>
      <c r="V27" s="5">
        <f t="shared" si="6"/>
        <v>0</v>
      </c>
      <c r="W27" s="5">
        <f t="shared" si="6"/>
        <v>1</v>
      </c>
    </row>
    <row r="28" spans="2:23" ht="15.75" customHeight="1" x14ac:dyDescent="0.25">
      <c r="B28" s="171" t="s">
        <v>30</v>
      </c>
      <c r="C28" s="22">
        <f>D19</f>
        <v>12</v>
      </c>
      <c r="D28" s="5">
        <v>0</v>
      </c>
      <c r="E28" s="5">
        <v>0</v>
      </c>
      <c r="F28" s="5">
        <v>0</v>
      </c>
      <c r="G28" s="5">
        <v>1</v>
      </c>
      <c r="H28" s="5">
        <v>1</v>
      </c>
      <c r="I28" s="5">
        <v>1</v>
      </c>
      <c r="J28" s="5">
        <v>0</v>
      </c>
      <c r="K28" s="5">
        <v>0</v>
      </c>
      <c r="L28" s="5">
        <v>1</v>
      </c>
      <c r="M28" s="5">
        <v>1</v>
      </c>
      <c r="N28" s="5">
        <v>1</v>
      </c>
      <c r="O28" s="5">
        <v>0</v>
      </c>
      <c r="P28" s="5">
        <v>0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0</v>
      </c>
    </row>
    <row r="29" spans="2:23" ht="15.75" customHeight="1" x14ac:dyDescent="0.25">
      <c r="B29" s="171"/>
      <c r="C29" s="22" t="str">
        <f>E19</f>
        <v>Auto</v>
      </c>
      <c r="D29" s="5">
        <v>0</v>
      </c>
      <c r="E29" s="5">
        <v>0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1</v>
      </c>
      <c r="N29" s="5">
        <v>0</v>
      </c>
      <c r="O29" s="5">
        <v>0</v>
      </c>
      <c r="P29" s="5">
        <v>0</v>
      </c>
      <c r="Q29" s="5">
        <v>0</v>
      </c>
      <c r="R29" s="5">
        <v>1</v>
      </c>
      <c r="S29" s="5">
        <v>0</v>
      </c>
      <c r="T29" s="5">
        <v>1</v>
      </c>
      <c r="U29" s="5">
        <v>1</v>
      </c>
      <c r="V29" s="5">
        <v>0</v>
      </c>
      <c r="W29" s="5">
        <v>0</v>
      </c>
    </row>
    <row r="30" spans="2:23" ht="15.75" customHeight="1" x14ac:dyDescent="0.25">
      <c r="B30" s="171"/>
      <c r="C30" s="22">
        <f>F19</f>
        <v>6</v>
      </c>
      <c r="D30" s="5">
        <v>0</v>
      </c>
      <c r="E30" s="5">
        <v>0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1</v>
      </c>
      <c r="N30" s="5">
        <v>0</v>
      </c>
      <c r="O30" s="5">
        <v>0</v>
      </c>
      <c r="P30" s="5">
        <v>0</v>
      </c>
      <c r="Q30" s="5">
        <v>0</v>
      </c>
      <c r="R30" s="5">
        <v>1</v>
      </c>
      <c r="S30" s="5">
        <v>0</v>
      </c>
      <c r="T30" s="5">
        <v>1</v>
      </c>
      <c r="U30" s="5">
        <v>1</v>
      </c>
      <c r="V30" s="5">
        <v>0</v>
      </c>
      <c r="W30" s="5">
        <v>1</v>
      </c>
    </row>
    <row r="31" spans="2:23" ht="15.75" customHeight="1" x14ac:dyDescent="0.25">
      <c r="B31" s="171" t="s">
        <v>31</v>
      </c>
      <c r="C31" s="22">
        <f>G19</f>
        <v>12</v>
      </c>
      <c r="D31" s="5">
        <v>0</v>
      </c>
      <c r="E31" s="5">
        <v>1</v>
      </c>
      <c r="F31" s="5">
        <v>0</v>
      </c>
      <c r="G31" s="5">
        <v>1</v>
      </c>
      <c r="H31" s="5">
        <v>0</v>
      </c>
      <c r="I31" s="5">
        <v>1</v>
      </c>
      <c r="J31" s="5">
        <v>0</v>
      </c>
      <c r="K31" s="5">
        <v>1</v>
      </c>
      <c r="L31" s="5">
        <v>1</v>
      </c>
      <c r="M31" s="5">
        <v>0</v>
      </c>
      <c r="N31" s="5">
        <v>1</v>
      </c>
      <c r="O31" s="5">
        <v>1</v>
      </c>
      <c r="P31" s="5">
        <v>1</v>
      </c>
      <c r="Q31" s="5">
        <v>0</v>
      </c>
      <c r="R31" s="5">
        <v>1</v>
      </c>
      <c r="S31" s="5">
        <v>0</v>
      </c>
      <c r="T31" s="5">
        <v>1</v>
      </c>
      <c r="U31" s="5">
        <v>1</v>
      </c>
      <c r="V31" s="5">
        <v>1</v>
      </c>
      <c r="W31" s="5">
        <v>0</v>
      </c>
    </row>
    <row r="32" spans="2:23" ht="15.75" customHeight="1" x14ac:dyDescent="0.25">
      <c r="B32" s="171"/>
      <c r="C32" s="22" t="str">
        <f>H19</f>
        <v>Auto</v>
      </c>
      <c r="D32" s="5">
        <v>0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1</v>
      </c>
      <c r="L32" s="5">
        <v>1</v>
      </c>
      <c r="M32" s="5">
        <v>0</v>
      </c>
      <c r="N32" s="5">
        <v>1</v>
      </c>
      <c r="O32" s="5">
        <v>0</v>
      </c>
      <c r="P32" s="5">
        <v>1</v>
      </c>
      <c r="Q32" s="5">
        <v>0</v>
      </c>
      <c r="R32" s="5">
        <v>1</v>
      </c>
      <c r="S32" s="5">
        <v>0</v>
      </c>
      <c r="T32" s="5">
        <v>1</v>
      </c>
      <c r="U32" s="5">
        <v>1</v>
      </c>
      <c r="V32" s="5">
        <v>0</v>
      </c>
      <c r="W32" s="5">
        <v>0</v>
      </c>
    </row>
    <row r="33" spans="2:23" ht="15.75" customHeight="1" x14ac:dyDescent="0.25">
      <c r="B33" s="171"/>
      <c r="C33" s="22">
        <f>I19</f>
        <v>6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1</v>
      </c>
      <c r="K33" s="5">
        <v>1</v>
      </c>
      <c r="L33" s="5">
        <v>1</v>
      </c>
      <c r="M33" s="5">
        <v>0</v>
      </c>
      <c r="N33" s="5">
        <v>0</v>
      </c>
      <c r="O33" s="5">
        <v>0</v>
      </c>
      <c r="P33" s="5">
        <v>1</v>
      </c>
      <c r="Q33" s="5">
        <v>0</v>
      </c>
      <c r="R33" s="5">
        <v>1</v>
      </c>
      <c r="S33" s="5">
        <v>0</v>
      </c>
      <c r="T33" s="5">
        <v>1</v>
      </c>
      <c r="U33" s="5">
        <v>0</v>
      </c>
      <c r="V33" s="5">
        <v>0</v>
      </c>
      <c r="W33" s="5">
        <v>0</v>
      </c>
    </row>
    <row r="34" spans="2:23" ht="15.75" customHeight="1" x14ac:dyDescent="0.25">
      <c r="B34" s="171" t="s">
        <v>32</v>
      </c>
      <c r="C34" s="22">
        <f>J19</f>
        <v>12</v>
      </c>
      <c r="D34" s="72">
        <v>1</v>
      </c>
      <c r="E34" s="72">
        <v>1</v>
      </c>
      <c r="F34" s="72">
        <v>1</v>
      </c>
      <c r="G34" s="72">
        <v>0</v>
      </c>
      <c r="H34" s="72">
        <v>0</v>
      </c>
      <c r="I34" s="72">
        <v>1</v>
      </c>
      <c r="J34" s="72">
        <v>1</v>
      </c>
      <c r="K34" s="72">
        <v>1</v>
      </c>
      <c r="L34" s="72">
        <v>0</v>
      </c>
      <c r="M34" s="72">
        <v>1</v>
      </c>
      <c r="N34" s="72">
        <v>1</v>
      </c>
      <c r="O34" s="72">
        <v>0</v>
      </c>
      <c r="P34" s="72">
        <v>1</v>
      </c>
      <c r="Q34" s="72">
        <v>1</v>
      </c>
      <c r="R34" s="72">
        <v>1</v>
      </c>
      <c r="S34" s="72">
        <v>0</v>
      </c>
      <c r="T34" s="72">
        <v>1</v>
      </c>
      <c r="U34" s="72">
        <v>0</v>
      </c>
      <c r="V34" s="72">
        <v>0</v>
      </c>
      <c r="W34" s="72">
        <v>0</v>
      </c>
    </row>
    <row r="35" spans="2:23" ht="15.75" customHeight="1" x14ac:dyDescent="0.25">
      <c r="B35" s="171"/>
      <c r="C35" s="22" t="str">
        <f>K19</f>
        <v>Auto</v>
      </c>
      <c r="D35" s="5">
        <v>0</v>
      </c>
      <c r="E35" s="5">
        <v>1</v>
      </c>
      <c r="F35" s="5">
        <v>1</v>
      </c>
      <c r="G35" s="5">
        <v>1</v>
      </c>
      <c r="H35" s="5">
        <v>0</v>
      </c>
      <c r="I35" s="5">
        <v>0</v>
      </c>
      <c r="J35" s="5">
        <v>1</v>
      </c>
      <c r="K35" s="5">
        <v>1</v>
      </c>
      <c r="L35" s="5">
        <v>0</v>
      </c>
      <c r="M35" s="5">
        <v>1</v>
      </c>
      <c r="N35" s="5">
        <v>1</v>
      </c>
      <c r="O35" s="5">
        <v>0</v>
      </c>
      <c r="P35" s="5">
        <v>1</v>
      </c>
      <c r="Q35" s="5">
        <v>1</v>
      </c>
      <c r="R35" s="5">
        <v>1</v>
      </c>
      <c r="S35" s="5">
        <v>0</v>
      </c>
      <c r="T35" s="5">
        <v>1</v>
      </c>
      <c r="U35" s="5">
        <v>0</v>
      </c>
      <c r="V35" s="5">
        <v>0</v>
      </c>
      <c r="W35" s="5">
        <v>0</v>
      </c>
    </row>
    <row r="36" spans="2:23" ht="15.75" x14ac:dyDescent="0.25">
      <c r="B36" s="171"/>
      <c r="C36" s="22">
        <f>L19</f>
        <v>6</v>
      </c>
      <c r="D36" s="5">
        <v>0</v>
      </c>
      <c r="E36" s="5">
        <v>0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1</v>
      </c>
      <c r="L36" s="5">
        <v>1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1</v>
      </c>
      <c r="S36" s="5">
        <v>0</v>
      </c>
      <c r="T36" s="5">
        <v>1</v>
      </c>
      <c r="U36" s="5">
        <v>1</v>
      </c>
      <c r="V36" s="5">
        <v>0</v>
      </c>
      <c r="W36" s="5">
        <v>0</v>
      </c>
    </row>
    <row r="37" spans="2:23" ht="18.75" customHeight="1" x14ac:dyDescent="0.25">
      <c r="B37" s="171" t="s">
        <v>33</v>
      </c>
      <c r="C37" s="22">
        <f>M19</f>
        <v>12</v>
      </c>
      <c r="D37" s="5">
        <v>0</v>
      </c>
      <c r="E37" s="5">
        <v>0</v>
      </c>
      <c r="F37" s="5">
        <v>0</v>
      </c>
      <c r="G37" s="5">
        <v>0</v>
      </c>
      <c r="H37" s="5">
        <v>1</v>
      </c>
      <c r="I37" s="5">
        <v>1</v>
      </c>
      <c r="J37" s="5">
        <v>1</v>
      </c>
      <c r="K37" s="5">
        <v>0</v>
      </c>
      <c r="L37" s="5">
        <v>1</v>
      </c>
      <c r="M37" s="5">
        <v>1</v>
      </c>
      <c r="N37" s="5">
        <v>1</v>
      </c>
      <c r="O37" s="5">
        <v>0</v>
      </c>
      <c r="P37" s="5">
        <v>1</v>
      </c>
      <c r="Q37" s="5">
        <v>1</v>
      </c>
      <c r="R37" s="5">
        <v>1</v>
      </c>
      <c r="S37" s="5">
        <v>1</v>
      </c>
      <c r="T37" s="5">
        <v>1</v>
      </c>
      <c r="U37" s="5">
        <v>1</v>
      </c>
      <c r="V37" s="5">
        <v>0</v>
      </c>
      <c r="W37" s="5">
        <v>0</v>
      </c>
    </row>
    <row r="38" spans="2:23" ht="15.75" customHeight="1" x14ac:dyDescent="0.25">
      <c r="B38" s="171"/>
      <c r="C38" s="22" t="str">
        <f>N19</f>
        <v>Auto</v>
      </c>
      <c r="D38" s="5">
        <v>1</v>
      </c>
      <c r="E38" s="5">
        <v>1</v>
      </c>
      <c r="F38" s="5">
        <v>0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 s="5">
        <v>0</v>
      </c>
      <c r="M38" s="5">
        <v>1</v>
      </c>
      <c r="N38" s="5">
        <v>1</v>
      </c>
      <c r="O38" s="5">
        <v>1</v>
      </c>
      <c r="P38" s="5">
        <v>1</v>
      </c>
      <c r="Q38" s="5">
        <v>1</v>
      </c>
      <c r="R38" s="5">
        <v>1</v>
      </c>
      <c r="S38" s="5">
        <v>1</v>
      </c>
      <c r="T38" s="5">
        <v>1</v>
      </c>
      <c r="U38" s="5">
        <v>1</v>
      </c>
      <c r="V38" s="5">
        <v>1</v>
      </c>
      <c r="W38" s="5">
        <v>1</v>
      </c>
    </row>
    <row r="39" spans="2:23" ht="15" customHeight="1" x14ac:dyDescent="0.25">
      <c r="B39" s="171"/>
      <c r="C39" s="22">
        <f>O19</f>
        <v>6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I39" s="5">
        <v>1</v>
      </c>
      <c r="J39" s="5">
        <v>0</v>
      </c>
      <c r="K39" s="5">
        <v>0</v>
      </c>
      <c r="L39" s="5">
        <v>1</v>
      </c>
      <c r="M39" s="5">
        <v>0</v>
      </c>
      <c r="N39" s="5">
        <v>0</v>
      </c>
      <c r="O39" s="5">
        <v>0</v>
      </c>
      <c r="P39" s="5">
        <v>0</v>
      </c>
      <c r="Q39" s="5">
        <v>1</v>
      </c>
      <c r="R39" s="5">
        <v>1</v>
      </c>
      <c r="S39" s="5">
        <v>0</v>
      </c>
      <c r="T39" s="5">
        <v>1</v>
      </c>
      <c r="U39" s="5">
        <v>1</v>
      </c>
      <c r="V39" s="5">
        <v>0</v>
      </c>
      <c r="W39" s="5">
        <v>0</v>
      </c>
    </row>
    <row r="40" spans="2:23" x14ac:dyDescent="0.25">
      <c r="E40" s="67"/>
    </row>
    <row r="42" spans="2:23" ht="31.5" x14ac:dyDescent="0.25">
      <c r="B42" s="7"/>
      <c r="C42" s="2" t="s">
        <v>29</v>
      </c>
      <c r="D42" s="2" t="str">
        <f t="shared" ref="D42:W42" si="7">D2</f>
        <v>Area</v>
      </c>
      <c r="E42" s="2" t="str">
        <f t="shared" si="7"/>
        <v>Convex area</v>
      </c>
      <c r="F42" s="2" t="str">
        <f t="shared" si="7"/>
        <v>Perimeter</v>
      </c>
      <c r="G42" s="2" t="str">
        <f t="shared" si="7"/>
        <v>Eccentricity</v>
      </c>
      <c r="H42" s="2" t="str">
        <f t="shared" si="7"/>
        <v>Solidity</v>
      </c>
      <c r="I42" s="2" t="str">
        <f t="shared" si="7"/>
        <v>Extent</v>
      </c>
      <c r="J42" s="2" t="str">
        <f t="shared" si="7"/>
        <v>Equivalent diameter</v>
      </c>
      <c r="K42" s="2" t="str">
        <f t="shared" si="7"/>
        <v>Max intensity</v>
      </c>
      <c r="L42" s="2" t="str">
        <f t="shared" si="7"/>
        <v>Mean intensity</v>
      </c>
      <c r="M42" s="2" t="str">
        <f t="shared" si="7"/>
        <v>Variance</v>
      </c>
      <c r="N42" s="2" t="str">
        <f t="shared" si="7"/>
        <v>Standard deviation</v>
      </c>
      <c r="O42" s="2" t="str">
        <f t="shared" si="7"/>
        <v>Skewness</v>
      </c>
      <c r="P42" s="2" t="str">
        <f t="shared" si="7"/>
        <v>Kurtosis</v>
      </c>
      <c r="Q42" s="2" t="str">
        <f t="shared" si="7"/>
        <v>Contrast</v>
      </c>
      <c r="R42" s="2" t="str">
        <f t="shared" si="7"/>
        <v>Correlation</v>
      </c>
      <c r="S42" s="2" t="str">
        <f t="shared" si="7"/>
        <v>Entropy</v>
      </c>
      <c r="T42" s="2" t="str">
        <f t="shared" si="7"/>
        <v>Energy</v>
      </c>
      <c r="U42" s="2" t="str">
        <f t="shared" si="7"/>
        <v>Homogeneity</v>
      </c>
      <c r="V42" s="2" t="str">
        <f t="shared" si="7"/>
        <v>Major axis length</v>
      </c>
      <c r="W42" s="2" t="str">
        <f t="shared" si="7"/>
        <v>Minor axis length</v>
      </c>
    </row>
    <row r="43" spans="2:23" ht="15.75" x14ac:dyDescent="0.25">
      <c r="B43" s="2" t="s">
        <v>28</v>
      </c>
      <c r="C43" s="5">
        <f>C25</f>
        <v>12</v>
      </c>
      <c r="D43" s="5">
        <f>D25</f>
        <v>1</v>
      </c>
      <c r="E43" s="5">
        <f t="shared" ref="E43:U43" si="8">E25</f>
        <v>1</v>
      </c>
      <c r="F43" s="5">
        <f t="shared" si="8"/>
        <v>1</v>
      </c>
      <c r="G43" s="5">
        <f>G25</f>
        <v>0</v>
      </c>
      <c r="H43" s="5">
        <f t="shared" si="8"/>
        <v>1</v>
      </c>
      <c r="I43" s="5">
        <f t="shared" si="8"/>
        <v>1</v>
      </c>
      <c r="J43" s="5">
        <f t="shared" si="8"/>
        <v>1</v>
      </c>
      <c r="K43" s="5">
        <f t="shared" si="8"/>
        <v>1</v>
      </c>
      <c r="L43" s="5">
        <f t="shared" si="8"/>
        <v>0</v>
      </c>
      <c r="M43" s="5">
        <f t="shared" si="8"/>
        <v>0</v>
      </c>
      <c r="N43" s="5">
        <f t="shared" si="8"/>
        <v>0</v>
      </c>
      <c r="O43" s="5">
        <f t="shared" si="8"/>
        <v>1</v>
      </c>
      <c r="P43" s="5">
        <f t="shared" si="8"/>
        <v>1</v>
      </c>
      <c r="Q43" s="5">
        <f t="shared" si="8"/>
        <v>0</v>
      </c>
      <c r="R43" s="5">
        <f t="shared" si="8"/>
        <v>0</v>
      </c>
      <c r="S43" s="5">
        <f t="shared" si="8"/>
        <v>0</v>
      </c>
      <c r="T43" s="5">
        <f t="shared" si="8"/>
        <v>0</v>
      </c>
      <c r="U43" s="5">
        <f t="shared" si="8"/>
        <v>1</v>
      </c>
      <c r="V43" s="5">
        <f>V25</f>
        <v>1</v>
      </c>
      <c r="W43" s="5">
        <f t="shared" ref="W43" si="9">W25</f>
        <v>1</v>
      </c>
    </row>
    <row r="44" spans="2:23" ht="15.75" x14ac:dyDescent="0.25">
      <c r="B44" s="2" t="s">
        <v>30</v>
      </c>
      <c r="C44" s="5">
        <f>C28</f>
        <v>12</v>
      </c>
      <c r="D44" s="5">
        <f>D28</f>
        <v>0</v>
      </c>
      <c r="E44" s="5">
        <f t="shared" ref="E44:U44" si="10">E28</f>
        <v>0</v>
      </c>
      <c r="F44" s="5">
        <f t="shared" si="10"/>
        <v>0</v>
      </c>
      <c r="G44" s="5">
        <f t="shared" si="10"/>
        <v>1</v>
      </c>
      <c r="H44" s="5">
        <f t="shared" si="10"/>
        <v>1</v>
      </c>
      <c r="I44" s="5">
        <f t="shared" si="10"/>
        <v>1</v>
      </c>
      <c r="J44" s="5">
        <f t="shared" si="10"/>
        <v>0</v>
      </c>
      <c r="K44" s="5">
        <f t="shared" si="10"/>
        <v>0</v>
      </c>
      <c r="L44" s="5">
        <f t="shared" si="10"/>
        <v>1</v>
      </c>
      <c r="M44" s="5">
        <f t="shared" si="10"/>
        <v>1</v>
      </c>
      <c r="N44" s="5">
        <f t="shared" si="10"/>
        <v>1</v>
      </c>
      <c r="O44" s="5">
        <f t="shared" si="10"/>
        <v>0</v>
      </c>
      <c r="P44" s="5">
        <f t="shared" si="10"/>
        <v>0</v>
      </c>
      <c r="Q44" s="5">
        <f t="shared" si="10"/>
        <v>1</v>
      </c>
      <c r="R44" s="5">
        <f t="shared" si="10"/>
        <v>1</v>
      </c>
      <c r="S44" s="5">
        <f t="shared" si="10"/>
        <v>1</v>
      </c>
      <c r="T44" s="5">
        <f t="shared" si="10"/>
        <v>1</v>
      </c>
      <c r="U44" s="5">
        <f t="shared" si="10"/>
        <v>1</v>
      </c>
      <c r="V44" s="5">
        <f>V28</f>
        <v>1</v>
      </c>
      <c r="W44" s="5">
        <f t="shared" ref="W44" si="11">W28</f>
        <v>0</v>
      </c>
    </row>
    <row r="45" spans="2:23" ht="15.75" x14ac:dyDescent="0.25">
      <c r="B45" s="2" t="s">
        <v>31</v>
      </c>
      <c r="C45" s="5">
        <f>C31</f>
        <v>12</v>
      </c>
      <c r="D45" s="5">
        <f>D31</f>
        <v>0</v>
      </c>
      <c r="E45" s="5">
        <f t="shared" ref="E45:U45" si="12">E31</f>
        <v>1</v>
      </c>
      <c r="F45" s="5">
        <f t="shared" si="12"/>
        <v>0</v>
      </c>
      <c r="G45" s="5">
        <f t="shared" si="12"/>
        <v>1</v>
      </c>
      <c r="H45" s="5">
        <f t="shared" si="12"/>
        <v>0</v>
      </c>
      <c r="I45" s="5">
        <f t="shared" si="12"/>
        <v>1</v>
      </c>
      <c r="J45" s="5">
        <f t="shared" si="12"/>
        <v>0</v>
      </c>
      <c r="K45" s="5">
        <f t="shared" si="12"/>
        <v>1</v>
      </c>
      <c r="L45" s="5">
        <f t="shared" si="12"/>
        <v>1</v>
      </c>
      <c r="M45" s="5">
        <f t="shared" si="12"/>
        <v>0</v>
      </c>
      <c r="N45" s="5">
        <f t="shared" si="12"/>
        <v>1</v>
      </c>
      <c r="O45" s="5">
        <f t="shared" si="12"/>
        <v>1</v>
      </c>
      <c r="P45" s="5">
        <f t="shared" si="12"/>
        <v>1</v>
      </c>
      <c r="Q45" s="5">
        <f t="shared" si="12"/>
        <v>0</v>
      </c>
      <c r="R45" s="5">
        <f t="shared" si="12"/>
        <v>1</v>
      </c>
      <c r="S45" s="5">
        <f t="shared" si="12"/>
        <v>0</v>
      </c>
      <c r="T45" s="5">
        <f t="shared" si="12"/>
        <v>1</v>
      </c>
      <c r="U45" s="5">
        <f t="shared" si="12"/>
        <v>1</v>
      </c>
      <c r="V45" s="5">
        <f>V31</f>
        <v>1</v>
      </c>
      <c r="W45" s="5">
        <f t="shared" ref="W45" si="13">W31</f>
        <v>0</v>
      </c>
    </row>
    <row r="46" spans="2:23" ht="15.75" x14ac:dyDescent="0.25">
      <c r="B46" s="2" t="s">
        <v>32</v>
      </c>
      <c r="C46" s="5">
        <f>C34</f>
        <v>12</v>
      </c>
      <c r="D46" s="5">
        <f>D34</f>
        <v>1</v>
      </c>
      <c r="E46" s="5">
        <f t="shared" ref="E46:U46" si="14">E34</f>
        <v>1</v>
      </c>
      <c r="F46" s="5">
        <f t="shared" si="14"/>
        <v>1</v>
      </c>
      <c r="G46" s="5">
        <f t="shared" si="14"/>
        <v>0</v>
      </c>
      <c r="H46" s="5">
        <f t="shared" si="14"/>
        <v>0</v>
      </c>
      <c r="I46" s="5">
        <f t="shared" si="14"/>
        <v>1</v>
      </c>
      <c r="J46" s="5">
        <f t="shared" si="14"/>
        <v>1</v>
      </c>
      <c r="K46" s="5">
        <f t="shared" si="14"/>
        <v>1</v>
      </c>
      <c r="L46" s="5">
        <f t="shared" si="14"/>
        <v>0</v>
      </c>
      <c r="M46" s="5">
        <f t="shared" si="14"/>
        <v>1</v>
      </c>
      <c r="N46" s="5">
        <f t="shared" si="14"/>
        <v>1</v>
      </c>
      <c r="O46" s="5">
        <f t="shared" si="14"/>
        <v>0</v>
      </c>
      <c r="P46" s="5">
        <f t="shared" si="14"/>
        <v>1</v>
      </c>
      <c r="Q46" s="5">
        <f t="shared" si="14"/>
        <v>1</v>
      </c>
      <c r="R46" s="5">
        <f t="shared" si="14"/>
        <v>1</v>
      </c>
      <c r="S46" s="5">
        <f t="shared" si="14"/>
        <v>0</v>
      </c>
      <c r="T46" s="5">
        <f t="shared" si="14"/>
        <v>1</v>
      </c>
      <c r="U46" s="5">
        <f t="shared" si="14"/>
        <v>0</v>
      </c>
      <c r="V46" s="5">
        <f>V34</f>
        <v>0</v>
      </c>
      <c r="W46" s="5">
        <f t="shared" ref="W46" si="15">W34</f>
        <v>0</v>
      </c>
    </row>
    <row r="47" spans="2:23" ht="15.75" x14ac:dyDescent="0.25">
      <c r="B47" s="2" t="s">
        <v>33</v>
      </c>
      <c r="C47" s="5">
        <f>C37</f>
        <v>12</v>
      </c>
      <c r="D47" s="5">
        <f>D37</f>
        <v>0</v>
      </c>
      <c r="E47" s="5">
        <f t="shared" ref="E47:U47" si="16">E37</f>
        <v>0</v>
      </c>
      <c r="F47" s="5">
        <f t="shared" si="16"/>
        <v>0</v>
      </c>
      <c r="G47" s="5">
        <f t="shared" si="16"/>
        <v>0</v>
      </c>
      <c r="H47" s="5">
        <f t="shared" si="16"/>
        <v>1</v>
      </c>
      <c r="I47" s="5">
        <f t="shared" si="16"/>
        <v>1</v>
      </c>
      <c r="J47" s="5">
        <f t="shared" si="16"/>
        <v>1</v>
      </c>
      <c r="K47" s="5">
        <f t="shared" si="16"/>
        <v>0</v>
      </c>
      <c r="L47" s="5">
        <f t="shared" si="16"/>
        <v>1</v>
      </c>
      <c r="M47" s="5">
        <f t="shared" si="16"/>
        <v>1</v>
      </c>
      <c r="N47" s="5">
        <f t="shared" si="16"/>
        <v>1</v>
      </c>
      <c r="O47" s="5">
        <f t="shared" si="16"/>
        <v>0</v>
      </c>
      <c r="P47" s="5">
        <f t="shared" si="16"/>
        <v>1</v>
      </c>
      <c r="Q47" s="5">
        <f t="shared" si="16"/>
        <v>1</v>
      </c>
      <c r="R47" s="5">
        <f t="shared" si="16"/>
        <v>1</v>
      </c>
      <c r="S47" s="5">
        <f t="shared" si="16"/>
        <v>1</v>
      </c>
      <c r="T47" s="5">
        <f t="shared" si="16"/>
        <v>1</v>
      </c>
      <c r="U47" s="5">
        <f t="shared" si="16"/>
        <v>1</v>
      </c>
      <c r="V47" s="5">
        <f>V37</f>
        <v>0</v>
      </c>
      <c r="W47" s="5">
        <f t="shared" ref="W47" si="17">W37</f>
        <v>0</v>
      </c>
    </row>
    <row r="48" spans="2:23" x14ac:dyDescent="0.2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2:23" ht="31.5" x14ac:dyDescent="0.25">
      <c r="B49" s="7"/>
      <c r="C49" s="2" t="s">
        <v>29</v>
      </c>
      <c r="D49" s="2" t="str">
        <f t="shared" ref="D49:W49" si="18">D2</f>
        <v>Area</v>
      </c>
      <c r="E49" s="2" t="str">
        <f t="shared" si="18"/>
        <v>Convex area</v>
      </c>
      <c r="F49" s="2" t="str">
        <f t="shared" si="18"/>
        <v>Perimeter</v>
      </c>
      <c r="G49" s="2" t="str">
        <f t="shared" si="18"/>
        <v>Eccentricity</v>
      </c>
      <c r="H49" s="2" t="str">
        <f t="shared" si="18"/>
        <v>Solidity</v>
      </c>
      <c r="I49" s="2" t="str">
        <f t="shared" si="18"/>
        <v>Extent</v>
      </c>
      <c r="J49" s="2" t="str">
        <f t="shared" si="18"/>
        <v>Equivalent diameter</v>
      </c>
      <c r="K49" s="2" t="str">
        <f t="shared" si="18"/>
        <v>Max intensity</v>
      </c>
      <c r="L49" s="2" t="str">
        <f t="shared" si="18"/>
        <v>Mean intensity</v>
      </c>
      <c r="M49" s="2" t="str">
        <f t="shared" si="18"/>
        <v>Variance</v>
      </c>
      <c r="N49" s="2" t="str">
        <f t="shared" si="18"/>
        <v>Standard deviation</v>
      </c>
      <c r="O49" s="2" t="str">
        <f t="shared" si="18"/>
        <v>Skewness</v>
      </c>
      <c r="P49" s="2" t="str">
        <f t="shared" si="18"/>
        <v>Kurtosis</v>
      </c>
      <c r="Q49" s="2" t="str">
        <f t="shared" si="18"/>
        <v>Contrast</v>
      </c>
      <c r="R49" s="2" t="str">
        <f t="shared" si="18"/>
        <v>Correlation</v>
      </c>
      <c r="S49" s="2" t="str">
        <f t="shared" si="18"/>
        <v>Entropy</v>
      </c>
      <c r="T49" s="2" t="str">
        <f t="shared" si="18"/>
        <v>Energy</v>
      </c>
      <c r="U49" s="2" t="str">
        <f t="shared" si="18"/>
        <v>Homogeneity</v>
      </c>
      <c r="V49" s="2" t="str">
        <f t="shared" si="18"/>
        <v>Major axis length</v>
      </c>
      <c r="W49" s="2" t="str">
        <f t="shared" si="18"/>
        <v>Minor axis length</v>
      </c>
    </row>
    <row r="50" spans="2:23" ht="15.75" x14ac:dyDescent="0.25">
      <c r="B50" s="2" t="s">
        <v>28</v>
      </c>
      <c r="C50" s="5">
        <f>C26</f>
        <v>6</v>
      </c>
      <c r="D50" s="5">
        <f>D26</f>
        <v>1</v>
      </c>
      <c r="E50" s="5">
        <f t="shared" ref="E50:U50" si="19">E26</f>
        <v>1</v>
      </c>
      <c r="F50" s="5">
        <f t="shared" si="19"/>
        <v>1</v>
      </c>
      <c r="G50" s="5">
        <f t="shared" si="19"/>
        <v>0</v>
      </c>
      <c r="H50" s="5">
        <f t="shared" si="19"/>
        <v>0</v>
      </c>
      <c r="I50" s="5">
        <f t="shared" si="19"/>
        <v>0</v>
      </c>
      <c r="J50" s="5">
        <f t="shared" si="19"/>
        <v>0</v>
      </c>
      <c r="K50" s="5">
        <f t="shared" si="19"/>
        <v>0</v>
      </c>
      <c r="L50" s="5">
        <f t="shared" si="19"/>
        <v>0</v>
      </c>
      <c r="M50" s="5">
        <f t="shared" si="19"/>
        <v>0</v>
      </c>
      <c r="N50" s="5">
        <f t="shared" si="19"/>
        <v>0</v>
      </c>
      <c r="O50" s="5">
        <f t="shared" si="19"/>
        <v>0</v>
      </c>
      <c r="P50" s="5">
        <f t="shared" si="19"/>
        <v>0</v>
      </c>
      <c r="Q50" s="5">
        <f t="shared" si="19"/>
        <v>0</v>
      </c>
      <c r="R50" s="5">
        <f t="shared" si="19"/>
        <v>0</v>
      </c>
      <c r="S50" s="5">
        <f t="shared" si="19"/>
        <v>0</v>
      </c>
      <c r="T50" s="5">
        <f t="shared" si="19"/>
        <v>0</v>
      </c>
      <c r="U50" s="5">
        <f t="shared" si="19"/>
        <v>0</v>
      </c>
      <c r="V50" s="5">
        <f>V26</f>
        <v>1</v>
      </c>
      <c r="W50" s="5">
        <f t="shared" ref="W50" si="20">W26</f>
        <v>1</v>
      </c>
    </row>
    <row r="51" spans="2:23" ht="15.75" x14ac:dyDescent="0.25">
      <c r="B51" s="2" t="s">
        <v>30</v>
      </c>
      <c r="C51" s="5">
        <f>C30</f>
        <v>6</v>
      </c>
      <c r="D51" s="5">
        <f>D30</f>
        <v>0</v>
      </c>
      <c r="E51" s="5">
        <f t="shared" ref="E51:U51" si="21">E30</f>
        <v>0</v>
      </c>
      <c r="F51" s="5">
        <f t="shared" si="21"/>
        <v>0</v>
      </c>
      <c r="G51" s="5">
        <f t="shared" si="21"/>
        <v>1</v>
      </c>
      <c r="H51" s="5">
        <f t="shared" si="21"/>
        <v>0</v>
      </c>
      <c r="I51" s="5">
        <f t="shared" si="21"/>
        <v>0</v>
      </c>
      <c r="J51" s="5">
        <f t="shared" si="21"/>
        <v>0</v>
      </c>
      <c r="K51" s="5">
        <f t="shared" si="21"/>
        <v>0</v>
      </c>
      <c r="L51" s="5">
        <f t="shared" si="21"/>
        <v>0</v>
      </c>
      <c r="M51" s="5">
        <f t="shared" si="21"/>
        <v>1</v>
      </c>
      <c r="N51" s="5">
        <f t="shared" si="21"/>
        <v>0</v>
      </c>
      <c r="O51" s="5">
        <f t="shared" si="21"/>
        <v>0</v>
      </c>
      <c r="P51" s="5">
        <f t="shared" si="21"/>
        <v>0</v>
      </c>
      <c r="Q51" s="5">
        <f t="shared" si="21"/>
        <v>0</v>
      </c>
      <c r="R51" s="5">
        <f t="shared" si="21"/>
        <v>1</v>
      </c>
      <c r="S51" s="5">
        <f t="shared" si="21"/>
        <v>0</v>
      </c>
      <c r="T51" s="5">
        <f t="shared" si="21"/>
        <v>1</v>
      </c>
      <c r="U51" s="5">
        <f t="shared" si="21"/>
        <v>1</v>
      </c>
      <c r="V51" s="5">
        <f>V30</f>
        <v>0</v>
      </c>
      <c r="W51" s="5">
        <f t="shared" ref="W51" si="22">W30</f>
        <v>1</v>
      </c>
    </row>
    <row r="52" spans="2:23" ht="15.75" x14ac:dyDescent="0.25">
      <c r="B52" s="2" t="s">
        <v>31</v>
      </c>
      <c r="C52" s="5">
        <f>C33</f>
        <v>6</v>
      </c>
      <c r="D52" s="5">
        <f>D33</f>
        <v>0</v>
      </c>
      <c r="E52" s="5">
        <f t="shared" ref="E52:U52" si="23">E33</f>
        <v>0</v>
      </c>
      <c r="F52" s="5">
        <f t="shared" si="23"/>
        <v>0</v>
      </c>
      <c r="G52" s="5">
        <f t="shared" si="23"/>
        <v>0</v>
      </c>
      <c r="H52" s="5">
        <f t="shared" si="23"/>
        <v>0</v>
      </c>
      <c r="I52" s="5">
        <f t="shared" si="23"/>
        <v>0</v>
      </c>
      <c r="J52" s="5">
        <f t="shared" si="23"/>
        <v>1</v>
      </c>
      <c r="K52" s="5">
        <f t="shared" si="23"/>
        <v>1</v>
      </c>
      <c r="L52" s="5">
        <f t="shared" si="23"/>
        <v>1</v>
      </c>
      <c r="M52" s="5">
        <f t="shared" si="23"/>
        <v>0</v>
      </c>
      <c r="N52" s="5">
        <f t="shared" si="23"/>
        <v>0</v>
      </c>
      <c r="O52" s="5">
        <f t="shared" si="23"/>
        <v>0</v>
      </c>
      <c r="P52" s="5">
        <f t="shared" si="23"/>
        <v>1</v>
      </c>
      <c r="Q52" s="5">
        <f t="shared" si="23"/>
        <v>0</v>
      </c>
      <c r="R52" s="5">
        <f t="shared" si="23"/>
        <v>1</v>
      </c>
      <c r="S52" s="5">
        <f t="shared" si="23"/>
        <v>0</v>
      </c>
      <c r="T52" s="5">
        <f t="shared" si="23"/>
        <v>1</v>
      </c>
      <c r="U52" s="5">
        <f t="shared" si="23"/>
        <v>0</v>
      </c>
      <c r="V52" s="5">
        <f>V33</f>
        <v>0</v>
      </c>
      <c r="W52" s="5">
        <f t="shared" ref="W52" si="24">W33</f>
        <v>0</v>
      </c>
    </row>
    <row r="53" spans="2:23" ht="15.75" x14ac:dyDescent="0.25">
      <c r="B53" s="2" t="s">
        <v>32</v>
      </c>
      <c r="C53" s="5">
        <f>C36</f>
        <v>6</v>
      </c>
      <c r="D53" s="5">
        <f>D36</f>
        <v>0</v>
      </c>
      <c r="E53" s="5">
        <f t="shared" ref="E53:U53" si="25">E36</f>
        <v>0</v>
      </c>
      <c r="F53" s="5">
        <f t="shared" si="25"/>
        <v>0</v>
      </c>
      <c r="G53" s="5">
        <f t="shared" si="25"/>
        <v>1</v>
      </c>
      <c r="H53" s="5">
        <f t="shared" si="25"/>
        <v>0</v>
      </c>
      <c r="I53" s="5">
        <f t="shared" si="25"/>
        <v>0</v>
      </c>
      <c r="J53" s="5">
        <f t="shared" si="25"/>
        <v>0</v>
      </c>
      <c r="K53" s="5">
        <f t="shared" si="25"/>
        <v>1</v>
      </c>
      <c r="L53" s="5">
        <f t="shared" si="25"/>
        <v>1</v>
      </c>
      <c r="M53" s="5">
        <f t="shared" si="25"/>
        <v>0</v>
      </c>
      <c r="N53" s="5">
        <f t="shared" si="25"/>
        <v>0</v>
      </c>
      <c r="O53" s="5">
        <f t="shared" si="25"/>
        <v>0</v>
      </c>
      <c r="P53" s="5">
        <f t="shared" si="25"/>
        <v>0</v>
      </c>
      <c r="Q53" s="5">
        <f t="shared" si="25"/>
        <v>0</v>
      </c>
      <c r="R53" s="5">
        <f t="shared" si="25"/>
        <v>1</v>
      </c>
      <c r="S53" s="5">
        <f t="shared" si="25"/>
        <v>0</v>
      </c>
      <c r="T53" s="5">
        <f t="shared" si="25"/>
        <v>1</v>
      </c>
      <c r="U53" s="5">
        <f t="shared" si="25"/>
        <v>1</v>
      </c>
      <c r="V53" s="5">
        <f>V36</f>
        <v>0</v>
      </c>
      <c r="W53" s="5">
        <f t="shared" ref="W53" si="26">W36</f>
        <v>0</v>
      </c>
    </row>
    <row r="54" spans="2:23" ht="15.75" x14ac:dyDescent="0.25">
      <c r="B54" s="2" t="s">
        <v>33</v>
      </c>
      <c r="C54" s="5">
        <f>C39</f>
        <v>6</v>
      </c>
      <c r="D54" s="5">
        <f>D39</f>
        <v>0</v>
      </c>
      <c r="E54" s="5">
        <f t="shared" ref="E54:U54" si="27">E39</f>
        <v>0</v>
      </c>
      <c r="F54" s="5">
        <f t="shared" si="27"/>
        <v>0</v>
      </c>
      <c r="G54" s="5">
        <f t="shared" si="27"/>
        <v>0</v>
      </c>
      <c r="H54" s="5">
        <f t="shared" si="27"/>
        <v>0</v>
      </c>
      <c r="I54" s="5">
        <f t="shared" si="27"/>
        <v>1</v>
      </c>
      <c r="J54" s="5">
        <f t="shared" si="27"/>
        <v>0</v>
      </c>
      <c r="K54" s="5">
        <f t="shared" si="27"/>
        <v>0</v>
      </c>
      <c r="L54" s="5">
        <f t="shared" si="27"/>
        <v>1</v>
      </c>
      <c r="M54" s="5">
        <f t="shared" si="27"/>
        <v>0</v>
      </c>
      <c r="N54" s="5">
        <f t="shared" si="27"/>
        <v>0</v>
      </c>
      <c r="O54" s="5">
        <f t="shared" si="27"/>
        <v>0</v>
      </c>
      <c r="P54" s="5">
        <f t="shared" si="27"/>
        <v>0</v>
      </c>
      <c r="Q54" s="5">
        <f t="shared" si="27"/>
        <v>1</v>
      </c>
      <c r="R54" s="5">
        <f t="shared" si="27"/>
        <v>1</v>
      </c>
      <c r="S54" s="5">
        <f t="shared" si="27"/>
        <v>0</v>
      </c>
      <c r="T54" s="5">
        <f t="shared" si="27"/>
        <v>1</v>
      </c>
      <c r="U54" s="5">
        <f t="shared" si="27"/>
        <v>1</v>
      </c>
      <c r="V54" s="5">
        <f>V39</f>
        <v>0</v>
      </c>
      <c r="W54" s="5">
        <f t="shared" ref="W54" si="28">W39</f>
        <v>0</v>
      </c>
    </row>
    <row r="56" spans="2:23" ht="15.75" x14ac:dyDescent="0.25">
      <c r="C56" s="151" t="s">
        <v>38</v>
      </c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</row>
    <row r="57" spans="2:23" ht="31.5" x14ac:dyDescent="0.25">
      <c r="C57" s="150" t="s">
        <v>29</v>
      </c>
      <c r="D57" s="2" t="str">
        <f t="shared" ref="D57:W57" si="29">D2</f>
        <v>Area</v>
      </c>
      <c r="E57" s="2" t="str">
        <f t="shared" si="29"/>
        <v>Convex area</v>
      </c>
      <c r="F57" s="2" t="str">
        <f t="shared" si="29"/>
        <v>Perimeter</v>
      </c>
      <c r="G57" s="2" t="str">
        <f t="shared" si="29"/>
        <v>Eccentricity</v>
      </c>
      <c r="H57" s="2" t="str">
        <f t="shared" si="29"/>
        <v>Solidity</v>
      </c>
      <c r="I57" s="2" t="str">
        <f t="shared" si="29"/>
        <v>Extent</v>
      </c>
      <c r="J57" s="2" t="str">
        <f t="shared" si="29"/>
        <v>Equivalent diameter</v>
      </c>
      <c r="K57" s="2" t="str">
        <f t="shared" si="29"/>
        <v>Max intensity</v>
      </c>
      <c r="L57" s="2" t="str">
        <f t="shared" si="29"/>
        <v>Mean intensity</v>
      </c>
      <c r="M57" s="2" t="str">
        <f t="shared" si="29"/>
        <v>Variance</v>
      </c>
      <c r="N57" s="2" t="str">
        <f t="shared" si="29"/>
        <v>Standard deviation</v>
      </c>
      <c r="O57" s="2" t="str">
        <f t="shared" si="29"/>
        <v>Skewness</v>
      </c>
      <c r="P57" s="2" t="str">
        <f t="shared" si="29"/>
        <v>Kurtosis</v>
      </c>
      <c r="Q57" s="2" t="str">
        <f t="shared" si="29"/>
        <v>Contrast</v>
      </c>
      <c r="R57" s="2" t="str">
        <f t="shared" si="29"/>
        <v>Correlation</v>
      </c>
      <c r="S57" s="2" t="str">
        <f t="shared" si="29"/>
        <v>Entropy</v>
      </c>
      <c r="T57" s="2" t="str">
        <f t="shared" si="29"/>
        <v>Energy</v>
      </c>
      <c r="U57" s="2" t="str">
        <f t="shared" si="29"/>
        <v>Homogeneity</v>
      </c>
      <c r="V57" s="2" t="str">
        <f t="shared" si="29"/>
        <v>Major axis length</v>
      </c>
      <c r="W57" s="2" t="str">
        <f t="shared" si="29"/>
        <v>Minor axis length</v>
      </c>
    </row>
    <row r="58" spans="2:23" ht="31.5" customHeight="1" x14ac:dyDescent="0.25">
      <c r="C58" s="150"/>
      <c r="D58" s="13">
        <v>2.0450673643978599</v>
      </c>
      <c r="E58" s="13">
        <v>2.2545886911984101</v>
      </c>
      <c r="F58" s="13">
        <v>1.59791738707425</v>
      </c>
      <c r="G58" s="13">
        <v>0.11460351614959501</v>
      </c>
      <c r="H58" s="13">
        <v>0.81704959846152603</v>
      </c>
      <c r="I58" s="13">
        <v>0.29489969861883703</v>
      </c>
      <c r="J58" s="13">
        <v>1.30815212693873</v>
      </c>
      <c r="K58" s="13">
        <v>0.124448742996489</v>
      </c>
      <c r="L58" s="13">
        <v>0.15325249959757301</v>
      </c>
      <c r="M58" s="13">
        <v>2.8323819919433502E-2</v>
      </c>
      <c r="N58" s="13">
        <v>6.4076158820028595E-2</v>
      </c>
      <c r="O58" s="13">
        <v>0.24708114197682601</v>
      </c>
      <c r="P58" s="13">
        <v>0.56414295328811603</v>
      </c>
      <c r="Q58" s="13">
        <v>0.14674466451632801</v>
      </c>
      <c r="R58" s="13">
        <v>0.39478704818603699</v>
      </c>
      <c r="S58" s="13">
        <v>0.22060924214372901</v>
      </c>
      <c r="T58" s="13">
        <v>0.197232111497052</v>
      </c>
      <c r="U58" s="13">
        <v>0.88658622205119098</v>
      </c>
      <c r="V58" s="13">
        <v>1.362669081825</v>
      </c>
      <c r="W58" s="13">
        <v>1.45198297167827</v>
      </c>
    </row>
    <row r="59" spans="2:23" ht="15.75" customHeight="1" x14ac:dyDescent="0.25">
      <c r="C59" s="77">
        <f>E14</f>
        <v>12</v>
      </c>
      <c r="D59" s="5">
        <f t="shared" ref="D59:W59" si="30">IF(D$58&gt;=$G$14,1,0)</f>
        <v>1</v>
      </c>
      <c r="E59" s="5">
        <f t="shared" si="30"/>
        <v>1</v>
      </c>
      <c r="F59" s="5">
        <f t="shared" si="30"/>
        <v>1</v>
      </c>
      <c r="G59" s="5">
        <f t="shared" si="30"/>
        <v>0</v>
      </c>
      <c r="H59" s="5">
        <f t="shared" si="30"/>
        <v>1</v>
      </c>
      <c r="I59" s="5">
        <f t="shared" si="30"/>
        <v>1</v>
      </c>
      <c r="J59" s="5">
        <f t="shared" si="30"/>
        <v>1</v>
      </c>
      <c r="K59" s="5">
        <f t="shared" si="30"/>
        <v>0</v>
      </c>
      <c r="L59" s="5">
        <f t="shared" si="30"/>
        <v>0</v>
      </c>
      <c r="M59" s="5">
        <f t="shared" si="30"/>
        <v>0</v>
      </c>
      <c r="N59" s="5">
        <f t="shared" si="30"/>
        <v>0</v>
      </c>
      <c r="O59" s="5">
        <f t="shared" si="30"/>
        <v>1</v>
      </c>
      <c r="P59" s="5">
        <f t="shared" si="30"/>
        <v>1</v>
      </c>
      <c r="Q59" s="5">
        <f t="shared" si="30"/>
        <v>0</v>
      </c>
      <c r="R59" s="5">
        <f t="shared" si="30"/>
        <v>1</v>
      </c>
      <c r="S59" s="5">
        <f t="shared" si="30"/>
        <v>0</v>
      </c>
      <c r="T59" s="5">
        <f t="shared" si="30"/>
        <v>0</v>
      </c>
      <c r="U59" s="5">
        <f t="shared" si="30"/>
        <v>1</v>
      </c>
      <c r="V59" s="5">
        <f t="shared" si="30"/>
        <v>1</v>
      </c>
      <c r="W59" s="5">
        <f t="shared" si="30"/>
        <v>1</v>
      </c>
    </row>
    <row r="60" spans="2:23" ht="15.75" customHeight="1" x14ac:dyDescent="0.25">
      <c r="C60" s="77">
        <f>E15</f>
        <v>6</v>
      </c>
      <c r="D60" s="5">
        <f t="shared" ref="D60:W60" si="31">IF(D$58*0.99&gt;=$G$15,1,0)</f>
        <v>1</v>
      </c>
      <c r="E60" s="5">
        <f t="shared" si="31"/>
        <v>1</v>
      </c>
      <c r="F60" s="5">
        <f t="shared" si="31"/>
        <v>1</v>
      </c>
      <c r="G60" s="5">
        <f t="shared" si="31"/>
        <v>0</v>
      </c>
      <c r="H60" s="5">
        <f t="shared" si="31"/>
        <v>0</v>
      </c>
      <c r="I60" s="5">
        <f t="shared" si="31"/>
        <v>0</v>
      </c>
      <c r="J60" s="5">
        <f t="shared" si="31"/>
        <v>1</v>
      </c>
      <c r="K60" s="5">
        <f t="shared" si="31"/>
        <v>0</v>
      </c>
      <c r="L60" s="5">
        <f t="shared" si="31"/>
        <v>0</v>
      </c>
      <c r="M60" s="5">
        <f t="shared" si="31"/>
        <v>0</v>
      </c>
      <c r="N60" s="5">
        <f t="shared" si="31"/>
        <v>0</v>
      </c>
      <c r="O60" s="5">
        <f t="shared" si="31"/>
        <v>0</v>
      </c>
      <c r="P60" s="5">
        <f t="shared" si="31"/>
        <v>0</v>
      </c>
      <c r="Q60" s="5">
        <f t="shared" si="31"/>
        <v>0</v>
      </c>
      <c r="R60" s="5">
        <f t="shared" si="31"/>
        <v>0</v>
      </c>
      <c r="S60" s="5">
        <f t="shared" si="31"/>
        <v>0</v>
      </c>
      <c r="T60" s="5">
        <f t="shared" si="31"/>
        <v>0</v>
      </c>
      <c r="U60" s="5">
        <f t="shared" si="31"/>
        <v>0</v>
      </c>
      <c r="V60" s="5">
        <f t="shared" si="31"/>
        <v>1</v>
      </c>
      <c r="W60" s="5">
        <f t="shared" si="31"/>
        <v>1</v>
      </c>
    </row>
    <row r="61" spans="2:23" ht="15.75" customHeight="1" x14ac:dyDescent="0.25">
      <c r="C61" s="77">
        <f>E16</f>
        <v>2</v>
      </c>
      <c r="D61" s="5">
        <f t="shared" ref="D61:W61" si="32">IF(D$58&gt;=$G$16,1,0)</f>
        <v>1</v>
      </c>
      <c r="E61" s="5">
        <f t="shared" si="32"/>
        <v>1</v>
      </c>
      <c r="F61" s="5">
        <f t="shared" si="32"/>
        <v>0</v>
      </c>
      <c r="G61" s="5">
        <f t="shared" si="32"/>
        <v>0</v>
      </c>
      <c r="H61" s="5">
        <f t="shared" si="32"/>
        <v>0</v>
      </c>
      <c r="I61" s="5">
        <f t="shared" si="32"/>
        <v>0</v>
      </c>
      <c r="J61" s="5">
        <f t="shared" si="32"/>
        <v>0</v>
      </c>
      <c r="K61" s="5">
        <f t="shared" si="32"/>
        <v>0</v>
      </c>
      <c r="L61" s="5">
        <f t="shared" si="32"/>
        <v>0</v>
      </c>
      <c r="M61" s="5">
        <f t="shared" si="32"/>
        <v>0</v>
      </c>
      <c r="N61" s="5">
        <f t="shared" si="32"/>
        <v>0</v>
      </c>
      <c r="O61" s="5">
        <f t="shared" si="32"/>
        <v>0</v>
      </c>
      <c r="P61" s="5">
        <f t="shared" si="32"/>
        <v>0</v>
      </c>
      <c r="Q61" s="5">
        <f t="shared" si="32"/>
        <v>0</v>
      </c>
      <c r="R61" s="5">
        <f t="shared" si="32"/>
        <v>0</v>
      </c>
      <c r="S61" s="5">
        <f t="shared" si="32"/>
        <v>0</v>
      </c>
      <c r="T61" s="5">
        <f t="shared" si="32"/>
        <v>0</v>
      </c>
      <c r="U61" s="5">
        <f t="shared" si="32"/>
        <v>0</v>
      </c>
      <c r="V61" s="5">
        <f t="shared" si="32"/>
        <v>0</v>
      </c>
      <c r="W61" s="5">
        <f t="shared" si="32"/>
        <v>0</v>
      </c>
    </row>
    <row r="63" spans="2:23" ht="15.75" x14ac:dyDescent="0.25">
      <c r="C63" s="164" t="s">
        <v>46</v>
      </c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6"/>
    </row>
    <row r="64" spans="2:23" ht="31.5" x14ac:dyDescent="0.25">
      <c r="C64" s="2" t="s">
        <v>44</v>
      </c>
      <c r="D64" s="2" t="str">
        <f t="shared" ref="D64:W64" si="33">D2</f>
        <v>Area</v>
      </c>
      <c r="E64" s="2" t="str">
        <f t="shared" si="33"/>
        <v>Convex area</v>
      </c>
      <c r="F64" s="2" t="str">
        <f t="shared" si="33"/>
        <v>Perimeter</v>
      </c>
      <c r="G64" s="2" t="str">
        <f t="shared" si="33"/>
        <v>Eccentricity</v>
      </c>
      <c r="H64" s="2" t="str">
        <f t="shared" si="33"/>
        <v>Solidity</v>
      </c>
      <c r="I64" s="2" t="str">
        <f t="shared" si="33"/>
        <v>Extent</v>
      </c>
      <c r="J64" s="2" t="str">
        <f t="shared" si="33"/>
        <v>Equivalent diameter</v>
      </c>
      <c r="K64" s="2" t="str">
        <f t="shared" si="33"/>
        <v>Max intensity</v>
      </c>
      <c r="L64" s="2" t="str">
        <f t="shared" si="33"/>
        <v>Mean intensity</v>
      </c>
      <c r="M64" s="2" t="str">
        <f t="shared" si="33"/>
        <v>Variance</v>
      </c>
      <c r="N64" s="2" t="str">
        <f t="shared" si="33"/>
        <v>Standard deviation</v>
      </c>
      <c r="O64" s="2" t="str">
        <f t="shared" si="33"/>
        <v>Skewness</v>
      </c>
      <c r="P64" s="2" t="str">
        <f t="shared" si="33"/>
        <v>Kurtosis</v>
      </c>
      <c r="Q64" s="2" t="str">
        <f t="shared" si="33"/>
        <v>Contrast</v>
      </c>
      <c r="R64" s="2" t="str">
        <f t="shared" si="33"/>
        <v>Correlation</v>
      </c>
      <c r="S64" s="2" t="str">
        <f t="shared" si="33"/>
        <v>Entropy</v>
      </c>
      <c r="T64" s="2" t="str">
        <f t="shared" si="33"/>
        <v>Energy</v>
      </c>
      <c r="U64" s="2" t="str">
        <f t="shared" si="33"/>
        <v>Homogeneity</v>
      </c>
      <c r="V64" s="2" t="str">
        <f t="shared" si="33"/>
        <v>Major axis length</v>
      </c>
      <c r="W64" s="2" t="str">
        <f t="shared" si="33"/>
        <v>Minor axis length</v>
      </c>
    </row>
    <row r="65" spans="3:23" ht="15.75" x14ac:dyDescent="0.25">
      <c r="C65" s="47" t="s">
        <v>43</v>
      </c>
      <c r="D65" s="62">
        <v>1301.00397989108</v>
      </c>
      <c r="E65" s="62">
        <v>2161.7465437788001</v>
      </c>
      <c r="F65" s="62">
        <v>136.98437683284399</v>
      </c>
      <c r="G65" s="62">
        <v>7.7600069583900503E-3</v>
      </c>
      <c r="H65" s="62">
        <v>6.1324179028336701E-2</v>
      </c>
      <c r="I65" s="62">
        <v>8.3565524633324104E-3</v>
      </c>
      <c r="J65" s="62">
        <v>19.617229027773998</v>
      </c>
      <c r="K65" s="62">
        <v>1.6175115207373301</v>
      </c>
      <c r="L65" s="62">
        <v>0.71193562993659498</v>
      </c>
      <c r="M65" s="62">
        <v>3.33152734691692</v>
      </c>
      <c r="N65" s="62">
        <v>0.19192184900685899</v>
      </c>
      <c r="O65" s="62">
        <v>2.13981316167106E-2</v>
      </c>
      <c r="P65" s="62">
        <v>0.134053701497656</v>
      </c>
      <c r="Q65" s="62">
        <v>2.7641425662326999</v>
      </c>
      <c r="R65" s="62">
        <v>1.8524570762432802E-2</v>
      </c>
      <c r="S65" s="62">
        <v>0.19659802152784001</v>
      </c>
      <c r="T65" s="62">
        <v>1.3167185710885E-3</v>
      </c>
      <c r="U65" s="62">
        <v>2.41791425262772E-2</v>
      </c>
      <c r="V65" s="62">
        <v>38.562179925638802</v>
      </c>
      <c r="W65" s="62">
        <v>18.508968120199601</v>
      </c>
    </row>
    <row r="66" spans="3:23" ht="15.75" x14ac:dyDescent="0.25">
      <c r="C66" s="47" t="s">
        <v>45</v>
      </c>
      <c r="D66" s="73">
        <v>60.794426936220098</v>
      </c>
      <c r="E66" s="73">
        <v>91.869316435378096</v>
      </c>
      <c r="F66" s="73">
        <v>24.847118737674698</v>
      </c>
      <c r="G66" s="73">
        <v>4.1698283116498702E-2</v>
      </c>
      <c r="H66" s="73">
        <v>2.82393220222216</v>
      </c>
      <c r="I66" s="73">
        <v>0.14770675877460501</v>
      </c>
      <c r="J66" s="73">
        <v>13.8879377453289</v>
      </c>
      <c r="K66" s="73">
        <v>5.7139738190575197E-2</v>
      </c>
      <c r="L66" s="73">
        <v>6.8022442806766503E-2</v>
      </c>
      <c r="M66" s="73">
        <v>6.5487697336594104E-3</v>
      </c>
      <c r="N66" s="73">
        <v>2.1590275547691901E-2</v>
      </c>
      <c r="O66" s="73">
        <v>0.12190321656693</v>
      </c>
      <c r="P66" s="73">
        <v>0.80409422759687599</v>
      </c>
      <c r="Q66" s="73">
        <v>1.8193803105221201E-2</v>
      </c>
      <c r="R66" s="73">
        <v>0.75568248010785</v>
      </c>
      <c r="S66" s="73">
        <v>0.475216489591126</v>
      </c>
      <c r="T66" s="73">
        <v>0.469681137020934</v>
      </c>
      <c r="U66" s="73">
        <v>0.83259843864900496</v>
      </c>
      <c r="V66" s="73">
        <v>15.214473380032899</v>
      </c>
      <c r="W66" s="73">
        <v>18.494550207803702</v>
      </c>
    </row>
    <row r="68" spans="3:23" ht="15.75" x14ac:dyDescent="0.25">
      <c r="C68" s="156" t="s">
        <v>49</v>
      </c>
      <c r="D68" s="157"/>
      <c r="E68" s="157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8"/>
    </row>
    <row r="69" spans="3:23" ht="31.5" x14ac:dyDescent="0.25">
      <c r="C69" s="19" t="s">
        <v>29</v>
      </c>
      <c r="D69" s="19" t="str">
        <f t="shared" ref="D69:W69" si="34">D64</f>
        <v>Area</v>
      </c>
      <c r="E69" s="19" t="str">
        <f t="shared" si="34"/>
        <v>Convex area</v>
      </c>
      <c r="F69" s="19" t="str">
        <f t="shared" si="34"/>
        <v>Perimeter</v>
      </c>
      <c r="G69" s="19" t="str">
        <f t="shared" si="34"/>
        <v>Eccentricity</v>
      </c>
      <c r="H69" s="19" t="str">
        <f t="shared" si="34"/>
        <v>Solidity</v>
      </c>
      <c r="I69" s="19" t="str">
        <f t="shared" si="34"/>
        <v>Extent</v>
      </c>
      <c r="J69" s="19" t="str">
        <f t="shared" si="34"/>
        <v>Equivalent diameter</v>
      </c>
      <c r="K69" s="19" t="str">
        <f t="shared" si="34"/>
        <v>Max intensity</v>
      </c>
      <c r="L69" s="19" t="str">
        <f t="shared" si="34"/>
        <v>Mean intensity</v>
      </c>
      <c r="M69" s="19" t="str">
        <f t="shared" si="34"/>
        <v>Variance</v>
      </c>
      <c r="N69" s="19" t="str">
        <f t="shared" si="34"/>
        <v>Standard deviation</v>
      </c>
      <c r="O69" s="19" t="str">
        <f t="shared" si="34"/>
        <v>Skewness</v>
      </c>
      <c r="P69" s="19" t="str">
        <f t="shared" si="34"/>
        <v>Kurtosis</v>
      </c>
      <c r="Q69" s="19" t="str">
        <f t="shared" si="34"/>
        <v>Contrast</v>
      </c>
      <c r="R69" s="19" t="str">
        <f t="shared" si="34"/>
        <v>Correlation</v>
      </c>
      <c r="S69" s="19" t="str">
        <f t="shared" si="34"/>
        <v>Entropy</v>
      </c>
      <c r="T69" s="19" t="str">
        <f t="shared" si="34"/>
        <v>Energy</v>
      </c>
      <c r="U69" s="19" t="str">
        <f t="shared" si="34"/>
        <v>Homogeneity</v>
      </c>
      <c r="V69" s="19" t="str">
        <f t="shared" si="34"/>
        <v>Major axis length</v>
      </c>
      <c r="W69" s="19" t="str">
        <f t="shared" si="34"/>
        <v>Minor axis length</v>
      </c>
    </row>
    <row r="70" spans="3:23" ht="15.75" x14ac:dyDescent="0.25">
      <c r="C70" s="15">
        <f>COUNTIF(D70:U70,"&lt;&gt;0")</f>
        <v>18</v>
      </c>
      <c r="D70" s="15">
        <f>SUM(D43:D47)</f>
        <v>2</v>
      </c>
      <c r="E70" s="49">
        <f t="shared" ref="E70:W70" si="35">SUM(E43:E47)</f>
        <v>3</v>
      </c>
      <c r="F70" s="49">
        <f>SUM(F43:F47)</f>
        <v>2</v>
      </c>
      <c r="G70" s="49">
        <f t="shared" si="35"/>
        <v>2</v>
      </c>
      <c r="H70" s="49">
        <f t="shared" si="35"/>
        <v>3</v>
      </c>
      <c r="I70" s="49">
        <f t="shared" si="35"/>
        <v>5</v>
      </c>
      <c r="J70" s="49">
        <f t="shared" si="35"/>
        <v>3</v>
      </c>
      <c r="K70" s="49">
        <f t="shared" si="35"/>
        <v>3</v>
      </c>
      <c r="L70" s="49">
        <f t="shared" si="35"/>
        <v>3</v>
      </c>
      <c r="M70" s="49">
        <f t="shared" si="35"/>
        <v>3</v>
      </c>
      <c r="N70" s="49">
        <f t="shared" si="35"/>
        <v>4</v>
      </c>
      <c r="O70" s="49">
        <f t="shared" si="35"/>
        <v>2</v>
      </c>
      <c r="P70" s="49">
        <f t="shared" si="35"/>
        <v>4</v>
      </c>
      <c r="Q70" s="49">
        <f t="shared" si="35"/>
        <v>3</v>
      </c>
      <c r="R70" s="49">
        <f t="shared" si="35"/>
        <v>4</v>
      </c>
      <c r="S70" s="49">
        <f t="shared" si="35"/>
        <v>2</v>
      </c>
      <c r="T70" s="49">
        <f t="shared" si="35"/>
        <v>4</v>
      </c>
      <c r="U70" s="49">
        <f t="shared" si="35"/>
        <v>4</v>
      </c>
      <c r="V70" s="49">
        <f t="shared" si="35"/>
        <v>3</v>
      </c>
      <c r="W70" s="49">
        <f t="shared" si="35"/>
        <v>1</v>
      </c>
    </row>
    <row r="71" spans="3:23" ht="15.75" x14ac:dyDescent="0.25">
      <c r="C71" s="15">
        <f>COUNTIF(D71:U71,"&lt;&gt;0")</f>
        <v>14</v>
      </c>
      <c r="D71" s="15">
        <f>SUM(D50:D54)</f>
        <v>1</v>
      </c>
      <c r="E71" s="49">
        <f t="shared" ref="E71:W71" si="36">SUM(E50:E54)</f>
        <v>1</v>
      </c>
      <c r="F71" s="49">
        <f t="shared" si="36"/>
        <v>1</v>
      </c>
      <c r="G71" s="49">
        <f t="shared" si="36"/>
        <v>2</v>
      </c>
      <c r="H71" s="49">
        <f t="shared" si="36"/>
        <v>0</v>
      </c>
      <c r="I71" s="49">
        <f t="shared" si="36"/>
        <v>1</v>
      </c>
      <c r="J71" s="49">
        <f t="shared" si="36"/>
        <v>1</v>
      </c>
      <c r="K71" s="49">
        <f t="shared" si="36"/>
        <v>2</v>
      </c>
      <c r="L71" s="49">
        <f t="shared" si="36"/>
        <v>3</v>
      </c>
      <c r="M71" s="49">
        <f t="shared" si="36"/>
        <v>1</v>
      </c>
      <c r="N71" s="49">
        <f t="shared" si="36"/>
        <v>0</v>
      </c>
      <c r="O71" s="49">
        <f t="shared" si="36"/>
        <v>0</v>
      </c>
      <c r="P71" s="49">
        <f t="shared" si="36"/>
        <v>1</v>
      </c>
      <c r="Q71" s="49">
        <f t="shared" si="36"/>
        <v>1</v>
      </c>
      <c r="R71" s="49">
        <f t="shared" si="36"/>
        <v>4</v>
      </c>
      <c r="S71" s="49">
        <f t="shared" si="36"/>
        <v>0</v>
      </c>
      <c r="T71" s="49">
        <f t="shared" si="36"/>
        <v>4</v>
      </c>
      <c r="U71" s="49">
        <f t="shared" si="36"/>
        <v>3</v>
      </c>
      <c r="V71" s="49">
        <f t="shared" si="36"/>
        <v>1</v>
      </c>
      <c r="W71" s="49">
        <f t="shared" si="36"/>
        <v>2</v>
      </c>
    </row>
    <row r="72" spans="3:23" ht="15.75" x14ac:dyDescent="0.25"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</row>
    <row r="73" spans="3:23" ht="15.75" x14ac:dyDescent="0.25">
      <c r="C73" s="156" t="s">
        <v>41</v>
      </c>
      <c r="D73" s="157"/>
      <c r="E73" s="157"/>
      <c r="F73" s="157"/>
      <c r="G73" s="157"/>
      <c r="H73" s="157"/>
      <c r="I73" s="157"/>
      <c r="J73" s="157"/>
      <c r="K73" s="157"/>
      <c r="L73" s="157"/>
      <c r="M73" s="157"/>
      <c r="N73" s="157"/>
      <c r="O73" s="157"/>
      <c r="P73" s="157"/>
      <c r="Q73" s="157"/>
      <c r="R73" s="157"/>
      <c r="S73" s="157"/>
      <c r="T73" s="157"/>
      <c r="U73" s="158"/>
    </row>
    <row r="74" spans="3:23" ht="31.5" x14ac:dyDescent="0.25">
      <c r="C74" s="19" t="s">
        <v>29</v>
      </c>
      <c r="D74" s="19" t="str">
        <f t="shared" ref="D74:W74" si="37">D69</f>
        <v>Area</v>
      </c>
      <c r="E74" s="19" t="str">
        <f t="shared" si="37"/>
        <v>Convex area</v>
      </c>
      <c r="F74" s="19" t="str">
        <f t="shared" si="37"/>
        <v>Perimeter</v>
      </c>
      <c r="G74" s="19" t="str">
        <f t="shared" si="37"/>
        <v>Eccentricity</v>
      </c>
      <c r="H74" s="19" t="str">
        <f t="shared" si="37"/>
        <v>Solidity</v>
      </c>
      <c r="I74" s="19" t="str">
        <f t="shared" si="37"/>
        <v>Extent</v>
      </c>
      <c r="J74" s="19" t="str">
        <f t="shared" si="37"/>
        <v>Equivalent diameter</v>
      </c>
      <c r="K74" s="19" t="str">
        <f t="shared" si="37"/>
        <v>Max intensity</v>
      </c>
      <c r="L74" s="19" t="str">
        <f t="shared" si="37"/>
        <v>Mean intensity</v>
      </c>
      <c r="M74" s="19" t="str">
        <f t="shared" si="37"/>
        <v>Variance</v>
      </c>
      <c r="N74" s="19" t="str">
        <f t="shared" si="37"/>
        <v>Standard deviation</v>
      </c>
      <c r="O74" s="19" t="str">
        <f t="shared" si="37"/>
        <v>Skewness</v>
      </c>
      <c r="P74" s="19" t="str">
        <f t="shared" si="37"/>
        <v>Kurtosis</v>
      </c>
      <c r="Q74" s="19" t="str">
        <f t="shared" si="37"/>
        <v>Contrast</v>
      </c>
      <c r="R74" s="19" t="str">
        <f t="shared" si="37"/>
        <v>Correlation</v>
      </c>
      <c r="S74" s="19" t="str">
        <f t="shared" si="37"/>
        <v>Entropy</v>
      </c>
      <c r="T74" s="19" t="str">
        <f t="shared" si="37"/>
        <v>Energy</v>
      </c>
      <c r="U74" s="19" t="str">
        <f t="shared" si="37"/>
        <v>Homogeneity</v>
      </c>
      <c r="V74" s="19" t="str">
        <f t="shared" si="37"/>
        <v>Major axis length</v>
      </c>
      <c r="W74" s="19" t="str">
        <f t="shared" si="37"/>
        <v>Minor axis length</v>
      </c>
    </row>
    <row r="75" spans="3:23" ht="15.75" x14ac:dyDescent="0.25">
      <c r="C75" s="15">
        <f>COUNTIF(D75:U75,"&lt;&gt;0")</f>
        <v>18</v>
      </c>
      <c r="D75" s="64">
        <f>D70*D65*10</f>
        <v>26020.079597821601</v>
      </c>
      <c r="E75" s="64">
        <f t="shared" ref="E75:W75" si="38">E70*E65*10</f>
        <v>64852.396313364006</v>
      </c>
      <c r="F75" s="64">
        <f t="shared" si="38"/>
        <v>2739.6875366568797</v>
      </c>
      <c r="G75" s="64">
        <f t="shared" si="38"/>
        <v>0.15520013916780101</v>
      </c>
      <c r="H75" s="64">
        <f t="shared" si="38"/>
        <v>1.8397253708501009</v>
      </c>
      <c r="I75" s="64">
        <f t="shared" si="38"/>
        <v>0.41782762316662053</v>
      </c>
      <c r="J75" s="64">
        <f t="shared" si="38"/>
        <v>588.51687083321985</v>
      </c>
      <c r="K75" s="64">
        <f t="shared" si="38"/>
        <v>48.5253456221199</v>
      </c>
      <c r="L75" s="64">
        <f t="shared" si="38"/>
        <v>21.358068898097851</v>
      </c>
      <c r="M75" s="64">
        <f t="shared" si="38"/>
        <v>99.945820407507597</v>
      </c>
      <c r="N75" s="64">
        <f t="shared" si="38"/>
        <v>7.6768739602743601</v>
      </c>
      <c r="O75" s="64">
        <f t="shared" si="38"/>
        <v>0.427962632334212</v>
      </c>
      <c r="P75" s="64">
        <f t="shared" si="38"/>
        <v>5.3621480599062394</v>
      </c>
      <c r="Q75" s="64">
        <f t="shared" si="38"/>
        <v>82.924276986980999</v>
      </c>
      <c r="R75" s="64">
        <f t="shared" si="38"/>
        <v>0.74098283049731206</v>
      </c>
      <c r="S75" s="64">
        <f t="shared" si="38"/>
        <v>3.9319604305568001</v>
      </c>
      <c r="T75" s="64">
        <f t="shared" si="38"/>
        <v>5.2668742843539999E-2</v>
      </c>
      <c r="U75" s="64">
        <f t="shared" si="38"/>
        <v>0.96716570105108801</v>
      </c>
      <c r="V75" s="64">
        <f>V70*V65*10</f>
        <v>1156.865397769164</v>
      </c>
      <c r="W75" s="64">
        <f t="shared" si="38"/>
        <v>185.089681201996</v>
      </c>
    </row>
    <row r="76" spans="3:23" ht="15.75" x14ac:dyDescent="0.25">
      <c r="C76" s="15">
        <f>COUNTIF(D76:U76,"&lt;&gt;0")</f>
        <v>14</v>
      </c>
      <c r="D76" s="64">
        <f>D71*D65*10</f>
        <v>13010.039798910801</v>
      </c>
      <c r="E76" s="64">
        <f t="shared" ref="E76:W76" si="39">E71*E65*10</f>
        <v>21617.465437788</v>
      </c>
      <c r="F76" s="64">
        <f t="shared" si="39"/>
        <v>1369.8437683284399</v>
      </c>
      <c r="G76" s="64">
        <f t="shared" si="39"/>
        <v>0.15520013916780101</v>
      </c>
      <c r="H76" s="64">
        <f t="shared" si="39"/>
        <v>0</v>
      </c>
      <c r="I76" s="64">
        <f t="shared" si="39"/>
        <v>8.3565524633324104E-2</v>
      </c>
      <c r="J76" s="64">
        <f t="shared" si="39"/>
        <v>196.17229027773999</v>
      </c>
      <c r="K76" s="64">
        <f t="shared" si="39"/>
        <v>32.350230414746605</v>
      </c>
      <c r="L76" s="64">
        <f t="shared" si="39"/>
        <v>21.358068898097851</v>
      </c>
      <c r="M76" s="64">
        <f t="shared" si="39"/>
        <v>33.315273469169199</v>
      </c>
      <c r="N76" s="64">
        <f t="shared" si="39"/>
        <v>0</v>
      </c>
      <c r="O76" s="64">
        <f t="shared" si="39"/>
        <v>0</v>
      </c>
      <c r="P76" s="64">
        <f t="shared" si="39"/>
        <v>1.3405370149765599</v>
      </c>
      <c r="Q76" s="64">
        <f t="shared" si="39"/>
        <v>27.641425662326998</v>
      </c>
      <c r="R76" s="64">
        <f t="shared" si="39"/>
        <v>0.74098283049731206</v>
      </c>
      <c r="S76" s="64">
        <f t="shared" si="39"/>
        <v>0</v>
      </c>
      <c r="T76" s="64">
        <f t="shared" si="39"/>
        <v>5.2668742843539999E-2</v>
      </c>
      <c r="U76" s="64">
        <f t="shared" si="39"/>
        <v>0.72537427578831593</v>
      </c>
      <c r="V76" s="64">
        <f>V71*V65*10</f>
        <v>385.62179925638804</v>
      </c>
      <c r="W76" s="64">
        <f t="shared" si="39"/>
        <v>370.179362403992</v>
      </c>
    </row>
    <row r="77" spans="3:23" ht="15.75" x14ac:dyDescent="0.25"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3:23" ht="31.5" x14ac:dyDescent="0.25">
      <c r="C78" s="19" t="s">
        <v>29</v>
      </c>
      <c r="D78" s="19" t="s">
        <v>51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3:23" ht="15.75" x14ac:dyDescent="0.25">
      <c r="C79" s="15">
        <f>C59</f>
        <v>12</v>
      </c>
      <c r="D79" s="16">
        <f>getRankedValue(D75:W75,C79)</f>
        <v>3.9319604305568001</v>
      </c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</row>
    <row r="80" spans="3:23" ht="15.75" x14ac:dyDescent="0.25">
      <c r="C80" s="22">
        <f>C60</f>
        <v>6</v>
      </c>
      <c r="D80" s="16">
        <f>getRankedValue(D76:W76,C80)</f>
        <v>33.315273469169199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</row>
    <row r="81" spans="3:23" ht="15.75" x14ac:dyDescent="0.25"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</row>
    <row r="82" spans="3:23" s="17" customFormat="1" ht="15.75" customHeight="1" x14ac:dyDescent="0.25">
      <c r="C82" s="159" t="s">
        <v>50</v>
      </c>
      <c r="D82" s="160"/>
      <c r="E82" s="160"/>
      <c r="F82" s="160"/>
      <c r="G82" s="160"/>
      <c r="H82" s="160"/>
      <c r="I82" s="160"/>
      <c r="J82" s="160"/>
      <c r="K82" s="160"/>
      <c r="L82" s="160"/>
      <c r="M82" s="160"/>
      <c r="N82" s="160"/>
      <c r="O82" s="160"/>
      <c r="P82" s="160"/>
      <c r="Q82" s="160"/>
      <c r="R82" s="160"/>
      <c r="S82" s="160"/>
      <c r="T82" s="160"/>
      <c r="U82" s="160"/>
      <c r="V82" s="160"/>
      <c r="W82" s="160"/>
    </row>
    <row r="83" spans="3:23" ht="31.5" x14ac:dyDescent="0.25">
      <c r="C83" s="18" t="s">
        <v>29</v>
      </c>
      <c r="D83" s="18" t="str">
        <f t="shared" ref="D83:W83" si="40">D74</f>
        <v>Area</v>
      </c>
      <c r="E83" s="18" t="str">
        <f t="shared" si="40"/>
        <v>Convex area</v>
      </c>
      <c r="F83" s="18" t="str">
        <f t="shared" si="40"/>
        <v>Perimeter</v>
      </c>
      <c r="G83" s="18" t="str">
        <f t="shared" si="40"/>
        <v>Eccentricity</v>
      </c>
      <c r="H83" s="18" t="str">
        <f t="shared" si="40"/>
        <v>Solidity</v>
      </c>
      <c r="I83" s="18" t="str">
        <f t="shared" si="40"/>
        <v>Extent</v>
      </c>
      <c r="J83" s="18" t="str">
        <f t="shared" si="40"/>
        <v>Equivalent diameter</v>
      </c>
      <c r="K83" s="18" t="str">
        <f t="shared" si="40"/>
        <v>Max intensity</v>
      </c>
      <c r="L83" s="18" t="str">
        <f t="shared" si="40"/>
        <v>Mean intensity</v>
      </c>
      <c r="M83" s="18" t="str">
        <f t="shared" si="40"/>
        <v>Variance</v>
      </c>
      <c r="N83" s="18" t="str">
        <f t="shared" si="40"/>
        <v>Standard deviation</v>
      </c>
      <c r="O83" s="18" t="str">
        <f t="shared" si="40"/>
        <v>Skewness</v>
      </c>
      <c r="P83" s="18" t="str">
        <f t="shared" si="40"/>
        <v>Kurtosis</v>
      </c>
      <c r="Q83" s="18" t="str">
        <f t="shared" si="40"/>
        <v>Contrast</v>
      </c>
      <c r="R83" s="18" t="str">
        <f t="shared" si="40"/>
        <v>Correlation</v>
      </c>
      <c r="S83" s="18" t="str">
        <f t="shared" si="40"/>
        <v>Entropy</v>
      </c>
      <c r="T83" s="18" t="str">
        <f t="shared" si="40"/>
        <v>Energy</v>
      </c>
      <c r="U83" s="18" t="str">
        <f t="shared" si="40"/>
        <v>Homogeneity</v>
      </c>
      <c r="V83" s="18" t="str">
        <f t="shared" si="40"/>
        <v>Major axis length</v>
      </c>
      <c r="W83" s="18" t="str">
        <f t="shared" si="40"/>
        <v>Minor axis length</v>
      </c>
    </row>
    <row r="84" spans="3:23" ht="15.75" x14ac:dyDescent="0.25">
      <c r="C84" s="12">
        <f>COUNTIF(D84:U84,"&lt;&gt;0")</f>
        <v>8</v>
      </c>
      <c r="D84" s="12">
        <f>IF(D58&lt;$H$13,0,SUM(D43:D47))</f>
        <v>2</v>
      </c>
      <c r="E84" s="49">
        <f t="shared" ref="E84:W84" si="41">IF(E58&lt;$H$13,0,SUM(E43:E47))</f>
        <v>3</v>
      </c>
      <c r="F84" s="49">
        <f t="shared" si="41"/>
        <v>2</v>
      </c>
      <c r="G84" s="49">
        <f t="shared" si="41"/>
        <v>0</v>
      </c>
      <c r="H84" s="49">
        <f t="shared" si="41"/>
        <v>3</v>
      </c>
      <c r="I84" s="49">
        <f t="shared" si="41"/>
        <v>0</v>
      </c>
      <c r="J84" s="49">
        <f t="shared" si="41"/>
        <v>3</v>
      </c>
      <c r="K84" s="49">
        <f t="shared" si="41"/>
        <v>0</v>
      </c>
      <c r="L84" s="49">
        <f t="shared" si="41"/>
        <v>0</v>
      </c>
      <c r="M84" s="49">
        <f t="shared" si="41"/>
        <v>0</v>
      </c>
      <c r="N84" s="49">
        <f t="shared" si="41"/>
        <v>0</v>
      </c>
      <c r="O84" s="49">
        <f t="shared" si="41"/>
        <v>0</v>
      </c>
      <c r="P84" s="49">
        <f t="shared" si="41"/>
        <v>4</v>
      </c>
      <c r="Q84" s="49">
        <f t="shared" si="41"/>
        <v>0</v>
      </c>
      <c r="R84" s="49">
        <f t="shared" si="41"/>
        <v>4</v>
      </c>
      <c r="S84" s="49">
        <f t="shared" si="41"/>
        <v>0</v>
      </c>
      <c r="T84" s="49">
        <f t="shared" si="41"/>
        <v>0</v>
      </c>
      <c r="U84" s="49">
        <f t="shared" si="41"/>
        <v>4</v>
      </c>
      <c r="V84" s="49">
        <f t="shared" si="41"/>
        <v>3</v>
      </c>
      <c r="W84" s="49">
        <f t="shared" si="41"/>
        <v>1</v>
      </c>
    </row>
    <row r="85" spans="3:23" ht="15.75" x14ac:dyDescent="0.25">
      <c r="C85" s="12">
        <f>COUNTIF(D85:U85,"&lt;&gt;0")</f>
        <v>7</v>
      </c>
      <c r="D85" s="12">
        <f>IF(D58&lt;$H$13,0,SUM(D50:D54))</f>
        <v>1</v>
      </c>
      <c r="E85" s="49">
        <f t="shared" ref="E85:W85" si="42">IF(E58&lt;$H$13,0,SUM(E50:E54))</f>
        <v>1</v>
      </c>
      <c r="F85" s="49">
        <f t="shared" si="42"/>
        <v>1</v>
      </c>
      <c r="G85" s="49">
        <f t="shared" si="42"/>
        <v>0</v>
      </c>
      <c r="H85" s="49">
        <f t="shared" si="42"/>
        <v>0</v>
      </c>
      <c r="I85" s="49">
        <f t="shared" si="42"/>
        <v>0</v>
      </c>
      <c r="J85" s="49">
        <f t="shared" si="42"/>
        <v>1</v>
      </c>
      <c r="K85" s="49">
        <f t="shared" si="42"/>
        <v>0</v>
      </c>
      <c r="L85" s="49">
        <f t="shared" si="42"/>
        <v>0</v>
      </c>
      <c r="M85" s="49">
        <f t="shared" si="42"/>
        <v>0</v>
      </c>
      <c r="N85" s="49">
        <f t="shared" si="42"/>
        <v>0</v>
      </c>
      <c r="O85" s="49">
        <f t="shared" si="42"/>
        <v>0</v>
      </c>
      <c r="P85" s="49">
        <f t="shared" si="42"/>
        <v>1</v>
      </c>
      <c r="Q85" s="49">
        <f t="shared" si="42"/>
        <v>0</v>
      </c>
      <c r="R85" s="49">
        <f t="shared" si="42"/>
        <v>4</v>
      </c>
      <c r="S85" s="49">
        <f t="shared" si="42"/>
        <v>0</v>
      </c>
      <c r="T85" s="49">
        <f t="shared" si="42"/>
        <v>0</v>
      </c>
      <c r="U85" s="49">
        <f t="shared" si="42"/>
        <v>3</v>
      </c>
      <c r="V85" s="49">
        <f t="shared" si="42"/>
        <v>1</v>
      </c>
      <c r="W85" s="49">
        <f t="shared" si="42"/>
        <v>2</v>
      </c>
    </row>
    <row r="87" spans="3:23" ht="15.75" x14ac:dyDescent="0.25">
      <c r="C87" s="159" t="s">
        <v>42</v>
      </c>
      <c r="D87" s="160"/>
      <c r="E87" s="160"/>
      <c r="F87" s="160"/>
      <c r="G87" s="160"/>
      <c r="H87" s="160"/>
      <c r="I87" s="160"/>
      <c r="J87" s="160"/>
      <c r="K87" s="160"/>
      <c r="L87" s="160"/>
      <c r="M87" s="160"/>
      <c r="N87" s="160"/>
      <c r="O87" s="160"/>
      <c r="P87" s="160"/>
      <c r="Q87" s="160"/>
      <c r="R87" s="160"/>
      <c r="S87" s="160"/>
      <c r="T87" s="160"/>
      <c r="U87" s="160"/>
      <c r="V87" s="160"/>
      <c r="W87" s="160"/>
    </row>
    <row r="88" spans="3:23" ht="31.5" x14ac:dyDescent="0.25">
      <c r="C88" s="18" t="s">
        <v>29</v>
      </c>
      <c r="D88" s="18" t="str">
        <f t="shared" ref="D88:W88" si="43">D83</f>
        <v>Area</v>
      </c>
      <c r="E88" s="18" t="str">
        <f t="shared" si="43"/>
        <v>Convex area</v>
      </c>
      <c r="F88" s="18" t="str">
        <f t="shared" si="43"/>
        <v>Perimeter</v>
      </c>
      <c r="G88" s="18" t="str">
        <f t="shared" si="43"/>
        <v>Eccentricity</v>
      </c>
      <c r="H88" s="18" t="str">
        <f t="shared" si="43"/>
        <v>Solidity</v>
      </c>
      <c r="I88" s="18" t="str">
        <f t="shared" si="43"/>
        <v>Extent</v>
      </c>
      <c r="J88" s="18" t="str">
        <f t="shared" si="43"/>
        <v>Equivalent diameter</v>
      </c>
      <c r="K88" s="18" t="str">
        <f t="shared" si="43"/>
        <v>Max intensity</v>
      </c>
      <c r="L88" s="18" t="str">
        <f t="shared" si="43"/>
        <v>Mean intensity</v>
      </c>
      <c r="M88" s="18" t="str">
        <f t="shared" si="43"/>
        <v>Variance</v>
      </c>
      <c r="N88" s="18" t="str">
        <f t="shared" si="43"/>
        <v>Standard deviation</v>
      </c>
      <c r="O88" s="18" t="str">
        <f t="shared" si="43"/>
        <v>Skewness</v>
      </c>
      <c r="P88" s="18" t="str">
        <f t="shared" si="43"/>
        <v>Kurtosis</v>
      </c>
      <c r="Q88" s="18" t="str">
        <f t="shared" si="43"/>
        <v>Contrast</v>
      </c>
      <c r="R88" s="18" t="str">
        <f t="shared" si="43"/>
        <v>Correlation</v>
      </c>
      <c r="S88" s="18" t="str">
        <f t="shared" si="43"/>
        <v>Entropy</v>
      </c>
      <c r="T88" s="18" t="str">
        <f t="shared" si="43"/>
        <v>Energy</v>
      </c>
      <c r="U88" s="18" t="str">
        <f t="shared" si="43"/>
        <v>Homogeneity</v>
      </c>
      <c r="V88" s="18" t="str">
        <f t="shared" si="43"/>
        <v>Major axis length</v>
      </c>
      <c r="W88" s="18" t="str">
        <f t="shared" si="43"/>
        <v>Minor axis length</v>
      </c>
    </row>
    <row r="89" spans="3:23" ht="15.75" x14ac:dyDescent="0.25">
      <c r="C89" s="15">
        <f>COUNTIF(D89:U89,"&lt;&gt;0")</f>
        <v>8</v>
      </c>
      <c r="D89" s="64">
        <f>D84*D65*10</f>
        <v>26020.079597821601</v>
      </c>
      <c r="E89" s="64">
        <f>E84*E65*10</f>
        <v>64852.396313364006</v>
      </c>
      <c r="F89" s="64">
        <f>F84*F65*10</f>
        <v>2739.6875366568797</v>
      </c>
      <c r="G89" s="63">
        <f>G84*G65*10</f>
        <v>0</v>
      </c>
      <c r="H89" s="63">
        <f t="shared" ref="H89:W89" si="44">H84*H65*10</f>
        <v>1.8397253708501009</v>
      </c>
      <c r="I89" s="63">
        <f t="shared" si="44"/>
        <v>0</v>
      </c>
      <c r="J89" s="64">
        <f t="shared" si="44"/>
        <v>588.51687083321985</v>
      </c>
      <c r="K89" s="63">
        <f t="shared" si="44"/>
        <v>0</v>
      </c>
      <c r="L89" s="63">
        <f t="shared" si="44"/>
        <v>0</v>
      </c>
      <c r="M89" s="63">
        <f t="shared" si="44"/>
        <v>0</v>
      </c>
      <c r="N89" s="63">
        <f t="shared" si="44"/>
        <v>0</v>
      </c>
      <c r="O89" s="63">
        <f t="shared" si="44"/>
        <v>0</v>
      </c>
      <c r="P89" s="64">
        <f t="shared" si="44"/>
        <v>5.3621480599062394</v>
      </c>
      <c r="Q89" s="63">
        <f t="shared" si="44"/>
        <v>0</v>
      </c>
      <c r="R89" s="63">
        <f t="shared" si="44"/>
        <v>0.74098283049731206</v>
      </c>
      <c r="S89" s="63">
        <f t="shared" si="44"/>
        <v>0</v>
      </c>
      <c r="T89" s="63">
        <f t="shared" si="44"/>
        <v>0</v>
      </c>
      <c r="U89" s="63">
        <f t="shared" si="44"/>
        <v>0.96716570105108801</v>
      </c>
      <c r="V89" s="64">
        <f t="shared" si="44"/>
        <v>1156.865397769164</v>
      </c>
      <c r="W89" s="64">
        <f t="shared" si="44"/>
        <v>185.089681201996</v>
      </c>
    </row>
    <row r="90" spans="3:23" ht="15.75" x14ac:dyDescent="0.25">
      <c r="C90" s="15">
        <f>COUNTIF(D90:U90,"&lt;&gt;0")</f>
        <v>7</v>
      </c>
      <c r="D90" s="64">
        <f>D85*D65*10</f>
        <v>13010.039798910801</v>
      </c>
      <c r="E90" s="64">
        <f t="shared" ref="E90:W90" si="45">E85*E65*10</f>
        <v>21617.465437788</v>
      </c>
      <c r="F90" s="64">
        <f t="shared" si="45"/>
        <v>1369.8437683284399</v>
      </c>
      <c r="G90" s="63">
        <f>G85*G65*10</f>
        <v>0</v>
      </c>
      <c r="H90" s="63">
        <f t="shared" si="45"/>
        <v>0</v>
      </c>
      <c r="I90" s="63">
        <f t="shared" si="45"/>
        <v>0</v>
      </c>
      <c r="J90" s="64">
        <f t="shared" si="45"/>
        <v>196.17229027773999</v>
      </c>
      <c r="K90" s="63">
        <f t="shared" si="45"/>
        <v>0</v>
      </c>
      <c r="L90" s="63">
        <f t="shared" si="45"/>
        <v>0</v>
      </c>
      <c r="M90" s="63">
        <f t="shared" si="45"/>
        <v>0</v>
      </c>
      <c r="N90" s="63">
        <f t="shared" si="45"/>
        <v>0</v>
      </c>
      <c r="O90" s="63">
        <f t="shared" si="45"/>
        <v>0</v>
      </c>
      <c r="P90" s="64">
        <f t="shared" si="45"/>
        <v>1.3405370149765599</v>
      </c>
      <c r="Q90" s="63">
        <f t="shared" si="45"/>
        <v>0</v>
      </c>
      <c r="R90" s="63">
        <f t="shared" si="45"/>
        <v>0.74098283049731206</v>
      </c>
      <c r="S90" s="63">
        <f t="shared" si="45"/>
        <v>0</v>
      </c>
      <c r="T90" s="63">
        <f t="shared" si="45"/>
        <v>0</v>
      </c>
      <c r="U90" s="63">
        <f t="shared" si="45"/>
        <v>0.72537427578831593</v>
      </c>
      <c r="V90" s="64">
        <f t="shared" si="45"/>
        <v>385.62179925638804</v>
      </c>
      <c r="W90" s="64">
        <f t="shared" si="45"/>
        <v>370.179362403992</v>
      </c>
    </row>
    <row r="91" spans="3:23" ht="15.75" x14ac:dyDescent="0.25">
      <c r="C91" s="20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</row>
    <row r="92" spans="3:23" ht="31.5" x14ac:dyDescent="0.25">
      <c r="C92" s="18" t="s">
        <v>29</v>
      </c>
      <c r="D92" s="18" t="s">
        <v>51</v>
      </c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3:23" ht="15.75" x14ac:dyDescent="0.25">
      <c r="C93" s="15">
        <f>C79</f>
        <v>12</v>
      </c>
      <c r="D93" s="16">
        <f>getRankedValue(D89:W89,C93)</f>
        <v>0</v>
      </c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3:23" ht="15.75" x14ac:dyDescent="0.25">
      <c r="C94" s="22">
        <f>C80</f>
        <v>6</v>
      </c>
      <c r="D94" s="16">
        <f>getRankedValue(D90:W90,C94)</f>
        <v>1.3405370149765599</v>
      </c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6" spans="3:23" ht="15.75" x14ac:dyDescent="0.25">
      <c r="C96" s="156" t="s">
        <v>47</v>
      </c>
      <c r="D96" s="157"/>
      <c r="E96" s="157"/>
      <c r="F96" s="157"/>
      <c r="G96" s="157"/>
      <c r="H96" s="157"/>
      <c r="I96" s="157"/>
      <c r="J96" s="157"/>
      <c r="K96" s="157"/>
      <c r="L96" s="157"/>
      <c r="M96" s="157"/>
      <c r="N96" s="157"/>
      <c r="O96" s="157"/>
      <c r="P96" s="157"/>
      <c r="Q96" s="157"/>
      <c r="R96" s="157"/>
      <c r="S96" s="157"/>
      <c r="T96" s="157"/>
      <c r="U96" s="157"/>
      <c r="V96" s="157"/>
      <c r="W96" s="158"/>
    </row>
    <row r="97" spans="3:23" ht="31.5" x14ac:dyDescent="0.25">
      <c r="C97" s="19" t="s">
        <v>29</v>
      </c>
      <c r="D97" s="19" t="str">
        <f t="shared" ref="D97:W97" si="46">D88</f>
        <v>Area</v>
      </c>
      <c r="E97" s="19" t="str">
        <f t="shared" si="46"/>
        <v>Convex area</v>
      </c>
      <c r="F97" s="19" t="str">
        <f t="shared" si="46"/>
        <v>Perimeter</v>
      </c>
      <c r="G97" s="19" t="str">
        <f t="shared" si="46"/>
        <v>Eccentricity</v>
      </c>
      <c r="H97" s="19" t="str">
        <f t="shared" si="46"/>
        <v>Solidity</v>
      </c>
      <c r="I97" s="19" t="str">
        <f t="shared" si="46"/>
        <v>Extent</v>
      </c>
      <c r="J97" s="19" t="str">
        <f t="shared" si="46"/>
        <v>Equivalent diameter</v>
      </c>
      <c r="K97" s="19" t="str">
        <f t="shared" si="46"/>
        <v>Max intensity</v>
      </c>
      <c r="L97" s="19" t="str">
        <f t="shared" si="46"/>
        <v>Mean intensity</v>
      </c>
      <c r="M97" s="19" t="str">
        <f t="shared" si="46"/>
        <v>Variance</v>
      </c>
      <c r="N97" s="19" t="str">
        <f t="shared" si="46"/>
        <v>Standard deviation</v>
      </c>
      <c r="O97" s="19" t="str">
        <f t="shared" si="46"/>
        <v>Skewness</v>
      </c>
      <c r="P97" s="19" t="str">
        <f t="shared" si="46"/>
        <v>Kurtosis</v>
      </c>
      <c r="Q97" s="19" t="str">
        <f t="shared" si="46"/>
        <v>Contrast</v>
      </c>
      <c r="R97" s="19" t="str">
        <f t="shared" si="46"/>
        <v>Correlation</v>
      </c>
      <c r="S97" s="19" t="str">
        <f t="shared" si="46"/>
        <v>Entropy</v>
      </c>
      <c r="T97" s="19" t="str">
        <f t="shared" si="46"/>
        <v>Energy</v>
      </c>
      <c r="U97" s="19" t="str">
        <f t="shared" si="46"/>
        <v>Homogeneity</v>
      </c>
      <c r="V97" s="19" t="str">
        <f t="shared" si="46"/>
        <v>Major axis length</v>
      </c>
      <c r="W97" s="19" t="str">
        <f t="shared" si="46"/>
        <v>Minor axis length</v>
      </c>
    </row>
    <row r="98" spans="3:23" ht="15.75" x14ac:dyDescent="0.25">
      <c r="C98" s="49">
        <f>COUNTIF(D98:W98,"&lt;&gt;0")</f>
        <v>12</v>
      </c>
      <c r="D98" s="49">
        <f>IF(D75&gt;$D$79,1,0)</f>
        <v>1</v>
      </c>
      <c r="E98" s="49">
        <f t="shared" ref="E98:W98" si="47">IF(E75&gt;$D$79,1,0)</f>
        <v>1</v>
      </c>
      <c r="F98" s="49">
        <f t="shared" si="47"/>
        <v>1</v>
      </c>
      <c r="G98" s="49">
        <f t="shared" si="47"/>
        <v>0</v>
      </c>
      <c r="H98" s="49">
        <f t="shared" si="47"/>
        <v>0</v>
      </c>
      <c r="I98" s="49">
        <f t="shared" si="47"/>
        <v>0</v>
      </c>
      <c r="J98" s="49">
        <f t="shared" si="47"/>
        <v>1</v>
      </c>
      <c r="K98" s="49">
        <f t="shared" si="47"/>
        <v>1</v>
      </c>
      <c r="L98" s="49">
        <f t="shared" si="47"/>
        <v>1</v>
      </c>
      <c r="M98" s="49">
        <f t="shared" si="47"/>
        <v>1</v>
      </c>
      <c r="N98" s="49">
        <f t="shared" si="47"/>
        <v>1</v>
      </c>
      <c r="O98" s="49">
        <f t="shared" si="47"/>
        <v>0</v>
      </c>
      <c r="P98" s="49">
        <f t="shared" si="47"/>
        <v>1</v>
      </c>
      <c r="Q98" s="49">
        <f t="shared" si="47"/>
        <v>1</v>
      </c>
      <c r="R98" s="49">
        <f t="shared" si="47"/>
        <v>0</v>
      </c>
      <c r="S98" s="49">
        <f t="shared" si="47"/>
        <v>0</v>
      </c>
      <c r="T98" s="49">
        <f t="shared" si="47"/>
        <v>0</v>
      </c>
      <c r="U98" s="49">
        <f t="shared" si="47"/>
        <v>0</v>
      </c>
      <c r="V98" s="49">
        <f t="shared" si="47"/>
        <v>1</v>
      </c>
      <c r="W98" s="49">
        <f t="shared" si="47"/>
        <v>1</v>
      </c>
    </row>
    <row r="99" spans="3:23" ht="15.75" x14ac:dyDescent="0.25">
      <c r="C99" s="49">
        <f>COUNTIF(D99:W99,"&lt;&gt;0")</f>
        <v>6</v>
      </c>
      <c r="D99" s="49">
        <f>IF(D76&gt;$D$80,1,0)</f>
        <v>1</v>
      </c>
      <c r="E99" s="49">
        <f t="shared" ref="E99:W99" si="48">IF(E76&gt;$D$80,1,0)</f>
        <v>1</v>
      </c>
      <c r="F99" s="49">
        <f t="shared" si="48"/>
        <v>1</v>
      </c>
      <c r="G99" s="49">
        <f t="shared" si="48"/>
        <v>0</v>
      </c>
      <c r="H99" s="49">
        <f t="shared" si="48"/>
        <v>0</v>
      </c>
      <c r="I99" s="49">
        <f t="shared" si="48"/>
        <v>0</v>
      </c>
      <c r="J99" s="49">
        <f t="shared" si="48"/>
        <v>1</v>
      </c>
      <c r="K99" s="49">
        <f t="shared" si="48"/>
        <v>0</v>
      </c>
      <c r="L99" s="49">
        <f t="shared" si="48"/>
        <v>0</v>
      </c>
      <c r="M99" s="49">
        <f t="shared" si="48"/>
        <v>0</v>
      </c>
      <c r="N99" s="49">
        <f t="shared" si="48"/>
        <v>0</v>
      </c>
      <c r="O99" s="49">
        <f t="shared" si="48"/>
        <v>0</v>
      </c>
      <c r="P99" s="49">
        <f t="shared" si="48"/>
        <v>0</v>
      </c>
      <c r="Q99" s="49">
        <f t="shared" si="48"/>
        <v>0</v>
      </c>
      <c r="R99" s="49">
        <f t="shared" si="48"/>
        <v>0</v>
      </c>
      <c r="S99" s="49">
        <f t="shared" si="48"/>
        <v>0</v>
      </c>
      <c r="T99" s="49">
        <f t="shared" si="48"/>
        <v>0</v>
      </c>
      <c r="U99" s="49">
        <f t="shared" si="48"/>
        <v>0</v>
      </c>
      <c r="V99" s="49">
        <f t="shared" si="48"/>
        <v>1</v>
      </c>
      <c r="W99" s="49">
        <f t="shared" si="48"/>
        <v>1</v>
      </c>
    </row>
    <row r="101" spans="3:23" ht="15.75" x14ac:dyDescent="0.25">
      <c r="C101" s="161" t="s">
        <v>48</v>
      </c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3"/>
    </row>
    <row r="102" spans="3:23" ht="31.5" x14ac:dyDescent="0.25">
      <c r="C102" s="18" t="s">
        <v>29</v>
      </c>
      <c r="D102" s="18" t="str">
        <f t="shared" ref="D102:W102" si="49">D97</f>
        <v>Area</v>
      </c>
      <c r="E102" s="18" t="str">
        <f t="shared" si="49"/>
        <v>Convex area</v>
      </c>
      <c r="F102" s="18" t="str">
        <f t="shared" si="49"/>
        <v>Perimeter</v>
      </c>
      <c r="G102" s="18" t="str">
        <f t="shared" si="49"/>
        <v>Eccentricity</v>
      </c>
      <c r="H102" s="18" t="str">
        <f t="shared" si="49"/>
        <v>Solidity</v>
      </c>
      <c r="I102" s="18" t="str">
        <f t="shared" si="49"/>
        <v>Extent</v>
      </c>
      <c r="J102" s="18" t="str">
        <f t="shared" si="49"/>
        <v>Equivalent diameter</v>
      </c>
      <c r="K102" s="18" t="str">
        <f t="shared" si="49"/>
        <v>Max intensity</v>
      </c>
      <c r="L102" s="18" t="str">
        <f t="shared" si="49"/>
        <v>Mean intensity</v>
      </c>
      <c r="M102" s="18" t="str">
        <f t="shared" si="49"/>
        <v>Variance</v>
      </c>
      <c r="N102" s="18" t="str">
        <f t="shared" si="49"/>
        <v>Standard deviation</v>
      </c>
      <c r="O102" s="18" t="str">
        <f t="shared" si="49"/>
        <v>Skewness</v>
      </c>
      <c r="P102" s="18" t="str">
        <f t="shared" si="49"/>
        <v>Kurtosis</v>
      </c>
      <c r="Q102" s="18" t="str">
        <f t="shared" si="49"/>
        <v>Contrast</v>
      </c>
      <c r="R102" s="18" t="str">
        <f t="shared" si="49"/>
        <v>Correlation</v>
      </c>
      <c r="S102" s="18" t="str">
        <f t="shared" si="49"/>
        <v>Entropy</v>
      </c>
      <c r="T102" s="18" t="str">
        <f t="shared" si="49"/>
        <v>Energy</v>
      </c>
      <c r="U102" s="18" t="str">
        <f t="shared" si="49"/>
        <v>Homogeneity</v>
      </c>
      <c r="V102" s="18" t="str">
        <f t="shared" si="49"/>
        <v>Major axis length</v>
      </c>
      <c r="W102" s="18" t="str">
        <f t="shared" si="49"/>
        <v>Minor axis length</v>
      </c>
    </row>
    <row r="103" spans="3:23" ht="15.75" x14ac:dyDescent="0.25">
      <c r="C103" s="49">
        <f>COUNTIF(D103:W103,"&lt;&gt;0")</f>
        <v>10</v>
      </c>
      <c r="D103" s="49">
        <f>IF(D89&gt;$D$93,1,0)</f>
        <v>1</v>
      </c>
      <c r="E103" s="49">
        <f>IF(E89&gt;$D$93,1,0)</f>
        <v>1</v>
      </c>
      <c r="F103" s="49">
        <f>IF(F89&gt;$D$93,1,0)</f>
        <v>1</v>
      </c>
      <c r="G103" s="49">
        <f>IF(G89&gt;$D$93,1,0)</f>
        <v>0</v>
      </c>
      <c r="H103" s="49">
        <f t="shared" ref="H103:W103" si="50">IF(H89&gt;$D$93,1,0)</f>
        <v>1</v>
      </c>
      <c r="I103" s="49">
        <f t="shared" si="50"/>
        <v>0</v>
      </c>
      <c r="J103" s="49">
        <f t="shared" si="50"/>
        <v>1</v>
      </c>
      <c r="K103" s="49">
        <f t="shared" si="50"/>
        <v>0</v>
      </c>
      <c r="L103" s="49">
        <f t="shared" si="50"/>
        <v>0</v>
      </c>
      <c r="M103" s="49">
        <f t="shared" si="50"/>
        <v>0</v>
      </c>
      <c r="N103" s="49">
        <f t="shared" si="50"/>
        <v>0</v>
      </c>
      <c r="O103" s="49">
        <f t="shared" si="50"/>
        <v>0</v>
      </c>
      <c r="P103" s="49">
        <f t="shared" si="50"/>
        <v>1</v>
      </c>
      <c r="Q103" s="49">
        <f t="shared" si="50"/>
        <v>0</v>
      </c>
      <c r="R103" s="49">
        <f t="shared" si="50"/>
        <v>1</v>
      </c>
      <c r="S103" s="49">
        <f t="shared" si="50"/>
        <v>0</v>
      </c>
      <c r="T103" s="49">
        <f t="shared" si="50"/>
        <v>0</v>
      </c>
      <c r="U103" s="49">
        <f t="shared" si="50"/>
        <v>1</v>
      </c>
      <c r="V103" s="49">
        <f t="shared" si="50"/>
        <v>1</v>
      </c>
      <c r="W103" s="49">
        <f t="shared" si="50"/>
        <v>1</v>
      </c>
    </row>
    <row r="104" spans="3:23" ht="15.75" x14ac:dyDescent="0.25">
      <c r="C104" s="49">
        <f>COUNTIF(D104:W104,"&lt;&gt;0")</f>
        <v>6</v>
      </c>
      <c r="D104" s="49">
        <f>IF(D90&gt;$D$94,1,0)</f>
        <v>1</v>
      </c>
      <c r="E104" s="49">
        <f t="shared" ref="E104:W104" si="51">IF(E90&gt;$D$94,1,0)</f>
        <v>1</v>
      </c>
      <c r="F104" s="49">
        <f t="shared" si="51"/>
        <v>1</v>
      </c>
      <c r="G104" s="49">
        <f t="shared" si="51"/>
        <v>0</v>
      </c>
      <c r="H104" s="49">
        <f t="shared" si="51"/>
        <v>0</v>
      </c>
      <c r="I104" s="49">
        <f t="shared" si="51"/>
        <v>0</v>
      </c>
      <c r="J104" s="49">
        <f t="shared" si="51"/>
        <v>1</v>
      </c>
      <c r="K104" s="49">
        <f t="shared" si="51"/>
        <v>0</v>
      </c>
      <c r="L104" s="49">
        <f t="shared" si="51"/>
        <v>0</v>
      </c>
      <c r="M104" s="49">
        <f t="shared" si="51"/>
        <v>0</v>
      </c>
      <c r="N104" s="49">
        <f t="shared" si="51"/>
        <v>0</v>
      </c>
      <c r="O104" s="49">
        <f t="shared" si="51"/>
        <v>0</v>
      </c>
      <c r="P104" s="49">
        <f t="shared" si="51"/>
        <v>0</v>
      </c>
      <c r="Q104" s="49">
        <f t="shared" si="51"/>
        <v>0</v>
      </c>
      <c r="R104" s="49">
        <f t="shared" si="51"/>
        <v>0</v>
      </c>
      <c r="S104" s="49">
        <f t="shared" si="51"/>
        <v>0</v>
      </c>
      <c r="T104" s="49">
        <f t="shared" si="51"/>
        <v>0</v>
      </c>
      <c r="U104" s="49">
        <f t="shared" si="51"/>
        <v>0</v>
      </c>
      <c r="V104" s="49">
        <f t="shared" si="51"/>
        <v>1</v>
      </c>
      <c r="W104" s="49">
        <f t="shared" si="51"/>
        <v>1</v>
      </c>
    </row>
    <row r="106" spans="3:23" ht="15.75" x14ac:dyDescent="0.25">
      <c r="D106" s="152" t="s">
        <v>87</v>
      </c>
      <c r="E106" s="152"/>
      <c r="F106" s="152"/>
      <c r="G106" s="152"/>
      <c r="H106" s="152"/>
      <c r="I106" s="152"/>
      <c r="J106" s="152"/>
      <c r="K106" s="152"/>
      <c r="L106" s="152"/>
      <c r="M106" s="152"/>
      <c r="N106" s="152"/>
      <c r="O106" s="152"/>
      <c r="P106" s="152"/>
      <c r="Q106" s="152"/>
      <c r="R106" s="152"/>
      <c r="S106" s="152"/>
      <c r="T106" s="152"/>
      <c r="U106" s="152"/>
      <c r="V106" s="152"/>
      <c r="W106" s="152"/>
    </row>
    <row r="107" spans="3:23" ht="15.75" x14ac:dyDescent="0.25">
      <c r="D107" s="152" t="s">
        <v>86</v>
      </c>
      <c r="E107" s="152"/>
      <c r="F107" s="152"/>
      <c r="G107" s="152"/>
      <c r="H107" s="152"/>
      <c r="I107" s="152"/>
      <c r="J107" s="152"/>
      <c r="K107" s="152"/>
      <c r="L107" s="152"/>
      <c r="M107" s="152"/>
      <c r="N107" s="153" t="s">
        <v>51</v>
      </c>
      <c r="O107" s="154"/>
      <c r="P107" s="154"/>
      <c r="Q107" s="154"/>
      <c r="R107" s="154"/>
      <c r="S107" s="154"/>
      <c r="T107" s="154"/>
      <c r="U107" s="154"/>
      <c r="V107" s="154"/>
      <c r="W107" s="155"/>
    </row>
    <row r="108" spans="3:23" ht="15.75" x14ac:dyDescent="0.25">
      <c r="D108" s="167">
        <v>12</v>
      </c>
      <c r="E108" s="167"/>
      <c r="F108" s="167"/>
      <c r="G108" s="167"/>
      <c r="H108" s="167"/>
      <c r="I108" s="167"/>
      <c r="J108" s="167"/>
      <c r="K108" s="167"/>
      <c r="L108" s="167"/>
      <c r="M108" s="167"/>
      <c r="N108" s="169">
        <f>getRankedValue(D110:W110,D108)</f>
        <v>0.59871530886979885</v>
      </c>
      <c r="O108" s="169"/>
      <c r="P108" s="169"/>
      <c r="Q108" s="169"/>
      <c r="R108" s="169"/>
      <c r="S108" s="169"/>
      <c r="T108" s="169"/>
      <c r="U108" s="169"/>
      <c r="V108" s="169"/>
      <c r="W108" s="169"/>
    </row>
    <row r="109" spans="3:23" ht="31.5" x14ac:dyDescent="0.25">
      <c r="C109" s="50"/>
      <c r="D109" s="6" t="str">
        <f t="shared" ref="D109:W109" si="52">D102</f>
        <v>Area</v>
      </c>
      <c r="E109" s="6" t="str">
        <f t="shared" si="52"/>
        <v>Convex area</v>
      </c>
      <c r="F109" s="6" t="str">
        <f t="shared" si="52"/>
        <v>Perimeter</v>
      </c>
      <c r="G109" s="6" t="str">
        <f t="shared" si="52"/>
        <v>Eccentricity</v>
      </c>
      <c r="H109" s="6" t="str">
        <f t="shared" si="52"/>
        <v>Solidity</v>
      </c>
      <c r="I109" s="6" t="str">
        <f t="shared" si="52"/>
        <v>Extent</v>
      </c>
      <c r="J109" s="6" t="str">
        <f t="shared" si="52"/>
        <v>Equivalent diameter</v>
      </c>
      <c r="K109" s="6" t="str">
        <f t="shared" si="52"/>
        <v>Max intensity</v>
      </c>
      <c r="L109" s="6" t="str">
        <f t="shared" si="52"/>
        <v>Mean intensity</v>
      </c>
      <c r="M109" s="6" t="str">
        <f t="shared" si="52"/>
        <v>Variance</v>
      </c>
      <c r="N109" s="6" t="str">
        <f t="shared" si="52"/>
        <v>Standard deviation</v>
      </c>
      <c r="O109" s="6" t="str">
        <f t="shared" si="52"/>
        <v>Skewness</v>
      </c>
      <c r="P109" s="6" t="str">
        <f t="shared" si="52"/>
        <v>Kurtosis</v>
      </c>
      <c r="Q109" s="6" t="str">
        <f t="shared" si="52"/>
        <v>Contrast</v>
      </c>
      <c r="R109" s="6" t="str">
        <f t="shared" si="52"/>
        <v>Correlation</v>
      </c>
      <c r="S109" s="6" t="str">
        <f t="shared" si="52"/>
        <v>Entropy</v>
      </c>
      <c r="T109" s="6" t="str">
        <f t="shared" si="52"/>
        <v>Energy</v>
      </c>
      <c r="U109" s="6" t="str">
        <f t="shared" si="52"/>
        <v>Homogeneity</v>
      </c>
      <c r="V109" s="6" t="str">
        <f t="shared" si="52"/>
        <v>Major axis length</v>
      </c>
      <c r="W109" s="6" t="str">
        <f t="shared" si="52"/>
        <v>Minor axis length</v>
      </c>
    </row>
    <row r="110" spans="3:23" ht="15.75" x14ac:dyDescent="0.25">
      <c r="D110" s="65">
        <v>0.68064799987471025</v>
      </c>
      <c r="E110" s="65">
        <v>0.6777957119756931</v>
      </c>
      <c r="F110" s="65">
        <v>0.68329943814761862</v>
      </c>
      <c r="G110" s="65">
        <v>0.71204125946478602</v>
      </c>
      <c r="H110" s="65">
        <v>0.59871530886979885</v>
      </c>
      <c r="I110" s="65">
        <v>0.52455560168964965</v>
      </c>
      <c r="J110" s="65">
        <v>0.6816677954786956</v>
      </c>
      <c r="K110" s="65">
        <v>0.61068374646155721</v>
      </c>
      <c r="L110" s="65">
        <v>0.41539879490703274</v>
      </c>
      <c r="M110" s="65">
        <v>0.37654388840834241</v>
      </c>
      <c r="N110" s="65">
        <v>0.37608206280295525</v>
      </c>
      <c r="O110" s="65">
        <v>0.52720923672102993</v>
      </c>
      <c r="P110" s="65">
        <v>0.5338666115794789</v>
      </c>
      <c r="Q110" s="65">
        <v>0.584297854899407</v>
      </c>
      <c r="R110" s="65">
        <v>0.66436594293080653</v>
      </c>
      <c r="S110" s="65">
        <v>0.61750545667173506</v>
      </c>
      <c r="T110" s="65">
        <v>0.86886435820342001</v>
      </c>
      <c r="U110" s="65">
        <v>0.80397160435308279</v>
      </c>
      <c r="V110" s="65">
        <v>0.76466280477380844</v>
      </c>
      <c r="W110" s="65">
        <v>0.73581821310593531</v>
      </c>
    </row>
    <row r="111" spans="3:23" ht="15.75" x14ac:dyDescent="0.25">
      <c r="D111" s="5">
        <f t="shared" ref="D111:W111" si="53">IF(D110&gt;$N$108,1,0)</f>
        <v>1</v>
      </c>
      <c r="E111" s="5">
        <f t="shared" si="53"/>
        <v>1</v>
      </c>
      <c r="F111" s="5">
        <f t="shared" si="53"/>
        <v>1</v>
      </c>
      <c r="G111" s="5">
        <f t="shared" si="53"/>
        <v>1</v>
      </c>
      <c r="H111" s="5">
        <f t="shared" si="53"/>
        <v>0</v>
      </c>
      <c r="I111" s="5">
        <f t="shared" si="53"/>
        <v>0</v>
      </c>
      <c r="J111" s="5">
        <f t="shared" si="53"/>
        <v>1</v>
      </c>
      <c r="K111" s="5">
        <f t="shared" si="53"/>
        <v>1</v>
      </c>
      <c r="L111" s="5">
        <f t="shared" si="53"/>
        <v>0</v>
      </c>
      <c r="M111" s="5">
        <f t="shared" si="53"/>
        <v>0</v>
      </c>
      <c r="N111" s="5">
        <f t="shared" si="53"/>
        <v>0</v>
      </c>
      <c r="O111" s="5">
        <f t="shared" si="53"/>
        <v>0</v>
      </c>
      <c r="P111" s="5">
        <f t="shared" si="53"/>
        <v>0</v>
      </c>
      <c r="Q111" s="5">
        <f t="shared" si="53"/>
        <v>0</v>
      </c>
      <c r="R111" s="5">
        <f t="shared" si="53"/>
        <v>1</v>
      </c>
      <c r="S111" s="5">
        <f t="shared" si="53"/>
        <v>1</v>
      </c>
      <c r="T111" s="5">
        <f t="shared" si="53"/>
        <v>1</v>
      </c>
      <c r="U111" s="5">
        <f t="shared" si="53"/>
        <v>1</v>
      </c>
      <c r="V111" s="5">
        <f t="shared" si="53"/>
        <v>1</v>
      </c>
      <c r="W111" s="5">
        <f t="shared" si="53"/>
        <v>1</v>
      </c>
    </row>
    <row r="112" spans="3:23" ht="15.75" x14ac:dyDescent="0.25">
      <c r="D112" s="83"/>
      <c r="E112" s="83"/>
      <c r="F112" s="83"/>
      <c r="G112" s="83"/>
      <c r="H112" s="83"/>
      <c r="I112" s="83"/>
      <c r="J112" s="83"/>
      <c r="K112" s="83"/>
      <c r="L112" s="83"/>
      <c r="M112" s="83"/>
      <c r="N112" s="83"/>
      <c r="O112" s="83"/>
      <c r="P112" s="83"/>
      <c r="Q112" s="83"/>
      <c r="R112" s="83"/>
      <c r="S112" s="83"/>
      <c r="T112" s="83"/>
      <c r="U112" s="83"/>
      <c r="V112" s="83"/>
      <c r="W112" s="83"/>
    </row>
    <row r="113" spans="3:23" ht="15.75" x14ac:dyDescent="0.25">
      <c r="C113" s="152" t="s">
        <v>87</v>
      </c>
      <c r="D113" s="152"/>
      <c r="E113" s="152"/>
      <c r="F113" s="152"/>
      <c r="G113" s="152"/>
      <c r="H113" s="152"/>
      <c r="I113" s="152"/>
      <c r="J113" s="152"/>
      <c r="K113" s="152"/>
      <c r="L113" s="152"/>
      <c r="M113" s="152"/>
      <c r="N113" s="152"/>
      <c r="O113" s="152"/>
      <c r="P113" s="152"/>
      <c r="Q113" s="152"/>
      <c r="R113" s="152"/>
      <c r="S113" s="152"/>
      <c r="T113" s="152"/>
      <c r="U113" s="152"/>
      <c r="V113" s="152"/>
      <c r="W113" s="152"/>
    </row>
    <row r="114" spans="3:23" ht="31.5" x14ac:dyDescent="0.25">
      <c r="C114" s="84" t="s">
        <v>29</v>
      </c>
      <c r="D114" s="84" t="str">
        <f t="shared" ref="D114:W114" si="54">D109</f>
        <v>Area</v>
      </c>
      <c r="E114" s="84" t="str">
        <f t="shared" si="54"/>
        <v>Convex area</v>
      </c>
      <c r="F114" s="84" t="str">
        <f t="shared" si="54"/>
        <v>Perimeter</v>
      </c>
      <c r="G114" s="84" t="str">
        <f t="shared" si="54"/>
        <v>Eccentricity</v>
      </c>
      <c r="H114" s="84" t="str">
        <f t="shared" si="54"/>
        <v>Solidity</v>
      </c>
      <c r="I114" s="84" t="str">
        <f t="shared" si="54"/>
        <v>Extent</v>
      </c>
      <c r="J114" s="84" t="str">
        <f t="shared" si="54"/>
        <v>Equivalent diameter</v>
      </c>
      <c r="K114" s="84" t="str">
        <f t="shared" si="54"/>
        <v>Max intensity</v>
      </c>
      <c r="L114" s="84" t="str">
        <f t="shared" si="54"/>
        <v>Mean intensity</v>
      </c>
      <c r="M114" s="84" t="str">
        <f t="shared" si="54"/>
        <v>Variance</v>
      </c>
      <c r="N114" s="84" t="str">
        <f t="shared" si="54"/>
        <v>Standard deviation</v>
      </c>
      <c r="O114" s="84" t="str">
        <f t="shared" si="54"/>
        <v>Skewness</v>
      </c>
      <c r="P114" s="84" t="str">
        <f t="shared" si="54"/>
        <v>Kurtosis</v>
      </c>
      <c r="Q114" s="84" t="str">
        <f t="shared" si="54"/>
        <v>Contrast</v>
      </c>
      <c r="R114" s="84" t="str">
        <f t="shared" si="54"/>
        <v>Correlation</v>
      </c>
      <c r="S114" s="84" t="str">
        <f t="shared" si="54"/>
        <v>Entropy</v>
      </c>
      <c r="T114" s="84" t="str">
        <f t="shared" si="54"/>
        <v>Energy</v>
      </c>
      <c r="U114" s="84" t="str">
        <f t="shared" si="54"/>
        <v>Homogeneity</v>
      </c>
      <c r="V114" s="84" t="str">
        <f t="shared" si="54"/>
        <v>Major axis length</v>
      </c>
      <c r="W114" s="84" t="str">
        <f t="shared" si="54"/>
        <v>Minor axis length</v>
      </c>
    </row>
    <row r="115" spans="3:23" ht="15.75" x14ac:dyDescent="0.25">
      <c r="C115" s="77">
        <f>E14</f>
        <v>12</v>
      </c>
      <c r="D115" s="5">
        <v>1</v>
      </c>
      <c r="E115" s="5">
        <v>1</v>
      </c>
      <c r="F115" s="5">
        <v>1</v>
      </c>
      <c r="G115" s="5">
        <v>1</v>
      </c>
      <c r="H115" s="5">
        <v>0</v>
      </c>
      <c r="I115" s="5">
        <v>0</v>
      </c>
      <c r="J115" s="5">
        <v>1</v>
      </c>
      <c r="K115" s="5">
        <v>1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1</v>
      </c>
      <c r="S115" s="5">
        <v>1</v>
      </c>
      <c r="T115" s="5">
        <v>1</v>
      </c>
      <c r="U115" s="5">
        <v>1</v>
      </c>
      <c r="V115" s="5">
        <v>1</v>
      </c>
      <c r="W115" s="5">
        <v>1</v>
      </c>
    </row>
    <row r="116" spans="3:23" ht="15.75" x14ac:dyDescent="0.25">
      <c r="C116" s="77">
        <f>E15</f>
        <v>6</v>
      </c>
      <c r="D116" s="5">
        <v>0</v>
      </c>
      <c r="E116" s="5">
        <v>0</v>
      </c>
      <c r="F116" s="5">
        <v>1</v>
      </c>
      <c r="G116" s="5">
        <v>1</v>
      </c>
      <c r="H116" s="5">
        <v>0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1</v>
      </c>
      <c r="U116" s="5">
        <v>1</v>
      </c>
      <c r="V116" s="5">
        <v>1</v>
      </c>
      <c r="W116" s="5">
        <v>1</v>
      </c>
    </row>
    <row r="117" spans="3:23" ht="15.75" x14ac:dyDescent="0.25">
      <c r="C117" s="20"/>
      <c r="D117" s="83"/>
      <c r="E117" s="83"/>
      <c r="F117" s="83"/>
      <c r="G117" s="83"/>
      <c r="H117" s="83"/>
      <c r="I117" s="83"/>
      <c r="J117" s="83"/>
      <c r="K117" s="83"/>
      <c r="L117" s="83"/>
      <c r="M117" s="83"/>
      <c r="N117" s="83"/>
      <c r="O117" s="83"/>
      <c r="P117" s="83"/>
      <c r="Q117" s="83"/>
      <c r="R117" s="83"/>
      <c r="S117" s="83"/>
      <c r="T117" s="83"/>
      <c r="U117" s="83"/>
      <c r="V117" s="83"/>
      <c r="W117" s="83"/>
    </row>
    <row r="118" spans="3:23" ht="15.75" x14ac:dyDescent="0.25">
      <c r="C118" s="20"/>
      <c r="D118" s="152" t="s">
        <v>103</v>
      </c>
      <c r="E118" s="152"/>
      <c r="F118" s="152"/>
      <c r="G118" s="152"/>
      <c r="H118" s="152"/>
      <c r="I118" s="152"/>
      <c r="J118" s="152"/>
      <c r="K118" s="152"/>
      <c r="L118" s="152"/>
      <c r="M118" s="152"/>
      <c r="N118" s="152"/>
      <c r="O118" s="152"/>
      <c r="P118" s="152"/>
      <c r="Q118" s="152"/>
      <c r="R118" s="152"/>
      <c r="S118" s="152"/>
      <c r="T118" s="152"/>
      <c r="U118" s="152"/>
      <c r="V118" s="152"/>
      <c r="W118" s="152"/>
    </row>
    <row r="119" spans="3:23" ht="15.75" x14ac:dyDescent="0.25">
      <c r="C119" s="20"/>
      <c r="D119" s="152" t="s">
        <v>86</v>
      </c>
      <c r="E119" s="152"/>
      <c r="F119" s="152"/>
      <c r="G119" s="152"/>
      <c r="H119" s="152"/>
      <c r="I119" s="152"/>
      <c r="J119" s="152"/>
      <c r="K119" s="152"/>
      <c r="L119" s="152"/>
      <c r="M119" s="152"/>
      <c r="N119" s="153" t="s">
        <v>51</v>
      </c>
      <c r="O119" s="154"/>
      <c r="P119" s="154"/>
      <c r="Q119" s="154"/>
      <c r="R119" s="154"/>
      <c r="S119" s="154"/>
      <c r="T119" s="154"/>
      <c r="U119" s="154"/>
      <c r="V119" s="154"/>
      <c r="W119" s="155"/>
    </row>
    <row r="120" spans="3:23" ht="15.75" x14ac:dyDescent="0.25">
      <c r="C120" s="20"/>
      <c r="D120" s="167">
        <v>12</v>
      </c>
      <c r="E120" s="167"/>
      <c r="F120" s="167"/>
      <c r="G120" s="167"/>
      <c r="H120" s="167"/>
      <c r="I120" s="167"/>
      <c r="J120" s="167"/>
      <c r="K120" s="167"/>
      <c r="L120" s="167"/>
      <c r="M120" s="167"/>
      <c r="N120" s="168">
        <f>getRankedValue(D122:W122,20-D120)</f>
        <v>6.0775315278631503E-2</v>
      </c>
      <c r="O120" s="168"/>
      <c r="P120" s="168"/>
      <c r="Q120" s="168"/>
      <c r="R120" s="168"/>
      <c r="S120" s="168"/>
      <c r="T120" s="168"/>
      <c r="U120" s="168"/>
      <c r="V120" s="168"/>
      <c r="W120" s="168"/>
    </row>
    <row r="121" spans="3:23" ht="31.5" x14ac:dyDescent="0.25">
      <c r="C121" s="20"/>
      <c r="D121" s="6" t="str">
        <f t="shared" ref="D121:W121" si="55">D114</f>
        <v>Area</v>
      </c>
      <c r="E121" s="6" t="str">
        <f t="shared" si="55"/>
        <v>Convex area</v>
      </c>
      <c r="F121" s="6" t="str">
        <f t="shared" si="55"/>
        <v>Perimeter</v>
      </c>
      <c r="G121" s="6" t="str">
        <f t="shared" si="55"/>
        <v>Eccentricity</v>
      </c>
      <c r="H121" s="6" t="str">
        <f t="shared" si="55"/>
        <v>Solidity</v>
      </c>
      <c r="I121" s="6" t="str">
        <f t="shared" si="55"/>
        <v>Extent</v>
      </c>
      <c r="J121" s="6" t="str">
        <f t="shared" si="55"/>
        <v>Equivalent diameter</v>
      </c>
      <c r="K121" s="6" t="str">
        <f t="shared" si="55"/>
        <v>Max intensity</v>
      </c>
      <c r="L121" s="6" t="str">
        <f t="shared" si="55"/>
        <v>Mean intensity</v>
      </c>
      <c r="M121" s="6" t="str">
        <f t="shared" si="55"/>
        <v>Variance</v>
      </c>
      <c r="N121" s="6" t="str">
        <f t="shared" si="55"/>
        <v>Standard deviation</v>
      </c>
      <c r="O121" s="6" t="str">
        <f t="shared" si="55"/>
        <v>Skewness</v>
      </c>
      <c r="P121" s="6" t="str">
        <f t="shared" si="55"/>
        <v>Kurtosis</v>
      </c>
      <c r="Q121" s="6" t="str">
        <f t="shared" si="55"/>
        <v>Contrast</v>
      </c>
      <c r="R121" s="6" t="str">
        <f t="shared" si="55"/>
        <v>Correlation</v>
      </c>
      <c r="S121" s="6" t="str">
        <f t="shared" si="55"/>
        <v>Entropy</v>
      </c>
      <c r="T121" s="6" t="str">
        <f t="shared" si="55"/>
        <v>Energy</v>
      </c>
      <c r="U121" s="6" t="str">
        <f t="shared" si="55"/>
        <v>Homogeneity</v>
      </c>
      <c r="V121" s="6" t="str">
        <f t="shared" si="55"/>
        <v>Major axis length</v>
      </c>
      <c r="W121" s="6" t="str">
        <f t="shared" si="55"/>
        <v>Minor axis length</v>
      </c>
    </row>
    <row r="122" spans="3:23" ht="15.75" x14ac:dyDescent="0.25">
      <c r="C122" s="20"/>
      <c r="D122" s="102">
        <v>2.6590683961802399E-2</v>
      </c>
      <c r="E122" s="102">
        <v>2.7275859503776301E-2</v>
      </c>
      <c r="F122" s="102">
        <v>4.3667460817747202E-2</v>
      </c>
      <c r="G122" s="102">
        <v>6.0587136710139398E-2</v>
      </c>
      <c r="H122" s="102">
        <v>0.44692458957984998</v>
      </c>
      <c r="I122" s="102">
        <v>0.17127871374931999</v>
      </c>
      <c r="J122" s="102">
        <v>5.1467939657568802E-2</v>
      </c>
      <c r="K122" s="102">
        <v>6.2809307816091106E-2</v>
      </c>
      <c r="L122" s="102">
        <v>0.184888991773978</v>
      </c>
      <c r="M122" s="102">
        <v>3.0463638712809701E-2</v>
      </c>
      <c r="N122" s="102">
        <v>6.0775315278631503E-2</v>
      </c>
      <c r="O122" s="102">
        <v>3.4431539217490398E-2</v>
      </c>
      <c r="P122" s="102">
        <v>0.17233730996166899</v>
      </c>
      <c r="Q122" s="102">
        <v>2.02939207310627E-2</v>
      </c>
      <c r="R122" s="102">
        <v>0.37800106887384599</v>
      </c>
      <c r="S122" s="102">
        <v>0.12544781115779</v>
      </c>
      <c r="T122" s="102">
        <v>2.8728186947210198E-2</v>
      </c>
      <c r="U122" s="102">
        <v>2.0373939446143199E-2</v>
      </c>
      <c r="V122" s="102">
        <v>3.8917481373013499E-2</v>
      </c>
      <c r="W122" s="102">
        <v>6.8905657200803397E-2</v>
      </c>
    </row>
    <row r="123" spans="3:23" ht="15.75" x14ac:dyDescent="0.25">
      <c r="C123" s="20"/>
      <c r="D123" s="5">
        <f>IF(D122&lt;=$N$120,1,0)</f>
        <v>1</v>
      </c>
      <c r="E123" s="5">
        <f t="shared" ref="E123:W123" si="56">IF(E122&lt;=$N$120,1,0)</f>
        <v>1</v>
      </c>
      <c r="F123" s="5">
        <f t="shared" si="56"/>
        <v>1</v>
      </c>
      <c r="G123" s="5">
        <f t="shared" si="56"/>
        <v>1</v>
      </c>
      <c r="H123" s="5">
        <f t="shared" si="56"/>
        <v>0</v>
      </c>
      <c r="I123" s="5">
        <f t="shared" si="56"/>
        <v>0</v>
      </c>
      <c r="J123" s="5">
        <f t="shared" si="56"/>
        <v>1</v>
      </c>
      <c r="K123" s="5">
        <f t="shared" si="56"/>
        <v>0</v>
      </c>
      <c r="L123" s="5">
        <f t="shared" si="56"/>
        <v>0</v>
      </c>
      <c r="M123" s="5">
        <f t="shared" si="56"/>
        <v>1</v>
      </c>
      <c r="N123" s="5">
        <f t="shared" si="56"/>
        <v>1</v>
      </c>
      <c r="O123" s="5">
        <f t="shared" si="56"/>
        <v>1</v>
      </c>
      <c r="P123" s="5">
        <f t="shared" si="56"/>
        <v>0</v>
      </c>
      <c r="Q123" s="5">
        <f t="shared" si="56"/>
        <v>1</v>
      </c>
      <c r="R123" s="5">
        <f t="shared" si="56"/>
        <v>0</v>
      </c>
      <c r="S123" s="5">
        <f t="shared" si="56"/>
        <v>0</v>
      </c>
      <c r="T123" s="5">
        <f t="shared" si="56"/>
        <v>1</v>
      </c>
      <c r="U123" s="5">
        <f t="shared" si="56"/>
        <v>1</v>
      </c>
      <c r="V123" s="5">
        <f t="shared" si="56"/>
        <v>1</v>
      </c>
      <c r="W123" s="5">
        <f t="shared" si="56"/>
        <v>0</v>
      </c>
    </row>
    <row r="124" spans="3:23" ht="15.75" x14ac:dyDescent="0.25">
      <c r="C124" s="20"/>
      <c r="D124" s="83"/>
      <c r="E124" s="83"/>
      <c r="F124" s="83"/>
      <c r="G124" s="83"/>
      <c r="H124" s="83"/>
      <c r="I124" s="83"/>
      <c r="J124" s="83"/>
      <c r="K124" s="83"/>
      <c r="L124" s="83"/>
      <c r="M124" s="83"/>
      <c r="N124" s="83"/>
      <c r="O124" s="83"/>
      <c r="P124" s="83"/>
      <c r="Q124" s="83"/>
      <c r="R124" s="83"/>
      <c r="S124" s="83"/>
      <c r="T124" s="83"/>
      <c r="U124" s="83"/>
      <c r="V124" s="83"/>
      <c r="W124" s="83"/>
    </row>
    <row r="125" spans="3:23" ht="15.75" x14ac:dyDescent="0.25">
      <c r="C125" s="152" t="s">
        <v>103</v>
      </c>
      <c r="D125" s="152"/>
      <c r="E125" s="152"/>
      <c r="F125" s="152"/>
      <c r="G125" s="152"/>
      <c r="H125" s="152"/>
      <c r="I125" s="152"/>
      <c r="J125" s="152"/>
      <c r="K125" s="152"/>
      <c r="L125" s="152"/>
      <c r="M125" s="152"/>
      <c r="N125" s="152"/>
      <c r="O125" s="152"/>
      <c r="P125" s="152"/>
      <c r="Q125" s="152"/>
      <c r="R125" s="152"/>
      <c r="S125" s="152"/>
      <c r="T125" s="152"/>
      <c r="U125" s="152"/>
      <c r="V125" s="152"/>
      <c r="W125" s="152"/>
    </row>
    <row r="126" spans="3:23" ht="31.5" x14ac:dyDescent="0.25">
      <c r="C126" s="84" t="s">
        <v>29</v>
      </c>
      <c r="D126" s="84" t="str">
        <f t="shared" ref="D126:W126" si="57">D121</f>
        <v>Area</v>
      </c>
      <c r="E126" s="84" t="str">
        <f t="shared" si="57"/>
        <v>Convex area</v>
      </c>
      <c r="F126" s="84" t="str">
        <f t="shared" si="57"/>
        <v>Perimeter</v>
      </c>
      <c r="G126" s="84" t="str">
        <f t="shared" si="57"/>
        <v>Eccentricity</v>
      </c>
      <c r="H126" s="84" t="str">
        <f t="shared" si="57"/>
        <v>Solidity</v>
      </c>
      <c r="I126" s="84" t="str">
        <f t="shared" si="57"/>
        <v>Extent</v>
      </c>
      <c r="J126" s="84" t="str">
        <f t="shared" si="57"/>
        <v>Equivalent diameter</v>
      </c>
      <c r="K126" s="84" t="str">
        <f t="shared" si="57"/>
        <v>Max intensity</v>
      </c>
      <c r="L126" s="84" t="str">
        <f t="shared" si="57"/>
        <v>Mean intensity</v>
      </c>
      <c r="M126" s="84" t="str">
        <f t="shared" si="57"/>
        <v>Variance</v>
      </c>
      <c r="N126" s="84" t="str">
        <f t="shared" si="57"/>
        <v>Standard deviation</v>
      </c>
      <c r="O126" s="84" t="str">
        <f t="shared" si="57"/>
        <v>Skewness</v>
      </c>
      <c r="P126" s="84" t="str">
        <f t="shared" si="57"/>
        <v>Kurtosis</v>
      </c>
      <c r="Q126" s="84" t="str">
        <f t="shared" si="57"/>
        <v>Contrast</v>
      </c>
      <c r="R126" s="84" t="str">
        <f t="shared" si="57"/>
        <v>Correlation</v>
      </c>
      <c r="S126" s="84" t="str">
        <f t="shared" si="57"/>
        <v>Entropy</v>
      </c>
      <c r="T126" s="84" t="str">
        <f t="shared" si="57"/>
        <v>Energy</v>
      </c>
      <c r="U126" s="84" t="str">
        <f t="shared" si="57"/>
        <v>Homogeneity</v>
      </c>
      <c r="V126" s="84" t="str">
        <f t="shared" si="57"/>
        <v>Major axis length</v>
      </c>
      <c r="W126" s="84" t="str">
        <f t="shared" si="57"/>
        <v>Minor axis length</v>
      </c>
    </row>
    <row r="127" spans="3:23" ht="15.75" x14ac:dyDescent="0.25">
      <c r="C127" s="77">
        <f t="shared" ref="C127:C128" si="58">C115</f>
        <v>12</v>
      </c>
      <c r="D127" s="5">
        <v>1</v>
      </c>
      <c r="E127" s="5">
        <v>1</v>
      </c>
      <c r="F127" s="5">
        <v>1</v>
      </c>
      <c r="G127" s="5">
        <v>1</v>
      </c>
      <c r="H127" s="5">
        <v>0</v>
      </c>
      <c r="I127" s="5">
        <v>0</v>
      </c>
      <c r="J127" s="5">
        <v>1</v>
      </c>
      <c r="K127" s="5">
        <v>0</v>
      </c>
      <c r="L127" s="5">
        <v>0</v>
      </c>
      <c r="M127" s="5">
        <v>1</v>
      </c>
      <c r="N127" s="5">
        <v>1</v>
      </c>
      <c r="O127" s="5">
        <v>1</v>
      </c>
      <c r="P127" s="5">
        <v>0</v>
      </c>
      <c r="Q127" s="5">
        <v>1</v>
      </c>
      <c r="R127" s="5">
        <v>0</v>
      </c>
      <c r="S127" s="5">
        <v>0</v>
      </c>
      <c r="T127" s="5">
        <v>1</v>
      </c>
      <c r="U127" s="5">
        <v>1</v>
      </c>
      <c r="V127" s="5">
        <v>1</v>
      </c>
      <c r="W127" s="5">
        <v>0</v>
      </c>
    </row>
    <row r="128" spans="3:23" ht="15.75" x14ac:dyDescent="0.25">
      <c r="C128" s="77">
        <f t="shared" si="58"/>
        <v>6</v>
      </c>
      <c r="D128" s="5">
        <v>1</v>
      </c>
      <c r="E128" s="5">
        <v>1</v>
      </c>
      <c r="F128" s="5">
        <v>0</v>
      </c>
      <c r="G128" s="5">
        <v>0</v>
      </c>
      <c r="H128" s="5">
        <v>0</v>
      </c>
      <c r="I128" s="5">
        <v>0</v>
      </c>
      <c r="J128" s="5">
        <v>0</v>
      </c>
      <c r="K128" s="5">
        <v>0</v>
      </c>
      <c r="L128" s="5">
        <v>0</v>
      </c>
      <c r="M128" s="5">
        <v>1</v>
      </c>
      <c r="N128" s="5">
        <v>0</v>
      </c>
      <c r="O128" s="5">
        <v>0</v>
      </c>
      <c r="P128" s="5">
        <v>0</v>
      </c>
      <c r="Q128" s="5">
        <v>1</v>
      </c>
      <c r="R128" s="5">
        <v>0</v>
      </c>
      <c r="S128" s="5">
        <v>0</v>
      </c>
      <c r="T128" s="5">
        <v>1</v>
      </c>
      <c r="U128" s="5">
        <v>1</v>
      </c>
      <c r="V128" s="5">
        <v>0</v>
      </c>
      <c r="W128" s="5">
        <v>0</v>
      </c>
    </row>
    <row r="129" spans="3:23" ht="15.75" x14ac:dyDescent="0.25">
      <c r="C129" s="20"/>
      <c r="D129" s="83"/>
      <c r="E129" s="83"/>
      <c r="F129" s="83"/>
      <c r="G129" s="83"/>
      <c r="H129" s="83"/>
      <c r="I129" s="83"/>
      <c r="J129" s="83"/>
      <c r="K129" s="83"/>
      <c r="L129" s="83"/>
      <c r="M129" s="83"/>
      <c r="N129" s="83"/>
      <c r="O129" s="83"/>
      <c r="P129" s="83"/>
      <c r="Q129" s="83"/>
      <c r="R129" s="83"/>
      <c r="S129" s="83"/>
      <c r="T129" s="83"/>
      <c r="U129" s="83"/>
      <c r="V129" s="83"/>
      <c r="W129" s="83"/>
    </row>
    <row r="130" spans="3:23" ht="15.75" x14ac:dyDescent="0.25">
      <c r="C130" s="20"/>
      <c r="D130" s="83"/>
      <c r="E130" s="83"/>
      <c r="F130" s="83"/>
      <c r="G130" s="83"/>
      <c r="H130" s="83"/>
      <c r="I130" s="83"/>
      <c r="J130" s="83"/>
      <c r="K130" s="83"/>
      <c r="L130" s="83"/>
      <c r="M130" s="83"/>
      <c r="N130" s="83"/>
      <c r="O130" s="83"/>
      <c r="P130" s="83"/>
      <c r="Q130" s="83"/>
      <c r="R130" s="83"/>
      <c r="S130" s="83"/>
      <c r="T130" s="83"/>
      <c r="U130" s="83"/>
      <c r="V130" s="83"/>
      <c r="W130" s="83"/>
    </row>
    <row r="131" spans="3:23" ht="15.75" x14ac:dyDescent="0.25">
      <c r="C131" s="20"/>
      <c r="D131" s="83"/>
      <c r="E131" s="83"/>
      <c r="F131" s="83"/>
      <c r="G131" s="83"/>
      <c r="H131" s="83"/>
      <c r="I131" s="83"/>
      <c r="J131" s="83"/>
      <c r="K131" s="83"/>
      <c r="L131" s="83"/>
      <c r="M131" s="83"/>
      <c r="N131" s="83"/>
      <c r="O131" s="83"/>
      <c r="P131" s="83"/>
      <c r="Q131" s="83"/>
      <c r="R131" s="83"/>
      <c r="S131" s="83"/>
      <c r="T131" s="83"/>
      <c r="U131" s="83"/>
      <c r="V131" s="83"/>
      <c r="W131" s="83"/>
    </row>
    <row r="132" spans="3:23" ht="15.75" x14ac:dyDescent="0.25">
      <c r="C132" s="20"/>
      <c r="D132" s="83"/>
      <c r="E132" s="83"/>
      <c r="F132" s="83"/>
      <c r="G132" s="83"/>
      <c r="H132" s="83"/>
      <c r="I132" s="83"/>
      <c r="J132" s="83"/>
      <c r="K132" s="83"/>
      <c r="L132" s="83"/>
      <c r="M132" s="83"/>
      <c r="N132" s="83"/>
      <c r="O132" s="83"/>
      <c r="P132" s="83"/>
      <c r="Q132" s="83"/>
      <c r="R132" s="83"/>
      <c r="S132" s="83"/>
      <c r="T132" s="83"/>
      <c r="U132" s="83"/>
      <c r="V132" s="83"/>
      <c r="W132" s="83"/>
    </row>
    <row r="139" spans="3:23" ht="15" customHeight="1" x14ac:dyDescent="0.25"/>
    <row r="150" spans="3:25" s="4" customFormat="1" x14ac:dyDescent="0.25"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</row>
    <row r="151" spans="3:25" s="4" customFormat="1" x14ac:dyDescent="0.25"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</row>
    <row r="152" spans="3:25" s="4" customFormat="1" x14ac:dyDescent="0.25"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</row>
    <row r="153" spans="3:25" s="4" customFormat="1" x14ac:dyDescent="0.25"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</row>
    <row r="154" spans="3:25" s="4" customFormat="1" x14ac:dyDescent="0.25"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</row>
    <row r="155" spans="3:25" s="4" customFormat="1" x14ac:dyDescent="0.25"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</row>
    <row r="156" spans="3:25" s="4" customFormat="1" x14ac:dyDescent="0.25"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</row>
    <row r="157" spans="3:25" s="4" customFormat="1" x14ac:dyDescent="0.25"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</row>
    <row r="158" spans="3:25" s="4" customFormat="1" x14ac:dyDescent="0.25"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</row>
    <row r="159" spans="3:25" s="4" customFormat="1" x14ac:dyDescent="0.25"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</row>
    <row r="160" spans="3:25" s="4" customFormat="1" x14ac:dyDescent="0.25"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</row>
    <row r="161" spans="3:25" s="4" customFormat="1" x14ac:dyDescent="0.25"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</row>
    <row r="162" spans="3:25" s="4" customFormat="1" x14ac:dyDescent="0.25"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</row>
    <row r="163" spans="3:25" s="4" customFormat="1" x14ac:dyDescent="0.25"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</row>
    <row r="164" spans="3:25" s="4" customFormat="1" x14ac:dyDescent="0.25"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</row>
    <row r="165" spans="3:25" s="4" customFormat="1" x14ac:dyDescent="0.25">
      <c r="C165"/>
      <c r="D165"/>
      <c r="E165"/>
      <c r="F165"/>
      <c r="G165"/>
      <c r="H165"/>
      <c r="I165"/>
      <c r="J165"/>
    </row>
    <row r="166" spans="3:25" s="4" customFormat="1" x14ac:dyDescent="0.25">
      <c r="C166"/>
      <c r="D166"/>
      <c r="E166"/>
      <c r="F166"/>
      <c r="G166"/>
      <c r="H166"/>
      <c r="I166"/>
      <c r="J166"/>
    </row>
    <row r="167" spans="3:25" s="4" customFormat="1" x14ac:dyDescent="0.25">
      <c r="C167"/>
      <c r="D167"/>
      <c r="E167"/>
      <c r="F167"/>
      <c r="G167"/>
      <c r="H167"/>
      <c r="I167"/>
      <c r="J167"/>
    </row>
    <row r="168" spans="3:25" s="4" customFormat="1" x14ac:dyDescent="0.25"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</sheetData>
  <sortState ref="D140:E159">
    <sortCondition descending="1" ref="D140"/>
  </sortState>
  <dataConsolidate/>
  <mergeCells count="34">
    <mergeCell ref="H13:H16"/>
    <mergeCell ref="C13:C16"/>
    <mergeCell ref="G18:I18"/>
    <mergeCell ref="J18:L18"/>
    <mergeCell ref="M18:O18"/>
    <mergeCell ref="D12:E12"/>
    <mergeCell ref="D18:F18"/>
    <mergeCell ref="B37:B39"/>
    <mergeCell ref="B34:B36"/>
    <mergeCell ref="B28:B30"/>
    <mergeCell ref="B31:B33"/>
    <mergeCell ref="C18:C19"/>
    <mergeCell ref="B25:B27"/>
    <mergeCell ref="D120:M120"/>
    <mergeCell ref="N120:W120"/>
    <mergeCell ref="C125:W125"/>
    <mergeCell ref="D107:M107"/>
    <mergeCell ref="D108:M108"/>
    <mergeCell ref="N108:W108"/>
    <mergeCell ref="N107:W107"/>
    <mergeCell ref="C113:W113"/>
    <mergeCell ref="C57:C58"/>
    <mergeCell ref="C56:W56"/>
    <mergeCell ref="D118:W118"/>
    <mergeCell ref="D119:M119"/>
    <mergeCell ref="N119:W119"/>
    <mergeCell ref="C68:U68"/>
    <mergeCell ref="D106:W106"/>
    <mergeCell ref="C82:W82"/>
    <mergeCell ref="C87:W87"/>
    <mergeCell ref="C96:W96"/>
    <mergeCell ref="C101:W101"/>
    <mergeCell ref="C73:U73"/>
    <mergeCell ref="C63:W63"/>
  </mergeCells>
  <conditionalFormatting sqref="D70:W70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2:U72 D81:U81 E78:U80 D75:U77 D71:W71 V75:W76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4:W84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5:W85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5:W6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6:W6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U94 D91:U91 D89:W90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8:W98">
    <cfRule type="iconSet" priority="86">
      <iconSet iconSet="3Symbols2">
        <cfvo type="percent" val="0"/>
        <cfvo type="percent" val="33"/>
        <cfvo type="percent" val="67"/>
      </iconSet>
    </cfRule>
  </conditionalFormatting>
  <conditionalFormatting sqref="D98:W98">
    <cfRule type="colorScale" priority="87">
      <colorScale>
        <cfvo type="min"/>
        <cfvo type="max"/>
        <color theme="0"/>
        <color theme="7" tint="0.39997558519241921"/>
      </colorScale>
    </cfRule>
    <cfRule type="colorScale" priority="88">
      <colorScale>
        <cfvo type="min"/>
        <cfvo type="max"/>
        <color rgb="FFFFEF9C"/>
        <color rgb="FF63BE7B"/>
      </colorScale>
    </cfRule>
  </conditionalFormatting>
  <conditionalFormatting sqref="D99:W99">
    <cfRule type="iconSet" priority="83">
      <iconSet iconSet="3Symbols2">
        <cfvo type="percent" val="0"/>
        <cfvo type="percent" val="33"/>
        <cfvo type="percent" val="67"/>
      </iconSet>
    </cfRule>
  </conditionalFormatting>
  <conditionalFormatting sqref="D99:W99">
    <cfRule type="colorScale" priority="84">
      <colorScale>
        <cfvo type="min"/>
        <cfvo type="max"/>
        <color theme="0"/>
        <color theme="7" tint="0.39997558519241921"/>
      </colorScale>
    </cfRule>
    <cfRule type="colorScale" priority="85">
      <colorScale>
        <cfvo type="min"/>
        <cfvo type="max"/>
        <color rgb="FFFFEF9C"/>
        <color rgb="FF63BE7B"/>
      </colorScale>
    </cfRule>
  </conditionalFormatting>
  <conditionalFormatting sqref="D103:W103">
    <cfRule type="iconSet" priority="80">
      <iconSet iconSet="3Symbols2">
        <cfvo type="percent" val="0"/>
        <cfvo type="percent" val="33"/>
        <cfvo type="percent" val="67"/>
      </iconSet>
    </cfRule>
  </conditionalFormatting>
  <conditionalFormatting sqref="D103:W103">
    <cfRule type="colorScale" priority="81">
      <colorScale>
        <cfvo type="min"/>
        <cfvo type="max"/>
        <color theme="0"/>
        <color theme="7" tint="0.39997558519241921"/>
      </colorScale>
    </cfRule>
    <cfRule type="colorScale" priority="82">
      <colorScale>
        <cfvo type="min"/>
        <cfvo type="max"/>
        <color rgb="FFFFEF9C"/>
        <color rgb="FF63BE7B"/>
      </colorScale>
    </cfRule>
  </conditionalFormatting>
  <conditionalFormatting sqref="D104:W104">
    <cfRule type="iconSet" priority="77">
      <iconSet iconSet="3Symbols2">
        <cfvo type="percent" val="0"/>
        <cfvo type="percent" val="33"/>
        <cfvo type="percent" val="67"/>
      </iconSet>
    </cfRule>
  </conditionalFormatting>
  <conditionalFormatting sqref="D104:W104">
    <cfRule type="colorScale" priority="78">
      <colorScale>
        <cfvo type="min"/>
        <cfvo type="max"/>
        <color theme="0"/>
        <color theme="7" tint="0.39997558519241921"/>
      </colorScale>
    </cfRule>
    <cfRule type="colorScale" priority="79">
      <colorScale>
        <cfvo type="min"/>
        <cfvo type="max"/>
        <color rgb="FFFFEF9C"/>
        <color rgb="FF63BE7B"/>
      </colorScale>
    </cfRule>
  </conditionalFormatting>
  <conditionalFormatting sqref="D25:W25">
    <cfRule type="colorScale" priority="33">
      <colorScale>
        <cfvo type="min"/>
        <cfvo type="max"/>
        <color theme="0"/>
        <color rgb="FFCCECFF"/>
      </colorScale>
    </cfRule>
  </conditionalFormatting>
  <conditionalFormatting sqref="D25:W39">
    <cfRule type="colorScale" priority="32">
      <colorScale>
        <cfvo type="min"/>
        <cfvo type="max"/>
        <color theme="0"/>
        <color rgb="FFCCECFF"/>
      </colorScale>
    </cfRule>
  </conditionalFormatting>
  <conditionalFormatting sqref="D43:W47">
    <cfRule type="colorScale" priority="31">
      <colorScale>
        <cfvo type="min"/>
        <cfvo type="max"/>
        <color theme="0"/>
        <color rgb="FFCCECFF"/>
      </colorScale>
    </cfRule>
  </conditionalFormatting>
  <conditionalFormatting sqref="D43:W47">
    <cfRule type="colorScale" priority="30">
      <colorScale>
        <cfvo type="min"/>
        <cfvo type="max"/>
        <color theme="0"/>
        <color rgb="FFCCECFF"/>
      </colorScale>
    </cfRule>
  </conditionalFormatting>
  <conditionalFormatting sqref="D50:W54">
    <cfRule type="colorScale" priority="29">
      <colorScale>
        <cfvo type="min"/>
        <cfvo type="max"/>
        <color theme="0"/>
        <color rgb="FFCCECFF"/>
      </colorScale>
    </cfRule>
  </conditionalFormatting>
  <conditionalFormatting sqref="D50:W54">
    <cfRule type="colorScale" priority="28">
      <colorScale>
        <cfvo type="min"/>
        <cfvo type="max"/>
        <color theme="0"/>
        <color rgb="FFCCECFF"/>
      </colorScale>
    </cfRule>
  </conditionalFormatting>
  <conditionalFormatting sqref="D59:W61">
    <cfRule type="colorScale" priority="27">
      <colorScale>
        <cfvo type="min"/>
        <cfvo type="max"/>
        <color theme="0"/>
        <color rgb="FFCCECFF"/>
      </colorScale>
    </cfRule>
  </conditionalFormatting>
  <conditionalFormatting sqref="D59:W61">
    <cfRule type="colorScale" priority="26">
      <colorScale>
        <cfvo type="min"/>
        <cfvo type="max"/>
        <color theme="0"/>
        <color rgb="FFCCECFF"/>
      </colorScale>
    </cfRule>
  </conditionalFormatting>
  <conditionalFormatting sqref="D65:W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9:W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1:W112">
    <cfRule type="colorScale" priority="17">
      <colorScale>
        <cfvo type="min"/>
        <cfvo type="max"/>
        <color theme="0"/>
        <color rgb="FFCCECFF"/>
      </colorScale>
    </cfRule>
  </conditionalFormatting>
  <conditionalFormatting sqref="D111:W112">
    <cfRule type="colorScale" priority="16">
      <colorScale>
        <cfvo type="min"/>
        <cfvo type="max"/>
        <color theme="0"/>
        <color rgb="FFCCECFF"/>
      </colorScale>
    </cfRule>
  </conditionalFormatting>
  <conditionalFormatting sqref="D10:W11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16:W117 D124:W124 D129:W132">
    <cfRule type="colorScale" priority="13">
      <colorScale>
        <cfvo type="min"/>
        <cfvo type="max"/>
        <color theme="0"/>
        <color rgb="FFCCECFF"/>
      </colorScale>
    </cfRule>
  </conditionalFormatting>
  <conditionalFormatting sqref="D115:W115">
    <cfRule type="colorScale" priority="11">
      <colorScale>
        <cfvo type="min"/>
        <cfvo type="max"/>
        <color theme="0"/>
        <color rgb="FFCCECFF"/>
      </colorScale>
    </cfRule>
  </conditionalFormatting>
  <conditionalFormatting sqref="D115:W115">
    <cfRule type="colorScale" priority="10">
      <colorScale>
        <cfvo type="min"/>
        <cfvo type="max"/>
        <color theme="0"/>
        <color rgb="FFCCECFF"/>
      </colorScale>
    </cfRule>
  </conditionalFormatting>
  <conditionalFormatting sqref="N11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3:W123">
    <cfRule type="colorScale" priority="8">
      <colorScale>
        <cfvo type="min"/>
        <cfvo type="max"/>
        <color theme="0"/>
        <color rgb="FFCCECFF"/>
      </colorScale>
    </cfRule>
  </conditionalFormatting>
  <conditionalFormatting sqref="D123:W123">
    <cfRule type="colorScale" priority="7">
      <colorScale>
        <cfvo type="min"/>
        <cfvo type="max"/>
        <color theme="0"/>
        <color rgb="FFCCECFF"/>
      </colorScale>
    </cfRule>
  </conditionalFormatting>
  <conditionalFormatting sqref="D128:W128">
    <cfRule type="colorScale" priority="6">
      <colorScale>
        <cfvo type="min"/>
        <cfvo type="max"/>
        <color theme="0"/>
        <color rgb="FFCCECFF"/>
      </colorScale>
    </cfRule>
  </conditionalFormatting>
  <conditionalFormatting sqref="D127:W127">
    <cfRule type="colorScale" priority="5">
      <colorScale>
        <cfvo type="min"/>
        <cfvo type="max"/>
        <color theme="0"/>
        <color rgb="FFCCECFF"/>
      </colorScale>
    </cfRule>
  </conditionalFormatting>
  <conditionalFormatting sqref="D127:W127">
    <cfRule type="colorScale" priority="4">
      <colorScale>
        <cfvo type="min"/>
        <cfvo type="max"/>
        <color theme="0"/>
        <color rgb="FFCCECFF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B2:X114"/>
  <sheetViews>
    <sheetView topLeftCell="A61" zoomScale="70" zoomScaleNormal="70" workbookViewId="0">
      <selection activeCell="W15" sqref="W15"/>
    </sheetView>
  </sheetViews>
  <sheetFormatPr defaultRowHeight="15" x14ac:dyDescent="0.25"/>
  <cols>
    <col min="1" max="1" width="3.7109375" customWidth="1"/>
    <col min="2" max="22" width="13.7109375" customWidth="1"/>
  </cols>
  <sheetData>
    <row r="2" spans="2:22" ht="15.75" x14ac:dyDescent="0.25">
      <c r="B2" s="152" t="s">
        <v>87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</row>
    <row r="3" spans="2:22" s="4" customFormat="1" ht="31.5" x14ac:dyDescent="0.25">
      <c r="B3" s="84" t="s">
        <v>123</v>
      </c>
      <c r="C3" s="84" t="str">
        <f>'Catheter analysis'!D114</f>
        <v>Area</v>
      </c>
      <c r="D3" s="84" t="str">
        <f>'Catheter analysis'!E114</f>
        <v>Convex area</v>
      </c>
      <c r="E3" s="84" t="str">
        <f>'Catheter analysis'!F114</f>
        <v>Perimeter</v>
      </c>
      <c r="F3" s="84" t="str">
        <f>'Catheter analysis'!G114</f>
        <v>Eccentricity</v>
      </c>
      <c r="G3" s="84" t="str">
        <f>'Catheter analysis'!H114</f>
        <v>Solidity</v>
      </c>
      <c r="H3" s="84" t="str">
        <f>'Catheter analysis'!I114</f>
        <v>Extent</v>
      </c>
      <c r="I3" s="84" t="str">
        <f>'Catheter analysis'!J114</f>
        <v>Equivalent diameter</v>
      </c>
      <c r="J3" s="84" t="str">
        <f>'Catheter analysis'!K114</f>
        <v>Max intensity</v>
      </c>
      <c r="K3" s="84" t="str">
        <f>'Catheter analysis'!L114</f>
        <v>Mean intensity</v>
      </c>
      <c r="L3" s="84" t="str">
        <f>'Catheter analysis'!M114</f>
        <v>Variance</v>
      </c>
      <c r="M3" s="84" t="str">
        <f>'Catheter analysis'!N114</f>
        <v>Standard deviation</v>
      </c>
      <c r="N3" s="84" t="str">
        <f>'Catheter analysis'!O114</f>
        <v>Skewness</v>
      </c>
      <c r="O3" s="84" t="str">
        <f>'Catheter analysis'!P114</f>
        <v>Kurtosis</v>
      </c>
      <c r="P3" s="84" t="str">
        <f>'Catheter analysis'!Q114</f>
        <v>Contrast</v>
      </c>
      <c r="Q3" s="84" t="str">
        <f>'Catheter analysis'!R114</f>
        <v>Correlation</v>
      </c>
      <c r="R3" s="84" t="str">
        <f>'Catheter analysis'!S114</f>
        <v>Entropy</v>
      </c>
      <c r="S3" s="84" t="str">
        <f>'Catheter analysis'!T114</f>
        <v>Energy</v>
      </c>
      <c r="T3" s="84" t="str">
        <f>'Catheter analysis'!U114</f>
        <v>Homogeneity</v>
      </c>
      <c r="U3" s="84" t="str">
        <f>'Catheter analysis'!V114</f>
        <v>Major axis length</v>
      </c>
      <c r="V3" s="84" t="str">
        <f>'Catheter analysis'!W114</f>
        <v>Minor axis length</v>
      </c>
    </row>
    <row r="4" spans="2:22" x14ac:dyDescent="0.25">
      <c r="B4" s="94">
        <v>10</v>
      </c>
      <c r="C4" s="97">
        <v>0.68064799987471003</v>
      </c>
      <c r="D4" s="97">
        <v>0.67779571197569299</v>
      </c>
      <c r="E4" s="97">
        <v>0.65908691823577503</v>
      </c>
      <c r="F4" s="97">
        <v>0.57483065500945196</v>
      </c>
      <c r="G4" s="97">
        <v>0.52085911906989901</v>
      </c>
      <c r="H4" s="97">
        <v>0.46304152994846598</v>
      </c>
      <c r="I4" s="97">
        <v>0.688567965816682</v>
      </c>
      <c r="J4" s="97">
        <v>0.61068374646155699</v>
      </c>
      <c r="K4" s="97">
        <v>0.413134695952519</v>
      </c>
      <c r="L4" s="97">
        <v>0.37396212636968501</v>
      </c>
      <c r="M4" s="97">
        <v>0.37744521165334899</v>
      </c>
      <c r="N4" s="97">
        <v>0.51263565212664097</v>
      </c>
      <c r="O4" s="97">
        <v>0.51073823546241404</v>
      </c>
      <c r="P4" s="97">
        <v>0.56980404687499298</v>
      </c>
      <c r="Q4" s="97">
        <v>0.67722603666418701</v>
      </c>
      <c r="R4" s="97">
        <v>0.61730586214316296</v>
      </c>
      <c r="S4" s="97">
        <v>0.67640767784386002</v>
      </c>
      <c r="T4" s="97">
        <v>0.81347679563823305</v>
      </c>
      <c r="U4" s="97">
        <v>0.64290256125929401</v>
      </c>
      <c r="V4" s="97">
        <v>0.70131452511936698</v>
      </c>
    </row>
    <row r="5" spans="2:22" x14ac:dyDescent="0.25">
      <c r="B5" s="94">
        <v>12</v>
      </c>
      <c r="C5" s="97">
        <v>0.68064799987471003</v>
      </c>
      <c r="D5" s="97">
        <v>0.67779571197569299</v>
      </c>
      <c r="E5" s="97">
        <v>0.65713674836346503</v>
      </c>
      <c r="F5" s="97">
        <v>0.63170033490968702</v>
      </c>
      <c r="G5" s="97">
        <v>0.51225735985281795</v>
      </c>
      <c r="H5" s="97">
        <v>0.48169323812142201</v>
      </c>
      <c r="I5" s="97">
        <v>0.68335012897185698</v>
      </c>
      <c r="J5" s="97">
        <v>0.61068374646155699</v>
      </c>
      <c r="K5" s="97">
        <v>0.409332480479562</v>
      </c>
      <c r="L5" s="97">
        <v>0.383151312747946</v>
      </c>
      <c r="M5" s="97">
        <v>0.38636806535367002</v>
      </c>
      <c r="N5" s="97">
        <v>0.50618194062545796</v>
      </c>
      <c r="O5" s="97">
        <v>0.50979135645769802</v>
      </c>
      <c r="P5" s="97">
        <v>0.62318285970075604</v>
      </c>
      <c r="Q5" s="97">
        <v>0.66545257720836304</v>
      </c>
      <c r="R5" s="97">
        <v>0.62187850578439996</v>
      </c>
      <c r="S5" s="97">
        <v>0.69443655358102396</v>
      </c>
      <c r="T5" s="97">
        <v>0.80888366562277902</v>
      </c>
      <c r="U5" s="97">
        <v>0.64753464361522195</v>
      </c>
      <c r="V5" s="97">
        <v>0.67187709595934297</v>
      </c>
    </row>
    <row r="6" spans="2:22" x14ac:dyDescent="0.25">
      <c r="B6" s="94">
        <v>14</v>
      </c>
      <c r="C6" s="97">
        <v>0.68064799987471003</v>
      </c>
      <c r="D6" s="97">
        <v>0.67779571197569299</v>
      </c>
      <c r="E6" s="97">
        <v>0.653824394988336</v>
      </c>
      <c r="F6" s="97">
        <v>0.54871415257113199</v>
      </c>
      <c r="G6" s="97">
        <v>0.54365681667065302</v>
      </c>
      <c r="H6" s="97">
        <v>0.522925316980277</v>
      </c>
      <c r="I6" s="97">
        <v>0.67551637286009103</v>
      </c>
      <c r="J6" s="97">
        <v>0.61068374646155699</v>
      </c>
      <c r="K6" s="97">
        <v>0.40005512316382202</v>
      </c>
      <c r="L6" s="97">
        <v>0.36338805730877999</v>
      </c>
      <c r="M6" s="97">
        <v>0.363054798997416</v>
      </c>
      <c r="N6" s="97">
        <v>0.51346085194514002</v>
      </c>
      <c r="O6" s="97">
        <v>0.52463078594386603</v>
      </c>
      <c r="P6" s="97">
        <v>0.61383801195052801</v>
      </c>
      <c r="Q6" s="97">
        <v>0.65986826214489203</v>
      </c>
      <c r="R6" s="97">
        <v>0.61903535542839006</v>
      </c>
      <c r="S6" s="97">
        <v>0.69280009843630497</v>
      </c>
      <c r="T6" s="97">
        <v>0.81353787143275502</v>
      </c>
      <c r="U6" s="97">
        <v>0.67843943584575706</v>
      </c>
      <c r="V6" s="97">
        <v>0.66304953208700301</v>
      </c>
    </row>
    <row r="7" spans="2:22" x14ac:dyDescent="0.25">
      <c r="B7" s="94">
        <v>16</v>
      </c>
      <c r="C7" s="97">
        <v>0.68064799987471003</v>
      </c>
      <c r="D7" s="97">
        <v>0.67779571197569299</v>
      </c>
      <c r="E7" s="97">
        <v>0.65844803778305605</v>
      </c>
      <c r="F7" s="97">
        <v>0.60680558170777699</v>
      </c>
      <c r="G7" s="97">
        <v>0.56130152695918101</v>
      </c>
      <c r="H7" s="97">
        <v>0.48822794581256801</v>
      </c>
      <c r="I7" s="97">
        <v>0.68286834267196705</v>
      </c>
      <c r="J7" s="97">
        <v>0.61068374646155699</v>
      </c>
      <c r="K7" s="97">
        <v>0.386654316555882</v>
      </c>
      <c r="L7" s="97">
        <v>0.37121240813525502</v>
      </c>
      <c r="M7" s="97">
        <v>0.36865196332782901</v>
      </c>
      <c r="N7" s="97">
        <v>0.50823602666069601</v>
      </c>
      <c r="O7" s="97">
        <v>0.52793787114290203</v>
      </c>
      <c r="P7" s="97">
        <v>0.571412971506295</v>
      </c>
      <c r="Q7" s="97">
        <v>0.661840123517347</v>
      </c>
      <c r="R7" s="97">
        <v>0.62263441783172302</v>
      </c>
      <c r="S7" s="97">
        <v>0.67462056104329704</v>
      </c>
      <c r="T7" s="97">
        <v>0.81690264708014004</v>
      </c>
      <c r="U7" s="97">
        <v>0.64860368769387999</v>
      </c>
      <c r="V7" s="97">
        <v>0.65358089192356095</v>
      </c>
    </row>
    <row r="8" spans="2:22" x14ac:dyDescent="0.25">
      <c r="B8" s="94">
        <v>18</v>
      </c>
      <c r="C8" s="97">
        <v>0.68064799987471003</v>
      </c>
      <c r="D8" s="97">
        <v>0.67779571197569299</v>
      </c>
      <c r="E8" s="97">
        <v>0.65226522320787905</v>
      </c>
      <c r="F8" s="97">
        <v>0.58828249940805299</v>
      </c>
      <c r="G8" s="97">
        <v>0.56651671813346705</v>
      </c>
      <c r="H8" s="97">
        <v>0.503957621015937</v>
      </c>
      <c r="I8" s="97">
        <v>0.66860094085857802</v>
      </c>
      <c r="J8" s="97">
        <v>0.61068374646155699</v>
      </c>
      <c r="K8" s="97">
        <v>0.38964400777812602</v>
      </c>
      <c r="L8" s="97">
        <v>0.37395499311273001</v>
      </c>
      <c r="M8" s="97">
        <v>0.37030865005595898</v>
      </c>
      <c r="N8" s="97">
        <v>0.51527179301785098</v>
      </c>
      <c r="O8" s="97">
        <v>0.53241328707173796</v>
      </c>
      <c r="P8" s="97">
        <v>0.56911862357417697</v>
      </c>
      <c r="Q8" s="97">
        <v>0.65697559645123704</v>
      </c>
      <c r="R8" s="97">
        <v>0.62656978005490105</v>
      </c>
      <c r="S8" s="97">
        <v>0.70940256420729197</v>
      </c>
      <c r="T8" s="97">
        <v>0.81886048591521898</v>
      </c>
      <c r="U8" s="97">
        <v>0.66021345924577102</v>
      </c>
      <c r="V8" s="97">
        <v>0.67107269517821</v>
      </c>
    </row>
    <row r="9" spans="2:22" x14ac:dyDescent="0.25">
      <c r="B9" s="94">
        <v>20</v>
      </c>
      <c r="C9" s="97">
        <v>0.68064799987471003</v>
      </c>
      <c r="D9" s="97">
        <v>0.67779571197569299</v>
      </c>
      <c r="E9" s="97">
        <v>0.65940887910132095</v>
      </c>
      <c r="F9" s="97">
        <v>0.59264975817472498</v>
      </c>
      <c r="G9" s="97">
        <v>0.56856451312089595</v>
      </c>
      <c r="H9" s="97">
        <v>0.48544961160927602</v>
      </c>
      <c r="I9" s="97">
        <v>0.67005689658559298</v>
      </c>
      <c r="J9" s="97">
        <v>0.61068374646155699</v>
      </c>
      <c r="K9" s="97">
        <v>0.40524578977189102</v>
      </c>
      <c r="L9" s="97">
        <v>0.36972450996626999</v>
      </c>
      <c r="M9" s="97">
        <v>0.36743231973759899</v>
      </c>
      <c r="N9" s="97">
        <v>0.513847799189457</v>
      </c>
      <c r="O9" s="97">
        <v>0.53934237967931897</v>
      </c>
      <c r="P9" s="97">
        <v>0.57420959570380004</v>
      </c>
      <c r="Q9" s="97">
        <v>0.65936128945537298</v>
      </c>
      <c r="R9" s="97">
        <v>0.62319456045996902</v>
      </c>
      <c r="S9" s="97">
        <v>0.70397657695203497</v>
      </c>
      <c r="T9" s="97">
        <v>0.81703030378750996</v>
      </c>
      <c r="U9" s="97">
        <v>0.667067428909079</v>
      </c>
      <c r="V9" s="97">
        <v>0.68385206877411397</v>
      </c>
    </row>
    <row r="10" spans="2:22" x14ac:dyDescent="0.25">
      <c r="B10" s="94">
        <v>22</v>
      </c>
      <c r="C10" s="97">
        <v>0.68064799987471003</v>
      </c>
      <c r="D10" s="97">
        <v>0.67779571197569299</v>
      </c>
      <c r="E10" s="97">
        <v>0.66584940030923501</v>
      </c>
      <c r="F10" s="97">
        <v>0.53927123793936205</v>
      </c>
      <c r="G10" s="97">
        <v>0.58048431397667599</v>
      </c>
      <c r="H10" s="97">
        <v>0.49816391799380799</v>
      </c>
      <c r="I10" s="97">
        <v>0.68112143969041605</v>
      </c>
      <c r="J10" s="97">
        <v>0.61068374646155699</v>
      </c>
      <c r="K10" s="97">
        <v>0.40266126132565</v>
      </c>
      <c r="L10" s="97">
        <v>0.365820644582526</v>
      </c>
      <c r="M10" s="97">
        <v>0.363284743559532</v>
      </c>
      <c r="N10" s="97">
        <v>0.49247584568832398</v>
      </c>
      <c r="O10" s="97">
        <v>0.54399956249169801</v>
      </c>
      <c r="P10" s="97">
        <v>0.57826085588574705</v>
      </c>
      <c r="Q10" s="97">
        <v>0.66423146476042505</v>
      </c>
      <c r="R10" s="97">
        <v>0.62946499752827001</v>
      </c>
      <c r="S10" s="97">
        <v>0.73025080107965201</v>
      </c>
      <c r="T10" s="97">
        <v>0.81738208872102602</v>
      </c>
      <c r="U10" s="97">
        <v>0.67254804358864595</v>
      </c>
      <c r="V10" s="97">
        <v>0.65245780290366795</v>
      </c>
    </row>
    <row r="11" spans="2:22" x14ac:dyDescent="0.25">
      <c r="B11" s="94">
        <v>24</v>
      </c>
      <c r="C11" s="97">
        <v>0.68064799987471003</v>
      </c>
      <c r="D11" s="97">
        <v>0.67779571197569299</v>
      </c>
      <c r="E11" s="97">
        <v>0.66786846701299096</v>
      </c>
      <c r="F11" s="97">
        <v>0.44052260830086498</v>
      </c>
      <c r="G11" s="97">
        <v>0.60559433804628704</v>
      </c>
      <c r="H11" s="97">
        <v>0.51766052753813097</v>
      </c>
      <c r="I11" s="97">
        <v>0.66644949370541395</v>
      </c>
      <c r="J11" s="97">
        <v>0.61068374646155699</v>
      </c>
      <c r="K11" s="97">
        <v>0.40346913078500302</v>
      </c>
      <c r="L11" s="97">
        <v>0.36767928508405601</v>
      </c>
      <c r="M11" s="97">
        <v>0.36647235759098501</v>
      </c>
      <c r="N11" s="97">
        <v>0.50038753117101098</v>
      </c>
      <c r="O11" s="97">
        <v>0.53557529416212202</v>
      </c>
      <c r="P11" s="97">
        <v>0.56848485994738696</v>
      </c>
      <c r="Q11" s="97">
        <v>0.66229805012341203</v>
      </c>
      <c r="R11" s="97">
        <v>0.62452108512575299</v>
      </c>
      <c r="S11" s="97">
        <v>0.67835938007938001</v>
      </c>
      <c r="T11" s="97">
        <v>0.81651645171579001</v>
      </c>
      <c r="U11" s="97">
        <v>0.67677870914478</v>
      </c>
      <c r="V11" s="97">
        <v>0.65871286671118601</v>
      </c>
    </row>
    <row r="12" spans="2:22" x14ac:dyDescent="0.25">
      <c r="B12" s="94">
        <v>26</v>
      </c>
      <c r="C12" s="97">
        <v>0.68064799987471003</v>
      </c>
      <c r="D12" s="97">
        <v>0.67779571197569299</v>
      </c>
      <c r="E12" s="97">
        <v>0.68190917438268595</v>
      </c>
      <c r="F12" s="97">
        <v>0.443770571518395</v>
      </c>
      <c r="G12" s="97">
        <v>0.57829165135553395</v>
      </c>
      <c r="H12" s="97">
        <v>0.54948036186747695</v>
      </c>
      <c r="I12" s="97">
        <v>0.68339382226578405</v>
      </c>
      <c r="J12" s="97">
        <v>0.61068374646155699</v>
      </c>
      <c r="K12" s="97">
        <v>0.39571026686822203</v>
      </c>
      <c r="L12" s="97">
        <v>0.36964985967091002</v>
      </c>
      <c r="M12" s="97">
        <v>0.36754630161784302</v>
      </c>
      <c r="N12" s="97">
        <v>0.50828255801942401</v>
      </c>
      <c r="O12" s="97">
        <v>0.54679257616266796</v>
      </c>
      <c r="P12" s="97">
        <v>0.57655256091898699</v>
      </c>
      <c r="Q12" s="97">
        <v>0.66323514444593201</v>
      </c>
      <c r="R12" s="97">
        <v>0.61913223549442797</v>
      </c>
      <c r="S12" s="97">
        <v>0.71343557938329305</v>
      </c>
      <c r="T12" s="97">
        <v>0.81869509709797805</v>
      </c>
      <c r="U12" s="97">
        <v>0.67035938988876198</v>
      </c>
      <c r="V12" s="97">
        <v>0.651616597314154</v>
      </c>
    </row>
    <row r="13" spans="2:22" x14ac:dyDescent="0.25">
      <c r="B13" s="94">
        <v>28</v>
      </c>
      <c r="C13" s="97">
        <v>0.68064799987471003</v>
      </c>
      <c r="D13" s="97">
        <v>0.67779571197569299</v>
      </c>
      <c r="E13" s="97">
        <v>0.68389648836379502</v>
      </c>
      <c r="F13" s="97">
        <v>0.60523554123963896</v>
      </c>
      <c r="G13" s="97">
        <v>0.57566343977499801</v>
      </c>
      <c r="H13" s="97">
        <v>0.52451145791049503</v>
      </c>
      <c r="I13" s="97">
        <v>0.67268412595651805</v>
      </c>
      <c r="J13" s="97">
        <v>0.61068374646155699</v>
      </c>
      <c r="K13" s="97">
        <v>0.397061038259029</v>
      </c>
      <c r="L13" s="97">
        <v>0.36781537660748198</v>
      </c>
      <c r="M13" s="97">
        <v>0.36479569550189</v>
      </c>
      <c r="N13" s="97">
        <v>0.51266541564098</v>
      </c>
      <c r="O13" s="97">
        <v>0.52622759549904996</v>
      </c>
      <c r="P13" s="97">
        <v>0.57829217957240897</v>
      </c>
      <c r="Q13" s="97">
        <v>0.663730572314707</v>
      </c>
      <c r="R13" s="97">
        <v>0.62683371879713701</v>
      </c>
      <c r="S13" s="97">
        <v>0.69511066438565305</v>
      </c>
      <c r="T13" s="97">
        <v>0.81735777910562202</v>
      </c>
      <c r="U13" s="97">
        <v>0.77195510552971203</v>
      </c>
      <c r="V13" s="97">
        <v>0.695215019179797</v>
      </c>
    </row>
    <row r="14" spans="2:22" x14ac:dyDescent="0.25">
      <c r="B14" s="94">
        <v>30</v>
      </c>
      <c r="C14" s="97">
        <v>0.68064799987471003</v>
      </c>
      <c r="D14" s="97">
        <v>0.67779571197569299</v>
      </c>
      <c r="E14" s="97">
        <v>0.672854859089556</v>
      </c>
      <c r="F14" s="97">
        <v>0.55574557897904198</v>
      </c>
      <c r="G14" s="97">
        <v>0.57941582331477204</v>
      </c>
      <c r="H14" s="97">
        <v>0.47997649154511302</v>
      </c>
      <c r="I14" s="97">
        <v>0.68942730667650998</v>
      </c>
      <c r="J14" s="97">
        <v>0.61068374646155699</v>
      </c>
      <c r="K14" s="97">
        <v>0.40517602123921298</v>
      </c>
      <c r="L14" s="97">
        <v>0.372169301085015</v>
      </c>
      <c r="M14" s="97">
        <v>0.36927977332657502</v>
      </c>
      <c r="N14" s="97">
        <v>0.53068490533634805</v>
      </c>
      <c r="O14" s="97">
        <v>0.54516304136085403</v>
      </c>
      <c r="P14" s="97">
        <v>0.57762181531023804</v>
      </c>
      <c r="Q14" s="97">
        <v>0.66040435203750303</v>
      </c>
      <c r="R14" s="97">
        <v>0.61651581581149895</v>
      </c>
      <c r="S14" s="97">
        <v>0.69739186404125497</v>
      </c>
      <c r="T14" s="97">
        <v>0.80016508678547005</v>
      </c>
      <c r="U14" s="97">
        <v>0.66578524931524996</v>
      </c>
      <c r="V14" s="97">
        <v>0.70757253497345796</v>
      </c>
    </row>
    <row r="15" spans="2:22" x14ac:dyDescent="0.25">
      <c r="B15" s="94">
        <v>32</v>
      </c>
      <c r="C15" s="97">
        <v>0.68064799987471003</v>
      </c>
      <c r="D15" s="97">
        <v>0.67779571197569299</v>
      </c>
      <c r="E15" s="97">
        <v>0.68323071104216204</v>
      </c>
      <c r="F15" s="97">
        <v>0.52370575425647203</v>
      </c>
      <c r="G15" s="97">
        <v>0.58968909447830897</v>
      </c>
      <c r="H15" s="97">
        <v>0.51118209061192199</v>
      </c>
      <c r="I15" s="97">
        <v>0.6793928648891</v>
      </c>
      <c r="J15" s="97">
        <v>0.61068374646155699</v>
      </c>
      <c r="K15" s="97">
        <v>0.40874774869402503</v>
      </c>
      <c r="L15" s="97">
        <v>0.37099472041695902</v>
      </c>
      <c r="M15" s="97">
        <v>0.36991766813803301</v>
      </c>
      <c r="N15" s="97">
        <v>0.53015105799003603</v>
      </c>
      <c r="O15" s="97">
        <v>0.52840554360488301</v>
      </c>
      <c r="P15" s="97">
        <v>0.58797134770675796</v>
      </c>
      <c r="Q15" s="97">
        <v>0.66127452633509698</v>
      </c>
      <c r="R15" s="97">
        <v>0.61354155410793498</v>
      </c>
      <c r="S15" s="97">
        <v>0.86907376234737699</v>
      </c>
      <c r="T15" s="97">
        <v>0.797033841615024</v>
      </c>
      <c r="U15" s="97">
        <v>0.682440797521075</v>
      </c>
      <c r="V15" s="97">
        <v>0.667688830909131</v>
      </c>
    </row>
    <row r="16" spans="2:22" x14ac:dyDescent="0.25">
      <c r="B16" s="94">
        <v>34</v>
      </c>
      <c r="C16" s="97">
        <v>0.68064799987471003</v>
      </c>
      <c r="D16" s="97">
        <v>0.67779571197569299</v>
      </c>
      <c r="E16" s="97">
        <v>0.67157591190346899</v>
      </c>
      <c r="F16" s="97">
        <v>0.48070750450845401</v>
      </c>
      <c r="G16" s="97">
        <v>0.58770096745124101</v>
      </c>
      <c r="H16" s="97">
        <v>0.50925638951857</v>
      </c>
      <c r="I16" s="97">
        <v>0.68898984272475605</v>
      </c>
      <c r="J16" s="97">
        <v>0.61068374646155699</v>
      </c>
      <c r="K16" s="97">
        <v>0.41618556036148602</v>
      </c>
      <c r="L16" s="97">
        <v>0.37337009477177702</v>
      </c>
      <c r="M16" s="97">
        <v>0.37265534474173401</v>
      </c>
      <c r="N16" s="97">
        <v>0.53203984962181705</v>
      </c>
      <c r="O16" s="97">
        <v>0.534152988465453</v>
      </c>
      <c r="P16" s="97">
        <v>0.58139423907481902</v>
      </c>
      <c r="Q16" s="97">
        <v>0.66654042993149398</v>
      </c>
      <c r="R16" s="97">
        <v>0.61740889556191902</v>
      </c>
      <c r="S16" s="97">
        <v>0.70343499803577603</v>
      </c>
      <c r="T16" s="97">
        <v>0.81082143613269497</v>
      </c>
      <c r="U16" s="97">
        <v>0.73863171176067099</v>
      </c>
      <c r="V16" s="97">
        <v>0.64701028031532404</v>
      </c>
    </row>
    <row r="17" spans="2:24" x14ac:dyDescent="0.25">
      <c r="B17" s="94">
        <v>36</v>
      </c>
      <c r="C17" s="97">
        <v>0.68064799987471003</v>
      </c>
      <c r="D17" s="97">
        <v>0.67779571197569299</v>
      </c>
      <c r="E17" s="97">
        <v>0.68377983301002099</v>
      </c>
      <c r="F17" s="97">
        <v>0.46945698139286901</v>
      </c>
      <c r="G17" s="97">
        <v>0.56190241234890004</v>
      </c>
      <c r="H17" s="97">
        <v>0.48307190674446199</v>
      </c>
      <c r="I17" s="97">
        <v>0.68779285006401603</v>
      </c>
      <c r="J17" s="97">
        <v>0.61068374646155699</v>
      </c>
      <c r="K17" s="97">
        <v>0.40755578758740801</v>
      </c>
      <c r="L17" s="97">
        <v>0.37659164373913301</v>
      </c>
      <c r="M17" s="97">
        <v>0.37700026419113197</v>
      </c>
      <c r="N17" s="97">
        <v>0.53654530853846105</v>
      </c>
      <c r="O17" s="97">
        <v>0.53033811036145395</v>
      </c>
      <c r="P17" s="97">
        <v>0.57852221313910102</v>
      </c>
      <c r="Q17" s="97">
        <v>0.65176985615518801</v>
      </c>
      <c r="R17" s="97">
        <v>0.61486455105272697</v>
      </c>
      <c r="S17" s="97">
        <v>0.99999999999973799</v>
      </c>
      <c r="T17" s="97">
        <v>0.79844108176791095</v>
      </c>
      <c r="U17" s="97">
        <v>0.67138795263744599</v>
      </c>
      <c r="V17" s="97">
        <v>0.71470433257827404</v>
      </c>
    </row>
    <row r="18" spans="2:24" x14ac:dyDescent="0.25">
      <c r="B18" s="94">
        <v>38</v>
      </c>
      <c r="C18" s="97">
        <v>0.68064799987471003</v>
      </c>
      <c r="D18" s="97">
        <v>0.67779571197569299</v>
      </c>
      <c r="E18" s="97">
        <v>0.68984081651834805</v>
      </c>
      <c r="F18" s="97">
        <v>0.48323536110090798</v>
      </c>
      <c r="G18" s="97">
        <v>0.57523001482521696</v>
      </c>
      <c r="H18" s="97">
        <v>0.50378216008820698</v>
      </c>
      <c r="I18" s="97">
        <v>0.66759870701550705</v>
      </c>
      <c r="J18" s="97">
        <v>0.61068374646155699</v>
      </c>
      <c r="K18" s="97">
        <v>0.41357368216431301</v>
      </c>
      <c r="L18" s="97">
        <v>0.37527457605509701</v>
      </c>
      <c r="M18" s="97">
        <v>0.37571018309434401</v>
      </c>
      <c r="N18" s="97">
        <v>0.53355450989901099</v>
      </c>
      <c r="O18" s="97">
        <v>0.53171846281266599</v>
      </c>
      <c r="P18" s="97">
        <v>0.57507353437105801</v>
      </c>
      <c r="Q18" s="97">
        <v>0.65865238617726796</v>
      </c>
      <c r="R18" s="97">
        <v>0.61428645692734696</v>
      </c>
      <c r="S18" s="97">
        <v>0.99999999999977496</v>
      </c>
      <c r="T18" s="97">
        <v>0.80475593670077605</v>
      </c>
      <c r="U18" s="97">
        <v>0.68399803598672404</v>
      </c>
      <c r="V18" s="97">
        <v>0.69965442027198899</v>
      </c>
    </row>
    <row r="19" spans="2:24" x14ac:dyDescent="0.25">
      <c r="B19" s="94">
        <v>40</v>
      </c>
      <c r="C19" s="97">
        <v>0.68064799987471003</v>
      </c>
      <c r="D19" s="97">
        <v>0.67779571197569299</v>
      </c>
      <c r="E19" s="97">
        <v>0.680876936957448</v>
      </c>
      <c r="F19" s="97">
        <v>0.55359086141213498</v>
      </c>
      <c r="G19" s="97">
        <v>0.61113118756889995</v>
      </c>
      <c r="H19" s="97">
        <v>0.51418646848868399</v>
      </c>
      <c r="I19" s="97">
        <v>0.67616775445757005</v>
      </c>
      <c r="J19" s="97">
        <v>0.61068374646155699</v>
      </c>
      <c r="K19" s="97">
        <v>0.43486924674280802</v>
      </c>
      <c r="L19" s="97">
        <v>0.38261978851268802</v>
      </c>
      <c r="M19" s="97">
        <v>0.38265279355573301</v>
      </c>
      <c r="N19" s="97">
        <v>0.53367499360281001</v>
      </c>
      <c r="O19" s="97">
        <v>0.51131308730661895</v>
      </c>
      <c r="P19" s="97">
        <v>0.60928520346105997</v>
      </c>
      <c r="Q19" s="97">
        <v>0.65939825492206705</v>
      </c>
      <c r="R19" s="97">
        <v>0.61607236307445201</v>
      </c>
      <c r="S19" s="97">
        <v>0.99999999999971501</v>
      </c>
      <c r="T19" s="97">
        <v>0.78690416320757195</v>
      </c>
      <c r="U19" s="97">
        <v>0.69470824419251398</v>
      </c>
      <c r="V19" s="97">
        <v>0.68777522004896696</v>
      </c>
    </row>
    <row r="20" spans="2:24" x14ac:dyDescent="0.25">
      <c r="B20" s="94">
        <v>42</v>
      </c>
      <c r="C20" s="97">
        <v>0.68064799987471003</v>
      </c>
      <c r="D20" s="97">
        <v>0.67779571197569299</v>
      </c>
      <c r="E20" s="97">
        <v>0.68634347859332301</v>
      </c>
      <c r="F20" s="97">
        <v>0.99999999999578004</v>
      </c>
      <c r="G20" s="97">
        <v>0.56395572599328103</v>
      </c>
      <c r="H20" s="97">
        <v>0.485325111297503</v>
      </c>
      <c r="I20" s="97">
        <v>0.67516197017323798</v>
      </c>
      <c r="J20" s="97">
        <v>0.61068374646155699</v>
      </c>
      <c r="K20" s="97">
        <v>0.420842770026643</v>
      </c>
      <c r="L20" s="97">
        <v>0.38136122047937798</v>
      </c>
      <c r="M20" s="97">
        <v>0.38165414148445798</v>
      </c>
      <c r="N20" s="97">
        <v>0.53540730757699095</v>
      </c>
      <c r="O20" s="97">
        <v>0.53367876006719905</v>
      </c>
      <c r="P20" s="97">
        <v>0.58117681039324798</v>
      </c>
      <c r="Q20" s="97">
        <v>0.65771286777323701</v>
      </c>
      <c r="R20" s="97">
        <v>0.62158428463097704</v>
      </c>
      <c r="S20" s="97">
        <v>0.99999999999968203</v>
      </c>
      <c r="T20" s="97">
        <v>0.77765839258629299</v>
      </c>
      <c r="U20" s="97">
        <v>0.72468000184560499</v>
      </c>
      <c r="V20" s="97">
        <v>0.68585649473757104</v>
      </c>
    </row>
    <row r="21" spans="2:24" x14ac:dyDescent="0.25">
      <c r="B21" s="94">
        <v>44</v>
      </c>
      <c r="C21" s="97">
        <v>0.68064799987471003</v>
      </c>
      <c r="D21" s="97">
        <v>0.67779571197569299</v>
      </c>
      <c r="E21" s="97">
        <v>0.67209756990123604</v>
      </c>
      <c r="F21" s="97">
        <v>0.623304194199643</v>
      </c>
      <c r="G21" s="97">
        <v>0.56731657865794305</v>
      </c>
      <c r="H21" s="97">
        <v>0.59316307791308298</v>
      </c>
      <c r="I21" s="97">
        <v>0.69281662974429603</v>
      </c>
      <c r="J21" s="97">
        <v>0.61068374646155699</v>
      </c>
      <c r="K21" s="97">
        <v>0.41998110266745298</v>
      </c>
      <c r="L21" s="97">
        <v>0.38080321495212799</v>
      </c>
      <c r="M21" s="97">
        <v>0.38085615909569798</v>
      </c>
      <c r="N21" s="97">
        <v>0.53332038232729595</v>
      </c>
      <c r="O21" s="97">
        <v>0.54043466455385003</v>
      </c>
      <c r="P21" s="97">
        <v>0.58660823438306697</v>
      </c>
      <c r="Q21" s="97">
        <v>0.657740181263193</v>
      </c>
      <c r="R21" s="97">
        <v>0.61372810028276803</v>
      </c>
      <c r="S21" s="97">
        <v>0.69609402289313305</v>
      </c>
      <c r="T21" s="97">
        <v>0.77847642997885202</v>
      </c>
      <c r="U21" s="97">
        <v>0.68340606173174001</v>
      </c>
      <c r="V21" s="97">
        <v>0.67948626337467199</v>
      </c>
    </row>
    <row r="22" spans="2:24" x14ac:dyDescent="0.25">
      <c r="B22" s="94">
        <v>46</v>
      </c>
      <c r="C22" s="97">
        <v>0.68064799987471003</v>
      </c>
      <c r="D22" s="97">
        <v>0.67779571197569299</v>
      </c>
      <c r="E22" s="97">
        <v>0.68748336580481995</v>
      </c>
      <c r="F22" s="97">
        <v>0.99999999999338696</v>
      </c>
      <c r="G22" s="97">
        <v>0.57218481440245805</v>
      </c>
      <c r="H22" s="97">
        <v>0.50809658231268395</v>
      </c>
      <c r="I22" s="97">
        <v>0.68351459488176503</v>
      </c>
      <c r="J22" s="97">
        <v>0.61068374646155699</v>
      </c>
      <c r="K22" s="97">
        <v>0.43607299527522397</v>
      </c>
      <c r="L22" s="97">
        <v>0.378358903445985</v>
      </c>
      <c r="M22" s="97">
        <v>0.378703924446749</v>
      </c>
      <c r="N22" s="97">
        <v>0.53308566956247105</v>
      </c>
      <c r="O22" s="97">
        <v>0.52415228451505702</v>
      </c>
      <c r="P22" s="97">
        <v>0.59297769580864401</v>
      </c>
      <c r="Q22" s="97">
        <v>0.66118013122486896</v>
      </c>
      <c r="R22" s="97">
        <v>0.59952126931236005</v>
      </c>
      <c r="S22" s="97">
        <v>0.99999999999983102</v>
      </c>
      <c r="T22" s="97">
        <v>0.79254182256904304</v>
      </c>
      <c r="U22" s="97">
        <v>0.99999999999921796</v>
      </c>
      <c r="V22" s="97">
        <v>0.73987396387828297</v>
      </c>
    </row>
    <row r="23" spans="2:24" x14ac:dyDescent="0.25">
      <c r="B23" s="94">
        <v>48</v>
      </c>
      <c r="C23" s="97">
        <v>0.68064799987471003</v>
      </c>
      <c r="D23" s="97">
        <v>0.67779571197569299</v>
      </c>
      <c r="E23" s="97">
        <v>0.69773159551075703</v>
      </c>
      <c r="F23" s="97">
        <v>0.90262085703393502</v>
      </c>
      <c r="G23" s="97">
        <v>0.63418952195579403</v>
      </c>
      <c r="H23" s="97">
        <v>0.51940571607986596</v>
      </c>
      <c r="I23" s="97">
        <v>0.70568743929875599</v>
      </c>
      <c r="J23" s="97">
        <v>0.61068374646155699</v>
      </c>
      <c r="K23" s="97">
        <v>0.425397083711826</v>
      </c>
      <c r="L23" s="97">
        <v>0.38051425834853903</v>
      </c>
      <c r="M23" s="97">
        <v>0.38060477589988501</v>
      </c>
      <c r="N23" s="97">
        <v>0.53892042773899096</v>
      </c>
      <c r="O23" s="97">
        <v>0.537554431792722</v>
      </c>
      <c r="P23" s="97">
        <v>0.58525028362273501</v>
      </c>
      <c r="Q23" s="97">
        <v>0.66709058603892801</v>
      </c>
      <c r="R23" s="97">
        <v>0.6062178424197</v>
      </c>
      <c r="S23" s="97">
        <v>0.99999999999963396</v>
      </c>
      <c r="T23" s="97">
        <v>0.79680521027991902</v>
      </c>
      <c r="U23" s="97">
        <v>0.99999999999921496</v>
      </c>
      <c r="V23" s="97">
        <v>0.72345462614517597</v>
      </c>
    </row>
    <row r="24" spans="2:24" x14ac:dyDescent="0.25">
      <c r="B24" s="94">
        <v>50</v>
      </c>
      <c r="C24" s="97">
        <v>0.68064799987471003</v>
      </c>
      <c r="D24" s="97">
        <v>0.67779571197569299</v>
      </c>
      <c r="E24" s="97">
        <v>0.69335781618921999</v>
      </c>
      <c r="F24" s="97">
        <v>0.90298140013445005</v>
      </c>
      <c r="G24" s="97">
        <v>0.64634532259857402</v>
      </c>
      <c r="H24" s="97">
        <v>0.51258463823460199</v>
      </c>
      <c r="I24" s="97">
        <v>0.69809879803062702</v>
      </c>
      <c r="J24" s="97">
        <v>0.61068374646155699</v>
      </c>
      <c r="K24" s="97">
        <v>0.42561056907628902</v>
      </c>
      <c r="L24" s="97">
        <v>0.38056402509152798</v>
      </c>
      <c r="M24" s="97">
        <v>0.38064470822521501</v>
      </c>
      <c r="N24" s="97">
        <v>0.54061701931245398</v>
      </c>
      <c r="O24" s="97">
        <v>0.54043255273380297</v>
      </c>
      <c r="P24" s="97">
        <v>0.58659022173067599</v>
      </c>
      <c r="Q24" s="97">
        <v>0.66690555833211096</v>
      </c>
      <c r="R24" s="97">
        <v>0.60546686188738397</v>
      </c>
      <c r="S24" s="97">
        <v>0.99999999999963896</v>
      </c>
      <c r="T24" s="97">
        <v>0.79370490126467697</v>
      </c>
      <c r="U24" s="97">
        <v>0.99999999999922295</v>
      </c>
      <c r="V24" s="97">
        <v>0.72799439751069495</v>
      </c>
      <c r="X24" s="92">
        <v>1.3364131042055029E-2</v>
      </c>
    </row>
    <row r="25" spans="2:24" x14ac:dyDescent="0.25">
      <c r="B25" s="94">
        <v>52</v>
      </c>
      <c r="C25" s="97">
        <v>0.68064799987471003</v>
      </c>
      <c r="D25" s="97">
        <v>0.67779571197569299</v>
      </c>
      <c r="E25" s="97">
        <v>0.68233493760623798</v>
      </c>
      <c r="F25" s="97">
        <v>0.67199346669709603</v>
      </c>
      <c r="G25" s="97">
        <v>0.78039160479052905</v>
      </c>
      <c r="H25" s="97">
        <v>0.53563665110068903</v>
      </c>
      <c r="I25" s="97">
        <v>0.68867663946271995</v>
      </c>
      <c r="J25" s="97">
        <v>0.61068374646155699</v>
      </c>
      <c r="K25" s="97">
        <v>0.428520599118141</v>
      </c>
      <c r="L25" s="97">
        <v>0.37841861216867101</v>
      </c>
      <c r="M25" s="97">
        <v>0.37863700777613102</v>
      </c>
      <c r="N25" s="97">
        <v>0.53364959041592896</v>
      </c>
      <c r="O25" s="97">
        <v>0.53401799244471904</v>
      </c>
      <c r="P25" s="97">
        <v>0.58144355795840297</v>
      </c>
      <c r="Q25" s="97">
        <v>0.66774220803417295</v>
      </c>
      <c r="R25" s="97">
        <v>0.610448440690878</v>
      </c>
      <c r="S25" s="97">
        <v>0.99999999999980904</v>
      </c>
      <c r="T25" s="97">
        <v>0.80354183230426302</v>
      </c>
      <c r="U25" s="97">
        <v>0.67585320303286101</v>
      </c>
      <c r="V25" s="97">
        <v>0.99999999999435596</v>
      </c>
    </row>
    <row r="26" spans="2:24" x14ac:dyDescent="0.25">
      <c r="B26" s="94">
        <v>54</v>
      </c>
      <c r="C26" s="97">
        <v>0.68064799987471003</v>
      </c>
      <c r="D26" s="97">
        <v>0.67779571197569299</v>
      </c>
      <c r="E26" s="97">
        <v>0.690313167662442</v>
      </c>
      <c r="F26" s="97">
        <v>0.99999999999877498</v>
      </c>
      <c r="G26" s="97">
        <v>0.68985087420422697</v>
      </c>
      <c r="H26" s="97">
        <v>0.53400949340802994</v>
      </c>
      <c r="I26" s="97">
        <v>0.66967736596208605</v>
      </c>
      <c r="J26" s="97">
        <v>0.61068374646155699</v>
      </c>
      <c r="K26" s="97">
        <v>0.42958421209683101</v>
      </c>
      <c r="L26" s="97">
        <v>0.38202460965864699</v>
      </c>
      <c r="M26" s="97">
        <v>0.38225781665790998</v>
      </c>
      <c r="N26" s="97">
        <v>0.534591425763141</v>
      </c>
      <c r="O26" s="97">
        <v>0.53809446358344704</v>
      </c>
      <c r="P26" s="97">
        <v>0.58550756268248205</v>
      </c>
      <c r="Q26" s="97">
        <v>0.66647186887529797</v>
      </c>
      <c r="R26" s="97">
        <v>0.61012038018992198</v>
      </c>
      <c r="S26" s="97">
        <v>0.99999999999989497</v>
      </c>
      <c r="T26" s="97">
        <v>0.80149202949179799</v>
      </c>
      <c r="U26" s="97">
        <v>0.70555652655411905</v>
      </c>
      <c r="V26" s="97">
        <v>0.77970953213026595</v>
      </c>
    </row>
    <row r="27" spans="2:24" x14ac:dyDescent="0.25">
      <c r="B27" s="94">
        <v>56</v>
      </c>
      <c r="C27" s="97">
        <v>0.68064799987471003</v>
      </c>
      <c r="D27" s="97">
        <v>0.67779571197569299</v>
      </c>
      <c r="E27" s="97">
        <v>0.69131246965229798</v>
      </c>
      <c r="F27" s="97">
        <v>0.99999999999866696</v>
      </c>
      <c r="G27" s="97">
        <v>0.69067017906001205</v>
      </c>
      <c r="H27" s="97">
        <v>0.53414574424422301</v>
      </c>
      <c r="I27" s="97">
        <v>0.66522644198191605</v>
      </c>
      <c r="J27" s="97">
        <v>0.61068374646155699</v>
      </c>
      <c r="K27" s="97">
        <v>0.427955734078447</v>
      </c>
      <c r="L27" s="97">
        <v>0.38141723079464201</v>
      </c>
      <c r="M27" s="97">
        <v>0.38139802696897102</v>
      </c>
      <c r="N27" s="97">
        <v>0.53559157440522298</v>
      </c>
      <c r="O27" s="97">
        <v>0.536379584059825</v>
      </c>
      <c r="P27" s="97">
        <v>0.58598110258323999</v>
      </c>
      <c r="Q27" s="97">
        <v>0.66814909327341798</v>
      </c>
      <c r="R27" s="97">
        <v>0.61226944974430197</v>
      </c>
      <c r="S27" s="97">
        <v>0.99999999999989597</v>
      </c>
      <c r="T27" s="97">
        <v>0.801024698712544</v>
      </c>
      <c r="U27" s="97">
        <v>0.71383324780866197</v>
      </c>
      <c r="V27" s="97">
        <v>0.76803898783624402</v>
      </c>
    </row>
    <row r="28" spans="2:24" x14ac:dyDescent="0.25">
      <c r="B28" s="94">
        <v>58</v>
      </c>
      <c r="C28" s="97">
        <v>0.68064799987471003</v>
      </c>
      <c r="D28" s="97">
        <v>0.67779571197569299</v>
      </c>
      <c r="E28" s="97">
        <v>0.67476695364514805</v>
      </c>
      <c r="F28" s="97">
        <v>0.99999999998877298</v>
      </c>
      <c r="G28" s="97">
        <v>0.60739392744950704</v>
      </c>
      <c r="H28" s="97">
        <v>0.56224901045489895</v>
      </c>
      <c r="I28" s="97">
        <v>0.68926606976623805</v>
      </c>
      <c r="J28" s="97">
        <v>0.61068374646155699</v>
      </c>
      <c r="K28" s="97">
        <v>0.42286935594718</v>
      </c>
      <c r="L28" s="97">
        <v>0.37697595013881102</v>
      </c>
      <c r="M28" s="97">
        <v>0.37696642209027698</v>
      </c>
      <c r="N28" s="97">
        <v>0.53888808357530305</v>
      </c>
      <c r="O28" s="97">
        <v>0.53359835310016301</v>
      </c>
      <c r="P28" s="97">
        <v>0.58685958588562603</v>
      </c>
      <c r="Q28" s="97">
        <v>0.66696608363186205</v>
      </c>
      <c r="R28" s="97">
        <v>0.61711602343273297</v>
      </c>
      <c r="S28" s="97">
        <v>0.99999999999992295</v>
      </c>
      <c r="T28" s="97">
        <v>0.79423767718358196</v>
      </c>
      <c r="U28" s="97">
        <v>0.68345030130392703</v>
      </c>
      <c r="V28" s="97">
        <v>0.75739058449902497</v>
      </c>
    </row>
    <row r="29" spans="2:24" x14ac:dyDescent="0.25">
      <c r="B29" s="94">
        <v>60</v>
      </c>
      <c r="C29" s="97">
        <v>0.68064799987471003</v>
      </c>
      <c r="D29" s="97">
        <v>0.67779571197569299</v>
      </c>
      <c r="E29" s="97">
        <v>0.67216290863691697</v>
      </c>
      <c r="F29" s="97">
        <v>0.99999999998681599</v>
      </c>
      <c r="G29" s="97">
        <v>0.60196930567479801</v>
      </c>
      <c r="H29" s="97">
        <v>0.54644223885910403</v>
      </c>
      <c r="I29" s="97">
        <v>0.68013144370840894</v>
      </c>
      <c r="J29" s="97">
        <v>0.61068374646155699</v>
      </c>
      <c r="K29" s="97">
        <v>0.42272258223932002</v>
      </c>
      <c r="L29" s="97">
        <v>0.377660686628912</v>
      </c>
      <c r="M29" s="97">
        <v>0.37759602367489598</v>
      </c>
      <c r="N29" s="97">
        <v>0.53977171089106901</v>
      </c>
      <c r="O29" s="97">
        <v>0.53289445795738</v>
      </c>
      <c r="P29" s="97">
        <v>0.58751915673799004</v>
      </c>
      <c r="Q29" s="97">
        <v>0.66604885526411595</v>
      </c>
      <c r="R29" s="97">
        <v>0.61878038417529702</v>
      </c>
      <c r="S29" s="97">
        <v>0.99999999999992595</v>
      </c>
      <c r="T29" s="97">
        <v>0.79422895379132197</v>
      </c>
      <c r="U29" s="97">
        <v>0.64441314958401197</v>
      </c>
      <c r="V29" s="97">
        <v>0.754810386431089</v>
      </c>
    </row>
    <row r="30" spans="2:24" x14ac:dyDescent="0.25">
      <c r="B30" s="94">
        <v>62</v>
      </c>
      <c r="C30" s="97">
        <v>0.68064799987471003</v>
      </c>
      <c r="D30" s="97">
        <v>0.67779571197569299</v>
      </c>
      <c r="E30" s="97">
        <v>0.70402851840283798</v>
      </c>
      <c r="F30" s="97">
        <v>0.99999999998640798</v>
      </c>
      <c r="G30" s="97">
        <v>0.63374856671322899</v>
      </c>
      <c r="H30" s="97">
        <v>0.52785785795602103</v>
      </c>
      <c r="I30" s="97">
        <v>0.68052113670992298</v>
      </c>
      <c r="J30" s="97">
        <v>0.61068374646155699</v>
      </c>
      <c r="K30" s="97">
        <v>0.42454499743799301</v>
      </c>
      <c r="L30" s="97">
        <v>0.385896276362519</v>
      </c>
      <c r="M30" s="97">
        <v>0.38577414622259698</v>
      </c>
      <c r="N30" s="97">
        <v>0.53629996011154801</v>
      </c>
      <c r="O30" s="97">
        <v>0.53973266194724701</v>
      </c>
      <c r="P30" s="97">
        <v>0.58172856993125999</v>
      </c>
      <c r="Q30" s="97">
        <v>0.67327285143581606</v>
      </c>
      <c r="R30" s="97">
        <v>0.62265814101991701</v>
      </c>
      <c r="S30" s="97">
        <v>0.999999999999865</v>
      </c>
      <c r="T30" s="97">
        <v>0.80420346455986702</v>
      </c>
      <c r="U30" s="97">
        <v>0.99999999999961298</v>
      </c>
      <c r="V30" s="97">
        <v>0.68387771753529802</v>
      </c>
    </row>
    <row r="31" spans="2:24" x14ac:dyDescent="0.25">
      <c r="B31" s="94">
        <v>64</v>
      </c>
      <c r="C31" s="97">
        <v>0.68064799987471003</v>
      </c>
      <c r="D31" s="97">
        <v>0.67779571197569299</v>
      </c>
      <c r="E31" s="97">
        <v>0.71525351019825301</v>
      </c>
      <c r="F31" s="97">
        <v>0.99999999998591105</v>
      </c>
      <c r="G31" s="97">
        <v>0.63664286122559899</v>
      </c>
      <c r="H31" s="97">
        <v>0.53983662043814995</v>
      </c>
      <c r="I31" s="97">
        <v>0.67660918819029003</v>
      </c>
      <c r="J31" s="97">
        <v>0.61068374646155699</v>
      </c>
      <c r="K31" s="97">
        <v>0.425358023181242</v>
      </c>
      <c r="L31" s="97">
        <v>0.38827642648553201</v>
      </c>
      <c r="M31" s="97">
        <v>0.38839188812973602</v>
      </c>
      <c r="N31" s="97">
        <v>0.53804200204897701</v>
      </c>
      <c r="O31" s="97">
        <v>0.53963321232332795</v>
      </c>
      <c r="P31" s="97">
        <v>0.58139557366528205</v>
      </c>
      <c r="Q31" s="97">
        <v>0.67142255389672001</v>
      </c>
      <c r="R31" s="97">
        <v>0.62123915591718704</v>
      </c>
      <c r="S31" s="97">
        <v>0.999999999999864</v>
      </c>
      <c r="T31" s="97">
        <v>0.80480957154224397</v>
      </c>
      <c r="U31" s="97">
        <v>0.99999999999966205</v>
      </c>
      <c r="V31" s="97">
        <v>0.68271693800142896</v>
      </c>
    </row>
    <row r="32" spans="2:24" x14ac:dyDescent="0.25">
      <c r="B32" s="94">
        <v>66</v>
      </c>
      <c r="C32" s="97">
        <v>0.68064799987471003</v>
      </c>
      <c r="D32" s="97">
        <v>0.67779571197569299</v>
      </c>
      <c r="E32" s="97">
        <v>0.73334282158400099</v>
      </c>
      <c r="F32" s="97">
        <v>0.77578234206981</v>
      </c>
      <c r="G32" s="97">
        <v>0.60555208694630303</v>
      </c>
      <c r="H32" s="97">
        <v>0.60302755152568899</v>
      </c>
      <c r="I32" s="97">
        <v>0.68600040682985397</v>
      </c>
      <c r="J32" s="97">
        <v>0.61068374646155699</v>
      </c>
      <c r="K32" s="97">
        <v>0.42793782442835199</v>
      </c>
      <c r="L32" s="97">
        <v>0.38085472239391099</v>
      </c>
      <c r="M32" s="97">
        <v>0.38066199332297301</v>
      </c>
      <c r="N32" s="97">
        <v>0.54024202463942195</v>
      </c>
      <c r="O32" s="97">
        <v>0.54598231573883504</v>
      </c>
      <c r="P32" s="97">
        <v>0.58662319645915095</v>
      </c>
      <c r="Q32" s="97">
        <v>0.66985641184709999</v>
      </c>
      <c r="R32" s="97">
        <v>0.62061765873705799</v>
      </c>
      <c r="S32" s="97">
        <v>0.99999999999983502</v>
      </c>
      <c r="T32" s="97">
        <v>0.80751678188889897</v>
      </c>
      <c r="U32" s="97">
        <v>0.99999999999848899</v>
      </c>
      <c r="V32" s="97">
        <v>0.99999999998721401</v>
      </c>
    </row>
    <row r="33" spans="2:22" x14ac:dyDescent="0.25">
      <c r="B33" s="94">
        <v>68</v>
      </c>
      <c r="C33" s="97">
        <v>0.68064799987471003</v>
      </c>
      <c r="D33" s="97">
        <v>0.67779571197569299</v>
      </c>
      <c r="E33" s="97">
        <v>0.73572654550475403</v>
      </c>
      <c r="F33" s="97">
        <v>0.77998278791232001</v>
      </c>
      <c r="G33" s="97">
        <v>0.58931783861518405</v>
      </c>
      <c r="H33" s="97">
        <v>0.60954148185545598</v>
      </c>
      <c r="I33" s="97">
        <v>0.68690878291458302</v>
      </c>
      <c r="J33" s="97">
        <v>0.61068374646155699</v>
      </c>
      <c r="K33" s="97">
        <v>0.42631194110957099</v>
      </c>
      <c r="L33" s="97">
        <v>0.38145350526359001</v>
      </c>
      <c r="M33" s="97">
        <v>0.38118975810126998</v>
      </c>
      <c r="N33" s="97">
        <v>0.54204434485224595</v>
      </c>
      <c r="O33" s="97">
        <v>0.54765027622406703</v>
      </c>
      <c r="P33" s="97">
        <v>0.58544451224335703</v>
      </c>
      <c r="Q33" s="97">
        <v>0.67143526560025502</v>
      </c>
      <c r="R33" s="97">
        <v>0.61898207471731903</v>
      </c>
      <c r="S33" s="97">
        <v>0.99999999999983402</v>
      </c>
      <c r="T33" s="97">
        <v>0.80742337297611799</v>
      </c>
      <c r="U33" s="97">
        <v>0.999999999998609</v>
      </c>
      <c r="V33" s="97">
        <v>0.99999999998753397</v>
      </c>
    </row>
    <row r="34" spans="2:22" x14ac:dyDescent="0.25">
      <c r="B34" s="94">
        <v>70</v>
      </c>
      <c r="C34" s="97">
        <v>0.68064799987471003</v>
      </c>
      <c r="D34" s="97">
        <v>0.67779571197569299</v>
      </c>
      <c r="E34" s="97">
        <v>0.72417412341439402</v>
      </c>
      <c r="F34" s="97">
        <v>0.77838901299763297</v>
      </c>
      <c r="G34" s="97">
        <v>0.62238606972857602</v>
      </c>
      <c r="H34" s="97">
        <v>0.61333484090432999</v>
      </c>
      <c r="I34" s="97">
        <v>0.69142589697450296</v>
      </c>
      <c r="J34" s="97">
        <v>0.61068374646155699</v>
      </c>
      <c r="K34" s="97">
        <v>0.42457669399454601</v>
      </c>
      <c r="L34" s="97">
        <v>0.38090220027951099</v>
      </c>
      <c r="M34" s="97">
        <v>0.38063102035122598</v>
      </c>
      <c r="N34" s="97">
        <v>0.54291877605740502</v>
      </c>
      <c r="O34" s="97">
        <v>0.547088769936802</v>
      </c>
      <c r="P34" s="97">
        <v>0.58510251909834599</v>
      </c>
      <c r="Q34" s="97">
        <v>0.67109079171941999</v>
      </c>
      <c r="R34" s="97">
        <v>0.62065893448196696</v>
      </c>
      <c r="S34" s="97">
        <v>0.99999999999983102</v>
      </c>
      <c r="T34" s="97">
        <v>0.808689863489651</v>
      </c>
      <c r="U34" s="97">
        <v>0.99999999999852196</v>
      </c>
      <c r="V34" s="97">
        <v>0.99999999998758804</v>
      </c>
    </row>
    <row r="36" spans="2:22" x14ac:dyDescent="0.25">
      <c r="B36" s="93" t="s">
        <v>62</v>
      </c>
      <c r="C36" s="98">
        <f>AVERAGE(C4:C34)</f>
        <v>0.68064799987471025</v>
      </c>
      <c r="D36" s="98">
        <f t="shared" ref="D36:V36" si="0">AVERAGE(D4:D34)</f>
        <v>0.6777957119756931</v>
      </c>
      <c r="E36" s="98">
        <f t="shared" si="0"/>
        <v>0.68329943814761862</v>
      </c>
      <c r="F36" s="98">
        <f t="shared" si="0"/>
        <v>0.71204125946478602</v>
      </c>
      <c r="G36" s="98">
        <f t="shared" si="0"/>
        <v>0.59871530886979885</v>
      </c>
      <c r="H36" s="98">
        <f t="shared" si="0"/>
        <v>0.52455560168964965</v>
      </c>
      <c r="I36" s="98">
        <f t="shared" si="0"/>
        <v>0.6816677954786956</v>
      </c>
      <c r="J36" s="98">
        <f t="shared" si="0"/>
        <v>0.61068374646155721</v>
      </c>
      <c r="K36" s="98">
        <f t="shared" si="0"/>
        <v>0.41539879490703274</v>
      </c>
      <c r="L36" s="98">
        <f t="shared" si="0"/>
        <v>0.37654388840834241</v>
      </c>
      <c r="M36" s="98">
        <f t="shared" si="0"/>
        <v>0.37608206280295525</v>
      </c>
      <c r="N36" s="98">
        <f t="shared" si="0"/>
        <v>0.52720923672102993</v>
      </c>
      <c r="O36" s="98">
        <f t="shared" si="0"/>
        <v>0.5338666115794789</v>
      </c>
      <c r="P36" s="98">
        <f t="shared" si="0"/>
        <v>0.584297854899407</v>
      </c>
      <c r="Q36" s="98">
        <f t="shared" si="0"/>
        <v>0.66436594293080653</v>
      </c>
      <c r="R36" s="98">
        <f t="shared" si="0"/>
        <v>0.61750545667173506</v>
      </c>
      <c r="S36" s="98">
        <f t="shared" si="0"/>
        <v>0.86886435820342001</v>
      </c>
      <c r="T36" s="98">
        <f t="shared" si="0"/>
        <v>0.80397160435308279</v>
      </c>
      <c r="U36" s="98">
        <f t="shared" si="0"/>
        <v>0.76466280477380844</v>
      </c>
      <c r="V36" s="98">
        <f t="shared" si="0"/>
        <v>0.73581821310593531</v>
      </c>
    </row>
    <row r="37" spans="2:22" x14ac:dyDescent="0.25">
      <c r="B37" s="93" t="s">
        <v>11</v>
      </c>
      <c r="C37" s="99">
        <f t="shared" ref="C37:H37" si="1">_xlfn.STDEV.S(C4:C34)</f>
        <v>2.2571501233972827E-16</v>
      </c>
      <c r="D37" s="99">
        <f t="shared" si="1"/>
        <v>1.1285750616986414E-16</v>
      </c>
      <c r="E37" s="99">
        <f t="shared" si="1"/>
        <v>2.1816372679987706E-2</v>
      </c>
      <c r="F37" s="99">
        <f t="shared" si="1"/>
        <v>0.20720120342953791</v>
      </c>
      <c r="G37" s="99">
        <f t="shared" si="1"/>
        <v>5.2762913501721749E-2</v>
      </c>
      <c r="H37" s="99">
        <f t="shared" si="1"/>
        <v>3.8867235479603718E-2</v>
      </c>
      <c r="I37" s="99">
        <f>_xlfn.STDEV.S(I4:I34)</f>
        <v>9.6681417293616508E-3</v>
      </c>
      <c r="J37" s="99">
        <f t="shared" ref="J37:V37" si="2">_xlfn.STDEV.S(J4:J34)</f>
        <v>2.2571501233972827E-16</v>
      </c>
      <c r="K37" s="99">
        <f t="shared" si="2"/>
        <v>1.3364131042055029E-2</v>
      </c>
      <c r="L37" s="99">
        <f t="shared" si="2"/>
        <v>6.1723953549567738E-3</v>
      </c>
      <c r="M37" s="99">
        <f t="shared" si="2"/>
        <v>7.1378532723534571E-3</v>
      </c>
      <c r="N37" s="99">
        <f t="shared" si="2"/>
        <v>1.412632672955217E-2</v>
      </c>
      <c r="O37" s="99">
        <f t="shared" si="2"/>
        <v>1.0132640561504619E-2</v>
      </c>
      <c r="P37" s="99">
        <f t="shared" si="2"/>
        <v>1.2156146974068334E-2</v>
      </c>
      <c r="Q37" s="99">
        <f t="shared" si="2"/>
        <v>5.5712795254820946E-3</v>
      </c>
      <c r="R37" s="99">
        <f t="shared" si="2"/>
        <v>6.5900207631067473E-3</v>
      </c>
      <c r="S37" s="99">
        <f t="shared" si="2"/>
        <v>0.15029138953099624</v>
      </c>
      <c r="T37" s="99">
        <f t="shared" si="2"/>
        <v>1.1273295530508419E-2</v>
      </c>
      <c r="U37" s="99">
        <f t="shared" si="2"/>
        <v>0.14360172448987221</v>
      </c>
      <c r="V37" s="99">
        <f t="shared" si="2"/>
        <v>0.10918283504253616</v>
      </c>
    </row>
    <row r="77" spans="2:2" x14ac:dyDescent="0.25">
      <c r="B77" t="s">
        <v>128</v>
      </c>
    </row>
    <row r="92" spans="3:22" x14ac:dyDescent="0.25">
      <c r="C92">
        <v>0.68064799987471025</v>
      </c>
      <c r="D92">
        <v>0.6777957119756931</v>
      </c>
      <c r="E92">
        <v>0.68329943814761862</v>
      </c>
      <c r="F92">
        <v>0.71204125946478602</v>
      </c>
      <c r="G92">
        <v>0.59871530886979885</v>
      </c>
      <c r="H92">
        <v>0.52455560168964965</v>
      </c>
      <c r="I92">
        <v>0.6816677954786956</v>
      </c>
      <c r="J92">
        <v>0.61068374646155721</v>
      </c>
      <c r="K92">
        <v>0.41539879490703274</v>
      </c>
      <c r="L92">
        <v>0.37654388840834241</v>
      </c>
      <c r="M92">
        <v>0.37608206280295525</v>
      </c>
      <c r="N92">
        <v>0.52720923672102993</v>
      </c>
      <c r="O92">
        <v>0.5338666115794789</v>
      </c>
      <c r="P92">
        <v>0.584297854899407</v>
      </c>
      <c r="Q92">
        <v>0.66436594293080653</v>
      </c>
      <c r="R92">
        <v>0.61750545667173506</v>
      </c>
      <c r="S92">
        <v>0.86886435820342001</v>
      </c>
      <c r="T92">
        <v>0.80397160435308279</v>
      </c>
      <c r="U92">
        <v>0.76466280477380844</v>
      </c>
      <c r="V92">
        <v>0.73581821310593531</v>
      </c>
    </row>
    <row r="93" spans="3:22" x14ac:dyDescent="0.25">
      <c r="C93">
        <v>1</v>
      </c>
      <c r="D93">
        <v>2</v>
      </c>
      <c r="E93">
        <v>3</v>
      </c>
      <c r="F93">
        <v>4</v>
      </c>
      <c r="G93">
        <v>5</v>
      </c>
      <c r="H93">
        <v>6</v>
      </c>
      <c r="I93">
        <v>7</v>
      </c>
      <c r="J93">
        <v>8</v>
      </c>
      <c r="K93">
        <v>9</v>
      </c>
      <c r="L93">
        <v>10</v>
      </c>
      <c r="M93">
        <v>11</v>
      </c>
      <c r="N93">
        <v>12</v>
      </c>
      <c r="O93">
        <v>13</v>
      </c>
      <c r="P93">
        <v>14</v>
      </c>
      <c r="Q93">
        <v>15</v>
      </c>
      <c r="R93">
        <v>16</v>
      </c>
      <c r="S93">
        <v>17</v>
      </c>
      <c r="T93">
        <v>18</v>
      </c>
      <c r="U93">
        <v>19</v>
      </c>
      <c r="V93">
        <v>20</v>
      </c>
    </row>
    <row r="95" spans="3:22" x14ac:dyDescent="0.25">
      <c r="C95">
        <v>0.86886435820342001</v>
      </c>
      <c r="D95">
        <v>17</v>
      </c>
    </row>
    <row r="96" spans="3:22" x14ac:dyDescent="0.25">
      <c r="C96">
        <v>0.80397160435308279</v>
      </c>
      <c r="D96">
        <v>18</v>
      </c>
    </row>
    <row r="97" spans="3:4" x14ac:dyDescent="0.25">
      <c r="C97">
        <v>0.76466280477380844</v>
      </c>
      <c r="D97">
        <v>19</v>
      </c>
    </row>
    <row r="98" spans="3:4" x14ac:dyDescent="0.25">
      <c r="C98">
        <v>0.73581821310593531</v>
      </c>
      <c r="D98">
        <v>20</v>
      </c>
    </row>
    <row r="99" spans="3:4" x14ac:dyDescent="0.25">
      <c r="C99">
        <v>0.71204125946478602</v>
      </c>
      <c r="D99">
        <v>4</v>
      </c>
    </row>
    <row r="100" spans="3:4" x14ac:dyDescent="0.25">
      <c r="C100">
        <v>0.68329943814761862</v>
      </c>
      <c r="D100">
        <v>3</v>
      </c>
    </row>
    <row r="101" spans="3:4" x14ac:dyDescent="0.25">
      <c r="C101">
        <v>0.6816677954786956</v>
      </c>
      <c r="D101">
        <v>7</v>
      </c>
    </row>
    <row r="102" spans="3:4" x14ac:dyDescent="0.25">
      <c r="C102">
        <v>0.68064799987471025</v>
      </c>
      <c r="D102">
        <v>1</v>
      </c>
    </row>
    <row r="103" spans="3:4" x14ac:dyDescent="0.25">
      <c r="C103">
        <v>0.6777957119756931</v>
      </c>
      <c r="D103">
        <v>2</v>
      </c>
    </row>
    <row r="104" spans="3:4" x14ac:dyDescent="0.25">
      <c r="C104">
        <v>0.66436594293080653</v>
      </c>
      <c r="D104">
        <v>15</v>
      </c>
    </row>
    <row r="105" spans="3:4" x14ac:dyDescent="0.25">
      <c r="C105">
        <v>0.61750545667173506</v>
      </c>
      <c r="D105">
        <v>16</v>
      </c>
    </row>
    <row r="106" spans="3:4" x14ac:dyDescent="0.25">
      <c r="C106">
        <v>0.61068374646155721</v>
      </c>
      <c r="D106">
        <v>8</v>
      </c>
    </row>
    <row r="107" spans="3:4" x14ac:dyDescent="0.25">
      <c r="C107">
        <v>0.59871530886979885</v>
      </c>
      <c r="D107">
        <v>5</v>
      </c>
    </row>
    <row r="108" spans="3:4" x14ac:dyDescent="0.25">
      <c r="C108">
        <v>0.584297854899407</v>
      </c>
      <c r="D108">
        <v>14</v>
      </c>
    </row>
    <row r="109" spans="3:4" x14ac:dyDescent="0.25">
      <c r="C109">
        <v>0.5338666115794789</v>
      </c>
      <c r="D109">
        <v>13</v>
      </c>
    </row>
    <row r="110" spans="3:4" x14ac:dyDescent="0.25">
      <c r="C110">
        <v>0.52720923672102993</v>
      </c>
      <c r="D110">
        <v>12</v>
      </c>
    </row>
    <row r="111" spans="3:4" x14ac:dyDescent="0.25">
      <c r="C111">
        <v>0.52455560168964965</v>
      </c>
      <c r="D111">
        <v>6</v>
      </c>
    </row>
    <row r="112" spans="3:4" x14ac:dyDescent="0.25">
      <c r="C112">
        <v>0.41539879490703274</v>
      </c>
      <c r="D112">
        <v>9</v>
      </c>
    </row>
    <row r="113" spans="3:4" x14ac:dyDescent="0.25">
      <c r="C113">
        <v>0.37654388840834241</v>
      </c>
      <c r="D113">
        <v>10</v>
      </c>
    </row>
    <row r="114" spans="3:4" x14ac:dyDescent="0.25">
      <c r="C114">
        <v>0.37608206280295525</v>
      </c>
      <c r="D114">
        <v>11</v>
      </c>
    </row>
  </sheetData>
  <sortState ref="C95:D114">
    <sortCondition descending="1" ref="C95"/>
  </sortState>
  <mergeCells count="1">
    <mergeCell ref="B2:V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B2:V18"/>
  <sheetViews>
    <sheetView zoomScale="70" zoomScaleNormal="70" workbookViewId="0">
      <selection activeCell="Y7" sqref="Y7"/>
    </sheetView>
  </sheetViews>
  <sheetFormatPr defaultRowHeight="15" x14ac:dyDescent="0.25"/>
  <cols>
    <col min="1" max="1" width="3.7109375" customWidth="1"/>
    <col min="2" max="22" width="13.7109375" customWidth="1"/>
  </cols>
  <sheetData>
    <row r="2" spans="2:22" ht="15.75" x14ac:dyDescent="0.25">
      <c r="B2" s="152" t="s">
        <v>103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</row>
    <row r="3" spans="2:22" ht="31.5" x14ac:dyDescent="0.25">
      <c r="B3" s="84" t="s">
        <v>124</v>
      </c>
      <c r="C3" s="84" t="str">
        <f>'Catheter analysis'!D114</f>
        <v>Area</v>
      </c>
      <c r="D3" s="84" t="str">
        <f>'Catheter analysis'!E114</f>
        <v>Convex area</v>
      </c>
      <c r="E3" s="84" t="str">
        <f>'Catheter analysis'!F114</f>
        <v>Perimeter</v>
      </c>
      <c r="F3" s="84" t="str">
        <f>'Catheter analysis'!G114</f>
        <v>Eccentricity</v>
      </c>
      <c r="G3" s="84" t="str">
        <f>'Catheter analysis'!H114</f>
        <v>Solidity</v>
      </c>
      <c r="H3" s="84" t="str">
        <f>'Catheter analysis'!I114</f>
        <v>Extent</v>
      </c>
      <c r="I3" s="84" t="str">
        <f>'Catheter analysis'!J114</f>
        <v>Equivalent diameter</v>
      </c>
      <c r="J3" s="84" t="str">
        <f>'Catheter analysis'!K114</f>
        <v>Max intensity</v>
      </c>
      <c r="K3" s="84" t="str">
        <f>'Catheter analysis'!L114</f>
        <v>Mean intensity</v>
      </c>
      <c r="L3" s="84" t="str">
        <f>'Catheter analysis'!M114</f>
        <v>Variance</v>
      </c>
      <c r="M3" s="84" t="str">
        <f>'Catheter analysis'!N114</f>
        <v>Standard deviation</v>
      </c>
      <c r="N3" s="84" t="str">
        <f>'Catheter analysis'!O114</f>
        <v>Skewness</v>
      </c>
      <c r="O3" s="84" t="str">
        <f>'Catheter analysis'!P114</f>
        <v>Kurtosis</v>
      </c>
      <c r="P3" s="84" t="str">
        <f>'Catheter analysis'!Q114</f>
        <v>Contrast</v>
      </c>
      <c r="Q3" s="84" t="str">
        <f>'Catheter analysis'!R114</f>
        <v>Correlation</v>
      </c>
      <c r="R3" s="84" t="str">
        <f>'Catheter analysis'!S114</f>
        <v>Entropy</v>
      </c>
      <c r="S3" s="84" t="str">
        <f>'Catheter analysis'!T114</f>
        <v>Energy</v>
      </c>
      <c r="T3" s="84" t="str">
        <f>'Catheter analysis'!U114</f>
        <v>Homogeneity</v>
      </c>
      <c r="U3" s="84" t="str">
        <f>'Catheter analysis'!V114</f>
        <v>Major axis length</v>
      </c>
      <c r="V3" s="84" t="str">
        <f>'Catheter analysis'!W114</f>
        <v>Minor axis length</v>
      </c>
    </row>
    <row r="4" spans="2:22" x14ac:dyDescent="0.25">
      <c r="B4" s="96">
        <v>0.01</v>
      </c>
      <c r="C4" s="37">
        <v>0.61861563218210802</v>
      </c>
      <c r="D4" s="37">
        <v>0.63297984800848806</v>
      </c>
      <c r="E4" s="37">
        <v>1.0221350852945701</v>
      </c>
      <c r="F4" s="37">
        <v>1.2906504860831101</v>
      </c>
      <c r="G4" s="37">
        <v>12.3972236687039</v>
      </c>
      <c r="H4" s="37">
        <v>3.76885700973732</v>
      </c>
      <c r="I4" s="37">
        <v>1.2201508169250099</v>
      </c>
      <c r="J4" s="37">
        <v>1.2134214142806199</v>
      </c>
      <c r="K4" s="37">
        <v>3.6604769213300998</v>
      </c>
      <c r="L4" s="37">
        <v>0.60258741861093401</v>
      </c>
      <c r="M4" s="37">
        <v>1.19548449741395</v>
      </c>
      <c r="N4" s="37">
        <v>2.0809270620847302</v>
      </c>
      <c r="O4" s="37">
        <v>3.4719312945119398</v>
      </c>
      <c r="P4" s="37">
        <v>0.39740181434483501</v>
      </c>
      <c r="Q4" s="37">
        <v>6.5240457462344699</v>
      </c>
      <c r="R4" s="37">
        <v>2.4394696349776201</v>
      </c>
      <c r="S4" s="37">
        <v>0.60415353413544604</v>
      </c>
      <c r="T4" s="37">
        <v>0.39967757596639097</v>
      </c>
      <c r="U4" s="37">
        <v>1.0032927578902899</v>
      </c>
      <c r="V4" s="37">
        <v>1.55615600859797</v>
      </c>
    </row>
    <row r="5" spans="2:22" x14ac:dyDescent="0.25">
      <c r="B5" s="96">
        <v>0.02</v>
      </c>
      <c r="C5" s="37">
        <v>1.2201508169250099</v>
      </c>
      <c r="D5" s="37">
        <v>1.22303834242333</v>
      </c>
      <c r="E5" s="37">
        <v>1.8635061802833901</v>
      </c>
      <c r="F5" s="37">
        <v>2.5433226706968002</v>
      </c>
      <c r="G5" s="37">
        <v>23.402244047782201</v>
      </c>
      <c r="H5" s="37">
        <v>7.1638528791076297</v>
      </c>
      <c r="I5" s="37">
        <v>2.16442059598526</v>
      </c>
      <c r="J5" s="37">
        <v>2.4578225512805001</v>
      </c>
      <c r="K5" s="37">
        <v>7.3833292875348997</v>
      </c>
      <c r="L5" s="37">
        <v>1.2019936650626999</v>
      </c>
      <c r="M5" s="37">
        <v>2.40085509907638</v>
      </c>
      <c r="N5" s="37">
        <v>2.41294355328121</v>
      </c>
      <c r="O5" s="37">
        <v>6.9494908166900897</v>
      </c>
      <c r="P5" s="37">
        <v>0.795904803667843</v>
      </c>
      <c r="Q5" s="37">
        <v>13.2177703213278</v>
      </c>
      <c r="R5" s="37">
        <v>4.9064441738544797</v>
      </c>
      <c r="S5" s="37">
        <v>1.1643334808092101</v>
      </c>
      <c r="T5" s="37">
        <v>0.80513020292941895</v>
      </c>
      <c r="U5" s="37">
        <v>1.73143859456793</v>
      </c>
      <c r="V5" s="37">
        <v>2.8127924231330899</v>
      </c>
    </row>
    <row r="6" spans="2:22" x14ac:dyDescent="0.25">
      <c r="B6" s="96">
        <v>0.03</v>
      </c>
      <c r="C6" s="37">
        <v>1.69069512037555</v>
      </c>
      <c r="D6" s="37">
        <v>1.69363158698401</v>
      </c>
      <c r="E6" s="37">
        <v>2.69340058494415</v>
      </c>
      <c r="F6" s="37">
        <v>3.69040441018132</v>
      </c>
      <c r="G6" s="37">
        <v>32.395662447290398</v>
      </c>
      <c r="H6" s="37">
        <v>10.355767611947901</v>
      </c>
      <c r="I6" s="37">
        <v>3.1911561456330801</v>
      </c>
      <c r="J6" s="37">
        <v>3.69483358064908</v>
      </c>
      <c r="K6" s="37">
        <v>11.085430623039899</v>
      </c>
      <c r="L6" s="37">
        <v>1.8117264857542199</v>
      </c>
      <c r="M6" s="37">
        <v>3.6189014482653299</v>
      </c>
      <c r="N6" s="37">
        <v>2.7490710977295199</v>
      </c>
      <c r="O6" s="37">
        <v>10.4373524425529</v>
      </c>
      <c r="P6" s="37">
        <v>1.2018957828424199</v>
      </c>
      <c r="Q6" s="37">
        <v>20.313350351788699</v>
      </c>
      <c r="R6" s="37">
        <v>7.4142600691440004</v>
      </c>
      <c r="S6" s="37">
        <v>1.7338122384097701</v>
      </c>
      <c r="T6" s="37">
        <v>1.2123202393024499</v>
      </c>
      <c r="U6" s="37">
        <v>2.3873228821224002</v>
      </c>
      <c r="V6" s="37">
        <v>4.1151153639848301</v>
      </c>
    </row>
    <row r="7" spans="2:22" x14ac:dyDescent="0.25">
      <c r="B7" s="96">
        <v>0.04</v>
      </c>
      <c r="C7" s="37">
        <v>2.1678464736951302</v>
      </c>
      <c r="D7" s="37">
        <v>2.1727650552642999</v>
      </c>
      <c r="E7" s="37">
        <v>3.5329853294128202</v>
      </c>
      <c r="F7" s="37">
        <v>4.8551294198716599</v>
      </c>
      <c r="G7" s="37">
        <v>39.410660939904197</v>
      </c>
      <c r="H7" s="37">
        <v>13.733144681667399</v>
      </c>
      <c r="I7" s="37">
        <v>4.1878907947644803</v>
      </c>
      <c r="J7" s="37">
        <v>4.9821071301324498</v>
      </c>
      <c r="K7" s="37">
        <v>14.7901503079375</v>
      </c>
      <c r="L7" s="37">
        <v>2.4256193008077198</v>
      </c>
      <c r="M7" s="37">
        <v>4.8394437940714701</v>
      </c>
      <c r="N7" s="37">
        <v>3.0944485119944898</v>
      </c>
      <c r="O7" s="37">
        <v>13.858189218077699</v>
      </c>
      <c r="P7" s="37">
        <v>1.61380863634406</v>
      </c>
      <c r="Q7" s="37">
        <v>28.132622577904499</v>
      </c>
      <c r="R7" s="37">
        <v>9.9514406305181105</v>
      </c>
      <c r="S7" s="37">
        <v>2.3290340199444799</v>
      </c>
      <c r="T7" s="37">
        <v>1.6247959155707099</v>
      </c>
      <c r="U7" s="37">
        <v>3.1063412017587502</v>
      </c>
      <c r="V7" s="37">
        <v>5.5415774307091796</v>
      </c>
    </row>
    <row r="8" spans="2:22" x14ac:dyDescent="0.25">
      <c r="B8" s="96">
        <v>0.05</v>
      </c>
      <c r="C8" s="37">
        <v>2.6590683961802402</v>
      </c>
      <c r="D8" s="37">
        <v>2.7275859503776299</v>
      </c>
      <c r="E8" s="37">
        <v>4.3667460817747203</v>
      </c>
      <c r="F8" s="37">
        <v>6.0587136710139404</v>
      </c>
      <c r="G8" s="37">
        <v>44.692458957984996</v>
      </c>
      <c r="H8" s="37">
        <v>17.127871374931999</v>
      </c>
      <c r="I8" s="37">
        <v>5.1467939657568804</v>
      </c>
      <c r="J8" s="37">
        <v>6.2809307816091096</v>
      </c>
      <c r="K8" s="37">
        <v>18.488899177397801</v>
      </c>
      <c r="L8" s="37">
        <v>3.04636387128097</v>
      </c>
      <c r="M8" s="37">
        <v>6.0775315278631501</v>
      </c>
      <c r="N8" s="37">
        <v>3.4431539217490399</v>
      </c>
      <c r="O8" s="37">
        <v>17.233730996166901</v>
      </c>
      <c r="P8" s="37">
        <v>2.02939207310627</v>
      </c>
      <c r="Q8" s="37">
        <v>37.800106887384601</v>
      </c>
      <c r="R8" s="37">
        <v>12.544781115778999</v>
      </c>
      <c r="S8" s="37">
        <v>2.8728186947210199</v>
      </c>
      <c r="T8" s="37">
        <v>2.0373939446143199</v>
      </c>
      <c r="U8" s="37">
        <v>3.8917481373013501</v>
      </c>
      <c r="V8" s="37">
        <v>6.8905657200803399</v>
      </c>
    </row>
    <row r="9" spans="2:22" x14ac:dyDescent="0.25">
      <c r="B9" s="96">
        <v>0.06</v>
      </c>
      <c r="C9" s="37">
        <v>3.22722574380699</v>
      </c>
      <c r="D9" s="37">
        <v>3.27029392073106</v>
      </c>
      <c r="E9" s="37">
        <v>5.2216493937175299</v>
      </c>
      <c r="F9" s="37">
        <v>7.2644023898922896</v>
      </c>
      <c r="G9" s="37">
        <v>48.693198947570401</v>
      </c>
      <c r="H9" s="37">
        <v>20.5927796201387</v>
      </c>
      <c r="I9" s="37">
        <v>6.1990523043432297</v>
      </c>
      <c r="J9" s="37">
        <v>7.6668940796917902</v>
      </c>
      <c r="K9" s="37">
        <v>22.159017497425701</v>
      </c>
      <c r="L9" s="37">
        <v>3.6753060777028201</v>
      </c>
      <c r="M9" s="37">
        <v>7.3331401790853104</v>
      </c>
      <c r="N9" s="37">
        <v>3.7968757952930399</v>
      </c>
      <c r="O9" s="37">
        <v>20.546212153839502</v>
      </c>
      <c r="P9" s="37">
        <v>2.4443148048815799</v>
      </c>
      <c r="Q9" s="37">
        <v>48.688720835992498</v>
      </c>
      <c r="R9" s="37">
        <v>15.1752434330818</v>
      </c>
      <c r="S9" s="37">
        <v>3.4533826137685102</v>
      </c>
      <c r="T9" s="37">
        <v>2.46335289672643</v>
      </c>
      <c r="U9" s="37">
        <v>4.7229884224909799</v>
      </c>
      <c r="V9" s="37">
        <v>8.2200265065052491</v>
      </c>
    </row>
    <row r="10" spans="2:22" x14ac:dyDescent="0.25">
      <c r="B10" s="96">
        <v>7.0000000000000007E-2</v>
      </c>
      <c r="C10" s="37">
        <v>3.7741671201876201</v>
      </c>
      <c r="D10" s="37">
        <v>3.7894612171066799</v>
      </c>
      <c r="E10" s="37">
        <v>6.1565714207408497</v>
      </c>
      <c r="F10" s="37">
        <v>8.4859724990113907</v>
      </c>
      <c r="G10" s="37">
        <v>52.515842237352601</v>
      </c>
      <c r="H10" s="37">
        <v>23.879468812767001</v>
      </c>
      <c r="I10" s="37">
        <v>7.2614414527287598</v>
      </c>
      <c r="J10" s="37">
        <v>9.0495783233950302</v>
      </c>
      <c r="K10" s="37">
        <v>25.8038087929556</v>
      </c>
      <c r="L10" s="37">
        <v>4.3009937003002996</v>
      </c>
      <c r="M10" s="37">
        <v>8.5898989463957793</v>
      </c>
      <c r="N10" s="37">
        <v>4.1489092005371804</v>
      </c>
      <c r="O10" s="37">
        <v>23.749676988673102</v>
      </c>
      <c r="P10" s="37">
        <v>2.86552646931001</v>
      </c>
      <c r="Q10" s="37">
        <v>59.635917293439199</v>
      </c>
      <c r="R10" s="37">
        <v>17.861425204280199</v>
      </c>
      <c r="S10" s="37">
        <v>4.0376660571867102</v>
      </c>
      <c r="T10" s="37">
        <v>2.9006172452810999</v>
      </c>
      <c r="U10" s="37">
        <v>5.54314354623369</v>
      </c>
      <c r="V10" s="37">
        <v>9.9395724113089194</v>
      </c>
    </row>
    <row r="11" spans="2:22" x14ac:dyDescent="0.25">
      <c r="B11" s="96">
        <v>0.08</v>
      </c>
      <c r="C11" s="37">
        <v>4.2489693002204296</v>
      </c>
      <c r="D11" s="37">
        <v>4.2776243202079796</v>
      </c>
      <c r="E11" s="37">
        <v>7.0920807410858702</v>
      </c>
      <c r="F11" s="37">
        <v>9.7328941031835203</v>
      </c>
      <c r="G11" s="37">
        <v>55.3514901589216</v>
      </c>
      <c r="H11" s="37">
        <v>27.1548036678426</v>
      </c>
      <c r="I11" s="37">
        <v>8.2663982083638405</v>
      </c>
      <c r="J11" s="37">
        <v>10.4717825135371</v>
      </c>
      <c r="K11" s="37">
        <v>29.411209080337802</v>
      </c>
      <c r="L11" s="37">
        <v>4.9443245931036097</v>
      </c>
      <c r="M11" s="37">
        <v>9.8443819520846993</v>
      </c>
      <c r="N11" s="37">
        <v>4.5090178889545802</v>
      </c>
      <c r="O11" s="37">
        <v>26.850903844422099</v>
      </c>
      <c r="P11" s="37">
        <v>3.29317388972198</v>
      </c>
      <c r="Q11" s="37">
        <v>69.120900203203504</v>
      </c>
      <c r="R11" s="37">
        <v>20.6168097052179</v>
      </c>
      <c r="S11" s="37">
        <v>4.61238151357235</v>
      </c>
      <c r="T11" s="37">
        <v>3.3421884115281801</v>
      </c>
      <c r="U11" s="37">
        <v>6.2998709912336697</v>
      </c>
      <c r="V11" s="37">
        <v>11.3241164171975</v>
      </c>
    </row>
    <row r="12" spans="2:22" x14ac:dyDescent="0.25">
      <c r="B12" s="96">
        <v>0.09</v>
      </c>
      <c r="C12" s="37">
        <v>4.7855106906960998</v>
      </c>
      <c r="D12" s="37">
        <v>4.8276734570825601</v>
      </c>
      <c r="E12" s="37">
        <v>8.1274054555634301</v>
      </c>
      <c r="F12" s="37">
        <v>10.8868275980878</v>
      </c>
      <c r="G12" s="37">
        <v>56.662622499598697</v>
      </c>
      <c r="H12" s="37">
        <v>30.273747205462598</v>
      </c>
      <c r="I12" s="37">
        <v>9.3967910292902808</v>
      </c>
      <c r="J12" s="37">
        <v>11.9725127149004</v>
      </c>
      <c r="K12" s="37">
        <v>32.958901213348</v>
      </c>
      <c r="L12" s="37">
        <v>5.59321030190792</v>
      </c>
      <c r="M12" s="37">
        <v>11.119004224596599</v>
      </c>
      <c r="N12" s="37">
        <v>4.87245457286157</v>
      </c>
      <c r="O12" s="37">
        <v>29.833497449189299</v>
      </c>
      <c r="P12" s="37">
        <v>3.7243940111742302</v>
      </c>
      <c r="Q12" s="37">
        <v>76.458322729426101</v>
      </c>
      <c r="R12" s="37">
        <v>23.4512096284782</v>
      </c>
      <c r="S12" s="37">
        <v>5.2131825816631396</v>
      </c>
      <c r="T12" s="37">
        <v>3.7919327431687999</v>
      </c>
      <c r="U12" s="37">
        <v>7.0817786374011904</v>
      </c>
      <c r="V12" s="37">
        <v>12.6916778578672</v>
      </c>
    </row>
    <row r="13" spans="2:22" x14ac:dyDescent="0.25">
      <c r="B13" s="96">
        <v>0.1</v>
      </c>
      <c r="C13" s="37">
        <v>5.2553942891597396</v>
      </c>
      <c r="D13" s="37">
        <v>5.3218807872862701</v>
      </c>
      <c r="E13" s="37">
        <v>9.0661448891777496</v>
      </c>
      <c r="F13" s="37">
        <v>12.021429354486299</v>
      </c>
      <c r="G13" s="37">
        <v>57.6356696514218</v>
      </c>
      <c r="H13" s="37">
        <v>33.293315818941402</v>
      </c>
      <c r="I13" s="37">
        <v>10.5107396372093</v>
      </c>
      <c r="J13" s="37">
        <v>13.4623290487023</v>
      </c>
      <c r="K13" s="37">
        <v>36.465189167178899</v>
      </c>
      <c r="L13" s="37">
        <v>6.2435642440164596</v>
      </c>
      <c r="M13" s="37">
        <v>12.396440610941699</v>
      </c>
      <c r="N13" s="37">
        <v>5.2342272590237604</v>
      </c>
      <c r="O13" s="37">
        <v>32.688452638708902</v>
      </c>
      <c r="P13" s="37">
        <v>4.15766965925242</v>
      </c>
      <c r="Q13" s="37">
        <v>81.446523027771207</v>
      </c>
      <c r="R13" s="37">
        <v>26.441976398639</v>
      </c>
      <c r="S13" s="37">
        <v>5.8364231487535703</v>
      </c>
      <c r="T13" s="37">
        <v>4.2512205912869199</v>
      </c>
      <c r="U13" s="37">
        <v>7.8865417820045502</v>
      </c>
      <c r="V13" s="37">
        <v>14.297386740482899</v>
      </c>
    </row>
    <row r="15" spans="2:22" x14ac:dyDescent="0.25">
      <c r="B15" s="95" t="s">
        <v>153</v>
      </c>
      <c r="C15" s="101">
        <f>AVERAGE(C4:C13)</f>
        <v>2.9647643583428915</v>
      </c>
      <c r="D15" s="101">
        <f t="shared" ref="D15:V15" si="0">AVERAGE(D4:D13)</f>
        <v>2.9936934485472309</v>
      </c>
      <c r="E15" s="101">
        <f t="shared" si="0"/>
        <v>4.9142625161995088</v>
      </c>
      <c r="F15" s="101">
        <f t="shared" si="0"/>
        <v>6.682974660250812</v>
      </c>
      <c r="G15" s="101">
        <f t="shared" si="0"/>
        <v>42.315707355653075</v>
      </c>
      <c r="H15" s="101">
        <f t="shared" si="0"/>
        <v>18.734360868254456</v>
      </c>
      <c r="I15" s="101">
        <f t="shared" si="0"/>
        <v>5.754483495100013</v>
      </c>
      <c r="J15" s="101">
        <f t="shared" si="0"/>
        <v>7.1252212138178379</v>
      </c>
      <c r="K15" s="101">
        <f t="shared" si="0"/>
        <v>20.220641206848619</v>
      </c>
      <c r="L15" s="101">
        <f t="shared" si="0"/>
        <v>3.3845689658547657</v>
      </c>
      <c r="M15" s="101">
        <f t="shared" si="0"/>
        <v>6.7415082279794376</v>
      </c>
      <c r="N15" s="101">
        <f t="shared" si="0"/>
        <v>3.6342028863509119</v>
      </c>
      <c r="O15" s="101">
        <f t="shared" si="0"/>
        <v>18.561943784283244</v>
      </c>
      <c r="P15" s="101">
        <f t="shared" si="0"/>
        <v>2.2523481944645649</v>
      </c>
      <c r="Q15" s="101">
        <f t="shared" si="0"/>
        <v>44.133827997447263</v>
      </c>
      <c r="R15" s="101">
        <f t="shared" si="0"/>
        <v>14.08030599939703</v>
      </c>
      <c r="S15" s="101">
        <f t="shared" si="0"/>
        <v>3.1857187882964206</v>
      </c>
      <c r="T15" s="101">
        <f t="shared" si="0"/>
        <v>2.282862976637472</v>
      </c>
      <c r="U15" s="101">
        <f t="shared" si="0"/>
        <v>4.3654466953004807</v>
      </c>
      <c r="V15" s="101">
        <f t="shared" si="0"/>
        <v>7.7388986879867172</v>
      </c>
    </row>
    <row r="16" spans="2:22" x14ac:dyDescent="0.25">
      <c r="B16" s="95" t="s">
        <v>152</v>
      </c>
      <c r="C16" s="101">
        <f>_xlfn.STDEV.S(C4:C13)</f>
        <v>1.5576040947083216</v>
      </c>
      <c r="D16" s="101">
        <f t="shared" ref="D16:V16" si="1">_xlfn.STDEV.S(D4:D13)</f>
        <v>1.5735754503623829</v>
      </c>
      <c r="E16" s="101">
        <f t="shared" si="1"/>
        <v>2.6985350738911951</v>
      </c>
      <c r="F16" s="101">
        <f t="shared" si="1"/>
        <v>3.620350218880128</v>
      </c>
      <c r="G16" s="101">
        <f t="shared" si="1"/>
        <v>15.349673529139107</v>
      </c>
      <c r="H16" s="101">
        <f t="shared" si="1"/>
        <v>10.008813210325181</v>
      </c>
      <c r="I16" s="101">
        <f t="shared" si="1"/>
        <v>3.1182175590695</v>
      </c>
      <c r="J16" s="101">
        <f t="shared" si="1"/>
        <v>4.118501799970943</v>
      </c>
      <c r="K16" s="101">
        <f t="shared" si="1"/>
        <v>11.058034082620965</v>
      </c>
      <c r="L16" s="101">
        <f t="shared" si="1"/>
        <v>1.8979523298324654</v>
      </c>
      <c r="M16" s="101">
        <f t="shared" si="1"/>
        <v>3.770413615576429</v>
      </c>
      <c r="N16" s="101">
        <f t="shared" si="1"/>
        <v>1.0627775196176119</v>
      </c>
      <c r="O16" s="101">
        <f t="shared" si="1"/>
        <v>9.8805021894509384</v>
      </c>
      <c r="P16" s="101">
        <f t="shared" si="1"/>
        <v>1.2656255180288718</v>
      </c>
      <c r="Q16" s="101">
        <f t="shared" si="1"/>
        <v>26.990520692547388</v>
      </c>
      <c r="R16" s="101">
        <f t="shared" si="1"/>
        <v>8.0440226760176099</v>
      </c>
      <c r="S16" s="101">
        <f t="shared" si="1"/>
        <v>1.753092291967193</v>
      </c>
      <c r="T16" s="101">
        <f t="shared" si="1"/>
        <v>1.2934682508189919</v>
      </c>
      <c r="U16" s="101">
        <f t="shared" si="1"/>
        <v>2.3332895640397733</v>
      </c>
      <c r="V16" s="101">
        <f t="shared" si="1"/>
        <v>4.3030292573185873</v>
      </c>
    </row>
    <row r="17" spans="2:22" x14ac:dyDescent="0.25">
      <c r="B17" s="128" t="s">
        <v>154</v>
      </c>
      <c r="C17" s="98">
        <f>(C15-MIN($C$15:$V$15))/(MAX($C$15:$V$15)-MIN($C$15:$V$15))</f>
        <v>1.7010291117449724E-2</v>
      </c>
      <c r="D17" s="98">
        <f t="shared" ref="D17:V17" si="2">(D15-MIN($C$15:$V$15))/(MAX($C$15:$V$15)-MIN($C$15:$V$15))</f>
        <v>1.7701028176895249E-2</v>
      </c>
      <c r="E17" s="98">
        <f t="shared" si="2"/>
        <v>6.3558268099814588E-2</v>
      </c>
      <c r="F17" s="98">
        <f t="shared" si="2"/>
        <v>0.10578963509953888</v>
      </c>
      <c r="G17" s="98">
        <f t="shared" si="2"/>
        <v>0.95658891112857225</v>
      </c>
      <c r="H17" s="98">
        <f t="shared" si="2"/>
        <v>0.39353940575461904</v>
      </c>
      <c r="I17" s="98">
        <f t="shared" si="2"/>
        <v>8.3620142294638655E-2</v>
      </c>
      <c r="J17" s="98">
        <f t="shared" si="2"/>
        <v>0.11634911283641508</v>
      </c>
      <c r="K17" s="98">
        <f t="shared" si="2"/>
        <v>0.42902717613870928</v>
      </c>
      <c r="L17" s="98">
        <f t="shared" si="2"/>
        <v>2.703392470171426E-2</v>
      </c>
      <c r="M17" s="98">
        <f t="shared" si="2"/>
        <v>0.10718723537545982</v>
      </c>
      <c r="N17" s="98">
        <f t="shared" si="2"/>
        <v>3.2994409423611981E-2</v>
      </c>
      <c r="O17" s="98">
        <f t="shared" si="2"/>
        <v>0.38942261989169608</v>
      </c>
      <c r="P17" s="98">
        <f t="shared" si="2"/>
        <v>0</v>
      </c>
      <c r="Q17" s="98">
        <f t="shared" si="2"/>
        <v>1</v>
      </c>
      <c r="R17" s="98">
        <f t="shared" si="2"/>
        <v>0.28241499251156132</v>
      </c>
      <c r="S17" s="98">
        <f t="shared" si="2"/>
        <v>2.2285998446630421E-2</v>
      </c>
      <c r="T17" s="98">
        <f t="shared" si="2"/>
        <v>7.2859847160256863E-4</v>
      </c>
      <c r="U17" s="98">
        <f t="shared" si="2"/>
        <v>5.045424638232162E-2</v>
      </c>
      <c r="V17" s="98">
        <f t="shared" si="2"/>
        <v>0.13100182990982601</v>
      </c>
    </row>
    <row r="18" spans="2:22" x14ac:dyDescent="0.25">
      <c r="B18" s="128" t="s">
        <v>155</v>
      </c>
      <c r="C18" s="98">
        <f>(C16-MIN($C$16:$V$16))/(MAX($C$16:$V$16)-MIN($C$16:$V$16))</f>
        <v>1.9084830167838917E-2</v>
      </c>
      <c r="D18" s="98">
        <f t="shared" ref="D18:V18" si="3">(D16-MIN($C$16:$V$16))/(MAX($C$16:$V$16)-MIN($C$16:$V$16))</f>
        <v>1.9700824994212249E-2</v>
      </c>
      <c r="E18" s="98">
        <f t="shared" si="3"/>
        <v>6.3089083510415936E-2</v>
      </c>
      <c r="F18" s="98">
        <f t="shared" si="3"/>
        <v>9.8642318469614645E-2</v>
      </c>
      <c r="G18" s="98">
        <f t="shared" si="3"/>
        <v>0.55102736532957985</v>
      </c>
      <c r="H18" s="98">
        <f t="shared" si="3"/>
        <v>0.34503719166918484</v>
      </c>
      <c r="I18" s="98">
        <f t="shared" si="3"/>
        <v>7.927570192834596E-2</v>
      </c>
      <c r="J18" s="98">
        <f t="shared" si="3"/>
        <v>0.11785538987996853</v>
      </c>
      <c r="K18" s="98">
        <f t="shared" si="3"/>
        <v>0.38550430310645167</v>
      </c>
      <c r="L18" s="98">
        <f t="shared" si="3"/>
        <v>3.2211627701049947E-2</v>
      </c>
      <c r="M18" s="98">
        <f t="shared" si="3"/>
        <v>0.10443007237073229</v>
      </c>
      <c r="N18" s="98">
        <f t="shared" si="3"/>
        <v>0</v>
      </c>
      <c r="O18" s="98">
        <f t="shared" si="3"/>
        <v>0.34008839917234274</v>
      </c>
      <c r="P18" s="98">
        <f t="shared" si="3"/>
        <v>7.8235886964140473E-3</v>
      </c>
      <c r="Q18" s="98">
        <f t="shared" si="3"/>
        <v>1</v>
      </c>
      <c r="R18" s="98">
        <f t="shared" si="3"/>
        <v>0.26925772558904643</v>
      </c>
      <c r="S18" s="98">
        <f t="shared" si="3"/>
        <v>2.6624560716503619E-2</v>
      </c>
      <c r="T18" s="98">
        <f t="shared" si="3"/>
        <v>8.8974474046100479E-3</v>
      </c>
      <c r="U18" s="98">
        <f t="shared" si="3"/>
        <v>4.900202983145318E-2</v>
      </c>
      <c r="V18" s="98">
        <f t="shared" si="3"/>
        <v>0.12497237866363957</v>
      </c>
    </row>
  </sheetData>
  <sortState ref="D58:E77">
    <sortCondition ref="D58"/>
  </sortState>
  <mergeCells count="1">
    <mergeCell ref="B2:V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C3:AC124"/>
  <sheetViews>
    <sheetView zoomScale="85" zoomScaleNormal="85" workbookViewId="0">
      <selection activeCell="D12" sqref="D12"/>
    </sheetView>
  </sheetViews>
  <sheetFormatPr defaultRowHeight="15" x14ac:dyDescent="0.25"/>
  <cols>
    <col min="1" max="2" width="3.7109375" customWidth="1"/>
    <col min="3" max="3" width="10.7109375" customWidth="1"/>
    <col min="4" max="24" width="13.7109375" customWidth="1"/>
    <col min="26" max="29" width="12.7109375" style="70" customWidth="1"/>
  </cols>
  <sheetData>
    <row r="3" spans="3:24" ht="15" customHeight="1" x14ac:dyDescent="0.25">
      <c r="C3" s="178" t="s">
        <v>92</v>
      </c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80"/>
    </row>
    <row r="4" spans="3:24" ht="31.5" x14ac:dyDescent="0.25">
      <c r="C4" s="2" t="s">
        <v>99</v>
      </c>
      <c r="D4" s="2" t="s">
        <v>1</v>
      </c>
      <c r="E4" s="2" t="s">
        <v>13</v>
      </c>
      <c r="F4" s="2" t="s">
        <v>2</v>
      </c>
      <c r="G4" s="2" t="s">
        <v>3</v>
      </c>
      <c r="H4" s="2" t="s">
        <v>9</v>
      </c>
      <c r="I4" s="2" t="s">
        <v>10</v>
      </c>
      <c r="J4" s="2" t="s">
        <v>14</v>
      </c>
      <c r="K4" s="2" t="s">
        <v>15</v>
      </c>
      <c r="L4" s="2" t="s">
        <v>16</v>
      </c>
      <c r="M4" s="2" t="s">
        <v>4</v>
      </c>
      <c r="N4" s="2" t="s">
        <v>17</v>
      </c>
      <c r="O4" s="2" t="s">
        <v>83</v>
      </c>
      <c r="P4" s="2" t="s">
        <v>84</v>
      </c>
      <c r="Q4" s="2" t="s">
        <v>5</v>
      </c>
      <c r="R4" s="2" t="s">
        <v>6</v>
      </c>
      <c r="S4" s="2" t="s">
        <v>85</v>
      </c>
      <c r="T4" s="2" t="s">
        <v>7</v>
      </c>
      <c r="U4" s="2" t="s">
        <v>8</v>
      </c>
      <c r="V4" s="2" t="s">
        <v>18</v>
      </c>
      <c r="W4" s="2" t="s">
        <v>19</v>
      </c>
    </row>
    <row r="5" spans="3:24" ht="15.75" x14ac:dyDescent="0.25">
      <c r="C5" s="86" t="s">
        <v>102</v>
      </c>
      <c r="D5" s="5">
        <v>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</row>
    <row r="6" spans="3:24" ht="15.75" x14ac:dyDescent="0.25">
      <c r="C6" s="86" t="s">
        <v>30</v>
      </c>
      <c r="D6" s="5">
        <f>'Catheter analysis'!D115</f>
        <v>1</v>
      </c>
      <c r="E6" s="5">
        <f>'Catheter analysis'!E115</f>
        <v>1</v>
      </c>
      <c r="F6" s="5">
        <f>'Catheter analysis'!F115</f>
        <v>1</v>
      </c>
      <c r="G6" s="5">
        <f>'Catheter analysis'!G115</f>
        <v>1</v>
      </c>
      <c r="H6" s="5">
        <f>'Catheter analysis'!H115</f>
        <v>0</v>
      </c>
      <c r="I6" s="5">
        <f>'Catheter analysis'!I115</f>
        <v>0</v>
      </c>
      <c r="J6" s="5">
        <f>'Catheter analysis'!J115</f>
        <v>1</v>
      </c>
      <c r="K6" s="5">
        <f>'Catheter analysis'!K115</f>
        <v>1</v>
      </c>
      <c r="L6" s="5">
        <f>'Catheter analysis'!L115</f>
        <v>0</v>
      </c>
      <c r="M6" s="5">
        <f>'Catheter analysis'!M115</f>
        <v>0</v>
      </c>
      <c r="N6" s="5">
        <f>'Catheter analysis'!N115</f>
        <v>0</v>
      </c>
      <c r="O6" s="5">
        <f>'Catheter analysis'!O115</f>
        <v>0</v>
      </c>
      <c r="P6" s="5">
        <f>'Catheter analysis'!P115</f>
        <v>0</v>
      </c>
      <c r="Q6" s="5">
        <f>'Catheter analysis'!Q115</f>
        <v>0</v>
      </c>
      <c r="R6" s="5">
        <f>'Catheter analysis'!R115</f>
        <v>1</v>
      </c>
      <c r="S6" s="5">
        <f>'Catheter analysis'!S115</f>
        <v>1</v>
      </c>
      <c r="T6" s="5">
        <f>'Catheter analysis'!T115</f>
        <v>1</v>
      </c>
      <c r="U6" s="5">
        <f>'Catheter analysis'!U115</f>
        <v>1</v>
      </c>
      <c r="V6" s="5">
        <f>'Catheter analysis'!V115</f>
        <v>1</v>
      </c>
      <c r="W6" s="5">
        <f>'Catheter analysis'!W115</f>
        <v>1</v>
      </c>
    </row>
    <row r="7" spans="3:24" ht="15.75" x14ac:dyDescent="0.25">
      <c r="C7" s="86" t="s">
        <v>31</v>
      </c>
      <c r="D7" s="5">
        <f>'Catheter analysis'!D31</f>
        <v>0</v>
      </c>
      <c r="E7" s="5">
        <f>'Catheter analysis'!E31</f>
        <v>1</v>
      </c>
      <c r="F7" s="5">
        <f>'Catheter analysis'!F31</f>
        <v>0</v>
      </c>
      <c r="G7" s="5">
        <f>'Catheter analysis'!G31</f>
        <v>1</v>
      </c>
      <c r="H7" s="5">
        <f>'Catheter analysis'!H31</f>
        <v>0</v>
      </c>
      <c r="I7" s="5">
        <f>'Catheter analysis'!I31</f>
        <v>1</v>
      </c>
      <c r="J7" s="5">
        <f>'Catheter analysis'!J31</f>
        <v>0</v>
      </c>
      <c r="K7" s="5">
        <f>'Catheter analysis'!K31</f>
        <v>1</v>
      </c>
      <c r="L7" s="5">
        <f>'Catheter analysis'!L31</f>
        <v>1</v>
      </c>
      <c r="M7" s="5">
        <f>'Catheter analysis'!M31</f>
        <v>0</v>
      </c>
      <c r="N7" s="5">
        <f>'Catheter analysis'!N31</f>
        <v>1</v>
      </c>
      <c r="O7" s="5">
        <f>'Catheter analysis'!O31</f>
        <v>1</v>
      </c>
      <c r="P7" s="5">
        <f>'Catheter analysis'!P31</f>
        <v>1</v>
      </c>
      <c r="Q7" s="5">
        <f>'Catheter analysis'!Q31</f>
        <v>0</v>
      </c>
      <c r="R7" s="5">
        <f>'Catheter analysis'!R31</f>
        <v>1</v>
      </c>
      <c r="S7" s="5">
        <f>'Catheter analysis'!S31</f>
        <v>0</v>
      </c>
      <c r="T7" s="5">
        <f>'Catheter analysis'!T31</f>
        <v>1</v>
      </c>
      <c r="U7" s="5">
        <f>'Catheter analysis'!U31</f>
        <v>1</v>
      </c>
      <c r="V7" s="5">
        <f>'Catheter analysis'!V31</f>
        <v>1</v>
      </c>
      <c r="W7" s="5">
        <f>'Catheter analysis'!W31</f>
        <v>0</v>
      </c>
    </row>
    <row r="8" spans="3:24" ht="15.75" x14ac:dyDescent="0.25">
      <c r="C8" s="86" t="s">
        <v>32</v>
      </c>
      <c r="D8" s="5">
        <f>'Catheter analysis'!D34</f>
        <v>1</v>
      </c>
      <c r="E8" s="5">
        <f>'Catheter analysis'!E34</f>
        <v>1</v>
      </c>
      <c r="F8" s="5">
        <f>'Catheter analysis'!F34</f>
        <v>1</v>
      </c>
      <c r="G8" s="5">
        <f>'Catheter analysis'!G34</f>
        <v>0</v>
      </c>
      <c r="H8" s="5">
        <f>'Catheter analysis'!H34</f>
        <v>0</v>
      </c>
      <c r="I8" s="5">
        <f>'Catheter analysis'!I34</f>
        <v>1</v>
      </c>
      <c r="J8" s="5">
        <f>'Catheter analysis'!J34</f>
        <v>1</v>
      </c>
      <c r="K8" s="5">
        <f>'Catheter analysis'!K34</f>
        <v>1</v>
      </c>
      <c r="L8" s="5">
        <f>'Catheter analysis'!L34</f>
        <v>0</v>
      </c>
      <c r="M8" s="5">
        <f>'Catheter analysis'!M34</f>
        <v>1</v>
      </c>
      <c r="N8" s="5">
        <f>'Catheter analysis'!N34</f>
        <v>1</v>
      </c>
      <c r="O8" s="5">
        <f>'Catheter analysis'!O34</f>
        <v>0</v>
      </c>
      <c r="P8" s="5">
        <f>'Catheter analysis'!P34</f>
        <v>1</v>
      </c>
      <c r="Q8" s="5">
        <f>'Catheter analysis'!Q34</f>
        <v>1</v>
      </c>
      <c r="R8" s="5">
        <f>'Catheter analysis'!R34</f>
        <v>1</v>
      </c>
      <c r="S8" s="5">
        <f>'Catheter analysis'!S34</f>
        <v>0</v>
      </c>
      <c r="T8" s="5">
        <f>'Catheter analysis'!T34</f>
        <v>1</v>
      </c>
      <c r="U8" s="5">
        <f>'Catheter analysis'!U34</f>
        <v>0</v>
      </c>
      <c r="V8" s="5">
        <f>'Catheter analysis'!V34</f>
        <v>0</v>
      </c>
      <c r="W8" s="5">
        <f>'Catheter analysis'!W34</f>
        <v>0</v>
      </c>
    </row>
    <row r="9" spans="3:24" ht="15.75" x14ac:dyDescent="0.25">
      <c r="C9" s="86" t="s">
        <v>33</v>
      </c>
      <c r="D9" s="5">
        <f>'Catheter analysis'!D37</f>
        <v>0</v>
      </c>
      <c r="E9" s="5">
        <f>'Catheter analysis'!E37</f>
        <v>0</v>
      </c>
      <c r="F9" s="5">
        <f>'Catheter analysis'!F37</f>
        <v>0</v>
      </c>
      <c r="G9" s="5">
        <f>'Catheter analysis'!G37</f>
        <v>0</v>
      </c>
      <c r="H9" s="5">
        <f>'Catheter analysis'!H37</f>
        <v>1</v>
      </c>
      <c r="I9" s="5">
        <f>'Catheter analysis'!I37</f>
        <v>1</v>
      </c>
      <c r="J9" s="5">
        <f>'Catheter analysis'!J37</f>
        <v>1</v>
      </c>
      <c r="K9" s="5">
        <f>'Catheter analysis'!K37</f>
        <v>0</v>
      </c>
      <c r="L9" s="5">
        <f>'Catheter analysis'!L37</f>
        <v>1</v>
      </c>
      <c r="M9" s="5">
        <f>'Catheter analysis'!M37</f>
        <v>1</v>
      </c>
      <c r="N9" s="5">
        <f>'Catheter analysis'!N37</f>
        <v>1</v>
      </c>
      <c r="O9" s="5">
        <f>'Catheter analysis'!O37</f>
        <v>0</v>
      </c>
      <c r="P9" s="5">
        <f>'Catheter analysis'!P37</f>
        <v>1</v>
      </c>
      <c r="Q9" s="5">
        <f>'Catheter analysis'!Q37</f>
        <v>1</v>
      </c>
      <c r="R9" s="5">
        <f>'Catheter analysis'!R37</f>
        <v>1</v>
      </c>
      <c r="S9" s="5">
        <f>'Catheter analysis'!S37</f>
        <v>1</v>
      </c>
      <c r="T9" s="5">
        <f>'Catheter analysis'!T37</f>
        <v>1</v>
      </c>
      <c r="U9" s="5">
        <f>'Catheter analysis'!U37</f>
        <v>1</v>
      </c>
      <c r="V9" s="5">
        <f>'Catheter analysis'!V37</f>
        <v>0</v>
      </c>
      <c r="W9" s="5">
        <f>'Catheter analysis'!W37</f>
        <v>0</v>
      </c>
    </row>
    <row r="10" spans="3:24" ht="15.75" x14ac:dyDescent="0.25">
      <c r="C10" s="86" t="s">
        <v>100</v>
      </c>
      <c r="D10" s="5">
        <f>'Catheter analysis'!D59</f>
        <v>1</v>
      </c>
      <c r="E10" s="5">
        <f>'Catheter analysis'!E59</f>
        <v>1</v>
      </c>
      <c r="F10" s="5">
        <f>'Catheter analysis'!F59</f>
        <v>1</v>
      </c>
      <c r="G10" s="5">
        <f>'Catheter analysis'!G59</f>
        <v>0</v>
      </c>
      <c r="H10" s="5">
        <f>'Catheter analysis'!H59</f>
        <v>1</v>
      </c>
      <c r="I10" s="5">
        <f>'Catheter analysis'!I59</f>
        <v>1</v>
      </c>
      <c r="J10" s="5">
        <f>'Catheter analysis'!J59</f>
        <v>1</v>
      </c>
      <c r="K10" s="5">
        <f>'Catheter analysis'!K59</f>
        <v>0</v>
      </c>
      <c r="L10" s="5">
        <f>'Catheter analysis'!L59</f>
        <v>0</v>
      </c>
      <c r="M10" s="5">
        <f>'Catheter analysis'!M59</f>
        <v>0</v>
      </c>
      <c r="N10" s="5">
        <f>'Catheter analysis'!N59</f>
        <v>0</v>
      </c>
      <c r="O10" s="5">
        <f>'Catheter analysis'!O59</f>
        <v>1</v>
      </c>
      <c r="P10" s="5">
        <f>'Catheter analysis'!P59</f>
        <v>1</v>
      </c>
      <c r="Q10" s="5">
        <f>'Catheter analysis'!Q59</f>
        <v>0</v>
      </c>
      <c r="R10" s="5">
        <f>'Catheter analysis'!R59</f>
        <v>1</v>
      </c>
      <c r="S10" s="5">
        <f>'Catheter analysis'!S59</f>
        <v>0</v>
      </c>
      <c r="T10" s="5">
        <f>'Catheter analysis'!T59</f>
        <v>0</v>
      </c>
      <c r="U10" s="5">
        <f>'Catheter analysis'!U59</f>
        <v>1</v>
      </c>
      <c r="V10" s="5">
        <f>'Catheter analysis'!V59</f>
        <v>1</v>
      </c>
      <c r="W10" s="5">
        <f>'Catheter analysis'!W59</f>
        <v>1</v>
      </c>
    </row>
    <row r="11" spans="3:24" ht="15.75" x14ac:dyDescent="0.25">
      <c r="C11" s="86" t="s">
        <v>104</v>
      </c>
      <c r="D11" s="5">
        <f>'Catheter analysis'!D127</f>
        <v>1</v>
      </c>
      <c r="E11" s="5">
        <f>'Catheter analysis'!E127</f>
        <v>1</v>
      </c>
      <c r="F11" s="5">
        <f>'Catheter analysis'!F127</f>
        <v>1</v>
      </c>
      <c r="G11" s="5">
        <f>'Catheter analysis'!G127</f>
        <v>1</v>
      </c>
      <c r="H11" s="5">
        <f>'Catheter analysis'!H127</f>
        <v>0</v>
      </c>
      <c r="I11" s="5">
        <f>'Catheter analysis'!I127</f>
        <v>0</v>
      </c>
      <c r="J11" s="5">
        <f>'Catheter analysis'!J127</f>
        <v>1</v>
      </c>
      <c r="K11" s="5">
        <f>'Catheter analysis'!K127</f>
        <v>0</v>
      </c>
      <c r="L11" s="5">
        <f>'Catheter analysis'!L127</f>
        <v>0</v>
      </c>
      <c r="M11" s="5">
        <f>'Catheter analysis'!M127</f>
        <v>1</v>
      </c>
      <c r="N11" s="5">
        <f>'Catheter analysis'!N127</f>
        <v>1</v>
      </c>
      <c r="O11" s="5">
        <f>'Catheter analysis'!O127</f>
        <v>1</v>
      </c>
      <c r="P11" s="5">
        <f>'Catheter analysis'!P127</f>
        <v>0</v>
      </c>
      <c r="Q11" s="5">
        <f>'Catheter analysis'!Q127</f>
        <v>1</v>
      </c>
      <c r="R11" s="5">
        <f>'Catheter analysis'!R127</f>
        <v>0</v>
      </c>
      <c r="S11" s="5">
        <f>'Catheter analysis'!S127</f>
        <v>0</v>
      </c>
      <c r="T11" s="5">
        <f>'Catheter analysis'!T127</f>
        <v>1</v>
      </c>
      <c r="U11" s="5">
        <f>'Catheter analysis'!U127</f>
        <v>1</v>
      </c>
      <c r="V11" s="5">
        <f>'Catheter analysis'!V127</f>
        <v>1</v>
      </c>
      <c r="W11" s="5">
        <f>'Catheter analysis'!W127</f>
        <v>0</v>
      </c>
    </row>
    <row r="12" spans="3:24" ht="15.75" x14ac:dyDescent="0.25">
      <c r="C12" s="104" t="s">
        <v>151</v>
      </c>
      <c r="D12" s="5">
        <f>'Catheter analysis'!D28</f>
        <v>0</v>
      </c>
      <c r="E12" s="5">
        <f>'Catheter analysis'!E28</f>
        <v>0</v>
      </c>
      <c r="F12" s="5">
        <f>'Catheter analysis'!F28</f>
        <v>0</v>
      </c>
      <c r="G12" s="5">
        <f>'Catheter analysis'!G28</f>
        <v>1</v>
      </c>
      <c r="H12" s="5">
        <f>'Catheter analysis'!H28</f>
        <v>1</v>
      </c>
      <c r="I12" s="5">
        <f>'Catheter analysis'!I28</f>
        <v>1</v>
      </c>
      <c r="J12" s="5">
        <f>'Catheter analysis'!J28</f>
        <v>0</v>
      </c>
      <c r="K12" s="5">
        <f>'Catheter analysis'!K28</f>
        <v>0</v>
      </c>
      <c r="L12" s="5">
        <f>'Catheter analysis'!L28</f>
        <v>1</v>
      </c>
      <c r="M12" s="5">
        <f>'Catheter analysis'!M28</f>
        <v>1</v>
      </c>
      <c r="N12" s="5">
        <f>'Catheter analysis'!N28</f>
        <v>1</v>
      </c>
      <c r="O12" s="5">
        <f>'Catheter analysis'!O28</f>
        <v>0</v>
      </c>
      <c r="P12" s="5">
        <f>'Catheter analysis'!P28</f>
        <v>0</v>
      </c>
      <c r="Q12" s="5">
        <f>'Catheter analysis'!Q28</f>
        <v>1</v>
      </c>
      <c r="R12" s="5">
        <f>'Catheter analysis'!R28</f>
        <v>1</v>
      </c>
      <c r="S12" s="5">
        <f>'Catheter analysis'!S28</f>
        <v>1</v>
      </c>
      <c r="T12" s="5">
        <f>'Catheter analysis'!T28</f>
        <v>1</v>
      </c>
      <c r="U12" s="5">
        <f>'Catheter analysis'!U28</f>
        <v>1</v>
      </c>
      <c r="V12" s="5">
        <f>'Catheter analysis'!V28</f>
        <v>1</v>
      </c>
      <c r="W12" s="5">
        <f>'Catheter analysis'!W28</f>
        <v>0</v>
      </c>
    </row>
    <row r="14" spans="3:24" ht="15.75" x14ac:dyDescent="0.25">
      <c r="C14" s="178" t="s">
        <v>97</v>
      </c>
      <c r="D14" s="179"/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179"/>
      <c r="V14" s="179"/>
      <c r="W14" s="180"/>
    </row>
    <row r="15" spans="3:24" ht="31.5" x14ac:dyDescent="0.25">
      <c r="C15" s="2" t="s">
        <v>99</v>
      </c>
      <c r="D15" s="2" t="s">
        <v>1</v>
      </c>
      <c r="E15" s="2" t="s">
        <v>13</v>
      </c>
      <c r="F15" s="2" t="s">
        <v>2</v>
      </c>
      <c r="G15" s="2" t="s">
        <v>3</v>
      </c>
      <c r="H15" s="2" t="s">
        <v>9</v>
      </c>
      <c r="I15" s="2" t="s">
        <v>10</v>
      </c>
      <c r="J15" s="2" t="s">
        <v>14</v>
      </c>
      <c r="K15" s="2" t="s">
        <v>15</v>
      </c>
      <c r="L15" s="2" t="s">
        <v>16</v>
      </c>
      <c r="M15" s="2" t="s">
        <v>4</v>
      </c>
      <c r="N15" s="2" t="s">
        <v>17</v>
      </c>
      <c r="O15" s="2" t="s">
        <v>83</v>
      </c>
      <c r="P15" s="2" t="s">
        <v>84</v>
      </c>
      <c r="Q15" s="2" t="s">
        <v>5</v>
      </c>
      <c r="R15" s="2" t="s">
        <v>6</v>
      </c>
      <c r="S15" s="2" t="s">
        <v>85</v>
      </c>
      <c r="T15" s="2" t="s">
        <v>7</v>
      </c>
      <c r="U15" s="2" t="s">
        <v>8</v>
      </c>
      <c r="V15" s="2" t="s">
        <v>18</v>
      </c>
      <c r="W15" s="2" t="s">
        <v>19</v>
      </c>
    </row>
    <row r="16" spans="3:24" ht="15.75" x14ac:dyDescent="0.25">
      <c r="C16" s="86" t="s">
        <v>102</v>
      </c>
      <c r="D16" s="5">
        <v>1</v>
      </c>
      <c r="E16" s="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83"/>
    </row>
    <row r="17" spans="3:29" ht="15.75" x14ac:dyDescent="0.25">
      <c r="C17" s="86" t="s">
        <v>30</v>
      </c>
      <c r="D17" s="5">
        <f>'Catheter analysis'!D116</f>
        <v>0</v>
      </c>
      <c r="E17" s="5">
        <f>'Catheter analysis'!E116</f>
        <v>0</v>
      </c>
      <c r="F17" s="5">
        <f>'Catheter analysis'!F116</f>
        <v>1</v>
      </c>
      <c r="G17" s="5">
        <f>'Catheter analysis'!G116</f>
        <v>1</v>
      </c>
      <c r="H17" s="5">
        <f>'Catheter analysis'!H116</f>
        <v>0</v>
      </c>
      <c r="I17" s="5">
        <f>'Catheter analysis'!I116</f>
        <v>0</v>
      </c>
      <c r="J17" s="5">
        <f>'Catheter analysis'!J116</f>
        <v>0</v>
      </c>
      <c r="K17" s="5">
        <f>'Catheter analysis'!K116</f>
        <v>0</v>
      </c>
      <c r="L17" s="5">
        <f>'Catheter analysis'!L116</f>
        <v>0</v>
      </c>
      <c r="M17" s="5">
        <f>'Catheter analysis'!M116</f>
        <v>0</v>
      </c>
      <c r="N17" s="5">
        <f>'Catheter analysis'!N116</f>
        <v>0</v>
      </c>
      <c r="O17" s="5">
        <f>'Catheter analysis'!O116</f>
        <v>0</v>
      </c>
      <c r="P17" s="5">
        <f>'Catheter analysis'!P116</f>
        <v>0</v>
      </c>
      <c r="Q17" s="5">
        <f>'Catheter analysis'!Q116</f>
        <v>0</v>
      </c>
      <c r="R17" s="5">
        <f>'Catheter analysis'!R116</f>
        <v>0</v>
      </c>
      <c r="S17" s="5">
        <f>'Catheter analysis'!S116</f>
        <v>0</v>
      </c>
      <c r="T17" s="5">
        <f>'Catheter analysis'!T116</f>
        <v>1</v>
      </c>
      <c r="U17" s="5">
        <f>'Catheter analysis'!U116</f>
        <v>1</v>
      </c>
      <c r="V17" s="5">
        <f>'Catheter analysis'!V116</f>
        <v>1</v>
      </c>
      <c r="W17" s="5">
        <f>'Catheter analysis'!W116</f>
        <v>1</v>
      </c>
      <c r="X17" s="83"/>
    </row>
    <row r="18" spans="3:29" ht="15.75" x14ac:dyDescent="0.25">
      <c r="C18" s="86" t="s">
        <v>31</v>
      </c>
      <c r="D18" s="5">
        <f>'Catheter analysis'!D33</f>
        <v>0</v>
      </c>
      <c r="E18" s="5">
        <f>'Catheter analysis'!E33</f>
        <v>0</v>
      </c>
      <c r="F18" s="5">
        <f>'Catheter analysis'!F33</f>
        <v>0</v>
      </c>
      <c r="G18" s="5">
        <f>'Catheter analysis'!G33</f>
        <v>0</v>
      </c>
      <c r="H18" s="5">
        <f>'Catheter analysis'!H33</f>
        <v>0</v>
      </c>
      <c r="I18" s="5">
        <f>'Catheter analysis'!I33</f>
        <v>0</v>
      </c>
      <c r="J18" s="5">
        <f>'Catheter analysis'!J33</f>
        <v>1</v>
      </c>
      <c r="K18" s="5">
        <f>'Catheter analysis'!K33</f>
        <v>1</v>
      </c>
      <c r="L18" s="5">
        <f>'Catheter analysis'!L33</f>
        <v>1</v>
      </c>
      <c r="M18" s="5">
        <f>'Catheter analysis'!M33</f>
        <v>0</v>
      </c>
      <c r="N18" s="5">
        <f>'Catheter analysis'!N33</f>
        <v>0</v>
      </c>
      <c r="O18" s="5">
        <f>'Catheter analysis'!O33</f>
        <v>0</v>
      </c>
      <c r="P18" s="5">
        <f>'Catheter analysis'!P33</f>
        <v>1</v>
      </c>
      <c r="Q18" s="5">
        <f>'Catheter analysis'!Q33</f>
        <v>0</v>
      </c>
      <c r="R18" s="5">
        <f>'Catheter analysis'!R33</f>
        <v>1</v>
      </c>
      <c r="S18" s="5">
        <f>'Catheter analysis'!S33</f>
        <v>0</v>
      </c>
      <c r="T18" s="5">
        <f>'Catheter analysis'!T33</f>
        <v>1</v>
      </c>
      <c r="U18" s="5">
        <f>'Catheter analysis'!U33</f>
        <v>0</v>
      </c>
      <c r="V18" s="5">
        <f>'Catheter analysis'!V33</f>
        <v>0</v>
      </c>
      <c r="W18" s="5">
        <f>'Catheter analysis'!W33</f>
        <v>0</v>
      </c>
      <c r="X18" s="83"/>
    </row>
    <row r="19" spans="3:29" ht="15.75" x14ac:dyDescent="0.25">
      <c r="C19" s="86" t="s">
        <v>32</v>
      </c>
      <c r="D19" s="5">
        <f>'Catheter analysis'!D36</f>
        <v>0</v>
      </c>
      <c r="E19" s="5">
        <f>'Catheter analysis'!E36</f>
        <v>0</v>
      </c>
      <c r="F19" s="5">
        <f>'Catheter analysis'!F36</f>
        <v>0</v>
      </c>
      <c r="G19" s="5">
        <f>'Catheter analysis'!G36</f>
        <v>1</v>
      </c>
      <c r="H19" s="5">
        <f>'Catheter analysis'!H36</f>
        <v>0</v>
      </c>
      <c r="I19" s="5">
        <f>'Catheter analysis'!I36</f>
        <v>0</v>
      </c>
      <c r="J19" s="5">
        <f>'Catheter analysis'!J36</f>
        <v>0</v>
      </c>
      <c r="K19" s="5">
        <f>'Catheter analysis'!K36</f>
        <v>1</v>
      </c>
      <c r="L19" s="5">
        <f>'Catheter analysis'!L36</f>
        <v>1</v>
      </c>
      <c r="M19" s="5">
        <f>'Catheter analysis'!M36</f>
        <v>0</v>
      </c>
      <c r="N19" s="5">
        <f>'Catheter analysis'!N36</f>
        <v>0</v>
      </c>
      <c r="O19" s="5">
        <f>'Catheter analysis'!O36</f>
        <v>0</v>
      </c>
      <c r="P19" s="5">
        <f>'Catheter analysis'!P36</f>
        <v>0</v>
      </c>
      <c r="Q19" s="5">
        <f>'Catheter analysis'!Q36</f>
        <v>0</v>
      </c>
      <c r="R19" s="5">
        <f>'Catheter analysis'!R36</f>
        <v>1</v>
      </c>
      <c r="S19" s="5">
        <f>'Catheter analysis'!S36</f>
        <v>0</v>
      </c>
      <c r="T19" s="5">
        <f>'Catheter analysis'!T36</f>
        <v>1</v>
      </c>
      <c r="U19" s="5">
        <f>'Catheter analysis'!U36</f>
        <v>1</v>
      </c>
      <c r="V19" s="5">
        <f>'Catheter analysis'!V36</f>
        <v>0</v>
      </c>
      <c r="W19" s="5">
        <f>'Catheter analysis'!W36</f>
        <v>0</v>
      </c>
      <c r="X19" s="83"/>
    </row>
    <row r="20" spans="3:29" ht="15.75" x14ac:dyDescent="0.25">
      <c r="C20" s="86" t="s">
        <v>33</v>
      </c>
      <c r="D20" s="5">
        <f>'Catheter analysis'!D39</f>
        <v>0</v>
      </c>
      <c r="E20" s="5">
        <f>'Catheter analysis'!E39</f>
        <v>0</v>
      </c>
      <c r="F20" s="5">
        <f>'Catheter analysis'!F39</f>
        <v>0</v>
      </c>
      <c r="G20" s="5">
        <f>'Catheter analysis'!G39</f>
        <v>0</v>
      </c>
      <c r="H20" s="5">
        <f>'Catheter analysis'!H39</f>
        <v>0</v>
      </c>
      <c r="I20" s="5">
        <f>'Catheter analysis'!I39</f>
        <v>1</v>
      </c>
      <c r="J20" s="5">
        <f>'Catheter analysis'!J39</f>
        <v>0</v>
      </c>
      <c r="K20" s="5">
        <f>'Catheter analysis'!K39</f>
        <v>0</v>
      </c>
      <c r="L20" s="5">
        <f>'Catheter analysis'!L39</f>
        <v>1</v>
      </c>
      <c r="M20" s="5">
        <f>'Catheter analysis'!M39</f>
        <v>0</v>
      </c>
      <c r="N20" s="5">
        <f>'Catheter analysis'!N39</f>
        <v>0</v>
      </c>
      <c r="O20" s="5">
        <f>'Catheter analysis'!O39</f>
        <v>0</v>
      </c>
      <c r="P20" s="5">
        <f>'Catheter analysis'!P39</f>
        <v>0</v>
      </c>
      <c r="Q20" s="5">
        <f>'Catheter analysis'!Q39</f>
        <v>1</v>
      </c>
      <c r="R20" s="5">
        <f>'Catheter analysis'!R39</f>
        <v>1</v>
      </c>
      <c r="S20" s="5">
        <f>'Catheter analysis'!S39</f>
        <v>0</v>
      </c>
      <c r="T20" s="5">
        <f>'Catheter analysis'!T39</f>
        <v>1</v>
      </c>
      <c r="U20" s="5">
        <f>'Catheter analysis'!U39</f>
        <v>1</v>
      </c>
      <c r="V20" s="5">
        <f>'Catheter analysis'!V39</f>
        <v>0</v>
      </c>
      <c r="W20" s="5">
        <f>'Catheter analysis'!W39</f>
        <v>0</v>
      </c>
      <c r="X20" s="83"/>
    </row>
    <row r="21" spans="3:29" ht="15.75" x14ac:dyDescent="0.25">
      <c r="C21" s="86" t="s">
        <v>100</v>
      </c>
      <c r="D21" s="5">
        <f>'Catheter analysis'!D60</f>
        <v>1</v>
      </c>
      <c r="E21" s="5">
        <f>'Catheter analysis'!E60</f>
        <v>1</v>
      </c>
      <c r="F21" s="5">
        <f>'Catheter analysis'!F60</f>
        <v>1</v>
      </c>
      <c r="G21" s="5">
        <f>'Catheter analysis'!G60</f>
        <v>0</v>
      </c>
      <c r="H21" s="5">
        <f>'Catheter analysis'!H60</f>
        <v>0</v>
      </c>
      <c r="I21" s="5">
        <f>'Catheter analysis'!I60</f>
        <v>0</v>
      </c>
      <c r="J21" s="5">
        <f>'Catheter analysis'!J60</f>
        <v>1</v>
      </c>
      <c r="K21" s="5">
        <f>'Catheter analysis'!K60</f>
        <v>0</v>
      </c>
      <c r="L21" s="5">
        <f>'Catheter analysis'!L60</f>
        <v>0</v>
      </c>
      <c r="M21" s="5">
        <f>'Catheter analysis'!M60</f>
        <v>0</v>
      </c>
      <c r="N21" s="5">
        <f>'Catheter analysis'!N60</f>
        <v>0</v>
      </c>
      <c r="O21" s="5">
        <f>'Catheter analysis'!O60</f>
        <v>0</v>
      </c>
      <c r="P21" s="5">
        <f>'Catheter analysis'!P60</f>
        <v>0</v>
      </c>
      <c r="Q21" s="5">
        <f>'Catheter analysis'!Q60</f>
        <v>0</v>
      </c>
      <c r="R21" s="5">
        <f>'Catheter analysis'!R60</f>
        <v>0</v>
      </c>
      <c r="S21" s="5">
        <f>'Catheter analysis'!S60</f>
        <v>0</v>
      </c>
      <c r="T21" s="5">
        <f>'Catheter analysis'!T60</f>
        <v>0</v>
      </c>
      <c r="U21" s="5">
        <f>'Catheter analysis'!U60</f>
        <v>0</v>
      </c>
      <c r="V21" s="5">
        <f>'Catheter analysis'!V60</f>
        <v>1</v>
      </c>
      <c r="W21" s="5">
        <f>'Catheter analysis'!W60</f>
        <v>1</v>
      </c>
      <c r="X21" s="83"/>
    </row>
    <row r="22" spans="3:29" ht="15.75" x14ac:dyDescent="0.25">
      <c r="C22" s="86" t="s">
        <v>104</v>
      </c>
      <c r="D22" s="5">
        <f>'Catheter analysis'!D128</f>
        <v>1</v>
      </c>
      <c r="E22" s="5">
        <f>'Catheter analysis'!E128</f>
        <v>1</v>
      </c>
      <c r="F22" s="5">
        <f>'Catheter analysis'!F128</f>
        <v>0</v>
      </c>
      <c r="G22" s="5">
        <f>'Catheter analysis'!G128</f>
        <v>0</v>
      </c>
      <c r="H22" s="5">
        <f>'Catheter analysis'!H128</f>
        <v>0</v>
      </c>
      <c r="I22" s="5">
        <f>'Catheter analysis'!I128</f>
        <v>0</v>
      </c>
      <c r="J22" s="5">
        <f>'Catheter analysis'!J128</f>
        <v>0</v>
      </c>
      <c r="K22" s="5">
        <f>'Catheter analysis'!K128</f>
        <v>0</v>
      </c>
      <c r="L22" s="5">
        <f>'Catheter analysis'!L128</f>
        <v>0</v>
      </c>
      <c r="M22" s="5">
        <f>'Catheter analysis'!M128</f>
        <v>1</v>
      </c>
      <c r="N22" s="5">
        <f>'Catheter analysis'!N128</f>
        <v>0</v>
      </c>
      <c r="O22" s="5">
        <f>'Catheter analysis'!O128</f>
        <v>0</v>
      </c>
      <c r="P22" s="5">
        <f>'Catheter analysis'!P128</f>
        <v>0</v>
      </c>
      <c r="Q22" s="5">
        <f>'Catheter analysis'!Q128</f>
        <v>1</v>
      </c>
      <c r="R22" s="5">
        <f>'Catheter analysis'!R128</f>
        <v>0</v>
      </c>
      <c r="S22" s="5">
        <f>'Catheter analysis'!S128</f>
        <v>0</v>
      </c>
      <c r="T22" s="5">
        <f>'Catheter analysis'!T128</f>
        <v>1</v>
      </c>
      <c r="U22" s="5">
        <f>'Catheter analysis'!U128</f>
        <v>1</v>
      </c>
      <c r="V22" s="5">
        <f>'Catheter analysis'!V128</f>
        <v>0</v>
      </c>
      <c r="W22" s="5">
        <f>'Catheter analysis'!W128</f>
        <v>0</v>
      </c>
      <c r="X22" s="83"/>
    </row>
    <row r="23" spans="3:29" ht="15.75" x14ac:dyDescent="0.25">
      <c r="C23" s="104" t="s">
        <v>151</v>
      </c>
      <c r="D23" s="5">
        <f>'Catheter analysis'!D30</f>
        <v>0</v>
      </c>
      <c r="E23" s="5">
        <f>'Catheter analysis'!E30</f>
        <v>0</v>
      </c>
      <c r="F23" s="5">
        <f>'Catheter analysis'!F30</f>
        <v>0</v>
      </c>
      <c r="G23" s="5">
        <f>'Catheter analysis'!G30</f>
        <v>1</v>
      </c>
      <c r="H23" s="5">
        <f>'Catheter analysis'!H30</f>
        <v>0</v>
      </c>
      <c r="I23" s="5">
        <f>'Catheter analysis'!I30</f>
        <v>0</v>
      </c>
      <c r="J23" s="5">
        <f>'Catheter analysis'!J30</f>
        <v>0</v>
      </c>
      <c r="K23" s="5">
        <f>'Catheter analysis'!K30</f>
        <v>0</v>
      </c>
      <c r="L23" s="5">
        <f>'Catheter analysis'!L30</f>
        <v>0</v>
      </c>
      <c r="M23" s="5">
        <f>'Catheter analysis'!M30</f>
        <v>1</v>
      </c>
      <c r="N23" s="5">
        <f>'Catheter analysis'!N30</f>
        <v>0</v>
      </c>
      <c r="O23" s="5">
        <f>'Catheter analysis'!O30</f>
        <v>0</v>
      </c>
      <c r="P23" s="5">
        <f>'Catheter analysis'!P30</f>
        <v>0</v>
      </c>
      <c r="Q23" s="5">
        <f>'Catheter analysis'!Q30</f>
        <v>0</v>
      </c>
      <c r="R23" s="5">
        <f>'Catheter analysis'!R30</f>
        <v>1</v>
      </c>
      <c r="S23" s="5">
        <f>'Catheter analysis'!S30</f>
        <v>0</v>
      </c>
      <c r="T23" s="5">
        <f>'Catheter analysis'!T30</f>
        <v>1</v>
      </c>
      <c r="U23" s="5">
        <f>'Catheter analysis'!U30</f>
        <v>1</v>
      </c>
      <c r="V23" s="5">
        <f>'Catheter analysis'!V30</f>
        <v>0</v>
      </c>
      <c r="W23" s="5">
        <f>'Catheter analysis'!W30</f>
        <v>1</v>
      </c>
      <c r="X23" s="83"/>
    </row>
    <row r="25" spans="3:29" x14ac:dyDescent="0.25">
      <c r="Z25"/>
      <c r="AA25"/>
      <c r="AB25"/>
      <c r="AC25"/>
    </row>
    <row r="26" spans="3:29" x14ac:dyDescent="0.25">
      <c r="Z26"/>
      <c r="AA26"/>
      <c r="AB26"/>
      <c r="AC26"/>
    </row>
    <row r="27" spans="3:29" x14ac:dyDescent="0.25">
      <c r="Z27"/>
      <c r="AA27"/>
      <c r="AB27"/>
      <c r="AC27"/>
    </row>
    <row r="28" spans="3:29" x14ac:dyDescent="0.25">
      <c r="Z28"/>
      <c r="AA28"/>
      <c r="AB28"/>
      <c r="AC28"/>
    </row>
    <row r="29" spans="3:29" x14ac:dyDescent="0.25">
      <c r="Z29"/>
      <c r="AA29"/>
      <c r="AB29"/>
      <c r="AC29"/>
    </row>
    <row r="30" spans="3:29" x14ac:dyDescent="0.25">
      <c r="Z30"/>
      <c r="AA30"/>
      <c r="AB30"/>
      <c r="AC30"/>
    </row>
    <row r="31" spans="3:29" x14ac:dyDescent="0.25">
      <c r="Z31"/>
      <c r="AA31"/>
      <c r="AB31"/>
      <c r="AC31"/>
    </row>
    <row r="32" spans="3:29" x14ac:dyDescent="0.25">
      <c r="Z32"/>
      <c r="AA32"/>
      <c r="AB32"/>
      <c r="AC32"/>
    </row>
    <row r="33" spans="26:29" x14ac:dyDescent="0.25">
      <c r="Z33"/>
      <c r="AA33"/>
      <c r="AB33"/>
      <c r="AC33"/>
    </row>
    <row r="34" spans="26:29" x14ac:dyDescent="0.25">
      <c r="Z34"/>
      <c r="AA34"/>
      <c r="AB34"/>
      <c r="AC34"/>
    </row>
    <row r="35" spans="26:29" x14ac:dyDescent="0.25">
      <c r="Z35"/>
      <c r="AA35"/>
      <c r="AB35"/>
      <c r="AC35"/>
    </row>
    <row r="36" spans="26:29" x14ac:dyDescent="0.25">
      <c r="Z36"/>
      <c r="AA36"/>
      <c r="AB36"/>
      <c r="AC36"/>
    </row>
    <row r="37" spans="26:29" x14ac:dyDescent="0.25">
      <c r="Z37"/>
      <c r="AA37"/>
      <c r="AB37"/>
      <c r="AC37"/>
    </row>
    <row r="38" spans="26:29" x14ac:dyDescent="0.25">
      <c r="Z38"/>
      <c r="AA38"/>
      <c r="AB38"/>
      <c r="AC38"/>
    </row>
    <row r="39" spans="26:29" x14ac:dyDescent="0.25">
      <c r="Z39"/>
      <c r="AA39"/>
      <c r="AB39"/>
      <c r="AC39"/>
    </row>
    <row r="40" spans="26:29" x14ac:dyDescent="0.25">
      <c r="Z40"/>
      <c r="AA40"/>
      <c r="AB40"/>
      <c r="AC40"/>
    </row>
    <row r="41" spans="26:29" x14ac:dyDescent="0.25">
      <c r="Z41"/>
      <c r="AA41"/>
      <c r="AB41"/>
      <c r="AC41"/>
    </row>
    <row r="42" spans="26:29" x14ac:dyDescent="0.25">
      <c r="Z42"/>
      <c r="AA42"/>
      <c r="AB42"/>
      <c r="AC42"/>
    </row>
    <row r="43" spans="26:29" x14ac:dyDescent="0.25">
      <c r="Z43"/>
      <c r="AA43"/>
      <c r="AB43"/>
      <c r="AC43"/>
    </row>
    <row r="44" spans="26:29" x14ac:dyDescent="0.25">
      <c r="Z44"/>
      <c r="AA44"/>
      <c r="AB44"/>
      <c r="AC44"/>
    </row>
    <row r="45" spans="26:29" x14ac:dyDescent="0.25">
      <c r="Z45"/>
      <c r="AA45"/>
      <c r="AB45"/>
      <c r="AC45"/>
    </row>
    <row r="46" spans="26:29" x14ac:dyDescent="0.25">
      <c r="Z46"/>
      <c r="AA46"/>
      <c r="AB46"/>
      <c r="AC46"/>
    </row>
    <row r="47" spans="26:29" x14ac:dyDescent="0.25">
      <c r="Z47"/>
      <c r="AA47"/>
      <c r="AB47"/>
      <c r="AC47"/>
    </row>
    <row r="48" spans="26:29" x14ac:dyDescent="0.25">
      <c r="Z48"/>
      <c r="AA48"/>
      <c r="AB48"/>
      <c r="AC48"/>
    </row>
    <row r="49" spans="26:29" x14ac:dyDescent="0.25">
      <c r="Z49"/>
      <c r="AA49"/>
      <c r="AB49"/>
      <c r="AC49"/>
    </row>
    <row r="50" spans="26:29" x14ac:dyDescent="0.25">
      <c r="Z50"/>
      <c r="AA50"/>
      <c r="AB50"/>
      <c r="AC50"/>
    </row>
    <row r="51" spans="26:29" x14ac:dyDescent="0.25">
      <c r="Z51"/>
      <c r="AA51"/>
      <c r="AB51"/>
      <c r="AC51"/>
    </row>
    <row r="52" spans="26:29" x14ac:dyDescent="0.25">
      <c r="Z52"/>
      <c r="AA52"/>
      <c r="AB52"/>
      <c r="AC52"/>
    </row>
    <row r="53" spans="26:29" x14ac:dyDescent="0.25">
      <c r="Z53"/>
      <c r="AA53"/>
      <c r="AB53"/>
      <c r="AC53"/>
    </row>
    <row r="54" spans="26:29" x14ac:dyDescent="0.25">
      <c r="Z54"/>
      <c r="AA54"/>
      <c r="AB54"/>
      <c r="AC54"/>
    </row>
    <row r="55" spans="26:29" x14ac:dyDescent="0.25">
      <c r="Z55"/>
      <c r="AA55"/>
      <c r="AB55"/>
      <c r="AC55"/>
    </row>
    <row r="56" spans="26:29" x14ac:dyDescent="0.25">
      <c r="Z56"/>
      <c r="AA56"/>
      <c r="AB56"/>
      <c r="AC56"/>
    </row>
    <row r="57" spans="26:29" x14ac:dyDescent="0.25">
      <c r="Z57"/>
      <c r="AA57"/>
      <c r="AB57"/>
      <c r="AC57"/>
    </row>
    <row r="58" spans="26:29" x14ac:dyDescent="0.25">
      <c r="Z58"/>
      <c r="AA58"/>
      <c r="AB58"/>
      <c r="AC58"/>
    </row>
    <row r="59" spans="26:29" x14ac:dyDescent="0.25">
      <c r="Z59"/>
      <c r="AA59"/>
      <c r="AB59"/>
      <c r="AC59"/>
    </row>
    <row r="60" spans="26:29" x14ac:dyDescent="0.25">
      <c r="Z60"/>
      <c r="AA60"/>
      <c r="AB60"/>
      <c r="AC60"/>
    </row>
    <row r="61" spans="26:29" x14ac:dyDescent="0.25">
      <c r="Z61"/>
      <c r="AA61"/>
      <c r="AB61"/>
      <c r="AC61"/>
    </row>
    <row r="62" spans="26:29" x14ac:dyDescent="0.25">
      <c r="Z62"/>
      <c r="AA62"/>
      <c r="AB62"/>
      <c r="AC62"/>
    </row>
    <row r="63" spans="26:29" x14ac:dyDescent="0.25">
      <c r="Z63"/>
      <c r="AA63"/>
      <c r="AB63"/>
      <c r="AC63"/>
    </row>
    <row r="64" spans="26:29" x14ac:dyDescent="0.25">
      <c r="Z64"/>
      <c r="AA64"/>
      <c r="AB64"/>
      <c r="AC64"/>
    </row>
    <row r="65" spans="26:29" x14ac:dyDescent="0.25">
      <c r="Z65"/>
      <c r="AA65"/>
      <c r="AB65"/>
      <c r="AC65"/>
    </row>
    <row r="66" spans="26:29" x14ac:dyDescent="0.25">
      <c r="Z66"/>
      <c r="AA66"/>
      <c r="AB66"/>
      <c r="AC66"/>
    </row>
    <row r="67" spans="26:29" x14ac:dyDescent="0.25">
      <c r="Z67"/>
      <c r="AA67"/>
      <c r="AB67"/>
      <c r="AC67"/>
    </row>
    <row r="68" spans="26:29" x14ac:dyDescent="0.25">
      <c r="Z68"/>
      <c r="AA68"/>
      <c r="AB68"/>
      <c r="AC68"/>
    </row>
    <row r="69" spans="26:29" x14ac:dyDescent="0.25">
      <c r="Z69"/>
      <c r="AA69"/>
      <c r="AB69"/>
      <c r="AC69"/>
    </row>
    <row r="70" spans="26:29" x14ac:dyDescent="0.25">
      <c r="Z70"/>
      <c r="AA70"/>
      <c r="AB70"/>
      <c r="AC70"/>
    </row>
    <row r="71" spans="26:29" x14ac:dyDescent="0.25">
      <c r="Z71"/>
      <c r="AA71"/>
      <c r="AB71"/>
      <c r="AC71"/>
    </row>
    <row r="72" spans="26:29" x14ac:dyDescent="0.25">
      <c r="Z72"/>
      <c r="AA72"/>
      <c r="AB72"/>
      <c r="AC72"/>
    </row>
    <row r="73" spans="26:29" x14ac:dyDescent="0.25">
      <c r="Z73"/>
      <c r="AA73"/>
      <c r="AB73"/>
      <c r="AC73"/>
    </row>
    <row r="74" spans="26:29" x14ac:dyDescent="0.25">
      <c r="Z74"/>
      <c r="AA74"/>
      <c r="AB74"/>
      <c r="AC74"/>
    </row>
    <row r="75" spans="26:29" x14ac:dyDescent="0.25">
      <c r="Z75"/>
      <c r="AA75"/>
      <c r="AB75"/>
      <c r="AC75"/>
    </row>
    <row r="76" spans="26:29" x14ac:dyDescent="0.25">
      <c r="Z76"/>
      <c r="AA76"/>
      <c r="AB76"/>
      <c r="AC76"/>
    </row>
    <row r="77" spans="26:29" x14ac:dyDescent="0.25">
      <c r="Z77"/>
      <c r="AA77"/>
      <c r="AB77"/>
      <c r="AC77"/>
    </row>
    <row r="78" spans="26:29" x14ac:dyDescent="0.25">
      <c r="Z78"/>
      <c r="AA78"/>
      <c r="AB78"/>
      <c r="AC78"/>
    </row>
    <row r="79" spans="26:29" x14ac:dyDescent="0.25">
      <c r="Z79"/>
      <c r="AA79"/>
      <c r="AB79"/>
      <c r="AC79"/>
    </row>
    <row r="80" spans="26:29" x14ac:dyDescent="0.25">
      <c r="Z80"/>
      <c r="AA80"/>
      <c r="AB80"/>
      <c r="AC80"/>
    </row>
    <row r="81" spans="26:29" x14ac:dyDescent="0.25">
      <c r="Z81"/>
      <c r="AA81"/>
      <c r="AB81"/>
      <c r="AC81"/>
    </row>
    <row r="82" spans="26:29" x14ac:dyDescent="0.25">
      <c r="Z82"/>
      <c r="AA82"/>
      <c r="AB82"/>
      <c r="AC82"/>
    </row>
    <row r="83" spans="26:29" x14ac:dyDescent="0.25">
      <c r="Z83"/>
      <c r="AA83"/>
      <c r="AB83"/>
      <c r="AC83"/>
    </row>
    <row r="84" spans="26:29" x14ac:dyDescent="0.25">
      <c r="Z84"/>
      <c r="AA84"/>
      <c r="AB84"/>
      <c r="AC84"/>
    </row>
    <row r="85" spans="26:29" x14ac:dyDescent="0.25">
      <c r="Z85"/>
      <c r="AA85"/>
      <c r="AB85"/>
      <c r="AC85"/>
    </row>
    <row r="86" spans="26:29" x14ac:dyDescent="0.25">
      <c r="Z86"/>
      <c r="AA86"/>
      <c r="AB86"/>
      <c r="AC86"/>
    </row>
    <row r="87" spans="26:29" x14ac:dyDescent="0.25">
      <c r="Z87"/>
      <c r="AA87"/>
      <c r="AB87"/>
      <c r="AC87"/>
    </row>
    <row r="88" spans="26:29" x14ac:dyDescent="0.25">
      <c r="Z88"/>
      <c r="AA88"/>
      <c r="AB88"/>
      <c r="AC88"/>
    </row>
    <row r="89" spans="26:29" x14ac:dyDescent="0.25">
      <c r="Z89"/>
      <c r="AA89"/>
      <c r="AB89"/>
      <c r="AC89"/>
    </row>
    <row r="90" spans="26:29" x14ac:dyDescent="0.25">
      <c r="Z90"/>
      <c r="AA90"/>
      <c r="AB90"/>
      <c r="AC90"/>
    </row>
    <row r="91" spans="26:29" x14ac:dyDescent="0.25">
      <c r="Z91"/>
      <c r="AA91"/>
      <c r="AB91"/>
      <c r="AC91"/>
    </row>
    <row r="92" spans="26:29" x14ac:dyDescent="0.25">
      <c r="Z92"/>
      <c r="AA92"/>
      <c r="AB92"/>
      <c r="AC92"/>
    </row>
    <row r="93" spans="26:29" x14ac:dyDescent="0.25">
      <c r="Z93"/>
      <c r="AA93"/>
      <c r="AB93"/>
      <c r="AC93"/>
    </row>
    <row r="94" spans="26:29" x14ac:dyDescent="0.25">
      <c r="Z94"/>
      <c r="AA94"/>
      <c r="AB94"/>
      <c r="AC94"/>
    </row>
    <row r="95" spans="26:29" x14ac:dyDescent="0.25">
      <c r="Z95"/>
      <c r="AA95"/>
      <c r="AB95"/>
      <c r="AC95"/>
    </row>
    <row r="96" spans="26:29" x14ac:dyDescent="0.25">
      <c r="Z96"/>
      <c r="AA96"/>
      <c r="AB96"/>
      <c r="AC96"/>
    </row>
    <row r="97" spans="26:29" x14ac:dyDescent="0.25">
      <c r="Z97"/>
      <c r="AA97"/>
      <c r="AB97"/>
      <c r="AC97"/>
    </row>
    <row r="98" spans="26:29" x14ac:dyDescent="0.25">
      <c r="Z98"/>
      <c r="AA98"/>
      <c r="AB98"/>
      <c r="AC98"/>
    </row>
    <row r="99" spans="26:29" x14ac:dyDescent="0.25">
      <c r="Z99"/>
      <c r="AA99"/>
      <c r="AB99"/>
      <c r="AC99"/>
    </row>
    <row r="100" spans="26:29" x14ac:dyDescent="0.25">
      <c r="Z100"/>
      <c r="AA100"/>
      <c r="AB100"/>
      <c r="AC100"/>
    </row>
    <row r="101" spans="26:29" x14ac:dyDescent="0.25">
      <c r="Z101"/>
      <c r="AA101"/>
      <c r="AB101"/>
      <c r="AC101"/>
    </row>
    <row r="102" spans="26:29" x14ac:dyDescent="0.25">
      <c r="Z102"/>
      <c r="AA102"/>
      <c r="AB102"/>
      <c r="AC102"/>
    </row>
    <row r="103" spans="26:29" x14ac:dyDescent="0.25">
      <c r="Z103"/>
      <c r="AA103"/>
      <c r="AB103"/>
      <c r="AC103"/>
    </row>
    <row r="104" spans="26:29" x14ac:dyDescent="0.25">
      <c r="Z104"/>
      <c r="AA104"/>
      <c r="AB104"/>
      <c r="AC104"/>
    </row>
    <row r="105" spans="26:29" x14ac:dyDescent="0.25">
      <c r="Z105"/>
      <c r="AA105"/>
      <c r="AB105"/>
      <c r="AC105"/>
    </row>
    <row r="106" spans="26:29" x14ac:dyDescent="0.25">
      <c r="Z106"/>
      <c r="AA106"/>
      <c r="AB106"/>
      <c r="AC106"/>
    </row>
    <row r="107" spans="26:29" x14ac:dyDescent="0.25">
      <c r="Z107"/>
      <c r="AA107"/>
      <c r="AB107"/>
      <c r="AC107"/>
    </row>
    <row r="108" spans="26:29" x14ac:dyDescent="0.25">
      <c r="Z108"/>
      <c r="AA108"/>
      <c r="AB108"/>
      <c r="AC108"/>
    </row>
    <row r="109" spans="26:29" x14ac:dyDescent="0.25">
      <c r="Z109"/>
      <c r="AA109"/>
      <c r="AB109"/>
      <c r="AC109"/>
    </row>
    <row r="110" spans="26:29" x14ac:dyDescent="0.25">
      <c r="Z110"/>
      <c r="AA110"/>
      <c r="AB110"/>
      <c r="AC110"/>
    </row>
    <row r="111" spans="26:29" x14ac:dyDescent="0.25">
      <c r="Z111"/>
      <c r="AA111"/>
      <c r="AB111"/>
      <c r="AC111"/>
    </row>
    <row r="112" spans="26:29" x14ac:dyDescent="0.25">
      <c r="Z112"/>
      <c r="AA112"/>
      <c r="AB112"/>
      <c r="AC112"/>
    </row>
    <row r="113" spans="26:29" x14ac:dyDescent="0.25">
      <c r="Z113"/>
      <c r="AA113"/>
      <c r="AB113"/>
      <c r="AC113"/>
    </row>
    <row r="114" spans="26:29" x14ac:dyDescent="0.25">
      <c r="Z114"/>
      <c r="AA114"/>
      <c r="AB114"/>
      <c r="AC114"/>
    </row>
    <row r="115" spans="26:29" x14ac:dyDescent="0.25">
      <c r="Z115"/>
      <c r="AA115"/>
      <c r="AB115"/>
      <c r="AC115"/>
    </row>
    <row r="116" spans="26:29" x14ac:dyDescent="0.25">
      <c r="Z116"/>
      <c r="AA116"/>
      <c r="AB116"/>
      <c r="AC116"/>
    </row>
    <row r="117" spans="26:29" x14ac:dyDescent="0.25">
      <c r="Z117"/>
      <c r="AA117"/>
      <c r="AB117"/>
      <c r="AC117"/>
    </row>
    <row r="118" spans="26:29" x14ac:dyDescent="0.25">
      <c r="Z118"/>
      <c r="AA118"/>
      <c r="AB118"/>
      <c r="AC118"/>
    </row>
    <row r="119" spans="26:29" x14ac:dyDescent="0.25">
      <c r="Z119"/>
      <c r="AA119"/>
      <c r="AB119"/>
      <c r="AC119"/>
    </row>
    <row r="120" spans="26:29" x14ac:dyDescent="0.25">
      <c r="Z120"/>
      <c r="AA120"/>
      <c r="AB120"/>
      <c r="AC120"/>
    </row>
    <row r="121" spans="26:29" x14ac:dyDescent="0.25">
      <c r="Z121"/>
      <c r="AA121"/>
      <c r="AB121"/>
      <c r="AC121"/>
    </row>
    <row r="122" spans="26:29" x14ac:dyDescent="0.25">
      <c r="Z122"/>
      <c r="AA122"/>
      <c r="AB122"/>
      <c r="AC122"/>
    </row>
    <row r="123" spans="26:29" x14ac:dyDescent="0.25">
      <c r="Z123"/>
      <c r="AA123"/>
      <c r="AB123"/>
      <c r="AC123"/>
    </row>
    <row r="124" spans="26:29" x14ac:dyDescent="0.25">
      <c r="Z124"/>
      <c r="AA124"/>
      <c r="AB124"/>
      <c r="AC124"/>
    </row>
  </sheetData>
  <mergeCells count="2">
    <mergeCell ref="C3:W3"/>
    <mergeCell ref="C14:W14"/>
  </mergeCells>
  <conditionalFormatting sqref="D5:W5">
    <cfRule type="colorScale" priority="8">
      <colorScale>
        <cfvo type="min"/>
        <cfvo type="max"/>
        <color theme="0"/>
        <color rgb="FFCCECFF"/>
      </colorScale>
    </cfRule>
  </conditionalFormatting>
  <conditionalFormatting sqref="D6:W12">
    <cfRule type="colorScale" priority="6">
      <colorScale>
        <cfvo type="min"/>
        <cfvo type="max"/>
        <color theme="0"/>
        <color rgb="FFCCECFF"/>
      </colorScale>
    </cfRule>
  </conditionalFormatting>
  <conditionalFormatting sqref="D16:X23">
    <cfRule type="colorScale" priority="127">
      <colorScale>
        <cfvo type="min"/>
        <cfvo type="max"/>
        <color theme="0"/>
        <color rgb="FFCCECFF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B2:AH191"/>
  <sheetViews>
    <sheetView topLeftCell="A22" zoomScale="70" zoomScaleNormal="70" workbookViewId="0">
      <selection activeCell="W44" sqref="W44"/>
    </sheetView>
  </sheetViews>
  <sheetFormatPr defaultRowHeight="15" x14ac:dyDescent="0.25"/>
  <cols>
    <col min="1" max="1" width="3.7109375" customWidth="1"/>
    <col min="2" max="2" width="15.7109375" customWidth="1"/>
    <col min="3" max="3" width="15.7109375" style="4" customWidth="1"/>
    <col min="4" max="16" width="13.7109375" customWidth="1"/>
    <col min="17" max="17" width="3.7109375" customWidth="1"/>
    <col min="18" max="18" width="20.7109375" customWidth="1"/>
    <col min="19" max="19" width="13.7109375" customWidth="1"/>
    <col min="20" max="20" width="3.7109375" customWidth="1"/>
    <col min="21" max="22" width="15.7109375" customWidth="1"/>
    <col min="23" max="26" width="15.7109375" style="70" customWidth="1"/>
    <col min="27" max="34" width="15.7109375" customWidth="1"/>
  </cols>
  <sheetData>
    <row r="2" spans="2:26" x14ac:dyDescent="0.25">
      <c r="B2" s="186" t="s">
        <v>139</v>
      </c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8"/>
    </row>
    <row r="3" spans="2:26" x14ac:dyDescent="0.25">
      <c r="B3" s="4"/>
      <c r="C3" s="50"/>
      <c r="D3" s="70"/>
      <c r="E3" s="50"/>
      <c r="F3" s="50"/>
      <c r="G3" s="50"/>
      <c r="H3" s="50"/>
      <c r="I3" s="50"/>
    </row>
    <row r="4" spans="2:26" x14ac:dyDescent="0.25">
      <c r="B4" s="183" t="s">
        <v>137</v>
      </c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</row>
    <row r="5" spans="2:26" ht="15" customHeight="1" x14ac:dyDescent="0.25">
      <c r="B5" s="46"/>
      <c r="C5" s="114" t="s">
        <v>130</v>
      </c>
      <c r="D5" s="114" t="s">
        <v>150</v>
      </c>
      <c r="E5" s="114" t="s">
        <v>133</v>
      </c>
      <c r="F5" s="114" t="s">
        <v>134</v>
      </c>
      <c r="G5" s="114" t="s">
        <v>143</v>
      </c>
      <c r="H5" s="114" t="s">
        <v>142</v>
      </c>
      <c r="I5" s="114" t="s">
        <v>132</v>
      </c>
      <c r="J5" s="114" t="s">
        <v>144</v>
      </c>
      <c r="K5" s="114" t="s">
        <v>131</v>
      </c>
      <c r="L5" s="114" t="s">
        <v>135</v>
      </c>
      <c r="M5" s="114" t="s">
        <v>136</v>
      </c>
      <c r="N5" s="114" t="s">
        <v>100</v>
      </c>
      <c r="O5" s="114" t="s">
        <v>104</v>
      </c>
      <c r="P5" s="114" t="s">
        <v>151</v>
      </c>
    </row>
    <row r="6" spans="2:26" s="4" customFormat="1" x14ac:dyDescent="0.25">
      <c r="B6" s="106" t="s">
        <v>62</v>
      </c>
      <c r="C6" s="115">
        <f t="shared" ref="C6:H6" si="0">AVERAGE(C8:C17)</f>
        <v>0.75469220246238022</v>
      </c>
      <c r="D6" s="115">
        <f t="shared" si="0"/>
        <v>0.73720930232558157</v>
      </c>
      <c r="E6" s="115">
        <f t="shared" si="0"/>
        <v>0.73941176470588243</v>
      </c>
      <c r="F6" s="115">
        <f t="shared" si="0"/>
        <v>0.71729138166894679</v>
      </c>
      <c r="G6" s="115">
        <f t="shared" si="0"/>
        <v>0.41119015047879615</v>
      </c>
      <c r="H6" s="115">
        <f t="shared" si="0"/>
        <v>0.81777017783857731</v>
      </c>
      <c r="I6" s="115">
        <f t="shared" ref="I6:K6" si="1">AVERAGE(I8:I17)</f>
        <v>0.73017783857729146</v>
      </c>
      <c r="J6" s="115">
        <f t="shared" si="1"/>
        <v>0.5734610123119015</v>
      </c>
      <c r="K6" s="115">
        <f t="shared" si="1"/>
        <v>0.73135430916552679</v>
      </c>
      <c r="L6" s="115">
        <f t="shared" ref="L6:P6" si="2">AVERAGE(L8:L17)</f>
        <v>0</v>
      </c>
      <c r="M6" s="115">
        <f t="shared" si="2"/>
        <v>0.73846785225718214</v>
      </c>
      <c r="N6" s="115">
        <f t="shared" si="2"/>
        <v>0</v>
      </c>
      <c r="O6" s="115">
        <f t="shared" si="2"/>
        <v>0.75818057455540355</v>
      </c>
      <c r="P6" s="115">
        <f t="shared" si="2"/>
        <v>0.78706976744186041</v>
      </c>
      <c r="Q6"/>
      <c r="R6"/>
      <c r="S6"/>
      <c r="T6"/>
      <c r="U6"/>
      <c r="W6" s="105"/>
      <c r="X6" s="105"/>
      <c r="Y6" s="105"/>
      <c r="Z6" s="105"/>
    </row>
    <row r="7" spans="2:26" s="4" customFormat="1" x14ac:dyDescent="0.25">
      <c r="B7" s="106" t="s">
        <v>11</v>
      </c>
      <c r="C7" s="115">
        <f t="shared" ref="C7:H7" si="3">_xlfn.STDEV.S(C8:C17)</f>
        <v>4.277881601757208E-2</v>
      </c>
      <c r="D7" s="115">
        <f t="shared" si="3"/>
        <v>5.3935213049903813E-2</v>
      </c>
      <c r="E7" s="115">
        <f t="shared" si="3"/>
        <v>3.2824355075194808E-2</v>
      </c>
      <c r="F7" s="115">
        <f t="shared" si="3"/>
        <v>4.4683324283950873E-2</v>
      </c>
      <c r="G7" s="115">
        <f t="shared" si="3"/>
        <v>5.810595312436867E-2</v>
      </c>
      <c r="H7" s="115">
        <f t="shared" si="3"/>
        <v>2.6407460960029071E-2</v>
      </c>
      <c r="I7" s="115">
        <f t="shared" ref="I7:K7" si="4">_xlfn.STDEV.S(I8:I17)</f>
        <v>4.1636796932368686E-2</v>
      </c>
      <c r="J7" s="115">
        <f t="shared" si="4"/>
        <v>4.8103746578462572E-2</v>
      </c>
      <c r="K7" s="115">
        <f t="shared" si="4"/>
        <v>4.0144557657355084E-2</v>
      </c>
      <c r="L7" s="115">
        <f t="shared" ref="L7:P7" si="5">_xlfn.STDEV.S(L8:L17)</f>
        <v>0</v>
      </c>
      <c r="M7" s="115">
        <f t="shared" si="5"/>
        <v>5.3850362079065663E-2</v>
      </c>
      <c r="N7" s="115">
        <f t="shared" si="5"/>
        <v>0</v>
      </c>
      <c r="O7" s="115">
        <f t="shared" si="5"/>
        <v>3.4886614747835464E-2</v>
      </c>
      <c r="P7" s="115">
        <f t="shared" si="5"/>
        <v>3.1694693443275183E-2</v>
      </c>
      <c r="Q7"/>
      <c r="R7"/>
      <c r="S7"/>
      <c r="T7"/>
      <c r="U7"/>
      <c r="W7" s="105"/>
      <c r="X7" s="105"/>
      <c r="Y7" s="105"/>
      <c r="Z7" s="105"/>
    </row>
    <row r="8" spans="2:26" s="4" customFormat="1" x14ac:dyDescent="0.25">
      <c r="B8" s="184" t="s">
        <v>35</v>
      </c>
      <c r="C8" s="115">
        <v>0.73255813953488369</v>
      </c>
      <c r="D8" s="115">
        <v>0.79069767441860461</v>
      </c>
      <c r="E8" s="115">
        <v>0.76744186046511631</v>
      </c>
      <c r="F8" s="115">
        <v>0.69767441860465118</v>
      </c>
      <c r="G8" s="115">
        <v>0.45348837209302323</v>
      </c>
      <c r="H8" s="115">
        <v>0.83720930232558144</v>
      </c>
      <c r="I8" s="115">
        <v>0.79069767441860461</v>
      </c>
      <c r="J8" s="115">
        <v>0.62790697674418605</v>
      </c>
      <c r="K8" s="115">
        <v>0.69767441860465118</v>
      </c>
      <c r="L8" s="115">
        <v>0</v>
      </c>
      <c r="M8" s="115">
        <v>0.70930232558139539</v>
      </c>
      <c r="N8" s="115">
        <v>0</v>
      </c>
      <c r="O8" s="115">
        <v>0.7558139534883721</v>
      </c>
      <c r="P8" s="115">
        <v>0.77906976744186052</v>
      </c>
      <c r="Q8"/>
      <c r="R8"/>
      <c r="S8"/>
      <c r="T8"/>
      <c r="U8"/>
      <c r="W8" s="105"/>
      <c r="X8" s="105"/>
      <c r="Y8" s="105"/>
      <c r="Z8" s="105"/>
    </row>
    <row r="9" spans="2:26" x14ac:dyDescent="0.25">
      <c r="B9" s="184"/>
      <c r="C9" s="115">
        <v>0.78823529411764703</v>
      </c>
      <c r="D9" s="115">
        <v>0.76470588235294112</v>
      </c>
      <c r="E9" s="115">
        <v>0.6705882352941176</v>
      </c>
      <c r="F9" s="115">
        <v>0.74117647058823533</v>
      </c>
      <c r="G9" s="115">
        <v>0.41176470588235292</v>
      </c>
      <c r="H9" s="115">
        <v>0.83529411764705885</v>
      </c>
      <c r="I9" s="115">
        <v>0.74117647058823533</v>
      </c>
      <c r="J9" s="115">
        <v>0.54117647058823526</v>
      </c>
      <c r="K9" s="115">
        <v>0.78823529411764703</v>
      </c>
      <c r="L9" s="115">
        <v>0</v>
      </c>
      <c r="M9" s="115">
        <v>0.68235294117647061</v>
      </c>
      <c r="N9" s="115">
        <v>0</v>
      </c>
      <c r="O9" s="115">
        <v>0.71764705882352942</v>
      </c>
      <c r="P9" s="115">
        <v>0.75941176470588201</v>
      </c>
    </row>
    <row r="10" spans="2:26" x14ac:dyDescent="0.25">
      <c r="B10" s="184"/>
      <c r="C10" s="115">
        <v>0.71764705882352942</v>
      </c>
      <c r="D10" s="115">
        <v>0.68235294117647061</v>
      </c>
      <c r="E10" s="115">
        <v>0.72941176470588232</v>
      </c>
      <c r="F10" s="115">
        <v>0.75294117647058822</v>
      </c>
      <c r="G10" s="115">
        <v>0.43529411764705883</v>
      </c>
      <c r="H10" s="115">
        <v>0.83529411764705885</v>
      </c>
      <c r="I10" s="115">
        <v>0.74117647058823533</v>
      </c>
      <c r="J10" s="115">
        <v>0.50588235294117645</v>
      </c>
      <c r="K10" s="115">
        <v>0.69411764705882351</v>
      </c>
      <c r="L10" s="115">
        <v>0</v>
      </c>
      <c r="M10" s="115">
        <v>0.8</v>
      </c>
      <c r="N10" s="115">
        <v>0</v>
      </c>
      <c r="O10" s="115">
        <v>0.8</v>
      </c>
      <c r="P10" s="115">
        <v>0.755882352941177</v>
      </c>
    </row>
    <row r="11" spans="2:26" x14ac:dyDescent="0.25">
      <c r="B11" s="184"/>
      <c r="C11" s="115">
        <v>0.78823529411764703</v>
      </c>
      <c r="D11" s="115">
        <v>0.81176470588235294</v>
      </c>
      <c r="E11" s="115">
        <v>0.72941176470588232</v>
      </c>
      <c r="F11" s="115">
        <v>0.74117647058823533</v>
      </c>
      <c r="G11" s="115">
        <v>0.43529411764705883</v>
      </c>
      <c r="H11" s="115">
        <v>0.83529411764705885</v>
      </c>
      <c r="I11" s="115">
        <v>0.71764705882352942</v>
      </c>
      <c r="J11" s="115">
        <v>0.6</v>
      </c>
      <c r="K11" s="115">
        <v>0.77647058823529413</v>
      </c>
      <c r="L11" s="115">
        <v>0</v>
      </c>
      <c r="M11" s="115">
        <v>0.78823529411764703</v>
      </c>
      <c r="N11" s="115">
        <v>0</v>
      </c>
      <c r="O11" s="115">
        <v>0.8</v>
      </c>
      <c r="P11" s="115">
        <v>0.76470588235294112</v>
      </c>
    </row>
    <row r="12" spans="2:26" x14ac:dyDescent="0.25">
      <c r="B12" s="184"/>
      <c r="C12" s="115">
        <v>0.74117647058823533</v>
      </c>
      <c r="D12" s="115">
        <v>0.74117647058823533</v>
      </c>
      <c r="E12" s="115">
        <v>0.76470588235294112</v>
      </c>
      <c r="F12" s="115">
        <v>0.63529411764705879</v>
      </c>
      <c r="G12" s="115">
        <v>0.3411764705882353</v>
      </c>
      <c r="H12" s="115">
        <v>0.77647058823529413</v>
      </c>
      <c r="I12" s="115">
        <v>0.75294117647058822</v>
      </c>
      <c r="J12" s="115">
        <v>0.52941176470588236</v>
      </c>
      <c r="K12" s="115">
        <v>0.70588235294117652</v>
      </c>
      <c r="L12" s="115">
        <v>0</v>
      </c>
      <c r="M12" s="115">
        <v>0.81176470588235294</v>
      </c>
      <c r="N12" s="115">
        <v>0</v>
      </c>
      <c r="O12" s="115">
        <v>0.71764705882352942</v>
      </c>
      <c r="P12" s="115">
        <v>0.8</v>
      </c>
    </row>
    <row r="13" spans="2:26" x14ac:dyDescent="0.25">
      <c r="B13" s="184"/>
      <c r="C13" s="115">
        <v>0.7558139534883721</v>
      </c>
      <c r="D13" s="115">
        <v>0.7558139534883721</v>
      </c>
      <c r="E13" s="115">
        <v>0.73255813953488369</v>
      </c>
      <c r="F13" s="115">
        <v>0.70930232558139539</v>
      </c>
      <c r="G13" s="115">
        <v>0.44186046511627908</v>
      </c>
      <c r="H13" s="115">
        <v>0.79069767441860461</v>
      </c>
      <c r="I13" s="115">
        <v>0.67441860465116277</v>
      </c>
      <c r="J13" s="115">
        <v>0.55813953488372092</v>
      </c>
      <c r="K13" s="115">
        <v>0.73255813953488369</v>
      </c>
      <c r="L13" s="115">
        <v>0</v>
      </c>
      <c r="M13" s="115">
        <v>0.69767441860465118</v>
      </c>
      <c r="N13" s="115">
        <v>0</v>
      </c>
      <c r="O13" s="115">
        <v>0.70930232558139539</v>
      </c>
      <c r="P13" s="115">
        <v>0.86046511627906996</v>
      </c>
    </row>
    <row r="14" spans="2:26" x14ac:dyDescent="0.25">
      <c r="B14" s="184"/>
      <c r="C14" s="115">
        <v>0.73255813953488369</v>
      </c>
      <c r="D14" s="115">
        <v>0.70930232558139539</v>
      </c>
      <c r="E14" s="115">
        <v>0.76744186046511631</v>
      </c>
      <c r="F14" s="115">
        <v>0.66279069767441856</v>
      </c>
      <c r="G14" s="115">
        <v>0.34883720930232559</v>
      </c>
      <c r="H14" s="115">
        <v>0.81395348837209303</v>
      </c>
      <c r="I14" s="115">
        <v>0.7441860465116279</v>
      </c>
      <c r="J14" s="115">
        <v>0.61627906976744184</v>
      </c>
      <c r="K14" s="115">
        <v>0.7558139534883721</v>
      </c>
      <c r="L14" s="115">
        <v>0</v>
      </c>
      <c r="M14" s="115">
        <v>0.67441860465116277</v>
      </c>
      <c r="N14" s="115">
        <v>0</v>
      </c>
      <c r="O14" s="115">
        <v>0.77906976744186052</v>
      </c>
      <c r="P14" s="115">
        <v>0.77906976744186052</v>
      </c>
    </row>
    <row r="15" spans="2:26" x14ac:dyDescent="0.25">
      <c r="B15" s="184"/>
      <c r="C15" s="115">
        <v>0.83720930232558144</v>
      </c>
      <c r="D15" s="115">
        <v>0.77906976744186052</v>
      </c>
      <c r="E15" s="115">
        <v>0.70930232558139539</v>
      </c>
      <c r="F15" s="115">
        <v>0.69767441860465118</v>
      </c>
      <c r="G15" s="115">
        <v>0.43023255813953487</v>
      </c>
      <c r="H15" s="115">
        <v>0.84883720930232553</v>
      </c>
      <c r="I15" s="115">
        <v>0.76744186046511631</v>
      </c>
      <c r="J15" s="115">
        <v>0.56976744186046513</v>
      </c>
      <c r="K15" s="115">
        <v>0.77906976744186052</v>
      </c>
      <c r="L15" s="115">
        <v>0</v>
      </c>
      <c r="M15" s="115">
        <v>0.77906976744186052</v>
      </c>
      <c r="N15" s="115">
        <v>0</v>
      </c>
      <c r="O15" s="115">
        <v>0.79069767441860461</v>
      </c>
      <c r="P15" s="115">
        <v>0.79069767441860461</v>
      </c>
    </row>
    <row r="16" spans="2:26" x14ac:dyDescent="0.25">
      <c r="B16" s="184"/>
      <c r="C16" s="115">
        <v>0.68604651162790697</v>
      </c>
      <c r="D16" s="115">
        <v>0.63953488372093026</v>
      </c>
      <c r="E16" s="115">
        <v>0.77906976744186052</v>
      </c>
      <c r="F16" s="115">
        <v>0.76744186046511631</v>
      </c>
      <c r="G16" s="115">
        <v>0.5</v>
      </c>
      <c r="H16" s="115">
        <v>0.77906976744186052</v>
      </c>
      <c r="I16" s="115">
        <v>0.65116279069767447</v>
      </c>
      <c r="J16" s="115">
        <v>0.53488372093023251</v>
      </c>
      <c r="K16" s="115">
        <v>0.68604651162790697</v>
      </c>
      <c r="L16" s="115">
        <v>0</v>
      </c>
      <c r="M16" s="115">
        <v>0.7558139534883721</v>
      </c>
      <c r="N16" s="115">
        <v>0</v>
      </c>
      <c r="O16" s="115">
        <v>0.7441860465116279</v>
      </c>
      <c r="P16" s="115">
        <v>0.76744186046511631</v>
      </c>
    </row>
    <row r="17" spans="2:26" x14ac:dyDescent="0.25">
      <c r="B17" s="184"/>
      <c r="C17" s="115">
        <v>0.76744186046511631</v>
      </c>
      <c r="D17" s="115">
        <v>0.69767441860465118</v>
      </c>
      <c r="E17" s="115">
        <v>0.7441860465116279</v>
      </c>
      <c r="F17" s="115">
        <v>0.76744186046511631</v>
      </c>
      <c r="G17" s="115">
        <v>0.31395348837209303</v>
      </c>
      <c r="H17" s="115">
        <v>0.82558139534883723</v>
      </c>
      <c r="I17" s="115">
        <v>0.72093023255813948</v>
      </c>
      <c r="J17" s="115">
        <v>0.65116279069767447</v>
      </c>
      <c r="K17" s="115">
        <v>0.69767441860465118</v>
      </c>
      <c r="L17" s="115">
        <v>0</v>
      </c>
      <c r="M17" s="115">
        <v>0.68604651162790697</v>
      </c>
      <c r="N17" s="115">
        <v>0</v>
      </c>
      <c r="O17" s="115">
        <v>0.76744186046511631</v>
      </c>
      <c r="P17" s="115">
        <v>0.81395348837209303</v>
      </c>
    </row>
    <row r="18" spans="2:26" x14ac:dyDescent="0.25">
      <c r="B18" s="110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</row>
    <row r="19" spans="2:26" x14ac:dyDescent="0.25">
      <c r="B19" s="183" t="s">
        <v>97</v>
      </c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</row>
    <row r="20" spans="2:26" x14ac:dyDescent="0.25">
      <c r="B20" s="46"/>
      <c r="C20" s="114" t="s">
        <v>130</v>
      </c>
      <c r="D20" s="114" t="str">
        <f t="shared" ref="D20:P20" si="6">D5</f>
        <v>INFS</v>
      </c>
      <c r="E20" s="114" t="str">
        <f t="shared" si="6"/>
        <v>ECFS</v>
      </c>
      <c r="F20" s="114" t="str">
        <f t="shared" si="6"/>
        <v>MRMR</v>
      </c>
      <c r="G20" s="114" t="str">
        <f t="shared" si="6"/>
        <v>RFFS</v>
      </c>
      <c r="H20" s="114" t="str">
        <f t="shared" si="6"/>
        <v>MIFS</v>
      </c>
      <c r="I20" s="114" t="str">
        <f t="shared" si="6"/>
        <v>FSCM</v>
      </c>
      <c r="J20" s="114" t="str">
        <f t="shared" si="6"/>
        <v>LSFS</v>
      </c>
      <c r="K20" s="114" t="str">
        <f t="shared" si="6"/>
        <v>MCFS</v>
      </c>
      <c r="L20" s="114" t="str">
        <f t="shared" si="6"/>
        <v xml:space="preserve">UDFS </v>
      </c>
      <c r="M20" s="114" t="str">
        <f t="shared" si="6"/>
        <v>CFS</v>
      </c>
      <c r="N20" s="114" t="str">
        <f t="shared" si="6"/>
        <v>BDFS</v>
      </c>
      <c r="O20" s="114" t="str">
        <f t="shared" si="6"/>
        <v>OFS</v>
      </c>
      <c r="P20" s="114" t="str">
        <f t="shared" si="6"/>
        <v>ADFS</v>
      </c>
    </row>
    <row r="21" spans="2:26" x14ac:dyDescent="0.25">
      <c r="B21" s="106" t="s">
        <v>62</v>
      </c>
      <c r="C21" s="115">
        <f t="shared" ref="C21" si="7">AVERAGE(C23:C32)</f>
        <v>0.81481121751025987</v>
      </c>
      <c r="D21" s="115">
        <f t="shared" ref="D21:H21" si="8">AVERAGE(D23:D32)</f>
        <v>0.79797537619699033</v>
      </c>
      <c r="E21" s="115">
        <f t="shared" si="8"/>
        <v>0.8014090287277702</v>
      </c>
      <c r="F21" s="115">
        <f t="shared" si="8"/>
        <v>0.81662106703146375</v>
      </c>
      <c r="G21" s="115">
        <f t="shared" si="8"/>
        <v>0.8154582763337892</v>
      </c>
      <c r="H21" s="115">
        <f t="shared" si="8"/>
        <v>0.80251709986320097</v>
      </c>
      <c r="I21" s="115">
        <f t="shared" ref="I21:K21" si="9">AVERAGE(I23:I32)</f>
        <v>0.82946648426812575</v>
      </c>
      <c r="J21" s="115">
        <f t="shared" si="9"/>
        <v>0.69623803009575924</v>
      </c>
      <c r="K21" s="115">
        <f t="shared" si="9"/>
        <v>0.82239398084815307</v>
      </c>
      <c r="L21" s="115">
        <f t="shared" ref="L21:N21" si="10">AVERAGE(L23:L32)</f>
        <v>0.69782489740082088</v>
      </c>
      <c r="M21" s="115">
        <f t="shared" si="10"/>
        <v>0.82136798905608754</v>
      </c>
      <c r="N21" s="115">
        <f t="shared" si="10"/>
        <v>0</v>
      </c>
      <c r="O21" s="115">
        <f t="shared" ref="O21:P21" si="11">AVERAGE(O23:O32)</f>
        <v>0.79440492476060187</v>
      </c>
      <c r="P21" s="115">
        <f t="shared" si="11"/>
        <v>0.82338987688098497</v>
      </c>
    </row>
    <row r="22" spans="2:26" x14ac:dyDescent="0.25">
      <c r="B22" s="106" t="s">
        <v>11</v>
      </c>
      <c r="C22" s="115">
        <f t="shared" ref="C22" si="12">_xlfn.STDEV.S(C23:C32)</f>
        <v>2.2267351066044067E-2</v>
      </c>
      <c r="D22" s="115">
        <f t="shared" ref="D22:H22" si="13">_xlfn.STDEV.S(D23:D32)</f>
        <v>3.9271786721074689E-2</v>
      </c>
      <c r="E22" s="115">
        <f t="shared" si="13"/>
        <v>3.7358434480645041E-2</v>
      </c>
      <c r="F22" s="115">
        <f t="shared" si="13"/>
        <v>5.142617002242468E-2</v>
      </c>
      <c r="G22" s="115">
        <f t="shared" si="13"/>
        <v>3.1219403193518111E-2</v>
      </c>
      <c r="H22" s="115">
        <f t="shared" si="13"/>
        <v>2.8157189505632927E-2</v>
      </c>
      <c r="I22" s="115">
        <f t="shared" ref="I22:K22" si="14">_xlfn.STDEV.S(I23:I32)</f>
        <v>5.098040031422079E-2</v>
      </c>
      <c r="J22" s="115">
        <f t="shared" si="14"/>
        <v>4.5744696307115564E-2</v>
      </c>
      <c r="K22" s="115">
        <f t="shared" si="14"/>
        <v>3.224877966014851E-2</v>
      </c>
      <c r="L22" s="115">
        <f t="shared" ref="L22:N22" si="15">_xlfn.STDEV.S(L23:L32)</f>
        <v>0.12613102177438851</v>
      </c>
      <c r="M22" s="115">
        <f t="shared" si="15"/>
        <v>4.5365784314327702E-2</v>
      </c>
      <c r="N22" s="115">
        <f t="shared" si="15"/>
        <v>0</v>
      </c>
      <c r="O22" s="115">
        <f t="shared" ref="O22:P22" si="16">_xlfn.STDEV.S(O23:O32)</f>
        <v>6.4460901397305356E-2</v>
      </c>
      <c r="P22" s="115">
        <f t="shared" si="16"/>
        <v>2.846345870773612E-2</v>
      </c>
    </row>
    <row r="23" spans="2:26" x14ac:dyDescent="0.25">
      <c r="B23" s="184" t="s">
        <v>35</v>
      </c>
      <c r="C23" s="115">
        <v>0.80232558139534882</v>
      </c>
      <c r="D23" s="115">
        <v>0.83720930232558144</v>
      </c>
      <c r="E23" s="115">
        <v>0.77906976744186052</v>
      </c>
      <c r="F23" s="115">
        <v>0.80232558139534882</v>
      </c>
      <c r="G23" s="115">
        <v>0.84883720930232553</v>
      </c>
      <c r="H23" s="115">
        <v>0.82558139534883723</v>
      </c>
      <c r="I23" s="115">
        <v>0.91860465116279066</v>
      </c>
      <c r="J23" s="115">
        <v>0.7558139534883721</v>
      </c>
      <c r="K23" s="115">
        <v>0.79069767441860461</v>
      </c>
      <c r="L23" s="115">
        <v>0.7558139534883721</v>
      </c>
      <c r="M23" s="115">
        <v>0.80232558139534882</v>
      </c>
      <c r="N23" s="115">
        <v>0</v>
      </c>
      <c r="O23" s="115">
        <v>0.80232558139534882</v>
      </c>
      <c r="P23" s="115">
        <v>0.81395348837209303</v>
      </c>
    </row>
    <row r="24" spans="2:26" x14ac:dyDescent="0.25">
      <c r="B24" s="184"/>
      <c r="C24" s="115">
        <v>0.82352941176470584</v>
      </c>
      <c r="D24" s="115">
        <v>0.77647058823529413</v>
      </c>
      <c r="E24" s="115">
        <v>0.74117647058823533</v>
      </c>
      <c r="F24" s="115">
        <v>0.85882352941176465</v>
      </c>
      <c r="G24" s="115">
        <v>0.85882352941176465</v>
      </c>
      <c r="H24" s="115">
        <v>0.8</v>
      </c>
      <c r="I24" s="115">
        <v>0.90588235294117647</v>
      </c>
      <c r="J24" s="115">
        <v>0.69411764705882351</v>
      </c>
      <c r="K24" s="115">
        <v>0.87058823529411766</v>
      </c>
      <c r="L24" s="115">
        <v>0.81176470588235294</v>
      </c>
      <c r="M24" s="115">
        <v>0.78823529411764703</v>
      </c>
      <c r="N24" s="115">
        <v>0</v>
      </c>
      <c r="O24" s="115">
        <v>0.6588235294117647</v>
      </c>
      <c r="P24" s="115">
        <v>0.88117647058823501</v>
      </c>
    </row>
    <row r="25" spans="2:26" x14ac:dyDescent="0.25">
      <c r="B25" s="184"/>
      <c r="C25" s="115">
        <v>0.81176470588235294</v>
      </c>
      <c r="D25" s="115">
        <v>0.78823529411764703</v>
      </c>
      <c r="E25" s="115">
        <v>0.84705882352941175</v>
      </c>
      <c r="F25" s="115">
        <v>0.78823529411764703</v>
      </c>
      <c r="G25" s="115">
        <v>0.82352941176470584</v>
      </c>
      <c r="H25" s="115">
        <v>0.81176470588235294</v>
      </c>
      <c r="I25" s="115">
        <v>0.83529411764705885</v>
      </c>
      <c r="J25" s="115">
        <v>0.68235294117647061</v>
      </c>
      <c r="K25" s="115">
        <v>0.8</v>
      </c>
      <c r="L25" s="115">
        <v>0.84705882352941175</v>
      </c>
      <c r="M25" s="115">
        <v>0.81176470588235294</v>
      </c>
      <c r="N25" s="115">
        <v>0</v>
      </c>
      <c r="O25" s="115">
        <v>0.84705882352941175</v>
      </c>
      <c r="P25" s="115">
        <v>0.79764705882352904</v>
      </c>
    </row>
    <row r="26" spans="2:26" x14ac:dyDescent="0.25">
      <c r="B26" s="184"/>
      <c r="C26" s="115">
        <v>0.85235294117647098</v>
      </c>
      <c r="D26" s="115">
        <v>0.83529411764705885</v>
      </c>
      <c r="E26" s="115">
        <v>0.83529411764705885</v>
      </c>
      <c r="F26" s="115">
        <v>0.85882352941176465</v>
      </c>
      <c r="G26" s="115">
        <v>0.81176470588235294</v>
      </c>
      <c r="H26" s="115">
        <v>0.8</v>
      </c>
      <c r="I26" s="115">
        <v>0.78823529411764703</v>
      </c>
      <c r="J26" s="115">
        <v>0.72941176470588232</v>
      </c>
      <c r="K26" s="115">
        <v>0.78823529411764703</v>
      </c>
      <c r="L26" s="115">
        <v>0.85882352941176465</v>
      </c>
      <c r="M26" s="115">
        <v>0.89411764705882357</v>
      </c>
      <c r="N26" s="115">
        <v>0</v>
      </c>
      <c r="O26" s="115">
        <v>0.81176470588235294</v>
      </c>
      <c r="P26" s="115">
        <v>0.8</v>
      </c>
    </row>
    <row r="27" spans="2:26" x14ac:dyDescent="0.25">
      <c r="B27" s="184"/>
      <c r="C27" s="115">
        <v>0.8</v>
      </c>
      <c r="D27" s="115">
        <v>0.85882352941176465</v>
      </c>
      <c r="E27" s="115">
        <v>0.78823529411764703</v>
      </c>
      <c r="F27" s="115">
        <v>0.78823529411764703</v>
      </c>
      <c r="G27" s="115">
        <v>0.8</v>
      </c>
      <c r="H27" s="115">
        <v>0.75294117647058822</v>
      </c>
      <c r="I27" s="115">
        <v>0.81176470588235294</v>
      </c>
      <c r="J27" s="115">
        <v>0.6588235294117647</v>
      </c>
      <c r="K27" s="115">
        <v>0.8</v>
      </c>
      <c r="L27" s="115">
        <v>0.61176470588235299</v>
      </c>
      <c r="M27" s="115">
        <v>0.88235294117647056</v>
      </c>
      <c r="N27" s="115">
        <v>0</v>
      </c>
      <c r="O27" s="115">
        <v>0.87058823529411766</v>
      </c>
      <c r="P27" s="115">
        <v>0.81647058823529395</v>
      </c>
      <c r="W27"/>
      <c r="X27"/>
      <c r="Y27"/>
      <c r="Z27"/>
    </row>
    <row r="28" spans="2:26" x14ac:dyDescent="0.25">
      <c r="B28" s="184"/>
      <c r="C28" s="115">
        <v>0.80232558139534882</v>
      </c>
      <c r="D28" s="115">
        <v>0.77906976744186052</v>
      </c>
      <c r="E28" s="115">
        <v>0.7558139534883721</v>
      </c>
      <c r="F28" s="115">
        <v>0.80232558139534882</v>
      </c>
      <c r="G28" s="115">
        <v>0.84883720930232553</v>
      </c>
      <c r="H28" s="115">
        <v>0.79069767441860461</v>
      </c>
      <c r="I28" s="115">
        <v>0.76744186046511631</v>
      </c>
      <c r="J28" s="115">
        <v>0.67441860465116277</v>
      </c>
      <c r="K28" s="115">
        <v>0.81395348837209303</v>
      </c>
      <c r="L28" s="115">
        <v>0.56976744186046513</v>
      </c>
      <c r="M28" s="115">
        <v>0.76744186046511631</v>
      </c>
      <c r="N28" s="115">
        <v>0</v>
      </c>
      <c r="O28" s="115">
        <v>0.81395348837209303</v>
      </c>
      <c r="P28" s="115">
        <v>0.86046511627906974</v>
      </c>
      <c r="W28"/>
      <c r="X28"/>
      <c r="Y28"/>
      <c r="Z28"/>
    </row>
    <row r="29" spans="2:26" x14ac:dyDescent="0.25">
      <c r="B29" s="184"/>
      <c r="C29" s="115">
        <v>0.84883720930232553</v>
      </c>
      <c r="D29" s="115">
        <v>0.7558139534883721</v>
      </c>
      <c r="E29" s="115">
        <v>0.82558139534883723</v>
      </c>
      <c r="F29" s="115">
        <v>0.70930232558139539</v>
      </c>
      <c r="G29" s="115">
        <v>0.79069767441860461</v>
      </c>
      <c r="H29" s="115">
        <v>0.82558139534883723</v>
      </c>
      <c r="I29" s="115">
        <v>0.83720930232558144</v>
      </c>
      <c r="J29" s="115">
        <v>0.67441860465116277</v>
      </c>
      <c r="K29" s="115">
        <v>0.83720930232558144</v>
      </c>
      <c r="L29" s="115">
        <v>0.77906976744186052</v>
      </c>
      <c r="M29" s="115">
        <v>0.80232558139534882</v>
      </c>
      <c r="N29" s="115">
        <v>0</v>
      </c>
      <c r="O29" s="115">
        <v>0.7558139534883721</v>
      </c>
      <c r="P29" s="115">
        <v>0.83720930232558144</v>
      </c>
      <c r="W29"/>
      <c r="X29"/>
      <c r="Y29"/>
      <c r="Z29"/>
    </row>
    <row r="30" spans="2:26" x14ac:dyDescent="0.25">
      <c r="B30" s="184"/>
      <c r="C30" s="115">
        <v>0.82558139534883723</v>
      </c>
      <c r="D30" s="115">
        <v>0.81395348837209303</v>
      </c>
      <c r="E30" s="115">
        <v>0.82558139534883723</v>
      </c>
      <c r="F30" s="115">
        <v>0.83720930232558144</v>
      </c>
      <c r="G30" s="115">
        <v>0.7558139534883721</v>
      </c>
      <c r="H30" s="115">
        <v>0.84883720930232553</v>
      </c>
      <c r="I30" s="115">
        <v>0.84883720930232553</v>
      </c>
      <c r="J30" s="115">
        <v>0.76744186046511631</v>
      </c>
      <c r="K30" s="115">
        <v>0.87209302325581395</v>
      </c>
      <c r="L30" s="115">
        <v>0.51162790697674421</v>
      </c>
      <c r="M30" s="115">
        <v>0.83720930232558144</v>
      </c>
      <c r="N30" s="115">
        <v>0</v>
      </c>
      <c r="O30" s="115">
        <v>0.82558139534883723</v>
      </c>
      <c r="P30" s="115">
        <v>0.80232558139534882</v>
      </c>
      <c r="W30"/>
      <c r="X30"/>
      <c r="Y30"/>
      <c r="Z30"/>
    </row>
    <row r="31" spans="2:26" x14ac:dyDescent="0.25">
      <c r="B31" s="184"/>
      <c r="C31" s="115">
        <v>0.79069767441860461</v>
      </c>
      <c r="D31" s="115">
        <v>0.73255813953488369</v>
      </c>
      <c r="E31" s="115">
        <v>0.83720930232558144</v>
      </c>
      <c r="F31" s="115">
        <v>0.82558139534883723</v>
      </c>
      <c r="G31" s="115">
        <v>0.81395348837209303</v>
      </c>
      <c r="H31" s="115">
        <v>0.76744186046511631</v>
      </c>
      <c r="I31" s="115">
        <v>0.77906976744186052</v>
      </c>
      <c r="J31" s="115">
        <v>0.61627906976744184</v>
      </c>
      <c r="K31" s="115">
        <v>0.80232558139534882</v>
      </c>
      <c r="L31" s="115">
        <v>0.62790697674418605</v>
      </c>
      <c r="M31" s="115">
        <v>0.86046511627906974</v>
      </c>
      <c r="N31" s="115">
        <v>0</v>
      </c>
      <c r="O31" s="115">
        <v>0.83720930232558144</v>
      </c>
      <c r="P31" s="115">
        <v>0.79906976744186098</v>
      </c>
      <c r="W31"/>
      <c r="X31"/>
      <c r="Y31"/>
      <c r="Z31"/>
    </row>
    <row r="32" spans="2:26" x14ac:dyDescent="0.25">
      <c r="B32" s="184"/>
      <c r="C32" s="115">
        <v>0.79069767441860461</v>
      </c>
      <c r="D32" s="115">
        <v>0.80232558139534882</v>
      </c>
      <c r="E32" s="115">
        <v>0.77906976744186052</v>
      </c>
      <c r="F32" s="115">
        <v>0.89534883720930236</v>
      </c>
      <c r="G32" s="115">
        <v>0.80232558139534882</v>
      </c>
      <c r="H32" s="115">
        <v>0.80232558139534882</v>
      </c>
      <c r="I32" s="115">
        <v>0.80232558139534882</v>
      </c>
      <c r="J32" s="115">
        <v>0.70930232558139539</v>
      </c>
      <c r="K32" s="115">
        <v>0.84883720930232553</v>
      </c>
      <c r="L32" s="115">
        <v>0.60465116279069764</v>
      </c>
      <c r="M32" s="115">
        <v>0.76744186046511631</v>
      </c>
      <c r="N32" s="115">
        <v>0</v>
      </c>
      <c r="O32" s="115">
        <v>0.72093023255813948</v>
      </c>
      <c r="P32" s="115">
        <v>0.82558139534883723</v>
      </c>
      <c r="W32"/>
      <c r="X32"/>
      <c r="Y32"/>
      <c r="Z32"/>
    </row>
    <row r="33" spans="2:26" x14ac:dyDescent="0.25">
      <c r="C33" s="50"/>
      <c r="N33" s="50"/>
      <c r="W33"/>
      <c r="X33"/>
      <c r="Y33"/>
      <c r="Z33"/>
    </row>
    <row r="34" spans="2:26" ht="15.75" customHeight="1" x14ac:dyDescent="0.25">
      <c r="B34" s="183" t="s">
        <v>92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W34"/>
      <c r="X34"/>
      <c r="Y34"/>
      <c r="Z34"/>
    </row>
    <row r="35" spans="2:26" x14ac:dyDescent="0.25">
      <c r="B35" s="46"/>
      <c r="C35" s="114" t="s">
        <v>130</v>
      </c>
      <c r="D35" s="114" t="str">
        <f t="shared" ref="D35:P35" si="17">D5</f>
        <v>INFS</v>
      </c>
      <c r="E35" s="114" t="str">
        <f t="shared" si="17"/>
        <v>ECFS</v>
      </c>
      <c r="F35" s="114" t="str">
        <f t="shared" si="17"/>
        <v>MRMR</v>
      </c>
      <c r="G35" s="114" t="str">
        <f t="shared" si="17"/>
        <v>RFFS</v>
      </c>
      <c r="H35" s="114" t="str">
        <f t="shared" si="17"/>
        <v>MIFS</v>
      </c>
      <c r="I35" s="114" t="str">
        <f t="shared" si="17"/>
        <v>FSCM</v>
      </c>
      <c r="J35" s="114" t="str">
        <f t="shared" si="17"/>
        <v>LSFS</v>
      </c>
      <c r="K35" s="114" t="str">
        <f t="shared" si="17"/>
        <v>MCFS</v>
      </c>
      <c r="L35" s="114" t="str">
        <f t="shared" si="17"/>
        <v xml:space="preserve">UDFS </v>
      </c>
      <c r="M35" s="114" t="str">
        <f t="shared" si="17"/>
        <v>CFS</v>
      </c>
      <c r="N35" s="114" t="str">
        <f t="shared" si="17"/>
        <v>BDFS</v>
      </c>
      <c r="O35" s="114" t="str">
        <f t="shared" si="17"/>
        <v>OFS</v>
      </c>
      <c r="P35" s="114" t="str">
        <f t="shared" si="17"/>
        <v>ADFS</v>
      </c>
      <c r="W35"/>
      <c r="X35"/>
      <c r="Y35"/>
      <c r="Z35"/>
    </row>
    <row r="36" spans="2:26" x14ac:dyDescent="0.25">
      <c r="B36" s="106" t="s">
        <v>62</v>
      </c>
      <c r="C36" s="115">
        <f t="shared" ref="C36" si="18">AVERAGE(C38:C47)</f>
        <v>0.83523939808481518</v>
      </c>
      <c r="D36" s="115">
        <f t="shared" ref="D36:H36" si="19">AVERAGE(D38:D47)</f>
        <v>0.82488372093023243</v>
      </c>
      <c r="E36" s="115">
        <f t="shared" si="19"/>
        <v>0.82477428180574552</v>
      </c>
      <c r="F36" s="115">
        <f t="shared" si="19"/>
        <v>0.83998632010943908</v>
      </c>
      <c r="G36" s="115">
        <f t="shared" si="19"/>
        <v>0.83883720930232553</v>
      </c>
      <c r="H36" s="115">
        <f t="shared" si="19"/>
        <v>0.84922024623803005</v>
      </c>
      <c r="I36" s="115">
        <f t="shared" ref="I36:K36" si="20">AVERAGE(I38:I47)</f>
        <v>0.85398084815321462</v>
      </c>
      <c r="J36" s="115">
        <f t="shared" si="20"/>
        <v>0.83647058823529397</v>
      </c>
      <c r="K36" s="115">
        <f t="shared" si="20"/>
        <v>0.85168262653898752</v>
      </c>
      <c r="L36" s="115">
        <f t="shared" ref="L36:N36" si="21">AVERAGE(L38:L47)</f>
        <v>0.85860465116279061</v>
      </c>
      <c r="M36" s="115">
        <f t="shared" si="21"/>
        <v>0.82488372093023243</v>
      </c>
      <c r="N36" s="115">
        <f t="shared" si="21"/>
        <v>0.85038303693570449</v>
      </c>
      <c r="O36" s="115">
        <f t="shared" ref="O36:P36" si="22">AVERAGE(O38:O47)</f>
        <v>0.84114911080711341</v>
      </c>
      <c r="P36" s="115">
        <f t="shared" si="22"/>
        <v>0.86655950752393984</v>
      </c>
      <c r="W36"/>
      <c r="X36"/>
      <c r="Y36"/>
      <c r="Z36"/>
    </row>
    <row r="37" spans="2:26" x14ac:dyDescent="0.25">
      <c r="B37" s="106" t="s">
        <v>11</v>
      </c>
      <c r="C37" s="115">
        <f t="shared" ref="C37" si="23">_xlfn.STDEV.S(C38:C47)</f>
        <v>3.4435919457846992E-2</v>
      </c>
      <c r="D37" s="115">
        <f t="shared" ref="D37:H37" si="24">_xlfn.STDEV.S(D38:D47)</f>
        <v>4.4497368447184597E-2</v>
      </c>
      <c r="E37" s="115">
        <f t="shared" si="24"/>
        <v>3.3539791780359672E-2</v>
      </c>
      <c r="F37" s="115">
        <f t="shared" si="24"/>
        <v>4.9363329017075228E-2</v>
      </c>
      <c r="G37" s="115">
        <f t="shared" si="24"/>
        <v>3.1175843978789582E-2</v>
      </c>
      <c r="H37" s="115">
        <f t="shared" si="24"/>
        <v>3.1290973381361817E-2</v>
      </c>
      <c r="I37" s="115">
        <f t="shared" ref="I37:K37" si="25">_xlfn.STDEV.S(I38:I47)</f>
        <v>3.2547996187220318E-2</v>
      </c>
      <c r="J37" s="115">
        <f t="shared" si="25"/>
        <v>4.2880835978894014E-2</v>
      </c>
      <c r="K37" s="115">
        <f t="shared" si="25"/>
        <v>4.1875255064918529E-2</v>
      </c>
      <c r="L37" s="115">
        <f t="shared" ref="L37:N37" si="26">_xlfn.STDEV.S(L38:L47)</f>
        <v>3.7212889771001803E-2</v>
      </c>
      <c r="M37" s="115">
        <f t="shared" si="26"/>
        <v>4.4849574462485088E-2</v>
      </c>
      <c r="N37" s="115">
        <f t="shared" si="26"/>
        <v>3.9346331654372631E-2</v>
      </c>
      <c r="O37" s="115">
        <f t="shared" ref="O37:P37" si="27">_xlfn.STDEV.S(O38:O47)</f>
        <v>4.1650607946759899E-2</v>
      </c>
      <c r="P37" s="115">
        <f t="shared" si="27"/>
        <v>1.4992152127443498E-2</v>
      </c>
      <c r="W37"/>
      <c r="X37"/>
      <c r="Y37"/>
      <c r="Z37"/>
    </row>
    <row r="38" spans="2:26" x14ac:dyDescent="0.25">
      <c r="B38" s="184" t="s">
        <v>35</v>
      </c>
      <c r="C38" s="115">
        <v>0.82558139534883723</v>
      </c>
      <c r="D38" s="115">
        <v>0.87209302325581395</v>
      </c>
      <c r="E38" s="115">
        <v>0.83720930232558144</v>
      </c>
      <c r="F38" s="115">
        <v>0.83720930232558144</v>
      </c>
      <c r="G38" s="115">
        <v>0.87209302325581395</v>
      </c>
      <c r="H38" s="115">
        <v>0.86046511627906974</v>
      </c>
      <c r="I38" s="115">
        <v>0.88372093023255816</v>
      </c>
      <c r="J38" s="115">
        <v>0.87209302325581395</v>
      </c>
      <c r="K38" s="115">
        <v>0.81395348837209303</v>
      </c>
      <c r="L38" s="115">
        <v>0.87209302325581395</v>
      </c>
      <c r="M38" s="115">
        <v>0.7441860465116279</v>
      </c>
      <c r="N38" s="115">
        <v>0.82558139534883723</v>
      </c>
      <c r="O38" s="115">
        <v>0.83720930232558144</v>
      </c>
      <c r="P38" s="115">
        <v>0.87209302325581395</v>
      </c>
      <c r="W38"/>
      <c r="X38"/>
      <c r="Y38"/>
      <c r="Z38"/>
    </row>
    <row r="39" spans="2:26" x14ac:dyDescent="0.25">
      <c r="B39" s="184"/>
      <c r="C39" s="115">
        <v>0.84705882352941175</v>
      </c>
      <c r="D39" s="115">
        <v>0.81176470588235294</v>
      </c>
      <c r="E39" s="115">
        <v>0.77647058823529413</v>
      </c>
      <c r="F39" s="115">
        <v>0.88235294117647056</v>
      </c>
      <c r="G39" s="115">
        <v>0.88235294117647056</v>
      </c>
      <c r="H39" s="115">
        <v>0.83529411764705885</v>
      </c>
      <c r="I39" s="115">
        <v>0.87058823529411766</v>
      </c>
      <c r="J39" s="115">
        <v>0.78823529411764703</v>
      </c>
      <c r="K39" s="115">
        <v>0.90588235294117647</v>
      </c>
      <c r="L39" s="115">
        <v>0.85882352941176465</v>
      </c>
      <c r="M39" s="115">
        <v>0.83529411764705885</v>
      </c>
      <c r="N39" s="115">
        <v>0.90588235294117647</v>
      </c>
      <c r="O39" s="115">
        <v>0.76470588235294112</v>
      </c>
      <c r="P39" s="115">
        <v>0.84352941176470597</v>
      </c>
      <c r="W39"/>
      <c r="X39"/>
      <c r="Y39"/>
      <c r="Z39"/>
    </row>
    <row r="40" spans="2:26" x14ac:dyDescent="0.25">
      <c r="B40" s="184"/>
      <c r="C40" s="115">
        <v>0.76470588235294112</v>
      </c>
      <c r="D40" s="115">
        <v>0.84705882352941175</v>
      </c>
      <c r="E40" s="115">
        <v>0.8</v>
      </c>
      <c r="F40" s="115">
        <v>0.82352941176470584</v>
      </c>
      <c r="G40" s="115">
        <v>0.84705882352941175</v>
      </c>
      <c r="H40" s="115">
        <v>0.87058823529411766</v>
      </c>
      <c r="I40" s="115">
        <v>0.85882352941176465</v>
      </c>
      <c r="J40" s="115">
        <v>0.87058823529411766</v>
      </c>
      <c r="K40" s="115">
        <v>0.90588235294117647</v>
      </c>
      <c r="L40" s="115">
        <v>0.88235294117647056</v>
      </c>
      <c r="M40" s="115">
        <v>0.81176470588235294</v>
      </c>
      <c r="N40" s="115">
        <v>0.8</v>
      </c>
      <c r="O40" s="115">
        <v>0.88235294117647056</v>
      </c>
      <c r="P40" s="115">
        <v>0.876470588235294</v>
      </c>
      <c r="W40"/>
      <c r="X40"/>
      <c r="Y40"/>
      <c r="Z40"/>
    </row>
    <row r="41" spans="2:26" x14ac:dyDescent="0.25">
      <c r="B41" s="184"/>
      <c r="C41" s="115">
        <v>0.87058823529411766</v>
      </c>
      <c r="D41" s="115">
        <v>0.88235294117647056</v>
      </c>
      <c r="E41" s="115">
        <v>0.88235294117647056</v>
      </c>
      <c r="F41" s="115">
        <v>0.88235294117647056</v>
      </c>
      <c r="G41" s="115">
        <v>0.84705882352941175</v>
      </c>
      <c r="H41" s="115">
        <v>0.81176470588235294</v>
      </c>
      <c r="I41" s="115">
        <v>0.87058823529411766</v>
      </c>
      <c r="J41" s="115">
        <v>0.88235294117647056</v>
      </c>
      <c r="K41" s="115">
        <v>0.78823529411764703</v>
      </c>
      <c r="L41" s="115">
        <v>0.84705882352941175</v>
      </c>
      <c r="M41" s="115">
        <v>0.87058823529411766</v>
      </c>
      <c r="N41" s="115">
        <v>0.83529411764705885</v>
      </c>
      <c r="O41" s="115">
        <v>0.84705882352941175</v>
      </c>
      <c r="P41" s="115">
        <v>0.87058823529411766</v>
      </c>
      <c r="W41"/>
      <c r="X41"/>
      <c r="Y41"/>
      <c r="Z41"/>
    </row>
    <row r="42" spans="2:26" x14ac:dyDescent="0.25">
      <c r="B42" s="184"/>
      <c r="C42" s="115">
        <v>0.82352941176470584</v>
      </c>
      <c r="D42" s="115">
        <v>0.85882352941176465</v>
      </c>
      <c r="E42" s="115">
        <v>0.84705882352941175</v>
      </c>
      <c r="F42" s="115">
        <v>0.8</v>
      </c>
      <c r="G42" s="115">
        <v>0.82352941176470584</v>
      </c>
      <c r="H42" s="115">
        <v>0.81176470588235294</v>
      </c>
      <c r="I42" s="115">
        <v>0.82352941176470584</v>
      </c>
      <c r="J42" s="115">
        <v>0.82352941176470584</v>
      </c>
      <c r="K42" s="115">
        <v>0.84705882352941175</v>
      </c>
      <c r="L42" s="115">
        <v>0.81176470588235294</v>
      </c>
      <c r="M42" s="115">
        <v>0.88235294117647056</v>
      </c>
      <c r="N42" s="115">
        <v>0.78823529411764703</v>
      </c>
      <c r="O42" s="115">
        <v>0.89411764705882357</v>
      </c>
      <c r="P42" s="115">
        <v>0.87058823529411766</v>
      </c>
      <c r="W42"/>
      <c r="X42"/>
      <c r="Y42"/>
      <c r="Z42"/>
    </row>
    <row r="43" spans="2:26" x14ac:dyDescent="0.25">
      <c r="B43" s="184"/>
      <c r="C43" s="115">
        <v>0.81395348837209303</v>
      </c>
      <c r="D43" s="115">
        <v>0.80232558139534882</v>
      </c>
      <c r="E43" s="115">
        <v>0.79069767441860461</v>
      </c>
      <c r="F43" s="115">
        <v>0.83720930232558144</v>
      </c>
      <c r="G43" s="115">
        <v>0.84883720930232553</v>
      </c>
      <c r="H43" s="115">
        <v>0.86046511627906974</v>
      </c>
      <c r="I43" s="115">
        <v>0.87209302325581395</v>
      </c>
      <c r="J43" s="115">
        <v>0.80232558139534882</v>
      </c>
      <c r="K43" s="115">
        <v>0.84883720930232553</v>
      </c>
      <c r="L43" s="115">
        <v>0.83720930232558144</v>
      </c>
      <c r="M43" s="115">
        <v>0.79069767441860461</v>
      </c>
      <c r="N43" s="115">
        <v>0.89534883720930236</v>
      </c>
      <c r="O43" s="115">
        <v>0.86046511627906974</v>
      </c>
      <c r="P43" s="115">
        <v>0.89534883720930236</v>
      </c>
      <c r="W43"/>
      <c r="X43"/>
      <c r="Y43"/>
      <c r="Z43"/>
    </row>
    <row r="44" spans="2:26" x14ac:dyDescent="0.25">
      <c r="B44" s="184"/>
      <c r="C44" s="115">
        <v>0.88372093023255816</v>
      </c>
      <c r="D44" s="115">
        <v>0.81395348837209303</v>
      </c>
      <c r="E44" s="115">
        <v>0.86046511627906974</v>
      </c>
      <c r="F44" s="115">
        <v>0.73255813953488369</v>
      </c>
      <c r="G44" s="115">
        <v>0.83720930232558144</v>
      </c>
      <c r="H44" s="115">
        <v>0.88372093023255816</v>
      </c>
      <c r="I44" s="115">
        <v>0.88372093023255816</v>
      </c>
      <c r="J44" s="115">
        <v>0.83720930232558144</v>
      </c>
      <c r="K44" s="115">
        <v>0.84883720930232553</v>
      </c>
      <c r="L44" s="115">
        <v>0.86046511627906974</v>
      </c>
      <c r="M44" s="115">
        <v>0.81395348837209303</v>
      </c>
      <c r="N44" s="115">
        <v>0.88372093023255816</v>
      </c>
      <c r="O44" s="115">
        <v>0.80232558139534882</v>
      </c>
      <c r="P44" s="115">
        <v>0.87209302325581395</v>
      </c>
      <c r="W44"/>
      <c r="X44"/>
      <c r="Y44"/>
      <c r="Z44"/>
    </row>
    <row r="45" spans="2:26" x14ac:dyDescent="0.25">
      <c r="B45" s="184"/>
      <c r="C45" s="115">
        <v>0.86046511627906974</v>
      </c>
      <c r="D45" s="115">
        <v>0.83720930232558144</v>
      </c>
      <c r="E45" s="115">
        <v>0.80232558139534882</v>
      </c>
      <c r="F45" s="115">
        <v>0.86046511627906974</v>
      </c>
      <c r="G45" s="115">
        <v>0.76744186046511631</v>
      </c>
      <c r="H45" s="115">
        <v>0.87209302325581395</v>
      </c>
      <c r="I45" s="115">
        <v>0.87209302325581395</v>
      </c>
      <c r="J45" s="115">
        <v>0.87209302325581395</v>
      </c>
      <c r="K45" s="115">
        <v>0.90697674418604646</v>
      </c>
      <c r="L45" s="115">
        <v>0.80232558139534882</v>
      </c>
      <c r="M45" s="115">
        <v>0.88372093023255816</v>
      </c>
      <c r="N45" s="115">
        <v>0.84883720930232553</v>
      </c>
      <c r="O45" s="115">
        <v>0.83720930232558144</v>
      </c>
      <c r="P45" s="115">
        <v>0.84883720930232553</v>
      </c>
      <c r="W45"/>
      <c r="X45"/>
      <c r="Y45"/>
      <c r="Z45"/>
    </row>
    <row r="46" spans="2:26" x14ac:dyDescent="0.25">
      <c r="B46" s="184"/>
      <c r="C46" s="115">
        <v>0.81395348837209303</v>
      </c>
      <c r="D46" s="115">
        <v>0.73255813953488369</v>
      </c>
      <c r="E46" s="115">
        <v>0.83720930232558144</v>
      </c>
      <c r="F46" s="115">
        <v>0.83720930232558144</v>
      </c>
      <c r="G46" s="115">
        <v>0.83720930232558144</v>
      </c>
      <c r="H46" s="115">
        <v>0.80232558139534882</v>
      </c>
      <c r="I46" s="115">
        <v>0.79069767441860461</v>
      </c>
      <c r="J46" s="115">
        <v>0.7558139534883721</v>
      </c>
      <c r="K46" s="115">
        <v>0.82558139534883723</v>
      </c>
      <c r="L46" s="115">
        <v>0.93023255813953487</v>
      </c>
      <c r="M46" s="115">
        <v>0.82558139534883723</v>
      </c>
      <c r="N46" s="115">
        <v>0.84883720930232553</v>
      </c>
      <c r="O46" s="115">
        <v>0.88372093023255816</v>
      </c>
      <c r="P46" s="115">
        <v>0.85558139534883704</v>
      </c>
      <c r="W46"/>
      <c r="X46"/>
      <c r="Y46"/>
      <c r="Z46"/>
    </row>
    <row r="47" spans="2:26" x14ac:dyDescent="0.25">
      <c r="B47" s="184"/>
      <c r="C47" s="115">
        <v>0.84883720930232553</v>
      </c>
      <c r="D47" s="115">
        <v>0.79069767441860461</v>
      </c>
      <c r="E47" s="115">
        <v>0.81395348837209303</v>
      </c>
      <c r="F47" s="115">
        <v>0.90697674418604646</v>
      </c>
      <c r="G47" s="115">
        <v>0.82558139534883723</v>
      </c>
      <c r="H47" s="115">
        <v>0.88372093023255816</v>
      </c>
      <c r="I47" s="115">
        <v>0.81395348837209303</v>
      </c>
      <c r="J47" s="115">
        <v>0.86046511627906974</v>
      </c>
      <c r="K47" s="115">
        <v>0.82558139534883723</v>
      </c>
      <c r="L47" s="115">
        <v>0.88372093023255816</v>
      </c>
      <c r="M47" s="115">
        <v>0.79069767441860461</v>
      </c>
      <c r="N47" s="115">
        <v>0.87209302325581395</v>
      </c>
      <c r="O47" s="115">
        <v>0.80232558139534882</v>
      </c>
      <c r="P47" s="115">
        <v>0.86046511627906974</v>
      </c>
      <c r="W47"/>
      <c r="X47"/>
      <c r="Y47"/>
      <c r="Z47"/>
    </row>
    <row r="48" spans="2:26" x14ac:dyDescent="0.25">
      <c r="C48" s="50"/>
      <c r="W48"/>
      <c r="X48"/>
      <c r="Y48"/>
      <c r="Z48"/>
    </row>
    <row r="49" spans="2:26" x14ac:dyDescent="0.25">
      <c r="B49" s="183" t="s">
        <v>91</v>
      </c>
      <c r="C49" s="183"/>
      <c r="D49" s="183"/>
      <c r="E49" s="183"/>
      <c r="F49" s="183"/>
      <c r="G49" s="183"/>
      <c r="H49" s="183"/>
      <c r="I49" s="183"/>
      <c r="J49" s="183"/>
      <c r="K49" s="183"/>
      <c r="L49" s="183"/>
      <c r="M49" s="183"/>
      <c r="N49" s="183"/>
      <c r="O49" s="183"/>
      <c r="P49" s="183"/>
      <c r="W49"/>
      <c r="X49"/>
      <c r="Y49"/>
      <c r="Z49"/>
    </row>
    <row r="50" spans="2:26" x14ac:dyDescent="0.25">
      <c r="B50" s="46"/>
      <c r="C50" s="114" t="s">
        <v>130</v>
      </c>
      <c r="D50" s="114" t="str">
        <f t="shared" ref="D50:P50" si="28">D5</f>
        <v>INFS</v>
      </c>
      <c r="E50" s="114" t="str">
        <f t="shared" si="28"/>
        <v>ECFS</v>
      </c>
      <c r="F50" s="114" t="str">
        <f t="shared" si="28"/>
        <v>MRMR</v>
      </c>
      <c r="G50" s="114" t="str">
        <f t="shared" si="28"/>
        <v>RFFS</v>
      </c>
      <c r="H50" s="114" t="str">
        <f t="shared" si="28"/>
        <v>MIFS</v>
      </c>
      <c r="I50" s="114" t="str">
        <f t="shared" si="28"/>
        <v>FSCM</v>
      </c>
      <c r="J50" s="114" t="str">
        <f t="shared" si="28"/>
        <v>LSFS</v>
      </c>
      <c r="K50" s="114" t="str">
        <f t="shared" si="28"/>
        <v>MCFS</v>
      </c>
      <c r="L50" s="114" t="str">
        <f t="shared" si="28"/>
        <v xml:space="preserve">UDFS </v>
      </c>
      <c r="M50" s="114" t="str">
        <f t="shared" si="28"/>
        <v>CFS</v>
      </c>
      <c r="N50" s="114" t="str">
        <f t="shared" si="28"/>
        <v>BDFS</v>
      </c>
      <c r="O50" s="114" t="str">
        <f t="shared" si="28"/>
        <v>OFS</v>
      </c>
      <c r="P50" s="114" t="str">
        <f t="shared" si="28"/>
        <v>ADFS</v>
      </c>
      <c r="W50"/>
      <c r="X50"/>
      <c r="Y50"/>
      <c r="Z50"/>
    </row>
    <row r="51" spans="2:26" x14ac:dyDescent="0.25">
      <c r="B51" s="106" t="s">
        <v>62</v>
      </c>
      <c r="C51" s="115">
        <f t="shared" ref="C51" si="29">AVERAGE(C53:C62)</f>
        <v>0.85217099863201096</v>
      </c>
      <c r="D51" s="115">
        <f t="shared" ref="D51:M51" si="30">AVERAGE(D53:D62)</f>
        <v>0.85272229822161416</v>
      </c>
      <c r="E51" s="115">
        <f t="shared" si="30"/>
        <v>0.84804377564979472</v>
      </c>
      <c r="F51" s="115">
        <f t="shared" si="30"/>
        <v>0.84941176470588231</v>
      </c>
      <c r="G51" s="115">
        <f t="shared" si="30"/>
        <v>0.85160054719562228</v>
      </c>
      <c r="H51" s="115">
        <f t="shared" si="30"/>
        <v>0.84924760601915172</v>
      </c>
      <c r="I51" s="115">
        <f t="shared" si="30"/>
        <v>0.84731120423529416</v>
      </c>
      <c r="J51" s="115">
        <f t="shared" si="30"/>
        <v>0.85039671682626528</v>
      </c>
      <c r="K51" s="115">
        <f t="shared" si="30"/>
        <v>0.85041039671682628</v>
      </c>
      <c r="L51" s="115">
        <f t="shared" si="30"/>
        <v>0.85160054719562228</v>
      </c>
      <c r="M51" s="115">
        <f t="shared" si="30"/>
        <v>0.85165526675786585</v>
      </c>
      <c r="N51" s="115">
        <f t="shared" ref="N51:P51" si="31">AVERAGE(N53:N62)</f>
        <v>0.84693570451436384</v>
      </c>
      <c r="O51" s="115">
        <f t="shared" si="31"/>
        <v>0.85046511627906973</v>
      </c>
      <c r="P51" s="115">
        <f t="shared" si="31"/>
        <v>0.85392612859097117</v>
      </c>
      <c r="W51"/>
      <c r="X51"/>
      <c r="Y51"/>
      <c r="Z51"/>
    </row>
    <row r="52" spans="2:26" x14ac:dyDescent="0.25">
      <c r="B52" s="106" t="s">
        <v>11</v>
      </c>
      <c r="C52" s="115">
        <f t="shared" ref="C52" si="32">_xlfn.STDEV.S(C53:C62)</f>
        <v>3.505991408059473E-2</v>
      </c>
      <c r="D52" s="115">
        <f t="shared" ref="D52:M52" si="33">_xlfn.STDEV.S(D53:D62)</f>
        <v>5.2133335234720704E-2</v>
      </c>
      <c r="E52" s="115">
        <f t="shared" si="33"/>
        <v>4.1114376957409098E-2</v>
      </c>
      <c r="F52" s="115">
        <f t="shared" si="33"/>
        <v>5.1059652698769956E-2</v>
      </c>
      <c r="G52" s="115">
        <f t="shared" si="33"/>
        <v>3.3256473900525232E-2</v>
      </c>
      <c r="H52" s="115">
        <f t="shared" si="33"/>
        <v>3.8029931731415431E-2</v>
      </c>
      <c r="I52" s="115">
        <f t="shared" si="33"/>
        <v>4.8715141835812152E-2</v>
      </c>
      <c r="J52" s="115">
        <f t="shared" si="33"/>
        <v>4.1839706671236279E-2</v>
      </c>
      <c r="K52" s="115">
        <f t="shared" si="33"/>
        <v>3.6994557155833926E-2</v>
      </c>
      <c r="L52" s="115">
        <f t="shared" si="33"/>
        <v>3.3256473900525232E-2</v>
      </c>
      <c r="M52" s="115">
        <f t="shared" si="33"/>
        <v>3.2369202245234256E-2</v>
      </c>
      <c r="N52" s="115">
        <f t="shared" ref="N52:P52" si="34">_xlfn.STDEV.S(N53:N62)</f>
        <v>3.0144597579958351E-2</v>
      </c>
      <c r="O52" s="115">
        <f t="shared" si="34"/>
        <v>3.4798733532656209E-2</v>
      </c>
      <c r="P52" s="115">
        <f t="shared" si="34"/>
        <v>3.2479925878288615E-2</v>
      </c>
      <c r="W52"/>
      <c r="X52"/>
      <c r="Y52"/>
      <c r="Z52"/>
    </row>
    <row r="53" spans="2:26" x14ac:dyDescent="0.25">
      <c r="B53" s="184" t="s">
        <v>35</v>
      </c>
      <c r="C53" s="115">
        <v>0.81395348837209303</v>
      </c>
      <c r="D53" s="115">
        <v>0.83720930232558144</v>
      </c>
      <c r="E53" s="115">
        <v>0.90697674418604646</v>
      </c>
      <c r="F53" s="115">
        <v>0.82558139534883723</v>
      </c>
      <c r="G53" s="115">
        <v>0.87209302325581395</v>
      </c>
      <c r="H53" s="115">
        <v>0.79069767441860461</v>
      </c>
      <c r="I53" s="115">
        <v>0.82558139534883723</v>
      </c>
      <c r="J53" s="115">
        <v>0.88372093023255816</v>
      </c>
      <c r="K53" s="115">
        <v>0.84883720930232553</v>
      </c>
      <c r="L53" s="115">
        <v>0.87209302325581395</v>
      </c>
      <c r="M53" s="115">
        <v>0.87209302325581395</v>
      </c>
      <c r="N53" s="115">
        <v>0.83720930232558144</v>
      </c>
      <c r="O53" s="115">
        <v>0.80232558139534882</v>
      </c>
      <c r="P53" s="115">
        <v>0.87209302325581395</v>
      </c>
      <c r="W53"/>
      <c r="X53"/>
      <c r="Y53"/>
      <c r="Z53"/>
    </row>
    <row r="54" spans="2:26" x14ac:dyDescent="0.25">
      <c r="B54" s="184"/>
      <c r="C54" s="115">
        <v>0.83235294117647096</v>
      </c>
      <c r="D54" s="115">
        <v>0.92941176470588238</v>
      </c>
      <c r="E54" s="115">
        <v>0.84705882352941175</v>
      </c>
      <c r="F54" s="115">
        <v>0.83529411764705885</v>
      </c>
      <c r="G54" s="115">
        <v>0.89411764705882357</v>
      </c>
      <c r="H54" s="115">
        <v>0.83529411764705885</v>
      </c>
      <c r="I54" s="115">
        <v>0.83129411764705896</v>
      </c>
      <c r="J54" s="115">
        <v>0.77647058823529413</v>
      </c>
      <c r="K54" s="115">
        <v>0.83529411764705885</v>
      </c>
      <c r="L54" s="115">
        <v>0.89411764705882357</v>
      </c>
      <c r="M54" s="115">
        <v>0.85882352941176465</v>
      </c>
      <c r="N54" s="115">
        <v>0.87058823529411766</v>
      </c>
      <c r="O54" s="115">
        <v>0.78823529411764703</v>
      </c>
      <c r="P54" s="115">
        <v>0.81176470588235294</v>
      </c>
      <c r="W54"/>
      <c r="X54"/>
      <c r="Y54"/>
      <c r="Z54"/>
    </row>
    <row r="55" spans="2:26" x14ac:dyDescent="0.25">
      <c r="B55" s="184"/>
      <c r="C55" s="115">
        <v>0.84352941176470597</v>
      </c>
      <c r="D55" s="115">
        <v>0.76470588235294112</v>
      </c>
      <c r="E55" s="115">
        <v>0.83529411764705885</v>
      </c>
      <c r="F55" s="115">
        <v>0.84705882352941175</v>
      </c>
      <c r="G55" s="115">
        <v>0.83529411764705885</v>
      </c>
      <c r="H55" s="115">
        <v>0.84705882352941175</v>
      </c>
      <c r="I55" s="115">
        <v>0.84705321882352902</v>
      </c>
      <c r="J55" s="115">
        <v>0.81176470588235294</v>
      </c>
      <c r="K55" s="115">
        <v>0.81176470588235294</v>
      </c>
      <c r="L55" s="115">
        <v>0.83529411764705885</v>
      </c>
      <c r="M55" s="115">
        <v>0.83529411764705885</v>
      </c>
      <c r="N55" s="115">
        <v>0.84705882352941175</v>
      </c>
      <c r="O55" s="115">
        <v>0.88235294117647056</v>
      </c>
      <c r="P55" s="115">
        <v>0.81176470588235294</v>
      </c>
      <c r="W55"/>
      <c r="X55"/>
      <c r="Y55"/>
      <c r="Z55"/>
    </row>
    <row r="56" spans="2:26" x14ac:dyDescent="0.25">
      <c r="B56" s="184"/>
      <c r="C56" s="115">
        <v>0.90588235294117647</v>
      </c>
      <c r="D56" s="115">
        <v>0.8</v>
      </c>
      <c r="E56" s="115">
        <v>0.78823529411764703</v>
      </c>
      <c r="F56" s="115">
        <v>0.91764705882352937</v>
      </c>
      <c r="G56" s="115">
        <v>0.8</v>
      </c>
      <c r="H56" s="115">
        <v>0.85882352941176465</v>
      </c>
      <c r="I56" s="115">
        <v>0.91064705882352903</v>
      </c>
      <c r="J56" s="115">
        <v>0.88235294117647056</v>
      </c>
      <c r="K56" s="115">
        <v>0.85882352941176465</v>
      </c>
      <c r="L56" s="115">
        <v>0.8</v>
      </c>
      <c r="M56" s="115">
        <v>0.85882352941176465</v>
      </c>
      <c r="N56" s="115">
        <v>0.77647058823529413</v>
      </c>
      <c r="O56" s="115">
        <v>0.84705882352941175</v>
      </c>
      <c r="P56" s="115">
        <v>0.87058823529411766</v>
      </c>
      <c r="W56"/>
      <c r="X56"/>
      <c r="Y56"/>
      <c r="Z56"/>
    </row>
    <row r="57" spans="2:26" x14ac:dyDescent="0.25">
      <c r="B57" s="184"/>
      <c r="C57" s="115">
        <v>0.83529411764705885</v>
      </c>
      <c r="D57" s="115">
        <v>0.84705882352941175</v>
      </c>
      <c r="E57" s="115">
        <v>0.84705882352941175</v>
      </c>
      <c r="F57" s="115">
        <v>0.89411764705882357</v>
      </c>
      <c r="G57" s="115">
        <v>0.84705882352941175</v>
      </c>
      <c r="H57" s="115">
        <v>0.81176470588235294</v>
      </c>
      <c r="I57" s="115">
        <v>0.89411764705882357</v>
      </c>
      <c r="J57" s="115">
        <v>0.87058823529411766</v>
      </c>
      <c r="K57" s="115">
        <v>0.84705882352941175</v>
      </c>
      <c r="L57" s="115">
        <v>0.84705882352941175</v>
      </c>
      <c r="M57" s="115">
        <v>0.87058823529411766</v>
      </c>
      <c r="N57" s="115">
        <v>0.87058823529411766</v>
      </c>
      <c r="O57" s="115">
        <v>0.88235294117647056</v>
      </c>
      <c r="P57" s="115">
        <v>0.88235294117647056</v>
      </c>
      <c r="W57"/>
      <c r="X57"/>
      <c r="Y57"/>
      <c r="Z57"/>
    </row>
    <row r="58" spans="2:26" x14ac:dyDescent="0.25">
      <c r="B58" s="184"/>
      <c r="C58" s="115">
        <v>0.80232558139534882</v>
      </c>
      <c r="D58" s="115">
        <v>0.83720930232558144</v>
      </c>
      <c r="E58" s="115">
        <v>0.83720930232558144</v>
      </c>
      <c r="F58" s="115">
        <v>0.87209302325581395</v>
      </c>
      <c r="G58" s="115">
        <v>0.84883720930232553</v>
      </c>
      <c r="H58" s="115">
        <v>0.84883720930232553</v>
      </c>
      <c r="I58" s="115">
        <v>0.87209302325581395</v>
      </c>
      <c r="J58" s="115">
        <v>0.83720930232558144</v>
      </c>
      <c r="K58" s="115">
        <v>0.82558139534883723</v>
      </c>
      <c r="L58" s="115">
        <v>0.84883720930232553</v>
      </c>
      <c r="M58" s="115">
        <v>0.81395348837209303</v>
      </c>
      <c r="N58" s="115">
        <v>0.87209302325581395</v>
      </c>
      <c r="O58" s="115">
        <v>0.87209302325581395</v>
      </c>
      <c r="P58" s="115">
        <v>0.89534883720930236</v>
      </c>
      <c r="W58"/>
      <c r="X58"/>
      <c r="Y58"/>
      <c r="Z58"/>
    </row>
    <row r="59" spans="2:26" x14ac:dyDescent="0.25">
      <c r="B59" s="184"/>
      <c r="C59" s="115">
        <v>0.88372093023255816</v>
      </c>
      <c r="D59" s="115">
        <v>0.90697674418604646</v>
      </c>
      <c r="E59" s="115">
        <v>0.83720930232558144</v>
      </c>
      <c r="F59" s="115">
        <v>0.82558139534883723</v>
      </c>
      <c r="G59" s="115">
        <v>0.80232558139534882</v>
      </c>
      <c r="H59" s="115">
        <v>0.81395348837209303</v>
      </c>
      <c r="I59" s="115">
        <v>0.82558139534883723</v>
      </c>
      <c r="J59" s="115">
        <v>0.87209302325581395</v>
      </c>
      <c r="K59" s="115">
        <v>0.79069767441860461</v>
      </c>
      <c r="L59" s="115">
        <v>0.80232558139534882</v>
      </c>
      <c r="M59" s="115">
        <v>0.79069767441860461</v>
      </c>
      <c r="N59" s="115">
        <v>0.83720930232558144</v>
      </c>
      <c r="O59" s="115">
        <v>0.84883720930232553</v>
      </c>
      <c r="P59" s="115">
        <v>0.88372093023255816</v>
      </c>
      <c r="W59"/>
      <c r="X59"/>
      <c r="Y59"/>
      <c r="Z59"/>
    </row>
    <row r="60" spans="2:26" x14ac:dyDescent="0.25">
      <c r="B60" s="184"/>
      <c r="C60" s="115">
        <v>0.89534883720930236</v>
      </c>
      <c r="D60" s="115">
        <v>0.84883720930232553</v>
      </c>
      <c r="E60" s="115">
        <v>0.93023255813953487</v>
      </c>
      <c r="F60" s="115">
        <v>0.76744186046511631</v>
      </c>
      <c r="G60" s="115">
        <v>0.84883720930232553</v>
      </c>
      <c r="H60" s="115">
        <v>0.88372093023255816</v>
      </c>
      <c r="I60" s="115">
        <v>0.76744186046511631</v>
      </c>
      <c r="J60" s="115">
        <v>0.86046511627906974</v>
      </c>
      <c r="K60" s="115">
        <v>0.88372093023255816</v>
      </c>
      <c r="L60" s="115">
        <v>0.84883720930232553</v>
      </c>
      <c r="M60" s="115">
        <v>0.90697674418604646</v>
      </c>
      <c r="N60" s="115">
        <v>0.86046511627906974</v>
      </c>
      <c r="O60" s="115">
        <v>0.84883720930232553</v>
      </c>
      <c r="P60" s="115">
        <v>0.86046511627906974</v>
      </c>
      <c r="W60"/>
      <c r="X60"/>
      <c r="Y60"/>
      <c r="Z60"/>
    </row>
    <row r="61" spans="2:26" x14ac:dyDescent="0.25">
      <c r="B61" s="184"/>
      <c r="C61" s="115">
        <v>0.83720930232558144</v>
      </c>
      <c r="D61" s="115">
        <v>0.91860465116279066</v>
      </c>
      <c r="E61" s="115">
        <v>0.82558139534883723</v>
      </c>
      <c r="F61" s="115">
        <v>0.79069767441860461</v>
      </c>
      <c r="G61" s="115">
        <v>0.89534883720930236</v>
      </c>
      <c r="H61" s="115">
        <v>0.89534883720930236</v>
      </c>
      <c r="I61" s="115">
        <v>0.79069767441860461</v>
      </c>
      <c r="J61" s="115">
        <v>0.90697674418604646</v>
      </c>
      <c r="K61" s="115">
        <v>0.89534883720930236</v>
      </c>
      <c r="L61" s="115">
        <v>0.89534883720930236</v>
      </c>
      <c r="M61" s="115">
        <v>0.84883720930232553</v>
      </c>
      <c r="N61" s="115">
        <v>0.82558139534883723</v>
      </c>
      <c r="O61" s="115">
        <v>0.89534883720930236</v>
      </c>
      <c r="P61" s="115">
        <v>0.81395348837209303</v>
      </c>
      <c r="W61"/>
      <c r="X61"/>
      <c r="Y61"/>
      <c r="Z61"/>
    </row>
    <row r="62" spans="2:26" x14ac:dyDescent="0.25">
      <c r="B62" s="184"/>
      <c r="C62" s="115">
        <v>0.87209302325581395</v>
      </c>
      <c r="D62" s="115">
        <v>0.83720930232558144</v>
      </c>
      <c r="E62" s="115">
        <v>0.82558139534883723</v>
      </c>
      <c r="F62" s="115">
        <v>0.91860465116279066</v>
      </c>
      <c r="G62" s="115">
        <v>0.87209302325581395</v>
      </c>
      <c r="H62" s="115">
        <v>0.90697674418604646</v>
      </c>
      <c r="I62" s="115">
        <v>0.90860465116279099</v>
      </c>
      <c r="J62" s="115">
        <v>0.80232558139534882</v>
      </c>
      <c r="K62" s="115">
        <v>0.90697674418604646</v>
      </c>
      <c r="L62" s="115">
        <v>0.87209302325581395</v>
      </c>
      <c r="M62" s="115">
        <v>0.86046511627906974</v>
      </c>
      <c r="N62" s="115">
        <v>0.87209302325581395</v>
      </c>
      <c r="O62" s="115">
        <v>0.83720930232558144</v>
      </c>
      <c r="P62" s="115">
        <v>0.83720930232558144</v>
      </c>
      <c r="W62"/>
      <c r="X62"/>
      <c r="Y62"/>
      <c r="Z62"/>
    </row>
    <row r="63" spans="2:26" x14ac:dyDescent="0.25">
      <c r="B63" s="110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W63"/>
      <c r="X63"/>
      <c r="Y63"/>
      <c r="Z63"/>
    </row>
    <row r="64" spans="2:26" x14ac:dyDescent="0.25">
      <c r="B64" s="186" t="s">
        <v>140</v>
      </c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8"/>
      <c r="W64"/>
      <c r="X64"/>
      <c r="Y64"/>
      <c r="Z64"/>
    </row>
    <row r="65" spans="2:34" x14ac:dyDescent="0.25">
      <c r="C65"/>
      <c r="W65"/>
      <c r="X65"/>
      <c r="Y65"/>
      <c r="Z65"/>
    </row>
    <row r="66" spans="2:34" x14ac:dyDescent="0.25">
      <c r="B66" s="184" t="s">
        <v>138</v>
      </c>
      <c r="C66" s="114" t="str">
        <f t="shared" ref="C66:P66" si="35">C5</f>
        <v>ILFS</v>
      </c>
      <c r="D66" s="114" t="str">
        <f t="shared" si="35"/>
        <v>INFS</v>
      </c>
      <c r="E66" s="114" t="str">
        <f t="shared" si="35"/>
        <v>ECFS</v>
      </c>
      <c r="F66" s="114" t="str">
        <f t="shared" si="35"/>
        <v>MRMR</v>
      </c>
      <c r="G66" s="114" t="str">
        <f t="shared" si="35"/>
        <v>RFFS</v>
      </c>
      <c r="H66" s="114" t="str">
        <f t="shared" si="35"/>
        <v>MIFS</v>
      </c>
      <c r="I66" s="114" t="str">
        <f t="shared" si="35"/>
        <v>FSCM</v>
      </c>
      <c r="J66" s="114" t="str">
        <f t="shared" si="35"/>
        <v>LSFS</v>
      </c>
      <c r="K66" s="114" t="str">
        <f t="shared" si="35"/>
        <v>MCFS</v>
      </c>
      <c r="L66" s="114" t="str">
        <f t="shared" si="35"/>
        <v xml:space="preserve">UDFS </v>
      </c>
      <c r="M66" s="114" t="str">
        <f t="shared" si="35"/>
        <v>CFS</v>
      </c>
      <c r="N66" s="114" t="str">
        <f t="shared" si="35"/>
        <v>BDFS</v>
      </c>
      <c r="O66" s="114" t="str">
        <f t="shared" si="35"/>
        <v>OFS</v>
      </c>
      <c r="P66" s="114" t="str">
        <f t="shared" si="35"/>
        <v>ADFS</v>
      </c>
      <c r="R66" s="181" t="s">
        <v>138</v>
      </c>
      <c r="S66" s="182"/>
      <c r="U66" s="127" t="str">
        <f t="shared" ref="U66:AH66" si="36">C66</f>
        <v>ILFS</v>
      </c>
      <c r="V66" s="127" t="str">
        <f t="shared" si="36"/>
        <v>INFS</v>
      </c>
      <c r="W66" s="127" t="str">
        <f t="shared" si="36"/>
        <v>ECFS</v>
      </c>
      <c r="X66" s="127" t="str">
        <f t="shared" si="36"/>
        <v>MRMR</v>
      </c>
      <c r="Y66" s="127" t="str">
        <f t="shared" si="36"/>
        <v>RFFS</v>
      </c>
      <c r="Z66" s="127" t="str">
        <f t="shared" si="36"/>
        <v>MIFS</v>
      </c>
      <c r="AA66" s="127" t="str">
        <f t="shared" si="36"/>
        <v>FSCM</v>
      </c>
      <c r="AB66" s="127" t="str">
        <f t="shared" si="36"/>
        <v>LSFS</v>
      </c>
      <c r="AC66" s="127" t="str">
        <f t="shared" si="36"/>
        <v>MCFS</v>
      </c>
      <c r="AD66" s="127" t="str">
        <f t="shared" si="36"/>
        <v xml:space="preserve">UDFS </v>
      </c>
      <c r="AE66" s="127" t="str">
        <f t="shared" si="36"/>
        <v>CFS</v>
      </c>
      <c r="AF66" s="127" t="str">
        <f t="shared" si="36"/>
        <v>BDFS</v>
      </c>
      <c r="AG66" s="127" t="str">
        <f t="shared" si="36"/>
        <v>OFS</v>
      </c>
      <c r="AH66" s="127" t="str">
        <f t="shared" si="36"/>
        <v>ADFS</v>
      </c>
    </row>
    <row r="67" spans="2:34" ht="15.75" x14ac:dyDescent="0.25">
      <c r="B67" s="184"/>
      <c r="C67" s="107">
        <v>18</v>
      </c>
      <c r="D67" s="107">
        <v>2</v>
      </c>
      <c r="E67" s="107">
        <v>2</v>
      </c>
      <c r="F67" s="107">
        <v>10</v>
      </c>
      <c r="G67" s="107">
        <v>14</v>
      </c>
      <c r="H67" s="107">
        <v>18</v>
      </c>
      <c r="I67" s="107">
        <v>17</v>
      </c>
      <c r="J67" s="107">
        <v>2</v>
      </c>
      <c r="K67" s="107">
        <v>17</v>
      </c>
      <c r="L67" s="107">
        <v>17</v>
      </c>
      <c r="M67" s="107">
        <v>11</v>
      </c>
      <c r="N67" s="107">
        <v>2</v>
      </c>
      <c r="O67" s="107">
        <v>14</v>
      </c>
      <c r="P67" s="107">
        <v>17</v>
      </c>
      <c r="R67" s="112" t="s">
        <v>1</v>
      </c>
      <c r="S67" s="111">
        <v>1</v>
      </c>
      <c r="U67" s="129" t="str">
        <f>INDEX($R$67:$R$86,C67)</f>
        <v>Homogeneity</v>
      </c>
      <c r="V67" s="129" t="str">
        <f t="shared" ref="V67:AH82" si="37">INDEX($R$67:$R$86,D67)</f>
        <v>Convex area</v>
      </c>
      <c r="W67" s="129" t="str">
        <f t="shared" si="37"/>
        <v>Convex area</v>
      </c>
      <c r="X67" s="129" t="str">
        <f t="shared" si="37"/>
        <v>Variance</v>
      </c>
      <c r="Y67" s="129" t="str">
        <f t="shared" si="37"/>
        <v>Contrast</v>
      </c>
      <c r="Z67" s="129" t="str">
        <f t="shared" si="37"/>
        <v>Homogeneity</v>
      </c>
      <c r="AA67" s="129" t="str">
        <f t="shared" si="37"/>
        <v>Energy</v>
      </c>
      <c r="AB67" s="129" t="str">
        <f t="shared" si="37"/>
        <v>Convex area</v>
      </c>
      <c r="AC67" s="129" t="str">
        <f t="shared" si="37"/>
        <v>Energy</v>
      </c>
      <c r="AD67" s="129" t="str">
        <f t="shared" si="37"/>
        <v>Energy</v>
      </c>
      <c r="AE67" s="129" t="str">
        <f t="shared" si="37"/>
        <v>Stand. deviation</v>
      </c>
      <c r="AF67" s="129" t="str">
        <f t="shared" si="37"/>
        <v>Convex area</v>
      </c>
      <c r="AG67" s="129" t="str">
        <f t="shared" si="37"/>
        <v>Contrast</v>
      </c>
      <c r="AH67" s="129" t="str">
        <f t="shared" si="37"/>
        <v>Energy</v>
      </c>
    </row>
    <row r="68" spans="2:34" ht="15.75" x14ac:dyDescent="0.25">
      <c r="B68" s="184"/>
      <c r="C68" s="107">
        <v>4</v>
      </c>
      <c r="D68" s="107">
        <v>1</v>
      </c>
      <c r="E68" s="107">
        <v>1</v>
      </c>
      <c r="F68" s="107">
        <v>17</v>
      </c>
      <c r="G68" s="107">
        <v>15</v>
      </c>
      <c r="H68" s="107">
        <v>15</v>
      </c>
      <c r="I68" s="107">
        <v>5</v>
      </c>
      <c r="J68" s="107">
        <v>1</v>
      </c>
      <c r="K68" s="107">
        <v>5</v>
      </c>
      <c r="L68" s="107">
        <v>5</v>
      </c>
      <c r="M68" s="107">
        <v>18</v>
      </c>
      <c r="N68" s="107">
        <v>1</v>
      </c>
      <c r="O68" s="107">
        <v>18</v>
      </c>
      <c r="P68" s="107">
        <v>18</v>
      </c>
      <c r="R68" s="112" t="s">
        <v>13</v>
      </c>
      <c r="S68" s="111">
        <v>2</v>
      </c>
      <c r="U68" s="129" t="str">
        <f t="shared" ref="U68:U86" si="38">INDEX($R$67:$R$86,C68)</f>
        <v>Eccentricity</v>
      </c>
      <c r="V68" s="129" t="str">
        <f t="shared" si="37"/>
        <v>Area</v>
      </c>
      <c r="W68" s="129" t="str">
        <f t="shared" si="37"/>
        <v>Area</v>
      </c>
      <c r="X68" s="129" t="str">
        <f t="shared" si="37"/>
        <v>Energy</v>
      </c>
      <c r="Y68" s="129" t="str">
        <f t="shared" si="37"/>
        <v>Correlation</v>
      </c>
      <c r="Z68" s="129" t="str">
        <f t="shared" si="37"/>
        <v>Correlation</v>
      </c>
      <c r="AA68" s="129" t="str">
        <f t="shared" si="37"/>
        <v>Solidity</v>
      </c>
      <c r="AB68" s="129" t="str">
        <f t="shared" si="37"/>
        <v>Area</v>
      </c>
      <c r="AC68" s="129" t="str">
        <f t="shared" si="37"/>
        <v>Solidity</v>
      </c>
      <c r="AD68" s="129" t="str">
        <f t="shared" si="37"/>
        <v>Solidity</v>
      </c>
      <c r="AE68" s="129" t="str">
        <f t="shared" si="37"/>
        <v>Homogeneity</v>
      </c>
      <c r="AF68" s="129" t="str">
        <f t="shared" si="37"/>
        <v>Area</v>
      </c>
      <c r="AG68" s="129" t="str">
        <f t="shared" si="37"/>
        <v>Homogeneity</v>
      </c>
      <c r="AH68" s="129" t="str">
        <f t="shared" si="37"/>
        <v>Homogeneity</v>
      </c>
    </row>
    <row r="69" spans="2:34" ht="15.75" x14ac:dyDescent="0.25">
      <c r="B69" s="184"/>
      <c r="C69" s="107">
        <v>14</v>
      </c>
      <c r="D69" s="107">
        <v>18</v>
      </c>
      <c r="E69" s="107">
        <v>18</v>
      </c>
      <c r="F69" s="107">
        <v>18</v>
      </c>
      <c r="G69" s="107">
        <v>17</v>
      </c>
      <c r="H69" s="107">
        <v>17</v>
      </c>
      <c r="I69" s="107">
        <v>18</v>
      </c>
      <c r="J69" s="107">
        <v>10</v>
      </c>
      <c r="K69" s="107">
        <v>18</v>
      </c>
      <c r="L69" s="107">
        <v>6</v>
      </c>
      <c r="M69" s="107">
        <v>10</v>
      </c>
      <c r="N69" s="107">
        <v>3</v>
      </c>
      <c r="O69" s="107">
        <v>1</v>
      </c>
      <c r="P69" s="107">
        <v>19</v>
      </c>
      <c r="R69" s="112" t="s">
        <v>2</v>
      </c>
      <c r="S69" s="111">
        <v>3</v>
      </c>
      <c r="U69" s="129" t="str">
        <f t="shared" si="38"/>
        <v>Contrast</v>
      </c>
      <c r="V69" s="129" t="str">
        <f t="shared" si="37"/>
        <v>Homogeneity</v>
      </c>
      <c r="W69" s="129" t="str">
        <f t="shared" si="37"/>
        <v>Homogeneity</v>
      </c>
      <c r="X69" s="129" t="str">
        <f t="shared" si="37"/>
        <v>Homogeneity</v>
      </c>
      <c r="Y69" s="129" t="str">
        <f t="shared" si="37"/>
        <v>Energy</v>
      </c>
      <c r="Z69" s="129" t="str">
        <f t="shared" si="37"/>
        <v>Energy</v>
      </c>
      <c r="AA69" s="129" t="str">
        <f t="shared" si="37"/>
        <v>Homogeneity</v>
      </c>
      <c r="AB69" s="129" t="str">
        <f t="shared" si="37"/>
        <v>Variance</v>
      </c>
      <c r="AC69" s="129" t="str">
        <f t="shared" si="37"/>
        <v>Homogeneity</v>
      </c>
      <c r="AD69" s="129" t="str">
        <f t="shared" si="37"/>
        <v>Extent</v>
      </c>
      <c r="AE69" s="129" t="str">
        <f t="shared" si="37"/>
        <v>Variance</v>
      </c>
      <c r="AF69" s="129" t="str">
        <f t="shared" si="37"/>
        <v>Perimeter</v>
      </c>
      <c r="AG69" s="129" t="str">
        <f t="shared" si="37"/>
        <v>Area</v>
      </c>
      <c r="AH69" s="129" t="str">
        <f t="shared" si="37"/>
        <v>Major axis</v>
      </c>
    </row>
    <row r="70" spans="2:34" ht="15.75" x14ac:dyDescent="0.25">
      <c r="B70" s="184"/>
      <c r="C70" s="107">
        <v>17</v>
      </c>
      <c r="D70" s="107">
        <v>10</v>
      </c>
      <c r="E70" s="107">
        <v>10</v>
      </c>
      <c r="F70" s="107">
        <v>15</v>
      </c>
      <c r="G70" s="107">
        <v>18</v>
      </c>
      <c r="H70" s="107">
        <v>14</v>
      </c>
      <c r="I70" s="107">
        <v>15</v>
      </c>
      <c r="J70" s="107">
        <v>3</v>
      </c>
      <c r="K70" s="107">
        <v>16</v>
      </c>
      <c r="L70" s="107">
        <v>7</v>
      </c>
      <c r="M70" s="107">
        <v>14</v>
      </c>
      <c r="N70" s="107">
        <v>20</v>
      </c>
      <c r="O70" s="107">
        <v>2</v>
      </c>
      <c r="P70" s="107">
        <v>20</v>
      </c>
      <c r="R70" s="112" t="s">
        <v>3</v>
      </c>
      <c r="S70" s="111">
        <v>4</v>
      </c>
      <c r="U70" s="129" t="str">
        <f t="shared" si="38"/>
        <v>Energy</v>
      </c>
      <c r="V70" s="129" t="str">
        <f t="shared" si="37"/>
        <v>Variance</v>
      </c>
      <c r="W70" s="129" t="str">
        <f t="shared" si="37"/>
        <v>Variance</v>
      </c>
      <c r="X70" s="129" t="str">
        <f t="shared" si="37"/>
        <v>Correlation</v>
      </c>
      <c r="Y70" s="129" t="str">
        <f t="shared" si="37"/>
        <v>Homogeneity</v>
      </c>
      <c r="Z70" s="129" t="str">
        <f t="shared" si="37"/>
        <v>Contrast</v>
      </c>
      <c r="AA70" s="129" t="str">
        <f t="shared" si="37"/>
        <v>Correlation</v>
      </c>
      <c r="AB70" s="129" t="str">
        <f t="shared" si="37"/>
        <v>Perimeter</v>
      </c>
      <c r="AC70" s="129" t="str">
        <f t="shared" si="37"/>
        <v>Entropy</v>
      </c>
      <c r="AD70" s="129" t="str">
        <f t="shared" si="37"/>
        <v>Equiv. diameter</v>
      </c>
      <c r="AE70" s="129" t="str">
        <f t="shared" si="37"/>
        <v>Contrast</v>
      </c>
      <c r="AF70" s="129" t="str">
        <f t="shared" si="37"/>
        <v>Minor axis</v>
      </c>
      <c r="AG70" s="129" t="str">
        <f t="shared" si="37"/>
        <v>Convex area</v>
      </c>
      <c r="AH70" s="129" t="str">
        <f t="shared" si="37"/>
        <v>Minor axis</v>
      </c>
    </row>
    <row r="71" spans="2:34" ht="15.75" x14ac:dyDescent="0.25">
      <c r="B71" s="184"/>
      <c r="C71" s="107">
        <v>15</v>
      </c>
      <c r="D71" s="107">
        <v>3</v>
      </c>
      <c r="E71" s="107">
        <v>3</v>
      </c>
      <c r="F71" s="107">
        <v>5</v>
      </c>
      <c r="G71" s="107">
        <v>4</v>
      </c>
      <c r="H71" s="107">
        <v>13</v>
      </c>
      <c r="I71" s="107">
        <v>6</v>
      </c>
      <c r="J71" s="107">
        <v>19</v>
      </c>
      <c r="K71" s="107">
        <v>15</v>
      </c>
      <c r="L71" s="107">
        <v>15</v>
      </c>
      <c r="M71" s="107">
        <v>16</v>
      </c>
      <c r="N71" s="107">
        <v>19</v>
      </c>
      <c r="O71" s="107">
        <v>17</v>
      </c>
      <c r="P71" s="107">
        <v>4</v>
      </c>
      <c r="R71" s="112" t="s">
        <v>9</v>
      </c>
      <c r="S71" s="111">
        <v>5</v>
      </c>
      <c r="U71" s="129" t="str">
        <f t="shared" si="38"/>
        <v>Correlation</v>
      </c>
      <c r="V71" s="129" t="str">
        <f t="shared" si="37"/>
        <v>Perimeter</v>
      </c>
      <c r="W71" s="129" t="str">
        <f t="shared" si="37"/>
        <v>Perimeter</v>
      </c>
      <c r="X71" s="129" t="str">
        <f t="shared" si="37"/>
        <v>Solidity</v>
      </c>
      <c r="Y71" s="129" t="str">
        <f t="shared" si="37"/>
        <v>Eccentricity</v>
      </c>
      <c r="Z71" s="129" t="str">
        <f t="shared" si="37"/>
        <v>Kurtosis</v>
      </c>
      <c r="AA71" s="129" t="str">
        <f t="shared" si="37"/>
        <v>Extent</v>
      </c>
      <c r="AB71" s="129" t="str">
        <f t="shared" si="37"/>
        <v>Major axis</v>
      </c>
      <c r="AC71" s="129" t="str">
        <f t="shared" si="37"/>
        <v>Correlation</v>
      </c>
      <c r="AD71" s="129" t="str">
        <f t="shared" si="37"/>
        <v>Correlation</v>
      </c>
      <c r="AE71" s="129" t="str">
        <f t="shared" si="37"/>
        <v>Entropy</v>
      </c>
      <c r="AF71" s="129" t="str">
        <f t="shared" si="37"/>
        <v>Major axis</v>
      </c>
      <c r="AG71" s="129" t="str">
        <f t="shared" si="37"/>
        <v>Energy</v>
      </c>
      <c r="AH71" s="129" t="str">
        <f t="shared" si="37"/>
        <v>Eccentricity</v>
      </c>
    </row>
    <row r="72" spans="2:34" ht="15.75" x14ac:dyDescent="0.25">
      <c r="B72" s="184"/>
      <c r="C72" s="107">
        <v>6</v>
      </c>
      <c r="D72" s="107">
        <v>14</v>
      </c>
      <c r="E72" s="107">
        <v>14</v>
      </c>
      <c r="F72" s="107">
        <v>4</v>
      </c>
      <c r="G72" s="107">
        <v>16</v>
      </c>
      <c r="H72" s="107">
        <v>20</v>
      </c>
      <c r="I72" s="107">
        <v>7</v>
      </c>
      <c r="J72" s="107">
        <v>14</v>
      </c>
      <c r="K72" s="107">
        <v>6</v>
      </c>
      <c r="L72" s="107">
        <v>18</v>
      </c>
      <c r="M72" s="107">
        <v>4</v>
      </c>
      <c r="N72" s="107">
        <v>7</v>
      </c>
      <c r="O72" s="107">
        <v>10</v>
      </c>
      <c r="P72" s="107">
        <v>3</v>
      </c>
      <c r="R72" s="112" t="s">
        <v>10</v>
      </c>
      <c r="S72" s="111">
        <v>6</v>
      </c>
      <c r="U72" s="129" t="str">
        <f t="shared" si="38"/>
        <v>Extent</v>
      </c>
      <c r="V72" s="129" t="str">
        <f t="shared" si="37"/>
        <v>Contrast</v>
      </c>
      <c r="W72" s="129" t="str">
        <f t="shared" si="37"/>
        <v>Contrast</v>
      </c>
      <c r="X72" s="129" t="str">
        <f t="shared" si="37"/>
        <v>Eccentricity</v>
      </c>
      <c r="Y72" s="129" t="str">
        <f t="shared" si="37"/>
        <v>Entropy</v>
      </c>
      <c r="Z72" s="129" t="str">
        <f t="shared" si="37"/>
        <v>Minor axis</v>
      </c>
      <c r="AA72" s="129" t="str">
        <f t="shared" si="37"/>
        <v>Equiv. diameter</v>
      </c>
      <c r="AB72" s="129" t="str">
        <f t="shared" si="37"/>
        <v>Contrast</v>
      </c>
      <c r="AC72" s="129" t="str">
        <f t="shared" si="37"/>
        <v>Extent</v>
      </c>
      <c r="AD72" s="129" t="str">
        <f t="shared" si="37"/>
        <v>Homogeneity</v>
      </c>
      <c r="AE72" s="129" t="str">
        <f t="shared" si="37"/>
        <v>Eccentricity</v>
      </c>
      <c r="AF72" s="129" t="str">
        <f t="shared" si="37"/>
        <v>Equiv. diameter</v>
      </c>
      <c r="AG72" s="129" t="str">
        <f t="shared" si="37"/>
        <v>Variance</v>
      </c>
      <c r="AH72" s="129" t="str">
        <f t="shared" si="37"/>
        <v>Perimeter</v>
      </c>
    </row>
    <row r="73" spans="2:34" ht="15.75" x14ac:dyDescent="0.25">
      <c r="B73" s="184"/>
      <c r="C73" s="107">
        <v>10</v>
      </c>
      <c r="D73" s="107">
        <v>19</v>
      </c>
      <c r="E73" s="107">
        <v>19</v>
      </c>
      <c r="F73" s="107">
        <v>12</v>
      </c>
      <c r="G73" s="107">
        <v>9</v>
      </c>
      <c r="H73" s="107">
        <v>3</v>
      </c>
      <c r="I73" s="107">
        <v>4</v>
      </c>
      <c r="J73" s="107">
        <v>8</v>
      </c>
      <c r="K73" s="107">
        <v>4</v>
      </c>
      <c r="L73" s="107">
        <v>4</v>
      </c>
      <c r="M73" s="107">
        <v>17</v>
      </c>
      <c r="N73" s="107">
        <v>18</v>
      </c>
      <c r="O73" s="107">
        <v>12</v>
      </c>
      <c r="P73" s="107">
        <v>7</v>
      </c>
      <c r="R73" s="112" t="s">
        <v>129</v>
      </c>
      <c r="S73" s="111">
        <v>7</v>
      </c>
      <c r="U73" s="129" t="str">
        <f t="shared" si="38"/>
        <v>Variance</v>
      </c>
      <c r="V73" s="129" t="str">
        <f t="shared" si="37"/>
        <v>Major axis</v>
      </c>
      <c r="W73" s="129" t="str">
        <f t="shared" si="37"/>
        <v>Major axis</v>
      </c>
      <c r="X73" s="129" t="str">
        <f t="shared" si="37"/>
        <v>Skewness</v>
      </c>
      <c r="Y73" s="129" t="str">
        <f t="shared" si="37"/>
        <v>Mean intensity</v>
      </c>
      <c r="Z73" s="129" t="str">
        <f t="shared" si="37"/>
        <v>Perimeter</v>
      </c>
      <c r="AA73" s="129" t="str">
        <f t="shared" si="37"/>
        <v>Eccentricity</v>
      </c>
      <c r="AB73" s="129" t="str">
        <f t="shared" si="37"/>
        <v>Max intensity</v>
      </c>
      <c r="AC73" s="129" t="str">
        <f t="shared" si="37"/>
        <v>Eccentricity</v>
      </c>
      <c r="AD73" s="129" t="str">
        <f t="shared" si="37"/>
        <v>Eccentricity</v>
      </c>
      <c r="AE73" s="129" t="str">
        <f t="shared" si="37"/>
        <v>Energy</v>
      </c>
      <c r="AF73" s="129" t="str">
        <f t="shared" si="37"/>
        <v>Homogeneity</v>
      </c>
      <c r="AG73" s="129" t="str">
        <f t="shared" si="37"/>
        <v>Skewness</v>
      </c>
      <c r="AH73" s="129" t="str">
        <f t="shared" si="37"/>
        <v>Equiv. diameter</v>
      </c>
    </row>
    <row r="74" spans="2:34" ht="15.75" x14ac:dyDescent="0.25">
      <c r="B74" s="184"/>
      <c r="C74" s="107">
        <v>9</v>
      </c>
      <c r="D74" s="107">
        <v>6</v>
      </c>
      <c r="E74" s="107">
        <v>5</v>
      </c>
      <c r="F74" s="107">
        <v>6</v>
      </c>
      <c r="G74" s="107">
        <v>11</v>
      </c>
      <c r="H74" s="107">
        <v>16</v>
      </c>
      <c r="I74" s="107">
        <v>16</v>
      </c>
      <c r="J74" s="107">
        <v>20</v>
      </c>
      <c r="K74" s="107">
        <v>12</v>
      </c>
      <c r="L74" s="107">
        <v>20</v>
      </c>
      <c r="M74" s="107">
        <v>12</v>
      </c>
      <c r="N74" s="107">
        <v>5</v>
      </c>
      <c r="O74" s="107">
        <v>19</v>
      </c>
      <c r="P74" s="107">
        <v>1</v>
      </c>
      <c r="R74" s="112" t="s">
        <v>15</v>
      </c>
      <c r="S74" s="111">
        <v>8</v>
      </c>
      <c r="U74" s="129" t="str">
        <f t="shared" si="38"/>
        <v>Mean intensity</v>
      </c>
      <c r="V74" s="129" t="str">
        <f t="shared" si="37"/>
        <v>Extent</v>
      </c>
      <c r="W74" s="129" t="str">
        <f t="shared" si="37"/>
        <v>Solidity</v>
      </c>
      <c r="X74" s="129" t="str">
        <f t="shared" si="37"/>
        <v>Extent</v>
      </c>
      <c r="Y74" s="129" t="str">
        <f t="shared" si="37"/>
        <v>Stand. deviation</v>
      </c>
      <c r="Z74" s="129" t="str">
        <f t="shared" si="37"/>
        <v>Entropy</v>
      </c>
      <c r="AA74" s="129" t="str">
        <f t="shared" si="37"/>
        <v>Entropy</v>
      </c>
      <c r="AB74" s="129" t="str">
        <f t="shared" si="37"/>
        <v>Minor axis</v>
      </c>
      <c r="AC74" s="129" t="str">
        <f t="shared" si="37"/>
        <v>Skewness</v>
      </c>
      <c r="AD74" s="129" t="str">
        <f t="shared" si="37"/>
        <v>Minor axis</v>
      </c>
      <c r="AE74" s="129" t="str">
        <f t="shared" si="37"/>
        <v>Skewness</v>
      </c>
      <c r="AF74" s="129" t="str">
        <f t="shared" si="37"/>
        <v>Solidity</v>
      </c>
      <c r="AG74" s="129" t="str">
        <f t="shared" si="37"/>
        <v>Major axis</v>
      </c>
      <c r="AH74" s="129" t="str">
        <f t="shared" si="37"/>
        <v>Area</v>
      </c>
    </row>
    <row r="75" spans="2:34" ht="15.75" x14ac:dyDescent="0.25">
      <c r="B75" s="184"/>
      <c r="C75" s="107">
        <v>12</v>
      </c>
      <c r="D75" s="107">
        <v>5</v>
      </c>
      <c r="E75" s="107">
        <v>6</v>
      </c>
      <c r="F75" s="107">
        <v>13</v>
      </c>
      <c r="G75" s="107">
        <v>12</v>
      </c>
      <c r="H75" s="107">
        <v>19</v>
      </c>
      <c r="I75" s="107">
        <v>12</v>
      </c>
      <c r="J75" s="107">
        <v>7</v>
      </c>
      <c r="K75" s="107">
        <v>13</v>
      </c>
      <c r="L75" s="107">
        <v>19</v>
      </c>
      <c r="M75" s="107">
        <v>13</v>
      </c>
      <c r="N75" s="107">
        <v>13</v>
      </c>
      <c r="O75" s="107">
        <v>3</v>
      </c>
      <c r="P75" s="107">
        <v>2</v>
      </c>
      <c r="R75" s="112" t="s">
        <v>16</v>
      </c>
      <c r="S75" s="111">
        <v>9</v>
      </c>
      <c r="U75" s="129" t="str">
        <f t="shared" si="38"/>
        <v>Skewness</v>
      </c>
      <c r="V75" s="129" t="str">
        <f t="shared" si="37"/>
        <v>Solidity</v>
      </c>
      <c r="W75" s="129" t="str">
        <f t="shared" si="37"/>
        <v>Extent</v>
      </c>
      <c r="X75" s="129" t="str">
        <f t="shared" si="37"/>
        <v>Kurtosis</v>
      </c>
      <c r="Y75" s="129" t="str">
        <f t="shared" si="37"/>
        <v>Skewness</v>
      </c>
      <c r="Z75" s="129" t="str">
        <f t="shared" si="37"/>
        <v>Major axis</v>
      </c>
      <c r="AA75" s="129" t="str">
        <f t="shared" si="37"/>
        <v>Skewness</v>
      </c>
      <c r="AB75" s="129" t="str">
        <f t="shared" si="37"/>
        <v>Equiv. diameter</v>
      </c>
      <c r="AC75" s="129" t="str">
        <f t="shared" si="37"/>
        <v>Kurtosis</v>
      </c>
      <c r="AD75" s="129" t="str">
        <f t="shared" si="37"/>
        <v>Major axis</v>
      </c>
      <c r="AE75" s="129" t="str">
        <f t="shared" si="37"/>
        <v>Kurtosis</v>
      </c>
      <c r="AF75" s="129" t="str">
        <f t="shared" si="37"/>
        <v>Kurtosis</v>
      </c>
      <c r="AG75" s="129" t="str">
        <f t="shared" si="37"/>
        <v>Perimeter</v>
      </c>
      <c r="AH75" s="129" t="str">
        <f t="shared" si="37"/>
        <v>Convex area</v>
      </c>
    </row>
    <row r="76" spans="2:34" ht="15.75" x14ac:dyDescent="0.25">
      <c r="B76" s="184"/>
      <c r="C76" s="107">
        <v>8</v>
      </c>
      <c r="D76" s="107">
        <v>7</v>
      </c>
      <c r="E76" s="107">
        <v>7</v>
      </c>
      <c r="F76" s="107">
        <v>16</v>
      </c>
      <c r="G76" s="107">
        <v>8</v>
      </c>
      <c r="H76" s="107">
        <v>7</v>
      </c>
      <c r="I76" s="107">
        <v>19</v>
      </c>
      <c r="J76" s="107">
        <v>9</v>
      </c>
      <c r="K76" s="107">
        <v>7</v>
      </c>
      <c r="L76" s="107">
        <v>12</v>
      </c>
      <c r="M76" s="107">
        <v>8</v>
      </c>
      <c r="N76" s="107">
        <v>15</v>
      </c>
      <c r="O76" s="107">
        <v>7</v>
      </c>
      <c r="P76" s="107">
        <v>15</v>
      </c>
      <c r="R76" s="112" t="s">
        <v>4</v>
      </c>
      <c r="S76" s="111">
        <v>10</v>
      </c>
      <c r="U76" s="129" t="str">
        <f t="shared" si="38"/>
        <v>Max intensity</v>
      </c>
      <c r="V76" s="129" t="str">
        <f t="shared" si="37"/>
        <v>Equiv. diameter</v>
      </c>
      <c r="W76" s="129" t="str">
        <f t="shared" si="37"/>
        <v>Equiv. diameter</v>
      </c>
      <c r="X76" s="129" t="str">
        <f t="shared" si="37"/>
        <v>Entropy</v>
      </c>
      <c r="Y76" s="129" t="str">
        <f t="shared" si="37"/>
        <v>Max intensity</v>
      </c>
      <c r="Z76" s="129" t="str">
        <f t="shared" si="37"/>
        <v>Equiv. diameter</v>
      </c>
      <c r="AA76" s="129" t="str">
        <f t="shared" si="37"/>
        <v>Major axis</v>
      </c>
      <c r="AB76" s="129" t="str">
        <f t="shared" si="37"/>
        <v>Mean intensity</v>
      </c>
      <c r="AC76" s="129" t="str">
        <f t="shared" si="37"/>
        <v>Equiv. diameter</v>
      </c>
      <c r="AD76" s="129" t="str">
        <f t="shared" si="37"/>
        <v>Skewness</v>
      </c>
      <c r="AE76" s="129" t="str">
        <f t="shared" si="37"/>
        <v>Max intensity</v>
      </c>
      <c r="AF76" s="129" t="str">
        <f t="shared" si="37"/>
        <v>Correlation</v>
      </c>
      <c r="AG76" s="129" t="str">
        <f t="shared" si="37"/>
        <v>Equiv. diameter</v>
      </c>
      <c r="AH76" s="129" t="str">
        <f t="shared" si="37"/>
        <v>Correlation</v>
      </c>
    </row>
    <row r="77" spans="2:34" ht="15.75" x14ac:dyDescent="0.25">
      <c r="B77" s="184"/>
      <c r="C77" s="107">
        <v>13</v>
      </c>
      <c r="D77" s="107">
        <v>13</v>
      </c>
      <c r="E77" s="107">
        <v>13</v>
      </c>
      <c r="F77" s="107">
        <v>9</v>
      </c>
      <c r="G77" s="107">
        <v>10</v>
      </c>
      <c r="H77" s="107">
        <v>8</v>
      </c>
      <c r="I77" s="107">
        <v>20</v>
      </c>
      <c r="J77" s="107">
        <v>11</v>
      </c>
      <c r="K77" s="107">
        <v>11</v>
      </c>
      <c r="L77" s="107">
        <v>16</v>
      </c>
      <c r="M77" s="107">
        <v>9</v>
      </c>
      <c r="N77" s="107">
        <v>6</v>
      </c>
      <c r="O77" s="107">
        <v>4</v>
      </c>
      <c r="P77" s="107">
        <v>16</v>
      </c>
      <c r="R77" s="112" t="s">
        <v>156</v>
      </c>
      <c r="S77" s="111">
        <v>11</v>
      </c>
      <c r="U77" s="129" t="str">
        <f t="shared" si="38"/>
        <v>Kurtosis</v>
      </c>
      <c r="V77" s="129" t="str">
        <f t="shared" si="37"/>
        <v>Kurtosis</v>
      </c>
      <c r="W77" s="129" t="str">
        <f t="shared" si="37"/>
        <v>Kurtosis</v>
      </c>
      <c r="X77" s="129" t="str">
        <f t="shared" si="37"/>
        <v>Mean intensity</v>
      </c>
      <c r="Y77" s="129" t="str">
        <f t="shared" si="37"/>
        <v>Variance</v>
      </c>
      <c r="Z77" s="129" t="str">
        <f t="shared" si="37"/>
        <v>Max intensity</v>
      </c>
      <c r="AA77" s="129" t="str">
        <f t="shared" si="37"/>
        <v>Minor axis</v>
      </c>
      <c r="AB77" s="129" t="str">
        <f t="shared" si="37"/>
        <v>Stand. deviation</v>
      </c>
      <c r="AC77" s="129" t="str">
        <f t="shared" si="37"/>
        <v>Stand. deviation</v>
      </c>
      <c r="AD77" s="129" t="str">
        <f t="shared" si="37"/>
        <v>Entropy</v>
      </c>
      <c r="AE77" s="129" t="str">
        <f t="shared" si="37"/>
        <v>Mean intensity</v>
      </c>
      <c r="AF77" s="129" t="str">
        <f t="shared" si="37"/>
        <v>Extent</v>
      </c>
      <c r="AG77" s="129" t="str">
        <f t="shared" si="37"/>
        <v>Eccentricity</v>
      </c>
      <c r="AH77" s="129" t="str">
        <f t="shared" si="37"/>
        <v>Entropy</v>
      </c>
    </row>
    <row r="78" spans="2:34" ht="15.75" x14ac:dyDescent="0.25">
      <c r="B78" s="184"/>
      <c r="C78" s="107">
        <v>16</v>
      </c>
      <c r="D78" s="107">
        <v>20</v>
      </c>
      <c r="E78" s="107">
        <v>20</v>
      </c>
      <c r="F78" s="107">
        <v>20</v>
      </c>
      <c r="G78" s="107">
        <v>2</v>
      </c>
      <c r="H78" s="107">
        <v>1</v>
      </c>
      <c r="I78" s="107">
        <v>3</v>
      </c>
      <c r="J78" s="107">
        <v>16</v>
      </c>
      <c r="K78" s="107">
        <v>20</v>
      </c>
      <c r="L78" s="107">
        <v>11</v>
      </c>
      <c r="M78" s="107">
        <v>5</v>
      </c>
      <c r="N78" s="107">
        <v>12</v>
      </c>
      <c r="O78" s="107">
        <v>11</v>
      </c>
      <c r="P78" s="107">
        <v>8</v>
      </c>
      <c r="R78" s="112" t="s">
        <v>83</v>
      </c>
      <c r="S78" s="111">
        <v>12</v>
      </c>
      <c r="U78" s="129" t="str">
        <f t="shared" si="38"/>
        <v>Entropy</v>
      </c>
      <c r="V78" s="129" t="str">
        <f t="shared" si="37"/>
        <v>Minor axis</v>
      </c>
      <c r="W78" s="129" t="str">
        <f t="shared" si="37"/>
        <v>Minor axis</v>
      </c>
      <c r="X78" s="129" t="str">
        <f t="shared" si="37"/>
        <v>Minor axis</v>
      </c>
      <c r="Y78" s="129" t="str">
        <f t="shared" si="37"/>
        <v>Convex area</v>
      </c>
      <c r="Z78" s="129" t="str">
        <f t="shared" si="37"/>
        <v>Area</v>
      </c>
      <c r="AA78" s="129" t="str">
        <f t="shared" si="37"/>
        <v>Perimeter</v>
      </c>
      <c r="AB78" s="129" t="str">
        <f t="shared" si="37"/>
        <v>Entropy</v>
      </c>
      <c r="AC78" s="129" t="str">
        <f t="shared" si="37"/>
        <v>Minor axis</v>
      </c>
      <c r="AD78" s="129" t="str">
        <f t="shared" si="37"/>
        <v>Stand. deviation</v>
      </c>
      <c r="AE78" s="129" t="str">
        <f t="shared" si="37"/>
        <v>Solidity</v>
      </c>
      <c r="AF78" s="129" t="str">
        <f t="shared" si="37"/>
        <v>Skewness</v>
      </c>
      <c r="AG78" s="129" t="str">
        <f t="shared" si="37"/>
        <v>Stand. deviation</v>
      </c>
      <c r="AH78" s="129" t="str">
        <f t="shared" si="37"/>
        <v>Max intensity</v>
      </c>
    </row>
    <row r="79" spans="2:34" ht="15.75" x14ac:dyDescent="0.25">
      <c r="B79" s="184"/>
      <c r="C79" s="107">
        <v>11</v>
      </c>
      <c r="D79" s="107">
        <v>9</v>
      </c>
      <c r="E79" s="107">
        <v>9</v>
      </c>
      <c r="F79" s="107">
        <v>7</v>
      </c>
      <c r="G79" s="107">
        <v>7</v>
      </c>
      <c r="H79" s="107">
        <v>5</v>
      </c>
      <c r="I79" s="107">
        <v>19</v>
      </c>
      <c r="J79" s="107">
        <v>13</v>
      </c>
      <c r="K79" s="107">
        <v>8</v>
      </c>
      <c r="L79" s="107">
        <v>3</v>
      </c>
      <c r="M79" s="107">
        <v>20</v>
      </c>
      <c r="N79" s="107">
        <v>16</v>
      </c>
      <c r="O79" s="107">
        <v>8</v>
      </c>
      <c r="P79" s="107">
        <v>5</v>
      </c>
      <c r="R79" s="112" t="s">
        <v>84</v>
      </c>
      <c r="S79" s="111">
        <v>13</v>
      </c>
      <c r="U79" s="129" t="str">
        <f t="shared" si="38"/>
        <v>Stand. deviation</v>
      </c>
      <c r="V79" s="129" t="str">
        <f t="shared" si="37"/>
        <v>Mean intensity</v>
      </c>
      <c r="W79" s="129" t="str">
        <f t="shared" si="37"/>
        <v>Mean intensity</v>
      </c>
      <c r="X79" s="129" t="str">
        <f t="shared" si="37"/>
        <v>Equiv. diameter</v>
      </c>
      <c r="Y79" s="129" t="str">
        <f t="shared" si="37"/>
        <v>Equiv. diameter</v>
      </c>
      <c r="Z79" s="129" t="str">
        <f t="shared" si="37"/>
        <v>Solidity</v>
      </c>
      <c r="AA79" s="129" t="str">
        <f t="shared" si="37"/>
        <v>Major axis</v>
      </c>
      <c r="AB79" s="129" t="str">
        <f t="shared" si="37"/>
        <v>Kurtosis</v>
      </c>
      <c r="AC79" s="129" t="str">
        <f t="shared" si="37"/>
        <v>Max intensity</v>
      </c>
      <c r="AD79" s="129" t="str">
        <f t="shared" si="37"/>
        <v>Perimeter</v>
      </c>
      <c r="AE79" s="129" t="str">
        <f t="shared" si="37"/>
        <v>Minor axis</v>
      </c>
      <c r="AF79" s="129" t="str">
        <f t="shared" si="37"/>
        <v>Entropy</v>
      </c>
      <c r="AG79" s="129" t="str">
        <f t="shared" si="37"/>
        <v>Max intensity</v>
      </c>
      <c r="AH79" s="129" t="str">
        <f t="shared" si="37"/>
        <v>Solidity</v>
      </c>
    </row>
    <row r="80" spans="2:34" ht="15.75" x14ac:dyDescent="0.25">
      <c r="B80" s="184"/>
      <c r="C80" s="107">
        <v>19</v>
      </c>
      <c r="D80" s="107">
        <v>4</v>
      </c>
      <c r="E80" s="107">
        <v>4</v>
      </c>
      <c r="F80" s="107">
        <v>11</v>
      </c>
      <c r="G80" s="107">
        <v>1</v>
      </c>
      <c r="H80" s="107">
        <v>4</v>
      </c>
      <c r="I80" s="107">
        <v>1</v>
      </c>
      <c r="J80" s="107">
        <v>12</v>
      </c>
      <c r="K80" s="107">
        <v>19</v>
      </c>
      <c r="L80" s="107">
        <v>2</v>
      </c>
      <c r="M80" s="107">
        <v>15</v>
      </c>
      <c r="N80" s="107">
        <v>17</v>
      </c>
      <c r="O80" s="107">
        <v>20</v>
      </c>
      <c r="P80" s="107">
        <v>14</v>
      </c>
      <c r="R80" s="112" t="s">
        <v>5</v>
      </c>
      <c r="S80" s="111">
        <v>14</v>
      </c>
      <c r="U80" s="129" t="str">
        <f t="shared" si="38"/>
        <v>Major axis</v>
      </c>
      <c r="V80" s="129" t="str">
        <f t="shared" si="37"/>
        <v>Eccentricity</v>
      </c>
      <c r="W80" s="129" t="str">
        <f t="shared" si="37"/>
        <v>Eccentricity</v>
      </c>
      <c r="X80" s="129" t="str">
        <f t="shared" si="37"/>
        <v>Stand. deviation</v>
      </c>
      <c r="Y80" s="129" t="str">
        <f t="shared" si="37"/>
        <v>Area</v>
      </c>
      <c r="Z80" s="129" t="str">
        <f t="shared" si="37"/>
        <v>Eccentricity</v>
      </c>
      <c r="AA80" s="129" t="str">
        <f t="shared" si="37"/>
        <v>Area</v>
      </c>
      <c r="AB80" s="129" t="str">
        <f t="shared" si="37"/>
        <v>Skewness</v>
      </c>
      <c r="AC80" s="129" t="str">
        <f t="shared" si="37"/>
        <v>Major axis</v>
      </c>
      <c r="AD80" s="129" t="str">
        <f t="shared" si="37"/>
        <v>Convex area</v>
      </c>
      <c r="AE80" s="129" t="str">
        <f t="shared" si="37"/>
        <v>Correlation</v>
      </c>
      <c r="AF80" s="129" t="str">
        <f t="shared" si="37"/>
        <v>Energy</v>
      </c>
      <c r="AG80" s="129" t="str">
        <f t="shared" si="37"/>
        <v>Minor axis</v>
      </c>
      <c r="AH80" s="129" t="str">
        <f t="shared" si="37"/>
        <v>Contrast</v>
      </c>
    </row>
    <row r="81" spans="2:34" ht="15.75" x14ac:dyDescent="0.25">
      <c r="B81" s="184"/>
      <c r="C81" s="107">
        <v>5</v>
      </c>
      <c r="D81" s="107">
        <v>17</v>
      </c>
      <c r="E81" s="107">
        <v>17</v>
      </c>
      <c r="F81" s="107">
        <v>8</v>
      </c>
      <c r="G81" s="107">
        <v>20</v>
      </c>
      <c r="H81" s="107">
        <v>2</v>
      </c>
      <c r="I81" s="107">
        <v>11</v>
      </c>
      <c r="J81" s="107">
        <v>5</v>
      </c>
      <c r="K81" s="107">
        <v>9</v>
      </c>
      <c r="L81" s="107">
        <v>9</v>
      </c>
      <c r="M81" s="107">
        <v>3</v>
      </c>
      <c r="N81" s="107">
        <v>9</v>
      </c>
      <c r="O81" s="107">
        <v>16</v>
      </c>
      <c r="P81" s="107">
        <v>13</v>
      </c>
      <c r="R81" s="112" t="s">
        <v>6</v>
      </c>
      <c r="S81" s="111">
        <v>15</v>
      </c>
      <c r="U81" s="129" t="str">
        <f t="shared" si="38"/>
        <v>Solidity</v>
      </c>
      <c r="V81" s="129" t="str">
        <f t="shared" si="37"/>
        <v>Energy</v>
      </c>
      <c r="W81" s="129" t="str">
        <f t="shared" si="37"/>
        <v>Energy</v>
      </c>
      <c r="X81" s="129" t="str">
        <f t="shared" si="37"/>
        <v>Max intensity</v>
      </c>
      <c r="Y81" s="129" t="str">
        <f t="shared" si="37"/>
        <v>Minor axis</v>
      </c>
      <c r="Z81" s="129" t="str">
        <f t="shared" si="37"/>
        <v>Convex area</v>
      </c>
      <c r="AA81" s="129" t="str">
        <f t="shared" si="37"/>
        <v>Stand. deviation</v>
      </c>
      <c r="AB81" s="129" t="str">
        <f t="shared" si="37"/>
        <v>Solidity</v>
      </c>
      <c r="AC81" s="129" t="str">
        <f t="shared" si="37"/>
        <v>Mean intensity</v>
      </c>
      <c r="AD81" s="129" t="str">
        <f t="shared" si="37"/>
        <v>Mean intensity</v>
      </c>
      <c r="AE81" s="129" t="str">
        <f t="shared" si="37"/>
        <v>Perimeter</v>
      </c>
      <c r="AF81" s="129" t="str">
        <f t="shared" si="37"/>
        <v>Mean intensity</v>
      </c>
      <c r="AG81" s="129" t="str">
        <f t="shared" si="37"/>
        <v>Entropy</v>
      </c>
      <c r="AH81" s="129" t="str">
        <f t="shared" si="37"/>
        <v>Kurtosis</v>
      </c>
    </row>
    <row r="82" spans="2:34" ht="15.75" x14ac:dyDescent="0.25">
      <c r="B82" s="184"/>
      <c r="C82" s="107">
        <v>7</v>
      </c>
      <c r="D82" s="107">
        <v>12</v>
      </c>
      <c r="E82" s="107">
        <v>12</v>
      </c>
      <c r="F82" s="107">
        <v>19</v>
      </c>
      <c r="G82" s="107">
        <v>3</v>
      </c>
      <c r="H82" s="107">
        <v>12</v>
      </c>
      <c r="I82" s="107">
        <v>9</v>
      </c>
      <c r="J82" s="107">
        <v>4</v>
      </c>
      <c r="K82" s="107">
        <v>3</v>
      </c>
      <c r="L82" s="107">
        <v>8</v>
      </c>
      <c r="M82" s="107">
        <v>19</v>
      </c>
      <c r="N82" s="107">
        <v>14</v>
      </c>
      <c r="O82" s="107">
        <v>13</v>
      </c>
      <c r="P82" s="107">
        <v>12</v>
      </c>
      <c r="R82" s="112" t="s">
        <v>85</v>
      </c>
      <c r="S82" s="111">
        <v>16</v>
      </c>
      <c r="U82" s="129" t="str">
        <f t="shared" si="38"/>
        <v>Equiv. diameter</v>
      </c>
      <c r="V82" s="129" t="str">
        <f t="shared" si="37"/>
        <v>Skewness</v>
      </c>
      <c r="W82" s="129" t="str">
        <f t="shared" si="37"/>
        <v>Skewness</v>
      </c>
      <c r="X82" s="129" t="str">
        <f t="shared" si="37"/>
        <v>Major axis</v>
      </c>
      <c r="Y82" s="129" t="str">
        <f t="shared" si="37"/>
        <v>Perimeter</v>
      </c>
      <c r="Z82" s="129" t="str">
        <f t="shared" si="37"/>
        <v>Skewness</v>
      </c>
      <c r="AA82" s="129" t="str">
        <f t="shared" si="37"/>
        <v>Mean intensity</v>
      </c>
      <c r="AB82" s="129" t="str">
        <f t="shared" si="37"/>
        <v>Eccentricity</v>
      </c>
      <c r="AC82" s="129" t="str">
        <f t="shared" si="37"/>
        <v>Perimeter</v>
      </c>
      <c r="AD82" s="129" t="str">
        <f t="shared" si="37"/>
        <v>Max intensity</v>
      </c>
      <c r="AE82" s="129" t="str">
        <f t="shared" si="37"/>
        <v>Major axis</v>
      </c>
      <c r="AF82" s="129" t="str">
        <f t="shared" si="37"/>
        <v>Contrast</v>
      </c>
      <c r="AG82" s="129" t="str">
        <f t="shared" si="37"/>
        <v>Kurtosis</v>
      </c>
      <c r="AH82" s="129" t="str">
        <f t="shared" si="37"/>
        <v>Skewness</v>
      </c>
    </row>
    <row r="83" spans="2:34" ht="15.75" x14ac:dyDescent="0.25">
      <c r="B83" s="184"/>
      <c r="C83" s="107">
        <v>3</v>
      </c>
      <c r="D83" s="107">
        <v>11</v>
      </c>
      <c r="E83" s="107">
        <v>8</v>
      </c>
      <c r="F83" s="107">
        <v>14</v>
      </c>
      <c r="G83" s="107">
        <v>13</v>
      </c>
      <c r="H83" s="107">
        <v>6</v>
      </c>
      <c r="I83" s="107">
        <v>2</v>
      </c>
      <c r="J83" s="107">
        <v>6</v>
      </c>
      <c r="K83" s="107">
        <v>1</v>
      </c>
      <c r="L83" s="107">
        <v>13</v>
      </c>
      <c r="M83" s="107">
        <v>7</v>
      </c>
      <c r="N83" s="107">
        <v>8</v>
      </c>
      <c r="O83" s="107">
        <v>6</v>
      </c>
      <c r="P83" s="107">
        <v>6</v>
      </c>
      <c r="R83" s="112" t="s">
        <v>7</v>
      </c>
      <c r="S83" s="111">
        <v>17</v>
      </c>
      <c r="U83" s="129" t="str">
        <f t="shared" si="38"/>
        <v>Perimeter</v>
      </c>
      <c r="V83" s="129" t="str">
        <f t="shared" ref="V83:V86" si="39">INDEX($R$67:$R$86,D83)</f>
        <v>Stand. deviation</v>
      </c>
      <c r="W83" s="129" t="str">
        <f t="shared" ref="W83:W86" si="40">INDEX($R$67:$R$86,E83)</f>
        <v>Max intensity</v>
      </c>
      <c r="X83" s="129" t="str">
        <f t="shared" ref="X83:X86" si="41">INDEX($R$67:$R$86,F83)</f>
        <v>Contrast</v>
      </c>
      <c r="Y83" s="129" t="str">
        <f t="shared" ref="Y83:Y86" si="42">INDEX($R$67:$R$86,G83)</f>
        <v>Kurtosis</v>
      </c>
      <c r="Z83" s="129" t="str">
        <f t="shared" ref="Z83:Z86" si="43">INDEX($R$67:$R$86,H83)</f>
        <v>Extent</v>
      </c>
      <c r="AA83" s="129" t="str">
        <f t="shared" ref="AA83:AA86" si="44">INDEX($R$67:$R$86,I83)</f>
        <v>Convex area</v>
      </c>
      <c r="AB83" s="129" t="str">
        <f t="shared" ref="AB83:AB86" si="45">INDEX($R$67:$R$86,J83)</f>
        <v>Extent</v>
      </c>
      <c r="AC83" s="129" t="str">
        <f t="shared" ref="AC83:AC86" si="46">INDEX($R$67:$R$86,K83)</f>
        <v>Area</v>
      </c>
      <c r="AD83" s="129" t="str">
        <f t="shared" ref="AD83:AD86" si="47">INDEX($R$67:$R$86,L83)</f>
        <v>Kurtosis</v>
      </c>
      <c r="AE83" s="129" t="str">
        <f t="shared" ref="AE83:AE86" si="48">INDEX($R$67:$R$86,M83)</f>
        <v>Equiv. diameter</v>
      </c>
      <c r="AF83" s="129" t="str">
        <f t="shared" ref="AF83:AF86" si="49">INDEX($R$67:$R$86,N83)</f>
        <v>Max intensity</v>
      </c>
      <c r="AG83" s="129" t="str">
        <f t="shared" ref="AG83:AG86" si="50">INDEX($R$67:$R$86,O83)</f>
        <v>Extent</v>
      </c>
      <c r="AH83" s="129" t="str">
        <f t="shared" ref="AH83:AH86" si="51">INDEX($R$67:$R$86,P83)</f>
        <v>Extent</v>
      </c>
    </row>
    <row r="84" spans="2:34" ht="15.75" x14ac:dyDescent="0.25">
      <c r="B84" s="184"/>
      <c r="C84" s="107">
        <v>20</v>
      </c>
      <c r="D84" s="107">
        <v>8</v>
      </c>
      <c r="E84" s="107">
        <v>11</v>
      </c>
      <c r="F84" s="107">
        <v>3</v>
      </c>
      <c r="G84" s="107">
        <v>19</v>
      </c>
      <c r="H84" s="107">
        <v>9</v>
      </c>
      <c r="I84" s="107">
        <v>2</v>
      </c>
      <c r="J84" s="107">
        <v>15</v>
      </c>
      <c r="K84" s="107">
        <v>10</v>
      </c>
      <c r="L84" s="107">
        <v>1</v>
      </c>
      <c r="M84" s="107">
        <v>2</v>
      </c>
      <c r="N84" s="107">
        <v>4</v>
      </c>
      <c r="O84" s="107">
        <v>9</v>
      </c>
      <c r="P84" s="107">
        <v>9</v>
      </c>
      <c r="R84" s="112" t="s">
        <v>8</v>
      </c>
      <c r="S84" s="111">
        <v>18</v>
      </c>
      <c r="U84" s="129" t="str">
        <f t="shared" si="38"/>
        <v>Minor axis</v>
      </c>
      <c r="V84" s="129" t="str">
        <f t="shared" si="39"/>
        <v>Max intensity</v>
      </c>
      <c r="W84" s="129" t="str">
        <f t="shared" si="40"/>
        <v>Stand. deviation</v>
      </c>
      <c r="X84" s="129" t="str">
        <f t="shared" si="41"/>
        <v>Perimeter</v>
      </c>
      <c r="Y84" s="129" t="str">
        <f t="shared" si="42"/>
        <v>Major axis</v>
      </c>
      <c r="Z84" s="129" t="str">
        <f t="shared" si="43"/>
        <v>Mean intensity</v>
      </c>
      <c r="AA84" s="129" t="str">
        <f t="shared" si="44"/>
        <v>Convex area</v>
      </c>
      <c r="AB84" s="129" t="str">
        <f t="shared" si="45"/>
        <v>Correlation</v>
      </c>
      <c r="AC84" s="129" t="str">
        <f t="shared" si="46"/>
        <v>Variance</v>
      </c>
      <c r="AD84" s="129" t="str">
        <f t="shared" si="47"/>
        <v>Area</v>
      </c>
      <c r="AE84" s="129" t="str">
        <f t="shared" si="48"/>
        <v>Convex area</v>
      </c>
      <c r="AF84" s="129" t="str">
        <f t="shared" si="49"/>
        <v>Eccentricity</v>
      </c>
      <c r="AG84" s="129" t="str">
        <f t="shared" si="50"/>
        <v>Mean intensity</v>
      </c>
      <c r="AH84" s="129" t="str">
        <f t="shared" si="51"/>
        <v>Mean intensity</v>
      </c>
    </row>
    <row r="85" spans="2:34" ht="15.75" x14ac:dyDescent="0.25">
      <c r="B85" s="184"/>
      <c r="C85" s="107">
        <v>1</v>
      </c>
      <c r="D85" s="107">
        <v>16</v>
      </c>
      <c r="E85" s="107">
        <v>15</v>
      </c>
      <c r="F85" s="107">
        <v>1</v>
      </c>
      <c r="G85" s="107">
        <v>6</v>
      </c>
      <c r="H85" s="107">
        <v>10</v>
      </c>
      <c r="I85" s="107">
        <v>10</v>
      </c>
      <c r="J85" s="107">
        <v>18</v>
      </c>
      <c r="K85" s="107">
        <v>14</v>
      </c>
      <c r="L85" s="107">
        <v>14</v>
      </c>
      <c r="M85" s="107">
        <v>1</v>
      </c>
      <c r="N85" s="107">
        <v>11</v>
      </c>
      <c r="O85" s="107">
        <v>5</v>
      </c>
      <c r="P85" s="107">
        <v>10</v>
      </c>
      <c r="R85" s="112" t="s">
        <v>157</v>
      </c>
      <c r="S85" s="111">
        <v>19</v>
      </c>
      <c r="U85" s="129" t="str">
        <f t="shared" si="38"/>
        <v>Area</v>
      </c>
      <c r="V85" s="129" t="str">
        <f t="shared" si="39"/>
        <v>Entropy</v>
      </c>
      <c r="W85" s="129" t="str">
        <f t="shared" si="40"/>
        <v>Correlation</v>
      </c>
      <c r="X85" s="129" t="str">
        <f t="shared" si="41"/>
        <v>Area</v>
      </c>
      <c r="Y85" s="129" t="str">
        <f t="shared" si="42"/>
        <v>Extent</v>
      </c>
      <c r="Z85" s="129" t="str">
        <f t="shared" si="43"/>
        <v>Variance</v>
      </c>
      <c r="AA85" s="129" t="str">
        <f t="shared" si="44"/>
        <v>Variance</v>
      </c>
      <c r="AB85" s="129" t="str">
        <f t="shared" si="45"/>
        <v>Homogeneity</v>
      </c>
      <c r="AC85" s="129" t="str">
        <f t="shared" si="46"/>
        <v>Contrast</v>
      </c>
      <c r="AD85" s="129" t="str">
        <f t="shared" si="47"/>
        <v>Contrast</v>
      </c>
      <c r="AE85" s="129" t="str">
        <f t="shared" si="48"/>
        <v>Area</v>
      </c>
      <c r="AF85" s="129" t="str">
        <f t="shared" si="49"/>
        <v>Stand. deviation</v>
      </c>
      <c r="AG85" s="129" t="str">
        <f t="shared" si="50"/>
        <v>Solidity</v>
      </c>
      <c r="AH85" s="129" t="str">
        <f t="shared" si="51"/>
        <v>Variance</v>
      </c>
    </row>
    <row r="86" spans="2:34" ht="15.75" x14ac:dyDescent="0.25">
      <c r="B86" s="184"/>
      <c r="C86" s="107">
        <v>2</v>
      </c>
      <c r="D86" s="107">
        <v>15</v>
      </c>
      <c r="E86" s="107">
        <v>16</v>
      </c>
      <c r="F86" s="107">
        <v>2</v>
      </c>
      <c r="G86" s="107">
        <v>5</v>
      </c>
      <c r="H86" s="107">
        <v>11</v>
      </c>
      <c r="I86" s="107">
        <v>14</v>
      </c>
      <c r="J86" s="107">
        <v>17</v>
      </c>
      <c r="K86" s="107">
        <v>2</v>
      </c>
      <c r="L86" s="107">
        <v>10</v>
      </c>
      <c r="M86" s="107">
        <v>6</v>
      </c>
      <c r="N86" s="107">
        <v>10</v>
      </c>
      <c r="O86" s="107">
        <v>15</v>
      </c>
      <c r="P86" s="107">
        <v>11</v>
      </c>
      <c r="R86" s="112" t="s">
        <v>158</v>
      </c>
      <c r="S86" s="111">
        <v>20</v>
      </c>
      <c r="U86" s="129" t="str">
        <f t="shared" si="38"/>
        <v>Convex area</v>
      </c>
      <c r="V86" s="129" t="str">
        <f t="shared" si="39"/>
        <v>Correlation</v>
      </c>
      <c r="W86" s="129" t="str">
        <f t="shared" si="40"/>
        <v>Entropy</v>
      </c>
      <c r="X86" s="129" t="str">
        <f t="shared" si="41"/>
        <v>Convex area</v>
      </c>
      <c r="Y86" s="129" t="str">
        <f t="shared" si="42"/>
        <v>Solidity</v>
      </c>
      <c r="Z86" s="129" t="str">
        <f t="shared" si="43"/>
        <v>Stand. deviation</v>
      </c>
      <c r="AA86" s="129" t="str">
        <f t="shared" si="44"/>
        <v>Contrast</v>
      </c>
      <c r="AB86" s="129" t="str">
        <f t="shared" si="45"/>
        <v>Energy</v>
      </c>
      <c r="AC86" s="129" t="str">
        <f t="shared" si="46"/>
        <v>Convex area</v>
      </c>
      <c r="AD86" s="129" t="str">
        <f t="shared" si="47"/>
        <v>Variance</v>
      </c>
      <c r="AE86" s="129" t="str">
        <f t="shared" si="48"/>
        <v>Extent</v>
      </c>
      <c r="AF86" s="129" t="str">
        <f t="shared" si="49"/>
        <v>Variance</v>
      </c>
      <c r="AG86" s="129" t="str">
        <f t="shared" si="50"/>
        <v>Correlation</v>
      </c>
      <c r="AH86" s="129" t="str">
        <f t="shared" si="51"/>
        <v>Stand. deviation</v>
      </c>
    </row>
    <row r="87" spans="2:34" x14ac:dyDescent="0.25">
      <c r="B87" s="110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W87"/>
      <c r="X87"/>
      <c r="Y87"/>
      <c r="Z87"/>
    </row>
    <row r="88" spans="2:34" x14ac:dyDescent="0.25">
      <c r="B88" s="186" t="s">
        <v>141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8"/>
      <c r="W88"/>
      <c r="X88"/>
      <c r="Y88"/>
      <c r="Z88"/>
    </row>
    <row r="89" spans="2:34" x14ac:dyDescent="0.25">
      <c r="W89"/>
      <c r="X89"/>
      <c r="Y89"/>
      <c r="Z89"/>
    </row>
    <row r="90" spans="2:34" x14ac:dyDescent="0.25">
      <c r="B90" s="109"/>
      <c r="C90" s="114" t="str">
        <f t="shared" ref="C90:P90" si="52">C5</f>
        <v>ILFS</v>
      </c>
      <c r="D90" s="114" t="str">
        <f t="shared" si="52"/>
        <v>INFS</v>
      </c>
      <c r="E90" s="114" t="str">
        <f t="shared" si="52"/>
        <v>ECFS</v>
      </c>
      <c r="F90" s="114" t="str">
        <f t="shared" si="52"/>
        <v>MRMR</v>
      </c>
      <c r="G90" s="114" t="str">
        <f t="shared" si="52"/>
        <v>RFFS</v>
      </c>
      <c r="H90" s="114" t="str">
        <f t="shared" si="52"/>
        <v>MIFS</v>
      </c>
      <c r="I90" s="114" t="str">
        <f t="shared" si="52"/>
        <v>FSCM</v>
      </c>
      <c r="J90" s="114" t="str">
        <f t="shared" si="52"/>
        <v>LSFS</v>
      </c>
      <c r="K90" s="114" t="str">
        <f t="shared" si="52"/>
        <v>MCFS</v>
      </c>
      <c r="L90" s="114" t="str">
        <f t="shared" si="52"/>
        <v xml:space="preserve">UDFS </v>
      </c>
      <c r="M90" s="114" t="str">
        <f t="shared" si="52"/>
        <v>CFS</v>
      </c>
      <c r="N90" s="114" t="str">
        <f t="shared" si="52"/>
        <v>BDFS</v>
      </c>
      <c r="O90" s="114" t="str">
        <f t="shared" si="52"/>
        <v>OFS</v>
      </c>
      <c r="P90" s="114" t="str">
        <f t="shared" si="52"/>
        <v>ADFS</v>
      </c>
      <c r="W90"/>
      <c r="X90"/>
      <c r="Y90"/>
      <c r="Z90"/>
    </row>
    <row r="91" spans="2:34" x14ac:dyDescent="0.25">
      <c r="B91" s="106" t="s">
        <v>62</v>
      </c>
      <c r="C91" s="75">
        <f t="shared" ref="C91:H91" si="53">AVERAGE(C93:C122)</f>
        <v>1.0515296558582587E-2</v>
      </c>
      <c r="D91" s="75">
        <f t="shared" si="53"/>
        <v>2.0124079818431102E-3</v>
      </c>
      <c r="E91" s="75">
        <f t="shared" si="53"/>
        <v>2.127491957971275E-2</v>
      </c>
      <c r="F91" s="108">
        <f t="shared" si="53"/>
        <v>12.492946037660852</v>
      </c>
      <c r="G91" s="108">
        <f t="shared" si="53"/>
        <v>1.4736428391192335</v>
      </c>
      <c r="H91" s="75">
        <f t="shared" si="53"/>
        <v>1.663712852577157E-2</v>
      </c>
      <c r="I91" s="108">
        <f>AVERAGE(I93:I122)</f>
        <v>660.79386798776375</v>
      </c>
      <c r="J91" s="108">
        <f t="shared" ref="J91:K91" si="54">AVERAGE(J93:J122)</f>
        <v>0.82865020466778583</v>
      </c>
      <c r="K91" s="108">
        <f t="shared" si="54"/>
        <v>0.65186167087658775</v>
      </c>
      <c r="L91" s="108">
        <f t="shared" ref="L91:P91" si="55">AVERAGE(L93:L122)</f>
        <v>1.9352588122262562</v>
      </c>
      <c r="M91" s="75">
        <f t="shared" si="55"/>
        <v>1.6249774826609027E-3</v>
      </c>
      <c r="N91" s="75">
        <f t="shared" si="55"/>
        <v>3.6231689275312437E-2</v>
      </c>
      <c r="O91" s="75">
        <f t="shared" si="55"/>
        <v>6.6884283789043321E-3</v>
      </c>
      <c r="P91" s="75">
        <f t="shared" si="55"/>
        <v>6.1482682406233348E-3</v>
      </c>
      <c r="W91"/>
      <c r="X91"/>
      <c r="Y91"/>
      <c r="Z91"/>
    </row>
    <row r="92" spans="2:34" x14ac:dyDescent="0.25">
      <c r="B92" s="106" t="s">
        <v>11</v>
      </c>
      <c r="C92" s="75">
        <f t="shared" ref="C92:H92" si="56">_xlfn.STDEV.S(C93:C122)</f>
        <v>9.8433577688216665E-3</v>
      </c>
      <c r="D92" s="75">
        <f t="shared" si="56"/>
        <v>4.2233487864057132E-3</v>
      </c>
      <c r="E92" s="75">
        <f t="shared" si="56"/>
        <v>2.2006076782176566E-2</v>
      </c>
      <c r="F92" s="108">
        <f t="shared" si="56"/>
        <v>0.22549024560200098</v>
      </c>
      <c r="G92" s="108">
        <f t="shared" si="56"/>
        <v>5.7232026544226065E-2</v>
      </c>
      <c r="H92" s="75">
        <f t="shared" si="56"/>
        <v>8.3730653123761448E-3</v>
      </c>
      <c r="I92" s="108">
        <f>_xlfn.STDEV.S(I93:I122)</f>
        <v>1.5949869002778392</v>
      </c>
      <c r="J92" s="108">
        <f t="shared" ref="J92:K92" si="57">_xlfn.STDEV.S(J93:J122)</f>
        <v>4.1893722416220434E-2</v>
      </c>
      <c r="K92" s="108">
        <f t="shared" si="57"/>
        <v>4.9723911366024068E-2</v>
      </c>
      <c r="L92" s="108">
        <f t="shared" ref="L92:P92" si="58">_xlfn.STDEV.S(L93:L122)</f>
        <v>2.6697188724623441E-2</v>
      </c>
      <c r="M92" s="75">
        <f t="shared" si="58"/>
        <v>4.7254689490873721E-3</v>
      </c>
      <c r="N92" s="75">
        <f t="shared" si="58"/>
        <v>6.7081844774103852E-2</v>
      </c>
      <c r="O92" s="75">
        <f t="shared" si="58"/>
        <v>1.3951523202253173E-2</v>
      </c>
      <c r="P92" s="75">
        <f t="shared" si="58"/>
        <v>1.5536674142036397E-2</v>
      </c>
      <c r="W92"/>
      <c r="X92"/>
      <c r="Y92"/>
      <c r="Z92"/>
    </row>
    <row r="93" spans="2:34" x14ac:dyDescent="0.25">
      <c r="B93" s="184" t="s">
        <v>34</v>
      </c>
      <c r="C93" s="113">
        <v>6.0540431498350464E-2</v>
      </c>
      <c r="D93" s="113">
        <v>2.321536594313368E-2</v>
      </c>
      <c r="E93" s="113">
        <v>0.13624681887918563</v>
      </c>
      <c r="F93" s="97">
        <v>13.029361671516588</v>
      </c>
      <c r="G93" s="97">
        <v>1.7134652706471092</v>
      </c>
      <c r="H93" s="113">
        <v>5.7599758745538236E-2</v>
      </c>
      <c r="I93" s="97">
        <v>662.09692316081237</v>
      </c>
      <c r="J93" s="97">
        <v>0.8318583889557476</v>
      </c>
      <c r="K93" s="97">
        <v>0.85004514561155731</v>
      </c>
      <c r="L93" s="97">
        <v>1.9496266111044125</v>
      </c>
      <c r="M93" s="113">
        <v>2.5676294573131409E-2</v>
      </c>
      <c r="N93" s="113">
        <v>0.26703366836061898</v>
      </c>
      <c r="O93" s="113">
        <v>7.6057619470750584E-2</v>
      </c>
      <c r="P93" s="113">
        <v>8.568322193490481E-2</v>
      </c>
      <c r="W93"/>
      <c r="X93"/>
      <c r="Y93"/>
      <c r="Z93"/>
    </row>
    <row r="94" spans="2:34" x14ac:dyDescent="0.25">
      <c r="B94" s="184"/>
      <c r="C94" s="113">
        <v>1.8730500795008202E-2</v>
      </c>
      <c r="D94" s="113">
        <v>5.8004494849150682E-3</v>
      </c>
      <c r="E94" s="113">
        <v>3.1483400059750415E-2</v>
      </c>
      <c r="F94" s="97">
        <v>12.73601273241926</v>
      </c>
      <c r="G94" s="97">
        <v>1.4898136293922892</v>
      </c>
      <c r="H94" s="113">
        <v>2.4379398241125949E-2</v>
      </c>
      <c r="I94" s="97">
        <v>660.3545501067648</v>
      </c>
      <c r="J94" s="97">
        <v>0.87235145532197256</v>
      </c>
      <c r="K94" s="97">
        <v>0.67853354970458868</v>
      </c>
      <c r="L94" s="97">
        <v>1.910445289073994</v>
      </c>
      <c r="M94" s="113">
        <v>3.3671688619952285E-3</v>
      </c>
      <c r="N94" s="113">
        <v>0.19466244983358699</v>
      </c>
      <c r="O94" s="113">
        <v>1.3184003375104865E-2</v>
      </c>
      <c r="P94" s="113">
        <v>1.9430404974183673E-2</v>
      </c>
      <c r="W94"/>
      <c r="X94"/>
      <c r="Y94"/>
      <c r="Z94"/>
    </row>
    <row r="95" spans="2:34" x14ac:dyDescent="0.25">
      <c r="B95" s="184"/>
      <c r="C95" s="113">
        <v>1.4357763675587502E-2</v>
      </c>
      <c r="D95" s="113">
        <v>3.2396808293582921E-3</v>
      </c>
      <c r="E95" s="113">
        <v>1.8488324733011131E-2</v>
      </c>
      <c r="F95" s="97">
        <v>12.601570970002168</v>
      </c>
      <c r="G95" s="97">
        <v>1.4431476334457942</v>
      </c>
      <c r="H95" s="113">
        <v>1.4474755705537461E-2</v>
      </c>
      <c r="I95" s="97">
        <v>657.20791634122656</v>
      </c>
      <c r="J95" s="97">
        <v>0.84363413597033876</v>
      </c>
      <c r="K95" s="97">
        <v>0.64843434199919159</v>
      </c>
      <c r="L95" s="97">
        <v>1.936010991618814</v>
      </c>
      <c r="M95" s="113">
        <v>1.2774403270247236E-3</v>
      </c>
      <c r="N95" s="113">
        <v>4.5056011534339004E-2</v>
      </c>
      <c r="O95" s="113">
        <v>4.6592011927555051E-3</v>
      </c>
      <c r="P95" s="113">
        <v>7.7824019922949107E-3</v>
      </c>
      <c r="W95"/>
      <c r="X95"/>
      <c r="Y95"/>
      <c r="Z95"/>
    </row>
    <row r="96" spans="2:34" x14ac:dyDescent="0.25">
      <c r="B96" s="184"/>
      <c r="C96" s="113">
        <v>8.5363221852984787E-3</v>
      </c>
      <c r="D96" s="113">
        <v>1.4714883767010245E-3</v>
      </c>
      <c r="E96" s="113">
        <v>1.7115652381607008E-2</v>
      </c>
      <c r="F96" s="97">
        <v>12.48917644522917</v>
      </c>
      <c r="G96" s="97">
        <v>1.4399010406146664</v>
      </c>
      <c r="H96" s="113">
        <v>1.4389251683648432E-2</v>
      </c>
      <c r="I96" s="97">
        <v>661.75729760186823</v>
      </c>
      <c r="J96" s="97">
        <v>0.89421437291887951</v>
      </c>
      <c r="K96" s="97">
        <v>0.64263210051381769</v>
      </c>
      <c r="L96" s="97">
        <v>1.9227235642172325</v>
      </c>
      <c r="M96" s="113">
        <v>1.0416642666660522E-3</v>
      </c>
      <c r="N96" s="113">
        <v>0.161510441346673</v>
      </c>
      <c r="O96" s="113">
        <v>3.6864009437186417E-3</v>
      </c>
      <c r="P96" s="113">
        <v>1.9200004915201259E-3</v>
      </c>
      <c r="W96"/>
      <c r="X96"/>
      <c r="Y96"/>
      <c r="Z96"/>
    </row>
    <row r="97" spans="2:26" x14ac:dyDescent="0.25">
      <c r="B97" s="184"/>
      <c r="C97" s="113">
        <v>1.5002627840672727E-2</v>
      </c>
      <c r="D97" s="113">
        <v>5.8749455039860494E-3</v>
      </c>
      <c r="E97" s="113">
        <v>2.7549959052789518E-2</v>
      </c>
      <c r="F97" s="97">
        <v>12.421419115883294</v>
      </c>
      <c r="G97" s="97">
        <v>1.4643761828803028</v>
      </c>
      <c r="H97" s="113">
        <v>1.8613252764992708E-2</v>
      </c>
      <c r="I97" s="97">
        <v>660.28948973810941</v>
      </c>
      <c r="J97" s="97">
        <v>0.78031712776118467</v>
      </c>
      <c r="K97" s="97">
        <v>0.67258513218179383</v>
      </c>
      <c r="L97" s="97">
        <v>2.0031808008142851</v>
      </c>
      <c r="M97" s="113">
        <v>6.9964817910993385E-3</v>
      </c>
      <c r="N97" s="113">
        <v>6.8838417622634901E-2</v>
      </c>
      <c r="O97" s="113">
        <v>2.0966405367399774E-2</v>
      </c>
      <c r="P97" s="113">
        <v>2.0480005242881341E-3</v>
      </c>
      <c r="W97"/>
      <c r="X97"/>
      <c r="Y97"/>
      <c r="Z97"/>
    </row>
    <row r="98" spans="2:26" x14ac:dyDescent="0.25">
      <c r="B98" s="184"/>
      <c r="C98" s="113">
        <v>7.9797780428231789E-3</v>
      </c>
      <c r="D98" s="113">
        <v>7.0297617996190206E-4</v>
      </c>
      <c r="E98" s="113">
        <v>1.4639619747742656E-2</v>
      </c>
      <c r="F98" s="97">
        <v>12.566511505026945</v>
      </c>
      <c r="G98" s="97">
        <v>1.4768761540802955</v>
      </c>
      <c r="H98" s="113">
        <v>1.3305603406234472E-2</v>
      </c>
      <c r="I98" s="97">
        <v>660.14103734810556</v>
      </c>
      <c r="J98" s="97">
        <v>0.78276628038816776</v>
      </c>
      <c r="K98" s="97">
        <v>0.62881654497703554</v>
      </c>
      <c r="L98" s="97">
        <v>1.9621199263027012</v>
      </c>
      <c r="M98" s="113">
        <v>6.6099216921399536E-4</v>
      </c>
      <c r="N98" s="113">
        <v>9.4208024117254201E-3</v>
      </c>
      <c r="O98" s="113">
        <v>1.1648002981888762E-2</v>
      </c>
      <c r="P98" s="113">
        <v>1.8176004653057192E-3</v>
      </c>
      <c r="W98"/>
      <c r="X98"/>
      <c r="Y98"/>
      <c r="Z98"/>
    </row>
    <row r="99" spans="2:26" x14ac:dyDescent="0.25">
      <c r="B99" s="184"/>
      <c r="C99" s="113">
        <v>7.2427538541449867E-3</v>
      </c>
      <c r="D99" s="113">
        <v>7.0732818107601433E-4</v>
      </c>
      <c r="E99" s="113">
        <v>1.5143939876848608E-2</v>
      </c>
      <c r="F99" s="97">
        <v>12.502470528632456</v>
      </c>
      <c r="G99" s="97">
        <v>1.5459959157749545</v>
      </c>
      <c r="H99" s="113">
        <v>1.5645956005364739E-2</v>
      </c>
      <c r="I99" s="97">
        <v>661.30533358216542</v>
      </c>
      <c r="J99" s="97">
        <v>0.78392647268517701</v>
      </c>
      <c r="K99" s="97">
        <v>0.62625168032043022</v>
      </c>
      <c r="L99" s="97">
        <v>1.9027842311127632</v>
      </c>
      <c r="M99" s="113">
        <v>3.8220809784527305E-4</v>
      </c>
      <c r="N99" s="113">
        <v>7.9872020447237201E-3</v>
      </c>
      <c r="O99" s="113">
        <v>1.7664004521985158E-3</v>
      </c>
      <c r="P99" s="113">
        <v>1.8944004849665243E-3</v>
      </c>
      <c r="W99"/>
      <c r="X99"/>
      <c r="Y99"/>
      <c r="Z99"/>
    </row>
    <row r="100" spans="2:26" x14ac:dyDescent="0.25">
      <c r="B100" s="184"/>
      <c r="C100" s="113">
        <v>7.7488659837096916E-3</v>
      </c>
      <c r="D100" s="113">
        <v>8.7833622485407358E-4</v>
      </c>
      <c r="E100" s="113">
        <v>1.6153348135257123E-2</v>
      </c>
      <c r="F100" s="97">
        <v>12.303065421584748</v>
      </c>
      <c r="G100" s="97">
        <v>1.5280625991840253</v>
      </c>
      <c r="H100" s="113">
        <v>1.6738052284941386E-2</v>
      </c>
      <c r="I100" s="97">
        <v>658.51520883589342</v>
      </c>
      <c r="J100" s="97">
        <v>0.86305430094190105</v>
      </c>
      <c r="K100" s="97">
        <v>0.61119606046619146</v>
      </c>
      <c r="L100" s="97">
        <v>1.8908697320626513</v>
      </c>
      <c r="M100" s="113">
        <v>3.891200996147455E-4</v>
      </c>
      <c r="N100" s="113">
        <v>7.6800019660805E-3</v>
      </c>
      <c r="O100" s="113">
        <v>1.8176004653057192E-3</v>
      </c>
      <c r="P100" s="113">
        <v>1.8944004849665243E-3</v>
      </c>
      <c r="W100"/>
      <c r="X100"/>
      <c r="Y100"/>
      <c r="Z100"/>
    </row>
    <row r="101" spans="2:26" x14ac:dyDescent="0.25">
      <c r="B101" s="184"/>
      <c r="C101" s="113">
        <v>1.1166978858746587E-2</v>
      </c>
      <c r="D101" s="113">
        <v>9.6844824792275146E-4</v>
      </c>
      <c r="E101" s="113">
        <v>1.5297795916235755E-2</v>
      </c>
      <c r="F101" s="97">
        <v>12.304695886002147</v>
      </c>
      <c r="G101" s="97">
        <v>1.5267383108450077</v>
      </c>
      <c r="H101" s="113">
        <v>1.4202627635872675E-2</v>
      </c>
      <c r="I101" s="97">
        <v>659.03005799169489</v>
      </c>
      <c r="J101" s="97">
        <v>0.80592251031616269</v>
      </c>
      <c r="K101" s="97">
        <v>0.62934108911131881</v>
      </c>
      <c r="L101" s="97">
        <v>1.9253657408936298</v>
      </c>
      <c r="M101" s="113">
        <v>6.1465615735197628E-4</v>
      </c>
      <c r="N101" s="113">
        <v>1.8150404646503599E-2</v>
      </c>
      <c r="O101" s="113">
        <v>1.8688004784129224E-3</v>
      </c>
      <c r="P101" s="113">
        <v>2.1248005439489393E-3</v>
      </c>
      <c r="W101"/>
      <c r="X101"/>
      <c r="Y101"/>
      <c r="Z101"/>
    </row>
    <row r="102" spans="2:26" x14ac:dyDescent="0.25">
      <c r="B102" s="184"/>
      <c r="C102" s="113">
        <v>7.8074899987174394E-3</v>
      </c>
      <c r="D102" s="113">
        <v>8.2944021233669432E-4</v>
      </c>
      <c r="E102" s="113">
        <v>1.5457539957130229E-2</v>
      </c>
      <c r="F102" s="97">
        <v>12.355760219074616</v>
      </c>
      <c r="G102" s="97">
        <v>1.4752103616538526</v>
      </c>
      <c r="H102" s="113">
        <v>1.4862595804824526E-2</v>
      </c>
      <c r="I102" s="97">
        <v>659.30420769387717</v>
      </c>
      <c r="J102" s="97">
        <v>0.80347694169009709</v>
      </c>
      <c r="K102" s="97">
        <v>0.61918326251091516</v>
      </c>
      <c r="L102" s="97">
        <v>1.9544908683496622</v>
      </c>
      <c r="M102" s="113">
        <v>3.6787209417525613E-4</v>
      </c>
      <c r="N102" s="113">
        <v>7.2192018481156695E-3</v>
      </c>
      <c r="O102" s="113">
        <v>1.8176004653057192E-3</v>
      </c>
      <c r="P102" s="113">
        <v>1.8432004718593208E-3</v>
      </c>
      <c r="W102"/>
      <c r="X102"/>
      <c r="Y102"/>
      <c r="Z102"/>
    </row>
    <row r="103" spans="2:26" x14ac:dyDescent="0.25">
      <c r="B103" s="184"/>
      <c r="C103" s="113">
        <v>8.3499541375882599E-3</v>
      </c>
      <c r="D103" s="113">
        <v>1.9537925001708802E-3</v>
      </c>
      <c r="E103" s="113">
        <v>1.5127811872719839E-2</v>
      </c>
      <c r="F103" s="97">
        <v>12.435475055481614</v>
      </c>
      <c r="G103" s="97">
        <v>1.518180484654204</v>
      </c>
      <c r="H103" s="113">
        <v>1.4954243828286419E-2</v>
      </c>
      <c r="I103" s="97">
        <v>660.21581317524817</v>
      </c>
      <c r="J103" s="97">
        <v>0.92616676509869189</v>
      </c>
      <c r="K103" s="97">
        <v>0.63158108968475901</v>
      </c>
      <c r="L103" s="97">
        <v>1.9362887516899205</v>
      </c>
      <c r="M103" s="113">
        <v>5.2710413493865858E-4</v>
      </c>
      <c r="N103" s="113">
        <v>6.2208015925252092E-3</v>
      </c>
      <c r="O103" s="113">
        <v>7.8080019988485119E-3</v>
      </c>
      <c r="P103" s="113">
        <v>9.7024024838150355E-3</v>
      </c>
      <c r="W103"/>
      <c r="X103"/>
      <c r="Y103"/>
      <c r="Z103"/>
    </row>
    <row r="104" spans="2:26" x14ac:dyDescent="0.25">
      <c r="B104" s="184"/>
      <c r="C104" s="113">
        <v>7.7391379812193229E-3</v>
      </c>
      <c r="D104" s="113">
        <v>9.9200025395206493E-4</v>
      </c>
      <c r="E104" s="113">
        <v>1.5545603979674619E-2</v>
      </c>
      <c r="F104" s="97">
        <v>11.996999423231852</v>
      </c>
      <c r="G104" s="97">
        <v>1.4194768433860718</v>
      </c>
      <c r="H104" s="113">
        <v>1.3781251528000391E-2</v>
      </c>
      <c r="I104" s="97">
        <v>661.48271961157627</v>
      </c>
      <c r="J104" s="97">
        <v>0.76724678841517779</v>
      </c>
      <c r="K104" s="97">
        <v>0.67929745390014817</v>
      </c>
      <c r="L104" s="97">
        <v>1.9422778732231356</v>
      </c>
      <c r="M104" s="113">
        <v>4.9228812602576026E-4</v>
      </c>
      <c r="N104" s="113">
        <v>5.99040153354279E-3</v>
      </c>
      <c r="O104" s="113">
        <v>9.8048025100294419E-3</v>
      </c>
      <c r="P104" s="113">
        <v>2.8928007405569895E-3</v>
      </c>
      <c r="W104"/>
      <c r="X104"/>
      <c r="Y104"/>
      <c r="Z104"/>
    </row>
    <row r="105" spans="2:26" x14ac:dyDescent="0.25">
      <c r="B105" s="184"/>
      <c r="C105" s="113">
        <v>7.2432658542760583E-3</v>
      </c>
      <c r="D105" s="113">
        <v>8.9088022806533835E-4</v>
      </c>
      <c r="E105" s="113">
        <v>1.6051716109239323E-2</v>
      </c>
      <c r="F105" s="97">
        <v>12.398345829976533</v>
      </c>
      <c r="G105" s="97">
        <v>1.4477031546120076</v>
      </c>
      <c r="H105" s="113">
        <v>1.3654531495560063E-2</v>
      </c>
      <c r="I105" s="97">
        <v>659.85248201023535</v>
      </c>
      <c r="J105" s="97">
        <v>0.7906226663994026</v>
      </c>
      <c r="K105" s="97">
        <v>0.74829228756282562</v>
      </c>
      <c r="L105" s="97">
        <v>1.9786234825276114</v>
      </c>
      <c r="M105" s="113">
        <v>5.0662412969577724E-4</v>
      </c>
      <c r="N105" s="113">
        <v>6.0160015400963895E-3</v>
      </c>
      <c r="O105" s="113">
        <v>1.3619203486516093E-2</v>
      </c>
      <c r="P105" s="113">
        <v>1.2672003244032832E-2</v>
      </c>
      <c r="W105"/>
      <c r="X105"/>
      <c r="Y105"/>
      <c r="Z105"/>
    </row>
    <row r="106" spans="2:26" x14ac:dyDescent="0.25">
      <c r="B106" s="184"/>
      <c r="C106" s="113">
        <v>7.2545298571596436E-3</v>
      </c>
      <c r="D106" s="113">
        <v>7.2192018481156734E-4</v>
      </c>
      <c r="E106" s="113">
        <v>1.4672387756131266E-2</v>
      </c>
      <c r="F106" s="97">
        <v>12.233223227705146</v>
      </c>
      <c r="G106" s="97">
        <v>1.4478004346369113</v>
      </c>
      <c r="H106" s="113">
        <v>1.3678339501654913E-2</v>
      </c>
      <c r="I106" s="97">
        <v>660.67708356533342</v>
      </c>
      <c r="J106" s="97">
        <v>0.8693145265445188</v>
      </c>
      <c r="K106" s="97">
        <v>0.72684767407300455</v>
      </c>
      <c r="L106" s="97">
        <v>1.9755197377330529</v>
      </c>
      <c r="M106" s="113">
        <v>4.0038410249833024E-4</v>
      </c>
      <c r="N106" s="113">
        <v>5.99040153354279E-3</v>
      </c>
      <c r="O106" s="113">
        <v>1.740800445644914E-3</v>
      </c>
      <c r="P106" s="113">
        <v>1.8176004653057192E-3</v>
      </c>
      <c r="W106"/>
      <c r="X106"/>
      <c r="Y106"/>
      <c r="Z106"/>
    </row>
    <row r="107" spans="2:26" x14ac:dyDescent="0.25">
      <c r="B107" s="184"/>
      <c r="C107" s="113">
        <v>7.3029138695459503E-3</v>
      </c>
      <c r="D107" s="113">
        <v>6.7302417229418807E-4</v>
      </c>
      <c r="E107" s="113">
        <v>1.5375107936027631E-2</v>
      </c>
      <c r="F107" s="97">
        <v>12.432663918761964</v>
      </c>
      <c r="G107" s="97">
        <v>1.4313841744343487</v>
      </c>
      <c r="H107" s="113">
        <v>1.4671107755803586E-2</v>
      </c>
      <c r="I107" s="97">
        <v>660.42414142058021</v>
      </c>
      <c r="J107" s="97">
        <v>0.85104508186754091</v>
      </c>
      <c r="K107" s="97">
        <v>0.69488580989076731</v>
      </c>
      <c r="L107" s="97">
        <v>1.9686597039768843</v>
      </c>
      <c r="M107" s="113">
        <v>3.6505609345435992E-4</v>
      </c>
      <c r="N107" s="113">
        <v>5.9648015269891897E-3</v>
      </c>
      <c r="O107" s="113">
        <v>1.6896004325377108E-3</v>
      </c>
      <c r="P107" s="113">
        <v>1.8688004784129224E-3</v>
      </c>
      <c r="W107"/>
      <c r="X107"/>
      <c r="Y107"/>
      <c r="Z107"/>
    </row>
    <row r="108" spans="2:26" x14ac:dyDescent="0.25">
      <c r="B108" s="184"/>
      <c r="C108" s="113">
        <v>1.0664450730099386E-2</v>
      </c>
      <c r="D108" s="113">
        <v>6.5075216659255463E-4</v>
      </c>
      <c r="E108" s="113">
        <v>1.5858436059759631E-2</v>
      </c>
      <c r="F108" s="97">
        <v>12.416834922709739</v>
      </c>
      <c r="G108" s="97">
        <v>1.4398152805927118</v>
      </c>
      <c r="H108" s="113">
        <v>1.4558723727033275E-2</v>
      </c>
      <c r="I108" s="97">
        <v>661.77673619884445</v>
      </c>
      <c r="J108" s="97">
        <v>0.85201071411474283</v>
      </c>
      <c r="K108" s="97">
        <v>0.64497962111478302</v>
      </c>
      <c r="L108" s="97">
        <v>1.9265686852015833</v>
      </c>
      <c r="M108" s="113">
        <v>3.845120984350972E-4</v>
      </c>
      <c r="N108" s="113">
        <v>5.9648015269891897E-3</v>
      </c>
      <c r="O108" s="113">
        <v>1.6896004325377108E-3</v>
      </c>
      <c r="P108" s="113">
        <v>1.7920004587521174E-3</v>
      </c>
      <c r="W108"/>
      <c r="X108"/>
      <c r="Y108"/>
      <c r="Z108"/>
    </row>
    <row r="109" spans="2:26" x14ac:dyDescent="0.25">
      <c r="B109" s="184"/>
      <c r="C109" s="113">
        <v>7.2811538639753889E-3</v>
      </c>
      <c r="D109" s="113">
        <v>6.7609617308062031E-4</v>
      </c>
      <c r="E109" s="113">
        <v>1.6150020134405155E-2</v>
      </c>
      <c r="F109" s="97">
        <v>12.552854157530664</v>
      </c>
      <c r="G109" s="97">
        <v>1.443956593652888</v>
      </c>
      <c r="H109" s="113">
        <v>1.4853891802596301E-2</v>
      </c>
      <c r="I109" s="97">
        <v>661.12518710404788</v>
      </c>
      <c r="J109" s="97">
        <v>0.82969774840262356</v>
      </c>
      <c r="K109" s="97">
        <v>0.63583529877383649</v>
      </c>
      <c r="L109" s="97">
        <v>1.921128171808812</v>
      </c>
      <c r="M109" s="113">
        <v>3.5993609214363961E-4</v>
      </c>
      <c r="N109" s="113">
        <v>8.3456021364741503E-3</v>
      </c>
      <c r="O109" s="113">
        <v>1.664000425984109E-3</v>
      </c>
      <c r="P109" s="113">
        <v>2.0224005177345325E-3</v>
      </c>
      <c r="W109"/>
      <c r="X109"/>
      <c r="Y109"/>
      <c r="Z109"/>
    </row>
    <row r="110" spans="2:26" x14ac:dyDescent="0.25">
      <c r="B110" s="184"/>
      <c r="C110" s="113">
        <v>7.2719378616160927E-3</v>
      </c>
      <c r="D110" s="113">
        <v>7.9052820237521986E-4</v>
      </c>
      <c r="E110" s="113">
        <v>1.6621060254991424E-2</v>
      </c>
      <c r="F110" s="97">
        <v>12.489853821402578</v>
      </c>
      <c r="G110" s="97">
        <v>1.4729222330680916</v>
      </c>
      <c r="H110" s="113">
        <v>1.4638083747349439E-2</v>
      </c>
      <c r="I110" s="97">
        <v>658.81120302366799</v>
      </c>
      <c r="J110" s="97">
        <v>0.86198473266809161</v>
      </c>
      <c r="K110" s="97">
        <v>0.62892150500390531</v>
      </c>
      <c r="L110" s="97">
        <v>1.9166358826587859</v>
      </c>
      <c r="M110" s="113">
        <v>3.6428809325775188E-4</v>
      </c>
      <c r="N110" s="113">
        <v>5.9648015269891897E-3</v>
      </c>
      <c r="O110" s="113">
        <v>1.7152004390913124E-3</v>
      </c>
      <c r="P110" s="113">
        <v>1.740800445644914E-3</v>
      </c>
      <c r="W110"/>
      <c r="X110"/>
      <c r="Y110"/>
      <c r="Z110"/>
    </row>
    <row r="111" spans="2:26" x14ac:dyDescent="0.25">
      <c r="B111" s="184"/>
      <c r="C111" s="113">
        <v>7.4503699072946961E-3</v>
      </c>
      <c r="D111" s="113">
        <v>7.0297617996190206E-4</v>
      </c>
      <c r="E111" s="113">
        <v>1.5994884094690329E-2</v>
      </c>
      <c r="F111" s="97">
        <v>12.435578991508223</v>
      </c>
      <c r="G111" s="97">
        <v>1.440932464878711</v>
      </c>
      <c r="H111" s="113">
        <v>1.3478915450602355E-2</v>
      </c>
      <c r="I111" s="97">
        <v>662.09755317697363</v>
      </c>
      <c r="J111" s="97">
        <v>0.80656558248078913</v>
      </c>
      <c r="K111" s="97">
        <v>0.61854300634700965</v>
      </c>
      <c r="L111" s="97">
        <v>1.949854707162805</v>
      </c>
      <c r="M111" s="113">
        <v>3.7196809522383237E-4</v>
      </c>
      <c r="N111" s="113">
        <v>5.91360151388199E-3</v>
      </c>
      <c r="O111" s="113">
        <v>1.7152004390913124E-3</v>
      </c>
      <c r="P111" s="113">
        <v>1.8432004718593208E-3</v>
      </c>
      <c r="W111"/>
      <c r="X111"/>
      <c r="Y111"/>
      <c r="Z111"/>
    </row>
    <row r="112" spans="2:26" x14ac:dyDescent="0.25">
      <c r="B112" s="184"/>
      <c r="C112" s="113">
        <v>7.4521619077534485E-3</v>
      </c>
      <c r="D112" s="113">
        <v>8.2841621207455031E-4</v>
      </c>
      <c r="E112" s="113">
        <v>1.6465412215145529E-2</v>
      </c>
      <c r="F112" s="97">
        <v>12.441025392902501</v>
      </c>
      <c r="G112" s="97">
        <v>1.4423002732288699</v>
      </c>
      <c r="H112" s="113">
        <v>1.3920771563717521E-2</v>
      </c>
      <c r="I112" s="97">
        <v>659.40770928837355</v>
      </c>
      <c r="J112" s="97">
        <v>0.7581121940767217</v>
      </c>
      <c r="K112" s="97">
        <v>0.62369372766559428</v>
      </c>
      <c r="L112" s="97">
        <v>1.9390712164022315</v>
      </c>
      <c r="M112" s="113">
        <v>3.5814409168488746E-4</v>
      </c>
      <c r="N112" s="113">
        <v>0.161510441346673</v>
      </c>
      <c r="O112" s="113">
        <v>2.3808006094849562E-3</v>
      </c>
      <c r="P112" s="113">
        <v>1.9456004980737277E-3</v>
      </c>
      <c r="W112"/>
      <c r="X112"/>
      <c r="Y112"/>
      <c r="Z112"/>
    </row>
    <row r="113" spans="2:26" x14ac:dyDescent="0.25">
      <c r="B113" s="184"/>
      <c r="C113" s="113">
        <v>7.9208980277498953E-3</v>
      </c>
      <c r="D113" s="113">
        <v>1.1793923019244293E-3</v>
      </c>
      <c r="E113" s="113">
        <v>1.8679300781901002E-2</v>
      </c>
      <c r="F113" s="97">
        <v>12.399062630160033</v>
      </c>
      <c r="G113" s="97">
        <v>1.4668977835258326</v>
      </c>
      <c r="H113" s="113">
        <v>2.7991559165839147E-2</v>
      </c>
      <c r="I113" s="97">
        <v>664.71589419926886</v>
      </c>
      <c r="J113" s="97">
        <v>0.83437384559970451</v>
      </c>
      <c r="K113" s="97">
        <v>0.63545129867553241</v>
      </c>
      <c r="L113" s="97">
        <v>1.9683084718869688</v>
      </c>
      <c r="M113" s="113">
        <v>5.5680014254083654E-4</v>
      </c>
      <c r="N113" s="113">
        <v>5.99040153354279E-3</v>
      </c>
      <c r="O113" s="113">
        <v>1.9712005046273293E-3</v>
      </c>
      <c r="P113" s="113">
        <v>3.328000851968218E-3</v>
      </c>
      <c r="W113"/>
      <c r="X113"/>
      <c r="Y113"/>
      <c r="Z113"/>
    </row>
    <row r="114" spans="2:26" x14ac:dyDescent="0.25">
      <c r="B114" s="184"/>
      <c r="C114" s="113">
        <v>7.3489938813424338E-3</v>
      </c>
      <c r="D114" s="113">
        <v>7.3420818795729608E-4</v>
      </c>
      <c r="E114" s="113">
        <v>1.6686340271703109E-2</v>
      </c>
      <c r="F114" s="97">
        <v>12.053870605790875</v>
      </c>
      <c r="G114" s="97">
        <v>1.4447391858532317</v>
      </c>
      <c r="H114" s="113">
        <v>1.4148355621979039E-2</v>
      </c>
      <c r="I114" s="97">
        <v>660.90040957450481</v>
      </c>
      <c r="J114" s="97">
        <v>0.80537467017591557</v>
      </c>
      <c r="K114" s="97">
        <v>0.65460599157913379</v>
      </c>
      <c r="L114" s="97">
        <v>1.9323486546812556</v>
      </c>
      <c r="M114" s="113">
        <v>3.8016009732098492E-4</v>
      </c>
      <c r="N114" s="113">
        <v>6.0160015400963895E-3</v>
      </c>
      <c r="O114" s="113">
        <v>1.740800445644914E-3</v>
      </c>
      <c r="P114" s="113">
        <v>1.8432004718593208E-3</v>
      </c>
      <c r="W114"/>
      <c r="X114"/>
      <c r="Y114"/>
      <c r="Z114"/>
    </row>
    <row r="115" spans="2:26" x14ac:dyDescent="0.25">
      <c r="B115" s="184"/>
      <c r="C115" s="113">
        <v>7.3958418933355247E-3</v>
      </c>
      <c r="D115" s="113">
        <v>6.1926415853162458E-4</v>
      </c>
      <c r="E115" s="113">
        <v>1.9102468890232035E-2</v>
      </c>
      <c r="F115" s="97">
        <v>12.719909048296717</v>
      </c>
      <c r="G115" s="97">
        <v>1.4210817077969171</v>
      </c>
      <c r="H115" s="113">
        <v>1.3653507495297919E-2</v>
      </c>
      <c r="I115" s="97">
        <v>660.25093382423904</v>
      </c>
      <c r="J115" s="97">
        <v>0.89959523829638099</v>
      </c>
      <c r="K115" s="97">
        <v>0.62811305679694251</v>
      </c>
      <c r="L115" s="97">
        <v>1.9218091319831379</v>
      </c>
      <c r="M115" s="113">
        <v>3.5891209188149554E-4</v>
      </c>
      <c r="N115" s="113">
        <v>5.99040153354279E-3</v>
      </c>
      <c r="O115" s="113">
        <v>1.7152004390913124E-3</v>
      </c>
      <c r="P115" s="113">
        <v>1.8176004653057192E-3</v>
      </c>
      <c r="W115"/>
      <c r="X115"/>
      <c r="Y115"/>
      <c r="Z115"/>
    </row>
    <row r="116" spans="2:26" x14ac:dyDescent="0.25">
      <c r="B116" s="184"/>
      <c r="C116" s="113">
        <v>7.4572819090641691E-3</v>
      </c>
      <c r="D116" s="113">
        <v>8.0537620617630878E-4</v>
      </c>
      <c r="E116" s="113">
        <v>1.6434436207215668E-2</v>
      </c>
      <c r="F116" s="97">
        <v>12.457597813145041</v>
      </c>
      <c r="G116" s="97">
        <v>1.4160633385122146</v>
      </c>
      <c r="H116" s="113">
        <v>1.3548547468428151E-2</v>
      </c>
      <c r="I116" s="97">
        <v>661.01238297917007</v>
      </c>
      <c r="J116" s="97">
        <v>0.86199932467182716</v>
      </c>
      <c r="K116" s="97">
        <v>0.63229788986825985</v>
      </c>
      <c r="L116" s="97">
        <v>1.9428290413642346</v>
      </c>
      <c r="M116" s="113">
        <v>3.389440867696862E-4</v>
      </c>
      <c r="N116" s="113">
        <v>5.9648015269891897E-3</v>
      </c>
      <c r="O116" s="113">
        <v>2.457600629145761E-3</v>
      </c>
      <c r="P116" s="113">
        <v>1.8432004718593208E-3</v>
      </c>
      <c r="W116"/>
      <c r="X116"/>
      <c r="Y116"/>
      <c r="Z116"/>
    </row>
    <row r="117" spans="2:26" x14ac:dyDescent="0.25">
      <c r="B117" s="184"/>
      <c r="C117" s="113">
        <v>7.5328019283972935E-3</v>
      </c>
      <c r="D117" s="113">
        <v>6.3206416180842538E-4</v>
      </c>
      <c r="E117" s="113">
        <v>1.5048451852403675E-2</v>
      </c>
      <c r="F117" s="97">
        <v>12.520171909164009</v>
      </c>
      <c r="G117" s="97">
        <v>1.4630582945429234</v>
      </c>
      <c r="H117" s="113">
        <v>1.3942531569288081E-2</v>
      </c>
      <c r="I117" s="97">
        <v>659.97545599371676</v>
      </c>
      <c r="J117" s="97">
        <v>0.77165510954370808</v>
      </c>
      <c r="K117" s="97">
        <v>0.65959568885649633</v>
      </c>
      <c r="L117" s="97">
        <v>1.9059650319270482</v>
      </c>
      <c r="M117" s="113">
        <v>3.4406408808040657E-4</v>
      </c>
      <c r="N117" s="113">
        <v>5.9648015269891897E-3</v>
      </c>
      <c r="O117" s="113">
        <v>1.6896004325377108E-3</v>
      </c>
      <c r="P117" s="113">
        <v>1.8432004718593208E-3</v>
      </c>
      <c r="W117"/>
      <c r="X117"/>
      <c r="Y117"/>
      <c r="Z117"/>
    </row>
    <row r="118" spans="2:26" x14ac:dyDescent="0.25">
      <c r="B118" s="184"/>
      <c r="C118" s="113">
        <v>7.5458579317396303E-3</v>
      </c>
      <c r="D118" s="113">
        <v>8.4608021659653544E-4</v>
      </c>
      <c r="E118" s="113">
        <v>1.8079492628350114E-2</v>
      </c>
      <c r="F118" s="97">
        <v>12.51562125199904</v>
      </c>
      <c r="G118" s="97">
        <v>1.5275705670580653</v>
      </c>
      <c r="H118" s="113">
        <v>1.3755395521381254E-2</v>
      </c>
      <c r="I118" s="97">
        <v>660.66993809150415</v>
      </c>
      <c r="J118" s="97">
        <v>0.85561340303703115</v>
      </c>
      <c r="K118" s="97">
        <v>0.62520515205251892</v>
      </c>
      <c r="L118" s="97">
        <v>1.9272365893725669</v>
      </c>
      <c r="M118" s="113">
        <v>3.6505609345435992E-4</v>
      </c>
      <c r="N118" s="113">
        <v>8.3456021364741503E-3</v>
      </c>
      <c r="O118" s="113">
        <v>1.7152004390913124E-3</v>
      </c>
      <c r="P118" s="113">
        <v>1.8176004653057192E-3</v>
      </c>
      <c r="W118"/>
      <c r="X118"/>
      <c r="Y118"/>
      <c r="Z118"/>
    </row>
    <row r="119" spans="2:26" x14ac:dyDescent="0.25">
      <c r="B119" s="184"/>
      <c r="C119" s="113">
        <v>7.237889852899802E-3</v>
      </c>
      <c r="D119" s="113">
        <v>6.277121606943131E-4</v>
      </c>
      <c r="E119" s="113">
        <v>1.6138244131390499E-2</v>
      </c>
      <c r="F119" s="97">
        <v>12.69608542619787</v>
      </c>
      <c r="G119" s="97">
        <v>1.4318129745441215</v>
      </c>
      <c r="H119" s="113">
        <v>1.3566467473015672E-2</v>
      </c>
      <c r="I119" s="97">
        <v>664.54427073133331</v>
      </c>
      <c r="J119" s="97">
        <v>0.81472328056915988</v>
      </c>
      <c r="K119" s="97">
        <v>0.61698140594723994</v>
      </c>
      <c r="L119" s="97">
        <v>1.9081791764938691</v>
      </c>
      <c r="M119" s="113">
        <v>3.6889609443740019E-4</v>
      </c>
      <c r="N119" s="113">
        <v>9.4208024117254201E-3</v>
      </c>
      <c r="O119" s="113">
        <v>1.740800445644914E-3</v>
      </c>
      <c r="P119" s="113">
        <v>1.8176004653057192E-3</v>
      </c>
      <c r="W119"/>
      <c r="X119"/>
      <c r="Y119"/>
      <c r="Z119"/>
    </row>
    <row r="120" spans="2:26" x14ac:dyDescent="0.25">
      <c r="B120" s="184"/>
      <c r="C120" s="113">
        <v>7.4186258991682302E-3</v>
      </c>
      <c r="D120" s="113">
        <v>7.7107219739448252E-4</v>
      </c>
      <c r="E120" s="113">
        <v>1.8550276748870848E-2</v>
      </c>
      <c r="F120" s="97">
        <v>12.613320861010141</v>
      </c>
      <c r="G120" s="97">
        <v>1.4866924765932741</v>
      </c>
      <c r="H120" s="113">
        <v>1.3638403491431294E-2</v>
      </c>
      <c r="I120" s="97">
        <v>662.66397277797705</v>
      </c>
      <c r="J120" s="97">
        <v>0.8056549902476775</v>
      </c>
      <c r="K120" s="97">
        <v>0.61621391775076295</v>
      </c>
      <c r="L120" s="97">
        <v>1.9229677882797538</v>
      </c>
      <c r="M120" s="113">
        <v>3.5968009207810358E-4</v>
      </c>
      <c r="N120" s="113">
        <v>7.9872020447237201E-3</v>
      </c>
      <c r="O120" s="113">
        <v>2.7904007143425827E-3</v>
      </c>
      <c r="P120" s="113">
        <v>1.7920004587521174E-3</v>
      </c>
      <c r="W120"/>
      <c r="X120"/>
      <c r="Y120"/>
      <c r="Z120"/>
    </row>
    <row r="121" spans="2:26" x14ac:dyDescent="0.25">
      <c r="B121" s="184"/>
      <c r="C121" s="113">
        <v>1.1177218861368028E-2</v>
      </c>
      <c r="D121" s="113">
        <v>7.2832018644996774E-4</v>
      </c>
      <c r="E121" s="113">
        <v>1.6864516317316176E-2</v>
      </c>
      <c r="F121" s="97">
        <v>12.584910997737216</v>
      </c>
      <c r="G121" s="97">
        <v>1.4723132089121815</v>
      </c>
      <c r="H121" s="113">
        <v>1.4303747661759401E-2</v>
      </c>
      <c r="I121" s="97">
        <v>662.2606226587194</v>
      </c>
      <c r="J121" s="97">
        <v>0.8138631203489588</v>
      </c>
      <c r="K121" s="97">
        <v>0.61938499056255758</v>
      </c>
      <c r="L121" s="97">
        <v>1.926728941242609</v>
      </c>
      <c r="M121" s="113">
        <v>4.1856010715138743E-4</v>
      </c>
      <c r="N121" s="113">
        <v>7.6800019660805E-3</v>
      </c>
      <c r="O121" s="113">
        <v>1.7664004521985158E-3</v>
      </c>
      <c r="P121" s="113">
        <v>1.8176004653057192E-3</v>
      </c>
      <c r="W121"/>
      <c r="X121"/>
      <c r="Y121"/>
      <c r="Z121"/>
    </row>
    <row r="122" spans="2:26" x14ac:dyDescent="0.25">
      <c r="B122" s="184"/>
      <c r="C122" s="113">
        <v>7.3000978688250546E-3</v>
      </c>
      <c r="D122" s="113">
        <v>8.5990422013548036E-4</v>
      </c>
      <c r="E122" s="113">
        <v>1.7225220409656426E-2</v>
      </c>
      <c r="F122" s="97">
        <v>13.084931349742426</v>
      </c>
      <c r="G122" s="97">
        <v>1.4709966005751298</v>
      </c>
      <c r="H122" s="113">
        <v>1.4164227626042272E-2</v>
      </c>
      <c r="I122" s="97">
        <v>660.94950782707406</v>
      </c>
      <c r="J122" s="97">
        <v>0.82236437052527889</v>
      </c>
      <c r="K122" s="97">
        <v>0.62810435279471433</v>
      </c>
      <c r="L122" s="97">
        <v>1.8891455716212664</v>
      </c>
      <c r="M122" s="113">
        <v>3.5404809063631121E-4</v>
      </c>
      <c r="N122" s="113">
        <v>1.8150404646503599E-2</v>
      </c>
      <c r="O122" s="113">
        <v>1.7664004521985158E-3</v>
      </c>
      <c r="P122" s="113">
        <v>1.7920004587521174E-3</v>
      </c>
      <c r="W122"/>
      <c r="X122"/>
      <c r="Y122"/>
      <c r="Z122"/>
    </row>
    <row r="123" spans="2:26" x14ac:dyDescent="0.25">
      <c r="C123"/>
      <c r="W123"/>
      <c r="X123"/>
      <c r="Y123"/>
      <c r="Z123"/>
    </row>
    <row r="124" spans="2:26" x14ac:dyDescent="0.25">
      <c r="B124" s="186" t="s">
        <v>147</v>
      </c>
      <c r="C124" s="187"/>
      <c r="D124" s="187"/>
      <c r="E124" s="187"/>
      <c r="F124" s="187"/>
      <c r="G124" s="187"/>
      <c r="H124" s="187"/>
      <c r="I124" s="187"/>
      <c r="J124" s="187"/>
      <c r="K124" s="187"/>
      <c r="L124" s="187"/>
      <c r="M124" s="187"/>
      <c r="N124" s="187"/>
      <c r="O124" s="187"/>
      <c r="P124" s="188"/>
      <c r="W124"/>
      <c r="X124"/>
      <c r="Y124"/>
      <c r="Z124"/>
    </row>
    <row r="125" spans="2:26" x14ac:dyDescent="0.25">
      <c r="C125"/>
      <c r="W125"/>
      <c r="X125"/>
      <c r="Y125"/>
      <c r="Z125"/>
    </row>
    <row r="126" spans="2:26" x14ac:dyDescent="0.25">
      <c r="D126" s="189" t="s">
        <v>137</v>
      </c>
      <c r="E126" s="190"/>
      <c r="F126" s="191"/>
      <c r="H126" s="189" t="s">
        <v>97</v>
      </c>
      <c r="I126" s="190"/>
      <c r="J126" s="191"/>
      <c r="L126" s="189" t="s">
        <v>92</v>
      </c>
      <c r="M126" s="190"/>
      <c r="N126" s="191"/>
      <c r="W126"/>
      <c r="X126"/>
      <c r="Y126"/>
      <c r="Z126"/>
    </row>
    <row r="127" spans="2:26" x14ac:dyDescent="0.25">
      <c r="D127" s="123" t="s">
        <v>146</v>
      </c>
      <c r="E127" s="114" t="s">
        <v>62</v>
      </c>
      <c r="F127" s="114" t="s">
        <v>11</v>
      </c>
      <c r="H127" s="123" t="s">
        <v>146</v>
      </c>
      <c r="I127" s="114" t="s">
        <v>62</v>
      </c>
      <c r="J127" s="114" t="s">
        <v>11</v>
      </c>
      <c r="L127" s="123" t="s">
        <v>146</v>
      </c>
      <c r="M127" s="114" t="s">
        <v>62</v>
      </c>
      <c r="N127" s="114" t="s">
        <v>11</v>
      </c>
      <c r="W127"/>
      <c r="X127"/>
      <c r="Y127"/>
      <c r="Z127"/>
    </row>
    <row r="128" spans="2:26" x14ac:dyDescent="0.25">
      <c r="D128" s="111" t="s">
        <v>142</v>
      </c>
      <c r="E128" s="115">
        <v>0.81777017783857731</v>
      </c>
      <c r="F128" s="115">
        <v>2.6407460960029071E-2</v>
      </c>
      <c r="H128" s="111" t="s">
        <v>132</v>
      </c>
      <c r="I128" s="115">
        <v>0.82946648426812575</v>
      </c>
      <c r="J128" s="115">
        <v>5.098040031422079E-2</v>
      </c>
      <c r="L128" s="111" t="s">
        <v>151</v>
      </c>
      <c r="M128" s="115">
        <v>0.86655950752393984</v>
      </c>
      <c r="N128" s="115">
        <v>1.4992152127443498E-2</v>
      </c>
      <c r="W128"/>
      <c r="X128"/>
      <c r="Y128"/>
      <c r="Z128"/>
    </row>
    <row r="129" spans="2:26" x14ac:dyDescent="0.25">
      <c r="D129" s="111" t="s">
        <v>151</v>
      </c>
      <c r="E129" s="115">
        <v>0.78706976744186041</v>
      </c>
      <c r="F129" s="115">
        <v>3.1694693443275183E-2</v>
      </c>
      <c r="H129" s="111" t="s">
        <v>151</v>
      </c>
      <c r="I129" s="115">
        <v>0.82338987688098497</v>
      </c>
      <c r="J129" s="115">
        <v>2.846345870773612E-2</v>
      </c>
      <c r="L129" s="111" t="s">
        <v>135</v>
      </c>
      <c r="M129" s="115">
        <v>0.85860465116279061</v>
      </c>
      <c r="N129" s="115">
        <v>3.7212889771001803E-2</v>
      </c>
      <c r="W129"/>
      <c r="X129"/>
      <c r="Y129"/>
      <c r="Z129"/>
    </row>
    <row r="130" spans="2:26" x14ac:dyDescent="0.25">
      <c r="D130" s="111" t="s">
        <v>104</v>
      </c>
      <c r="E130" s="115">
        <v>0.75818057455540355</v>
      </c>
      <c r="F130" s="115">
        <v>3.4886614747835464E-2</v>
      </c>
      <c r="H130" s="111" t="s">
        <v>131</v>
      </c>
      <c r="I130" s="115">
        <v>0.82239398084815307</v>
      </c>
      <c r="J130" s="115">
        <v>3.224877966014851E-2</v>
      </c>
      <c r="L130" s="111" t="s">
        <v>132</v>
      </c>
      <c r="M130" s="115">
        <v>0.85398084815321462</v>
      </c>
      <c r="N130" s="115">
        <v>3.2547996187220318E-2</v>
      </c>
      <c r="W130"/>
      <c r="X130"/>
      <c r="Y130"/>
      <c r="Z130"/>
    </row>
    <row r="131" spans="2:26" x14ac:dyDescent="0.25">
      <c r="D131" s="111" t="s">
        <v>130</v>
      </c>
      <c r="E131" s="115">
        <v>0.75469220246238022</v>
      </c>
      <c r="F131" s="115">
        <v>4.277881601757208E-2</v>
      </c>
      <c r="H131" s="111" t="s">
        <v>136</v>
      </c>
      <c r="I131" s="115">
        <v>0.82136798905608754</v>
      </c>
      <c r="J131" s="115">
        <v>4.5365784314327702E-2</v>
      </c>
      <c r="L131" s="111" t="s">
        <v>131</v>
      </c>
      <c r="M131" s="115">
        <v>0.85168262653898752</v>
      </c>
      <c r="N131" s="115">
        <v>4.1875255064918529E-2</v>
      </c>
      <c r="W131"/>
      <c r="X131"/>
      <c r="Y131"/>
      <c r="Z131"/>
    </row>
    <row r="132" spans="2:26" x14ac:dyDescent="0.25">
      <c r="D132" s="111" t="s">
        <v>133</v>
      </c>
      <c r="E132" s="115">
        <v>0.73941176470588243</v>
      </c>
      <c r="F132" s="115">
        <v>3.2824355075194808E-2</v>
      </c>
      <c r="H132" s="111" t="s">
        <v>134</v>
      </c>
      <c r="I132" s="115">
        <v>0.81662106703146375</v>
      </c>
      <c r="J132" s="115">
        <v>5.142617002242468E-2</v>
      </c>
      <c r="L132" s="111" t="s">
        <v>100</v>
      </c>
      <c r="M132" s="115">
        <v>0.85038303693570449</v>
      </c>
      <c r="N132" s="115">
        <v>3.9346331654372631E-2</v>
      </c>
      <c r="W132"/>
      <c r="X132"/>
      <c r="Y132"/>
      <c r="Z132"/>
    </row>
    <row r="133" spans="2:26" x14ac:dyDescent="0.25">
      <c r="D133" s="111" t="s">
        <v>136</v>
      </c>
      <c r="E133" s="115">
        <v>0.73846785225718214</v>
      </c>
      <c r="F133" s="115">
        <v>5.3850362079065663E-2</v>
      </c>
      <c r="H133" s="111" t="s">
        <v>143</v>
      </c>
      <c r="I133" s="115">
        <v>0.8154582763337892</v>
      </c>
      <c r="J133" s="115">
        <v>3.1219403193518111E-2</v>
      </c>
      <c r="L133" s="111" t="s">
        <v>142</v>
      </c>
      <c r="M133" s="115">
        <v>0.84922024623803005</v>
      </c>
      <c r="N133" s="115">
        <v>3.1290973381361817E-2</v>
      </c>
      <c r="W133"/>
      <c r="X133"/>
      <c r="Y133"/>
      <c r="Z133"/>
    </row>
    <row r="134" spans="2:26" x14ac:dyDescent="0.25">
      <c r="D134" s="111" t="s">
        <v>150</v>
      </c>
      <c r="E134" s="115">
        <v>0.73720930232558157</v>
      </c>
      <c r="F134" s="115">
        <v>5.3935213049903813E-2</v>
      </c>
      <c r="H134" s="111" t="s">
        <v>130</v>
      </c>
      <c r="I134" s="115">
        <v>0.81481121751025987</v>
      </c>
      <c r="J134" s="115">
        <v>2.2267351066044067E-2</v>
      </c>
      <c r="L134" s="111" t="s">
        <v>104</v>
      </c>
      <c r="M134" s="115">
        <v>0.84114911080711341</v>
      </c>
      <c r="N134" s="115">
        <v>4.1650607946759899E-2</v>
      </c>
      <c r="W134"/>
      <c r="X134"/>
      <c r="Y134"/>
      <c r="Z134"/>
    </row>
    <row r="135" spans="2:26" x14ac:dyDescent="0.25">
      <c r="D135" s="111" t="s">
        <v>131</v>
      </c>
      <c r="E135" s="115">
        <v>0.73135430916552679</v>
      </c>
      <c r="F135" s="115">
        <v>4.0144557657355084E-2</v>
      </c>
      <c r="H135" s="111" t="s">
        <v>142</v>
      </c>
      <c r="I135" s="115">
        <v>0.80251709986320097</v>
      </c>
      <c r="J135" s="115">
        <v>2.8157189505632927E-2</v>
      </c>
      <c r="L135" s="111" t="s">
        <v>134</v>
      </c>
      <c r="M135" s="115">
        <v>0.83998632010943908</v>
      </c>
      <c r="N135" s="115">
        <v>4.9363329017075228E-2</v>
      </c>
      <c r="W135"/>
      <c r="X135"/>
      <c r="Y135"/>
      <c r="Z135"/>
    </row>
    <row r="136" spans="2:26" x14ac:dyDescent="0.25">
      <c r="D136" s="111" t="s">
        <v>132</v>
      </c>
      <c r="E136" s="115">
        <v>0.73017783857729146</v>
      </c>
      <c r="F136" s="115">
        <v>4.1636796932368686E-2</v>
      </c>
      <c r="H136" s="111" t="s">
        <v>133</v>
      </c>
      <c r="I136" s="115">
        <v>0.8014090287277702</v>
      </c>
      <c r="J136" s="115">
        <v>3.7358434480645041E-2</v>
      </c>
      <c r="L136" s="111" t="s">
        <v>143</v>
      </c>
      <c r="M136" s="115">
        <v>0.83883720930232553</v>
      </c>
      <c r="N136" s="115">
        <v>3.1175843978789582E-2</v>
      </c>
      <c r="W136"/>
      <c r="X136"/>
      <c r="Y136"/>
      <c r="Z136"/>
    </row>
    <row r="137" spans="2:26" x14ac:dyDescent="0.25">
      <c r="D137" s="111" t="s">
        <v>134</v>
      </c>
      <c r="E137" s="115">
        <v>0.71729138166894679</v>
      </c>
      <c r="F137" s="115">
        <v>4.4683324283950873E-2</v>
      </c>
      <c r="H137" s="111" t="s">
        <v>150</v>
      </c>
      <c r="I137" s="115">
        <v>0.79797537619699033</v>
      </c>
      <c r="J137" s="115">
        <v>3.9271786721074689E-2</v>
      </c>
      <c r="L137" s="111" t="s">
        <v>144</v>
      </c>
      <c r="M137" s="115">
        <v>0.83647058823529397</v>
      </c>
      <c r="N137" s="115">
        <v>4.2880835978894014E-2</v>
      </c>
      <c r="W137"/>
      <c r="X137"/>
      <c r="Y137"/>
      <c r="Z137"/>
    </row>
    <row r="138" spans="2:26" x14ac:dyDescent="0.25">
      <c r="D138" s="111" t="s">
        <v>144</v>
      </c>
      <c r="E138" s="115">
        <v>0.5734610123119015</v>
      </c>
      <c r="F138" s="115">
        <v>4.8103746578462572E-2</v>
      </c>
      <c r="H138" s="111" t="s">
        <v>104</v>
      </c>
      <c r="I138" s="115">
        <v>0.79440492476060187</v>
      </c>
      <c r="J138" s="115">
        <v>6.4460901397305356E-2</v>
      </c>
      <c r="L138" s="111" t="s">
        <v>130</v>
      </c>
      <c r="M138" s="115">
        <v>0.83523939808481518</v>
      </c>
      <c r="N138" s="115">
        <v>3.4435919457846992E-2</v>
      </c>
      <c r="W138"/>
      <c r="X138"/>
      <c r="Y138"/>
      <c r="Z138"/>
    </row>
    <row r="139" spans="2:26" x14ac:dyDescent="0.25">
      <c r="D139" s="111" t="s">
        <v>143</v>
      </c>
      <c r="E139" s="115">
        <v>0.41119015047879615</v>
      </c>
      <c r="F139" s="115">
        <v>5.810595312436867E-2</v>
      </c>
      <c r="H139" s="111" t="s">
        <v>135</v>
      </c>
      <c r="I139" s="115">
        <v>0.69782489740082088</v>
      </c>
      <c r="J139" s="115">
        <v>0.12613102177438851</v>
      </c>
      <c r="L139" s="111" t="s">
        <v>150</v>
      </c>
      <c r="M139" s="115">
        <v>0.82488372093023243</v>
      </c>
      <c r="N139" s="115">
        <v>4.4497368447184597E-2</v>
      </c>
      <c r="W139"/>
      <c r="X139"/>
      <c r="Y139"/>
      <c r="Z139"/>
    </row>
    <row r="140" spans="2:26" x14ac:dyDescent="0.25">
      <c r="D140" s="111" t="s">
        <v>100</v>
      </c>
      <c r="E140" s="115">
        <v>0</v>
      </c>
      <c r="F140" s="115">
        <v>0</v>
      </c>
      <c r="H140" s="111" t="s">
        <v>144</v>
      </c>
      <c r="I140" s="115">
        <v>0.69623803009575924</v>
      </c>
      <c r="J140" s="115">
        <v>4.5744696307115564E-2</v>
      </c>
      <c r="L140" s="111" t="s">
        <v>136</v>
      </c>
      <c r="M140" s="115">
        <v>0.82488372093023243</v>
      </c>
      <c r="N140" s="115">
        <v>4.4849574462485088E-2</v>
      </c>
      <c r="W140"/>
      <c r="X140"/>
      <c r="Y140"/>
      <c r="Z140"/>
    </row>
    <row r="141" spans="2:26" x14ac:dyDescent="0.25">
      <c r="D141" s="111" t="s">
        <v>135</v>
      </c>
      <c r="E141" s="115">
        <v>0</v>
      </c>
      <c r="F141" s="115">
        <v>0</v>
      </c>
      <c r="H141" s="111" t="s">
        <v>100</v>
      </c>
      <c r="I141" s="115">
        <v>0</v>
      </c>
      <c r="J141" s="115">
        <v>0</v>
      </c>
      <c r="L141" s="111" t="s">
        <v>133</v>
      </c>
      <c r="M141" s="115">
        <v>0.82477428180574552</v>
      </c>
      <c r="N141" s="115">
        <v>3.3539791780359672E-2</v>
      </c>
    </row>
    <row r="142" spans="2:26" x14ac:dyDescent="0.25">
      <c r="B142" s="137"/>
      <c r="C142" s="81"/>
      <c r="D142" s="81"/>
      <c r="F142" s="137"/>
      <c r="G142" s="81"/>
      <c r="H142" s="81"/>
      <c r="J142" s="137"/>
      <c r="K142" s="81"/>
      <c r="L142" s="81"/>
      <c r="N142" s="137"/>
      <c r="O142" s="81"/>
      <c r="P142" s="81"/>
    </row>
    <row r="143" spans="2:26" x14ac:dyDescent="0.25">
      <c r="B143" s="186" t="s">
        <v>159</v>
      </c>
      <c r="C143" s="187"/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8"/>
    </row>
    <row r="145" spans="2:25" x14ac:dyDescent="0.25">
      <c r="B145" s="185" t="s">
        <v>149</v>
      </c>
      <c r="C145" s="185"/>
      <c r="D145" s="185"/>
      <c r="E145" s="185"/>
      <c r="F145" s="185"/>
      <c r="G145" s="185"/>
      <c r="H145" s="185"/>
      <c r="I145" s="185"/>
      <c r="J145" s="185"/>
      <c r="K145" s="185"/>
      <c r="L145" s="185"/>
      <c r="M145" s="185"/>
      <c r="N145" s="185"/>
      <c r="O145" s="185"/>
      <c r="P145" s="185"/>
      <c r="W145"/>
      <c r="X145"/>
      <c r="Y145"/>
    </row>
    <row r="146" spans="2:25" x14ac:dyDescent="0.25">
      <c r="B146" s="116" t="s">
        <v>148</v>
      </c>
      <c r="C146" s="116" t="s">
        <v>130</v>
      </c>
      <c r="D146" s="116" t="s">
        <v>150</v>
      </c>
      <c r="E146" s="116" t="s">
        <v>133</v>
      </c>
      <c r="F146" s="116" t="s">
        <v>134</v>
      </c>
      <c r="G146" s="116" t="s">
        <v>143</v>
      </c>
      <c r="H146" s="116" t="s">
        <v>142</v>
      </c>
      <c r="I146" s="116" t="s">
        <v>132</v>
      </c>
      <c r="J146" s="116" t="s">
        <v>144</v>
      </c>
      <c r="K146" s="116" t="s">
        <v>131</v>
      </c>
      <c r="L146" s="116" t="s">
        <v>135</v>
      </c>
      <c r="M146" s="116" t="s">
        <v>136</v>
      </c>
      <c r="N146" s="116" t="s">
        <v>100</v>
      </c>
      <c r="O146" s="116" t="s">
        <v>104</v>
      </c>
      <c r="P146" s="116" t="s">
        <v>151</v>
      </c>
      <c r="W146"/>
      <c r="X146"/>
      <c r="Y146"/>
    </row>
    <row r="147" spans="2:25" x14ac:dyDescent="0.25">
      <c r="B147" s="126">
        <v>1</v>
      </c>
      <c r="C147" s="125">
        <v>0.73365253077975368</v>
      </c>
      <c r="D147" s="125">
        <v>0</v>
      </c>
      <c r="E147" s="125">
        <v>0</v>
      </c>
      <c r="F147" s="125">
        <v>0</v>
      </c>
      <c r="G147" s="125">
        <v>0</v>
      </c>
      <c r="H147" s="125">
        <v>0.73020519835841313</v>
      </c>
      <c r="I147" s="125">
        <v>0</v>
      </c>
      <c r="J147" s="125">
        <v>0</v>
      </c>
      <c r="K147" s="125">
        <v>0</v>
      </c>
      <c r="L147" s="125">
        <v>0</v>
      </c>
      <c r="M147" s="125">
        <v>0</v>
      </c>
      <c r="N147" s="125">
        <v>0</v>
      </c>
      <c r="O147" s="125">
        <v>0</v>
      </c>
      <c r="P147" s="125">
        <v>0</v>
      </c>
      <c r="W147"/>
      <c r="X147" s="4"/>
      <c r="Y147" s="4"/>
    </row>
    <row r="148" spans="2:25" x14ac:dyDescent="0.25">
      <c r="B148" s="126">
        <v>2</v>
      </c>
      <c r="C148" s="125">
        <v>0.73365253077975368</v>
      </c>
      <c r="D148" s="125">
        <v>0</v>
      </c>
      <c r="E148" s="125">
        <v>0</v>
      </c>
      <c r="F148" s="125">
        <v>0</v>
      </c>
      <c r="G148" s="125">
        <v>0</v>
      </c>
      <c r="H148" s="125">
        <v>0.81191518467852242</v>
      </c>
      <c r="I148" s="125">
        <v>0</v>
      </c>
      <c r="J148" s="125">
        <v>0</v>
      </c>
      <c r="K148" s="125">
        <v>0</v>
      </c>
      <c r="L148" s="125">
        <v>0</v>
      </c>
      <c r="M148" s="125">
        <v>0.72318741450068402</v>
      </c>
      <c r="N148" s="125">
        <v>0</v>
      </c>
      <c r="O148" s="125">
        <v>0.75586867305061545</v>
      </c>
      <c r="P148" s="125">
        <v>0.72789329685362536</v>
      </c>
      <c r="W148"/>
      <c r="X148"/>
      <c r="Y148"/>
    </row>
    <row r="149" spans="2:25" x14ac:dyDescent="0.25">
      <c r="B149" s="126">
        <v>3</v>
      </c>
      <c r="C149" s="125">
        <v>0.75351573187414511</v>
      </c>
      <c r="D149" s="125">
        <v>0.73593707250341989</v>
      </c>
      <c r="E149" s="125">
        <v>0.73820793433652532</v>
      </c>
      <c r="F149" s="125">
        <v>0.71504787961696314</v>
      </c>
      <c r="G149" s="125">
        <v>0.41108071135430907</v>
      </c>
      <c r="H149" s="125">
        <v>0.81890560875512985</v>
      </c>
      <c r="I149" s="125">
        <v>0.72890560875513011</v>
      </c>
      <c r="J149" s="125">
        <v>0.57477428200000003</v>
      </c>
      <c r="K149" s="125">
        <v>0.7312175102599181</v>
      </c>
      <c r="L149" s="125">
        <v>0</v>
      </c>
      <c r="M149" s="125">
        <v>0.7383857729138168</v>
      </c>
      <c r="N149" s="125">
        <v>0</v>
      </c>
      <c r="O149" s="125">
        <v>0.75704514363885078</v>
      </c>
      <c r="P149" s="125">
        <v>0.78281805745554023</v>
      </c>
      <c r="W149"/>
      <c r="X149"/>
      <c r="Y149"/>
    </row>
    <row r="150" spans="2:25" x14ac:dyDescent="0.25">
      <c r="B150" s="126">
        <v>4</v>
      </c>
      <c r="C150" s="125">
        <v>0.74763337893296844</v>
      </c>
      <c r="D150" s="125">
        <v>0.70552667578659389</v>
      </c>
      <c r="E150" s="125">
        <v>0.70797537619699047</v>
      </c>
      <c r="F150" s="125">
        <v>0.80385772913816689</v>
      </c>
      <c r="G150" s="125">
        <v>0.80603283173734597</v>
      </c>
      <c r="H150" s="125">
        <v>0.80608755129958953</v>
      </c>
      <c r="I150" s="125">
        <v>0.8107113543091653</v>
      </c>
      <c r="J150" s="125">
        <v>0.61685362499999996</v>
      </c>
      <c r="K150" s="125">
        <v>0.7475649794801642</v>
      </c>
      <c r="L150" s="125">
        <v>0</v>
      </c>
      <c r="M150" s="125">
        <v>0.80369357045143652</v>
      </c>
      <c r="N150" s="125">
        <v>0</v>
      </c>
      <c r="O150" s="125">
        <v>0.75703146374829</v>
      </c>
      <c r="P150" s="125">
        <v>0.78050615595075234</v>
      </c>
      <c r="W150"/>
      <c r="X150"/>
      <c r="Y150"/>
    </row>
    <row r="151" spans="2:25" x14ac:dyDescent="0.25">
      <c r="B151" s="126">
        <v>5</v>
      </c>
      <c r="C151" s="125">
        <v>0.81415868673050618</v>
      </c>
      <c r="D151" s="125">
        <v>0.71019151846785211</v>
      </c>
      <c r="E151" s="125">
        <v>0.71147742818057469</v>
      </c>
      <c r="F151" s="125">
        <v>0.80850889192886455</v>
      </c>
      <c r="G151" s="125">
        <v>0.81658002735978097</v>
      </c>
      <c r="H151" s="125">
        <v>0.8025991792065662</v>
      </c>
      <c r="I151" s="125">
        <v>0.82595075239398064</v>
      </c>
      <c r="J151" s="125">
        <v>0.65307797499999998</v>
      </c>
      <c r="K151" s="125">
        <v>0.81774281805745552</v>
      </c>
      <c r="L151" s="125">
        <v>1.176470588235294E-3</v>
      </c>
      <c r="M151" s="125">
        <v>0.81658002735978097</v>
      </c>
      <c r="N151" s="125">
        <v>0</v>
      </c>
      <c r="O151" s="125">
        <v>0.76290013679890545</v>
      </c>
      <c r="P151" s="125">
        <v>0.78748290013679889</v>
      </c>
      <c r="W151"/>
      <c r="X151"/>
      <c r="Y151"/>
    </row>
    <row r="152" spans="2:25" x14ac:dyDescent="0.25">
      <c r="B152" s="126">
        <v>6</v>
      </c>
      <c r="C152" s="125">
        <v>0.81538987688098474</v>
      </c>
      <c r="D152" s="125">
        <v>0.79663474692202452</v>
      </c>
      <c r="E152" s="125">
        <v>0.79558139534883721</v>
      </c>
      <c r="F152" s="125">
        <v>0.8154719562243502</v>
      </c>
      <c r="G152" s="125">
        <v>0.81540355677154575</v>
      </c>
      <c r="H152" s="125">
        <v>0.80143638850889187</v>
      </c>
      <c r="I152" s="125">
        <v>0.83879616963064285</v>
      </c>
      <c r="J152" s="125">
        <v>0.70098495199999999</v>
      </c>
      <c r="K152" s="125">
        <v>0.82948016415868664</v>
      </c>
      <c r="L152" s="125">
        <v>0.83978112175102593</v>
      </c>
      <c r="M152" s="125">
        <v>0.81774281805745552</v>
      </c>
      <c r="N152" s="125">
        <v>0</v>
      </c>
      <c r="O152" s="125">
        <v>0.78983584131326945</v>
      </c>
      <c r="P152" s="125">
        <v>0.79098495212038311</v>
      </c>
      <c r="W152"/>
      <c r="X152"/>
      <c r="Y152"/>
    </row>
    <row r="153" spans="2:25" x14ac:dyDescent="0.25">
      <c r="B153" s="126">
        <v>7</v>
      </c>
      <c r="C153" s="125">
        <v>0.81772913816689452</v>
      </c>
      <c r="D153" s="125">
        <v>0.79900136798905597</v>
      </c>
      <c r="E153" s="125">
        <v>0.80493844049247598</v>
      </c>
      <c r="F153" s="125">
        <v>0.82363885088919275</v>
      </c>
      <c r="G153" s="125">
        <v>0.81772913816689452</v>
      </c>
      <c r="H153" s="125">
        <v>0.81075239398084809</v>
      </c>
      <c r="I153" s="125">
        <v>0.82939808481532151</v>
      </c>
      <c r="J153" s="125">
        <v>0.80960328299999995</v>
      </c>
      <c r="K153" s="125">
        <v>0.81662106703146375</v>
      </c>
      <c r="L153" s="125">
        <v>0.83041039671682615</v>
      </c>
      <c r="M153" s="125">
        <v>0.81538987688098497</v>
      </c>
      <c r="N153" s="125">
        <v>0.74651162790697678</v>
      </c>
      <c r="O153" s="125">
        <v>0.80035567715458256</v>
      </c>
      <c r="P153" s="125">
        <v>0.79564979480164166</v>
      </c>
      <c r="W153"/>
      <c r="X153"/>
      <c r="Y153"/>
    </row>
    <row r="154" spans="2:25" x14ac:dyDescent="0.25">
      <c r="B154" s="126">
        <v>8</v>
      </c>
      <c r="C154" s="125">
        <v>0.81772913816689452</v>
      </c>
      <c r="D154" s="125">
        <v>0.83056087551299584</v>
      </c>
      <c r="E154" s="125">
        <v>0.81303693570451441</v>
      </c>
      <c r="F154" s="125">
        <v>0.83180574555403552</v>
      </c>
      <c r="G154" s="125">
        <v>0.81659370725034175</v>
      </c>
      <c r="H154" s="125">
        <v>0.8235841313269493</v>
      </c>
      <c r="I154" s="125">
        <v>0.85277701778385762</v>
      </c>
      <c r="J154" s="125">
        <v>0.81192886500000006</v>
      </c>
      <c r="K154" s="125">
        <v>0.82362517099863197</v>
      </c>
      <c r="L154" s="125">
        <v>0.8315731874145007</v>
      </c>
      <c r="M154" s="125">
        <v>0.82125854993160041</v>
      </c>
      <c r="N154" s="125">
        <v>0.73834473324213412</v>
      </c>
      <c r="O154" s="125">
        <v>0.82603283173734598</v>
      </c>
      <c r="P154" s="125">
        <v>0.79564979480164166</v>
      </c>
      <c r="W154"/>
      <c r="X154"/>
      <c r="Y154"/>
    </row>
    <row r="155" spans="2:25" x14ac:dyDescent="0.25">
      <c r="B155" s="126">
        <v>9</v>
      </c>
      <c r="C155" s="125">
        <v>0.82005471956224341</v>
      </c>
      <c r="D155" s="125">
        <v>0.82238030095759229</v>
      </c>
      <c r="E155" s="125">
        <v>0.82236662106703129</v>
      </c>
      <c r="F155" s="125">
        <v>0.83181942544459631</v>
      </c>
      <c r="G155" s="125">
        <v>0.83411764705882341</v>
      </c>
      <c r="H155" s="125">
        <v>0.84343365253077973</v>
      </c>
      <c r="I155" s="125">
        <v>0.85863201094391228</v>
      </c>
      <c r="J155" s="125">
        <v>0.81310533500000004</v>
      </c>
      <c r="K155" s="125">
        <v>0.83529411764705874</v>
      </c>
      <c r="L155" s="125">
        <v>0.83274965800273593</v>
      </c>
      <c r="M155" s="125">
        <v>0.83177838577291374</v>
      </c>
      <c r="N155" s="125">
        <v>0.74536251709986323</v>
      </c>
      <c r="O155" s="125">
        <v>0.82603283173734598</v>
      </c>
      <c r="P155" s="125">
        <v>0.79564979480164166</v>
      </c>
      <c r="W155"/>
      <c r="X155"/>
      <c r="Y155"/>
    </row>
    <row r="156" spans="2:25" x14ac:dyDescent="0.25">
      <c r="B156" s="126">
        <v>10</v>
      </c>
      <c r="C156" s="125">
        <v>0.82124487004103952</v>
      </c>
      <c r="D156" s="125">
        <v>0.82005471956224363</v>
      </c>
      <c r="E156" s="125">
        <v>0.82120383036935696</v>
      </c>
      <c r="F156" s="125">
        <v>0.8283173734610122</v>
      </c>
      <c r="G156" s="125">
        <v>0.83757865937072506</v>
      </c>
      <c r="H156" s="125">
        <v>0.84109439124486995</v>
      </c>
      <c r="I156" s="125">
        <v>0.86095759233926117</v>
      </c>
      <c r="J156" s="125">
        <v>0.80492476099999999</v>
      </c>
      <c r="K156" s="125">
        <v>0.8656497948016415</v>
      </c>
      <c r="L156" s="125">
        <v>0.84213406292749649</v>
      </c>
      <c r="M156" s="125">
        <v>0.82942544459644318</v>
      </c>
      <c r="N156" s="125">
        <v>0.82603283173734598</v>
      </c>
      <c r="O156" s="125">
        <v>0.82718194254445954</v>
      </c>
      <c r="P156" s="125">
        <v>0.8459097127222982</v>
      </c>
      <c r="W156"/>
      <c r="X156"/>
      <c r="Y156"/>
    </row>
    <row r="157" spans="2:25" x14ac:dyDescent="0.25">
      <c r="B157" s="126">
        <v>11</v>
      </c>
      <c r="C157" s="125">
        <v>0.83752393980848139</v>
      </c>
      <c r="D157" s="125">
        <v>0.82704514363885084</v>
      </c>
      <c r="E157" s="125">
        <v>0.8281805745554035</v>
      </c>
      <c r="F157" s="125">
        <v>0.83180574555403552</v>
      </c>
      <c r="G157" s="125">
        <v>0.83641586867305051</v>
      </c>
      <c r="H157" s="125">
        <v>0.85281805745554029</v>
      </c>
      <c r="I157" s="125">
        <v>0.86097127222982217</v>
      </c>
      <c r="J157" s="125">
        <v>0.846976744</v>
      </c>
      <c r="K157" s="125">
        <v>0.8528043775649794</v>
      </c>
      <c r="L157" s="125">
        <v>0.86207934336525294</v>
      </c>
      <c r="M157" s="125">
        <v>0.82941176470588229</v>
      </c>
      <c r="N157" s="125">
        <v>0.83303693570451431</v>
      </c>
      <c r="O157" s="125">
        <v>0.83887824897400809</v>
      </c>
      <c r="P157" s="125">
        <v>0.84824897400820787</v>
      </c>
      <c r="W157"/>
      <c r="X157"/>
      <c r="Y157"/>
    </row>
    <row r="158" spans="2:25" x14ac:dyDescent="0.25">
      <c r="B158" s="126">
        <v>12</v>
      </c>
      <c r="C158" s="125">
        <v>0.82582763337893295</v>
      </c>
      <c r="D158" s="125">
        <v>0.82704514363885084</v>
      </c>
      <c r="E158" s="125">
        <v>0.82935704514363873</v>
      </c>
      <c r="F158" s="125">
        <v>0.83998632010943886</v>
      </c>
      <c r="G158" s="125">
        <v>0.84224350205198351</v>
      </c>
      <c r="H158" s="125">
        <v>0.85281805745554029</v>
      </c>
      <c r="I158" s="125">
        <v>0.8586183310533515</v>
      </c>
      <c r="J158" s="125">
        <v>0.83529411799999997</v>
      </c>
      <c r="K158" s="125">
        <v>0.85162790697674406</v>
      </c>
      <c r="L158" s="125">
        <v>0.85733242134062915</v>
      </c>
      <c r="M158" s="125">
        <v>0.82471956224350207</v>
      </c>
      <c r="N158" s="125">
        <v>0.84938440492476064</v>
      </c>
      <c r="O158" s="125">
        <v>0.84239398084815309</v>
      </c>
      <c r="P158" s="125">
        <v>0.85058823529411764</v>
      </c>
      <c r="W158"/>
      <c r="X158"/>
      <c r="Y158"/>
    </row>
    <row r="159" spans="2:25" x14ac:dyDescent="0.25">
      <c r="B159" s="126">
        <v>13</v>
      </c>
      <c r="C159" s="125">
        <v>0.82815321477428172</v>
      </c>
      <c r="D159" s="125">
        <v>0.82701778385772917</v>
      </c>
      <c r="E159" s="125">
        <v>0.82585499316005484</v>
      </c>
      <c r="F159" s="125">
        <v>0.85288645690834453</v>
      </c>
      <c r="G159" s="125">
        <v>0.85508891928864572</v>
      </c>
      <c r="H159" s="125">
        <v>0.84930232558139518</v>
      </c>
      <c r="I159" s="125">
        <v>0.85744186046511628</v>
      </c>
      <c r="J159" s="125">
        <v>0.85285909699999995</v>
      </c>
      <c r="K159" s="125">
        <v>0.85630642954856351</v>
      </c>
      <c r="L159" s="125">
        <v>0.85850889192886437</v>
      </c>
      <c r="M159" s="125">
        <v>0.83290013679890562</v>
      </c>
      <c r="N159" s="125">
        <v>0.86685362517099862</v>
      </c>
      <c r="O159" s="125">
        <v>0.84355677154582742</v>
      </c>
      <c r="P159" s="125">
        <v>0.84826265389876865</v>
      </c>
      <c r="W159"/>
      <c r="X159"/>
      <c r="Y159"/>
    </row>
    <row r="160" spans="2:25" x14ac:dyDescent="0.25">
      <c r="B160" s="126">
        <v>14</v>
      </c>
      <c r="C160" s="125">
        <v>0.84683994528043771</v>
      </c>
      <c r="D160" s="125">
        <v>0.83051983584131306</v>
      </c>
      <c r="E160" s="125">
        <v>0.82351573187414506</v>
      </c>
      <c r="F160" s="125">
        <v>0.85523939808481519</v>
      </c>
      <c r="G160" s="125">
        <v>0.85508891928864572</v>
      </c>
      <c r="H160" s="125">
        <v>0.85279069767441862</v>
      </c>
      <c r="I160" s="125">
        <v>0.85860465116279061</v>
      </c>
      <c r="J160" s="125">
        <v>0.85050615600000001</v>
      </c>
      <c r="K160" s="125">
        <v>0.86098495212038295</v>
      </c>
      <c r="L160" s="125">
        <v>0.85850889192886437</v>
      </c>
      <c r="M160" s="125">
        <v>0.83406292749657995</v>
      </c>
      <c r="N160" s="125">
        <v>0.86454172366621074</v>
      </c>
      <c r="O160" s="125">
        <v>0.84357045143638842</v>
      </c>
      <c r="P160" s="125">
        <v>0.84826265389876865</v>
      </c>
      <c r="W160"/>
      <c r="X160"/>
      <c r="Y160"/>
    </row>
    <row r="161" spans="2:26" x14ac:dyDescent="0.25">
      <c r="B161" s="126">
        <v>15</v>
      </c>
      <c r="C161" s="125">
        <v>0.85150478796169615</v>
      </c>
      <c r="D161" s="125">
        <v>0.85625170998632005</v>
      </c>
      <c r="E161" s="125">
        <v>0.85398084815321462</v>
      </c>
      <c r="F161" s="125">
        <v>0.85054719562243497</v>
      </c>
      <c r="G161" s="125">
        <v>0.85625170998632005</v>
      </c>
      <c r="H161" s="125">
        <v>0.85279069767441862</v>
      </c>
      <c r="I161" s="125">
        <v>0.85859097127222983</v>
      </c>
      <c r="J161" s="125">
        <v>0.84469220199999995</v>
      </c>
      <c r="K161" s="125">
        <v>0.85982216142270862</v>
      </c>
      <c r="L161" s="125">
        <v>0.86320109439124482</v>
      </c>
      <c r="M161" s="125">
        <v>0.83993160054719562</v>
      </c>
      <c r="N161" s="125">
        <v>0.86569083447332429</v>
      </c>
      <c r="O161" s="125">
        <v>0.84589603283173731</v>
      </c>
      <c r="P161" s="125">
        <v>0.84945280437756487</v>
      </c>
      <c r="W161"/>
      <c r="X161"/>
      <c r="Y161"/>
    </row>
    <row r="162" spans="2:26" x14ac:dyDescent="0.25">
      <c r="B162" s="126">
        <v>16</v>
      </c>
      <c r="C162" s="125">
        <v>0.84917920656634727</v>
      </c>
      <c r="D162" s="125">
        <v>0.85506155950752394</v>
      </c>
      <c r="E162" s="125">
        <v>0.85984952120383029</v>
      </c>
      <c r="F162" s="125">
        <v>0.84935704514363874</v>
      </c>
      <c r="G162" s="125">
        <v>0.8551025991792065</v>
      </c>
      <c r="H162" s="125">
        <v>0.85515731874144996</v>
      </c>
      <c r="I162" s="125">
        <v>0.86207934336525294</v>
      </c>
      <c r="J162" s="125">
        <v>0.845854993</v>
      </c>
      <c r="K162" s="125">
        <v>0.86098495212038295</v>
      </c>
      <c r="L162" s="125">
        <v>0.86203830369357026</v>
      </c>
      <c r="M162" s="125">
        <v>0.85047879616963074</v>
      </c>
      <c r="N162" s="125">
        <v>0.85867305061559507</v>
      </c>
      <c r="O162" s="125">
        <v>0.85284541723666207</v>
      </c>
      <c r="P162" s="125">
        <v>0.85644322845417231</v>
      </c>
      <c r="W162"/>
      <c r="X162"/>
      <c r="Y162"/>
    </row>
    <row r="163" spans="2:26" x14ac:dyDescent="0.25">
      <c r="B163" s="126">
        <v>17</v>
      </c>
      <c r="C163" s="125">
        <v>0.84919288645690827</v>
      </c>
      <c r="D163" s="125">
        <v>0.85625170998632005</v>
      </c>
      <c r="E163" s="125">
        <v>0.85751025991792051</v>
      </c>
      <c r="F163" s="125">
        <v>0.84935704514363874</v>
      </c>
      <c r="G163" s="125">
        <v>0.85626538987688094</v>
      </c>
      <c r="H163" s="125">
        <v>0.86450068399452795</v>
      </c>
      <c r="I163" s="125">
        <v>0.86325581395348827</v>
      </c>
      <c r="J163" s="125">
        <v>0.84467852300000001</v>
      </c>
      <c r="K163" s="125">
        <v>0.86098495212038295</v>
      </c>
      <c r="L163" s="125">
        <v>0.86206566347469216</v>
      </c>
      <c r="M163" s="125">
        <v>0.85748290013679873</v>
      </c>
      <c r="N163" s="125">
        <v>0.85749658002735973</v>
      </c>
      <c r="O163" s="125">
        <v>0.85283173734610107</v>
      </c>
      <c r="P163" s="125">
        <v>0.86231190150478787</v>
      </c>
      <c r="W163"/>
      <c r="X163"/>
      <c r="Y163"/>
    </row>
    <row r="164" spans="2:26" x14ac:dyDescent="0.25">
      <c r="B164" s="126">
        <v>18</v>
      </c>
      <c r="C164" s="125">
        <v>0.84919288645690827</v>
      </c>
      <c r="D164" s="125">
        <v>0.85508891928864572</v>
      </c>
      <c r="E164" s="125">
        <v>0.85514363885088918</v>
      </c>
      <c r="F164" s="125">
        <v>0.84935704514363874</v>
      </c>
      <c r="G164" s="125">
        <v>0.85627906976744173</v>
      </c>
      <c r="H164" s="125">
        <v>0.86450068399452795</v>
      </c>
      <c r="I164" s="125">
        <v>0.86325581395348827</v>
      </c>
      <c r="J164" s="125">
        <v>0.83998631999999995</v>
      </c>
      <c r="K164" s="125">
        <v>0.85160054719562228</v>
      </c>
      <c r="L164" s="125">
        <v>0.86206566347469216</v>
      </c>
      <c r="M164" s="125">
        <v>0.85748290013679873</v>
      </c>
      <c r="N164" s="125">
        <v>0.86101231190150485</v>
      </c>
      <c r="O164" s="125">
        <v>0.84700410396716808</v>
      </c>
      <c r="P164" s="125">
        <v>0.86231190150478787</v>
      </c>
      <c r="W164"/>
      <c r="X164"/>
      <c r="Y164"/>
    </row>
    <row r="165" spans="2:26" x14ac:dyDescent="0.25">
      <c r="B165" s="126">
        <v>19</v>
      </c>
      <c r="C165" s="125">
        <v>0.8503556771545826</v>
      </c>
      <c r="D165" s="125">
        <v>0.85857729138166883</v>
      </c>
      <c r="E165" s="125">
        <v>0.85283173734610107</v>
      </c>
      <c r="F165" s="125">
        <v>0.85172366621067019</v>
      </c>
      <c r="G165" s="125">
        <v>0.85162790697674429</v>
      </c>
      <c r="H165" s="125">
        <v>0.84812585499315996</v>
      </c>
      <c r="I165" s="125">
        <v>0.85389876880984938</v>
      </c>
      <c r="J165" s="125">
        <v>0.85518467899999995</v>
      </c>
      <c r="K165" s="125">
        <v>0.85279069767441862</v>
      </c>
      <c r="L165" s="125">
        <v>0.86440492476060182</v>
      </c>
      <c r="M165" s="125">
        <v>0.85864569083447329</v>
      </c>
      <c r="N165" s="125">
        <v>0.85867305061559507</v>
      </c>
      <c r="O165" s="125">
        <v>0.84815321477428163</v>
      </c>
      <c r="P165" s="125">
        <v>0.85294117647058809</v>
      </c>
      <c r="W165"/>
      <c r="X165"/>
      <c r="Y165"/>
    </row>
    <row r="166" spans="2:26" x14ac:dyDescent="0.25">
      <c r="B166" s="126">
        <v>20</v>
      </c>
      <c r="C166" s="125">
        <v>0.8503556771545826</v>
      </c>
      <c r="D166" s="125">
        <v>0.8551025991792065</v>
      </c>
      <c r="E166" s="125">
        <v>0.85165526675786585</v>
      </c>
      <c r="F166" s="125">
        <v>0.85172366621067019</v>
      </c>
      <c r="G166" s="125">
        <v>0.84926128590971273</v>
      </c>
      <c r="H166" s="125">
        <v>0.85399452804377562</v>
      </c>
      <c r="I166" s="125">
        <v>0.85391244870041039</v>
      </c>
      <c r="J166" s="125">
        <v>0.85050615600000001</v>
      </c>
      <c r="K166" s="125">
        <v>0.85279069767441862</v>
      </c>
      <c r="L166" s="125">
        <v>0.85150478796169615</v>
      </c>
      <c r="M166" s="125">
        <v>0.85395348837209306</v>
      </c>
      <c r="N166" s="125">
        <v>0.85054719562243497</v>
      </c>
      <c r="O166" s="125">
        <v>0.8505061559507523</v>
      </c>
      <c r="P166" s="125">
        <v>0.85177838577291376</v>
      </c>
      <c r="W166"/>
      <c r="X166"/>
      <c r="Y166"/>
    </row>
    <row r="167" spans="2:26" x14ac:dyDescent="0.25">
      <c r="C167"/>
      <c r="W167"/>
      <c r="X167"/>
      <c r="Y167"/>
    </row>
    <row r="168" spans="2:26" x14ac:dyDescent="0.25">
      <c r="C168"/>
      <c r="W168"/>
      <c r="X168"/>
      <c r="Y168"/>
    </row>
    <row r="170" spans="2:26" x14ac:dyDescent="0.25">
      <c r="B170" s="183" t="s">
        <v>160</v>
      </c>
      <c r="C170" s="183"/>
      <c r="D170" s="183"/>
    </row>
    <row r="171" spans="2:26" x14ac:dyDescent="0.25">
      <c r="B171" s="148" t="s">
        <v>162</v>
      </c>
      <c r="C171" s="148" t="s">
        <v>138</v>
      </c>
      <c r="D171" s="148" t="s">
        <v>161</v>
      </c>
      <c r="W171" s="149"/>
      <c r="X171" s="149"/>
      <c r="Y171" s="149"/>
      <c r="Z171" s="149"/>
    </row>
    <row r="172" spans="2:26" ht="15.75" x14ac:dyDescent="0.25">
      <c r="B172" s="112" t="s">
        <v>8</v>
      </c>
      <c r="C172" s="111">
        <v>18</v>
      </c>
      <c r="D172" s="111">
        <v>235</v>
      </c>
    </row>
    <row r="173" spans="2:26" ht="15.75" x14ac:dyDescent="0.25">
      <c r="B173" s="112" t="s">
        <v>7</v>
      </c>
      <c r="C173" s="111">
        <v>17</v>
      </c>
      <c r="D173" s="111">
        <v>202</v>
      </c>
    </row>
    <row r="174" spans="2:26" ht="15.75" x14ac:dyDescent="0.25">
      <c r="B174" s="112" t="s">
        <v>3</v>
      </c>
      <c r="C174" s="111">
        <v>4</v>
      </c>
      <c r="D174" s="111">
        <v>162</v>
      </c>
    </row>
    <row r="175" spans="2:26" ht="15.75" x14ac:dyDescent="0.25">
      <c r="B175" s="112" t="s">
        <v>157</v>
      </c>
      <c r="C175" s="111">
        <v>19</v>
      </c>
      <c r="D175" s="111">
        <v>161</v>
      </c>
    </row>
    <row r="176" spans="2:26" ht="15.75" x14ac:dyDescent="0.25">
      <c r="B176" s="112" t="s">
        <v>5</v>
      </c>
      <c r="C176" s="111">
        <v>14</v>
      </c>
      <c r="D176" s="111">
        <v>158</v>
      </c>
    </row>
    <row r="177" spans="2:4" ht="15.75" x14ac:dyDescent="0.25">
      <c r="B177" s="112" t="s">
        <v>6</v>
      </c>
      <c r="C177" s="111">
        <v>15</v>
      </c>
      <c r="D177" s="111">
        <v>156</v>
      </c>
    </row>
    <row r="178" spans="2:4" ht="31.5" x14ac:dyDescent="0.25">
      <c r="B178" s="112" t="s">
        <v>129</v>
      </c>
      <c r="C178" s="111">
        <v>7</v>
      </c>
      <c r="D178" s="111">
        <v>153</v>
      </c>
    </row>
    <row r="179" spans="2:4" ht="15.75" x14ac:dyDescent="0.25">
      <c r="B179" s="112" t="s">
        <v>9</v>
      </c>
      <c r="C179" s="111">
        <v>5</v>
      </c>
      <c r="D179" s="111">
        <v>151</v>
      </c>
    </row>
    <row r="180" spans="2:4" ht="15.75" x14ac:dyDescent="0.25">
      <c r="B180" s="112" t="s">
        <v>2</v>
      </c>
      <c r="C180" s="111">
        <v>3</v>
      </c>
      <c r="D180" s="111">
        <v>148</v>
      </c>
    </row>
    <row r="181" spans="2:4" ht="15.75" x14ac:dyDescent="0.25">
      <c r="B181" s="112" t="s">
        <v>158</v>
      </c>
      <c r="C181" s="111">
        <v>20</v>
      </c>
      <c r="D181" s="111">
        <v>145</v>
      </c>
    </row>
    <row r="182" spans="2:4" ht="15.75" x14ac:dyDescent="0.25">
      <c r="B182" s="112" t="s">
        <v>13</v>
      </c>
      <c r="C182" s="111">
        <v>2</v>
      </c>
      <c r="D182" s="111">
        <v>144</v>
      </c>
    </row>
    <row r="183" spans="2:4" ht="15.75" x14ac:dyDescent="0.25">
      <c r="B183" s="112" t="s">
        <v>1</v>
      </c>
      <c r="C183" s="111">
        <v>1</v>
      </c>
      <c r="D183" s="111">
        <v>143</v>
      </c>
    </row>
    <row r="184" spans="2:4" ht="15.75" x14ac:dyDescent="0.25">
      <c r="B184" s="112" t="s">
        <v>4</v>
      </c>
      <c r="C184" s="111">
        <v>10</v>
      </c>
      <c r="D184" s="111">
        <v>140</v>
      </c>
    </row>
    <row r="185" spans="2:4" ht="15.75" x14ac:dyDescent="0.25">
      <c r="B185" s="112" t="s">
        <v>85</v>
      </c>
      <c r="C185" s="111">
        <v>16</v>
      </c>
      <c r="D185" s="111">
        <v>140</v>
      </c>
    </row>
    <row r="186" spans="2:4" ht="15.75" x14ac:dyDescent="0.25">
      <c r="B186" s="112" t="s">
        <v>83</v>
      </c>
      <c r="C186" s="111">
        <v>12</v>
      </c>
      <c r="D186" s="111">
        <v>137</v>
      </c>
    </row>
    <row r="187" spans="2:4" ht="15.75" x14ac:dyDescent="0.25">
      <c r="B187" s="112" t="s">
        <v>10</v>
      </c>
      <c r="C187" s="111">
        <v>6</v>
      </c>
      <c r="D187" s="111">
        <v>131</v>
      </c>
    </row>
    <row r="188" spans="2:4" ht="15.75" x14ac:dyDescent="0.25">
      <c r="B188" s="112" t="s">
        <v>84</v>
      </c>
      <c r="C188" s="111">
        <v>13</v>
      </c>
      <c r="D188" s="111">
        <v>121</v>
      </c>
    </row>
    <row r="189" spans="2:4" ht="15.75" x14ac:dyDescent="0.25">
      <c r="B189" s="112" t="s">
        <v>16</v>
      </c>
      <c r="C189" s="111">
        <v>9</v>
      </c>
      <c r="D189" s="111">
        <v>106</v>
      </c>
    </row>
    <row r="190" spans="2:4" ht="15.75" x14ac:dyDescent="0.25">
      <c r="B190" s="112" t="s">
        <v>15</v>
      </c>
      <c r="C190" s="111">
        <v>8</v>
      </c>
      <c r="D190" s="111">
        <v>104</v>
      </c>
    </row>
    <row r="191" spans="2:4" ht="31.5" x14ac:dyDescent="0.25">
      <c r="B191" s="112" t="s">
        <v>156</v>
      </c>
      <c r="C191" s="111">
        <v>11</v>
      </c>
      <c r="D191" s="111">
        <v>103</v>
      </c>
    </row>
  </sheetData>
  <sortState ref="B171:D190">
    <sortCondition descending="1" ref="D171:D190"/>
  </sortState>
  <mergeCells count="21">
    <mergeCell ref="B170:D170"/>
    <mergeCell ref="B145:P145"/>
    <mergeCell ref="B143:P143"/>
    <mergeCell ref="B2:P2"/>
    <mergeCell ref="B64:P64"/>
    <mergeCell ref="B88:P88"/>
    <mergeCell ref="B19:P19"/>
    <mergeCell ref="B124:P124"/>
    <mergeCell ref="B93:B122"/>
    <mergeCell ref="L126:N126"/>
    <mergeCell ref="H126:J126"/>
    <mergeCell ref="D126:F126"/>
    <mergeCell ref="R66:S66"/>
    <mergeCell ref="B4:P4"/>
    <mergeCell ref="B34:P34"/>
    <mergeCell ref="B8:B17"/>
    <mergeCell ref="B23:B32"/>
    <mergeCell ref="B38:B47"/>
    <mergeCell ref="B66:B86"/>
    <mergeCell ref="B49:P49"/>
    <mergeCell ref="B53:B62"/>
  </mergeCells>
  <conditionalFormatting sqref="D36:P36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7:P3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P2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:M22 O22:P22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K7 M7 O7:P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P9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P92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7 N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2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P2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M22 O22:P2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P3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7:P3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1:P5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2:P52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2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P5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2:P52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P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B2:AH265"/>
  <sheetViews>
    <sheetView tabSelected="1" topLeftCell="I7" zoomScale="70" zoomScaleNormal="70" workbookViewId="0">
      <selection activeCell="Y30" sqref="Y30"/>
    </sheetView>
  </sheetViews>
  <sheetFormatPr defaultRowHeight="15" x14ac:dyDescent="0.25"/>
  <cols>
    <col min="1" max="1" width="3.7109375" customWidth="1"/>
    <col min="2" max="2" width="15.7109375" customWidth="1"/>
    <col min="3" max="3" width="15.7109375" style="4" customWidth="1"/>
    <col min="4" max="16" width="13.7109375" customWidth="1"/>
    <col min="17" max="17" width="3.7109375" customWidth="1"/>
    <col min="18" max="18" width="20.7109375" customWidth="1"/>
    <col min="19" max="19" width="13.7109375" customWidth="1"/>
    <col min="20" max="20" width="3.7109375" customWidth="1"/>
    <col min="21" max="22" width="15.7109375" customWidth="1"/>
    <col min="23" max="26" width="15.7109375" style="70" customWidth="1"/>
    <col min="27" max="34" width="15.7109375" customWidth="1"/>
  </cols>
  <sheetData>
    <row r="2" spans="2:26" x14ac:dyDescent="0.25">
      <c r="B2" s="186" t="s">
        <v>139</v>
      </c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8"/>
    </row>
    <row r="3" spans="2:26" x14ac:dyDescent="0.25">
      <c r="B3" s="4"/>
      <c r="C3" s="50"/>
      <c r="D3" s="70"/>
      <c r="E3" s="50"/>
      <c r="F3" s="50"/>
      <c r="G3" s="50"/>
      <c r="H3" s="50"/>
      <c r="I3" s="50"/>
    </row>
    <row r="4" spans="2:26" x14ac:dyDescent="0.25">
      <c r="B4" s="183" t="s">
        <v>137</v>
      </c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</row>
    <row r="5" spans="2:26" ht="15" customHeight="1" x14ac:dyDescent="0.25">
      <c r="B5" s="46"/>
      <c r="C5" s="140" t="s">
        <v>130</v>
      </c>
      <c r="D5" s="140" t="s">
        <v>150</v>
      </c>
      <c r="E5" s="140" t="s">
        <v>133</v>
      </c>
      <c r="F5" s="140" t="s">
        <v>134</v>
      </c>
      <c r="G5" s="140" t="s">
        <v>143</v>
      </c>
      <c r="H5" s="140" t="s">
        <v>142</v>
      </c>
      <c r="I5" s="140" t="s">
        <v>132</v>
      </c>
      <c r="J5" s="140" t="s">
        <v>144</v>
      </c>
      <c r="K5" s="140" t="s">
        <v>131</v>
      </c>
      <c r="L5" s="140" t="s">
        <v>135</v>
      </c>
      <c r="M5" s="140" t="s">
        <v>136</v>
      </c>
      <c r="N5" s="140" t="s">
        <v>100</v>
      </c>
      <c r="O5" s="140" t="s">
        <v>104</v>
      </c>
      <c r="P5" s="140" t="s">
        <v>151</v>
      </c>
    </row>
    <row r="6" spans="2:26" s="4" customFormat="1" x14ac:dyDescent="0.25">
      <c r="B6" s="106" t="s">
        <v>62</v>
      </c>
      <c r="C6" s="142">
        <f t="shared" ref="C6:P6" si="0">AVERAGE(C8:C17)</f>
        <v>0.71688311688311712</v>
      </c>
      <c r="D6" s="142">
        <f t="shared" si="0"/>
        <v>0.84372294372294387</v>
      </c>
      <c r="E6" s="142">
        <f t="shared" si="0"/>
        <v>0.87251082251082257</v>
      </c>
      <c r="F6" s="142">
        <f t="shared" si="0"/>
        <v>0.89675324675324664</v>
      </c>
      <c r="G6" s="142">
        <f t="shared" si="0"/>
        <v>0.85800865800865789</v>
      </c>
      <c r="H6" s="142">
        <f t="shared" si="0"/>
        <v>0.79264069264069259</v>
      </c>
      <c r="I6" s="142">
        <f t="shared" si="0"/>
        <v>0.79696969696969711</v>
      </c>
      <c r="J6" s="142">
        <f t="shared" si="0"/>
        <v>0.90584415584415579</v>
      </c>
      <c r="K6" s="142">
        <f t="shared" si="0"/>
        <v>0.70735930735930719</v>
      </c>
      <c r="L6" s="142">
        <f t="shared" si="0"/>
        <v>0.2731601731601731</v>
      </c>
      <c r="M6" s="142">
        <f t="shared" si="0"/>
        <v>0.8865800865800868</v>
      </c>
      <c r="N6" s="142">
        <f t="shared" si="0"/>
        <v>0.81082251082251078</v>
      </c>
      <c r="O6" s="142">
        <f t="shared" si="0"/>
        <v>0.14112554112554107</v>
      </c>
      <c r="P6" s="142">
        <f t="shared" si="0"/>
        <v>0.91082251082251064</v>
      </c>
      <c r="Q6"/>
      <c r="R6"/>
      <c r="S6"/>
      <c r="T6"/>
      <c r="U6"/>
      <c r="W6" s="105"/>
      <c r="X6" s="105"/>
      <c r="Y6" s="105"/>
      <c r="Z6" s="105"/>
    </row>
    <row r="7" spans="2:26" s="4" customFormat="1" x14ac:dyDescent="0.25">
      <c r="B7" s="106" t="s">
        <v>11</v>
      </c>
      <c r="C7" s="142">
        <f t="shared" ref="C7:P7" si="1">_xlfn.STDEV.S(C8:C17)</f>
        <v>7.7666461180179475E-2</v>
      </c>
      <c r="D7" s="142">
        <f t="shared" si="1"/>
        <v>0.11921497703312008</v>
      </c>
      <c r="E7" s="142">
        <f t="shared" si="1"/>
        <v>9.4041467962869399E-2</v>
      </c>
      <c r="F7" s="142">
        <f t="shared" si="1"/>
        <v>6.8766627028801153E-2</v>
      </c>
      <c r="G7" s="142">
        <f t="shared" si="1"/>
        <v>7.4787299892260267E-2</v>
      </c>
      <c r="H7" s="142">
        <f t="shared" si="1"/>
        <v>9.7537718259673195E-2</v>
      </c>
      <c r="I7" s="142">
        <f t="shared" si="1"/>
        <v>4.0065059147795221E-2</v>
      </c>
      <c r="J7" s="142">
        <f t="shared" si="1"/>
        <v>4.4185660834350653E-2</v>
      </c>
      <c r="K7" s="142">
        <f t="shared" si="1"/>
        <v>8.3897846201737292E-2</v>
      </c>
      <c r="L7" s="142">
        <f t="shared" si="1"/>
        <v>0.11945489822954612</v>
      </c>
      <c r="M7" s="142">
        <f t="shared" si="1"/>
        <v>5.6251150288510715E-2</v>
      </c>
      <c r="N7" s="142">
        <f t="shared" si="1"/>
        <v>9.5762472617373876E-2</v>
      </c>
      <c r="O7" s="142">
        <f t="shared" si="1"/>
        <v>4.8008811980611875E-2</v>
      </c>
      <c r="P7" s="142">
        <f t="shared" si="1"/>
        <v>7.500693184748998E-2</v>
      </c>
      <c r="Q7"/>
      <c r="R7"/>
      <c r="S7"/>
      <c r="T7"/>
      <c r="U7"/>
      <c r="W7" s="105"/>
      <c r="X7" s="105"/>
      <c r="Y7" s="105"/>
      <c r="Z7" s="105"/>
    </row>
    <row r="8" spans="2:26" s="4" customFormat="1" x14ac:dyDescent="0.25">
      <c r="B8" s="184" t="s">
        <v>35</v>
      </c>
      <c r="C8" s="142">
        <v>0.66666666666666696</v>
      </c>
      <c r="D8" s="142">
        <v>0.90476190476190499</v>
      </c>
      <c r="E8" s="142">
        <v>0.76190476190476197</v>
      </c>
      <c r="F8" s="142">
        <v>0.90476190476190499</v>
      </c>
      <c r="G8" s="142">
        <v>0.952380952380952</v>
      </c>
      <c r="H8" s="142">
        <v>0.952380952380952</v>
      </c>
      <c r="I8" s="142">
        <v>0.71428571428571397</v>
      </c>
      <c r="J8" s="142">
        <v>0.90476190476190499</v>
      </c>
      <c r="K8" s="142">
        <v>0.80952380952380998</v>
      </c>
      <c r="L8" s="142">
        <v>0.42857142857142899</v>
      </c>
      <c r="M8" s="142">
        <v>0.90476190476190499</v>
      </c>
      <c r="N8" s="142">
        <v>0.71428571428571397</v>
      </c>
      <c r="O8" s="142">
        <v>0.14285714285714299</v>
      </c>
      <c r="P8" s="142">
        <v>1</v>
      </c>
      <c r="Q8"/>
      <c r="R8"/>
      <c r="S8"/>
      <c r="T8"/>
      <c r="U8"/>
      <c r="W8" s="105"/>
      <c r="X8" s="105"/>
      <c r="Y8" s="105"/>
      <c r="Z8" s="105"/>
    </row>
    <row r="9" spans="2:26" x14ac:dyDescent="0.25">
      <c r="B9" s="184"/>
      <c r="C9" s="142">
        <v>0.80952380952380998</v>
      </c>
      <c r="D9" s="142">
        <v>1</v>
      </c>
      <c r="E9" s="142">
        <v>0.76190476190476197</v>
      </c>
      <c r="F9" s="142">
        <v>0.80952380952380998</v>
      </c>
      <c r="G9" s="142">
        <v>0.71428571428571397</v>
      </c>
      <c r="H9" s="142">
        <v>0.85714285714285698</v>
      </c>
      <c r="I9" s="142">
        <v>0.80952380952380998</v>
      </c>
      <c r="J9" s="142">
        <v>0.952380952380952</v>
      </c>
      <c r="K9" s="142">
        <v>0.66666666666666696</v>
      </c>
      <c r="L9" s="142">
        <v>0.238095238095238</v>
      </c>
      <c r="M9" s="142">
        <v>0.90476190476190499</v>
      </c>
      <c r="N9" s="142">
        <v>0.66666666666666696</v>
      </c>
      <c r="O9" s="142">
        <v>0.14285714285714299</v>
      </c>
      <c r="P9" s="142">
        <v>1</v>
      </c>
    </row>
    <row r="10" spans="2:26" x14ac:dyDescent="0.25">
      <c r="B10" s="184"/>
      <c r="C10" s="142">
        <v>0.66666666666666696</v>
      </c>
      <c r="D10" s="142">
        <v>0.71428571428571397</v>
      </c>
      <c r="E10" s="142">
        <v>0.85714285714285698</v>
      </c>
      <c r="F10" s="142">
        <v>1</v>
      </c>
      <c r="G10" s="142">
        <v>0.85714285714285698</v>
      </c>
      <c r="H10" s="142">
        <v>0.76190476190476197</v>
      </c>
      <c r="I10" s="142">
        <v>0.80952380952380998</v>
      </c>
      <c r="J10" s="142">
        <v>0.90476190476190499</v>
      </c>
      <c r="K10" s="142">
        <v>0.57142857142857095</v>
      </c>
      <c r="L10" s="142">
        <v>0.19047619047618999</v>
      </c>
      <c r="M10" s="142">
        <v>0.952380952380952</v>
      </c>
      <c r="N10" s="142">
        <v>0.90476190476190499</v>
      </c>
      <c r="O10" s="142">
        <v>0.14285714285714299</v>
      </c>
      <c r="P10" s="142">
        <v>0.952380952380952</v>
      </c>
    </row>
    <row r="11" spans="2:26" x14ac:dyDescent="0.25">
      <c r="B11" s="184"/>
      <c r="C11" s="142">
        <v>0.61904761904761896</v>
      </c>
      <c r="D11" s="142">
        <v>0.90476190476190499</v>
      </c>
      <c r="E11" s="142">
        <v>0.90476190476190499</v>
      </c>
      <c r="F11" s="142">
        <v>1</v>
      </c>
      <c r="G11" s="142">
        <v>0.85714285714285698</v>
      </c>
      <c r="H11" s="142">
        <v>0.80952380952380998</v>
      </c>
      <c r="I11" s="142">
        <v>0.80952380952380998</v>
      </c>
      <c r="J11" s="142">
        <v>0.80952380952380998</v>
      </c>
      <c r="K11" s="142">
        <v>0.71428571428571397</v>
      </c>
      <c r="L11" s="142">
        <v>9.5238095238095205E-2</v>
      </c>
      <c r="M11" s="142">
        <v>0.80952380952380998</v>
      </c>
      <c r="N11" s="142">
        <v>0.76190476190476197</v>
      </c>
      <c r="O11" s="142">
        <v>0.19047619047618999</v>
      </c>
      <c r="P11" s="142">
        <v>0.952380952380952</v>
      </c>
    </row>
    <row r="12" spans="2:26" x14ac:dyDescent="0.25">
      <c r="B12" s="184"/>
      <c r="C12" s="142">
        <v>0.85714285714285698</v>
      </c>
      <c r="D12" s="142">
        <v>0.66666666666666696</v>
      </c>
      <c r="E12" s="142">
        <v>0.952380952380952</v>
      </c>
      <c r="F12" s="142">
        <v>0.90476190476190499</v>
      </c>
      <c r="G12" s="142">
        <v>0.90476190476190499</v>
      </c>
      <c r="H12" s="142">
        <v>0.61904761904761896</v>
      </c>
      <c r="I12" s="142">
        <v>0.76190476190476197</v>
      </c>
      <c r="J12" s="142">
        <v>0.952380952380952</v>
      </c>
      <c r="K12" s="142">
        <v>0.76190476190476197</v>
      </c>
      <c r="L12" s="142">
        <v>0.19047619047618999</v>
      </c>
      <c r="M12" s="142">
        <v>0.80952380952380998</v>
      </c>
      <c r="N12" s="142">
        <v>0.71428571428571397</v>
      </c>
      <c r="O12" s="142">
        <v>0.14285714285714299</v>
      </c>
      <c r="P12" s="142">
        <v>0.85714285714285698</v>
      </c>
    </row>
    <row r="13" spans="2:26" x14ac:dyDescent="0.25">
      <c r="B13" s="184"/>
      <c r="C13" s="142">
        <v>0.66666666666666696</v>
      </c>
      <c r="D13" s="142">
        <v>0.85714285714285698</v>
      </c>
      <c r="E13" s="142">
        <v>0.80952380952380998</v>
      </c>
      <c r="F13" s="142">
        <v>0.85714285714285698</v>
      </c>
      <c r="G13" s="142">
        <v>0.76190476190476197</v>
      </c>
      <c r="H13" s="142">
        <v>0.90476190476190499</v>
      </c>
      <c r="I13" s="142">
        <v>0.85714285714285698</v>
      </c>
      <c r="J13" s="142">
        <v>0.952380952380952</v>
      </c>
      <c r="K13" s="142">
        <v>0.57142857142857095</v>
      </c>
      <c r="L13" s="142">
        <v>0.238095238095238</v>
      </c>
      <c r="M13" s="142">
        <v>0.90476190476190499</v>
      </c>
      <c r="N13" s="142">
        <v>0.952380952380952</v>
      </c>
      <c r="O13" s="142">
        <v>9.5238095238095205E-2</v>
      </c>
      <c r="P13" s="142">
        <v>0.76190476190476197</v>
      </c>
    </row>
    <row r="14" spans="2:26" x14ac:dyDescent="0.25">
      <c r="B14" s="184"/>
      <c r="C14" s="142">
        <v>0.76190476190476197</v>
      </c>
      <c r="D14" s="142">
        <v>0.90476190476190499</v>
      </c>
      <c r="E14" s="142">
        <v>0.90476190476190499</v>
      </c>
      <c r="F14" s="142">
        <v>0.85714285714285698</v>
      </c>
      <c r="G14" s="142">
        <v>0.85714285714285698</v>
      </c>
      <c r="H14" s="142">
        <v>0.71428571428571397</v>
      </c>
      <c r="I14" s="142">
        <v>0.76190476190476197</v>
      </c>
      <c r="J14" s="142">
        <v>0.90476190476190499</v>
      </c>
      <c r="K14" s="142">
        <v>0.71428571428571397</v>
      </c>
      <c r="L14" s="142">
        <v>0.38095238095238099</v>
      </c>
      <c r="M14" s="142">
        <v>0.80952380952380998</v>
      </c>
      <c r="N14" s="142">
        <v>0.80952380952380998</v>
      </c>
      <c r="O14" s="142">
        <v>4.7619047619047603E-2</v>
      </c>
      <c r="P14" s="142">
        <v>0.952380952380952</v>
      </c>
    </row>
    <row r="15" spans="2:26" x14ac:dyDescent="0.25">
      <c r="B15" s="184"/>
      <c r="C15" s="142">
        <v>0.66666666666666696</v>
      </c>
      <c r="D15" s="142">
        <v>0.66666666666666696</v>
      </c>
      <c r="E15" s="142">
        <v>1</v>
      </c>
      <c r="F15" s="142">
        <v>0.952380952380952</v>
      </c>
      <c r="G15" s="142">
        <v>0.85714285714285698</v>
      </c>
      <c r="H15" s="142">
        <v>0.76190476190476197</v>
      </c>
      <c r="I15" s="142">
        <v>0.80952380952380998</v>
      </c>
      <c r="J15" s="142">
        <v>0.90476190476190499</v>
      </c>
      <c r="K15" s="142">
        <v>0.80952380952380998</v>
      </c>
      <c r="L15" s="142">
        <v>0.33333333333333298</v>
      </c>
      <c r="M15" s="142">
        <v>0.952380952380952</v>
      </c>
      <c r="N15" s="142">
        <v>0.85714285714285698</v>
      </c>
      <c r="O15" s="142">
        <v>0.14285714285714299</v>
      </c>
      <c r="P15" s="142">
        <v>0.90476190476190499</v>
      </c>
    </row>
    <row r="16" spans="2:26" x14ac:dyDescent="0.25">
      <c r="B16" s="184"/>
      <c r="C16" s="142">
        <v>0.68181818181818199</v>
      </c>
      <c r="D16" s="142">
        <v>0.95454545454545503</v>
      </c>
      <c r="E16" s="142">
        <v>1</v>
      </c>
      <c r="F16" s="142">
        <v>0.81818181818181801</v>
      </c>
      <c r="G16" s="142">
        <v>0.86363636363636398</v>
      </c>
      <c r="H16" s="142">
        <v>0.72727272727272696</v>
      </c>
      <c r="I16" s="142">
        <v>0.81818181818181801</v>
      </c>
      <c r="J16" s="142">
        <v>0.90909090909090895</v>
      </c>
      <c r="K16" s="142">
        <v>0.72727272727272696</v>
      </c>
      <c r="L16" s="142">
        <v>0.18181818181818199</v>
      </c>
      <c r="M16" s="142">
        <v>0.90909090909090895</v>
      </c>
      <c r="N16" s="142">
        <v>0.81818181818181801</v>
      </c>
      <c r="O16" s="142">
        <v>0.22727272727272699</v>
      </c>
      <c r="P16" s="142">
        <v>0.86363636363636398</v>
      </c>
    </row>
    <row r="17" spans="2:26" x14ac:dyDescent="0.25">
      <c r="B17" s="184"/>
      <c r="C17" s="142">
        <v>0.77272727272727304</v>
      </c>
      <c r="D17" s="142">
        <v>0.86363636363636398</v>
      </c>
      <c r="E17" s="142">
        <v>0.77272727272727304</v>
      </c>
      <c r="F17" s="142">
        <v>0.86363636363636398</v>
      </c>
      <c r="G17" s="142">
        <v>0.95454545454545503</v>
      </c>
      <c r="H17" s="142">
        <v>0.81818181818181801</v>
      </c>
      <c r="I17" s="142">
        <v>0.81818181818181801</v>
      </c>
      <c r="J17" s="142">
        <v>0.86363636363636398</v>
      </c>
      <c r="K17" s="142">
        <v>0.72727272727272696</v>
      </c>
      <c r="L17" s="142">
        <v>0.45454545454545497</v>
      </c>
      <c r="M17" s="142">
        <v>0.90909090909090895</v>
      </c>
      <c r="N17" s="142">
        <v>0.90909090909090895</v>
      </c>
      <c r="O17" s="142">
        <v>0.13636363636363599</v>
      </c>
      <c r="P17" s="142">
        <v>0.86363636363636398</v>
      </c>
    </row>
    <row r="18" spans="2:26" x14ac:dyDescent="0.25">
      <c r="B18" s="110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</row>
    <row r="19" spans="2:26" x14ac:dyDescent="0.25">
      <c r="B19" s="183" t="s">
        <v>97</v>
      </c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</row>
    <row r="20" spans="2:26" x14ac:dyDescent="0.25">
      <c r="B20" s="46"/>
      <c r="C20" s="140" t="s">
        <v>130</v>
      </c>
      <c r="D20" s="140" t="str">
        <f t="shared" ref="D20:P20" si="2">D5</f>
        <v>INFS</v>
      </c>
      <c r="E20" s="140" t="str">
        <f t="shared" si="2"/>
        <v>ECFS</v>
      </c>
      <c r="F20" s="140" t="str">
        <f t="shared" si="2"/>
        <v>MRMR</v>
      </c>
      <c r="G20" s="140" t="str">
        <f t="shared" si="2"/>
        <v>RFFS</v>
      </c>
      <c r="H20" s="140" t="str">
        <f t="shared" si="2"/>
        <v>MIFS</v>
      </c>
      <c r="I20" s="140" t="str">
        <f t="shared" si="2"/>
        <v>FSCM</v>
      </c>
      <c r="J20" s="140" t="str">
        <f t="shared" si="2"/>
        <v>LSFS</v>
      </c>
      <c r="K20" s="140" t="str">
        <f t="shared" si="2"/>
        <v>MCFS</v>
      </c>
      <c r="L20" s="140" t="str">
        <f t="shared" si="2"/>
        <v xml:space="preserve">UDFS </v>
      </c>
      <c r="M20" s="140" t="str">
        <f t="shared" si="2"/>
        <v>CFS</v>
      </c>
      <c r="N20" s="140" t="str">
        <f t="shared" si="2"/>
        <v>BDFS</v>
      </c>
      <c r="O20" s="140" t="str">
        <f t="shared" si="2"/>
        <v>OFS</v>
      </c>
      <c r="P20" s="140" t="str">
        <f t="shared" si="2"/>
        <v>ADFS</v>
      </c>
    </row>
    <row r="21" spans="2:26" x14ac:dyDescent="0.25">
      <c r="B21" s="106" t="s">
        <v>62</v>
      </c>
      <c r="C21" s="142">
        <f t="shared" ref="C21:P21" si="3">AVERAGE(C23:C32)</f>
        <v>0.87813852813852811</v>
      </c>
      <c r="D21" s="142">
        <f t="shared" si="3"/>
        <v>0.89155844155844155</v>
      </c>
      <c r="E21" s="142">
        <f t="shared" si="3"/>
        <v>0.8536796536796537</v>
      </c>
      <c r="F21" s="142">
        <f t="shared" si="3"/>
        <v>0.92489177489177499</v>
      </c>
      <c r="G21" s="142">
        <f t="shared" si="3"/>
        <v>0.89588744588744595</v>
      </c>
      <c r="H21" s="142">
        <f t="shared" si="3"/>
        <v>0.80562770562770569</v>
      </c>
      <c r="I21" s="142">
        <f t="shared" si="3"/>
        <v>0.85779220779220788</v>
      </c>
      <c r="J21" s="142">
        <f t="shared" si="3"/>
        <v>0.90562770562770578</v>
      </c>
      <c r="K21" s="142">
        <f t="shared" si="3"/>
        <v>0.91038961038961053</v>
      </c>
      <c r="L21" s="142">
        <f t="shared" si="3"/>
        <v>0.89545454545454528</v>
      </c>
      <c r="M21" s="142">
        <f t="shared" si="3"/>
        <v>0.71212121212121215</v>
      </c>
      <c r="N21" s="142">
        <f t="shared" si="3"/>
        <v>0.86796536796536827</v>
      </c>
      <c r="O21" s="142">
        <f t="shared" si="3"/>
        <v>0.33506493506493507</v>
      </c>
      <c r="P21" s="142">
        <f t="shared" si="3"/>
        <v>0.90746753246753242</v>
      </c>
    </row>
    <row r="22" spans="2:26" x14ac:dyDescent="0.25">
      <c r="B22" s="106" t="s">
        <v>11</v>
      </c>
      <c r="C22" s="142">
        <f t="shared" ref="C22:P22" si="4">_xlfn.STDEV.S(C23:C32)</f>
        <v>8.1730778829390352E-2</v>
      </c>
      <c r="D22" s="142">
        <f t="shared" si="4"/>
        <v>7.0960247031230536E-2</v>
      </c>
      <c r="E22" s="142">
        <f t="shared" si="4"/>
        <v>8.8101117450382113E-2</v>
      </c>
      <c r="F22" s="142">
        <f t="shared" si="4"/>
        <v>4.9210898047562061E-2</v>
      </c>
      <c r="G22" s="142">
        <f t="shared" si="4"/>
        <v>4.4199796099835049E-2</v>
      </c>
      <c r="H22" s="142">
        <f t="shared" si="4"/>
        <v>0.10706837335021949</v>
      </c>
      <c r="I22" s="142">
        <f t="shared" si="4"/>
        <v>7.8362086741307055E-2</v>
      </c>
      <c r="J22" s="142">
        <f t="shared" si="4"/>
        <v>5.4607643758786385E-2</v>
      </c>
      <c r="K22" s="142">
        <f t="shared" si="4"/>
        <v>5.6564920335639209E-2</v>
      </c>
      <c r="L22" s="142">
        <f t="shared" si="4"/>
        <v>9.485498394998533E-2</v>
      </c>
      <c r="M22" s="142">
        <f t="shared" si="4"/>
        <v>5.7121718363317496E-2</v>
      </c>
      <c r="N22" s="142">
        <f t="shared" si="4"/>
        <v>7.6981117854829126E-2</v>
      </c>
      <c r="O22" s="142">
        <f t="shared" si="4"/>
        <v>7.9383442713551342E-2</v>
      </c>
      <c r="P22" s="142">
        <f t="shared" si="4"/>
        <v>4.2122604923318353E-2</v>
      </c>
    </row>
    <row r="23" spans="2:26" x14ac:dyDescent="0.25">
      <c r="B23" s="184" t="s">
        <v>35</v>
      </c>
      <c r="C23" s="142">
        <v>0.952380952380952</v>
      </c>
      <c r="D23" s="142">
        <v>0.76190476190476197</v>
      </c>
      <c r="E23" s="142">
        <v>1</v>
      </c>
      <c r="F23" s="142">
        <v>0.90476190476190499</v>
      </c>
      <c r="G23" s="142">
        <v>0.85714285714285698</v>
      </c>
      <c r="H23" s="142">
        <v>0.57142857142857095</v>
      </c>
      <c r="I23" s="142">
        <v>0.76190476190476197</v>
      </c>
      <c r="J23" s="142">
        <v>0.85714285714285698</v>
      </c>
      <c r="K23" s="142">
        <v>0.90476190476190499</v>
      </c>
      <c r="L23" s="142">
        <v>0.76190476190476197</v>
      </c>
      <c r="M23" s="142">
        <v>0.76190476190476197</v>
      </c>
      <c r="N23" s="142">
        <v>0.90476190476190499</v>
      </c>
      <c r="O23" s="142">
        <v>0.33333333333333298</v>
      </c>
      <c r="P23" s="142">
        <v>0.877142857142857</v>
      </c>
    </row>
    <row r="24" spans="2:26" x14ac:dyDescent="0.25">
      <c r="B24" s="184"/>
      <c r="C24" s="142">
        <v>1</v>
      </c>
      <c r="D24" s="142">
        <v>0.80952380952380998</v>
      </c>
      <c r="E24" s="142">
        <v>0.85714285714285698</v>
      </c>
      <c r="F24" s="142">
        <v>0.952380952380952</v>
      </c>
      <c r="G24" s="142">
        <v>0.90476190476190499</v>
      </c>
      <c r="H24" s="142">
        <v>0.76190476190476197</v>
      </c>
      <c r="I24" s="142">
        <v>0.90476190476190499</v>
      </c>
      <c r="J24" s="142">
        <v>0.90476190476190499</v>
      </c>
      <c r="K24" s="142">
        <v>0.80952380952380998</v>
      </c>
      <c r="L24" s="142">
        <v>0.90476190476190499</v>
      </c>
      <c r="M24" s="142">
        <v>0.76190476190476197</v>
      </c>
      <c r="N24" s="142">
        <v>1</v>
      </c>
      <c r="O24" s="142">
        <v>0.238095238095238</v>
      </c>
      <c r="P24" s="142">
        <v>0.86714285714285699</v>
      </c>
    </row>
    <row r="25" spans="2:26" x14ac:dyDescent="0.25">
      <c r="B25" s="184"/>
      <c r="C25" s="142">
        <v>0.85714285714285698</v>
      </c>
      <c r="D25" s="142">
        <v>0.952380952380952</v>
      </c>
      <c r="E25" s="142">
        <v>0.80952380952380998</v>
      </c>
      <c r="F25" s="142">
        <v>0.90476190476190499</v>
      </c>
      <c r="G25" s="142">
        <v>0.952380952380952</v>
      </c>
      <c r="H25" s="142">
        <v>0.90476190476190499</v>
      </c>
      <c r="I25" s="142">
        <v>0.85714285714285698</v>
      </c>
      <c r="J25" s="142">
        <v>0.80952380952380998</v>
      </c>
      <c r="K25" s="142">
        <v>0.952380952380952</v>
      </c>
      <c r="L25" s="142">
        <v>0.90476190476190499</v>
      </c>
      <c r="M25" s="142">
        <v>0.76190476190476197</v>
      </c>
      <c r="N25" s="142">
        <v>0.90476190476190499</v>
      </c>
      <c r="O25" s="142">
        <v>0.38095238095238099</v>
      </c>
      <c r="P25" s="142">
        <v>0.952380952380952</v>
      </c>
    </row>
    <row r="26" spans="2:26" x14ac:dyDescent="0.25">
      <c r="B26" s="184"/>
      <c r="C26" s="142">
        <v>0.90476190476190499</v>
      </c>
      <c r="D26" s="142">
        <v>0.85714285714285698</v>
      </c>
      <c r="E26" s="142">
        <v>0.90476190476190499</v>
      </c>
      <c r="F26" s="142">
        <v>0.952380952380952</v>
      </c>
      <c r="G26" s="142">
        <v>0.90476190476190499</v>
      </c>
      <c r="H26" s="142">
        <v>0.71428571428571397</v>
      </c>
      <c r="I26" s="142">
        <v>0.76190476190476197</v>
      </c>
      <c r="J26" s="142">
        <v>0.90476190476190499</v>
      </c>
      <c r="K26" s="142">
        <v>0.85714285714285698</v>
      </c>
      <c r="L26" s="142">
        <v>1</v>
      </c>
      <c r="M26" s="142">
        <v>0.71428571428571397</v>
      </c>
      <c r="N26" s="142">
        <v>0.90476190476190499</v>
      </c>
      <c r="O26" s="142">
        <v>0.238095238095238</v>
      </c>
      <c r="P26" s="142">
        <v>0.914761904761905</v>
      </c>
    </row>
    <row r="27" spans="2:26" x14ac:dyDescent="0.25">
      <c r="B27" s="184"/>
      <c r="C27" s="142">
        <v>0.90476190476190499</v>
      </c>
      <c r="D27" s="142">
        <v>0.90476190476190499</v>
      </c>
      <c r="E27" s="142">
        <v>0.71428571428571397</v>
      </c>
      <c r="F27" s="142">
        <v>0.90476190476190499</v>
      </c>
      <c r="G27" s="142">
        <v>0.85714285714285698</v>
      </c>
      <c r="H27" s="142">
        <v>0.80952380952380998</v>
      </c>
      <c r="I27" s="142">
        <v>0.76190476190476197</v>
      </c>
      <c r="J27" s="142">
        <v>0.90476190476190499</v>
      </c>
      <c r="K27" s="142">
        <v>0.90476190476190499</v>
      </c>
      <c r="L27" s="142">
        <v>0.90476190476190499</v>
      </c>
      <c r="M27" s="142">
        <v>0.71428571428571397</v>
      </c>
      <c r="N27" s="142">
        <v>0.80952380952380998</v>
      </c>
      <c r="O27" s="142">
        <v>0.42857142857142899</v>
      </c>
      <c r="P27" s="142">
        <v>0.90714285714285703</v>
      </c>
      <c r="W27"/>
      <c r="X27"/>
      <c r="Y27"/>
      <c r="Z27"/>
    </row>
    <row r="28" spans="2:26" x14ac:dyDescent="0.25">
      <c r="B28" s="184"/>
      <c r="C28" s="142">
        <v>0.952380952380952</v>
      </c>
      <c r="D28" s="142">
        <v>1</v>
      </c>
      <c r="E28" s="142">
        <v>0.80952380952380998</v>
      </c>
      <c r="F28" s="142">
        <v>1</v>
      </c>
      <c r="G28" s="142">
        <v>0.90476190476190499</v>
      </c>
      <c r="H28" s="142">
        <v>0.80952380952380998</v>
      </c>
      <c r="I28" s="142">
        <v>0.80952380952380998</v>
      </c>
      <c r="J28" s="142">
        <v>1</v>
      </c>
      <c r="K28" s="142">
        <v>1</v>
      </c>
      <c r="L28" s="142">
        <v>0.952380952380952</v>
      </c>
      <c r="M28" s="142">
        <v>0.61904761904761896</v>
      </c>
      <c r="N28" s="142">
        <v>0.71428571428571397</v>
      </c>
      <c r="O28" s="142">
        <v>0.28571428571428598</v>
      </c>
      <c r="P28" s="142">
        <v>0.90476190476190499</v>
      </c>
      <c r="W28"/>
      <c r="X28"/>
      <c r="Y28"/>
      <c r="Z28"/>
    </row>
    <row r="29" spans="2:26" x14ac:dyDescent="0.25">
      <c r="B29" s="184"/>
      <c r="C29" s="142">
        <v>0.80952380952380998</v>
      </c>
      <c r="D29" s="142">
        <v>0.90476190476190499</v>
      </c>
      <c r="E29" s="142">
        <v>0.952380952380952</v>
      </c>
      <c r="F29" s="142">
        <v>0.90476190476190499</v>
      </c>
      <c r="G29" s="142">
        <v>0.80952380952380998</v>
      </c>
      <c r="H29" s="142">
        <v>0.80952380952380998</v>
      </c>
      <c r="I29" s="142">
        <v>0.90476190476190499</v>
      </c>
      <c r="J29" s="142">
        <v>0.952380952380952</v>
      </c>
      <c r="K29" s="142">
        <v>0.90476190476190499</v>
      </c>
      <c r="L29" s="142">
        <v>0.71428571428571397</v>
      </c>
      <c r="M29" s="142">
        <v>0.61904761904761896</v>
      </c>
      <c r="N29" s="142">
        <v>0.80952380952380998</v>
      </c>
      <c r="O29" s="142">
        <v>0.33333333333333298</v>
      </c>
      <c r="P29" s="142">
        <v>1</v>
      </c>
      <c r="W29"/>
      <c r="X29"/>
      <c r="Y29"/>
      <c r="Z29"/>
    </row>
    <row r="30" spans="2:26" x14ac:dyDescent="0.25">
      <c r="B30" s="184"/>
      <c r="C30" s="142">
        <v>0.80952380952380998</v>
      </c>
      <c r="D30" s="142">
        <v>0.952380952380952</v>
      </c>
      <c r="E30" s="142">
        <v>0.76190476190476197</v>
      </c>
      <c r="F30" s="142">
        <v>0.952380952380952</v>
      </c>
      <c r="G30" s="142">
        <v>0.90476190476190499</v>
      </c>
      <c r="H30" s="142">
        <v>0.85714285714285698</v>
      </c>
      <c r="I30" s="142">
        <v>0.952380952380952</v>
      </c>
      <c r="J30" s="142">
        <v>0.90476190476190499</v>
      </c>
      <c r="K30" s="142">
        <v>0.952380952380952</v>
      </c>
      <c r="L30" s="142">
        <v>0.85714285714285698</v>
      </c>
      <c r="M30" s="142">
        <v>0.71428571428571397</v>
      </c>
      <c r="N30" s="142">
        <v>0.90476190476190499</v>
      </c>
      <c r="O30" s="142">
        <v>0.476190476190476</v>
      </c>
      <c r="P30" s="142">
        <v>0.90952380952380996</v>
      </c>
      <c r="W30"/>
      <c r="X30"/>
      <c r="Y30"/>
      <c r="Z30"/>
    </row>
    <row r="31" spans="2:26" x14ac:dyDescent="0.25">
      <c r="B31" s="184"/>
      <c r="C31" s="142">
        <v>0.72727272727272696</v>
      </c>
      <c r="D31" s="142">
        <v>0.86363636363636398</v>
      </c>
      <c r="E31" s="142">
        <v>0.90909090909090895</v>
      </c>
      <c r="F31" s="142">
        <v>0.95454545454545503</v>
      </c>
      <c r="G31" s="142">
        <v>0.90909090909090895</v>
      </c>
      <c r="H31" s="142">
        <v>0.86363636363636398</v>
      </c>
      <c r="I31" s="142">
        <v>0.95454545454545503</v>
      </c>
      <c r="J31" s="142">
        <v>0.86363636363636398</v>
      </c>
      <c r="K31" s="142">
        <v>0.86363636363636398</v>
      </c>
      <c r="L31" s="142">
        <v>0.95454545454545503</v>
      </c>
      <c r="M31" s="142">
        <v>0.77272727272727304</v>
      </c>
      <c r="N31" s="142">
        <v>0.86363636363636398</v>
      </c>
      <c r="O31" s="142">
        <v>0.36363636363636398</v>
      </c>
      <c r="P31" s="142">
        <v>0.87818181818181795</v>
      </c>
      <c r="W31"/>
      <c r="X31"/>
      <c r="Y31"/>
      <c r="Z31"/>
    </row>
    <row r="32" spans="2:26" x14ac:dyDescent="0.25">
      <c r="B32" s="184"/>
      <c r="C32" s="142">
        <v>0.86363636363636398</v>
      </c>
      <c r="D32" s="142">
        <v>0.90909090909090895</v>
      </c>
      <c r="E32" s="142">
        <v>0.81818181818181801</v>
      </c>
      <c r="F32" s="142">
        <v>0.81818181818181801</v>
      </c>
      <c r="G32" s="142">
        <v>0.95454545454545503</v>
      </c>
      <c r="H32" s="142">
        <v>0.95454545454545503</v>
      </c>
      <c r="I32" s="142">
        <v>0.90909090909090895</v>
      </c>
      <c r="J32" s="142">
        <v>0.95454545454545503</v>
      </c>
      <c r="K32" s="142">
        <v>0.95454545454545503</v>
      </c>
      <c r="L32" s="142">
        <v>1</v>
      </c>
      <c r="M32" s="142">
        <v>0.68181818181818199</v>
      </c>
      <c r="N32" s="142">
        <v>0.86363636363636398</v>
      </c>
      <c r="O32" s="142">
        <v>0.27272727272727298</v>
      </c>
      <c r="P32" s="142">
        <v>0.86363636363636398</v>
      </c>
      <c r="W32"/>
      <c r="X32"/>
      <c r="Y32"/>
      <c r="Z32"/>
    </row>
    <row r="33" spans="2:26" x14ac:dyDescent="0.25">
      <c r="C33" s="50"/>
      <c r="N33" s="50"/>
      <c r="W33"/>
      <c r="X33"/>
      <c r="Y33"/>
      <c r="Z33"/>
    </row>
    <row r="34" spans="2:26" ht="15.75" customHeight="1" x14ac:dyDescent="0.25">
      <c r="B34" s="183" t="s">
        <v>92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W34"/>
      <c r="X34"/>
      <c r="Y34"/>
      <c r="Z34"/>
    </row>
    <row r="35" spans="2:26" x14ac:dyDescent="0.25">
      <c r="B35" s="46"/>
      <c r="C35" s="140" t="s">
        <v>130</v>
      </c>
      <c r="D35" s="140" t="str">
        <f t="shared" ref="D35:P35" si="5">D5</f>
        <v>INFS</v>
      </c>
      <c r="E35" s="140" t="str">
        <f t="shared" si="5"/>
        <v>ECFS</v>
      </c>
      <c r="F35" s="140" t="str">
        <f t="shared" si="5"/>
        <v>MRMR</v>
      </c>
      <c r="G35" s="140" t="str">
        <f t="shared" si="5"/>
        <v>RFFS</v>
      </c>
      <c r="H35" s="140" t="str">
        <f t="shared" si="5"/>
        <v>MIFS</v>
      </c>
      <c r="I35" s="140" t="str">
        <f t="shared" si="5"/>
        <v>FSCM</v>
      </c>
      <c r="J35" s="140" t="str">
        <f t="shared" si="5"/>
        <v>LSFS</v>
      </c>
      <c r="K35" s="140" t="str">
        <f t="shared" si="5"/>
        <v>MCFS</v>
      </c>
      <c r="L35" s="140" t="str">
        <f t="shared" si="5"/>
        <v xml:space="preserve">UDFS </v>
      </c>
      <c r="M35" s="140" t="str">
        <f t="shared" si="5"/>
        <v>CFS</v>
      </c>
      <c r="N35" s="140" t="str">
        <f t="shared" si="5"/>
        <v>BDFS</v>
      </c>
      <c r="O35" s="140" t="str">
        <f t="shared" si="5"/>
        <v>OFS</v>
      </c>
      <c r="P35" s="140" t="str">
        <f t="shared" si="5"/>
        <v>ADFS</v>
      </c>
      <c r="W35"/>
      <c r="X35"/>
      <c r="Y35"/>
      <c r="Z35"/>
    </row>
    <row r="36" spans="2:26" x14ac:dyDescent="0.25">
      <c r="B36" s="106" t="s">
        <v>62</v>
      </c>
      <c r="C36" s="142">
        <f t="shared" ref="C36:P36" si="6">AVERAGE(C38:C47)</f>
        <v>0.9015151515151516</v>
      </c>
      <c r="D36" s="142">
        <f t="shared" si="6"/>
        <v>0.90584415584415579</v>
      </c>
      <c r="E36" s="142">
        <f t="shared" si="6"/>
        <v>0.90541125541125544</v>
      </c>
      <c r="F36" s="142">
        <f t="shared" si="6"/>
        <v>0.91515151515151505</v>
      </c>
      <c r="G36" s="142">
        <f t="shared" si="6"/>
        <v>0.9149350649350646</v>
      </c>
      <c r="H36" s="142">
        <f t="shared" si="6"/>
        <v>0.90129870129870115</v>
      </c>
      <c r="I36" s="142">
        <f t="shared" si="6"/>
        <v>0.91060606060606042</v>
      </c>
      <c r="J36" s="142">
        <f t="shared" si="6"/>
        <v>0.90129870129870115</v>
      </c>
      <c r="K36" s="142">
        <f t="shared" si="6"/>
        <v>0.89177489177489178</v>
      </c>
      <c r="L36" s="142">
        <f t="shared" si="6"/>
        <v>0.88181818181818161</v>
      </c>
      <c r="M36" s="142">
        <f t="shared" si="6"/>
        <v>0.86861471861471862</v>
      </c>
      <c r="N36" s="142">
        <f t="shared" si="6"/>
        <v>0.88636363636363635</v>
      </c>
      <c r="O36" s="142">
        <f t="shared" si="6"/>
        <v>0.62272727272727268</v>
      </c>
      <c r="P36" s="142">
        <f t="shared" si="6"/>
        <v>0.91629870129870117</v>
      </c>
      <c r="W36"/>
      <c r="X36"/>
      <c r="Y36"/>
      <c r="Z36"/>
    </row>
    <row r="37" spans="2:26" x14ac:dyDescent="0.25">
      <c r="B37" s="106" t="s">
        <v>11</v>
      </c>
      <c r="C37" s="142">
        <f t="shared" ref="C37:P37" si="7">_xlfn.STDEV.S(C38:C47)</f>
        <v>7.3856092816127344E-2</v>
      </c>
      <c r="D37" s="142">
        <f t="shared" si="7"/>
        <v>7.3417794831803565E-2</v>
      </c>
      <c r="E37" s="142">
        <f t="shared" si="7"/>
        <v>7.1162432170376586E-2</v>
      </c>
      <c r="F37" s="142">
        <f t="shared" si="7"/>
        <v>6.8878194009471969E-2</v>
      </c>
      <c r="G37" s="142">
        <f t="shared" si="7"/>
        <v>7.0353165020173039E-2</v>
      </c>
      <c r="H37" s="142">
        <f t="shared" si="7"/>
        <v>6.783027784322114E-2</v>
      </c>
      <c r="I37" s="142">
        <f t="shared" si="7"/>
        <v>7.204935249839646E-2</v>
      </c>
      <c r="J37" s="142">
        <f t="shared" si="7"/>
        <v>7.1448246011351468E-2</v>
      </c>
      <c r="K37" s="142">
        <f t="shared" si="7"/>
        <v>7.7352145853899462E-2</v>
      </c>
      <c r="L37" s="142">
        <f t="shared" si="7"/>
        <v>5.1909958776567545E-2</v>
      </c>
      <c r="M37" s="142">
        <f t="shared" si="7"/>
        <v>8.7275048737228605E-2</v>
      </c>
      <c r="N37" s="142">
        <f t="shared" si="7"/>
        <v>0.10361137230655244</v>
      </c>
      <c r="O37" s="142">
        <f t="shared" si="7"/>
        <v>8.0031636184350413E-2</v>
      </c>
      <c r="P37" s="142">
        <f t="shared" si="7"/>
        <v>5.2311344915067101E-2</v>
      </c>
      <c r="W37"/>
      <c r="X37"/>
      <c r="Y37"/>
      <c r="Z37"/>
    </row>
    <row r="38" spans="2:26" x14ac:dyDescent="0.25">
      <c r="B38" s="184" t="s">
        <v>35</v>
      </c>
      <c r="C38" s="142">
        <v>1</v>
      </c>
      <c r="D38" s="142">
        <v>0.952380952380952</v>
      </c>
      <c r="E38" s="142">
        <v>0.85714285714285698</v>
      </c>
      <c r="F38" s="142">
        <v>0.952380952380952</v>
      </c>
      <c r="G38" s="142">
        <v>1</v>
      </c>
      <c r="H38" s="142">
        <v>1</v>
      </c>
      <c r="I38" s="142">
        <v>0.76190476190476197</v>
      </c>
      <c r="J38" s="142">
        <v>0.90476190476190499</v>
      </c>
      <c r="K38" s="142">
        <v>0.90476190476190499</v>
      </c>
      <c r="L38" s="142">
        <v>0.90476190476190499</v>
      </c>
      <c r="M38" s="142">
        <v>0.90476190476190499</v>
      </c>
      <c r="N38" s="142">
        <v>0.80952380952380998</v>
      </c>
      <c r="O38" s="142">
        <v>0.76190476190476197</v>
      </c>
      <c r="P38" s="142">
        <v>0.90476190476190499</v>
      </c>
      <c r="W38"/>
      <c r="X38"/>
      <c r="Y38"/>
      <c r="Z38"/>
    </row>
    <row r="39" spans="2:26" x14ac:dyDescent="0.25">
      <c r="B39" s="184"/>
      <c r="C39" s="142">
        <v>0.90476190476190499</v>
      </c>
      <c r="D39" s="142">
        <v>0.952380952380952</v>
      </c>
      <c r="E39" s="142">
        <v>0.85714285714285698</v>
      </c>
      <c r="F39" s="142">
        <v>0.90476190476190499</v>
      </c>
      <c r="G39" s="142">
        <v>0.85714285714285698</v>
      </c>
      <c r="H39" s="142">
        <v>0.90476190476190499</v>
      </c>
      <c r="I39" s="142">
        <v>1</v>
      </c>
      <c r="J39" s="142">
        <v>0.85714285714285698</v>
      </c>
      <c r="K39" s="142">
        <v>1</v>
      </c>
      <c r="L39" s="142">
        <v>0.85714285714285698</v>
      </c>
      <c r="M39" s="142">
        <v>0.76190476190476197</v>
      </c>
      <c r="N39" s="142">
        <v>0.71428571428571397</v>
      </c>
      <c r="O39" s="142">
        <v>0.57142857142857095</v>
      </c>
      <c r="P39" s="142">
        <v>0.952380952380952</v>
      </c>
      <c r="W39"/>
      <c r="X39"/>
      <c r="Y39"/>
      <c r="Z39"/>
    </row>
    <row r="40" spans="2:26" x14ac:dyDescent="0.25">
      <c r="B40" s="184"/>
      <c r="C40" s="142">
        <v>0.85714285714285698</v>
      </c>
      <c r="D40" s="142">
        <v>0.76190476190476197</v>
      </c>
      <c r="E40" s="142">
        <v>0.90476190476190499</v>
      </c>
      <c r="F40" s="142">
        <v>1</v>
      </c>
      <c r="G40" s="142">
        <v>0.952380952380952</v>
      </c>
      <c r="H40" s="142">
        <v>0.90476190476190499</v>
      </c>
      <c r="I40" s="142">
        <v>0.85714285714285698</v>
      </c>
      <c r="J40" s="142">
        <v>0.90476190476190499</v>
      </c>
      <c r="K40" s="142">
        <v>0.76190476190476197</v>
      </c>
      <c r="L40" s="142">
        <v>0.90476190476190499</v>
      </c>
      <c r="M40" s="142">
        <v>0.952380952380952</v>
      </c>
      <c r="N40" s="142">
        <v>0.90476190476190499</v>
      </c>
      <c r="O40" s="142">
        <v>0.52380952380952395</v>
      </c>
      <c r="P40" s="142">
        <v>0.85714285714285698</v>
      </c>
      <c r="W40"/>
      <c r="X40"/>
      <c r="Y40"/>
      <c r="Z40"/>
    </row>
    <row r="41" spans="2:26" x14ac:dyDescent="0.25">
      <c r="B41" s="184"/>
      <c r="C41" s="142">
        <v>0.90476190476190499</v>
      </c>
      <c r="D41" s="142">
        <v>0.90476190476190499</v>
      </c>
      <c r="E41" s="142">
        <v>0.90476190476190499</v>
      </c>
      <c r="F41" s="142">
        <v>0.952380952380952</v>
      </c>
      <c r="G41" s="142">
        <v>0.76190476190476197</v>
      </c>
      <c r="H41" s="142">
        <v>0.76190476190476197</v>
      </c>
      <c r="I41" s="142">
        <v>0.952380952380952</v>
      </c>
      <c r="J41" s="142">
        <v>0.952380952380952</v>
      </c>
      <c r="K41" s="142">
        <v>0.85714285714285698</v>
      </c>
      <c r="L41" s="142">
        <v>0.85714285714285698</v>
      </c>
      <c r="M41" s="142">
        <v>0.76190476190476197</v>
      </c>
      <c r="N41" s="142">
        <v>0.71428571428571397</v>
      </c>
      <c r="O41" s="142">
        <v>0.52380952380952395</v>
      </c>
      <c r="P41" s="142">
        <v>0.952380952380952</v>
      </c>
      <c r="W41"/>
      <c r="X41"/>
      <c r="Y41"/>
      <c r="Z41"/>
    </row>
    <row r="42" spans="2:26" x14ac:dyDescent="0.25">
      <c r="B42" s="184"/>
      <c r="C42" s="142">
        <v>0.90476190476190499</v>
      </c>
      <c r="D42" s="142">
        <v>1</v>
      </c>
      <c r="E42" s="142">
        <v>1</v>
      </c>
      <c r="F42" s="142">
        <v>0.90476190476190499</v>
      </c>
      <c r="G42" s="142">
        <v>0.952380952380952</v>
      </c>
      <c r="H42" s="142">
        <v>0.90476190476190499</v>
      </c>
      <c r="I42" s="142">
        <v>0.90476190476190499</v>
      </c>
      <c r="J42" s="142">
        <v>0.76190476190476197</v>
      </c>
      <c r="K42" s="142">
        <v>0.80952380952380998</v>
      </c>
      <c r="L42" s="142">
        <v>0.90476190476190499</v>
      </c>
      <c r="M42" s="142">
        <v>1</v>
      </c>
      <c r="N42" s="142">
        <v>0.952380952380952</v>
      </c>
      <c r="O42" s="142">
        <v>0.71428571428571397</v>
      </c>
      <c r="P42" s="142">
        <v>0.952380952380952</v>
      </c>
      <c r="W42"/>
      <c r="X42"/>
      <c r="Y42"/>
      <c r="Z42"/>
    </row>
    <row r="43" spans="2:26" x14ac:dyDescent="0.25">
      <c r="B43" s="184"/>
      <c r="C43" s="142">
        <v>1</v>
      </c>
      <c r="D43" s="142">
        <v>0.952380952380952</v>
      </c>
      <c r="E43" s="142">
        <v>0.76190476190476197</v>
      </c>
      <c r="F43" s="142">
        <v>0.85714285714285698</v>
      </c>
      <c r="G43" s="142">
        <v>0.952380952380952</v>
      </c>
      <c r="H43" s="142">
        <v>0.952380952380952</v>
      </c>
      <c r="I43" s="142">
        <v>1</v>
      </c>
      <c r="J43" s="142">
        <v>0.952380952380952</v>
      </c>
      <c r="K43" s="142">
        <v>0.90476190476190499</v>
      </c>
      <c r="L43" s="142">
        <v>0.952380952380952</v>
      </c>
      <c r="M43" s="142">
        <v>0.85714285714285698</v>
      </c>
      <c r="N43" s="142">
        <v>1</v>
      </c>
      <c r="O43" s="142">
        <v>0.57142857142857095</v>
      </c>
      <c r="P43" s="142">
        <v>1</v>
      </c>
      <c r="W43"/>
      <c r="X43"/>
      <c r="Y43"/>
      <c r="Z43"/>
    </row>
    <row r="44" spans="2:26" x14ac:dyDescent="0.25">
      <c r="B44" s="184"/>
      <c r="C44" s="142">
        <v>0.80952380952380998</v>
      </c>
      <c r="D44" s="142">
        <v>0.90476190476190499</v>
      </c>
      <c r="E44" s="142">
        <v>0.90476190476190499</v>
      </c>
      <c r="F44" s="142">
        <v>0.952380952380952</v>
      </c>
      <c r="G44" s="142">
        <v>0.952380952380952</v>
      </c>
      <c r="H44" s="142">
        <v>0.90476190476190499</v>
      </c>
      <c r="I44" s="142">
        <v>0.90476190476190499</v>
      </c>
      <c r="J44" s="142">
        <v>1</v>
      </c>
      <c r="K44" s="142">
        <v>0.952380952380952</v>
      </c>
      <c r="L44" s="142">
        <v>0.85714285714285698</v>
      </c>
      <c r="M44" s="142">
        <v>0.952380952380952</v>
      </c>
      <c r="N44" s="142">
        <v>0.952380952380952</v>
      </c>
      <c r="O44" s="142">
        <v>0.66666666666666696</v>
      </c>
      <c r="P44" s="142">
        <v>0.85714285714285698</v>
      </c>
      <c r="W44"/>
      <c r="X44"/>
      <c r="Y44"/>
      <c r="Z44"/>
    </row>
    <row r="45" spans="2:26" x14ac:dyDescent="0.25">
      <c r="B45" s="184"/>
      <c r="C45" s="142">
        <v>0.952380952380952</v>
      </c>
      <c r="D45" s="142">
        <v>0.85714285714285698</v>
      </c>
      <c r="E45" s="142">
        <v>1</v>
      </c>
      <c r="F45" s="142">
        <v>0.80952380952380998</v>
      </c>
      <c r="G45" s="142">
        <v>0.85714285714285698</v>
      </c>
      <c r="H45" s="142">
        <v>0.952380952380952</v>
      </c>
      <c r="I45" s="142">
        <v>0.952380952380952</v>
      </c>
      <c r="J45" s="142">
        <v>0.952380952380952</v>
      </c>
      <c r="K45" s="142">
        <v>1</v>
      </c>
      <c r="L45" s="142">
        <v>0.76190476190476197</v>
      </c>
      <c r="M45" s="142">
        <v>0.90476190476190499</v>
      </c>
      <c r="N45" s="142">
        <v>0.952380952380952</v>
      </c>
      <c r="O45" s="142">
        <v>0.66666666666666696</v>
      </c>
      <c r="P45" s="142">
        <v>0.85952380952381002</v>
      </c>
      <c r="W45"/>
      <c r="X45"/>
      <c r="Y45"/>
      <c r="Z45"/>
    </row>
    <row r="46" spans="2:26" x14ac:dyDescent="0.25">
      <c r="B46" s="184"/>
      <c r="C46" s="142">
        <v>0.77272727272727304</v>
      </c>
      <c r="D46" s="142">
        <v>0.95454545454545503</v>
      </c>
      <c r="E46" s="142">
        <v>0.90909090909090895</v>
      </c>
      <c r="F46" s="142">
        <v>1</v>
      </c>
      <c r="G46" s="142">
        <v>0.90909090909090895</v>
      </c>
      <c r="H46" s="142">
        <v>0.81818181818181801</v>
      </c>
      <c r="I46" s="142">
        <v>0.90909090909090895</v>
      </c>
      <c r="J46" s="142">
        <v>0.90909090909090895</v>
      </c>
      <c r="K46" s="142">
        <v>0.86363636363636398</v>
      </c>
      <c r="L46" s="142">
        <v>0.90909090909090895</v>
      </c>
      <c r="M46" s="142">
        <v>0.81818181818181801</v>
      </c>
      <c r="N46" s="142">
        <v>0.90909090909090895</v>
      </c>
      <c r="O46" s="142">
        <v>0.59090909090909105</v>
      </c>
      <c r="P46" s="142">
        <v>0.87272727272727302</v>
      </c>
      <c r="W46"/>
      <c r="X46"/>
      <c r="Y46"/>
      <c r="Z46"/>
    </row>
    <row r="47" spans="2:26" x14ac:dyDescent="0.25">
      <c r="B47" s="184"/>
      <c r="C47" s="142">
        <v>0.90909090909090895</v>
      </c>
      <c r="D47" s="142">
        <v>0.81818181818181801</v>
      </c>
      <c r="E47" s="142">
        <v>0.95454545454545503</v>
      </c>
      <c r="F47" s="142">
        <v>0.81818181818181801</v>
      </c>
      <c r="G47" s="142">
        <v>0.95454545454545503</v>
      </c>
      <c r="H47" s="142">
        <v>0.90909090909090895</v>
      </c>
      <c r="I47" s="142">
        <v>0.86363636363636398</v>
      </c>
      <c r="J47" s="142">
        <v>0.81818181818181801</v>
      </c>
      <c r="K47" s="142">
        <v>0.86363636363636398</v>
      </c>
      <c r="L47" s="142">
        <v>0.90909090909090895</v>
      </c>
      <c r="M47" s="142">
        <v>0.77272727272727304</v>
      </c>
      <c r="N47" s="142">
        <v>0.95454545454545503</v>
      </c>
      <c r="O47" s="142">
        <v>0.63636363636363602</v>
      </c>
      <c r="P47" s="142">
        <v>0.95454545454545503</v>
      </c>
      <c r="W47"/>
      <c r="X47"/>
      <c r="Y47"/>
      <c r="Z47"/>
    </row>
    <row r="48" spans="2:26" x14ac:dyDescent="0.25">
      <c r="C48" s="50"/>
      <c r="W48"/>
      <c r="X48"/>
      <c r="Y48"/>
      <c r="Z48"/>
    </row>
    <row r="49" spans="2:26" x14ac:dyDescent="0.25">
      <c r="B49" s="183" t="s">
        <v>164</v>
      </c>
      <c r="C49" s="183"/>
      <c r="D49" s="183"/>
      <c r="E49" s="183"/>
      <c r="F49" s="183"/>
      <c r="G49" s="183"/>
      <c r="H49" s="183"/>
      <c r="I49" s="183"/>
      <c r="J49" s="183"/>
      <c r="K49" s="183"/>
      <c r="L49" s="183"/>
      <c r="M49" s="183"/>
      <c r="N49" s="183"/>
      <c r="O49" s="183"/>
      <c r="P49" s="183"/>
      <c r="W49"/>
      <c r="X49"/>
      <c r="Y49"/>
      <c r="Z49"/>
    </row>
    <row r="50" spans="2:26" x14ac:dyDescent="0.25">
      <c r="B50" s="46"/>
      <c r="C50" s="140" t="s">
        <v>130</v>
      </c>
      <c r="D50" s="140" t="str">
        <f t="shared" ref="D50:P50" si="8">D5</f>
        <v>INFS</v>
      </c>
      <c r="E50" s="140" t="str">
        <f t="shared" si="8"/>
        <v>ECFS</v>
      </c>
      <c r="F50" s="140" t="str">
        <f t="shared" si="8"/>
        <v>MRMR</v>
      </c>
      <c r="G50" s="140" t="str">
        <f t="shared" si="8"/>
        <v>RFFS</v>
      </c>
      <c r="H50" s="140" t="str">
        <f t="shared" si="8"/>
        <v>MIFS</v>
      </c>
      <c r="I50" s="140" t="str">
        <f t="shared" si="8"/>
        <v>FSCM</v>
      </c>
      <c r="J50" s="140" t="str">
        <f t="shared" si="8"/>
        <v>LSFS</v>
      </c>
      <c r="K50" s="140" t="str">
        <f t="shared" si="8"/>
        <v>MCFS</v>
      </c>
      <c r="L50" s="140" t="str">
        <f t="shared" si="8"/>
        <v xml:space="preserve">UDFS </v>
      </c>
      <c r="M50" s="140" t="str">
        <f t="shared" si="8"/>
        <v>CFS</v>
      </c>
      <c r="N50" s="140" t="str">
        <f t="shared" si="8"/>
        <v>BDFS</v>
      </c>
      <c r="O50" s="140" t="str">
        <f t="shared" si="8"/>
        <v>OFS</v>
      </c>
      <c r="P50" s="140" t="str">
        <f t="shared" si="8"/>
        <v>ADFS</v>
      </c>
      <c r="W50"/>
      <c r="X50"/>
      <c r="Y50"/>
      <c r="Z50"/>
    </row>
    <row r="51" spans="2:26" x14ac:dyDescent="0.25">
      <c r="B51" s="106" t="s">
        <v>62</v>
      </c>
      <c r="C51" s="142">
        <f t="shared" ref="C51:P51" si="9">AVERAGE(C53:C62)</f>
        <v>0.93376623376623369</v>
      </c>
      <c r="D51" s="142">
        <f t="shared" si="9"/>
        <v>0.94913419913419916</v>
      </c>
      <c r="E51" s="142">
        <f t="shared" si="9"/>
        <v>0.9478354978354977</v>
      </c>
      <c r="F51" s="142">
        <f t="shared" si="9"/>
        <v>0.93398268398268391</v>
      </c>
      <c r="G51" s="142">
        <f t="shared" si="9"/>
        <v>0.95757575757575741</v>
      </c>
      <c r="H51" s="142">
        <f t="shared" si="9"/>
        <v>0.94329004329004318</v>
      </c>
      <c r="I51" s="142">
        <f t="shared" si="9"/>
        <v>0.94372294372294352</v>
      </c>
      <c r="J51" s="142">
        <f t="shared" si="9"/>
        <v>0.94307359307359273</v>
      </c>
      <c r="K51" s="142">
        <f t="shared" si="9"/>
        <v>0.9339826839826838</v>
      </c>
      <c r="L51" s="142">
        <f t="shared" si="9"/>
        <v>0.94826839826839804</v>
      </c>
      <c r="M51" s="142">
        <f t="shared" si="9"/>
        <v>0.94783549783549792</v>
      </c>
      <c r="N51" s="142">
        <f t="shared" si="9"/>
        <v>0.94285714285714273</v>
      </c>
      <c r="O51" s="142">
        <f t="shared" si="9"/>
        <v>0.94307359307359295</v>
      </c>
      <c r="P51" s="142">
        <f t="shared" si="9"/>
        <v>0.92943722943722906</v>
      </c>
      <c r="W51"/>
      <c r="X51"/>
      <c r="Y51"/>
      <c r="Z51"/>
    </row>
    <row r="52" spans="2:26" x14ac:dyDescent="0.25">
      <c r="B52" s="106" t="s">
        <v>11</v>
      </c>
      <c r="C52" s="142">
        <f t="shared" ref="C52:P52" si="10">_xlfn.STDEV.S(C53:C62)</f>
        <v>5.0938155328680068E-2</v>
      </c>
      <c r="D52" s="142">
        <f t="shared" si="10"/>
        <v>7.2762551854629154E-2</v>
      </c>
      <c r="E52" s="142">
        <f t="shared" si="10"/>
        <v>6.5274485685738751E-2</v>
      </c>
      <c r="F52" s="142">
        <f t="shared" si="10"/>
        <v>3.3051506265645944E-2</v>
      </c>
      <c r="G52" s="142">
        <f t="shared" si="10"/>
        <v>2.6961353447637445E-2</v>
      </c>
      <c r="H52" s="142">
        <f t="shared" si="10"/>
        <v>4.3359732266595882E-2</v>
      </c>
      <c r="I52" s="142">
        <f t="shared" si="10"/>
        <v>5.2989795171655182E-2</v>
      </c>
      <c r="J52" s="142">
        <f t="shared" si="10"/>
        <v>3.7629565612587103E-2</v>
      </c>
      <c r="K52" s="142">
        <f t="shared" si="10"/>
        <v>5.1030558137826844E-2</v>
      </c>
      <c r="L52" s="142">
        <f t="shared" si="10"/>
        <v>3.460872832902058E-2</v>
      </c>
      <c r="M52" s="142">
        <f t="shared" si="10"/>
        <v>5.7034620625700937E-2</v>
      </c>
      <c r="N52" s="142">
        <f t="shared" si="10"/>
        <v>5.853679020503403E-2</v>
      </c>
      <c r="O52" s="142">
        <f t="shared" si="10"/>
        <v>5.4108224935051109E-2</v>
      </c>
      <c r="P52" s="142">
        <f t="shared" si="10"/>
        <v>4.5324948671784278E-2</v>
      </c>
      <c r="W52"/>
      <c r="X52"/>
      <c r="Y52"/>
      <c r="Z52"/>
    </row>
    <row r="53" spans="2:26" x14ac:dyDescent="0.25">
      <c r="B53" s="184" t="s">
        <v>35</v>
      </c>
      <c r="C53" s="142">
        <v>0.90476190476190499</v>
      </c>
      <c r="D53" s="142">
        <v>1</v>
      </c>
      <c r="E53" s="142">
        <v>1</v>
      </c>
      <c r="F53" s="142">
        <v>0.90476190476190499</v>
      </c>
      <c r="G53" s="142">
        <v>0.952380952380952</v>
      </c>
      <c r="H53" s="142">
        <v>0.952380952380952</v>
      </c>
      <c r="I53" s="142">
        <v>0.85714285714285698</v>
      </c>
      <c r="J53" s="142">
        <v>0.952380952380952</v>
      </c>
      <c r="K53" s="142">
        <v>0.952380952380952</v>
      </c>
      <c r="L53" s="142">
        <v>0.952380952380952</v>
      </c>
      <c r="M53" s="142">
        <v>0.952380952380952</v>
      </c>
      <c r="N53" s="142">
        <v>1</v>
      </c>
      <c r="O53" s="142">
        <v>0.952380952380952</v>
      </c>
      <c r="P53" s="142">
        <v>0.85714285714285698</v>
      </c>
      <c r="W53"/>
      <c r="X53"/>
      <c r="Y53"/>
      <c r="Z53"/>
    </row>
    <row r="54" spans="2:26" x14ac:dyDescent="0.25">
      <c r="B54" s="184"/>
      <c r="C54" s="142">
        <v>0.90476190476190499</v>
      </c>
      <c r="D54" s="142">
        <v>0.90476190476190499</v>
      </c>
      <c r="E54" s="142">
        <v>1</v>
      </c>
      <c r="F54" s="142">
        <v>0.90476190476190499</v>
      </c>
      <c r="G54" s="142">
        <v>0.952380952380952</v>
      </c>
      <c r="H54" s="142">
        <v>0.952380952380952</v>
      </c>
      <c r="I54" s="142">
        <v>1</v>
      </c>
      <c r="J54" s="142">
        <v>0.952380952380952</v>
      </c>
      <c r="K54" s="142">
        <v>0.952380952380952</v>
      </c>
      <c r="L54" s="142">
        <v>0.90476190476190499</v>
      </c>
      <c r="M54" s="142">
        <v>0.90476190476190499</v>
      </c>
      <c r="N54" s="142">
        <v>0.952380952380952</v>
      </c>
      <c r="O54" s="142">
        <v>0.90476190476190499</v>
      </c>
      <c r="P54" s="142">
        <v>0.90476190476190499</v>
      </c>
      <c r="W54"/>
      <c r="X54"/>
      <c r="Y54"/>
      <c r="Z54"/>
    </row>
    <row r="55" spans="2:26" x14ac:dyDescent="0.25">
      <c r="B55" s="184"/>
      <c r="C55" s="142">
        <v>0.952380952380952</v>
      </c>
      <c r="D55" s="142">
        <v>1</v>
      </c>
      <c r="E55" s="142">
        <v>1</v>
      </c>
      <c r="F55" s="142">
        <v>0.952380952380952</v>
      </c>
      <c r="G55" s="142">
        <v>0.952380952380952</v>
      </c>
      <c r="H55" s="142">
        <v>0.90476190476190499</v>
      </c>
      <c r="I55" s="142">
        <v>0.90476190476190499</v>
      </c>
      <c r="J55" s="142">
        <v>0.952380952380952</v>
      </c>
      <c r="K55" s="142">
        <v>0.90476190476190499</v>
      </c>
      <c r="L55" s="142">
        <v>0.952380952380952</v>
      </c>
      <c r="M55" s="142">
        <v>0.80952380952380998</v>
      </c>
      <c r="N55" s="142">
        <v>0.952380952380952</v>
      </c>
      <c r="O55" s="142">
        <v>0.85714285714285698</v>
      </c>
      <c r="P55" s="142">
        <v>1</v>
      </c>
      <c r="W55"/>
      <c r="X55"/>
      <c r="Y55"/>
      <c r="Z55"/>
    </row>
    <row r="56" spans="2:26" x14ac:dyDescent="0.25">
      <c r="B56" s="184"/>
      <c r="C56" s="142">
        <v>1</v>
      </c>
      <c r="D56" s="142">
        <v>0.952380952380952</v>
      </c>
      <c r="E56" s="142">
        <v>1</v>
      </c>
      <c r="F56" s="142">
        <v>0.952380952380952</v>
      </c>
      <c r="G56" s="142">
        <v>1</v>
      </c>
      <c r="H56" s="142">
        <v>0.90476190476190499</v>
      </c>
      <c r="I56" s="142">
        <v>0.952380952380952</v>
      </c>
      <c r="J56" s="142">
        <v>0.952380952380952</v>
      </c>
      <c r="K56" s="142">
        <v>0.85714285714285698</v>
      </c>
      <c r="L56" s="142">
        <v>1</v>
      </c>
      <c r="M56" s="142">
        <v>0.952380952380952</v>
      </c>
      <c r="N56" s="142">
        <v>0.952380952380952</v>
      </c>
      <c r="O56" s="142">
        <v>0.85714285714285698</v>
      </c>
      <c r="P56" s="142">
        <v>0.952380952380952</v>
      </c>
      <c r="W56"/>
      <c r="X56"/>
      <c r="Y56"/>
      <c r="Z56"/>
    </row>
    <row r="57" spans="2:26" x14ac:dyDescent="0.25">
      <c r="B57" s="184"/>
      <c r="C57" s="142">
        <v>1</v>
      </c>
      <c r="D57" s="142">
        <v>1</v>
      </c>
      <c r="E57" s="142">
        <v>0.85714285714285698</v>
      </c>
      <c r="F57" s="142">
        <v>0.952380952380952</v>
      </c>
      <c r="G57" s="142">
        <v>1</v>
      </c>
      <c r="H57" s="142">
        <v>0.90476190476190499</v>
      </c>
      <c r="I57" s="142">
        <v>1</v>
      </c>
      <c r="J57" s="142">
        <v>0.90476190476190499</v>
      </c>
      <c r="K57" s="142">
        <v>1</v>
      </c>
      <c r="L57" s="142">
        <v>1</v>
      </c>
      <c r="M57" s="142">
        <v>0.952380952380952</v>
      </c>
      <c r="N57" s="142">
        <v>0.80952380952380998</v>
      </c>
      <c r="O57" s="142">
        <v>1</v>
      </c>
      <c r="P57" s="142">
        <v>0.90476190476190499</v>
      </c>
      <c r="W57"/>
      <c r="X57"/>
      <c r="Y57"/>
      <c r="Z57"/>
    </row>
    <row r="58" spans="2:26" x14ac:dyDescent="0.25">
      <c r="B58" s="184"/>
      <c r="C58" s="142">
        <v>0.90476190476190499</v>
      </c>
      <c r="D58" s="142">
        <v>1</v>
      </c>
      <c r="E58" s="142">
        <v>0.85714285714285698</v>
      </c>
      <c r="F58" s="142">
        <v>0.90476190476190499</v>
      </c>
      <c r="G58" s="142">
        <v>0.90476190476190499</v>
      </c>
      <c r="H58" s="142">
        <v>1</v>
      </c>
      <c r="I58" s="142">
        <v>1</v>
      </c>
      <c r="J58" s="142">
        <v>0.85714285714285698</v>
      </c>
      <c r="K58" s="142">
        <v>0.952380952380952</v>
      </c>
      <c r="L58" s="142">
        <v>0.952380952380952</v>
      </c>
      <c r="M58" s="142">
        <v>0.952380952380952</v>
      </c>
      <c r="N58" s="142">
        <v>0.952380952380952</v>
      </c>
      <c r="O58" s="142">
        <v>1</v>
      </c>
      <c r="P58" s="142">
        <v>0.952380952380952</v>
      </c>
      <c r="W58"/>
      <c r="X58"/>
      <c r="Y58"/>
      <c r="Z58"/>
    </row>
    <row r="59" spans="2:26" x14ac:dyDescent="0.25">
      <c r="B59" s="184"/>
      <c r="C59" s="142">
        <v>0.85714285714285698</v>
      </c>
      <c r="D59" s="142">
        <v>1</v>
      </c>
      <c r="E59" s="142">
        <v>0.952380952380952</v>
      </c>
      <c r="F59" s="142">
        <v>0.90476190476190499</v>
      </c>
      <c r="G59" s="142">
        <v>0.952380952380952</v>
      </c>
      <c r="H59" s="142">
        <v>1</v>
      </c>
      <c r="I59" s="142">
        <v>0.952380952380952</v>
      </c>
      <c r="J59" s="142">
        <v>0.952380952380952</v>
      </c>
      <c r="K59" s="142">
        <v>0.85714285714285698</v>
      </c>
      <c r="L59" s="142">
        <v>0.90476190476190499</v>
      </c>
      <c r="M59" s="142">
        <v>1</v>
      </c>
      <c r="N59" s="142">
        <v>0.90476190476190499</v>
      </c>
      <c r="O59" s="142">
        <v>0.952380952380952</v>
      </c>
      <c r="P59" s="142">
        <v>0.952380952380952</v>
      </c>
      <c r="W59"/>
      <c r="X59"/>
      <c r="Y59"/>
      <c r="Z59"/>
    </row>
    <row r="60" spans="2:26" x14ac:dyDescent="0.25">
      <c r="B60" s="184"/>
      <c r="C60" s="142">
        <v>0.90476190476190499</v>
      </c>
      <c r="D60" s="142">
        <v>0.952380952380952</v>
      </c>
      <c r="E60" s="142">
        <v>0.85714285714285698</v>
      </c>
      <c r="F60" s="142">
        <v>1</v>
      </c>
      <c r="G60" s="142">
        <v>0.952380952380952</v>
      </c>
      <c r="H60" s="142">
        <v>0.90476190476190499</v>
      </c>
      <c r="I60" s="142">
        <v>0.952380952380952</v>
      </c>
      <c r="J60" s="142">
        <v>0.952380952380952</v>
      </c>
      <c r="K60" s="142">
        <v>1</v>
      </c>
      <c r="L60" s="142">
        <v>0.952380952380952</v>
      </c>
      <c r="M60" s="142">
        <v>1</v>
      </c>
      <c r="N60" s="142">
        <v>0.90476190476190499</v>
      </c>
      <c r="O60" s="142">
        <v>0.952380952380952</v>
      </c>
      <c r="P60" s="142">
        <v>0.952380952380952</v>
      </c>
      <c r="W60"/>
      <c r="X60"/>
      <c r="Y60"/>
      <c r="Z60"/>
    </row>
    <row r="61" spans="2:26" x14ac:dyDescent="0.25">
      <c r="B61" s="184"/>
      <c r="C61" s="142">
        <v>0.90909090909090895</v>
      </c>
      <c r="D61" s="142">
        <v>0.90909090909090895</v>
      </c>
      <c r="E61" s="142">
        <v>1</v>
      </c>
      <c r="F61" s="142">
        <v>0.90909090909090895</v>
      </c>
      <c r="G61" s="142">
        <v>0.95454545454545503</v>
      </c>
      <c r="H61" s="142">
        <v>1</v>
      </c>
      <c r="I61" s="142">
        <v>0.95454545454545503</v>
      </c>
      <c r="J61" s="142">
        <v>1</v>
      </c>
      <c r="K61" s="142">
        <v>0.95454545454545503</v>
      </c>
      <c r="L61" s="142">
        <v>0.95454545454545503</v>
      </c>
      <c r="M61" s="142">
        <v>0.95454545454545503</v>
      </c>
      <c r="N61" s="142">
        <v>1</v>
      </c>
      <c r="O61" s="142">
        <v>0.95454545454545503</v>
      </c>
      <c r="P61" s="142">
        <v>0.95454545454545503</v>
      </c>
      <c r="W61"/>
      <c r="X61"/>
      <c r="Y61"/>
      <c r="Z61"/>
    </row>
    <row r="62" spans="2:26" x14ac:dyDescent="0.25">
      <c r="B62" s="184"/>
      <c r="C62" s="142">
        <v>1</v>
      </c>
      <c r="D62" s="142">
        <v>0.77272727272727304</v>
      </c>
      <c r="E62" s="142">
        <v>0.95454545454545503</v>
      </c>
      <c r="F62" s="142">
        <v>0.95454545454545503</v>
      </c>
      <c r="G62" s="142">
        <v>0.95454545454545503</v>
      </c>
      <c r="H62" s="142">
        <v>0.90909090909090895</v>
      </c>
      <c r="I62" s="142">
        <v>0.86363636363636398</v>
      </c>
      <c r="J62" s="142">
        <v>0.95454545454545503</v>
      </c>
      <c r="K62" s="142">
        <v>0.90909090909090895</v>
      </c>
      <c r="L62" s="142">
        <v>0.90909090909090895</v>
      </c>
      <c r="M62" s="142">
        <v>1</v>
      </c>
      <c r="N62" s="142">
        <v>1</v>
      </c>
      <c r="O62" s="142">
        <v>1</v>
      </c>
      <c r="P62" s="142">
        <v>0.86363636363636398</v>
      </c>
      <c r="W62"/>
      <c r="X62"/>
      <c r="Y62"/>
      <c r="Z62"/>
    </row>
    <row r="63" spans="2:26" x14ac:dyDescent="0.25">
      <c r="B63" s="110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W63"/>
      <c r="X63"/>
      <c r="Y63"/>
      <c r="Z63"/>
    </row>
    <row r="64" spans="2:26" x14ac:dyDescent="0.25">
      <c r="B64" s="186" t="s">
        <v>140</v>
      </c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8"/>
      <c r="W64"/>
      <c r="X64"/>
      <c r="Y64"/>
      <c r="Z64"/>
    </row>
    <row r="65" spans="2:26" x14ac:dyDescent="0.25">
      <c r="C65"/>
      <c r="W65"/>
      <c r="X65"/>
      <c r="Y65"/>
      <c r="Z65"/>
    </row>
    <row r="66" spans="2:26" x14ac:dyDescent="0.25">
      <c r="B66" s="184" t="s">
        <v>138</v>
      </c>
      <c r="C66" s="140" t="str">
        <f t="shared" ref="C66:P66" si="11">C5</f>
        <v>ILFS</v>
      </c>
      <c r="D66" s="140" t="str">
        <f t="shared" si="11"/>
        <v>INFS</v>
      </c>
      <c r="E66" s="140" t="str">
        <f t="shared" si="11"/>
        <v>ECFS</v>
      </c>
      <c r="F66" s="140" t="str">
        <f t="shared" si="11"/>
        <v>MRMR</v>
      </c>
      <c r="G66" s="140" t="str">
        <f t="shared" si="11"/>
        <v>RFFS</v>
      </c>
      <c r="H66" s="140" t="str">
        <f t="shared" si="11"/>
        <v>MIFS</v>
      </c>
      <c r="I66" s="140" t="str">
        <f t="shared" si="11"/>
        <v>FSCM</v>
      </c>
      <c r="J66" s="140" t="str">
        <f t="shared" si="11"/>
        <v>LSFS</v>
      </c>
      <c r="K66" s="140" t="str">
        <f t="shared" si="11"/>
        <v>MCFS</v>
      </c>
      <c r="L66" s="140" t="str">
        <f t="shared" si="11"/>
        <v xml:space="preserve">UDFS </v>
      </c>
      <c r="M66" s="140" t="str">
        <f t="shared" si="11"/>
        <v>CFS</v>
      </c>
      <c r="N66" s="140" t="str">
        <f t="shared" si="11"/>
        <v>BDFS</v>
      </c>
      <c r="O66" s="140" t="str">
        <f t="shared" si="11"/>
        <v>OFS</v>
      </c>
      <c r="P66" s="140" t="str">
        <f t="shared" si="11"/>
        <v>ADFS</v>
      </c>
      <c r="W66"/>
      <c r="X66"/>
      <c r="Y66"/>
      <c r="Z66"/>
    </row>
    <row r="67" spans="2:26" x14ac:dyDescent="0.25">
      <c r="B67" s="184"/>
      <c r="C67" s="107">
        <v>21</v>
      </c>
      <c r="D67" s="107">
        <v>28</v>
      </c>
      <c r="E67" s="107">
        <v>28</v>
      </c>
      <c r="F67" s="107">
        <v>28</v>
      </c>
      <c r="G67" s="107">
        <v>22</v>
      </c>
      <c r="H67" s="107">
        <v>29</v>
      </c>
      <c r="I67" s="107">
        <v>14</v>
      </c>
      <c r="J67" s="107">
        <v>28</v>
      </c>
      <c r="K67" s="107">
        <v>24</v>
      </c>
      <c r="L67" s="107">
        <v>17</v>
      </c>
      <c r="M67" s="107">
        <v>19</v>
      </c>
      <c r="N67" s="111">
        <v>24</v>
      </c>
      <c r="O67" s="111">
        <v>17</v>
      </c>
      <c r="P67" s="146">
        <v>28</v>
      </c>
      <c r="W67"/>
      <c r="X67"/>
      <c r="Y67"/>
      <c r="Z67"/>
    </row>
    <row r="68" spans="2:26" x14ac:dyDescent="0.25">
      <c r="B68" s="184"/>
      <c r="C68" s="107">
        <v>23</v>
      </c>
      <c r="D68" s="107">
        <v>8</v>
      </c>
      <c r="E68" s="107">
        <v>1</v>
      </c>
      <c r="F68" s="107">
        <v>24</v>
      </c>
      <c r="G68" s="107">
        <v>8</v>
      </c>
      <c r="H68" s="107">
        <v>1</v>
      </c>
      <c r="I68" s="107">
        <v>13</v>
      </c>
      <c r="J68" s="107">
        <v>8</v>
      </c>
      <c r="K68" s="107">
        <v>14</v>
      </c>
      <c r="L68" s="107">
        <v>14</v>
      </c>
      <c r="M68" s="107">
        <v>25</v>
      </c>
      <c r="N68" s="111">
        <v>8</v>
      </c>
      <c r="O68" s="111">
        <v>14</v>
      </c>
      <c r="P68" s="111">
        <v>8</v>
      </c>
      <c r="W68"/>
      <c r="X68"/>
      <c r="Y68"/>
      <c r="Z68"/>
    </row>
    <row r="69" spans="2:26" x14ac:dyDescent="0.25">
      <c r="B69" s="184"/>
      <c r="C69" s="107">
        <v>3</v>
      </c>
      <c r="D69" s="107">
        <v>21</v>
      </c>
      <c r="E69" s="107">
        <v>3</v>
      </c>
      <c r="F69" s="107">
        <v>22</v>
      </c>
      <c r="G69" s="107">
        <v>27</v>
      </c>
      <c r="H69" s="107">
        <v>3</v>
      </c>
      <c r="I69" s="107">
        <v>11</v>
      </c>
      <c r="J69" s="107">
        <v>7</v>
      </c>
      <c r="K69" s="107">
        <v>17</v>
      </c>
      <c r="L69" s="107">
        <v>13</v>
      </c>
      <c r="M69" s="107">
        <v>17</v>
      </c>
      <c r="N69" s="146">
        <v>13</v>
      </c>
      <c r="O69" s="111">
        <v>20</v>
      </c>
      <c r="P69" s="146">
        <v>7</v>
      </c>
      <c r="W69"/>
      <c r="X69"/>
      <c r="Y69"/>
      <c r="Z69"/>
    </row>
    <row r="70" spans="2:26" x14ac:dyDescent="0.25">
      <c r="B70" s="184"/>
      <c r="C70" s="107">
        <v>1</v>
      </c>
      <c r="D70" s="107">
        <v>23</v>
      </c>
      <c r="E70" s="107">
        <v>21</v>
      </c>
      <c r="F70" s="107">
        <v>8</v>
      </c>
      <c r="G70" s="107">
        <v>4</v>
      </c>
      <c r="H70" s="107">
        <v>2</v>
      </c>
      <c r="I70" s="107">
        <v>26</v>
      </c>
      <c r="J70" s="107">
        <v>21</v>
      </c>
      <c r="K70" s="107">
        <v>21</v>
      </c>
      <c r="L70" s="107">
        <v>11</v>
      </c>
      <c r="M70" s="107">
        <v>23</v>
      </c>
      <c r="N70" s="111">
        <v>28</v>
      </c>
      <c r="O70" s="146">
        <v>13</v>
      </c>
      <c r="P70" s="111">
        <v>27</v>
      </c>
      <c r="W70"/>
      <c r="X70"/>
      <c r="Y70"/>
      <c r="Z70"/>
    </row>
    <row r="71" spans="2:26" x14ac:dyDescent="0.25">
      <c r="B71" s="184"/>
      <c r="C71" s="107">
        <v>28</v>
      </c>
      <c r="D71" s="107">
        <v>3</v>
      </c>
      <c r="E71" s="107">
        <v>23</v>
      </c>
      <c r="F71" s="107">
        <v>23</v>
      </c>
      <c r="G71" s="107">
        <v>24</v>
      </c>
      <c r="H71" s="107">
        <v>9</v>
      </c>
      <c r="I71" s="107">
        <v>24</v>
      </c>
      <c r="J71" s="107">
        <v>23</v>
      </c>
      <c r="K71" s="107">
        <v>7</v>
      </c>
      <c r="L71" s="107">
        <v>20</v>
      </c>
      <c r="M71" s="107">
        <v>4</v>
      </c>
      <c r="N71" s="146">
        <v>11</v>
      </c>
      <c r="O71" s="111">
        <v>11</v>
      </c>
      <c r="P71" s="146">
        <v>4</v>
      </c>
      <c r="W71"/>
      <c r="X71"/>
      <c r="Y71"/>
      <c r="Z71"/>
    </row>
    <row r="72" spans="2:26" x14ac:dyDescent="0.25">
      <c r="B72" s="184"/>
      <c r="C72" s="107">
        <v>8</v>
      </c>
      <c r="D72" s="107">
        <v>7</v>
      </c>
      <c r="E72" s="107">
        <v>8</v>
      </c>
      <c r="F72" s="107">
        <v>29</v>
      </c>
      <c r="G72" s="107">
        <v>2</v>
      </c>
      <c r="H72" s="107">
        <v>18</v>
      </c>
      <c r="I72" s="107">
        <v>17</v>
      </c>
      <c r="J72" s="107">
        <v>6</v>
      </c>
      <c r="K72" s="107">
        <v>23</v>
      </c>
      <c r="L72" s="107">
        <v>3</v>
      </c>
      <c r="M72" s="107">
        <v>12</v>
      </c>
      <c r="N72" s="111">
        <v>4</v>
      </c>
      <c r="O72" s="111">
        <v>15</v>
      </c>
      <c r="P72" s="111">
        <v>24</v>
      </c>
      <c r="W72"/>
      <c r="X72"/>
      <c r="Y72"/>
      <c r="Z72"/>
    </row>
    <row r="73" spans="2:26" x14ac:dyDescent="0.25">
      <c r="B73" s="184"/>
      <c r="C73" s="107">
        <v>27</v>
      </c>
      <c r="D73" s="107">
        <v>1</v>
      </c>
      <c r="E73" s="107">
        <v>29</v>
      </c>
      <c r="F73" s="107">
        <v>27</v>
      </c>
      <c r="G73" s="107">
        <v>28</v>
      </c>
      <c r="H73" s="107">
        <v>5</v>
      </c>
      <c r="I73" s="107">
        <v>28</v>
      </c>
      <c r="J73" s="107">
        <v>3</v>
      </c>
      <c r="K73" s="107">
        <v>18</v>
      </c>
      <c r="L73" s="107">
        <v>24</v>
      </c>
      <c r="M73" s="107">
        <v>8</v>
      </c>
      <c r="N73" s="146">
        <v>23</v>
      </c>
      <c r="O73" s="146">
        <v>19</v>
      </c>
      <c r="P73" s="111">
        <v>3</v>
      </c>
      <c r="W73"/>
      <c r="X73"/>
      <c r="Y73"/>
      <c r="Z73"/>
    </row>
    <row r="74" spans="2:26" x14ac:dyDescent="0.25">
      <c r="B74" s="184"/>
      <c r="C74" s="107">
        <v>6</v>
      </c>
      <c r="D74" s="107">
        <v>27</v>
      </c>
      <c r="E74" s="107">
        <v>2</v>
      </c>
      <c r="F74" s="107">
        <v>3</v>
      </c>
      <c r="G74" s="107">
        <v>21</v>
      </c>
      <c r="H74" s="107">
        <v>10</v>
      </c>
      <c r="I74" s="107">
        <v>22</v>
      </c>
      <c r="J74" s="107">
        <v>1</v>
      </c>
      <c r="K74" s="107">
        <v>13</v>
      </c>
      <c r="L74" s="107">
        <v>27</v>
      </c>
      <c r="M74" s="107">
        <v>20</v>
      </c>
      <c r="N74" s="146">
        <v>21</v>
      </c>
      <c r="O74" s="111">
        <v>12</v>
      </c>
      <c r="P74" s="146">
        <v>1</v>
      </c>
      <c r="W74"/>
      <c r="X74"/>
      <c r="Y74"/>
      <c r="Z74"/>
    </row>
    <row r="75" spans="2:26" x14ac:dyDescent="0.25">
      <c r="B75" s="184"/>
      <c r="C75" s="107">
        <v>7</v>
      </c>
      <c r="D75" s="107">
        <v>4</v>
      </c>
      <c r="E75" s="107">
        <v>6</v>
      </c>
      <c r="F75" s="107">
        <v>7</v>
      </c>
      <c r="G75" s="107">
        <v>7</v>
      </c>
      <c r="H75" s="107">
        <v>25</v>
      </c>
      <c r="I75" s="107">
        <v>6</v>
      </c>
      <c r="J75" s="107">
        <v>4</v>
      </c>
      <c r="K75" s="107">
        <v>3</v>
      </c>
      <c r="L75" s="107">
        <v>16</v>
      </c>
      <c r="M75" s="107">
        <v>14</v>
      </c>
      <c r="N75" s="146">
        <v>3</v>
      </c>
      <c r="O75" s="146">
        <v>16</v>
      </c>
      <c r="P75" s="111">
        <v>21</v>
      </c>
      <c r="W75"/>
      <c r="X75"/>
      <c r="Y75"/>
      <c r="Z75"/>
    </row>
    <row r="76" spans="2:26" x14ac:dyDescent="0.25">
      <c r="B76" s="184"/>
      <c r="C76" s="107">
        <v>4</v>
      </c>
      <c r="D76" s="107">
        <v>6</v>
      </c>
      <c r="E76" s="107">
        <v>9</v>
      </c>
      <c r="F76" s="107">
        <v>13</v>
      </c>
      <c r="G76" s="107">
        <v>25</v>
      </c>
      <c r="H76" s="107">
        <v>22</v>
      </c>
      <c r="I76" s="107">
        <v>1</v>
      </c>
      <c r="J76" s="107">
        <v>27</v>
      </c>
      <c r="K76" s="107">
        <v>1</v>
      </c>
      <c r="L76" s="107">
        <v>7</v>
      </c>
      <c r="M76" s="107">
        <v>13</v>
      </c>
      <c r="N76" s="146">
        <v>1</v>
      </c>
      <c r="O76" s="111">
        <v>30</v>
      </c>
      <c r="P76" s="111">
        <v>23</v>
      </c>
      <c r="W76"/>
      <c r="X76"/>
      <c r="Y76"/>
      <c r="Z76"/>
    </row>
    <row r="77" spans="2:26" x14ac:dyDescent="0.25">
      <c r="B77" s="184"/>
      <c r="C77" s="107">
        <v>26</v>
      </c>
      <c r="D77" s="107">
        <v>24</v>
      </c>
      <c r="E77" s="107">
        <v>22</v>
      </c>
      <c r="F77" s="107">
        <v>21</v>
      </c>
      <c r="G77" s="107">
        <v>18</v>
      </c>
      <c r="H77" s="107">
        <v>21</v>
      </c>
      <c r="I77" s="107">
        <v>8</v>
      </c>
      <c r="J77" s="107">
        <v>26</v>
      </c>
      <c r="K77" s="107">
        <v>8</v>
      </c>
      <c r="L77" s="107">
        <v>26</v>
      </c>
      <c r="M77" s="107">
        <v>6</v>
      </c>
      <c r="N77" s="146">
        <v>7</v>
      </c>
      <c r="O77" s="111">
        <v>29</v>
      </c>
      <c r="P77" s="111">
        <v>26</v>
      </c>
      <c r="W77"/>
      <c r="X77"/>
      <c r="Y77"/>
      <c r="Z77"/>
    </row>
    <row r="78" spans="2:26" x14ac:dyDescent="0.25">
      <c r="B78" s="184"/>
      <c r="C78" s="107">
        <v>24</v>
      </c>
      <c r="D78" s="107">
        <v>22</v>
      </c>
      <c r="E78" s="107">
        <v>10</v>
      </c>
      <c r="F78" s="107">
        <v>25</v>
      </c>
      <c r="G78" s="107">
        <v>17</v>
      </c>
      <c r="H78" s="107">
        <v>23</v>
      </c>
      <c r="I78" s="107">
        <v>29</v>
      </c>
      <c r="J78" s="107">
        <v>24</v>
      </c>
      <c r="K78" s="107">
        <v>4</v>
      </c>
      <c r="L78" s="107">
        <v>30</v>
      </c>
      <c r="M78" s="107">
        <v>15</v>
      </c>
      <c r="N78" s="146">
        <v>27</v>
      </c>
      <c r="O78" s="111">
        <v>5</v>
      </c>
      <c r="P78" s="111">
        <v>6</v>
      </c>
      <c r="W78"/>
      <c r="X78"/>
      <c r="Y78"/>
      <c r="Z78"/>
    </row>
    <row r="79" spans="2:26" x14ac:dyDescent="0.25">
      <c r="B79" s="184"/>
      <c r="C79" s="107">
        <v>22</v>
      </c>
      <c r="D79" s="107">
        <v>26</v>
      </c>
      <c r="E79" s="107">
        <v>7</v>
      </c>
      <c r="F79" s="107">
        <v>4</v>
      </c>
      <c r="G79" s="107">
        <v>1</v>
      </c>
      <c r="H79" s="107">
        <v>6</v>
      </c>
      <c r="I79" s="107">
        <v>5</v>
      </c>
      <c r="J79" s="107">
        <v>25</v>
      </c>
      <c r="K79" s="107">
        <v>6</v>
      </c>
      <c r="L79" s="107">
        <v>1</v>
      </c>
      <c r="M79" s="107">
        <v>27</v>
      </c>
      <c r="N79" s="111">
        <v>14</v>
      </c>
      <c r="O79" s="111">
        <v>9</v>
      </c>
      <c r="P79" s="111">
        <v>18</v>
      </c>
      <c r="W79"/>
      <c r="X79"/>
      <c r="Y79"/>
      <c r="Z79"/>
    </row>
    <row r="80" spans="2:26" x14ac:dyDescent="0.25">
      <c r="B80" s="184"/>
      <c r="C80" s="107">
        <v>2</v>
      </c>
      <c r="D80" s="107">
        <v>25</v>
      </c>
      <c r="E80" s="107">
        <v>27</v>
      </c>
      <c r="F80" s="107">
        <v>2</v>
      </c>
      <c r="G80" s="107">
        <v>29</v>
      </c>
      <c r="H80" s="107">
        <v>12</v>
      </c>
      <c r="I80" s="107">
        <v>7</v>
      </c>
      <c r="J80" s="107">
        <v>18</v>
      </c>
      <c r="K80" s="107">
        <v>11</v>
      </c>
      <c r="L80" s="107">
        <v>18</v>
      </c>
      <c r="M80" s="107">
        <v>3</v>
      </c>
      <c r="N80" s="111">
        <v>26</v>
      </c>
      <c r="O80" s="146">
        <v>10</v>
      </c>
      <c r="P80" s="146">
        <v>22</v>
      </c>
      <c r="W80"/>
      <c r="X80"/>
      <c r="Y80"/>
      <c r="Z80"/>
    </row>
    <row r="81" spans="2:26" x14ac:dyDescent="0.25">
      <c r="B81" s="184"/>
      <c r="C81" s="107">
        <v>9</v>
      </c>
      <c r="D81" s="107">
        <v>2</v>
      </c>
      <c r="E81" s="107">
        <v>18</v>
      </c>
      <c r="F81" s="107">
        <v>26</v>
      </c>
      <c r="G81" s="107">
        <v>3</v>
      </c>
      <c r="H81" s="107">
        <v>26</v>
      </c>
      <c r="I81" s="107">
        <v>27</v>
      </c>
      <c r="J81" s="107">
        <v>22</v>
      </c>
      <c r="K81" s="107">
        <v>28</v>
      </c>
      <c r="L81" s="107">
        <v>6</v>
      </c>
      <c r="M81" s="107">
        <v>10</v>
      </c>
      <c r="N81" s="111">
        <v>6</v>
      </c>
      <c r="O81" s="111">
        <v>18</v>
      </c>
      <c r="P81" s="146">
        <v>25</v>
      </c>
      <c r="W81"/>
      <c r="X81"/>
      <c r="Y81"/>
      <c r="Z81"/>
    </row>
    <row r="82" spans="2:26" x14ac:dyDescent="0.25">
      <c r="B82" s="184"/>
      <c r="C82" s="107">
        <v>30</v>
      </c>
      <c r="D82" s="107">
        <v>9</v>
      </c>
      <c r="E82" s="107">
        <v>5</v>
      </c>
      <c r="F82" s="107">
        <v>1</v>
      </c>
      <c r="G82" s="107">
        <v>20</v>
      </c>
      <c r="H82" s="107">
        <v>28</v>
      </c>
      <c r="I82" s="107">
        <v>23</v>
      </c>
      <c r="J82" s="107">
        <v>10</v>
      </c>
      <c r="K82" s="107">
        <v>19</v>
      </c>
      <c r="L82" s="107">
        <v>28</v>
      </c>
      <c r="M82" s="107">
        <v>11</v>
      </c>
      <c r="N82" s="146">
        <v>29</v>
      </c>
      <c r="O82" s="111">
        <v>2</v>
      </c>
      <c r="P82" s="111">
        <v>2</v>
      </c>
      <c r="W82"/>
      <c r="X82"/>
      <c r="Y82"/>
      <c r="Z82"/>
    </row>
    <row r="83" spans="2:26" x14ac:dyDescent="0.25">
      <c r="B83" s="184"/>
      <c r="C83" s="107">
        <v>16</v>
      </c>
      <c r="D83" s="107">
        <v>10</v>
      </c>
      <c r="E83" s="107">
        <v>25</v>
      </c>
      <c r="F83" s="107">
        <v>11</v>
      </c>
      <c r="G83" s="107">
        <v>6</v>
      </c>
      <c r="H83" s="107">
        <v>27</v>
      </c>
      <c r="I83" s="107">
        <v>30</v>
      </c>
      <c r="J83" s="107">
        <v>2</v>
      </c>
      <c r="K83" s="107">
        <v>27</v>
      </c>
      <c r="L83" s="107">
        <v>29</v>
      </c>
      <c r="M83" s="107">
        <v>2</v>
      </c>
      <c r="N83" s="111">
        <v>22</v>
      </c>
      <c r="O83" s="146">
        <v>25</v>
      </c>
      <c r="P83" s="111">
        <v>11</v>
      </c>
      <c r="W83"/>
      <c r="X83"/>
      <c r="Y83"/>
      <c r="Z83"/>
    </row>
    <row r="84" spans="2:26" x14ac:dyDescent="0.25">
      <c r="B84" s="184"/>
      <c r="C84" s="107">
        <v>18</v>
      </c>
      <c r="D84" s="107">
        <v>29</v>
      </c>
      <c r="E84" s="107">
        <v>26</v>
      </c>
      <c r="F84" s="107">
        <v>18</v>
      </c>
      <c r="G84" s="107">
        <v>30</v>
      </c>
      <c r="H84" s="107">
        <v>30</v>
      </c>
      <c r="I84" s="107">
        <v>15</v>
      </c>
      <c r="J84" s="107">
        <v>16</v>
      </c>
      <c r="K84" s="107">
        <v>15</v>
      </c>
      <c r="L84" s="107">
        <v>23</v>
      </c>
      <c r="M84" s="107">
        <v>9</v>
      </c>
      <c r="N84" s="146">
        <v>25</v>
      </c>
      <c r="O84" s="111">
        <v>24</v>
      </c>
      <c r="P84" s="111">
        <v>5</v>
      </c>
      <c r="W84"/>
      <c r="X84"/>
      <c r="Y84"/>
      <c r="Z84"/>
    </row>
    <row r="85" spans="2:26" x14ac:dyDescent="0.25">
      <c r="B85" s="184"/>
      <c r="C85" s="107">
        <v>25</v>
      </c>
      <c r="D85" s="107">
        <v>18</v>
      </c>
      <c r="E85" s="107">
        <v>4</v>
      </c>
      <c r="F85" s="107">
        <v>5</v>
      </c>
      <c r="G85" s="107">
        <v>16</v>
      </c>
      <c r="H85" s="107">
        <v>15</v>
      </c>
      <c r="I85" s="107">
        <v>3</v>
      </c>
      <c r="J85" s="107">
        <v>9</v>
      </c>
      <c r="K85" s="107">
        <v>10</v>
      </c>
      <c r="L85" s="107">
        <v>2</v>
      </c>
      <c r="M85" s="107">
        <v>22</v>
      </c>
      <c r="N85" s="111">
        <v>18</v>
      </c>
      <c r="O85" s="111">
        <v>26</v>
      </c>
      <c r="P85" s="111">
        <v>30</v>
      </c>
      <c r="W85"/>
      <c r="X85"/>
      <c r="Y85"/>
      <c r="Z85"/>
    </row>
    <row r="86" spans="2:26" x14ac:dyDescent="0.25">
      <c r="B86" s="184"/>
      <c r="C86" s="107">
        <v>11</v>
      </c>
      <c r="D86" s="107">
        <v>5</v>
      </c>
      <c r="E86" s="107">
        <v>24</v>
      </c>
      <c r="F86" s="107">
        <v>19</v>
      </c>
      <c r="G86" s="107">
        <v>23</v>
      </c>
      <c r="H86" s="107">
        <v>4</v>
      </c>
      <c r="I86" s="107">
        <v>2</v>
      </c>
      <c r="J86" s="107">
        <v>5</v>
      </c>
      <c r="K86" s="107">
        <v>29</v>
      </c>
      <c r="L86" s="107">
        <v>5</v>
      </c>
      <c r="M86" s="107">
        <v>5</v>
      </c>
      <c r="N86" s="111">
        <v>2</v>
      </c>
      <c r="O86" s="146">
        <v>22</v>
      </c>
      <c r="P86" s="146">
        <v>16</v>
      </c>
      <c r="W86"/>
      <c r="X86"/>
      <c r="Y86"/>
      <c r="Z86"/>
    </row>
    <row r="87" spans="2:26" x14ac:dyDescent="0.25">
      <c r="B87" s="184"/>
      <c r="C87" s="107">
        <v>5</v>
      </c>
      <c r="D87" s="107">
        <v>16</v>
      </c>
      <c r="E87" s="107">
        <v>12</v>
      </c>
      <c r="F87" s="107">
        <v>6</v>
      </c>
      <c r="G87" s="107">
        <v>19</v>
      </c>
      <c r="H87" s="107">
        <v>7</v>
      </c>
      <c r="I87" s="107">
        <v>20</v>
      </c>
      <c r="J87" s="107">
        <v>30</v>
      </c>
      <c r="K87" s="107">
        <v>5</v>
      </c>
      <c r="L87" s="107">
        <v>9</v>
      </c>
      <c r="M87" s="107">
        <v>30</v>
      </c>
      <c r="N87" s="111">
        <v>30</v>
      </c>
      <c r="O87" s="111">
        <v>6</v>
      </c>
      <c r="P87" s="146">
        <v>13</v>
      </c>
      <c r="W87"/>
      <c r="X87"/>
      <c r="Y87"/>
      <c r="Z87"/>
    </row>
    <row r="88" spans="2:26" x14ac:dyDescent="0.25">
      <c r="B88" s="184"/>
      <c r="C88" s="107">
        <v>13</v>
      </c>
      <c r="D88" s="107">
        <v>30</v>
      </c>
      <c r="E88" s="107">
        <v>30</v>
      </c>
      <c r="F88" s="107">
        <v>14</v>
      </c>
      <c r="G88" s="107">
        <v>26</v>
      </c>
      <c r="H88" s="107">
        <v>19</v>
      </c>
      <c r="I88" s="107">
        <v>12</v>
      </c>
      <c r="J88" s="107">
        <v>29</v>
      </c>
      <c r="K88" s="107">
        <v>26</v>
      </c>
      <c r="L88" s="107">
        <v>25</v>
      </c>
      <c r="M88" s="107">
        <v>28</v>
      </c>
      <c r="N88" s="146">
        <v>5</v>
      </c>
      <c r="O88" s="146">
        <v>1</v>
      </c>
      <c r="P88" s="111">
        <v>9</v>
      </c>
      <c r="W88"/>
      <c r="X88"/>
      <c r="Y88"/>
      <c r="Z88"/>
    </row>
    <row r="89" spans="2:26" x14ac:dyDescent="0.25">
      <c r="B89" s="184"/>
      <c r="C89" s="107">
        <v>14</v>
      </c>
      <c r="D89" s="107">
        <v>11</v>
      </c>
      <c r="E89" s="107">
        <v>16</v>
      </c>
      <c r="F89" s="107">
        <v>20</v>
      </c>
      <c r="G89" s="107">
        <v>15</v>
      </c>
      <c r="H89" s="107">
        <v>16</v>
      </c>
      <c r="I89" s="107">
        <v>4</v>
      </c>
      <c r="J89" s="107">
        <v>11</v>
      </c>
      <c r="K89" s="107">
        <v>30</v>
      </c>
      <c r="L89" s="107">
        <v>15</v>
      </c>
      <c r="M89" s="107">
        <v>1</v>
      </c>
      <c r="N89" s="146">
        <v>9</v>
      </c>
      <c r="O89" s="146">
        <v>4</v>
      </c>
      <c r="P89" s="111">
        <v>29</v>
      </c>
      <c r="W89"/>
      <c r="X89"/>
      <c r="Y89"/>
      <c r="Z89"/>
    </row>
    <row r="90" spans="2:26" x14ac:dyDescent="0.25">
      <c r="B90" s="184"/>
      <c r="C90" s="107">
        <v>17</v>
      </c>
      <c r="D90" s="107">
        <v>13</v>
      </c>
      <c r="E90" s="107">
        <v>15</v>
      </c>
      <c r="F90" s="107">
        <v>9</v>
      </c>
      <c r="G90" s="107">
        <v>5</v>
      </c>
      <c r="H90" s="107">
        <v>24</v>
      </c>
      <c r="I90" s="107">
        <v>9</v>
      </c>
      <c r="J90" s="107">
        <v>13</v>
      </c>
      <c r="K90" s="107">
        <v>20</v>
      </c>
      <c r="L90" s="107">
        <v>22</v>
      </c>
      <c r="M90" s="107">
        <v>24</v>
      </c>
      <c r="N90" s="111">
        <v>16</v>
      </c>
      <c r="O90" s="111">
        <v>3</v>
      </c>
      <c r="P90" s="111">
        <v>14</v>
      </c>
      <c r="W90"/>
      <c r="X90"/>
      <c r="Y90"/>
      <c r="Z90"/>
    </row>
    <row r="91" spans="2:26" x14ac:dyDescent="0.25">
      <c r="B91" s="184"/>
      <c r="C91" s="107">
        <v>19</v>
      </c>
      <c r="D91" s="107">
        <v>12</v>
      </c>
      <c r="E91" s="107">
        <v>19</v>
      </c>
      <c r="F91" s="107">
        <v>15</v>
      </c>
      <c r="G91" s="107">
        <v>13</v>
      </c>
      <c r="H91" s="107">
        <v>8</v>
      </c>
      <c r="I91" s="107">
        <v>21</v>
      </c>
      <c r="J91" s="107">
        <v>19</v>
      </c>
      <c r="K91" s="107">
        <v>12</v>
      </c>
      <c r="L91" s="107">
        <v>4</v>
      </c>
      <c r="M91" s="107">
        <v>18</v>
      </c>
      <c r="N91" s="111">
        <v>20</v>
      </c>
      <c r="O91" s="111">
        <v>27</v>
      </c>
      <c r="P91" s="146">
        <v>19</v>
      </c>
      <c r="W91"/>
      <c r="X91"/>
      <c r="Y91"/>
      <c r="Z91"/>
    </row>
    <row r="92" spans="2:26" x14ac:dyDescent="0.25">
      <c r="B92" s="184"/>
      <c r="C92" s="107">
        <v>29</v>
      </c>
      <c r="D92" s="107">
        <v>19</v>
      </c>
      <c r="E92" s="107">
        <v>11</v>
      </c>
      <c r="F92" s="107">
        <v>17</v>
      </c>
      <c r="G92" s="107">
        <v>11</v>
      </c>
      <c r="H92" s="107">
        <v>11</v>
      </c>
      <c r="I92" s="107">
        <v>25</v>
      </c>
      <c r="J92" s="107">
        <v>12</v>
      </c>
      <c r="K92" s="107">
        <v>22</v>
      </c>
      <c r="L92" s="107">
        <v>12</v>
      </c>
      <c r="M92" s="107">
        <v>29</v>
      </c>
      <c r="N92" s="146">
        <v>19</v>
      </c>
      <c r="O92" s="111">
        <v>23</v>
      </c>
      <c r="P92" s="146">
        <v>10</v>
      </c>
      <c r="W92"/>
      <c r="X92"/>
      <c r="Y92"/>
      <c r="Z92"/>
    </row>
    <row r="93" spans="2:26" x14ac:dyDescent="0.25">
      <c r="B93" s="184"/>
      <c r="C93" s="107">
        <v>12</v>
      </c>
      <c r="D93" s="107">
        <v>15</v>
      </c>
      <c r="E93" s="107">
        <v>13</v>
      </c>
      <c r="F93" s="107">
        <v>12</v>
      </c>
      <c r="G93" s="107">
        <v>14</v>
      </c>
      <c r="H93" s="107">
        <v>13</v>
      </c>
      <c r="I93" s="107">
        <v>19</v>
      </c>
      <c r="J93" s="107">
        <v>15</v>
      </c>
      <c r="K93" s="107">
        <v>16</v>
      </c>
      <c r="L93" s="107">
        <v>8</v>
      </c>
      <c r="M93" s="107">
        <v>21</v>
      </c>
      <c r="N93" s="146">
        <v>17</v>
      </c>
      <c r="O93" s="146">
        <v>7</v>
      </c>
      <c r="P93" s="111">
        <v>15</v>
      </c>
      <c r="W93"/>
      <c r="X93"/>
      <c r="Y93"/>
      <c r="Z93"/>
    </row>
    <row r="94" spans="2:26" x14ac:dyDescent="0.25">
      <c r="B94" s="184"/>
      <c r="C94" s="107">
        <v>10</v>
      </c>
      <c r="D94" s="107">
        <v>14</v>
      </c>
      <c r="E94" s="107">
        <v>20</v>
      </c>
      <c r="F94" s="107">
        <v>30</v>
      </c>
      <c r="G94" s="107">
        <v>12</v>
      </c>
      <c r="H94" s="107">
        <v>20</v>
      </c>
      <c r="I94" s="107">
        <v>16</v>
      </c>
      <c r="J94" s="107">
        <v>14</v>
      </c>
      <c r="K94" s="107">
        <v>25</v>
      </c>
      <c r="L94" s="107">
        <v>21</v>
      </c>
      <c r="M94" s="107">
        <v>16</v>
      </c>
      <c r="N94" s="146">
        <v>15</v>
      </c>
      <c r="O94" s="111">
        <v>21</v>
      </c>
      <c r="P94" s="111">
        <v>17</v>
      </c>
      <c r="W94"/>
      <c r="X94"/>
      <c r="Y94"/>
      <c r="Z94"/>
    </row>
    <row r="95" spans="2:26" x14ac:dyDescent="0.25">
      <c r="B95" s="184"/>
      <c r="C95" s="107">
        <v>15</v>
      </c>
      <c r="D95" s="107">
        <v>20</v>
      </c>
      <c r="E95" s="107">
        <v>14</v>
      </c>
      <c r="F95" s="107">
        <v>16</v>
      </c>
      <c r="G95" s="107">
        <v>10</v>
      </c>
      <c r="H95" s="107">
        <v>14</v>
      </c>
      <c r="I95" s="107">
        <v>18</v>
      </c>
      <c r="J95" s="107">
        <v>20</v>
      </c>
      <c r="K95" s="107">
        <v>2</v>
      </c>
      <c r="L95" s="107">
        <v>19</v>
      </c>
      <c r="M95" s="107">
        <v>26</v>
      </c>
      <c r="N95" s="111">
        <v>12</v>
      </c>
      <c r="O95" s="111">
        <v>8</v>
      </c>
      <c r="P95" s="111">
        <v>12</v>
      </c>
      <c r="W95"/>
      <c r="X95"/>
      <c r="Y95"/>
      <c r="Z95"/>
    </row>
    <row r="96" spans="2:26" x14ac:dyDescent="0.25">
      <c r="B96" s="184"/>
      <c r="C96" s="107">
        <v>20</v>
      </c>
      <c r="D96" s="107">
        <v>17</v>
      </c>
      <c r="E96" s="107">
        <v>17</v>
      </c>
      <c r="F96" s="107">
        <v>10</v>
      </c>
      <c r="G96" s="107">
        <v>9</v>
      </c>
      <c r="H96" s="107">
        <v>17</v>
      </c>
      <c r="I96" s="107">
        <v>10</v>
      </c>
      <c r="J96" s="107">
        <v>17</v>
      </c>
      <c r="K96" s="107">
        <v>9</v>
      </c>
      <c r="L96" s="107">
        <v>10</v>
      </c>
      <c r="M96" s="107">
        <v>7</v>
      </c>
      <c r="N96" s="111">
        <v>10</v>
      </c>
      <c r="O96" s="146">
        <v>28</v>
      </c>
      <c r="P96" s="111">
        <v>20</v>
      </c>
      <c r="W96"/>
      <c r="X96"/>
      <c r="Y96"/>
      <c r="Z96"/>
    </row>
    <row r="97" spans="2:26" x14ac:dyDescent="0.25">
      <c r="B97" s="110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W97"/>
      <c r="X97"/>
      <c r="Y97"/>
      <c r="Z97"/>
    </row>
    <row r="98" spans="2:26" x14ac:dyDescent="0.25">
      <c r="B98" s="186" t="s">
        <v>141</v>
      </c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7"/>
      <c r="P98" s="188"/>
      <c r="W98"/>
      <c r="X98"/>
      <c r="Y98"/>
      <c r="Z98"/>
    </row>
    <row r="99" spans="2:26" x14ac:dyDescent="0.25">
      <c r="W99"/>
      <c r="X99"/>
      <c r="Y99"/>
      <c r="Z99"/>
    </row>
    <row r="100" spans="2:26" x14ac:dyDescent="0.25">
      <c r="B100" s="109"/>
      <c r="C100" s="140" t="str">
        <f t="shared" ref="C100:P100" si="12">C5</f>
        <v>ILFS</v>
      </c>
      <c r="D100" s="140" t="str">
        <f t="shared" si="12"/>
        <v>INFS</v>
      </c>
      <c r="E100" s="140" t="str">
        <f t="shared" si="12"/>
        <v>ECFS</v>
      </c>
      <c r="F100" s="140" t="str">
        <f t="shared" si="12"/>
        <v>MRMR</v>
      </c>
      <c r="G100" s="140" t="str">
        <f t="shared" si="12"/>
        <v>RFFS</v>
      </c>
      <c r="H100" s="140" t="str">
        <f t="shared" si="12"/>
        <v>MIFS</v>
      </c>
      <c r="I100" s="140" t="str">
        <f t="shared" si="12"/>
        <v>FSCM</v>
      </c>
      <c r="J100" s="140" t="str">
        <f t="shared" si="12"/>
        <v>LSFS</v>
      </c>
      <c r="K100" s="140" t="str">
        <f t="shared" si="12"/>
        <v>MCFS</v>
      </c>
      <c r="L100" s="140" t="str">
        <f t="shared" si="12"/>
        <v xml:space="preserve">UDFS </v>
      </c>
      <c r="M100" s="140" t="str">
        <f t="shared" si="12"/>
        <v>CFS</v>
      </c>
      <c r="N100" s="140" t="str">
        <f t="shared" si="12"/>
        <v>BDFS</v>
      </c>
      <c r="O100" s="140" t="str">
        <f t="shared" si="12"/>
        <v>OFS</v>
      </c>
      <c r="P100" s="140" t="str">
        <f t="shared" si="12"/>
        <v>ADFS</v>
      </c>
      <c r="W100"/>
      <c r="X100"/>
      <c r="Y100"/>
      <c r="Z100"/>
    </row>
    <row r="101" spans="2:26" x14ac:dyDescent="0.25">
      <c r="B101" s="106" t="s">
        <v>62</v>
      </c>
      <c r="C101" s="75">
        <f t="shared" ref="C101:H101" si="13">AVERAGE(C103:C132)</f>
        <v>1.4092776106666666E-2</v>
      </c>
      <c r="D101" s="75">
        <f t="shared" si="13"/>
        <v>1.498772650666667E-2</v>
      </c>
      <c r="E101" s="75">
        <f t="shared" si="13"/>
        <v>1.4493649066666668E-2</v>
      </c>
      <c r="F101" s="108">
        <f t="shared" si="13"/>
        <v>1.3368332799999997E-2</v>
      </c>
      <c r="G101" s="108">
        <f t="shared" si="13"/>
        <v>1.4735302826666664E-2</v>
      </c>
      <c r="H101" s="75">
        <f t="shared" si="13"/>
        <v>1.5185349973333338E-2</v>
      </c>
      <c r="I101" s="108">
        <f>AVERAGE(I103:I132)</f>
        <v>1.3569786026666664E-2</v>
      </c>
      <c r="J101" s="108">
        <f t="shared" ref="J101:P101" si="14">AVERAGE(J103:J132)</f>
        <v>1.4617854293333335E-2</v>
      </c>
      <c r="K101" s="108">
        <f t="shared" si="14"/>
        <v>1.3585796266666669E-2</v>
      </c>
      <c r="L101" s="108">
        <f t="shared" si="14"/>
        <v>1.4410581333333335E-2</v>
      </c>
      <c r="M101" s="75">
        <f t="shared" si="14"/>
        <v>1.3664926719999998E-2</v>
      </c>
      <c r="N101" s="75">
        <f t="shared" si="14"/>
        <v>1.304710485333333E-2</v>
      </c>
      <c r="O101" s="75">
        <f t="shared" si="14"/>
        <v>1.7099408213333334E-2</v>
      </c>
      <c r="P101" s="75">
        <f t="shared" si="14"/>
        <v>1.4753127253333331E-2</v>
      </c>
      <c r="W101"/>
      <c r="X101"/>
      <c r="Y101"/>
      <c r="Z101"/>
    </row>
    <row r="102" spans="2:26" x14ac:dyDescent="0.25">
      <c r="B102" s="106" t="s">
        <v>11</v>
      </c>
      <c r="C102" s="75">
        <f t="shared" ref="C102:H102" si="15">_xlfn.STDEV.S(C103:C132)</f>
        <v>1.2850302211753418E-2</v>
      </c>
      <c r="D102" s="75">
        <f t="shared" si="15"/>
        <v>1.2808798296537678E-2</v>
      </c>
      <c r="E102" s="75">
        <f t="shared" si="15"/>
        <v>1.2323246592641937E-2</v>
      </c>
      <c r="F102" s="108">
        <f t="shared" si="15"/>
        <v>1.2466617699626037E-2</v>
      </c>
      <c r="G102" s="108">
        <f t="shared" si="15"/>
        <v>1.2951565242727744E-2</v>
      </c>
      <c r="H102" s="75">
        <f t="shared" si="15"/>
        <v>1.2470414421998552E-2</v>
      </c>
      <c r="I102" s="108">
        <f>_xlfn.STDEV.S(I103:I132)</f>
        <v>1.2702588322814094E-2</v>
      </c>
      <c r="J102" s="108">
        <f t="shared" ref="J102:P102" si="16">_xlfn.STDEV.S(J103:J132)</f>
        <v>1.2510166499327192E-2</v>
      </c>
      <c r="K102" s="108">
        <f t="shared" si="16"/>
        <v>1.3014781719564198E-2</v>
      </c>
      <c r="L102" s="108">
        <f t="shared" si="16"/>
        <v>1.2748200313910342E-2</v>
      </c>
      <c r="M102" s="75">
        <f t="shared" si="16"/>
        <v>1.242101866758887E-2</v>
      </c>
      <c r="N102" s="75">
        <f t="shared" si="16"/>
        <v>1.3010997352840538E-2</v>
      </c>
      <c r="O102" s="75">
        <f t="shared" si="16"/>
        <v>1.2518716563534874E-2</v>
      </c>
      <c r="P102" s="75">
        <f t="shared" si="16"/>
        <v>1.2483490778505043E-2</v>
      </c>
      <c r="W102"/>
      <c r="X102"/>
      <c r="Y102"/>
      <c r="Z102"/>
    </row>
    <row r="103" spans="2:26" x14ac:dyDescent="0.25">
      <c r="B103" s="184" t="s">
        <v>34</v>
      </c>
      <c r="C103" s="147">
        <v>7.7752755199999996E-2</v>
      </c>
      <c r="D103" s="147">
        <v>7.6511769599999988E-2</v>
      </c>
      <c r="E103" s="147">
        <v>7.5397811200000026E-2</v>
      </c>
      <c r="F103" s="147">
        <v>7.7179699199999979E-2</v>
      </c>
      <c r="G103" s="147">
        <v>7.9131852799999999E-2</v>
      </c>
      <c r="H103" s="147">
        <v>7.7755699200000028E-2</v>
      </c>
      <c r="I103" s="147">
        <v>7.7472870399999991E-2</v>
      </c>
      <c r="J103" s="147">
        <v>7.6531660799999998E-2</v>
      </c>
      <c r="K103" s="147">
        <v>7.7623552000000012E-2</v>
      </c>
      <c r="L103" s="147">
        <v>7.7447091199999998E-2</v>
      </c>
      <c r="M103" s="147">
        <v>7.6767411199999996E-2</v>
      </c>
      <c r="N103" s="147">
        <v>7.8399616000000019E-2</v>
      </c>
      <c r="O103" s="147">
        <v>7.639943679999997E-2</v>
      </c>
      <c r="P103" s="147">
        <v>7.6759398399999998E-2</v>
      </c>
      <c r="W103"/>
      <c r="X103"/>
      <c r="Y103"/>
      <c r="Z103"/>
    </row>
    <row r="104" spans="2:26" x14ac:dyDescent="0.25">
      <c r="B104" s="184"/>
      <c r="C104" s="147">
        <v>1.01385728E-2</v>
      </c>
      <c r="D104" s="147">
        <v>9.7227263999999994E-3</v>
      </c>
      <c r="E104" s="147">
        <v>1.0320025600000001E-2</v>
      </c>
      <c r="F104" s="147">
        <v>1.0099302399999999E-2</v>
      </c>
      <c r="G104" s="147">
        <v>1.0857471999999998E-2</v>
      </c>
      <c r="H104" s="147">
        <v>1.0442572800000001E-2</v>
      </c>
      <c r="I104" s="147">
        <v>1.07372544E-2</v>
      </c>
      <c r="J104" s="147">
        <v>1.08075008E-2</v>
      </c>
      <c r="K104" s="147">
        <v>9.6331776000000008E-3</v>
      </c>
      <c r="L104" s="147">
        <v>1.20284416E-2</v>
      </c>
      <c r="M104" s="147">
        <v>1.0208409599999999E-2</v>
      </c>
      <c r="N104" s="147">
        <v>9.7781247999999994E-3</v>
      </c>
      <c r="O104" s="147">
        <v>1.0972671999999999E-2</v>
      </c>
      <c r="P104" s="147">
        <v>1.01875712E-2</v>
      </c>
      <c r="W104"/>
      <c r="X104"/>
      <c r="Y104"/>
      <c r="Z104"/>
    </row>
    <row r="105" spans="2:26" x14ac:dyDescent="0.25">
      <c r="B105" s="184"/>
      <c r="C105" s="147">
        <v>6.3809024000000009E-3</v>
      </c>
      <c r="D105" s="147">
        <v>6.0072448000000004E-3</v>
      </c>
      <c r="E105" s="147">
        <v>6.1804800000000003E-3</v>
      </c>
      <c r="F105" s="147">
        <v>6.3354624000000002E-3</v>
      </c>
      <c r="G105" s="147">
        <v>6.5102336E-3</v>
      </c>
      <c r="H105" s="147">
        <v>6.5832704000000006E-3</v>
      </c>
      <c r="I105" s="147">
        <v>5.9048959999999998E-3</v>
      </c>
      <c r="J105" s="147">
        <v>6.6456831999999995E-3</v>
      </c>
      <c r="K105" s="147">
        <v>6.0723968000000001E-3</v>
      </c>
      <c r="L105" s="147">
        <v>6.9068543999999997E-3</v>
      </c>
      <c r="M105" s="147">
        <v>6.1163520000000002E-3</v>
      </c>
      <c r="N105" s="147">
        <v>6.0496383999999997E-3</v>
      </c>
      <c r="O105" s="147">
        <v>7.2928512000000004E-3</v>
      </c>
      <c r="P105" s="147">
        <v>6.5039360000000001E-3</v>
      </c>
      <c r="W105"/>
      <c r="X105"/>
      <c r="Y105"/>
      <c r="Z105"/>
    </row>
    <row r="106" spans="2:26" x14ac:dyDescent="0.25">
      <c r="B106" s="184"/>
      <c r="C106" s="147">
        <v>6.3915263999999999E-3</v>
      </c>
      <c r="D106" s="147">
        <v>6.3805439999999993E-3</v>
      </c>
      <c r="E106" s="147">
        <v>5.8941183999999995E-3</v>
      </c>
      <c r="F106" s="147">
        <v>6.1481472000000006E-3</v>
      </c>
      <c r="G106" s="147">
        <v>6.9700096000000003E-3</v>
      </c>
      <c r="H106" s="147">
        <v>6.6137087999999997E-3</v>
      </c>
      <c r="I106" s="147">
        <v>6.0759551999999993E-3</v>
      </c>
      <c r="J106" s="147">
        <v>6.3228415999999994E-3</v>
      </c>
      <c r="K106" s="147">
        <v>5.9329024000000005E-3</v>
      </c>
      <c r="L106" s="147">
        <v>6.4147967999999998E-3</v>
      </c>
      <c r="M106" s="147">
        <v>6.5958143999999995E-3</v>
      </c>
      <c r="N106" s="147">
        <v>6.1151231999999993E-3</v>
      </c>
      <c r="O106" s="147">
        <v>6.9544448000000009E-3</v>
      </c>
      <c r="P106" s="147">
        <v>7.0111232000000011E-3</v>
      </c>
      <c r="W106"/>
      <c r="X106"/>
      <c r="Y106"/>
      <c r="Z106"/>
    </row>
    <row r="107" spans="2:26" x14ac:dyDescent="0.25">
      <c r="B107" s="184"/>
      <c r="C107" s="147">
        <v>6.3981055999999996E-3</v>
      </c>
      <c r="D107" s="147">
        <v>6.4642816000000007E-3</v>
      </c>
      <c r="E107" s="147">
        <v>6.0519679999999996E-3</v>
      </c>
      <c r="F107" s="147">
        <v>6.4573696000000012E-3</v>
      </c>
      <c r="G107" s="147">
        <v>6.7680000000000006E-3</v>
      </c>
      <c r="H107" s="147">
        <v>7.9549695999999986E-3</v>
      </c>
      <c r="I107" s="147">
        <v>8.6609407999999992E-3</v>
      </c>
      <c r="J107" s="147">
        <v>6.5000960000000012E-3</v>
      </c>
      <c r="K107" s="147">
        <v>6.0755456000000001E-3</v>
      </c>
      <c r="L107" s="147">
        <v>8.7038463999999996E-3</v>
      </c>
      <c r="M107" s="147">
        <v>6.9824767999999999E-3</v>
      </c>
      <c r="N107" s="147">
        <v>6.2870783999999999E-3</v>
      </c>
      <c r="O107" s="147">
        <v>8.3931392E-3</v>
      </c>
      <c r="P107" s="147">
        <v>7.0215168000000005E-3</v>
      </c>
      <c r="W107"/>
      <c r="X107"/>
      <c r="Y107"/>
      <c r="Z107"/>
    </row>
    <row r="108" spans="2:26" x14ac:dyDescent="0.25">
      <c r="B108" s="184"/>
      <c r="C108" s="147">
        <v>6.0584959999999992E-3</v>
      </c>
      <c r="D108" s="147">
        <v>6.4084479999999997E-3</v>
      </c>
      <c r="E108" s="147">
        <v>5.9861247999999992E-3</v>
      </c>
      <c r="F108" s="147">
        <v>6.7058175999999995E-3</v>
      </c>
      <c r="G108" s="147">
        <v>6.8453119999999992E-3</v>
      </c>
      <c r="H108" s="147">
        <v>7.8374400000000011E-3</v>
      </c>
      <c r="I108" s="147">
        <v>6.2990592000000001E-3</v>
      </c>
      <c r="J108" s="147">
        <v>6.7043840000000007E-3</v>
      </c>
      <c r="K108" s="147">
        <v>5.8395135999999995E-3</v>
      </c>
      <c r="L108" s="147">
        <v>6.5118720000000001E-3</v>
      </c>
      <c r="M108" s="147">
        <v>7.0068223999999995E-3</v>
      </c>
      <c r="N108" s="147">
        <v>6.4139520000000005E-3</v>
      </c>
      <c r="O108" s="147">
        <v>8.3009535999999991E-3</v>
      </c>
      <c r="P108" s="147">
        <v>6.7591680000000012E-3</v>
      </c>
      <c r="W108"/>
      <c r="X108"/>
      <c r="Y108"/>
      <c r="Z108"/>
    </row>
    <row r="109" spans="2:26" x14ac:dyDescent="0.25">
      <c r="B109" s="184"/>
      <c r="C109" s="147">
        <v>7.2889343999999997E-3</v>
      </c>
      <c r="D109" s="147">
        <v>6.9675264000000018E-3</v>
      </c>
      <c r="E109" s="147">
        <v>6.7038719999999996E-3</v>
      </c>
      <c r="F109" s="147">
        <v>7.6706304000000005E-3</v>
      </c>
      <c r="G109" s="147">
        <v>7.048908799999999E-3</v>
      </c>
      <c r="H109" s="147">
        <v>8.5323007999999999E-3</v>
      </c>
      <c r="I109" s="147">
        <v>7.2050175999999995E-3</v>
      </c>
      <c r="J109" s="147">
        <v>6.9658880000000008E-3</v>
      </c>
      <c r="K109" s="147">
        <v>6.2755072000000005E-3</v>
      </c>
      <c r="L109" s="147">
        <v>6.7438847999999997E-3</v>
      </c>
      <c r="M109" s="147">
        <v>7.9311104E-3</v>
      </c>
      <c r="N109" s="147">
        <v>6.3423744000000006E-3</v>
      </c>
      <c r="O109" s="147">
        <v>8.6225920000000018E-3</v>
      </c>
      <c r="P109" s="147">
        <v>7.1351551999999999E-3</v>
      </c>
      <c r="W109"/>
      <c r="X109"/>
      <c r="Y109"/>
      <c r="Z109"/>
    </row>
    <row r="110" spans="2:26" x14ac:dyDescent="0.25">
      <c r="B110" s="184"/>
      <c r="C110" s="147">
        <v>7.7361920000000002E-3</v>
      </c>
      <c r="D110" s="147">
        <v>8.3283967999999986E-3</v>
      </c>
      <c r="E110" s="147">
        <v>8.5917696000000002E-3</v>
      </c>
      <c r="F110" s="147">
        <v>7.9777536000000017E-3</v>
      </c>
      <c r="G110" s="147">
        <v>7.7058816000000006E-3</v>
      </c>
      <c r="H110" s="147">
        <v>9.7627392000000004E-3</v>
      </c>
      <c r="I110" s="147">
        <v>7.4824192000000015E-3</v>
      </c>
      <c r="J110" s="147">
        <v>7.0877951999999992E-3</v>
      </c>
      <c r="K110" s="147">
        <v>6.6067968000000001E-3</v>
      </c>
      <c r="L110" s="147">
        <v>7.2034559999999996E-3</v>
      </c>
      <c r="M110" s="147">
        <v>7.9505920000000011E-3</v>
      </c>
      <c r="N110" s="147">
        <v>6.8821504000000002E-3</v>
      </c>
      <c r="O110" s="147">
        <v>8.9444095999999997E-3</v>
      </c>
      <c r="P110" s="147">
        <v>7.6630015999999994E-3</v>
      </c>
      <c r="W110"/>
      <c r="X110"/>
      <c r="Y110"/>
      <c r="Z110"/>
    </row>
    <row r="111" spans="2:26" x14ac:dyDescent="0.25">
      <c r="B111" s="184"/>
      <c r="C111" s="147">
        <v>7.3887487999999999E-3</v>
      </c>
      <c r="D111" s="147">
        <v>7.2746751999999996E-3</v>
      </c>
      <c r="E111" s="147">
        <v>8.7991296000000004E-3</v>
      </c>
      <c r="F111" s="147">
        <v>7.9999488000000001E-3</v>
      </c>
      <c r="G111" s="147">
        <v>7.0516991999999999E-3</v>
      </c>
      <c r="H111" s="147">
        <v>8.6316799999999992E-3</v>
      </c>
      <c r="I111" s="147">
        <v>8.1261823999999993E-3</v>
      </c>
      <c r="J111" s="147">
        <v>7.0434303999999991E-3</v>
      </c>
      <c r="K111" s="147">
        <v>6.2679551999999996E-3</v>
      </c>
      <c r="L111" s="147">
        <v>7.2442112000000005E-3</v>
      </c>
      <c r="M111" s="147">
        <v>8.1653759999999985E-3</v>
      </c>
      <c r="N111" s="147">
        <v>6.3274752E-3</v>
      </c>
      <c r="O111" s="147">
        <v>8.3224063999999993E-3</v>
      </c>
      <c r="P111" s="147">
        <v>7.7604607999999988E-3</v>
      </c>
      <c r="W111"/>
      <c r="X111"/>
      <c r="Y111"/>
      <c r="Z111"/>
    </row>
    <row r="112" spans="2:26" x14ac:dyDescent="0.25">
      <c r="B112" s="184"/>
      <c r="C112" s="147">
        <v>7.7839616E-3</v>
      </c>
      <c r="D112" s="147">
        <v>7.891891199999999E-3</v>
      </c>
      <c r="E112" s="147">
        <v>9.6582656000000003E-3</v>
      </c>
      <c r="F112" s="147">
        <v>8.4746752000000002E-3</v>
      </c>
      <c r="G112" s="147">
        <v>9.6000767999999993E-3</v>
      </c>
      <c r="H112" s="147">
        <v>9.5993087999999994E-3</v>
      </c>
      <c r="I112" s="147">
        <v>7.3542143999999988E-3</v>
      </c>
      <c r="J112" s="147">
        <v>8.4555007999999997E-3</v>
      </c>
      <c r="K112" s="147">
        <v>6.8484352E-3</v>
      </c>
      <c r="L112" s="147">
        <v>7.3167871999999991E-3</v>
      </c>
      <c r="M112" s="147">
        <v>7.2703488000000014E-3</v>
      </c>
      <c r="N112" s="147">
        <v>6.9702399999999999E-3</v>
      </c>
      <c r="O112" s="147">
        <v>1.0076902399999999E-2</v>
      </c>
      <c r="P112" s="147">
        <v>7.9044095999999987E-3</v>
      </c>
      <c r="W112"/>
      <c r="X112"/>
      <c r="Y112"/>
      <c r="Z112"/>
    </row>
    <row r="113" spans="2:26" x14ac:dyDescent="0.25">
      <c r="B113" s="184"/>
      <c r="C113" s="147">
        <v>8.1657600000000011E-3</v>
      </c>
      <c r="D113" s="147">
        <v>8.912563200000001E-3</v>
      </c>
      <c r="E113" s="147">
        <v>9.4741248000000007E-3</v>
      </c>
      <c r="F113" s="147">
        <v>8.5839104000000003E-3</v>
      </c>
      <c r="G113" s="147">
        <v>8.8215039999999991E-3</v>
      </c>
      <c r="H113" s="147">
        <v>9.5292160000000001E-3</v>
      </c>
      <c r="I113" s="147">
        <v>7.6541184000000016E-3</v>
      </c>
      <c r="J113" s="147">
        <v>8.0577536000000002E-3</v>
      </c>
      <c r="K113" s="147">
        <v>6.9948928000000011E-3</v>
      </c>
      <c r="L113" s="147">
        <v>8.5741311999999997E-3</v>
      </c>
      <c r="M113" s="147">
        <v>7.7607679999999995E-3</v>
      </c>
      <c r="N113" s="147">
        <v>7.0097920000000008E-3</v>
      </c>
      <c r="O113" s="147">
        <v>1.02798848E-2</v>
      </c>
      <c r="P113" s="147">
        <v>8.2306816000000012E-3</v>
      </c>
      <c r="W113"/>
      <c r="X113"/>
      <c r="Y113"/>
      <c r="Z113"/>
    </row>
    <row r="114" spans="2:26" x14ac:dyDescent="0.25">
      <c r="B114" s="184"/>
      <c r="C114" s="147">
        <v>8.0599039999999997E-3</v>
      </c>
      <c r="D114" s="147">
        <v>8.3559424E-3</v>
      </c>
      <c r="E114" s="147">
        <v>8.9487359999999988E-3</v>
      </c>
      <c r="F114" s="147">
        <v>9.983769600000001E-3</v>
      </c>
      <c r="G114" s="147">
        <v>1.03592448E-2</v>
      </c>
      <c r="H114" s="147">
        <v>9.8912767999999995E-3</v>
      </c>
      <c r="I114" s="147">
        <v>8.6873087999999998E-3</v>
      </c>
      <c r="J114" s="147">
        <v>8.8113151999999993E-3</v>
      </c>
      <c r="K114" s="147">
        <v>7.3878527999999997E-3</v>
      </c>
      <c r="L114" s="147">
        <v>8.7362303999999995E-3</v>
      </c>
      <c r="M114" s="147">
        <v>8.9261823999999997E-3</v>
      </c>
      <c r="N114" s="147">
        <v>8.1955328000000004E-3</v>
      </c>
      <c r="O114" s="147">
        <v>1.31216896E-2</v>
      </c>
      <c r="P114" s="147">
        <v>1.0256768000000001E-2</v>
      </c>
      <c r="W114"/>
      <c r="X114"/>
      <c r="Y114"/>
      <c r="Z114"/>
    </row>
    <row r="115" spans="2:26" x14ac:dyDescent="0.25">
      <c r="B115" s="184"/>
      <c r="C115" s="147">
        <v>8.6906623999999984E-3</v>
      </c>
      <c r="D115" s="147">
        <v>9.3852672000000019E-3</v>
      </c>
      <c r="E115" s="147">
        <v>1.0327705599999999E-2</v>
      </c>
      <c r="F115" s="147">
        <v>1.0493260799999999E-2</v>
      </c>
      <c r="G115" s="147">
        <v>8.8297471999999981E-3</v>
      </c>
      <c r="H115" s="147">
        <v>1.10909696E-2</v>
      </c>
      <c r="I115" s="147">
        <v>8.5761023999999988E-3</v>
      </c>
      <c r="J115" s="147">
        <v>1.0650854400000001E-2</v>
      </c>
      <c r="K115" s="147">
        <v>8.1288447999999982E-3</v>
      </c>
      <c r="L115" s="147">
        <v>9.818393600000001E-3</v>
      </c>
      <c r="M115" s="147">
        <v>9.9110911999999978E-3</v>
      </c>
      <c r="N115" s="147">
        <v>8.1255424000000014E-3</v>
      </c>
      <c r="O115" s="147">
        <v>1.4685491200000001E-2</v>
      </c>
      <c r="P115" s="147">
        <v>1.0384255999999998E-2</v>
      </c>
      <c r="W115"/>
      <c r="X115"/>
      <c r="Y115"/>
      <c r="Z115"/>
    </row>
    <row r="116" spans="2:26" x14ac:dyDescent="0.25">
      <c r="B116" s="184"/>
      <c r="C116" s="147">
        <v>1.0957875199999998E-2</v>
      </c>
      <c r="D116" s="147">
        <v>1.0253926399999998E-2</v>
      </c>
      <c r="E116" s="147">
        <v>1.0185267200000001E-2</v>
      </c>
      <c r="F116" s="147">
        <v>1.08402688E-2</v>
      </c>
      <c r="G116" s="147">
        <v>9.8028287999999998E-3</v>
      </c>
      <c r="H116" s="147">
        <v>1.2823935999999999E-2</v>
      </c>
      <c r="I116" s="147">
        <v>9.4684159999999986E-3</v>
      </c>
      <c r="J116" s="147">
        <v>1.1341311999999999E-2</v>
      </c>
      <c r="K116" s="147">
        <v>8.7555328000000002E-3</v>
      </c>
      <c r="L116" s="147">
        <v>9.8679296000000003E-3</v>
      </c>
      <c r="M116" s="147">
        <v>1.1543347200000002E-2</v>
      </c>
      <c r="N116" s="147">
        <v>8.6963711999999988E-3</v>
      </c>
      <c r="O116" s="147">
        <v>1.4332544000000003E-2</v>
      </c>
      <c r="P116" s="147">
        <v>1.1293926399999998E-2</v>
      </c>
      <c r="W116"/>
      <c r="X116"/>
      <c r="Y116"/>
      <c r="Z116"/>
    </row>
    <row r="117" spans="2:26" x14ac:dyDescent="0.25">
      <c r="B117" s="184"/>
      <c r="C117" s="147">
        <v>1.1921817600000001E-2</v>
      </c>
      <c r="D117" s="147">
        <v>1.1871027199999998E-2</v>
      </c>
      <c r="E117" s="147">
        <v>9.6990207999999994E-3</v>
      </c>
      <c r="F117" s="147">
        <v>1.0536729599999999E-2</v>
      </c>
      <c r="G117" s="147">
        <v>1.23614464E-2</v>
      </c>
      <c r="H117" s="147">
        <v>1.3563392000000002E-2</v>
      </c>
      <c r="I117" s="147">
        <v>1.02514688E-2</v>
      </c>
      <c r="J117" s="147">
        <v>1.0414745600000001E-2</v>
      </c>
      <c r="K117" s="147">
        <v>8.7773183999999994E-3</v>
      </c>
      <c r="L117" s="147">
        <v>1.1134054399999999E-2</v>
      </c>
      <c r="M117" s="147">
        <v>1.182912E-2</v>
      </c>
      <c r="N117" s="147">
        <v>8.6751232000000008E-3</v>
      </c>
      <c r="O117" s="147">
        <v>1.9120486400000001E-2</v>
      </c>
      <c r="P117" s="147">
        <v>1.2022988800000002E-2</v>
      </c>
      <c r="W117"/>
      <c r="X117"/>
      <c r="Y117"/>
      <c r="Z117"/>
    </row>
    <row r="118" spans="2:26" x14ac:dyDescent="0.25">
      <c r="B118" s="184"/>
      <c r="C118" s="147">
        <v>1.04319232E-2</v>
      </c>
      <c r="D118" s="147">
        <v>1.2197785600000002E-2</v>
      </c>
      <c r="E118" s="147">
        <v>1.3292953600000001E-2</v>
      </c>
      <c r="F118" s="147">
        <v>1.1033574400000001E-2</v>
      </c>
      <c r="G118" s="147">
        <v>1.1927654399999998E-2</v>
      </c>
      <c r="H118" s="147">
        <v>1.5300915200000001E-2</v>
      </c>
      <c r="I118" s="147">
        <v>1.02045952E-2</v>
      </c>
      <c r="J118" s="147">
        <v>1.20772096E-2</v>
      </c>
      <c r="K118" s="147">
        <v>8.5085951999999999E-3</v>
      </c>
      <c r="L118" s="147">
        <v>1.1828761600000001E-2</v>
      </c>
      <c r="M118" s="147">
        <v>1.2906726400000002E-2</v>
      </c>
      <c r="N118" s="147">
        <v>8.6486528E-3</v>
      </c>
      <c r="O118" s="147">
        <v>1.8911206399999998E-2</v>
      </c>
      <c r="P118" s="147">
        <v>1.5045862399999999E-2</v>
      </c>
      <c r="W118"/>
      <c r="X118"/>
      <c r="Y118"/>
      <c r="Z118"/>
    </row>
    <row r="119" spans="2:26" x14ac:dyDescent="0.25">
      <c r="B119" s="184"/>
      <c r="C119" s="147">
        <v>1.2292863999999999E-2</v>
      </c>
      <c r="D119" s="147">
        <v>1.3313024000000001E-2</v>
      </c>
      <c r="E119" s="147">
        <v>1.2876672E-2</v>
      </c>
      <c r="F119" s="147">
        <v>1.0315417599999998E-2</v>
      </c>
      <c r="G119" s="147">
        <v>1.2637030399999999E-2</v>
      </c>
      <c r="H119" s="147">
        <v>1.2227379200000001E-2</v>
      </c>
      <c r="I119" s="147">
        <v>1.2176665600000001E-2</v>
      </c>
      <c r="J119" s="147">
        <v>1.69863936E-2</v>
      </c>
      <c r="K119" s="147">
        <v>1.24665088E-2</v>
      </c>
      <c r="L119" s="147">
        <v>1.2361216E-2</v>
      </c>
      <c r="M119" s="147">
        <v>1.2749696E-2</v>
      </c>
      <c r="N119" s="147">
        <v>1.1328460800000001E-2</v>
      </c>
      <c r="O119" s="147">
        <v>2.1035059200000001E-2</v>
      </c>
      <c r="P119" s="147">
        <v>1.40947712E-2</v>
      </c>
      <c r="W119"/>
      <c r="X119"/>
      <c r="Y119"/>
      <c r="Z119"/>
    </row>
    <row r="120" spans="2:26" x14ac:dyDescent="0.25">
      <c r="B120" s="184"/>
      <c r="C120" s="147">
        <v>1.2660684799999999E-2</v>
      </c>
      <c r="D120" s="147">
        <v>1.1057126399999999E-2</v>
      </c>
      <c r="E120" s="147">
        <v>1.47577088E-2</v>
      </c>
      <c r="F120" s="147">
        <v>1.0776064E-2</v>
      </c>
      <c r="G120" s="147">
        <v>1.2744729600000001E-2</v>
      </c>
      <c r="H120" s="147">
        <v>1.4409216000000002E-2</v>
      </c>
      <c r="I120" s="147">
        <v>1.06518272E-2</v>
      </c>
      <c r="J120" s="147">
        <v>1.6122086400000003E-2</v>
      </c>
      <c r="K120" s="147">
        <v>1.1632230400000002E-2</v>
      </c>
      <c r="L120" s="147">
        <v>1.3332352E-2</v>
      </c>
      <c r="M120" s="147">
        <v>1.1982899199999997E-2</v>
      </c>
      <c r="N120" s="147">
        <v>1.02720512E-2</v>
      </c>
      <c r="O120" s="147">
        <v>2.6543692799999997E-2</v>
      </c>
      <c r="P120" s="147">
        <v>1.4668876800000003E-2</v>
      </c>
      <c r="W120"/>
      <c r="X120"/>
      <c r="Y120"/>
      <c r="Z120"/>
    </row>
    <row r="121" spans="2:26" x14ac:dyDescent="0.25">
      <c r="B121" s="184"/>
      <c r="C121" s="147">
        <v>1.5793561599999999E-2</v>
      </c>
      <c r="D121" s="147">
        <v>1.4952447999999998E-2</v>
      </c>
      <c r="E121" s="147">
        <v>1.4099148800000003E-2</v>
      </c>
      <c r="F121" s="147">
        <v>1.21519104E-2</v>
      </c>
      <c r="G121" s="147">
        <v>1.6393395199999997E-2</v>
      </c>
      <c r="H121" s="147">
        <v>1.8704486400000001E-2</v>
      </c>
      <c r="I121" s="147">
        <v>1.1318451199999999E-2</v>
      </c>
      <c r="J121" s="147">
        <v>1.5025433600000002E-2</v>
      </c>
      <c r="K121" s="147">
        <v>1.1341235200000001E-2</v>
      </c>
      <c r="L121" s="147">
        <v>1.3443276800000001E-2</v>
      </c>
      <c r="M121" s="147">
        <v>1.2871219200000001E-2</v>
      </c>
      <c r="N121" s="147">
        <v>1.23679488E-2</v>
      </c>
      <c r="O121" s="147">
        <v>2.3212595199999998E-2</v>
      </c>
      <c r="P121" s="147">
        <v>1.75158784E-2</v>
      </c>
      <c r="W121"/>
      <c r="X121"/>
      <c r="Y121"/>
      <c r="Z121"/>
    </row>
    <row r="122" spans="2:26" x14ac:dyDescent="0.25">
      <c r="B122" s="184"/>
      <c r="C122" s="147">
        <v>1.33124608E-2</v>
      </c>
      <c r="D122" s="147">
        <v>1.7069030400000001E-2</v>
      </c>
      <c r="E122" s="147">
        <v>1.5662489599999999E-2</v>
      </c>
      <c r="F122" s="147">
        <v>1.4481510399999998E-2</v>
      </c>
      <c r="G122" s="147">
        <v>1.4929049599999999E-2</v>
      </c>
      <c r="H122" s="147">
        <v>1.3705164799999997E-2</v>
      </c>
      <c r="I122" s="147">
        <v>1.3035110400000003E-2</v>
      </c>
      <c r="J122" s="147">
        <v>1.8456780799999999E-2</v>
      </c>
      <c r="K122" s="147">
        <v>1.4110233599999999E-2</v>
      </c>
      <c r="L122" s="147">
        <v>1.3460275200000002E-2</v>
      </c>
      <c r="M122" s="147">
        <v>1.2622259199999999E-2</v>
      </c>
      <c r="N122" s="147">
        <v>1.2978764800000001E-2</v>
      </c>
      <c r="O122" s="147">
        <v>2.2254105600000001E-2</v>
      </c>
      <c r="P122" s="147">
        <v>1.5751244800000001E-2</v>
      </c>
      <c r="W122"/>
      <c r="X122"/>
      <c r="Y122"/>
      <c r="Z122"/>
    </row>
    <row r="123" spans="2:26" x14ac:dyDescent="0.25">
      <c r="B123" s="184"/>
      <c r="C123" s="147">
        <v>1.48082688E-2</v>
      </c>
      <c r="D123" s="147">
        <v>1.55538432E-2</v>
      </c>
      <c r="E123" s="147">
        <v>1.5274803199999997E-2</v>
      </c>
      <c r="F123" s="147">
        <v>1.3130214400000001E-2</v>
      </c>
      <c r="G123" s="147">
        <v>1.5944780799999999E-2</v>
      </c>
      <c r="H123" s="147">
        <v>1.6786739200000001E-2</v>
      </c>
      <c r="I123" s="147">
        <v>1.58287872E-2</v>
      </c>
      <c r="J123" s="147">
        <v>1.89057792E-2</v>
      </c>
      <c r="K123" s="147">
        <v>1.9642137599999998E-2</v>
      </c>
      <c r="L123" s="147">
        <v>1.5816831999999999E-2</v>
      </c>
      <c r="M123" s="147">
        <v>1.50448384E-2</v>
      </c>
      <c r="N123" s="147">
        <v>1.3196006399999998E-2</v>
      </c>
      <c r="O123" s="147">
        <v>2.5705395200000002E-2</v>
      </c>
      <c r="P123" s="147">
        <v>1.9881574400000001E-2</v>
      </c>
      <c r="W123"/>
      <c r="X123"/>
      <c r="Y123"/>
      <c r="Z123"/>
    </row>
    <row r="124" spans="2:26" x14ac:dyDescent="0.25">
      <c r="B124" s="184"/>
      <c r="C124" s="147">
        <v>1.4540544000000002E-2</v>
      </c>
      <c r="D124" s="147">
        <v>2.0781132800000001E-2</v>
      </c>
      <c r="E124" s="147">
        <v>1.68598272E-2</v>
      </c>
      <c r="F124" s="147">
        <v>1.36779008E-2</v>
      </c>
      <c r="G124" s="147">
        <v>1.6563481600000002E-2</v>
      </c>
      <c r="H124" s="147">
        <v>1.5632256000000001E-2</v>
      </c>
      <c r="I124" s="147">
        <v>1.3570688000000001E-2</v>
      </c>
      <c r="J124" s="147">
        <v>1.5428428800000001E-2</v>
      </c>
      <c r="K124" s="147">
        <v>1.3488972799999999E-2</v>
      </c>
      <c r="L124" s="147">
        <v>1.2946483200000001E-2</v>
      </c>
      <c r="M124" s="147">
        <v>1.4009984E-2</v>
      </c>
      <c r="N124" s="147">
        <v>1.1940377600000001E-2</v>
      </c>
      <c r="O124" s="147">
        <v>1.40273408E-2</v>
      </c>
      <c r="P124" s="147">
        <v>1.6902399999999998E-2</v>
      </c>
      <c r="W124"/>
      <c r="X124"/>
      <c r="Y124"/>
      <c r="Z124"/>
    </row>
    <row r="125" spans="2:26" x14ac:dyDescent="0.25">
      <c r="B125" s="184"/>
      <c r="C125" s="147">
        <v>1.4122854400000001E-2</v>
      </c>
      <c r="D125" s="147">
        <v>1.4953472000000001E-2</v>
      </c>
      <c r="E125" s="147">
        <v>1.5372339199999998E-2</v>
      </c>
      <c r="F125" s="147">
        <v>1.3236992E-2</v>
      </c>
      <c r="G125" s="147">
        <v>1.4670668800000003E-2</v>
      </c>
      <c r="H125" s="147">
        <v>1.5870335999999999E-2</v>
      </c>
      <c r="I125" s="147">
        <v>1.4098662399999998E-2</v>
      </c>
      <c r="J125" s="147">
        <v>1.4534246400000003E-2</v>
      </c>
      <c r="K125" s="147">
        <v>1.5864473600000002E-2</v>
      </c>
      <c r="L125" s="147">
        <v>1.62887936E-2</v>
      </c>
      <c r="M125" s="147">
        <v>1.36217856E-2</v>
      </c>
      <c r="N125" s="147">
        <v>1.419136E-2</v>
      </c>
      <c r="O125" s="147">
        <v>2.1219584E-2</v>
      </c>
      <c r="P125" s="147">
        <v>1.4013568000000001E-2</v>
      </c>
      <c r="W125"/>
      <c r="X125"/>
      <c r="Y125"/>
      <c r="Z125"/>
    </row>
    <row r="126" spans="2:26" x14ac:dyDescent="0.25">
      <c r="B126" s="184"/>
      <c r="C126" s="147">
        <v>1.5883571200000002E-2</v>
      </c>
      <c r="D126" s="147">
        <v>1.5149132800000001E-2</v>
      </c>
      <c r="E126" s="147">
        <v>1.5173401600000001E-2</v>
      </c>
      <c r="F126" s="147">
        <v>1.3819392E-2</v>
      </c>
      <c r="G126" s="147">
        <v>2.2056268799999997E-2</v>
      </c>
      <c r="H126" s="147">
        <v>1.6558131199999999E-2</v>
      </c>
      <c r="I126" s="147">
        <v>1.8691916800000003E-2</v>
      </c>
      <c r="J126" s="147">
        <v>1.7442508799999999E-2</v>
      </c>
      <c r="K126" s="147">
        <v>1.8770457600000002E-2</v>
      </c>
      <c r="L126" s="147">
        <v>1.6380518399999999E-2</v>
      </c>
      <c r="M126" s="147">
        <v>1.4147891200000002E-2</v>
      </c>
      <c r="N126" s="147">
        <v>1.4560230399999999E-2</v>
      </c>
      <c r="O126" s="147">
        <v>1.9000908800000001E-2</v>
      </c>
      <c r="P126" s="147">
        <v>1.4286233599999998E-2</v>
      </c>
      <c r="W126"/>
      <c r="X126"/>
      <c r="Y126"/>
      <c r="Z126"/>
    </row>
    <row r="127" spans="2:26" x14ac:dyDescent="0.25">
      <c r="B127" s="184"/>
      <c r="C127" s="147">
        <v>1.4383718399999999E-2</v>
      </c>
      <c r="D127" s="147">
        <v>1.7633587200000002E-2</v>
      </c>
      <c r="E127" s="147">
        <v>1.5077504E-2</v>
      </c>
      <c r="F127" s="147">
        <v>1.2938572800000003E-2</v>
      </c>
      <c r="G127" s="147">
        <v>1.7573427199999998E-2</v>
      </c>
      <c r="H127" s="147">
        <v>1.5375257600000001E-2</v>
      </c>
      <c r="I127" s="147">
        <v>1.54681856E-2</v>
      </c>
      <c r="J127" s="147">
        <v>1.4272204799999999E-2</v>
      </c>
      <c r="K127" s="147">
        <v>1.64808192E-2</v>
      </c>
      <c r="L127" s="147">
        <v>2.2849459200000005E-2</v>
      </c>
      <c r="M127" s="147">
        <v>1.4376934399999999E-2</v>
      </c>
      <c r="N127" s="147">
        <v>1.4126208000000001E-2</v>
      </c>
      <c r="O127" s="147">
        <v>1.6725017599999999E-2</v>
      </c>
      <c r="P127" s="147">
        <v>1.9313766399999998E-2</v>
      </c>
      <c r="W127"/>
      <c r="X127"/>
      <c r="Y127"/>
      <c r="Z127"/>
    </row>
    <row r="128" spans="2:26" x14ac:dyDescent="0.25">
      <c r="B128" s="184"/>
      <c r="C128" s="147">
        <v>1.54105344E-2</v>
      </c>
      <c r="D128" s="147">
        <v>1.8607872000000004E-2</v>
      </c>
      <c r="E128" s="147">
        <v>1.7418495999999999E-2</v>
      </c>
      <c r="F128" s="147">
        <v>1.5949286399999998E-2</v>
      </c>
      <c r="G128" s="147">
        <v>1.60260864E-2</v>
      </c>
      <c r="H128" s="147">
        <v>1.7068185600000001E-2</v>
      </c>
      <c r="I128" s="147">
        <v>2.0361907200000001E-2</v>
      </c>
      <c r="J128" s="147">
        <v>1.8410777599999997E-2</v>
      </c>
      <c r="K128" s="147">
        <v>1.6423372799999995E-2</v>
      </c>
      <c r="L128" s="147">
        <v>2.02893824E-2</v>
      </c>
      <c r="M128" s="147">
        <v>1.3013119999999998E-2</v>
      </c>
      <c r="N128" s="147">
        <v>1.9668659200000001E-2</v>
      </c>
      <c r="O128" s="147">
        <v>1.59041792E-2</v>
      </c>
      <c r="P128" s="147">
        <v>1.6700339200000001E-2</v>
      </c>
      <c r="W128"/>
      <c r="X128"/>
      <c r="Y128"/>
      <c r="Z128"/>
    </row>
    <row r="129" spans="2:26" x14ac:dyDescent="0.25">
      <c r="B129" s="184"/>
      <c r="C129" s="147">
        <v>1.69976576E-2</v>
      </c>
      <c r="D129" s="147">
        <v>2.3302220800000002E-2</v>
      </c>
      <c r="E129" s="147">
        <v>1.8766847999999999E-2</v>
      </c>
      <c r="F129" s="147">
        <v>1.6082406399999999E-2</v>
      </c>
      <c r="G129" s="147">
        <v>1.9353702399999999E-2</v>
      </c>
      <c r="H129" s="147">
        <v>1.56342272E-2</v>
      </c>
      <c r="I129" s="147">
        <v>1.43683584E-2</v>
      </c>
      <c r="J129" s="147">
        <v>1.6646528000000001E-2</v>
      </c>
      <c r="K129" s="147">
        <v>1.7092633599999997E-2</v>
      </c>
      <c r="L129" s="147">
        <v>1.4768537599999998E-2</v>
      </c>
      <c r="M129" s="147">
        <v>1.3386035200000002E-2</v>
      </c>
      <c r="N129" s="147">
        <v>1.7800652800000004E-2</v>
      </c>
      <c r="O129" s="147">
        <v>1.40617728E-2</v>
      </c>
      <c r="P129" s="147">
        <v>1.7213030400000003E-2</v>
      </c>
      <c r="W129"/>
      <c r="X129"/>
      <c r="Y129"/>
      <c r="Z129"/>
    </row>
    <row r="130" spans="2:26" x14ac:dyDescent="0.25">
      <c r="B130" s="184"/>
      <c r="C130" s="147">
        <v>1.5418419199999997E-2</v>
      </c>
      <c r="D130" s="147">
        <v>2.2755737599999999E-2</v>
      </c>
      <c r="E130" s="147">
        <v>2.0870297599999997E-2</v>
      </c>
      <c r="F130" s="147">
        <v>1.60878848E-2</v>
      </c>
      <c r="G130" s="147">
        <v>1.9199027200000003E-2</v>
      </c>
      <c r="H130" s="147">
        <v>1.97435392E-2</v>
      </c>
      <c r="I130" s="147">
        <v>1.3593088E-2</v>
      </c>
      <c r="J130" s="147">
        <v>1.7670374400000001E-2</v>
      </c>
      <c r="K130" s="147">
        <v>1.5866624000000003E-2</v>
      </c>
      <c r="L130" s="147">
        <v>1.4719232000000002E-2</v>
      </c>
      <c r="M130" s="147">
        <v>1.7557196800000001E-2</v>
      </c>
      <c r="N130" s="147">
        <v>1.3988403200000003E-2</v>
      </c>
      <c r="O130" s="147">
        <v>1.4475392E-2</v>
      </c>
      <c r="P130" s="147">
        <v>1.3839436799999999E-2</v>
      </c>
      <c r="W130"/>
      <c r="X130"/>
      <c r="Y130"/>
      <c r="Z130"/>
    </row>
    <row r="131" spans="2:26" x14ac:dyDescent="0.25">
      <c r="B131" s="184"/>
      <c r="C131" s="147">
        <v>2.3626188800000003E-2</v>
      </c>
      <c r="D131" s="147">
        <v>2.0758374400000001E-2</v>
      </c>
      <c r="E131" s="147">
        <v>2.0855193600000002E-2</v>
      </c>
      <c r="F131" s="147">
        <v>1.5840435199999999E-2</v>
      </c>
      <c r="G131" s="147">
        <v>1.6623027199999998E-2</v>
      </c>
      <c r="H131" s="147">
        <v>2.0293836800000003E-2</v>
      </c>
      <c r="I131" s="147">
        <v>1.4976435199999999E-2</v>
      </c>
      <c r="J131" s="147">
        <v>1.8059289599999997E-2</v>
      </c>
      <c r="K131" s="147">
        <v>1.9029529600000001E-2</v>
      </c>
      <c r="L131" s="147">
        <v>1.8508979199999998E-2</v>
      </c>
      <c r="M131" s="147">
        <v>1.86737664E-2</v>
      </c>
      <c r="N131" s="147">
        <v>1.81293568E-2</v>
      </c>
      <c r="O131" s="147">
        <v>1.67244288E-2</v>
      </c>
      <c r="P131" s="147">
        <v>1.8384768000000003E-2</v>
      </c>
      <c r="W131"/>
      <c r="X131"/>
      <c r="Y131"/>
      <c r="Z131"/>
    </row>
    <row r="132" spans="2:26" x14ac:dyDescent="0.25">
      <c r="B132" s="184"/>
      <c r="C132" s="147">
        <v>2.1985817600000002E-2</v>
      </c>
      <c r="D132" s="147">
        <v>2.0810777600000004E-2</v>
      </c>
      <c r="E132" s="147">
        <v>1.6233369599999999E-2</v>
      </c>
      <c r="F132" s="147">
        <v>1.6041676800000002E-2</v>
      </c>
      <c r="G132" s="147">
        <v>1.6752537600000002E-2</v>
      </c>
      <c r="H132" s="147">
        <v>1.7638348799999998E-2</v>
      </c>
      <c r="I132" s="147">
        <v>1.8792678400000002E-2</v>
      </c>
      <c r="J132" s="147">
        <v>1.6156825600000001E-2</v>
      </c>
      <c r="K132" s="147">
        <v>1.9635839999999998E-2</v>
      </c>
      <c r="L132" s="147">
        <v>2.067136E-2</v>
      </c>
      <c r="M132" s="147">
        <v>1.80182272E-2</v>
      </c>
      <c r="N132" s="147">
        <v>1.7947878400000002E-2</v>
      </c>
      <c r="O132" s="147">
        <v>1.7361663999999999E-2</v>
      </c>
      <c r="P132" s="147">
        <v>1.80877056E-2</v>
      </c>
      <c r="W132"/>
      <c r="X132"/>
      <c r="Y132"/>
      <c r="Z132"/>
    </row>
    <row r="133" spans="2:26" x14ac:dyDescent="0.25">
      <c r="C133"/>
      <c r="W133"/>
      <c r="X133"/>
      <c r="Y133"/>
      <c r="Z133"/>
    </row>
    <row r="134" spans="2:26" x14ac:dyDescent="0.25">
      <c r="B134" s="186" t="s">
        <v>147</v>
      </c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8"/>
      <c r="W134"/>
      <c r="X134"/>
      <c r="Y134"/>
      <c r="Z134"/>
    </row>
    <row r="135" spans="2:26" x14ac:dyDescent="0.25">
      <c r="C135"/>
      <c r="W135"/>
      <c r="X135"/>
      <c r="Y135"/>
      <c r="Z135"/>
    </row>
    <row r="136" spans="2:26" x14ac:dyDescent="0.25">
      <c r="D136" s="189" t="s">
        <v>137</v>
      </c>
      <c r="E136" s="190"/>
      <c r="F136" s="191"/>
      <c r="H136" s="189" t="s">
        <v>97</v>
      </c>
      <c r="I136" s="190"/>
      <c r="J136" s="191"/>
      <c r="L136" s="189" t="s">
        <v>92</v>
      </c>
      <c r="M136" s="190"/>
      <c r="N136" s="191"/>
      <c r="W136"/>
      <c r="X136"/>
      <c r="Y136"/>
      <c r="Z136"/>
    </row>
    <row r="137" spans="2:26" x14ac:dyDescent="0.25">
      <c r="D137" s="123" t="s">
        <v>146</v>
      </c>
      <c r="E137" s="140" t="s">
        <v>62</v>
      </c>
      <c r="F137" s="140" t="s">
        <v>11</v>
      </c>
      <c r="H137" s="123" t="s">
        <v>146</v>
      </c>
      <c r="I137" s="140" t="s">
        <v>62</v>
      </c>
      <c r="J137" s="140" t="s">
        <v>11</v>
      </c>
      <c r="L137" s="123" t="s">
        <v>146</v>
      </c>
      <c r="M137" s="140" t="s">
        <v>62</v>
      </c>
      <c r="N137" s="140" t="s">
        <v>11</v>
      </c>
      <c r="W137"/>
      <c r="X137"/>
      <c r="Y137"/>
      <c r="Z137"/>
    </row>
    <row r="138" spans="2:26" x14ac:dyDescent="0.25">
      <c r="D138" s="111" t="s">
        <v>151</v>
      </c>
      <c r="E138" s="142">
        <v>0.91082251082251064</v>
      </c>
      <c r="F138" s="142">
        <v>7.500693184748998E-2</v>
      </c>
      <c r="H138" s="111" t="s">
        <v>134</v>
      </c>
      <c r="I138" s="142">
        <v>0.92489177489177499</v>
      </c>
      <c r="J138" s="142">
        <v>4.9210898047562061E-2</v>
      </c>
      <c r="L138" s="111" t="s">
        <v>151</v>
      </c>
      <c r="M138" s="142">
        <v>0.91629870129870117</v>
      </c>
      <c r="N138" s="142">
        <v>5.2311344915067101E-2</v>
      </c>
      <c r="W138"/>
      <c r="X138"/>
      <c r="Y138"/>
      <c r="Z138"/>
    </row>
    <row r="139" spans="2:26" x14ac:dyDescent="0.25">
      <c r="D139" s="111" t="s">
        <v>144</v>
      </c>
      <c r="E139" s="142">
        <v>0.90584415584415579</v>
      </c>
      <c r="F139" s="142">
        <v>4.4185660834350653E-2</v>
      </c>
      <c r="H139" s="111" t="s">
        <v>131</v>
      </c>
      <c r="I139" s="142">
        <v>0.91038961038961053</v>
      </c>
      <c r="J139" s="142">
        <v>5.6564920335639209E-2</v>
      </c>
      <c r="L139" s="111" t="s">
        <v>134</v>
      </c>
      <c r="M139" s="142">
        <v>0.91515151515151505</v>
      </c>
      <c r="N139" s="142">
        <v>6.8878194009471969E-2</v>
      </c>
      <c r="W139"/>
      <c r="X139"/>
      <c r="Y139"/>
      <c r="Z139"/>
    </row>
    <row r="140" spans="2:26" x14ac:dyDescent="0.25">
      <c r="D140" s="111" t="s">
        <v>134</v>
      </c>
      <c r="E140" s="142">
        <v>0.89675324675324664</v>
      </c>
      <c r="F140" s="142">
        <v>6.8766627028801153E-2</v>
      </c>
      <c r="H140" s="111" t="s">
        <v>151</v>
      </c>
      <c r="I140" s="142">
        <v>0.90746753246753242</v>
      </c>
      <c r="J140" s="142">
        <v>4.2122604923318353E-2</v>
      </c>
      <c r="L140" s="111" t="s">
        <v>143</v>
      </c>
      <c r="M140" s="142">
        <v>0.9149350649350646</v>
      </c>
      <c r="N140" s="142">
        <v>7.0353165020173039E-2</v>
      </c>
      <c r="W140"/>
      <c r="X140"/>
      <c r="Y140"/>
      <c r="Z140"/>
    </row>
    <row r="141" spans="2:26" x14ac:dyDescent="0.25">
      <c r="D141" s="111" t="s">
        <v>136</v>
      </c>
      <c r="E141" s="142">
        <v>0.8865800865800868</v>
      </c>
      <c r="F141" s="142">
        <v>5.6251150288510715E-2</v>
      </c>
      <c r="H141" s="111" t="s">
        <v>144</v>
      </c>
      <c r="I141" s="142">
        <v>0.90562770562770578</v>
      </c>
      <c r="J141" s="142">
        <v>5.4607643758786385E-2</v>
      </c>
      <c r="L141" s="111" t="s">
        <v>132</v>
      </c>
      <c r="M141" s="142">
        <v>0.91060606060606042</v>
      </c>
      <c r="N141" s="142">
        <v>7.204935249839646E-2</v>
      </c>
      <c r="W141"/>
      <c r="X141"/>
      <c r="Y141"/>
      <c r="Z141"/>
    </row>
    <row r="142" spans="2:26" x14ac:dyDescent="0.25">
      <c r="D142" s="111" t="s">
        <v>133</v>
      </c>
      <c r="E142" s="142">
        <v>0.87251082251082257</v>
      </c>
      <c r="F142" s="142">
        <v>9.4041467962869399E-2</v>
      </c>
      <c r="H142" s="111" t="s">
        <v>143</v>
      </c>
      <c r="I142" s="142">
        <v>0.89588744588744595</v>
      </c>
      <c r="J142" s="142">
        <v>4.4199796099835049E-2</v>
      </c>
      <c r="L142" s="111" t="s">
        <v>150</v>
      </c>
      <c r="M142" s="142">
        <v>0.90584415584415579</v>
      </c>
      <c r="N142" s="142">
        <v>7.3417794831803565E-2</v>
      </c>
      <c r="W142"/>
      <c r="X142"/>
      <c r="Y142"/>
      <c r="Z142"/>
    </row>
    <row r="143" spans="2:26" x14ac:dyDescent="0.25">
      <c r="D143" s="111" t="s">
        <v>143</v>
      </c>
      <c r="E143" s="142">
        <v>0.85800865800865789</v>
      </c>
      <c r="F143" s="142">
        <v>7.4787299892260267E-2</v>
      </c>
      <c r="H143" s="111" t="s">
        <v>135</v>
      </c>
      <c r="I143" s="142">
        <v>0.89545454545454528</v>
      </c>
      <c r="J143" s="142">
        <v>9.485498394998533E-2</v>
      </c>
      <c r="L143" s="111" t="s">
        <v>133</v>
      </c>
      <c r="M143" s="142">
        <v>0.90541125541125544</v>
      </c>
      <c r="N143" s="142">
        <v>7.1162432170376586E-2</v>
      </c>
      <c r="W143"/>
      <c r="X143"/>
      <c r="Y143"/>
      <c r="Z143"/>
    </row>
    <row r="144" spans="2:26" x14ac:dyDescent="0.25">
      <c r="D144" s="111" t="s">
        <v>150</v>
      </c>
      <c r="E144" s="142">
        <v>0.84372294372294387</v>
      </c>
      <c r="F144" s="142">
        <v>0.11921497703312008</v>
      </c>
      <c r="H144" s="111" t="s">
        <v>150</v>
      </c>
      <c r="I144" s="142">
        <v>0.89155844155844155</v>
      </c>
      <c r="J144" s="142">
        <v>7.0960247031230536E-2</v>
      </c>
      <c r="L144" s="111" t="s">
        <v>130</v>
      </c>
      <c r="M144" s="142">
        <v>0.9015151515151516</v>
      </c>
      <c r="N144" s="142">
        <v>7.3856092816127344E-2</v>
      </c>
      <c r="W144"/>
      <c r="X144"/>
      <c r="Y144"/>
      <c r="Z144"/>
    </row>
    <row r="145" spans="2:34" x14ac:dyDescent="0.25">
      <c r="D145" s="111" t="s">
        <v>100</v>
      </c>
      <c r="E145" s="142">
        <v>0.81082251082251078</v>
      </c>
      <c r="F145" s="142">
        <v>9.5762472617373876E-2</v>
      </c>
      <c r="H145" s="111" t="s">
        <v>130</v>
      </c>
      <c r="I145" s="142">
        <v>0.87813852813852811</v>
      </c>
      <c r="J145" s="142">
        <v>8.1730778829390352E-2</v>
      </c>
      <c r="L145" s="111" t="s">
        <v>142</v>
      </c>
      <c r="M145" s="142">
        <v>0.90129870129870115</v>
      </c>
      <c r="N145" s="142">
        <v>6.783027784322114E-2</v>
      </c>
      <c r="W145"/>
      <c r="X145"/>
      <c r="Y145"/>
      <c r="Z145"/>
    </row>
    <row r="146" spans="2:34" x14ac:dyDescent="0.25">
      <c r="D146" s="111" t="s">
        <v>132</v>
      </c>
      <c r="E146" s="142">
        <v>0.79696969696969711</v>
      </c>
      <c r="F146" s="142">
        <v>4.0065059147795221E-2</v>
      </c>
      <c r="H146" s="111" t="s">
        <v>100</v>
      </c>
      <c r="I146" s="142">
        <v>0.86796536796536827</v>
      </c>
      <c r="J146" s="142">
        <v>7.6981117854829126E-2</v>
      </c>
      <c r="L146" s="111" t="s">
        <v>144</v>
      </c>
      <c r="M146" s="142">
        <v>0.90129870129870115</v>
      </c>
      <c r="N146" s="142">
        <v>7.1448246011351468E-2</v>
      </c>
      <c r="W146"/>
      <c r="X146"/>
      <c r="Y146"/>
      <c r="Z146"/>
    </row>
    <row r="147" spans="2:34" x14ac:dyDescent="0.25">
      <c r="D147" s="111" t="s">
        <v>142</v>
      </c>
      <c r="E147" s="142">
        <v>0.79264069264069259</v>
      </c>
      <c r="F147" s="142">
        <v>9.7537718259673195E-2</v>
      </c>
      <c r="H147" s="111" t="s">
        <v>132</v>
      </c>
      <c r="I147" s="142">
        <v>0.85779220779220788</v>
      </c>
      <c r="J147" s="142">
        <v>7.8362086741307055E-2</v>
      </c>
      <c r="L147" s="111" t="s">
        <v>131</v>
      </c>
      <c r="M147" s="142">
        <v>0.89177489177489178</v>
      </c>
      <c r="N147" s="142">
        <v>7.7352145853899462E-2</v>
      </c>
      <c r="W147"/>
      <c r="X147"/>
      <c r="Y147"/>
      <c r="Z147"/>
    </row>
    <row r="148" spans="2:34" x14ac:dyDescent="0.25">
      <c r="D148" s="111" t="s">
        <v>130</v>
      </c>
      <c r="E148" s="142">
        <v>0.71688311688311712</v>
      </c>
      <c r="F148" s="142">
        <v>7.7666461180179475E-2</v>
      </c>
      <c r="H148" s="111" t="s">
        <v>133</v>
      </c>
      <c r="I148" s="142">
        <v>0.8536796536796537</v>
      </c>
      <c r="J148" s="142">
        <v>8.8101117450382113E-2</v>
      </c>
      <c r="L148" s="111" t="s">
        <v>100</v>
      </c>
      <c r="M148" s="142">
        <v>0.88636363636363635</v>
      </c>
      <c r="N148" s="142">
        <v>0.10361137230655244</v>
      </c>
      <c r="W148"/>
      <c r="X148"/>
      <c r="Y148"/>
      <c r="Z148"/>
    </row>
    <row r="149" spans="2:34" x14ac:dyDescent="0.25">
      <c r="D149" s="111" t="s">
        <v>131</v>
      </c>
      <c r="E149" s="142">
        <v>0.70735930735930719</v>
      </c>
      <c r="F149" s="142">
        <v>8.3897846201737292E-2</v>
      </c>
      <c r="H149" s="111" t="s">
        <v>142</v>
      </c>
      <c r="I149" s="142">
        <v>0.80562770562770569</v>
      </c>
      <c r="J149" s="142">
        <v>0.10706837335021949</v>
      </c>
      <c r="L149" s="111" t="s">
        <v>135</v>
      </c>
      <c r="M149" s="142">
        <v>0.88181818181818161</v>
      </c>
      <c r="N149" s="142">
        <v>5.1909958776567545E-2</v>
      </c>
      <c r="W149"/>
      <c r="X149"/>
      <c r="Y149"/>
      <c r="Z149"/>
    </row>
    <row r="150" spans="2:34" x14ac:dyDescent="0.25">
      <c r="D150" s="111" t="s">
        <v>135</v>
      </c>
      <c r="E150" s="142">
        <v>0.2731601731601731</v>
      </c>
      <c r="F150" s="142">
        <v>0.11945489822954612</v>
      </c>
      <c r="H150" s="111" t="s">
        <v>136</v>
      </c>
      <c r="I150" s="142">
        <v>0.71212121212121215</v>
      </c>
      <c r="J150" s="142">
        <v>5.7121718363317496E-2</v>
      </c>
      <c r="L150" s="111" t="s">
        <v>136</v>
      </c>
      <c r="M150" s="142">
        <v>0.86861471861471862</v>
      </c>
      <c r="N150" s="142">
        <v>8.7275048737228605E-2</v>
      </c>
      <c r="W150"/>
      <c r="X150"/>
      <c r="Y150"/>
      <c r="Z150"/>
    </row>
    <row r="151" spans="2:34" x14ac:dyDescent="0.25">
      <c r="D151" s="111" t="s">
        <v>104</v>
      </c>
      <c r="E151" s="142">
        <v>0.14112554112554107</v>
      </c>
      <c r="F151" s="142">
        <v>4.8008811980611875E-2</v>
      </c>
      <c r="H151" s="111" t="s">
        <v>104</v>
      </c>
      <c r="I151" s="142">
        <v>0.33506493506493507</v>
      </c>
      <c r="J151" s="142">
        <v>7.9383442713551342E-2</v>
      </c>
      <c r="L151" s="111" t="s">
        <v>104</v>
      </c>
      <c r="M151" s="142">
        <v>0.62272727272727268</v>
      </c>
      <c r="N151" s="142">
        <v>8.0031636184350413E-2</v>
      </c>
    </row>
    <row r="152" spans="2:34" x14ac:dyDescent="0.25">
      <c r="B152" s="137"/>
      <c r="C152" s="81"/>
      <c r="D152" s="81"/>
      <c r="F152" s="137"/>
      <c r="G152" s="81"/>
      <c r="H152" s="81"/>
      <c r="J152" s="137"/>
      <c r="K152" s="81"/>
      <c r="L152" s="81"/>
      <c r="N152" s="137"/>
      <c r="O152" s="81"/>
      <c r="P152" s="81"/>
    </row>
    <row r="153" spans="2:34" x14ac:dyDescent="0.25">
      <c r="B153" s="186" t="s">
        <v>159</v>
      </c>
      <c r="C153" s="187"/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8"/>
    </row>
    <row r="155" spans="2:34" x14ac:dyDescent="0.25">
      <c r="B155" s="185" t="s">
        <v>149</v>
      </c>
      <c r="C155" s="185"/>
      <c r="D155" s="185"/>
      <c r="E155" s="185"/>
      <c r="F155" s="185"/>
      <c r="G155" s="185"/>
      <c r="H155" s="185"/>
      <c r="I155" s="185"/>
      <c r="J155" s="185"/>
      <c r="K155" s="185"/>
      <c r="L155" s="185"/>
      <c r="M155" s="185"/>
      <c r="N155" s="185"/>
      <c r="O155" s="185"/>
      <c r="P155" s="185"/>
      <c r="W155"/>
      <c r="X155"/>
      <c r="Y155"/>
    </row>
    <row r="156" spans="2:34" s="70" customFormat="1" x14ac:dyDescent="0.25">
      <c r="B156" s="140" t="s">
        <v>148</v>
      </c>
      <c r="C156" s="140" t="s">
        <v>130</v>
      </c>
      <c r="D156" s="140" t="s">
        <v>150</v>
      </c>
      <c r="E156" s="140" t="s">
        <v>133</v>
      </c>
      <c r="F156" s="140" t="s">
        <v>134</v>
      </c>
      <c r="G156" s="140" t="s">
        <v>143</v>
      </c>
      <c r="H156" s="140" t="s">
        <v>142</v>
      </c>
      <c r="I156" s="140" t="s">
        <v>132</v>
      </c>
      <c r="J156" s="140" t="s">
        <v>144</v>
      </c>
      <c r="K156" s="140" t="s">
        <v>131</v>
      </c>
      <c r="L156" s="140" t="s">
        <v>135</v>
      </c>
      <c r="M156" s="140" t="s">
        <v>136</v>
      </c>
      <c r="N156" s="140" t="s">
        <v>100</v>
      </c>
      <c r="O156" s="140" t="s">
        <v>104</v>
      </c>
      <c r="P156" s="140" t="s">
        <v>151</v>
      </c>
      <c r="Q156"/>
      <c r="R156"/>
      <c r="S156"/>
      <c r="T156"/>
      <c r="U156"/>
      <c r="V156"/>
      <c r="W156"/>
      <c r="X156"/>
      <c r="Y156"/>
      <c r="AA156"/>
      <c r="AB156"/>
      <c r="AC156"/>
      <c r="AD156"/>
      <c r="AE156"/>
      <c r="AF156"/>
      <c r="AG156"/>
      <c r="AH156"/>
    </row>
    <row r="157" spans="2:34" s="70" customFormat="1" x14ac:dyDescent="0.25">
      <c r="B157" s="126">
        <v>1</v>
      </c>
      <c r="C157" s="142">
        <v>0.56580086580086575</v>
      </c>
      <c r="D157" s="142">
        <v>0.91948051948051945</v>
      </c>
      <c r="E157" s="142">
        <v>0.91926406926406923</v>
      </c>
      <c r="F157" s="142">
        <v>0.91991341991341979</v>
      </c>
      <c r="G157" s="142">
        <v>0.52034632034632033</v>
      </c>
      <c r="H157" s="142">
        <v>0.14134199134199135</v>
      </c>
      <c r="I157" s="142">
        <v>0.14134199134199135</v>
      </c>
      <c r="J157" s="142">
        <v>0.91948051948051945</v>
      </c>
      <c r="K157" s="142">
        <v>0.14134199134199138</v>
      </c>
      <c r="L157" s="142">
        <v>0</v>
      </c>
      <c r="M157" s="142">
        <v>0.84090909090909083</v>
      </c>
      <c r="N157" s="142">
        <v>0.7073593073593073</v>
      </c>
      <c r="O157" s="142">
        <v>0</v>
      </c>
      <c r="P157" s="142">
        <v>0.91926406926406945</v>
      </c>
      <c r="Q157"/>
      <c r="R157"/>
      <c r="S157"/>
      <c r="T157"/>
      <c r="U157"/>
      <c r="V157"/>
      <c r="W157"/>
      <c r="X157" s="4"/>
      <c r="Y157" s="4"/>
      <c r="AA157"/>
      <c r="AB157"/>
      <c r="AC157"/>
      <c r="AD157"/>
      <c r="AE157"/>
      <c r="AF157"/>
      <c r="AG157"/>
      <c r="AH157"/>
    </row>
    <row r="158" spans="2:34" s="70" customFormat="1" x14ac:dyDescent="0.25">
      <c r="B158" s="126">
        <v>2</v>
      </c>
      <c r="C158" s="142">
        <v>0.65086580086580081</v>
      </c>
      <c r="D158" s="142">
        <v>0.90519480519480522</v>
      </c>
      <c r="E158" s="142">
        <v>0.8954545454545455</v>
      </c>
      <c r="F158" s="142">
        <v>0.91991341991341979</v>
      </c>
      <c r="G158" s="142">
        <v>0.83484848484848473</v>
      </c>
      <c r="H158" s="142">
        <v>0.80735930735930739</v>
      </c>
      <c r="I158" s="142">
        <v>0.27337662337662338</v>
      </c>
      <c r="J158" s="142">
        <v>0.90519480519480511</v>
      </c>
      <c r="K158" s="142">
        <v>0.70757575757575764</v>
      </c>
      <c r="L158" s="142">
        <v>0.14112554112554115</v>
      </c>
      <c r="M158" s="142">
        <v>0.84090909090909083</v>
      </c>
      <c r="N158" s="142">
        <v>0.79199134199134202</v>
      </c>
      <c r="O158" s="142">
        <v>0.1411255411255411</v>
      </c>
      <c r="P158" s="142">
        <v>0.90497835497835499</v>
      </c>
      <c r="Q158"/>
      <c r="R158"/>
      <c r="S158"/>
      <c r="T158"/>
      <c r="U158"/>
      <c r="V158"/>
      <c r="W158"/>
      <c r="X158"/>
      <c r="Y158"/>
      <c r="AA158"/>
      <c r="AB158"/>
      <c r="AC158"/>
      <c r="AD158"/>
      <c r="AE158"/>
      <c r="AF158"/>
      <c r="AG158"/>
      <c r="AH158"/>
    </row>
    <row r="159" spans="2:34" s="70" customFormat="1" x14ac:dyDescent="0.25">
      <c r="B159" s="126">
        <v>3</v>
      </c>
      <c r="C159" s="142">
        <v>0.7168831168831169</v>
      </c>
      <c r="D159" s="142">
        <v>0.86709956709956715</v>
      </c>
      <c r="E159" s="142">
        <v>0.90497835497835499</v>
      </c>
      <c r="F159" s="142">
        <v>0.88722943722943737</v>
      </c>
      <c r="G159" s="142">
        <v>0.86774891774891783</v>
      </c>
      <c r="H159" s="142">
        <v>0.78809523809523807</v>
      </c>
      <c r="I159" s="142">
        <v>0.70346320346320346</v>
      </c>
      <c r="J159" s="142">
        <v>0.90519480519480511</v>
      </c>
      <c r="K159" s="142">
        <v>0.70757575757575764</v>
      </c>
      <c r="L159" s="142">
        <v>0.2731601731601731</v>
      </c>
      <c r="M159" s="142">
        <v>0.84090909090909083</v>
      </c>
      <c r="N159" s="142">
        <v>0.8015151515151514</v>
      </c>
      <c r="O159" s="142">
        <v>0.1411255411255411</v>
      </c>
      <c r="P159" s="142">
        <v>0.90497835497835499</v>
      </c>
      <c r="Q159"/>
      <c r="R159"/>
      <c r="S159"/>
      <c r="T159"/>
      <c r="U159"/>
      <c r="V159"/>
      <c r="W159"/>
      <c r="X159"/>
      <c r="Y159"/>
      <c r="AA159"/>
      <c r="AB159"/>
      <c r="AC159"/>
      <c r="AD159"/>
      <c r="AE159"/>
      <c r="AF159"/>
      <c r="AG159"/>
      <c r="AH159"/>
    </row>
    <row r="160" spans="2:34" s="70" customFormat="1" x14ac:dyDescent="0.25">
      <c r="B160" s="126">
        <v>4</v>
      </c>
      <c r="C160" s="142">
        <v>0.7168831168831169</v>
      </c>
      <c r="D160" s="142">
        <v>0.84025974025974026</v>
      </c>
      <c r="E160" s="142">
        <v>0.91103896103896087</v>
      </c>
      <c r="F160" s="142">
        <v>0.91060606060606053</v>
      </c>
      <c r="G160" s="142">
        <v>0.90519480519480522</v>
      </c>
      <c r="H160" s="142">
        <v>0.79805194805194801</v>
      </c>
      <c r="I160" s="142">
        <v>0.70346320346320346</v>
      </c>
      <c r="J160" s="142">
        <v>0.89588744588744584</v>
      </c>
      <c r="K160" s="142">
        <v>0.70757575757575764</v>
      </c>
      <c r="L160" s="142">
        <v>0.2731601731601731</v>
      </c>
      <c r="M160" s="142">
        <v>0.69372294372294374</v>
      </c>
      <c r="N160" s="142">
        <v>0.8439393939393941</v>
      </c>
      <c r="O160" s="142">
        <v>0.27316017316017316</v>
      </c>
      <c r="P160" s="142">
        <v>0.90021645021645025</v>
      </c>
      <c r="Q160"/>
      <c r="R160"/>
      <c r="S160"/>
      <c r="T160"/>
      <c r="U160"/>
      <c r="V160"/>
      <c r="W160"/>
      <c r="X160"/>
      <c r="Y160"/>
      <c r="AA160"/>
      <c r="AB160"/>
      <c r="AC160"/>
      <c r="AD160"/>
      <c r="AE160"/>
      <c r="AF160"/>
      <c r="AG160"/>
      <c r="AH160"/>
    </row>
    <row r="161" spans="2:34" s="70" customFormat="1" x14ac:dyDescent="0.25">
      <c r="B161" s="126">
        <v>5</v>
      </c>
      <c r="C161" s="142">
        <v>0.87251082251082257</v>
      </c>
      <c r="D161" s="142">
        <v>0.91471861471861471</v>
      </c>
      <c r="E161" s="142">
        <v>0.91991341991341979</v>
      </c>
      <c r="F161" s="142">
        <v>0.92012987012987024</v>
      </c>
      <c r="G161" s="142">
        <v>0.90995670995670996</v>
      </c>
      <c r="H161" s="142">
        <v>0.80259740259740264</v>
      </c>
      <c r="I161" s="142">
        <v>0.72727272727272729</v>
      </c>
      <c r="J161" s="142">
        <v>0.88636363636363635</v>
      </c>
      <c r="K161" s="142">
        <v>0.90995670995670985</v>
      </c>
      <c r="L161" s="142">
        <v>0.33441558441558439</v>
      </c>
      <c r="M161" s="142">
        <v>0.70346320346320357</v>
      </c>
      <c r="N161" s="142">
        <v>0.86731601731601737</v>
      </c>
      <c r="O161" s="142">
        <v>0.33961038961038958</v>
      </c>
      <c r="P161" s="142">
        <v>0.8623376623376624</v>
      </c>
      <c r="Q161"/>
      <c r="R161"/>
      <c r="S161"/>
      <c r="T161"/>
      <c r="U161"/>
      <c r="V161"/>
      <c r="W161"/>
      <c r="X161"/>
      <c r="Y161"/>
      <c r="AA161"/>
      <c r="AB161"/>
      <c r="AC161"/>
      <c r="AD161"/>
      <c r="AE161"/>
      <c r="AF161"/>
      <c r="AG161"/>
      <c r="AH161"/>
    </row>
    <row r="162" spans="2:34" s="70" customFormat="1" x14ac:dyDescent="0.25">
      <c r="B162" s="126">
        <v>6</v>
      </c>
      <c r="C162" s="142">
        <v>0.88203463203463206</v>
      </c>
      <c r="D162" s="142">
        <v>0.91017316017316008</v>
      </c>
      <c r="E162" s="142">
        <v>0.8536796536796537</v>
      </c>
      <c r="F162" s="142">
        <v>0.90584415584415601</v>
      </c>
      <c r="G162" s="142">
        <v>0.89090909090909098</v>
      </c>
      <c r="H162" s="142">
        <v>0.80692640692640683</v>
      </c>
      <c r="I162" s="142">
        <v>0.79740259740259734</v>
      </c>
      <c r="J162" s="142">
        <v>0.90043290043290036</v>
      </c>
      <c r="K162" s="142">
        <v>0.90995670995670985</v>
      </c>
      <c r="L162" s="142">
        <v>0.89718614718614709</v>
      </c>
      <c r="M162" s="142">
        <v>0.70346320346320357</v>
      </c>
      <c r="N162" s="142">
        <v>0.87705627705627709</v>
      </c>
      <c r="O162" s="142">
        <v>0.33961038961038958</v>
      </c>
      <c r="P162" s="142">
        <v>0.86255411255411241</v>
      </c>
      <c r="Q162"/>
      <c r="R162"/>
      <c r="S162"/>
      <c r="T162"/>
      <c r="U162"/>
      <c r="V162"/>
      <c r="W162"/>
      <c r="X162"/>
      <c r="Y162"/>
      <c r="AA162"/>
      <c r="AB162"/>
      <c r="AC162"/>
      <c r="AD162"/>
      <c r="AE162"/>
      <c r="AF162"/>
      <c r="AG162"/>
      <c r="AH162"/>
    </row>
    <row r="163" spans="2:34" s="70" customFormat="1" x14ac:dyDescent="0.25">
      <c r="B163" s="126">
        <v>7</v>
      </c>
      <c r="C163" s="142">
        <v>0.938961038961039</v>
      </c>
      <c r="D163" s="142">
        <v>0.88636363636363613</v>
      </c>
      <c r="E163" s="142">
        <v>0.91450216450216448</v>
      </c>
      <c r="F163" s="142">
        <v>0.9153679653679655</v>
      </c>
      <c r="G163" s="142">
        <v>0.91471861471861471</v>
      </c>
      <c r="H163" s="142">
        <v>0.83095238095238089</v>
      </c>
      <c r="I163" s="142">
        <v>0.78354978354978355</v>
      </c>
      <c r="J163" s="142">
        <v>0.89567099567099562</v>
      </c>
      <c r="K163" s="142">
        <v>0.90995670995670985</v>
      </c>
      <c r="L163" s="142">
        <v>0.81190476190476191</v>
      </c>
      <c r="M163" s="142">
        <v>0.70346320346320357</v>
      </c>
      <c r="N163" s="142">
        <v>0.86731601731601737</v>
      </c>
      <c r="O163" s="142">
        <v>0.33961038961038958</v>
      </c>
      <c r="P163" s="142">
        <v>0.86255411255411241</v>
      </c>
      <c r="Q163"/>
      <c r="R163"/>
      <c r="S163"/>
      <c r="T163"/>
      <c r="U163"/>
      <c r="V163"/>
      <c r="W163"/>
      <c r="X163"/>
      <c r="Y163"/>
      <c r="AA163"/>
      <c r="AB163"/>
      <c r="AC163"/>
      <c r="AD163"/>
      <c r="AE163"/>
      <c r="AF163"/>
      <c r="AG163"/>
      <c r="AH163"/>
    </row>
    <row r="164" spans="2:34" s="70" customFormat="1" x14ac:dyDescent="0.25">
      <c r="B164" s="126">
        <v>8</v>
      </c>
      <c r="C164" s="142">
        <v>0.938961038961039</v>
      </c>
      <c r="D164" s="142">
        <v>0.93354978354978368</v>
      </c>
      <c r="E164" s="142">
        <v>0.90108225108225104</v>
      </c>
      <c r="F164" s="142">
        <v>0.93874458874458866</v>
      </c>
      <c r="G164" s="142">
        <v>0.91926406926406923</v>
      </c>
      <c r="H164" s="142">
        <v>0.84502164502164501</v>
      </c>
      <c r="I164" s="142">
        <v>0.82597402597402581</v>
      </c>
      <c r="J164" s="142">
        <v>0.8911255411255411</v>
      </c>
      <c r="K164" s="142">
        <v>0.90995670995670985</v>
      </c>
      <c r="L164" s="142">
        <v>0.81190476190476191</v>
      </c>
      <c r="M164" s="142">
        <v>0.84480519480519478</v>
      </c>
      <c r="N164" s="142">
        <v>0.8675324675324676</v>
      </c>
      <c r="O164" s="142">
        <v>0.33961038961038958</v>
      </c>
      <c r="P164" s="142">
        <v>0.86255411255411241</v>
      </c>
      <c r="Q164"/>
      <c r="R164"/>
      <c r="S164"/>
      <c r="T164"/>
      <c r="U164"/>
      <c r="V164"/>
      <c r="W164"/>
      <c r="X164"/>
      <c r="Y164"/>
      <c r="AA164"/>
      <c r="AB164"/>
      <c r="AC164"/>
      <c r="AD164"/>
      <c r="AE164"/>
      <c r="AF164"/>
      <c r="AG164"/>
      <c r="AH164"/>
    </row>
    <row r="165" spans="2:34" s="70" customFormat="1" x14ac:dyDescent="0.25">
      <c r="B165" s="126">
        <v>9</v>
      </c>
      <c r="C165" s="142">
        <v>0.92489177489177499</v>
      </c>
      <c r="D165" s="142">
        <v>0.90043290043290047</v>
      </c>
      <c r="E165" s="142">
        <v>0.90584415584415579</v>
      </c>
      <c r="F165" s="142">
        <v>0.92965367965367973</v>
      </c>
      <c r="G165" s="142">
        <v>0.91926406926406923</v>
      </c>
      <c r="H165" s="142">
        <v>0.87316017316017314</v>
      </c>
      <c r="I165" s="142">
        <v>0.82597402597402581</v>
      </c>
      <c r="J165" s="142">
        <v>0.88636363636363635</v>
      </c>
      <c r="K165" s="142">
        <v>0.90519480519480511</v>
      </c>
      <c r="L165" s="142">
        <v>0.79761904761904767</v>
      </c>
      <c r="M165" s="142">
        <v>0.84480519480519478</v>
      </c>
      <c r="N165" s="142">
        <v>0.87705627705627709</v>
      </c>
      <c r="O165" s="142">
        <v>0.54242424242424236</v>
      </c>
      <c r="P165" s="142">
        <v>0.89069264069264076</v>
      </c>
      <c r="Q165"/>
      <c r="R165"/>
      <c r="S165"/>
      <c r="T165"/>
      <c r="U165"/>
      <c r="V165"/>
      <c r="W165"/>
      <c r="X165"/>
      <c r="Y165"/>
      <c r="AA165"/>
      <c r="AB165"/>
      <c r="AC165"/>
      <c r="AD165"/>
      <c r="AE165"/>
      <c r="AF165"/>
      <c r="AG165"/>
      <c r="AH165"/>
    </row>
    <row r="166" spans="2:34" s="70" customFormat="1" x14ac:dyDescent="0.25">
      <c r="B166" s="126">
        <v>10</v>
      </c>
      <c r="C166" s="142">
        <v>0.92012987012987024</v>
      </c>
      <c r="D166" s="142">
        <v>0.90043290043290047</v>
      </c>
      <c r="E166" s="142">
        <v>0.92467532467532454</v>
      </c>
      <c r="F166" s="142">
        <v>0.91515151515151527</v>
      </c>
      <c r="G166" s="142">
        <v>0.91926406926406923</v>
      </c>
      <c r="H166" s="142">
        <v>0.90108225108225104</v>
      </c>
      <c r="I166" s="142">
        <v>0.86320346320346319</v>
      </c>
      <c r="J166" s="142">
        <v>0.90995670995670985</v>
      </c>
      <c r="K166" s="142">
        <v>0.90519480519480511</v>
      </c>
      <c r="L166" s="142">
        <v>0.9015151515151516</v>
      </c>
      <c r="M166" s="142">
        <v>0.91580086580086584</v>
      </c>
      <c r="N166" s="142">
        <v>0.85346320346320359</v>
      </c>
      <c r="O166" s="142">
        <v>0.59891774891774885</v>
      </c>
      <c r="P166" s="142">
        <v>0.91926406926406923</v>
      </c>
      <c r="Q166"/>
      <c r="R166"/>
      <c r="S166"/>
      <c r="T166"/>
      <c r="U166"/>
      <c r="V166"/>
      <c r="W166"/>
      <c r="X166"/>
      <c r="Y166"/>
      <c r="AA166"/>
      <c r="AB166"/>
      <c r="AC166"/>
      <c r="AD166"/>
      <c r="AE166"/>
      <c r="AF166"/>
      <c r="AG166"/>
      <c r="AH166"/>
    </row>
    <row r="167" spans="2:34" s="70" customFormat="1" x14ac:dyDescent="0.25">
      <c r="B167" s="126">
        <v>11</v>
      </c>
      <c r="C167" s="142">
        <v>0.92012987012987024</v>
      </c>
      <c r="D167" s="142">
        <v>0.92900432900432894</v>
      </c>
      <c r="E167" s="142">
        <v>0.91515151515151527</v>
      </c>
      <c r="F167" s="142">
        <v>0.91969696969696968</v>
      </c>
      <c r="G167" s="142">
        <v>0.9242424242424242</v>
      </c>
      <c r="H167" s="142">
        <v>0.90129870129870127</v>
      </c>
      <c r="I167" s="142">
        <v>0.84437229437229422</v>
      </c>
      <c r="J167" s="142">
        <v>0.90043290043290036</v>
      </c>
      <c r="K167" s="142">
        <v>0.8772727272727272</v>
      </c>
      <c r="L167" s="142">
        <v>0.9015151515151516</v>
      </c>
      <c r="M167" s="142">
        <v>0.91103896103896109</v>
      </c>
      <c r="N167" s="142">
        <v>0.88160173160173161</v>
      </c>
      <c r="O167" s="142">
        <v>0.5714285714285714</v>
      </c>
      <c r="P167" s="142">
        <v>0.91926406926406923</v>
      </c>
      <c r="Q167"/>
      <c r="R167"/>
      <c r="S167"/>
      <c r="T167"/>
      <c r="U167"/>
      <c r="V167"/>
      <c r="W167"/>
      <c r="X167"/>
      <c r="Y167"/>
      <c r="AA167"/>
      <c r="AB167"/>
      <c r="AC167"/>
      <c r="AD167"/>
      <c r="AE167"/>
      <c r="AF167"/>
      <c r="AG167"/>
      <c r="AH167"/>
    </row>
    <row r="168" spans="2:34" s="70" customFormat="1" x14ac:dyDescent="0.25">
      <c r="B168" s="126">
        <v>12</v>
      </c>
      <c r="C168" s="142">
        <v>0.91515151515151505</v>
      </c>
      <c r="D168" s="142">
        <v>0.93852813852813866</v>
      </c>
      <c r="E168" s="142">
        <v>0.91515151515151527</v>
      </c>
      <c r="F168" s="142">
        <v>0.92922077922077917</v>
      </c>
      <c r="G168" s="142">
        <v>0.93354978354978346</v>
      </c>
      <c r="H168" s="142">
        <v>0.90584415584415579</v>
      </c>
      <c r="I168" s="142">
        <v>0.88268398268398263</v>
      </c>
      <c r="J168" s="142">
        <v>0.89090909090909087</v>
      </c>
      <c r="K168" s="142">
        <v>0.91017316017316019</v>
      </c>
      <c r="L168" s="142">
        <v>0.87294372294372291</v>
      </c>
      <c r="M168" s="142">
        <v>0.90627705627705635</v>
      </c>
      <c r="N168" s="142">
        <v>0.89588744588744584</v>
      </c>
      <c r="O168" s="142">
        <v>0.62835497835497822</v>
      </c>
      <c r="P168" s="142">
        <v>0.91450216450216448</v>
      </c>
      <c r="Q168"/>
      <c r="R168"/>
      <c r="S168"/>
      <c r="T168"/>
      <c r="U168"/>
      <c r="V168"/>
      <c r="W168"/>
      <c r="X168"/>
      <c r="Y168"/>
      <c r="AA168"/>
      <c r="AB168"/>
      <c r="AC168"/>
      <c r="AD168"/>
      <c r="AE168"/>
      <c r="AF168"/>
      <c r="AG168"/>
      <c r="AH168"/>
    </row>
    <row r="169" spans="2:34" s="70" customFormat="1" x14ac:dyDescent="0.25">
      <c r="B169" s="126">
        <v>13</v>
      </c>
      <c r="C169" s="142">
        <v>0.91515151515151505</v>
      </c>
      <c r="D169" s="142">
        <v>0.92900432900432894</v>
      </c>
      <c r="E169" s="142">
        <v>0.91991341991342002</v>
      </c>
      <c r="F169" s="142">
        <v>0.92922077922077917</v>
      </c>
      <c r="G169" s="142">
        <v>0.92857142857142849</v>
      </c>
      <c r="H169" s="142">
        <v>0.91060606060606053</v>
      </c>
      <c r="I169" s="142">
        <v>0.86363636363636354</v>
      </c>
      <c r="J169" s="142">
        <v>0.90086580086580104</v>
      </c>
      <c r="K169" s="142">
        <v>0.89134199134199132</v>
      </c>
      <c r="L169" s="142">
        <v>0.88722943722943737</v>
      </c>
      <c r="M169" s="142">
        <v>0.90649350649350657</v>
      </c>
      <c r="N169" s="142">
        <v>0.90064935064935059</v>
      </c>
      <c r="O169" s="142">
        <v>0.63311688311688308</v>
      </c>
      <c r="P169" s="142">
        <v>0.90497835497835499</v>
      </c>
      <c r="Q169"/>
      <c r="R169"/>
      <c r="S169"/>
      <c r="T169"/>
      <c r="U169"/>
      <c r="V169"/>
      <c r="W169"/>
      <c r="X169"/>
      <c r="Y169"/>
      <c r="AA169"/>
      <c r="AB169"/>
      <c r="AC169"/>
      <c r="AD169"/>
      <c r="AE169"/>
      <c r="AF169"/>
      <c r="AG169"/>
      <c r="AH169"/>
    </row>
    <row r="170" spans="2:34" s="70" customFormat="1" x14ac:dyDescent="0.25">
      <c r="B170" s="126">
        <v>14</v>
      </c>
      <c r="C170" s="142">
        <v>0.92467532467532454</v>
      </c>
      <c r="D170" s="142">
        <v>0.92900432900432894</v>
      </c>
      <c r="E170" s="142">
        <v>0.92943722943722962</v>
      </c>
      <c r="F170" s="142">
        <v>0.92922077922077917</v>
      </c>
      <c r="G170" s="142">
        <v>0.92878787878787872</v>
      </c>
      <c r="H170" s="142">
        <v>0.91038961038961053</v>
      </c>
      <c r="I170" s="142">
        <v>0.91991341991341979</v>
      </c>
      <c r="J170" s="142">
        <v>0.90086580086580104</v>
      </c>
      <c r="K170" s="142">
        <v>0.91017316017316019</v>
      </c>
      <c r="L170" s="142">
        <v>0.88722943722943737</v>
      </c>
      <c r="M170" s="142">
        <v>0.91601731601731606</v>
      </c>
      <c r="N170" s="142">
        <v>0.8911255411255411</v>
      </c>
      <c r="O170" s="142">
        <v>0.70303030303030289</v>
      </c>
      <c r="P170" s="142">
        <v>0.9242424242424242</v>
      </c>
      <c r="Q170"/>
      <c r="R170"/>
      <c r="S170"/>
      <c r="T170"/>
      <c r="U170"/>
      <c r="V170"/>
      <c r="W170"/>
      <c r="X170"/>
      <c r="Y170"/>
      <c r="AA170"/>
      <c r="AB170"/>
      <c r="AC170"/>
      <c r="AD170"/>
      <c r="AE170"/>
      <c r="AF170"/>
      <c r="AG170"/>
      <c r="AH170"/>
    </row>
    <row r="171" spans="2:34" s="70" customFormat="1" x14ac:dyDescent="0.25">
      <c r="B171" s="126">
        <v>15</v>
      </c>
      <c r="C171" s="142">
        <v>0.92467532467532476</v>
      </c>
      <c r="D171" s="142">
        <v>0.9242424242424242</v>
      </c>
      <c r="E171" s="142">
        <v>0.92943722943722962</v>
      </c>
      <c r="F171" s="142">
        <v>0.92922077922077917</v>
      </c>
      <c r="G171" s="142">
        <v>0.92402597402597397</v>
      </c>
      <c r="H171" s="142">
        <v>0.91536796536796528</v>
      </c>
      <c r="I171" s="142">
        <v>0.91991341991341979</v>
      </c>
      <c r="J171" s="142">
        <v>0.92467532467532454</v>
      </c>
      <c r="K171" s="142">
        <v>0.92922077922077917</v>
      </c>
      <c r="L171" s="142">
        <v>0.90129870129870127</v>
      </c>
      <c r="M171" s="142">
        <v>0.92056277056277058</v>
      </c>
      <c r="N171" s="142">
        <v>0.88160173160173161</v>
      </c>
      <c r="O171" s="142">
        <v>0.70779220779220764</v>
      </c>
      <c r="P171" s="142">
        <v>0.92900432900432894</v>
      </c>
      <c r="Q171"/>
      <c r="R171"/>
      <c r="S171"/>
      <c r="T171"/>
      <c r="U171"/>
      <c r="V171"/>
      <c r="W171"/>
      <c r="X171"/>
      <c r="Y171"/>
      <c r="AA171"/>
      <c r="AB171"/>
      <c r="AC171"/>
      <c r="AD171"/>
      <c r="AE171"/>
      <c r="AF171"/>
      <c r="AG171"/>
      <c r="AH171"/>
    </row>
    <row r="172" spans="2:34" s="70" customFormat="1" x14ac:dyDescent="0.25">
      <c r="B172" s="126">
        <v>16</v>
      </c>
      <c r="C172" s="142">
        <v>0.91991341991342002</v>
      </c>
      <c r="D172" s="142">
        <v>0.9242424242424242</v>
      </c>
      <c r="E172" s="142">
        <v>0.92943722943722962</v>
      </c>
      <c r="F172" s="142">
        <v>0.92922077922077917</v>
      </c>
      <c r="G172" s="142">
        <v>0.91926406926406923</v>
      </c>
      <c r="H172" s="142">
        <v>0.92965367965367951</v>
      </c>
      <c r="I172" s="142">
        <v>0.91515151515151505</v>
      </c>
      <c r="J172" s="142">
        <v>0.93419913419913425</v>
      </c>
      <c r="K172" s="142">
        <v>0.92445887445887442</v>
      </c>
      <c r="L172" s="142">
        <v>0.89653679653679652</v>
      </c>
      <c r="M172" s="142">
        <v>0.92034632034632047</v>
      </c>
      <c r="N172" s="142">
        <v>0.87705627705627709</v>
      </c>
      <c r="O172" s="142">
        <v>0.78787878787878773</v>
      </c>
      <c r="P172" s="142">
        <v>0.93398268398268414</v>
      </c>
      <c r="Q172"/>
      <c r="R172"/>
      <c r="S172"/>
      <c r="T172"/>
      <c r="U172"/>
      <c r="V172"/>
      <c r="W172"/>
      <c r="X172"/>
      <c r="Y172"/>
      <c r="AA172"/>
      <c r="AB172"/>
      <c r="AC172"/>
      <c r="AD172"/>
      <c r="AE172"/>
      <c r="AF172"/>
      <c r="AG172"/>
      <c r="AH172"/>
    </row>
    <row r="173" spans="2:34" s="70" customFormat="1" x14ac:dyDescent="0.25">
      <c r="B173" s="126">
        <v>17</v>
      </c>
      <c r="C173" s="142">
        <v>0.92943722943722951</v>
      </c>
      <c r="D173" s="142">
        <v>0.91948051948051945</v>
      </c>
      <c r="E173" s="142">
        <v>0.92922077922077939</v>
      </c>
      <c r="F173" s="142">
        <v>0.93398268398268391</v>
      </c>
      <c r="G173" s="142">
        <v>0.93809523809523798</v>
      </c>
      <c r="H173" s="142">
        <v>0.94350649350649363</v>
      </c>
      <c r="I173" s="142">
        <v>0.9103896103896103</v>
      </c>
      <c r="J173" s="142">
        <v>0.93874458874458866</v>
      </c>
      <c r="K173" s="142">
        <v>0.90108225108225126</v>
      </c>
      <c r="L173" s="142">
        <v>0.9015151515151516</v>
      </c>
      <c r="M173" s="142">
        <v>0.92012987012987024</v>
      </c>
      <c r="N173" s="142">
        <v>0.92878787878787894</v>
      </c>
      <c r="O173" s="142">
        <v>0.79718614718614711</v>
      </c>
      <c r="P173" s="142">
        <v>0.9432900432900434</v>
      </c>
      <c r="Q173"/>
      <c r="R173"/>
      <c r="S173"/>
      <c r="T173"/>
      <c r="U173"/>
      <c r="V173"/>
      <c r="W173"/>
      <c r="X173"/>
      <c r="Y173"/>
      <c r="AA173"/>
      <c r="AB173"/>
      <c r="AC173"/>
      <c r="AD173"/>
      <c r="AE173"/>
      <c r="AF173"/>
      <c r="AG173"/>
      <c r="AH173"/>
    </row>
    <row r="174" spans="2:34" s="70" customFormat="1" x14ac:dyDescent="0.25">
      <c r="B174" s="126">
        <v>18</v>
      </c>
      <c r="C174" s="142">
        <v>0.92943722943722951</v>
      </c>
      <c r="D174" s="142">
        <v>0.93376623376623369</v>
      </c>
      <c r="E174" s="142">
        <v>0.92922077922077939</v>
      </c>
      <c r="F174" s="142">
        <v>0.92922077922077917</v>
      </c>
      <c r="G174" s="142">
        <v>0.92878787878787872</v>
      </c>
      <c r="H174" s="142">
        <v>0.93874458874458888</v>
      </c>
      <c r="I174" s="142">
        <v>0.90086580086580081</v>
      </c>
      <c r="J174" s="142">
        <v>0.93419913419913425</v>
      </c>
      <c r="K174" s="142">
        <v>0.90086580086580104</v>
      </c>
      <c r="L174" s="142">
        <v>0.90627705627705635</v>
      </c>
      <c r="M174" s="142">
        <v>0.92943722943722962</v>
      </c>
      <c r="N174" s="142">
        <v>0.92878787878787894</v>
      </c>
      <c r="O174" s="142">
        <v>0.85389610389610371</v>
      </c>
      <c r="P174" s="142">
        <v>0.94329004329004318</v>
      </c>
      <c r="Q174"/>
      <c r="R174"/>
      <c r="S174"/>
      <c r="T174"/>
      <c r="U174"/>
      <c r="V174"/>
      <c r="W174"/>
      <c r="X174"/>
      <c r="Y174"/>
      <c r="AA174"/>
      <c r="AB174"/>
      <c r="AC174"/>
      <c r="AD174"/>
      <c r="AE174"/>
      <c r="AF174"/>
      <c r="AG174"/>
      <c r="AH174"/>
    </row>
    <row r="175" spans="2:34" s="70" customFormat="1" x14ac:dyDescent="0.25">
      <c r="B175" s="126">
        <v>19</v>
      </c>
      <c r="C175" s="142">
        <v>0.92467532467532476</v>
      </c>
      <c r="D175" s="142">
        <v>0.93398268398268391</v>
      </c>
      <c r="E175" s="142">
        <v>0.92489177489177499</v>
      </c>
      <c r="F175" s="142">
        <v>0.93376623376623369</v>
      </c>
      <c r="G175" s="142">
        <v>0.93831168831168843</v>
      </c>
      <c r="H175" s="142">
        <v>0.93398268398268391</v>
      </c>
      <c r="I175" s="142">
        <v>0.90562770562770556</v>
      </c>
      <c r="J175" s="142">
        <v>0.92943722943722951</v>
      </c>
      <c r="K175" s="142">
        <v>0.92445887445887442</v>
      </c>
      <c r="L175" s="142">
        <v>0.91103896103896109</v>
      </c>
      <c r="M175" s="142">
        <v>0.94372294372294385</v>
      </c>
      <c r="N175" s="142">
        <v>0.92878787878787872</v>
      </c>
      <c r="O175" s="142">
        <v>0.86818181818181794</v>
      </c>
      <c r="P175" s="142">
        <v>0.94329004329004318</v>
      </c>
      <c r="Q175"/>
      <c r="R175"/>
      <c r="S175"/>
      <c r="T175"/>
      <c r="U175"/>
      <c r="V175"/>
      <c r="W175"/>
      <c r="X175"/>
      <c r="Y175"/>
      <c r="AA175"/>
      <c r="AB175"/>
      <c r="AC175"/>
      <c r="AD175"/>
      <c r="AE175"/>
      <c r="AF175"/>
      <c r="AG175"/>
      <c r="AH175"/>
    </row>
    <row r="176" spans="2:34" s="70" customFormat="1" x14ac:dyDescent="0.25">
      <c r="B176" s="126">
        <v>20</v>
      </c>
      <c r="C176" s="142">
        <v>0.92467532467532476</v>
      </c>
      <c r="D176" s="142">
        <v>0.93398268398268391</v>
      </c>
      <c r="E176" s="142">
        <v>0.93874458874458888</v>
      </c>
      <c r="F176" s="142">
        <v>0.92922077922077906</v>
      </c>
      <c r="G176" s="142">
        <v>0.93831168831168843</v>
      </c>
      <c r="H176" s="142">
        <v>0.92965367965367951</v>
      </c>
      <c r="I176" s="142">
        <v>0.90562770562770556</v>
      </c>
      <c r="J176" s="142">
        <v>0.93398268398268391</v>
      </c>
      <c r="K176" s="142">
        <v>0.90562770562770556</v>
      </c>
      <c r="L176" s="142">
        <v>0.91103896103896109</v>
      </c>
      <c r="M176" s="142">
        <v>0.93896103896103911</v>
      </c>
      <c r="N176" s="142">
        <v>0.93354978354978346</v>
      </c>
      <c r="O176" s="142">
        <v>0.88160173160173161</v>
      </c>
      <c r="P176" s="142">
        <v>0.94329004329004318</v>
      </c>
      <c r="Q176"/>
      <c r="R176"/>
      <c r="S176"/>
      <c r="T176"/>
      <c r="U176"/>
      <c r="V176"/>
      <c r="W176"/>
      <c r="X176"/>
      <c r="Y176"/>
      <c r="AA176"/>
      <c r="AB176"/>
      <c r="AC176"/>
      <c r="AD176"/>
      <c r="AE176"/>
      <c r="AF176"/>
      <c r="AG176"/>
      <c r="AH176"/>
    </row>
    <row r="177" spans="2:34" s="70" customFormat="1" x14ac:dyDescent="0.25">
      <c r="B177" s="126">
        <v>21</v>
      </c>
      <c r="C177" s="142">
        <v>0.92943722943722951</v>
      </c>
      <c r="D177" s="142">
        <v>0.93398268398268391</v>
      </c>
      <c r="E177" s="142">
        <v>0.92445887445887465</v>
      </c>
      <c r="F177" s="142">
        <v>0.92445887445887431</v>
      </c>
      <c r="G177" s="142">
        <v>0.93831168831168843</v>
      </c>
      <c r="H177" s="142">
        <v>0.93419913419913403</v>
      </c>
      <c r="I177" s="142">
        <v>0.90562770562770556</v>
      </c>
      <c r="J177" s="142">
        <v>0.93398268398268391</v>
      </c>
      <c r="K177" s="142">
        <v>0.90562770562770556</v>
      </c>
      <c r="L177" s="142">
        <v>0.91103896103896109</v>
      </c>
      <c r="M177" s="142">
        <v>0.92489177489177499</v>
      </c>
      <c r="N177" s="142">
        <v>0.93354978354978346</v>
      </c>
      <c r="O177" s="142">
        <v>0.86277056277056263</v>
      </c>
      <c r="P177" s="142">
        <v>0.94329004329004318</v>
      </c>
      <c r="Q177"/>
      <c r="R177"/>
      <c r="S177"/>
      <c r="T177"/>
      <c r="U177"/>
      <c r="V177"/>
      <c r="W177"/>
      <c r="X177"/>
      <c r="Y177"/>
      <c r="AA177"/>
      <c r="AB177"/>
      <c r="AC177"/>
      <c r="AD177"/>
      <c r="AE177"/>
      <c r="AF177"/>
      <c r="AG177"/>
      <c r="AH177"/>
    </row>
    <row r="178" spans="2:34" s="70" customFormat="1" x14ac:dyDescent="0.25">
      <c r="B178" s="126">
        <v>22</v>
      </c>
      <c r="C178" s="142">
        <v>0.92943722943722951</v>
      </c>
      <c r="D178" s="142">
        <v>0.93398268398268391</v>
      </c>
      <c r="E178" s="142">
        <v>0.93398268398268414</v>
      </c>
      <c r="F178" s="142">
        <v>0.9339826839826838</v>
      </c>
      <c r="G178" s="142">
        <v>0.93354978354978368</v>
      </c>
      <c r="H178" s="142">
        <v>0.91991341991341979</v>
      </c>
      <c r="I178" s="142">
        <v>0.91969696969696957</v>
      </c>
      <c r="J178" s="142">
        <v>0.92922077922077917</v>
      </c>
      <c r="K178" s="142">
        <v>0.91515151515151505</v>
      </c>
      <c r="L178" s="142">
        <v>0.91103896103896109</v>
      </c>
      <c r="M178" s="142">
        <v>0.92965367965367973</v>
      </c>
      <c r="N178" s="142">
        <v>0.92402597402597397</v>
      </c>
      <c r="O178" s="142">
        <v>0.87683982683982686</v>
      </c>
      <c r="P178" s="142">
        <v>0.91969696969696968</v>
      </c>
      <c r="Q178"/>
      <c r="R178"/>
      <c r="S178"/>
      <c r="T178"/>
      <c r="U178"/>
      <c r="V178"/>
      <c r="W178"/>
      <c r="X178"/>
      <c r="Y178"/>
      <c r="AA178"/>
      <c r="AB178"/>
      <c r="AC178"/>
      <c r="AD178"/>
      <c r="AE178"/>
      <c r="AF178"/>
      <c r="AG178"/>
      <c r="AH178"/>
    </row>
    <row r="179" spans="2:34" x14ac:dyDescent="0.25">
      <c r="B179" s="126">
        <v>23</v>
      </c>
      <c r="C179" s="142">
        <v>0.92943722943722951</v>
      </c>
      <c r="D179" s="142">
        <v>0.93398268398268391</v>
      </c>
      <c r="E179" s="142">
        <v>0.93398268398268414</v>
      </c>
      <c r="F179" s="142">
        <v>0.9339826839826838</v>
      </c>
      <c r="G179" s="142">
        <v>0.93354978354978368</v>
      </c>
      <c r="H179" s="142">
        <v>0.92012987012987002</v>
      </c>
      <c r="I179" s="142">
        <v>0.91493506493506493</v>
      </c>
      <c r="J179" s="142">
        <v>0.93376623376623391</v>
      </c>
      <c r="K179" s="142">
        <v>0.91991341991342002</v>
      </c>
      <c r="L179" s="142">
        <v>0.90627705627705635</v>
      </c>
      <c r="M179" s="142">
        <v>0.92965367965367973</v>
      </c>
      <c r="N179" s="142">
        <v>0.92402597402597397</v>
      </c>
      <c r="O179" s="142">
        <v>0.8911255411255411</v>
      </c>
      <c r="P179" s="142">
        <v>0.91948051948051945</v>
      </c>
    </row>
    <row r="180" spans="2:34" x14ac:dyDescent="0.25">
      <c r="B180" s="126">
        <v>24</v>
      </c>
      <c r="C180" s="142">
        <v>0.93419913419913425</v>
      </c>
      <c r="D180" s="142">
        <v>0.93852813852813866</v>
      </c>
      <c r="E180" s="142">
        <v>0.93398268398268414</v>
      </c>
      <c r="F180" s="142">
        <v>0.93852813852813843</v>
      </c>
      <c r="G180" s="142">
        <v>0.92878787878787894</v>
      </c>
      <c r="H180" s="142">
        <v>0.92467532467532454</v>
      </c>
      <c r="I180" s="142">
        <v>0.91969696969696968</v>
      </c>
      <c r="J180" s="142">
        <v>0.92943722943722951</v>
      </c>
      <c r="K180" s="142">
        <v>0.91991341991342002</v>
      </c>
      <c r="L180" s="142">
        <v>0.91103896103896109</v>
      </c>
      <c r="M180" s="142">
        <v>0.92489177489177499</v>
      </c>
      <c r="N180" s="142">
        <v>0.92402597402597397</v>
      </c>
      <c r="O180" s="142">
        <v>0.89588744588744584</v>
      </c>
      <c r="P180" s="142">
        <v>0.91948051948051945</v>
      </c>
    </row>
    <row r="181" spans="2:34" x14ac:dyDescent="0.25">
      <c r="B181" s="126">
        <v>25</v>
      </c>
      <c r="C181" s="142">
        <v>0.92467532467532476</v>
      </c>
      <c r="D181" s="142">
        <v>0.93852813852813843</v>
      </c>
      <c r="E181" s="142">
        <v>0.92489177489177499</v>
      </c>
      <c r="F181" s="142">
        <v>0.94826839826839815</v>
      </c>
      <c r="G181" s="142">
        <v>0.93354978354978368</v>
      </c>
      <c r="H181" s="142">
        <v>0.93441558441558425</v>
      </c>
      <c r="I181" s="142">
        <v>0.91969696969696957</v>
      </c>
      <c r="J181" s="142">
        <v>0.92467532467532476</v>
      </c>
      <c r="K181" s="142">
        <v>0.91515151515151505</v>
      </c>
      <c r="L181" s="142">
        <v>0.90627705627705635</v>
      </c>
      <c r="M181" s="142">
        <v>0.92965367965367973</v>
      </c>
      <c r="N181" s="142">
        <v>0.92402597402597397</v>
      </c>
      <c r="O181" s="142">
        <v>0.9147186147186146</v>
      </c>
      <c r="P181" s="142">
        <v>0.93376623376623369</v>
      </c>
    </row>
    <row r="182" spans="2:34" x14ac:dyDescent="0.25">
      <c r="B182" s="126">
        <v>26</v>
      </c>
      <c r="C182" s="142">
        <v>0.92467532467532476</v>
      </c>
      <c r="D182" s="142">
        <v>0.93852813852813866</v>
      </c>
      <c r="E182" s="142">
        <v>0.94350649350649363</v>
      </c>
      <c r="F182" s="142">
        <v>0.93398268398268391</v>
      </c>
      <c r="G182" s="142">
        <v>0.93354978354978368</v>
      </c>
      <c r="H182" s="142">
        <v>0.93441558441558425</v>
      </c>
      <c r="I182" s="142">
        <v>0.92900432900432894</v>
      </c>
      <c r="J182" s="142">
        <v>0.93398268398268391</v>
      </c>
      <c r="K182" s="142">
        <v>0.91515151515151505</v>
      </c>
      <c r="L182" s="142">
        <v>0.90627705627705635</v>
      </c>
      <c r="M182" s="142">
        <v>0.92965367965367973</v>
      </c>
      <c r="N182" s="142">
        <v>0.9242424242424242</v>
      </c>
      <c r="O182" s="142">
        <v>0.92900432900432894</v>
      </c>
      <c r="P182" s="142">
        <v>0.93376623376623369</v>
      </c>
    </row>
    <row r="183" spans="2:34" x14ac:dyDescent="0.25">
      <c r="B183" s="126">
        <v>27</v>
      </c>
      <c r="C183" s="142">
        <v>0.94372294372294374</v>
      </c>
      <c r="D183" s="142">
        <v>0.93852813852813866</v>
      </c>
      <c r="E183" s="142">
        <v>0.93874458874458888</v>
      </c>
      <c r="F183" s="142">
        <v>0.95259740259740244</v>
      </c>
      <c r="G183" s="142">
        <v>0.93831168831168843</v>
      </c>
      <c r="H183" s="142">
        <v>0.93441558441558425</v>
      </c>
      <c r="I183" s="142">
        <v>0.92922077922077917</v>
      </c>
      <c r="J183" s="142">
        <v>0.93852813852813866</v>
      </c>
      <c r="K183" s="142">
        <v>0.92922077922077939</v>
      </c>
      <c r="L183" s="142">
        <v>0.94372294372294374</v>
      </c>
      <c r="M183" s="142">
        <v>0.93896103896103911</v>
      </c>
      <c r="N183" s="142">
        <v>0.92900432900432917</v>
      </c>
      <c r="O183" s="142">
        <v>0.93376623376623369</v>
      </c>
      <c r="P183" s="142">
        <v>0.92424242424242409</v>
      </c>
    </row>
    <row r="184" spans="2:34" x14ac:dyDescent="0.25">
      <c r="B184" s="126">
        <v>28</v>
      </c>
      <c r="C184" s="142">
        <v>0.93398268398268391</v>
      </c>
      <c r="D184" s="142">
        <v>0.93852813852813866</v>
      </c>
      <c r="E184" s="142">
        <v>0.938961038961039</v>
      </c>
      <c r="F184" s="142">
        <v>0.95259740259740244</v>
      </c>
      <c r="G184" s="142">
        <v>0.93831168831168843</v>
      </c>
      <c r="H184" s="142">
        <v>0.93419913419913403</v>
      </c>
      <c r="I184" s="142">
        <v>0.92922077922077917</v>
      </c>
      <c r="J184" s="142">
        <v>0.93852813852813866</v>
      </c>
      <c r="K184" s="142">
        <v>0.93398268398268391</v>
      </c>
      <c r="L184" s="142">
        <v>0.93939393939393945</v>
      </c>
      <c r="M184" s="142">
        <v>0.94372294372294385</v>
      </c>
      <c r="N184" s="142">
        <v>0.92424242424242442</v>
      </c>
      <c r="O184" s="142">
        <v>0.93852813852813843</v>
      </c>
      <c r="P184" s="142">
        <v>0.92424242424242409</v>
      </c>
    </row>
    <row r="185" spans="2:34" ht="15" customHeight="1" x14ac:dyDescent="0.25">
      <c r="B185" s="126">
        <v>29</v>
      </c>
      <c r="C185" s="142">
        <v>0.9435064935064934</v>
      </c>
      <c r="D185" s="142">
        <v>0.93852813852813866</v>
      </c>
      <c r="E185" s="142">
        <v>0.938961038961039</v>
      </c>
      <c r="F185" s="142">
        <v>0.9478354978354977</v>
      </c>
      <c r="G185" s="142">
        <v>0.91926406926406923</v>
      </c>
      <c r="H185" s="142">
        <v>0.93419913419913403</v>
      </c>
      <c r="I185" s="142">
        <v>0.92922077922077917</v>
      </c>
      <c r="J185" s="142">
        <v>0.93852813852813866</v>
      </c>
      <c r="K185" s="142">
        <v>0.93874458874458866</v>
      </c>
      <c r="L185" s="142">
        <v>0.94870129870129871</v>
      </c>
      <c r="M185" s="142">
        <v>0.9484848484848486</v>
      </c>
      <c r="N185" s="142">
        <v>0.9432900432900434</v>
      </c>
      <c r="O185" s="142">
        <v>0.93852813852813843</v>
      </c>
      <c r="P185" s="142">
        <v>0.93852813852813843</v>
      </c>
    </row>
    <row r="186" spans="2:34" x14ac:dyDescent="0.25">
      <c r="B186" s="126">
        <v>30</v>
      </c>
      <c r="C186" s="142">
        <v>0.9435064935064934</v>
      </c>
      <c r="D186" s="142">
        <v>0.9432900432900434</v>
      </c>
      <c r="E186" s="142">
        <v>0.92943722943722951</v>
      </c>
      <c r="F186" s="142">
        <v>0.94307359307359295</v>
      </c>
      <c r="G186" s="142">
        <v>0.92878787878787872</v>
      </c>
      <c r="H186" s="142">
        <v>0.93419913419913403</v>
      </c>
      <c r="I186" s="142">
        <v>0.93398268398268391</v>
      </c>
      <c r="J186" s="142">
        <v>0.9432900432900434</v>
      </c>
      <c r="K186" s="142">
        <v>0.93874458874458866</v>
      </c>
      <c r="L186" s="142">
        <v>0.93917748917748922</v>
      </c>
      <c r="M186" s="142">
        <v>0.94350649350649363</v>
      </c>
      <c r="N186" s="142">
        <v>0.93354978354978368</v>
      </c>
      <c r="O186" s="142">
        <v>0.92900432900432894</v>
      </c>
      <c r="P186" s="142">
        <v>0.93852813852813843</v>
      </c>
      <c r="Q186" s="4"/>
      <c r="S186" s="4"/>
      <c r="U186" s="4"/>
      <c r="W186" s="4"/>
      <c r="X186"/>
      <c r="Y186" s="4"/>
      <c r="Z186"/>
      <c r="AA186" s="4"/>
      <c r="AC186" s="4"/>
      <c r="AE186" s="4"/>
    </row>
    <row r="188" spans="2:34" x14ac:dyDescent="0.25">
      <c r="F188" s="4"/>
      <c r="I188" s="4"/>
      <c r="L188" s="4"/>
      <c r="O188" s="4"/>
      <c r="R188" s="4"/>
      <c r="U188" s="4"/>
      <c r="W188"/>
      <c r="X188" s="4"/>
      <c r="Y188"/>
      <c r="Z188"/>
      <c r="AA188" s="4"/>
      <c r="AD188" s="4"/>
    </row>
    <row r="189" spans="2:34" x14ac:dyDescent="0.25">
      <c r="C189" s="193" t="s">
        <v>151</v>
      </c>
      <c r="D189" s="193"/>
      <c r="F189" s="192" t="s">
        <v>104</v>
      </c>
      <c r="G189" s="192"/>
      <c r="I189" s="192" t="s">
        <v>100</v>
      </c>
      <c r="J189" s="192"/>
    </row>
    <row r="190" spans="2:34" x14ac:dyDescent="0.25">
      <c r="C190" s="53">
        <v>0.80216426193118795</v>
      </c>
      <c r="D190" s="105">
        <v>28</v>
      </c>
      <c r="E190" s="70"/>
      <c r="F190" s="144">
        <v>89.712488769092502</v>
      </c>
      <c r="G190" s="70">
        <v>17</v>
      </c>
      <c r="I190" s="70">
        <v>1.0934216541116399</v>
      </c>
      <c r="J190">
        <v>24</v>
      </c>
    </row>
    <row r="191" spans="2:34" x14ac:dyDescent="0.25">
      <c r="C191" s="53">
        <v>0.77901537973680002</v>
      </c>
      <c r="D191" s="70">
        <v>8</v>
      </c>
      <c r="E191" s="70"/>
      <c r="F191" s="144">
        <v>85.849056603773604</v>
      </c>
      <c r="G191" s="70">
        <v>14</v>
      </c>
      <c r="I191">
        <v>0.80718737205618096</v>
      </c>
      <c r="J191">
        <v>8</v>
      </c>
    </row>
    <row r="192" spans="2:34" x14ac:dyDescent="0.25">
      <c r="C192" s="53">
        <v>0.75410919084615002</v>
      </c>
      <c r="D192" s="105">
        <v>7</v>
      </c>
      <c r="E192" s="70"/>
      <c r="F192" s="144">
        <v>84.038898578299296</v>
      </c>
      <c r="G192" s="70">
        <v>20</v>
      </c>
      <c r="I192">
        <v>0.78985142254639495</v>
      </c>
      <c r="J192" s="4">
        <v>13</v>
      </c>
    </row>
    <row r="193" spans="3:10" x14ac:dyDescent="0.25">
      <c r="C193" s="53">
        <v>0.71238306643412097</v>
      </c>
      <c r="D193" s="70">
        <v>27</v>
      </c>
      <c r="E193" s="70"/>
      <c r="F193" s="144">
        <v>72.366682522065403</v>
      </c>
      <c r="G193" s="105">
        <v>13</v>
      </c>
      <c r="I193">
        <v>0.76173376803908699</v>
      </c>
      <c r="J193">
        <v>28</v>
      </c>
    </row>
    <row r="194" spans="3:10" x14ac:dyDescent="0.25">
      <c r="C194" s="53">
        <v>0.70796998044500803</v>
      </c>
      <c r="D194" s="105">
        <v>4</v>
      </c>
      <c r="E194" s="70"/>
      <c r="F194" s="144">
        <v>66.102478727339999</v>
      </c>
      <c r="G194" s="70">
        <v>11</v>
      </c>
      <c r="I194">
        <v>0.64859960363582703</v>
      </c>
      <c r="J194" s="4">
        <v>11</v>
      </c>
    </row>
    <row r="195" spans="3:10" x14ac:dyDescent="0.25">
      <c r="C195" s="53">
        <v>0.69914380846678303</v>
      </c>
      <c r="D195" s="70">
        <v>24</v>
      </c>
      <c r="E195" s="70"/>
      <c r="F195" s="144">
        <v>56.195497066751201</v>
      </c>
      <c r="G195" s="70">
        <v>15</v>
      </c>
      <c r="I195">
        <v>0.58352730334821801</v>
      </c>
      <c r="J195">
        <v>4</v>
      </c>
    </row>
    <row r="196" spans="3:10" x14ac:dyDescent="0.25">
      <c r="C196" s="53">
        <v>0.694572168490038</v>
      </c>
      <c r="D196" s="70">
        <v>3</v>
      </c>
      <c r="E196" s="70"/>
      <c r="F196" s="144">
        <v>56.051477194651497</v>
      </c>
      <c r="G196" s="105">
        <v>19</v>
      </c>
      <c r="I196" s="70">
        <v>0.580476888697808</v>
      </c>
      <c r="J196" s="4">
        <v>23</v>
      </c>
    </row>
    <row r="197" spans="3:10" x14ac:dyDescent="0.25">
      <c r="C197" s="143">
        <v>0.68042122509381098</v>
      </c>
      <c r="D197" s="105">
        <v>1</v>
      </c>
      <c r="E197" s="70"/>
      <c r="F197" s="144">
        <v>49.013001426985902</v>
      </c>
      <c r="G197" s="70">
        <v>12</v>
      </c>
      <c r="I197" s="70">
        <v>0.57790216386616899</v>
      </c>
      <c r="J197" s="4">
        <v>21</v>
      </c>
    </row>
    <row r="198" spans="3:10" x14ac:dyDescent="0.25">
      <c r="C198" s="53">
        <v>0.64814227577823602</v>
      </c>
      <c r="D198" s="70">
        <v>21</v>
      </c>
      <c r="E198" s="70"/>
      <c r="F198" s="144">
        <v>46.760213519369998</v>
      </c>
      <c r="G198" s="105">
        <v>16</v>
      </c>
      <c r="I198">
        <v>0.50208489277385204</v>
      </c>
      <c r="J198" s="4">
        <v>3</v>
      </c>
    </row>
    <row r="199" spans="3:10" x14ac:dyDescent="0.25">
      <c r="C199" s="53">
        <v>0.60401141588711005</v>
      </c>
      <c r="D199" s="70">
        <v>23</v>
      </c>
      <c r="E199" s="70"/>
      <c r="F199" s="144">
        <v>44.116325775593303</v>
      </c>
      <c r="G199" s="70">
        <v>30</v>
      </c>
      <c r="I199" s="4">
        <v>0.47872369450694202</v>
      </c>
      <c r="J199" s="4">
        <v>1</v>
      </c>
    </row>
    <row r="200" spans="3:10" x14ac:dyDescent="0.25">
      <c r="C200" s="53">
        <v>0.54212250938111095</v>
      </c>
      <c r="D200" s="70">
        <v>26</v>
      </c>
      <c r="E200" s="70"/>
      <c r="F200" s="144">
        <v>41.057555097510701</v>
      </c>
      <c r="G200" s="70">
        <v>29</v>
      </c>
      <c r="I200">
        <v>0.474342847190793</v>
      </c>
      <c r="J200" s="4">
        <v>7</v>
      </c>
    </row>
    <row r="201" spans="3:10" x14ac:dyDescent="0.25">
      <c r="C201" s="53">
        <v>0.53488187727921399</v>
      </c>
      <c r="D201" s="70">
        <v>6</v>
      </c>
      <c r="E201" s="70"/>
      <c r="F201" s="144">
        <v>37.672427461550697</v>
      </c>
      <c r="G201" s="70">
        <v>5</v>
      </c>
      <c r="I201">
        <v>0.38666284730647099</v>
      </c>
      <c r="J201" s="4">
        <v>27</v>
      </c>
    </row>
    <row r="202" spans="3:10" x14ac:dyDescent="0.25">
      <c r="C202" s="53">
        <v>0.45086147666613802</v>
      </c>
      <c r="D202" s="70">
        <v>18</v>
      </c>
      <c r="E202" s="70"/>
      <c r="F202" s="144">
        <v>37.257544527244903</v>
      </c>
      <c r="G202" s="70">
        <v>9</v>
      </c>
      <c r="I202">
        <v>0.32600000000000001</v>
      </c>
      <c r="J202">
        <v>14</v>
      </c>
    </row>
    <row r="203" spans="3:10" x14ac:dyDescent="0.25">
      <c r="C203" s="53">
        <v>0.41653453834363902</v>
      </c>
      <c r="D203" s="105">
        <v>22</v>
      </c>
      <c r="E203" s="70"/>
      <c r="F203" s="144">
        <v>37.104275672533198</v>
      </c>
      <c r="G203" s="105">
        <v>10</v>
      </c>
      <c r="I203">
        <v>0.291479269986054</v>
      </c>
      <c r="J203">
        <v>26</v>
      </c>
    </row>
    <row r="204" spans="3:10" x14ac:dyDescent="0.25">
      <c r="C204" s="53">
        <v>0.37155805718513801</v>
      </c>
      <c r="D204" s="105">
        <v>25</v>
      </c>
      <c r="E204" s="70"/>
      <c r="F204" s="144">
        <v>34.724644574811101</v>
      </c>
      <c r="G204" s="70">
        <v>18</v>
      </c>
      <c r="I204">
        <v>0.26697481735495399</v>
      </c>
      <c r="J204">
        <v>6</v>
      </c>
    </row>
    <row r="205" spans="3:10" x14ac:dyDescent="0.25">
      <c r="C205" s="53">
        <v>0.33458855240209301</v>
      </c>
      <c r="D205" s="70">
        <v>2</v>
      </c>
      <c r="E205" s="70"/>
      <c r="F205" s="144">
        <v>32.376724274615498</v>
      </c>
      <c r="G205" s="70">
        <v>2</v>
      </c>
      <c r="I205">
        <v>0.124893945836323</v>
      </c>
      <c r="J205" s="4">
        <v>29</v>
      </c>
    </row>
    <row r="206" spans="3:10" x14ac:dyDescent="0.25">
      <c r="C206" s="53">
        <v>0.32370117858464098</v>
      </c>
      <c r="D206" s="70">
        <v>11</v>
      </c>
      <c r="E206" s="70"/>
      <c r="F206" s="144">
        <v>30.838750594577501</v>
      </c>
      <c r="G206" s="105">
        <v>25</v>
      </c>
      <c r="I206" s="70">
        <v>0.11026689697424601</v>
      </c>
      <c r="J206">
        <v>22</v>
      </c>
    </row>
    <row r="207" spans="3:10" x14ac:dyDescent="0.25">
      <c r="C207" s="53">
        <v>0.32350298610009998</v>
      </c>
      <c r="D207" s="70">
        <v>5</v>
      </c>
      <c r="E207" s="70"/>
      <c r="F207" s="144">
        <v>29.419692405264001</v>
      </c>
      <c r="G207" s="70">
        <v>24</v>
      </c>
      <c r="I207">
        <v>9.8512982244353994E-2</v>
      </c>
      <c r="J207" s="4">
        <v>25</v>
      </c>
    </row>
    <row r="208" spans="3:10" x14ac:dyDescent="0.25">
      <c r="C208" s="53">
        <v>0.29403837006500699</v>
      </c>
      <c r="D208" s="70">
        <v>30</v>
      </c>
      <c r="E208" s="70"/>
      <c r="F208" s="144">
        <v>28.6084245018762</v>
      </c>
      <c r="G208" s="70">
        <v>26</v>
      </c>
      <c r="I208">
        <v>9.7178607730708799E-2</v>
      </c>
      <c r="J208">
        <v>18</v>
      </c>
    </row>
    <row r="209" spans="2:26" x14ac:dyDescent="0.25">
      <c r="C209" s="53">
        <v>0.27207864277786598</v>
      </c>
      <c r="D209" s="105">
        <v>16</v>
      </c>
      <c r="E209" s="70"/>
      <c r="F209" s="144">
        <v>27.476084773532101</v>
      </c>
      <c r="G209" s="105">
        <v>22</v>
      </c>
      <c r="I209">
        <v>9.1093962986729102E-2</v>
      </c>
      <c r="J209">
        <v>2</v>
      </c>
    </row>
    <row r="210" spans="2:26" x14ac:dyDescent="0.25">
      <c r="C210" s="53">
        <v>0.267982664764019</v>
      </c>
      <c r="D210" s="105">
        <v>13</v>
      </c>
      <c r="E210" s="70"/>
      <c r="F210" s="144">
        <v>23.5650864119233</v>
      </c>
      <c r="G210" s="70">
        <v>6</v>
      </c>
      <c r="I210">
        <v>7.6086625589339693E-2</v>
      </c>
      <c r="J210">
        <v>30</v>
      </c>
    </row>
    <row r="211" spans="2:26" x14ac:dyDescent="0.25">
      <c r="C211" s="53">
        <v>0.26734844881348802</v>
      </c>
      <c r="D211" s="70">
        <v>9</v>
      </c>
      <c r="E211" s="70"/>
      <c r="F211" s="145">
        <v>21.6703662597114</v>
      </c>
      <c r="G211" s="105">
        <v>1</v>
      </c>
      <c r="I211">
        <v>6.2037830780913503E-2</v>
      </c>
      <c r="J211" s="4">
        <v>5</v>
      </c>
    </row>
    <row r="212" spans="2:26" x14ac:dyDescent="0.25">
      <c r="C212" s="53">
        <v>0.24489984673114501</v>
      </c>
      <c r="D212" s="70">
        <v>29</v>
      </c>
      <c r="E212" s="70"/>
      <c r="F212" s="144">
        <v>20.198456741187002</v>
      </c>
      <c r="G212" s="105">
        <v>4</v>
      </c>
      <c r="I212">
        <v>5.4059064272806302E-2</v>
      </c>
      <c r="J212" s="4">
        <v>9</v>
      </c>
    </row>
    <row r="213" spans="2:26" x14ac:dyDescent="0.25">
      <c r="C213" s="53">
        <v>0.14150943396226401</v>
      </c>
      <c r="D213" s="70">
        <v>14</v>
      </c>
      <c r="E213" s="70"/>
      <c r="F213" s="144">
        <v>20.095396649225702</v>
      </c>
      <c r="G213" s="70">
        <v>3</v>
      </c>
      <c r="I213">
        <v>4.3390738948329503E-2</v>
      </c>
      <c r="J213">
        <v>16</v>
      </c>
    </row>
    <row r="214" spans="2:26" x14ac:dyDescent="0.25">
      <c r="C214" s="53">
        <v>0.116788224723852</v>
      </c>
      <c r="D214" s="105">
        <v>19</v>
      </c>
      <c r="E214" s="70"/>
      <c r="F214" s="144">
        <v>17.711801701812799</v>
      </c>
      <c r="G214" s="70">
        <v>27</v>
      </c>
      <c r="I214">
        <v>2.2401992202685201E-2</v>
      </c>
      <c r="J214">
        <v>20</v>
      </c>
    </row>
    <row r="215" spans="2:26" x14ac:dyDescent="0.25">
      <c r="C215" s="53">
        <v>8.04132973944294E-2</v>
      </c>
      <c r="D215" s="105">
        <v>10</v>
      </c>
      <c r="E215" s="70"/>
      <c r="F215" s="144">
        <v>16.989059774853299</v>
      </c>
      <c r="G215" s="70">
        <v>23</v>
      </c>
      <c r="I215">
        <v>2.13083964557482E-2</v>
      </c>
      <c r="J215" s="4">
        <v>19</v>
      </c>
    </row>
    <row r="216" spans="2:26" x14ac:dyDescent="0.25">
      <c r="C216" s="53">
        <v>4.8543945880238901E-2</v>
      </c>
      <c r="D216" s="70">
        <v>15</v>
      </c>
      <c r="E216" s="70"/>
      <c r="F216" s="144">
        <v>16.613815337455701</v>
      </c>
      <c r="G216" s="105">
        <v>7</v>
      </c>
      <c r="I216">
        <v>1.64754364645287E-2</v>
      </c>
      <c r="J216" s="4">
        <v>17</v>
      </c>
    </row>
    <row r="217" spans="2:26" x14ac:dyDescent="0.25">
      <c r="C217" s="53">
        <v>2.96231700227261E-2</v>
      </c>
      <c r="D217" s="70">
        <v>17</v>
      </c>
      <c r="E217" s="70"/>
      <c r="F217" s="144">
        <v>16.366735373394601</v>
      </c>
      <c r="G217" s="70">
        <v>21</v>
      </c>
      <c r="I217">
        <v>2.9306637651363402E-3</v>
      </c>
      <c r="J217" s="4">
        <v>15</v>
      </c>
    </row>
    <row r="218" spans="2:26" x14ac:dyDescent="0.25">
      <c r="C218" s="53">
        <v>2.58046614872364E-2</v>
      </c>
      <c r="D218" s="70">
        <v>12</v>
      </c>
      <c r="E218" s="70"/>
      <c r="F218" s="144">
        <v>10.9666508112679</v>
      </c>
      <c r="G218" s="70">
        <v>8</v>
      </c>
      <c r="I218">
        <v>1.8821255223993899E-3</v>
      </c>
      <c r="J218">
        <v>12</v>
      </c>
    </row>
    <row r="219" spans="2:26" x14ac:dyDescent="0.25">
      <c r="C219" s="53">
        <v>1.6080016912425402E-2</v>
      </c>
      <c r="D219" s="70">
        <v>20</v>
      </c>
      <c r="E219" s="70"/>
      <c r="F219" s="144">
        <v>8.6332646266053601</v>
      </c>
      <c r="G219" s="105">
        <v>28</v>
      </c>
      <c r="I219">
        <v>4.86114503330914E-4</v>
      </c>
      <c r="J219">
        <v>10</v>
      </c>
    </row>
    <row r="222" spans="2:26" x14ac:dyDescent="0.25">
      <c r="B222" s="181" t="s">
        <v>160</v>
      </c>
      <c r="C222" s="194"/>
      <c r="D222" s="182"/>
    </row>
    <row r="223" spans="2:26" x14ac:dyDescent="0.25">
      <c r="B223" s="148" t="s">
        <v>162</v>
      </c>
      <c r="C223" s="148" t="s">
        <v>138</v>
      </c>
      <c r="D223" s="148" t="s">
        <v>161</v>
      </c>
      <c r="W223" s="149"/>
      <c r="X223" s="149"/>
      <c r="Y223" s="149"/>
      <c r="Z223" s="149"/>
    </row>
    <row r="224" spans="2:26" ht="15.75" x14ac:dyDescent="0.25">
      <c r="B224" s="112" t="s">
        <v>163</v>
      </c>
      <c r="C224" s="111">
        <v>28</v>
      </c>
      <c r="D224" s="111">
        <v>307</v>
      </c>
    </row>
    <row r="225" spans="2:4" ht="15.75" x14ac:dyDescent="0.25">
      <c r="B225" s="112" t="s">
        <v>163</v>
      </c>
      <c r="C225" s="111">
        <v>3</v>
      </c>
      <c r="D225" s="111">
        <v>302</v>
      </c>
    </row>
    <row r="226" spans="2:4" ht="15.75" x14ac:dyDescent="0.25">
      <c r="B226" s="112" t="s">
        <v>163</v>
      </c>
      <c r="C226" s="111">
        <v>8</v>
      </c>
      <c r="D226" s="111">
        <v>298</v>
      </c>
    </row>
    <row r="227" spans="2:4" ht="15.75" x14ac:dyDescent="0.25">
      <c r="B227" s="112" t="s">
        <v>163</v>
      </c>
      <c r="C227" s="111">
        <v>23</v>
      </c>
      <c r="D227" s="111">
        <v>294</v>
      </c>
    </row>
    <row r="228" spans="2:4" ht="15.75" x14ac:dyDescent="0.25">
      <c r="B228" s="112" t="s">
        <v>163</v>
      </c>
      <c r="C228" s="111">
        <v>24</v>
      </c>
      <c r="D228" s="111">
        <v>286</v>
      </c>
    </row>
    <row r="229" spans="2:4" ht="15.75" x14ac:dyDescent="0.25">
      <c r="B229" s="112" t="s">
        <v>163</v>
      </c>
      <c r="C229" s="111">
        <v>1</v>
      </c>
      <c r="D229" s="111">
        <v>286</v>
      </c>
    </row>
    <row r="230" spans="2:4" ht="15.75" x14ac:dyDescent="0.25">
      <c r="B230" s="112" t="s">
        <v>163</v>
      </c>
      <c r="C230" s="111">
        <v>27</v>
      </c>
      <c r="D230" s="111">
        <v>274</v>
      </c>
    </row>
    <row r="231" spans="2:4" ht="15.75" x14ac:dyDescent="0.25">
      <c r="B231" s="112" t="s">
        <v>163</v>
      </c>
      <c r="C231" s="111">
        <v>7</v>
      </c>
      <c r="D231" s="111">
        <v>264</v>
      </c>
    </row>
    <row r="232" spans="2:4" ht="15.75" x14ac:dyDescent="0.25">
      <c r="B232" s="112" t="s">
        <v>163</v>
      </c>
      <c r="C232" s="111">
        <v>21</v>
      </c>
      <c r="D232" s="111">
        <v>263</v>
      </c>
    </row>
    <row r="233" spans="2:4" ht="15.75" x14ac:dyDescent="0.25">
      <c r="B233" s="112" t="s">
        <v>163</v>
      </c>
      <c r="C233" s="111">
        <v>6</v>
      </c>
      <c r="D233" s="111">
        <v>254</v>
      </c>
    </row>
    <row r="234" spans="2:4" ht="15.75" x14ac:dyDescent="0.25">
      <c r="B234" s="112" t="s">
        <v>163</v>
      </c>
      <c r="C234" s="111">
        <v>4</v>
      </c>
      <c r="D234" s="111">
        <v>251</v>
      </c>
    </row>
    <row r="235" spans="2:4" ht="15.75" x14ac:dyDescent="0.25">
      <c r="B235" s="112" t="s">
        <v>163</v>
      </c>
      <c r="C235" s="111">
        <v>22</v>
      </c>
      <c r="D235" s="111">
        <v>241</v>
      </c>
    </row>
    <row r="236" spans="2:4" ht="15.75" x14ac:dyDescent="0.25">
      <c r="B236" s="112" t="s">
        <v>163</v>
      </c>
      <c r="C236" s="111">
        <v>13</v>
      </c>
      <c r="D236" s="111">
        <v>224</v>
      </c>
    </row>
    <row r="237" spans="2:4" ht="15.75" x14ac:dyDescent="0.25">
      <c r="B237" s="112" t="s">
        <v>163</v>
      </c>
      <c r="C237" s="111">
        <v>26</v>
      </c>
      <c r="D237" s="111">
        <v>219</v>
      </c>
    </row>
    <row r="238" spans="2:4" ht="15.75" x14ac:dyDescent="0.25">
      <c r="B238" s="112" t="s">
        <v>163</v>
      </c>
      <c r="C238" s="111">
        <v>2</v>
      </c>
      <c r="D238" s="111">
        <v>219</v>
      </c>
    </row>
    <row r="239" spans="2:4" ht="15.75" x14ac:dyDescent="0.25">
      <c r="B239" s="112" t="s">
        <v>163</v>
      </c>
      <c r="C239" s="111">
        <v>29</v>
      </c>
      <c r="D239" s="111">
        <v>215</v>
      </c>
    </row>
    <row r="240" spans="2:4" ht="15.75" x14ac:dyDescent="0.25">
      <c r="B240" s="112" t="s">
        <v>163</v>
      </c>
      <c r="C240" s="111">
        <v>25</v>
      </c>
      <c r="D240" s="111">
        <v>212</v>
      </c>
    </row>
    <row r="241" spans="2:4" ht="15.75" x14ac:dyDescent="0.25">
      <c r="B241" s="112" t="s">
        <v>163</v>
      </c>
      <c r="C241" s="111">
        <v>18</v>
      </c>
      <c r="D241" s="111">
        <v>211</v>
      </c>
    </row>
    <row r="242" spans="2:4" ht="15.75" x14ac:dyDescent="0.25">
      <c r="B242" s="112" t="s">
        <v>163</v>
      </c>
      <c r="C242" s="111">
        <v>11</v>
      </c>
      <c r="D242" s="111">
        <v>209</v>
      </c>
    </row>
    <row r="243" spans="2:4" ht="15.75" x14ac:dyDescent="0.25">
      <c r="B243" s="112" t="s">
        <v>163</v>
      </c>
      <c r="C243" s="111">
        <v>14</v>
      </c>
      <c r="D243" s="111">
        <v>195</v>
      </c>
    </row>
    <row r="244" spans="2:4" ht="15.75" x14ac:dyDescent="0.25">
      <c r="B244" s="112" t="s">
        <v>163</v>
      </c>
      <c r="C244" s="111">
        <v>17</v>
      </c>
      <c r="D244" s="111">
        <v>183</v>
      </c>
    </row>
    <row r="245" spans="2:4" ht="15.75" x14ac:dyDescent="0.25">
      <c r="B245" s="112" t="s">
        <v>163</v>
      </c>
      <c r="C245" s="111">
        <v>5</v>
      </c>
      <c r="D245" s="111">
        <v>181</v>
      </c>
    </row>
    <row r="246" spans="2:4" ht="15.75" x14ac:dyDescent="0.25">
      <c r="B246" s="112" t="s">
        <v>163</v>
      </c>
      <c r="C246" s="111">
        <v>30</v>
      </c>
      <c r="D246" s="111">
        <v>166</v>
      </c>
    </row>
    <row r="247" spans="2:4" ht="15.75" x14ac:dyDescent="0.25">
      <c r="B247" s="112" t="s">
        <v>163</v>
      </c>
      <c r="C247" s="111">
        <v>9</v>
      </c>
      <c r="D247" s="111">
        <v>164</v>
      </c>
    </row>
    <row r="248" spans="2:4" ht="15.75" x14ac:dyDescent="0.25">
      <c r="B248" s="112" t="s">
        <v>163</v>
      </c>
      <c r="C248" s="111">
        <v>19</v>
      </c>
      <c r="D248" s="111">
        <v>139</v>
      </c>
    </row>
    <row r="249" spans="2:4" ht="15.75" x14ac:dyDescent="0.25">
      <c r="B249" s="112" t="s">
        <v>163</v>
      </c>
      <c r="C249" s="111">
        <v>16</v>
      </c>
      <c r="D249" s="111">
        <v>139</v>
      </c>
    </row>
    <row r="250" spans="2:4" ht="15.75" x14ac:dyDescent="0.25">
      <c r="B250" s="112" t="s">
        <v>163</v>
      </c>
      <c r="C250" s="111">
        <v>20</v>
      </c>
      <c r="D250" s="111">
        <v>135</v>
      </c>
    </row>
    <row r="251" spans="2:4" ht="15.75" x14ac:dyDescent="0.25">
      <c r="B251" s="112" t="s">
        <v>163</v>
      </c>
      <c r="C251" s="111">
        <v>10</v>
      </c>
      <c r="D251" s="111">
        <v>130</v>
      </c>
    </row>
    <row r="252" spans="2:4" ht="15.75" x14ac:dyDescent="0.25">
      <c r="B252" s="112" t="s">
        <v>163</v>
      </c>
      <c r="C252" s="111">
        <v>15</v>
      </c>
      <c r="D252" s="111">
        <v>128</v>
      </c>
    </row>
    <row r="253" spans="2:4" ht="15.75" x14ac:dyDescent="0.25">
      <c r="B253" s="112" t="s">
        <v>163</v>
      </c>
      <c r="C253" s="111">
        <v>12</v>
      </c>
      <c r="D253" s="111">
        <v>121</v>
      </c>
    </row>
    <row r="254" spans="2:4" x14ac:dyDescent="0.25">
      <c r="C254"/>
    </row>
    <row r="255" spans="2:4" x14ac:dyDescent="0.25">
      <c r="C255"/>
    </row>
    <row r="256" spans="2:4" x14ac:dyDescent="0.25">
      <c r="C256"/>
    </row>
    <row r="257" spans="3:3" x14ac:dyDescent="0.25">
      <c r="C257"/>
    </row>
    <row r="258" spans="3:3" x14ac:dyDescent="0.25">
      <c r="C258"/>
    </row>
    <row r="259" spans="3:3" x14ac:dyDescent="0.25">
      <c r="C259"/>
    </row>
    <row r="260" spans="3:3" x14ac:dyDescent="0.25">
      <c r="C260"/>
    </row>
    <row r="261" spans="3:3" x14ac:dyDescent="0.25">
      <c r="C261"/>
    </row>
    <row r="262" spans="3:3" x14ac:dyDescent="0.25">
      <c r="C262"/>
    </row>
    <row r="263" spans="3:3" x14ac:dyDescent="0.25">
      <c r="C263"/>
    </row>
    <row r="264" spans="3:3" x14ac:dyDescent="0.25">
      <c r="C264"/>
    </row>
    <row r="265" spans="3:3" x14ac:dyDescent="0.25">
      <c r="C265"/>
    </row>
  </sheetData>
  <sortState ref="B223:D252">
    <sortCondition descending="1" ref="D223:D252"/>
  </sortState>
  <mergeCells count="23">
    <mergeCell ref="B222:D222"/>
    <mergeCell ref="B64:P64"/>
    <mergeCell ref="B2:P2"/>
    <mergeCell ref="B4:P4"/>
    <mergeCell ref="B8:B17"/>
    <mergeCell ref="B19:P19"/>
    <mergeCell ref="B23:B32"/>
    <mergeCell ref="B34:P34"/>
    <mergeCell ref="B38:B47"/>
    <mergeCell ref="B49:P49"/>
    <mergeCell ref="B53:B62"/>
    <mergeCell ref="B153:P153"/>
    <mergeCell ref="B155:P155"/>
    <mergeCell ref="B66:B96"/>
    <mergeCell ref="F189:G189"/>
    <mergeCell ref="C189:D189"/>
    <mergeCell ref="I189:J189"/>
    <mergeCell ref="D136:F136"/>
    <mergeCell ref="H136:J136"/>
    <mergeCell ref="L136:N136"/>
    <mergeCell ref="B98:P98"/>
    <mergeCell ref="B103:B132"/>
    <mergeCell ref="B134:P134"/>
  </mergeCells>
  <conditionalFormatting sqref="D36:P36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7:P3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P2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:M22 O22:P2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K7 M7 O7:P7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P101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P10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7 N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P2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M22 O22:P22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P3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7:P37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1:P5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2:P5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P5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2:P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P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B2:Z165"/>
  <sheetViews>
    <sheetView topLeftCell="D43" zoomScale="85" zoomScaleNormal="85" workbookViewId="0">
      <selection activeCell="F124" sqref="F124"/>
    </sheetView>
  </sheetViews>
  <sheetFormatPr defaultRowHeight="15" x14ac:dyDescent="0.25"/>
  <cols>
    <col min="1" max="1" width="3.7109375" customWidth="1"/>
    <col min="2" max="2" width="15.7109375" customWidth="1"/>
    <col min="3" max="9" width="15.7109375" style="4" customWidth="1"/>
    <col min="10" max="16" width="13.7109375" customWidth="1"/>
    <col min="17" max="17" width="3.7109375" customWidth="1"/>
    <col min="18" max="18" width="20.7109375" customWidth="1"/>
    <col min="19" max="21" width="13.7109375" customWidth="1"/>
    <col min="23" max="26" width="12.7109375" style="70" customWidth="1"/>
  </cols>
  <sheetData>
    <row r="2" spans="2:26" x14ac:dyDescent="0.25">
      <c r="B2" s="181" t="s">
        <v>137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82"/>
    </row>
    <row r="3" spans="2:26" ht="15" customHeight="1" x14ac:dyDescent="0.25">
      <c r="B3" s="117" t="s">
        <v>35</v>
      </c>
      <c r="C3" s="130" t="s">
        <v>130</v>
      </c>
      <c r="D3" s="130" t="s">
        <v>150</v>
      </c>
      <c r="E3" s="130" t="s">
        <v>133</v>
      </c>
      <c r="F3" s="130" t="s">
        <v>134</v>
      </c>
      <c r="G3" s="130" t="s">
        <v>143</v>
      </c>
      <c r="H3" s="130" t="s">
        <v>142</v>
      </c>
      <c r="I3" s="130" t="s">
        <v>132</v>
      </c>
      <c r="J3" s="130" t="s">
        <v>144</v>
      </c>
      <c r="K3" s="130" t="s">
        <v>131</v>
      </c>
      <c r="L3" s="130" t="s">
        <v>135</v>
      </c>
      <c r="M3" s="130" t="s">
        <v>136</v>
      </c>
      <c r="N3" s="130" t="s">
        <v>100</v>
      </c>
      <c r="O3" s="130" t="s">
        <v>104</v>
      </c>
      <c r="P3" s="130" t="s">
        <v>151</v>
      </c>
    </row>
    <row r="4" spans="2:26" s="4" customFormat="1" x14ac:dyDescent="0.25">
      <c r="B4" s="106" t="s">
        <v>62</v>
      </c>
      <c r="C4" s="118">
        <f>AVERAGE(C12:C31)</f>
        <v>0.82646028037383223</v>
      </c>
      <c r="D4" s="118">
        <f t="shared" ref="D4:P4" si="0">AVERAGE(D12:D31)</f>
        <v>0.78054906542056068</v>
      </c>
      <c r="E4" s="118">
        <f t="shared" si="0"/>
        <v>0.78054906530000001</v>
      </c>
      <c r="F4" s="118">
        <f t="shared" si="0"/>
        <v>0.82377336455000028</v>
      </c>
      <c r="G4" s="118">
        <f t="shared" si="0"/>
        <v>0.84351635514018697</v>
      </c>
      <c r="H4" s="118">
        <f t="shared" si="0"/>
        <v>0.86781542056074767</v>
      </c>
      <c r="I4" s="118">
        <f t="shared" si="0"/>
        <v>0.77593457943925215</v>
      </c>
      <c r="J4" s="118">
        <f t="shared" si="0"/>
        <v>0.74415887850467333</v>
      </c>
      <c r="K4" s="118">
        <f t="shared" si="0"/>
        <v>0.77120327102803743</v>
      </c>
      <c r="L4" s="118">
        <f t="shared" si="0"/>
        <v>0.4279789718</v>
      </c>
      <c r="M4" s="118">
        <f t="shared" si="0"/>
        <v>0.75367990654205586</v>
      </c>
      <c r="N4" s="118">
        <f t="shared" si="0"/>
        <v>0</v>
      </c>
      <c r="O4" s="118">
        <f t="shared" si="0"/>
        <v>0.79696261684999992</v>
      </c>
      <c r="P4" s="118">
        <f t="shared" si="0"/>
        <v>0.81016355140186902</v>
      </c>
      <c r="Q4"/>
      <c r="R4"/>
      <c r="S4"/>
      <c r="T4"/>
      <c r="U4"/>
      <c r="W4" s="105"/>
      <c r="X4" s="105"/>
      <c r="Y4" s="105"/>
      <c r="Z4" s="105"/>
    </row>
    <row r="5" spans="2:26" s="4" customFormat="1" x14ac:dyDescent="0.25">
      <c r="B5" s="106" t="s">
        <v>11</v>
      </c>
      <c r="C5" s="132">
        <f>_xlfn.STDEV.S(C12:C31)</f>
        <v>1.9867045354229531E-3</v>
      </c>
      <c r="D5" s="132">
        <f t="shared" ref="D5:P5" si="1">_xlfn.STDEV.S(D12:D31)</f>
        <v>1.2100689544841559E-2</v>
      </c>
      <c r="E5" s="132">
        <f t="shared" si="1"/>
        <v>1.2100689688334354E-2</v>
      </c>
      <c r="F5" s="132">
        <f t="shared" si="1"/>
        <v>3.3533275451069623E-3</v>
      </c>
      <c r="G5" s="132">
        <f t="shared" si="1"/>
        <v>3.1134068693185932E-3</v>
      </c>
      <c r="H5" s="132">
        <f t="shared" si="1"/>
        <v>6.1615854172722964E-3</v>
      </c>
      <c r="I5" s="132">
        <f t="shared" si="1"/>
        <v>5.2464094917812039E-3</v>
      </c>
      <c r="J5" s="132">
        <f t="shared" si="1"/>
        <v>8.1291165179726722E-3</v>
      </c>
      <c r="K5" s="132">
        <f t="shared" si="1"/>
        <v>3.1318091388807851E-3</v>
      </c>
      <c r="L5" s="132">
        <f t="shared" si="1"/>
        <v>2.3291434432218219E-2</v>
      </c>
      <c r="M5" s="132">
        <f t="shared" si="1"/>
        <v>1.1909225059690373E-2</v>
      </c>
      <c r="N5" s="132">
        <f t="shared" si="1"/>
        <v>0</v>
      </c>
      <c r="O5" s="132">
        <f t="shared" si="1"/>
        <v>1.337684597355485E-2</v>
      </c>
      <c r="P5" s="132">
        <f t="shared" si="1"/>
        <v>8.7627069412273707E-3</v>
      </c>
      <c r="Q5"/>
      <c r="R5"/>
      <c r="S5"/>
      <c r="T5"/>
      <c r="U5"/>
      <c r="W5" s="105"/>
      <c r="X5" s="105"/>
      <c r="Y5" s="105"/>
      <c r="Z5" s="105"/>
    </row>
    <row r="6" spans="2:26" s="4" customFormat="1" x14ac:dyDescent="0.25">
      <c r="B6" s="117" t="s">
        <v>145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/>
      <c r="R6"/>
      <c r="S6"/>
      <c r="T6"/>
      <c r="U6"/>
      <c r="W6" s="105"/>
      <c r="X6" s="105"/>
      <c r="Y6" s="105"/>
      <c r="Z6" s="105"/>
    </row>
    <row r="7" spans="2:26" s="4" customFormat="1" x14ac:dyDescent="0.25">
      <c r="B7" s="106" t="s">
        <v>62</v>
      </c>
      <c r="C7" s="119">
        <v>0.1342362031350417</v>
      </c>
      <c r="D7" s="119">
        <v>0.19471060605487595</v>
      </c>
      <c r="E7" s="119">
        <v>0.19471060600000001</v>
      </c>
      <c r="F7" s="119">
        <v>0.100890566</v>
      </c>
      <c r="G7" s="119">
        <v>9.0882803715937197E-2</v>
      </c>
      <c r="H7" s="119">
        <v>8.6898429530512369E-2</v>
      </c>
      <c r="I7" s="119">
        <v>0.15555001749396591</v>
      </c>
      <c r="J7" s="119">
        <v>0.15102398161383404</v>
      </c>
      <c r="K7" s="119">
        <v>0.15496459977381344</v>
      </c>
      <c r="L7" s="119">
        <v>0.25446821200000003</v>
      </c>
      <c r="M7" s="119">
        <v>0.13623325170078374</v>
      </c>
      <c r="N7" s="119">
        <v>0.29121794832493841</v>
      </c>
      <c r="O7" s="119">
        <v>0.17734134900000001</v>
      </c>
      <c r="P7" s="119">
        <v>0.12514898205648328</v>
      </c>
      <c r="Q7"/>
      <c r="R7"/>
      <c r="S7"/>
      <c r="T7"/>
      <c r="U7"/>
      <c r="W7" s="105"/>
      <c r="X7" s="105"/>
      <c r="Y7" s="105"/>
      <c r="Z7" s="105"/>
    </row>
    <row r="8" spans="2:26" s="4" customFormat="1" x14ac:dyDescent="0.25">
      <c r="B8" s="106" t="s">
        <v>11</v>
      </c>
      <c r="C8" s="75">
        <v>2.3296766824642892E-5</v>
      </c>
      <c r="D8" s="75">
        <v>7.056526046371152E-4</v>
      </c>
      <c r="E8" s="75">
        <v>7.0565299999999999E-4</v>
      </c>
      <c r="F8" s="75">
        <v>1.9214080000000001E-3</v>
      </c>
      <c r="G8" s="75">
        <v>3.6521723863229098E-3</v>
      </c>
      <c r="H8" s="75">
        <v>1.9681590675085449E-3</v>
      </c>
      <c r="I8" s="75">
        <v>2.4702536460584771E-3</v>
      </c>
      <c r="J8" s="75">
        <v>3.4991579270351428E-3</v>
      </c>
      <c r="K8" s="75">
        <v>4.147006033993009E-4</v>
      </c>
      <c r="L8" s="75">
        <v>2.633528E-3</v>
      </c>
      <c r="M8" s="75">
        <v>1.1710132726145009E-3</v>
      </c>
      <c r="N8" s="75">
        <v>1.7417972084307502E-2</v>
      </c>
      <c r="O8" s="75">
        <v>1.936866E-3</v>
      </c>
      <c r="P8" s="75">
        <v>4.6208819919734421E-3</v>
      </c>
      <c r="Q8"/>
      <c r="R8"/>
      <c r="S8"/>
      <c r="T8"/>
      <c r="U8"/>
      <c r="W8" s="105"/>
      <c r="X8" s="105"/>
      <c r="Y8" s="105"/>
      <c r="Z8" s="105"/>
    </row>
    <row r="9" spans="2:26" s="4" customFormat="1" x14ac:dyDescent="0.25">
      <c r="B9" s="117" t="s">
        <v>34</v>
      </c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/>
      <c r="R9"/>
      <c r="S9"/>
      <c r="T9"/>
      <c r="U9"/>
      <c r="W9" s="105"/>
      <c r="X9" s="105"/>
      <c r="Y9" s="105"/>
      <c r="Z9" s="105"/>
    </row>
    <row r="10" spans="2:26" s="4" customFormat="1" x14ac:dyDescent="0.25">
      <c r="B10" s="106" t="s">
        <v>62</v>
      </c>
      <c r="C10" s="119">
        <v>0.57368465920000022</v>
      </c>
      <c r="D10" s="119">
        <v>0.35581601280000003</v>
      </c>
      <c r="E10" s="119">
        <v>0.394021709</v>
      </c>
      <c r="F10" s="119">
        <v>0.38471468800000003</v>
      </c>
      <c r="G10" s="119">
        <v>0.39442593279999993</v>
      </c>
      <c r="H10" s="119">
        <v>0.46522961919999994</v>
      </c>
      <c r="I10" s="119">
        <v>0.41059601919999994</v>
      </c>
      <c r="J10" s="119">
        <v>0.41462150399999997</v>
      </c>
      <c r="K10" s="119">
        <v>0.34763814399999998</v>
      </c>
      <c r="L10" s="119">
        <v>0.41334535700000002</v>
      </c>
      <c r="M10" s="119">
        <v>0.35356774399999996</v>
      </c>
      <c r="N10" s="119">
        <v>0.58294865919999994</v>
      </c>
      <c r="O10" s="119">
        <v>0.35019466199999999</v>
      </c>
      <c r="P10" s="119">
        <v>0.42798053120000007</v>
      </c>
      <c r="Q10"/>
      <c r="R10"/>
      <c r="S10"/>
      <c r="T10"/>
      <c r="U10"/>
      <c r="W10" s="105"/>
      <c r="X10" s="105"/>
      <c r="Y10" s="105"/>
      <c r="Z10" s="105"/>
    </row>
    <row r="11" spans="2:26" s="4" customFormat="1" ht="15.75" thickBot="1" x14ac:dyDescent="0.3">
      <c r="B11" s="122" t="s">
        <v>11</v>
      </c>
      <c r="C11" s="119">
        <v>1.2813788268744464</v>
      </c>
      <c r="D11" s="119">
        <v>0.13621209443228768</v>
      </c>
      <c r="E11" s="119">
        <v>0.14707125400000001</v>
      </c>
      <c r="F11" s="119">
        <v>0.29733109200000002</v>
      </c>
      <c r="G11" s="119">
        <v>0.19750562859225154</v>
      </c>
      <c r="H11" s="119">
        <v>0.47566993618734882</v>
      </c>
      <c r="I11" s="119">
        <v>0.24018047985888183</v>
      </c>
      <c r="J11" s="119">
        <v>0.26329824292145931</v>
      </c>
      <c r="K11" s="119">
        <v>0.26162073910128913</v>
      </c>
      <c r="L11" s="119">
        <v>0.32684695899999999</v>
      </c>
      <c r="M11" s="119">
        <v>0.19725501145949756</v>
      </c>
      <c r="N11" s="119">
        <v>0.91716832554112981</v>
      </c>
      <c r="O11" s="119">
        <v>0.177276513</v>
      </c>
      <c r="P11" s="119">
        <v>0.28322182655971301</v>
      </c>
      <c r="Q11"/>
      <c r="R11"/>
      <c r="S11"/>
      <c r="T11"/>
      <c r="U11"/>
      <c r="W11" s="105"/>
      <c r="X11" s="105"/>
      <c r="Y11" s="105"/>
      <c r="Z11" s="105"/>
    </row>
    <row r="12" spans="2:26" s="4" customFormat="1" x14ac:dyDescent="0.25">
      <c r="B12" s="195" t="s">
        <v>35</v>
      </c>
      <c r="C12" s="121">
        <v>0.82827102803738317</v>
      </c>
      <c r="D12" s="121">
        <v>0.75584112149532712</v>
      </c>
      <c r="E12" s="121">
        <v>0.755841121</v>
      </c>
      <c r="F12" s="121">
        <v>0.81542056100000004</v>
      </c>
      <c r="G12" s="121">
        <v>0.83995327102803741</v>
      </c>
      <c r="H12" s="121">
        <v>0.84345794392523366</v>
      </c>
      <c r="I12" s="121">
        <v>0.76869158878504673</v>
      </c>
      <c r="J12" s="121">
        <v>0.73130841121495327</v>
      </c>
      <c r="K12" s="121">
        <v>0.76285046728971961</v>
      </c>
      <c r="L12" s="121">
        <v>0.41355140200000001</v>
      </c>
      <c r="M12" s="121">
        <v>0.73831775700934577</v>
      </c>
      <c r="N12" s="121">
        <v>0</v>
      </c>
      <c r="O12" s="121">
        <v>0.76401869200000005</v>
      </c>
      <c r="P12" s="121">
        <v>0.79205607476635509</v>
      </c>
      <c r="Q12"/>
      <c r="R12"/>
      <c r="S12"/>
      <c r="T12"/>
      <c r="U12"/>
      <c r="W12" s="105"/>
      <c r="X12" s="105"/>
      <c r="Y12" s="105"/>
      <c r="Z12" s="105"/>
    </row>
    <row r="13" spans="2:26" s="4" customFormat="1" x14ac:dyDescent="0.25">
      <c r="B13" s="184"/>
      <c r="C13" s="97">
        <v>0.82827102803738317</v>
      </c>
      <c r="D13" s="97">
        <v>0.75584112149532712</v>
      </c>
      <c r="E13" s="97">
        <v>0.755841121</v>
      </c>
      <c r="F13" s="97">
        <v>0.82476635499999995</v>
      </c>
      <c r="G13" s="97">
        <v>0.84228971962616828</v>
      </c>
      <c r="H13" s="97">
        <v>0.86915887850467288</v>
      </c>
      <c r="I13" s="97">
        <v>0.76869158878504673</v>
      </c>
      <c r="J13" s="97">
        <v>0.73481308411214952</v>
      </c>
      <c r="K13" s="97">
        <v>0.7710280373831776</v>
      </c>
      <c r="L13" s="97">
        <v>0.40303738300000003</v>
      </c>
      <c r="M13" s="97">
        <v>0.73831775700934577</v>
      </c>
      <c r="N13" s="97">
        <v>0</v>
      </c>
      <c r="O13" s="97">
        <v>0.76401869200000005</v>
      </c>
      <c r="P13" s="97">
        <v>0.78271028037383172</v>
      </c>
      <c r="Q13"/>
      <c r="R13"/>
      <c r="S13"/>
      <c r="T13"/>
      <c r="U13"/>
      <c r="W13" s="105"/>
      <c r="X13" s="105"/>
      <c r="Y13" s="105"/>
      <c r="Z13" s="105"/>
    </row>
    <row r="14" spans="2:26" s="4" customFormat="1" x14ac:dyDescent="0.25">
      <c r="B14" s="184"/>
      <c r="C14" s="97">
        <v>0.82827102803738317</v>
      </c>
      <c r="D14" s="97">
        <v>0.76285046728971961</v>
      </c>
      <c r="E14" s="97">
        <v>0.76285046700000003</v>
      </c>
      <c r="F14" s="97">
        <v>0.81892523399999995</v>
      </c>
      <c r="G14" s="97">
        <v>0.84462616822429903</v>
      </c>
      <c r="H14" s="97">
        <v>0.86915887850467288</v>
      </c>
      <c r="I14" s="97">
        <v>0.77686915887850472</v>
      </c>
      <c r="J14" s="97">
        <v>0.73130841121495327</v>
      </c>
      <c r="K14" s="97">
        <v>0.7710280373831776</v>
      </c>
      <c r="L14" s="97">
        <v>0.40303738300000003</v>
      </c>
      <c r="M14" s="97">
        <v>0.73598130841121501</v>
      </c>
      <c r="N14" s="97">
        <v>0</v>
      </c>
      <c r="O14" s="97">
        <v>0.79789719599999998</v>
      </c>
      <c r="P14" s="97">
        <v>0.80490654205607481</v>
      </c>
      <c r="Q14"/>
      <c r="R14"/>
      <c r="S14"/>
      <c r="T14"/>
      <c r="U14"/>
      <c r="W14" s="105"/>
      <c r="X14" s="105"/>
      <c r="Y14" s="105"/>
      <c r="Z14" s="105"/>
    </row>
    <row r="15" spans="2:26" s="4" customFormat="1" x14ac:dyDescent="0.25">
      <c r="B15" s="184"/>
      <c r="C15" s="97">
        <v>0.82827102803738317</v>
      </c>
      <c r="D15" s="97">
        <v>0.76285046728971961</v>
      </c>
      <c r="E15" s="97">
        <v>0.76285046700000003</v>
      </c>
      <c r="F15" s="97">
        <v>0.82242990699999996</v>
      </c>
      <c r="G15" s="97">
        <v>0.84462616822429903</v>
      </c>
      <c r="H15" s="97">
        <v>0.87266355140186913</v>
      </c>
      <c r="I15" s="97">
        <v>0.78504672897196259</v>
      </c>
      <c r="J15" s="97">
        <v>0.74883177570093462</v>
      </c>
      <c r="K15" s="97">
        <v>0.7710280373831776</v>
      </c>
      <c r="L15" s="97">
        <v>0.40303738300000003</v>
      </c>
      <c r="M15" s="97">
        <v>0.73598130841121501</v>
      </c>
      <c r="N15" s="97">
        <v>0</v>
      </c>
      <c r="O15" s="97">
        <v>0.79789719599999998</v>
      </c>
      <c r="P15" s="97">
        <v>0.81191588785046731</v>
      </c>
      <c r="Q15"/>
      <c r="R15"/>
      <c r="S15"/>
      <c r="T15"/>
      <c r="U15"/>
      <c r="W15" s="105"/>
      <c r="X15" s="105"/>
      <c r="Y15" s="105"/>
      <c r="Z15" s="105"/>
    </row>
    <row r="16" spans="2:26" s="4" customFormat="1" x14ac:dyDescent="0.25">
      <c r="B16" s="184"/>
      <c r="C16" s="97">
        <v>0.82827102803738317</v>
      </c>
      <c r="D16" s="97">
        <v>0.78271028037383172</v>
      </c>
      <c r="E16" s="97">
        <v>0.78271027999999998</v>
      </c>
      <c r="F16" s="97">
        <v>0.82242990699999996</v>
      </c>
      <c r="G16" s="97">
        <v>0.84112149532710279</v>
      </c>
      <c r="H16" s="97">
        <v>0.86682242990654201</v>
      </c>
      <c r="I16" s="97">
        <v>0.76635514018691586</v>
      </c>
      <c r="J16" s="97">
        <v>0.73831775700934577</v>
      </c>
      <c r="K16" s="97">
        <v>0.7710280373831776</v>
      </c>
      <c r="L16" s="97">
        <v>0.40303738300000003</v>
      </c>
      <c r="M16" s="97">
        <v>0.74182242990654201</v>
      </c>
      <c r="N16" s="97">
        <v>0</v>
      </c>
      <c r="O16" s="97">
        <v>0.79789719599999998</v>
      </c>
      <c r="P16" s="97">
        <v>0.81308411214953269</v>
      </c>
      <c r="Q16"/>
      <c r="R16"/>
      <c r="S16"/>
      <c r="T16"/>
      <c r="U16"/>
      <c r="W16" s="105"/>
      <c r="X16" s="105"/>
      <c r="Y16" s="105"/>
      <c r="Z16" s="105"/>
    </row>
    <row r="17" spans="2:26" s="4" customFormat="1" x14ac:dyDescent="0.25">
      <c r="B17" s="184"/>
      <c r="C17" s="97">
        <v>0.82827102803738317</v>
      </c>
      <c r="D17" s="97">
        <v>0.78271028037383172</v>
      </c>
      <c r="E17" s="97">
        <v>0.78271027999999998</v>
      </c>
      <c r="F17" s="97">
        <v>0.825934579</v>
      </c>
      <c r="G17" s="97">
        <v>0.84112149532710279</v>
      </c>
      <c r="H17" s="97">
        <v>0.86682242990654201</v>
      </c>
      <c r="I17" s="97">
        <v>0.77453271028037385</v>
      </c>
      <c r="J17" s="97">
        <v>0.7219626168224299</v>
      </c>
      <c r="K17" s="97">
        <v>0.7710280373831776</v>
      </c>
      <c r="L17" s="97">
        <v>0.40186915899999998</v>
      </c>
      <c r="M17" s="97">
        <v>0.74182242990654201</v>
      </c>
      <c r="N17" s="97">
        <v>0</v>
      </c>
      <c r="O17" s="97">
        <v>0.80841121500000002</v>
      </c>
      <c r="P17" s="97">
        <v>0.81308411214953269</v>
      </c>
      <c r="Q17"/>
      <c r="R17"/>
      <c r="S17"/>
      <c r="T17"/>
      <c r="U17"/>
      <c r="W17" s="105"/>
      <c r="X17" s="105"/>
      <c r="Y17" s="105"/>
      <c r="Z17" s="105"/>
    </row>
    <row r="18" spans="2:26" s="4" customFormat="1" x14ac:dyDescent="0.25">
      <c r="B18" s="184"/>
      <c r="C18" s="97">
        <v>0.82827102803738317</v>
      </c>
      <c r="D18" s="97">
        <v>0.78271028037383172</v>
      </c>
      <c r="E18" s="97">
        <v>0.78271027999999998</v>
      </c>
      <c r="F18" s="97">
        <v>0.82126168200000005</v>
      </c>
      <c r="G18" s="97">
        <v>0.84112149532710279</v>
      </c>
      <c r="H18" s="97">
        <v>0.86682242990654201</v>
      </c>
      <c r="I18" s="97">
        <v>0.78037383177570097</v>
      </c>
      <c r="J18" s="97">
        <v>0.74182242990654201</v>
      </c>
      <c r="K18" s="97">
        <v>0.76869158878504673</v>
      </c>
      <c r="L18" s="97">
        <v>0.40186915899999998</v>
      </c>
      <c r="M18" s="97">
        <v>0.7429906542056075</v>
      </c>
      <c r="N18" s="97">
        <v>0</v>
      </c>
      <c r="O18" s="97">
        <v>0.799065421</v>
      </c>
      <c r="P18" s="97">
        <v>0.80724299065420557</v>
      </c>
      <c r="Q18"/>
      <c r="R18"/>
      <c r="S18"/>
      <c r="T18"/>
      <c r="U18"/>
      <c r="W18" s="105"/>
      <c r="X18" s="105"/>
      <c r="Y18" s="105"/>
      <c r="Z18" s="105"/>
    </row>
    <row r="19" spans="2:26" x14ac:dyDescent="0.25">
      <c r="B19" s="184"/>
      <c r="C19" s="97">
        <v>0.82827102803738317</v>
      </c>
      <c r="D19" s="97">
        <v>0.79556074766355145</v>
      </c>
      <c r="E19" s="97">
        <v>0.79556074799999998</v>
      </c>
      <c r="F19" s="97">
        <v>0.82126168200000005</v>
      </c>
      <c r="G19" s="97">
        <v>0.84112149532710279</v>
      </c>
      <c r="H19" s="97">
        <v>0.86915887850467288</v>
      </c>
      <c r="I19" s="97">
        <v>0.78037383177570097</v>
      </c>
      <c r="J19" s="97">
        <v>0.74883177570093462</v>
      </c>
      <c r="K19" s="97">
        <v>0.76869158878504673</v>
      </c>
      <c r="L19" s="97">
        <v>0.41238317800000002</v>
      </c>
      <c r="M19" s="97">
        <v>0.7429906542056075</v>
      </c>
      <c r="N19" s="97">
        <v>0</v>
      </c>
      <c r="O19" s="97">
        <v>0.799065421</v>
      </c>
      <c r="P19" s="97">
        <v>0.80490654205607481</v>
      </c>
    </row>
    <row r="20" spans="2:26" x14ac:dyDescent="0.25">
      <c r="B20" s="184"/>
      <c r="C20" s="97">
        <v>0.82476635514018692</v>
      </c>
      <c r="D20" s="97">
        <v>0.78504672897196259</v>
      </c>
      <c r="E20" s="97">
        <v>0.78504672900000005</v>
      </c>
      <c r="F20" s="97">
        <v>0.82126168200000005</v>
      </c>
      <c r="G20" s="97">
        <v>0.84228971962616828</v>
      </c>
      <c r="H20" s="97">
        <v>0.86915887850467288</v>
      </c>
      <c r="I20" s="97">
        <v>0.77920560747663548</v>
      </c>
      <c r="J20" s="97">
        <v>0.74883177570093462</v>
      </c>
      <c r="K20" s="97">
        <v>0.76869158878504673</v>
      </c>
      <c r="L20" s="97">
        <v>0.41121495299999999</v>
      </c>
      <c r="M20" s="97">
        <v>0.75817757009345799</v>
      </c>
      <c r="N20" s="97">
        <v>0</v>
      </c>
      <c r="O20" s="97">
        <v>0.78738317800000002</v>
      </c>
      <c r="P20" s="97">
        <v>0.81191588785046731</v>
      </c>
    </row>
    <row r="21" spans="2:26" x14ac:dyDescent="0.25">
      <c r="B21" s="184"/>
      <c r="C21" s="97">
        <v>0.82476635514018692</v>
      </c>
      <c r="D21" s="97">
        <v>0.78504672897196259</v>
      </c>
      <c r="E21" s="97">
        <v>0.78504672900000005</v>
      </c>
      <c r="F21" s="97">
        <v>0.82126168200000005</v>
      </c>
      <c r="G21" s="97">
        <v>0.83995327102803741</v>
      </c>
      <c r="H21" s="97">
        <v>0.86915887850467288</v>
      </c>
      <c r="I21" s="97">
        <v>0.77920560747663548</v>
      </c>
      <c r="J21" s="97">
        <v>0.74883177570093462</v>
      </c>
      <c r="K21" s="97">
        <v>0.76869158878504673</v>
      </c>
      <c r="L21" s="97">
        <v>0.41705607500000003</v>
      </c>
      <c r="M21" s="97">
        <v>0.76401869158878499</v>
      </c>
      <c r="N21" s="97">
        <v>0</v>
      </c>
      <c r="O21" s="97">
        <v>0.78738317800000002</v>
      </c>
      <c r="P21" s="97">
        <v>0.81191588785046731</v>
      </c>
    </row>
    <row r="22" spans="2:26" x14ac:dyDescent="0.25">
      <c r="B22" s="184"/>
      <c r="C22" s="97">
        <v>0.82476635514018692</v>
      </c>
      <c r="D22" s="97">
        <v>0.78504672897196259</v>
      </c>
      <c r="E22" s="97">
        <v>0.78504672900000005</v>
      </c>
      <c r="F22" s="97">
        <v>0.82126168200000005</v>
      </c>
      <c r="G22" s="97">
        <v>0.83995327102803741</v>
      </c>
      <c r="H22" s="97">
        <v>0.86565420560747663</v>
      </c>
      <c r="I22" s="97">
        <v>0.77920560747663548</v>
      </c>
      <c r="J22" s="97">
        <v>0.74883177570093462</v>
      </c>
      <c r="K22" s="97">
        <v>0.77570093457943923</v>
      </c>
      <c r="L22" s="97">
        <v>0.41705607500000003</v>
      </c>
      <c r="M22" s="97">
        <v>0.76401869158878499</v>
      </c>
      <c r="N22" s="97">
        <v>0</v>
      </c>
      <c r="O22" s="97">
        <v>0.78738317800000002</v>
      </c>
      <c r="P22" s="97">
        <v>0.81191588785046731</v>
      </c>
    </row>
    <row r="23" spans="2:26" x14ac:dyDescent="0.25">
      <c r="B23" s="184"/>
      <c r="C23" s="97">
        <v>0.83060747663551404</v>
      </c>
      <c r="D23" s="97">
        <v>0.78971962616822433</v>
      </c>
      <c r="E23" s="97">
        <v>0.78971962600000001</v>
      </c>
      <c r="F23" s="97">
        <v>0.82710280400000002</v>
      </c>
      <c r="G23" s="97">
        <v>0.84579439252336452</v>
      </c>
      <c r="H23" s="97">
        <v>0.86565420560747663</v>
      </c>
      <c r="I23" s="97">
        <v>0.77453271028037385</v>
      </c>
      <c r="J23" s="97">
        <v>0.74883177570093462</v>
      </c>
      <c r="K23" s="97">
        <v>0.77570093457943923</v>
      </c>
      <c r="L23" s="97">
        <v>0.45794392499999997</v>
      </c>
      <c r="M23" s="97">
        <v>0.76401869158878499</v>
      </c>
      <c r="N23" s="97">
        <v>0</v>
      </c>
      <c r="O23" s="97">
        <v>0.80257009300000004</v>
      </c>
      <c r="P23" s="97">
        <v>0.81308411214953269</v>
      </c>
    </row>
    <row r="24" spans="2:26" x14ac:dyDescent="0.25">
      <c r="B24" s="184"/>
      <c r="C24" s="97">
        <v>0.82476635514018692</v>
      </c>
      <c r="D24" s="97">
        <v>0.78504672897196259</v>
      </c>
      <c r="E24" s="97">
        <v>0.78504672900000005</v>
      </c>
      <c r="F24" s="97">
        <v>0.82710280400000002</v>
      </c>
      <c r="G24" s="97">
        <v>0.84112149532710279</v>
      </c>
      <c r="H24" s="97">
        <v>0.8679906542056075</v>
      </c>
      <c r="I24" s="97">
        <v>0.77453271028037385</v>
      </c>
      <c r="J24" s="97">
        <v>0.74883177570093462</v>
      </c>
      <c r="K24" s="97">
        <v>0.77570093457943923</v>
      </c>
      <c r="L24" s="97">
        <v>0.45794392499999997</v>
      </c>
      <c r="M24" s="97">
        <v>0.75817757009345799</v>
      </c>
      <c r="N24" s="97">
        <v>0</v>
      </c>
      <c r="O24" s="97">
        <v>0.79439252299999996</v>
      </c>
      <c r="P24" s="97">
        <v>0.81308411214953269</v>
      </c>
    </row>
    <row r="25" spans="2:26" x14ac:dyDescent="0.25">
      <c r="B25" s="184"/>
      <c r="C25" s="97">
        <v>0.82476635514018692</v>
      </c>
      <c r="D25" s="97">
        <v>0.78504672897196259</v>
      </c>
      <c r="E25" s="97">
        <v>0.78504672900000005</v>
      </c>
      <c r="F25" s="97">
        <v>0.82710280400000002</v>
      </c>
      <c r="G25" s="97">
        <v>0.84112149532710279</v>
      </c>
      <c r="H25" s="97">
        <v>0.8679906542056075</v>
      </c>
      <c r="I25" s="97">
        <v>0.78738317757009346</v>
      </c>
      <c r="J25" s="97">
        <v>0.74883177570093462</v>
      </c>
      <c r="K25" s="97">
        <v>0.77453271028037385</v>
      </c>
      <c r="L25" s="97">
        <v>0.450934579</v>
      </c>
      <c r="M25" s="97">
        <v>0.76401869158878499</v>
      </c>
      <c r="N25" s="97">
        <v>0</v>
      </c>
      <c r="O25" s="97">
        <v>0.80841121500000002</v>
      </c>
      <c r="P25" s="97">
        <v>0.81308411214953269</v>
      </c>
    </row>
    <row r="26" spans="2:26" x14ac:dyDescent="0.25">
      <c r="B26" s="184"/>
      <c r="C26" s="97">
        <v>0.82476635514018692</v>
      </c>
      <c r="D26" s="97">
        <v>0.79322429906542058</v>
      </c>
      <c r="E26" s="97">
        <v>0.79322429900000002</v>
      </c>
      <c r="F26" s="97">
        <v>0.82710280400000002</v>
      </c>
      <c r="G26" s="97">
        <v>0.84579439252336452</v>
      </c>
      <c r="H26" s="97">
        <v>0.875</v>
      </c>
      <c r="I26" s="97">
        <v>0.77686915887850472</v>
      </c>
      <c r="J26" s="97">
        <v>0.74883177570093462</v>
      </c>
      <c r="K26" s="97">
        <v>0.77453271028037385</v>
      </c>
      <c r="L26" s="97">
        <v>0.450934579</v>
      </c>
      <c r="M26" s="97">
        <v>0.76401869158878499</v>
      </c>
      <c r="N26" s="97">
        <v>0</v>
      </c>
      <c r="O26" s="97">
        <v>0.80841121500000002</v>
      </c>
      <c r="P26" s="97">
        <v>0.81775700934579443</v>
      </c>
    </row>
    <row r="27" spans="2:26" x14ac:dyDescent="0.25">
      <c r="B27" s="184"/>
      <c r="C27" s="97">
        <v>0.82476635514018692</v>
      </c>
      <c r="D27" s="97">
        <v>0.79322429906542058</v>
      </c>
      <c r="E27" s="97">
        <v>0.79322429900000002</v>
      </c>
      <c r="F27" s="97">
        <v>0.82710280400000002</v>
      </c>
      <c r="G27" s="97">
        <v>0.85046728971962615</v>
      </c>
      <c r="H27" s="97">
        <v>0.87032710280373837</v>
      </c>
      <c r="I27" s="97">
        <v>0.77336448598130836</v>
      </c>
      <c r="J27" s="97">
        <v>0.74883177570093462</v>
      </c>
      <c r="K27" s="97">
        <v>0.76985981308411211</v>
      </c>
      <c r="L27" s="97">
        <v>0.450934579</v>
      </c>
      <c r="M27" s="97">
        <v>0.76401869158878499</v>
      </c>
      <c r="N27" s="97">
        <v>0</v>
      </c>
      <c r="O27" s="97">
        <v>0.80841121500000002</v>
      </c>
      <c r="P27" s="97">
        <v>0.81775700934579443</v>
      </c>
    </row>
    <row r="28" spans="2:26" x14ac:dyDescent="0.25">
      <c r="B28" s="184"/>
      <c r="C28" s="97">
        <v>0.82476635514018692</v>
      </c>
      <c r="D28" s="97">
        <v>0.79322429906542058</v>
      </c>
      <c r="E28" s="97">
        <v>0.79322429900000002</v>
      </c>
      <c r="F28" s="97">
        <v>0.82710280400000002</v>
      </c>
      <c r="G28" s="97">
        <v>0.8469626168224299</v>
      </c>
      <c r="H28" s="97">
        <v>0.87032710280373837</v>
      </c>
      <c r="I28" s="97">
        <v>0.77336448598130836</v>
      </c>
      <c r="J28" s="97">
        <v>0.74883177570093462</v>
      </c>
      <c r="K28" s="97">
        <v>0.76985981308411211</v>
      </c>
      <c r="L28" s="97">
        <v>0.450934579</v>
      </c>
      <c r="M28" s="97">
        <v>0.76401869158878499</v>
      </c>
      <c r="N28" s="97">
        <v>0</v>
      </c>
      <c r="O28" s="97">
        <v>0.80841121500000002</v>
      </c>
      <c r="P28" s="97">
        <v>0.81775700934579443</v>
      </c>
    </row>
    <row r="29" spans="2:26" x14ac:dyDescent="0.25">
      <c r="B29" s="184"/>
      <c r="C29" s="97">
        <v>0.82476635514018692</v>
      </c>
      <c r="D29" s="97">
        <v>0.78154205607476634</v>
      </c>
      <c r="E29" s="97">
        <v>0.78154205600000004</v>
      </c>
      <c r="F29" s="97">
        <v>0.82710280400000002</v>
      </c>
      <c r="G29" s="97">
        <v>0.8469626168224299</v>
      </c>
      <c r="H29" s="97">
        <v>0.87032710280373837</v>
      </c>
      <c r="I29" s="97">
        <v>0.77336448598130836</v>
      </c>
      <c r="J29" s="97">
        <v>0.74883177570093462</v>
      </c>
      <c r="K29" s="97">
        <v>0.77336448598130836</v>
      </c>
      <c r="L29" s="97">
        <v>0.450934579</v>
      </c>
      <c r="M29" s="97">
        <v>0.76401869158878499</v>
      </c>
      <c r="N29" s="97">
        <v>0</v>
      </c>
      <c r="O29" s="97">
        <v>0.80607476600000005</v>
      </c>
      <c r="P29" s="97">
        <v>0.81191588785046731</v>
      </c>
    </row>
    <row r="30" spans="2:26" x14ac:dyDescent="0.25">
      <c r="B30" s="184"/>
      <c r="C30" s="97">
        <v>0.82476635514018692</v>
      </c>
      <c r="D30" s="97">
        <v>0.77686915887850472</v>
      </c>
      <c r="E30" s="97">
        <v>0.77686915899999998</v>
      </c>
      <c r="F30" s="97">
        <v>0.82476635499999995</v>
      </c>
      <c r="G30" s="97">
        <v>0.8469626168224299</v>
      </c>
      <c r="H30" s="97">
        <v>0.87032710280373837</v>
      </c>
      <c r="I30" s="97">
        <v>0.77336448598130836</v>
      </c>
      <c r="J30" s="97">
        <v>0.74883177570093462</v>
      </c>
      <c r="K30" s="97">
        <v>0.7710280373831776</v>
      </c>
      <c r="L30" s="97">
        <v>0.450934579</v>
      </c>
      <c r="M30" s="97">
        <v>0.76401869158878499</v>
      </c>
      <c r="N30" s="97">
        <v>0</v>
      </c>
      <c r="O30" s="97">
        <v>0.80607476600000005</v>
      </c>
      <c r="P30" s="97">
        <v>0.81658878504672894</v>
      </c>
    </row>
    <row r="31" spans="2:26" x14ac:dyDescent="0.25">
      <c r="B31" s="184"/>
      <c r="C31" s="97">
        <v>0.82476635514018692</v>
      </c>
      <c r="D31" s="97">
        <v>0.77686915887850472</v>
      </c>
      <c r="E31" s="97">
        <v>0.77686915899999998</v>
      </c>
      <c r="F31" s="97">
        <v>0.82476635499999995</v>
      </c>
      <c r="G31" s="97">
        <v>0.8469626168224299</v>
      </c>
      <c r="H31" s="97">
        <v>0.87032710280373837</v>
      </c>
      <c r="I31" s="97">
        <v>0.77336448598130836</v>
      </c>
      <c r="J31" s="97">
        <v>0.74883177570093462</v>
      </c>
      <c r="K31" s="97">
        <v>0.7710280373831776</v>
      </c>
      <c r="L31" s="97">
        <v>0.450934579</v>
      </c>
      <c r="M31" s="97">
        <v>0.76285046728971961</v>
      </c>
      <c r="N31" s="97">
        <v>0</v>
      </c>
      <c r="O31" s="97">
        <v>0.80607476600000005</v>
      </c>
      <c r="P31" s="97">
        <v>0.81658878504672894</v>
      </c>
    </row>
    <row r="32" spans="2:26" x14ac:dyDescent="0.25">
      <c r="B32" s="133"/>
      <c r="C32" s="134"/>
      <c r="D32" s="134"/>
      <c r="E32" s="134"/>
      <c r="F32" s="134"/>
      <c r="G32" s="134"/>
      <c r="H32" s="134"/>
      <c r="I32" s="134"/>
      <c r="J32" s="134"/>
      <c r="K32" s="134"/>
      <c r="L32" s="134"/>
      <c r="M32" s="134"/>
      <c r="N32" s="134"/>
      <c r="O32" s="134"/>
      <c r="P32" s="134"/>
    </row>
    <row r="33" spans="2:16" x14ac:dyDescent="0.25">
      <c r="B33" s="181" t="s">
        <v>97</v>
      </c>
      <c r="C33" s="194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82"/>
    </row>
    <row r="34" spans="2:16" x14ac:dyDescent="0.25">
      <c r="B34" s="117" t="s">
        <v>35</v>
      </c>
      <c r="C34" s="131" t="s">
        <v>130</v>
      </c>
      <c r="D34" s="131" t="s">
        <v>150</v>
      </c>
      <c r="E34" s="131" t="s">
        <v>133</v>
      </c>
      <c r="F34" s="131" t="s">
        <v>134</v>
      </c>
      <c r="G34" s="131" t="s">
        <v>143</v>
      </c>
      <c r="H34" s="131" t="s">
        <v>142</v>
      </c>
      <c r="I34" s="131" t="s">
        <v>132</v>
      </c>
      <c r="J34" s="131" t="s">
        <v>144</v>
      </c>
      <c r="K34" s="131" t="s">
        <v>131</v>
      </c>
      <c r="L34" s="131" t="s">
        <v>135</v>
      </c>
      <c r="M34" s="131" t="s">
        <v>136</v>
      </c>
      <c r="N34" s="131" t="s">
        <v>100</v>
      </c>
      <c r="O34" s="131" t="s">
        <v>104</v>
      </c>
      <c r="P34" s="131" t="s">
        <v>151</v>
      </c>
    </row>
    <row r="35" spans="2:16" x14ac:dyDescent="0.25">
      <c r="B35" s="106" t="s">
        <v>62</v>
      </c>
      <c r="C35" s="118">
        <f>AVERAGE(C43:C62)</f>
        <v>0.88907710280373808</v>
      </c>
      <c r="D35" s="118">
        <f t="shared" ref="D35:P35" si="2">AVERAGE(D43:D62)</f>
        <v>0.84182242990654177</v>
      </c>
      <c r="E35" s="118">
        <f t="shared" si="2"/>
        <v>0.84684579439999974</v>
      </c>
      <c r="F35" s="118">
        <f t="shared" si="2"/>
        <v>0.88802570093457955</v>
      </c>
      <c r="G35" s="118">
        <f t="shared" si="2"/>
        <v>0.87733644859813098</v>
      </c>
      <c r="H35" s="118">
        <f t="shared" si="2"/>
        <v>0.87499999995000022</v>
      </c>
      <c r="I35" s="118">
        <f t="shared" si="2"/>
        <v>0.86839953271028025</v>
      </c>
      <c r="J35" s="118">
        <f t="shared" si="2"/>
        <v>0.84707943935000007</v>
      </c>
      <c r="K35" s="118">
        <f t="shared" si="2"/>
        <v>0.89217289710000025</v>
      </c>
      <c r="L35" s="118">
        <f t="shared" si="2"/>
        <v>0.86203271044999996</v>
      </c>
      <c r="M35" s="118">
        <f t="shared" si="2"/>
        <v>0.88124999994999997</v>
      </c>
      <c r="N35" s="118">
        <f t="shared" si="2"/>
        <v>0.4387850466499999</v>
      </c>
      <c r="O35" s="118">
        <f t="shared" si="2"/>
        <v>0.86734813084999973</v>
      </c>
      <c r="P35" s="118">
        <f t="shared" si="2"/>
        <v>0.87095560747663536</v>
      </c>
    </row>
    <row r="36" spans="2:16" x14ac:dyDescent="0.25">
      <c r="B36" s="106" t="s">
        <v>11</v>
      </c>
      <c r="C36" s="132">
        <f>_xlfn.STDEV.S(C43:C62)</f>
        <v>5.2583755124873729E-3</v>
      </c>
      <c r="D36" s="132">
        <f t="shared" ref="D36:P36" si="3">_xlfn.STDEV.S(D43:D62)</f>
        <v>1.1620594840066533E-3</v>
      </c>
      <c r="E36" s="132">
        <f t="shared" si="3"/>
        <v>2.3639552663955688E-3</v>
      </c>
      <c r="F36" s="132">
        <f t="shared" si="3"/>
        <v>3.2444594172579078E-3</v>
      </c>
      <c r="G36" s="132">
        <f t="shared" si="3"/>
        <v>7.5138186316613875E-3</v>
      </c>
      <c r="H36" s="132">
        <f t="shared" si="3"/>
        <v>1.5250632528684631E-2</v>
      </c>
      <c r="I36" s="132">
        <f t="shared" si="3"/>
        <v>9.1929443041622039E-3</v>
      </c>
      <c r="J36" s="132">
        <f t="shared" si="3"/>
        <v>5.5691736966117364E-3</v>
      </c>
      <c r="K36" s="132">
        <f t="shared" si="3"/>
        <v>9.8844114516196593E-3</v>
      </c>
      <c r="L36" s="132">
        <f t="shared" si="3"/>
        <v>6.0036418102511185E-3</v>
      </c>
      <c r="M36" s="132">
        <f t="shared" si="3"/>
        <v>3.5812063593241741E-3</v>
      </c>
      <c r="N36" s="132">
        <f t="shared" si="3"/>
        <v>0.11225477723413943</v>
      </c>
      <c r="O36" s="132">
        <f t="shared" si="3"/>
        <v>9.5546252406930512E-3</v>
      </c>
      <c r="P36" s="132">
        <f t="shared" si="3"/>
        <v>1.4243294003596548E-2</v>
      </c>
    </row>
    <row r="37" spans="2:16" x14ac:dyDescent="0.25">
      <c r="B37" s="117" t="s">
        <v>145</v>
      </c>
      <c r="C37" s="197"/>
      <c r="D37" s="197"/>
      <c r="E37" s="197"/>
      <c r="F37" s="197"/>
      <c r="G37" s="197"/>
      <c r="H37" s="197"/>
      <c r="I37" s="197"/>
      <c r="J37" s="197"/>
      <c r="K37" s="197"/>
      <c r="L37" s="197"/>
      <c r="M37" s="197"/>
      <c r="N37" s="197"/>
      <c r="O37" s="197"/>
      <c r="P37" s="197"/>
    </row>
    <row r="38" spans="2:16" x14ac:dyDescent="0.25">
      <c r="B38" s="106" t="s">
        <v>62</v>
      </c>
      <c r="C38" s="119">
        <v>6.4356280955173401E-2</v>
      </c>
      <c r="D38" s="119">
        <v>8.8764249575252155E-2</v>
      </c>
      <c r="E38" s="119">
        <v>8.6714025E-2</v>
      </c>
      <c r="F38" s="119">
        <v>7.1326994063879517E-2</v>
      </c>
      <c r="G38" s="119">
        <v>6.9778578044118522E-2</v>
      </c>
      <c r="H38" s="119">
        <v>7.2859001000000007E-2</v>
      </c>
      <c r="I38" s="119">
        <v>8.3097304963889049E-2</v>
      </c>
      <c r="J38" s="119">
        <v>9.3316706999999999E-2</v>
      </c>
      <c r="K38" s="119">
        <v>7.1022132000000002E-2</v>
      </c>
      <c r="L38" s="119">
        <v>9.2253778999999994E-2</v>
      </c>
      <c r="M38" s="119">
        <v>6.9426069000000007E-2</v>
      </c>
      <c r="N38" s="119">
        <v>0.25621184499999999</v>
      </c>
      <c r="O38" s="119">
        <v>7.7072908999999995E-2</v>
      </c>
      <c r="P38" s="119">
        <v>0.11501272211042965</v>
      </c>
    </row>
    <row r="39" spans="2:16" x14ac:dyDescent="0.25">
      <c r="B39" s="106" t="s">
        <v>11</v>
      </c>
      <c r="C39" s="75">
        <v>5.995745218688368E-3</v>
      </c>
      <c r="D39" s="75">
        <v>9.0827305010585482E-4</v>
      </c>
      <c r="E39" s="75">
        <v>3.7529900000000001E-5</v>
      </c>
      <c r="F39" s="75">
        <v>1.0715902453406773E-3</v>
      </c>
      <c r="G39" s="75">
        <v>4.7488744810158558E-3</v>
      </c>
      <c r="H39" s="75">
        <v>8.6926659999999999E-3</v>
      </c>
      <c r="I39" s="75">
        <v>4.0009800241299605E-3</v>
      </c>
      <c r="J39" s="75">
        <v>7.6171260000000001E-3</v>
      </c>
      <c r="K39" s="75">
        <v>5.6868889999999997E-3</v>
      </c>
      <c r="L39" s="75">
        <v>3.1251949999999999E-3</v>
      </c>
      <c r="M39" s="75">
        <v>1.7216200000000001E-3</v>
      </c>
      <c r="N39" s="75">
        <v>1.0001546E-2</v>
      </c>
      <c r="O39" s="75">
        <v>3.6804580000000002E-3</v>
      </c>
      <c r="P39" s="75">
        <v>5.8991895094571024E-3</v>
      </c>
    </row>
    <row r="40" spans="2:16" x14ac:dyDescent="0.25">
      <c r="B40" s="117" t="s">
        <v>34</v>
      </c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</row>
    <row r="41" spans="2:16" x14ac:dyDescent="0.25">
      <c r="B41" s="106" t="s">
        <v>62</v>
      </c>
      <c r="C41" s="119">
        <v>0.45182827519999991</v>
      </c>
      <c r="D41" s="119">
        <v>0.3680734208</v>
      </c>
      <c r="E41" s="119">
        <v>0.39206750699999998</v>
      </c>
      <c r="F41" s="119">
        <v>0.36886640640000007</v>
      </c>
      <c r="G41" s="119">
        <v>0.39771319040000003</v>
      </c>
      <c r="H41" s="119">
        <v>0.44851137299999999</v>
      </c>
      <c r="I41" s="119">
        <v>0.47683464960000005</v>
      </c>
      <c r="J41" s="119">
        <v>0.48983121899999998</v>
      </c>
      <c r="K41" s="119">
        <v>0.46056920299999998</v>
      </c>
      <c r="L41" s="119">
        <v>0.44035870700000002</v>
      </c>
      <c r="M41" s="119">
        <v>0.37583115499999997</v>
      </c>
      <c r="N41" s="119">
        <v>0.59781177600000002</v>
      </c>
      <c r="O41" s="119">
        <v>0.43170703399999999</v>
      </c>
      <c r="P41" s="119">
        <v>0.38687578880000006</v>
      </c>
    </row>
    <row r="42" spans="2:16" ht="15.75" thickBot="1" x14ac:dyDescent="0.3">
      <c r="B42" s="122" t="s">
        <v>11</v>
      </c>
      <c r="C42" s="119">
        <v>0.31041278738513556</v>
      </c>
      <c r="D42" s="119">
        <v>0.2010631070389923</v>
      </c>
      <c r="E42" s="119">
        <v>0.490207383</v>
      </c>
      <c r="F42" s="119">
        <v>0.21101411664903422</v>
      </c>
      <c r="G42" s="119">
        <v>0.20855681655272698</v>
      </c>
      <c r="H42" s="119">
        <v>0.27318298600000002</v>
      </c>
      <c r="I42" s="119">
        <v>0.39134044396263912</v>
      </c>
      <c r="J42" s="119">
        <v>0.34498968800000002</v>
      </c>
      <c r="K42" s="119">
        <v>0.37267945400000002</v>
      </c>
      <c r="L42" s="119">
        <v>0.269923578</v>
      </c>
      <c r="M42" s="119">
        <v>0.24622745400000001</v>
      </c>
      <c r="N42" s="119">
        <v>0.58429134400000005</v>
      </c>
      <c r="O42" s="119">
        <v>0.34487849799999998</v>
      </c>
      <c r="P42" s="119">
        <v>0.21777515045901696</v>
      </c>
    </row>
    <row r="43" spans="2:16" x14ac:dyDescent="0.25">
      <c r="B43" s="195" t="s">
        <v>35</v>
      </c>
      <c r="C43" s="97">
        <v>0.87616822429906538</v>
      </c>
      <c r="D43" s="97">
        <v>0.84228971962616828</v>
      </c>
      <c r="E43" s="97">
        <v>0.85046728999999999</v>
      </c>
      <c r="F43" s="97">
        <v>0.88668224299065423</v>
      </c>
      <c r="G43" s="97">
        <v>0.86565420560747663</v>
      </c>
      <c r="H43" s="97">
        <v>0.82126168200000005</v>
      </c>
      <c r="I43" s="97">
        <v>0.8539719626168224</v>
      </c>
      <c r="J43" s="97">
        <v>0.82943925200000002</v>
      </c>
      <c r="K43" s="97">
        <v>0.86565420599999998</v>
      </c>
      <c r="L43" s="97">
        <v>0.84929906499999996</v>
      </c>
      <c r="M43" s="97">
        <v>0.875</v>
      </c>
      <c r="N43" s="97">
        <v>0.151869159</v>
      </c>
      <c r="O43" s="97">
        <v>0.869158879</v>
      </c>
      <c r="P43" s="97">
        <v>0.88168224299065401</v>
      </c>
    </row>
    <row r="44" spans="2:16" x14ac:dyDescent="0.25">
      <c r="B44" s="184"/>
      <c r="C44" s="97">
        <v>0.88434579439252337</v>
      </c>
      <c r="D44" s="97">
        <v>0.84462616822429903</v>
      </c>
      <c r="E44" s="97">
        <v>0.84462616800000001</v>
      </c>
      <c r="F44" s="97">
        <v>0.87850467289719625</v>
      </c>
      <c r="G44" s="97">
        <v>0.85163551401869164</v>
      </c>
      <c r="H44" s="97">
        <v>0.85864485999999995</v>
      </c>
      <c r="I44" s="97">
        <v>0.86331775700934577</v>
      </c>
      <c r="J44" s="97">
        <v>0.841121495</v>
      </c>
      <c r="K44" s="97">
        <v>0.87616822400000005</v>
      </c>
      <c r="L44" s="97">
        <v>0.85630841099999999</v>
      </c>
      <c r="M44" s="97">
        <v>0.87850467300000001</v>
      </c>
      <c r="N44" s="97">
        <v>0.18457943900000001</v>
      </c>
      <c r="O44" s="97">
        <v>0.84579439300000003</v>
      </c>
      <c r="P44" s="97">
        <v>0.86359813084112202</v>
      </c>
    </row>
    <row r="45" spans="2:16" x14ac:dyDescent="0.25">
      <c r="B45" s="184"/>
      <c r="C45" s="97">
        <v>0.87616822429906538</v>
      </c>
      <c r="D45" s="97">
        <v>0.84345794392523366</v>
      </c>
      <c r="E45" s="97">
        <v>0.84462616800000001</v>
      </c>
      <c r="F45" s="97">
        <v>0.88551401869158874</v>
      </c>
      <c r="G45" s="97">
        <v>0.87616822429906538</v>
      </c>
      <c r="H45" s="97">
        <v>0.85864485999999995</v>
      </c>
      <c r="I45" s="97">
        <v>0.85981308411214952</v>
      </c>
      <c r="J45" s="97">
        <v>0.83761682199999998</v>
      </c>
      <c r="K45" s="97">
        <v>0.88200934600000003</v>
      </c>
      <c r="L45" s="97">
        <v>0.86448598099999996</v>
      </c>
      <c r="M45" s="97">
        <v>0.87850467300000001</v>
      </c>
      <c r="N45" s="97">
        <v>0.35163551399999998</v>
      </c>
      <c r="O45" s="97">
        <v>0.84579439300000003</v>
      </c>
      <c r="P45" s="97">
        <v>0.86359813084112202</v>
      </c>
    </row>
    <row r="46" spans="2:16" x14ac:dyDescent="0.25">
      <c r="B46" s="184"/>
      <c r="C46" s="97">
        <v>0.88434579439252337</v>
      </c>
      <c r="D46" s="97">
        <v>0.84112149532710279</v>
      </c>
      <c r="E46" s="97">
        <v>0.84462616800000001</v>
      </c>
      <c r="F46" s="97">
        <v>0.88668224299065423</v>
      </c>
      <c r="G46" s="97">
        <v>0.875</v>
      </c>
      <c r="H46" s="97">
        <v>0.86565420599999998</v>
      </c>
      <c r="I46" s="97">
        <v>0.85981308411214952</v>
      </c>
      <c r="J46" s="97">
        <v>0.84579439300000003</v>
      </c>
      <c r="K46" s="97">
        <v>0.88200934600000003</v>
      </c>
      <c r="L46" s="97">
        <v>0.86565420599999998</v>
      </c>
      <c r="M46" s="97">
        <v>0.88434579400000002</v>
      </c>
      <c r="N46" s="97">
        <v>0.36331775700000002</v>
      </c>
      <c r="O46" s="97">
        <v>0.84579439300000003</v>
      </c>
      <c r="P46" s="97">
        <v>0.86359813084112202</v>
      </c>
    </row>
    <row r="47" spans="2:16" x14ac:dyDescent="0.25">
      <c r="B47" s="184"/>
      <c r="C47" s="97">
        <v>0.88434579439252337</v>
      </c>
      <c r="D47" s="97">
        <v>0.84112149532710279</v>
      </c>
      <c r="E47" s="97">
        <v>0.84462616800000001</v>
      </c>
      <c r="F47" s="97">
        <v>0.88668224299065423</v>
      </c>
      <c r="G47" s="97">
        <v>0.875</v>
      </c>
      <c r="H47" s="97">
        <v>0.87850467300000001</v>
      </c>
      <c r="I47" s="97">
        <v>0.86214953271028039</v>
      </c>
      <c r="J47" s="97">
        <v>0.84696261699999997</v>
      </c>
      <c r="K47" s="97">
        <v>0.880841121</v>
      </c>
      <c r="L47" s="97">
        <v>0.85046728999999999</v>
      </c>
      <c r="M47" s="97">
        <v>0.87733644899999996</v>
      </c>
      <c r="N47" s="97">
        <v>0.40186915899999998</v>
      </c>
      <c r="O47" s="97">
        <v>0.86799065399999997</v>
      </c>
      <c r="P47" s="97">
        <v>0.855934579439252</v>
      </c>
    </row>
    <row r="48" spans="2:16" x14ac:dyDescent="0.25">
      <c r="B48" s="184"/>
      <c r="C48" s="97">
        <v>0.89135514018691586</v>
      </c>
      <c r="D48" s="97">
        <v>0.84112149532710279</v>
      </c>
      <c r="E48" s="97">
        <v>0.84462616800000001</v>
      </c>
      <c r="F48" s="97">
        <v>0.88901869158878499</v>
      </c>
      <c r="G48" s="97">
        <v>0.875</v>
      </c>
      <c r="H48" s="97">
        <v>0.89135514000000005</v>
      </c>
      <c r="I48" s="97">
        <v>0.86214953271028039</v>
      </c>
      <c r="J48" s="97">
        <v>0.84579439300000003</v>
      </c>
      <c r="K48" s="97">
        <v>0.89135514000000005</v>
      </c>
      <c r="L48" s="97">
        <v>0.86565420599999998</v>
      </c>
      <c r="M48" s="97">
        <v>0.87733644899999996</v>
      </c>
      <c r="N48" s="97">
        <v>0.40186915899999998</v>
      </c>
      <c r="O48" s="97">
        <v>0.875</v>
      </c>
      <c r="P48" s="97">
        <v>0.87476635514018697</v>
      </c>
    </row>
    <row r="49" spans="2:16" x14ac:dyDescent="0.25">
      <c r="B49" s="184"/>
      <c r="C49" s="97">
        <v>0.89018691588785048</v>
      </c>
      <c r="D49" s="97">
        <v>0.84112149532710279</v>
      </c>
      <c r="E49" s="97">
        <v>0.84929906499999996</v>
      </c>
      <c r="F49" s="97">
        <v>0.88901869158878499</v>
      </c>
      <c r="G49" s="97">
        <v>0.875</v>
      </c>
      <c r="H49" s="97">
        <v>0.89135514000000005</v>
      </c>
      <c r="I49" s="97">
        <v>0.86915887850467288</v>
      </c>
      <c r="J49" s="97">
        <v>0.85046728999999999</v>
      </c>
      <c r="K49" s="97">
        <v>0.89135514000000005</v>
      </c>
      <c r="L49" s="97">
        <v>0.86565420599999998</v>
      </c>
      <c r="M49" s="97">
        <v>0.87733644899999996</v>
      </c>
      <c r="N49" s="97">
        <v>0.431074766</v>
      </c>
      <c r="O49" s="97">
        <v>0.875</v>
      </c>
      <c r="P49" s="97">
        <v>0.87476635514018697</v>
      </c>
    </row>
    <row r="50" spans="2:16" x14ac:dyDescent="0.25">
      <c r="B50" s="184"/>
      <c r="C50" s="97">
        <v>0.89252336448598135</v>
      </c>
      <c r="D50" s="97">
        <v>0.84112149532710279</v>
      </c>
      <c r="E50" s="97">
        <v>0.84929906499999996</v>
      </c>
      <c r="F50" s="97">
        <v>0.88901869158878499</v>
      </c>
      <c r="G50" s="97">
        <v>0.88317757009345799</v>
      </c>
      <c r="H50" s="97">
        <v>0.88317756999999997</v>
      </c>
      <c r="I50" s="97">
        <v>0.86682242990654201</v>
      </c>
      <c r="J50" s="97">
        <v>0.85046728999999999</v>
      </c>
      <c r="K50" s="97">
        <v>0.88901869200000005</v>
      </c>
      <c r="L50" s="97">
        <v>0.86331775700000002</v>
      </c>
      <c r="M50" s="97">
        <v>0.88200934600000003</v>
      </c>
      <c r="N50" s="97">
        <v>0.431074766</v>
      </c>
      <c r="O50" s="97">
        <v>0.87266355100000004</v>
      </c>
      <c r="P50" s="97">
        <v>0.85476635514018695</v>
      </c>
    </row>
    <row r="51" spans="2:16" x14ac:dyDescent="0.25">
      <c r="B51" s="184"/>
      <c r="C51" s="97">
        <v>0.89369158878504673</v>
      </c>
      <c r="D51" s="97">
        <v>0.84112149532710279</v>
      </c>
      <c r="E51" s="97">
        <v>0.84579439300000003</v>
      </c>
      <c r="F51" s="97">
        <v>0.88785046728971961</v>
      </c>
      <c r="G51" s="97">
        <v>0.87967289719626163</v>
      </c>
      <c r="H51" s="97">
        <v>0.88200934600000003</v>
      </c>
      <c r="I51" s="97">
        <v>0.86682242990654201</v>
      </c>
      <c r="J51" s="97">
        <v>0.84696261699999997</v>
      </c>
      <c r="K51" s="97">
        <v>0.89369158900000001</v>
      </c>
      <c r="L51" s="97">
        <v>0.85630841099999999</v>
      </c>
      <c r="M51" s="97">
        <v>0.87967289699999995</v>
      </c>
      <c r="N51" s="97">
        <v>0.42640186899999999</v>
      </c>
      <c r="O51" s="97">
        <v>0.86682243000000003</v>
      </c>
      <c r="P51" s="97">
        <v>0.87476635514018697</v>
      </c>
    </row>
    <row r="52" spans="2:16" x14ac:dyDescent="0.25">
      <c r="B52" s="184"/>
      <c r="C52" s="97">
        <v>0.89369158878504673</v>
      </c>
      <c r="D52" s="97">
        <v>0.83878504672897192</v>
      </c>
      <c r="E52" s="97">
        <v>0.84579439300000003</v>
      </c>
      <c r="F52" s="97">
        <v>0.88785046728971961</v>
      </c>
      <c r="G52" s="97">
        <v>0.87967289719626163</v>
      </c>
      <c r="H52" s="97">
        <v>0.880841121</v>
      </c>
      <c r="I52" s="97">
        <v>0.86682242990654201</v>
      </c>
      <c r="J52" s="97">
        <v>0.84813084100000002</v>
      </c>
      <c r="K52" s="97">
        <v>0.89953271000000001</v>
      </c>
      <c r="L52" s="97">
        <v>0.85864485999999995</v>
      </c>
      <c r="M52" s="97">
        <v>0.87967289699999995</v>
      </c>
      <c r="N52" s="97">
        <v>0.41121495299999999</v>
      </c>
      <c r="O52" s="97">
        <v>0.86682243000000003</v>
      </c>
      <c r="P52" s="97">
        <v>0.89476635514018699</v>
      </c>
    </row>
    <row r="53" spans="2:16" x14ac:dyDescent="0.25">
      <c r="B53" s="184"/>
      <c r="C53" s="97">
        <v>0.89135514018691586</v>
      </c>
      <c r="D53" s="97">
        <v>0.84112149532710279</v>
      </c>
      <c r="E53" s="97">
        <v>0.84462616800000001</v>
      </c>
      <c r="F53" s="97">
        <v>0.88785046728971961</v>
      </c>
      <c r="G53" s="97">
        <v>0.87967289719626163</v>
      </c>
      <c r="H53" s="97">
        <v>0.87850467300000001</v>
      </c>
      <c r="I53" s="97">
        <v>0.86448598130841126</v>
      </c>
      <c r="J53" s="97">
        <v>0.84579439300000003</v>
      </c>
      <c r="K53" s="97">
        <v>0.89953271000000001</v>
      </c>
      <c r="L53" s="97">
        <v>0.85864485999999995</v>
      </c>
      <c r="M53" s="97">
        <v>0.87967289699999995</v>
      </c>
      <c r="N53" s="97">
        <v>0.45443925200000002</v>
      </c>
      <c r="O53" s="97">
        <v>0.87032710300000005</v>
      </c>
      <c r="P53" s="97">
        <v>0.88476635514018698</v>
      </c>
    </row>
    <row r="54" spans="2:16" x14ac:dyDescent="0.25">
      <c r="B54" s="184"/>
      <c r="C54" s="97">
        <v>0.89135514018691586</v>
      </c>
      <c r="D54" s="97">
        <v>0.84228971962616828</v>
      </c>
      <c r="E54" s="97">
        <v>0.84462616800000001</v>
      </c>
      <c r="F54" s="97">
        <v>0.88785046728971961</v>
      </c>
      <c r="G54" s="97">
        <v>0.87967289719626163</v>
      </c>
      <c r="H54" s="97">
        <v>0.87850467300000001</v>
      </c>
      <c r="I54" s="97">
        <v>0.86448598130841126</v>
      </c>
      <c r="J54" s="97">
        <v>0.84579439300000003</v>
      </c>
      <c r="K54" s="97">
        <v>0.89836448599999996</v>
      </c>
      <c r="L54" s="97">
        <v>0.85864485999999995</v>
      </c>
      <c r="M54" s="97">
        <v>0.87967289699999995</v>
      </c>
      <c r="N54" s="97">
        <v>0.53504672900000005</v>
      </c>
      <c r="O54" s="97">
        <v>0.87032710300000005</v>
      </c>
      <c r="P54" s="97">
        <v>0.89476635514018699</v>
      </c>
    </row>
    <row r="55" spans="2:16" x14ac:dyDescent="0.25">
      <c r="B55" s="184"/>
      <c r="C55" s="97">
        <v>0.89135514018691586</v>
      </c>
      <c r="D55" s="97">
        <v>0.84228971962616828</v>
      </c>
      <c r="E55" s="97">
        <v>0.84696261699999997</v>
      </c>
      <c r="F55" s="97">
        <v>0.88785046728971961</v>
      </c>
      <c r="G55" s="97">
        <v>0.88668224299065423</v>
      </c>
      <c r="H55" s="97">
        <v>0.880841121</v>
      </c>
      <c r="I55" s="97">
        <v>0.86448598130841126</v>
      </c>
      <c r="J55" s="97">
        <v>0.84929906499999996</v>
      </c>
      <c r="K55" s="97">
        <v>0.89836448599999996</v>
      </c>
      <c r="L55" s="97">
        <v>0.86214953299999997</v>
      </c>
      <c r="M55" s="97">
        <v>0.88434579400000002</v>
      </c>
      <c r="N55" s="97">
        <v>0.53971962600000001</v>
      </c>
      <c r="O55" s="97">
        <v>0.87149532699999999</v>
      </c>
      <c r="P55" s="97">
        <v>0.888271028037383</v>
      </c>
    </row>
    <row r="56" spans="2:16" x14ac:dyDescent="0.25">
      <c r="B56" s="184"/>
      <c r="C56" s="97">
        <v>0.89135514018691586</v>
      </c>
      <c r="D56" s="97">
        <v>0.84228971962616828</v>
      </c>
      <c r="E56" s="97">
        <v>0.84462616800000001</v>
      </c>
      <c r="F56" s="97">
        <v>0.88317757009345799</v>
      </c>
      <c r="G56" s="97">
        <v>0.87733644859813087</v>
      </c>
      <c r="H56" s="97">
        <v>0.87616822400000005</v>
      </c>
      <c r="I56" s="97">
        <v>0.86448598130841126</v>
      </c>
      <c r="J56" s="97">
        <v>0.85046728999999999</v>
      </c>
      <c r="K56" s="97">
        <v>0.89836448599999996</v>
      </c>
      <c r="L56" s="97">
        <v>0.85747663600000001</v>
      </c>
      <c r="M56" s="97">
        <v>0.880841121</v>
      </c>
      <c r="N56" s="97">
        <v>0.53855140199999996</v>
      </c>
      <c r="O56" s="97">
        <v>0.87032710300000005</v>
      </c>
      <c r="P56" s="97">
        <v>0.85827102803738298</v>
      </c>
    </row>
    <row r="57" spans="2:16" x14ac:dyDescent="0.25">
      <c r="B57" s="184"/>
      <c r="C57" s="97">
        <v>0.89135514018691586</v>
      </c>
      <c r="D57" s="97">
        <v>0.84228971962616828</v>
      </c>
      <c r="E57" s="97">
        <v>0.85046728999999999</v>
      </c>
      <c r="F57" s="97">
        <v>0.88901869158878499</v>
      </c>
      <c r="G57" s="97">
        <v>0.87733644859813087</v>
      </c>
      <c r="H57" s="97">
        <v>0.88200934600000003</v>
      </c>
      <c r="I57" s="97">
        <v>0.86448598130841126</v>
      </c>
      <c r="J57" s="97">
        <v>0.85163551400000004</v>
      </c>
      <c r="K57" s="97">
        <v>0.89953271000000001</v>
      </c>
      <c r="L57" s="97">
        <v>0.869158879</v>
      </c>
      <c r="M57" s="97">
        <v>0.88785046700000003</v>
      </c>
      <c r="N57" s="97">
        <v>0.53855140199999996</v>
      </c>
      <c r="O57" s="97">
        <v>0.87149532699999999</v>
      </c>
      <c r="P57" s="97">
        <v>0.86827102803738299</v>
      </c>
    </row>
    <row r="58" spans="2:16" x14ac:dyDescent="0.25">
      <c r="B58" s="184"/>
      <c r="C58" s="97">
        <v>0.89252336448598135</v>
      </c>
      <c r="D58" s="97">
        <v>0.84228971962616828</v>
      </c>
      <c r="E58" s="97">
        <v>0.85046728999999999</v>
      </c>
      <c r="F58" s="97">
        <v>0.89018691588785048</v>
      </c>
      <c r="G58" s="97">
        <v>0.8820093457943925</v>
      </c>
      <c r="H58" s="97">
        <v>0.88200934600000003</v>
      </c>
      <c r="I58" s="97">
        <v>0.8820093457943925</v>
      </c>
      <c r="J58" s="97">
        <v>0.85163551400000004</v>
      </c>
      <c r="K58" s="97">
        <v>0.89953271000000001</v>
      </c>
      <c r="L58" s="97">
        <v>0.869158879</v>
      </c>
      <c r="M58" s="97">
        <v>0.88668224299999998</v>
      </c>
      <c r="N58" s="97">
        <v>0.53271027999999998</v>
      </c>
      <c r="O58" s="97">
        <v>0.87149532699999999</v>
      </c>
      <c r="P58" s="97">
        <v>0.87593457943925201</v>
      </c>
    </row>
    <row r="59" spans="2:16" x14ac:dyDescent="0.25">
      <c r="B59" s="184"/>
      <c r="C59" s="97">
        <v>0.89252336448598135</v>
      </c>
      <c r="D59" s="97">
        <v>0.84228971962616828</v>
      </c>
      <c r="E59" s="97">
        <v>0.85046728999999999</v>
      </c>
      <c r="F59" s="97">
        <v>0.89018691588785048</v>
      </c>
      <c r="G59" s="97">
        <v>0.8820093457943925</v>
      </c>
      <c r="H59" s="97">
        <v>0.88200934600000003</v>
      </c>
      <c r="I59" s="97">
        <v>0.8820093457943925</v>
      </c>
      <c r="J59" s="97">
        <v>0.85163551400000004</v>
      </c>
      <c r="K59" s="97">
        <v>0.89953271000000001</v>
      </c>
      <c r="L59" s="97">
        <v>0.869158879</v>
      </c>
      <c r="M59" s="97">
        <v>0.88668224299999998</v>
      </c>
      <c r="N59" s="97">
        <v>0.53271027999999998</v>
      </c>
      <c r="O59" s="97">
        <v>0.87266355100000004</v>
      </c>
      <c r="P59" s="97">
        <v>0.85827102803738298</v>
      </c>
    </row>
    <row r="60" spans="2:16" x14ac:dyDescent="0.25">
      <c r="B60" s="184"/>
      <c r="C60" s="97">
        <v>0.89252336448598135</v>
      </c>
      <c r="D60" s="97">
        <v>0.84228971962616828</v>
      </c>
      <c r="E60" s="97">
        <v>0.84696261699999997</v>
      </c>
      <c r="F60" s="97">
        <v>0.89252336448598135</v>
      </c>
      <c r="G60" s="97">
        <v>0.8820093457943925</v>
      </c>
      <c r="H60" s="97">
        <v>0.87616822400000005</v>
      </c>
      <c r="I60" s="97">
        <v>0.88317757009345799</v>
      </c>
      <c r="J60" s="97">
        <v>0.85163551400000004</v>
      </c>
      <c r="K60" s="97">
        <v>0.89953271000000001</v>
      </c>
      <c r="L60" s="97">
        <v>0.86682243000000003</v>
      </c>
      <c r="M60" s="97">
        <v>0.88317756999999997</v>
      </c>
      <c r="N60" s="97">
        <v>0.52570093500000004</v>
      </c>
      <c r="O60" s="97">
        <v>0.87266355100000004</v>
      </c>
      <c r="P60" s="97">
        <v>0.839439252336449</v>
      </c>
    </row>
    <row r="61" spans="2:16" x14ac:dyDescent="0.25">
      <c r="B61" s="184"/>
      <c r="C61" s="97">
        <v>0.89018691588785048</v>
      </c>
      <c r="D61" s="97">
        <v>0.84228971962616828</v>
      </c>
      <c r="E61" s="97">
        <v>0.84696261699999997</v>
      </c>
      <c r="F61" s="97">
        <v>0.89252336448598135</v>
      </c>
      <c r="G61" s="97">
        <v>0.8820093457943925</v>
      </c>
      <c r="H61" s="97">
        <v>0.87616822400000005</v>
      </c>
      <c r="I61" s="97">
        <v>0.88317757009345799</v>
      </c>
      <c r="J61" s="97">
        <v>0.85046728999999999</v>
      </c>
      <c r="K61" s="97">
        <v>0.89953271000000001</v>
      </c>
      <c r="L61" s="97">
        <v>0.86682243000000003</v>
      </c>
      <c r="M61" s="97">
        <v>0.88317756999999997</v>
      </c>
      <c r="N61" s="97">
        <v>0.51168224299999998</v>
      </c>
      <c r="O61" s="97">
        <v>0.87266355100000004</v>
      </c>
      <c r="P61" s="97">
        <v>0.87943925233644904</v>
      </c>
    </row>
    <row r="62" spans="2:16" x14ac:dyDescent="0.25">
      <c r="B62" s="184"/>
      <c r="C62" s="97">
        <v>0.89018691588785048</v>
      </c>
      <c r="D62" s="97">
        <v>0.84112149532710279</v>
      </c>
      <c r="E62" s="97">
        <v>0.84696261699999997</v>
      </c>
      <c r="F62" s="97">
        <v>0.89252336448598135</v>
      </c>
      <c r="G62" s="97">
        <v>0.8820093457943925</v>
      </c>
      <c r="H62" s="97">
        <v>0.87616822400000005</v>
      </c>
      <c r="I62" s="97">
        <v>0.88434579439252337</v>
      </c>
      <c r="J62" s="97">
        <v>0.85046728999999999</v>
      </c>
      <c r="K62" s="97">
        <v>0.89953271000000001</v>
      </c>
      <c r="L62" s="97">
        <v>0.86682243000000003</v>
      </c>
      <c r="M62" s="97">
        <v>0.88317756999999997</v>
      </c>
      <c r="N62" s="97">
        <v>0.51168224299999998</v>
      </c>
      <c r="O62" s="97">
        <v>0.87266355100000004</v>
      </c>
      <c r="P62" s="97">
        <v>0.86943925233644903</v>
      </c>
    </row>
    <row r="63" spans="2:16" x14ac:dyDescent="0.25"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</row>
    <row r="64" spans="2:16" x14ac:dyDescent="0.25">
      <c r="B64" s="181" t="s">
        <v>92</v>
      </c>
      <c r="C64" s="194"/>
      <c r="D64" s="194"/>
      <c r="E64" s="194"/>
      <c r="F64" s="194"/>
      <c r="G64" s="194"/>
      <c r="H64" s="194"/>
      <c r="I64" s="194"/>
      <c r="J64" s="194"/>
      <c r="K64" s="194"/>
      <c r="L64" s="194"/>
      <c r="M64" s="194"/>
      <c r="N64" s="194"/>
      <c r="O64" s="194"/>
      <c r="P64" s="182"/>
    </row>
    <row r="65" spans="2:16" x14ac:dyDescent="0.25">
      <c r="B65" s="117" t="s">
        <v>35</v>
      </c>
      <c r="C65" s="131" t="s">
        <v>130</v>
      </c>
      <c r="D65" s="131" t="s">
        <v>150</v>
      </c>
      <c r="E65" s="131" t="s">
        <v>133</v>
      </c>
      <c r="F65" s="131" t="s">
        <v>134</v>
      </c>
      <c r="G65" s="131" t="s">
        <v>143</v>
      </c>
      <c r="H65" s="131" t="s">
        <v>142</v>
      </c>
      <c r="I65" s="131" t="s">
        <v>132</v>
      </c>
      <c r="J65" s="131" t="s">
        <v>144</v>
      </c>
      <c r="K65" s="131" t="s">
        <v>131</v>
      </c>
      <c r="L65" s="131" t="s">
        <v>135</v>
      </c>
      <c r="M65" s="131" t="s">
        <v>136</v>
      </c>
      <c r="N65" s="131" t="s">
        <v>100</v>
      </c>
      <c r="O65" s="131" t="s">
        <v>104</v>
      </c>
      <c r="P65" s="131" t="s">
        <v>151</v>
      </c>
    </row>
    <row r="66" spans="2:16" x14ac:dyDescent="0.25">
      <c r="B66" s="106" t="s">
        <v>62</v>
      </c>
      <c r="C66" s="118">
        <f>AVERAGE(C74:C93)</f>
        <v>0.90782710279999956</v>
      </c>
      <c r="D66" s="118">
        <f t="shared" ref="D66:P66" si="4">AVERAGE(D74:D93)</f>
        <v>0.87786214940000007</v>
      </c>
      <c r="E66" s="118">
        <f t="shared" si="4"/>
        <v>0.87622663560000014</v>
      </c>
      <c r="F66" s="118">
        <f t="shared" si="4"/>
        <v>0.91419392519999998</v>
      </c>
      <c r="G66" s="118">
        <f t="shared" si="4"/>
        <v>0.90969626154999994</v>
      </c>
      <c r="H66" s="118">
        <f t="shared" si="4"/>
        <v>0.89188084109999988</v>
      </c>
      <c r="I66" s="118">
        <f t="shared" si="4"/>
        <v>0.88183411214953278</v>
      </c>
      <c r="J66" s="118">
        <f t="shared" si="4"/>
        <v>0.88785046735000017</v>
      </c>
      <c r="K66" s="118">
        <f t="shared" si="4"/>
        <v>0.90379672909999997</v>
      </c>
      <c r="L66" s="118">
        <f t="shared" si="4"/>
        <v>0.90338785015000023</v>
      </c>
      <c r="M66" s="118">
        <f t="shared" si="4"/>
        <v>0.90753504685000019</v>
      </c>
      <c r="N66" s="118">
        <f t="shared" si="4"/>
        <v>0.87470794395000007</v>
      </c>
      <c r="O66" s="118">
        <f t="shared" si="4"/>
        <v>0.88849299095000023</v>
      </c>
      <c r="P66" s="118">
        <f t="shared" si="4"/>
        <v>0.90642056065000021</v>
      </c>
    </row>
    <row r="67" spans="2:16" x14ac:dyDescent="0.25">
      <c r="B67" s="106" t="s">
        <v>11</v>
      </c>
      <c r="C67" s="132">
        <f>_xlfn.STDEV.S(C74:C93)</f>
        <v>6.6507294526655103E-3</v>
      </c>
      <c r="D67" s="132">
        <f t="shared" ref="D67:P67" si="5">_xlfn.STDEV.S(D74:D93)</f>
        <v>6.3814858909884984E-3</v>
      </c>
      <c r="E67" s="132">
        <f t="shared" si="5"/>
        <v>9.2567930389169505E-3</v>
      </c>
      <c r="F67" s="132">
        <f t="shared" si="5"/>
        <v>9.6444161121830383E-3</v>
      </c>
      <c r="G67" s="132">
        <f t="shared" si="5"/>
        <v>8.0857042659897328E-3</v>
      </c>
      <c r="H67" s="132">
        <f t="shared" si="5"/>
        <v>1.1886283711874494E-2</v>
      </c>
      <c r="I67" s="132">
        <f t="shared" si="5"/>
        <v>3.9256691429176791E-3</v>
      </c>
      <c r="J67" s="132">
        <f t="shared" si="5"/>
        <v>4.8686258245378066E-3</v>
      </c>
      <c r="K67" s="132">
        <f t="shared" si="5"/>
        <v>3.9620945520027259E-3</v>
      </c>
      <c r="L67" s="132">
        <f t="shared" si="5"/>
        <v>3.7921146822516728E-3</v>
      </c>
      <c r="M67" s="132">
        <f t="shared" si="5"/>
        <v>4.2591518919095159E-3</v>
      </c>
      <c r="N67" s="132">
        <f t="shared" si="5"/>
        <v>1.173056285120366E-2</v>
      </c>
      <c r="O67" s="132">
        <f t="shared" si="5"/>
        <v>1.1034034130412665E-3</v>
      </c>
      <c r="P67" s="132">
        <f t="shared" si="5"/>
        <v>1.5675942638307145E-2</v>
      </c>
    </row>
    <row r="68" spans="2:16" x14ac:dyDescent="0.25">
      <c r="B68" s="117" t="s">
        <v>145</v>
      </c>
      <c r="C68" s="197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</row>
    <row r="69" spans="2:16" x14ac:dyDescent="0.25">
      <c r="B69" s="106" t="s">
        <v>62</v>
      </c>
      <c r="C69" s="119">
        <v>6.3295016999999995E-2</v>
      </c>
      <c r="D69" s="119">
        <v>7.8115180000000006E-2</v>
      </c>
      <c r="E69" s="119">
        <v>8.1254744000000004E-2</v>
      </c>
      <c r="F69" s="119">
        <v>5.9326495E-2</v>
      </c>
      <c r="G69" s="119">
        <v>5.9868976999999997E-2</v>
      </c>
      <c r="H69" s="119">
        <v>6.5261754000000005E-2</v>
      </c>
      <c r="I69" s="119">
        <v>7.7870551473973704E-2</v>
      </c>
      <c r="J69" s="119">
        <v>6.7536711999999999E-2</v>
      </c>
      <c r="K69" s="119">
        <v>6.3780685000000004E-2</v>
      </c>
      <c r="L69" s="119">
        <v>6.5126764000000004E-2</v>
      </c>
      <c r="M69" s="119">
        <v>5.9618063999999998E-2</v>
      </c>
      <c r="N69" s="119">
        <v>9.3161105999999994E-2</v>
      </c>
      <c r="O69" s="119">
        <v>7.1963914000000004E-2</v>
      </c>
      <c r="P69" s="119">
        <v>7.6949142999999998E-2</v>
      </c>
    </row>
    <row r="70" spans="2:16" x14ac:dyDescent="0.25">
      <c r="B70" s="106" t="s">
        <v>11</v>
      </c>
      <c r="C70" s="75">
        <v>2.128436E-3</v>
      </c>
      <c r="D70" s="75">
        <v>1.8769290000000001E-3</v>
      </c>
      <c r="E70" s="75">
        <v>5.2889729999999998E-3</v>
      </c>
      <c r="F70" s="75">
        <v>4.8340529999999996E-3</v>
      </c>
      <c r="G70" s="75">
        <v>3.9058959999999998E-3</v>
      </c>
      <c r="H70" s="75">
        <v>3.175204E-3</v>
      </c>
      <c r="I70" s="75">
        <v>1.6382216328448629E-3</v>
      </c>
      <c r="J70" s="75">
        <v>1.8235739999999999E-3</v>
      </c>
      <c r="K70" s="75">
        <v>3.133809E-3</v>
      </c>
      <c r="L70" s="75">
        <v>3.55581E-3</v>
      </c>
      <c r="M70" s="75">
        <v>1.7705590000000001E-3</v>
      </c>
      <c r="N70" s="75">
        <v>7.8935989999999994E-3</v>
      </c>
      <c r="O70" s="75">
        <v>5.7952600000000002E-4</v>
      </c>
      <c r="P70" s="75">
        <v>1.0809658E-2</v>
      </c>
    </row>
    <row r="71" spans="2:16" x14ac:dyDescent="0.25">
      <c r="B71" s="117" t="s">
        <v>34</v>
      </c>
      <c r="C71" s="196"/>
      <c r="D71" s="196"/>
      <c r="E71" s="196"/>
      <c r="F71" s="196"/>
      <c r="G71" s="196"/>
      <c r="H71" s="196"/>
      <c r="I71" s="196"/>
      <c r="J71" s="196"/>
      <c r="K71" s="196"/>
      <c r="L71" s="196"/>
      <c r="M71" s="196"/>
      <c r="N71" s="196"/>
      <c r="O71" s="196"/>
      <c r="P71" s="196"/>
    </row>
    <row r="72" spans="2:16" x14ac:dyDescent="0.25">
      <c r="B72" s="106" t="s">
        <v>62</v>
      </c>
      <c r="C72" s="119">
        <v>0.38214215699999998</v>
      </c>
      <c r="D72" s="119">
        <v>0.43765066200000002</v>
      </c>
      <c r="E72" s="119">
        <v>0.49396368600000001</v>
      </c>
      <c r="F72" s="119">
        <v>0.44478391</v>
      </c>
      <c r="G72" s="119">
        <v>0.45397519400000003</v>
      </c>
      <c r="H72" s="119">
        <v>0.50866808299999999</v>
      </c>
      <c r="I72" s="119">
        <v>0.39586777599999995</v>
      </c>
      <c r="J72" s="119">
        <v>0.470417101</v>
      </c>
      <c r="K72" s="119">
        <v>0.46341025299999999</v>
      </c>
      <c r="L72" s="119">
        <v>0.384402931</v>
      </c>
      <c r="M72" s="119">
        <v>0.41553231400000001</v>
      </c>
      <c r="N72" s="119">
        <v>0.47562512600000001</v>
      </c>
      <c r="O72" s="119">
        <v>0.39808280299999999</v>
      </c>
      <c r="P72" s="119">
        <v>0.461206477</v>
      </c>
    </row>
    <row r="73" spans="2:16" ht="15.75" thickBot="1" x14ac:dyDescent="0.3">
      <c r="B73" s="122" t="s">
        <v>11</v>
      </c>
      <c r="C73" s="119">
        <v>0.28661974400000001</v>
      </c>
      <c r="D73" s="119">
        <v>0.264892142</v>
      </c>
      <c r="E73" s="119">
        <v>0.35291376600000002</v>
      </c>
      <c r="F73" s="119">
        <v>0.28808296799999999</v>
      </c>
      <c r="G73" s="119">
        <v>0.34657414399999997</v>
      </c>
      <c r="H73" s="119">
        <v>0.51168167600000003</v>
      </c>
      <c r="I73" s="119">
        <v>0.32809770550382383</v>
      </c>
      <c r="J73" s="119">
        <v>0.51583789400000002</v>
      </c>
      <c r="K73" s="119">
        <v>0.33867750699999999</v>
      </c>
      <c r="L73" s="119">
        <v>0.29143859300000002</v>
      </c>
      <c r="M73" s="119">
        <v>0.37519827500000003</v>
      </c>
      <c r="N73" s="119">
        <v>0.23745419500000001</v>
      </c>
      <c r="O73" s="119">
        <v>0.392162393</v>
      </c>
      <c r="P73" s="119">
        <v>0.21644149800000001</v>
      </c>
    </row>
    <row r="74" spans="2:16" x14ac:dyDescent="0.25">
      <c r="B74" s="195" t="s">
        <v>35</v>
      </c>
      <c r="C74" s="97">
        <v>0.89252336399999999</v>
      </c>
      <c r="D74" s="97">
        <v>0.86448598099999996</v>
      </c>
      <c r="E74" s="97">
        <v>0.85046728999999999</v>
      </c>
      <c r="F74" s="97">
        <v>0.87967289699999995</v>
      </c>
      <c r="G74" s="97">
        <v>0.896028037</v>
      </c>
      <c r="H74" s="97">
        <v>0.84579439300000003</v>
      </c>
      <c r="I74" s="97">
        <v>0.87850467289719625</v>
      </c>
      <c r="J74" s="97">
        <v>0.875</v>
      </c>
      <c r="K74" s="97">
        <v>0.89719626200000002</v>
      </c>
      <c r="L74" s="97">
        <v>0.89369158900000001</v>
      </c>
      <c r="M74" s="97">
        <v>0.89135514000000005</v>
      </c>
      <c r="N74" s="97">
        <v>0.85046728999999999</v>
      </c>
      <c r="O74" s="97">
        <v>0.88551401900000004</v>
      </c>
      <c r="P74" s="39">
        <v>0.88864485999999998</v>
      </c>
    </row>
    <row r="75" spans="2:16" x14ac:dyDescent="0.25">
      <c r="B75" s="184"/>
      <c r="C75" s="97">
        <v>0.89252336399999999</v>
      </c>
      <c r="D75" s="97">
        <v>0.86448598099999996</v>
      </c>
      <c r="E75" s="97">
        <v>0.86448598099999996</v>
      </c>
      <c r="F75" s="97">
        <v>0.90303738300000003</v>
      </c>
      <c r="G75" s="97">
        <v>0.896028037</v>
      </c>
      <c r="H75" s="97">
        <v>0.88785046700000003</v>
      </c>
      <c r="I75" s="97">
        <v>0.87850467289719625</v>
      </c>
      <c r="J75" s="97">
        <v>0.88901869200000005</v>
      </c>
      <c r="K75" s="97">
        <v>0.89836448599999996</v>
      </c>
      <c r="L75" s="97">
        <v>0.89369158900000001</v>
      </c>
      <c r="M75" s="97">
        <v>0.91004672900000005</v>
      </c>
      <c r="N75" s="97">
        <v>0.85046728999999999</v>
      </c>
      <c r="O75" s="97">
        <v>0.88551401900000004</v>
      </c>
      <c r="P75" s="39">
        <v>0.90098130799999998</v>
      </c>
    </row>
    <row r="76" spans="2:16" x14ac:dyDescent="0.25">
      <c r="B76" s="184"/>
      <c r="C76" s="97">
        <v>0.89719626200000002</v>
      </c>
      <c r="D76" s="97">
        <v>0.869158879</v>
      </c>
      <c r="E76" s="97">
        <v>0.869158879</v>
      </c>
      <c r="F76" s="97">
        <v>0.90771027999999998</v>
      </c>
      <c r="G76" s="97">
        <v>0.896028037</v>
      </c>
      <c r="H76" s="97">
        <v>0.88785046700000003</v>
      </c>
      <c r="I76" s="97">
        <v>0.87733644859813087</v>
      </c>
      <c r="J76" s="97">
        <v>0.88901869200000005</v>
      </c>
      <c r="K76" s="97">
        <v>0.89719626200000002</v>
      </c>
      <c r="L76" s="97">
        <v>0.89953271000000001</v>
      </c>
      <c r="M76" s="97">
        <v>0.908878505</v>
      </c>
      <c r="N76" s="97">
        <v>0.87616822400000005</v>
      </c>
      <c r="O76" s="97">
        <v>0.88901869200000005</v>
      </c>
      <c r="P76" s="39">
        <v>0.92331775699999996</v>
      </c>
    </row>
    <row r="77" spans="2:16" x14ac:dyDescent="0.25">
      <c r="B77" s="184"/>
      <c r="C77" s="97">
        <v>0.90537383199999999</v>
      </c>
      <c r="D77" s="97">
        <v>0.87616822400000005</v>
      </c>
      <c r="E77" s="97">
        <v>0.86448598099999996</v>
      </c>
      <c r="F77" s="97">
        <v>0.92056074799999998</v>
      </c>
      <c r="G77" s="97">
        <v>0.90771027999999998</v>
      </c>
      <c r="H77" s="97">
        <v>0.89369158900000001</v>
      </c>
      <c r="I77" s="97">
        <v>0.87733644859813087</v>
      </c>
      <c r="J77" s="97">
        <v>0.88901869200000005</v>
      </c>
      <c r="K77" s="97">
        <v>0.90303738300000003</v>
      </c>
      <c r="L77" s="97">
        <v>0.90420560699999997</v>
      </c>
      <c r="M77" s="97">
        <v>0.90771027999999998</v>
      </c>
      <c r="N77" s="97">
        <v>0.87616822400000005</v>
      </c>
      <c r="O77" s="97">
        <v>0.88901869200000005</v>
      </c>
      <c r="P77" s="39">
        <v>0.92799065400000003</v>
      </c>
    </row>
    <row r="78" spans="2:16" x14ac:dyDescent="0.25">
      <c r="B78" s="184"/>
      <c r="C78" s="97">
        <v>0.90537383199999999</v>
      </c>
      <c r="D78" s="97">
        <v>0.87266355100000004</v>
      </c>
      <c r="E78" s="97">
        <v>0.87032710300000005</v>
      </c>
      <c r="F78" s="97">
        <v>0.92056074799999998</v>
      </c>
      <c r="G78" s="97">
        <v>0.90654205600000004</v>
      </c>
      <c r="H78" s="97">
        <v>0.89369158900000001</v>
      </c>
      <c r="I78" s="97">
        <v>0.87733644859813087</v>
      </c>
      <c r="J78" s="97">
        <v>0.880841121</v>
      </c>
      <c r="K78" s="97">
        <v>0.90303738300000003</v>
      </c>
      <c r="L78" s="97">
        <v>0.90420560699999997</v>
      </c>
      <c r="M78" s="97">
        <v>0.90420560699999997</v>
      </c>
      <c r="N78" s="97">
        <v>0.87266355100000004</v>
      </c>
      <c r="O78" s="97">
        <v>0.88901869200000005</v>
      </c>
      <c r="P78" s="39">
        <v>0.897990654</v>
      </c>
    </row>
    <row r="79" spans="2:16" x14ac:dyDescent="0.25">
      <c r="B79" s="184"/>
      <c r="C79" s="97">
        <v>0.90537383199999999</v>
      </c>
      <c r="D79" s="97">
        <v>0.87616822400000005</v>
      </c>
      <c r="E79" s="97">
        <v>0.87032710300000005</v>
      </c>
      <c r="F79" s="97">
        <v>0.91121495299999999</v>
      </c>
      <c r="G79" s="97">
        <v>0.90654205600000004</v>
      </c>
      <c r="H79" s="97">
        <v>0.89018691599999999</v>
      </c>
      <c r="I79" s="97">
        <v>0.87850467289719625</v>
      </c>
      <c r="J79" s="97">
        <v>0.88785046700000003</v>
      </c>
      <c r="K79" s="97">
        <v>0.90303738300000003</v>
      </c>
      <c r="L79" s="97">
        <v>0.90420560699999997</v>
      </c>
      <c r="M79" s="97">
        <v>0.90537383199999999</v>
      </c>
      <c r="N79" s="97">
        <v>0.86448598099999996</v>
      </c>
      <c r="O79" s="97">
        <v>0.88901869200000005</v>
      </c>
      <c r="P79" s="39">
        <v>0.902149533</v>
      </c>
    </row>
    <row r="80" spans="2:16" x14ac:dyDescent="0.25">
      <c r="B80" s="184"/>
      <c r="C80" s="97">
        <v>0.90537383199999999</v>
      </c>
      <c r="D80" s="97">
        <v>0.880841121</v>
      </c>
      <c r="E80" s="97">
        <v>0.87032710300000005</v>
      </c>
      <c r="F80" s="97">
        <v>0.91121495299999999</v>
      </c>
      <c r="G80" s="97">
        <v>0.90654205600000004</v>
      </c>
      <c r="H80" s="97">
        <v>0.89018691599999999</v>
      </c>
      <c r="I80" s="97">
        <v>0.87850467289719625</v>
      </c>
      <c r="J80" s="97">
        <v>0.88785046700000003</v>
      </c>
      <c r="K80" s="97">
        <v>0.90070093500000004</v>
      </c>
      <c r="L80" s="97">
        <v>0.90420560699999997</v>
      </c>
      <c r="M80" s="97">
        <v>0.90537383199999999</v>
      </c>
      <c r="N80" s="97">
        <v>0.869158879</v>
      </c>
      <c r="O80" s="97">
        <v>0.88901869200000005</v>
      </c>
      <c r="P80" s="39">
        <v>0.90448598099999999</v>
      </c>
    </row>
    <row r="81" spans="2:16" x14ac:dyDescent="0.25">
      <c r="B81" s="184"/>
      <c r="C81" s="97">
        <v>0.908878505</v>
      </c>
      <c r="D81" s="97">
        <v>0.875</v>
      </c>
      <c r="E81" s="97">
        <v>0.88200934600000003</v>
      </c>
      <c r="F81" s="97">
        <v>0.91121495299999999</v>
      </c>
      <c r="G81" s="97">
        <v>0.91004672900000005</v>
      </c>
      <c r="H81" s="97">
        <v>0.89018691599999999</v>
      </c>
      <c r="I81" s="97">
        <v>0.87850467289719625</v>
      </c>
      <c r="J81" s="97">
        <v>0.88785046700000003</v>
      </c>
      <c r="K81" s="97">
        <v>0.90070093500000004</v>
      </c>
      <c r="L81" s="97">
        <v>0.90420560699999997</v>
      </c>
      <c r="M81" s="97">
        <v>0.90537383199999999</v>
      </c>
      <c r="N81" s="97">
        <v>0.869158879</v>
      </c>
      <c r="O81" s="97">
        <v>0.88901869200000005</v>
      </c>
      <c r="P81" s="39">
        <v>0.91799065400000002</v>
      </c>
    </row>
    <row r="82" spans="2:16" x14ac:dyDescent="0.25">
      <c r="B82" s="184"/>
      <c r="C82" s="97">
        <v>0.908878505</v>
      </c>
      <c r="D82" s="97">
        <v>0.875</v>
      </c>
      <c r="E82" s="97">
        <v>0.88200934600000003</v>
      </c>
      <c r="F82" s="97">
        <v>0.91121495299999999</v>
      </c>
      <c r="G82" s="97">
        <v>0.91004672900000005</v>
      </c>
      <c r="H82" s="97">
        <v>0.896028037</v>
      </c>
      <c r="I82" s="97">
        <v>0.87850467289719625</v>
      </c>
      <c r="J82" s="97">
        <v>0.88785046700000003</v>
      </c>
      <c r="K82" s="97">
        <v>0.90070093500000004</v>
      </c>
      <c r="L82" s="97">
        <v>0.90420560699999997</v>
      </c>
      <c r="M82" s="97">
        <v>0.908878505</v>
      </c>
      <c r="N82" s="97">
        <v>0.87850467300000001</v>
      </c>
      <c r="O82" s="97">
        <v>0.88901869200000005</v>
      </c>
      <c r="P82" s="39">
        <v>0.89500000000000002</v>
      </c>
    </row>
    <row r="83" spans="2:16" x14ac:dyDescent="0.25">
      <c r="B83" s="184"/>
      <c r="C83" s="97">
        <v>0.91355140199999996</v>
      </c>
      <c r="D83" s="97">
        <v>0.875</v>
      </c>
      <c r="E83" s="97">
        <v>0.88200934600000003</v>
      </c>
      <c r="F83" s="97">
        <v>0.91939252299999996</v>
      </c>
      <c r="G83" s="97">
        <v>0.91004672900000005</v>
      </c>
      <c r="H83" s="97">
        <v>0.89135514000000005</v>
      </c>
      <c r="I83" s="97">
        <v>0.88668224299065423</v>
      </c>
      <c r="J83" s="97">
        <v>0.88901869200000005</v>
      </c>
      <c r="K83" s="97">
        <v>0.90070093500000004</v>
      </c>
      <c r="L83" s="97">
        <v>0.90420560699999997</v>
      </c>
      <c r="M83" s="97">
        <v>0.91004672900000005</v>
      </c>
      <c r="N83" s="97">
        <v>0.87149532699999999</v>
      </c>
      <c r="O83" s="97">
        <v>0.88785046700000003</v>
      </c>
      <c r="P83" s="39">
        <v>0.93252336400000002</v>
      </c>
    </row>
    <row r="84" spans="2:16" x14ac:dyDescent="0.25">
      <c r="B84" s="184"/>
      <c r="C84" s="97">
        <v>0.91355140199999996</v>
      </c>
      <c r="D84" s="97">
        <v>0.88200934600000003</v>
      </c>
      <c r="E84" s="97">
        <v>0.88200934600000003</v>
      </c>
      <c r="F84" s="97">
        <v>0.91822429900000002</v>
      </c>
      <c r="G84" s="97">
        <v>0.91004672900000005</v>
      </c>
      <c r="H84" s="97">
        <v>0.89135514000000005</v>
      </c>
      <c r="I84" s="97">
        <v>0.88434579439252337</v>
      </c>
      <c r="J84" s="97">
        <v>0.88901869200000005</v>
      </c>
      <c r="K84" s="97">
        <v>0.90654205600000004</v>
      </c>
      <c r="L84" s="97">
        <v>0.90420560699999997</v>
      </c>
      <c r="M84" s="97">
        <v>0.91121495299999999</v>
      </c>
      <c r="N84" s="97">
        <v>0.87149532699999999</v>
      </c>
      <c r="O84" s="97">
        <v>0.88785046700000003</v>
      </c>
      <c r="P84" s="39">
        <v>0.91668224300000001</v>
      </c>
    </row>
    <row r="85" spans="2:16" x14ac:dyDescent="0.25">
      <c r="B85" s="184"/>
      <c r="C85" s="97">
        <v>0.91355140199999996</v>
      </c>
      <c r="D85" s="97">
        <v>0.88200934600000003</v>
      </c>
      <c r="E85" s="97">
        <v>0.87850467300000001</v>
      </c>
      <c r="F85" s="97">
        <v>0.91939252299999996</v>
      </c>
      <c r="G85" s="97">
        <v>0.91004672900000005</v>
      </c>
      <c r="H85" s="97">
        <v>0.89135514000000005</v>
      </c>
      <c r="I85" s="97">
        <v>0.88434579439252337</v>
      </c>
      <c r="J85" s="97">
        <v>0.88901869200000005</v>
      </c>
      <c r="K85" s="97">
        <v>0.90303738300000003</v>
      </c>
      <c r="L85" s="97">
        <v>0.90420560699999997</v>
      </c>
      <c r="M85" s="97">
        <v>0.91121495299999999</v>
      </c>
      <c r="N85" s="97">
        <v>0.86799065399999997</v>
      </c>
      <c r="O85" s="97">
        <v>0.88785046700000003</v>
      </c>
      <c r="P85" s="39">
        <v>0.906682243</v>
      </c>
    </row>
    <row r="86" spans="2:16" x14ac:dyDescent="0.25">
      <c r="B86" s="184"/>
      <c r="C86" s="97">
        <v>0.91355140199999996</v>
      </c>
      <c r="D86" s="97">
        <v>0.87850467300000001</v>
      </c>
      <c r="E86" s="97">
        <v>0.87733644899999996</v>
      </c>
      <c r="F86" s="97">
        <v>0.91939252299999996</v>
      </c>
      <c r="G86" s="97">
        <v>0.91004672900000005</v>
      </c>
      <c r="H86" s="97">
        <v>0.89135514000000005</v>
      </c>
      <c r="I86" s="97">
        <v>0.88785046728971961</v>
      </c>
      <c r="J86" s="97">
        <v>0.88551401900000004</v>
      </c>
      <c r="K86" s="97">
        <v>0.90654205600000004</v>
      </c>
      <c r="L86" s="97">
        <v>0.908878505</v>
      </c>
      <c r="M86" s="97">
        <v>0.908878505</v>
      </c>
      <c r="N86" s="97">
        <v>0.875</v>
      </c>
      <c r="O86" s="97">
        <v>0.88901869200000005</v>
      </c>
      <c r="P86" s="39">
        <v>0.92434579400000005</v>
      </c>
    </row>
    <row r="87" spans="2:16" x14ac:dyDescent="0.25">
      <c r="B87" s="184"/>
      <c r="C87" s="97">
        <v>0.91355140199999996</v>
      </c>
      <c r="D87" s="97">
        <v>0.88317756999999997</v>
      </c>
      <c r="E87" s="97">
        <v>0.87967289699999995</v>
      </c>
      <c r="F87" s="97">
        <v>0.924065421</v>
      </c>
      <c r="G87" s="97">
        <v>0.91004672900000005</v>
      </c>
      <c r="H87" s="97">
        <v>0.89135514000000005</v>
      </c>
      <c r="I87" s="97">
        <v>0.88785046728971961</v>
      </c>
      <c r="J87" s="97">
        <v>0.88551401900000004</v>
      </c>
      <c r="K87" s="97">
        <v>0.90654205600000004</v>
      </c>
      <c r="L87" s="97">
        <v>0.908878505</v>
      </c>
      <c r="M87" s="97">
        <v>0.908878505</v>
      </c>
      <c r="N87" s="97">
        <v>0.875</v>
      </c>
      <c r="O87" s="97">
        <v>0.88901869200000005</v>
      </c>
      <c r="P87" s="39">
        <v>0.90434579400000004</v>
      </c>
    </row>
    <row r="88" spans="2:16" x14ac:dyDescent="0.25">
      <c r="B88" s="184"/>
      <c r="C88" s="97">
        <v>0.91121495299999999</v>
      </c>
      <c r="D88" s="97">
        <v>0.88317756999999997</v>
      </c>
      <c r="E88" s="97">
        <v>0.87967289699999995</v>
      </c>
      <c r="F88" s="97">
        <v>0.91705607499999997</v>
      </c>
      <c r="G88" s="97">
        <v>0.91121495299999999</v>
      </c>
      <c r="H88" s="97">
        <v>0.90070093500000004</v>
      </c>
      <c r="I88" s="97">
        <v>0.88785046728971961</v>
      </c>
      <c r="J88" s="97">
        <v>0.88551401900000004</v>
      </c>
      <c r="K88" s="97">
        <v>0.908878505</v>
      </c>
      <c r="L88" s="97">
        <v>0.90420560699999997</v>
      </c>
      <c r="M88" s="97">
        <v>0.908878505</v>
      </c>
      <c r="N88" s="97">
        <v>0.89485981299999995</v>
      </c>
      <c r="O88" s="97">
        <v>0.88901869200000005</v>
      </c>
      <c r="P88" s="39">
        <v>0.93434579399999995</v>
      </c>
    </row>
    <row r="89" spans="2:16" x14ac:dyDescent="0.25">
      <c r="B89" s="184"/>
      <c r="C89" s="97">
        <v>0.91121495299999999</v>
      </c>
      <c r="D89" s="97">
        <v>0.88317756999999997</v>
      </c>
      <c r="E89" s="97">
        <v>0.88200934600000003</v>
      </c>
      <c r="F89" s="97">
        <v>0.91705607499999997</v>
      </c>
      <c r="G89" s="97">
        <v>0.91355140199999996</v>
      </c>
      <c r="H89" s="97">
        <v>0.90186915899999998</v>
      </c>
      <c r="I89" s="97">
        <v>0.88084112149532712</v>
      </c>
      <c r="J89" s="97">
        <v>0.88551401900000004</v>
      </c>
      <c r="K89" s="97">
        <v>0.908878505</v>
      </c>
      <c r="L89" s="97">
        <v>0.90420560699999997</v>
      </c>
      <c r="M89" s="97">
        <v>0.908878505</v>
      </c>
      <c r="N89" s="97">
        <v>0.89369158900000001</v>
      </c>
      <c r="O89" s="97">
        <v>0.88901869200000005</v>
      </c>
      <c r="P89" s="39">
        <v>0.88901869200000005</v>
      </c>
    </row>
    <row r="90" spans="2:16" x14ac:dyDescent="0.25">
      <c r="B90" s="184"/>
      <c r="C90" s="97">
        <v>0.91121495299999999</v>
      </c>
      <c r="D90" s="97">
        <v>0.88317756999999997</v>
      </c>
      <c r="E90" s="97">
        <v>0.88785046700000003</v>
      </c>
      <c r="F90" s="97">
        <v>0.91705607499999997</v>
      </c>
      <c r="G90" s="97">
        <v>0.91121495299999999</v>
      </c>
      <c r="H90" s="97">
        <v>0.90186915899999998</v>
      </c>
      <c r="I90" s="97">
        <v>0.88084112149532712</v>
      </c>
      <c r="J90" s="97">
        <v>0.88551401900000004</v>
      </c>
      <c r="K90" s="97">
        <v>0.908878505</v>
      </c>
      <c r="L90" s="97">
        <v>0.90420560699999997</v>
      </c>
      <c r="M90" s="97">
        <v>0.908878505</v>
      </c>
      <c r="N90" s="97">
        <v>0.89018691599999999</v>
      </c>
      <c r="O90" s="97">
        <v>0.88901869200000005</v>
      </c>
      <c r="P90" s="39">
        <v>0.88901869200000005</v>
      </c>
    </row>
    <row r="91" spans="2:16" x14ac:dyDescent="0.25">
      <c r="B91" s="184"/>
      <c r="C91" s="97">
        <v>0.91121495299999999</v>
      </c>
      <c r="D91" s="97">
        <v>0.88434579400000002</v>
      </c>
      <c r="E91" s="97">
        <v>0.88785046700000003</v>
      </c>
      <c r="F91" s="97">
        <v>0.91705607499999997</v>
      </c>
      <c r="G91" s="97">
        <v>0.92640186899999999</v>
      </c>
      <c r="H91" s="97">
        <v>0.90186915899999998</v>
      </c>
      <c r="I91" s="97">
        <v>0.88434579439252337</v>
      </c>
      <c r="J91" s="97">
        <v>0.896028037</v>
      </c>
      <c r="K91" s="97">
        <v>0.908878505</v>
      </c>
      <c r="L91" s="97">
        <v>0.90420560699999997</v>
      </c>
      <c r="M91" s="97">
        <v>0.908878505</v>
      </c>
      <c r="N91" s="97">
        <v>0.88317756999999997</v>
      </c>
      <c r="O91" s="97">
        <v>0.88901869200000005</v>
      </c>
      <c r="P91" s="39">
        <v>0.89135514000000005</v>
      </c>
    </row>
    <row r="92" spans="2:16" x14ac:dyDescent="0.25">
      <c r="B92" s="184"/>
      <c r="C92" s="97">
        <v>0.91121495299999999</v>
      </c>
      <c r="D92" s="97">
        <v>0.88434579400000002</v>
      </c>
      <c r="E92" s="97">
        <v>0.88200934600000003</v>
      </c>
      <c r="F92" s="97">
        <v>0.91705607499999997</v>
      </c>
      <c r="G92" s="97">
        <v>0.92289719599999998</v>
      </c>
      <c r="H92" s="97">
        <v>0.89953271000000001</v>
      </c>
      <c r="I92" s="97">
        <v>0.88434579439252337</v>
      </c>
      <c r="J92" s="97">
        <v>0.896028037</v>
      </c>
      <c r="K92" s="97">
        <v>0.90654205600000004</v>
      </c>
      <c r="L92" s="97">
        <v>0.90420560699999997</v>
      </c>
      <c r="M92" s="97">
        <v>0.908878505</v>
      </c>
      <c r="N92" s="97">
        <v>0.88200934600000003</v>
      </c>
      <c r="O92" s="97">
        <v>0.88901869200000005</v>
      </c>
      <c r="P92" s="39">
        <v>0.89135514000000005</v>
      </c>
    </row>
    <row r="93" spans="2:16" x14ac:dyDescent="0.25">
      <c r="B93" s="184"/>
      <c r="C93" s="97">
        <v>0.91121495299999999</v>
      </c>
      <c r="D93" s="97">
        <v>0.88434579400000002</v>
      </c>
      <c r="E93" s="97">
        <v>0.88200934600000003</v>
      </c>
      <c r="F93" s="97">
        <v>0.92172897200000004</v>
      </c>
      <c r="G93" s="97">
        <v>0.92289719599999998</v>
      </c>
      <c r="H93" s="97">
        <v>0.89953271000000001</v>
      </c>
      <c r="I93" s="97">
        <v>0.88434579439252337</v>
      </c>
      <c r="J93" s="97">
        <v>0.896028037</v>
      </c>
      <c r="K93" s="97">
        <v>0.90654205600000004</v>
      </c>
      <c r="L93" s="97">
        <v>0.90420560699999997</v>
      </c>
      <c r="M93" s="97">
        <v>0.908878505</v>
      </c>
      <c r="N93" s="97">
        <v>0.88200934600000003</v>
      </c>
      <c r="O93" s="97">
        <v>0.88901869200000005</v>
      </c>
      <c r="P93" s="39">
        <v>0.89018691599999999</v>
      </c>
    </row>
    <row r="95" spans="2:16" x14ac:dyDescent="0.25">
      <c r="B95" s="198" t="s">
        <v>147</v>
      </c>
      <c r="C95" s="198"/>
      <c r="D95" s="198"/>
      <c r="E95" s="198"/>
      <c r="F95" s="198"/>
      <c r="G95" s="198"/>
      <c r="H95" s="198"/>
      <c r="I95" s="198"/>
      <c r="J95" s="198"/>
      <c r="K95" s="198"/>
      <c r="L95" s="198"/>
      <c r="M95" s="198"/>
      <c r="N95" s="198"/>
      <c r="O95" s="198"/>
      <c r="P95" s="198"/>
    </row>
    <row r="96" spans="2:16" x14ac:dyDescent="0.25">
      <c r="C96"/>
      <c r="D96"/>
      <c r="E96"/>
      <c r="F96"/>
      <c r="G96"/>
      <c r="H96"/>
      <c r="I96"/>
    </row>
    <row r="97" spans="3:13" x14ac:dyDescent="0.25">
      <c r="C97" s="189" t="s">
        <v>137</v>
      </c>
      <c r="D97" s="190"/>
      <c r="E97" s="191"/>
      <c r="F97"/>
      <c r="G97" s="189" t="s">
        <v>97</v>
      </c>
      <c r="H97" s="190"/>
      <c r="I97" s="191"/>
      <c r="K97" s="189" t="s">
        <v>92</v>
      </c>
      <c r="L97" s="190"/>
      <c r="M97" s="191"/>
    </row>
    <row r="98" spans="3:13" x14ac:dyDescent="0.25">
      <c r="C98" s="123" t="s">
        <v>146</v>
      </c>
      <c r="D98" s="114" t="s">
        <v>62</v>
      </c>
      <c r="E98" s="114" t="s">
        <v>11</v>
      </c>
      <c r="F98"/>
      <c r="G98" s="123" t="s">
        <v>146</v>
      </c>
      <c r="H98" s="114" t="s">
        <v>62</v>
      </c>
      <c r="I98" s="114" t="s">
        <v>11</v>
      </c>
      <c r="K98" s="123" t="s">
        <v>146</v>
      </c>
      <c r="L98" s="130" t="s">
        <v>62</v>
      </c>
      <c r="M98" s="130" t="s">
        <v>11</v>
      </c>
    </row>
    <row r="99" spans="3:13" x14ac:dyDescent="0.25">
      <c r="C99" s="120" t="s">
        <v>142</v>
      </c>
      <c r="D99" s="124">
        <v>0.86781542056074767</v>
      </c>
      <c r="E99" s="124">
        <v>6.1615854172722964E-3</v>
      </c>
      <c r="F99"/>
      <c r="G99" s="120" t="s">
        <v>131</v>
      </c>
      <c r="H99" s="124">
        <v>0.89217289710000025</v>
      </c>
      <c r="I99" s="124">
        <v>9.8844114516196593E-3</v>
      </c>
      <c r="K99" s="120" t="s">
        <v>134</v>
      </c>
      <c r="L99" s="124">
        <v>0.91419392519999998</v>
      </c>
      <c r="M99" s="124">
        <v>9.6444161121830383E-3</v>
      </c>
    </row>
    <row r="100" spans="3:13" x14ac:dyDescent="0.25">
      <c r="C100" s="120" t="s">
        <v>143</v>
      </c>
      <c r="D100" s="124">
        <v>0.84351635514018697</v>
      </c>
      <c r="E100" s="124">
        <v>3.1134068693185932E-3</v>
      </c>
      <c r="F100"/>
      <c r="G100" s="120" t="s">
        <v>130</v>
      </c>
      <c r="H100" s="124">
        <v>0.88907710280373808</v>
      </c>
      <c r="I100" s="124">
        <v>5.2583755124873729E-3</v>
      </c>
      <c r="K100" s="120" t="s">
        <v>143</v>
      </c>
      <c r="L100" s="124">
        <v>0.90969626154999994</v>
      </c>
      <c r="M100" s="124">
        <v>8.0857042659897328E-3</v>
      </c>
    </row>
    <row r="101" spans="3:13" x14ac:dyDescent="0.25">
      <c r="C101" s="120" t="s">
        <v>130</v>
      </c>
      <c r="D101" s="124">
        <v>0.82646028037383223</v>
      </c>
      <c r="E101" s="124">
        <v>1.9867045354229531E-3</v>
      </c>
      <c r="F101"/>
      <c r="G101" s="120" t="s">
        <v>134</v>
      </c>
      <c r="H101" s="124">
        <v>0.88802570093457955</v>
      </c>
      <c r="I101" s="124">
        <v>3.2444594172579078E-3</v>
      </c>
      <c r="K101" s="120" t="s">
        <v>130</v>
      </c>
      <c r="L101" s="124">
        <v>0.90782710279999956</v>
      </c>
      <c r="M101" s="124">
        <v>6.6507294526655103E-3</v>
      </c>
    </row>
    <row r="102" spans="3:13" x14ac:dyDescent="0.25">
      <c r="C102" s="120" t="s">
        <v>134</v>
      </c>
      <c r="D102" s="124">
        <v>0.82377336455000028</v>
      </c>
      <c r="E102" s="124">
        <v>3.3533275451069623E-3</v>
      </c>
      <c r="F102"/>
      <c r="G102" s="141" t="s">
        <v>136</v>
      </c>
      <c r="H102" s="44">
        <v>0.88124999994999997</v>
      </c>
      <c r="I102" s="44">
        <v>3.5812063593241741E-3</v>
      </c>
      <c r="K102" s="120" t="s">
        <v>136</v>
      </c>
      <c r="L102" s="124">
        <v>0.90753504685000019</v>
      </c>
      <c r="M102" s="124">
        <v>4.2591518919095159E-3</v>
      </c>
    </row>
    <row r="103" spans="3:13" x14ac:dyDescent="0.25">
      <c r="C103" s="141" t="s">
        <v>151</v>
      </c>
      <c r="D103" s="44">
        <v>0.81016355140186902</v>
      </c>
      <c r="E103" s="44">
        <v>8.7627069412273707E-3</v>
      </c>
      <c r="F103"/>
      <c r="G103" s="141" t="s">
        <v>143</v>
      </c>
      <c r="H103" s="44">
        <v>0.87733644859813098</v>
      </c>
      <c r="I103" s="44">
        <v>7.5138186316613875E-3</v>
      </c>
      <c r="K103" s="141" t="s">
        <v>151</v>
      </c>
      <c r="L103" s="44">
        <v>0.90642056065000021</v>
      </c>
      <c r="M103" s="44">
        <v>1.5675942638307145E-2</v>
      </c>
    </row>
    <row r="104" spans="3:13" x14ac:dyDescent="0.25">
      <c r="C104" s="141" t="s">
        <v>104</v>
      </c>
      <c r="D104" s="44">
        <v>0.79696261684999992</v>
      </c>
      <c r="E104" s="44">
        <v>1.337684597355485E-2</v>
      </c>
      <c r="F104"/>
      <c r="G104" s="141" t="s">
        <v>142</v>
      </c>
      <c r="H104" s="44">
        <v>0.87499999995000022</v>
      </c>
      <c r="I104" s="44">
        <v>1.5250632528684631E-2</v>
      </c>
      <c r="K104" s="141" t="s">
        <v>131</v>
      </c>
      <c r="L104" s="44">
        <v>0.90379672909999997</v>
      </c>
      <c r="M104" s="44">
        <v>3.9620945520027259E-3</v>
      </c>
    </row>
    <row r="105" spans="3:13" x14ac:dyDescent="0.25">
      <c r="C105" s="120" t="s">
        <v>150</v>
      </c>
      <c r="D105" s="124">
        <v>0.78054906542056068</v>
      </c>
      <c r="E105" s="124">
        <v>1.2100689544841559E-2</v>
      </c>
      <c r="F105"/>
      <c r="G105" s="141" t="s">
        <v>151</v>
      </c>
      <c r="H105" s="44">
        <v>0.87095560747663536</v>
      </c>
      <c r="I105" s="44">
        <v>1.4243294003596548E-2</v>
      </c>
      <c r="K105" s="120" t="s">
        <v>135</v>
      </c>
      <c r="L105" s="124">
        <v>0.90338785015000023</v>
      </c>
      <c r="M105" s="124">
        <v>3.7921146822516728E-3</v>
      </c>
    </row>
    <row r="106" spans="3:13" x14ac:dyDescent="0.25">
      <c r="C106" s="120" t="s">
        <v>133</v>
      </c>
      <c r="D106" s="124">
        <v>0.78054906530000001</v>
      </c>
      <c r="E106" s="124">
        <v>1.2100689688334354E-2</v>
      </c>
      <c r="F106"/>
      <c r="G106" s="120" t="s">
        <v>132</v>
      </c>
      <c r="H106" s="124">
        <v>0.86839953271028025</v>
      </c>
      <c r="I106" s="124">
        <v>9.1929443041622039E-3</v>
      </c>
      <c r="K106" s="120" t="s">
        <v>142</v>
      </c>
      <c r="L106" s="124">
        <v>0.89188084109999988</v>
      </c>
      <c r="M106" s="124">
        <v>1.1886283711874494E-2</v>
      </c>
    </row>
    <row r="107" spans="3:13" x14ac:dyDescent="0.25">
      <c r="C107" s="120" t="s">
        <v>132</v>
      </c>
      <c r="D107" s="124">
        <v>0.77593457943925215</v>
      </c>
      <c r="E107" s="124">
        <v>5.2464094917812039E-3</v>
      </c>
      <c r="F107"/>
      <c r="G107" s="141" t="s">
        <v>104</v>
      </c>
      <c r="H107" s="44">
        <v>0.86734813084999973</v>
      </c>
      <c r="I107" s="44">
        <v>9.5546252406930512E-3</v>
      </c>
      <c r="K107" s="120" t="s">
        <v>104</v>
      </c>
      <c r="L107" s="124">
        <v>0.88849299095000023</v>
      </c>
      <c r="M107" s="124">
        <v>1.1034034130412665E-3</v>
      </c>
    </row>
    <row r="108" spans="3:13" x14ac:dyDescent="0.25">
      <c r="C108" s="141" t="s">
        <v>131</v>
      </c>
      <c r="D108" s="44">
        <v>0.77120327102803743</v>
      </c>
      <c r="E108" s="44">
        <v>3.1318091388807851E-3</v>
      </c>
      <c r="F108"/>
      <c r="G108" s="141" t="s">
        <v>135</v>
      </c>
      <c r="H108" s="44">
        <v>0.86203271044999996</v>
      </c>
      <c r="I108" s="44">
        <v>6.0036418102511185E-3</v>
      </c>
      <c r="K108" s="141" t="s">
        <v>144</v>
      </c>
      <c r="L108" s="44">
        <v>0.88785046735000017</v>
      </c>
      <c r="M108" s="44">
        <v>4.8686258245378066E-3</v>
      </c>
    </row>
    <row r="109" spans="3:13" x14ac:dyDescent="0.25">
      <c r="C109" s="141" t="s">
        <v>136</v>
      </c>
      <c r="D109" s="44">
        <v>0.75367990654205586</v>
      </c>
      <c r="E109" s="44">
        <v>1.1909225059690373E-2</v>
      </c>
      <c r="F109"/>
      <c r="G109" s="120" t="s">
        <v>144</v>
      </c>
      <c r="H109" s="124">
        <v>0.84707943935000007</v>
      </c>
      <c r="I109" s="124">
        <v>5.5691736966117364E-3</v>
      </c>
      <c r="K109" s="141" t="s">
        <v>132</v>
      </c>
      <c r="L109" s="44">
        <v>0.88183411214953278</v>
      </c>
      <c r="M109" s="44">
        <v>3.9256691429176791E-3</v>
      </c>
    </row>
    <row r="110" spans="3:13" x14ac:dyDescent="0.25">
      <c r="C110" s="141" t="s">
        <v>144</v>
      </c>
      <c r="D110" s="44">
        <v>0.74415887850467333</v>
      </c>
      <c r="E110" s="44">
        <v>8.1291165179726722E-3</v>
      </c>
      <c r="F110"/>
      <c r="G110" s="120" t="s">
        <v>133</v>
      </c>
      <c r="H110" s="124">
        <v>0.84684579439999974</v>
      </c>
      <c r="I110" s="124">
        <v>2.3639552663955688E-3</v>
      </c>
      <c r="K110" s="141" t="s">
        <v>150</v>
      </c>
      <c r="L110" s="44">
        <v>0.87786214940000007</v>
      </c>
      <c r="M110" s="44">
        <v>6.3814858909884984E-3</v>
      </c>
    </row>
    <row r="111" spans="3:13" x14ac:dyDescent="0.25">
      <c r="C111" s="141" t="s">
        <v>135</v>
      </c>
      <c r="D111" s="44">
        <v>0.4279789718</v>
      </c>
      <c r="E111" s="44">
        <v>2.3291434432218219E-2</v>
      </c>
      <c r="F111"/>
      <c r="G111" s="120" t="s">
        <v>150</v>
      </c>
      <c r="H111" s="124">
        <v>0.84182242990654177</v>
      </c>
      <c r="I111" s="124">
        <v>1.1620594840066533E-3</v>
      </c>
      <c r="K111" s="141" t="s">
        <v>133</v>
      </c>
      <c r="L111" s="44">
        <v>0.87622663560000014</v>
      </c>
      <c r="M111" s="44">
        <v>9.2567930389169505E-3</v>
      </c>
    </row>
    <row r="112" spans="3:13" x14ac:dyDescent="0.25">
      <c r="C112" s="141" t="s">
        <v>100</v>
      </c>
      <c r="D112" s="44">
        <v>0</v>
      </c>
      <c r="E112" s="44">
        <v>0</v>
      </c>
      <c r="F112"/>
      <c r="G112" s="141" t="s">
        <v>100</v>
      </c>
      <c r="H112" s="44">
        <v>0.4387850466499999</v>
      </c>
      <c r="I112" s="44">
        <v>0.11225477723413943</v>
      </c>
      <c r="K112" s="141" t="s">
        <v>100</v>
      </c>
      <c r="L112" s="44">
        <v>0.87470794395000007</v>
      </c>
      <c r="M112" s="44">
        <v>1.173056285120366E-2</v>
      </c>
    </row>
    <row r="113" spans="2:25" x14ac:dyDescent="0.25">
      <c r="C113"/>
      <c r="D113"/>
      <c r="E113"/>
      <c r="F113"/>
      <c r="G113"/>
      <c r="H113"/>
      <c r="I113"/>
    </row>
    <row r="114" spans="2:25" x14ac:dyDescent="0.25">
      <c r="B114" s="186" t="s">
        <v>159</v>
      </c>
      <c r="C114" s="187"/>
      <c r="D114" s="187"/>
      <c r="E114" s="187"/>
      <c r="F114" s="187"/>
      <c r="G114" s="187"/>
      <c r="H114" s="187"/>
      <c r="I114" s="187"/>
      <c r="J114" s="187"/>
      <c r="K114" s="187"/>
      <c r="L114" s="187"/>
      <c r="M114" s="187"/>
      <c r="N114" s="187"/>
      <c r="O114" s="187"/>
      <c r="P114" s="188"/>
    </row>
    <row r="115" spans="2:25" x14ac:dyDescent="0.25">
      <c r="D115"/>
      <c r="E115"/>
      <c r="F115"/>
      <c r="G115"/>
      <c r="H115"/>
      <c r="I115"/>
    </row>
    <row r="116" spans="2:25" x14ac:dyDescent="0.25">
      <c r="B116" s="185" t="s">
        <v>149</v>
      </c>
      <c r="C116" s="185"/>
      <c r="D116" s="185"/>
      <c r="E116" s="185"/>
      <c r="F116" s="185"/>
      <c r="G116" s="185"/>
      <c r="H116" s="185"/>
      <c r="I116" s="185"/>
      <c r="J116" s="185"/>
      <c r="K116" s="185"/>
      <c r="L116" s="185"/>
      <c r="M116" s="185"/>
      <c r="N116" s="185"/>
      <c r="O116" s="185"/>
      <c r="P116" s="185"/>
      <c r="W116"/>
      <c r="X116"/>
      <c r="Y116"/>
    </row>
    <row r="117" spans="2:25" x14ac:dyDescent="0.25">
      <c r="B117" s="131" t="s">
        <v>148</v>
      </c>
      <c r="C117" s="131" t="s">
        <v>130</v>
      </c>
      <c r="D117" s="138" t="s">
        <v>150</v>
      </c>
      <c r="E117" s="138" t="s">
        <v>133</v>
      </c>
      <c r="F117" s="138" t="s">
        <v>134</v>
      </c>
      <c r="G117" s="138" t="s">
        <v>143</v>
      </c>
      <c r="H117" s="138" t="s">
        <v>142</v>
      </c>
      <c r="I117" s="138" t="s">
        <v>132</v>
      </c>
      <c r="J117" s="138" t="s">
        <v>144</v>
      </c>
      <c r="K117" s="138" t="s">
        <v>131</v>
      </c>
      <c r="L117" s="138" t="s">
        <v>135</v>
      </c>
      <c r="M117" s="138" t="s">
        <v>136</v>
      </c>
      <c r="N117" s="138" t="s">
        <v>100</v>
      </c>
      <c r="O117" s="138" t="s">
        <v>104</v>
      </c>
      <c r="P117" s="138" t="s">
        <v>151</v>
      </c>
      <c r="W117"/>
      <c r="X117"/>
      <c r="Y117"/>
    </row>
    <row r="118" spans="2:25" x14ac:dyDescent="0.25">
      <c r="B118" s="126">
        <v>1</v>
      </c>
      <c r="C118" s="132">
        <v>0.77757009345794403</v>
      </c>
      <c r="D118" s="139">
        <v>0</v>
      </c>
      <c r="E118" s="139">
        <v>0</v>
      </c>
      <c r="F118" s="139">
        <v>8.9953271028037386E-3</v>
      </c>
      <c r="G118" s="139">
        <v>0.17383177570093458</v>
      </c>
      <c r="H118" s="139">
        <v>0.77768691588785033</v>
      </c>
      <c r="I118" s="139">
        <v>0.40128504672897192</v>
      </c>
      <c r="J118" s="139">
        <v>0</v>
      </c>
      <c r="K118" s="139">
        <v>0.4030373831775701</v>
      </c>
      <c r="L118" s="139">
        <v>0.39742990654205607</v>
      </c>
      <c r="M118" s="139">
        <v>0</v>
      </c>
      <c r="N118" s="139">
        <v>0</v>
      </c>
      <c r="O118" s="139">
        <v>0.16179906542056072</v>
      </c>
      <c r="P118" s="139">
        <v>0.4033878504672897</v>
      </c>
      <c r="W118"/>
      <c r="X118" s="4"/>
      <c r="Y118" s="4"/>
    </row>
    <row r="119" spans="2:25" x14ac:dyDescent="0.25">
      <c r="B119" s="126">
        <v>2</v>
      </c>
      <c r="C119" s="132">
        <v>0.74684579439252341</v>
      </c>
      <c r="D119" s="139">
        <v>0</v>
      </c>
      <c r="E119" s="139">
        <v>2.6168224299065419E-2</v>
      </c>
      <c r="F119" s="139">
        <v>0.78901869158878513</v>
      </c>
      <c r="G119" s="139">
        <v>0.70946261682242995</v>
      </c>
      <c r="H119" s="139">
        <v>0.83773364485981305</v>
      </c>
      <c r="I119" s="139">
        <v>0.35315420560747662</v>
      </c>
      <c r="J119" s="139">
        <v>0</v>
      </c>
      <c r="K119" s="139">
        <v>0.32827102803738317</v>
      </c>
      <c r="L119" s="139">
        <v>0.17780373831775703</v>
      </c>
      <c r="M119" s="139">
        <v>0.77172897196261681</v>
      </c>
      <c r="N119" s="139">
        <v>0</v>
      </c>
      <c r="O119" s="139">
        <v>0.78282710280373824</v>
      </c>
      <c r="P119" s="139">
        <v>0.77021028037383166</v>
      </c>
      <c r="W119"/>
      <c r="X119"/>
      <c r="Y119"/>
    </row>
    <row r="120" spans="2:25" x14ac:dyDescent="0.25">
      <c r="B120" s="126">
        <v>3</v>
      </c>
      <c r="C120" s="132">
        <v>0.81355140186915897</v>
      </c>
      <c r="D120" s="139">
        <v>0.786682243</v>
      </c>
      <c r="E120" s="139">
        <v>0.79077102803738319</v>
      </c>
      <c r="F120" s="139">
        <v>0.80023364485981308</v>
      </c>
      <c r="G120" s="139">
        <v>0.86179906542056073</v>
      </c>
      <c r="H120" s="139">
        <v>0.82254672897196257</v>
      </c>
      <c r="I120" s="139">
        <v>0.77780373831775695</v>
      </c>
      <c r="J120" s="139">
        <v>0.75023364485981314</v>
      </c>
      <c r="K120" s="139">
        <v>0.7800233644859812</v>
      </c>
      <c r="L120" s="139">
        <v>0.40607476635514017</v>
      </c>
      <c r="M120" s="139">
        <v>0.76121495327102795</v>
      </c>
      <c r="N120" s="139">
        <v>0</v>
      </c>
      <c r="O120" s="139">
        <v>0.74731308411214947</v>
      </c>
      <c r="P120" s="139">
        <v>0.797196261682243</v>
      </c>
      <c r="W120"/>
      <c r="X120"/>
      <c r="Y120"/>
    </row>
    <row r="121" spans="2:25" x14ac:dyDescent="0.25">
      <c r="B121" s="126">
        <v>4</v>
      </c>
      <c r="C121" s="132">
        <v>0.81355140186915897</v>
      </c>
      <c r="D121" s="139">
        <v>0.77873831800000004</v>
      </c>
      <c r="E121" s="139">
        <v>0.77628504672897192</v>
      </c>
      <c r="F121" s="139">
        <v>0.86436915887850474</v>
      </c>
      <c r="G121" s="139">
        <v>0.85981308411214974</v>
      </c>
      <c r="H121" s="139">
        <v>0.87873831775700939</v>
      </c>
      <c r="I121" s="139">
        <v>0.84228971962616828</v>
      </c>
      <c r="J121" s="139">
        <v>0.76542056074766363</v>
      </c>
      <c r="K121" s="139">
        <v>0.79614485981308403</v>
      </c>
      <c r="L121" s="139">
        <v>0.64661214953271029</v>
      </c>
      <c r="M121" s="139">
        <v>0.82780373831775689</v>
      </c>
      <c r="N121" s="139">
        <v>0.18843457943925235</v>
      </c>
      <c r="O121" s="139">
        <v>0.74871495327102799</v>
      </c>
      <c r="P121" s="139">
        <v>0.79485981308411213</v>
      </c>
      <c r="W121"/>
      <c r="X121"/>
      <c r="Y121"/>
    </row>
    <row r="122" spans="2:25" x14ac:dyDescent="0.25">
      <c r="B122" s="126">
        <v>5</v>
      </c>
      <c r="C122" s="132">
        <v>0.8890186915887851</v>
      </c>
      <c r="D122" s="139">
        <v>0.80292056099999998</v>
      </c>
      <c r="E122" s="139">
        <v>0.78165887850467297</v>
      </c>
      <c r="F122" s="139">
        <v>0.86495327102803743</v>
      </c>
      <c r="G122" s="139">
        <v>0.87172897196261678</v>
      </c>
      <c r="H122" s="139">
        <v>0.86320093457943925</v>
      </c>
      <c r="I122" s="139">
        <v>0.84766355140186922</v>
      </c>
      <c r="J122" s="139">
        <v>0.75689252336448609</v>
      </c>
      <c r="K122" s="139">
        <v>0.89053738317757014</v>
      </c>
      <c r="L122" s="139">
        <v>0.77745327102803741</v>
      </c>
      <c r="M122" s="139">
        <v>0.84030373831775707</v>
      </c>
      <c r="N122" s="139">
        <v>0.282710280373832</v>
      </c>
      <c r="O122" s="139">
        <v>0.7984813084112149</v>
      </c>
      <c r="P122" s="139">
        <v>0.79778037383177569</v>
      </c>
      <c r="W122"/>
      <c r="X122"/>
      <c r="Y122"/>
    </row>
    <row r="123" spans="2:25" x14ac:dyDescent="0.25">
      <c r="B123" s="126">
        <v>6</v>
      </c>
      <c r="C123" s="132">
        <v>0.87978971962616814</v>
      </c>
      <c r="D123" s="139">
        <v>0.85724299100000001</v>
      </c>
      <c r="E123" s="139">
        <v>0.84147196261682244</v>
      </c>
      <c r="F123" s="139">
        <v>0.87126168224299061</v>
      </c>
      <c r="G123" s="139">
        <v>0.87710280373831773</v>
      </c>
      <c r="H123" s="139">
        <v>0.87593457943925213</v>
      </c>
      <c r="I123" s="139">
        <v>0.85899532710280369</v>
      </c>
      <c r="J123" s="139">
        <v>0.8360981308411215</v>
      </c>
      <c r="K123" s="139">
        <v>0.87873831775700917</v>
      </c>
      <c r="L123" s="139">
        <v>0.87838785046728984</v>
      </c>
      <c r="M123" s="139">
        <v>0.88072429906542049</v>
      </c>
      <c r="N123" s="139">
        <v>0.280607476635514</v>
      </c>
      <c r="O123" s="139">
        <v>0.86495327102803754</v>
      </c>
      <c r="P123" s="139">
        <v>0.80537383177570088</v>
      </c>
      <c r="W123"/>
      <c r="X123"/>
      <c r="Y123"/>
    </row>
    <row r="124" spans="2:25" x14ac:dyDescent="0.25">
      <c r="B124" s="126">
        <v>7</v>
      </c>
      <c r="C124" s="132">
        <v>0.8672897196261683</v>
      </c>
      <c r="D124" s="139">
        <v>0.85619158900000003</v>
      </c>
      <c r="E124" s="139">
        <v>0.85700934579439247</v>
      </c>
      <c r="F124" s="139">
        <v>0.89392523364485987</v>
      </c>
      <c r="G124" s="139">
        <v>0.90163551401869158</v>
      </c>
      <c r="H124" s="139">
        <v>0.8890186915887851</v>
      </c>
      <c r="I124" s="139">
        <v>0.85081775700934581</v>
      </c>
      <c r="J124" s="139">
        <v>0.84591121495327104</v>
      </c>
      <c r="K124" s="139">
        <v>0.86425233644859811</v>
      </c>
      <c r="L124" s="139">
        <v>0.85934579439252334</v>
      </c>
      <c r="M124" s="139">
        <v>0.88165887850467273</v>
      </c>
      <c r="N124" s="139">
        <v>0.72476635514018695</v>
      </c>
      <c r="O124" s="139">
        <v>0.85432242990654217</v>
      </c>
      <c r="P124" s="139">
        <v>0.79626168224299065</v>
      </c>
      <c r="W124"/>
      <c r="X124"/>
      <c r="Y124"/>
    </row>
    <row r="125" spans="2:25" x14ac:dyDescent="0.25">
      <c r="B125" s="126">
        <v>8</v>
      </c>
      <c r="C125" s="132">
        <v>0.88749999999999996</v>
      </c>
      <c r="D125" s="139">
        <v>0.86553738300000005</v>
      </c>
      <c r="E125" s="139">
        <v>0.86764018691588785</v>
      </c>
      <c r="F125" s="139">
        <v>0.87242990654205599</v>
      </c>
      <c r="G125" s="139">
        <v>0.88714953271028052</v>
      </c>
      <c r="H125" s="139">
        <v>0.85514018691588789</v>
      </c>
      <c r="I125" s="139">
        <v>0.88796728971962613</v>
      </c>
      <c r="J125" s="139">
        <v>0.85572429906542058</v>
      </c>
      <c r="K125" s="139">
        <v>0.88060747663551397</v>
      </c>
      <c r="L125" s="139">
        <v>0.85595794392523372</v>
      </c>
      <c r="M125" s="139">
        <v>0.88189252336448598</v>
      </c>
      <c r="N125" s="139">
        <v>0.71542056074766369</v>
      </c>
      <c r="O125" s="139">
        <v>0.85408878504672892</v>
      </c>
      <c r="P125" s="139">
        <v>0.79065420560747657</v>
      </c>
      <c r="W125"/>
      <c r="X125"/>
      <c r="Y125"/>
    </row>
    <row r="126" spans="2:25" x14ac:dyDescent="0.25">
      <c r="B126" s="126">
        <v>9</v>
      </c>
      <c r="C126" s="132">
        <v>0.91121495327102797</v>
      </c>
      <c r="D126" s="139">
        <v>0.86039719599999998</v>
      </c>
      <c r="E126" s="139">
        <v>0.86425233644859811</v>
      </c>
      <c r="F126" s="139">
        <v>0.87289719626168227</v>
      </c>
      <c r="G126" s="139">
        <v>0.90724299065420566</v>
      </c>
      <c r="H126" s="139">
        <v>0.88317757009345799</v>
      </c>
      <c r="I126" s="139">
        <v>0.87570093457943921</v>
      </c>
      <c r="J126" s="139">
        <v>0.8609813084112149</v>
      </c>
      <c r="K126" s="139">
        <v>0.89894859813084105</v>
      </c>
      <c r="L126" s="139">
        <v>0.85198598130841108</v>
      </c>
      <c r="M126" s="139">
        <v>0.89509345794392525</v>
      </c>
      <c r="N126" s="139">
        <v>0.72838785046728971</v>
      </c>
      <c r="O126" s="139">
        <v>0.8559579439252335</v>
      </c>
      <c r="P126" s="139">
        <v>0.7945093457943927</v>
      </c>
      <c r="W126"/>
      <c r="X126"/>
      <c r="Y126"/>
    </row>
    <row r="127" spans="2:25" x14ac:dyDescent="0.25">
      <c r="B127" s="126">
        <v>10</v>
      </c>
      <c r="C127" s="132">
        <v>0.9113317757009346</v>
      </c>
      <c r="D127" s="139">
        <v>0.88271027999999996</v>
      </c>
      <c r="E127" s="139">
        <v>0.86530373831775709</v>
      </c>
      <c r="F127" s="139">
        <v>0.89380841121495336</v>
      </c>
      <c r="G127" s="139">
        <v>0.90373831775700919</v>
      </c>
      <c r="H127" s="139">
        <v>0.87967289719626174</v>
      </c>
      <c r="I127" s="139">
        <v>0.87663551401869155</v>
      </c>
      <c r="J127" s="139">
        <v>0.86950934579439265</v>
      </c>
      <c r="K127" s="139">
        <v>0.8884345794392523</v>
      </c>
      <c r="L127" s="139">
        <v>0.87359813084112159</v>
      </c>
      <c r="M127" s="139">
        <v>0.8985981308411215</v>
      </c>
      <c r="N127" s="139">
        <v>0.81623831775700939</v>
      </c>
      <c r="O127" s="139">
        <v>0.85934579439252334</v>
      </c>
      <c r="P127" s="139">
        <v>0.83691588785046722</v>
      </c>
      <c r="W127"/>
      <c r="X127"/>
      <c r="Y127"/>
    </row>
    <row r="128" spans="2:25" x14ac:dyDescent="0.25">
      <c r="B128" s="126">
        <v>11</v>
      </c>
      <c r="C128" s="132">
        <v>0.90035046728971935</v>
      </c>
      <c r="D128" s="139">
        <v>0.87873831800000002</v>
      </c>
      <c r="E128" s="139">
        <v>0.87862149532710276</v>
      </c>
      <c r="F128" s="139">
        <v>0.90070093457943923</v>
      </c>
      <c r="G128" s="139">
        <v>0.89742990654205601</v>
      </c>
      <c r="H128" s="139">
        <v>0.8814252336448597</v>
      </c>
      <c r="I128" s="139">
        <v>0.87348130841121496</v>
      </c>
      <c r="J128" s="139">
        <v>0.85724299065420573</v>
      </c>
      <c r="K128" s="139">
        <v>0.89392523364485998</v>
      </c>
      <c r="L128" s="139">
        <v>0.87488317757009337</v>
      </c>
      <c r="M128" s="139">
        <v>0.91693925233644857</v>
      </c>
      <c r="N128" s="139">
        <v>0.82289719626168212</v>
      </c>
      <c r="O128" s="139">
        <v>0.8801401869158878</v>
      </c>
      <c r="P128" s="139">
        <v>0.84731308411214956</v>
      </c>
      <c r="W128"/>
      <c r="X128"/>
      <c r="Y128"/>
    </row>
    <row r="129" spans="2:25" x14ac:dyDescent="0.25">
      <c r="B129" s="126">
        <v>12</v>
      </c>
      <c r="C129" s="132">
        <v>0.90385514018691582</v>
      </c>
      <c r="D129" s="139">
        <v>0.87616822400000005</v>
      </c>
      <c r="E129" s="139">
        <v>0.88411214953271011</v>
      </c>
      <c r="F129" s="139">
        <v>0.89836448598130847</v>
      </c>
      <c r="G129" s="139">
        <v>0.90116822429906518</v>
      </c>
      <c r="H129" s="139">
        <v>0.86331775700934588</v>
      </c>
      <c r="I129" s="139">
        <v>0.87920560747663556</v>
      </c>
      <c r="J129" s="139">
        <v>0.87172897196261689</v>
      </c>
      <c r="K129" s="139">
        <v>0.9017523364485982</v>
      </c>
      <c r="L129" s="139">
        <v>0.8859813084112147</v>
      </c>
      <c r="M129" s="139">
        <v>0.91483644859813096</v>
      </c>
      <c r="N129" s="139">
        <v>0.83177570093457942</v>
      </c>
      <c r="O129" s="139">
        <v>0.87955607476635511</v>
      </c>
      <c r="P129" s="139">
        <v>0.86109813084112174</v>
      </c>
      <c r="W129"/>
      <c r="X129"/>
      <c r="Y129"/>
    </row>
    <row r="130" spans="2:25" x14ac:dyDescent="0.25">
      <c r="B130" s="126">
        <v>13</v>
      </c>
      <c r="C130" s="132">
        <v>0.90946261682243001</v>
      </c>
      <c r="D130" s="139">
        <v>0.88796728999999996</v>
      </c>
      <c r="E130" s="139">
        <v>0.8978971962616823</v>
      </c>
      <c r="F130" s="139">
        <v>0.89509345794392525</v>
      </c>
      <c r="G130" s="139">
        <v>0.89918224299065419</v>
      </c>
      <c r="H130" s="139">
        <v>0.88761682242990658</v>
      </c>
      <c r="I130" s="139">
        <v>0.87488317757009337</v>
      </c>
      <c r="J130" s="139">
        <v>0.87850467289719614</v>
      </c>
      <c r="K130" s="139">
        <v>0.89509345794392503</v>
      </c>
      <c r="L130" s="139">
        <v>0.88492990654205617</v>
      </c>
      <c r="M130" s="139">
        <v>0.90514018691588805</v>
      </c>
      <c r="N130" s="139">
        <v>0.85759345794392505</v>
      </c>
      <c r="O130" s="139">
        <v>0.8820093457943925</v>
      </c>
      <c r="P130" s="139">
        <v>0.8502336448598129</v>
      </c>
      <c r="W130"/>
      <c r="X130"/>
      <c r="Y130"/>
    </row>
    <row r="131" spans="2:25" x14ac:dyDescent="0.25">
      <c r="B131" s="126">
        <v>14</v>
      </c>
      <c r="C131" s="132">
        <v>0.92207943925233649</v>
      </c>
      <c r="D131" s="139">
        <v>0.89450934599999998</v>
      </c>
      <c r="E131" s="139">
        <v>0.89649532710280366</v>
      </c>
      <c r="F131" s="139">
        <v>0.90467289719626187</v>
      </c>
      <c r="G131" s="139">
        <v>0.89380841121495325</v>
      </c>
      <c r="H131" s="139">
        <v>0.87453271028037383</v>
      </c>
      <c r="I131" s="139">
        <v>0.86612149532710281</v>
      </c>
      <c r="J131" s="139">
        <v>0.87967289719626152</v>
      </c>
      <c r="K131" s="139">
        <v>0.90023364485981294</v>
      </c>
      <c r="L131" s="139">
        <v>0.8896028037383179</v>
      </c>
      <c r="M131" s="139">
        <v>0.9075934579439251</v>
      </c>
      <c r="N131" s="139">
        <v>0.85292056074766376</v>
      </c>
      <c r="O131" s="139">
        <v>0.88282710280373833</v>
      </c>
      <c r="P131" s="139">
        <v>0.86203271028037398</v>
      </c>
      <c r="W131"/>
      <c r="X131"/>
      <c r="Y131"/>
    </row>
    <row r="132" spans="2:25" x14ac:dyDescent="0.25">
      <c r="B132" s="126">
        <v>15</v>
      </c>
      <c r="C132" s="132">
        <v>0.90105140186915877</v>
      </c>
      <c r="D132" s="139">
        <v>0.89871495300000004</v>
      </c>
      <c r="E132" s="139">
        <v>0.89637850467289704</v>
      </c>
      <c r="F132" s="139">
        <v>0.9234813084112149</v>
      </c>
      <c r="G132" s="139">
        <v>0.89334112149532707</v>
      </c>
      <c r="H132" s="139">
        <v>0.89567757009345805</v>
      </c>
      <c r="I132" s="139">
        <v>0.89310747663551404</v>
      </c>
      <c r="J132" s="139">
        <v>0.87476635514018675</v>
      </c>
      <c r="K132" s="139">
        <v>0.89661214953271029</v>
      </c>
      <c r="L132" s="139">
        <v>0.89626168224299063</v>
      </c>
      <c r="M132" s="139">
        <v>0.91401869158878513</v>
      </c>
      <c r="N132" s="139">
        <v>0.85595794392523372</v>
      </c>
      <c r="O132" s="139">
        <v>0.88422897196261663</v>
      </c>
      <c r="P132" s="139">
        <v>0.86366822429906553</v>
      </c>
      <c r="W132"/>
      <c r="X132"/>
      <c r="Y132"/>
    </row>
    <row r="133" spans="2:25" x14ac:dyDescent="0.25">
      <c r="B133" s="126">
        <v>16</v>
      </c>
      <c r="C133" s="132">
        <v>0.90280373831775695</v>
      </c>
      <c r="D133" s="139">
        <v>0.89217289700000002</v>
      </c>
      <c r="E133" s="139">
        <v>0.90128504672897203</v>
      </c>
      <c r="F133" s="139">
        <v>0.89731308411214949</v>
      </c>
      <c r="G133" s="139">
        <v>0.88002336448598117</v>
      </c>
      <c r="H133" s="139">
        <v>0.89719626168224287</v>
      </c>
      <c r="I133" s="139">
        <v>0.89941588785046722</v>
      </c>
      <c r="J133" s="139">
        <v>0.88481308411214954</v>
      </c>
      <c r="K133" s="139">
        <v>0.91004672897196259</v>
      </c>
      <c r="L133" s="139">
        <v>0.90338785046728953</v>
      </c>
      <c r="M133" s="139">
        <v>0.9253504672897197</v>
      </c>
      <c r="N133" s="139">
        <v>0.85327102803738319</v>
      </c>
      <c r="O133" s="139">
        <v>0.9077102803738315</v>
      </c>
      <c r="P133" s="139">
        <v>0.88025700934579432</v>
      </c>
      <c r="W133"/>
      <c r="X133"/>
      <c r="Y133"/>
    </row>
    <row r="134" spans="2:25" x14ac:dyDescent="0.25">
      <c r="B134" s="126">
        <v>17</v>
      </c>
      <c r="C134" s="132">
        <v>0.89264018691588787</v>
      </c>
      <c r="D134" s="139">
        <v>0.91390186900000003</v>
      </c>
      <c r="E134" s="139">
        <v>0.90654205607476634</v>
      </c>
      <c r="F134" s="139">
        <v>0.89778037383177567</v>
      </c>
      <c r="G134" s="139">
        <v>0.90887850467289721</v>
      </c>
      <c r="H134" s="139">
        <v>0.90981308411214956</v>
      </c>
      <c r="I134" s="139">
        <v>0.90677570093457915</v>
      </c>
      <c r="J134" s="139">
        <v>0.89205607476635529</v>
      </c>
      <c r="K134" s="139">
        <v>0.90934579439252339</v>
      </c>
      <c r="L134" s="139">
        <v>0.88913551401869173</v>
      </c>
      <c r="M134" s="139">
        <v>0.90385514018691604</v>
      </c>
      <c r="N134" s="139">
        <v>0.85292056074766331</v>
      </c>
      <c r="O134" s="139">
        <v>0.88971962616822431</v>
      </c>
      <c r="P134" s="139">
        <v>0.90397196261682244</v>
      </c>
      <c r="W134"/>
      <c r="X134"/>
      <c r="Y134"/>
    </row>
    <row r="135" spans="2:25" x14ac:dyDescent="0.25">
      <c r="B135" s="126">
        <v>18</v>
      </c>
      <c r="C135" s="132">
        <v>0.89964953271028048</v>
      </c>
      <c r="D135" s="139">
        <v>0.90455607500000001</v>
      </c>
      <c r="E135" s="139">
        <v>0.89123831775700924</v>
      </c>
      <c r="F135" s="139">
        <v>0.89824766355140184</v>
      </c>
      <c r="G135" s="139">
        <v>0.90502336448598142</v>
      </c>
      <c r="H135" s="139">
        <v>0.90105140186915877</v>
      </c>
      <c r="I135" s="139">
        <v>0.89707943925233669</v>
      </c>
      <c r="J135" s="139">
        <v>0.87710280373831773</v>
      </c>
      <c r="K135" s="139">
        <v>0.89836448598130825</v>
      </c>
      <c r="L135" s="139">
        <v>0.88866822429906533</v>
      </c>
      <c r="M135" s="139">
        <v>0.9004672897196262</v>
      </c>
      <c r="N135" s="139">
        <v>0.85467289719626172</v>
      </c>
      <c r="O135" s="139">
        <v>0.90455607476635524</v>
      </c>
      <c r="P135" s="139">
        <v>0.90607476635513995</v>
      </c>
      <c r="W135"/>
      <c r="X135"/>
      <c r="Y135"/>
    </row>
    <row r="136" spans="2:25" x14ac:dyDescent="0.25">
      <c r="B136" s="126">
        <v>19</v>
      </c>
      <c r="C136" s="132">
        <v>0.89707943925233646</v>
      </c>
      <c r="D136" s="139">
        <v>0.90023364500000003</v>
      </c>
      <c r="E136" s="139">
        <v>0.90151869158878506</v>
      </c>
      <c r="F136" s="139">
        <v>0.89427570093457942</v>
      </c>
      <c r="G136" s="139">
        <v>0.92359813084112141</v>
      </c>
      <c r="H136" s="139">
        <v>0.89334112149532707</v>
      </c>
      <c r="I136" s="139">
        <v>0.89392523364485987</v>
      </c>
      <c r="J136" s="139">
        <v>0.89649532710280366</v>
      </c>
      <c r="K136" s="139">
        <v>0.91086448598130842</v>
      </c>
      <c r="L136" s="139">
        <v>0.90747663551401858</v>
      </c>
      <c r="M136" s="139">
        <v>0.89147196261682249</v>
      </c>
      <c r="N136" s="139">
        <v>0.85946261682242997</v>
      </c>
      <c r="O136" s="139">
        <v>0.89415887850467279</v>
      </c>
      <c r="P136" s="139">
        <v>0.90607476635513995</v>
      </c>
      <c r="W136"/>
      <c r="X136"/>
      <c r="Y136"/>
    </row>
    <row r="137" spans="2:25" x14ac:dyDescent="0.25">
      <c r="B137" s="126">
        <v>20</v>
      </c>
      <c r="C137" s="132">
        <v>0.9011682242990654</v>
      </c>
      <c r="D137" s="139">
        <v>0.89684579399999997</v>
      </c>
      <c r="E137" s="139">
        <v>0.89462616822429908</v>
      </c>
      <c r="F137" s="139">
        <v>0.90105140186915877</v>
      </c>
      <c r="G137" s="139">
        <v>0.91191588785046718</v>
      </c>
      <c r="H137" s="139">
        <v>0.89766355140186926</v>
      </c>
      <c r="I137" s="139">
        <v>0.91448598130841119</v>
      </c>
      <c r="J137" s="139">
        <v>0.91331775700934603</v>
      </c>
      <c r="K137" s="139">
        <v>0.90981308411214967</v>
      </c>
      <c r="L137" s="139">
        <v>0.89988317757009351</v>
      </c>
      <c r="M137" s="139">
        <v>0.90081775700934563</v>
      </c>
      <c r="N137" s="139">
        <v>0.85724299065420551</v>
      </c>
      <c r="O137" s="139">
        <v>0.89392523364485987</v>
      </c>
      <c r="P137" s="139">
        <v>0.88107476635514015</v>
      </c>
      <c r="W137"/>
      <c r="X137"/>
      <c r="Y137"/>
    </row>
    <row r="138" spans="2:25" x14ac:dyDescent="0.25">
      <c r="C138"/>
      <c r="D138"/>
      <c r="E138"/>
      <c r="F138"/>
      <c r="G138"/>
      <c r="H138"/>
      <c r="I138"/>
      <c r="W138"/>
      <c r="X138"/>
      <c r="Y138"/>
    </row>
    <row r="139" spans="2:25" x14ac:dyDescent="0.25">
      <c r="C139"/>
      <c r="D139"/>
      <c r="E139"/>
      <c r="F139"/>
      <c r="G139"/>
      <c r="H139"/>
      <c r="I139"/>
      <c r="W139"/>
      <c r="X139"/>
      <c r="Y139"/>
    </row>
    <row r="140" spans="2:25" x14ac:dyDescent="0.25">
      <c r="D140"/>
      <c r="E140"/>
      <c r="F140"/>
      <c r="G140"/>
      <c r="H140"/>
      <c r="I140"/>
    </row>
    <row r="159" spans="3:5" x14ac:dyDescent="0.25">
      <c r="C159"/>
      <c r="D159"/>
      <c r="E159"/>
    </row>
    <row r="160" spans="3:5" x14ac:dyDescent="0.25">
      <c r="C160"/>
      <c r="D160"/>
      <c r="E160"/>
    </row>
    <row r="161" spans="3:5" x14ac:dyDescent="0.25">
      <c r="C161"/>
      <c r="D161"/>
      <c r="E161"/>
    </row>
    <row r="162" spans="3:5" x14ac:dyDescent="0.25">
      <c r="C162"/>
      <c r="D162"/>
      <c r="E162"/>
    </row>
    <row r="163" spans="3:5" x14ac:dyDescent="0.25">
      <c r="C163"/>
      <c r="D163"/>
      <c r="E163"/>
    </row>
    <row r="164" spans="3:5" x14ac:dyDescent="0.25">
      <c r="C164"/>
      <c r="D164"/>
      <c r="E164"/>
    </row>
    <row r="165" spans="3:5" x14ac:dyDescent="0.25">
      <c r="C165"/>
      <c r="D165"/>
      <c r="E165"/>
    </row>
  </sheetData>
  <sortState ref="G99:I112">
    <sortCondition descending="1" ref="H99:H112"/>
  </sortState>
  <mergeCells count="16">
    <mergeCell ref="B114:P114"/>
    <mergeCell ref="B116:P116"/>
    <mergeCell ref="B2:P2"/>
    <mergeCell ref="B64:P64"/>
    <mergeCell ref="B74:B93"/>
    <mergeCell ref="C71:P71"/>
    <mergeCell ref="C68:P68"/>
    <mergeCell ref="B33:P33"/>
    <mergeCell ref="C37:P37"/>
    <mergeCell ref="C40:P40"/>
    <mergeCell ref="B43:B62"/>
    <mergeCell ref="C97:E97"/>
    <mergeCell ref="G97:I97"/>
    <mergeCell ref="K97:M97"/>
    <mergeCell ref="B95:P95"/>
    <mergeCell ref="B12:B31"/>
  </mergeCells>
  <conditionalFormatting sqref="E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0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:P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:P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8:P8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:P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P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0:P1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D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P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P8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P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P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P1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P11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9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8:P38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9:P39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5:P3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6:P36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1:P41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P38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P3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P3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6:P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P41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P42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9:P6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0:P7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6:P6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7:P6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2:P7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P6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P7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P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:P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P7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P7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>
    <tabColor rgb="FFFFC000"/>
  </sheetPr>
  <dimension ref="B2:AO90"/>
  <sheetViews>
    <sheetView zoomScale="70" zoomScaleNormal="70" workbookViewId="0">
      <selection activeCell="H14" sqref="H14"/>
    </sheetView>
  </sheetViews>
  <sheetFormatPr defaultRowHeight="15" x14ac:dyDescent="0.25"/>
  <cols>
    <col min="1" max="1" width="3.7109375" customWidth="1"/>
    <col min="2" max="2" width="20.7109375" customWidth="1"/>
    <col min="3" max="12" width="15.7109375" customWidth="1"/>
    <col min="13" max="13" width="3.7109375" customWidth="1"/>
    <col min="14" max="19" width="12.7109375" customWidth="1"/>
    <col min="20" max="20" width="15.7109375" customWidth="1"/>
  </cols>
  <sheetData>
    <row r="2" spans="2:41" ht="15.75" x14ac:dyDescent="0.25">
      <c r="B2" s="199" t="s">
        <v>91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N2" s="33"/>
      <c r="O2" s="85" t="s">
        <v>105</v>
      </c>
      <c r="P2" s="85" t="s">
        <v>106</v>
      </c>
      <c r="Q2" s="85" t="s">
        <v>107</v>
      </c>
      <c r="R2" s="85" t="s">
        <v>60</v>
      </c>
      <c r="S2" s="85" t="s">
        <v>111</v>
      </c>
    </row>
    <row r="3" spans="2:41" ht="15.75" x14ac:dyDescent="0.25">
      <c r="B3" s="199" t="s">
        <v>98</v>
      </c>
      <c r="C3" s="199" t="s">
        <v>35</v>
      </c>
      <c r="D3" s="199"/>
      <c r="E3" s="199"/>
      <c r="F3" s="199"/>
      <c r="G3" s="199" t="s">
        <v>61</v>
      </c>
      <c r="H3" s="199"/>
      <c r="I3" s="199"/>
      <c r="J3" s="199"/>
      <c r="K3" s="199" t="s">
        <v>55</v>
      </c>
      <c r="L3" s="201" t="s">
        <v>89</v>
      </c>
      <c r="N3" s="178" t="s">
        <v>109</v>
      </c>
      <c r="O3" s="179"/>
      <c r="P3" s="179"/>
      <c r="Q3" s="179"/>
      <c r="R3" s="179"/>
      <c r="S3" s="180"/>
    </row>
    <row r="4" spans="2:41" ht="15.75" x14ac:dyDescent="0.25">
      <c r="B4" s="199"/>
      <c r="C4" s="78" t="s">
        <v>53</v>
      </c>
      <c r="D4" s="78" t="s">
        <v>52</v>
      </c>
      <c r="E4" s="78" t="s">
        <v>54</v>
      </c>
      <c r="F4" s="78" t="s">
        <v>60</v>
      </c>
      <c r="G4" s="78" t="s">
        <v>53</v>
      </c>
      <c r="H4" s="78" t="s">
        <v>52</v>
      </c>
      <c r="I4" s="78" t="s">
        <v>54</v>
      </c>
      <c r="J4" s="78" t="s">
        <v>60</v>
      </c>
      <c r="K4" s="199"/>
      <c r="L4" s="201"/>
      <c r="N4" s="85" t="s">
        <v>108</v>
      </c>
      <c r="O4" s="5">
        <v>3923</v>
      </c>
      <c r="P4" s="5">
        <v>840</v>
      </c>
      <c r="Q4" s="5">
        <v>840</v>
      </c>
      <c r="R4" s="5">
        <v>848</v>
      </c>
      <c r="S4" s="5">
        <f>SUM(O4:R4)</f>
        <v>6451</v>
      </c>
    </row>
    <row r="5" spans="2:41" ht="15.75" x14ac:dyDescent="0.25">
      <c r="B5" s="200" t="s">
        <v>56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N5" s="202" t="s">
        <v>110</v>
      </c>
      <c r="O5" s="202"/>
      <c r="P5" s="202"/>
      <c r="Q5" s="202"/>
      <c r="R5" s="202"/>
      <c r="S5" s="202"/>
    </row>
    <row r="6" spans="2:41" ht="15.75" x14ac:dyDescent="0.25">
      <c r="B6" s="78" t="s">
        <v>58</v>
      </c>
      <c r="C6" s="79">
        <v>0.99052032862860795</v>
      </c>
      <c r="D6" s="79">
        <v>0.94158878504672905</v>
      </c>
      <c r="E6" s="79">
        <v>0.982752360203341</v>
      </c>
      <c r="F6" s="80">
        <v>0.87272727272727302</v>
      </c>
      <c r="G6" s="79">
        <v>9.4796713713925004E-3</v>
      </c>
      <c r="H6" s="79">
        <v>5.8411214953271097E-2</v>
      </c>
      <c r="I6" s="79">
        <v>1.72476397966594E-2</v>
      </c>
      <c r="J6" s="79">
        <f>1-F6</f>
        <v>0.12727272727272698</v>
      </c>
      <c r="K6" s="75">
        <v>1.3462003660649599E-2</v>
      </c>
      <c r="L6" s="76">
        <v>4.2640000000000002</v>
      </c>
      <c r="N6" s="85" t="s">
        <v>108</v>
      </c>
      <c r="O6" s="5">
        <v>21161</v>
      </c>
      <c r="P6" s="5">
        <v>4535</v>
      </c>
      <c r="Q6" s="5">
        <v>4535</v>
      </c>
      <c r="R6" s="5">
        <v>3883</v>
      </c>
      <c r="S6" s="5">
        <f>SUM(O6:R6)</f>
        <v>34114</v>
      </c>
      <c r="AO6" s="103"/>
    </row>
    <row r="7" spans="2:41" x14ac:dyDescent="0.25">
      <c r="B7" s="78" t="s">
        <v>57</v>
      </c>
      <c r="C7" s="79">
        <v>0.99283758163050395</v>
      </c>
      <c r="D7" s="79">
        <v>0.95210280373831802</v>
      </c>
      <c r="E7" s="79">
        <v>0.98643270622286505</v>
      </c>
      <c r="F7" s="80">
        <v>0.90909090909090895</v>
      </c>
      <c r="G7" s="79">
        <v>7.1624183694964901E-3</v>
      </c>
      <c r="H7" s="79">
        <v>4.78971962616822E-2</v>
      </c>
      <c r="I7" s="79">
        <v>1.3567293777134601E-2</v>
      </c>
      <c r="J7" s="80">
        <f t="shared" ref="J7:J8" si="0">1-F7</f>
        <v>9.090909090909105E-2</v>
      </c>
      <c r="K7" s="75">
        <v>1.15826897389544E-2</v>
      </c>
      <c r="L7" s="76">
        <v>44.41</v>
      </c>
      <c r="AO7" s="103"/>
    </row>
    <row r="8" spans="2:41" x14ac:dyDescent="0.25">
      <c r="B8" s="78" t="s">
        <v>90</v>
      </c>
      <c r="C8" s="79">
        <v>0.99115230672003396</v>
      </c>
      <c r="D8" s="79">
        <v>0.934579439252336</v>
      </c>
      <c r="E8" s="79">
        <v>0.98219800181653005</v>
      </c>
      <c r="F8" s="80">
        <v>0.91818181818181799</v>
      </c>
      <c r="G8" s="79">
        <v>8.8476932799662605E-3</v>
      </c>
      <c r="H8" s="79">
        <v>6.54205607476636E-2</v>
      </c>
      <c r="I8" s="79">
        <v>1.78019981834696E-2</v>
      </c>
      <c r="J8" s="80">
        <f t="shared" si="0"/>
        <v>8.1818181818182012E-2</v>
      </c>
      <c r="K8" s="75">
        <v>1.3570475230813899E-2</v>
      </c>
      <c r="L8" s="76">
        <v>98.388000000000005</v>
      </c>
      <c r="AO8" s="103"/>
    </row>
    <row r="9" spans="2:41" x14ac:dyDescent="0.25">
      <c r="B9" s="200" t="s">
        <v>93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AO9" s="103"/>
    </row>
    <row r="10" spans="2:41" x14ac:dyDescent="0.25">
      <c r="B10" s="78" t="s">
        <v>58</v>
      </c>
      <c r="C10" s="79">
        <v>0.99073098799241599</v>
      </c>
      <c r="D10" s="79">
        <v>0.95560747663551404</v>
      </c>
      <c r="E10" s="79">
        <v>0.98514761818511098</v>
      </c>
      <c r="F10" s="80">
        <v>0.91818181818181799</v>
      </c>
      <c r="G10" s="79">
        <v>9.2690120075837896E-3</v>
      </c>
      <c r="H10" s="79">
        <v>4.4392523364486E-2</v>
      </c>
      <c r="I10" s="79">
        <v>1.4852381814888601E-2</v>
      </c>
      <c r="J10" s="80">
        <f>1-F10</f>
        <v>8.1818181818182012E-2</v>
      </c>
      <c r="K10" s="75">
        <v>1.35853859017568E-2</v>
      </c>
      <c r="L10" s="76">
        <v>10.111000000000001</v>
      </c>
      <c r="AO10" s="103"/>
    </row>
    <row r="11" spans="2:41" x14ac:dyDescent="0.25">
      <c r="B11" s="78" t="s">
        <v>57</v>
      </c>
      <c r="C11" s="79">
        <v>0.98883505371813796</v>
      </c>
      <c r="D11" s="79">
        <v>0.94742990654205606</v>
      </c>
      <c r="E11" s="79">
        <v>0.98219800181653005</v>
      </c>
      <c r="F11" s="80">
        <v>0.92727272727272703</v>
      </c>
      <c r="G11" s="79">
        <v>1.1164946281862299E-2</v>
      </c>
      <c r="H11" s="79">
        <v>5.2570093457943903E-2</v>
      </c>
      <c r="I11" s="79">
        <v>1.78019981834696E-2</v>
      </c>
      <c r="J11" s="80">
        <f t="shared" ref="J11:J12" si="1">1-F11</f>
        <v>7.2727272727272974E-2</v>
      </c>
      <c r="K11" s="75">
        <v>1.52791939622169E-2</v>
      </c>
      <c r="L11" s="76">
        <v>74.652000000000001</v>
      </c>
      <c r="AO11" s="103"/>
    </row>
    <row r="12" spans="2:41" x14ac:dyDescent="0.25">
      <c r="B12" s="78" t="s">
        <v>90</v>
      </c>
      <c r="C12" s="79">
        <v>0.98736043817147701</v>
      </c>
      <c r="D12" s="79">
        <v>0.920560747663551</v>
      </c>
      <c r="E12" s="79">
        <v>0.97662100456621004</v>
      </c>
      <c r="F12" s="80">
        <v>0.9</v>
      </c>
      <c r="G12" s="79">
        <v>1.2639561828523301E-2</v>
      </c>
      <c r="H12" s="79">
        <v>7.9439252336448593E-2</v>
      </c>
      <c r="I12" s="79">
        <v>2.337899543379E-2</v>
      </c>
      <c r="J12" s="80">
        <f t="shared" si="1"/>
        <v>9.9999999999999978E-2</v>
      </c>
      <c r="K12" s="75">
        <v>1.8438432733834099E-2</v>
      </c>
      <c r="L12" s="76">
        <v>299.66500000000002</v>
      </c>
      <c r="AO12" s="103"/>
    </row>
    <row r="13" spans="2:41" x14ac:dyDescent="0.25">
      <c r="B13" s="200" t="s">
        <v>125</v>
      </c>
      <c r="C13" s="200"/>
      <c r="D13" s="200"/>
      <c r="E13" s="200"/>
      <c r="F13" s="200"/>
      <c r="G13" s="200"/>
      <c r="H13" s="200"/>
      <c r="I13" s="200"/>
      <c r="J13" s="200"/>
      <c r="K13" s="200"/>
      <c r="L13" s="200"/>
      <c r="AO13" s="103"/>
    </row>
    <row r="14" spans="2:41" x14ac:dyDescent="0.25">
      <c r="B14" s="78" t="s">
        <v>58</v>
      </c>
      <c r="C14" s="79">
        <v>0.98925637244575504</v>
      </c>
      <c r="D14" s="79">
        <v>0.94509345794392496</v>
      </c>
      <c r="E14" s="79">
        <v>0.98219800181653005</v>
      </c>
      <c r="F14" s="80">
        <v>0.85454545454545505</v>
      </c>
      <c r="G14" s="79">
        <v>1.0743627554244701E-2</v>
      </c>
      <c r="H14" s="79">
        <v>5.49065420560748E-2</v>
      </c>
      <c r="I14" s="79">
        <v>1.78019981834696E-2</v>
      </c>
      <c r="J14" s="80">
        <f>1-F14</f>
        <v>0.14545454545454495</v>
      </c>
      <c r="K14" s="75">
        <v>1.50801744956547E-2</v>
      </c>
      <c r="L14" s="76">
        <v>101.333</v>
      </c>
      <c r="AO14" s="103"/>
    </row>
    <row r="15" spans="2:41" x14ac:dyDescent="0.25">
      <c r="B15" s="78" t="s">
        <v>57</v>
      </c>
      <c r="C15" s="79">
        <v>1</v>
      </c>
      <c r="D15" s="79">
        <v>0</v>
      </c>
      <c r="E15" s="79">
        <v>0.81967558457973499</v>
      </c>
      <c r="F15" s="80">
        <v>0</v>
      </c>
      <c r="G15" s="79">
        <v>0</v>
      </c>
      <c r="H15" s="79">
        <v>1</v>
      </c>
      <c r="I15" s="79">
        <v>0.18032441542026501</v>
      </c>
      <c r="J15" s="80">
        <f t="shared" ref="J15:J16" si="2">1-F15</f>
        <v>1</v>
      </c>
      <c r="K15" s="75">
        <v>0.12945666733674399</v>
      </c>
      <c r="L15" s="76">
        <v>1409.088</v>
      </c>
      <c r="AO15" s="103"/>
    </row>
    <row r="16" spans="2:41" x14ac:dyDescent="0.25">
      <c r="B16" s="78" t="s">
        <v>90</v>
      </c>
      <c r="C16" s="79">
        <v>1</v>
      </c>
      <c r="D16" s="79">
        <v>0</v>
      </c>
      <c r="E16" s="79">
        <v>0.81967558457973499</v>
      </c>
      <c r="F16" s="80">
        <v>0</v>
      </c>
      <c r="G16" s="79">
        <v>0</v>
      </c>
      <c r="H16" s="79">
        <v>1</v>
      </c>
      <c r="I16" s="79">
        <v>0.18032441542026501</v>
      </c>
      <c r="J16" s="80">
        <f t="shared" si="2"/>
        <v>1</v>
      </c>
      <c r="K16" s="75">
        <v>0.12943996543108799</v>
      </c>
      <c r="L16" s="76">
        <v>1660.45</v>
      </c>
      <c r="AO16" s="103"/>
    </row>
    <row r="17" spans="2:41" ht="30" customHeight="1" x14ac:dyDescent="0.25">
      <c r="D17" s="81"/>
      <c r="E17" s="81"/>
      <c r="F17" s="81"/>
      <c r="G17" s="81"/>
      <c r="H17" s="81"/>
      <c r="I17" s="81"/>
      <c r="J17" s="81"/>
      <c r="K17" s="81"/>
      <c r="L17" s="82"/>
      <c r="M17" s="27"/>
      <c r="AO17" s="103"/>
    </row>
    <row r="18" spans="2:41" x14ac:dyDescent="0.25">
      <c r="B18" s="199" t="s">
        <v>92</v>
      </c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27"/>
    </row>
    <row r="19" spans="2:41" x14ac:dyDescent="0.25">
      <c r="B19" s="199" t="s">
        <v>59</v>
      </c>
      <c r="C19" s="199" t="s">
        <v>35</v>
      </c>
      <c r="D19" s="199"/>
      <c r="E19" s="199"/>
      <c r="F19" s="199"/>
      <c r="G19" s="199" t="s">
        <v>61</v>
      </c>
      <c r="H19" s="199"/>
      <c r="I19" s="199"/>
      <c r="J19" s="199"/>
      <c r="K19" s="199" t="s">
        <v>55</v>
      </c>
      <c r="L19" s="201" t="s">
        <v>89</v>
      </c>
      <c r="M19" s="27"/>
    </row>
    <row r="20" spans="2:41" x14ac:dyDescent="0.25">
      <c r="B20" s="199"/>
      <c r="C20" s="78" t="s">
        <v>53</v>
      </c>
      <c r="D20" s="78" t="s">
        <v>52</v>
      </c>
      <c r="E20" s="78" t="s">
        <v>54</v>
      </c>
      <c r="F20" s="78" t="s">
        <v>60</v>
      </c>
      <c r="G20" s="78" t="s">
        <v>53</v>
      </c>
      <c r="H20" s="78" t="s">
        <v>52</v>
      </c>
      <c r="I20" s="78" t="s">
        <v>54</v>
      </c>
      <c r="J20" s="78" t="s">
        <v>60</v>
      </c>
      <c r="K20" s="199"/>
      <c r="L20" s="201"/>
      <c r="M20" s="27"/>
    </row>
    <row r="21" spans="2:41" x14ac:dyDescent="0.25">
      <c r="B21" s="200" t="s">
        <v>30</v>
      </c>
      <c r="C21" s="200"/>
      <c r="D21" s="200"/>
      <c r="E21" s="200"/>
      <c r="F21" s="200"/>
      <c r="G21" s="200"/>
      <c r="H21" s="200"/>
      <c r="I21" s="200"/>
      <c r="J21" s="200"/>
      <c r="K21" s="200"/>
      <c r="L21" s="200"/>
      <c r="M21" s="27"/>
    </row>
    <row r="22" spans="2:41" x14ac:dyDescent="0.25">
      <c r="B22" s="87" t="s">
        <v>94</v>
      </c>
      <c r="C22" s="88">
        <v>0.98335791025911101</v>
      </c>
      <c r="D22" s="88">
        <v>0.91822429906542102</v>
      </c>
      <c r="E22" s="88">
        <v>0.97268060139347301</v>
      </c>
      <c r="F22" s="88">
        <v>0.84545454545454601</v>
      </c>
      <c r="G22" s="88">
        <v>1.6642089740889002E-2</v>
      </c>
      <c r="H22" s="88">
        <v>8.1775700934579407E-2</v>
      </c>
      <c r="I22" s="88">
        <v>2.7319398606527299E-2</v>
      </c>
      <c r="J22" s="88">
        <f>1-F22</f>
        <v>0.15454545454545399</v>
      </c>
      <c r="K22" s="75">
        <v>2.2085921352599101E-2</v>
      </c>
      <c r="L22" s="76">
        <v>47.668999999999997</v>
      </c>
      <c r="M22" s="27"/>
    </row>
    <row r="23" spans="2:41" x14ac:dyDescent="0.25">
      <c r="B23" s="87" t="s">
        <v>95</v>
      </c>
      <c r="C23" s="88">
        <v>0.97998736043817203</v>
      </c>
      <c r="D23" s="88">
        <v>0.92172897196261705</v>
      </c>
      <c r="E23" s="88">
        <v>0.97022606138577505</v>
      </c>
      <c r="F23" s="88">
        <v>0.84545454545454601</v>
      </c>
      <c r="G23" s="88">
        <v>2.0012639561828499E-2</v>
      </c>
      <c r="H23" s="88">
        <v>7.82710280373832E-2</v>
      </c>
      <c r="I23" s="88">
        <v>2.9773938614225299E-2</v>
      </c>
      <c r="J23" s="88">
        <f>1-F23</f>
        <v>0.15454545454545399</v>
      </c>
      <c r="K23" s="75">
        <v>2.35874490083842E-2</v>
      </c>
      <c r="L23" s="76">
        <v>4.673</v>
      </c>
      <c r="M23" s="27"/>
    </row>
    <row r="24" spans="2:41" x14ac:dyDescent="0.25">
      <c r="B24" s="87" t="s">
        <v>96</v>
      </c>
      <c r="C24" s="88">
        <v>0.98335791025911101</v>
      </c>
      <c r="D24" s="88">
        <v>0.91238317757009402</v>
      </c>
      <c r="E24" s="88">
        <v>0.97173793356579197</v>
      </c>
      <c r="F24" s="88">
        <v>0.84545454545454601</v>
      </c>
      <c r="G24" s="88">
        <v>1.6642089740889002E-2</v>
      </c>
      <c r="H24" s="88">
        <v>8.7616822429906496E-2</v>
      </c>
      <c r="I24" s="88">
        <v>2.8262066434208099E-2</v>
      </c>
      <c r="J24" s="88">
        <f>1-F24</f>
        <v>0.15454545454545399</v>
      </c>
      <c r="K24" s="75">
        <v>2.2629955093456E-2</v>
      </c>
      <c r="L24" s="76">
        <v>104.768</v>
      </c>
      <c r="M24" s="27"/>
    </row>
    <row r="25" spans="2:41" x14ac:dyDescent="0.25">
      <c r="B25" s="200" t="s">
        <v>31</v>
      </c>
      <c r="C25" s="200"/>
      <c r="D25" s="200"/>
      <c r="E25" s="200"/>
      <c r="F25" s="200"/>
      <c r="G25" s="200"/>
      <c r="H25" s="200"/>
      <c r="I25" s="200"/>
      <c r="J25" s="200"/>
      <c r="K25" s="200"/>
      <c r="L25" s="200"/>
      <c r="M25" s="27"/>
    </row>
    <row r="26" spans="2:41" x14ac:dyDescent="0.25">
      <c r="B26" s="87" t="s">
        <v>94</v>
      </c>
      <c r="C26" s="88">
        <v>0.98946703180956397</v>
      </c>
      <c r="D26" s="88">
        <v>0.91705607476635498</v>
      </c>
      <c r="E26" s="88">
        <v>0.97792776358993105</v>
      </c>
      <c r="F26" s="88">
        <v>0.8</v>
      </c>
      <c r="G26" s="88">
        <v>1.0532968190436E-2</v>
      </c>
      <c r="H26" s="88">
        <v>8.2943925233644897E-2</v>
      </c>
      <c r="I26" s="88">
        <v>2.20722364100693E-2</v>
      </c>
      <c r="J26" s="88">
        <f>1-F26</f>
        <v>0.19999999999999996</v>
      </c>
      <c r="K26" s="75">
        <v>1.7517312614479801E-2</v>
      </c>
      <c r="L26" s="76">
        <v>21.81</v>
      </c>
      <c r="M26" s="27"/>
    </row>
    <row r="27" spans="2:41" x14ac:dyDescent="0.25">
      <c r="B27" s="87" t="s">
        <v>95</v>
      </c>
      <c r="C27" s="88">
        <v>0.991362966083842</v>
      </c>
      <c r="D27" s="88">
        <v>0.89836448598130803</v>
      </c>
      <c r="E27" s="88">
        <v>0.97662100456621004</v>
      </c>
      <c r="F27" s="88">
        <v>0.79090909090909101</v>
      </c>
      <c r="G27" s="88">
        <v>8.6370339161575601E-3</v>
      </c>
      <c r="H27" s="88">
        <v>0.101635514018692</v>
      </c>
      <c r="I27" s="88">
        <v>2.337899543379E-2</v>
      </c>
      <c r="J27" s="88">
        <f>1-F27</f>
        <v>0.20909090909090899</v>
      </c>
      <c r="K27" s="75">
        <v>1.8888679888155398E-2</v>
      </c>
      <c r="L27" s="76">
        <v>3.9009999999999998</v>
      </c>
      <c r="M27" s="27"/>
    </row>
    <row r="28" spans="2:41" x14ac:dyDescent="0.25">
      <c r="B28" s="87" t="s">
        <v>96</v>
      </c>
      <c r="C28" s="88">
        <v>0.98525384453339004</v>
      </c>
      <c r="D28" s="88">
        <v>0.90887850467289699</v>
      </c>
      <c r="E28" s="88">
        <v>0.97286892758936805</v>
      </c>
      <c r="F28" s="88">
        <v>0.82727272727272705</v>
      </c>
      <c r="G28" s="88">
        <v>1.4746155466610501E-2</v>
      </c>
      <c r="H28" s="88">
        <v>9.11214953271028E-2</v>
      </c>
      <c r="I28" s="88">
        <v>2.7131072410632399E-2</v>
      </c>
      <c r="J28" s="88">
        <f>1-F28</f>
        <v>0.17272727272727295</v>
      </c>
      <c r="K28" s="75">
        <v>2.0190551807167601E-2</v>
      </c>
      <c r="L28" s="76">
        <v>79.209999999999994</v>
      </c>
      <c r="M28" s="27"/>
    </row>
    <row r="29" spans="2:41" x14ac:dyDescent="0.25">
      <c r="B29" s="200" t="s">
        <v>32</v>
      </c>
      <c r="C29" s="200"/>
      <c r="D29" s="200"/>
      <c r="E29" s="200"/>
      <c r="F29" s="200"/>
      <c r="G29" s="200"/>
      <c r="H29" s="200"/>
      <c r="I29" s="200"/>
      <c r="J29" s="200"/>
      <c r="K29" s="200"/>
      <c r="L29" s="200"/>
      <c r="M29" s="27"/>
    </row>
    <row r="30" spans="2:41" x14ac:dyDescent="0.25">
      <c r="B30" s="87" t="s">
        <v>94</v>
      </c>
      <c r="C30" s="88">
        <v>0.97935538234674502</v>
      </c>
      <c r="D30" s="88">
        <v>0.89369158878504695</v>
      </c>
      <c r="E30" s="88">
        <v>0.965090506095308</v>
      </c>
      <c r="F30" s="88">
        <v>0.78181818181818197</v>
      </c>
      <c r="G30" s="88">
        <v>2.0644617653254701E-2</v>
      </c>
      <c r="H30" s="88">
        <v>0.10630841121495301</v>
      </c>
      <c r="I30" s="88">
        <v>3.4909493904691599E-2</v>
      </c>
      <c r="J30" s="88">
        <f>1-F30</f>
        <v>0.21818181818181803</v>
      </c>
      <c r="K30" s="75">
        <v>2.72147407566979E-2</v>
      </c>
      <c r="L30" s="76">
        <v>20.367000000000001</v>
      </c>
      <c r="M30" s="27"/>
    </row>
    <row r="31" spans="2:41" x14ac:dyDescent="0.25">
      <c r="B31" s="87" t="s">
        <v>95</v>
      </c>
      <c r="C31" s="88">
        <v>0.97472087634295401</v>
      </c>
      <c r="D31" s="88">
        <v>0.85280373831775702</v>
      </c>
      <c r="E31" s="88">
        <v>0.95407877543401198</v>
      </c>
      <c r="F31" s="88">
        <v>0.78181818181818197</v>
      </c>
      <c r="G31" s="88">
        <v>2.5279123657046501E-2</v>
      </c>
      <c r="H31" s="88">
        <v>0.14719626168224301</v>
      </c>
      <c r="I31" s="88">
        <v>4.5921224565988503E-2</v>
      </c>
      <c r="J31" s="88">
        <f>1-F31</f>
        <v>0.21818181818181803</v>
      </c>
      <c r="K31" s="75">
        <v>3.4644738030145603E-2</v>
      </c>
      <c r="L31" s="76">
        <v>3.7789999999999999</v>
      </c>
      <c r="M31" s="27"/>
    </row>
    <row r="32" spans="2:41" x14ac:dyDescent="0.25">
      <c r="B32" s="87" t="s">
        <v>96</v>
      </c>
      <c r="C32" s="88">
        <v>0.98314725089530197</v>
      </c>
      <c r="D32" s="88">
        <v>0.88317757009345799</v>
      </c>
      <c r="E32" s="88">
        <v>0.96680803983035202</v>
      </c>
      <c r="F32" s="88">
        <v>0.79090909090909101</v>
      </c>
      <c r="G32" s="88">
        <v>1.6852749104697699E-2</v>
      </c>
      <c r="H32" s="88">
        <v>0.116822429906542</v>
      </c>
      <c r="I32" s="88">
        <v>3.3191960169647802E-2</v>
      </c>
      <c r="J32" s="88">
        <f>1-F32</f>
        <v>0.20909090909090899</v>
      </c>
      <c r="K32" s="75">
        <v>2.56454073121813E-2</v>
      </c>
      <c r="L32" s="76">
        <v>108.679</v>
      </c>
      <c r="M32" s="27"/>
    </row>
    <row r="33" spans="2:13" x14ac:dyDescent="0.25">
      <c r="B33" s="200" t="s">
        <v>33</v>
      </c>
      <c r="C33" s="200"/>
      <c r="D33" s="200"/>
      <c r="E33" s="200"/>
      <c r="F33" s="200"/>
      <c r="G33" s="200"/>
      <c r="H33" s="200"/>
      <c r="I33" s="200"/>
      <c r="J33" s="200"/>
      <c r="K33" s="200"/>
      <c r="L33" s="200"/>
      <c r="M33" s="27"/>
    </row>
    <row r="34" spans="2:13" x14ac:dyDescent="0.25">
      <c r="B34" s="87" t="s">
        <v>94</v>
      </c>
      <c r="C34" s="88">
        <v>0.98736043817147701</v>
      </c>
      <c r="D34" s="88">
        <v>0.91822429906542102</v>
      </c>
      <c r="E34" s="88">
        <v>0.97624703087886</v>
      </c>
      <c r="F34" s="88">
        <v>0.84545454545454601</v>
      </c>
      <c r="G34" s="88">
        <v>1.2639561828523301E-2</v>
      </c>
      <c r="H34" s="88">
        <v>8.1775700934579407E-2</v>
      </c>
      <c r="I34" s="88">
        <v>2.37529691211401E-2</v>
      </c>
      <c r="J34" s="88">
        <f>1-F34</f>
        <v>0.15454545454545399</v>
      </c>
      <c r="K34" s="75">
        <v>1.83354442612483E-2</v>
      </c>
      <c r="L34" s="76">
        <v>22.911999999999999</v>
      </c>
      <c r="M34" s="27"/>
    </row>
    <row r="35" spans="2:13" x14ac:dyDescent="0.25">
      <c r="B35" s="87" t="s">
        <v>95</v>
      </c>
      <c r="C35" s="88">
        <v>0.98462186644196303</v>
      </c>
      <c r="D35" s="88">
        <v>0.91121495327102797</v>
      </c>
      <c r="E35" s="88">
        <v>0.97268060139347301</v>
      </c>
      <c r="F35" s="88">
        <v>0.9</v>
      </c>
      <c r="G35" s="88">
        <v>1.53781335580366E-2</v>
      </c>
      <c r="H35" s="88">
        <v>8.8785046728971903E-2</v>
      </c>
      <c r="I35" s="88">
        <v>2.7319398606527299E-2</v>
      </c>
      <c r="J35" s="88">
        <f>1-F35</f>
        <v>9.9999999999999978E-2</v>
      </c>
      <c r="K35" s="75">
        <v>2.13638280333707E-2</v>
      </c>
      <c r="L35" s="76">
        <v>3.125</v>
      </c>
      <c r="M35" s="27"/>
    </row>
    <row r="36" spans="2:13" x14ac:dyDescent="0.25">
      <c r="B36" s="87" t="s">
        <v>96</v>
      </c>
      <c r="C36" s="88">
        <v>0.98883505371813796</v>
      </c>
      <c r="D36" s="88">
        <v>0.90654205607476601</v>
      </c>
      <c r="E36" s="88">
        <v>0.97568555758683695</v>
      </c>
      <c r="F36" s="88">
        <v>0.81818181818181801</v>
      </c>
      <c r="G36" s="88">
        <v>1.1164946281862299E-2</v>
      </c>
      <c r="H36" s="88">
        <v>9.3457943925233697E-2</v>
      </c>
      <c r="I36" s="88">
        <v>2.4314442413162701E-2</v>
      </c>
      <c r="J36" s="88">
        <f>1-F36</f>
        <v>0.18181818181818199</v>
      </c>
      <c r="K36" s="75">
        <v>1.9700727116769502E-2</v>
      </c>
      <c r="L36" s="76">
        <v>98.29</v>
      </c>
      <c r="M36" s="27"/>
    </row>
    <row r="37" spans="2:13" x14ac:dyDescent="0.25">
      <c r="B37" s="200" t="s">
        <v>100</v>
      </c>
      <c r="C37" s="200"/>
      <c r="D37" s="200"/>
      <c r="E37" s="200"/>
      <c r="F37" s="200"/>
      <c r="G37" s="200"/>
      <c r="H37" s="200"/>
      <c r="I37" s="200"/>
      <c r="J37" s="200"/>
      <c r="K37" s="200"/>
      <c r="L37" s="200"/>
      <c r="M37" s="27"/>
    </row>
    <row r="38" spans="2:13" x14ac:dyDescent="0.25">
      <c r="B38" s="87" t="s">
        <v>94</v>
      </c>
      <c r="C38" s="88">
        <v>0.96882241415630899</v>
      </c>
      <c r="D38" s="88">
        <v>0.84112149532710301</v>
      </c>
      <c r="E38" s="88">
        <v>0.94660650498214005</v>
      </c>
      <c r="F38" s="88">
        <v>0.78181818181818197</v>
      </c>
      <c r="G38" s="88">
        <v>3.1177585843690798E-2</v>
      </c>
      <c r="H38" s="88">
        <v>0.15887850467289699</v>
      </c>
      <c r="I38" s="88">
        <v>5.3393495017860497E-2</v>
      </c>
      <c r="J38" s="88">
        <f>1-F38</f>
        <v>0.21818181818181803</v>
      </c>
      <c r="K38" s="75">
        <v>3.9499599328424798E-2</v>
      </c>
      <c r="L38" s="76">
        <v>25.093</v>
      </c>
      <c r="M38" s="27"/>
    </row>
    <row r="39" spans="2:13" x14ac:dyDescent="0.25">
      <c r="B39" s="87" t="s">
        <v>95</v>
      </c>
      <c r="C39" s="88">
        <v>0.97282494206867498</v>
      </c>
      <c r="D39" s="88">
        <v>0.86915887850467299</v>
      </c>
      <c r="E39" s="88">
        <v>0.95505408429690397</v>
      </c>
      <c r="F39" s="88">
        <v>0.78181818181818197</v>
      </c>
      <c r="G39" s="88">
        <v>2.7175057931324999E-2</v>
      </c>
      <c r="H39" s="88">
        <v>0.13084112149532701</v>
      </c>
      <c r="I39" s="88">
        <v>4.49459157030958E-2</v>
      </c>
      <c r="J39" s="88">
        <f>1-F39</f>
        <v>0.21818181818181803</v>
      </c>
      <c r="K39" s="75">
        <v>3.2188950874624103E-2</v>
      </c>
      <c r="L39" s="76">
        <v>5.891</v>
      </c>
      <c r="M39" s="27"/>
    </row>
    <row r="40" spans="2:13" x14ac:dyDescent="0.25">
      <c r="B40" s="87" t="s">
        <v>96</v>
      </c>
      <c r="C40" s="88">
        <v>0.97029702970297005</v>
      </c>
      <c r="D40" s="88">
        <v>0.85981308411214996</v>
      </c>
      <c r="E40" s="88">
        <v>0.95114189442156505</v>
      </c>
      <c r="F40" s="88">
        <v>0.81818181818181801</v>
      </c>
      <c r="G40" s="88">
        <v>2.9702970297029702E-2</v>
      </c>
      <c r="H40" s="88">
        <v>0.14018691588785001</v>
      </c>
      <c r="I40" s="88">
        <v>4.8858105578435097E-2</v>
      </c>
      <c r="J40" s="88">
        <f>1-F40</f>
        <v>0.18181818181818199</v>
      </c>
      <c r="K40" s="75">
        <v>3.5260678539948298E-2</v>
      </c>
      <c r="L40" s="76">
        <v>162.09299999999999</v>
      </c>
      <c r="M40" s="27"/>
    </row>
    <row r="41" spans="2:13" x14ac:dyDescent="0.25">
      <c r="B41" s="200" t="s">
        <v>104</v>
      </c>
      <c r="C41" s="200"/>
      <c r="D41" s="200"/>
      <c r="E41" s="200"/>
      <c r="F41" s="200"/>
      <c r="G41" s="200"/>
      <c r="H41" s="200"/>
      <c r="I41" s="200"/>
      <c r="J41" s="200"/>
      <c r="K41" s="200"/>
      <c r="L41" s="200"/>
      <c r="M41" s="27"/>
    </row>
    <row r="42" spans="2:13" x14ac:dyDescent="0.25">
      <c r="B42" s="87" t="s">
        <v>94</v>
      </c>
      <c r="C42" s="100">
        <v>0.98462186644196303</v>
      </c>
      <c r="D42" s="100">
        <v>0.92640186915887901</v>
      </c>
      <c r="E42" s="100">
        <v>0.97512346808121497</v>
      </c>
      <c r="F42" s="100">
        <v>0.91818181818181799</v>
      </c>
      <c r="G42" s="100">
        <v>1.53781335580366E-2</v>
      </c>
      <c r="H42" s="100">
        <v>7.3598130841121601E-2</v>
      </c>
      <c r="I42" s="100">
        <v>2.4876531918785499E-2</v>
      </c>
      <c r="J42" s="100">
        <f>1-F42</f>
        <v>8.1818181818182012E-2</v>
      </c>
      <c r="K42" s="75">
        <v>2.06589652332725E-2</v>
      </c>
      <c r="L42" s="76">
        <v>31.513999999999999</v>
      </c>
      <c r="M42" s="27"/>
    </row>
    <row r="43" spans="2:13" x14ac:dyDescent="0.25">
      <c r="B43" s="87" t="s">
        <v>95</v>
      </c>
      <c r="C43" s="100">
        <v>0.98946703180956397</v>
      </c>
      <c r="D43" s="100">
        <v>0.91939252336448596</v>
      </c>
      <c r="E43" s="100">
        <v>0.97830051057622203</v>
      </c>
      <c r="F43" s="100">
        <v>0.86363636363636398</v>
      </c>
      <c r="G43" s="100">
        <v>1.0532968190436E-2</v>
      </c>
      <c r="H43" s="100">
        <v>8.0607476635514E-2</v>
      </c>
      <c r="I43" s="100">
        <v>2.16994894237783E-2</v>
      </c>
      <c r="J43" s="100">
        <f t="shared" ref="J43:J44" si="3">1-F43</f>
        <v>0.13636363636363602</v>
      </c>
      <c r="K43" s="75">
        <v>2.0140118352166801E-2</v>
      </c>
      <c r="L43" s="76">
        <v>5.8929999999999998</v>
      </c>
      <c r="M43" s="27"/>
    </row>
    <row r="44" spans="2:13" x14ac:dyDescent="0.25">
      <c r="B44" s="87" t="s">
        <v>96</v>
      </c>
      <c r="C44" s="100">
        <v>0.98483252580577196</v>
      </c>
      <c r="D44" s="100">
        <v>0.90771028037383195</v>
      </c>
      <c r="E44" s="100">
        <v>0.97230374174614798</v>
      </c>
      <c r="F44" s="100">
        <v>0.9</v>
      </c>
      <c r="G44" s="100">
        <v>1.51674741942279E-2</v>
      </c>
      <c r="H44" s="100">
        <v>9.2289719626168304E-2</v>
      </c>
      <c r="I44" s="100">
        <v>2.7696258253851799E-2</v>
      </c>
      <c r="J44" s="100">
        <f t="shared" si="3"/>
        <v>9.9999999999999978E-2</v>
      </c>
      <c r="K44" s="75">
        <v>2.3118038151944301E-2</v>
      </c>
      <c r="L44" s="76">
        <v>149.06299999999999</v>
      </c>
      <c r="M44" s="27"/>
    </row>
    <row r="45" spans="2:13" x14ac:dyDescent="0.25">
      <c r="B45" s="200" t="s">
        <v>101</v>
      </c>
      <c r="C45" s="200"/>
      <c r="D45" s="200"/>
      <c r="E45" s="200"/>
      <c r="F45" s="200"/>
      <c r="G45" s="200"/>
      <c r="H45" s="200"/>
      <c r="I45" s="200"/>
      <c r="J45" s="200"/>
      <c r="K45" s="200"/>
      <c r="L45" s="200"/>
      <c r="M45" s="27"/>
    </row>
    <row r="46" spans="2:13" x14ac:dyDescent="0.25">
      <c r="B46" s="87" t="s">
        <v>94</v>
      </c>
      <c r="C46" s="88">
        <v>0.99262692226669502</v>
      </c>
      <c r="D46" s="88">
        <v>0.94275700934579398</v>
      </c>
      <c r="E46" s="88">
        <v>0.98477985142235902</v>
      </c>
      <c r="F46" s="88">
        <v>0.89090909090909098</v>
      </c>
      <c r="G46" s="88">
        <v>7.3730777333052E-3</v>
      </c>
      <c r="H46" s="88">
        <v>5.72429906542056E-2</v>
      </c>
      <c r="I46" s="88">
        <v>1.52201485776409E-2</v>
      </c>
      <c r="J46" s="88">
        <f>1-F46</f>
        <v>0.10909090909090902</v>
      </c>
      <c r="K46" s="75">
        <v>1.2976124846355399E-2</v>
      </c>
      <c r="L46" s="76">
        <v>26.856000000000002</v>
      </c>
      <c r="M46" s="27"/>
    </row>
    <row r="47" spans="2:13" x14ac:dyDescent="0.25">
      <c r="B47" s="87" t="s">
        <v>95</v>
      </c>
      <c r="C47" s="88">
        <v>0.98398988835053702</v>
      </c>
      <c r="D47" s="88">
        <v>0.94509345794392496</v>
      </c>
      <c r="E47" s="88">
        <v>0.97755474452554803</v>
      </c>
      <c r="F47" s="88">
        <v>0.92727272727272703</v>
      </c>
      <c r="G47" s="88">
        <v>1.6010111649462901E-2</v>
      </c>
      <c r="H47" s="88">
        <v>5.49065420560748E-2</v>
      </c>
      <c r="I47" s="88">
        <v>2.2445255474452499E-2</v>
      </c>
      <c r="J47" s="88">
        <f>1-F47</f>
        <v>7.2727272727272974E-2</v>
      </c>
      <c r="K47" s="75">
        <v>1.8052574072297E-2</v>
      </c>
      <c r="L47" s="76">
        <v>3.161</v>
      </c>
      <c r="M47" s="27"/>
    </row>
    <row r="48" spans="2:13" x14ac:dyDescent="0.25">
      <c r="B48" s="87" t="s">
        <v>96</v>
      </c>
      <c r="C48" s="88">
        <v>0.99473351590478198</v>
      </c>
      <c r="D48" s="88">
        <v>0.940420560747664</v>
      </c>
      <c r="E48" s="88">
        <v>0.98624932151257505</v>
      </c>
      <c r="F48" s="88">
        <v>0.88181818181818195</v>
      </c>
      <c r="G48" s="88">
        <v>5.2664840952180202E-3</v>
      </c>
      <c r="H48" s="88">
        <v>5.95794392523364E-2</v>
      </c>
      <c r="I48" s="88">
        <v>1.3750678487425399E-2</v>
      </c>
      <c r="J48" s="88">
        <f>1-F48</f>
        <v>0.11818181818181805</v>
      </c>
      <c r="K48" s="75">
        <v>1.23497752842669E-2</v>
      </c>
      <c r="L48" s="76">
        <v>97.564999999999998</v>
      </c>
    </row>
    <row r="49" spans="2:12" ht="30" customHeight="1" x14ac:dyDescent="0.25"/>
    <row r="50" spans="2:12" x14ac:dyDescent="0.25">
      <c r="B50" s="199" t="s">
        <v>97</v>
      </c>
      <c r="C50" s="199"/>
      <c r="D50" s="199"/>
      <c r="E50" s="199"/>
      <c r="F50" s="199"/>
      <c r="G50" s="199"/>
      <c r="H50" s="199"/>
      <c r="I50" s="199"/>
      <c r="J50" s="199"/>
      <c r="K50" s="199"/>
      <c r="L50" s="199"/>
    </row>
    <row r="51" spans="2:12" x14ac:dyDescent="0.25">
      <c r="B51" s="199" t="s">
        <v>59</v>
      </c>
      <c r="C51" s="199" t="s">
        <v>35</v>
      </c>
      <c r="D51" s="199"/>
      <c r="E51" s="199"/>
      <c r="F51" s="199"/>
      <c r="G51" s="199" t="s">
        <v>61</v>
      </c>
      <c r="H51" s="199"/>
      <c r="I51" s="199"/>
      <c r="J51" s="199"/>
      <c r="K51" s="199" t="s">
        <v>55</v>
      </c>
      <c r="L51" s="201" t="s">
        <v>89</v>
      </c>
    </row>
    <row r="52" spans="2:12" x14ac:dyDescent="0.25">
      <c r="B52" s="199"/>
      <c r="C52" s="78" t="s">
        <v>53</v>
      </c>
      <c r="D52" s="78" t="s">
        <v>52</v>
      </c>
      <c r="E52" s="78" t="s">
        <v>54</v>
      </c>
      <c r="F52" s="78" t="s">
        <v>60</v>
      </c>
      <c r="G52" s="78" t="s">
        <v>53</v>
      </c>
      <c r="H52" s="78" t="s">
        <v>52</v>
      </c>
      <c r="I52" s="78" t="s">
        <v>54</v>
      </c>
      <c r="J52" s="78" t="s">
        <v>60</v>
      </c>
      <c r="K52" s="199"/>
      <c r="L52" s="201"/>
    </row>
    <row r="53" spans="2:12" x14ac:dyDescent="0.25">
      <c r="B53" s="200" t="s">
        <v>30</v>
      </c>
      <c r="C53" s="200"/>
      <c r="D53" s="200"/>
      <c r="E53" s="200"/>
      <c r="F53" s="200"/>
      <c r="G53" s="200"/>
      <c r="H53" s="200"/>
      <c r="I53" s="200"/>
      <c r="J53" s="200"/>
      <c r="K53" s="200"/>
      <c r="L53" s="200"/>
    </row>
    <row r="54" spans="2:12" ht="15" customHeight="1" x14ac:dyDescent="0.25">
      <c r="B54" s="87" t="s">
        <v>94</v>
      </c>
      <c r="C54" s="88">
        <v>0.95281230250684701</v>
      </c>
      <c r="D54" s="88">
        <v>0.80724299065420602</v>
      </c>
      <c r="E54" s="88">
        <v>0.92539317222861495</v>
      </c>
      <c r="F54" s="88">
        <v>0.79090909090909101</v>
      </c>
      <c r="G54" s="88">
        <v>4.7187697493153498E-2</v>
      </c>
      <c r="H54" s="88">
        <v>0.19275700934579401</v>
      </c>
      <c r="I54" s="88">
        <v>7.4606827771384707E-2</v>
      </c>
      <c r="J54" s="88">
        <f>1-F54</f>
        <v>0.20909090909090899</v>
      </c>
      <c r="K54" s="75">
        <v>5.0679535021493499E-2</v>
      </c>
      <c r="L54" s="76">
        <v>22.215</v>
      </c>
    </row>
    <row r="55" spans="2:12" x14ac:dyDescent="0.25">
      <c r="B55" s="87" t="s">
        <v>95</v>
      </c>
      <c r="C55" s="88">
        <v>0.954497577417316</v>
      </c>
      <c r="D55" s="88">
        <v>0.83177570093457898</v>
      </c>
      <c r="E55" s="88">
        <v>0.93133702078962399</v>
      </c>
      <c r="F55" s="88">
        <v>0.78181818181818197</v>
      </c>
      <c r="G55" s="88">
        <v>4.5502422582683798E-2</v>
      </c>
      <c r="H55" s="88">
        <v>0.168224299065421</v>
      </c>
      <c r="I55" s="88">
        <v>6.8662979210375799E-2</v>
      </c>
      <c r="J55" s="88">
        <f>1-F55</f>
        <v>0.21818181818181803</v>
      </c>
      <c r="K55" s="75">
        <v>4.6360500773014797E-2</v>
      </c>
      <c r="L55" s="76">
        <v>7.4290000000000003</v>
      </c>
    </row>
    <row r="56" spans="2:12" x14ac:dyDescent="0.25">
      <c r="B56" s="87" t="s">
        <v>96</v>
      </c>
      <c r="C56" s="88">
        <v>0.94649252159258501</v>
      </c>
      <c r="D56" s="88">
        <v>0.829439252336449</v>
      </c>
      <c r="E56" s="88">
        <v>0.92312127618681505</v>
      </c>
      <c r="F56" s="88">
        <v>0.763636363636364</v>
      </c>
      <c r="G56" s="88">
        <v>5.3507478407415203E-2</v>
      </c>
      <c r="H56" s="88">
        <v>0.170560747663551</v>
      </c>
      <c r="I56" s="88">
        <v>7.6878723813184696E-2</v>
      </c>
      <c r="J56" s="88">
        <f>1-F56</f>
        <v>0.236363636363636</v>
      </c>
      <c r="K56" s="75">
        <v>4.95362745067452E-2</v>
      </c>
      <c r="L56" s="76">
        <v>280.24400000000003</v>
      </c>
    </row>
    <row r="57" spans="2:12" x14ac:dyDescent="0.25">
      <c r="B57" s="200" t="s">
        <v>31</v>
      </c>
      <c r="C57" s="200"/>
      <c r="D57" s="200"/>
      <c r="E57" s="200"/>
      <c r="F57" s="200"/>
      <c r="G57" s="200"/>
      <c r="H57" s="200"/>
      <c r="I57" s="200"/>
      <c r="J57" s="200"/>
      <c r="K57" s="200"/>
      <c r="L57" s="200"/>
    </row>
    <row r="58" spans="2:12" x14ac:dyDescent="0.25">
      <c r="B58" s="87" t="s">
        <v>94</v>
      </c>
      <c r="C58" s="88">
        <v>0.97261428270486605</v>
      </c>
      <c r="D58" s="88">
        <v>0.83177570093457898</v>
      </c>
      <c r="E58" s="88">
        <v>0.94858322386939398</v>
      </c>
      <c r="F58" s="88">
        <v>0.71818181818181803</v>
      </c>
      <c r="G58" s="88">
        <v>2.7385717295133699E-2</v>
      </c>
      <c r="H58" s="88">
        <v>0.168224299065421</v>
      </c>
      <c r="I58" s="88">
        <v>5.14167761306061E-2</v>
      </c>
      <c r="J58" s="88">
        <f>1-F58</f>
        <v>0.28181818181818197</v>
      </c>
      <c r="K58" s="75">
        <v>3.7450605173859598E-2</v>
      </c>
      <c r="L58" s="76">
        <v>13.680999999999999</v>
      </c>
    </row>
    <row r="59" spans="2:12" x14ac:dyDescent="0.25">
      <c r="B59" s="87" t="s">
        <v>95</v>
      </c>
      <c r="C59" s="88">
        <v>0.97240362334105801</v>
      </c>
      <c r="D59" s="88">
        <v>0.83411214953270996</v>
      </c>
      <c r="E59" s="88">
        <v>0.948780487804878</v>
      </c>
      <c r="F59" s="88">
        <v>0.74545454545454604</v>
      </c>
      <c r="G59" s="88">
        <v>2.75963766589425E-2</v>
      </c>
      <c r="H59" s="88">
        <v>0.16588785046728999</v>
      </c>
      <c r="I59" s="88">
        <v>5.1219512195121997E-2</v>
      </c>
      <c r="J59" s="88">
        <f>1-F59</f>
        <v>0.25454545454545396</v>
      </c>
      <c r="K59" s="75">
        <v>3.7747161427493098E-2</v>
      </c>
      <c r="L59" s="76">
        <v>2.984</v>
      </c>
    </row>
    <row r="60" spans="2:12" x14ac:dyDescent="0.25">
      <c r="B60" s="87" t="s">
        <v>96</v>
      </c>
      <c r="C60" s="88">
        <v>0.97556351379818795</v>
      </c>
      <c r="D60" s="88">
        <v>0.84228971962616805</v>
      </c>
      <c r="E60" s="88">
        <v>0.95310164424514199</v>
      </c>
      <c r="F60" s="88">
        <v>0.68181818181818199</v>
      </c>
      <c r="G60" s="88">
        <v>2.44364862018117E-2</v>
      </c>
      <c r="H60" s="88">
        <v>0.157710280373832</v>
      </c>
      <c r="I60" s="88">
        <v>4.6898355754857998E-2</v>
      </c>
      <c r="J60" s="88">
        <f>1-F60</f>
        <v>0.31818181818181801</v>
      </c>
      <c r="K60" s="75">
        <v>3.4229507402376902E-2</v>
      </c>
      <c r="L60" s="76">
        <v>90.974000000000004</v>
      </c>
    </row>
    <row r="61" spans="2:12" x14ac:dyDescent="0.25">
      <c r="B61" s="200" t="s">
        <v>32</v>
      </c>
      <c r="C61" s="200"/>
      <c r="D61" s="200"/>
      <c r="E61" s="200"/>
      <c r="F61" s="200"/>
      <c r="G61" s="200"/>
      <c r="H61" s="200"/>
      <c r="I61" s="200"/>
      <c r="J61" s="200"/>
      <c r="K61" s="200"/>
      <c r="L61" s="200"/>
    </row>
    <row r="62" spans="2:12" x14ac:dyDescent="0.25">
      <c r="B62" s="87" t="s">
        <v>94</v>
      </c>
      <c r="C62" s="88">
        <v>0.976406151253423</v>
      </c>
      <c r="D62" s="88">
        <v>0.84929906542056099</v>
      </c>
      <c r="E62" s="88">
        <v>0.95505408429690397</v>
      </c>
      <c r="F62" s="88">
        <v>0.84545454545454601</v>
      </c>
      <c r="G62" s="88">
        <v>2.3593848746576801E-2</v>
      </c>
      <c r="H62" s="88">
        <v>0.15070093457943901</v>
      </c>
      <c r="I62" s="88">
        <v>4.49459157030958E-2</v>
      </c>
      <c r="J62" s="88">
        <f>1-F62</f>
        <v>0.15454545454545399</v>
      </c>
      <c r="K62" s="75">
        <v>3.2653732628272897E-2</v>
      </c>
      <c r="L62" s="76">
        <v>12.869</v>
      </c>
    </row>
    <row r="63" spans="2:12" x14ac:dyDescent="0.25">
      <c r="B63" s="87" t="s">
        <v>95</v>
      </c>
      <c r="C63" s="88">
        <v>0.97830208552770204</v>
      </c>
      <c r="D63" s="88">
        <v>0.85630841121495305</v>
      </c>
      <c r="E63" s="88">
        <v>0.95796912776641296</v>
      </c>
      <c r="F63" s="88">
        <v>0.84545454545454601</v>
      </c>
      <c r="G63" s="88">
        <v>2.16979144722983E-2</v>
      </c>
      <c r="H63" s="88">
        <v>0.14369158878504701</v>
      </c>
      <c r="I63" s="88">
        <v>4.20308722335875E-2</v>
      </c>
      <c r="J63" s="88">
        <f>1-F63</f>
        <v>0.15454545454545399</v>
      </c>
      <c r="K63" s="75">
        <v>2.9949255862017299E-2</v>
      </c>
      <c r="L63" s="76">
        <v>2.5939999999999999</v>
      </c>
    </row>
    <row r="64" spans="2:12" x14ac:dyDescent="0.25">
      <c r="B64" s="87" t="s">
        <v>96</v>
      </c>
      <c r="C64" s="88">
        <v>0.97156098588582296</v>
      </c>
      <c r="D64" s="88">
        <v>0.86565420560747697</v>
      </c>
      <c r="E64" s="88">
        <v>0.95329721651410404</v>
      </c>
      <c r="F64" s="88">
        <v>0.86363636363636398</v>
      </c>
      <c r="G64" s="88">
        <v>2.8439014114177399E-2</v>
      </c>
      <c r="H64" s="88">
        <v>0.134345794392523</v>
      </c>
      <c r="I64" s="88">
        <v>4.6702783485895703E-2</v>
      </c>
      <c r="J64" s="88">
        <f>1-F64</f>
        <v>0.13636363636363602</v>
      </c>
      <c r="K64" s="75">
        <v>3.4625384538639302E-2</v>
      </c>
      <c r="L64" s="76">
        <v>59.768000000000001</v>
      </c>
    </row>
    <row r="65" spans="2:13" x14ac:dyDescent="0.25">
      <c r="B65" s="200" t="s">
        <v>33</v>
      </c>
      <c r="C65" s="200"/>
      <c r="D65" s="200"/>
      <c r="E65" s="200"/>
      <c r="F65" s="200"/>
      <c r="G65" s="200"/>
      <c r="H65" s="200"/>
      <c r="I65" s="200"/>
      <c r="J65" s="200"/>
      <c r="K65" s="200"/>
      <c r="L65" s="200"/>
    </row>
    <row r="66" spans="2:13" x14ac:dyDescent="0.25">
      <c r="B66" s="87" t="s">
        <v>94</v>
      </c>
      <c r="C66" s="88">
        <v>0.98293659153149404</v>
      </c>
      <c r="D66" s="88">
        <v>0.86799065420560795</v>
      </c>
      <c r="E66" s="88">
        <v>0.96413385098909199</v>
      </c>
      <c r="F66" s="88">
        <v>0.86363636363636398</v>
      </c>
      <c r="G66" s="88">
        <v>1.7063408468506399E-2</v>
      </c>
      <c r="H66" s="88">
        <v>0.132009345794393</v>
      </c>
      <c r="I66" s="88">
        <v>3.5866149010907802E-2</v>
      </c>
      <c r="J66" s="88">
        <f>1-F66</f>
        <v>0.13636363636363602</v>
      </c>
      <c r="K66" s="75">
        <v>2.7180346876527098E-2</v>
      </c>
      <c r="L66" s="76">
        <v>12.420999999999999</v>
      </c>
    </row>
    <row r="67" spans="2:13" x14ac:dyDescent="0.25">
      <c r="B67" s="87" t="s">
        <v>95</v>
      </c>
      <c r="C67" s="88">
        <v>0.98335791025911101</v>
      </c>
      <c r="D67" s="88">
        <v>0.85864485981308403</v>
      </c>
      <c r="E67" s="88">
        <v>0.96298352766981299</v>
      </c>
      <c r="F67" s="88">
        <v>0.86363636363636398</v>
      </c>
      <c r="G67" s="88">
        <v>1.6642089740889002E-2</v>
      </c>
      <c r="H67" s="88">
        <v>0.141355140186916</v>
      </c>
      <c r="I67" s="88">
        <v>3.70164723301869E-2</v>
      </c>
      <c r="J67" s="88">
        <f>1-F67</f>
        <v>0.13636363636363602</v>
      </c>
      <c r="K67" s="75">
        <v>2.8003499960476599E-2</v>
      </c>
      <c r="L67" s="76">
        <v>2.4319999999999999</v>
      </c>
    </row>
    <row r="68" spans="2:13" x14ac:dyDescent="0.25">
      <c r="B68" s="87" t="s">
        <v>96</v>
      </c>
      <c r="C68" s="88">
        <v>0.97851274489150997</v>
      </c>
      <c r="D68" s="88">
        <v>0.86799065420560795</v>
      </c>
      <c r="E68" s="88">
        <v>0.96009651076466196</v>
      </c>
      <c r="F68" s="88">
        <v>0.85454545454545505</v>
      </c>
      <c r="G68" s="88">
        <v>2.1487255108489599E-2</v>
      </c>
      <c r="H68" s="88">
        <v>0.132009345794393</v>
      </c>
      <c r="I68" s="88">
        <v>3.9903489235337798E-2</v>
      </c>
      <c r="J68" s="88">
        <f>1-F68</f>
        <v>0.14545454545454495</v>
      </c>
      <c r="K68" s="75">
        <v>2.9736754379651301E-2</v>
      </c>
      <c r="L68" s="76">
        <v>66.188000000000002</v>
      </c>
    </row>
    <row r="69" spans="2:13" x14ac:dyDescent="0.25">
      <c r="B69" s="200" t="s">
        <v>100</v>
      </c>
      <c r="C69" s="200"/>
      <c r="D69" s="200"/>
      <c r="E69" s="200"/>
      <c r="F69" s="200"/>
      <c r="G69" s="200"/>
      <c r="H69" s="200"/>
      <c r="I69" s="200"/>
      <c r="J69" s="200"/>
      <c r="K69" s="200"/>
      <c r="L69" s="200"/>
    </row>
    <row r="70" spans="2:13" x14ac:dyDescent="0.25">
      <c r="B70" s="87" t="s">
        <v>94</v>
      </c>
      <c r="C70" s="88">
        <v>0.98188329471244995</v>
      </c>
      <c r="D70" s="88">
        <v>0.17172897196261699</v>
      </c>
      <c r="E70" s="88">
        <v>0.83465058236272904</v>
      </c>
      <c r="F70" s="88">
        <v>0.17272727272727301</v>
      </c>
      <c r="G70" s="88">
        <v>1.8116705287550099E-2</v>
      </c>
      <c r="H70" s="88">
        <v>0.82827102803738295</v>
      </c>
      <c r="I70" s="88">
        <v>0.16534941763727101</v>
      </c>
      <c r="J70" s="88">
        <f>1-F70</f>
        <v>0.82727272727272694</v>
      </c>
      <c r="K70" s="75">
        <v>0.104397258797139</v>
      </c>
      <c r="L70" s="76">
        <v>16.329999999999998</v>
      </c>
    </row>
    <row r="71" spans="2:13" x14ac:dyDescent="0.25">
      <c r="B71" s="87" t="s">
        <v>95</v>
      </c>
      <c r="C71" s="88">
        <v>0.98314725089530197</v>
      </c>
      <c r="D71" s="88">
        <v>0.19976635514018701</v>
      </c>
      <c r="E71" s="88">
        <v>0.84187680859859504</v>
      </c>
      <c r="F71" s="88">
        <v>0.18181818181818199</v>
      </c>
      <c r="G71" s="88">
        <v>1.6852749104697699E-2</v>
      </c>
      <c r="H71" s="88">
        <v>0.80023364485981296</v>
      </c>
      <c r="I71" s="88">
        <v>0.15812319140140599</v>
      </c>
      <c r="J71" s="88">
        <f>1-F71</f>
        <v>0.81818181818181801</v>
      </c>
      <c r="K71" s="75">
        <v>9.2345996879978007E-2</v>
      </c>
      <c r="L71" s="76">
        <v>7.7809999999999997</v>
      </c>
    </row>
    <row r="72" spans="2:13" x14ac:dyDescent="0.25">
      <c r="B72" s="87" t="s">
        <v>96</v>
      </c>
      <c r="C72" s="88">
        <v>0.98019801980197996</v>
      </c>
      <c r="D72" s="88">
        <v>0.19392523364486</v>
      </c>
      <c r="E72" s="88">
        <v>0.83731064536210797</v>
      </c>
      <c r="F72" s="88">
        <v>0.18181818181818199</v>
      </c>
      <c r="G72" s="88">
        <v>1.9801980198019799E-2</v>
      </c>
      <c r="H72" s="88">
        <v>0.80607476635513997</v>
      </c>
      <c r="I72" s="88">
        <v>0.162689354637892</v>
      </c>
      <c r="J72" s="88">
        <f>1-F72</f>
        <v>0.81818181818181801</v>
      </c>
      <c r="K72" s="75">
        <v>9.3878421872328296E-2</v>
      </c>
      <c r="L72" s="76">
        <v>190.452</v>
      </c>
    </row>
    <row r="73" spans="2:13" x14ac:dyDescent="0.25">
      <c r="B73" s="200" t="s">
        <v>104</v>
      </c>
      <c r="C73" s="200"/>
      <c r="D73" s="200"/>
      <c r="E73" s="200"/>
      <c r="F73" s="200"/>
      <c r="G73" s="200"/>
      <c r="H73" s="200"/>
      <c r="I73" s="200"/>
      <c r="J73" s="200"/>
      <c r="K73" s="200"/>
      <c r="L73" s="200"/>
    </row>
    <row r="74" spans="2:13" x14ac:dyDescent="0.25">
      <c r="B74" s="87" t="s">
        <v>94</v>
      </c>
      <c r="C74" s="100">
        <v>0.97830208552770204</v>
      </c>
      <c r="D74" s="100">
        <v>0.88551401869158897</v>
      </c>
      <c r="E74" s="100">
        <v>0.96279155868196997</v>
      </c>
      <c r="F74" s="100">
        <v>0.88181818181818195</v>
      </c>
      <c r="G74" s="100">
        <v>2.16979144722983E-2</v>
      </c>
      <c r="H74" s="100">
        <v>0.11448598130841101</v>
      </c>
      <c r="I74" s="100">
        <v>3.7208441318030402E-2</v>
      </c>
      <c r="J74" s="100">
        <f>1-F74</f>
        <v>0.11818181818181805</v>
      </c>
      <c r="K74" s="75">
        <v>2.7300252474846898E-2</v>
      </c>
      <c r="L74" s="76">
        <v>28.396999999999998</v>
      </c>
    </row>
    <row r="75" spans="2:13" x14ac:dyDescent="0.25">
      <c r="B75" s="87" t="s">
        <v>95</v>
      </c>
      <c r="C75" s="100">
        <v>0.97745944807246699</v>
      </c>
      <c r="D75" s="100">
        <v>0.88434579439252303</v>
      </c>
      <c r="E75" s="100">
        <v>0.96183064665554896</v>
      </c>
      <c r="F75" s="100">
        <v>0.9</v>
      </c>
      <c r="G75" s="100">
        <v>2.2540551927533101E-2</v>
      </c>
      <c r="H75" s="100">
        <v>0.115654205607477</v>
      </c>
      <c r="I75" s="100">
        <v>3.8169353344450603E-2</v>
      </c>
      <c r="J75" s="100">
        <f t="shared" ref="J75:J76" si="4">1-F75</f>
        <v>9.9999999999999978E-2</v>
      </c>
      <c r="K75" s="75">
        <v>2.9667310381913701E-2</v>
      </c>
      <c r="L75" s="76">
        <v>4.93</v>
      </c>
    </row>
    <row r="76" spans="2:13" x14ac:dyDescent="0.25">
      <c r="B76" s="87" t="s">
        <v>96</v>
      </c>
      <c r="C76" s="100">
        <v>0.97724878870865795</v>
      </c>
      <c r="D76" s="100">
        <v>0.89953271028037396</v>
      </c>
      <c r="E76" s="100">
        <v>0.96413385098909199</v>
      </c>
      <c r="F76" s="100">
        <v>0.91818181818181799</v>
      </c>
      <c r="G76" s="100">
        <v>2.2751211291341899E-2</v>
      </c>
      <c r="H76" s="100">
        <v>0.100467289719626</v>
      </c>
      <c r="I76" s="100">
        <v>3.5866149010907802E-2</v>
      </c>
      <c r="J76" s="100">
        <f t="shared" si="4"/>
        <v>8.1818181818182012E-2</v>
      </c>
      <c r="K76" s="75">
        <v>2.8175056535273E-2</v>
      </c>
      <c r="L76" s="76">
        <v>154.571</v>
      </c>
    </row>
    <row r="77" spans="2:13" x14ac:dyDescent="0.25">
      <c r="B77" s="200" t="s">
        <v>101</v>
      </c>
      <c r="C77" s="200"/>
      <c r="D77" s="200"/>
      <c r="E77" s="200"/>
      <c r="F77" s="200"/>
      <c r="G77" s="200"/>
      <c r="H77" s="200"/>
      <c r="I77" s="200"/>
      <c r="J77" s="200"/>
      <c r="K77" s="200"/>
      <c r="L77" s="200"/>
    </row>
    <row r="78" spans="2:13" x14ac:dyDescent="0.25">
      <c r="B78" s="87" t="s">
        <v>94</v>
      </c>
      <c r="C78" s="88">
        <v>0.97366757952391003</v>
      </c>
      <c r="D78" s="88">
        <v>0.88200934579439305</v>
      </c>
      <c r="E78" s="88">
        <v>0.95796912776641296</v>
      </c>
      <c r="F78" s="88">
        <v>0.86363636363636398</v>
      </c>
      <c r="G78" s="88">
        <v>2.6332420476090201E-2</v>
      </c>
      <c r="H78" s="88">
        <v>0.117990654205608</v>
      </c>
      <c r="I78" s="88">
        <v>4.20308722335875E-2</v>
      </c>
      <c r="J78" s="88">
        <f>1-F78</f>
        <v>0.13636363636363602</v>
      </c>
      <c r="K78" s="75">
        <v>2.99158625831304E-2</v>
      </c>
      <c r="L78" s="76">
        <v>14.182</v>
      </c>
    </row>
    <row r="79" spans="2:13" x14ac:dyDescent="0.25">
      <c r="B79" s="87" t="s">
        <v>95</v>
      </c>
      <c r="C79" s="88">
        <v>0.97451021697914497</v>
      </c>
      <c r="D79" s="88">
        <v>0.894859813084112</v>
      </c>
      <c r="E79" s="88">
        <v>0.96086795252225499</v>
      </c>
      <c r="F79" s="88">
        <v>0.85454545454545505</v>
      </c>
      <c r="G79" s="88">
        <v>2.5489783020855299E-2</v>
      </c>
      <c r="H79" s="88">
        <v>0.105140186915888</v>
      </c>
      <c r="I79" s="88">
        <v>3.9132047477744798E-2</v>
      </c>
      <c r="J79" s="88">
        <f>1-F79</f>
        <v>0.14545454545454495</v>
      </c>
      <c r="K79" s="75">
        <v>2.90234537528671E-2</v>
      </c>
      <c r="L79" s="76">
        <v>3.2509999999999999</v>
      </c>
    </row>
    <row r="80" spans="2:13" x14ac:dyDescent="0.25">
      <c r="B80" s="87" t="s">
        <v>96</v>
      </c>
      <c r="C80" s="88">
        <v>0.97451021697914497</v>
      </c>
      <c r="D80" s="88">
        <v>0.88668224299065401</v>
      </c>
      <c r="E80" s="88">
        <v>0.95951717734447495</v>
      </c>
      <c r="F80" s="88">
        <v>0.83636363636363598</v>
      </c>
      <c r="G80" s="88">
        <v>2.5489783020855299E-2</v>
      </c>
      <c r="H80" s="88">
        <v>0.113317757009346</v>
      </c>
      <c r="I80" s="88">
        <v>4.0482822655524602E-2</v>
      </c>
      <c r="J80" s="88">
        <f>1-F80</f>
        <v>0.16363636363636402</v>
      </c>
      <c r="K80" s="75">
        <v>3.08731415333524E-2</v>
      </c>
      <c r="L80" s="76">
        <v>72.17</v>
      </c>
      <c r="M80" s="27"/>
    </row>
    <row r="81" spans="4:13" x14ac:dyDescent="0.25">
      <c r="D81" s="81"/>
      <c r="E81" s="81"/>
      <c r="F81" s="81"/>
      <c r="G81" s="81"/>
      <c r="H81" s="81"/>
      <c r="I81" s="81"/>
      <c r="J81" s="81"/>
      <c r="K81" s="81"/>
      <c r="L81" s="82"/>
      <c r="M81" s="27"/>
    </row>
    <row r="90" spans="4:13" ht="15" customHeight="1" x14ac:dyDescent="0.25"/>
  </sheetData>
  <mergeCells count="37">
    <mergeCell ref="B73:L73"/>
    <mergeCell ref="N5:S5"/>
    <mergeCell ref="N3:S3"/>
    <mergeCell ref="B53:L53"/>
    <mergeCell ref="B77:L77"/>
    <mergeCell ref="B57:L57"/>
    <mergeCell ref="B61:L61"/>
    <mergeCell ref="B65:L65"/>
    <mergeCell ref="B69:L69"/>
    <mergeCell ref="B50:L50"/>
    <mergeCell ref="B51:B52"/>
    <mergeCell ref="C51:F51"/>
    <mergeCell ref="G51:J51"/>
    <mergeCell ref="K51:K52"/>
    <mergeCell ref="L51:L52"/>
    <mergeCell ref="B25:L25"/>
    <mergeCell ref="B29:L29"/>
    <mergeCell ref="B33:L33"/>
    <mergeCell ref="B41:L41"/>
    <mergeCell ref="B21:L21"/>
    <mergeCell ref="B37:L37"/>
    <mergeCell ref="B2:L2"/>
    <mergeCell ref="B5:L5"/>
    <mergeCell ref="B9:L9"/>
    <mergeCell ref="B13:L13"/>
    <mergeCell ref="B45:L45"/>
    <mergeCell ref="B18:L18"/>
    <mergeCell ref="B19:B20"/>
    <mergeCell ref="C19:F19"/>
    <mergeCell ref="G19:J19"/>
    <mergeCell ref="K19:K20"/>
    <mergeCell ref="L19:L20"/>
    <mergeCell ref="B3:B4"/>
    <mergeCell ref="C3:F3"/>
    <mergeCell ref="G3:J3"/>
    <mergeCell ref="K3:K4"/>
    <mergeCell ref="L3:L4"/>
  </mergeCells>
  <conditionalFormatting sqref="D6:D8 D10:D12 D14:D1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:F8 F10:F12 F14:F1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:H8 H10:H12 H14:H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J8 J10:J12 J14:J1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6:K8 K10:K12 K14:K1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6:D48 D22:D24 D34:D36 D26:D28 D38:D40 D30:D32 D42:D4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48 F22:F24 F34:F36 F26:F28 F38:F40 F30:F32 F42:F4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6:H48 H22:H24 H34:H36 H26:H28 H38:H40 H30:H32 H42:H4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6:J48 J22:J24 J34:J36 J26:J28 J38:J40 J30:J32 J42:J4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6:K48 K22:K24 K34:K36 K26:K28 K38:K40 K30:K32 K42:K4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78:D80 D54:D56 D66:D68 D58:D60 D70:D72 D62:D64 D74:D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8:F80 F54:F56 F66:F68 F58:F60 F70:F72 F62:F64 F74:F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8:H80 H54:H56 H66:H68 H58:H60 H70:H72 H62:H64 H74:H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8:J80 J54:J56 J66:J68 J58:J60 J70:J72 J62:J6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8:K80 K54:K56 K66:K68 K58:K60 K70:K72 K62:K64 K74:K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4:J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B2:AN419"/>
  <sheetViews>
    <sheetView topLeftCell="H1" zoomScaleNormal="100" workbookViewId="0">
      <selection activeCell="X4" sqref="X4"/>
    </sheetView>
  </sheetViews>
  <sheetFormatPr defaultRowHeight="15" x14ac:dyDescent="0.25"/>
  <cols>
    <col min="1" max="1" width="3.7109375" customWidth="1"/>
    <col min="2" max="2" width="10.7109375" customWidth="1"/>
    <col min="3" max="12" width="15.7109375" customWidth="1"/>
    <col min="13" max="13" width="3.7109375" customWidth="1"/>
    <col min="14" max="14" width="10.7109375" customWidth="1"/>
    <col min="15" max="24" width="15.7109375" customWidth="1"/>
    <col min="25" max="32" width="9.140625" customWidth="1"/>
  </cols>
  <sheetData>
    <row r="2" spans="2:40" x14ac:dyDescent="0.25">
      <c r="B2" s="203" t="s">
        <v>122</v>
      </c>
      <c r="C2" s="203"/>
      <c r="D2" s="203"/>
      <c r="E2" s="203"/>
      <c r="F2" s="203"/>
      <c r="G2" s="203"/>
      <c r="H2" s="203"/>
      <c r="I2" s="203"/>
      <c r="J2" s="203"/>
      <c r="K2" s="203"/>
      <c r="L2" s="203"/>
      <c r="N2" s="204" t="s">
        <v>121</v>
      </c>
      <c r="O2" s="205"/>
      <c r="P2" s="205"/>
      <c r="Q2" s="205"/>
      <c r="R2" s="205"/>
      <c r="S2" s="205"/>
      <c r="T2" s="205"/>
      <c r="U2" s="205"/>
      <c r="V2" s="205"/>
      <c r="W2" s="205"/>
      <c r="X2" s="206"/>
      <c r="Y2" s="92"/>
      <c r="AM2" s="36">
        <f>AVERAGE(X4:X419)</f>
        <v>42.701541132133379</v>
      </c>
      <c r="AN2" s="36">
        <f>_xlfn.STDEV.S(X4:X419)</f>
        <v>33.628007881717863</v>
      </c>
    </row>
    <row r="3" spans="2:40" x14ac:dyDescent="0.25">
      <c r="B3" s="86" t="s">
        <v>120</v>
      </c>
      <c r="C3" s="86" t="s">
        <v>112</v>
      </c>
      <c r="D3" s="86" t="s">
        <v>126</v>
      </c>
      <c r="E3" s="86" t="s">
        <v>113</v>
      </c>
      <c r="F3" s="86" t="s">
        <v>127</v>
      </c>
      <c r="G3" s="86" t="s">
        <v>115</v>
      </c>
      <c r="H3" s="86" t="s">
        <v>116</v>
      </c>
      <c r="I3" s="86" t="s">
        <v>117</v>
      </c>
      <c r="J3" s="86" t="s">
        <v>118</v>
      </c>
      <c r="K3" s="86" t="s">
        <v>119</v>
      </c>
      <c r="L3" s="86" t="s">
        <v>111</v>
      </c>
      <c r="N3" s="91" t="s">
        <v>120</v>
      </c>
      <c r="O3" s="91" t="s">
        <v>112</v>
      </c>
      <c r="P3" s="91" t="s">
        <v>126</v>
      </c>
      <c r="Q3" s="91" t="s">
        <v>113</v>
      </c>
      <c r="R3" s="91" t="s">
        <v>114</v>
      </c>
      <c r="S3" s="91" t="s">
        <v>115</v>
      </c>
      <c r="T3" s="91" t="s">
        <v>116</v>
      </c>
      <c r="U3" s="91" t="s">
        <v>117</v>
      </c>
      <c r="V3" s="91" t="s">
        <v>118</v>
      </c>
      <c r="W3" s="91" t="s">
        <v>119</v>
      </c>
      <c r="X3" s="91" t="s">
        <v>111</v>
      </c>
    </row>
    <row r="4" spans="2:40" x14ac:dyDescent="0.25">
      <c r="B4" s="89">
        <v>1</v>
      </c>
      <c r="C4" s="90">
        <v>2.6493473911646599E-3</v>
      </c>
      <c r="D4" s="90">
        <v>4.7639100978049296E-3</v>
      </c>
      <c r="E4" s="90">
        <v>0</v>
      </c>
      <c r="F4" s="90">
        <v>0</v>
      </c>
      <c r="G4" s="90">
        <v>0</v>
      </c>
      <c r="H4" s="90">
        <v>0</v>
      </c>
      <c r="I4" s="90">
        <v>0</v>
      </c>
      <c r="J4" s="90">
        <v>0</v>
      </c>
      <c r="K4" s="90">
        <v>0</v>
      </c>
      <c r="L4" s="38">
        <f>SUM(C4,D4,E4,F4,G4,I4,J4)*1000</f>
        <v>7.4132574889695899</v>
      </c>
      <c r="N4" s="89">
        <v>1</v>
      </c>
      <c r="O4" s="90">
        <v>1.6557688401236999E-3</v>
      </c>
      <c r="P4" s="90">
        <v>2.0807911779454299E-3</v>
      </c>
      <c r="Q4" s="90">
        <v>0</v>
      </c>
      <c r="R4" s="90">
        <v>0</v>
      </c>
      <c r="S4" s="90">
        <v>0</v>
      </c>
      <c r="T4" s="90">
        <v>0</v>
      </c>
      <c r="U4" s="90">
        <v>0</v>
      </c>
      <c r="V4" s="90">
        <v>0</v>
      </c>
      <c r="W4" s="90">
        <v>0</v>
      </c>
      <c r="X4" s="38">
        <f>SUM(O4,P4,Q4,R4,S4,U4,V4)*1000</f>
        <v>3.7365600180691296</v>
      </c>
    </row>
    <row r="5" spans="2:40" x14ac:dyDescent="0.25">
      <c r="B5" s="89">
        <v>2</v>
      </c>
      <c r="C5" s="90">
        <v>1.31353768132823E-3</v>
      </c>
      <c r="D5" s="90">
        <v>1.6284180843751501E-3</v>
      </c>
      <c r="E5" s="90">
        <v>0</v>
      </c>
      <c r="F5" s="90">
        <v>0</v>
      </c>
      <c r="G5" s="90">
        <v>0</v>
      </c>
      <c r="H5" s="90">
        <v>0</v>
      </c>
      <c r="I5" s="90">
        <v>0</v>
      </c>
      <c r="J5" s="90">
        <v>0</v>
      </c>
      <c r="K5" s="90">
        <v>0</v>
      </c>
      <c r="L5" s="38">
        <f t="shared" ref="L5:L68" si="0">SUM(C5,D5,E5,F5,G5,I5,J5)*1000</f>
        <v>2.9419557657033799</v>
      </c>
      <c r="N5" s="89">
        <v>2</v>
      </c>
      <c r="O5" s="90">
        <v>7.6566524092885598E-4</v>
      </c>
      <c r="P5" s="90">
        <v>1.9174303194912201E-3</v>
      </c>
      <c r="Q5" s="90">
        <v>0</v>
      </c>
      <c r="R5" s="90">
        <v>0</v>
      </c>
      <c r="S5" s="90">
        <v>0</v>
      </c>
      <c r="T5" s="90">
        <v>0</v>
      </c>
      <c r="U5" s="90">
        <v>0</v>
      </c>
      <c r="V5" s="90">
        <v>0</v>
      </c>
      <c r="W5" s="90">
        <v>0</v>
      </c>
      <c r="X5" s="38">
        <f t="shared" ref="X5:X68" si="1">SUM(O5,P5,Q5,R5,S5,U5,V5)*1000</f>
        <v>2.6830955604200764</v>
      </c>
    </row>
    <row r="6" spans="2:40" x14ac:dyDescent="0.25">
      <c r="B6" s="89">
        <v>3</v>
      </c>
      <c r="C6" s="90">
        <v>3.9475250528320699E-4</v>
      </c>
      <c r="D6" s="90">
        <v>1.5165459411788E-3</v>
      </c>
      <c r="E6" s="90">
        <v>0</v>
      </c>
      <c r="F6" s="90">
        <v>0</v>
      </c>
      <c r="G6" s="90">
        <v>0</v>
      </c>
      <c r="H6" s="90">
        <v>0</v>
      </c>
      <c r="I6" s="90">
        <v>0</v>
      </c>
      <c r="J6" s="90">
        <v>0</v>
      </c>
      <c r="K6" s="90">
        <v>0</v>
      </c>
      <c r="L6" s="38">
        <f t="shared" si="0"/>
        <v>1.9112984464620071</v>
      </c>
      <c r="N6" s="89">
        <v>3</v>
      </c>
      <c r="O6" s="90">
        <v>4.3951173570201798E-4</v>
      </c>
      <c r="P6" s="90">
        <v>1.8583363046069199E-3</v>
      </c>
      <c r="Q6" s="90">
        <v>0</v>
      </c>
      <c r="R6" s="90">
        <v>0</v>
      </c>
      <c r="S6" s="90">
        <v>0</v>
      </c>
      <c r="T6" s="90">
        <v>0</v>
      </c>
      <c r="U6" s="90">
        <v>0</v>
      </c>
      <c r="V6" s="90">
        <v>0</v>
      </c>
      <c r="W6" s="90">
        <v>0</v>
      </c>
      <c r="X6" s="38">
        <f t="shared" si="1"/>
        <v>2.2978480403089381</v>
      </c>
    </row>
    <row r="7" spans="2:40" x14ac:dyDescent="0.25">
      <c r="B7" s="89">
        <v>4</v>
      </c>
      <c r="C7" s="90">
        <v>3.8272048988222698E-4</v>
      </c>
      <c r="D7" s="90">
        <v>1.6145940666804099E-3</v>
      </c>
      <c r="E7" s="90">
        <v>1.9558425034784001E-4</v>
      </c>
      <c r="F7" s="90">
        <v>1.8198551294145701E-2</v>
      </c>
      <c r="G7" s="90">
        <v>1.2032271401307399E-2</v>
      </c>
      <c r="H7" s="90">
        <v>6.70464858195019E-3</v>
      </c>
      <c r="I7" s="90">
        <v>7.8589540594611994E-3</v>
      </c>
      <c r="J7" s="90">
        <v>3.7944112568464097E-2</v>
      </c>
      <c r="K7" s="90">
        <v>1.1407886602094901E-2</v>
      </c>
      <c r="L7" s="38">
        <f t="shared" si="0"/>
        <v>78.226788130288881</v>
      </c>
      <c r="N7" s="89">
        <v>4</v>
      </c>
      <c r="O7" s="90">
        <v>4.44057429154657E-4</v>
      </c>
      <c r="P7" s="90">
        <v>1.8608932571740301E-3</v>
      </c>
      <c r="Q7" s="90">
        <v>2.3609195369643E-4</v>
      </c>
      <c r="R7" s="90">
        <v>7.0566208735402302E-3</v>
      </c>
      <c r="S7" s="90">
        <v>8.8578519041483707E-3</v>
      </c>
      <c r="T7" s="90">
        <v>4.7474085995996996E-3</v>
      </c>
      <c r="U7" s="90">
        <v>4.4118796016267897E-3</v>
      </c>
      <c r="V7" s="90">
        <v>2.7205407102361901E-2</v>
      </c>
      <c r="W7" s="90">
        <v>8.9939386018867504E-3</v>
      </c>
      <c r="X7" s="38">
        <f t="shared" si="1"/>
        <v>50.072802121702409</v>
      </c>
    </row>
    <row r="8" spans="2:40" x14ac:dyDescent="0.25">
      <c r="B8" s="89">
        <v>5</v>
      </c>
      <c r="C8" s="90">
        <v>4.91264628818725E-4</v>
      </c>
      <c r="D8" s="90">
        <v>1.94534649004351E-3</v>
      </c>
      <c r="E8" s="90">
        <v>0</v>
      </c>
      <c r="F8" s="90">
        <v>0</v>
      </c>
      <c r="G8" s="90">
        <v>0</v>
      </c>
      <c r="H8" s="90">
        <v>0</v>
      </c>
      <c r="I8" s="90">
        <v>0</v>
      </c>
      <c r="J8" s="90">
        <v>0</v>
      </c>
      <c r="K8" s="90">
        <v>0</v>
      </c>
      <c r="L8" s="38">
        <f t="shared" si="0"/>
        <v>2.4366111188622352</v>
      </c>
      <c r="N8" s="89">
        <v>5</v>
      </c>
      <c r="O8" s="90">
        <v>5.0031038563106301E-4</v>
      </c>
      <c r="P8" s="90">
        <v>1.9856157212808099E-3</v>
      </c>
      <c r="Q8" s="90">
        <v>0</v>
      </c>
      <c r="R8" s="90">
        <v>0</v>
      </c>
      <c r="S8" s="90">
        <v>0</v>
      </c>
      <c r="T8" s="90">
        <v>0</v>
      </c>
      <c r="U8" s="90">
        <v>0</v>
      </c>
      <c r="V8" s="90">
        <v>0</v>
      </c>
      <c r="W8" s="90">
        <v>0</v>
      </c>
      <c r="X8" s="38">
        <f t="shared" si="1"/>
        <v>2.4859261069118728</v>
      </c>
    </row>
    <row r="9" spans="2:40" x14ac:dyDescent="0.25">
      <c r="B9" s="89">
        <v>6</v>
      </c>
      <c r="C9" s="90">
        <v>3.7683248234557701E-4</v>
      </c>
      <c r="D9" s="90">
        <v>1.5541779893478299E-3</v>
      </c>
      <c r="E9" s="90">
        <v>0</v>
      </c>
      <c r="F9" s="90">
        <v>0</v>
      </c>
      <c r="G9" s="90">
        <v>0</v>
      </c>
      <c r="H9" s="90">
        <v>0</v>
      </c>
      <c r="I9" s="90">
        <v>0</v>
      </c>
      <c r="J9" s="90">
        <v>0</v>
      </c>
      <c r="K9" s="90">
        <v>0</v>
      </c>
      <c r="L9" s="38">
        <f t="shared" si="0"/>
        <v>1.9310104716934069</v>
      </c>
      <c r="N9" s="89">
        <v>6</v>
      </c>
      <c r="O9" s="90">
        <v>4.8042297677576801E-4</v>
      </c>
      <c r="P9" s="90">
        <v>1.9205554837399099E-3</v>
      </c>
      <c r="Q9" s="90">
        <v>0</v>
      </c>
      <c r="R9" s="90">
        <v>0</v>
      </c>
      <c r="S9" s="90">
        <v>0</v>
      </c>
      <c r="T9" s="90">
        <v>0</v>
      </c>
      <c r="U9" s="90">
        <v>0</v>
      </c>
      <c r="V9" s="90">
        <v>0</v>
      </c>
      <c r="W9" s="90">
        <v>0</v>
      </c>
      <c r="X9" s="38">
        <f t="shared" si="1"/>
        <v>2.4009784605156779</v>
      </c>
    </row>
    <row r="10" spans="2:40" x14ac:dyDescent="0.25">
      <c r="B10" s="89">
        <v>7</v>
      </c>
      <c r="C10" s="90">
        <v>3.5404845318202E-4</v>
      </c>
      <c r="D10" s="90">
        <v>1.60486605422855E-3</v>
      </c>
      <c r="E10" s="90">
        <v>1.7766422741021101E-4</v>
      </c>
      <c r="F10" s="90">
        <v>4.9269823065373501E-3</v>
      </c>
      <c r="G10" s="90">
        <v>5.8810955278022804E-3</v>
      </c>
      <c r="H10" s="90">
        <v>3.3382442729526702E-3</v>
      </c>
      <c r="I10" s="90">
        <v>3.0023718430359598E-3</v>
      </c>
      <c r="J10" s="90">
        <v>1.35339693234807E-2</v>
      </c>
      <c r="K10" s="90">
        <v>6.7087445871930702E-3</v>
      </c>
      <c r="L10" s="38">
        <f t="shared" si="0"/>
        <v>29.480997735677072</v>
      </c>
      <c r="N10" s="89">
        <v>7</v>
      </c>
      <c r="O10" s="90">
        <v>5.9150836052463004E-4</v>
      </c>
      <c r="P10" s="90">
        <v>3.2984688115710601E-3</v>
      </c>
      <c r="Q10" s="90">
        <v>3.4490449071897201E-4</v>
      </c>
      <c r="R10" s="90">
        <v>6.3176615816456297E-3</v>
      </c>
      <c r="S10" s="90">
        <v>5.9142312877239296E-3</v>
      </c>
      <c r="T10" s="90">
        <v>7.7845000376440196E-4</v>
      </c>
      <c r="U10" s="90">
        <v>5.2022620507043704E-3</v>
      </c>
      <c r="V10" s="90">
        <v>2.81469338587397E-2</v>
      </c>
      <c r="W10" s="90">
        <v>9.40191458926108E-3</v>
      </c>
      <c r="X10" s="38">
        <f t="shared" si="1"/>
        <v>49.815970441628288</v>
      </c>
    </row>
    <row r="11" spans="2:40" x14ac:dyDescent="0.25">
      <c r="B11" s="89">
        <v>8</v>
      </c>
      <c r="C11" s="90">
        <v>3.9987251183681502E-4</v>
      </c>
      <c r="D11" s="90">
        <v>1.63046608699659E-3</v>
      </c>
      <c r="E11" s="90">
        <v>2.06848264765779E-4</v>
      </c>
      <c r="F11" s="90">
        <v>5.15610259981133E-3</v>
      </c>
      <c r="G11" s="90">
        <v>8.3530346918844096E-3</v>
      </c>
      <c r="H11" s="90">
        <v>1.09337739952307E-3</v>
      </c>
      <c r="I11" s="90">
        <v>2.7087394671865199E-3</v>
      </c>
      <c r="J11" s="90">
        <v>2.5114144146104501E-2</v>
      </c>
      <c r="K11" s="90">
        <v>7.4109534860204596E-3</v>
      </c>
      <c r="L11" s="38">
        <f t="shared" si="0"/>
        <v>43.56920776858594</v>
      </c>
      <c r="N11" s="89">
        <v>8</v>
      </c>
      <c r="O11" s="90">
        <v>4.8866204615867601E-4</v>
      </c>
      <c r="P11" s="90">
        <v>2.0197084221755999E-3</v>
      </c>
      <c r="Q11" s="90">
        <v>2.6535485529779302E-4</v>
      </c>
      <c r="R11" s="90">
        <v>6.4477820567274101E-3</v>
      </c>
      <c r="S11" s="90">
        <v>9.2456563768266199E-3</v>
      </c>
      <c r="T11" s="90">
        <v>8.6254533263822105E-4</v>
      </c>
      <c r="U11" s="90">
        <v>3.4834217139253099E-3</v>
      </c>
      <c r="V11" s="90">
        <v>3.61115569994446E-2</v>
      </c>
      <c r="W11" s="90">
        <v>8.9010359919484399E-3</v>
      </c>
      <c r="X11" s="38">
        <f t="shared" si="1"/>
        <v>58.062142470556005</v>
      </c>
    </row>
    <row r="12" spans="2:40" x14ac:dyDescent="0.25">
      <c r="B12" s="89">
        <v>9</v>
      </c>
      <c r="C12" s="90">
        <v>4.4057656393800201E-4</v>
      </c>
      <c r="D12" s="90">
        <v>1.6578581220584E-3</v>
      </c>
      <c r="E12" s="90">
        <v>2.14272274268511E-4</v>
      </c>
      <c r="F12" s="90">
        <v>4.4477496931196103E-3</v>
      </c>
      <c r="G12" s="90">
        <v>4.9884223851806497E-3</v>
      </c>
      <c r="H12" s="90">
        <v>4.4160056524872402E-4</v>
      </c>
      <c r="I12" s="90">
        <v>2.90790772212188E-3</v>
      </c>
      <c r="J12" s="90">
        <v>1.2733712299151699E-2</v>
      </c>
      <c r="K12" s="90">
        <v>7.2404572677852996E-3</v>
      </c>
      <c r="L12" s="38">
        <f t="shared" si="0"/>
        <v>27.390499059838749</v>
      </c>
      <c r="N12" s="89">
        <v>9</v>
      </c>
      <c r="O12" s="90">
        <v>4.6366073216916201E-4</v>
      </c>
      <c r="P12" s="90">
        <v>2.05578986395592E-3</v>
      </c>
      <c r="Q12" s="90">
        <v>2.5796810343725498E-4</v>
      </c>
      <c r="R12" s="90">
        <v>4.97128400214216E-3</v>
      </c>
      <c r="S12" s="90">
        <v>4.9048032353973198E-3</v>
      </c>
      <c r="T12" s="90">
        <v>5.5684744794825896E-4</v>
      </c>
      <c r="U12" s="90">
        <v>3.6021779553754999E-3</v>
      </c>
      <c r="V12" s="90">
        <v>1.7116240484230001E-2</v>
      </c>
      <c r="W12" s="90">
        <v>9.6354495903904006E-3</v>
      </c>
      <c r="X12" s="38">
        <f t="shared" si="1"/>
        <v>33.371924376707312</v>
      </c>
    </row>
    <row r="13" spans="2:40" x14ac:dyDescent="0.25">
      <c r="B13" s="89">
        <v>10</v>
      </c>
      <c r="C13" s="90">
        <v>4.3520055705671299E-4</v>
      </c>
      <c r="D13" s="90">
        <v>1.6990741748149399E-3</v>
      </c>
      <c r="E13" s="90">
        <v>0</v>
      </c>
      <c r="F13" s="90">
        <v>0</v>
      </c>
      <c r="G13" s="90">
        <v>0</v>
      </c>
      <c r="H13" s="90">
        <v>0</v>
      </c>
      <c r="I13" s="90">
        <v>0</v>
      </c>
      <c r="J13" s="90">
        <v>0</v>
      </c>
      <c r="K13" s="90">
        <v>0</v>
      </c>
      <c r="L13" s="38">
        <f t="shared" si="0"/>
        <v>2.1342747318716531</v>
      </c>
      <c r="N13" s="89">
        <v>10</v>
      </c>
      <c r="O13" s="90">
        <v>4.87525622795516E-4</v>
      </c>
      <c r="P13" s="90">
        <v>2.07993886042306E-3</v>
      </c>
      <c r="Q13" s="90">
        <v>0</v>
      </c>
      <c r="R13" s="90">
        <v>0</v>
      </c>
      <c r="S13" s="90">
        <v>0</v>
      </c>
      <c r="T13" s="90">
        <v>0</v>
      </c>
      <c r="U13" s="90">
        <v>0</v>
      </c>
      <c r="V13" s="90">
        <v>0</v>
      </c>
      <c r="W13" s="90">
        <v>0</v>
      </c>
      <c r="X13" s="38">
        <f t="shared" si="1"/>
        <v>2.567464483218576</v>
      </c>
    </row>
    <row r="14" spans="2:40" x14ac:dyDescent="0.25">
      <c r="B14" s="89">
        <v>11</v>
      </c>
      <c r="C14" s="90">
        <v>3.79904486277742E-4</v>
      </c>
      <c r="D14" s="90">
        <v>1.5631380008166401E-3</v>
      </c>
      <c r="E14" s="90">
        <v>0</v>
      </c>
      <c r="F14" s="90">
        <v>0</v>
      </c>
      <c r="G14" s="90">
        <v>0</v>
      </c>
      <c r="H14" s="90">
        <v>0</v>
      </c>
      <c r="I14" s="90">
        <v>0</v>
      </c>
      <c r="J14" s="90">
        <v>0</v>
      </c>
      <c r="K14" s="90">
        <v>0</v>
      </c>
      <c r="L14" s="38">
        <f t="shared" si="0"/>
        <v>1.9430424870943821</v>
      </c>
      <c r="N14" s="89">
        <v>11</v>
      </c>
      <c r="O14" s="90">
        <v>4.8269582350208803E-4</v>
      </c>
      <c r="P14" s="90">
        <v>2.11971367813365E-3</v>
      </c>
      <c r="Q14" s="90">
        <v>0</v>
      </c>
      <c r="R14" s="90">
        <v>0</v>
      </c>
      <c r="S14" s="90">
        <v>0</v>
      </c>
      <c r="T14" s="90">
        <v>0</v>
      </c>
      <c r="U14" s="90">
        <v>0</v>
      </c>
      <c r="V14" s="90">
        <v>0</v>
      </c>
      <c r="W14" s="90">
        <v>0</v>
      </c>
      <c r="X14" s="38">
        <f t="shared" si="1"/>
        <v>2.602409501635738</v>
      </c>
    </row>
    <row r="15" spans="2:40" x14ac:dyDescent="0.25">
      <c r="B15" s="89">
        <v>12</v>
      </c>
      <c r="C15" s="90">
        <v>3.5712045711418499E-4</v>
      </c>
      <c r="D15" s="90">
        <v>1.59104203653381E-3</v>
      </c>
      <c r="E15" s="90">
        <v>0</v>
      </c>
      <c r="F15" s="90">
        <v>0</v>
      </c>
      <c r="G15" s="90">
        <v>0</v>
      </c>
      <c r="H15" s="90">
        <v>0</v>
      </c>
      <c r="I15" s="90">
        <v>0</v>
      </c>
      <c r="J15" s="90">
        <v>0</v>
      </c>
      <c r="K15" s="90">
        <v>0</v>
      </c>
      <c r="L15" s="38">
        <f t="shared" si="0"/>
        <v>1.9481624936479951</v>
      </c>
      <c r="N15" s="89">
        <v>12</v>
      </c>
      <c r="O15" s="90">
        <v>4.9292363377052503E-4</v>
      </c>
      <c r="P15" s="90">
        <v>2.0793706487414799E-3</v>
      </c>
      <c r="Q15" s="90">
        <v>0</v>
      </c>
      <c r="R15" s="90">
        <v>0</v>
      </c>
      <c r="S15" s="90">
        <v>0</v>
      </c>
      <c r="T15" s="90">
        <v>0</v>
      </c>
      <c r="U15" s="90">
        <v>0</v>
      </c>
      <c r="V15" s="90">
        <v>0</v>
      </c>
      <c r="W15" s="90">
        <v>0</v>
      </c>
      <c r="X15" s="38">
        <f t="shared" si="1"/>
        <v>2.5722942825120048</v>
      </c>
    </row>
    <row r="16" spans="2:40" x14ac:dyDescent="0.25">
      <c r="B16" s="89">
        <v>13</v>
      </c>
      <c r="C16" s="90">
        <v>3.8272048988222698E-4</v>
      </c>
      <c r="D16" s="90">
        <v>1.6384020971546801E-3</v>
      </c>
      <c r="E16" s="90">
        <v>0</v>
      </c>
      <c r="F16" s="90">
        <v>0</v>
      </c>
      <c r="G16" s="90">
        <v>0</v>
      </c>
      <c r="H16" s="90">
        <v>0</v>
      </c>
      <c r="I16" s="90">
        <v>0</v>
      </c>
      <c r="J16" s="90">
        <v>0</v>
      </c>
      <c r="K16" s="90">
        <v>0</v>
      </c>
      <c r="L16" s="38">
        <f t="shared" si="0"/>
        <v>2.0211225870369072</v>
      </c>
      <c r="N16" s="89">
        <v>13</v>
      </c>
      <c r="O16" s="90">
        <v>4.8127529429813803E-4</v>
      </c>
      <c r="P16" s="90">
        <v>1.9617508306544501E-3</v>
      </c>
      <c r="Q16" s="90">
        <v>0</v>
      </c>
      <c r="R16" s="90">
        <v>0</v>
      </c>
      <c r="S16" s="90">
        <v>0</v>
      </c>
      <c r="T16" s="90">
        <v>0</v>
      </c>
      <c r="U16" s="90">
        <v>0</v>
      </c>
      <c r="V16" s="90">
        <v>0</v>
      </c>
      <c r="W16" s="90">
        <v>0</v>
      </c>
      <c r="X16" s="38">
        <f t="shared" si="1"/>
        <v>2.4430261249525884</v>
      </c>
    </row>
    <row r="17" spans="2:24" x14ac:dyDescent="0.25">
      <c r="B17" s="89">
        <v>14</v>
      </c>
      <c r="C17" s="90">
        <v>3.50976449249855E-4</v>
      </c>
      <c r="D17" s="90">
        <v>1.58694603129092E-3</v>
      </c>
      <c r="E17" s="90">
        <v>0</v>
      </c>
      <c r="F17" s="90">
        <v>0</v>
      </c>
      <c r="G17" s="90">
        <v>0</v>
      </c>
      <c r="H17" s="90">
        <v>0</v>
      </c>
      <c r="I17" s="90">
        <v>0</v>
      </c>
      <c r="J17" s="90">
        <v>0</v>
      </c>
      <c r="K17" s="90">
        <v>0</v>
      </c>
      <c r="L17" s="38">
        <f t="shared" si="0"/>
        <v>1.9379224805407751</v>
      </c>
      <c r="N17" s="89">
        <v>14</v>
      </c>
      <c r="O17" s="90">
        <v>4.7218390739286E-4</v>
      </c>
      <c r="P17" s="90">
        <v>1.9671488416294599E-3</v>
      </c>
      <c r="Q17" s="90">
        <v>0</v>
      </c>
      <c r="R17" s="90">
        <v>0</v>
      </c>
      <c r="S17" s="90">
        <v>0</v>
      </c>
      <c r="T17" s="90">
        <v>0</v>
      </c>
      <c r="U17" s="90">
        <v>0</v>
      </c>
      <c r="V17" s="90">
        <v>0</v>
      </c>
      <c r="W17" s="90">
        <v>0</v>
      </c>
      <c r="X17" s="38">
        <f t="shared" si="1"/>
        <v>2.4393327490223196</v>
      </c>
    </row>
    <row r="18" spans="2:24" x14ac:dyDescent="0.25">
      <c r="B18" s="89">
        <v>15</v>
      </c>
      <c r="C18" s="90">
        <v>3.5148844990521601E-4</v>
      </c>
      <c r="D18" s="90">
        <v>1.58438602801412E-3</v>
      </c>
      <c r="E18" s="90">
        <v>0</v>
      </c>
      <c r="F18" s="90">
        <v>0</v>
      </c>
      <c r="G18" s="90">
        <v>0</v>
      </c>
      <c r="H18" s="90">
        <v>0</v>
      </c>
      <c r="I18" s="90">
        <v>0</v>
      </c>
      <c r="J18" s="90">
        <v>0</v>
      </c>
      <c r="K18" s="90">
        <v>0</v>
      </c>
      <c r="L18" s="38">
        <f t="shared" si="0"/>
        <v>1.935874477919336</v>
      </c>
      <c r="N18" s="89">
        <v>15</v>
      </c>
      <c r="O18" s="90">
        <v>4.6422894385074199E-4</v>
      </c>
      <c r="P18" s="90">
        <v>1.96544420658472E-3</v>
      </c>
      <c r="Q18" s="90">
        <v>0</v>
      </c>
      <c r="R18" s="90">
        <v>0</v>
      </c>
      <c r="S18" s="90">
        <v>0</v>
      </c>
      <c r="T18" s="90">
        <v>0</v>
      </c>
      <c r="U18" s="90">
        <v>0</v>
      </c>
      <c r="V18" s="90">
        <v>0</v>
      </c>
      <c r="W18" s="90">
        <v>0</v>
      </c>
      <c r="X18" s="38">
        <f t="shared" si="1"/>
        <v>2.4296731504354621</v>
      </c>
    </row>
    <row r="19" spans="2:24" x14ac:dyDescent="0.25">
      <c r="B19" s="89">
        <v>16</v>
      </c>
      <c r="C19" s="90">
        <v>3.5635245613114402E-4</v>
      </c>
      <c r="D19" s="90">
        <v>1.5715860116300999E-3</v>
      </c>
      <c r="E19" s="90">
        <v>0</v>
      </c>
      <c r="F19" s="90">
        <v>0</v>
      </c>
      <c r="G19" s="90">
        <v>0</v>
      </c>
      <c r="H19" s="90">
        <v>0</v>
      </c>
      <c r="I19" s="90">
        <v>0</v>
      </c>
      <c r="J19" s="90">
        <v>0</v>
      </c>
      <c r="K19" s="90">
        <v>0</v>
      </c>
      <c r="L19" s="38">
        <f t="shared" si="0"/>
        <v>1.9279384677612439</v>
      </c>
      <c r="N19" s="89">
        <v>16</v>
      </c>
      <c r="O19" s="90">
        <v>4.6508126137311201E-4</v>
      </c>
      <c r="P19" s="90">
        <v>1.9716945350821001E-3</v>
      </c>
      <c r="Q19" s="90">
        <v>0</v>
      </c>
      <c r="R19" s="90">
        <v>0</v>
      </c>
      <c r="S19" s="90">
        <v>0</v>
      </c>
      <c r="T19" s="90">
        <v>0</v>
      </c>
      <c r="U19" s="90">
        <v>0</v>
      </c>
      <c r="V19" s="90">
        <v>0</v>
      </c>
      <c r="W19" s="90">
        <v>0</v>
      </c>
      <c r="X19" s="38">
        <f t="shared" si="1"/>
        <v>2.4367757964552119</v>
      </c>
    </row>
    <row r="20" spans="2:24" x14ac:dyDescent="0.25">
      <c r="B20" s="89">
        <v>17</v>
      </c>
      <c r="C20" s="90">
        <v>4.4236856623176498E-4</v>
      </c>
      <c r="D20" s="90">
        <v>1.6028180516071101E-3</v>
      </c>
      <c r="E20" s="90">
        <v>1.9481624936479899E-4</v>
      </c>
      <c r="F20" s="90">
        <v>4.4285496685435802E-3</v>
      </c>
      <c r="G20" s="90">
        <v>4.9584703468420399E-3</v>
      </c>
      <c r="H20" s="90">
        <v>4.4288056688712599E-4</v>
      </c>
      <c r="I20" s="90">
        <v>2.6516513941137799E-3</v>
      </c>
      <c r="J20" s="90">
        <v>1.32907690121843E-2</v>
      </c>
      <c r="K20" s="90">
        <v>7.00698496894076E-3</v>
      </c>
      <c r="L20" s="38">
        <f t="shared" si="0"/>
        <v>27.569443288887371</v>
      </c>
      <c r="N20" s="89">
        <v>17</v>
      </c>
      <c r="O20" s="90">
        <v>4.68774637303381E-4</v>
      </c>
      <c r="P20" s="90">
        <v>1.9731150642860501E-3</v>
      </c>
      <c r="Q20" s="90">
        <v>2.42910493875388E-4</v>
      </c>
      <c r="R20" s="90">
        <v>4.9008257536262596E-3</v>
      </c>
      <c r="S20" s="90">
        <v>4.8866204615867596E-3</v>
      </c>
      <c r="T20" s="90">
        <v>5.2247064121267695E-4</v>
      </c>
      <c r="U20" s="90">
        <v>3.5910978275846901E-3</v>
      </c>
      <c r="V20" s="90">
        <v>1.69804378923324E-2</v>
      </c>
      <c r="W20" s="90">
        <v>8.6808539653362507E-3</v>
      </c>
      <c r="X20" s="38">
        <f t="shared" si="1"/>
        <v>33.043782130594934</v>
      </c>
    </row>
    <row r="21" spans="2:24" x14ac:dyDescent="0.25">
      <c r="B21" s="89">
        <v>18</v>
      </c>
      <c r="C21" s="90">
        <v>4.2316854165573299E-4</v>
      </c>
      <c r="D21" s="90">
        <v>1.7441302324867E-3</v>
      </c>
      <c r="E21" s="90">
        <v>2.0736026542114E-4</v>
      </c>
      <c r="F21" s="90">
        <v>4.2314294162296498E-3</v>
      </c>
      <c r="G21" s="90">
        <v>5.0810945038009701E-3</v>
      </c>
      <c r="H21" s="90">
        <v>4.7360060620877601E-4</v>
      </c>
      <c r="I21" s="90">
        <v>2.76633954091461E-3</v>
      </c>
      <c r="J21" s="90">
        <v>1.2497935997358101E-2</v>
      </c>
      <c r="K21" s="90">
        <v>7.0461530190758601E-3</v>
      </c>
      <c r="L21" s="38">
        <f t="shared" si="0"/>
        <v>26.951458497866906</v>
      </c>
      <c r="N21" s="89">
        <v>18</v>
      </c>
      <c r="O21" s="90">
        <v>5.4946069608772098E-4</v>
      </c>
      <c r="P21" s="90">
        <v>2.6129214177449699E-3</v>
      </c>
      <c r="Q21" s="90">
        <v>4.1593095091645399E-4</v>
      </c>
      <c r="R21" s="90">
        <v>7.75608945356503E-3</v>
      </c>
      <c r="S21" s="90">
        <v>4.8369019394485201E-3</v>
      </c>
      <c r="T21" s="90">
        <v>5.3127792227716504E-4</v>
      </c>
      <c r="U21" s="90">
        <v>3.78457390516263E-3</v>
      </c>
      <c r="V21" s="90">
        <v>1.6936401487009999E-2</v>
      </c>
      <c r="W21" s="90">
        <v>9.9570574021646003E-3</v>
      </c>
      <c r="X21" s="38">
        <f t="shared" si="1"/>
        <v>36.892279849935321</v>
      </c>
    </row>
    <row r="22" spans="2:24" x14ac:dyDescent="0.25">
      <c r="B22" s="89">
        <v>19</v>
      </c>
      <c r="C22" s="90">
        <v>4.3289655410758902E-4</v>
      </c>
      <c r="D22" s="90">
        <v>1.74720223641886E-3</v>
      </c>
      <c r="E22" s="90">
        <v>2.6700834177067697E-4</v>
      </c>
      <c r="F22" s="90">
        <v>4.28518948504254E-3</v>
      </c>
      <c r="G22" s="90">
        <v>4.9295423098141599E-3</v>
      </c>
      <c r="H22" s="90">
        <v>4.3878456164423899E-4</v>
      </c>
      <c r="I22" s="90">
        <v>2.9926438305840999E-3</v>
      </c>
      <c r="J22" s="90">
        <v>1.2510992014069799E-2</v>
      </c>
      <c r="K22" s="90">
        <v>7.1764571858651998E-3</v>
      </c>
      <c r="L22" s="38">
        <f t="shared" si="0"/>
        <v>27.165474771807723</v>
      </c>
      <c r="N22" s="89">
        <v>19</v>
      </c>
      <c r="O22" s="90">
        <v>4.9207131624815501E-4</v>
      </c>
      <c r="P22" s="90">
        <v>2.0594832398861899E-3</v>
      </c>
      <c r="Q22" s="90">
        <v>3.6990580470848601E-4</v>
      </c>
      <c r="R22" s="90">
        <v>5.2227176712412397E-3</v>
      </c>
      <c r="S22" s="90">
        <v>4.7988317567826703E-3</v>
      </c>
      <c r="T22" s="90">
        <v>5.3298255732190498E-4</v>
      </c>
      <c r="U22" s="90">
        <v>3.57149452457018E-3</v>
      </c>
      <c r="V22" s="90">
        <v>1.8143283098685601E-2</v>
      </c>
      <c r="W22" s="90">
        <v>8.9476293498379905E-3</v>
      </c>
      <c r="X22" s="38">
        <f t="shared" si="1"/>
        <v>34.657787412122524</v>
      </c>
    </row>
    <row r="23" spans="2:24" x14ac:dyDescent="0.25">
      <c r="B23" s="89">
        <v>20</v>
      </c>
      <c r="C23" s="90">
        <v>4.35712557712074E-4</v>
      </c>
      <c r="D23" s="90">
        <v>1.8337303471748401E-3</v>
      </c>
      <c r="E23" s="90">
        <v>2.7238434865196599E-4</v>
      </c>
      <c r="F23" s="90">
        <v>4.3980856295496099E-3</v>
      </c>
      <c r="G23" s="90">
        <v>5.4369349592767501E-3</v>
      </c>
      <c r="H23" s="90">
        <v>5.7702473859166502E-4</v>
      </c>
      <c r="I23" s="90">
        <v>2.7550755264966701E-3</v>
      </c>
      <c r="J23" s="90">
        <v>1.2719120280474E-2</v>
      </c>
      <c r="K23" s="90">
        <v>6.9498968958680296E-3</v>
      </c>
      <c r="L23" s="38">
        <f t="shared" si="0"/>
        <v>27.85104364933591</v>
      </c>
      <c r="N23" s="89">
        <v>20</v>
      </c>
      <c r="O23" s="90">
        <v>4.6422894385074199E-4</v>
      </c>
      <c r="P23" s="90">
        <v>2.06715409758752E-3</v>
      </c>
      <c r="Q23" s="90">
        <v>3.23028340978148E-4</v>
      </c>
      <c r="R23" s="90">
        <v>5.2607878539070998E-3</v>
      </c>
      <c r="S23" s="90">
        <v>5.6815486041169802E-3</v>
      </c>
      <c r="T23" s="90">
        <v>7.8555264978415098E-4</v>
      </c>
      <c r="U23" s="90">
        <v>3.9314566248510197E-3</v>
      </c>
      <c r="V23" s="90">
        <v>2.7825894258647101E-2</v>
      </c>
      <c r="W23" s="90">
        <v>1.19097168459138E-2</v>
      </c>
      <c r="X23" s="38">
        <f t="shared" si="1"/>
        <v>45.554098723938608</v>
      </c>
    </row>
    <row r="24" spans="2:24" x14ac:dyDescent="0.25">
      <c r="B24" s="89">
        <v>21</v>
      </c>
      <c r="C24" s="90">
        <v>4.2188854001733102E-4</v>
      </c>
      <c r="D24" s="90">
        <v>1.7384982252777301E-3</v>
      </c>
      <c r="E24" s="90">
        <v>2.2041628213284099E-4</v>
      </c>
      <c r="F24" s="90">
        <v>4.9705023622430202E-3</v>
      </c>
      <c r="G24" s="90">
        <v>7.3367133909931397E-3</v>
      </c>
      <c r="H24" s="90">
        <v>5.7318473367645902E-4</v>
      </c>
      <c r="I24" s="90">
        <v>2.5925153184196098E-3</v>
      </c>
      <c r="J24" s="90">
        <v>1.9048216381717002E-2</v>
      </c>
      <c r="K24" s="90">
        <v>1.9858713419153198E-2</v>
      </c>
      <c r="L24" s="38">
        <f t="shared" si="0"/>
        <v>36.328750500800673</v>
      </c>
      <c r="N24" s="89">
        <v>21</v>
      </c>
      <c r="O24" s="90">
        <v>4.6337662632837202E-4</v>
      </c>
      <c r="P24" s="90">
        <v>2.3543851026261299E-3</v>
      </c>
      <c r="Q24" s="90">
        <v>3.8127003834008302E-4</v>
      </c>
      <c r="R24" s="90">
        <v>8.7055711734849699E-3</v>
      </c>
      <c r="S24" s="90">
        <v>8.3419156972738603E-3</v>
      </c>
      <c r="T24" s="90">
        <v>1.1833008268900499E-3</v>
      </c>
      <c r="U24" s="90">
        <v>5.9003101015252203E-3</v>
      </c>
      <c r="V24" s="90">
        <v>4.0143302986094399E-2</v>
      </c>
      <c r="W24" s="90">
        <v>2.02408365212376E-2</v>
      </c>
      <c r="X24" s="38">
        <f t="shared" si="1"/>
        <v>66.290131725673035</v>
      </c>
    </row>
    <row r="25" spans="2:24" x14ac:dyDescent="0.25">
      <c r="B25" s="89">
        <v>22</v>
      </c>
      <c r="C25" s="90">
        <v>4.2342454198341398E-4</v>
      </c>
      <c r="D25" s="90">
        <v>1.8229783334122701E-3</v>
      </c>
      <c r="E25" s="90">
        <v>3.5993646071867002E-4</v>
      </c>
      <c r="F25" s="90">
        <v>5.2131906728840596E-3</v>
      </c>
      <c r="G25" s="90">
        <v>6.8490327667619401E-3</v>
      </c>
      <c r="H25" s="90">
        <v>5.7984074219615E-4</v>
      </c>
      <c r="I25" s="90">
        <v>2.5899553151428E-3</v>
      </c>
      <c r="J25" s="90">
        <v>1.93876728162212E-2</v>
      </c>
      <c r="K25" s="90">
        <v>1.6100884609132299E-2</v>
      </c>
      <c r="L25" s="38">
        <f t="shared" si="0"/>
        <v>36.646190907124357</v>
      </c>
      <c r="N25" s="89">
        <v>22</v>
      </c>
      <c r="O25" s="90">
        <v>4.2417002029936199E-4</v>
      </c>
      <c r="P25" s="90">
        <v>1.85151776442796E-3</v>
      </c>
      <c r="Q25" s="90">
        <v>2.4063764714906901E-4</v>
      </c>
      <c r="R25" s="90">
        <v>5.42045533643103E-3</v>
      </c>
      <c r="S25" s="90">
        <v>6.4707946298313999E-3</v>
      </c>
      <c r="T25" s="90">
        <v>1.62792646772629E-3</v>
      </c>
      <c r="U25" s="90">
        <v>7.0182665850335897E-3</v>
      </c>
      <c r="V25" s="90">
        <v>4.0189612238143199E-2</v>
      </c>
      <c r="W25" s="90">
        <v>1.9629440751857699E-2</v>
      </c>
      <c r="X25" s="38">
        <f t="shared" si="1"/>
        <v>61.615454221315602</v>
      </c>
    </row>
    <row r="26" spans="2:24" x14ac:dyDescent="0.25">
      <c r="B26" s="89">
        <v>23</v>
      </c>
      <c r="C26" s="90">
        <v>4.6899260031052801E-4</v>
      </c>
      <c r="D26" s="90">
        <v>1.8117143189943299E-3</v>
      </c>
      <c r="E26" s="90">
        <v>0</v>
      </c>
      <c r="F26" s="90">
        <v>0</v>
      </c>
      <c r="G26" s="90">
        <v>0</v>
      </c>
      <c r="H26" s="90">
        <v>0</v>
      </c>
      <c r="I26" s="90">
        <v>0</v>
      </c>
      <c r="J26" s="90">
        <v>0</v>
      </c>
      <c r="K26" s="90">
        <v>0</v>
      </c>
      <c r="L26" s="38">
        <f t="shared" si="0"/>
        <v>2.2807069193048579</v>
      </c>
      <c r="N26" s="89">
        <v>23</v>
      </c>
      <c r="O26" s="90">
        <v>4.2360180861778201E-4</v>
      </c>
      <c r="P26" s="90">
        <v>1.85719988124376E-3</v>
      </c>
      <c r="Q26" s="90">
        <v>0</v>
      </c>
      <c r="R26" s="90">
        <v>0</v>
      </c>
      <c r="S26" s="90">
        <v>0</v>
      </c>
      <c r="T26" s="90">
        <v>0</v>
      </c>
      <c r="U26" s="90">
        <v>0</v>
      </c>
      <c r="V26" s="90">
        <v>0</v>
      </c>
      <c r="W26" s="90">
        <v>0</v>
      </c>
      <c r="X26" s="38">
        <f t="shared" si="1"/>
        <v>2.280801689861542</v>
      </c>
    </row>
    <row r="27" spans="2:24" x14ac:dyDescent="0.25">
      <c r="B27" s="89">
        <v>24</v>
      </c>
      <c r="C27" s="90">
        <v>3.68896472187484E-4</v>
      </c>
      <c r="D27" s="90">
        <v>1.69523416989974E-3</v>
      </c>
      <c r="E27" s="90">
        <v>0</v>
      </c>
      <c r="F27" s="90">
        <v>0</v>
      </c>
      <c r="G27" s="90">
        <v>0</v>
      </c>
      <c r="H27" s="90">
        <v>0</v>
      </c>
      <c r="I27" s="90">
        <v>0</v>
      </c>
      <c r="J27" s="90">
        <v>0</v>
      </c>
      <c r="K27" s="90">
        <v>0</v>
      </c>
      <c r="L27" s="38">
        <f t="shared" si="0"/>
        <v>2.0641306420872239</v>
      </c>
      <c r="N27" s="89">
        <v>24</v>
      </c>
      <c r="O27" s="90">
        <v>4.8212761182050799E-4</v>
      </c>
      <c r="P27" s="90">
        <v>2.4649022746934101E-3</v>
      </c>
      <c r="Q27" s="90">
        <v>0</v>
      </c>
      <c r="R27" s="90">
        <v>0</v>
      </c>
      <c r="S27" s="90">
        <v>0</v>
      </c>
      <c r="T27" s="90">
        <v>0</v>
      </c>
      <c r="U27" s="90">
        <v>0</v>
      </c>
      <c r="V27" s="90">
        <v>0</v>
      </c>
      <c r="W27" s="90">
        <v>0</v>
      </c>
      <c r="X27" s="38">
        <f t="shared" si="1"/>
        <v>2.947029886513918</v>
      </c>
    </row>
    <row r="28" spans="2:24" x14ac:dyDescent="0.25">
      <c r="B28" s="89">
        <v>25</v>
      </c>
      <c r="C28" s="90">
        <v>3.6915247251516499E-4</v>
      </c>
      <c r="D28" s="90">
        <v>1.69779417317654E-3</v>
      </c>
      <c r="E28" s="90">
        <v>0</v>
      </c>
      <c r="F28" s="90">
        <v>0</v>
      </c>
      <c r="G28" s="90">
        <v>0</v>
      </c>
      <c r="H28" s="90">
        <v>0</v>
      </c>
      <c r="I28" s="90">
        <v>0</v>
      </c>
      <c r="J28" s="90">
        <v>0</v>
      </c>
      <c r="K28" s="90">
        <v>0</v>
      </c>
      <c r="L28" s="38">
        <f t="shared" si="0"/>
        <v>2.0669466456917052</v>
      </c>
      <c r="N28" s="89">
        <v>25</v>
      </c>
      <c r="O28" s="90">
        <v>4.2218127941383299E-4</v>
      </c>
      <c r="P28" s="90">
        <v>1.8935654288648701E-3</v>
      </c>
      <c r="Q28" s="90">
        <v>0</v>
      </c>
      <c r="R28" s="90">
        <v>0</v>
      </c>
      <c r="S28" s="90">
        <v>0</v>
      </c>
      <c r="T28" s="90">
        <v>0</v>
      </c>
      <c r="U28" s="90">
        <v>0</v>
      </c>
      <c r="V28" s="90">
        <v>0</v>
      </c>
      <c r="W28" s="90">
        <v>0</v>
      </c>
      <c r="X28" s="38">
        <f t="shared" si="1"/>
        <v>2.3157467082787031</v>
      </c>
    </row>
    <row r="29" spans="2:24" x14ac:dyDescent="0.25">
      <c r="B29" s="89">
        <v>26</v>
      </c>
      <c r="C29" s="90">
        <v>3.5225645088825703E-4</v>
      </c>
      <c r="D29" s="90">
        <v>1.68704215941396E-3</v>
      </c>
      <c r="E29" s="90">
        <v>0</v>
      </c>
      <c r="F29" s="90">
        <v>0</v>
      </c>
      <c r="G29" s="90">
        <v>0</v>
      </c>
      <c r="H29" s="90">
        <v>0</v>
      </c>
      <c r="I29" s="90">
        <v>0</v>
      </c>
      <c r="J29" s="90">
        <v>0</v>
      </c>
      <c r="K29" s="90">
        <v>0</v>
      </c>
      <c r="L29" s="38">
        <f t="shared" si="0"/>
        <v>2.0392986103022168</v>
      </c>
      <c r="N29" s="89">
        <v>26</v>
      </c>
      <c r="O29" s="90">
        <v>4.1081704578223597E-4</v>
      </c>
      <c r="P29" s="90">
        <v>1.8503813410648E-3</v>
      </c>
      <c r="Q29" s="90">
        <v>0</v>
      </c>
      <c r="R29" s="90">
        <v>0</v>
      </c>
      <c r="S29" s="90">
        <v>0</v>
      </c>
      <c r="T29" s="90">
        <v>0</v>
      </c>
      <c r="U29" s="90">
        <v>0</v>
      </c>
      <c r="V29" s="90">
        <v>0</v>
      </c>
      <c r="W29" s="90">
        <v>0</v>
      </c>
      <c r="X29" s="38">
        <f t="shared" si="1"/>
        <v>2.261198386847036</v>
      </c>
    </row>
    <row r="30" spans="2:24" x14ac:dyDescent="0.25">
      <c r="B30" s="89">
        <v>27</v>
      </c>
      <c r="C30" s="90">
        <v>3.8860849741887701E-4</v>
      </c>
      <c r="D30" s="90">
        <v>1.6337940912564399E-3</v>
      </c>
      <c r="E30" s="90">
        <v>0</v>
      </c>
      <c r="F30" s="90">
        <v>0</v>
      </c>
      <c r="G30" s="90">
        <v>0</v>
      </c>
      <c r="H30" s="90">
        <v>0</v>
      </c>
      <c r="I30" s="90">
        <v>0</v>
      </c>
      <c r="J30" s="90">
        <v>0</v>
      </c>
      <c r="K30" s="90">
        <v>0</v>
      </c>
      <c r="L30" s="38">
        <f t="shared" si="0"/>
        <v>2.022402588675317</v>
      </c>
      <c r="N30" s="89">
        <v>27</v>
      </c>
      <c r="O30" s="90">
        <v>4.38375312338859E-4</v>
      </c>
      <c r="P30" s="90">
        <v>1.9736832759676302E-3</v>
      </c>
      <c r="Q30" s="90">
        <v>0</v>
      </c>
      <c r="R30" s="90">
        <v>0</v>
      </c>
      <c r="S30" s="90">
        <v>0</v>
      </c>
      <c r="T30" s="90">
        <v>0</v>
      </c>
      <c r="U30" s="90">
        <v>0</v>
      </c>
      <c r="V30" s="90">
        <v>0</v>
      </c>
      <c r="W30" s="90">
        <v>0</v>
      </c>
      <c r="X30" s="38">
        <f t="shared" si="1"/>
        <v>2.4120585883064893</v>
      </c>
    </row>
    <row r="31" spans="2:24" x14ac:dyDescent="0.25">
      <c r="B31" s="89">
        <v>28</v>
      </c>
      <c r="C31" s="90">
        <v>3.4969644761145298E-4</v>
      </c>
      <c r="D31" s="90">
        <v>1.6857621577755599E-3</v>
      </c>
      <c r="E31" s="90">
        <v>2.40384307691914E-4</v>
      </c>
      <c r="F31" s="90">
        <v>4.8757822410012697E-3</v>
      </c>
      <c r="G31" s="90">
        <v>4.8696382331369402E-3</v>
      </c>
      <c r="H31" s="90">
        <v>4.5184057835593997E-4</v>
      </c>
      <c r="I31" s="90">
        <v>2.7243554871750199E-3</v>
      </c>
      <c r="J31" s="90">
        <v>1.2479503973765099E-2</v>
      </c>
      <c r="K31" s="90">
        <v>7.2865373267677804E-3</v>
      </c>
      <c r="L31" s="38">
        <f t="shared" si="0"/>
        <v>27.225122848157255</v>
      </c>
      <c r="N31" s="89">
        <v>28</v>
      </c>
      <c r="O31" s="90">
        <v>4.12237574986185E-4</v>
      </c>
      <c r="P31" s="90">
        <v>1.9080548267451599E-3</v>
      </c>
      <c r="Q31" s="90">
        <v>2.7842372397412899E-4</v>
      </c>
      <c r="R31" s="90">
        <v>5.3261321972887798E-3</v>
      </c>
      <c r="S31" s="90">
        <v>4.4186981418057499E-3</v>
      </c>
      <c r="T31" s="90">
        <v>5.0968587837713097E-4</v>
      </c>
      <c r="U31" s="90">
        <v>3.4189296880659898E-3</v>
      </c>
      <c r="V31" s="90">
        <v>1.49024877727949E-2</v>
      </c>
      <c r="W31" s="90">
        <v>8.0643442908221001E-3</v>
      </c>
      <c r="X31" s="38">
        <f t="shared" si="1"/>
        <v>30.664963925660896</v>
      </c>
    </row>
    <row r="32" spans="2:24" x14ac:dyDescent="0.25">
      <c r="B32" s="89">
        <v>29</v>
      </c>
      <c r="C32" s="90">
        <v>4.4467256918088901E-4</v>
      </c>
      <c r="D32" s="90">
        <v>1.78637028655397E-3</v>
      </c>
      <c r="E32" s="90">
        <v>2.5369632473129598E-4</v>
      </c>
      <c r="F32" s="90">
        <v>4.9925183904235403E-3</v>
      </c>
      <c r="G32" s="90">
        <v>4.8788542449334296E-3</v>
      </c>
      <c r="H32" s="90">
        <v>4.3776056033351698E-4</v>
      </c>
      <c r="I32" s="90">
        <v>3.0269478744932802E-3</v>
      </c>
      <c r="J32" s="90">
        <v>1.3195024889631901E-2</v>
      </c>
      <c r="K32" s="90">
        <v>7.3710174349023204E-3</v>
      </c>
      <c r="L32" s="38">
        <f t="shared" si="0"/>
        <v>28.578084579948307</v>
      </c>
      <c r="N32" s="89">
        <v>29</v>
      </c>
      <c r="O32" s="90">
        <v>4.1053293994144598E-4</v>
      </c>
      <c r="P32" s="90">
        <v>1.86856411487536E-3</v>
      </c>
      <c r="Q32" s="90">
        <v>2.5200188078066597E-4</v>
      </c>
      <c r="R32" s="90">
        <v>5.1011203713831601E-3</v>
      </c>
      <c r="S32" s="90">
        <v>4.33460281293193E-3</v>
      </c>
      <c r="T32" s="90">
        <v>4.8440045854682698E-4</v>
      </c>
      <c r="U32" s="90">
        <v>3.1845423694143002E-3</v>
      </c>
      <c r="V32" s="90">
        <v>1.42879668391663E-2</v>
      </c>
      <c r="W32" s="90">
        <v>8.0015569000075303E-3</v>
      </c>
      <c r="X32" s="38">
        <f t="shared" si="1"/>
        <v>29.439331328493161</v>
      </c>
    </row>
    <row r="33" spans="2:24" x14ac:dyDescent="0.25">
      <c r="B33" s="89">
        <v>30</v>
      </c>
      <c r="C33" s="90">
        <v>4.1113652625475401E-4</v>
      </c>
      <c r="D33" s="90">
        <v>1.92205046022459E-3</v>
      </c>
      <c r="E33" s="90">
        <v>2.9926438305841001E-4</v>
      </c>
      <c r="F33" s="90">
        <v>5.2026946594491601E-3</v>
      </c>
      <c r="G33" s="90">
        <v>5.1642946102971E-3</v>
      </c>
      <c r="H33" s="90">
        <v>4.4364856787016701E-4</v>
      </c>
      <c r="I33" s="90">
        <v>2.6959394508025E-3</v>
      </c>
      <c r="J33" s="90">
        <v>1.30524327071139E-2</v>
      </c>
      <c r="K33" s="90">
        <v>6.8920408218122496E-3</v>
      </c>
      <c r="L33" s="38">
        <f t="shared" si="0"/>
        <v>28.747812797200414</v>
      </c>
      <c r="N33" s="89">
        <v>30</v>
      </c>
      <c r="O33" s="90">
        <v>4.4775080508492599E-4</v>
      </c>
      <c r="P33" s="90">
        <v>1.98675214464397E-3</v>
      </c>
      <c r="Q33" s="90">
        <v>2.7757140645176E-4</v>
      </c>
      <c r="R33" s="90">
        <v>6.1946437525835897E-3</v>
      </c>
      <c r="S33" s="90">
        <v>4.75735230402734E-3</v>
      </c>
      <c r="T33" s="90">
        <v>5.1423157182977003E-4</v>
      </c>
      <c r="U33" s="90">
        <v>3.2393747966867601E-3</v>
      </c>
      <c r="V33" s="90">
        <v>1.45396846141061E-2</v>
      </c>
      <c r="W33" s="90">
        <v>8.68056985949546E-3</v>
      </c>
      <c r="X33" s="38">
        <f t="shared" si="1"/>
        <v>31.443129823584449</v>
      </c>
    </row>
    <row r="34" spans="2:24" x14ac:dyDescent="0.25">
      <c r="B34" s="89">
        <v>31</v>
      </c>
      <c r="C34" s="90">
        <v>3.8451249217599001E-4</v>
      </c>
      <c r="D34" s="90">
        <v>1.9333144746425299E-3</v>
      </c>
      <c r="E34" s="90">
        <v>2.8723236765743098E-4</v>
      </c>
      <c r="F34" s="90">
        <v>5.2134466732117399E-3</v>
      </c>
      <c r="G34" s="90">
        <v>5.2981827816739602E-3</v>
      </c>
      <c r="H34" s="90">
        <v>4.72064604242693E-4</v>
      </c>
      <c r="I34" s="90">
        <v>2.7061794639097101E-3</v>
      </c>
      <c r="J34" s="90">
        <v>1.4013201936898499E-2</v>
      </c>
      <c r="K34" s="90">
        <v>1.4401810434317401E-2</v>
      </c>
      <c r="L34" s="38">
        <f t="shared" si="0"/>
        <v>29.83607019016986</v>
      </c>
      <c r="N34" s="89">
        <v>31</v>
      </c>
      <c r="O34" s="90">
        <v>4.4775080508492599E-4</v>
      </c>
      <c r="P34" s="90">
        <v>1.9475455386149601E-3</v>
      </c>
      <c r="Q34" s="90">
        <v>2.6137737352673399E-4</v>
      </c>
      <c r="R34" s="90">
        <v>5.7085386589920198E-3</v>
      </c>
      <c r="S34" s="90">
        <v>4.8914502608801902E-3</v>
      </c>
      <c r="T34" s="90">
        <v>5.0371965572054201E-4</v>
      </c>
      <c r="U34" s="90">
        <v>3.54507268137672E-3</v>
      </c>
      <c r="V34" s="90">
        <v>1.5570420604492E-2</v>
      </c>
      <c r="W34" s="90">
        <v>1.6406544093936801E-2</v>
      </c>
      <c r="X34" s="38">
        <f t="shared" si="1"/>
        <v>32.372155922967551</v>
      </c>
    </row>
    <row r="35" spans="2:24" x14ac:dyDescent="0.25">
      <c r="B35" s="89">
        <v>32</v>
      </c>
      <c r="C35" s="90">
        <v>4.39808562954961E-4</v>
      </c>
      <c r="D35" s="90">
        <v>1.83757035209005E-3</v>
      </c>
      <c r="E35" s="90">
        <v>3.10016396820988E-4</v>
      </c>
      <c r="F35" s="90">
        <v>5.2820547610300901E-3</v>
      </c>
      <c r="G35" s="90">
        <v>5.2410947086012297E-3</v>
      </c>
      <c r="H35" s="90">
        <v>4.5516858261578601E-4</v>
      </c>
      <c r="I35" s="90">
        <v>2.6160673485662099E-3</v>
      </c>
      <c r="J35" s="90">
        <v>1.25598880766567E-2</v>
      </c>
      <c r="K35" s="90">
        <v>7.0105689735282901E-3</v>
      </c>
      <c r="L35" s="38">
        <f t="shared" si="0"/>
        <v>28.286500206720227</v>
      </c>
      <c r="N35" s="89">
        <v>32</v>
      </c>
      <c r="O35" s="90">
        <v>4.11669363304606E-4</v>
      </c>
      <c r="P35" s="90">
        <v>1.9418634217991601E-3</v>
      </c>
      <c r="Q35" s="90">
        <v>2.6393432609384302E-4</v>
      </c>
      <c r="R35" s="90">
        <v>5.7701896264434399E-3</v>
      </c>
      <c r="S35" s="90">
        <v>4.6766662452429998E-3</v>
      </c>
      <c r="T35" s="90">
        <v>4.8667330527314598E-4</v>
      </c>
      <c r="U35" s="90">
        <v>3.2121006359709199E-3</v>
      </c>
      <c r="V35" s="90">
        <v>1.5006470510524001E-2</v>
      </c>
      <c r="W35" s="90">
        <v>1.1190360857033701E-2</v>
      </c>
      <c r="X35" s="38">
        <f t="shared" si="1"/>
        <v>31.28289412937897</v>
      </c>
    </row>
    <row r="36" spans="2:24" x14ac:dyDescent="0.25">
      <c r="B36" s="89">
        <v>33</v>
      </c>
      <c r="C36" s="90">
        <v>4.2547254460485701E-4</v>
      </c>
      <c r="D36" s="90">
        <v>1.9366424789023699E-3</v>
      </c>
      <c r="E36" s="90">
        <v>2.7059234635820302E-4</v>
      </c>
      <c r="F36" s="90">
        <v>5.6028231716136597E-3</v>
      </c>
      <c r="G36" s="90">
        <v>5.7052233026858301E-3</v>
      </c>
      <c r="H36" s="90">
        <v>4.7257660489805401E-4</v>
      </c>
      <c r="I36" s="90">
        <v>2.65216339476915E-3</v>
      </c>
      <c r="J36" s="90">
        <v>1.33972651484994E-2</v>
      </c>
      <c r="K36" s="90">
        <v>6.8733527978915802E-3</v>
      </c>
      <c r="L36" s="38">
        <f t="shared" si="0"/>
        <v>29.990182387433471</v>
      </c>
      <c r="N36" s="89">
        <v>33</v>
      </c>
      <c r="O36" s="90">
        <v>6.80149382851087E-4</v>
      </c>
      <c r="P36" s="90">
        <v>3.34477806361982E-3</v>
      </c>
      <c r="Q36" s="90">
        <v>4.9065078704420501E-4</v>
      </c>
      <c r="R36" s="90">
        <v>6.0145206495227704E-3</v>
      </c>
      <c r="S36" s="90">
        <v>4.7692847493405197E-3</v>
      </c>
      <c r="T36" s="90">
        <v>4.8610509359156697E-4</v>
      </c>
      <c r="U36" s="90">
        <v>3.1419264932958102E-3</v>
      </c>
      <c r="V36" s="90">
        <v>1.4497352843828399E-2</v>
      </c>
      <c r="W36" s="90">
        <v>8.7533009547376799E-3</v>
      </c>
      <c r="X36" s="38">
        <f t="shared" si="1"/>
        <v>32.938662969502609</v>
      </c>
    </row>
    <row r="37" spans="2:24" x14ac:dyDescent="0.25">
      <c r="B37" s="89">
        <v>34</v>
      </c>
      <c r="C37" s="90">
        <v>4.1881653608516597E-4</v>
      </c>
      <c r="D37" s="90">
        <v>1.8040343091639201E-3</v>
      </c>
      <c r="E37" s="90">
        <v>0</v>
      </c>
      <c r="F37" s="90">
        <v>0</v>
      </c>
      <c r="G37" s="90">
        <v>0</v>
      </c>
      <c r="H37" s="90">
        <v>0</v>
      </c>
      <c r="I37" s="90">
        <v>0</v>
      </c>
      <c r="J37" s="90">
        <v>0</v>
      </c>
      <c r="K37" s="90">
        <v>0</v>
      </c>
      <c r="L37" s="38">
        <f t="shared" si="0"/>
        <v>2.222850845249086</v>
      </c>
      <c r="N37" s="89">
        <v>34</v>
      </c>
      <c r="O37" s="90">
        <v>4.3723888897569899E-4</v>
      </c>
      <c r="P37" s="90">
        <v>2.1231229482231301E-3</v>
      </c>
      <c r="Q37" s="90">
        <v>0</v>
      </c>
      <c r="R37" s="90">
        <v>0</v>
      </c>
      <c r="S37" s="90">
        <v>0</v>
      </c>
      <c r="T37" s="90">
        <v>0</v>
      </c>
      <c r="U37" s="90">
        <v>0</v>
      </c>
      <c r="V37" s="90">
        <v>0</v>
      </c>
      <c r="W37" s="90">
        <v>0</v>
      </c>
      <c r="X37" s="38">
        <f t="shared" si="1"/>
        <v>2.5603618371988293</v>
      </c>
    </row>
    <row r="38" spans="2:24" x14ac:dyDescent="0.25">
      <c r="B38" s="89">
        <v>35</v>
      </c>
      <c r="C38" s="90">
        <v>3.5737645744186598E-4</v>
      </c>
      <c r="D38" s="90">
        <v>1.6606741256628801E-3</v>
      </c>
      <c r="E38" s="90">
        <v>2.4780831719464601E-4</v>
      </c>
      <c r="F38" s="90">
        <v>6.2479439973683196E-3</v>
      </c>
      <c r="G38" s="90">
        <v>7.6242017589782498E-3</v>
      </c>
      <c r="H38" s="90">
        <v>5.76512737936305E-4</v>
      </c>
      <c r="I38" s="90">
        <v>2.61734735020461E-3</v>
      </c>
      <c r="J38" s="90">
        <v>1.8270999386879198E-2</v>
      </c>
      <c r="K38" s="90">
        <v>6.6918485655661601E-3</v>
      </c>
      <c r="L38" s="38">
        <f t="shared" si="0"/>
        <v>37.026351393729769</v>
      </c>
      <c r="N38" s="89">
        <v>35</v>
      </c>
      <c r="O38" s="90">
        <v>4.2019253852830301E-4</v>
      </c>
      <c r="P38" s="90">
        <v>1.93561309330178E-3</v>
      </c>
      <c r="Q38" s="90">
        <v>2.6734359618332202E-4</v>
      </c>
      <c r="R38" s="90">
        <v>6.7171143937962696E-3</v>
      </c>
      <c r="S38" s="90">
        <v>1.1863691699705799E-2</v>
      </c>
      <c r="T38" s="90">
        <v>1.3350133458718699E-3</v>
      </c>
      <c r="U38" s="90">
        <v>6.0676484417504896E-3</v>
      </c>
      <c r="V38" s="90">
        <v>2.25622653463321E-2</v>
      </c>
      <c r="W38" s="90">
        <v>7.9478608960982296E-3</v>
      </c>
      <c r="X38" s="38">
        <f t="shared" si="1"/>
        <v>49.833869109598062</v>
      </c>
    </row>
    <row r="39" spans="2:24" x14ac:dyDescent="0.25">
      <c r="B39" s="89">
        <v>36</v>
      </c>
      <c r="C39" s="90">
        <v>4.2137653936197002E-4</v>
      </c>
      <c r="D39" s="90">
        <v>1.9970585562349499E-3</v>
      </c>
      <c r="E39" s="90">
        <v>2.6700834177067697E-4</v>
      </c>
      <c r="F39" s="90">
        <v>6.3539281330280096E-3</v>
      </c>
      <c r="G39" s="90">
        <v>7.6666978133731996E-3</v>
      </c>
      <c r="H39" s="90">
        <v>5.6294472056924198E-4</v>
      </c>
      <c r="I39" s="90">
        <v>2.6449953855940899E-3</v>
      </c>
      <c r="J39" s="90">
        <v>1.9205656583240398E-2</v>
      </c>
      <c r="K39" s="90">
        <v>7.3390173939422597E-3</v>
      </c>
      <c r="L39" s="38">
        <f t="shared" si="0"/>
        <v>38.556721352603297</v>
      </c>
      <c r="N39" s="89">
        <v>36</v>
      </c>
      <c r="O39" s="90">
        <v>3.9519122453878999E-4</v>
      </c>
      <c r="P39" s="90">
        <v>1.91032767347148E-3</v>
      </c>
      <c r="Q39" s="90">
        <v>2.7330981883991098E-4</v>
      </c>
      <c r="R39" s="90">
        <v>6.5364230790538698E-3</v>
      </c>
      <c r="S39" s="90">
        <v>6.71796671131864E-3</v>
      </c>
      <c r="T39" s="90">
        <v>6.4207920018523703E-4</v>
      </c>
      <c r="U39" s="90">
        <v>3.0566947410588302E-3</v>
      </c>
      <c r="V39" s="90">
        <v>2.2819381132247001E-2</v>
      </c>
      <c r="W39" s="90">
        <v>7.7336450921426303E-3</v>
      </c>
      <c r="X39" s="38">
        <f t="shared" si="1"/>
        <v>41.709294380528519</v>
      </c>
    </row>
    <row r="40" spans="2:24" x14ac:dyDescent="0.25">
      <c r="B40" s="89">
        <v>37</v>
      </c>
      <c r="C40" s="90">
        <v>4.6387259375691998E-4</v>
      </c>
      <c r="D40" s="90">
        <v>1.9133464490834601E-3</v>
      </c>
      <c r="E40" s="90">
        <v>2.6905634439212099E-4</v>
      </c>
      <c r="F40" s="90">
        <v>5.5674951263937596E-3</v>
      </c>
      <c r="G40" s="90">
        <v>5.2523587230191701E-3</v>
      </c>
      <c r="H40" s="90">
        <v>5.7753673924702603E-4</v>
      </c>
      <c r="I40" s="90">
        <v>2.7320354970054401E-3</v>
      </c>
      <c r="J40" s="90">
        <v>1.3838097712765099E-2</v>
      </c>
      <c r="K40" s="90">
        <v>7.1941212084751498E-3</v>
      </c>
      <c r="L40" s="38">
        <f t="shared" si="0"/>
        <v>30.036262446415968</v>
      </c>
      <c r="N40" s="89">
        <v>37</v>
      </c>
      <c r="O40" s="90">
        <v>4.3468193640859001E-4</v>
      </c>
      <c r="P40" s="90">
        <v>1.8702687499201E-3</v>
      </c>
      <c r="Q40" s="90">
        <v>2.71321077954381E-4</v>
      </c>
      <c r="R40" s="90">
        <v>5.8994577840028499E-3</v>
      </c>
      <c r="S40" s="90">
        <v>5.03520781631989E-3</v>
      </c>
      <c r="T40" s="90">
        <v>4.7530907164154902E-4</v>
      </c>
      <c r="U40" s="90">
        <v>3.1092543216049702E-3</v>
      </c>
      <c r="V40" s="90">
        <v>1.46286097422734E-2</v>
      </c>
      <c r="W40" s="90">
        <v>8.2544110983105608E-3</v>
      </c>
      <c r="X40" s="38">
        <f t="shared" si="1"/>
        <v>31.248801428484182</v>
      </c>
    </row>
    <row r="41" spans="2:24" x14ac:dyDescent="0.25">
      <c r="B41" s="89">
        <v>38</v>
      </c>
      <c r="C41" s="90">
        <v>3.5942446006330902E-4</v>
      </c>
      <c r="D41" s="90">
        <v>1.88979441893686E-3</v>
      </c>
      <c r="E41" s="90">
        <v>3.5814445842490699E-4</v>
      </c>
      <c r="F41" s="90">
        <v>7.09965708756107E-3</v>
      </c>
      <c r="G41" s="90">
        <v>9.2195958010826296E-3</v>
      </c>
      <c r="H41" s="90">
        <v>7.00928897188988E-4</v>
      </c>
      <c r="I41" s="90">
        <v>2.6539553970629098E-3</v>
      </c>
      <c r="J41" s="90">
        <v>2.72061788239089E-2</v>
      </c>
      <c r="K41" s="90">
        <v>1.5320595610362401E-2</v>
      </c>
      <c r="L41" s="38">
        <f t="shared" si="0"/>
        <v>48.786750447040589</v>
      </c>
      <c r="N41" s="89">
        <v>38</v>
      </c>
      <c r="O41" s="90">
        <v>4.3979584154280797E-4</v>
      </c>
      <c r="P41" s="90">
        <v>2.0285157032400901E-3</v>
      </c>
      <c r="Q41" s="90">
        <v>2.9234491017283602E-4</v>
      </c>
      <c r="R41" s="90">
        <v>7.76035104117688E-3</v>
      </c>
      <c r="S41" s="90">
        <v>9.4567470165335399E-3</v>
      </c>
      <c r="T41" s="90">
        <v>7.7504073367492296E-4</v>
      </c>
      <c r="U41" s="90">
        <v>3.1271529895747401E-3</v>
      </c>
      <c r="V41" s="90">
        <v>3.0194200547471999E-2</v>
      </c>
      <c r="W41" s="90">
        <v>1.5887198616972801E-2</v>
      </c>
      <c r="X41" s="38">
        <f t="shared" si="1"/>
        <v>53.299108049712892</v>
      </c>
    </row>
    <row r="42" spans="2:24" x14ac:dyDescent="0.25">
      <c r="B42" s="89">
        <v>39</v>
      </c>
      <c r="C42" s="90">
        <v>3.6684846956604102E-4</v>
      </c>
      <c r="D42" s="90">
        <v>1.7868822872093299E-3</v>
      </c>
      <c r="E42" s="90">
        <v>2.8160036044846102E-4</v>
      </c>
      <c r="F42" s="90">
        <v>6.9440088883313796E-3</v>
      </c>
      <c r="G42" s="90">
        <v>1.01662850128448E-2</v>
      </c>
      <c r="H42" s="90">
        <v>7.12448911934607E-4</v>
      </c>
      <c r="I42" s="90">
        <v>2.80934759596492E-3</v>
      </c>
      <c r="J42" s="90">
        <v>2.62628176164065E-2</v>
      </c>
      <c r="K42" s="90">
        <v>1.54798278141796E-2</v>
      </c>
      <c r="L42" s="38">
        <f t="shared" si="0"/>
        <v>48.61779023077144</v>
      </c>
      <c r="N42" s="89">
        <v>39</v>
      </c>
      <c r="O42" s="90">
        <v>3.9462301285721001E-4</v>
      </c>
      <c r="P42" s="90">
        <v>1.9216919071030701E-3</v>
      </c>
      <c r="Q42" s="90">
        <v>2.9234491017283602E-4</v>
      </c>
      <c r="R42" s="90">
        <v>7.5435782846541696E-3</v>
      </c>
      <c r="S42" s="90">
        <v>8.9419472330221905E-3</v>
      </c>
      <c r="T42" s="90">
        <v>8.0884932872892499E-4</v>
      </c>
      <c r="U42" s="90">
        <v>3.0808437375259802E-3</v>
      </c>
      <c r="V42" s="90">
        <v>2.93825101603351E-2</v>
      </c>
      <c r="W42" s="90">
        <v>1.6265911702745699E-2</v>
      </c>
      <c r="X42" s="38">
        <f t="shared" si="1"/>
        <v>51.557539245670554</v>
      </c>
    </row>
    <row r="43" spans="2:24" x14ac:dyDescent="0.25">
      <c r="B43" s="89">
        <v>40</v>
      </c>
      <c r="C43" s="90">
        <v>4.2009653772356799E-4</v>
      </c>
      <c r="D43" s="90">
        <v>1.8990104307333501E-3</v>
      </c>
      <c r="E43" s="90">
        <v>2.9772838109232798E-4</v>
      </c>
      <c r="F43" s="90">
        <v>9.8355325894817092E-3</v>
      </c>
      <c r="G43" s="90">
        <v>1.6648469310040701E-2</v>
      </c>
      <c r="H43" s="90">
        <v>1.4671378779364799E-3</v>
      </c>
      <c r="I43" s="90">
        <v>2.6457633865771299E-3</v>
      </c>
      <c r="J43" s="90">
        <v>4.30495271033947E-2</v>
      </c>
      <c r="K43" s="90">
        <v>1.4744338872753801E-2</v>
      </c>
      <c r="L43" s="38">
        <f t="shared" si="0"/>
        <v>74.796127739043484</v>
      </c>
      <c r="N43" s="89">
        <v>40</v>
      </c>
      <c r="O43" s="90">
        <v>4.1649916259803402E-4</v>
      </c>
      <c r="P43" s="90">
        <v>1.94839785613733E-3</v>
      </c>
      <c r="Q43" s="90">
        <v>3.1052768398339098E-4</v>
      </c>
      <c r="R43" s="90">
        <v>1.16102692897212E-2</v>
      </c>
      <c r="S43" s="90">
        <v>2.7924763091241998E-2</v>
      </c>
      <c r="T43" s="90">
        <v>1.8174250635331699E-3</v>
      </c>
      <c r="U43" s="90">
        <v>4.3110220281463701E-3</v>
      </c>
      <c r="V43" s="90">
        <v>5.3612760897944901E-2</v>
      </c>
      <c r="W43" s="90">
        <v>3.1419833144639697E-2</v>
      </c>
      <c r="X43" s="38">
        <f t="shared" si="1"/>
        <v>100.13424000977322</v>
      </c>
    </row>
    <row r="44" spans="2:24" x14ac:dyDescent="0.25">
      <c r="B44" s="89">
        <v>41</v>
      </c>
      <c r="C44" s="90">
        <v>3.8246448955454702E-4</v>
      </c>
      <c r="D44" s="90">
        <v>1.8068503127684E-3</v>
      </c>
      <c r="E44" s="90">
        <v>3.28448420413978E-4</v>
      </c>
      <c r="F44" s="90">
        <v>8.9405554439109698E-3</v>
      </c>
      <c r="G44" s="90">
        <v>1.3106960776909799E-2</v>
      </c>
      <c r="H44" s="90">
        <v>1.28563364561107E-3</v>
      </c>
      <c r="I44" s="90">
        <v>2.6920994458872901E-3</v>
      </c>
      <c r="J44" s="90">
        <v>3.93595383802091E-2</v>
      </c>
      <c r="K44" s="90">
        <v>1.6479765094099302E-2</v>
      </c>
      <c r="L44" s="38">
        <f t="shared" si="0"/>
        <v>66.616917269654081</v>
      </c>
      <c r="N44" s="89">
        <v>41</v>
      </c>
      <c r="O44" s="90">
        <v>3.96895859583529E-4</v>
      </c>
      <c r="P44" s="90">
        <v>1.9728309584452599E-3</v>
      </c>
      <c r="Q44" s="90">
        <v>3.03140932122853E-4</v>
      </c>
      <c r="R44" s="90">
        <v>9.2970795340096002E-3</v>
      </c>
      <c r="S44" s="90">
        <v>1.4266090689425401E-2</v>
      </c>
      <c r="T44" s="90">
        <v>1.1028988739465E-3</v>
      </c>
      <c r="U44" s="90">
        <v>3.2464774427065101E-3</v>
      </c>
      <c r="V44" s="90">
        <v>4.1443087207708403E-2</v>
      </c>
      <c r="W44" s="90">
        <v>1.69463451914376E-2</v>
      </c>
      <c r="X44" s="38">
        <f t="shared" si="1"/>
        <v>70.925602624001556</v>
      </c>
    </row>
    <row r="45" spans="2:24" x14ac:dyDescent="0.25">
      <c r="B45" s="89">
        <v>42</v>
      </c>
      <c r="C45" s="90">
        <v>3.7504048005181502E-4</v>
      </c>
      <c r="D45" s="90">
        <v>1.9471384923372701E-3</v>
      </c>
      <c r="E45" s="90">
        <v>3.9244850233408302E-4</v>
      </c>
      <c r="F45" s="90">
        <v>1.02420611098382E-2</v>
      </c>
      <c r="G45" s="90">
        <v>1.5925524384671201E-2</v>
      </c>
      <c r="H45" s="90">
        <v>1.1484174699743601E-3</v>
      </c>
      <c r="I45" s="90">
        <v>2.6068513367697101E-3</v>
      </c>
      <c r="J45" s="90">
        <v>4.5037113647505497E-2</v>
      </c>
      <c r="K45" s="90">
        <v>1.6369940953524401E-2</v>
      </c>
      <c r="L45" s="38">
        <f t="shared" si="0"/>
        <v>76.526177953507769</v>
      </c>
      <c r="N45" s="89">
        <v>42</v>
      </c>
      <c r="O45" s="90">
        <v>4.2161306773225301E-4</v>
      </c>
      <c r="P45" s="90">
        <v>1.9677170533110399E-3</v>
      </c>
      <c r="Q45" s="90">
        <v>3.0683430805312199E-4</v>
      </c>
      <c r="R45" s="90">
        <v>1.01496811622202E-2</v>
      </c>
      <c r="S45" s="90">
        <v>1.5877254912545099E-2</v>
      </c>
      <c r="T45" s="90">
        <v>1.3321722874639699E-3</v>
      </c>
      <c r="U45" s="90">
        <v>3.2612509464275798E-3</v>
      </c>
      <c r="V45" s="90">
        <v>4.8484082260005099E-2</v>
      </c>
      <c r="W45" s="90">
        <v>1.70883981118326E-2</v>
      </c>
      <c r="X45" s="38">
        <f t="shared" si="1"/>
        <v>80.468433710294391</v>
      </c>
    </row>
    <row r="46" spans="2:24" x14ac:dyDescent="0.25">
      <c r="B46" s="89">
        <v>43</v>
      </c>
      <c r="C46" s="90">
        <v>4.4006456328264101E-4</v>
      </c>
      <c r="D46" s="90">
        <v>1.7955862983504601E-3</v>
      </c>
      <c r="E46" s="90">
        <v>3.7888048496702097E-4</v>
      </c>
      <c r="F46" s="90">
        <v>8.8906353800132908E-3</v>
      </c>
      <c r="G46" s="90">
        <v>1.35255213126673E-2</v>
      </c>
      <c r="H46" s="90">
        <v>1.1942415286291599E-3</v>
      </c>
      <c r="I46" s="90">
        <v>2.8185636077614198E-3</v>
      </c>
      <c r="J46" s="90">
        <v>3.8937905840519503E-2</v>
      </c>
      <c r="K46" s="90">
        <v>7.6078177380067098E-3</v>
      </c>
      <c r="L46" s="38">
        <f t="shared" si="0"/>
        <v>66.787157487561643</v>
      </c>
      <c r="N46" s="89">
        <v>43</v>
      </c>
      <c r="O46" s="90">
        <v>4.0456671728485697E-4</v>
      </c>
      <c r="P46" s="90">
        <v>1.9787971811018501E-3</v>
      </c>
      <c r="Q46" s="90">
        <v>3.0512967300838298E-4</v>
      </c>
      <c r="R46" s="90">
        <v>9.5868674916153307E-3</v>
      </c>
      <c r="S46" s="90">
        <v>1.67272995881886E-2</v>
      </c>
      <c r="T46" s="90">
        <v>1.69838471624219E-3</v>
      </c>
      <c r="U46" s="90">
        <v>4.7144523220680598E-3</v>
      </c>
      <c r="V46" s="90">
        <v>4.4598366675521299E-2</v>
      </c>
      <c r="W46" s="90">
        <v>8.7388115568573892E-3</v>
      </c>
      <c r="X46" s="38">
        <f t="shared" si="1"/>
        <v>78.315479648788383</v>
      </c>
    </row>
    <row r="47" spans="2:24" x14ac:dyDescent="0.25">
      <c r="B47" s="89">
        <v>44</v>
      </c>
      <c r="C47" s="90">
        <v>4.2112053903429E-4</v>
      </c>
      <c r="D47" s="90">
        <v>1.90797044220217E-3</v>
      </c>
      <c r="E47" s="90">
        <v>3.3715243155511203E-4</v>
      </c>
      <c r="F47" s="90">
        <v>9.2387958256586605E-3</v>
      </c>
      <c r="G47" s="90">
        <v>1.3296657019721001E-2</v>
      </c>
      <c r="H47" s="90">
        <v>1.03219332120745E-3</v>
      </c>
      <c r="I47" s="90">
        <v>2.7699235455021401E-3</v>
      </c>
      <c r="J47" s="90">
        <v>3.8228784932844699E-2</v>
      </c>
      <c r="K47" s="90">
        <v>7.3692254326085498E-3</v>
      </c>
      <c r="L47" s="38">
        <f t="shared" si="0"/>
        <v>66.200404736518067</v>
      </c>
      <c r="N47" s="89">
        <v>44</v>
      </c>
      <c r="O47" s="90">
        <v>4.8269582350208803E-4</v>
      </c>
      <c r="P47" s="90">
        <v>2.0256746448321901E-3</v>
      </c>
      <c r="Q47" s="90">
        <v>3.0910715477944201E-4</v>
      </c>
      <c r="R47" s="90">
        <v>1.0148544738857001E-2</v>
      </c>
      <c r="S47" s="90">
        <v>1.6574734751684399E-2</v>
      </c>
      <c r="T47" s="90">
        <v>1.14835580847289E-3</v>
      </c>
      <c r="U47" s="90">
        <v>3.2797178260789298E-3</v>
      </c>
      <c r="V47" s="90">
        <v>4.3121584515095297E-2</v>
      </c>
      <c r="W47" s="90">
        <v>1.12111005834113E-2</v>
      </c>
      <c r="X47" s="38">
        <f t="shared" si="1"/>
        <v>75.942059454829348</v>
      </c>
    </row>
    <row r="48" spans="2:24" x14ac:dyDescent="0.25">
      <c r="B48" s="89">
        <v>45</v>
      </c>
      <c r="C48" s="90">
        <v>3.9296050298944402E-4</v>
      </c>
      <c r="D48" s="90">
        <v>1.7843222839325199E-3</v>
      </c>
      <c r="E48" s="90">
        <v>3.0182438633521497E-4</v>
      </c>
      <c r="F48" s="90">
        <v>9.2756598728446406E-3</v>
      </c>
      <c r="G48" s="90">
        <v>1.3082640745780199E-2</v>
      </c>
      <c r="H48" s="90">
        <v>9.5462522192028398E-4</v>
      </c>
      <c r="I48" s="90">
        <v>2.7059234635820298E-3</v>
      </c>
      <c r="J48" s="90">
        <v>3.6802095106681698E-2</v>
      </c>
      <c r="K48" s="90">
        <v>7.4818655767879402E-3</v>
      </c>
      <c r="L48" s="38">
        <f t="shared" si="0"/>
        <v>64.345426362145744</v>
      </c>
      <c r="N48" s="89">
        <v>45</v>
      </c>
      <c r="O48" s="90">
        <v>6.2503284973784105E-4</v>
      </c>
      <c r="P48" s="90">
        <v>3.16067747878795E-3</v>
      </c>
      <c r="Q48" s="90">
        <v>5.35823615729804E-4</v>
      </c>
      <c r="R48" s="90">
        <v>1.5759350988617301E-2</v>
      </c>
      <c r="S48" s="90">
        <v>1.4905612937043599E-2</v>
      </c>
      <c r="T48" s="90">
        <v>1.1006260272201801E-3</v>
      </c>
      <c r="U48" s="90">
        <v>3.3413687935303399E-3</v>
      </c>
      <c r="V48" s="90">
        <v>4.0077958642712803E-2</v>
      </c>
      <c r="W48" s="90">
        <v>8.6311354431980094E-3</v>
      </c>
      <c r="X48" s="38">
        <f t="shared" si="1"/>
        <v>78.405825306159642</v>
      </c>
    </row>
    <row r="49" spans="2:24" x14ac:dyDescent="0.25">
      <c r="B49" s="89">
        <v>46</v>
      </c>
      <c r="C49" s="90">
        <v>4.9024062750800299E-4</v>
      </c>
      <c r="D49" s="90">
        <v>2.02726659490124E-3</v>
      </c>
      <c r="E49" s="90">
        <v>3.5404845318202E-4</v>
      </c>
      <c r="F49" s="90">
        <v>9.7682045033017605E-3</v>
      </c>
      <c r="G49" s="90">
        <v>1.55376838882354E-2</v>
      </c>
      <c r="H49" s="90">
        <v>1.1246094395000799E-3</v>
      </c>
      <c r="I49" s="90">
        <v>2.67597142524342E-3</v>
      </c>
      <c r="J49" s="90">
        <v>4.2483510378893301E-2</v>
      </c>
      <c r="K49" s="90">
        <v>7.5269216344596903E-3</v>
      </c>
      <c r="L49" s="38">
        <f t="shared" si="0"/>
        <v>73.336925871265137</v>
      </c>
      <c r="N49" s="89">
        <v>46</v>
      </c>
      <c r="O49" s="90">
        <v>4.0343029392169799E-4</v>
      </c>
      <c r="P49" s="90">
        <v>1.95123891454522E-3</v>
      </c>
      <c r="Q49" s="90">
        <v>3.0484556716759299E-4</v>
      </c>
      <c r="R49" s="90">
        <v>1.08562523882647E-2</v>
      </c>
      <c r="S49" s="90">
        <v>1.6003397905855799E-2</v>
      </c>
      <c r="T49" s="90">
        <v>1.2637027798336001E-3</v>
      </c>
      <c r="U49" s="90">
        <v>3.3132423152921401E-3</v>
      </c>
      <c r="V49" s="90">
        <v>4.6461532779421597E-2</v>
      </c>
      <c r="W49" s="90">
        <v>8.7371069218126502E-3</v>
      </c>
      <c r="X49" s="38">
        <f t="shared" si="1"/>
        <v>79.293940164468751</v>
      </c>
    </row>
    <row r="50" spans="2:24" x14ac:dyDescent="0.25">
      <c r="B50" s="89">
        <v>47</v>
      </c>
      <c r="C50" s="90">
        <v>3.9526450593856799E-4</v>
      </c>
      <c r="D50" s="90">
        <v>1.9847705405062902E-3</v>
      </c>
      <c r="E50" s="90">
        <v>3.43040439091762E-4</v>
      </c>
      <c r="F50" s="90">
        <v>1.01056129351846E-2</v>
      </c>
      <c r="G50" s="90">
        <v>1.59383244010552E-2</v>
      </c>
      <c r="H50" s="90">
        <v>1.21446555451591E-3</v>
      </c>
      <c r="I50" s="90">
        <v>2.7840035635245601E-3</v>
      </c>
      <c r="J50" s="90">
        <v>4.32758313930642E-2</v>
      </c>
      <c r="K50" s="90">
        <v>7.4805855751495396E-3</v>
      </c>
      <c r="L50" s="38">
        <f t="shared" si="0"/>
        <v>74.826847778365178</v>
      </c>
      <c r="N50" s="89">
        <v>47</v>
      </c>
      <c r="O50" s="90">
        <v>4.13658104190135E-4</v>
      </c>
      <c r="P50" s="90">
        <v>2.0049349184545198E-3</v>
      </c>
      <c r="Q50" s="90">
        <v>3.1251642486892101E-4</v>
      </c>
      <c r="R50" s="90">
        <v>1.0778691493729099E-2</v>
      </c>
      <c r="S50" s="90">
        <v>1.7261418568873602E-2</v>
      </c>
      <c r="T50" s="90">
        <v>1.26597562655992E-3</v>
      </c>
      <c r="U50" s="90">
        <v>3.0728887739838598E-3</v>
      </c>
      <c r="V50" s="90">
        <v>4.79158705784253E-2</v>
      </c>
      <c r="W50" s="90">
        <v>8.84251018874572E-3</v>
      </c>
      <c r="X50" s="38">
        <f t="shared" si="1"/>
        <v>81.759978862525443</v>
      </c>
    </row>
    <row r="51" spans="2:24" x14ac:dyDescent="0.25">
      <c r="B51" s="89">
        <v>48</v>
      </c>
      <c r="C51" s="90">
        <v>4.6668859736140501E-4</v>
      </c>
      <c r="D51" s="90">
        <v>1.91872245596474E-3</v>
      </c>
      <c r="E51" s="90">
        <v>3.0720039321650302E-4</v>
      </c>
      <c r="F51" s="90">
        <v>1.11703182980074E-2</v>
      </c>
      <c r="G51" s="90">
        <v>1.9021080346982799E-2</v>
      </c>
      <c r="H51" s="90">
        <v>1.70829018661144E-3</v>
      </c>
      <c r="I51" s="90">
        <v>2.7102754691525999E-3</v>
      </c>
      <c r="J51" s="90">
        <v>5.3239108146058402E-2</v>
      </c>
      <c r="K51" s="90">
        <v>7.5532896682107796E-3</v>
      </c>
      <c r="L51" s="38">
        <f t="shared" si="0"/>
        <v>88.833393706743834</v>
      </c>
      <c r="N51" s="89">
        <v>48</v>
      </c>
      <c r="O51" s="90">
        <v>4.4519385251781701E-4</v>
      </c>
      <c r="P51" s="90">
        <v>2.0083441885439999E-3</v>
      </c>
      <c r="Q51" s="90">
        <v>3.1620980079919E-4</v>
      </c>
      <c r="R51" s="90">
        <v>1.21770604420971E-2</v>
      </c>
      <c r="S51" s="90">
        <v>1.94743189627864E-2</v>
      </c>
      <c r="T51" s="90">
        <v>1.69753239871982E-3</v>
      </c>
      <c r="U51" s="90">
        <v>3.17488277082744E-3</v>
      </c>
      <c r="V51" s="90">
        <v>6.0464825566116397E-2</v>
      </c>
      <c r="W51" s="90">
        <v>8.9396743862958702E-3</v>
      </c>
      <c r="X51" s="38">
        <f t="shared" si="1"/>
        <v>98.060835583688345</v>
      </c>
    </row>
    <row r="52" spans="2:24" x14ac:dyDescent="0.25">
      <c r="B52" s="89">
        <v>49</v>
      </c>
      <c r="C52" s="90">
        <v>4.1472053084227897E-4</v>
      </c>
      <c r="D52" s="90">
        <v>1.9816985365741298E-3</v>
      </c>
      <c r="E52" s="90">
        <v>3.1436840239155501E-4</v>
      </c>
      <c r="F52" s="90">
        <v>1.12432783913963E-2</v>
      </c>
      <c r="G52" s="90">
        <v>1.9041560373197298E-2</v>
      </c>
      <c r="H52" s="90">
        <v>1.39161778127076E-3</v>
      </c>
      <c r="I52" s="90">
        <v>2.9025317152406001E-3</v>
      </c>
      <c r="J52" s="90">
        <v>5.3844292920694897E-2</v>
      </c>
      <c r="K52" s="90">
        <v>7.7962339791794897E-3</v>
      </c>
      <c r="L52" s="38">
        <f t="shared" si="0"/>
        <v>89.742450870337052</v>
      </c>
      <c r="N52" s="89">
        <v>49</v>
      </c>
      <c r="O52" s="90">
        <v>4.2246538525462298E-4</v>
      </c>
      <c r="P52" s="90">
        <v>2.0120375644742698E-3</v>
      </c>
      <c r="Q52" s="90">
        <v>3.3524489213211499E-4</v>
      </c>
      <c r="R52" s="90">
        <v>1.2029041299045499E-2</v>
      </c>
      <c r="S52" s="90">
        <v>1.8984236387423799E-2</v>
      </c>
      <c r="T52" s="90">
        <v>1.5108748613208399E-3</v>
      </c>
      <c r="U52" s="90">
        <v>3.1314145771865901E-3</v>
      </c>
      <c r="V52" s="90">
        <v>6.1503800625885202E-2</v>
      </c>
      <c r="W52" s="90">
        <v>8.9513227257682609E-3</v>
      </c>
      <c r="X52" s="38">
        <f t="shared" si="1"/>
        <v>98.418240731402094</v>
      </c>
    </row>
    <row r="53" spans="2:24" x14ac:dyDescent="0.25">
      <c r="B53" s="89">
        <v>50</v>
      </c>
      <c r="C53" s="90">
        <v>4.3545655738439301E-4</v>
      </c>
      <c r="D53" s="90">
        <v>1.9706905224838702E-3</v>
      </c>
      <c r="E53" s="90">
        <v>3.4176043745335997E-4</v>
      </c>
      <c r="F53" s="90">
        <v>1.1408654603077901E-2</v>
      </c>
      <c r="G53" s="90">
        <v>1.9117336470190701E-2</v>
      </c>
      <c r="H53" s="90">
        <v>1.34092971639004E-3</v>
      </c>
      <c r="I53" s="90">
        <v>3.0033958443466801E-3</v>
      </c>
      <c r="J53" s="90">
        <v>5.4369861593422802E-2</v>
      </c>
      <c r="K53" s="90">
        <v>1.72787421167899E-2</v>
      </c>
      <c r="L53" s="38">
        <f t="shared" si="0"/>
        <v>90.647156028359717</v>
      </c>
      <c r="N53" s="89">
        <v>50</v>
      </c>
      <c r="O53" s="90">
        <v>4.1763558596119398E-4</v>
      </c>
      <c r="P53" s="90">
        <v>1.9856157212808099E-3</v>
      </c>
      <c r="Q53" s="90">
        <v>3.1450516575445001E-4</v>
      </c>
      <c r="R53" s="90">
        <v>1.2476223892448899E-2</v>
      </c>
      <c r="S53" s="90">
        <v>2.1777565014070299E-2</v>
      </c>
      <c r="T53" s="90">
        <v>1.5648549710709199E-3</v>
      </c>
      <c r="U53" s="90">
        <v>3.14647218674845E-3</v>
      </c>
      <c r="V53" s="90">
        <v>6.0631879800500901E-2</v>
      </c>
      <c r="W53" s="90">
        <v>1.9089355548515999E-2</v>
      </c>
      <c r="X53" s="38">
        <f t="shared" si="1"/>
        <v>100.749897366765</v>
      </c>
    </row>
    <row r="54" spans="2:24" x14ac:dyDescent="0.25">
      <c r="B54" s="89">
        <v>51</v>
      </c>
      <c r="C54" s="90">
        <v>4.3468855640135199E-4</v>
      </c>
      <c r="D54" s="90">
        <v>1.9548185021676799E-3</v>
      </c>
      <c r="E54" s="90">
        <v>3.61984463340113E-4</v>
      </c>
      <c r="F54" s="90">
        <v>1.26402721795484E-2</v>
      </c>
      <c r="G54" s="90">
        <v>2.4257567049685801E-2</v>
      </c>
      <c r="H54" s="90">
        <v>2.0083225706528898E-3</v>
      </c>
      <c r="I54" s="90">
        <v>3.1723560606157601E-3</v>
      </c>
      <c r="J54" s="90">
        <v>6.7860822861853298E-2</v>
      </c>
      <c r="K54" s="90">
        <v>8.2675305824391494E-3</v>
      </c>
      <c r="L54" s="38">
        <f t="shared" si="0"/>
        <v>110.6825096736124</v>
      </c>
      <c r="N54" s="89">
        <v>51</v>
      </c>
      <c r="O54" s="90">
        <v>4.2843160791121101E-4</v>
      </c>
      <c r="P54" s="90">
        <v>2.01090114111111E-3</v>
      </c>
      <c r="Q54" s="90">
        <v>3.25301187704467E-4</v>
      </c>
      <c r="R54" s="90">
        <v>1.44524641209836E-2</v>
      </c>
      <c r="S54" s="90">
        <v>3.2212488440443603E-2</v>
      </c>
      <c r="T54" s="90">
        <v>3.0007258904232201E-3</v>
      </c>
      <c r="U54" s="90">
        <v>5.13748591900427E-3</v>
      </c>
      <c r="V54" s="90">
        <v>7.9692540659097102E-2</v>
      </c>
      <c r="W54" s="90">
        <v>1.4729183209913E-2</v>
      </c>
      <c r="X54" s="38">
        <f t="shared" si="1"/>
        <v>134.25961307625536</v>
      </c>
    </row>
    <row r="55" spans="2:24" x14ac:dyDescent="0.25">
      <c r="B55" s="89">
        <v>52</v>
      </c>
      <c r="C55" s="90">
        <v>4.1395252985923801E-4</v>
      </c>
      <c r="D55" s="90">
        <v>1.9159064523602599E-3</v>
      </c>
      <c r="E55" s="90">
        <v>3.8963249872959798E-4</v>
      </c>
      <c r="F55" s="90">
        <v>1.3700881537128401E-2</v>
      </c>
      <c r="G55" s="90">
        <v>2.6809890316659601E-2</v>
      </c>
      <c r="H55" s="90">
        <v>2.2545948858814502E-3</v>
      </c>
      <c r="I55" s="90">
        <v>2.7947555772871399E-3</v>
      </c>
      <c r="J55" s="90">
        <v>5.7154658757963203E-2</v>
      </c>
      <c r="K55" s="90">
        <v>1.8436631598888399E-2</v>
      </c>
      <c r="L55" s="38">
        <f t="shared" si="0"/>
        <v>103.17967766998744</v>
      </c>
      <c r="N55" s="89">
        <v>52</v>
      </c>
      <c r="O55" s="90">
        <v>9.1368438398040802E-4</v>
      </c>
      <c r="P55" s="90">
        <v>4.77866024208659E-3</v>
      </c>
      <c r="Q55" s="90">
        <v>8.5032878148425396E-4</v>
      </c>
      <c r="R55" s="90">
        <v>1.7925658024640499E-2</v>
      </c>
      <c r="S55" s="90">
        <v>2.8663722383136601E-2</v>
      </c>
      <c r="T55" s="90">
        <v>2.0509600646624899E-3</v>
      </c>
      <c r="U55" s="90">
        <v>3.34051647600797E-3</v>
      </c>
      <c r="V55" s="90">
        <v>8.67318310763492E-2</v>
      </c>
      <c r="W55" s="90">
        <v>2.04294827995221E-2</v>
      </c>
      <c r="X55" s="38">
        <f t="shared" si="1"/>
        <v>143.20440136768553</v>
      </c>
    </row>
    <row r="56" spans="2:24" x14ac:dyDescent="0.25">
      <c r="B56" s="89">
        <v>53</v>
      </c>
      <c r="C56" s="90">
        <v>4.54144581305064E-4</v>
      </c>
      <c r="D56" s="90">
        <v>2.1209627148322798E-3</v>
      </c>
      <c r="E56" s="90">
        <v>3.8656049479743299E-4</v>
      </c>
      <c r="F56" s="90">
        <v>1.1965711316110499E-2</v>
      </c>
      <c r="G56" s="90">
        <v>2.00345856442696E-2</v>
      </c>
      <c r="H56" s="90">
        <v>1.8437143599543801E-3</v>
      </c>
      <c r="I56" s="90">
        <v>2.83238762545616E-3</v>
      </c>
      <c r="J56" s="90">
        <v>5.92996599035647E-2</v>
      </c>
      <c r="K56" s="90">
        <v>1.7890838900273799E-2</v>
      </c>
      <c r="L56" s="38">
        <f t="shared" si="0"/>
        <v>97.094012280335733</v>
      </c>
      <c r="N56" s="89">
        <v>53</v>
      </c>
      <c r="O56" s="90">
        <v>4.48887228448086E-4</v>
      </c>
      <c r="P56" s="90">
        <v>1.9770925460571099E-3</v>
      </c>
      <c r="Q56" s="90">
        <v>3.1478927159524E-4</v>
      </c>
      <c r="R56" s="90">
        <v>1.3202966633189501E-2</v>
      </c>
      <c r="S56" s="90">
        <v>2.4862954445049001E-2</v>
      </c>
      <c r="T56" s="90">
        <v>3.1655072780813801E-3</v>
      </c>
      <c r="U56" s="90">
        <v>5.51847185150356E-3</v>
      </c>
      <c r="V56" s="90">
        <v>6.9719573329848294E-2</v>
      </c>
      <c r="W56" s="90">
        <v>3.0541661990758001E-2</v>
      </c>
      <c r="X56" s="38">
        <f t="shared" si="1"/>
        <v>116.04473530569079</v>
      </c>
    </row>
    <row r="57" spans="2:24" x14ac:dyDescent="0.25">
      <c r="B57" s="89">
        <v>54</v>
      </c>
      <c r="C57" s="90">
        <v>4.6156859080779601E-4</v>
      </c>
      <c r="D57" s="90">
        <v>2.1601307649673799E-3</v>
      </c>
      <c r="E57" s="90">
        <v>3.9705650823233102E-4</v>
      </c>
      <c r="F57" s="90">
        <v>1.08221578523621E-2</v>
      </c>
      <c r="G57" s="90">
        <v>1.6501269121624501E-2</v>
      </c>
      <c r="H57" s="90">
        <v>1.1942415286291599E-3</v>
      </c>
      <c r="I57" s="90">
        <v>2.92787574768096E-3</v>
      </c>
      <c r="J57" s="90">
        <v>4.4575033056042303E-2</v>
      </c>
      <c r="K57" s="90">
        <v>1.8830616103188601E-2</v>
      </c>
      <c r="L57" s="38">
        <f t="shared" si="0"/>
        <v>77.845091641717374</v>
      </c>
      <c r="N57" s="89">
        <v>54</v>
      </c>
      <c r="O57" s="90">
        <v>4.45477958358607E-4</v>
      </c>
      <c r="P57" s="90">
        <v>2.1333507584915699E-3</v>
      </c>
      <c r="Q57" s="90">
        <v>3.2956277531631602E-4</v>
      </c>
      <c r="R57" s="90">
        <v>1.1195190656327099E-2</v>
      </c>
      <c r="S57" s="90">
        <v>1.5698836444529001E-2</v>
      </c>
      <c r="T57" s="90">
        <v>1.2358604074361899E-3</v>
      </c>
      <c r="U57" s="90">
        <v>3.0615245403522598E-3</v>
      </c>
      <c r="V57" s="90">
        <v>4.8567893483038201E-2</v>
      </c>
      <c r="W57" s="90">
        <v>2.0223221959108601E-2</v>
      </c>
      <c r="X57" s="38">
        <f t="shared" si="1"/>
        <v>81.431836616413051</v>
      </c>
    </row>
    <row r="58" spans="2:24" x14ac:dyDescent="0.25">
      <c r="B58" s="89">
        <v>55</v>
      </c>
      <c r="C58" s="90">
        <v>4.7641660981326099E-4</v>
      </c>
      <c r="D58" s="90">
        <v>2.06592264438098E-3</v>
      </c>
      <c r="E58" s="90">
        <v>3.8732849578047499E-4</v>
      </c>
      <c r="F58" s="90">
        <v>1.03447172412381E-2</v>
      </c>
      <c r="G58" s="90">
        <v>1.5779348197565699E-2</v>
      </c>
      <c r="H58" s="90">
        <v>1.17120149913792E-3</v>
      </c>
      <c r="I58" s="90">
        <v>2.9808678155107998E-3</v>
      </c>
      <c r="J58" s="90">
        <v>4.2081845864762699E-2</v>
      </c>
      <c r="K58" s="90">
        <v>8.8967793878776194E-3</v>
      </c>
      <c r="L58" s="38">
        <f t="shared" si="0"/>
        <v>74.116446869052012</v>
      </c>
      <c r="N58" s="89">
        <v>55</v>
      </c>
      <c r="O58" s="90">
        <v>4.30136242955951E-4</v>
      </c>
      <c r="P58" s="90">
        <v>1.9930024731413401E-3</v>
      </c>
      <c r="Q58" s="90">
        <v>2.9745881530705398E-4</v>
      </c>
      <c r="R58" s="90">
        <v>1.0547429339326101E-2</v>
      </c>
      <c r="S58" s="90">
        <v>1.6283810370715499E-2</v>
      </c>
      <c r="T58" s="90">
        <v>1.2977954807283901E-3</v>
      </c>
      <c r="U58" s="90">
        <v>3.1228914019628901E-3</v>
      </c>
      <c r="V58" s="90">
        <v>4.8120994995475598E-2</v>
      </c>
      <c r="W58" s="90">
        <v>9.5306145351389208E-3</v>
      </c>
      <c r="X58" s="38">
        <f t="shared" si="1"/>
        <v>80.795723638884425</v>
      </c>
    </row>
    <row r="59" spans="2:24" x14ac:dyDescent="0.25">
      <c r="B59" s="89">
        <v>56</v>
      </c>
      <c r="C59" s="90">
        <v>4.7462460751949802E-4</v>
      </c>
      <c r="D59" s="90">
        <v>2.0231705896583498E-3</v>
      </c>
      <c r="E59" s="90">
        <v>3.7248047677501E-4</v>
      </c>
      <c r="F59" s="90">
        <v>9.4819961369550596E-3</v>
      </c>
      <c r="G59" s="90">
        <v>1.44089784434924E-2</v>
      </c>
      <c r="H59" s="90">
        <v>1.1112974224606999E-3</v>
      </c>
      <c r="I59" s="90">
        <v>2.7059234635820298E-3</v>
      </c>
      <c r="J59" s="90">
        <v>3.9931955112902602E-2</v>
      </c>
      <c r="K59" s="90">
        <v>8.9774194910969499E-3</v>
      </c>
      <c r="L59" s="38">
        <f t="shared" si="0"/>
        <v>69.399128830884948</v>
      </c>
      <c r="N59" s="89">
        <v>56</v>
      </c>
      <c r="O59" s="90">
        <v>4.23885914458572E-4</v>
      </c>
      <c r="P59" s="90">
        <v>1.9594779839281302E-3</v>
      </c>
      <c r="Q59" s="90">
        <v>2.8836742840177698E-4</v>
      </c>
      <c r="R59" s="90">
        <v>9.8564839345249705E-3</v>
      </c>
      <c r="S59" s="90">
        <v>1.38924915087867E-2</v>
      </c>
      <c r="T59" s="90">
        <v>1.11852469518995E-3</v>
      </c>
      <c r="U59" s="90">
        <v>3.3879621514198901E-3</v>
      </c>
      <c r="V59" s="90">
        <v>4.2379784164792801E-2</v>
      </c>
      <c r="W59" s="90">
        <v>9.6059025829482499E-3</v>
      </c>
      <c r="X59" s="38">
        <f t="shared" si="1"/>
        <v>72.188453086312833</v>
      </c>
    </row>
    <row r="60" spans="2:24" x14ac:dyDescent="0.25">
      <c r="B60" s="89">
        <v>57</v>
      </c>
      <c r="C60" s="90">
        <v>4.2700854657094003E-4</v>
      </c>
      <c r="D60" s="90">
        <v>1.77971427803428E-3</v>
      </c>
      <c r="E60" s="90">
        <v>3.3356842696758701E-4</v>
      </c>
      <c r="F60" s="90">
        <v>1.0419469336920799E-2</v>
      </c>
      <c r="G60" s="90">
        <v>1.60778445796411E-2</v>
      </c>
      <c r="H60" s="90">
        <v>1.6739861427022601E-3</v>
      </c>
      <c r="I60" s="90">
        <v>2.6613794065656398E-3</v>
      </c>
      <c r="J60" s="90">
        <v>4.78078051939907E-2</v>
      </c>
      <c r="K60" s="90">
        <v>1.9525400992513299E-2</v>
      </c>
      <c r="L60" s="38">
        <f t="shared" si="0"/>
        <v>79.50678976869105</v>
      </c>
      <c r="N60" s="89">
        <v>57</v>
      </c>
      <c r="O60" s="90">
        <v>4.2161306773225301E-4</v>
      </c>
      <c r="P60" s="90">
        <v>1.9864680388031802E-3</v>
      </c>
      <c r="Q60" s="90">
        <v>3.09959472301811E-4</v>
      </c>
      <c r="R60" s="90">
        <v>1.17577202210912E-2</v>
      </c>
      <c r="S60" s="90">
        <v>1.9918376391941099E-2</v>
      </c>
      <c r="T60" s="90">
        <v>3.9235016613089002E-3</v>
      </c>
      <c r="U60" s="90">
        <v>6.9233752342097504E-3</v>
      </c>
      <c r="V60" s="90">
        <v>6.6828796399810805E-2</v>
      </c>
      <c r="W60" s="90">
        <v>2.15835207248108E-2</v>
      </c>
      <c r="X60" s="38">
        <f t="shared" si="1"/>
        <v>108.1463088258901</v>
      </c>
    </row>
    <row r="61" spans="2:24" x14ac:dyDescent="0.25">
      <c r="B61" s="89">
        <v>58</v>
      </c>
      <c r="C61" s="90">
        <v>4.2982455017542397E-4</v>
      </c>
      <c r="D61" s="90">
        <v>2.0331546024378901E-3</v>
      </c>
      <c r="E61" s="90">
        <v>3.9577650659392802E-4</v>
      </c>
      <c r="F61" s="90">
        <v>1.0969358040778299E-2</v>
      </c>
      <c r="G61" s="90">
        <v>1.6812821520411501E-2</v>
      </c>
      <c r="H61" s="90">
        <v>1.2677136226734399E-3</v>
      </c>
      <c r="I61" s="90">
        <v>2.9166117332630201E-3</v>
      </c>
      <c r="J61" s="90">
        <v>4.9827903779716798E-2</v>
      </c>
      <c r="K61" s="90">
        <v>8.6379630565927099E-3</v>
      </c>
      <c r="L61" s="38">
        <f t="shared" si="0"/>
        <v>83.385450733376857</v>
      </c>
      <c r="N61" s="89">
        <v>58</v>
      </c>
      <c r="O61" s="90">
        <v>4.38375312338859E-4</v>
      </c>
      <c r="P61" s="90">
        <v>2.0651653567019899E-3</v>
      </c>
      <c r="Q61" s="90">
        <v>3.0683430805312199E-4</v>
      </c>
      <c r="R61" s="90">
        <v>1.19367069007888E-2</v>
      </c>
      <c r="S61" s="90">
        <v>1.8702403393360201E-2</v>
      </c>
      <c r="T61" s="90">
        <v>1.4344503901483499E-3</v>
      </c>
      <c r="U61" s="90">
        <v>3.15499536197215E-3</v>
      </c>
      <c r="V61" s="90">
        <v>5.5820263280882701E-2</v>
      </c>
      <c r="W61" s="90">
        <v>1.5694006645235601E-2</v>
      </c>
      <c r="X61" s="38">
        <f t="shared" si="1"/>
        <v>92.424743914097832</v>
      </c>
    </row>
    <row r="62" spans="2:24" x14ac:dyDescent="0.25">
      <c r="B62" s="89">
        <v>59</v>
      </c>
      <c r="C62" s="90">
        <v>4.8000061440078601E-4</v>
      </c>
      <c r="D62" s="90">
        <v>2.2609948940734599E-3</v>
      </c>
      <c r="E62" s="90">
        <v>3.35360429261349E-4</v>
      </c>
      <c r="F62" s="90">
        <v>1.16802709507468E-2</v>
      </c>
      <c r="G62" s="90">
        <v>2.1852955971783598E-2</v>
      </c>
      <c r="H62" s="90">
        <v>1.49580991463669E-3</v>
      </c>
      <c r="I62" s="90">
        <v>3.0574119134872501E-3</v>
      </c>
      <c r="J62" s="90">
        <v>6.3285841005876503E-2</v>
      </c>
      <c r="K62" s="90">
        <v>9.0237555504071101E-3</v>
      </c>
      <c r="L62" s="38">
        <f t="shared" si="0"/>
        <v>102.95283577962974</v>
      </c>
      <c r="N62" s="89">
        <v>59</v>
      </c>
      <c r="O62" s="90">
        <v>9.14252595661988E-4</v>
      </c>
      <c r="P62" s="90">
        <v>4.7618979974799799E-3</v>
      </c>
      <c r="Q62" s="90">
        <v>8.0373542359470605E-4</v>
      </c>
      <c r="R62" s="90">
        <v>1.55789437797157E-2</v>
      </c>
      <c r="S62" s="90">
        <v>3.4936211136096601E-2</v>
      </c>
      <c r="T62" s="90">
        <v>2.8225915282479299E-3</v>
      </c>
      <c r="U62" s="90">
        <v>5.32868914985589E-3</v>
      </c>
      <c r="V62" s="90">
        <v>7.2597849602891104E-2</v>
      </c>
      <c r="W62" s="90">
        <v>1.06656173690947E-2</v>
      </c>
      <c r="X62" s="38">
        <f t="shared" si="1"/>
        <v>134.92157968529597</v>
      </c>
    </row>
    <row r="63" spans="2:24" x14ac:dyDescent="0.25">
      <c r="B63" s="89">
        <v>60</v>
      </c>
      <c r="C63" s="90">
        <v>4.5286457966666198E-4</v>
      </c>
      <c r="D63" s="90">
        <v>1.9758105290374802E-3</v>
      </c>
      <c r="E63" s="90">
        <v>4.3443255607367198E-4</v>
      </c>
      <c r="F63" s="90">
        <v>1.1541774773471699E-2</v>
      </c>
      <c r="G63" s="90">
        <v>2.3039005489927E-2</v>
      </c>
      <c r="H63" s="90">
        <v>1.38316977045731E-3</v>
      </c>
      <c r="I63" s="90">
        <v>2.9808678155107998E-3</v>
      </c>
      <c r="J63" s="90">
        <v>5.6432456233544002E-2</v>
      </c>
      <c r="K63" s="90">
        <v>2.0075545696698501E-2</v>
      </c>
      <c r="L63" s="38">
        <f t="shared" si="0"/>
        <v>96.857211977231316</v>
      </c>
      <c r="N63" s="89">
        <v>60</v>
      </c>
      <c r="O63" s="90">
        <v>4.5741040367178399E-4</v>
      </c>
      <c r="P63" s="90">
        <v>2.1279527475165602E-3</v>
      </c>
      <c r="Q63" s="90">
        <v>3.1876675336629898E-4</v>
      </c>
      <c r="R63" s="90">
        <v>1.3030514387830001E-2</v>
      </c>
      <c r="S63" s="90">
        <v>3.5375438765957903E-2</v>
      </c>
      <c r="T63" s="90">
        <v>2.10266732768626E-3</v>
      </c>
      <c r="U63" s="90">
        <v>4.1573207682790202E-3</v>
      </c>
      <c r="V63" s="90">
        <v>7.1814001588151696E-2</v>
      </c>
      <c r="W63" s="90">
        <v>2.3136727356409401E-2</v>
      </c>
      <c r="X63" s="38">
        <f t="shared" si="1"/>
        <v>127.28140541477326</v>
      </c>
    </row>
    <row r="64" spans="2:24" x14ac:dyDescent="0.25">
      <c r="B64" s="89">
        <v>61</v>
      </c>
      <c r="C64" s="90">
        <v>4.4953657540681697E-4</v>
      </c>
      <c r="D64" s="90">
        <v>2.1486107502217602E-3</v>
      </c>
      <c r="E64" s="90">
        <v>4.5772858589259E-4</v>
      </c>
      <c r="F64" s="90">
        <v>1.3297681021031699E-2</v>
      </c>
      <c r="G64" s="90">
        <v>2.3850526528674001E-2</v>
      </c>
      <c r="H64" s="90">
        <v>2.0551706306184102E-3</v>
      </c>
      <c r="I64" s="90">
        <v>2.8224036126766202E-3</v>
      </c>
      <c r="J64" s="90">
        <v>7.0759258571851003E-2</v>
      </c>
      <c r="K64" s="90">
        <v>9.01658754123205E-3</v>
      </c>
      <c r="L64" s="38">
        <f t="shared" si="0"/>
        <v>113.78574564575449</v>
      </c>
      <c r="N64" s="89">
        <v>61</v>
      </c>
      <c r="O64" s="90">
        <v>4.5002365181124601E-4</v>
      </c>
      <c r="P64" s="90">
        <v>2.0168673637676999E-3</v>
      </c>
      <c r="Q64" s="90">
        <v>3.25301187704467E-4</v>
      </c>
      <c r="R64" s="90">
        <v>1.44928071503758E-2</v>
      </c>
      <c r="S64" s="90">
        <v>2.5460144922389401E-2</v>
      </c>
      <c r="T64" s="90">
        <v>1.97254685260447E-3</v>
      </c>
      <c r="U64" s="90">
        <v>3.18482647525509E-3</v>
      </c>
      <c r="V64" s="90">
        <v>8.8792450739598502E-2</v>
      </c>
      <c r="W64" s="90">
        <v>1.0360771801927101E-2</v>
      </c>
      <c r="X64" s="38">
        <f t="shared" si="1"/>
        <v>134.72242149090218</v>
      </c>
    </row>
    <row r="65" spans="2:24" x14ac:dyDescent="0.25">
      <c r="B65" s="89">
        <v>62</v>
      </c>
      <c r="C65" s="90">
        <v>4.6848059965516798E-4</v>
      </c>
      <c r="D65" s="90">
        <v>2.1089306994312999E-3</v>
      </c>
      <c r="E65" s="90">
        <v>4.1523253149763998E-4</v>
      </c>
      <c r="F65" s="90">
        <v>1.2856080455783001E-2</v>
      </c>
      <c r="G65" s="90">
        <v>2.3287581808104699E-2</v>
      </c>
      <c r="H65" s="90">
        <v>1.6030740519347899E-3</v>
      </c>
      <c r="I65" s="90">
        <v>3.2509481612136501E-3</v>
      </c>
      <c r="J65" s="90">
        <v>6.7499350399168503E-2</v>
      </c>
      <c r="K65" s="90">
        <v>2.0443162167247599E-2</v>
      </c>
      <c r="L65" s="38">
        <f t="shared" si="0"/>
        <v>109.88660465485397</v>
      </c>
      <c r="N65" s="89">
        <v>62</v>
      </c>
      <c r="O65" s="90">
        <v>4.9832164474553401E-4</v>
      </c>
      <c r="P65" s="90">
        <v>2.00038922500188E-3</v>
      </c>
      <c r="Q65" s="90">
        <v>3.0939126062023102E-4</v>
      </c>
      <c r="R65" s="90">
        <v>1.3140463348215701E-2</v>
      </c>
      <c r="S65" s="90">
        <v>2.3446970934551999E-2</v>
      </c>
      <c r="T65" s="90">
        <v>1.91970316621754E-3</v>
      </c>
      <c r="U65" s="90">
        <v>3.2757403443078701E-3</v>
      </c>
      <c r="V65" s="90">
        <v>8.9046157255423905E-2</v>
      </c>
      <c r="W65" s="90">
        <v>3.5856145848574397E-2</v>
      </c>
      <c r="X65" s="38">
        <f t="shared" si="1"/>
        <v>131.71743401286713</v>
      </c>
    </row>
    <row r="66" spans="2:24" x14ac:dyDescent="0.25">
      <c r="B66" s="89">
        <v>63</v>
      </c>
      <c r="C66" s="90">
        <v>4.5056057671753801E-4</v>
      </c>
      <c r="D66" s="90">
        <v>2.00729856934217E-3</v>
      </c>
      <c r="E66" s="90">
        <v>4.2342454198341398E-4</v>
      </c>
      <c r="F66" s="90">
        <v>1.3422865181267399E-2</v>
      </c>
      <c r="G66" s="90">
        <v>1.9502616963349699E-2</v>
      </c>
      <c r="H66" s="90">
        <v>1.6665621331995301E-3</v>
      </c>
      <c r="I66" s="90">
        <v>2.8999717119637899E-3</v>
      </c>
      <c r="J66" s="90">
        <v>6.6045268537943694E-2</v>
      </c>
      <c r="K66" s="90">
        <v>2.1402651395393799E-2</v>
      </c>
      <c r="L66" s="38">
        <f t="shared" si="0"/>
        <v>104.75200608256772</v>
      </c>
      <c r="N66" s="89">
        <v>63</v>
      </c>
      <c r="O66" s="90">
        <v>5.1877726528240802E-4</v>
      </c>
      <c r="P66" s="90">
        <v>2.2856314891549702E-3</v>
      </c>
      <c r="Q66" s="90">
        <v>3.56836936032149E-4</v>
      </c>
      <c r="R66" s="90">
        <v>1.45064442307337E-2</v>
      </c>
      <c r="S66" s="90">
        <v>2.2208553574548699E-2</v>
      </c>
      <c r="T66" s="90">
        <v>1.7091807381922101E-3</v>
      </c>
      <c r="U66" s="90">
        <v>3.3393800526448098E-3</v>
      </c>
      <c r="V66" s="90">
        <v>7.3693645830817806E-2</v>
      </c>
      <c r="W66" s="90">
        <v>2.4703855174206601E-2</v>
      </c>
      <c r="X66" s="38">
        <f t="shared" si="1"/>
        <v>116.90926937921455</v>
      </c>
    </row>
    <row r="67" spans="2:24" x14ac:dyDescent="0.25">
      <c r="B67" s="89">
        <v>64</v>
      </c>
      <c r="C67" s="90">
        <v>4.2137653936197002E-4</v>
      </c>
      <c r="D67" s="90">
        <v>1.9215384595692301E-3</v>
      </c>
      <c r="E67" s="90">
        <v>3.32032425001504E-4</v>
      </c>
      <c r="F67" s="90">
        <v>1.14851987010543E-2</v>
      </c>
      <c r="G67" s="90">
        <v>2.05957383625451E-2</v>
      </c>
      <c r="H67" s="90">
        <v>1.65299411583247E-3</v>
      </c>
      <c r="I67" s="90">
        <v>2.8029475877729098E-3</v>
      </c>
      <c r="J67" s="90">
        <v>5.9789644530744999E-2</v>
      </c>
      <c r="K67" s="90">
        <v>9.0726516129940697E-3</v>
      </c>
      <c r="L67" s="38">
        <f t="shared" si="0"/>
        <v>97.348476606049999</v>
      </c>
      <c r="N67" s="89">
        <v>64</v>
      </c>
      <c r="O67" s="90">
        <v>4.9888985642711301E-4</v>
      </c>
      <c r="P67" s="90">
        <v>2.15522690823239E-3</v>
      </c>
      <c r="Q67" s="90">
        <v>3.7615613320586501E-4</v>
      </c>
      <c r="R67" s="90">
        <v>1.3732539920421999E-2</v>
      </c>
      <c r="S67" s="90">
        <v>2.3691017851790501E-2</v>
      </c>
      <c r="T67" s="90">
        <v>1.7194085484606399E-3</v>
      </c>
      <c r="U67" s="90">
        <v>3.4050085018672901E-3</v>
      </c>
      <c r="V67" s="90">
        <v>7.9039097225280297E-2</v>
      </c>
      <c r="W67" s="90">
        <v>1.1561403085105299E-2</v>
      </c>
      <c r="X67" s="38">
        <f t="shared" si="1"/>
        <v>122.89793639722546</v>
      </c>
    </row>
    <row r="68" spans="2:24" x14ac:dyDescent="0.25">
      <c r="B68" s="89">
        <v>65</v>
      </c>
      <c r="C68" s="90">
        <v>4.9638463537233298E-4</v>
      </c>
      <c r="D68" s="90">
        <v>2.0108825739296901E-3</v>
      </c>
      <c r="E68" s="90">
        <v>3.9347250364480502E-4</v>
      </c>
      <c r="F68" s="90">
        <v>9.5664762450895901E-3</v>
      </c>
      <c r="G68" s="90">
        <v>1.4862355023814401E-2</v>
      </c>
      <c r="H68" s="90">
        <v>9.8713726353569708E-4</v>
      </c>
      <c r="I68" s="90">
        <v>2.9038117168789998E-3</v>
      </c>
      <c r="J68" s="90">
        <v>3.8700337536431997E-2</v>
      </c>
      <c r="K68" s="90">
        <v>2.19118360471501E-2</v>
      </c>
      <c r="L68" s="38">
        <f t="shared" si="0"/>
        <v>68.933720235161815</v>
      </c>
      <c r="N68" s="89">
        <v>65</v>
      </c>
      <c r="O68" s="90">
        <v>5.9207657220621001E-4</v>
      </c>
      <c r="P68" s="90">
        <v>2.8279895392229401E-3</v>
      </c>
      <c r="Q68" s="90">
        <v>4.3468193640859001E-4</v>
      </c>
      <c r="R68" s="90">
        <v>1.13923601098353E-2</v>
      </c>
      <c r="S68" s="90">
        <v>1.2525374202905599E-2</v>
      </c>
      <c r="T68" s="90">
        <v>1.1722206990992399E-3</v>
      </c>
      <c r="U68" s="90">
        <v>3.4075654544343998E-3</v>
      </c>
      <c r="V68" s="90">
        <v>4.7668982602778798E-2</v>
      </c>
      <c r="W68" s="90">
        <v>2.9080505651575401E-2</v>
      </c>
      <c r="X68" s="38">
        <f t="shared" si="1"/>
        <v>78.849030417791838</v>
      </c>
    </row>
    <row r="69" spans="2:24" x14ac:dyDescent="0.25">
      <c r="B69" s="89">
        <v>66</v>
      </c>
      <c r="C69" s="90">
        <v>4.4748857278537301E-4</v>
      </c>
      <c r="D69" s="90">
        <v>1.9407384841452599E-3</v>
      </c>
      <c r="E69" s="90">
        <v>3.4124843679799903E-4</v>
      </c>
      <c r="F69" s="90">
        <v>1.0517261462094699E-2</v>
      </c>
      <c r="G69" s="90">
        <v>1.6716309396875999E-2</v>
      </c>
      <c r="H69" s="90">
        <v>1.2459535948206001E-3</v>
      </c>
      <c r="I69" s="90">
        <v>3.10502797443581E-3</v>
      </c>
      <c r="J69" s="90">
        <v>5.2615747348156598E-2</v>
      </c>
      <c r="K69" s="90">
        <v>2.1399579391461601E-2</v>
      </c>
      <c r="L69" s="38">
        <f t="shared" ref="L69:L132" si="2">SUM(C69,D69,E69,F69,G69,I69,J69)*1000</f>
        <v>85.683821675291739</v>
      </c>
      <c r="N69" s="89">
        <v>66</v>
      </c>
      <c r="O69" s="90">
        <v>4.9803753890474397E-4</v>
      </c>
      <c r="P69" s="90">
        <v>2.1833533864706002E-3</v>
      </c>
      <c r="Q69" s="90">
        <v>3.24448870182098E-4</v>
      </c>
      <c r="R69" s="90">
        <v>1.19117055867993E-2</v>
      </c>
      <c r="S69" s="90">
        <v>1.7871393809049601E-2</v>
      </c>
      <c r="T69" s="90">
        <v>1.5290576351313901E-3</v>
      </c>
      <c r="U69" s="90">
        <v>3.5212077907503699E-3</v>
      </c>
      <c r="V69" s="90">
        <v>6.6201206597505793E-2</v>
      </c>
      <c r="W69" s="90">
        <v>2.71215958793289E-2</v>
      </c>
      <c r="X69" s="38">
        <f t="shared" ref="X69:X132" si="3">SUM(O69,P69,Q69,R69,S69,U69,V69)*1000</f>
        <v>102.51135357966251</v>
      </c>
    </row>
    <row r="70" spans="2:24" x14ac:dyDescent="0.25">
      <c r="B70" s="89">
        <v>67</v>
      </c>
      <c r="C70" s="90">
        <v>4.4057656393800201E-4</v>
      </c>
      <c r="D70" s="90">
        <v>2.1027866915669701E-3</v>
      </c>
      <c r="E70" s="90">
        <v>4.3724855967815598E-4</v>
      </c>
      <c r="F70" s="90">
        <v>1.0836237870384499E-2</v>
      </c>
      <c r="G70" s="90">
        <v>1.7793558775755201E-2</v>
      </c>
      <c r="H70" s="90">
        <v>1.46022586908911E-3</v>
      </c>
      <c r="I70" s="90">
        <v>3.0167078613860601E-3</v>
      </c>
      <c r="J70" s="90">
        <v>5.2442947126972297E-2</v>
      </c>
      <c r="K70" s="90">
        <v>2.2500636800815099E-2</v>
      </c>
      <c r="L70" s="38">
        <f t="shared" si="2"/>
        <v>87.070063449681186</v>
      </c>
      <c r="N70" s="89">
        <v>67</v>
      </c>
      <c r="O70" s="90">
        <v>4.9576469217842405E-4</v>
      </c>
      <c r="P70" s="90">
        <v>2.18647855071929E-3</v>
      </c>
      <c r="Q70" s="90">
        <v>3.4263164399265302E-4</v>
      </c>
      <c r="R70" s="90">
        <v>1.19457982876941E-2</v>
      </c>
      <c r="S70" s="90">
        <v>2.4141325609442502E-2</v>
      </c>
      <c r="T70" s="90">
        <v>1.5827536390406901E-3</v>
      </c>
      <c r="U70" s="90">
        <v>3.54592499889909E-3</v>
      </c>
      <c r="V70" s="90">
        <v>7.1560295072326197E-2</v>
      </c>
      <c r="W70" s="90">
        <v>2.6751690074620402E-2</v>
      </c>
      <c r="X70" s="38">
        <f t="shared" si="3"/>
        <v>114.21821885525226</v>
      </c>
    </row>
    <row r="71" spans="2:24" x14ac:dyDescent="0.25">
      <c r="B71" s="89">
        <v>68</v>
      </c>
      <c r="C71" s="90">
        <v>4.47232572457693E-4</v>
      </c>
      <c r="D71" s="90">
        <v>1.9834905388678901E-3</v>
      </c>
      <c r="E71" s="90">
        <v>3.8963249872959798E-4</v>
      </c>
      <c r="F71" s="90">
        <v>9.8032765481939795E-3</v>
      </c>
      <c r="G71" s="90">
        <v>1.4247954237381399E-2</v>
      </c>
      <c r="H71" s="90">
        <v>1.1776015073299299E-3</v>
      </c>
      <c r="I71" s="90">
        <v>3.1657000520960701E-3</v>
      </c>
      <c r="J71" s="90">
        <v>4.7463484753260503E-2</v>
      </c>
      <c r="K71" s="90">
        <v>2.1901596034042899E-2</v>
      </c>
      <c r="L71" s="38">
        <f t="shared" si="2"/>
        <v>77.500771200987145</v>
      </c>
      <c r="N71" s="89">
        <v>68</v>
      </c>
      <c r="O71" s="90">
        <v>5.0457197324291203E-4</v>
      </c>
      <c r="P71" s="90">
        <v>2.2029566894850999E-3</v>
      </c>
      <c r="Q71" s="90">
        <v>3.3666542133606499E-4</v>
      </c>
      <c r="R71" s="90">
        <v>1.0613057788548499E-2</v>
      </c>
      <c r="S71" s="90">
        <v>1.56184344915855E-2</v>
      </c>
      <c r="T71" s="90">
        <v>1.38075438623905E-3</v>
      </c>
      <c r="U71" s="90">
        <v>3.6135421890070899E-3</v>
      </c>
      <c r="V71" s="90">
        <v>5.4282682470527602E-2</v>
      </c>
      <c r="W71" s="90">
        <v>2.7151426992611801E-2</v>
      </c>
      <c r="X71" s="38">
        <f t="shared" si="3"/>
        <v>87.171911023732775</v>
      </c>
    </row>
    <row r="72" spans="2:24" x14ac:dyDescent="0.25">
      <c r="B72" s="89">
        <v>69</v>
      </c>
      <c r="C72" s="90">
        <v>4.6668859736140501E-4</v>
      </c>
      <c r="D72" s="90">
        <v>1.9632665129811402E-3</v>
      </c>
      <c r="E72" s="90">
        <v>3.7068847448124698E-4</v>
      </c>
      <c r="F72" s="90">
        <v>1.0792973815006501E-2</v>
      </c>
      <c r="G72" s="90">
        <v>1.8763544017336299E-2</v>
      </c>
      <c r="H72" s="90">
        <v>1.4952979139813301E-3</v>
      </c>
      <c r="I72" s="90">
        <v>3.1047719741081302E-3</v>
      </c>
      <c r="J72" s="90">
        <v>5.6265544019896301E-2</v>
      </c>
      <c r="K72" s="90">
        <v>2.2351388609777399E-2</v>
      </c>
      <c r="L72" s="38">
        <f t="shared" si="2"/>
        <v>91.727477411171009</v>
      </c>
      <c r="N72" s="89">
        <v>69</v>
      </c>
      <c r="O72" s="90">
        <v>4.8241171766129798E-4</v>
      </c>
      <c r="P72" s="90">
        <v>2.1421580395560602E-3</v>
      </c>
      <c r="Q72" s="90">
        <v>3.2388065850051803E-4</v>
      </c>
      <c r="R72" s="90">
        <v>1.25222490386569E-2</v>
      </c>
      <c r="S72" s="90">
        <v>2.2597494470590101E-2</v>
      </c>
      <c r="T72" s="90">
        <v>1.6498026174671099E-3</v>
      </c>
      <c r="U72" s="90">
        <v>3.51666209729773E-3</v>
      </c>
      <c r="V72" s="90">
        <v>6.5727318055068207E-2</v>
      </c>
      <c r="W72" s="90">
        <v>2.5942272534209901E-2</v>
      </c>
      <c r="X72" s="38">
        <f t="shared" si="3"/>
        <v>107.31217407733082</v>
      </c>
    </row>
    <row r="73" spans="2:24" x14ac:dyDescent="0.25">
      <c r="B73" s="89">
        <v>70</v>
      </c>
      <c r="C73" s="90">
        <v>4.5644858425418798E-4</v>
      </c>
      <c r="D73" s="90">
        <v>2.0183065834324301E-3</v>
      </c>
      <c r="E73" s="90">
        <v>4.0857652297794899E-4</v>
      </c>
      <c r="F73" s="90">
        <v>1.0284301163905499E-2</v>
      </c>
      <c r="G73" s="90">
        <v>1.7940758964171501E-2</v>
      </c>
      <c r="H73" s="90">
        <v>1.3030416678933301E-3</v>
      </c>
      <c r="I73" s="90">
        <v>2.5925153184196098E-3</v>
      </c>
      <c r="J73" s="90">
        <v>4.9080126822562298E-2</v>
      </c>
      <c r="K73" s="90">
        <v>2.2918685335917201E-2</v>
      </c>
      <c r="L73" s="38">
        <f t="shared" si="2"/>
        <v>82.781033959723473</v>
      </c>
      <c r="N73" s="89">
        <v>70</v>
      </c>
      <c r="O73" s="90">
        <v>4.8326403518366697E-4</v>
      </c>
      <c r="P73" s="90">
        <v>2.1336348643323602E-3</v>
      </c>
      <c r="Q73" s="90">
        <v>3.1166410734655099E-4</v>
      </c>
      <c r="R73" s="90">
        <v>1.1614530877332999E-2</v>
      </c>
      <c r="S73" s="90">
        <v>2.0087419367211101E-2</v>
      </c>
      <c r="T73" s="90">
        <v>3.31068536272503E-3</v>
      </c>
      <c r="U73" s="90">
        <v>6.8816116756136303E-3</v>
      </c>
      <c r="V73" s="90">
        <v>6.86305956421005E-2</v>
      </c>
      <c r="W73" s="90">
        <v>4.6880020682905199E-2</v>
      </c>
      <c r="X73" s="38">
        <f t="shared" si="3"/>
        <v>110.14272056912081</v>
      </c>
    </row>
    <row r="74" spans="2:24" x14ac:dyDescent="0.25">
      <c r="B74" s="89">
        <v>71</v>
      </c>
      <c r="C74" s="90">
        <v>4.39040561971919E-4</v>
      </c>
      <c r="D74" s="90">
        <v>1.9553305028230401E-3</v>
      </c>
      <c r="E74" s="90">
        <v>3.5276845154361797E-4</v>
      </c>
      <c r="F74" s="90">
        <v>9.6893564023761997E-3</v>
      </c>
      <c r="G74" s="90">
        <v>1.7198870014553599E-2</v>
      </c>
      <c r="H74" s="90">
        <v>1.1658254922566301E-3</v>
      </c>
      <c r="I74" s="90">
        <v>3.05536391086581E-3</v>
      </c>
      <c r="J74" s="90">
        <v>4.4959801548546001E-2</v>
      </c>
      <c r="K74" s="90">
        <v>2.3850270528346301E-2</v>
      </c>
      <c r="L74" s="38">
        <f t="shared" si="2"/>
        <v>77.650531392680193</v>
      </c>
      <c r="N74" s="89">
        <v>71</v>
      </c>
      <c r="O74" s="90">
        <v>5.6707525821669596E-4</v>
      </c>
      <c r="P74" s="90">
        <v>2.3947281320183E-3</v>
      </c>
      <c r="Q74" s="90">
        <v>3.50018395853191E-4</v>
      </c>
      <c r="R74" s="90">
        <v>1.2511168910866099E-2</v>
      </c>
      <c r="S74" s="90">
        <v>1.8194422150027801E-2</v>
      </c>
      <c r="T74" s="90">
        <v>1.3463775795034699E-3</v>
      </c>
      <c r="U74" s="90">
        <v>3.7786076825060402E-3</v>
      </c>
      <c r="V74" s="90">
        <v>5.3306210695732603E-2</v>
      </c>
      <c r="W74" s="90">
        <v>2.6493153759501599E-2</v>
      </c>
      <c r="X74" s="38">
        <f t="shared" si="3"/>
        <v>91.102231225220734</v>
      </c>
    </row>
    <row r="75" spans="2:24" x14ac:dyDescent="0.25">
      <c r="B75" s="89">
        <v>72</v>
      </c>
      <c r="C75" s="90">
        <v>4.4211256590408399E-4</v>
      </c>
      <c r="D75" s="90">
        <v>1.9729945254329901E-3</v>
      </c>
      <c r="E75" s="90">
        <v>3.3331242663990602E-4</v>
      </c>
      <c r="F75" s="90">
        <v>8.7882352489411196E-3</v>
      </c>
      <c r="G75" s="90">
        <v>1.29797286140526E-2</v>
      </c>
      <c r="H75" s="90">
        <v>9.8176125665440893E-4</v>
      </c>
      <c r="I75" s="90">
        <v>2.9928998309117802E-3</v>
      </c>
      <c r="J75" s="90">
        <v>3.9164466130516697E-2</v>
      </c>
      <c r="K75" s="90">
        <v>2.3714846355003299E-2</v>
      </c>
      <c r="L75" s="38">
        <f t="shared" si="2"/>
        <v>66.673749342399162</v>
      </c>
      <c r="N75" s="89">
        <v>72</v>
      </c>
      <c r="O75" s="90">
        <v>4.6422894385074199E-4</v>
      </c>
      <c r="P75" s="90">
        <v>2.1174408314073301E-3</v>
      </c>
      <c r="Q75" s="90">
        <v>2.9262901601362601E-4</v>
      </c>
      <c r="R75" s="90">
        <v>1.0130930176728E-2</v>
      </c>
      <c r="S75" s="90">
        <v>1.4809016951174999E-2</v>
      </c>
      <c r="T75" s="90">
        <v>1.1875624145018999E-3</v>
      </c>
      <c r="U75" s="90">
        <v>3.6050190137833899E-3</v>
      </c>
      <c r="V75" s="90">
        <v>4.52097624449012E-2</v>
      </c>
      <c r="W75" s="90">
        <v>2.6973008524595801E-2</v>
      </c>
      <c r="X75" s="38">
        <f t="shared" si="3"/>
        <v>76.629027377859288</v>
      </c>
    </row>
    <row r="76" spans="2:24" x14ac:dyDescent="0.25">
      <c r="B76" s="89">
        <v>73</v>
      </c>
      <c r="C76" s="90">
        <v>4.6489659506764199E-4</v>
      </c>
      <c r="D76" s="90">
        <v>2.0963866833749499E-3</v>
      </c>
      <c r="E76" s="90">
        <v>3.8016048660542299E-4</v>
      </c>
      <c r="F76" s="90">
        <v>8.1618024471071301E-3</v>
      </c>
      <c r="G76" s="90">
        <v>1.1027726115489399E-2</v>
      </c>
      <c r="H76" s="90">
        <v>1.1850255168326599E-3</v>
      </c>
      <c r="I76" s="90">
        <v>3.2647721789083898E-3</v>
      </c>
      <c r="J76" s="90">
        <v>3.07320713370513E-2</v>
      </c>
      <c r="K76" s="90">
        <v>2.36621102875012E-2</v>
      </c>
      <c r="L76" s="38">
        <f t="shared" si="2"/>
        <v>56.127815843604232</v>
      </c>
      <c r="N76" s="89">
        <v>73</v>
      </c>
      <c r="O76" s="90">
        <v>4.7104748402969999E-4</v>
      </c>
      <c r="P76" s="90">
        <v>2.1634659776153002E-3</v>
      </c>
      <c r="Q76" s="90">
        <v>2.9376543937678499E-4</v>
      </c>
      <c r="R76" s="90">
        <v>8.9811538390512004E-3</v>
      </c>
      <c r="S76" s="90">
        <v>1.1643793778934401E-2</v>
      </c>
      <c r="T76" s="90">
        <v>1.0571578335793199E-3</v>
      </c>
      <c r="U76" s="90">
        <v>3.5865521341320499E-3</v>
      </c>
      <c r="V76" s="90">
        <v>3.7729539762743201E-2</v>
      </c>
      <c r="W76" s="90">
        <v>2.7215634912630401E-2</v>
      </c>
      <c r="X76" s="38">
        <f t="shared" si="3"/>
        <v>64.869318415882645</v>
      </c>
    </row>
    <row r="77" spans="2:24" x14ac:dyDescent="0.25">
      <c r="B77" s="89">
        <v>74</v>
      </c>
      <c r="C77" s="90">
        <v>4.4185656557640398E-4</v>
      </c>
      <c r="D77" s="90">
        <v>1.86009838092593E-3</v>
      </c>
      <c r="E77" s="90">
        <v>2.9644837945392601E-4</v>
      </c>
      <c r="F77" s="90">
        <v>8.4951148737470398E-3</v>
      </c>
      <c r="G77" s="90">
        <v>1.27424163102929E-2</v>
      </c>
      <c r="H77" s="90">
        <v>9.6179323109533597E-4</v>
      </c>
      <c r="I77" s="90">
        <v>2.8098595966202801E-3</v>
      </c>
      <c r="J77" s="90">
        <v>3.7469231960616897E-2</v>
      </c>
      <c r="K77" s="90">
        <v>2.49003838724914E-2</v>
      </c>
      <c r="L77" s="38">
        <f t="shared" si="2"/>
        <v>64.115026067233373</v>
      </c>
      <c r="N77" s="89">
        <v>74</v>
      </c>
      <c r="O77" s="90">
        <v>4.68774637303381E-4</v>
      </c>
      <c r="P77" s="90">
        <v>2.1018150101638901E-3</v>
      </c>
      <c r="Q77" s="90">
        <v>3.0143629707811399E-4</v>
      </c>
      <c r="R77" s="90">
        <v>9.8704051207236798E-3</v>
      </c>
      <c r="S77" s="90">
        <v>1.37066862889101E-2</v>
      </c>
      <c r="T77" s="90">
        <v>1.2085862467203501E-3</v>
      </c>
      <c r="U77" s="90">
        <v>3.5496183748293599E-3</v>
      </c>
      <c r="V77" s="90">
        <v>4.55404616435807E-2</v>
      </c>
      <c r="W77" s="90">
        <v>2.74781487095202E-2</v>
      </c>
      <c r="X77" s="38">
        <f t="shared" si="3"/>
        <v>75.539197372589229</v>
      </c>
    </row>
    <row r="78" spans="2:24" x14ac:dyDescent="0.25">
      <c r="B78" s="89">
        <v>75</v>
      </c>
      <c r="C78" s="90">
        <v>4.9766463701073505E-4</v>
      </c>
      <c r="D78" s="90">
        <v>1.9909145483706201E-3</v>
      </c>
      <c r="E78" s="90">
        <v>3.7734448300093802E-4</v>
      </c>
      <c r="F78" s="90">
        <v>9.2907638921777801E-3</v>
      </c>
      <c r="G78" s="90">
        <v>1.2845072441692701E-2</v>
      </c>
      <c r="H78" s="90">
        <v>9.9174526943394503E-4</v>
      </c>
      <c r="I78" s="90">
        <v>2.70925146784188E-3</v>
      </c>
      <c r="J78" s="90">
        <v>3.6577070818650699E-2</v>
      </c>
      <c r="K78" s="90">
        <v>2.41920309657996E-2</v>
      </c>
      <c r="L78" s="38">
        <f t="shared" si="2"/>
        <v>64.288082288745358</v>
      </c>
      <c r="N78" s="89">
        <v>75</v>
      </c>
      <c r="O78" s="90">
        <v>4.7502496580075903E-4</v>
      </c>
      <c r="P78" s="90">
        <v>2.1413057220336898E-3</v>
      </c>
      <c r="Q78" s="90">
        <v>2.98311132829424E-4</v>
      </c>
      <c r="R78" s="90">
        <v>1.0858525234991E-2</v>
      </c>
      <c r="S78" s="90">
        <v>1.6275855407173401E-2</v>
      </c>
      <c r="T78" s="90">
        <v>1.18557367361637E-3</v>
      </c>
      <c r="U78" s="90">
        <v>3.47688727958714E-3</v>
      </c>
      <c r="V78" s="90">
        <v>4.6844791558647299E-2</v>
      </c>
      <c r="W78" s="90">
        <v>2.8109715993596299E-2</v>
      </c>
      <c r="X78" s="38">
        <f t="shared" si="3"/>
        <v>80.370701301062724</v>
      </c>
    </row>
    <row r="79" spans="2:24" x14ac:dyDescent="0.25">
      <c r="B79" s="89">
        <v>76</v>
      </c>
      <c r="C79" s="90">
        <v>4.8409661964367301E-4</v>
      </c>
      <c r="D79" s="90">
        <v>2.0971546843579999E-3</v>
      </c>
      <c r="E79" s="90">
        <v>3.76576482017897E-4</v>
      </c>
      <c r="F79" s="90">
        <v>8.0919143576503802E-3</v>
      </c>
      <c r="G79" s="90">
        <v>1.13682065513044E-2</v>
      </c>
      <c r="H79" s="90">
        <v>8.3225706528904401E-4</v>
      </c>
      <c r="I79" s="90">
        <v>2.9214757394889499E-3</v>
      </c>
      <c r="J79" s="90">
        <v>3.1421992220149998E-2</v>
      </c>
      <c r="K79" s="90">
        <v>2.4603167492054399E-2</v>
      </c>
      <c r="L79" s="38">
        <f t="shared" si="2"/>
        <v>56.761416654613299</v>
      </c>
      <c r="N79" s="89">
        <v>76</v>
      </c>
      <c r="O79" s="90">
        <v>4.9093489288499505E-4</v>
      </c>
      <c r="P79" s="90">
        <v>2.22341231002198E-3</v>
      </c>
      <c r="Q79" s="90">
        <v>4.1394221003092499E-4</v>
      </c>
      <c r="R79" s="90">
        <v>9.2027563948673397E-3</v>
      </c>
      <c r="S79" s="90">
        <v>1.2596968874784601E-2</v>
      </c>
      <c r="T79" s="90">
        <v>9.847108441778901E-4</v>
      </c>
      <c r="U79" s="90">
        <v>3.50245680525823E-3</v>
      </c>
      <c r="V79" s="90">
        <v>3.91997874888311E-2</v>
      </c>
      <c r="W79" s="90">
        <v>2.83969469986349E-2</v>
      </c>
      <c r="X79" s="38">
        <f t="shared" si="3"/>
        <v>67.630258976679173</v>
      </c>
    </row>
    <row r="80" spans="2:24" x14ac:dyDescent="0.25">
      <c r="B80" s="89">
        <v>77</v>
      </c>
      <c r="C80" s="90">
        <v>4.79744614073106E-4</v>
      </c>
      <c r="D80" s="90">
        <v>1.9571225051168099E-3</v>
      </c>
      <c r="E80" s="90">
        <v>3.50976449249855E-4</v>
      </c>
      <c r="F80" s="90">
        <v>8.5058668875096204E-3</v>
      </c>
      <c r="G80" s="90">
        <v>1.2997136636334901E-2</v>
      </c>
      <c r="H80" s="90">
        <v>1.0083852907331701E-3</v>
      </c>
      <c r="I80" s="90">
        <v>2.7443235127340999E-3</v>
      </c>
      <c r="J80" s="90">
        <v>3.7068335447469403E-2</v>
      </c>
      <c r="K80" s="90">
        <v>2.4522015388179701E-2</v>
      </c>
      <c r="L80" s="38">
        <f t="shared" si="2"/>
        <v>64.103506052487802</v>
      </c>
      <c r="N80" s="89">
        <v>77</v>
      </c>
      <c r="O80" s="90">
        <v>4.9349184545210501E-4</v>
      </c>
      <c r="P80" s="90">
        <v>2.1128951379546898E-3</v>
      </c>
      <c r="Q80" s="90">
        <v>3.0626609637154201E-4</v>
      </c>
      <c r="R80" s="90">
        <v>1.1180133046765199E-2</v>
      </c>
      <c r="S80" s="90">
        <v>2.00607134181768E-2</v>
      </c>
      <c r="T80" s="90">
        <v>1.5219549891116401E-3</v>
      </c>
      <c r="U80" s="90">
        <v>4.4644391821729301E-3</v>
      </c>
      <c r="V80" s="90">
        <v>4.8571302753127703E-2</v>
      </c>
      <c r="W80" s="90">
        <v>3.8386392466649502E-2</v>
      </c>
      <c r="X80" s="38">
        <f t="shared" si="3"/>
        <v>87.189241480020968</v>
      </c>
    </row>
    <row r="81" spans="2:24" x14ac:dyDescent="0.25">
      <c r="B81" s="89">
        <v>78</v>
      </c>
      <c r="C81" s="90">
        <v>4.9996863995985903E-4</v>
      </c>
      <c r="D81" s="90">
        <v>2.0183065834324301E-3</v>
      </c>
      <c r="E81" s="90">
        <v>3.76064481362536E-4</v>
      </c>
      <c r="F81" s="90">
        <v>8.9326194337528801E-3</v>
      </c>
      <c r="G81" s="90">
        <v>1.45019065624404E-2</v>
      </c>
      <c r="H81" s="90">
        <v>1.0647053628228601E-3</v>
      </c>
      <c r="I81" s="90">
        <v>3.0586919151256498E-3</v>
      </c>
      <c r="J81" s="90">
        <v>4.05983239658547E-2</v>
      </c>
      <c r="K81" s="90">
        <v>2.6595362042063399E-2</v>
      </c>
      <c r="L81" s="38">
        <f t="shared" si="2"/>
        <v>69.985881581928453</v>
      </c>
      <c r="N81" s="89">
        <v>78</v>
      </c>
      <c r="O81" s="90">
        <v>4.7729781252707899E-4</v>
      </c>
      <c r="P81" s="90">
        <v>2.2407427663101599E-3</v>
      </c>
      <c r="Q81" s="90">
        <v>3.1763033000313903E-4</v>
      </c>
      <c r="R81" s="90">
        <v>9.8613137338184002E-3</v>
      </c>
      <c r="S81" s="90">
        <v>2.1853705379402E-2</v>
      </c>
      <c r="T81" s="90">
        <v>2.5811015635764899E-3</v>
      </c>
      <c r="U81" s="90">
        <v>6.7594461640739598E-3</v>
      </c>
      <c r="V81" s="90">
        <v>5.5544396509475603E-2</v>
      </c>
      <c r="W81" s="90">
        <v>3.0342787902205098E-2</v>
      </c>
      <c r="X81" s="38">
        <f t="shared" si="3"/>
        <v>97.054532695610348</v>
      </c>
    </row>
    <row r="82" spans="2:24" x14ac:dyDescent="0.25">
      <c r="B82" s="89">
        <v>79</v>
      </c>
      <c r="C82" s="90">
        <v>4.9024062750800299E-4</v>
      </c>
      <c r="D82" s="90">
        <v>1.7937942960567E-3</v>
      </c>
      <c r="E82" s="90">
        <v>2.7059234635820302E-4</v>
      </c>
      <c r="F82" s="90">
        <v>9.0160755405766894E-3</v>
      </c>
      <c r="G82" s="90">
        <v>1.7297430140710598E-2</v>
      </c>
      <c r="H82" s="90">
        <v>1.1929615269907501E-3</v>
      </c>
      <c r="I82" s="90">
        <v>2.87385967854039E-3</v>
      </c>
      <c r="J82" s="90">
        <v>4.5136953775300803E-2</v>
      </c>
      <c r="K82" s="90">
        <v>2.5366304468869699E-2</v>
      </c>
      <c r="L82" s="38">
        <f t="shared" si="2"/>
        <v>76.87894640505138</v>
      </c>
      <c r="N82" s="89">
        <v>79</v>
      </c>
      <c r="O82" s="90">
        <v>4.9462826881526399E-4</v>
      </c>
      <c r="P82" s="90">
        <v>2.23193548524567E-3</v>
      </c>
      <c r="Q82" s="90">
        <v>3.2075549425182901E-4</v>
      </c>
      <c r="R82" s="90">
        <v>1.1311674051050999E-2</v>
      </c>
      <c r="S82" s="90">
        <v>1.6247728928935199E-2</v>
      </c>
      <c r="T82" s="90">
        <v>1.5642867593893401E-3</v>
      </c>
      <c r="U82" s="90">
        <v>3.68087527327431E-3</v>
      </c>
      <c r="V82" s="90">
        <v>5.5882482460015703E-2</v>
      </c>
      <c r="W82" s="90">
        <v>3.16431403355006E-2</v>
      </c>
      <c r="X82" s="38">
        <f t="shared" si="3"/>
        <v>90.170079961588982</v>
      </c>
    </row>
    <row r="83" spans="2:24" x14ac:dyDescent="0.25">
      <c r="B83" s="89">
        <v>80</v>
      </c>
      <c r="C83" s="90">
        <v>4.1881653608516597E-4</v>
      </c>
      <c r="D83" s="90">
        <v>1.8196503291524201E-3</v>
      </c>
      <c r="E83" s="90">
        <v>2.7238434865196599E-4</v>
      </c>
      <c r="F83" s="90">
        <v>9.1543157175241197E-3</v>
      </c>
      <c r="G83" s="90">
        <v>1.5895572346332602E-2</v>
      </c>
      <c r="H83" s="90">
        <v>1.1386894575225099E-3</v>
      </c>
      <c r="I83" s="90">
        <v>2.64857939018162E-3</v>
      </c>
      <c r="J83" s="90">
        <v>4.2398262269775701E-2</v>
      </c>
      <c r="K83" s="90">
        <v>2.50486080622183E-2</v>
      </c>
      <c r="L83" s="38">
        <f t="shared" si="2"/>
        <v>72.607580937703588</v>
      </c>
      <c r="N83" s="89">
        <v>80</v>
      </c>
      <c r="O83" s="90">
        <v>5.0144680899422297E-4</v>
      </c>
      <c r="P83" s="90">
        <v>2.1734096820429502E-3</v>
      </c>
      <c r="Q83" s="90">
        <v>3.1393695407286998E-4</v>
      </c>
      <c r="R83" s="90">
        <v>1.02681532978296E-2</v>
      </c>
      <c r="S83" s="90">
        <v>1.54672901842853E-2</v>
      </c>
      <c r="T83" s="90">
        <v>1.32137626551395E-3</v>
      </c>
      <c r="U83" s="90">
        <v>3.4879674073779402E-3</v>
      </c>
      <c r="V83" s="90">
        <v>5.9418179648646298E-2</v>
      </c>
      <c r="W83" s="90">
        <v>3.05081375015448E-2</v>
      </c>
      <c r="X83" s="38">
        <f t="shared" si="3"/>
        <v>91.630383983249189</v>
      </c>
    </row>
    <row r="84" spans="2:24" x14ac:dyDescent="0.25">
      <c r="B84" s="89">
        <v>81</v>
      </c>
      <c r="C84" s="90">
        <v>4.53632580649703E-4</v>
      </c>
      <c r="D84" s="90">
        <v>1.8618903832196901E-3</v>
      </c>
      <c r="E84" s="90">
        <v>2.9260837453871902E-4</v>
      </c>
      <c r="F84" s="90">
        <v>8.9912435087916905E-3</v>
      </c>
      <c r="G84" s="90">
        <v>1.48516030100519E-2</v>
      </c>
      <c r="H84" s="90">
        <v>1.1607054857030201E-3</v>
      </c>
      <c r="I84" s="90">
        <v>2.8490276467553902E-3</v>
      </c>
      <c r="J84" s="90">
        <v>4.3960888269937E-2</v>
      </c>
      <c r="K84" s="90">
        <v>2.5506336648110899E-2</v>
      </c>
      <c r="L84" s="38">
        <f t="shared" si="2"/>
        <v>73.26089377394409</v>
      </c>
      <c r="N84" s="89">
        <v>81</v>
      </c>
      <c r="O84" s="90">
        <v>4.9150310456657503E-4</v>
      </c>
      <c r="P84" s="90">
        <v>2.17653484629164E-3</v>
      </c>
      <c r="Q84" s="90">
        <v>3.31551516201846E-4</v>
      </c>
      <c r="R84" s="90">
        <v>1.0516177696839201E-2</v>
      </c>
      <c r="S84" s="90">
        <v>1.94146567362205E-2</v>
      </c>
      <c r="T84" s="90">
        <v>1.79895818388182E-3</v>
      </c>
      <c r="U84" s="90">
        <v>4.3718206780754103E-3</v>
      </c>
      <c r="V84" s="90">
        <v>6.1138724620470097E-2</v>
      </c>
      <c r="W84" s="90">
        <v>3.1118112741720799E-2</v>
      </c>
      <c r="X84" s="38">
        <f t="shared" si="3"/>
        <v>98.440969198665272</v>
      </c>
    </row>
    <row r="85" spans="2:24" x14ac:dyDescent="0.25">
      <c r="B85" s="89">
        <v>82</v>
      </c>
      <c r="C85" s="90">
        <v>4.4236856623176498E-4</v>
      </c>
      <c r="D85" s="90">
        <v>1.9422744861113399E-3</v>
      </c>
      <c r="E85" s="90">
        <v>3.4457644105784501E-4</v>
      </c>
      <c r="F85" s="90">
        <v>9.0621555995591702E-3</v>
      </c>
      <c r="G85" s="90">
        <v>1.5321875612000799E-2</v>
      </c>
      <c r="H85" s="90">
        <v>1.1781135079852901E-3</v>
      </c>
      <c r="I85" s="90">
        <v>2.7417635094572901E-3</v>
      </c>
      <c r="J85" s="90">
        <v>4.2125109920140701E-2</v>
      </c>
      <c r="K85" s="90">
        <v>1.0940686004078101E-2</v>
      </c>
      <c r="L85" s="38">
        <f t="shared" si="2"/>
        <v>71.980124134558906</v>
      </c>
      <c r="N85" s="89">
        <v>82</v>
      </c>
      <c r="O85" s="90">
        <v>5.0343554987975197E-4</v>
      </c>
      <c r="P85" s="90">
        <v>2.2265374742706599E-3</v>
      </c>
      <c r="Q85" s="90">
        <v>3.1393695407286998E-4</v>
      </c>
      <c r="R85" s="90">
        <v>1.02047976953334E-2</v>
      </c>
      <c r="S85" s="90">
        <v>1.5901972120693799E-2</v>
      </c>
      <c r="T85" s="90">
        <v>1.39240272571144E-3</v>
      </c>
      <c r="U85" s="90">
        <v>3.5234806374766902E-3</v>
      </c>
      <c r="V85" s="90">
        <v>5.3983234914335002E-2</v>
      </c>
      <c r="W85" s="90">
        <v>1.83430095047609E-2</v>
      </c>
      <c r="X85" s="38">
        <f t="shared" si="3"/>
        <v>86.657395346062174</v>
      </c>
    </row>
    <row r="86" spans="2:24" x14ac:dyDescent="0.25">
      <c r="B86" s="89">
        <v>83</v>
      </c>
      <c r="C86" s="90">
        <v>5.1225665568851899E-4</v>
      </c>
      <c r="D86" s="90">
        <v>1.9868185431277398E-3</v>
      </c>
      <c r="E86" s="90">
        <v>3.7478447972413397E-4</v>
      </c>
      <c r="F86" s="90">
        <v>8.2275945313210006E-3</v>
      </c>
      <c r="G86" s="90">
        <v>1.2912144527544999E-2</v>
      </c>
      <c r="H86" s="90">
        <v>1.0150412992528601E-3</v>
      </c>
      <c r="I86" s="90">
        <v>3.0446118971032298E-3</v>
      </c>
      <c r="J86" s="90">
        <v>3.5724845727802497E-2</v>
      </c>
      <c r="K86" s="90">
        <v>2.6416673813342499E-2</v>
      </c>
      <c r="L86" s="38">
        <f t="shared" si="2"/>
        <v>62.783056362312131</v>
      </c>
      <c r="N86" s="89">
        <v>83</v>
      </c>
      <c r="O86" s="90">
        <v>8.3243011351448904E-4</v>
      </c>
      <c r="P86" s="90">
        <v>4.2800544915002599E-3</v>
      </c>
      <c r="Q86" s="90">
        <v>6.19350732922043E-4</v>
      </c>
      <c r="R86" s="90">
        <v>1.8031629503255101E-2</v>
      </c>
      <c r="S86" s="90">
        <v>1.73634125657172E-2</v>
      </c>
      <c r="T86" s="90">
        <v>1.06596511464381E-3</v>
      </c>
      <c r="U86" s="90">
        <v>3.7092858573533E-3</v>
      </c>
      <c r="V86" s="90">
        <v>3.7355372370422898E-2</v>
      </c>
      <c r="W86" s="90">
        <v>3.0265795219351001E-2</v>
      </c>
      <c r="X86" s="38">
        <f t="shared" si="3"/>
        <v>82.19153563468528</v>
      </c>
    </row>
    <row r="87" spans="2:24" x14ac:dyDescent="0.25">
      <c r="B87" s="89">
        <v>84</v>
      </c>
      <c r="C87" s="90">
        <v>4.86656622920477E-4</v>
      </c>
      <c r="D87" s="90">
        <v>1.93945848250686E-3</v>
      </c>
      <c r="E87" s="90">
        <v>3.7324847775805199E-4</v>
      </c>
      <c r="F87" s="90">
        <v>8.2076265057619297E-3</v>
      </c>
      <c r="G87" s="90">
        <v>1.325262496336E-2</v>
      </c>
      <c r="H87" s="90">
        <v>1.0037772848349199E-3</v>
      </c>
      <c r="I87" s="90">
        <v>2.9777958115786399E-3</v>
      </c>
      <c r="J87" s="90">
        <v>3.8091568757207997E-2</v>
      </c>
      <c r="K87" s="90">
        <v>2.6329889702258798E-2</v>
      </c>
      <c r="L87" s="38">
        <f t="shared" si="2"/>
        <v>65.328979621093964</v>
      </c>
      <c r="N87" s="89">
        <v>84</v>
      </c>
      <c r="O87" s="90">
        <v>4.9406005713368499E-4</v>
      </c>
      <c r="P87" s="90">
        <v>2.19358119673903E-3</v>
      </c>
      <c r="Q87" s="90">
        <v>2.8808332256098699E-4</v>
      </c>
      <c r="R87" s="90">
        <v>9.7070442622694698E-3</v>
      </c>
      <c r="S87" s="90">
        <v>1.6219886556537801E-2</v>
      </c>
      <c r="T87" s="90">
        <v>1.2046087649492899E-3</v>
      </c>
      <c r="U87" s="90">
        <v>3.78599443436658E-3</v>
      </c>
      <c r="V87" s="90">
        <v>4.3857418642741203E-2</v>
      </c>
      <c r="W87" s="90">
        <v>3.0559276552887E-2</v>
      </c>
      <c r="X87" s="38">
        <f t="shared" si="3"/>
        <v>76.54606847234875</v>
      </c>
    </row>
    <row r="88" spans="2:24" x14ac:dyDescent="0.25">
      <c r="B88" s="89">
        <v>85</v>
      </c>
      <c r="C88" s="90">
        <v>4.7308860555341501E-4</v>
      </c>
      <c r="D88" s="90">
        <v>1.98425853985093E-3</v>
      </c>
      <c r="E88" s="90">
        <v>3.6864047185980399E-4</v>
      </c>
      <c r="F88" s="90">
        <v>6.5722964125394098E-3</v>
      </c>
      <c r="G88" s="90">
        <v>7.5253856324936103E-3</v>
      </c>
      <c r="H88" s="90">
        <v>5.8572874973280003E-4</v>
      </c>
      <c r="I88" s="90">
        <v>2.74637151535554E-3</v>
      </c>
      <c r="J88" s="90">
        <v>2.0280857959498199E-2</v>
      </c>
      <c r="K88" s="90">
        <v>2.6578466020436502E-2</v>
      </c>
      <c r="L88" s="38">
        <f t="shared" si="2"/>
        <v>39.950899137150913</v>
      </c>
      <c r="N88" s="89">
        <v>85</v>
      </c>
      <c r="O88" s="90">
        <v>4.9235542208894505E-4</v>
      </c>
      <c r="P88" s="90">
        <v>2.1989792077140402E-3</v>
      </c>
      <c r="Q88" s="90">
        <v>2.9206080433204597E-4</v>
      </c>
      <c r="R88" s="90">
        <v>7.0472453807941598E-3</v>
      </c>
      <c r="S88" s="90">
        <v>7.4018094700999898E-3</v>
      </c>
      <c r="T88" s="90">
        <v>7.2787916410379497E-4</v>
      </c>
      <c r="U88" s="90">
        <v>3.4109747245238699E-3</v>
      </c>
      <c r="V88" s="90">
        <v>2.57362957996372E-2</v>
      </c>
      <c r="W88" s="90">
        <v>3.13002245856671E-2</v>
      </c>
      <c r="X88" s="38">
        <f t="shared" si="3"/>
        <v>46.579720809190249</v>
      </c>
    </row>
    <row r="89" spans="2:24" x14ac:dyDescent="0.25">
      <c r="B89" s="89">
        <v>86</v>
      </c>
      <c r="C89" s="90">
        <v>4.5184057835593997E-4</v>
      </c>
      <c r="D89" s="90">
        <v>1.80019430424871E-3</v>
      </c>
      <c r="E89" s="90">
        <v>2.72896349307327E-4</v>
      </c>
      <c r="F89" s="90">
        <v>6.2041679413349701E-3</v>
      </c>
      <c r="G89" s="90">
        <v>6.8577367779030802E-3</v>
      </c>
      <c r="H89" s="90">
        <v>5.7267273302109801E-4</v>
      </c>
      <c r="I89" s="90">
        <v>2.60249933119914E-3</v>
      </c>
      <c r="J89" s="90">
        <v>1.86555118790552E-2</v>
      </c>
      <c r="K89" s="90">
        <v>2.6131745448634201E-2</v>
      </c>
      <c r="L89" s="38">
        <f t="shared" si="2"/>
        <v>36.84484716140436</v>
      </c>
      <c r="N89" s="89">
        <v>86</v>
      </c>
      <c r="O89" s="90">
        <v>4.9945806810869299E-4</v>
      </c>
      <c r="P89" s="90">
        <v>2.8106590829347598E-3</v>
      </c>
      <c r="Q89" s="90">
        <v>3.0598199053075202E-4</v>
      </c>
      <c r="R89" s="90">
        <v>6.5565945937499596E-3</v>
      </c>
      <c r="S89" s="90">
        <v>7.1662857280851396E-3</v>
      </c>
      <c r="T89" s="90">
        <v>6.8782024055241502E-4</v>
      </c>
      <c r="U89" s="90">
        <v>3.4052926077080799E-3</v>
      </c>
      <c r="V89" s="90">
        <v>2.5447644265394601E-2</v>
      </c>
      <c r="W89" s="90">
        <v>3.2438352583871601E-2</v>
      </c>
      <c r="X89" s="38">
        <f t="shared" si="3"/>
        <v>46.191916336511987</v>
      </c>
    </row>
    <row r="90" spans="2:24" x14ac:dyDescent="0.25">
      <c r="B90" s="89">
        <v>87</v>
      </c>
      <c r="C90" s="90">
        <v>4.4646457147465198E-4</v>
      </c>
      <c r="D90" s="90">
        <v>1.81939432882474E-3</v>
      </c>
      <c r="E90" s="90">
        <v>2.6880034406444E-4</v>
      </c>
      <c r="F90" s="90">
        <v>5.4213189392882397E-3</v>
      </c>
      <c r="G90" s="90">
        <v>5.1404865798228196E-3</v>
      </c>
      <c r="H90" s="90">
        <v>4.4160056524872402E-4</v>
      </c>
      <c r="I90" s="90">
        <v>2.71897948029373E-3</v>
      </c>
      <c r="J90" s="90">
        <v>1.32677289826931E-2</v>
      </c>
      <c r="K90" s="90">
        <v>1.1117838230832899E-2</v>
      </c>
      <c r="L90" s="38">
        <f t="shared" si="2"/>
        <v>29.083173226461721</v>
      </c>
      <c r="N90" s="89">
        <v>87</v>
      </c>
      <c r="O90" s="90">
        <v>5.1536799519292902E-4</v>
      </c>
      <c r="P90" s="90">
        <v>2.30665532137342E-3</v>
      </c>
      <c r="Q90" s="90">
        <v>3.0001576787416399E-4</v>
      </c>
      <c r="R90" s="90">
        <v>6.2378278403836598E-3</v>
      </c>
      <c r="S90" s="90">
        <v>5.5386433661996403E-3</v>
      </c>
      <c r="T90" s="90">
        <v>6.2446463805626204E-4</v>
      </c>
      <c r="U90" s="90">
        <v>3.6902507660203699E-3</v>
      </c>
      <c r="V90" s="90">
        <v>1.74304615441437E-2</v>
      </c>
      <c r="W90" s="90">
        <v>1.3620886324991499E-2</v>
      </c>
      <c r="X90" s="38">
        <f t="shared" si="3"/>
        <v>36.019222601187877</v>
      </c>
    </row>
    <row r="91" spans="2:24" x14ac:dyDescent="0.25">
      <c r="B91" s="89">
        <v>88</v>
      </c>
      <c r="C91" s="90">
        <v>4.5260857933898202E-4</v>
      </c>
      <c r="D91" s="90">
        <v>1.8992664310610299E-3</v>
      </c>
      <c r="E91" s="90">
        <v>3.2537641648181301E-4</v>
      </c>
      <c r="F91" s="90">
        <v>6.2348879806566199E-3</v>
      </c>
      <c r="G91" s="90">
        <v>7.4782815722004101E-3</v>
      </c>
      <c r="H91" s="90">
        <v>6.6534485164140996E-4</v>
      </c>
      <c r="I91" s="90">
        <v>2.60915533971884E-3</v>
      </c>
      <c r="J91" s="90">
        <v>1.9174424543263398E-2</v>
      </c>
      <c r="K91" s="90">
        <v>2.6791458293066599E-2</v>
      </c>
      <c r="L91" s="38">
        <f t="shared" si="2"/>
        <v>38.174000862721087</v>
      </c>
      <c r="N91" s="89">
        <v>88</v>
      </c>
      <c r="O91" s="90">
        <v>4.6508126137311201E-4</v>
      </c>
      <c r="P91" s="90">
        <v>2.16232955425214E-3</v>
      </c>
      <c r="Q91" s="90">
        <v>2.6734359618332202E-4</v>
      </c>
      <c r="R91" s="90">
        <v>6.3060132421732399E-3</v>
      </c>
      <c r="S91" s="90">
        <v>6.6080177509329303E-3</v>
      </c>
      <c r="T91" s="90">
        <v>6.8526328798530604E-4</v>
      </c>
      <c r="U91" s="90">
        <v>3.1888039570261502E-3</v>
      </c>
      <c r="V91" s="90">
        <v>2.3981089915237001E-2</v>
      </c>
      <c r="W91" s="90">
        <v>3.0513535512519799E-2</v>
      </c>
      <c r="X91" s="38">
        <f t="shared" si="3"/>
        <v>42.978679277177896</v>
      </c>
    </row>
    <row r="92" spans="2:24" x14ac:dyDescent="0.25">
      <c r="B92" s="89">
        <v>89</v>
      </c>
      <c r="C92" s="90">
        <v>5.8368074711135601E-4</v>
      </c>
      <c r="D92" s="90">
        <v>1.9640345139641802E-3</v>
      </c>
      <c r="E92" s="90">
        <v>2.6265633620011002E-4</v>
      </c>
      <c r="F92" s="90">
        <v>8.0742503350404293E-3</v>
      </c>
      <c r="G92" s="90">
        <v>1.3970961882831199E-2</v>
      </c>
      <c r="H92" s="90">
        <v>9.7356924616863504E-4</v>
      </c>
      <c r="I92" s="90">
        <v>2.7699235455021401E-3</v>
      </c>
      <c r="J92" s="90">
        <v>4.0890420339737998E-2</v>
      </c>
      <c r="K92" s="90">
        <v>2.7116066708565398E-2</v>
      </c>
      <c r="L92" s="38">
        <f t="shared" si="2"/>
        <v>68.515927700387422</v>
      </c>
      <c r="N92" s="89">
        <v>89</v>
      </c>
      <c r="O92" s="90">
        <v>4.5201239269677501E-4</v>
      </c>
      <c r="P92" s="90">
        <v>2.0285157032400901E-3</v>
      </c>
      <c r="Q92" s="90">
        <v>2.69332337068852E-4</v>
      </c>
      <c r="R92" s="90">
        <v>8.3373700038212196E-3</v>
      </c>
      <c r="S92" s="90">
        <v>1.25052026882095E-2</v>
      </c>
      <c r="T92" s="90">
        <v>1.18841473202427E-3</v>
      </c>
      <c r="U92" s="90">
        <v>3.2774449793526099E-3</v>
      </c>
      <c r="V92" s="90">
        <v>4.7827229556098798E-2</v>
      </c>
      <c r="W92" s="90">
        <v>3.1318691465318502E-2</v>
      </c>
      <c r="X92" s="38">
        <f t="shared" si="3"/>
        <v>74.697107660487845</v>
      </c>
    </row>
    <row r="93" spans="2:24" x14ac:dyDescent="0.25">
      <c r="B93" s="89">
        <v>90</v>
      </c>
      <c r="C93" s="90">
        <v>4.3417655574599099E-4</v>
      </c>
      <c r="D93" s="90">
        <v>1.8339863475025199E-3</v>
      </c>
      <c r="E93" s="90">
        <v>2.66496341115317E-4</v>
      </c>
      <c r="F93" s="90">
        <v>7.52000962561232E-3</v>
      </c>
      <c r="G93" s="90">
        <v>1.09051019585305E-2</v>
      </c>
      <c r="H93" s="90">
        <v>8.8652913475729305E-4</v>
      </c>
      <c r="I93" s="90">
        <v>2.7415075091296098E-3</v>
      </c>
      <c r="J93" s="90">
        <v>3.0435110956941999E-2</v>
      </c>
      <c r="K93" s="90">
        <v>2.71903068035927E-2</v>
      </c>
      <c r="L93" s="38">
        <f t="shared" si="2"/>
        <v>54.136389294578258</v>
      </c>
      <c r="N93" s="89">
        <v>90</v>
      </c>
      <c r="O93" s="90">
        <v>4.4775080508492599E-4</v>
      </c>
      <c r="P93" s="90">
        <v>2.2330719086088302E-3</v>
      </c>
      <c r="Q93" s="90">
        <v>2.8836742840177698E-4</v>
      </c>
      <c r="R93" s="90">
        <v>7.6506861866319697E-3</v>
      </c>
      <c r="S93" s="90">
        <v>1.14193501647104E-2</v>
      </c>
      <c r="T93" s="90">
        <v>1.06880617305171E-3</v>
      </c>
      <c r="U93" s="90">
        <v>3.3109694685658198E-3</v>
      </c>
      <c r="V93" s="90">
        <v>3.7848296004193399E-2</v>
      </c>
      <c r="W93" s="90">
        <v>3.1291701410443497E-2</v>
      </c>
      <c r="X93" s="38">
        <f t="shared" si="3"/>
        <v>63.198491966197118</v>
      </c>
    </row>
    <row r="94" spans="2:24" x14ac:dyDescent="0.25">
      <c r="B94" s="89">
        <v>91</v>
      </c>
      <c r="C94" s="90">
        <v>4.39040561971919E-4</v>
      </c>
      <c r="D94" s="90">
        <v>1.79277029474598E-3</v>
      </c>
      <c r="E94" s="90">
        <v>2.9337637552176102E-4</v>
      </c>
      <c r="F94" s="90">
        <v>6.9381208807947304E-3</v>
      </c>
      <c r="G94" s="90">
        <v>9.0022515228819506E-3</v>
      </c>
      <c r="H94" s="90">
        <v>7.1808091914357696E-4</v>
      </c>
      <c r="I94" s="90">
        <v>2.9895718266519399E-3</v>
      </c>
      <c r="J94" s="90">
        <v>2.5213472273244501E-2</v>
      </c>
      <c r="K94" s="90">
        <v>2.7296290939252399E-2</v>
      </c>
      <c r="L94" s="38">
        <f t="shared" si="2"/>
        <v>46.668603735812781</v>
      </c>
      <c r="N94" s="89">
        <v>91</v>
      </c>
      <c r="O94" s="90">
        <v>4.5627398030862398E-4</v>
      </c>
      <c r="P94" s="90">
        <v>2.06999515599541E-3</v>
      </c>
      <c r="Q94" s="90">
        <v>2.7700319477018002E-4</v>
      </c>
      <c r="R94" s="90">
        <v>6.7418316019449897E-3</v>
      </c>
      <c r="S94" s="90">
        <v>8.2382170653855398E-3</v>
      </c>
      <c r="T94" s="90">
        <v>8.2760031422106004E-4</v>
      </c>
      <c r="U94" s="90">
        <v>3.1629503255142699E-3</v>
      </c>
      <c r="V94" s="90">
        <v>3.1138852468098499E-2</v>
      </c>
      <c r="W94" s="90">
        <v>3.1984635556130098E-2</v>
      </c>
      <c r="X94" s="38">
        <f t="shared" si="3"/>
        <v>52.085123792017512</v>
      </c>
    </row>
    <row r="95" spans="2:24" x14ac:dyDescent="0.25">
      <c r="B95" s="89">
        <v>92</v>
      </c>
      <c r="C95" s="90">
        <v>4.7385660653645597E-4</v>
      </c>
      <c r="D95" s="90">
        <v>1.91462645072186E-3</v>
      </c>
      <c r="E95" s="90">
        <v>2.7852835651629598E-4</v>
      </c>
      <c r="F95" s="90">
        <v>7.08045706298504E-3</v>
      </c>
      <c r="G95" s="90">
        <v>1.13208464906835E-2</v>
      </c>
      <c r="H95" s="90">
        <v>7.5520096665723704E-4</v>
      </c>
      <c r="I95" s="90">
        <v>2.76633954091461E-3</v>
      </c>
      <c r="J95" s="90">
        <v>2.7819043608375799E-2</v>
      </c>
      <c r="K95" s="90">
        <v>2.7986979823334202E-2</v>
      </c>
      <c r="L95" s="38">
        <f t="shared" si="2"/>
        <v>51.653698116733565</v>
      </c>
      <c r="N95" s="89">
        <v>92</v>
      </c>
      <c r="O95" s="90">
        <v>4.6081967376126299E-4</v>
      </c>
      <c r="P95" s="90">
        <v>2.1444308862823801E-3</v>
      </c>
      <c r="Q95" s="90">
        <v>2.8609458167545702E-4</v>
      </c>
      <c r="R95" s="90">
        <v>6.9060447779215701E-3</v>
      </c>
      <c r="S95" s="90">
        <v>8.3470296024080806E-3</v>
      </c>
      <c r="T95" s="90">
        <v>8.1509965722630301E-4</v>
      </c>
      <c r="U95" s="90">
        <v>3.1345397414352699E-3</v>
      </c>
      <c r="V95" s="90">
        <v>3.1205049129002502E-2</v>
      </c>
      <c r="W95" s="90">
        <v>3.17712720696968E-2</v>
      </c>
      <c r="X95" s="38">
        <f t="shared" si="3"/>
        <v>52.484008392486523</v>
      </c>
    </row>
    <row r="96" spans="2:24" x14ac:dyDescent="0.25">
      <c r="B96" s="89">
        <v>93</v>
      </c>
      <c r="C96" s="90">
        <v>4.4569657049160999E-4</v>
      </c>
      <c r="D96" s="90">
        <v>1.8048023101469601E-3</v>
      </c>
      <c r="E96" s="90">
        <v>3.2614441746485403E-4</v>
      </c>
      <c r="F96" s="90">
        <v>6.6347604924934297E-3</v>
      </c>
      <c r="G96" s="90">
        <v>9.2856438856241692E-3</v>
      </c>
      <c r="H96" s="90">
        <v>7.09120907674762E-4</v>
      </c>
      <c r="I96" s="90">
        <v>2.6593314039442002E-3</v>
      </c>
      <c r="J96" s="90">
        <v>2.47286076526178E-2</v>
      </c>
      <c r="K96" s="90">
        <v>2.84897644668985E-2</v>
      </c>
      <c r="L96" s="38">
        <f t="shared" si="2"/>
        <v>45.884986732783027</v>
      </c>
      <c r="N96" s="89">
        <v>93</v>
      </c>
      <c r="O96" s="90">
        <v>4.52296498537565E-4</v>
      </c>
      <c r="P96" s="90">
        <v>1.9770925460571099E-3</v>
      </c>
      <c r="Q96" s="90">
        <v>2.8126478238202899E-4</v>
      </c>
      <c r="R96" s="90">
        <v>7.9887721371719803E-3</v>
      </c>
      <c r="S96" s="90">
        <v>9.4743615786625109E-3</v>
      </c>
      <c r="T96" s="90">
        <v>8.5799963918558198E-4</v>
      </c>
      <c r="U96" s="90">
        <v>3.32773171317243E-3</v>
      </c>
      <c r="V96" s="90">
        <v>2.9706106712994899E-2</v>
      </c>
      <c r="W96" s="90">
        <v>3.1326362323019802E-2</v>
      </c>
      <c r="X96" s="38">
        <f t="shared" si="3"/>
        <v>53.207625968978526</v>
      </c>
    </row>
    <row r="97" spans="2:24" x14ac:dyDescent="0.25">
      <c r="B97" s="89">
        <v>94</v>
      </c>
      <c r="C97" s="90">
        <v>4.42624566559445E-4</v>
      </c>
      <c r="D97" s="90">
        <v>1.8470423642142301E-3</v>
      </c>
      <c r="E97" s="90">
        <v>3.27936419758617E-4</v>
      </c>
      <c r="F97" s="90">
        <v>7.2061532238761302E-3</v>
      </c>
      <c r="G97" s="90">
        <v>1.0664717650838601E-2</v>
      </c>
      <c r="H97" s="90">
        <v>8.0691303284868203E-4</v>
      </c>
      <c r="I97" s="90">
        <v>3.6651566914005702E-3</v>
      </c>
      <c r="J97" s="90">
        <v>2.7098402685955401E-2</v>
      </c>
      <c r="K97" s="90">
        <v>3.0269222744605102E-2</v>
      </c>
      <c r="L97" s="38">
        <f t="shared" si="2"/>
        <v>51.252033602602999</v>
      </c>
      <c r="N97" s="89">
        <v>94</v>
      </c>
      <c r="O97" s="90">
        <v>4.59115038716523E-4</v>
      </c>
      <c r="P97" s="90">
        <v>1.8804965601885301E-3</v>
      </c>
      <c r="Q97" s="90">
        <v>2.58252209278044E-4</v>
      </c>
      <c r="R97" s="90">
        <v>7.3742512035433697E-3</v>
      </c>
      <c r="S97" s="90">
        <v>9.6343131670272499E-3</v>
      </c>
      <c r="T97" s="90">
        <v>8.34134748559228E-4</v>
      </c>
      <c r="U97" s="90">
        <v>3.1200503435549901E-3</v>
      </c>
      <c r="V97" s="90">
        <v>3.1334601392402697E-2</v>
      </c>
      <c r="W97" s="90">
        <v>4.1039088702105098E-2</v>
      </c>
      <c r="X97" s="38">
        <f t="shared" si="3"/>
        <v>54.061079914711399</v>
      </c>
    </row>
    <row r="98" spans="2:24" x14ac:dyDescent="0.25">
      <c r="B98" s="89">
        <v>95</v>
      </c>
      <c r="C98" s="90">
        <v>4.5491258228810502E-4</v>
      </c>
      <c r="D98" s="90">
        <v>1.8657303881349E-3</v>
      </c>
      <c r="E98" s="90">
        <v>2.7596835323949199E-4</v>
      </c>
      <c r="F98" s="90">
        <v>6.0915277971555796E-3</v>
      </c>
      <c r="G98" s="90">
        <v>7.4529375397600498E-3</v>
      </c>
      <c r="H98" s="90">
        <v>6.0800077824099599E-4</v>
      </c>
      <c r="I98" s="90">
        <v>2.6923554462149699E-3</v>
      </c>
      <c r="J98" s="90">
        <v>2.1060634957612699E-2</v>
      </c>
      <c r="K98" s="90">
        <v>2.9840166195412701E-2</v>
      </c>
      <c r="L98" s="38">
        <f t="shared" si="2"/>
        <v>39.894067064405796</v>
      </c>
      <c r="N98" s="89">
        <v>95</v>
      </c>
      <c r="O98" s="90">
        <v>4.5087596933361597E-4</v>
      </c>
      <c r="P98" s="90">
        <v>1.9662965241070899E-3</v>
      </c>
      <c r="Q98" s="90">
        <v>2.5853631511883399E-4</v>
      </c>
      <c r="R98" s="90">
        <v>6.2923761618153204E-3</v>
      </c>
      <c r="S98" s="90">
        <v>7.3560684297328104E-3</v>
      </c>
      <c r="T98" s="90">
        <v>6.3923814177733801E-4</v>
      </c>
      <c r="U98" s="90">
        <v>3.02288614600483E-3</v>
      </c>
      <c r="V98" s="90">
        <v>2.28162559679983E-2</v>
      </c>
      <c r="W98" s="90">
        <v>3.1728940299419098E-2</v>
      </c>
      <c r="X98" s="38">
        <f t="shared" si="3"/>
        <v>42.1632955141108</v>
      </c>
    </row>
    <row r="99" spans="2:24" x14ac:dyDescent="0.25">
      <c r="B99" s="89">
        <v>96</v>
      </c>
      <c r="C99" s="90">
        <v>4.65152595395322E-4</v>
      </c>
      <c r="D99" s="90">
        <v>2.7476515169939401E-3</v>
      </c>
      <c r="E99" s="90">
        <v>4.2675254624325898E-4</v>
      </c>
      <c r="F99" s="90">
        <v>6.6480725095328097E-3</v>
      </c>
      <c r="G99" s="90">
        <v>7.4457695305850001E-3</v>
      </c>
      <c r="H99" s="90">
        <v>6.0467277398115098E-4</v>
      </c>
      <c r="I99" s="90">
        <v>3.12960400589313E-3</v>
      </c>
      <c r="J99" s="90">
        <v>2.11940111283342E-2</v>
      </c>
      <c r="K99" s="90">
        <v>3.0706471304283299E-2</v>
      </c>
      <c r="L99" s="38">
        <f t="shared" si="2"/>
        <v>42.05701383297766</v>
      </c>
      <c r="N99" s="89">
        <v>96</v>
      </c>
      <c r="O99" s="90">
        <v>4.6337662632837202E-4</v>
      </c>
      <c r="P99" s="90">
        <v>2.0282315973992999E-3</v>
      </c>
      <c r="Q99" s="90">
        <v>2.5342240998461597E-4</v>
      </c>
      <c r="R99" s="90">
        <v>6.6489289920066801E-3</v>
      </c>
      <c r="S99" s="90">
        <v>7.3941386123986602E-3</v>
      </c>
      <c r="T99" s="90">
        <v>6.6708051417475097E-4</v>
      </c>
      <c r="U99" s="90">
        <v>3.0961854529286299E-3</v>
      </c>
      <c r="V99" s="90">
        <v>2.3111726042419799E-2</v>
      </c>
      <c r="W99" s="90">
        <v>3.2280389736392398E-2</v>
      </c>
      <c r="X99" s="38">
        <f t="shared" si="3"/>
        <v>42.996009733466053</v>
      </c>
    </row>
    <row r="100" spans="2:24" x14ac:dyDescent="0.25">
      <c r="B100" s="89">
        <v>97</v>
      </c>
      <c r="C100" s="90">
        <v>4.8409661964367301E-4</v>
      </c>
      <c r="D100" s="90">
        <v>1.82093033079082E-3</v>
      </c>
      <c r="E100" s="90">
        <v>2.8313636241454398E-4</v>
      </c>
      <c r="F100" s="90">
        <v>6.0078156900040796E-3</v>
      </c>
      <c r="G100" s="90">
        <v>7.0883930731431297E-3</v>
      </c>
      <c r="H100" s="90">
        <v>5.6473672286300495E-4</v>
      </c>
      <c r="I100" s="90">
        <v>2.6782754281925499E-3</v>
      </c>
      <c r="J100" s="90">
        <v>1.94818809368076E-2</v>
      </c>
      <c r="K100" s="90">
        <v>2.9501477761891499E-2</v>
      </c>
      <c r="L100" s="38">
        <f t="shared" si="2"/>
        <v>37.844528440996392</v>
      </c>
      <c r="N100" s="89">
        <v>97</v>
      </c>
      <c r="O100" s="90">
        <v>4.45477958358607E-4</v>
      </c>
      <c r="P100" s="90">
        <v>1.8961223814319801E-3</v>
      </c>
      <c r="Q100" s="90">
        <v>2.4944492821355699E-4</v>
      </c>
      <c r="R100" s="90">
        <v>1.17551632685241E-2</v>
      </c>
      <c r="S100" s="90">
        <v>8.1873621198841392E-3</v>
      </c>
      <c r="T100" s="90">
        <v>7.5259637225251897E-4</v>
      </c>
      <c r="U100" s="90">
        <v>3.55359585660042E-3</v>
      </c>
      <c r="V100" s="90">
        <v>2.4001829641614701E-2</v>
      </c>
      <c r="W100" s="90">
        <v>3.3490112406475897E-2</v>
      </c>
      <c r="X100" s="38">
        <f t="shared" si="3"/>
        <v>50.088996154627502</v>
      </c>
    </row>
    <row r="101" spans="2:24" x14ac:dyDescent="0.25">
      <c r="B101" s="89">
        <v>98</v>
      </c>
      <c r="C101" s="90">
        <v>4.4518456983624899E-4</v>
      </c>
      <c r="D101" s="90">
        <v>1.8536983727339201E-3</v>
      </c>
      <c r="E101" s="90">
        <v>2.4576031457320302E-4</v>
      </c>
      <c r="F101" s="90">
        <v>5.2093506679688597E-3</v>
      </c>
      <c r="G101" s="90">
        <v>5.3780548839102498E-3</v>
      </c>
      <c r="H101" s="90">
        <v>4.4032056361032102E-4</v>
      </c>
      <c r="I101" s="90">
        <v>2.62707536265646E-3</v>
      </c>
      <c r="J101" s="90">
        <v>1.2802064386642401E-2</v>
      </c>
      <c r="K101" s="90">
        <v>3.0254374725599699E-2</v>
      </c>
      <c r="L101" s="38">
        <f t="shared" si="2"/>
        <v>28.561188558321341</v>
      </c>
      <c r="N101" s="89">
        <v>98</v>
      </c>
      <c r="O101" s="90">
        <v>4.9065078704420501E-4</v>
      </c>
      <c r="P101" s="90">
        <v>1.95834156056497E-3</v>
      </c>
      <c r="Q101" s="90">
        <v>2.5399062166619601E-4</v>
      </c>
      <c r="R101" s="90">
        <v>6.1307199384058502E-3</v>
      </c>
      <c r="S101" s="90">
        <v>5.5639287860299504E-3</v>
      </c>
      <c r="T101" s="90">
        <v>4.9434416297447503E-4</v>
      </c>
      <c r="U101" s="90">
        <v>3.2291469864183199E-3</v>
      </c>
      <c r="V101" s="90">
        <v>1.6003113800015099E-2</v>
      </c>
      <c r="W101" s="90">
        <v>5.3734926409484601E-2</v>
      </c>
      <c r="X101" s="38">
        <f t="shared" si="3"/>
        <v>33.629892480144584</v>
      </c>
    </row>
    <row r="102" spans="2:24" x14ac:dyDescent="0.25">
      <c r="B102" s="89">
        <v>99</v>
      </c>
      <c r="C102" s="90">
        <v>4.4467256918088901E-4</v>
      </c>
      <c r="D102" s="90">
        <v>1.9015704340101601E-3</v>
      </c>
      <c r="E102" s="90">
        <v>2.9260837453871902E-4</v>
      </c>
      <c r="F102" s="90">
        <v>5.2633667371094197E-3</v>
      </c>
      <c r="G102" s="90">
        <v>5.2019266584661201E-3</v>
      </c>
      <c r="H102" s="90">
        <v>4.5849658687563101E-4</v>
      </c>
      <c r="I102" s="90">
        <v>2.7558435274797201E-3</v>
      </c>
      <c r="J102" s="90">
        <v>1.3994513912977799E-2</v>
      </c>
      <c r="K102" s="90">
        <v>3.0666791253492798E-2</v>
      </c>
      <c r="L102" s="38">
        <f t="shared" si="2"/>
        <v>29.854502213762824</v>
      </c>
      <c r="N102" s="89">
        <v>99</v>
      </c>
      <c r="O102" s="90">
        <v>4.6650179057706201E-4</v>
      </c>
      <c r="P102" s="90">
        <v>1.96544420658472E-3</v>
      </c>
      <c r="Q102" s="90">
        <v>2.5200188078066597E-4</v>
      </c>
      <c r="R102" s="90">
        <v>5.8596829662922604E-3</v>
      </c>
      <c r="S102" s="90">
        <v>5.3213023979953502E-3</v>
      </c>
      <c r="T102" s="90">
        <v>4.9178721040736497E-4</v>
      </c>
      <c r="U102" s="90">
        <v>3.1498814568379301E-3</v>
      </c>
      <c r="V102" s="90">
        <v>1.5839752941560901E-2</v>
      </c>
      <c r="W102" s="90">
        <v>3.4884219767232098E-2</v>
      </c>
      <c r="X102" s="38">
        <f t="shared" si="3"/>
        <v>32.854567640628886</v>
      </c>
    </row>
    <row r="103" spans="2:24" x14ac:dyDescent="0.25">
      <c r="B103" s="89">
        <v>100</v>
      </c>
      <c r="C103" s="90">
        <v>4.4620857114697099E-4</v>
      </c>
      <c r="D103" s="90">
        <v>1.83501034881325E-3</v>
      </c>
      <c r="E103" s="90">
        <v>2.9696038010928701E-4</v>
      </c>
      <c r="F103" s="90">
        <v>5.4425669664857198E-3</v>
      </c>
      <c r="G103" s="90">
        <v>5.1366465749076197E-3</v>
      </c>
      <c r="H103" s="90">
        <v>4.58240586547951E-4</v>
      </c>
      <c r="I103" s="90">
        <v>2.6567714006673899E-3</v>
      </c>
      <c r="J103" s="90">
        <v>1.3507089289074301E-2</v>
      </c>
      <c r="K103" s="90">
        <v>2.9835302189186799E-2</v>
      </c>
      <c r="L103" s="38">
        <f t="shared" si="2"/>
        <v>29.321253531204537</v>
      </c>
      <c r="N103" s="89">
        <v>100</v>
      </c>
      <c r="O103" s="90">
        <v>4.5400113358230499E-4</v>
      </c>
      <c r="P103" s="90">
        <v>1.9148733669241099E-3</v>
      </c>
      <c r="Q103" s="90">
        <v>2.5512704502935499E-4</v>
      </c>
      <c r="R103" s="90">
        <v>6.0429312336017704E-3</v>
      </c>
      <c r="S103" s="90">
        <v>5.6403532572024398E-3</v>
      </c>
      <c r="T103" s="90">
        <v>5.0400376156133195E-4</v>
      </c>
      <c r="U103" s="90">
        <v>3.14363112834055E-3</v>
      </c>
      <c r="V103" s="90">
        <v>1.4042215286883E-2</v>
      </c>
      <c r="W103" s="90">
        <v>3.4212593559604702E-2</v>
      </c>
      <c r="X103" s="38">
        <f t="shared" si="3"/>
        <v>31.493132451563529</v>
      </c>
    </row>
    <row r="104" spans="2:24" x14ac:dyDescent="0.25">
      <c r="B104" s="89">
        <v>101</v>
      </c>
      <c r="C104" s="90">
        <v>4.4544057016392998E-4</v>
      </c>
      <c r="D104" s="90">
        <v>1.8900504192645401E-3</v>
      </c>
      <c r="E104" s="90">
        <v>2.8211236110382197E-4</v>
      </c>
      <c r="F104" s="90">
        <v>5.1409985804781802E-3</v>
      </c>
      <c r="G104" s="90">
        <v>5.0859585100268903E-3</v>
      </c>
      <c r="H104" s="90">
        <v>4.9280063078480704E-4</v>
      </c>
      <c r="I104" s="90">
        <v>2.6887714416274498E-3</v>
      </c>
      <c r="J104" s="90">
        <v>1.23302557827274E-2</v>
      </c>
      <c r="K104" s="90">
        <v>3.0302246786875899E-2</v>
      </c>
      <c r="L104" s="38">
        <f t="shared" si="2"/>
        <v>27.863587665392213</v>
      </c>
      <c r="N104" s="89">
        <v>101</v>
      </c>
      <c r="O104" s="90">
        <v>4.6366073216916201E-4</v>
      </c>
      <c r="P104" s="90">
        <v>1.9336243524162499E-3</v>
      </c>
      <c r="Q104" s="90">
        <v>2.59672738481994E-4</v>
      </c>
      <c r="R104" s="90">
        <v>5.97474583181218E-3</v>
      </c>
      <c r="S104" s="90">
        <v>5.4420473803310698E-3</v>
      </c>
      <c r="T104" s="90">
        <v>4.8099118845734798E-4</v>
      </c>
      <c r="U104" s="90">
        <v>3.12800530709711E-3</v>
      </c>
      <c r="V104" s="90">
        <v>1.44050184455717E-2</v>
      </c>
      <c r="W104" s="90">
        <v>3.4447549089938002E-2</v>
      </c>
      <c r="X104" s="38">
        <f t="shared" si="3"/>
        <v>31.606774787879466</v>
      </c>
    </row>
    <row r="105" spans="2:24" x14ac:dyDescent="0.25">
      <c r="B105" s="89">
        <v>102</v>
      </c>
      <c r="C105" s="90">
        <v>4.42624566559445E-4</v>
      </c>
      <c r="D105" s="90">
        <v>1.8273303389828299E-3</v>
      </c>
      <c r="E105" s="90">
        <v>2.4601631490088298E-4</v>
      </c>
      <c r="F105" s="90">
        <v>5.57568713687954E-3</v>
      </c>
      <c r="G105" s="90">
        <v>5.0982465257555501E-3</v>
      </c>
      <c r="H105" s="90">
        <v>4.3366455509063101E-4</v>
      </c>
      <c r="I105" s="90">
        <v>2.64550738624945E-3</v>
      </c>
      <c r="J105" s="90">
        <v>1.2892688502641299E-2</v>
      </c>
      <c r="K105" s="90">
        <v>3.0712871312475298E-2</v>
      </c>
      <c r="L105" s="38">
        <f t="shared" si="2"/>
        <v>28.728100771969</v>
      </c>
      <c r="N105" s="89">
        <v>102</v>
      </c>
      <c r="O105" s="90">
        <v>4.4348921747307702E-4</v>
      </c>
      <c r="P105" s="90">
        <v>1.9358971991425701E-3</v>
      </c>
      <c r="Q105" s="90">
        <v>2.5086545741750602E-4</v>
      </c>
      <c r="R105" s="90">
        <v>6.1108325295505597E-3</v>
      </c>
      <c r="S105" s="90">
        <v>5.8770134225804502E-3</v>
      </c>
      <c r="T105" s="90">
        <v>5.0883356085476095E-4</v>
      </c>
      <c r="U105" s="90">
        <v>3.1944860738419502E-3</v>
      </c>
      <c r="V105" s="90">
        <v>1.58499807518293E-2</v>
      </c>
      <c r="W105" s="90">
        <v>3.4605796043258003E-2</v>
      </c>
      <c r="X105" s="38">
        <f t="shared" si="3"/>
        <v>33.66256465183541</v>
      </c>
    </row>
    <row r="106" spans="2:24" x14ac:dyDescent="0.25">
      <c r="B106" s="89">
        <v>103</v>
      </c>
      <c r="C106" s="90">
        <v>4.6310459277387902E-4</v>
      </c>
      <c r="D106" s="90">
        <v>1.87417839894835E-3</v>
      </c>
      <c r="E106" s="90">
        <v>2.5856033095722399E-4</v>
      </c>
      <c r="F106" s="90">
        <v>5.1223105565575099E-3</v>
      </c>
      <c r="G106" s="90">
        <v>5.4453829700902004E-3</v>
      </c>
      <c r="H106" s="90">
        <v>4.6003258884171403E-4</v>
      </c>
      <c r="I106" s="90">
        <v>2.6472993885432198E-3</v>
      </c>
      <c r="J106" s="90">
        <v>1.29592485878382E-2</v>
      </c>
      <c r="K106" s="90">
        <v>3.0870311513998699E-2</v>
      </c>
      <c r="L106" s="38">
        <f t="shared" si="2"/>
        <v>28.770084825708587</v>
      </c>
      <c r="N106" s="89">
        <v>103</v>
      </c>
      <c r="O106" s="90">
        <v>4.6167199128363301E-4</v>
      </c>
      <c r="P106" s="90">
        <v>2.0063554476584698E-3</v>
      </c>
      <c r="Q106" s="90">
        <v>2.4546744644249801E-4</v>
      </c>
      <c r="R106" s="90">
        <v>5.7696214147618602E-3</v>
      </c>
      <c r="S106" s="90">
        <v>5.7971796813184803E-3</v>
      </c>
      <c r="T106" s="90">
        <v>5.0826534917318097E-4</v>
      </c>
      <c r="U106" s="90">
        <v>3.3339820416698001E-3</v>
      </c>
      <c r="V106" s="90">
        <v>1.44376906172626E-2</v>
      </c>
      <c r="W106" s="90">
        <v>3.47918853689754E-2</v>
      </c>
      <c r="X106" s="38">
        <f t="shared" si="3"/>
        <v>32.051968640397341</v>
      </c>
    </row>
    <row r="107" spans="2:24" x14ac:dyDescent="0.25">
      <c r="B107" s="89">
        <v>104</v>
      </c>
      <c r="C107" s="90">
        <v>4.7692861046862102E-4</v>
      </c>
      <c r="D107" s="90">
        <v>1.79686629998886E-3</v>
      </c>
      <c r="E107" s="90">
        <v>2.5395232505897599E-4</v>
      </c>
      <c r="F107" s="90">
        <v>5.0176064225362204E-3</v>
      </c>
      <c r="G107" s="90">
        <v>5.0339904435077699E-3</v>
      </c>
      <c r="H107" s="90">
        <v>4.2419254296645499E-4</v>
      </c>
      <c r="I107" s="90">
        <v>2.6657314121362099E-3</v>
      </c>
      <c r="J107" s="90">
        <v>1.27270562906321E-2</v>
      </c>
      <c r="K107" s="90">
        <v>3.1348008125450397E-2</v>
      </c>
      <c r="L107" s="38">
        <f t="shared" si="2"/>
        <v>27.972131804328757</v>
      </c>
      <c r="N107" s="89">
        <v>104</v>
      </c>
      <c r="O107" s="90">
        <v>4.6309252048758198E-4</v>
      </c>
      <c r="P107" s="90">
        <v>1.91686210780964E-3</v>
      </c>
      <c r="Q107" s="90">
        <v>2.5455883334777501E-4</v>
      </c>
      <c r="R107" s="90">
        <v>6.0358285875820204E-3</v>
      </c>
      <c r="S107" s="90">
        <v>5.4679010118429501E-3</v>
      </c>
      <c r="T107" s="90">
        <v>5.0968587837713097E-4</v>
      </c>
      <c r="U107" s="90">
        <v>3.1771556175537599E-3</v>
      </c>
      <c r="V107" s="90">
        <v>1.4499625690554799E-2</v>
      </c>
      <c r="W107" s="90">
        <v>3.6176333131144697E-2</v>
      </c>
      <c r="X107" s="38">
        <f t="shared" si="3"/>
        <v>31.815024369178527</v>
      </c>
    </row>
    <row r="108" spans="2:24" x14ac:dyDescent="0.25">
      <c r="B108" s="89">
        <v>105</v>
      </c>
      <c r="C108" s="90">
        <v>4.8128061603918901E-4</v>
      </c>
      <c r="D108" s="90">
        <v>1.80608231178536E-3</v>
      </c>
      <c r="E108" s="90">
        <v>2.4704031621160499E-4</v>
      </c>
      <c r="F108" s="90">
        <v>5.1745346234043201E-3</v>
      </c>
      <c r="G108" s="90">
        <v>5.1230785575405498E-3</v>
      </c>
      <c r="H108" s="90">
        <v>4.6131259048011599E-4</v>
      </c>
      <c r="I108" s="90">
        <v>2.7169314776722899E-3</v>
      </c>
      <c r="J108" s="90">
        <v>1.3183760875213901E-2</v>
      </c>
      <c r="K108" s="90">
        <v>1.29144485304941E-2</v>
      </c>
      <c r="L108" s="38">
        <f t="shared" si="2"/>
        <v>28.732708777867213</v>
      </c>
      <c r="N108" s="89">
        <v>105</v>
      </c>
      <c r="O108" s="90">
        <v>4.5513755694546402E-4</v>
      </c>
      <c r="P108" s="90">
        <v>1.98675214464397E-3</v>
      </c>
      <c r="Q108" s="90">
        <v>2.4603565812407799E-4</v>
      </c>
      <c r="R108" s="90">
        <v>6.5307409622380698E-3</v>
      </c>
      <c r="S108" s="90">
        <v>6.5236383162183198E-3</v>
      </c>
      <c r="T108" s="90">
        <v>5.1962958280477804E-4</v>
      </c>
      <c r="U108" s="90">
        <v>3.2817065669644599E-3</v>
      </c>
      <c r="V108" s="90">
        <v>1.55249636699656E-2</v>
      </c>
      <c r="W108" s="90">
        <v>1.51681267339335E-2</v>
      </c>
      <c r="X108" s="38">
        <f t="shared" si="3"/>
        <v>34.548974875099958</v>
      </c>
    </row>
    <row r="109" spans="2:24" x14ac:dyDescent="0.25">
      <c r="B109" s="89">
        <v>106</v>
      </c>
      <c r="C109" s="90">
        <v>4.39808562954961E-4</v>
      </c>
      <c r="D109" s="90">
        <v>1.89465842516278E-3</v>
      </c>
      <c r="E109" s="90">
        <v>2.6496033914923399E-4</v>
      </c>
      <c r="F109" s="90">
        <v>4.9733183658475103E-3</v>
      </c>
      <c r="G109" s="90">
        <v>5.2364867027029803E-3</v>
      </c>
      <c r="H109" s="90">
        <v>4.2086453870660999E-4</v>
      </c>
      <c r="I109" s="90">
        <v>3.0868519511704998E-3</v>
      </c>
      <c r="J109" s="90">
        <v>1.2576272097628301E-2</v>
      </c>
      <c r="K109" s="90">
        <v>1.3198864894547101E-2</v>
      </c>
      <c r="L109" s="38">
        <f t="shared" si="2"/>
        <v>28.472356444616263</v>
      </c>
      <c r="N109" s="89">
        <v>106</v>
      </c>
      <c r="O109" s="90">
        <v>4.5456934526388502E-4</v>
      </c>
      <c r="P109" s="90">
        <v>1.89981575736225E-3</v>
      </c>
      <c r="Q109" s="90">
        <v>2.3864890626353901E-4</v>
      </c>
      <c r="R109" s="90">
        <v>5.22356998876361E-3</v>
      </c>
      <c r="S109" s="90">
        <v>4.8766767571591096E-3</v>
      </c>
      <c r="T109" s="90">
        <v>5.33834874844275E-4</v>
      </c>
      <c r="U109" s="90">
        <v>3.3692111659277498E-3</v>
      </c>
      <c r="V109" s="90">
        <v>1.52829054936126E-2</v>
      </c>
      <c r="W109" s="90">
        <v>1.5303077008308699E-2</v>
      </c>
      <c r="X109" s="38">
        <f t="shared" si="3"/>
        <v>31.345397414352743</v>
      </c>
    </row>
    <row r="110" spans="2:24" x14ac:dyDescent="0.25">
      <c r="B110" s="89">
        <v>107</v>
      </c>
      <c r="C110" s="90">
        <v>5.4451269697625203E-4</v>
      </c>
      <c r="D110" s="90">
        <v>1.89542642614583E-3</v>
      </c>
      <c r="E110" s="90">
        <v>0</v>
      </c>
      <c r="F110" s="90">
        <v>0</v>
      </c>
      <c r="G110" s="90">
        <v>0</v>
      </c>
      <c r="H110" s="90">
        <v>0</v>
      </c>
      <c r="I110" s="90">
        <v>0</v>
      </c>
      <c r="J110" s="90">
        <v>0</v>
      </c>
      <c r="K110" s="90">
        <v>0</v>
      </c>
      <c r="L110" s="38">
        <f t="shared" si="2"/>
        <v>2.4399391231220817</v>
      </c>
      <c r="N110" s="89">
        <v>107</v>
      </c>
      <c r="O110" s="90">
        <v>4.63944838009952E-4</v>
      </c>
      <c r="P110" s="90">
        <v>1.90833893258595E-3</v>
      </c>
      <c r="Q110" s="90">
        <v>0</v>
      </c>
      <c r="R110" s="90">
        <v>0</v>
      </c>
      <c r="S110" s="90">
        <v>0</v>
      </c>
      <c r="T110" s="90">
        <v>0</v>
      </c>
      <c r="U110" s="90">
        <v>0</v>
      </c>
      <c r="V110" s="90">
        <v>0</v>
      </c>
      <c r="W110" s="90">
        <v>0</v>
      </c>
      <c r="X110" s="38">
        <f t="shared" si="3"/>
        <v>2.3722837705959021</v>
      </c>
    </row>
    <row r="111" spans="2:24" x14ac:dyDescent="0.25">
      <c r="B111" s="89">
        <v>108</v>
      </c>
      <c r="C111" s="90">
        <v>4.0806452232258902E-4</v>
      </c>
      <c r="D111" s="90">
        <v>1.62150607552778E-3</v>
      </c>
      <c r="E111" s="90">
        <v>2.6316833685547102E-4</v>
      </c>
      <c r="F111" s="90">
        <v>5.05831047463741E-3</v>
      </c>
      <c r="G111" s="90">
        <v>5.2736067502166398E-3</v>
      </c>
      <c r="H111" s="90">
        <v>4.3929656229959999E-4</v>
      </c>
      <c r="I111" s="90">
        <v>2.6910754445765698E-3</v>
      </c>
      <c r="J111" s="90">
        <v>1.2740624307999099E-2</v>
      </c>
      <c r="K111" s="90">
        <v>1.4048273981790701E-2</v>
      </c>
      <c r="L111" s="38">
        <f t="shared" si="2"/>
        <v>28.056355912135558</v>
      </c>
      <c r="N111" s="89">
        <v>108</v>
      </c>
      <c r="O111" s="90">
        <v>4.7076337818891098E-4</v>
      </c>
      <c r="P111" s="90">
        <v>1.9003839690438301E-3</v>
      </c>
      <c r="Q111" s="90">
        <v>2.8382173494913803E-4</v>
      </c>
      <c r="R111" s="90">
        <v>5.3210182921545604E-3</v>
      </c>
      <c r="S111" s="90">
        <v>5.3505652995967101E-3</v>
      </c>
      <c r="T111" s="90">
        <v>4.8951436368104603E-4</v>
      </c>
      <c r="U111" s="90">
        <v>3.15215430356425E-3</v>
      </c>
      <c r="V111" s="90">
        <v>1.40871040097278E-2</v>
      </c>
      <c r="W111" s="90">
        <v>1.5689176845942201E-2</v>
      </c>
      <c r="X111" s="38">
        <f t="shared" si="3"/>
        <v>30.565810987225195</v>
      </c>
    </row>
    <row r="112" spans="2:24" x14ac:dyDescent="0.25">
      <c r="B112" s="89">
        <v>109</v>
      </c>
      <c r="C112" s="90">
        <v>4.6361659342924002E-4</v>
      </c>
      <c r="D112" s="90">
        <v>1.8022423068701501E-3</v>
      </c>
      <c r="E112" s="90">
        <v>0</v>
      </c>
      <c r="F112" s="90">
        <v>0</v>
      </c>
      <c r="G112" s="90">
        <v>0</v>
      </c>
      <c r="H112" s="90">
        <v>0</v>
      </c>
      <c r="I112" s="90">
        <v>0</v>
      </c>
      <c r="J112" s="90">
        <v>0</v>
      </c>
      <c r="K112" s="90">
        <v>0</v>
      </c>
      <c r="L112" s="38">
        <f t="shared" si="2"/>
        <v>2.2658589002993903</v>
      </c>
      <c r="N112" s="89">
        <v>109</v>
      </c>
      <c r="O112" s="90">
        <v>4.2104485605067298E-4</v>
      </c>
      <c r="P112" s="90">
        <v>1.90265681577015E-3</v>
      </c>
      <c r="Q112" s="90">
        <v>0</v>
      </c>
      <c r="R112" s="90">
        <v>0</v>
      </c>
      <c r="S112" s="90">
        <v>0</v>
      </c>
      <c r="T112" s="90">
        <v>0</v>
      </c>
      <c r="U112" s="90">
        <v>0</v>
      </c>
      <c r="V112" s="90">
        <v>0</v>
      </c>
      <c r="W112" s="90">
        <v>0</v>
      </c>
      <c r="X112" s="38">
        <f t="shared" si="3"/>
        <v>2.3237016718208232</v>
      </c>
    </row>
    <row r="113" spans="2:24" x14ac:dyDescent="0.25">
      <c r="B113" s="89">
        <v>110</v>
      </c>
      <c r="C113" s="90">
        <v>3.6531246759995899E-4</v>
      </c>
      <c r="D113" s="90">
        <v>1.69600217088278E-3</v>
      </c>
      <c r="E113" s="90">
        <v>2.1888028016675901E-4</v>
      </c>
      <c r="F113" s="90">
        <v>4.9658943563447803E-3</v>
      </c>
      <c r="G113" s="90">
        <v>5.1735106220935998E-3</v>
      </c>
      <c r="H113" s="90">
        <v>4.1676853346372299E-4</v>
      </c>
      <c r="I113" s="90">
        <v>2.9637157935562199E-3</v>
      </c>
      <c r="J113" s="90">
        <v>1.22606236935983E-2</v>
      </c>
      <c r="K113" s="90">
        <v>6.9294168696535903E-3</v>
      </c>
      <c r="L113" s="38">
        <f t="shared" si="2"/>
        <v>27.643939384242397</v>
      </c>
      <c r="N113" s="89">
        <v>110</v>
      </c>
      <c r="O113" s="90">
        <v>4.7246801323364999E-4</v>
      </c>
      <c r="P113" s="90">
        <v>1.8753826550543099E-3</v>
      </c>
      <c r="Q113" s="90">
        <v>2.3580784785564001E-4</v>
      </c>
      <c r="R113" s="90">
        <v>5.65910424269457E-3</v>
      </c>
      <c r="S113" s="90">
        <v>5.2522646786833998E-3</v>
      </c>
      <c r="T113" s="90">
        <v>5.5912029467457801E-4</v>
      </c>
      <c r="U113" s="90">
        <v>3.3740409652211799E-3</v>
      </c>
      <c r="V113" s="90">
        <v>1.41692105977161E-2</v>
      </c>
      <c r="W113" s="90">
        <v>7.7873410960519196E-3</v>
      </c>
      <c r="X113" s="38">
        <f t="shared" si="3"/>
        <v>31.03827900045885</v>
      </c>
    </row>
    <row r="114" spans="2:24" x14ac:dyDescent="0.25">
      <c r="B114" s="89">
        <v>111</v>
      </c>
      <c r="C114" s="90">
        <v>4.3520055705671299E-4</v>
      </c>
      <c r="D114" s="90">
        <v>1.83526634914093E-3</v>
      </c>
      <c r="E114" s="90">
        <v>3.0796839419954501E-4</v>
      </c>
      <c r="F114" s="90">
        <v>5.0078784100843696E-3</v>
      </c>
      <c r="G114" s="90">
        <v>5.2935747757757098E-3</v>
      </c>
      <c r="H114" s="90">
        <v>4.8281661800527099E-4</v>
      </c>
      <c r="I114" s="90">
        <v>2.59584332267945E-3</v>
      </c>
      <c r="J114" s="90">
        <v>1.22818717207958E-2</v>
      </c>
      <c r="K114" s="90">
        <v>6.7164245970234796E-3</v>
      </c>
      <c r="L114" s="38">
        <f t="shared" si="2"/>
        <v>27.757603529732517</v>
      </c>
      <c r="N114" s="89">
        <v>111</v>
      </c>
      <c r="O114" s="90">
        <v>4.2757929038884202E-4</v>
      </c>
      <c r="P114" s="90">
        <v>1.8790760309845801E-3</v>
      </c>
      <c r="Q114" s="90">
        <v>2.3552374201485E-4</v>
      </c>
      <c r="R114" s="90">
        <v>5.5991579102879002E-3</v>
      </c>
      <c r="S114" s="90">
        <v>5.1408951890937497E-3</v>
      </c>
      <c r="T114" s="90">
        <v>4.7729781252707899E-4</v>
      </c>
      <c r="U114" s="90">
        <v>3.1231755078036799E-3</v>
      </c>
      <c r="V114" s="90">
        <v>1.40464768744948E-2</v>
      </c>
      <c r="W114" s="90">
        <v>7.9799648561075E-3</v>
      </c>
      <c r="X114" s="38">
        <f t="shared" si="3"/>
        <v>30.451884545068399</v>
      </c>
    </row>
    <row r="115" spans="2:24" x14ac:dyDescent="0.25">
      <c r="B115" s="89">
        <v>112</v>
      </c>
      <c r="C115" s="90">
        <v>4.65152595395322E-4</v>
      </c>
      <c r="D115" s="90">
        <v>1.76717026197794E-3</v>
      </c>
      <c r="E115" s="90">
        <v>2.4345631162407899E-4</v>
      </c>
      <c r="F115" s="90">
        <v>4.9272383068650304E-3</v>
      </c>
      <c r="G115" s="90">
        <v>5.59130315686804E-3</v>
      </c>
      <c r="H115" s="90">
        <v>4.3008055050310502E-4</v>
      </c>
      <c r="I115" s="90">
        <v>2.6961954511301798E-3</v>
      </c>
      <c r="J115" s="90">
        <v>1.2891664501330599E-2</v>
      </c>
      <c r="K115" s="90">
        <v>6.5354323653534297E-3</v>
      </c>
      <c r="L115" s="38">
        <f t="shared" si="2"/>
        <v>28.582180585191189</v>
      </c>
      <c r="N115" s="89">
        <v>112</v>
      </c>
      <c r="O115" s="90">
        <v>4.5741040367178399E-4</v>
      </c>
      <c r="P115" s="90">
        <v>2.1535222731876502E-3</v>
      </c>
      <c r="Q115" s="90">
        <v>2.96322391943895E-4</v>
      </c>
      <c r="R115" s="90">
        <v>5.6696161588037997E-3</v>
      </c>
      <c r="S115" s="90">
        <v>4.9911714109974496E-3</v>
      </c>
      <c r="T115" s="90">
        <v>4.9008257536262601E-4</v>
      </c>
      <c r="U115" s="90">
        <v>3.1638026430366398E-3</v>
      </c>
      <c r="V115" s="90">
        <v>1.4477465434973099E-2</v>
      </c>
      <c r="W115" s="90">
        <v>8.3436203323185992E-3</v>
      </c>
      <c r="X115" s="38">
        <f t="shared" si="3"/>
        <v>31.209310716614322</v>
      </c>
    </row>
    <row r="116" spans="2:24" x14ac:dyDescent="0.25">
      <c r="B116" s="89">
        <v>113</v>
      </c>
      <c r="C116" s="90">
        <v>3.7171247579196898E-4</v>
      </c>
      <c r="D116" s="90">
        <v>1.76461025870113E-3</v>
      </c>
      <c r="E116" s="90">
        <v>2.3270429786150101E-4</v>
      </c>
      <c r="F116" s="90">
        <v>5.1683906155399898E-3</v>
      </c>
      <c r="G116" s="90">
        <v>5.42157493961592E-3</v>
      </c>
      <c r="H116" s="90">
        <v>4.3852856131655898E-4</v>
      </c>
      <c r="I116" s="90">
        <v>2.7724835487789399E-3</v>
      </c>
      <c r="J116" s="90">
        <v>1.28056483912299E-2</v>
      </c>
      <c r="K116" s="90">
        <v>6.7499606399496204E-3</v>
      </c>
      <c r="L116" s="38">
        <f t="shared" si="2"/>
        <v>28.537124527519353</v>
      </c>
      <c r="N116" s="89">
        <v>113</v>
      </c>
      <c r="O116" s="90">
        <v>4.5456934526388502E-4</v>
      </c>
      <c r="P116" s="90">
        <v>1.9009521807254099E-3</v>
      </c>
      <c r="Q116" s="90">
        <v>2.4347870555696801E-4</v>
      </c>
      <c r="R116" s="90">
        <v>5.6162042607352898E-3</v>
      </c>
      <c r="S116" s="90">
        <v>5.0036720679922098E-3</v>
      </c>
      <c r="T116" s="90">
        <v>4.7104748402969999E-4</v>
      </c>
      <c r="U116" s="90">
        <v>3.0959013470878401E-3</v>
      </c>
      <c r="V116" s="90">
        <v>1.52990995265376E-2</v>
      </c>
      <c r="W116" s="90">
        <v>8.0526959513497198E-3</v>
      </c>
      <c r="X116" s="38">
        <f t="shared" si="3"/>
        <v>31.613877433899201</v>
      </c>
    </row>
    <row r="117" spans="2:24" x14ac:dyDescent="0.25">
      <c r="B117" s="89">
        <v>114</v>
      </c>
      <c r="C117" s="90">
        <v>4.20608538378929E-4</v>
      </c>
      <c r="D117" s="90">
        <v>1.84832236585263E-3</v>
      </c>
      <c r="E117" s="90">
        <v>2.7264034897964698E-4</v>
      </c>
      <c r="F117" s="90">
        <v>5.3527108514698904E-3</v>
      </c>
      <c r="G117" s="90">
        <v>5.1763266256980803E-3</v>
      </c>
      <c r="H117" s="90">
        <v>4.9740863668305498E-4</v>
      </c>
      <c r="I117" s="90">
        <v>2.6206753544644498E-3</v>
      </c>
      <c r="J117" s="90">
        <v>1.30014886419055E-2</v>
      </c>
      <c r="K117" s="90">
        <v>6.8917848214845702E-3</v>
      </c>
      <c r="L117" s="38">
        <f t="shared" si="2"/>
        <v>28.692772726749123</v>
      </c>
      <c r="N117" s="89">
        <v>114</v>
      </c>
      <c r="O117" s="90">
        <v>4.5144418101519498E-4</v>
      </c>
      <c r="P117" s="90">
        <v>1.8824853010740599E-3</v>
      </c>
      <c r="Q117" s="90">
        <v>2.7558266556623002E-4</v>
      </c>
      <c r="R117" s="90">
        <v>5.68467376836567E-3</v>
      </c>
      <c r="S117" s="90">
        <v>4.8692900052985698E-3</v>
      </c>
      <c r="T117" s="90">
        <v>4.6962695482575102E-4</v>
      </c>
      <c r="U117" s="90">
        <v>3.1234596136444702E-3</v>
      </c>
      <c r="V117" s="90">
        <v>1.4419507843452001E-2</v>
      </c>
      <c r="W117" s="90">
        <v>8.5572679245926302E-3</v>
      </c>
      <c r="X117" s="38">
        <f t="shared" si="3"/>
        <v>30.706443378416196</v>
      </c>
    </row>
    <row r="118" spans="2:24" x14ac:dyDescent="0.25">
      <c r="B118" s="89">
        <v>115</v>
      </c>
      <c r="C118" s="90">
        <v>4.65152595395322E-4</v>
      </c>
      <c r="D118" s="90">
        <v>1.7728022691869E-3</v>
      </c>
      <c r="E118" s="90">
        <v>3.7580848103485598E-4</v>
      </c>
      <c r="F118" s="90">
        <v>5.4307909514124198E-3</v>
      </c>
      <c r="G118" s="90">
        <v>5.0342464438354502E-3</v>
      </c>
      <c r="H118" s="90">
        <v>4.1830453542980502E-4</v>
      </c>
      <c r="I118" s="90">
        <v>2.62323535774126E-3</v>
      </c>
      <c r="J118" s="90">
        <v>1.2905744519353E-2</v>
      </c>
      <c r="K118" s="90">
        <v>7.0074969695961197E-3</v>
      </c>
      <c r="L118" s="38">
        <f t="shared" si="2"/>
        <v>28.607780617959211</v>
      </c>
      <c r="N118" s="89">
        <v>115</v>
      </c>
      <c r="O118" s="90">
        <v>4.8042297677576801E-4</v>
      </c>
      <c r="P118" s="90">
        <v>1.8932813230240801E-3</v>
      </c>
      <c r="Q118" s="90">
        <v>2.4972903405434698E-4</v>
      </c>
      <c r="R118" s="90">
        <v>5.4659122709574204E-3</v>
      </c>
      <c r="S118" s="90">
        <v>4.6400165917811001E-3</v>
      </c>
      <c r="T118" s="90">
        <v>4.8780972863630599E-4</v>
      </c>
      <c r="U118" s="90">
        <v>3.1422105991366E-3</v>
      </c>
      <c r="V118" s="90">
        <v>1.4893680491730401E-2</v>
      </c>
      <c r="W118" s="90">
        <v>8.2041243644907502E-3</v>
      </c>
      <c r="X118" s="38">
        <f t="shared" si="3"/>
        <v>30.765253287459714</v>
      </c>
    </row>
    <row r="119" spans="2:24" x14ac:dyDescent="0.25">
      <c r="B119" s="89">
        <v>116</v>
      </c>
      <c r="C119" s="90">
        <v>4.5644858425418798E-4</v>
      </c>
      <c r="D119" s="90">
        <v>1.7305622151196399E-3</v>
      </c>
      <c r="E119" s="90">
        <v>2.2912029327397501E-4</v>
      </c>
      <c r="F119" s="90">
        <v>4.9902143874744204E-3</v>
      </c>
      <c r="G119" s="90">
        <v>4.9684543596215797E-3</v>
      </c>
      <c r="H119" s="90">
        <v>4.5260857933898202E-4</v>
      </c>
      <c r="I119" s="90">
        <v>2.7089954675142002E-3</v>
      </c>
      <c r="J119" s="90">
        <v>1.25465760596174E-2</v>
      </c>
      <c r="K119" s="90">
        <v>7.2074332255145299E-3</v>
      </c>
      <c r="L119" s="38">
        <f t="shared" si="2"/>
        <v>27.630371366875401</v>
      </c>
      <c r="N119" s="89">
        <v>116</v>
      </c>
      <c r="O119" s="90">
        <v>4.4917133428887599E-4</v>
      </c>
      <c r="P119" s="90">
        <v>1.86060915133324E-3</v>
      </c>
      <c r="Q119" s="90">
        <v>2.9234491017283602E-4</v>
      </c>
      <c r="R119" s="90">
        <v>5.1394746598897997E-3</v>
      </c>
      <c r="S119" s="90">
        <v>4.7056450410035804E-3</v>
      </c>
      <c r="T119" s="90">
        <v>4.6763821394022099E-4</v>
      </c>
      <c r="U119" s="90">
        <v>3.1660754897629602E-3</v>
      </c>
      <c r="V119" s="90">
        <v>1.5567863651924901E-2</v>
      </c>
      <c r="W119" s="90">
        <v>8.31890312416988E-3</v>
      </c>
      <c r="X119" s="38">
        <f t="shared" si="3"/>
        <v>31.181184238376193</v>
      </c>
    </row>
    <row r="120" spans="2:24" x14ac:dyDescent="0.25">
      <c r="B120" s="89">
        <v>117</v>
      </c>
      <c r="C120" s="90">
        <v>4.5568058327114701E-4</v>
      </c>
      <c r="D120" s="90">
        <v>1.8565143763384E-3</v>
      </c>
      <c r="E120" s="90">
        <v>2.3680030310438801E-4</v>
      </c>
      <c r="F120" s="90">
        <v>5.7881674088542797E-3</v>
      </c>
      <c r="G120" s="90">
        <v>7.6393057783113996E-3</v>
      </c>
      <c r="H120" s="90">
        <v>5.87520752026563E-4</v>
      </c>
      <c r="I120" s="90">
        <v>2.6260513613457401E-3</v>
      </c>
      <c r="J120" s="90">
        <v>1.9211032590121701E-2</v>
      </c>
      <c r="K120" s="90">
        <v>1.52650435392557E-2</v>
      </c>
      <c r="L120" s="38">
        <f t="shared" si="2"/>
        <v>37.813552401347053</v>
      </c>
      <c r="N120" s="89">
        <v>117</v>
      </c>
      <c r="O120" s="90">
        <v>5.1707263023766895E-4</v>
      </c>
      <c r="P120" s="90">
        <v>2.1731255762021599E-3</v>
      </c>
      <c r="Q120" s="90">
        <v>2.8723100503861703E-4</v>
      </c>
      <c r="R120" s="90">
        <v>6.0940702849439504E-3</v>
      </c>
      <c r="S120" s="90">
        <v>6.3690847388286004E-3</v>
      </c>
      <c r="T120" s="90">
        <v>6.4009045929970803E-4</v>
      </c>
      <c r="U120" s="90">
        <v>3.0410689198153902E-3</v>
      </c>
      <c r="V120" s="90">
        <v>2.2500898484721501E-2</v>
      </c>
      <c r="W120" s="90">
        <v>1.6589508255405502E-2</v>
      </c>
      <c r="X120" s="38">
        <f t="shared" si="3"/>
        <v>40.982551639787886</v>
      </c>
    </row>
    <row r="121" spans="2:24" x14ac:dyDescent="0.25">
      <c r="B121" s="89">
        <v>118</v>
      </c>
      <c r="C121" s="90">
        <v>4.0934452396099098E-4</v>
      </c>
      <c r="D121" s="90">
        <v>1.7989143026103101E-3</v>
      </c>
      <c r="E121" s="90">
        <v>2.4140830900263601E-4</v>
      </c>
      <c r="F121" s="90">
        <v>5.51194305528711E-3</v>
      </c>
      <c r="G121" s="90">
        <v>7.5609696780411899E-3</v>
      </c>
      <c r="H121" s="90">
        <v>5.9008075530336704E-4</v>
      </c>
      <c r="I121" s="90">
        <v>2.56333128106404E-3</v>
      </c>
      <c r="J121" s="90">
        <v>1.9245592634358599E-2</v>
      </c>
      <c r="K121" s="90">
        <v>7.1820891930741704E-3</v>
      </c>
      <c r="L121" s="38">
        <f t="shared" si="2"/>
        <v>37.331503784324873</v>
      </c>
      <c r="N121" s="89">
        <v>118</v>
      </c>
      <c r="O121" s="90">
        <v>4.3638657145332903E-4</v>
      </c>
      <c r="P121" s="90">
        <v>1.8608932571740301E-3</v>
      </c>
      <c r="Q121" s="90">
        <v>2.3467142449248E-4</v>
      </c>
      <c r="R121" s="90">
        <v>6.0673643359096998E-3</v>
      </c>
      <c r="S121" s="90">
        <v>7.0304831361875601E-3</v>
      </c>
      <c r="T121" s="90">
        <v>6.5969376231421299E-4</v>
      </c>
      <c r="U121" s="90">
        <v>3.0606722228298899E-3</v>
      </c>
      <c r="V121" s="90">
        <v>2.0795411122459601E-2</v>
      </c>
      <c r="W121" s="90">
        <v>8.7115373961415606E-3</v>
      </c>
      <c r="X121" s="38">
        <f t="shared" si="3"/>
        <v>39.485882070506584</v>
      </c>
    </row>
    <row r="122" spans="2:24" x14ac:dyDescent="0.25">
      <c r="B122" s="89">
        <v>119</v>
      </c>
      <c r="C122" s="90">
        <v>4.1113652625475401E-4</v>
      </c>
      <c r="D122" s="90">
        <v>1.6609301259905599E-3</v>
      </c>
      <c r="E122" s="90">
        <v>2.1248027197474801E-4</v>
      </c>
      <c r="F122" s="90">
        <v>5.6962632912170097E-3</v>
      </c>
      <c r="G122" s="90">
        <v>6.8756568008407097E-3</v>
      </c>
      <c r="H122" s="90">
        <v>5.9622476316769702E-4</v>
      </c>
      <c r="I122" s="90">
        <v>2.5515552659907399E-3</v>
      </c>
      <c r="J122" s="90">
        <v>1.9577625059360101E-2</v>
      </c>
      <c r="K122" s="90">
        <v>7.1232091177076701E-3</v>
      </c>
      <c r="L122" s="38">
        <f t="shared" si="2"/>
        <v>36.985647341628628</v>
      </c>
      <c r="N122" s="89">
        <v>119</v>
      </c>
      <c r="O122" s="90">
        <v>4.78434235890239E-4</v>
      </c>
      <c r="P122" s="90">
        <v>1.9560687138386501E-3</v>
      </c>
      <c r="Q122" s="90">
        <v>2.5114956325829601E-4</v>
      </c>
      <c r="R122" s="90">
        <v>6.5636972397697E-3</v>
      </c>
      <c r="S122" s="90">
        <v>6.9750824972335196E-3</v>
      </c>
      <c r="T122" s="90">
        <v>8.0913343456971503E-4</v>
      </c>
      <c r="U122" s="90">
        <v>3.0757298323917598E-3</v>
      </c>
      <c r="V122" s="90">
        <v>2.29091585779366E-2</v>
      </c>
      <c r="W122" s="90">
        <v>8.6757400602020304E-3</v>
      </c>
      <c r="X122" s="38">
        <f t="shared" si="3"/>
        <v>42.209320660318767</v>
      </c>
    </row>
    <row r="123" spans="2:24" x14ac:dyDescent="0.25">
      <c r="B123" s="89">
        <v>120</v>
      </c>
      <c r="C123" s="90">
        <v>3.8092848758846401E-4</v>
      </c>
      <c r="D123" s="90">
        <v>2.0743706551944398E-3</v>
      </c>
      <c r="E123" s="90">
        <v>4.20608538378929E-4</v>
      </c>
      <c r="F123" s="90">
        <v>6.3498321277851199E-3</v>
      </c>
      <c r="G123" s="90">
        <v>8.6310510477453396E-3</v>
      </c>
      <c r="H123" s="90">
        <v>7.01440897844349E-4</v>
      </c>
      <c r="I123" s="90">
        <v>3.0128678564708602E-3</v>
      </c>
      <c r="J123" s="90">
        <v>2.45878074723936E-2</v>
      </c>
      <c r="K123" s="90">
        <v>1.5891220340762E-2</v>
      </c>
      <c r="L123" s="38">
        <f t="shared" si="2"/>
        <v>45.457466185556754</v>
      </c>
      <c r="N123" s="89">
        <v>120</v>
      </c>
      <c r="O123" s="90">
        <v>4.3070445463753098E-4</v>
      </c>
      <c r="P123" s="90">
        <v>1.85634756372139E-3</v>
      </c>
      <c r="Q123" s="90">
        <v>2.3637605953721999E-4</v>
      </c>
      <c r="R123" s="90">
        <v>6.4938072029353802E-3</v>
      </c>
      <c r="S123" s="90">
        <v>8.2171932331670805E-3</v>
      </c>
      <c r="T123" s="90">
        <v>7.8867781403284005E-4</v>
      </c>
      <c r="U123" s="90">
        <v>3.1058450515154901E-3</v>
      </c>
      <c r="V123" s="90">
        <v>2.9080789757416198E-2</v>
      </c>
      <c r="W123" s="90">
        <v>1.7453474117247601E-2</v>
      </c>
      <c r="X123" s="38">
        <f t="shared" si="3"/>
        <v>49.421063322930294</v>
      </c>
    </row>
    <row r="124" spans="2:24" x14ac:dyDescent="0.25">
      <c r="B124" s="89">
        <v>121</v>
      </c>
      <c r="C124" s="90">
        <v>4.0422451740738198E-4</v>
      </c>
      <c r="D124" s="90">
        <v>1.7584662508368001E-3</v>
      </c>
      <c r="E124" s="90">
        <v>2.1811227918371701E-4</v>
      </c>
      <c r="F124" s="90">
        <v>6.1043278135395999E-3</v>
      </c>
      <c r="G124" s="90">
        <v>9.2201078017379902E-3</v>
      </c>
      <c r="H124" s="90">
        <v>6.9248088637553502E-4</v>
      </c>
      <c r="I124" s="90">
        <v>2.65446739771827E-3</v>
      </c>
      <c r="J124" s="90">
        <v>2.4740895668346499E-2</v>
      </c>
      <c r="K124" s="90">
        <v>1.6541461173070302E-2</v>
      </c>
      <c r="L124" s="38">
        <f t="shared" si="2"/>
        <v>45.100601728770258</v>
      </c>
      <c r="N124" s="89">
        <v>121</v>
      </c>
      <c r="O124" s="90">
        <v>4.3297730136385002E-4</v>
      </c>
      <c r="P124" s="90">
        <v>1.8341873081397699E-3</v>
      </c>
      <c r="Q124" s="90">
        <v>2.3523963617406001E-4</v>
      </c>
      <c r="R124" s="90">
        <v>6.3932337352957504E-3</v>
      </c>
      <c r="S124" s="90">
        <v>8.7450618853547706E-3</v>
      </c>
      <c r="T124" s="90">
        <v>8.0572416448023603E-4</v>
      </c>
      <c r="U124" s="90">
        <v>3.08538943097862E-3</v>
      </c>
      <c r="V124" s="90">
        <v>2.9137895031415E-2</v>
      </c>
      <c r="W124" s="90">
        <v>1.7862018316303602E-2</v>
      </c>
      <c r="X124" s="38">
        <f t="shared" si="3"/>
        <v>49.86398432872182</v>
      </c>
    </row>
    <row r="125" spans="2:24" x14ac:dyDescent="0.25">
      <c r="B125" s="89">
        <v>122</v>
      </c>
      <c r="C125" s="90">
        <v>4.3136055214150698E-4</v>
      </c>
      <c r="D125" s="90">
        <v>1.7502742403510301E-3</v>
      </c>
      <c r="E125" s="90">
        <v>2.24256287048047E-4</v>
      </c>
      <c r="F125" s="90">
        <v>6.9552729027493199E-3</v>
      </c>
      <c r="G125" s="90">
        <v>1.12233103658373E-2</v>
      </c>
      <c r="H125" s="90">
        <v>8.3942507446409503E-4</v>
      </c>
      <c r="I125" s="90">
        <v>2.7069474648927601E-3</v>
      </c>
      <c r="J125" s="90">
        <v>3.0136614574866698E-2</v>
      </c>
      <c r="K125" s="90">
        <v>1.6653589316594299E-2</v>
      </c>
      <c r="L125" s="38">
        <f t="shared" si="2"/>
        <v>53.428036387886664</v>
      </c>
      <c r="N125" s="89">
        <v>122</v>
      </c>
      <c r="O125" s="90">
        <v>4.1934022100593402E-4</v>
      </c>
      <c r="P125" s="90">
        <v>1.8739621258503599E-3</v>
      </c>
      <c r="Q125" s="90">
        <v>2.43762811397758E-4</v>
      </c>
      <c r="R125" s="90">
        <v>7.4384591235618896E-3</v>
      </c>
      <c r="S125" s="90">
        <v>1.38072597565497E-2</v>
      </c>
      <c r="T125" s="90">
        <v>1.58786754417491E-3</v>
      </c>
      <c r="U125" s="90">
        <v>5.1485660467950698E-3</v>
      </c>
      <c r="V125" s="90">
        <v>4.6776606156857699E-2</v>
      </c>
      <c r="W125" s="90">
        <v>3.8135811115072797E-2</v>
      </c>
      <c r="X125" s="38">
        <f t="shared" si="3"/>
        <v>75.707956242018412</v>
      </c>
    </row>
    <row r="126" spans="2:24" x14ac:dyDescent="0.25">
      <c r="B126" s="89">
        <v>123</v>
      </c>
      <c r="C126" s="90">
        <v>4.6003258884171403E-4</v>
      </c>
      <c r="D126" s="90">
        <v>1.8058263114576799E-3</v>
      </c>
      <c r="E126" s="90">
        <v>2.5728032931882203E-4</v>
      </c>
      <c r="F126" s="90">
        <v>8.6722671005018907E-3</v>
      </c>
      <c r="G126" s="90">
        <v>1.6728341412277001E-2</v>
      </c>
      <c r="H126" s="90">
        <v>1.1601934850476599E-3</v>
      </c>
      <c r="I126" s="90">
        <v>2.7394595065081701E-3</v>
      </c>
      <c r="J126" s="90">
        <v>4.7035196205051102E-2</v>
      </c>
      <c r="K126" s="90">
        <v>8.3914347410364697E-3</v>
      </c>
      <c r="L126" s="38">
        <f t="shared" si="2"/>
        <v>77.698403453956374</v>
      </c>
      <c r="N126" s="89">
        <v>123</v>
      </c>
      <c r="O126" s="90">
        <v>8.8214863565272601E-4</v>
      </c>
      <c r="P126" s="90">
        <v>4.4093226490596804E-3</v>
      </c>
      <c r="Q126" s="90">
        <v>6.1821430955888304E-4</v>
      </c>
      <c r="R126" s="90">
        <v>1.07093696685763E-2</v>
      </c>
      <c r="S126" s="90">
        <v>1.8383352534153099E-2</v>
      </c>
      <c r="T126" s="90">
        <v>1.43928018944177E-3</v>
      </c>
      <c r="U126" s="90">
        <v>3.3410846876895501E-3</v>
      </c>
      <c r="V126" s="90">
        <v>4.6683419441078601E-2</v>
      </c>
      <c r="W126" s="90">
        <v>8.85188568149178E-3</v>
      </c>
      <c r="X126" s="38">
        <f t="shared" si="3"/>
        <v>85.026911925768829</v>
      </c>
    </row>
    <row r="127" spans="2:24" x14ac:dyDescent="0.25">
      <c r="B127" s="89">
        <v>124</v>
      </c>
      <c r="C127" s="90">
        <v>4.3648055869511501E-4</v>
      </c>
      <c r="D127" s="90">
        <v>2.0469786201326298E-3</v>
      </c>
      <c r="E127" s="90">
        <v>2.6496033914923399E-4</v>
      </c>
      <c r="F127" s="90">
        <v>6.56077639779379E-3</v>
      </c>
      <c r="G127" s="90">
        <v>9.5301241985589705E-3</v>
      </c>
      <c r="H127" s="90">
        <v>8.5094508920971403E-4</v>
      </c>
      <c r="I127" s="90">
        <v>2.8838436913199302E-3</v>
      </c>
      <c r="J127" s="90">
        <v>2.4929567909846899E-2</v>
      </c>
      <c r="K127" s="90">
        <v>1.73156061639759E-2</v>
      </c>
      <c r="L127" s="38">
        <f t="shared" si="2"/>
        <v>46.652731715496564</v>
      </c>
      <c r="N127" s="89">
        <v>124</v>
      </c>
      <c r="O127" s="90">
        <v>4.3240908968226999E-4</v>
      </c>
      <c r="P127" s="90">
        <v>1.8765190784174701E-3</v>
      </c>
      <c r="Q127" s="90">
        <v>2.3978532962669899E-4</v>
      </c>
      <c r="R127" s="90">
        <v>6.71086406529889E-3</v>
      </c>
      <c r="S127" s="90">
        <v>9.7672747005169303E-3</v>
      </c>
      <c r="T127" s="90">
        <v>8.1794071563420204E-4</v>
      </c>
      <c r="U127" s="90">
        <v>3.0637973870785802E-3</v>
      </c>
      <c r="V127" s="90">
        <v>2.9106075177246501E-2</v>
      </c>
      <c r="W127" s="90">
        <v>1.8876276167923599E-2</v>
      </c>
      <c r="X127" s="38">
        <f t="shared" si="3"/>
        <v>51.196724827867342</v>
      </c>
    </row>
    <row r="128" spans="2:24" x14ac:dyDescent="0.25">
      <c r="B128" s="89">
        <v>125</v>
      </c>
      <c r="C128" s="90">
        <v>4.25216544277177E-4</v>
      </c>
      <c r="D128" s="90">
        <v>1.6325140896180301E-3</v>
      </c>
      <c r="E128" s="90">
        <v>2.22464284754284E-4</v>
      </c>
      <c r="F128" s="90">
        <v>6.8293207415305503E-3</v>
      </c>
      <c r="G128" s="90">
        <v>1.01611650062912E-2</v>
      </c>
      <c r="H128" s="90">
        <v>9.1110516621461298E-4</v>
      </c>
      <c r="I128" s="90">
        <v>2.74995551994307E-3</v>
      </c>
      <c r="J128" s="90">
        <v>3.0328614820627001E-2</v>
      </c>
      <c r="K128" s="90">
        <v>1.7727254690885999E-2</v>
      </c>
      <c r="L128" s="38">
        <f t="shared" si="2"/>
        <v>52.34925100704131</v>
      </c>
      <c r="N128" s="89">
        <v>125</v>
      </c>
      <c r="O128" s="90">
        <v>4.3439783056780002E-4</v>
      </c>
      <c r="P128" s="90">
        <v>1.94555679772943E-3</v>
      </c>
      <c r="Q128" s="90">
        <v>2.4546744644249801E-4</v>
      </c>
      <c r="R128" s="90">
        <v>7.1983896880944004E-3</v>
      </c>
      <c r="S128" s="90">
        <v>1.2147513434654899E-2</v>
      </c>
      <c r="T128" s="90">
        <v>1.07335186650435E-3</v>
      </c>
      <c r="U128" s="90">
        <v>3.4552952356871002E-3</v>
      </c>
      <c r="V128" s="90">
        <v>3.7770166897976201E-2</v>
      </c>
      <c r="W128" s="90">
        <v>1.9071172774705498E-2</v>
      </c>
      <c r="X128" s="38">
        <f t="shared" si="3"/>
        <v>63.196787331152329</v>
      </c>
    </row>
    <row r="129" spans="2:24" x14ac:dyDescent="0.25">
      <c r="B129" s="89">
        <v>126</v>
      </c>
      <c r="C129" s="90">
        <v>4.5209657868362102E-4</v>
      </c>
      <c r="D129" s="90">
        <v>1.75232224297247E-3</v>
      </c>
      <c r="E129" s="90">
        <v>2.6086433390634699E-4</v>
      </c>
      <c r="F129" s="90">
        <v>4.8061501518721897E-3</v>
      </c>
      <c r="G129" s="90">
        <v>4.8230461734990997E-3</v>
      </c>
      <c r="H129" s="90">
        <v>4.7104060293197203E-4</v>
      </c>
      <c r="I129" s="90">
        <v>2.75814753042884E-3</v>
      </c>
      <c r="J129" s="90">
        <v>1.2460047948861399E-2</v>
      </c>
      <c r="K129" s="90">
        <v>8.0458342986678994E-3</v>
      </c>
      <c r="L129" s="38">
        <f t="shared" si="2"/>
        <v>27.312674960223966</v>
      </c>
      <c r="N129" s="89">
        <v>126</v>
      </c>
      <c r="O129" s="90">
        <v>4.2899981959279099E-4</v>
      </c>
      <c r="P129" s="90">
        <v>1.89299721718329E-3</v>
      </c>
      <c r="Q129" s="90">
        <v>2.3580784785564001E-4</v>
      </c>
      <c r="R129" s="90">
        <v>5.24629845602681E-3</v>
      </c>
      <c r="S129" s="90">
        <v>5.0789601158015398E-3</v>
      </c>
      <c r="T129" s="90">
        <v>4.9775343306395403E-4</v>
      </c>
      <c r="U129" s="90">
        <v>3.11806160266946E-3</v>
      </c>
      <c r="V129" s="90">
        <v>1.42851257807584E-2</v>
      </c>
      <c r="W129" s="90">
        <v>9.7039190980207808E-3</v>
      </c>
      <c r="X129" s="38">
        <f t="shared" si="3"/>
        <v>30.286250839887931</v>
      </c>
    </row>
    <row r="130" spans="2:24" x14ac:dyDescent="0.25">
      <c r="B130" s="89">
        <v>127</v>
      </c>
      <c r="C130" s="90">
        <v>4.7667261014094101E-4</v>
      </c>
      <c r="D130" s="90">
        <v>1.68704215941396E-3</v>
      </c>
      <c r="E130" s="90">
        <v>2.16576277217635E-4</v>
      </c>
      <c r="F130" s="90">
        <v>5.7705033862443297E-3</v>
      </c>
      <c r="G130" s="90">
        <v>9.3496439675442803E-3</v>
      </c>
      <c r="H130" s="90">
        <v>6.6508885131373E-4</v>
      </c>
      <c r="I130" s="90">
        <v>2.5815073043293502E-3</v>
      </c>
      <c r="J130" s="90">
        <v>2.43551031745321E-2</v>
      </c>
      <c r="K130" s="90">
        <v>1.85551597506045E-2</v>
      </c>
      <c r="L130" s="38">
        <f t="shared" si="2"/>
        <v>44.437048879422598</v>
      </c>
      <c r="N130" s="89">
        <v>127</v>
      </c>
      <c r="O130" s="90">
        <v>4.61956097124423E-4</v>
      </c>
      <c r="P130" s="90">
        <v>1.9543640787939099E-3</v>
      </c>
      <c r="Q130" s="90">
        <v>2.3040983688063201E-4</v>
      </c>
      <c r="R130" s="90">
        <v>6.3580046110377998E-3</v>
      </c>
      <c r="S130" s="90">
        <v>9.5720939878942493E-3</v>
      </c>
      <c r="T130" s="90">
        <v>7.5941491243147698E-4</v>
      </c>
      <c r="U130" s="90">
        <v>3.1072655807194401E-3</v>
      </c>
      <c r="V130" s="90">
        <v>3.0587971242806801E-2</v>
      </c>
      <c r="W130" s="90">
        <v>1.94771600211943E-2</v>
      </c>
      <c r="X130" s="38">
        <f t="shared" si="3"/>
        <v>52.272065435257254</v>
      </c>
    </row>
    <row r="131" spans="2:24" x14ac:dyDescent="0.25">
      <c r="B131" s="89">
        <v>128</v>
      </c>
      <c r="C131" s="90">
        <v>4.3366455509063101E-4</v>
      </c>
      <c r="D131" s="90">
        <v>1.68601815810324E-3</v>
      </c>
      <c r="E131" s="90">
        <v>2.16576277217635E-4</v>
      </c>
      <c r="F131" s="90">
        <v>6.0311117198230003E-3</v>
      </c>
      <c r="G131" s="90">
        <v>9.1566197204732396E-3</v>
      </c>
      <c r="H131" s="90">
        <v>8.2304105349254801E-4</v>
      </c>
      <c r="I131" s="90">
        <v>2.6408993803512101E-3</v>
      </c>
      <c r="J131" s="90">
        <v>2.4610591501557099E-2</v>
      </c>
      <c r="K131" s="90">
        <v>8.0983143658423899E-3</v>
      </c>
      <c r="L131" s="38">
        <f t="shared" si="2"/>
        <v>44.775481312616051</v>
      </c>
      <c r="N131" s="89">
        <v>128</v>
      </c>
      <c r="O131" s="90">
        <v>4.6337662632837202E-4</v>
      </c>
      <c r="P131" s="90">
        <v>1.91402104940174E-3</v>
      </c>
      <c r="Q131" s="90">
        <v>2.5597936255172501E-4</v>
      </c>
      <c r="R131" s="90">
        <v>6.32277548677985E-3</v>
      </c>
      <c r="S131" s="90">
        <v>8.9902452259564801E-3</v>
      </c>
      <c r="T131" s="90">
        <v>8.0146257686838701E-4</v>
      </c>
      <c r="U131" s="90">
        <v>3.1595410554247898E-3</v>
      </c>
      <c r="V131" s="90">
        <v>2.98410569873701E-2</v>
      </c>
      <c r="W131" s="90">
        <v>9.2533272345279496E-3</v>
      </c>
      <c r="X131" s="38">
        <f t="shared" si="3"/>
        <v>50.946995793813059</v>
      </c>
    </row>
    <row r="132" spans="2:24" x14ac:dyDescent="0.25">
      <c r="B132" s="89">
        <v>129</v>
      </c>
      <c r="C132" s="90">
        <v>4.3494455672903298E-4</v>
      </c>
      <c r="D132" s="90">
        <v>1.7692182645993801E-3</v>
      </c>
      <c r="E132" s="90">
        <v>2.17856278856037E-4</v>
      </c>
      <c r="F132" s="90">
        <v>5.86778351076289E-3</v>
      </c>
      <c r="G132" s="90">
        <v>9.6768123863198493E-3</v>
      </c>
      <c r="H132" s="90">
        <v>6.67392854262853E-4</v>
      </c>
      <c r="I132" s="90">
        <v>2.6206753544644498E-3</v>
      </c>
      <c r="J132" s="90">
        <v>2.61614414866451E-2</v>
      </c>
      <c r="K132" s="90">
        <v>1.80085990510068E-2</v>
      </c>
      <c r="L132" s="38">
        <f t="shared" si="2"/>
        <v>46.748731838376742</v>
      </c>
      <c r="N132" s="89">
        <v>129</v>
      </c>
      <c r="O132" s="90">
        <v>4.2786339622963098E-4</v>
      </c>
      <c r="P132" s="90">
        <v>1.81486811096606E-3</v>
      </c>
      <c r="Q132" s="90">
        <v>2.32114471925371E-4</v>
      </c>
      <c r="R132" s="90">
        <v>6.2597039901244799E-3</v>
      </c>
      <c r="S132" s="90">
        <v>8.0058184876193803E-3</v>
      </c>
      <c r="T132" s="90">
        <v>7.6197186499858704E-4</v>
      </c>
      <c r="U132" s="90">
        <v>3.0518649417654101E-3</v>
      </c>
      <c r="V132" s="90">
        <v>2.9053515596700399E-2</v>
      </c>
      <c r="W132" s="90">
        <v>1.9984573052845098E-2</v>
      </c>
      <c r="X132" s="38">
        <f t="shared" si="3"/>
        <v>48.84574899533073</v>
      </c>
    </row>
    <row r="133" spans="2:24" x14ac:dyDescent="0.25">
      <c r="B133" s="89">
        <v>130</v>
      </c>
      <c r="C133" s="90">
        <v>4.3366455509063101E-4</v>
      </c>
      <c r="D133" s="90">
        <v>1.66630613287185E-3</v>
      </c>
      <c r="E133" s="90">
        <v>2.6393633783851198E-4</v>
      </c>
      <c r="F133" s="90">
        <v>6.3956561864399204E-3</v>
      </c>
      <c r="G133" s="90">
        <v>1.0857485897581899E-2</v>
      </c>
      <c r="H133" s="90">
        <v>8.3456106823816701E-4</v>
      </c>
      <c r="I133" s="90">
        <v>2.6703394180344598E-3</v>
      </c>
      <c r="J133" s="90">
        <v>3.1935784877804602E-2</v>
      </c>
      <c r="K133" s="90">
        <v>1.8833176106465399E-2</v>
      </c>
      <c r="L133" s="38">
        <f t="shared" ref="L133:L196" si="4">SUM(C133,D133,E133,F133,G133,I133,J133)*1000</f>
        <v>54.223173405661882</v>
      </c>
      <c r="N133" s="89">
        <v>130</v>
      </c>
      <c r="O133" s="90">
        <v>4.1394221003092499E-4</v>
      </c>
      <c r="P133" s="90">
        <v>1.84611975345295E-3</v>
      </c>
      <c r="Q133" s="90">
        <v>2.3666016537801001E-4</v>
      </c>
      <c r="R133" s="90">
        <v>6.8597355258728102E-3</v>
      </c>
      <c r="S133" s="90">
        <v>1.0633229303244601E-2</v>
      </c>
      <c r="T133" s="90">
        <v>9.5345920169099803E-4</v>
      </c>
      <c r="U133" s="90">
        <v>3.1388013290471199E-3</v>
      </c>
      <c r="V133" s="90">
        <v>3.5614939989743799E-2</v>
      </c>
      <c r="W133" s="90">
        <v>2.0867858111860999E-2</v>
      </c>
      <c r="X133" s="38">
        <f t="shared" ref="X133:X196" si="5">SUM(O133,P133,Q133,R133,S133,U133,V133)*1000</f>
        <v>58.743428276770217</v>
      </c>
    </row>
    <row r="134" spans="2:24" x14ac:dyDescent="0.25">
      <c r="B134" s="89">
        <v>131</v>
      </c>
      <c r="C134" s="90">
        <v>4.4416056852552801E-4</v>
      </c>
      <c r="D134" s="90">
        <v>1.8165783252202599E-3</v>
      </c>
      <c r="E134" s="90">
        <v>2.4524831391784202E-4</v>
      </c>
      <c r="F134" s="90">
        <v>7.4275935073196903E-3</v>
      </c>
      <c r="G134" s="90">
        <v>1.2728848292925799E-2</v>
      </c>
      <c r="H134" s="90">
        <v>9.82017256982089E-4</v>
      </c>
      <c r="I134" s="90">
        <v>2.7015714580114702E-3</v>
      </c>
      <c r="J134" s="90">
        <v>3.6583470826842698E-2</v>
      </c>
      <c r="K134" s="90">
        <v>1.9370776794594299E-2</v>
      </c>
      <c r="L134" s="38">
        <f t="shared" si="4"/>
        <v>61.947471292763289</v>
      </c>
      <c r="N134" s="89">
        <v>131</v>
      </c>
      <c r="O134" s="90">
        <v>4.4775080508492599E-4</v>
      </c>
      <c r="P134" s="90">
        <v>1.82197075698581E-3</v>
      </c>
      <c r="Q134" s="90">
        <v>2.3296678944774099E-4</v>
      </c>
      <c r="R134" s="90">
        <v>7.5668749635989397E-3</v>
      </c>
      <c r="S134" s="90">
        <v>1.23603087094066E-2</v>
      </c>
      <c r="T134" s="90">
        <v>1.1276160820952201E-3</v>
      </c>
      <c r="U134" s="90">
        <v>3.2578416763381001E-3</v>
      </c>
      <c r="V134" s="90">
        <v>4.2380920588155901E-2</v>
      </c>
      <c r="W134" s="90">
        <v>2.0607048950015801E-2</v>
      </c>
      <c r="X134" s="38">
        <f t="shared" si="5"/>
        <v>68.068634289018021</v>
      </c>
    </row>
    <row r="135" spans="2:24" x14ac:dyDescent="0.25">
      <c r="B135" s="89">
        <v>132</v>
      </c>
      <c r="C135" s="90">
        <v>4.73344605881096E-4</v>
      </c>
      <c r="D135" s="90">
        <v>1.88493041271093E-3</v>
      </c>
      <c r="E135" s="90">
        <v>2.7827235618861602E-4</v>
      </c>
      <c r="F135" s="90">
        <v>7.3848414525970602E-3</v>
      </c>
      <c r="G135" s="90">
        <v>1.3710353549252499E-2</v>
      </c>
      <c r="H135" s="90">
        <v>9.5590522355868605E-4</v>
      </c>
      <c r="I135" s="90">
        <v>2.9529637797936401E-3</v>
      </c>
      <c r="J135" s="90">
        <v>3.5990318067607101E-2</v>
      </c>
      <c r="K135" s="90">
        <v>1.94340088755314E-2</v>
      </c>
      <c r="L135" s="38">
        <f t="shared" si="4"/>
        <v>62.675024224030942</v>
      </c>
      <c r="N135" s="89">
        <v>132</v>
      </c>
      <c r="O135" s="90">
        <v>4.3184087800069001E-4</v>
      </c>
      <c r="P135" s="90">
        <v>1.88021245434774E-3</v>
      </c>
      <c r="Q135" s="90">
        <v>2.2756877847273201E-4</v>
      </c>
      <c r="R135" s="90">
        <v>7.4492551455119099E-3</v>
      </c>
      <c r="S135" s="90">
        <v>1.2693848966494E-2</v>
      </c>
      <c r="T135" s="90">
        <v>1.0690902788925E-3</v>
      </c>
      <c r="U135" s="90">
        <v>3.1686324423300699E-3</v>
      </c>
      <c r="V135" s="90">
        <v>5.5515985925396603E-2</v>
      </c>
      <c r="W135" s="90">
        <v>2.23557204000778E-2</v>
      </c>
      <c r="X135" s="38">
        <f t="shared" si="5"/>
        <v>81.367344590553756</v>
      </c>
    </row>
    <row r="136" spans="2:24" x14ac:dyDescent="0.25">
      <c r="B136" s="89">
        <v>133</v>
      </c>
      <c r="C136" s="90">
        <v>4.50816577045219E-4</v>
      </c>
      <c r="D136" s="90">
        <v>1.87904240517428E-3</v>
      </c>
      <c r="E136" s="90">
        <v>2.5574432735273901E-4</v>
      </c>
      <c r="F136" s="90">
        <v>6.6419285016684803E-3</v>
      </c>
      <c r="G136" s="90">
        <v>1.05070214489875E-2</v>
      </c>
      <c r="H136" s="90">
        <v>8.2841706037383703E-4</v>
      </c>
      <c r="I136" s="90">
        <v>3.1352360131021001E-3</v>
      </c>
      <c r="J136" s="90">
        <v>3.1792680694631301E-2</v>
      </c>
      <c r="K136" s="90">
        <v>1.98320893850744E-2</v>
      </c>
      <c r="L136" s="38">
        <f t="shared" si="4"/>
        <v>54.66246996796162</v>
      </c>
      <c r="N136" s="89">
        <v>133</v>
      </c>
      <c r="O136" s="90">
        <v>4.60535567920473E-4</v>
      </c>
      <c r="P136" s="90">
        <v>1.8924290055017099E-3</v>
      </c>
      <c r="Q136" s="90">
        <v>2.2870520183589199E-4</v>
      </c>
      <c r="R136" s="90">
        <v>6.8736567120715204E-3</v>
      </c>
      <c r="S136" s="90">
        <v>1.0910800709696401E-2</v>
      </c>
      <c r="T136" s="90">
        <v>9.8755190258578902E-4</v>
      </c>
      <c r="U136" s="90">
        <v>3.28710457793947E-3</v>
      </c>
      <c r="V136" s="90">
        <v>4.8940072134473003E-2</v>
      </c>
      <c r="W136" s="90">
        <v>3.4898993270953201E-2</v>
      </c>
      <c r="X136" s="38">
        <f t="shared" si="5"/>
        <v>72.593303909438461</v>
      </c>
    </row>
    <row r="137" spans="2:24" x14ac:dyDescent="0.25">
      <c r="B137" s="89">
        <v>134</v>
      </c>
      <c r="C137" s="90">
        <v>5.8521674907743902E-4</v>
      </c>
      <c r="D137" s="90">
        <v>1.89209842188598E-3</v>
      </c>
      <c r="E137" s="90">
        <v>2.3936030638119199E-4</v>
      </c>
      <c r="F137" s="90">
        <v>7.1293531255719996E-3</v>
      </c>
      <c r="G137" s="90">
        <v>1.25857441097525E-2</v>
      </c>
      <c r="H137" s="90">
        <v>9.8508926091425393E-4</v>
      </c>
      <c r="I137" s="90">
        <v>2.8206116103828599E-3</v>
      </c>
      <c r="J137" s="90">
        <v>3.6668974936287901E-2</v>
      </c>
      <c r="K137" s="90">
        <v>8.6994031352360095E-3</v>
      </c>
      <c r="L137" s="38">
        <f t="shared" si="4"/>
        <v>61.921359259339873</v>
      </c>
      <c r="N137" s="89">
        <v>134</v>
      </c>
      <c r="O137" s="90">
        <v>4.4206868826912799E-4</v>
      </c>
      <c r="P137" s="90">
        <v>1.906918403382E-3</v>
      </c>
      <c r="Q137" s="90">
        <v>2.3012573103984199E-4</v>
      </c>
      <c r="R137" s="90">
        <v>7.6734146538951602E-3</v>
      </c>
      <c r="S137" s="90">
        <v>1.67738929460781E-2</v>
      </c>
      <c r="T137" s="90">
        <v>2.95470074421525E-3</v>
      </c>
      <c r="U137" s="90">
        <v>7.9356443449442697E-3</v>
      </c>
      <c r="V137" s="90">
        <v>5.5661448115881099E-2</v>
      </c>
      <c r="W137" s="90">
        <v>1.6039195241795399E-2</v>
      </c>
      <c r="X137" s="38">
        <f t="shared" si="5"/>
        <v>90.62351288348961</v>
      </c>
    </row>
    <row r="138" spans="2:24" x14ac:dyDescent="0.25">
      <c r="B138" s="89">
        <v>135</v>
      </c>
      <c r="C138" s="90">
        <v>4.5977658851403298E-4</v>
      </c>
      <c r="D138" s="90">
        <v>1.7784342763958699E-3</v>
      </c>
      <c r="E138" s="90">
        <v>2.5011232014376998E-4</v>
      </c>
      <c r="F138" s="90">
        <v>7.4823775774432999E-3</v>
      </c>
      <c r="G138" s="90">
        <v>1.21653915717012E-2</v>
      </c>
      <c r="H138" s="90">
        <v>9.9328127140002696E-4</v>
      </c>
      <c r="I138" s="90">
        <v>3.13549201342978E-3</v>
      </c>
      <c r="J138" s="90">
        <v>3.8010160653005602E-2</v>
      </c>
      <c r="K138" s="90">
        <v>2.0234777900515699E-2</v>
      </c>
      <c r="L138" s="38">
        <f t="shared" si="4"/>
        <v>63.281745000633549</v>
      </c>
      <c r="N138" s="89">
        <v>135</v>
      </c>
      <c r="O138" s="90">
        <v>9.0203604450802102E-4</v>
      </c>
      <c r="P138" s="90">
        <v>4.2959644185844997E-3</v>
      </c>
      <c r="Q138" s="90">
        <v>2.4518334060170803E-4</v>
      </c>
      <c r="R138" s="90">
        <v>7.9262688521981994E-3</v>
      </c>
      <c r="S138" s="90">
        <v>1.3754131964322E-2</v>
      </c>
      <c r="T138" s="90">
        <v>1.15858361874133E-3</v>
      </c>
      <c r="U138" s="90">
        <v>3.5848474990873101E-3</v>
      </c>
      <c r="V138" s="90">
        <v>4.0427692932725197E-2</v>
      </c>
      <c r="W138" s="90">
        <v>2.1547155177189699E-2</v>
      </c>
      <c r="X138" s="38">
        <f t="shared" si="5"/>
        <v>71.136125052026927</v>
      </c>
    </row>
    <row r="139" spans="2:24" x14ac:dyDescent="0.25">
      <c r="B139" s="89">
        <v>136</v>
      </c>
      <c r="C139" s="90">
        <v>4.3596855803975401E-4</v>
      </c>
      <c r="D139" s="90">
        <v>1.89721842843959E-3</v>
      </c>
      <c r="E139" s="90">
        <v>3.0668839256114299E-4</v>
      </c>
      <c r="F139" s="90">
        <v>6.8492887670896204E-3</v>
      </c>
      <c r="G139" s="90">
        <v>1.1616014868498999E-2</v>
      </c>
      <c r="H139" s="90">
        <v>9.9353727172770789E-4</v>
      </c>
      <c r="I139" s="90">
        <v>2.9767718102679201E-3</v>
      </c>
      <c r="J139" s="90">
        <v>3.1374376159201502E-2</v>
      </c>
      <c r="K139" s="90">
        <v>2.05319942809527E-2</v>
      </c>
      <c r="L139" s="38">
        <f t="shared" si="4"/>
        <v>55.456326984098524</v>
      </c>
      <c r="N139" s="89">
        <v>136</v>
      </c>
      <c r="O139" s="90">
        <v>4.21897173573043E-4</v>
      </c>
      <c r="P139" s="90">
        <v>1.8861786770043301E-3</v>
      </c>
      <c r="Q139" s="90">
        <v>2.29841625199052E-4</v>
      </c>
      <c r="R139" s="90">
        <v>6.8693951244596704E-3</v>
      </c>
      <c r="S139" s="90">
        <v>1.0543451857555E-2</v>
      </c>
      <c r="T139" s="90">
        <v>9.1538901902514795E-4</v>
      </c>
      <c r="U139" s="90">
        <v>3.1314145771865901E-3</v>
      </c>
      <c r="V139" s="90">
        <v>3.5152983892619401E-2</v>
      </c>
      <c r="W139" s="90">
        <v>2.25148196709202E-2</v>
      </c>
      <c r="X139" s="38">
        <f t="shared" si="5"/>
        <v>58.235162927597081</v>
      </c>
    </row>
    <row r="140" spans="2:24" x14ac:dyDescent="0.25">
      <c r="B140" s="89">
        <v>137</v>
      </c>
      <c r="C140" s="90">
        <v>4.5516858261578601E-4</v>
      </c>
      <c r="D140" s="90">
        <v>1.8762264015697899E-3</v>
      </c>
      <c r="E140" s="90">
        <v>2.6368033751083202E-4</v>
      </c>
      <c r="F140" s="90">
        <v>6.48295229817894E-3</v>
      </c>
      <c r="G140" s="90">
        <v>1.1575822817053201E-2</v>
      </c>
      <c r="H140" s="90">
        <v>8.7040111411342599E-4</v>
      </c>
      <c r="I140" s="90">
        <v>2.97165180371431E-3</v>
      </c>
      <c r="J140" s="90">
        <v>3.1678504548485802E-2</v>
      </c>
      <c r="K140" s="90">
        <v>9.1435637037615407E-3</v>
      </c>
      <c r="L140" s="38">
        <f t="shared" si="4"/>
        <v>55.304006789128664</v>
      </c>
      <c r="N140" s="89">
        <v>137</v>
      </c>
      <c r="O140" s="90">
        <v>4.2814750207042102E-4</v>
      </c>
      <c r="P140" s="90">
        <v>1.86430252726351E-3</v>
      </c>
      <c r="Q140" s="90">
        <v>2.3353500112932099E-4</v>
      </c>
      <c r="R140" s="90">
        <v>6.7568892115068601E-3</v>
      </c>
      <c r="S140" s="90">
        <v>1.1157120473661301E-2</v>
      </c>
      <c r="T140" s="90">
        <v>1.08755715854384E-3</v>
      </c>
      <c r="U140" s="90">
        <v>3.21693043526435E-3</v>
      </c>
      <c r="V140" s="90">
        <v>3.5406690408444803E-2</v>
      </c>
      <c r="W140" s="90">
        <v>1.02124685530347E-2</v>
      </c>
      <c r="X140" s="38">
        <f t="shared" si="5"/>
        <v>59.063615559340562</v>
      </c>
    </row>
    <row r="141" spans="2:24" x14ac:dyDescent="0.25">
      <c r="B141" s="89">
        <v>138</v>
      </c>
      <c r="C141" s="90">
        <v>4.64640594739961E-4</v>
      </c>
      <c r="D141" s="90">
        <v>1.9691545205177902E-3</v>
      </c>
      <c r="E141" s="90">
        <v>2.9363237584944098E-4</v>
      </c>
      <c r="F141" s="90">
        <v>5.8306634632492296E-3</v>
      </c>
      <c r="G141" s="90">
        <v>9.7203324420255307E-3</v>
      </c>
      <c r="H141" s="90">
        <v>6.9734489260146304E-4</v>
      </c>
      <c r="I141" s="90">
        <v>2.8116515989140499E-3</v>
      </c>
      <c r="J141" s="90">
        <v>2.59673932382633E-2</v>
      </c>
      <c r="K141" s="90">
        <v>9.1522677149026808E-3</v>
      </c>
      <c r="L141" s="38">
        <f t="shared" si="4"/>
        <v>47.057468233559305</v>
      </c>
      <c r="N141" s="89">
        <v>138</v>
      </c>
      <c r="O141" s="90">
        <v>4.2899981959279099E-4</v>
      </c>
      <c r="P141" s="90">
        <v>1.86572305646746E-3</v>
      </c>
      <c r="Q141" s="90">
        <v>2.3779658874116999E-4</v>
      </c>
      <c r="R141" s="90">
        <v>6.0716259235215498E-3</v>
      </c>
      <c r="S141" s="90">
        <v>8.4575467744753604E-3</v>
      </c>
      <c r="T141" s="90">
        <v>7.7560894535650305E-4</v>
      </c>
      <c r="U141" s="90">
        <v>3.0368073322035402E-3</v>
      </c>
      <c r="V141" s="90">
        <v>2.9640762369613199E-2</v>
      </c>
      <c r="W141" s="90">
        <v>1.30728461581077E-2</v>
      </c>
      <c r="X141" s="38">
        <f t="shared" si="5"/>
        <v>49.739261864615074</v>
      </c>
    </row>
    <row r="142" spans="2:24" x14ac:dyDescent="0.25">
      <c r="B142" s="89">
        <v>139</v>
      </c>
      <c r="C142" s="90">
        <v>4.7078460260429098E-4</v>
      </c>
      <c r="D142" s="90">
        <v>1.8158103242372199E-3</v>
      </c>
      <c r="E142" s="90">
        <v>2.6572834013227501E-4</v>
      </c>
      <c r="F142" s="90">
        <v>6.4647762749136303E-3</v>
      </c>
      <c r="G142" s="90">
        <v>1.14403986437103E-2</v>
      </c>
      <c r="H142" s="90">
        <v>1.0790413811729699E-3</v>
      </c>
      <c r="I142" s="90">
        <v>2.9757478089572002E-3</v>
      </c>
      <c r="J142" s="90">
        <v>3.1744040632372003E-2</v>
      </c>
      <c r="K142" s="90">
        <v>9.1886197614333004E-3</v>
      </c>
      <c r="L142" s="38">
        <f t="shared" si="4"/>
        <v>55.177286626926922</v>
      </c>
      <c r="N142" s="89">
        <v>139</v>
      </c>
      <c r="O142" s="90">
        <v>7.2759505826300503E-4</v>
      </c>
      <c r="P142" s="90">
        <v>2.83594450276506E-3</v>
      </c>
      <c r="Q142" s="90">
        <v>3.58257465236099E-4</v>
      </c>
      <c r="R142" s="90">
        <v>1.0530382988878701E-2</v>
      </c>
      <c r="S142" s="90">
        <v>1.35481552297493E-2</v>
      </c>
      <c r="T142" s="90">
        <v>9.6368701195943503E-4</v>
      </c>
      <c r="U142" s="90">
        <v>3.34335753441587E-3</v>
      </c>
      <c r="V142" s="90">
        <v>3.5442203638543501E-2</v>
      </c>
      <c r="W142" s="90">
        <v>1.76560415817309E-2</v>
      </c>
      <c r="X142" s="38">
        <f t="shared" si="5"/>
        <v>66.785896417851546</v>
      </c>
    </row>
    <row r="143" spans="2:24" x14ac:dyDescent="0.25">
      <c r="B143" s="89">
        <v>140</v>
      </c>
      <c r="C143" s="90">
        <v>4.5056057671753801E-4</v>
      </c>
      <c r="D143" s="90">
        <v>1.93843448119614E-3</v>
      </c>
      <c r="E143" s="90">
        <v>2.3244829753382099E-4</v>
      </c>
      <c r="F143" s="90">
        <v>6.5095763322577096E-3</v>
      </c>
      <c r="G143" s="90">
        <v>1.13769105624455E-2</v>
      </c>
      <c r="H143" s="90">
        <v>8.7219311640718896E-4</v>
      </c>
      <c r="I143" s="90">
        <v>2.9982758377930701E-3</v>
      </c>
      <c r="J143" s="90">
        <v>3.1749672639580999E-2</v>
      </c>
      <c r="K143" s="90">
        <v>9.3993080311142799E-3</v>
      </c>
      <c r="L143" s="38">
        <f t="shared" si="4"/>
        <v>55.255878727524781</v>
      </c>
      <c r="N143" s="89">
        <v>140</v>
      </c>
      <c r="O143" s="90">
        <v>9.4948171991993905E-4</v>
      </c>
      <c r="P143" s="90">
        <v>3.6021779553754999E-3</v>
      </c>
      <c r="Q143" s="90">
        <v>4.5655808614941402E-4</v>
      </c>
      <c r="R143" s="90">
        <v>1.35794068722362E-2</v>
      </c>
      <c r="S143" s="90">
        <v>1.72855675653408E-2</v>
      </c>
      <c r="T143" s="90">
        <v>2.6063869834068E-3</v>
      </c>
      <c r="U143" s="90">
        <v>8.1325296926116897E-3</v>
      </c>
      <c r="V143" s="90">
        <v>4.5717459582392803E-2</v>
      </c>
      <c r="W143" s="90">
        <v>1.6513651995914602E-2</v>
      </c>
      <c r="X143" s="38">
        <f t="shared" si="5"/>
        <v>89.723181474026347</v>
      </c>
    </row>
    <row r="144" spans="2:24" x14ac:dyDescent="0.25">
      <c r="B144" s="89">
        <v>141</v>
      </c>
      <c r="C144" s="90">
        <v>4.53632580649703E-4</v>
      </c>
      <c r="D144" s="90">
        <v>1.9179544549817E-3</v>
      </c>
      <c r="E144" s="90">
        <v>3.1488040304691601E-4</v>
      </c>
      <c r="F144" s="90">
        <v>6.3086160750285801E-3</v>
      </c>
      <c r="G144" s="90">
        <v>8.9715314835603008E-3</v>
      </c>
      <c r="H144" s="90">
        <v>7.1347291324532901E-4</v>
      </c>
      <c r="I144" s="90">
        <v>2.87821168411096E-3</v>
      </c>
      <c r="J144" s="90">
        <v>2.6147361468622701E-2</v>
      </c>
      <c r="K144" s="90">
        <v>9.6297083260266595E-3</v>
      </c>
      <c r="L144" s="38">
        <f t="shared" si="4"/>
        <v>46.992188150000864</v>
      </c>
      <c r="N144" s="89">
        <v>141</v>
      </c>
      <c r="O144" s="90">
        <v>9.3868569796992196E-4</v>
      </c>
      <c r="P144" s="90">
        <v>4.4186981418057499E-3</v>
      </c>
      <c r="Q144" s="90">
        <v>5.5315407201799002E-4</v>
      </c>
      <c r="R144" s="90">
        <v>7.2756664767892601E-3</v>
      </c>
      <c r="S144" s="90">
        <v>8.8643863384865393E-3</v>
      </c>
      <c r="T144" s="90">
        <v>7.9521224837100801E-4</v>
      </c>
      <c r="U144" s="90">
        <v>3.11806160266946E-3</v>
      </c>
      <c r="V144" s="90">
        <v>2.9194432093732198E-2</v>
      </c>
      <c r="W144" s="90">
        <v>1.04781075141733E-2</v>
      </c>
      <c r="X144" s="38">
        <f t="shared" si="5"/>
        <v>54.363084423471122</v>
      </c>
    </row>
    <row r="145" spans="2:24" x14ac:dyDescent="0.25">
      <c r="B145" s="89">
        <v>142</v>
      </c>
      <c r="C145" s="90">
        <v>4.6489659506764199E-4</v>
      </c>
      <c r="D145" s="90">
        <v>1.9448344893881499E-3</v>
      </c>
      <c r="E145" s="90">
        <v>2.9849638207536899E-4</v>
      </c>
      <c r="F145" s="90">
        <v>5.8621515035539298E-3</v>
      </c>
      <c r="G145" s="90">
        <v>9.2546678459748399E-3</v>
      </c>
      <c r="H145" s="90">
        <v>6.9299288703089505E-4</v>
      </c>
      <c r="I145" s="90">
        <v>2.8800036864047199E-3</v>
      </c>
      <c r="J145" s="90">
        <v>2.63242576950499E-2</v>
      </c>
      <c r="K145" s="90">
        <v>2.1478939493042599E-2</v>
      </c>
      <c r="L145" s="38">
        <f t="shared" si="4"/>
        <v>47.029308197514553</v>
      </c>
      <c r="N145" s="89">
        <v>142</v>
      </c>
      <c r="O145" s="90">
        <v>4.3752299481648898E-4</v>
      </c>
      <c r="P145" s="90">
        <v>1.8841899361188E-3</v>
      </c>
      <c r="Q145" s="90">
        <v>2.3552374201485E-4</v>
      </c>
      <c r="R145" s="90">
        <v>6.0920815440584199E-3</v>
      </c>
      <c r="S145" s="90">
        <v>9.4144152462558393E-3</v>
      </c>
      <c r="T145" s="90">
        <v>8.0941754041050497E-4</v>
      </c>
      <c r="U145" s="90">
        <v>3.07402519734702E-3</v>
      </c>
      <c r="V145" s="90">
        <v>2.9257219484546799E-2</v>
      </c>
      <c r="W145" s="90">
        <v>2.3375092156832099E-2</v>
      </c>
      <c r="X145" s="38">
        <f t="shared" si="5"/>
        <v>50.39497814515822</v>
      </c>
    </row>
    <row r="146" spans="2:24" x14ac:dyDescent="0.25">
      <c r="B146" s="89">
        <v>143</v>
      </c>
      <c r="C146" s="90">
        <v>4.5184057835593997E-4</v>
      </c>
      <c r="D146" s="90">
        <v>1.8385943534007701E-3</v>
      </c>
      <c r="E146" s="90">
        <v>2.8825636896815201E-4</v>
      </c>
      <c r="F146" s="90">
        <v>5.0918465175635403E-3</v>
      </c>
      <c r="G146" s="90">
        <v>7.2570972890845303E-3</v>
      </c>
      <c r="H146" s="90">
        <v>5.54496709755789E-4</v>
      </c>
      <c r="I146" s="90">
        <v>2.83673963102673E-3</v>
      </c>
      <c r="J146" s="90">
        <v>1.99260415053331E-2</v>
      </c>
      <c r="K146" s="90">
        <v>2.19558681035112E-2</v>
      </c>
      <c r="L146" s="38">
        <f t="shared" si="4"/>
        <v>37.690416243732763</v>
      </c>
      <c r="N146" s="89">
        <v>143</v>
      </c>
      <c r="O146" s="90">
        <v>4.4377332331386701E-4</v>
      </c>
      <c r="P146" s="90">
        <v>1.9736832759676302E-3</v>
      </c>
      <c r="Q146" s="90">
        <v>2.3296678944774099E-4</v>
      </c>
      <c r="R146" s="90">
        <v>5.6505810674708796E-3</v>
      </c>
      <c r="S146" s="90">
        <v>7.1037824431113604E-3</v>
      </c>
      <c r="T146" s="90">
        <v>7.1964009472088696E-4</v>
      </c>
      <c r="U146" s="90">
        <v>3.1368125881615899E-3</v>
      </c>
      <c r="V146" s="90">
        <v>2.2415666732484501E-2</v>
      </c>
      <c r="W146" s="90">
        <v>2.5434859502559099E-2</v>
      </c>
      <c r="X146" s="38">
        <f t="shared" si="5"/>
        <v>40.957266219957575</v>
      </c>
    </row>
    <row r="147" spans="2:24" x14ac:dyDescent="0.25">
      <c r="B147" s="89">
        <v>144</v>
      </c>
      <c r="C147" s="90">
        <v>4.5260857933898202E-4</v>
      </c>
      <c r="D147" s="90">
        <v>2.1542427574307299E-3</v>
      </c>
      <c r="E147" s="90">
        <v>2.9158437322799799E-4</v>
      </c>
      <c r="F147" s="90">
        <v>4.4546617019669797E-3</v>
      </c>
      <c r="G147" s="90">
        <v>4.6310459277387897E-3</v>
      </c>
      <c r="H147" s="90">
        <v>4.4032056361032102E-4</v>
      </c>
      <c r="I147" s="90">
        <v>2.88793969656281E-3</v>
      </c>
      <c r="J147" s="90">
        <v>1.3589521394587399E-2</v>
      </c>
      <c r="K147" s="90">
        <v>1.00449408575243E-2</v>
      </c>
      <c r="L147" s="38">
        <f t="shared" si="4"/>
        <v>28.461604430853686</v>
      </c>
      <c r="N147" s="89">
        <v>144</v>
      </c>
      <c r="O147" s="90">
        <v>4.7985476509418803E-4</v>
      </c>
      <c r="P147" s="90">
        <v>1.96260314817682E-3</v>
      </c>
      <c r="Q147" s="90">
        <v>2.1932970908982401E-4</v>
      </c>
      <c r="R147" s="90">
        <v>4.6644496940890399E-3</v>
      </c>
      <c r="S147" s="90">
        <v>4.8479820672393302E-3</v>
      </c>
      <c r="T147" s="90">
        <v>4.9434416297447503E-4</v>
      </c>
      <c r="U147" s="90">
        <v>3.1561317853353102E-3</v>
      </c>
      <c r="V147" s="90">
        <v>1.50769287590399E-2</v>
      </c>
      <c r="W147" s="90">
        <v>1.1227862828018E-2</v>
      </c>
      <c r="X147" s="38">
        <f t="shared" si="5"/>
        <v>30.407279928064412</v>
      </c>
    </row>
    <row r="148" spans="2:24" x14ac:dyDescent="0.25">
      <c r="B148" s="89">
        <v>145</v>
      </c>
      <c r="C148" s="90">
        <v>4.3929656229959999E-4</v>
      </c>
      <c r="D148" s="90">
        <v>1.6947221692443801E-3</v>
      </c>
      <c r="E148" s="90">
        <v>2.0812826640418099E-4</v>
      </c>
      <c r="F148" s="90">
        <v>4.2915894932345497E-3</v>
      </c>
      <c r="G148" s="90">
        <v>4.64102994051832E-3</v>
      </c>
      <c r="H148" s="90">
        <v>5.8956875464800604E-4</v>
      </c>
      <c r="I148" s="90">
        <v>2.68185943278007E-3</v>
      </c>
      <c r="J148" s="90">
        <v>1.26026401313794E-2</v>
      </c>
      <c r="K148" s="90">
        <v>9.6417403414276407E-3</v>
      </c>
      <c r="L148" s="38">
        <f t="shared" si="4"/>
        <v>26.559265995860503</v>
      </c>
      <c r="N148" s="89">
        <v>145</v>
      </c>
      <c r="O148" s="90">
        <v>4.6621768473627202E-4</v>
      </c>
      <c r="P148" s="90">
        <v>1.9148733669241099E-3</v>
      </c>
      <c r="Q148" s="90">
        <v>2.66491278660952E-4</v>
      </c>
      <c r="R148" s="90">
        <v>4.7289417199483496E-3</v>
      </c>
      <c r="S148" s="90">
        <v>4.2243697467054401E-3</v>
      </c>
      <c r="T148" s="90">
        <v>4.8241171766129798E-4</v>
      </c>
      <c r="U148" s="90">
        <v>3.0973218762917901E-3</v>
      </c>
      <c r="V148" s="90">
        <v>1.42175085906504E-2</v>
      </c>
      <c r="W148" s="90">
        <v>1.14966269534052E-2</v>
      </c>
      <c r="X148" s="38">
        <f t="shared" si="5"/>
        <v>28.915724263917312</v>
      </c>
    </row>
    <row r="149" spans="2:24" x14ac:dyDescent="0.25">
      <c r="B149" s="89">
        <v>146</v>
      </c>
      <c r="C149" s="90">
        <v>4.3955256262728001E-4</v>
      </c>
      <c r="D149" s="90">
        <v>1.6880661607246901E-3</v>
      </c>
      <c r="E149" s="90">
        <v>2.4985631981608899E-4</v>
      </c>
      <c r="F149" s="90">
        <v>5.7016392980983001E-3</v>
      </c>
      <c r="G149" s="90">
        <v>8.9328754340805595E-3</v>
      </c>
      <c r="H149" s="90">
        <v>6.7072085852269898E-4</v>
      </c>
      <c r="I149" s="90">
        <v>2.6421793819896098E-3</v>
      </c>
      <c r="J149" s="90">
        <v>2.4860447821373199E-2</v>
      </c>
      <c r="K149" s="90">
        <v>2.2084636268334401E-2</v>
      </c>
      <c r="L149" s="38">
        <f t="shared" si="4"/>
        <v>44.514616978709725</v>
      </c>
      <c r="N149" s="89">
        <v>146</v>
      </c>
      <c r="O149" s="90">
        <v>4.5314881605993502E-4</v>
      </c>
      <c r="P149" s="90">
        <v>2.0765295903335799E-3</v>
      </c>
      <c r="Q149" s="90">
        <v>2.4489923476091798E-4</v>
      </c>
      <c r="R149" s="90">
        <v>5.9628133864990098E-3</v>
      </c>
      <c r="S149" s="90">
        <v>8.7856890205877305E-3</v>
      </c>
      <c r="T149" s="90">
        <v>8.1566786890788299E-4</v>
      </c>
      <c r="U149" s="90">
        <v>3.1177774968286702E-3</v>
      </c>
      <c r="V149" s="90">
        <v>2.89077693003752E-2</v>
      </c>
      <c r="W149" s="90">
        <v>2.47339703933303E-2</v>
      </c>
      <c r="X149" s="38">
        <f t="shared" si="5"/>
        <v>49.548626845445042</v>
      </c>
    </row>
    <row r="150" spans="2:24" x14ac:dyDescent="0.25">
      <c r="B150" s="89">
        <v>147</v>
      </c>
      <c r="C150" s="90">
        <v>4.1676853346372299E-4</v>
      </c>
      <c r="D150" s="90">
        <v>1.7128981925096901E-3</v>
      </c>
      <c r="E150" s="90">
        <v>2.4627231522856403E-4</v>
      </c>
      <c r="F150" s="90">
        <v>6.1296718459799603E-3</v>
      </c>
      <c r="G150" s="90">
        <v>8.92468342359478E-3</v>
      </c>
      <c r="H150" s="90">
        <v>6.7865686868079204E-4</v>
      </c>
      <c r="I150" s="90">
        <v>2.56691528565157E-3</v>
      </c>
      <c r="J150" s="90">
        <v>2.51039041329973E-2</v>
      </c>
      <c r="K150" s="90">
        <v>2.1992220150041802E-2</v>
      </c>
      <c r="L150" s="38">
        <f t="shared" si="4"/>
        <v>45.101113729425585</v>
      </c>
      <c r="N150" s="89">
        <v>147</v>
      </c>
      <c r="O150" s="90">
        <v>4.6508126137311201E-4</v>
      </c>
      <c r="P150" s="90">
        <v>1.8955541697504E-3</v>
      </c>
      <c r="Q150" s="90">
        <v>2.369442712188E-4</v>
      </c>
      <c r="R150" s="90">
        <v>6.0775921461781396E-3</v>
      </c>
      <c r="S150" s="90">
        <v>8.6285784906309001E-3</v>
      </c>
      <c r="T150" s="90">
        <v>7.7731358040124298E-4</v>
      </c>
      <c r="U150" s="90">
        <v>3.05271725928778E-3</v>
      </c>
      <c r="V150" s="90">
        <v>2.9760086822744902E-2</v>
      </c>
      <c r="W150" s="90">
        <v>2.4784541232990901E-2</v>
      </c>
      <c r="X150" s="38">
        <f t="shared" si="5"/>
        <v>50.116554421184034</v>
      </c>
    </row>
    <row r="151" spans="2:24" x14ac:dyDescent="0.25">
      <c r="B151" s="89">
        <v>148</v>
      </c>
      <c r="C151" s="90">
        <v>4.1190452723779503E-4</v>
      </c>
      <c r="D151" s="90">
        <v>1.66528213156113E-3</v>
      </c>
      <c r="E151" s="90">
        <v>2.21952284098924E-4</v>
      </c>
      <c r="F151" s="90">
        <v>4.4410936845999203E-3</v>
      </c>
      <c r="G151" s="90">
        <v>4.7529020837146704E-3</v>
      </c>
      <c r="H151" s="90">
        <v>4.2598454526021802E-4</v>
      </c>
      <c r="I151" s="90">
        <v>2.66035540525492E-3</v>
      </c>
      <c r="J151" s="90">
        <v>1.31748008637451E-2</v>
      </c>
      <c r="K151" s="90">
        <v>9.6419963417553201E-3</v>
      </c>
      <c r="L151" s="38">
        <f t="shared" si="4"/>
        <v>27.328290980212458</v>
      </c>
      <c r="N151" s="89">
        <v>148</v>
      </c>
      <c r="O151" s="90">
        <v>4.3723888897569899E-4</v>
      </c>
      <c r="P151" s="90">
        <v>1.8807806660293201E-3</v>
      </c>
      <c r="Q151" s="90">
        <v>2.3097804856221101E-4</v>
      </c>
      <c r="R151" s="90">
        <v>4.5897298579612904E-3</v>
      </c>
      <c r="S151" s="90">
        <v>4.50932790501774E-3</v>
      </c>
      <c r="T151" s="90">
        <v>4.8780972863630599E-4</v>
      </c>
      <c r="U151" s="90">
        <v>3.1419264932958102E-3</v>
      </c>
      <c r="V151" s="90">
        <v>1.39734616734118E-2</v>
      </c>
      <c r="W151" s="90">
        <v>1.1279854196882501E-2</v>
      </c>
      <c r="X151" s="38">
        <f t="shared" si="5"/>
        <v>28.76344353325387</v>
      </c>
    </row>
    <row r="152" spans="2:24" x14ac:dyDescent="0.25">
      <c r="B152" s="89">
        <v>149</v>
      </c>
      <c r="C152" s="90">
        <v>4.1804853510212501E-4</v>
      </c>
      <c r="D152" s="90">
        <v>1.8744343992760299E-3</v>
      </c>
      <c r="E152" s="90">
        <v>0</v>
      </c>
      <c r="F152" s="90">
        <v>0</v>
      </c>
      <c r="G152" s="90">
        <v>0</v>
      </c>
      <c r="H152" s="90">
        <v>0</v>
      </c>
      <c r="I152" s="90">
        <v>0</v>
      </c>
      <c r="J152" s="90">
        <v>0</v>
      </c>
      <c r="K152" s="90">
        <v>0</v>
      </c>
      <c r="L152" s="38">
        <f t="shared" si="4"/>
        <v>2.292482934378155</v>
      </c>
      <c r="N152" s="89">
        <v>149</v>
      </c>
      <c r="O152" s="90">
        <v>4.4689848756255699E-4</v>
      </c>
      <c r="P152" s="90">
        <v>1.9174303194912201E-3</v>
      </c>
      <c r="Q152" s="90">
        <v>0</v>
      </c>
      <c r="R152" s="90">
        <v>0</v>
      </c>
      <c r="S152" s="90">
        <v>0</v>
      </c>
      <c r="T152" s="90">
        <v>0</v>
      </c>
      <c r="U152" s="90">
        <v>0</v>
      </c>
      <c r="V152" s="90">
        <v>0</v>
      </c>
      <c r="W152" s="90">
        <v>0</v>
      </c>
      <c r="X152" s="38">
        <f t="shared" si="5"/>
        <v>2.3643288070537767</v>
      </c>
    </row>
    <row r="153" spans="2:24" x14ac:dyDescent="0.25">
      <c r="B153" s="89">
        <v>150</v>
      </c>
      <c r="C153" s="90">
        <v>3.8860849741887701E-4</v>
      </c>
      <c r="D153" s="90">
        <v>1.5895060345677201E-3</v>
      </c>
      <c r="E153" s="90">
        <v>0</v>
      </c>
      <c r="F153" s="90">
        <v>0</v>
      </c>
      <c r="G153" s="90">
        <v>0</v>
      </c>
      <c r="H153" s="90">
        <v>0</v>
      </c>
      <c r="I153" s="90">
        <v>0</v>
      </c>
      <c r="J153" s="90">
        <v>0</v>
      </c>
      <c r="K153" s="90">
        <v>0</v>
      </c>
      <c r="L153" s="38">
        <f t="shared" si="4"/>
        <v>1.9781145319865971</v>
      </c>
      <c r="N153" s="89">
        <v>150</v>
      </c>
      <c r="O153" s="90">
        <v>4.6792231978101098E-4</v>
      </c>
      <c r="P153" s="90">
        <v>1.8111747350357901E-3</v>
      </c>
      <c r="Q153" s="90">
        <v>0</v>
      </c>
      <c r="R153" s="90">
        <v>0</v>
      </c>
      <c r="S153" s="90">
        <v>0</v>
      </c>
      <c r="T153" s="90">
        <v>0</v>
      </c>
      <c r="U153" s="90">
        <v>0</v>
      </c>
      <c r="V153" s="90">
        <v>0</v>
      </c>
      <c r="W153" s="90">
        <v>0</v>
      </c>
      <c r="X153" s="38">
        <f t="shared" si="5"/>
        <v>2.279097054816801</v>
      </c>
    </row>
    <row r="154" spans="2:24" x14ac:dyDescent="0.25">
      <c r="B154" s="89">
        <v>151</v>
      </c>
      <c r="C154" s="90">
        <v>3.5635245613114402E-4</v>
      </c>
      <c r="D154" s="90">
        <v>1.65862612304144E-3</v>
      </c>
      <c r="E154" s="90">
        <v>0</v>
      </c>
      <c r="F154" s="90">
        <v>0</v>
      </c>
      <c r="G154" s="90">
        <v>0</v>
      </c>
      <c r="H154" s="90">
        <v>0</v>
      </c>
      <c r="I154" s="90">
        <v>0</v>
      </c>
      <c r="J154" s="90">
        <v>0</v>
      </c>
      <c r="K154" s="90">
        <v>0</v>
      </c>
      <c r="L154" s="38">
        <f t="shared" si="4"/>
        <v>2.0149785791725838</v>
      </c>
      <c r="N154" s="89">
        <v>151</v>
      </c>
      <c r="O154" s="90">
        <v>4.4007994738359802E-4</v>
      </c>
      <c r="P154" s="90">
        <v>1.80662904158315E-3</v>
      </c>
      <c r="Q154" s="90">
        <v>0</v>
      </c>
      <c r="R154" s="90">
        <v>0</v>
      </c>
      <c r="S154" s="90">
        <v>0</v>
      </c>
      <c r="T154" s="90">
        <v>0</v>
      </c>
      <c r="U154" s="90">
        <v>0</v>
      </c>
      <c r="V154" s="90">
        <v>0</v>
      </c>
      <c r="W154" s="90">
        <v>0</v>
      </c>
      <c r="X154" s="38">
        <f t="shared" si="5"/>
        <v>2.246708988966748</v>
      </c>
    </row>
    <row r="155" spans="2:24" x14ac:dyDescent="0.25">
      <c r="B155" s="89">
        <v>152</v>
      </c>
      <c r="C155" s="90">
        <v>3.7888048496702097E-4</v>
      </c>
      <c r="D155" s="90">
        <v>1.6104980614375199E-3</v>
      </c>
      <c r="E155" s="90">
        <v>0</v>
      </c>
      <c r="F155" s="90">
        <v>0</v>
      </c>
      <c r="G155" s="90">
        <v>0</v>
      </c>
      <c r="H155" s="90">
        <v>0</v>
      </c>
      <c r="I155" s="90">
        <v>0</v>
      </c>
      <c r="J155" s="90">
        <v>0</v>
      </c>
      <c r="K155" s="90">
        <v>0</v>
      </c>
      <c r="L155" s="38">
        <f t="shared" si="4"/>
        <v>1.989378546404541</v>
      </c>
      <c r="N155" s="89">
        <v>152</v>
      </c>
      <c r="O155" s="90">
        <v>4.4093226490596798E-4</v>
      </c>
      <c r="P155" s="90">
        <v>1.7847528918423299E-3</v>
      </c>
      <c r="Q155" s="90">
        <v>0</v>
      </c>
      <c r="R155" s="90">
        <v>0</v>
      </c>
      <c r="S155" s="90">
        <v>0</v>
      </c>
      <c r="T155" s="90">
        <v>0</v>
      </c>
      <c r="U155" s="90">
        <v>0</v>
      </c>
      <c r="V155" s="90">
        <v>0</v>
      </c>
      <c r="W155" s="90">
        <v>0</v>
      </c>
      <c r="X155" s="38">
        <f t="shared" si="5"/>
        <v>2.2256851567482978</v>
      </c>
    </row>
    <row r="156" spans="2:24" x14ac:dyDescent="0.25">
      <c r="B156" s="89">
        <v>153</v>
      </c>
      <c r="C156" s="90">
        <v>3.5532845482042202E-4</v>
      </c>
      <c r="D156" s="90">
        <v>1.5971860443981399E-3</v>
      </c>
      <c r="E156" s="90">
        <v>0</v>
      </c>
      <c r="F156" s="90">
        <v>0</v>
      </c>
      <c r="G156" s="90">
        <v>0</v>
      </c>
      <c r="H156" s="90">
        <v>0</v>
      </c>
      <c r="I156" s="90">
        <v>0</v>
      </c>
      <c r="J156" s="90">
        <v>0</v>
      </c>
      <c r="K156" s="90">
        <v>0</v>
      </c>
      <c r="L156" s="38">
        <f t="shared" si="4"/>
        <v>1.9525144992185619</v>
      </c>
      <c r="N156" s="89">
        <v>153</v>
      </c>
      <c r="O156" s="90">
        <v>3.99736917991429E-4</v>
      </c>
      <c r="P156" s="90">
        <v>1.6909979643816499E-3</v>
      </c>
      <c r="Q156" s="90">
        <v>0</v>
      </c>
      <c r="R156" s="90">
        <v>0</v>
      </c>
      <c r="S156" s="90">
        <v>0</v>
      </c>
      <c r="T156" s="90">
        <v>0</v>
      </c>
      <c r="U156" s="90">
        <v>0</v>
      </c>
      <c r="V156" s="90">
        <v>0</v>
      </c>
      <c r="W156" s="90">
        <v>0</v>
      </c>
      <c r="X156" s="38">
        <f t="shared" si="5"/>
        <v>2.0907348823730789</v>
      </c>
    </row>
    <row r="157" spans="2:24" x14ac:dyDescent="0.25">
      <c r="B157" s="89">
        <v>154</v>
      </c>
      <c r="C157" s="90">
        <v>3.7222447644732999E-4</v>
      </c>
      <c r="D157" s="90">
        <v>1.5682580073702499E-3</v>
      </c>
      <c r="E157" s="90">
        <v>0</v>
      </c>
      <c r="F157" s="90">
        <v>0</v>
      </c>
      <c r="G157" s="90">
        <v>0</v>
      </c>
      <c r="H157" s="90">
        <v>0</v>
      </c>
      <c r="I157" s="90">
        <v>0</v>
      </c>
      <c r="J157" s="90">
        <v>0</v>
      </c>
      <c r="K157" s="90">
        <v>0</v>
      </c>
      <c r="L157" s="38">
        <f t="shared" si="4"/>
        <v>1.9404824838175798</v>
      </c>
      <c r="N157" s="89">
        <v>154</v>
      </c>
      <c r="O157" s="90">
        <v>4.0996472825986601E-4</v>
      </c>
      <c r="P157" s="90">
        <v>1.71315821996327E-3</v>
      </c>
      <c r="Q157" s="90">
        <v>0</v>
      </c>
      <c r="R157" s="90">
        <v>0</v>
      </c>
      <c r="S157" s="90">
        <v>0</v>
      </c>
      <c r="T157" s="90">
        <v>0</v>
      </c>
      <c r="U157" s="90">
        <v>0</v>
      </c>
      <c r="V157" s="90">
        <v>0</v>
      </c>
      <c r="W157" s="90">
        <v>0</v>
      </c>
      <c r="X157" s="38">
        <f t="shared" si="5"/>
        <v>2.123122948223136</v>
      </c>
    </row>
    <row r="158" spans="2:24" x14ac:dyDescent="0.25">
      <c r="B158" s="89">
        <v>155</v>
      </c>
      <c r="C158" s="90">
        <v>5.1840066355284898E-4</v>
      </c>
      <c r="D158" s="90">
        <v>1.6327700899457199E-3</v>
      </c>
      <c r="E158" s="90">
        <v>0</v>
      </c>
      <c r="F158" s="90">
        <v>0</v>
      </c>
      <c r="G158" s="90">
        <v>0</v>
      </c>
      <c r="H158" s="90">
        <v>0</v>
      </c>
      <c r="I158" s="90">
        <v>0</v>
      </c>
      <c r="J158" s="90">
        <v>0</v>
      </c>
      <c r="K158" s="90">
        <v>0</v>
      </c>
      <c r="L158" s="38">
        <f t="shared" si="4"/>
        <v>2.1511707534985689</v>
      </c>
      <c r="N158" s="89">
        <v>155</v>
      </c>
      <c r="O158" s="90">
        <v>4.2729518454805198E-4</v>
      </c>
      <c r="P158" s="90">
        <v>1.8111747350357901E-3</v>
      </c>
      <c r="Q158" s="90">
        <v>0</v>
      </c>
      <c r="R158" s="90">
        <v>0</v>
      </c>
      <c r="S158" s="90">
        <v>0</v>
      </c>
      <c r="T158" s="90">
        <v>0</v>
      </c>
      <c r="U158" s="90">
        <v>0</v>
      </c>
      <c r="V158" s="90">
        <v>0</v>
      </c>
      <c r="W158" s="90">
        <v>0</v>
      </c>
      <c r="X158" s="38">
        <f t="shared" si="5"/>
        <v>2.2384699195838422</v>
      </c>
    </row>
    <row r="159" spans="2:24" x14ac:dyDescent="0.25">
      <c r="B159" s="89">
        <v>156</v>
      </c>
      <c r="C159" s="90">
        <v>3.4790444531769001E-4</v>
      </c>
      <c r="D159" s="90">
        <v>1.8944024248350999E-3</v>
      </c>
      <c r="E159" s="90">
        <v>0</v>
      </c>
      <c r="F159" s="90">
        <v>0</v>
      </c>
      <c r="G159" s="90">
        <v>0</v>
      </c>
      <c r="H159" s="90">
        <v>0</v>
      </c>
      <c r="I159" s="90">
        <v>0</v>
      </c>
      <c r="J159" s="90">
        <v>0</v>
      </c>
      <c r="K159" s="90">
        <v>0</v>
      </c>
      <c r="L159" s="38">
        <f t="shared" si="4"/>
        <v>2.24230687015279</v>
      </c>
      <c r="N159" s="89">
        <v>156</v>
      </c>
      <c r="O159" s="90">
        <v>4.0655545817038701E-4</v>
      </c>
      <c r="P159" s="90">
        <v>1.69469134031192E-3</v>
      </c>
      <c r="Q159" s="90">
        <v>0</v>
      </c>
      <c r="R159" s="90">
        <v>0</v>
      </c>
      <c r="S159" s="90">
        <v>0</v>
      </c>
      <c r="T159" s="90">
        <v>0</v>
      </c>
      <c r="U159" s="90">
        <v>0</v>
      </c>
      <c r="V159" s="90">
        <v>0</v>
      </c>
      <c r="W159" s="90">
        <v>0</v>
      </c>
      <c r="X159" s="38">
        <f t="shared" si="5"/>
        <v>2.1012467984823071</v>
      </c>
    </row>
    <row r="160" spans="2:24" x14ac:dyDescent="0.25">
      <c r="B160" s="89">
        <v>157</v>
      </c>
      <c r="C160" s="90">
        <v>3.76576482017897E-4</v>
      </c>
      <c r="D160" s="90">
        <v>1.87827440419124E-3</v>
      </c>
      <c r="E160" s="90">
        <v>0</v>
      </c>
      <c r="F160" s="90">
        <v>0</v>
      </c>
      <c r="G160" s="90">
        <v>0</v>
      </c>
      <c r="H160" s="90">
        <v>0</v>
      </c>
      <c r="I160" s="90">
        <v>0</v>
      </c>
      <c r="J160" s="90">
        <v>0</v>
      </c>
      <c r="K160" s="90">
        <v>0</v>
      </c>
      <c r="L160" s="38">
        <f t="shared" si="4"/>
        <v>2.254850886209137</v>
      </c>
      <c r="N160" s="89">
        <v>157</v>
      </c>
      <c r="O160" s="90">
        <v>4.0769188153354702E-4</v>
      </c>
      <c r="P160" s="90">
        <v>1.76543369466861E-3</v>
      </c>
      <c r="Q160" s="90">
        <v>0</v>
      </c>
      <c r="R160" s="90">
        <v>0</v>
      </c>
      <c r="S160" s="90">
        <v>0</v>
      </c>
      <c r="T160" s="90">
        <v>0</v>
      </c>
      <c r="U160" s="90">
        <v>0</v>
      </c>
      <c r="V160" s="90">
        <v>0</v>
      </c>
      <c r="W160" s="90">
        <v>0</v>
      </c>
      <c r="X160" s="38">
        <f t="shared" si="5"/>
        <v>2.1731255762021569</v>
      </c>
    </row>
    <row r="161" spans="2:24" x14ac:dyDescent="0.25">
      <c r="B161" s="89">
        <v>158</v>
      </c>
      <c r="C161" s="90">
        <v>3.7376047841341202E-4</v>
      </c>
      <c r="D161" s="90">
        <v>1.6171540699572099E-3</v>
      </c>
      <c r="E161" s="90">
        <v>0</v>
      </c>
      <c r="F161" s="90">
        <v>0</v>
      </c>
      <c r="G161" s="90">
        <v>0</v>
      </c>
      <c r="H161" s="90">
        <v>0</v>
      </c>
      <c r="I161" s="90">
        <v>0</v>
      </c>
      <c r="J161" s="90">
        <v>0</v>
      </c>
      <c r="K161" s="90">
        <v>0</v>
      </c>
      <c r="L161" s="38">
        <f t="shared" si="4"/>
        <v>1.9909145483706219</v>
      </c>
      <c r="N161" s="89">
        <v>158</v>
      </c>
      <c r="O161" s="90">
        <v>4.0911241073749599E-4</v>
      </c>
      <c r="P161" s="90">
        <v>1.71685159589353E-3</v>
      </c>
      <c r="Q161" s="90">
        <v>0</v>
      </c>
      <c r="R161" s="90">
        <v>0</v>
      </c>
      <c r="S161" s="90">
        <v>0</v>
      </c>
      <c r="T161" s="90">
        <v>0</v>
      </c>
      <c r="U161" s="90">
        <v>0</v>
      </c>
      <c r="V161" s="90">
        <v>0</v>
      </c>
      <c r="W161" s="90">
        <v>0</v>
      </c>
      <c r="X161" s="38">
        <f t="shared" si="5"/>
        <v>2.1259640066310257</v>
      </c>
    </row>
    <row r="162" spans="2:24" x14ac:dyDescent="0.25">
      <c r="B162" s="89">
        <v>159</v>
      </c>
      <c r="C162" s="90">
        <v>3.49952447939133E-4</v>
      </c>
      <c r="D162" s="90">
        <v>1.6212500752000999E-3</v>
      </c>
      <c r="E162" s="90">
        <v>1.8611223822366499E-4</v>
      </c>
      <c r="F162" s="90">
        <v>4.8099901567874E-3</v>
      </c>
      <c r="G162" s="90">
        <v>6.9906009479692097E-3</v>
      </c>
      <c r="H162" s="90">
        <v>5.8880075366496496E-4</v>
      </c>
      <c r="I162" s="90">
        <v>2.5722912925328499E-3</v>
      </c>
      <c r="J162" s="90">
        <v>1.84000235520301E-2</v>
      </c>
      <c r="K162" s="90">
        <v>6.9586009070091602E-3</v>
      </c>
      <c r="L162" s="38">
        <f t="shared" si="4"/>
        <v>34.930220710682455</v>
      </c>
      <c r="N162" s="89">
        <v>159</v>
      </c>
      <c r="O162" s="90">
        <v>4.1451042171250502E-4</v>
      </c>
      <c r="P162" s="90">
        <v>1.74128469820147E-3</v>
      </c>
      <c r="Q162" s="90">
        <v>2.1592043900034501E-4</v>
      </c>
      <c r="R162" s="90">
        <v>5.14686141175033E-3</v>
      </c>
      <c r="S162" s="90">
        <v>6.6563157438672199E-3</v>
      </c>
      <c r="T162" s="90">
        <v>6.09691134335185E-4</v>
      </c>
      <c r="U162" s="90">
        <v>3.0353868029995902E-3</v>
      </c>
      <c r="V162" s="90">
        <v>2.1229240741345801E-2</v>
      </c>
      <c r="W162" s="90">
        <v>7.7356338330281599E-3</v>
      </c>
      <c r="X162" s="38">
        <f t="shared" si="5"/>
        <v>38.439520258877259</v>
      </c>
    </row>
    <row r="163" spans="2:24" x14ac:dyDescent="0.25">
      <c r="B163" s="89">
        <v>160</v>
      </c>
      <c r="C163" s="90">
        <v>4.4236856623176498E-4</v>
      </c>
      <c r="D163" s="90">
        <v>1.63993809912077E-3</v>
      </c>
      <c r="E163" s="90">
        <v>1.9840025395232499E-4</v>
      </c>
      <c r="F163" s="90">
        <v>3.9864371026394896E-3</v>
      </c>
      <c r="G163" s="90">
        <v>4.6945340090035299E-3</v>
      </c>
      <c r="H163" s="90">
        <v>4.9331263144016804E-4</v>
      </c>
      <c r="I163" s="90">
        <v>2.6874914399890402E-3</v>
      </c>
      <c r="J163" s="90">
        <v>1.2311823759134401E-2</v>
      </c>
      <c r="K163" s="90">
        <v>6.91072884573292E-3</v>
      </c>
      <c r="L163" s="38">
        <f t="shared" si="4"/>
        <v>25.960993230071317</v>
      </c>
      <c r="N163" s="89">
        <v>160</v>
      </c>
      <c r="O163" s="90">
        <v>4.3411372472700998E-4</v>
      </c>
      <c r="P163" s="90">
        <v>1.7662860121909799E-3</v>
      </c>
      <c r="Q163" s="90">
        <v>2.1563633315955499E-4</v>
      </c>
      <c r="R163" s="90">
        <v>4.1402744178316202E-3</v>
      </c>
      <c r="S163" s="90">
        <v>4.4777921566900502E-3</v>
      </c>
      <c r="T163" s="90">
        <v>4.8269582350208803E-4</v>
      </c>
      <c r="U163" s="90">
        <v>3.10527683983391E-3</v>
      </c>
      <c r="V163" s="90">
        <v>1.4295069485186E-2</v>
      </c>
      <c r="W163" s="90">
        <v>7.8112059866782798E-3</v>
      </c>
      <c r="X163" s="38">
        <f t="shared" si="5"/>
        <v>28.434448969619122</v>
      </c>
    </row>
    <row r="164" spans="2:24" x14ac:dyDescent="0.25">
      <c r="B164" s="89">
        <v>161</v>
      </c>
      <c r="C164" s="90">
        <v>4.46720571802332E-4</v>
      </c>
      <c r="D164" s="90">
        <v>1.6942101685890199E-3</v>
      </c>
      <c r="E164" s="90">
        <v>1.91232244777273E-4</v>
      </c>
      <c r="F164" s="90">
        <v>3.9792690934644399E-3</v>
      </c>
      <c r="G164" s="90">
        <v>4.5478458212426503E-3</v>
      </c>
      <c r="H164" s="90">
        <v>4.7872061276238399E-4</v>
      </c>
      <c r="I164" s="90">
        <v>2.7274274911071898E-3</v>
      </c>
      <c r="J164" s="90">
        <v>1.26676642146102E-2</v>
      </c>
      <c r="K164" s="90">
        <v>1.41007540489652E-2</v>
      </c>
      <c r="L164" s="38">
        <f t="shared" si="4"/>
        <v>26.254369605593105</v>
      </c>
      <c r="N164" s="89">
        <v>161</v>
      </c>
      <c r="O164" s="90">
        <v>4.4462564083623697E-4</v>
      </c>
      <c r="P164" s="90">
        <v>1.85719988124376E-3</v>
      </c>
      <c r="Q164" s="90">
        <v>2.1989792077140399E-4</v>
      </c>
      <c r="R164" s="90">
        <v>4.3630133970109196E-3</v>
      </c>
      <c r="S164" s="90">
        <v>6.0116795911148704E-3</v>
      </c>
      <c r="T164" s="90">
        <v>8.8925128167247395E-4</v>
      </c>
      <c r="U164" s="90">
        <v>5.1999892039780501E-3</v>
      </c>
      <c r="V164" s="90">
        <v>1.73350019816382E-2</v>
      </c>
      <c r="W164" s="90">
        <v>1.7281590083569699E-2</v>
      </c>
      <c r="X164" s="38">
        <f t="shared" si="5"/>
        <v>35.43140761659344</v>
      </c>
    </row>
    <row r="165" spans="2:24" x14ac:dyDescent="0.25">
      <c r="B165" s="89">
        <v>162</v>
      </c>
      <c r="C165" s="90">
        <v>3.84000491520629E-4</v>
      </c>
      <c r="D165" s="90">
        <v>1.68192215286036E-3</v>
      </c>
      <c r="E165" s="90">
        <v>2.1683227754531499E-4</v>
      </c>
      <c r="F165" s="90">
        <v>3.9774770911706796E-3</v>
      </c>
      <c r="G165" s="90">
        <v>4.6922300060544099E-3</v>
      </c>
      <c r="H165" s="90">
        <v>4.4134456492104298E-4</v>
      </c>
      <c r="I165" s="90">
        <v>2.6979874534239401E-3</v>
      </c>
      <c r="J165" s="90">
        <v>1.3377553123268E-2</v>
      </c>
      <c r="K165" s="90">
        <v>1.4706194823929399E-2</v>
      </c>
      <c r="L165" s="38">
        <f t="shared" si="4"/>
        <v>27.028002595843336</v>
      </c>
      <c r="N165" s="89">
        <v>162</v>
      </c>
      <c r="O165" s="90">
        <v>4.3638657145332903E-4</v>
      </c>
      <c r="P165" s="90">
        <v>1.7588992603304399E-3</v>
      </c>
      <c r="Q165" s="90">
        <v>2.1734096820429501E-4</v>
      </c>
      <c r="R165" s="90">
        <v>4.0879989431262696E-3</v>
      </c>
      <c r="S165" s="90">
        <v>4.1862995640395903E-3</v>
      </c>
      <c r="T165" s="90">
        <v>5.0031038563106301E-4</v>
      </c>
      <c r="U165" s="90">
        <v>3.1859628986182502E-3</v>
      </c>
      <c r="V165" s="90">
        <v>1.5784920514288401E-2</v>
      </c>
      <c r="W165" s="90">
        <v>1.6934412746124401E-2</v>
      </c>
      <c r="X165" s="38">
        <f t="shared" si="5"/>
        <v>29.657808720060576</v>
      </c>
    </row>
    <row r="166" spans="2:24" x14ac:dyDescent="0.25">
      <c r="B166" s="89">
        <v>163</v>
      </c>
      <c r="C166" s="90">
        <v>4.0908852363331E-4</v>
      </c>
      <c r="D166" s="90">
        <v>1.7989143026103101E-3</v>
      </c>
      <c r="E166" s="90">
        <v>2.1504027525155199E-4</v>
      </c>
      <c r="F166" s="90">
        <v>3.99539711410831E-3</v>
      </c>
      <c r="G166" s="90">
        <v>4.6750779840998196E-3</v>
      </c>
      <c r="H166" s="90">
        <v>4.7820861210702402E-4</v>
      </c>
      <c r="I166" s="90">
        <v>2.63885137772976E-3</v>
      </c>
      <c r="J166" s="90">
        <v>1.28194724089247E-2</v>
      </c>
      <c r="K166" s="90">
        <v>6.9639769138904496E-3</v>
      </c>
      <c r="L166" s="38">
        <f t="shared" si="4"/>
        <v>26.551841986357761</v>
      </c>
      <c r="N166" s="89">
        <v>163</v>
      </c>
      <c r="O166" s="90">
        <v>4.2899981959279099E-4</v>
      </c>
      <c r="P166" s="90">
        <v>1.7614562128975501E-3</v>
      </c>
      <c r="Q166" s="90">
        <v>2.13363486433236E-4</v>
      </c>
      <c r="R166" s="90">
        <v>4.0897035781710103E-3</v>
      </c>
      <c r="S166" s="90">
        <v>3.9825956761932102E-3</v>
      </c>
      <c r="T166" s="90">
        <v>4.9661700970079397E-4</v>
      </c>
      <c r="U166" s="90">
        <v>3.1129476975352401E-3</v>
      </c>
      <c r="V166" s="90">
        <v>1.4231997988530601E-2</v>
      </c>
      <c r="W166" s="90">
        <v>8.2160568098039299E-3</v>
      </c>
      <c r="X166" s="38">
        <f t="shared" si="5"/>
        <v>27.821064459353639</v>
      </c>
    </row>
    <row r="167" spans="2:24" x14ac:dyDescent="0.25">
      <c r="B167" s="89">
        <v>164</v>
      </c>
      <c r="C167" s="90">
        <v>4.16512533136042E-4</v>
      </c>
      <c r="D167" s="90">
        <v>1.6245780794599399E-3</v>
      </c>
      <c r="E167" s="90">
        <v>2.3091229556773801E-4</v>
      </c>
      <c r="F167" s="90">
        <v>3.75450080576103E-3</v>
      </c>
      <c r="G167" s="90">
        <v>4.7569980889575498E-3</v>
      </c>
      <c r="H167" s="90">
        <v>4.2675254624325898E-4</v>
      </c>
      <c r="I167" s="90">
        <v>2.8244516152980698E-3</v>
      </c>
      <c r="J167" s="90">
        <v>1.26837922352541E-2</v>
      </c>
      <c r="K167" s="90">
        <v>6.9934169515736997E-3</v>
      </c>
      <c r="L167" s="38">
        <f t="shared" si="4"/>
        <v>26.291745653434472</v>
      </c>
      <c r="N167" s="89">
        <v>164</v>
      </c>
      <c r="O167" s="90">
        <v>4.3638657145332903E-4</v>
      </c>
      <c r="P167" s="90">
        <v>2.0126057761558499E-3</v>
      </c>
      <c r="Q167" s="90">
        <v>2.7103697211359101E-4</v>
      </c>
      <c r="R167" s="90">
        <v>4.2897140900871201E-3</v>
      </c>
      <c r="S167" s="90">
        <v>4.0712366985196698E-3</v>
      </c>
      <c r="T167" s="90">
        <v>4.8582098775077698E-4</v>
      </c>
      <c r="U167" s="90">
        <v>3.1345397414352699E-3</v>
      </c>
      <c r="V167" s="90">
        <v>1.44075753981388E-2</v>
      </c>
      <c r="W167" s="90">
        <v>8.7569943306679502E-3</v>
      </c>
      <c r="X167" s="38">
        <f t="shared" si="5"/>
        <v>28.623095247903628</v>
      </c>
    </row>
    <row r="168" spans="2:24" x14ac:dyDescent="0.25">
      <c r="B168" s="89">
        <v>165</v>
      </c>
      <c r="C168" s="90">
        <v>4.1164852691011398E-4</v>
      </c>
      <c r="D168" s="90">
        <v>1.7195542010293801E-3</v>
      </c>
      <c r="E168" s="90">
        <v>1.9251224641567499E-4</v>
      </c>
      <c r="F168" s="90">
        <v>3.8586929391269602E-3</v>
      </c>
      <c r="G168" s="90">
        <v>4.8583742187189999E-3</v>
      </c>
      <c r="H168" s="90">
        <v>4.39808562954961E-4</v>
      </c>
      <c r="I168" s="90">
        <v>2.87539568050647E-3</v>
      </c>
      <c r="J168" s="90">
        <v>1.36105134214572E-2</v>
      </c>
      <c r="K168" s="90">
        <v>7.3676894306424698E-3</v>
      </c>
      <c r="L168" s="38">
        <f t="shared" si="4"/>
        <v>27.526691234164797</v>
      </c>
      <c r="N168" s="89">
        <v>165</v>
      </c>
      <c r="O168" s="90">
        <v>4.7616138916391898E-4</v>
      </c>
      <c r="P168" s="90">
        <v>1.7969694429962901E-3</v>
      </c>
      <c r="Q168" s="90">
        <v>2.20182026612194E-4</v>
      </c>
      <c r="R168" s="90">
        <v>4.1567525565974301E-3</v>
      </c>
      <c r="S168" s="90">
        <v>4.2573260242370703E-3</v>
      </c>
      <c r="T168" s="90">
        <v>7.14526189586669E-4</v>
      </c>
      <c r="U168" s="90">
        <v>3.61126934228077E-3</v>
      </c>
      <c r="V168" s="90">
        <v>1.5038574470533301E-2</v>
      </c>
      <c r="W168" s="90">
        <v>8.4976056980267407E-3</v>
      </c>
      <c r="X168" s="38">
        <f t="shared" si="5"/>
        <v>29.557235252420973</v>
      </c>
    </row>
    <row r="169" spans="2:24" x14ac:dyDescent="0.25">
      <c r="B169" s="89">
        <v>166</v>
      </c>
      <c r="C169" s="90">
        <v>4.2624054558789798E-4</v>
      </c>
      <c r="D169" s="90">
        <v>1.7236502062722601E-3</v>
      </c>
      <c r="E169" s="90">
        <v>1.9328024739871701E-4</v>
      </c>
      <c r="F169" s="90">
        <v>3.9541810613517598E-3</v>
      </c>
      <c r="G169" s="90">
        <v>4.8604222213404404E-3</v>
      </c>
      <c r="H169" s="90">
        <v>4.1446453051459902E-4</v>
      </c>
      <c r="I169" s="90">
        <v>2.6347553724868798E-3</v>
      </c>
      <c r="J169" s="90">
        <v>1.30608807179273E-2</v>
      </c>
      <c r="K169" s="90">
        <v>7.0400090112115298E-3</v>
      </c>
      <c r="L169" s="38">
        <f t="shared" si="4"/>
        <v>26.853410372365257</v>
      </c>
      <c r="N169" s="89">
        <v>166</v>
      </c>
      <c r="O169" s="90">
        <v>4.4462564083623697E-4</v>
      </c>
      <c r="P169" s="90">
        <v>1.7776502458225799E-3</v>
      </c>
      <c r="Q169" s="90">
        <v>2.1222706307007599E-4</v>
      </c>
      <c r="R169" s="90">
        <v>4.0306095632867099E-3</v>
      </c>
      <c r="S169" s="90">
        <v>4.06242941745518E-3</v>
      </c>
      <c r="T169" s="90">
        <v>4.8099118845734798E-4</v>
      </c>
      <c r="U169" s="90">
        <v>3.1405059640918602E-3</v>
      </c>
      <c r="V169" s="90">
        <v>1.4195064229228E-2</v>
      </c>
      <c r="W169" s="90">
        <v>8.4302726137595301E-3</v>
      </c>
      <c r="X169" s="38">
        <f t="shared" si="5"/>
        <v>27.863112123790639</v>
      </c>
    </row>
    <row r="170" spans="2:24" x14ac:dyDescent="0.25">
      <c r="B170" s="89">
        <v>167</v>
      </c>
      <c r="C170" s="90">
        <v>3.8784049643583501E-4</v>
      </c>
      <c r="D170" s="90">
        <v>1.6355860935502E-3</v>
      </c>
      <c r="E170" s="90">
        <v>1.9046424379423201E-4</v>
      </c>
      <c r="F170" s="90">
        <v>4.3069495128953798E-3</v>
      </c>
      <c r="G170" s="90">
        <v>4.9408063242321002E-3</v>
      </c>
      <c r="H170" s="90">
        <v>4.6310459277387902E-4</v>
      </c>
      <c r="I170" s="90">
        <v>2.6117153429956398E-3</v>
      </c>
      <c r="J170" s="90">
        <v>1.3276944994489601E-2</v>
      </c>
      <c r="K170" s="90">
        <v>7.1828571940572104E-3</v>
      </c>
      <c r="L170" s="38">
        <f t="shared" si="4"/>
        <v>27.350307008392985</v>
      </c>
      <c r="N170" s="89">
        <v>167</v>
      </c>
      <c r="O170" s="90">
        <v>4.5513755694546402E-4</v>
      </c>
      <c r="P170" s="90">
        <v>1.8285051913239799E-3</v>
      </c>
      <c r="Q170" s="90">
        <v>2.23023085020093E-4</v>
      </c>
      <c r="R170" s="90">
        <v>4.5527960986585904E-3</v>
      </c>
      <c r="S170" s="90">
        <v>4.1382856769460897E-3</v>
      </c>
      <c r="T170" s="90">
        <v>4.8013887093497802E-4</v>
      </c>
      <c r="U170" s="90">
        <v>3.1146523325799799E-3</v>
      </c>
      <c r="V170" s="90">
        <v>1.4116935123010699E-2</v>
      </c>
      <c r="W170" s="90">
        <v>8.7709155168666508E-3</v>
      </c>
      <c r="X170" s="38">
        <f t="shared" si="5"/>
        <v>28.429335064484896</v>
      </c>
    </row>
    <row r="171" spans="2:24" x14ac:dyDescent="0.25">
      <c r="B171" s="89">
        <v>168</v>
      </c>
      <c r="C171" s="90">
        <v>3.9526450593856799E-4</v>
      </c>
      <c r="D171" s="90">
        <v>1.6261140814260199E-3</v>
      </c>
      <c r="E171" s="90">
        <v>1.8944024248351E-4</v>
      </c>
      <c r="F171" s="90">
        <v>4.1876533601963003E-3</v>
      </c>
      <c r="G171" s="90">
        <v>4.38451761218254E-3</v>
      </c>
      <c r="H171" s="90">
        <v>4.1881653608516597E-4</v>
      </c>
      <c r="I171" s="90">
        <v>2.6104353413572401E-3</v>
      </c>
      <c r="J171" s="90">
        <v>1.32014248978239E-2</v>
      </c>
      <c r="K171" s="90">
        <v>7.3216093716600003E-3</v>
      </c>
      <c r="L171" s="38">
        <f t="shared" si="4"/>
        <v>26.59485004140808</v>
      </c>
      <c r="N171" s="89">
        <v>168</v>
      </c>
      <c r="O171" s="90">
        <v>5.3014149891400498E-4</v>
      </c>
      <c r="P171" s="90">
        <v>2.4674592272605198E-3</v>
      </c>
      <c r="Q171" s="90">
        <v>3.5229124257951102E-4</v>
      </c>
      <c r="R171" s="90">
        <v>6.2349867819757598E-3</v>
      </c>
      <c r="S171" s="90">
        <v>6.0187822371346204E-3</v>
      </c>
      <c r="T171" s="90">
        <v>8.3640759528554802E-4</v>
      </c>
      <c r="U171" s="90">
        <v>5.2843686386926597E-3</v>
      </c>
      <c r="V171" s="90">
        <v>1.83069280629806E-2</v>
      </c>
      <c r="W171" s="90">
        <v>9.1680954822909704E-3</v>
      </c>
      <c r="X171" s="38">
        <f t="shared" si="5"/>
        <v>39.194957689537681</v>
      </c>
    </row>
    <row r="172" spans="2:24" x14ac:dyDescent="0.25">
      <c r="B172" s="89">
        <v>169</v>
      </c>
      <c r="C172" s="90">
        <v>4.2777654755398099E-4</v>
      </c>
      <c r="D172" s="90">
        <v>2.1045786938607299E-3</v>
      </c>
      <c r="E172" s="90">
        <v>2.21184283115882E-4</v>
      </c>
      <c r="F172" s="90">
        <v>3.8732849578047499E-3</v>
      </c>
      <c r="G172" s="90">
        <v>4.63053392708343E-3</v>
      </c>
      <c r="H172" s="90">
        <v>4.1497653116996002E-4</v>
      </c>
      <c r="I172" s="90">
        <v>2.66035540525492E-3</v>
      </c>
      <c r="J172" s="90">
        <v>1.2821008410890801E-2</v>
      </c>
      <c r="K172" s="90">
        <v>7.22944925369505E-3</v>
      </c>
      <c r="L172" s="38">
        <f t="shared" si="4"/>
        <v>26.738722225564491</v>
      </c>
      <c r="N172" s="89">
        <v>169</v>
      </c>
      <c r="O172" s="90">
        <v>4.8667330527314598E-4</v>
      </c>
      <c r="P172" s="90">
        <v>1.84441511840821E-3</v>
      </c>
      <c r="Q172" s="90">
        <v>2.2131844997535401E-4</v>
      </c>
      <c r="R172" s="90">
        <v>4.1956750567856598E-3</v>
      </c>
      <c r="S172" s="90">
        <v>4.19254989253697E-3</v>
      </c>
      <c r="T172" s="90">
        <v>4.9917396226790295E-4</v>
      </c>
      <c r="U172" s="90">
        <v>3.2240330812841E-3</v>
      </c>
      <c r="V172" s="90">
        <v>1.5096532062054401E-2</v>
      </c>
      <c r="W172" s="90">
        <v>1.27682846967809E-2</v>
      </c>
      <c r="X172" s="38">
        <f t="shared" si="5"/>
        <v>29.26119696631784</v>
      </c>
    </row>
    <row r="173" spans="2:24" x14ac:dyDescent="0.25">
      <c r="B173" s="89">
        <v>170</v>
      </c>
      <c r="C173" s="90">
        <v>4.2137653936197002E-4</v>
      </c>
      <c r="D173" s="90">
        <v>1.75078624100639E-3</v>
      </c>
      <c r="E173" s="90">
        <v>2.1811227918371701E-4</v>
      </c>
      <c r="F173" s="90">
        <v>3.8310449037374798E-3</v>
      </c>
      <c r="G173" s="90">
        <v>4.6215739156146097E-3</v>
      </c>
      <c r="H173" s="90">
        <v>4.0345651642434102E-4</v>
      </c>
      <c r="I173" s="90">
        <v>2.6137633456170799E-3</v>
      </c>
      <c r="J173" s="90">
        <v>1.2744208312586601E-2</v>
      </c>
      <c r="K173" s="90">
        <v>7.8085219949081503E-3</v>
      </c>
      <c r="L173" s="38">
        <f t="shared" si="4"/>
        <v>26.200865537107848</v>
      </c>
      <c r="N173" s="89">
        <v>170</v>
      </c>
      <c r="O173" s="90">
        <v>7.7219967526702404E-4</v>
      </c>
      <c r="P173" s="90">
        <v>3.4305780275383801E-3</v>
      </c>
      <c r="Q173" s="90">
        <v>4.2246538525462298E-4</v>
      </c>
      <c r="R173" s="90">
        <v>7.7876252018927103E-3</v>
      </c>
      <c r="S173" s="90">
        <v>6.8784865113649396E-3</v>
      </c>
      <c r="T173" s="90">
        <v>9.37549274606762E-4</v>
      </c>
      <c r="U173" s="90">
        <v>5.65626318428667E-3</v>
      </c>
      <c r="V173" s="90">
        <v>1.6732129387482E-2</v>
      </c>
      <c r="W173" s="90">
        <v>8.7032983267586496E-3</v>
      </c>
      <c r="X173" s="38">
        <f t="shared" si="5"/>
        <v>41.679747373086343</v>
      </c>
    </row>
    <row r="174" spans="2:24" x14ac:dyDescent="0.25">
      <c r="B174" s="89">
        <v>171</v>
      </c>
      <c r="C174" s="90">
        <v>4.4467256918088901E-4</v>
      </c>
      <c r="D174" s="90">
        <v>1.6768021463067499E-3</v>
      </c>
      <c r="E174" s="90">
        <v>1.9379224805407799E-4</v>
      </c>
      <c r="F174" s="90">
        <v>3.73811678478948E-3</v>
      </c>
      <c r="G174" s="90">
        <v>4.5611578382820303E-3</v>
      </c>
      <c r="H174" s="90">
        <v>4.6003258884171403E-4</v>
      </c>
      <c r="I174" s="90">
        <v>2.7110434701356398E-3</v>
      </c>
      <c r="J174" s="90">
        <v>1.3436433198634501E-2</v>
      </c>
      <c r="K174" s="90">
        <v>8.1175143904184208E-3</v>
      </c>
      <c r="L174" s="38">
        <f t="shared" si="4"/>
        <v>26.762018255383371</v>
      </c>
      <c r="N174" s="89">
        <v>171</v>
      </c>
      <c r="O174" s="90">
        <v>4.3752299481648898E-4</v>
      </c>
      <c r="P174" s="90">
        <v>1.83049393220951E-3</v>
      </c>
      <c r="Q174" s="90">
        <v>2.14784015637185E-4</v>
      </c>
      <c r="R174" s="90">
        <v>4.19112936333302E-3</v>
      </c>
      <c r="S174" s="90">
        <v>4.7300781433115098E-3</v>
      </c>
      <c r="T174" s="90">
        <v>4.6849053146259101E-4</v>
      </c>
      <c r="U174" s="90">
        <v>3.1459039750668699E-3</v>
      </c>
      <c r="V174" s="90">
        <v>1.5707359619752701E-2</v>
      </c>
      <c r="W174" s="90">
        <v>9.1678113764501797E-3</v>
      </c>
      <c r="X174" s="38">
        <f t="shared" si="5"/>
        <v>30.257272044127284</v>
      </c>
    </row>
    <row r="175" spans="2:24" x14ac:dyDescent="0.25">
      <c r="B175" s="89">
        <v>172</v>
      </c>
      <c r="C175" s="90">
        <v>4.50048576062177E-4</v>
      </c>
      <c r="D175" s="90">
        <v>1.65529811878159E-3</v>
      </c>
      <c r="E175" s="90">
        <v>0</v>
      </c>
      <c r="F175" s="90">
        <v>0</v>
      </c>
      <c r="G175" s="90">
        <v>0</v>
      </c>
      <c r="H175" s="90">
        <v>0</v>
      </c>
      <c r="I175" s="90">
        <v>0</v>
      </c>
      <c r="J175" s="90">
        <v>0</v>
      </c>
      <c r="K175" s="90">
        <v>0</v>
      </c>
      <c r="L175" s="38">
        <f t="shared" si="4"/>
        <v>2.1053466948437669</v>
      </c>
      <c r="N175" s="89">
        <v>172</v>
      </c>
      <c r="O175" s="90">
        <v>5.32414345640325E-4</v>
      </c>
      <c r="P175" s="90">
        <v>2.1913083500127101E-3</v>
      </c>
      <c r="Q175" s="90">
        <v>0</v>
      </c>
      <c r="R175" s="90">
        <v>0</v>
      </c>
      <c r="S175" s="90">
        <v>0</v>
      </c>
      <c r="T175" s="90">
        <v>0</v>
      </c>
      <c r="U175" s="90">
        <v>0</v>
      </c>
      <c r="V175" s="90">
        <v>0</v>
      </c>
      <c r="W175" s="90">
        <v>0</v>
      </c>
      <c r="X175" s="38">
        <f t="shared" si="5"/>
        <v>2.7237226956530352</v>
      </c>
    </row>
    <row r="176" spans="2:24" x14ac:dyDescent="0.25">
      <c r="B176" s="89">
        <v>173</v>
      </c>
      <c r="C176" s="90">
        <v>3.66080468583E-4</v>
      </c>
      <c r="D176" s="90">
        <v>1.57030600999169E-3</v>
      </c>
      <c r="E176" s="90">
        <v>0</v>
      </c>
      <c r="F176" s="90">
        <v>0</v>
      </c>
      <c r="G176" s="90">
        <v>0</v>
      </c>
      <c r="H176" s="90">
        <v>0</v>
      </c>
      <c r="I176" s="90">
        <v>0</v>
      </c>
      <c r="J176" s="90">
        <v>0</v>
      </c>
      <c r="K176" s="90">
        <v>0</v>
      </c>
      <c r="L176" s="38">
        <f t="shared" si="4"/>
        <v>1.93638647857469</v>
      </c>
      <c r="N176" s="89">
        <v>173</v>
      </c>
      <c r="O176" s="90">
        <v>4.4235279410991798E-4</v>
      </c>
      <c r="P176" s="90">
        <v>1.75946747201202E-3</v>
      </c>
      <c r="Q176" s="90">
        <v>0</v>
      </c>
      <c r="R176" s="90">
        <v>0</v>
      </c>
      <c r="S176" s="90">
        <v>0</v>
      </c>
      <c r="T176" s="90">
        <v>0</v>
      </c>
      <c r="U176" s="90">
        <v>0</v>
      </c>
      <c r="V176" s="90">
        <v>0</v>
      </c>
      <c r="W176" s="90">
        <v>0</v>
      </c>
      <c r="X176" s="38">
        <f t="shared" si="5"/>
        <v>2.2018202661219379</v>
      </c>
    </row>
    <row r="177" spans="2:24" x14ac:dyDescent="0.25">
      <c r="B177" s="89">
        <v>174</v>
      </c>
      <c r="C177" s="90">
        <v>4.0294451576898001E-4</v>
      </c>
      <c r="D177" s="90">
        <v>1.5994900473472601E-3</v>
      </c>
      <c r="E177" s="90">
        <v>0</v>
      </c>
      <c r="F177" s="90">
        <v>0</v>
      </c>
      <c r="G177" s="90">
        <v>0</v>
      </c>
      <c r="H177" s="90">
        <v>0</v>
      </c>
      <c r="I177" s="90">
        <v>0</v>
      </c>
      <c r="J177" s="90">
        <v>0</v>
      </c>
      <c r="K177" s="90">
        <v>0</v>
      </c>
      <c r="L177" s="38">
        <f t="shared" si="4"/>
        <v>2.0024345631162404</v>
      </c>
      <c r="N177" s="89">
        <v>174</v>
      </c>
      <c r="O177" s="90">
        <v>4.4945544012966597E-4</v>
      </c>
      <c r="P177" s="90">
        <v>1.7373072164304101E-3</v>
      </c>
      <c r="Q177" s="90">
        <v>0</v>
      </c>
      <c r="R177" s="90">
        <v>0</v>
      </c>
      <c r="S177" s="90">
        <v>0</v>
      </c>
      <c r="T177" s="90">
        <v>0</v>
      </c>
      <c r="U177" s="90">
        <v>0</v>
      </c>
      <c r="V177" s="90">
        <v>0</v>
      </c>
      <c r="W177" s="90">
        <v>0</v>
      </c>
      <c r="X177" s="38">
        <f t="shared" si="5"/>
        <v>2.186762656560076</v>
      </c>
    </row>
    <row r="178" spans="2:24" x14ac:dyDescent="0.25">
      <c r="B178" s="89">
        <v>175</v>
      </c>
      <c r="C178" s="90">
        <v>3.50976449249855E-4</v>
      </c>
      <c r="D178" s="90">
        <v>1.5815700244096299E-3</v>
      </c>
      <c r="E178" s="90">
        <v>0</v>
      </c>
      <c r="F178" s="90">
        <v>0</v>
      </c>
      <c r="G178" s="90">
        <v>0</v>
      </c>
      <c r="H178" s="90">
        <v>0</v>
      </c>
      <c r="I178" s="90">
        <v>0</v>
      </c>
      <c r="J178" s="90">
        <v>0</v>
      </c>
      <c r="K178" s="90">
        <v>0</v>
      </c>
      <c r="L178" s="38">
        <f t="shared" si="4"/>
        <v>1.9325464736594848</v>
      </c>
      <c r="N178" s="89">
        <v>175</v>
      </c>
      <c r="O178" s="90">
        <v>4.4519385251781701E-4</v>
      </c>
      <c r="P178" s="90">
        <v>1.7998105014041901E-3</v>
      </c>
      <c r="Q178" s="90">
        <v>0</v>
      </c>
      <c r="R178" s="90">
        <v>0</v>
      </c>
      <c r="S178" s="90">
        <v>0</v>
      </c>
      <c r="T178" s="90">
        <v>0</v>
      </c>
      <c r="U178" s="90">
        <v>0</v>
      </c>
      <c r="V178" s="90">
        <v>0</v>
      </c>
      <c r="W178" s="90">
        <v>0</v>
      </c>
      <c r="X178" s="38">
        <f t="shared" si="5"/>
        <v>2.245004353922007</v>
      </c>
    </row>
    <row r="179" spans="2:24" x14ac:dyDescent="0.25">
      <c r="B179" s="89">
        <v>176</v>
      </c>
      <c r="C179" s="90">
        <v>3.4918444695609198E-4</v>
      </c>
      <c r="D179" s="90">
        <v>1.56441800245504E-3</v>
      </c>
      <c r="E179" s="90">
        <v>0</v>
      </c>
      <c r="F179" s="90">
        <v>0</v>
      </c>
      <c r="G179" s="90">
        <v>0</v>
      </c>
      <c r="H179" s="90">
        <v>0</v>
      </c>
      <c r="I179" s="90">
        <v>0</v>
      </c>
      <c r="J179" s="90">
        <v>0</v>
      </c>
      <c r="K179" s="90">
        <v>0</v>
      </c>
      <c r="L179" s="38">
        <f t="shared" si="4"/>
        <v>1.9136024494111319</v>
      </c>
      <c r="N179" s="89">
        <v>176</v>
      </c>
      <c r="O179" s="90">
        <v>4.8241171766129798E-4</v>
      </c>
      <c r="P179" s="90">
        <v>1.8750985492135201E-3</v>
      </c>
      <c r="Q179" s="90">
        <v>0</v>
      </c>
      <c r="R179" s="90">
        <v>0</v>
      </c>
      <c r="S179" s="90">
        <v>0</v>
      </c>
      <c r="T179" s="90">
        <v>0</v>
      </c>
      <c r="U179" s="90">
        <v>0</v>
      </c>
      <c r="V179" s="90">
        <v>0</v>
      </c>
      <c r="W179" s="90">
        <v>0</v>
      </c>
      <c r="X179" s="38">
        <f t="shared" si="5"/>
        <v>2.3575102668748178</v>
      </c>
    </row>
    <row r="180" spans="2:24" x14ac:dyDescent="0.25">
      <c r="B180" s="89">
        <v>177</v>
      </c>
      <c r="C180" s="90">
        <v>3.5916845973562803E-4</v>
      </c>
      <c r="D180" s="90">
        <v>1.53702596739324E-3</v>
      </c>
      <c r="E180" s="90">
        <v>0</v>
      </c>
      <c r="F180" s="90">
        <v>0</v>
      </c>
      <c r="G180" s="90">
        <v>0</v>
      </c>
      <c r="H180" s="90">
        <v>0</v>
      </c>
      <c r="I180" s="90">
        <v>0</v>
      </c>
      <c r="J180" s="90">
        <v>0</v>
      </c>
      <c r="K180" s="90">
        <v>0</v>
      </c>
      <c r="L180" s="38">
        <f t="shared" si="4"/>
        <v>1.896194427128868</v>
      </c>
      <c r="N180" s="89">
        <v>177</v>
      </c>
      <c r="O180" s="90">
        <v>4.41784582428338E-4</v>
      </c>
      <c r="P180" s="90">
        <v>1.7125900082816899E-3</v>
      </c>
      <c r="Q180" s="90">
        <v>0</v>
      </c>
      <c r="R180" s="90">
        <v>0</v>
      </c>
      <c r="S180" s="90">
        <v>0</v>
      </c>
      <c r="T180" s="90">
        <v>0</v>
      </c>
      <c r="U180" s="90">
        <v>0</v>
      </c>
      <c r="V180" s="90">
        <v>0</v>
      </c>
      <c r="W180" s="90">
        <v>0</v>
      </c>
      <c r="X180" s="38">
        <f t="shared" si="5"/>
        <v>2.1543745907100278</v>
      </c>
    </row>
    <row r="181" spans="2:24" x14ac:dyDescent="0.25">
      <c r="B181" s="89">
        <v>178</v>
      </c>
      <c r="C181" s="90">
        <v>3.7939248562238198E-4</v>
      </c>
      <c r="D181" s="90">
        <v>1.5208979467493701E-3</v>
      </c>
      <c r="E181" s="90">
        <v>0</v>
      </c>
      <c r="F181" s="90">
        <v>0</v>
      </c>
      <c r="G181" s="90">
        <v>0</v>
      </c>
      <c r="H181" s="90">
        <v>0</v>
      </c>
      <c r="I181" s="90">
        <v>0</v>
      </c>
      <c r="J181" s="90">
        <v>0</v>
      </c>
      <c r="K181" s="90">
        <v>0</v>
      </c>
      <c r="L181" s="38">
        <f t="shared" si="4"/>
        <v>1.9002904323717522</v>
      </c>
      <c r="N181" s="89">
        <v>178</v>
      </c>
      <c r="O181" s="90">
        <v>4.2644286702568201E-4</v>
      </c>
      <c r="P181" s="90">
        <v>1.7415688040422601E-3</v>
      </c>
      <c r="Q181" s="90">
        <v>0</v>
      </c>
      <c r="R181" s="90">
        <v>0</v>
      </c>
      <c r="S181" s="90">
        <v>0</v>
      </c>
      <c r="T181" s="90">
        <v>0</v>
      </c>
      <c r="U181" s="90">
        <v>0</v>
      </c>
      <c r="V181" s="90">
        <v>0</v>
      </c>
      <c r="W181" s="90">
        <v>0</v>
      </c>
      <c r="X181" s="38">
        <f t="shared" si="5"/>
        <v>2.168011671067942</v>
      </c>
    </row>
    <row r="182" spans="2:24" x14ac:dyDescent="0.25">
      <c r="B182" s="89">
        <v>179</v>
      </c>
      <c r="C182" s="90">
        <v>3.4688044400696801E-4</v>
      </c>
      <c r="D182" s="90">
        <v>1.70035417645335E-3</v>
      </c>
      <c r="E182" s="90">
        <v>0</v>
      </c>
      <c r="F182" s="90">
        <v>0</v>
      </c>
      <c r="G182" s="90">
        <v>0</v>
      </c>
      <c r="H182" s="90">
        <v>0</v>
      </c>
      <c r="I182" s="90">
        <v>0</v>
      </c>
      <c r="J182" s="90">
        <v>0</v>
      </c>
      <c r="K182" s="90">
        <v>0</v>
      </c>
      <c r="L182" s="38">
        <f t="shared" si="4"/>
        <v>2.0472346204603178</v>
      </c>
      <c r="N182" s="89">
        <v>179</v>
      </c>
      <c r="O182" s="90">
        <v>4.0456671728485697E-4</v>
      </c>
      <c r="P182" s="90">
        <v>1.63190394949735E-3</v>
      </c>
      <c r="Q182" s="90">
        <v>0</v>
      </c>
      <c r="R182" s="90">
        <v>0</v>
      </c>
      <c r="S182" s="90">
        <v>0</v>
      </c>
      <c r="T182" s="90">
        <v>0</v>
      </c>
      <c r="U182" s="90">
        <v>0</v>
      </c>
      <c r="V182" s="90">
        <v>0</v>
      </c>
      <c r="W182" s="90">
        <v>0</v>
      </c>
      <c r="X182" s="38">
        <f t="shared" si="5"/>
        <v>2.0364706667822068</v>
      </c>
    </row>
    <row r="183" spans="2:24" x14ac:dyDescent="0.25">
      <c r="B183" s="89">
        <v>180</v>
      </c>
      <c r="C183" s="90">
        <v>3.7529648037949498E-4</v>
      </c>
      <c r="D183" s="90">
        <v>1.5480339814835E-3</v>
      </c>
      <c r="E183" s="90">
        <v>0</v>
      </c>
      <c r="F183" s="90">
        <v>0</v>
      </c>
      <c r="G183" s="90">
        <v>0</v>
      </c>
      <c r="H183" s="90">
        <v>0</v>
      </c>
      <c r="I183" s="90">
        <v>0</v>
      </c>
      <c r="J183" s="90">
        <v>0</v>
      </c>
      <c r="K183" s="90">
        <v>0</v>
      </c>
      <c r="L183" s="38">
        <f t="shared" si="4"/>
        <v>1.9233304618629949</v>
      </c>
      <c r="N183" s="89">
        <v>180</v>
      </c>
      <c r="O183" s="90">
        <v>4.5059186349282598E-4</v>
      </c>
      <c r="P183" s="90">
        <v>1.7250906652764399E-3</v>
      </c>
      <c r="Q183" s="90">
        <v>0</v>
      </c>
      <c r="R183" s="90">
        <v>0</v>
      </c>
      <c r="S183" s="90">
        <v>0</v>
      </c>
      <c r="T183" s="90">
        <v>0</v>
      </c>
      <c r="U183" s="90">
        <v>0</v>
      </c>
      <c r="V183" s="90">
        <v>0</v>
      </c>
      <c r="W183" s="90">
        <v>0</v>
      </c>
      <c r="X183" s="38">
        <f t="shared" si="5"/>
        <v>2.1756825287692658</v>
      </c>
    </row>
    <row r="184" spans="2:24" x14ac:dyDescent="0.25">
      <c r="B184" s="89">
        <v>181</v>
      </c>
      <c r="C184" s="90">
        <v>3.4841644597305102E-4</v>
      </c>
      <c r="D184" s="90">
        <v>1.60256205127943E-3</v>
      </c>
      <c r="E184" s="90">
        <v>0</v>
      </c>
      <c r="F184" s="90">
        <v>0</v>
      </c>
      <c r="G184" s="90">
        <v>0</v>
      </c>
      <c r="H184" s="90">
        <v>0</v>
      </c>
      <c r="I184" s="90">
        <v>0</v>
      </c>
      <c r="J184" s="90">
        <v>0</v>
      </c>
      <c r="K184" s="90">
        <v>0</v>
      </c>
      <c r="L184" s="38">
        <f t="shared" si="4"/>
        <v>1.9509784972524811</v>
      </c>
      <c r="N184" s="89">
        <v>181</v>
      </c>
      <c r="O184" s="90">
        <v>4.3042034879674099E-4</v>
      </c>
      <c r="P184" s="90">
        <v>1.7179880192566899E-3</v>
      </c>
      <c r="Q184" s="90">
        <v>0</v>
      </c>
      <c r="R184" s="90">
        <v>0</v>
      </c>
      <c r="S184" s="90">
        <v>0</v>
      </c>
      <c r="T184" s="90">
        <v>0</v>
      </c>
      <c r="U184" s="90">
        <v>0</v>
      </c>
      <c r="V184" s="90">
        <v>0</v>
      </c>
      <c r="W184" s="90">
        <v>0</v>
      </c>
      <c r="X184" s="38">
        <f t="shared" si="5"/>
        <v>2.1484083680534307</v>
      </c>
    </row>
    <row r="185" spans="2:24" x14ac:dyDescent="0.25">
      <c r="B185" s="89">
        <v>182</v>
      </c>
      <c r="C185" s="90">
        <v>3.5276845154361797E-4</v>
      </c>
      <c r="D185" s="90">
        <v>1.57184201195778E-3</v>
      </c>
      <c r="E185" s="90">
        <v>0</v>
      </c>
      <c r="F185" s="90">
        <v>0</v>
      </c>
      <c r="G185" s="90">
        <v>0</v>
      </c>
      <c r="H185" s="90">
        <v>0</v>
      </c>
      <c r="I185" s="90">
        <v>0</v>
      </c>
      <c r="J185" s="90">
        <v>0</v>
      </c>
      <c r="K185" s="90">
        <v>0</v>
      </c>
      <c r="L185" s="38">
        <f t="shared" si="4"/>
        <v>1.9246104635013981</v>
      </c>
      <c r="N185" s="89">
        <v>182</v>
      </c>
      <c r="O185" s="90">
        <v>4.4121637074675803E-4</v>
      </c>
      <c r="P185" s="90">
        <v>1.80947009999105E-3</v>
      </c>
      <c r="Q185" s="90">
        <v>0</v>
      </c>
      <c r="R185" s="90">
        <v>0</v>
      </c>
      <c r="S185" s="90">
        <v>0</v>
      </c>
      <c r="T185" s="90">
        <v>0</v>
      </c>
      <c r="U185" s="90">
        <v>0</v>
      </c>
      <c r="V185" s="90">
        <v>0</v>
      </c>
      <c r="W185" s="90">
        <v>0</v>
      </c>
      <c r="X185" s="38">
        <f t="shared" si="5"/>
        <v>2.2506864707378083</v>
      </c>
    </row>
    <row r="186" spans="2:24" x14ac:dyDescent="0.25">
      <c r="B186" s="89">
        <v>183</v>
      </c>
      <c r="C186" s="90">
        <v>3.9526450593856799E-4</v>
      </c>
      <c r="D186" s="90">
        <v>1.55776199393535E-3</v>
      </c>
      <c r="E186" s="90">
        <v>0</v>
      </c>
      <c r="F186" s="90">
        <v>0</v>
      </c>
      <c r="G186" s="90">
        <v>0</v>
      </c>
      <c r="H186" s="90">
        <v>0</v>
      </c>
      <c r="I186" s="90">
        <v>0</v>
      </c>
      <c r="J186" s="90">
        <v>0</v>
      </c>
      <c r="K186" s="90">
        <v>0</v>
      </c>
      <c r="L186" s="38">
        <f t="shared" si="4"/>
        <v>1.953026499873918</v>
      </c>
      <c r="N186" s="89">
        <v>183</v>
      </c>
      <c r="O186" s="90">
        <v>4.4235279410991798E-4</v>
      </c>
      <c r="P186" s="90">
        <v>1.7461144974949001E-3</v>
      </c>
      <c r="Q186" s="90">
        <v>0</v>
      </c>
      <c r="R186" s="90">
        <v>0</v>
      </c>
      <c r="S186" s="90">
        <v>0</v>
      </c>
      <c r="T186" s="90">
        <v>0</v>
      </c>
      <c r="U186" s="90">
        <v>0</v>
      </c>
      <c r="V186" s="90">
        <v>0</v>
      </c>
      <c r="W186" s="90">
        <v>0</v>
      </c>
      <c r="X186" s="38">
        <f t="shared" si="5"/>
        <v>2.1884672916048178</v>
      </c>
    </row>
    <row r="187" spans="2:24" x14ac:dyDescent="0.25">
      <c r="B187" s="89">
        <v>184</v>
      </c>
      <c r="C187" s="90">
        <v>3.4892844662841202E-4</v>
      </c>
      <c r="D187" s="90">
        <v>1.55212998672638E-3</v>
      </c>
      <c r="E187" s="90">
        <v>0</v>
      </c>
      <c r="F187" s="90">
        <v>0</v>
      </c>
      <c r="G187" s="90">
        <v>0</v>
      </c>
      <c r="H187" s="90">
        <v>0</v>
      </c>
      <c r="I187" s="90">
        <v>0</v>
      </c>
      <c r="J187" s="90">
        <v>0</v>
      </c>
      <c r="K187" s="90">
        <v>0</v>
      </c>
      <c r="L187" s="38">
        <f t="shared" si="4"/>
        <v>1.9010584333547922</v>
      </c>
      <c r="N187" s="89">
        <v>184</v>
      </c>
      <c r="O187" s="90">
        <v>4.6593357889548198E-4</v>
      </c>
      <c r="P187" s="90">
        <v>1.75804694280807E-3</v>
      </c>
      <c r="Q187" s="90">
        <v>0</v>
      </c>
      <c r="R187" s="90">
        <v>0</v>
      </c>
      <c r="S187" s="90">
        <v>0</v>
      </c>
      <c r="T187" s="90">
        <v>0</v>
      </c>
      <c r="U187" s="90">
        <v>0</v>
      </c>
      <c r="V187" s="90">
        <v>0</v>
      </c>
      <c r="W187" s="90">
        <v>0</v>
      </c>
      <c r="X187" s="38">
        <f t="shared" si="5"/>
        <v>2.223980521703552</v>
      </c>
    </row>
    <row r="188" spans="2:24" x14ac:dyDescent="0.25">
      <c r="B188" s="89">
        <v>185</v>
      </c>
      <c r="C188" s="90">
        <v>3.5353645252665899E-4</v>
      </c>
      <c r="D188" s="90">
        <v>1.5152659395403999E-3</v>
      </c>
      <c r="E188" s="90">
        <v>0</v>
      </c>
      <c r="F188" s="90">
        <v>0</v>
      </c>
      <c r="G188" s="90">
        <v>0</v>
      </c>
      <c r="H188" s="90">
        <v>0</v>
      </c>
      <c r="I188" s="90">
        <v>0</v>
      </c>
      <c r="J188" s="90">
        <v>0</v>
      </c>
      <c r="K188" s="90">
        <v>0</v>
      </c>
      <c r="L188" s="38">
        <f t="shared" si="4"/>
        <v>1.8688023920670589</v>
      </c>
      <c r="N188" s="89">
        <v>185</v>
      </c>
      <c r="O188" s="90">
        <v>4.5258060437835499E-4</v>
      </c>
      <c r="P188" s="90">
        <v>1.7858893152054901E-3</v>
      </c>
      <c r="Q188" s="90">
        <v>0</v>
      </c>
      <c r="R188" s="90">
        <v>0</v>
      </c>
      <c r="S188" s="90">
        <v>0</v>
      </c>
      <c r="T188" s="90">
        <v>0</v>
      </c>
      <c r="U188" s="90">
        <v>0</v>
      </c>
      <c r="V188" s="90">
        <v>0</v>
      </c>
      <c r="W188" s="90">
        <v>0</v>
      </c>
      <c r="X188" s="38">
        <f t="shared" si="5"/>
        <v>2.2384699195838453</v>
      </c>
    </row>
    <row r="189" spans="2:24" x14ac:dyDescent="0.25">
      <c r="B189" s="89">
        <v>186</v>
      </c>
      <c r="C189" s="90">
        <v>3.4841644597305102E-4</v>
      </c>
      <c r="D189" s="90">
        <v>1.5575059936076699E-3</v>
      </c>
      <c r="E189" s="90">
        <v>0</v>
      </c>
      <c r="F189" s="90">
        <v>0</v>
      </c>
      <c r="G189" s="90">
        <v>0</v>
      </c>
      <c r="H189" s="90">
        <v>0</v>
      </c>
      <c r="I189" s="90">
        <v>0</v>
      </c>
      <c r="J189" s="90">
        <v>0</v>
      </c>
      <c r="K189" s="90">
        <v>0</v>
      </c>
      <c r="L189" s="38">
        <f t="shared" si="4"/>
        <v>1.9059224395807211</v>
      </c>
      <c r="N189" s="89">
        <v>186</v>
      </c>
      <c r="O189" s="90">
        <v>4.1252168082697499E-4</v>
      </c>
      <c r="P189" s="90">
        <v>1.7023621980132499E-3</v>
      </c>
      <c r="Q189" s="90">
        <v>0</v>
      </c>
      <c r="R189" s="90">
        <v>0</v>
      </c>
      <c r="S189" s="90">
        <v>0</v>
      </c>
      <c r="T189" s="90">
        <v>0</v>
      </c>
      <c r="U189" s="90">
        <v>0</v>
      </c>
      <c r="V189" s="90">
        <v>0</v>
      </c>
      <c r="W189" s="90">
        <v>0</v>
      </c>
      <c r="X189" s="38">
        <f t="shared" si="5"/>
        <v>2.1148838788402253</v>
      </c>
    </row>
    <row r="190" spans="2:24" x14ac:dyDescent="0.25">
      <c r="B190" s="89">
        <v>187</v>
      </c>
      <c r="C190" s="90">
        <v>3.7888048496702097E-4</v>
      </c>
      <c r="D190" s="90">
        <v>1.55468999000319E-3</v>
      </c>
      <c r="E190" s="90">
        <v>0</v>
      </c>
      <c r="F190" s="90">
        <v>0</v>
      </c>
      <c r="G190" s="90">
        <v>0</v>
      </c>
      <c r="H190" s="90">
        <v>0</v>
      </c>
      <c r="I190" s="90">
        <v>0</v>
      </c>
      <c r="J190" s="90">
        <v>0</v>
      </c>
      <c r="K190" s="90">
        <v>0</v>
      </c>
      <c r="L190" s="38">
        <f t="shared" si="4"/>
        <v>1.9335704749702112</v>
      </c>
      <c r="N190" s="89">
        <v>187</v>
      </c>
      <c r="O190" s="90">
        <v>3.7331507479796501E-4</v>
      </c>
      <c r="P190" s="90">
        <v>1.6174145516170599E-3</v>
      </c>
      <c r="Q190" s="90">
        <v>0</v>
      </c>
      <c r="R190" s="90">
        <v>0</v>
      </c>
      <c r="S190" s="90">
        <v>0</v>
      </c>
      <c r="T190" s="90">
        <v>0</v>
      </c>
      <c r="U190" s="90">
        <v>0</v>
      </c>
      <c r="V190" s="90">
        <v>0</v>
      </c>
      <c r="W190" s="90">
        <v>0</v>
      </c>
      <c r="X190" s="38">
        <f t="shared" si="5"/>
        <v>1.9907296264150249</v>
      </c>
    </row>
    <row r="191" spans="2:24" x14ac:dyDescent="0.25">
      <c r="B191" s="89">
        <v>188</v>
      </c>
      <c r="C191" s="90">
        <v>3.5225645088825703E-4</v>
      </c>
      <c r="D191" s="90">
        <v>1.5127059362636001E-3</v>
      </c>
      <c r="E191" s="90">
        <v>0</v>
      </c>
      <c r="F191" s="90">
        <v>0</v>
      </c>
      <c r="G191" s="90">
        <v>0</v>
      </c>
      <c r="H191" s="90">
        <v>0</v>
      </c>
      <c r="I191" s="90">
        <v>0</v>
      </c>
      <c r="J191" s="90">
        <v>0</v>
      </c>
      <c r="K191" s="90">
        <v>0</v>
      </c>
      <c r="L191" s="38">
        <f t="shared" si="4"/>
        <v>1.8649623871518572</v>
      </c>
      <c r="N191" s="89">
        <v>188</v>
      </c>
      <c r="O191" s="90">
        <v>3.9661175374273901E-4</v>
      </c>
      <c r="P191" s="90">
        <v>1.6199715041841701E-3</v>
      </c>
      <c r="Q191" s="90">
        <v>0</v>
      </c>
      <c r="R191" s="90">
        <v>0</v>
      </c>
      <c r="S191" s="90">
        <v>0</v>
      </c>
      <c r="T191" s="90">
        <v>0</v>
      </c>
      <c r="U191" s="90">
        <v>0</v>
      </c>
      <c r="V191" s="90">
        <v>0</v>
      </c>
      <c r="W191" s="90">
        <v>0</v>
      </c>
      <c r="X191" s="38">
        <f t="shared" si="5"/>
        <v>2.016583257926909</v>
      </c>
    </row>
    <row r="192" spans="2:24" x14ac:dyDescent="0.25">
      <c r="B192" s="89">
        <v>189</v>
      </c>
      <c r="C192" s="90">
        <v>3.5353645252665899E-4</v>
      </c>
      <c r="D192" s="90">
        <v>1.64070610010381E-3</v>
      </c>
      <c r="E192" s="90">
        <v>0</v>
      </c>
      <c r="F192" s="90">
        <v>0</v>
      </c>
      <c r="G192" s="90">
        <v>0</v>
      </c>
      <c r="H192" s="90">
        <v>0</v>
      </c>
      <c r="I192" s="90">
        <v>0</v>
      </c>
      <c r="J192" s="90">
        <v>0</v>
      </c>
      <c r="K192" s="90">
        <v>0</v>
      </c>
      <c r="L192" s="38">
        <f t="shared" si="4"/>
        <v>1.994242552630469</v>
      </c>
      <c r="N192" s="89">
        <v>189</v>
      </c>
      <c r="O192" s="90">
        <v>4.1564684507566497E-4</v>
      </c>
      <c r="P192" s="90">
        <v>1.64326818312894E-3</v>
      </c>
      <c r="Q192" s="90">
        <v>0</v>
      </c>
      <c r="R192" s="90">
        <v>0</v>
      </c>
      <c r="S192" s="90">
        <v>0</v>
      </c>
      <c r="T192" s="90">
        <v>0</v>
      </c>
      <c r="U192" s="90">
        <v>0</v>
      </c>
      <c r="V192" s="90">
        <v>0</v>
      </c>
      <c r="W192" s="90">
        <v>0</v>
      </c>
      <c r="X192" s="38">
        <f t="shared" si="5"/>
        <v>2.0589150282046051</v>
      </c>
    </row>
    <row r="193" spans="2:24" x14ac:dyDescent="0.25">
      <c r="B193" s="89">
        <v>190</v>
      </c>
      <c r="C193" s="90">
        <v>4.2112053903429E-4</v>
      </c>
      <c r="D193" s="90">
        <v>1.6168980696295301E-3</v>
      </c>
      <c r="E193" s="90">
        <v>0</v>
      </c>
      <c r="F193" s="90">
        <v>0</v>
      </c>
      <c r="G193" s="90">
        <v>0</v>
      </c>
      <c r="H193" s="90">
        <v>0</v>
      </c>
      <c r="I193" s="90">
        <v>0</v>
      </c>
      <c r="J193" s="90">
        <v>0</v>
      </c>
      <c r="K193" s="90">
        <v>0</v>
      </c>
      <c r="L193" s="38">
        <f t="shared" si="4"/>
        <v>2.0380186086638203</v>
      </c>
      <c r="N193" s="89">
        <v>190</v>
      </c>
      <c r="O193" s="90">
        <v>4.10248834100656E-4</v>
      </c>
      <c r="P193" s="90">
        <v>1.63900659551709E-3</v>
      </c>
      <c r="Q193" s="90">
        <v>0</v>
      </c>
      <c r="R193" s="90">
        <v>0</v>
      </c>
      <c r="S193" s="90">
        <v>0</v>
      </c>
      <c r="T193" s="90">
        <v>0</v>
      </c>
      <c r="U193" s="90">
        <v>0</v>
      </c>
      <c r="V193" s="90">
        <v>0</v>
      </c>
      <c r="W193" s="90">
        <v>0</v>
      </c>
      <c r="X193" s="38">
        <f t="shared" si="5"/>
        <v>2.0492554296177463</v>
      </c>
    </row>
    <row r="194" spans="2:24" x14ac:dyDescent="0.25">
      <c r="B194" s="89">
        <v>191</v>
      </c>
      <c r="C194" s="90">
        <v>3.8092848758846401E-4</v>
      </c>
      <c r="D194" s="90">
        <v>1.56262600016128E-3</v>
      </c>
      <c r="E194" s="90">
        <v>1.6870421594139599E-4</v>
      </c>
      <c r="F194" s="90">
        <v>3.4626604322053499E-3</v>
      </c>
      <c r="G194" s="90">
        <v>4.5706298504062104E-3</v>
      </c>
      <c r="H194" s="90">
        <v>4.5030457638985799E-4</v>
      </c>
      <c r="I194" s="90">
        <v>2.6657314121362099E-3</v>
      </c>
      <c r="J194" s="90">
        <v>1.2736016302100899E-2</v>
      </c>
      <c r="K194" s="90">
        <v>6.7233366058708603E-3</v>
      </c>
      <c r="L194" s="38">
        <f t="shared" si="4"/>
        <v>25.54729670053981</v>
      </c>
      <c r="N194" s="89">
        <v>191</v>
      </c>
      <c r="O194" s="90">
        <v>4.0058923551379799E-4</v>
      </c>
      <c r="P194" s="90">
        <v>1.6455410298552599E-3</v>
      </c>
      <c r="Q194" s="90">
        <v>1.9574892430426001E-4</v>
      </c>
      <c r="R194" s="90">
        <v>3.7990633030429198E-3</v>
      </c>
      <c r="S194" s="90">
        <v>4.4669961347400403E-3</v>
      </c>
      <c r="T194" s="90">
        <v>4.6707000225864101E-4</v>
      </c>
      <c r="U194" s="90">
        <v>3.1240278253260498E-3</v>
      </c>
      <c r="V194" s="90">
        <v>1.4357288664319E-2</v>
      </c>
      <c r="W194" s="90">
        <v>7.7458616432965902E-3</v>
      </c>
      <c r="X194" s="38">
        <f t="shared" si="5"/>
        <v>27.98925511710133</v>
      </c>
    </row>
    <row r="195" spans="2:24" x14ac:dyDescent="0.25">
      <c r="B195" s="89">
        <v>192</v>
      </c>
      <c r="C195" s="90">
        <v>4.6694459768908503E-4</v>
      </c>
      <c r="D195" s="90">
        <v>1.73670622298397E-3</v>
      </c>
      <c r="E195" s="90">
        <v>0</v>
      </c>
      <c r="F195" s="90">
        <v>0</v>
      </c>
      <c r="G195" s="90">
        <v>0</v>
      </c>
      <c r="H195" s="90">
        <v>0</v>
      </c>
      <c r="I195" s="90">
        <v>0</v>
      </c>
      <c r="J195" s="90">
        <v>0</v>
      </c>
      <c r="K195" s="90">
        <v>0</v>
      </c>
      <c r="L195" s="38">
        <f t="shared" si="4"/>
        <v>2.2036508206730554</v>
      </c>
      <c r="N195" s="89">
        <v>192</v>
      </c>
      <c r="O195" s="90">
        <v>4.3042034879674099E-4</v>
      </c>
      <c r="P195" s="90">
        <v>1.75094429678833E-3</v>
      </c>
      <c r="Q195" s="90">
        <v>0</v>
      </c>
      <c r="R195" s="90">
        <v>0</v>
      </c>
      <c r="S195" s="90">
        <v>0</v>
      </c>
      <c r="T195" s="90">
        <v>0</v>
      </c>
      <c r="U195" s="90">
        <v>0</v>
      </c>
      <c r="V195" s="90">
        <v>0</v>
      </c>
      <c r="W195" s="90">
        <v>0</v>
      </c>
      <c r="X195" s="38">
        <f t="shared" si="5"/>
        <v>2.181364645585071</v>
      </c>
    </row>
    <row r="196" spans="2:24" x14ac:dyDescent="0.25">
      <c r="B196" s="89">
        <v>193</v>
      </c>
      <c r="C196" s="90">
        <v>3.8528049315903102E-4</v>
      </c>
      <c r="D196" s="90">
        <v>1.5365139667378801E-3</v>
      </c>
      <c r="E196" s="90">
        <v>1.77920227737892E-4</v>
      </c>
      <c r="F196" s="90">
        <v>3.4457644105784502E-3</v>
      </c>
      <c r="G196" s="90">
        <v>4.4848697406332698E-3</v>
      </c>
      <c r="H196" s="90">
        <v>4.1344052920387701E-4</v>
      </c>
      <c r="I196" s="90">
        <v>2.6987554544069801E-3</v>
      </c>
      <c r="J196" s="90">
        <v>1.29615525907873E-2</v>
      </c>
      <c r="K196" s="90">
        <v>6.7077205858823499E-3</v>
      </c>
      <c r="L196" s="38">
        <f t="shared" si="4"/>
        <v>25.690656884040806</v>
      </c>
      <c r="N196" s="89">
        <v>193</v>
      </c>
      <c r="O196" s="90">
        <v>4.3809120649806901E-4</v>
      </c>
      <c r="P196" s="90">
        <v>1.72423834775407E-3</v>
      </c>
      <c r="Q196" s="90">
        <v>2.0824958129901701E-4</v>
      </c>
      <c r="R196" s="90">
        <v>3.89906855900097E-3</v>
      </c>
      <c r="S196" s="90">
        <v>4.8536641840551302E-3</v>
      </c>
      <c r="T196" s="90">
        <v>4.9860575058632297E-4</v>
      </c>
      <c r="U196" s="90">
        <v>3.53086738933722E-3</v>
      </c>
      <c r="V196" s="90">
        <v>1.46553156913076E-2</v>
      </c>
      <c r="W196" s="90">
        <v>7.8293887604888295E-3</v>
      </c>
      <c r="X196" s="38">
        <f t="shared" si="5"/>
        <v>29.309494959252078</v>
      </c>
    </row>
    <row r="197" spans="2:24" x14ac:dyDescent="0.25">
      <c r="B197" s="89">
        <v>194</v>
      </c>
      <c r="C197" s="90">
        <v>4.3545655738439301E-4</v>
      </c>
      <c r="D197" s="90">
        <v>1.7512982416617499E-3</v>
      </c>
      <c r="E197" s="90">
        <v>0</v>
      </c>
      <c r="F197" s="90">
        <v>0</v>
      </c>
      <c r="G197" s="90">
        <v>0</v>
      </c>
      <c r="H197" s="90">
        <v>0</v>
      </c>
      <c r="I197" s="90">
        <v>0</v>
      </c>
      <c r="J197" s="90">
        <v>0</v>
      </c>
      <c r="K197" s="90">
        <v>0</v>
      </c>
      <c r="L197" s="38">
        <f t="shared" ref="L197:L260" si="6">SUM(C197,D197,E197,F197,G197,I197,J197)*1000</f>
        <v>2.1867547990461431</v>
      </c>
      <c r="N197" s="89">
        <v>194</v>
      </c>
      <c r="O197" s="90">
        <v>4.3070445463753098E-4</v>
      </c>
      <c r="P197" s="90">
        <v>1.78929858529497E-3</v>
      </c>
      <c r="Q197" s="90">
        <v>0</v>
      </c>
      <c r="R197" s="90">
        <v>0</v>
      </c>
      <c r="S197" s="90">
        <v>0</v>
      </c>
      <c r="T197" s="90">
        <v>0</v>
      </c>
      <c r="U197" s="90">
        <v>0</v>
      </c>
      <c r="V197" s="90">
        <v>0</v>
      </c>
      <c r="W197" s="90">
        <v>0</v>
      </c>
      <c r="X197" s="38">
        <f t="shared" ref="X197:X260" si="7">SUM(O197,P197,Q197,R197,S197,U197,V197)*1000</f>
        <v>2.2200030399325006</v>
      </c>
    </row>
    <row r="198" spans="2:24" x14ac:dyDescent="0.25">
      <c r="B198" s="89">
        <v>195</v>
      </c>
      <c r="C198" s="90">
        <v>3.7068847448124698E-4</v>
      </c>
      <c r="D198" s="90">
        <v>1.5828500260480301E-3</v>
      </c>
      <c r="E198" s="90">
        <v>0</v>
      </c>
      <c r="F198" s="90">
        <v>0</v>
      </c>
      <c r="G198" s="90">
        <v>0</v>
      </c>
      <c r="H198" s="90">
        <v>0</v>
      </c>
      <c r="I198" s="90">
        <v>0</v>
      </c>
      <c r="J198" s="90">
        <v>0</v>
      </c>
      <c r="K198" s="90">
        <v>0</v>
      </c>
      <c r="L198" s="38">
        <f t="shared" si="6"/>
        <v>1.9535385005292771</v>
      </c>
      <c r="N198" s="89">
        <v>195</v>
      </c>
      <c r="O198" s="90">
        <v>4.3212498384148E-4</v>
      </c>
      <c r="P198" s="90">
        <v>1.7532171435146399E-3</v>
      </c>
      <c r="Q198" s="90">
        <v>0</v>
      </c>
      <c r="R198" s="90">
        <v>0</v>
      </c>
      <c r="S198" s="90">
        <v>0</v>
      </c>
      <c r="T198" s="90">
        <v>0</v>
      </c>
      <c r="U198" s="90">
        <v>0</v>
      </c>
      <c r="V198" s="90">
        <v>0</v>
      </c>
      <c r="W198" s="90">
        <v>0</v>
      </c>
      <c r="X198" s="38">
        <f t="shared" si="7"/>
        <v>2.1853421273561198</v>
      </c>
    </row>
    <row r="199" spans="2:24" x14ac:dyDescent="0.25">
      <c r="B199" s="89">
        <v>196</v>
      </c>
      <c r="C199" s="90">
        <v>4.7001660162125002E-4</v>
      </c>
      <c r="D199" s="90">
        <v>1.54777798115582E-3</v>
      </c>
      <c r="E199" s="90">
        <v>0</v>
      </c>
      <c r="F199" s="90">
        <v>0</v>
      </c>
      <c r="G199" s="90">
        <v>0</v>
      </c>
      <c r="H199" s="90">
        <v>0</v>
      </c>
      <c r="I199" s="90">
        <v>0</v>
      </c>
      <c r="J199" s="90">
        <v>0</v>
      </c>
      <c r="K199" s="90">
        <v>0</v>
      </c>
      <c r="L199" s="38">
        <f t="shared" si="6"/>
        <v>2.01779458277707</v>
      </c>
      <c r="N199" s="89">
        <v>196</v>
      </c>
      <c r="O199" s="90">
        <v>4.2019253852830301E-4</v>
      </c>
      <c r="P199" s="90">
        <v>1.7080443148290499E-3</v>
      </c>
      <c r="Q199" s="90">
        <v>0</v>
      </c>
      <c r="R199" s="90">
        <v>0</v>
      </c>
      <c r="S199" s="90">
        <v>0</v>
      </c>
      <c r="T199" s="90">
        <v>0</v>
      </c>
      <c r="U199" s="90">
        <v>0</v>
      </c>
      <c r="V199" s="90">
        <v>0</v>
      </c>
      <c r="W199" s="90">
        <v>0</v>
      </c>
      <c r="X199" s="38">
        <f t="shared" si="7"/>
        <v>2.128236853357353</v>
      </c>
    </row>
    <row r="200" spans="2:24" x14ac:dyDescent="0.25">
      <c r="B200" s="89">
        <v>197</v>
      </c>
      <c r="C200" s="90">
        <v>4.8179261669454898E-4</v>
      </c>
      <c r="D200" s="90">
        <v>1.5705620103193701E-3</v>
      </c>
      <c r="E200" s="90">
        <v>0</v>
      </c>
      <c r="F200" s="90">
        <v>0</v>
      </c>
      <c r="G200" s="90">
        <v>0</v>
      </c>
      <c r="H200" s="90">
        <v>0</v>
      </c>
      <c r="I200" s="90">
        <v>0</v>
      </c>
      <c r="J200" s="90">
        <v>0</v>
      </c>
      <c r="K200" s="90">
        <v>0</v>
      </c>
      <c r="L200" s="38">
        <f t="shared" si="6"/>
        <v>2.0523546270139192</v>
      </c>
      <c r="N200" s="89">
        <v>197</v>
      </c>
      <c r="O200" s="90">
        <v>4.5116007517440602E-4</v>
      </c>
      <c r="P200" s="90">
        <v>1.7262270886396001E-3</v>
      </c>
      <c r="Q200" s="90">
        <v>0</v>
      </c>
      <c r="R200" s="90">
        <v>0</v>
      </c>
      <c r="S200" s="90">
        <v>0</v>
      </c>
      <c r="T200" s="90">
        <v>0</v>
      </c>
      <c r="U200" s="90">
        <v>0</v>
      </c>
      <c r="V200" s="90">
        <v>0</v>
      </c>
      <c r="W200" s="90">
        <v>0</v>
      </c>
      <c r="X200" s="38">
        <f t="shared" si="7"/>
        <v>2.1773871638140059</v>
      </c>
    </row>
    <row r="201" spans="2:24" x14ac:dyDescent="0.25">
      <c r="B201" s="89">
        <v>198</v>
      </c>
      <c r="C201" s="90">
        <v>3.4764844499001E-4</v>
      </c>
      <c r="D201" s="90">
        <v>1.63481809256716E-3</v>
      </c>
      <c r="E201" s="90">
        <v>0</v>
      </c>
      <c r="F201" s="90">
        <v>0</v>
      </c>
      <c r="G201" s="90">
        <v>0</v>
      </c>
      <c r="H201" s="90">
        <v>0</v>
      </c>
      <c r="I201" s="90">
        <v>0</v>
      </c>
      <c r="J201" s="90">
        <v>0</v>
      </c>
      <c r="K201" s="90">
        <v>0</v>
      </c>
      <c r="L201" s="38">
        <f t="shared" si="6"/>
        <v>1.9824665375571702</v>
      </c>
      <c r="N201" s="89">
        <v>198</v>
      </c>
      <c r="O201" s="90">
        <v>3.9405480117562998E-4</v>
      </c>
      <c r="P201" s="90">
        <v>1.86884822071615E-3</v>
      </c>
      <c r="Q201" s="90">
        <v>0</v>
      </c>
      <c r="R201" s="90">
        <v>0</v>
      </c>
      <c r="S201" s="90">
        <v>0</v>
      </c>
      <c r="T201" s="90">
        <v>0</v>
      </c>
      <c r="U201" s="90">
        <v>0</v>
      </c>
      <c r="V201" s="90">
        <v>0</v>
      </c>
      <c r="W201" s="90">
        <v>0</v>
      </c>
      <c r="X201" s="38">
        <f t="shared" si="7"/>
        <v>2.2629030218917801</v>
      </c>
    </row>
    <row r="202" spans="2:24" x14ac:dyDescent="0.25">
      <c r="B202" s="89">
        <v>199</v>
      </c>
      <c r="C202" s="90">
        <v>3.5328045219897898E-4</v>
      </c>
      <c r="D202" s="90">
        <v>1.58336202670339E-3</v>
      </c>
      <c r="E202" s="90">
        <v>0</v>
      </c>
      <c r="F202" s="90">
        <v>0</v>
      </c>
      <c r="G202" s="90">
        <v>0</v>
      </c>
      <c r="H202" s="90">
        <v>0</v>
      </c>
      <c r="I202" s="90">
        <v>0</v>
      </c>
      <c r="J202" s="90">
        <v>0</v>
      </c>
      <c r="K202" s="90">
        <v>0</v>
      </c>
      <c r="L202" s="38">
        <f t="shared" si="6"/>
        <v>1.9366424789023688</v>
      </c>
      <c r="N202" s="89">
        <v>199</v>
      </c>
      <c r="O202" s="90">
        <v>4.0456671728485697E-4</v>
      </c>
      <c r="P202" s="90">
        <v>1.6725310847303099E-3</v>
      </c>
      <c r="Q202" s="90">
        <v>0</v>
      </c>
      <c r="R202" s="90">
        <v>0</v>
      </c>
      <c r="S202" s="90">
        <v>0</v>
      </c>
      <c r="T202" s="90">
        <v>0</v>
      </c>
      <c r="U202" s="90">
        <v>0</v>
      </c>
      <c r="V202" s="90">
        <v>0</v>
      </c>
      <c r="W202" s="90">
        <v>0</v>
      </c>
      <c r="X202" s="38">
        <f t="shared" si="7"/>
        <v>2.0770978020151669</v>
      </c>
    </row>
    <row r="203" spans="2:24" x14ac:dyDescent="0.25">
      <c r="B203" s="89">
        <v>200</v>
      </c>
      <c r="C203" s="90">
        <v>3.4713644433464899E-4</v>
      </c>
      <c r="D203" s="90">
        <v>1.5426579746022099E-3</v>
      </c>
      <c r="E203" s="90">
        <v>0</v>
      </c>
      <c r="F203" s="90">
        <v>0</v>
      </c>
      <c r="G203" s="90">
        <v>0</v>
      </c>
      <c r="H203" s="90">
        <v>0</v>
      </c>
      <c r="I203" s="90">
        <v>0</v>
      </c>
      <c r="J203" s="90">
        <v>0</v>
      </c>
      <c r="K203" s="90">
        <v>0</v>
      </c>
      <c r="L203" s="38">
        <f t="shared" si="6"/>
        <v>1.889794418936859</v>
      </c>
      <c r="N203" s="89">
        <v>200</v>
      </c>
      <c r="O203" s="90">
        <v>4.1649916259803402E-4</v>
      </c>
      <c r="P203" s="90">
        <v>1.6554847342829099E-3</v>
      </c>
      <c r="Q203" s="90">
        <v>0</v>
      </c>
      <c r="R203" s="90">
        <v>0</v>
      </c>
      <c r="S203" s="90">
        <v>0</v>
      </c>
      <c r="T203" s="90">
        <v>0</v>
      </c>
      <c r="U203" s="90">
        <v>0</v>
      </c>
      <c r="V203" s="90">
        <v>0</v>
      </c>
      <c r="W203" s="90">
        <v>0</v>
      </c>
      <c r="X203" s="38">
        <f t="shared" si="7"/>
        <v>2.0719838968809441</v>
      </c>
    </row>
    <row r="204" spans="2:24" x14ac:dyDescent="0.25">
      <c r="B204" s="89">
        <v>201</v>
      </c>
      <c r="C204" s="90">
        <v>3.4457644105784501E-4</v>
      </c>
      <c r="D204" s="90">
        <v>1.56518600343808E-3</v>
      </c>
      <c r="E204" s="90">
        <v>0</v>
      </c>
      <c r="F204" s="90">
        <v>0</v>
      </c>
      <c r="G204" s="90">
        <v>0</v>
      </c>
      <c r="H204" s="90">
        <v>0</v>
      </c>
      <c r="I204" s="90">
        <v>0</v>
      </c>
      <c r="J204" s="90">
        <v>0</v>
      </c>
      <c r="K204" s="90">
        <v>0</v>
      </c>
      <c r="L204" s="38">
        <f t="shared" si="6"/>
        <v>1.9097624444959251</v>
      </c>
      <c r="N204" s="89">
        <v>201</v>
      </c>
      <c r="O204" s="90">
        <v>4.23885914458572E-4</v>
      </c>
      <c r="P204" s="90">
        <v>1.70406683305799E-3</v>
      </c>
      <c r="Q204" s="90">
        <v>0</v>
      </c>
      <c r="R204" s="90">
        <v>0</v>
      </c>
      <c r="S204" s="90">
        <v>0</v>
      </c>
      <c r="T204" s="90">
        <v>0</v>
      </c>
      <c r="U204" s="90">
        <v>0</v>
      </c>
      <c r="V204" s="90">
        <v>0</v>
      </c>
      <c r="W204" s="90">
        <v>0</v>
      </c>
      <c r="X204" s="38">
        <f t="shared" si="7"/>
        <v>2.127952747516562</v>
      </c>
    </row>
    <row r="205" spans="2:24" x14ac:dyDescent="0.25">
      <c r="B205" s="89">
        <v>202</v>
      </c>
      <c r="C205" s="90">
        <v>3.7836848431166002E-4</v>
      </c>
      <c r="D205" s="90">
        <v>1.52371395035386E-3</v>
      </c>
      <c r="E205" s="90">
        <v>0</v>
      </c>
      <c r="F205" s="90">
        <v>0</v>
      </c>
      <c r="G205" s="90">
        <v>0</v>
      </c>
      <c r="H205" s="90">
        <v>0</v>
      </c>
      <c r="I205" s="90">
        <v>0</v>
      </c>
      <c r="J205" s="90">
        <v>0</v>
      </c>
      <c r="K205" s="90">
        <v>0</v>
      </c>
      <c r="L205" s="38">
        <f t="shared" si="6"/>
        <v>1.9020824346655201</v>
      </c>
      <c r="N205" s="89">
        <v>202</v>
      </c>
      <c r="O205" s="90">
        <v>4.0002102383221802E-4</v>
      </c>
      <c r="P205" s="90">
        <v>1.6259377268407599E-3</v>
      </c>
      <c r="Q205" s="90">
        <v>0</v>
      </c>
      <c r="R205" s="90">
        <v>0</v>
      </c>
      <c r="S205" s="90">
        <v>0</v>
      </c>
      <c r="T205" s="90">
        <v>0</v>
      </c>
      <c r="U205" s="90">
        <v>0</v>
      </c>
      <c r="V205" s="90">
        <v>0</v>
      </c>
      <c r="W205" s="90">
        <v>0</v>
      </c>
      <c r="X205" s="38">
        <f t="shared" si="7"/>
        <v>2.0259587506729777</v>
      </c>
    </row>
    <row r="206" spans="2:24" x14ac:dyDescent="0.25">
      <c r="B206" s="89">
        <v>203</v>
      </c>
      <c r="C206" s="90">
        <v>3.8732849578047499E-4</v>
      </c>
      <c r="D206" s="90">
        <v>1.5598099965568001E-3</v>
      </c>
      <c r="E206" s="90">
        <v>0</v>
      </c>
      <c r="F206" s="90">
        <v>0</v>
      </c>
      <c r="G206" s="90">
        <v>0</v>
      </c>
      <c r="H206" s="90">
        <v>0</v>
      </c>
      <c r="I206" s="90">
        <v>0</v>
      </c>
      <c r="J206" s="90">
        <v>0</v>
      </c>
      <c r="K206" s="90">
        <v>0</v>
      </c>
      <c r="L206" s="38">
        <f t="shared" si="6"/>
        <v>1.947138492337275</v>
      </c>
      <c r="N206" s="89">
        <v>203</v>
      </c>
      <c r="O206" s="90">
        <v>4.11669363304606E-4</v>
      </c>
      <c r="P206" s="90">
        <v>1.65747347516844E-3</v>
      </c>
      <c r="Q206" s="90">
        <v>0</v>
      </c>
      <c r="R206" s="90">
        <v>0</v>
      </c>
      <c r="S206" s="90">
        <v>0</v>
      </c>
      <c r="T206" s="90">
        <v>0</v>
      </c>
      <c r="U206" s="90">
        <v>0</v>
      </c>
      <c r="V206" s="90">
        <v>0</v>
      </c>
      <c r="W206" s="90">
        <v>0</v>
      </c>
      <c r="X206" s="38">
        <f t="shared" si="7"/>
        <v>2.0691428384730464</v>
      </c>
    </row>
    <row r="207" spans="2:24" x14ac:dyDescent="0.25">
      <c r="B207" s="89">
        <v>204</v>
      </c>
      <c r="C207" s="90">
        <v>3.5302445187129799E-4</v>
      </c>
      <c r="D207" s="90">
        <v>1.58105802375427E-3</v>
      </c>
      <c r="E207" s="90">
        <v>0</v>
      </c>
      <c r="F207" s="90">
        <v>0</v>
      </c>
      <c r="G207" s="90">
        <v>0</v>
      </c>
      <c r="H207" s="90">
        <v>0</v>
      </c>
      <c r="I207" s="90">
        <v>0</v>
      </c>
      <c r="J207" s="90">
        <v>0</v>
      </c>
      <c r="K207" s="90">
        <v>0</v>
      </c>
      <c r="L207" s="38">
        <f t="shared" si="6"/>
        <v>1.9340824756255679</v>
      </c>
      <c r="N207" s="89">
        <v>204</v>
      </c>
      <c r="O207" s="90">
        <v>4.1451042171250502E-4</v>
      </c>
      <c r="P207" s="90">
        <v>1.68474763588427E-3</v>
      </c>
      <c r="Q207" s="90">
        <v>0</v>
      </c>
      <c r="R207" s="90">
        <v>0</v>
      </c>
      <c r="S207" s="90">
        <v>0</v>
      </c>
      <c r="T207" s="90">
        <v>0</v>
      </c>
      <c r="U207" s="90">
        <v>0</v>
      </c>
      <c r="V207" s="90">
        <v>0</v>
      </c>
      <c r="W207" s="90">
        <v>0</v>
      </c>
      <c r="X207" s="38">
        <f t="shared" si="7"/>
        <v>2.0992580575967752</v>
      </c>
    </row>
    <row r="208" spans="2:24" x14ac:dyDescent="0.25">
      <c r="B208" s="89">
        <v>205</v>
      </c>
      <c r="C208" s="90">
        <v>3.8144048824382502E-4</v>
      </c>
      <c r="D208" s="90">
        <v>1.5646740027827201E-3</v>
      </c>
      <c r="E208" s="90">
        <v>0</v>
      </c>
      <c r="F208" s="90">
        <v>0</v>
      </c>
      <c r="G208" s="90">
        <v>0</v>
      </c>
      <c r="H208" s="90">
        <v>0</v>
      </c>
      <c r="I208" s="90">
        <v>0</v>
      </c>
      <c r="J208" s="90">
        <v>0</v>
      </c>
      <c r="K208" s="90">
        <v>0</v>
      </c>
      <c r="L208" s="38">
        <f t="shared" si="6"/>
        <v>1.9461144910265451</v>
      </c>
      <c r="N208" s="89">
        <v>205</v>
      </c>
      <c r="O208" s="90">
        <v>4.4036405322438801E-4</v>
      </c>
      <c r="P208" s="90">
        <v>1.81231115839895E-3</v>
      </c>
      <c r="Q208" s="90">
        <v>0</v>
      </c>
      <c r="R208" s="90">
        <v>0</v>
      </c>
      <c r="S208" s="90">
        <v>0</v>
      </c>
      <c r="T208" s="90">
        <v>0</v>
      </c>
      <c r="U208" s="90">
        <v>0</v>
      </c>
      <c r="V208" s="90">
        <v>0</v>
      </c>
      <c r="W208" s="90">
        <v>0</v>
      </c>
      <c r="X208" s="38">
        <f t="shared" si="7"/>
        <v>2.2526752116233384</v>
      </c>
    </row>
    <row r="209" spans="2:24" x14ac:dyDescent="0.25">
      <c r="B209" s="89">
        <v>206</v>
      </c>
      <c r="C209" s="90">
        <v>3.5404845318202E-4</v>
      </c>
      <c r="D209" s="90">
        <v>1.5639060017996801E-3</v>
      </c>
      <c r="E209" s="90">
        <v>0</v>
      </c>
      <c r="F209" s="90">
        <v>0</v>
      </c>
      <c r="G209" s="90">
        <v>0</v>
      </c>
      <c r="H209" s="90">
        <v>0</v>
      </c>
      <c r="I209" s="90">
        <v>0</v>
      </c>
      <c r="J209" s="90">
        <v>0</v>
      </c>
      <c r="K209" s="90">
        <v>0</v>
      </c>
      <c r="L209" s="38">
        <f t="shared" si="6"/>
        <v>1.9179544549817</v>
      </c>
      <c r="N209" s="89">
        <v>206</v>
      </c>
      <c r="O209" s="90">
        <v>4.4150047658754802E-4</v>
      </c>
      <c r="P209" s="90">
        <v>1.73844363979357E-3</v>
      </c>
      <c r="Q209" s="90">
        <v>0</v>
      </c>
      <c r="R209" s="90">
        <v>0</v>
      </c>
      <c r="S209" s="90">
        <v>0</v>
      </c>
      <c r="T209" s="90">
        <v>0</v>
      </c>
      <c r="U209" s="90">
        <v>0</v>
      </c>
      <c r="V209" s="90">
        <v>0</v>
      </c>
      <c r="W209" s="90">
        <v>0</v>
      </c>
      <c r="X209" s="38">
        <f t="shared" si="7"/>
        <v>2.179944116381118</v>
      </c>
    </row>
    <row r="210" spans="2:24" x14ac:dyDescent="0.25">
      <c r="B210" s="89">
        <v>207</v>
      </c>
      <c r="C210" s="90">
        <v>3.8144048824382502E-4</v>
      </c>
      <c r="D210" s="90">
        <v>1.52627395363066E-3</v>
      </c>
      <c r="E210" s="90">
        <v>0</v>
      </c>
      <c r="F210" s="90">
        <v>0</v>
      </c>
      <c r="G210" s="90">
        <v>0</v>
      </c>
      <c r="H210" s="90">
        <v>0</v>
      </c>
      <c r="I210" s="90">
        <v>0</v>
      </c>
      <c r="J210" s="90">
        <v>0</v>
      </c>
      <c r="K210" s="90">
        <v>0</v>
      </c>
      <c r="L210" s="38">
        <f t="shared" si="6"/>
        <v>1.9077144418744849</v>
      </c>
      <c r="N210" s="89">
        <v>207</v>
      </c>
      <c r="O210" s="90">
        <v>4.11669363304606E-4</v>
      </c>
      <c r="P210" s="90">
        <v>1.6637238036658201E-3</v>
      </c>
      <c r="Q210" s="90">
        <v>0</v>
      </c>
      <c r="R210" s="90">
        <v>0</v>
      </c>
      <c r="S210" s="90">
        <v>0</v>
      </c>
      <c r="T210" s="90">
        <v>0</v>
      </c>
      <c r="U210" s="90">
        <v>0</v>
      </c>
      <c r="V210" s="90">
        <v>0</v>
      </c>
      <c r="W210" s="90">
        <v>0</v>
      </c>
      <c r="X210" s="38">
        <f t="shared" si="7"/>
        <v>2.0753931669704264</v>
      </c>
    </row>
    <row r="211" spans="2:24" x14ac:dyDescent="0.25">
      <c r="B211" s="89">
        <v>208</v>
      </c>
      <c r="C211" s="90">
        <v>3.5968046039098898E-4</v>
      </c>
      <c r="D211" s="90">
        <v>1.60000204800262E-3</v>
      </c>
      <c r="E211" s="90">
        <v>0</v>
      </c>
      <c r="F211" s="90">
        <v>0</v>
      </c>
      <c r="G211" s="90">
        <v>0</v>
      </c>
      <c r="H211" s="90">
        <v>0</v>
      </c>
      <c r="I211" s="90">
        <v>0</v>
      </c>
      <c r="J211" s="90">
        <v>0</v>
      </c>
      <c r="K211" s="90">
        <v>0</v>
      </c>
      <c r="L211" s="38">
        <f t="shared" si="6"/>
        <v>1.9596825083936089</v>
      </c>
      <c r="N211" s="89">
        <v>208</v>
      </c>
      <c r="O211" s="90">
        <v>3.8297467338482301E-4</v>
      </c>
      <c r="P211" s="90">
        <v>1.6509390408302701E-3</v>
      </c>
      <c r="Q211" s="90">
        <v>0</v>
      </c>
      <c r="R211" s="90">
        <v>0</v>
      </c>
      <c r="S211" s="90">
        <v>0</v>
      </c>
      <c r="T211" s="90">
        <v>0</v>
      </c>
      <c r="U211" s="90">
        <v>0</v>
      </c>
      <c r="V211" s="90">
        <v>0</v>
      </c>
      <c r="W211" s="90">
        <v>0</v>
      </c>
      <c r="X211" s="38">
        <f t="shared" si="7"/>
        <v>2.0339137142150929</v>
      </c>
    </row>
    <row r="212" spans="2:24" x14ac:dyDescent="0.25">
      <c r="B212" s="89">
        <v>209</v>
      </c>
      <c r="C212" s="90">
        <v>3.1234599980288001E-3</v>
      </c>
      <c r="D212" s="90">
        <v>7.2366172628700997E-3</v>
      </c>
      <c r="E212" s="90">
        <v>0</v>
      </c>
      <c r="F212" s="90">
        <v>0</v>
      </c>
      <c r="G212" s="90">
        <v>0</v>
      </c>
      <c r="H212" s="90">
        <v>0</v>
      </c>
      <c r="I212" s="90">
        <v>0</v>
      </c>
      <c r="J212" s="90">
        <v>0</v>
      </c>
      <c r="K212" s="90">
        <v>0</v>
      </c>
      <c r="L212" s="38">
        <f t="shared" si="6"/>
        <v>10.360077260898899</v>
      </c>
      <c r="N212" s="89">
        <v>209</v>
      </c>
      <c r="O212" s="90">
        <v>1.4969536751221299E-3</v>
      </c>
      <c r="P212" s="90">
        <v>2.3532486792629701E-3</v>
      </c>
      <c r="Q212" s="90">
        <v>0</v>
      </c>
      <c r="R212" s="90">
        <v>0</v>
      </c>
      <c r="S212" s="90">
        <v>0</v>
      </c>
      <c r="T212" s="90">
        <v>0</v>
      </c>
      <c r="U212" s="90">
        <v>0</v>
      </c>
      <c r="V212" s="90">
        <v>0</v>
      </c>
      <c r="W212" s="90">
        <v>0</v>
      </c>
      <c r="X212" s="38">
        <f t="shared" si="7"/>
        <v>3.8502023543850998</v>
      </c>
    </row>
    <row r="213" spans="2:24" x14ac:dyDescent="0.25">
      <c r="B213" s="89">
        <v>210</v>
      </c>
      <c r="C213" s="90">
        <v>1.2943376567521999E-3</v>
      </c>
      <c r="D213" s="90">
        <v>2.3861790543091899E-3</v>
      </c>
      <c r="E213" s="90">
        <v>0</v>
      </c>
      <c r="F213" s="90">
        <v>0</v>
      </c>
      <c r="G213" s="90">
        <v>0</v>
      </c>
      <c r="H213" s="90">
        <v>0</v>
      </c>
      <c r="I213" s="90">
        <v>0</v>
      </c>
      <c r="J213" s="90">
        <v>0</v>
      </c>
      <c r="K213" s="90">
        <v>0</v>
      </c>
      <c r="L213" s="38">
        <f t="shared" si="6"/>
        <v>3.6805167110613897</v>
      </c>
      <c r="N213" s="89">
        <v>210</v>
      </c>
      <c r="O213" s="90">
        <v>6.6395534992606201E-4</v>
      </c>
      <c r="P213" s="90">
        <v>1.9893090972110802E-3</v>
      </c>
      <c r="Q213" s="90">
        <v>0</v>
      </c>
      <c r="R213" s="90">
        <v>0</v>
      </c>
      <c r="S213" s="90">
        <v>0</v>
      </c>
      <c r="T213" s="90">
        <v>0</v>
      </c>
      <c r="U213" s="90">
        <v>0</v>
      </c>
      <c r="V213" s="90">
        <v>0</v>
      </c>
      <c r="W213" s="90">
        <v>0</v>
      </c>
      <c r="X213" s="38">
        <f t="shared" si="7"/>
        <v>2.653264447137142</v>
      </c>
    </row>
    <row r="214" spans="2:24" x14ac:dyDescent="0.25">
      <c r="B214" s="89">
        <v>211</v>
      </c>
      <c r="C214" s="90">
        <v>6.12352783811563E-4</v>
      </c>
      <c r="D214" s="90">
        <v>1.9727385251053099E-3</v>
      </c>
      <c r="E214" s="90">
        <v>3.5404845318202E-4</v>
      </c>
      <c r="F214" s="90">
        <v>2.0363290065011301E-2</v>
      </c>
      <c r="G214" s="90">
        <v>8.2227305250950709E-3</v>
      </c>
      <c r="H214" s="90">
        <v>4.8245821754651901E-3</v>
      </c>
      <c r="I214" s="90">
        <v>9.4100600448768605E-3</v>
      </c>
      <c r="J214" s="90">
        <v>3.7536816047124499E-2</v>
      </c>
      <c r="K214" s="90">
        <v>8.3737707184265205E-3</v>
      </c>
      <c r="L214" s="38">
        <f t="shared" si="6"/>
        <v>78.472036444206623</v>
      </c>
      <c r="N214" s="89">
        <v>211</v>
      </c>
      <c r="O214" s="90">
        <v>4.5598987446783399E-4</v>
      </c>
      <c r="P214" s="90">
        <v>2.0285157032400901E-3</v>
      </c>
      <c r="Q214" s="90">
        <v>2.29841625199052E-4</v>
      </c>
      <c r="R214" s="90">
        <v>5.3267004089703604E-3</v>
      </c>
      <c r="S214" s="90">
        <v>5.6778552281867099E-3</v>
      </c>
      <c r="T214" s="90">
        <v>4.4400060798649903E-3</v>
      </c>
      <c r="U214" s="90">
        <v>3.7754825182573499E-3</v>
      </c>
      <c r="V214" s="90">
        <v>2.0327772908519299E-2</v>
      </c>
      <c r="W214" s="90">
        <v>8.8112585462588201E-3</v>
      </c>
      <c r="X214" s="38">
        <f t="shared" si="7"/>
        <v>37.822158266840695</v>
      </c>
    </row>
    <row r="215" spans="2:24" x14ac:dyDescent="0.25">
      <c r="B215" s="89">
        <v>212</v>
      </c>
      <c r="C215" s="90">
        <v>6.6816085524589505E-4</v>
      </c>
      <c r="D215" s="90">
        <v>2.39641906741641E-3</v>
      </c>
      <c r="E215" s="90">
        <v>3.3843243319351502E-4</v>
      </c>
      <c r="F215" s="90">
        <v>5.6094791801333498E-3</v>
      </c>
      <c r="G215" s="90">
        <v>4.7462460751949804E-3</v>
      </c>
      <c r="H215" s="90">
        <v>1.4059537996208599E-3</v>
      </c>
      <c r="I215" s="90">
        <v>2.62246735675822E-3</v>
      </c>
      <c r="J215" s="90">
        <v>1.46534587564272E-2</v>
      </c>
      <c r="K215" s="90">
        <v>7.7719139480498496E-3</v>
      </c>
      <c r="L215" s="38">
        <f t="shared" si="6"/>
        <v>31.034663724369572</v>
      </c>
      <c r="N215" s="89">
        <v>212</v>
      </c>
      <c r="O215" s="90">
        <v>4.13658104190135E-4</v>
      </c>
      <c r="P215" s="90">
        <v>1.9572051372018099E-3</v>
      </c>
      <c r="Q215" s="90">
        <v>2.2614824926878299E-4</v>
      </c>
      <c r="R215" s="90">
        <v>4.4925656604111299E-3</v>
      </c>
      <c r="S215" s="90">
        <v>4.2905664076094904E-3</v>
      </c>
      <c r="T215" s="90">
        <v>5.0087859731264299E-4</v>
      </c>
      <c r="U215" s="90">
        <v>2.8819696489730301E-3</v>
      </c>
      <c r="V215" s="90">
        <v>1.6996916031098201E-2</v>
      </c>
      <c r="W215" s="90">
        <v>1.1049160254161101E-2</v>
      </c>
      <c r="X215" s="38">
        <f t="shared" si="7"/>
        <v>31.259029238752582</v>
      </c>
    </row>
    <row r="216" spans="2:24" x14ac:dyDescent="0.25">
      <c r="B216" s="89">
        <v>213</v>
      </c>
      <c r="C216" s="90">
        <v>1.10182541033653E-3</v>
      </c>
      <c r="D216" s="90">
        <v>3.0860839501874598E-3</v>
      </c>
      <c r="E216" s="90">
        <v>0</v>
      </c>
      <c r="F216" s="90">
        <v>0</v>
      </c>
      <c r="G216" s="90">
        <v>0</v>
      </c>
      <c r="H216" s="90">
        <v>0</v>
      </c>
      <c r="I216" s="90">
        <v>0</v>
      </c>
      <c r="J216" s="90">
        <v>0</v>
      </c>
      <c r="K216" s="90">
        <v>0</v>
      </c>
      <c r="L216" s="38">
        <f t="shared" si="6"/>
        <v>4.1879093605239897</v>
      </c>
      <c r="N216" s="89">
        <v>213</v>
      </c>
      <c r="O216" s="90">
        <v>6.2531695557863098E-4</v>
      </c>
      <c r="P216" s="90">
        <v>2.4058082598091102E-3</v>
      </c>
      <c r="Q216" s="90">
        <v>0</v>
      </c>
      <c r="R216" s="90">
        <v>0</v>
      </c>
      <c r="S216" s="90">
        <v>0</v>
      </c>
      <c r="T216" s="90">
        <v>0</v>
      </c>
      <c r="U216" s="90">
        <v>0</v>
      </c>
      <c r="V216" s="90">
        <v>0</v>
      </c>
      <c r="W216" s="90">
        <v>0</v>
      </c>
      <c r="X216" s="38">
        <f t="shared" si="7"/>
        <v>3.0311252153877408</v>
      </c>
    </row>
    <row r="217" spans="2:24" x14ac:dyDescent="0.25">
      <c r="B217" s="89">
        <v>214</v>
      </c>
      <c r="C217" s="90">
        <v>5.1020865306707595E-4</v>
      </c>
      <c r="D217" s="90">
        <v>1.79686629998886E-3</v>
      </c>
      <c r="E217" s="90">
        <v>0</v>
      </c>
      <c r="F217" s="90">
        <v>0</v>
      </c>
      <c r="G217" s="90">
        <v>0</v>
      </c>
      <c r="H217" s="90">
        <v>0</v>
      </c>
      <c r="I217" s="90">
        <v>0</v>
      </c>
      <c r="J217" s="90">
        <v>0</v>
      </c>
      <c r="K217" s="90">
        <v>0</v>
      </c>
      <c r="L217" s="38">
        <f t="shared" si="6"/>
        <v>2.307074953055936</v>
      </c>
      <c r="N217" s="89">
        <v>214</v>
      </c>
      <c r="O217" s="90">
        <v>4.2701107870726199E-4</v>
      </c>
      <c r="P217" s="90">
        <v>1.94385216268469E-3</v>
      </c>
      <c r="Q217" s="90">
        <v>0</v>
      </c>
      <c r="R217" s="90">
        <v>0</v>
      </c>
      <c r="S217" s="90">
        <v>0</v>
      </c>
      <c r="T217" s="90">
        <v>0</v>
      </c>
      <c r="U217" s="90">
        <v>0</v>
      </c>
      <c r="V217" s="90">
        <v>0</v>
      </c>
      <c r="W217" s="90">
        <v>0</v>
      </c>
      <c r="X217" s="38">
        <f t="shared" si="7"/>
        <v>2.3708632413919521</v>
      </c>
    </row>
    <row r="218" spans="2:24" x14ac:dyDescent="0.25">
      <c r="B218" s="89">
        <v>215</v>
      </c>
      <c r="C218" s="90">
        <v>3.68896472187484E-4</v>
      </c>
      <c r="D218" s="90">
        <v>1.60563405521159E-3</v>
      </c>
      <c r="E218" s="90">
        <v>0</v>
      </c>
      <c r="F218" s="90">
        <v>0</v>
      </c>
      <c r="G218" s="90">
        <v>0</v>
      </c>
      <c r="H218" s="90">
        <v>0</v>
      </c>
      <c r="I218" s="90">
        <v>0</v>
      </c>
      <c r="J218" s="90">
        <v>0</v>
      </c>
      <c r="K218" s="90">
        <v>0</v>
      </c>
      <c r="L218" s="38">
        <f t="shared" si="6"/>
        <v>1.9745305273990741</v>
      </c>
      <c r="N218" s="89">
        <v>215</v>
      </c>
      <c r="O218" s="90">
        <v>4.6707000225864101E-4</v>
      </c>
      <c r="P218" s="90">
        <v>2.0086282943847901E-3</v>
      </c>
      <c r="Q218" s="90">
        <v>0</v>
      </c>
      <c r="R218" s="90">
        <v>0</v>
      </c>
      <c r="S218" s="90">
        <v>0</v>
      </c>
      <c r="T218" s="90">
        <v>0</v>
      </c>
      <c r="U218" s="90">
        <v>0</v>
      </c>
      <c r="V218" s="90">
        <v>0</v>
      </c>
      <c r="W218" s="90">
        <v>0</v>
      </c>
      <c r="X218" s="38">
        <f t="shared" si="7"/>
        <v>2.4756982966434311</v>
      </c>
    </row>
    <row r="219" spans="2:24" x14ac:dyDescent="0.25">
      <c r="B219" s="89">
        <v>216</v>
      </c>
      <c r="C219" s="90">
        <v>3.5763245776954599E-4</v>
      </c>
      <c r="D219" s="90">
        <v>1.6921621659675701E-3</v>
      </c>
      <c r="E219" s="90">
        <v>1.9148824510495401E-4</v>
      </c>
      <c r="F219" s="90">
        <v>7.3172573660894302E-3</v>
      </c>
      <c r="G219" s="90">
        <v>6.7476566370005004E-3</v>
      </c>
      <c r="H219" s="90">
        <v>2.4010270733146499E-3</v>
      </c>
      <c r="I219" s="90">
        <v>2.8231716136596701E-3</v>
      </c>
      <c r="J219" s="90">
        <v>1.4814482962538201E-2</v>
      </c>
      <c r="K219" s="90">
        <v>7.4949215934996399E-3</v>
      </c>
      <c r="L219" s="38">
        <f t="shared" si="6"/>
        <v>33.94385144812987</v>
      </c>
      <c r="N219" s="89">
        <v>216</v>
      </c>
      <c r="O219" s="90">
        <v>4.3496604224938E-4</v>
      </c>
      <c r="P219" s="90">
        <v>2.01090114111111E-3</v>
      </c>
      <c r="Q219" s="90">
        <v>2.17625074045085E-4</v>
      </c>
      <c r="R219" s="90">
        <v>4.5411477591862101E-3</v>
      </c>
      <c r="S219" s="90">
        <v>4.2965326302660803E-3</v>
      </c>
      <c r="T219" s="90">
        <v>4.9207131624815501E-4</v>
      </c>
      <c r="U219" s="90">
        <v>2.8646391926848399E-3</v>
      </c>
      <c r="V219" s="90">
        <v>1.6580985080181802E-2</v>
      </c>
      <c r="W219" s="90">
        <v>8.7481870496034595E-3</v>
      </c>
      <c r="X219" s="38">
        <f t="shared" si="7"/>
        <v>30.946796919724505</v>
      </c>
    </row>
    <row r="220" spans="2:24" x14ac:dyDescent="0.25">
      <c r="B220" s="89">
        <v>217</v>
      </c>
      <c r="C220" s="90">
        <v>4.8870462554192096E-4</v>
      </c>
      <c r="D220" s="90">
        <v>1.9852825411616499E-3</v>
      </c>
      <c r="E220" s="90">
        <v>2.1708827787299601E-4</v>
      </c>
      <c r="F220" s="90">
        <v>4.28083747947197E-3</v>
      </c>
      <c r="G220" s="90">
        <v>4.0122931357352096E-3</v>
      </c>
      <c r="H220" s="90">
        <v>1.1361294542456999E-3</v>
      </c>
      <c r="I220" s="90">
        <v>2.6101793410295599E-3</v>
      </c>
      <c r="J220" s="90">
        <v>1.37851056449352E-2</v>
      </c>
      <c r="K220" s="90">
        <v>7.5632736809903098E-3</v>
      </c>
      <c r="L220" s="38">
        <f t="shared" si="6"/>
        <v>27.379491045748509</v>
      </c>
      <c r="N220" s="89">
        <v>217</v>
      </c>
      <c r="O220" s="90">
        <v>4.1820379764277401E-4</v>
      </c>
      <c r="P220" s="90">
        <v>2.01743557544928E-3</v>
      </c>
      <c r="Q220" s="90">
        <v>2.2870520183589199E-4</v>
      </c>
      <c r="R220" s="90">
        <v>4.7368966834904699E-3</v>
      </c>
      <c r="S220" s="90">
        <v>5.1744196783069596E-3</v>
      </c>
      <c r="T220" s="90">
        <v>5.2531169962057695E-4</v>
      </c>
      <c r="U220" s="90">
        <v>2.8902087183559399E-3</v>
      </c>
      <c r="V220" s="90">
        <v>1.70847047359023E-2</v>
      </c>
      <c r="W220" s="90">
        <v>9.2823060302885205E-3</v>
      </c>
      <c r="X220" s="38">
        <f t="shared" si="7"/>
        <v>32.55057439098362</v>
      </c>
    </row>
    <row r="221" spans="2:24" x14ac:dyDescent="0.25">
      <c r="B221" s="89">
        <v>218</v>
      </c>
      <c r="C221" s="90">
        <v>4.2649654591557902E-4</v>
      </c>
      <c r="D221" s="90">
        <v>1.8460183629035001E-3</v>
      </c>
      <c r="E221" s="90">
        <v>2.2323228573732599E-4</v>
      </c>
      <c r="F221" s="90">
        <v>5.0411584526828196E-3</v>
      </c>
      <c r="G221" s="90">
        <v>4.7124540319411603E-3</v>
      </c>
      <c r="H221" s="90">
        <v>2.1416987413743899E-3</v>
      </c>
      <c r="I221" s="90">
        <v>2.9099557247433301E-3</v>
      </c>
      <c r="J221" s="90">
        <v>1.36837295151738E-2</v>
      </c>
      <c r="K221" s="90">
        <v>8.6269550425024603E-3</v>
      </c>
      <c r="L221" s="38">
        <f t="shared" si="6"/>
        <v>28.843044919097515</v>
      </c>
      <c r="N221" s="89">
        <v>218</v>
      </c>
      <c r="O221" s="90">
        <v>4.4775080508492599E-4</v>
      </c>
      <c r="P221" s="90">
        <v>2.0807911779454299E-3</v>
      </c>
      <c r="Q221" s="90">
        <v>2.3580784785564001E-4</v>
      </c>
      <c r="R221" s="90">
        <v>5.0840740209357601E-3</v>
      </c>
      <c r="S221" s="90">
        <v>5.1056660648357904E-3</v>
      </c>
      <c r="T221" s="90">
        <v>5.2673222882452598E-4</v>
      </c>
      <c r="U221" s="90">
        <v>2.9058345395993799E-3</v>
      </c>
      <c r="V221" s="90">
        <v>1.81694208360383E-2</v>
      </c>
      <c r="W221" s="90">
        <v>9.7942647553919699E-3</v>
      </c>
      <c r="X221" s="38">
        <f t="shared" si="7"/>
        <v>34.029345292295226</v>
      </c>
    </row>
    <row r="222" spans="2:24" x14ac:dyDescent="0.25">
      <c r="B222" s="89">
        <v>219</v>
      </c>
      <c r="C222" s="90">
        <v>4.7616060948558E-4</v>
      </c>
      <c r="D222" s="90">
        <v>1.8339863475025199E-3</v>
      </c>
      <c r="E222" s="90">
        <v>2.02752259522892E-4</v>
      </c>
      <c r="F222" s="90">
        <v>4.4170296537979596E-3</v>
      </c>
      <c r="G222" s="90">
        <v>4.0632372009436202E-3</v>
      </c>
      <c r="H222" s="90">
        <v>4.5926458785867198E-4</v>
      </c>
      <c r="I222" s="90">
        <v>3.4544684217195799E-3</v>
      </c>
      <c r="J222" s="90">
        <v>1.4212114191506199E-2</v>
      </c>
      <c r="K222" s="90">
        <v>1.9419672857181301E-2</v>
      </c>
      <c r="L222" s="38">
        <f t="shared" si="6"/>
        <v>28.659748684478352</v>
      </c>
      <c r="N222" s="89">
        <v>219</v>
      </c>
      <c r="O222" s="90">
        <v>4.5258060437835499E-4</v>
      </c>
      <c r="P222" s="90">
        <v>2.0435733128019501E-3</v>
      </c>
      <c r="Q222" s="90">
        <v>2.28421095995102E-4</v>
      </c>
      <c r="R222" s="90">
        <v>4.8908820491986096E-3</v>
      </c>
      <c r="S222" s="90">
        <v>4.6201291829258096E-3</v>
      </c>
      <c r="T222" s="90">
        <v>4.9406005713368499E-4</v>
      </c>
      <c r="U222" s="90">
        <v>2.8564001233019401E-3</v>
      </c>
      <c r="V222" s="90">
        <v>1.7738148169719099E-2</v>
      </c>
      <c r="W222" s="90">
        <v>1.76617236985467E-2</v>
      </c>
      <c r="X222" s="38">
        <f t="shared" si="7"/>
        <v>32.830134538320863</v>
      </c>
    </row>
    <row r="223" spans="2:24" x14ac:dyDescent="0.25">
      <c r="B223" s="89">
        <v>220</v>
      </c>
      <c r="C223" s="90">
        <v>3.7580848103485598E-4</v>
      </c>
      <c r="D223" s="90">
        <v>1.7395222265884499E-3</v>
      </c>
      <c r="E223" s="90">
        <v>2.0019225624608801E-4</v>
      </c>
      <c r="F223" s="90">
        <v>5.1827266338900901E-3</v>
      </c>
      <c r="G223" s="90">
        <v>6.4171602139650704E-3</v>
      </c>
      <c r="H223" s="90">
        <v>1.08006538248369E-3</v>
      </c>
      <c r="I223" s="90">
        <v>2.4755231686696601E-3</v>
      </c>
      <c r="J223" s="90">
        <v>2.04930822311453E-2</v>
      </c>
      <c r="K223" s="90">
        <v>7.7450339136434102E-3</v>
      </c>
      <c r="L223" s="38">
        <f t="shared" si="6"/>
        <v>36.884015211539513</v>
      </c>
      <c r="N223" s="89">
        <v>220</v>
      </c>
      <c r="O223" s="90">
        <v>3.94907118698E-4</v>
      </c>
      <c r="P223" s="90">
        <v>1.9120323085162099E-3</v>
      </c>
      <c r="Q223" s="90">
        <v>2.3552374201485E-4</v>
      </c>
      <c r="R223" s="90">
        <v>5.50284603026011E-3</v>
      </c>
      <c r="S223" s="90">
        <v>6.68671506883174E-3</v>
      </c>
      <c r="T223" s="90">
        <v>6.0400901751938695E-4</v>
      </c>
      <c r="U223" s="90">
        <v>2.59729559650152E-3</v>
      </c>
      <c r="V223" s="90">
        <v>2.48078379119357E-2</v>
      </c>
      <c r="W223" s="90">
        <v>8.5578361362742099E-3</v>
      </c>
      <c r="X223" s="38">
        <f t="shared" si="7"/>
        <v>42.137157776758123</v>
      </c>
    </row>
    <row r="224" spans="2:24" x14ac:dyDescent="0.25">
      <c r="B224" s="89">
        <v>221</v>
      </c>
      <c r="C224" s="90">
        <v>3.8272048988222698E-4</v>
      </c>
      <c r="D224" s="90">
        <v>1.7264662098767499E-3</v>
      </c>
      <c r="E224" s="90">
        <v>3.8246448955454702E-4</v>
      </c>
      <c r="F224" s="90">
        <v>4.9441343284919396E-3</v>
      </c>
      <c r="G224" s="90">
        <v>6.0062796880379996E-3</v>
      </c>
      <c r="H224" s="90">
        <v>6.1875279200357403E-4</v>
      </c>
      <c r="I224" s="90">
        <v>2.4716831637544498E-3</v>
      </c>
      <c r="J224" s="90">
        <v>2.0348954046661202E-2</v>
      </c>
      <c r="K224" s="90">
        <v>7.3779294437496899E-3</v>
      </c>
      <c r="L224" s="38">
        <f t="shared" si="6"/>
        <v>36.262702416259117</v>
      </c>
      <c r="N224" s="89">
        <v>221</v>
      </c>
      <c r="O224" s="90">
        <v>4.0968062241907602E-4</v>
      </c>
      <c r="P224" s="90">
        <v>1.86572305646746E-3</v>
      </c>
      <c r="Q224" s="90">
        <v>2.1449990979639601E-4</v>
      </c>
      <c r="R224" s="90">
        <v>5.1764084191924901E-3</v>
      </c>
      <c r="S224" s="90">
        <v>6.4196555784892103E-3</v>
      </c>
      <c r="T224" s="90">
        <v>6.0088385327069799E-4</v>
      </c>
      <c r="U224" s="90">
        <v>2.5024042456776902E-3</v>
      </c>
      <c r="V224" s="90">
        <v>2.4073140207652999E-2</v>
      </c>
      <c r="W224" s="90">
        <v>8.7944963016522194E-3</v>
      </c>
      <c r="X224" s="38">
        <f t="shared" si="7"/>
        <v>40.661512039695317</v>
      </c>
    </row>
    <row r="225" spans="2:24" x14ac:dyDescent="0.25">
      <c r="B225" s="89">
        <v>222</v>
      </c>
      <c r="C225" s="90">
        <v>4.5132857770057902E-4</v>
      </c>
      <c r="D225" s="90">
        <v>1.9338264752978901E-3</v>
      </c>
      <c r="E225" s="90">
        <v>3.94496504955526E-4</v>
      </c>
      <c r="F225" s="90">
        <v>6.0838477873251702E-3</v>
      </c>
      <c r="G225" s="90">
        <v>7.3689694322808703E-3</v>
      </c>
      <c r="H225" s="90">
        <v>1.10182541033653E-3</v>
      </c>
      <c r="I225" s="90">
        <v>2.5213472273244498E-3</v>
      </c>
      <c r="J225" s="90">
        <v>2.7173154781638099E-2</v>
      </c>
      <c r="K225" s="90">
        <v>7.3799774463711304E-3</v>
      </c>
      <c r="L225" s="38">
        <f t="shared" si="6"/>
        <v>45.926970786522588</v>
      </c>
      <c r="N225" s="89">
        <v>222</v>
      </c>
      <c r="O225" s="90">
        <v>3.9348658949405E-4</v>
      </c>
      <c r="P225" s="90">
        <v>1.8299257205279299E-3</v>
      </c>
      <c r="Q225" s="90">
        <v>2.1307938059244601E-4</v>
      </c>
      <c r="R225" s="90">
        <v>5.8557054845212002E-3</v>
      </c>
      <c r="S225" s="90">
        <v>8.5481765376873506E-3</v>
      </c>
      <c r="T225" s="90">
        <v>7.3810697437223295E-4</v>
      </c>
      <c r="U225" s="90">
        <v>2.5805333518949202E-3</v>
      </c>
      <c r="V225" s="90">
        <v>3.1369262304979099E-2</v>
      </c>
      <c r="W225" s="90">
        <v>8.3774289273725999E-3</v>
      </c>
      <c r="X225" s="38">
        <f t="shared" si="7"/>
        <v>50.79016936969699</v>
      </c>
    </row>
    <row r="226" spans="2:24" x14ac:dyDescent="0.25">
      <c r="B226" s="89">
        <v>223</v>
      </c>
      <c r="C226" s="90">
        <v>3.8988849905727897E-4</v>
      </c>
      <c r="D226" s="90">
        <v>1.87545840058675E-3</v>
      </c>
      <c r="E226" s="90">
        <v>2.5369632473129598E-4</v>
      </c>
      <c r="F226" s="90">
        <v>6.2863440465203797E-3</v>
      </c>
      <c r="G226" s="90">
        <v>7.6792418294295397E-3</v>
      </c>
      <c r="H226" s="90">
        <v>7.9488101744770202E-4</v>
      </c>
      <c r="I226" s="90">
        <v>2.54105925255584E-3</v>
      </c>
      <c r="J226" s="90">
        <v>2.8200996097275E-2</v>
      </c>
      <c r="K226" s="90">
        <v>7.49261759055052E-3</v>
      </c>
      <c r="L226" s="38">
        <f t="shared" si="6"/>
        <v>47.226684450156085</v>
      </c>
      <c r="N226" s="89">
        <v>223</v>
      </c>
      <c r="O226" s="90">
        <v>3.9405480117562998E-4</v>
      </c>
      <c r="P226" s="90">
        <v>1.86913232655694E-3</v>
      </c>
      <c r="Q226" s="90">
        <v>2.2273897917930301E-4</v>
      </c>
      <c r="R226" s="90">
        <v>6.2494761798560401E-3</v>
      </c>
      <c r="S226" s="90">
        <v>8.8820009006155207E-3</v>
      </c>
      <c r="T226" s="90">
        <v>7.4833478464066995E-4</v>
      </c>
      <c r="U226" s="90">
        <v>2.57797639932781E-3</v>
      </c>
      <c r="V226" s="90">
        <v>3.1017823379922E-2</v>
      </c>
      <c r="W226" s="90">
        <v>8.4268633436700505E-3</v>
      </c>
      <c r="X226" s="38">
        <f t="shared" si="7"/>
        <v>51.213202966633247</v>
      </c>
    </row>
    <row r="227" spans="2:24" x14ac:dyDescent="0.25">
      <c r="B227" s="89">
        <v>224</v>
      </c>
      <c r="C227" s="90">
        <v>4.2700854657094003E-4</v>
      </c>
      <c r="D227" s="90">
        <v>1.9084824428575299E-3</v>
      </c>
      <c r="E227" s="90">
        <v>2.2451228737572801E-4</v>
      </c>
      <c r="F227" s="90">
        <v>7.1692891766901501E-3</v>
      </c>
      <c r="G227" s="90">
        <v>1.0829069861209401E-2</v>
      </c>
      <c r="H227" s="90">
        <v>1.35731373736158E-3</v>
      </c>
      <c r="I227" s="90">
        <v>2.8339236274222399E-3</v>
      </c>
      <c r="J227" s="90">
        <v>3.3424170782938599E-2</v>
      </c>
      <c r="K227" s="90">
        <v>7.4962015951380396E-3</v>
      </c>
      <c r="L227" s="38">
        <f t="shared" si="6"/>
        <v>56.81645672506459</v>
      </c>
      <c r="N227" s="89">
        <v>224</v>
      </c>
      <c r="O227" s="90">
        <v>3.8894089604141099E-4</v>
      </c>
      <c r="P227" s="90">
        <v>1.8813488777109E-3</v>
      </c>
      <c r="Q227" s="90">
        <v>2.4262638803459799E-4</v>
      </c>
      <c r="R227" s="90">
        <v>7.0836109284152697E-3</v>
      </c>
      <c r="S227" s="90">
        <v>1.1713399709927901E-2</v>
      </c>
      <c r="T227" s="90">
        <v>9.3726516876597196E-4</v>
      </c>
      <c r="U227" s="90">
        <v>2.88140143729145E-3</v>
      </c>
      <c r="V227" s="90">
        <v>3.8320195805745499E-2</v>
      </c>
      <c r="W227" s="90">
        <v>8.4819798767832993E-3</v>
      </c>
      <c r="X227" s="38">
        <f t="shared" si="7"/>
        <v>62.511524043167036</v>
      </c>
    </row>
    <row r="228" spans="2:24" x14ac:dyDescent="0.25">
      <c r="B228" s="89">
        <v>225</v>
      </c>
      <c r="C228" s="90">
        <v>3.8988849905727897E-4</v>
      </c>
      <c r="D228" s="90">
        <v>1.90950644416825E-3</v>
      </c>
      <c r="E228" s="90">
        <v>2.26560289997171E-4</v>
      </c>
      <c r="F228" s="90">
        <v>7.2683613035024698E-3</v>
      </c>
      <c r="G228" s="90">
        <v>1.00167808214795E-2</v>
      </c>
      <c r="H228" s="90">
        <v>9.1187316719765405E-4</v>
      </c>
      <c r="I228" s="90">
        <v>2.7192354806214198E-3</v>
      </c>
      <c r="J228" s="90">
        <v>3.6387630576167097E-2</v>
      </c>
      <c r="K228" s="90">
        <v>7.7225058848075304E-3</v>
      </c>
      <c r="L228" s="38">
        <f t="shared" si="6"/>
        <v>58.917963414993189</v>
      </c>
      <c r="N228" s="89">
        <v>225</v>
      </c>
      <c r="O228" s="90">
        <v>3.8411109674798302E-4</v>
      </c>
      <c r="P228" s="90">
        <v>1.82367539203055E-3</v>
      </c>
      <c r="Q228" s="90">
        <v>2.4546744644249801E-4</v>
      </c>
      <c r="R228" s="90">
        <v>7.5165882297791196E-3</v>
      </c>
      <c r="S228" s="90">
        <v>1.17776076299465E-2</v>
      </c>
      <c r="T228" s="90">
        <v>1.1182405893491599E-3</v>
      </c>
      <c r="U228" s="90">
        <v>2.7518491738912402E-3</v>
      </c>
      <c r="V228" s="90">
        <v>3.8063080019830602E-2</v>
      </c>
      <c r="W228" s="90">
        <v>8.5248798587425796E-3</v>
      </c>
      <c r="X228" s="38">
        <f t="shared" si="7"/>
        <v>62.562378988668499</v>
      </c>
    </row>
    <row r="229" spans="2:24" x14ac:dyDescent="0.25">
      <c r="B229" s="89">
        <v>226</v>
      </c>
      <c r="C229" s="90">
        <v>4.2316854165573299E-4</v>
      </c>
      <c r="D229" s="90">
        <v>1.90310643597624E-3</v>
      </c>
      <c r="E229" s="90">
        <v>2.7648035389485299E-4</v>
      </c>
      <c r="F229" s="90">
        <v>5.2011586574830801E-3</v>
      </c>
      <c r="G229" s="90">
        <v>4.6387259375692E-3</v>
      </c>
      <c r="H229" s="90">
        <v>4.7769661145166301E-4</v>
      </c>
      <c r="I229" s="90">
        <v>2.6301473665886299E-3</v>
      </c>
      <c r="J229" s="90">
        <v>1.46977468131159E-2</v>
      </c>
      <c r="K229" s="90">
        <v>3.79341285556846E-2</v>
      </c>
      <c r="L229" s="38">
        <f t="shared" si="6"/>
        <v>29.770534106283637</v>
      </c>
      <c r="N229" s="89">
        <v>226</v>
      </c>
      <c r="O229" s="90">
        <v>3.9121374276773101E-4</v>
      </c>
      <c r="P229" s="90">
        <v>1.8623137863779801E-3</v>
      </c>
      <c r="Q229" s="90">
        <v>2.4347870555696801E-4</v>
      </c>
      <c r="R229" s="90">
        <v>6.9975268586559202E-3</v>
      </c>
      <c r="S229" s="90">
        <v>6.5855733895105297E-3</v>
      </c>
      <c r="T229" s="90">
        <v>8.7476188379218803E-4</v>
      </c>
      <c r="U229" s="90">
        <v>4.6314934165574001E-3</v>
      </c>
      <c r="V229" s="90">
        <v>2.2838416223579901E-2</v>
      </c>
      <c r="W229" s="90">
        <v>1.0589192897922199E-2</v>
      </c>
      <c r="X229" s="38">
        <f t="shared" si="7"/>
        <v>43.550016123006436</v>
      </c>
    </row>
    <row r="230" spans="2:24" x14ac:dyDescent="0.25">
      <c r="B230" s="89">
        <v>227</v>
      </c>
      <c r="C230" s="90">
        <v>3.7734448300093802E-4</v>
      </c>
      <c r="D230" s="90">
        <v>1.8867224150046901E-3</v>
      </c>
      <c r="E230" s="90">
        <v>2.89024369951194E-4</v>
      </c>
      <c r="F230" s="90">
        <v>4.8573502174082796E-3</v>
      </c>
      <c r="G230" s="90">
        <v>4.4073016413461001E-3</v>
      </c>
      <c r="H230" s="90">
        <v>4.4544057016392998E-4</v>
      </c>
      <c r="I230" s="90">
        <v>2.5704992902390901E-3</v>
      </c>
      <c r="J230" s="90">
        <v>1.39609778700517E-2</v>
      </c>
      <c r="K230" s="90">
        <v>8.5603949573055498E-3</v>
      </c>
      <c r="L230" s="38">
        <f t="shared" si="6"/>
        <v>28.349220287001994</v>
      </c>
      <c r="N230" s="89">
        <v>227</v>
      </c>
      <c r="O230" s="90">
        <v>4.01725658876958E-4</v>
      </c>
      <c r="P230" s="90">
        <v>2.0520964880256501E-3</v>
      </c>
      <c r="Q230" s="90">
        <v>2.5029724573592598E-4</v>
      </c>
      <c r="R230" s="90">
        <v>4.9647495678039897E-3</v>
      </c>
      <c r="S230" s="90">
        <v>4.4897246020032299E-3</v>
      </c>
      <c r="T230" s="90">
        <v>8.4265792378292604E-4</v>
      </c>
      <c r="U230" s="90">
        <v>2.65468497634109E-3</v>
      </c>
      <c r="V230" s="90">
        <v>1.6662523456488498E-2</v>
      </c>
      <c r="W230" s="90">
        <v>9.4712364144138306E-3</v>
      </c>
      <c r="X230" s="38">
        <f t="shared" si="7"/>
        <v>31.475801995275347</v>
      </c>
    </row>
    <row r="231" spans="2:24" x14ac:dyDescent="0.25">
      <c r="B231" s="89">
        <v>228</v>
      </c>
      <c r="C231" s="90">
        <v>4.5286457966666198E-4</v>
      </c>
      <c r="D231" s="90">
        <v>2.0326426017825299E-3</v>
      </c>
      <c r="E231" s="90">
        <v>2.5600032768041897E-4</v>
      </c>
      <c r="F231" s="90">
        <v>5.8227274530911399E-3</v>
      </c>
      <c r="G231" s="90">
        <v>6.9074008414730798E-3</v>
      </c>
      <c r="H231" s="90">
        <v>6.3001680642151199E-4</v>
      </c>
      <c r="I231" s="90">
        <v>2.68032343081399E-3</v>
      </c>
      <c r="J231" s="90">
        <v>2.2843421239579199E-2</v>
      </c>
      <c r="K231" s="90">
        <v>9.2400758272970594E-3</v>
      </c>
      <c r="L231" s="38">
        <f t="shared" si="6"/>
        <v>40.995380474087014</v>
      </c>
      <c r="N231" s="89">
        <v>228</v>
      </c>
      <c r="O231" s="90">
        <v>4.0456671728485697E-4</v>
      </c>
      <c r="P231" s="90">
        <v>1.8668594798306199E-3</v>
      </c>
      <c r="Q231" s="90">
        <v>2.29841625199052E-4</v>
      </c>
      <c r="R231" s="90">
        <v>5.6531380200379802E-3</v>
      </c>
      <c r="S231" s="90">
        <v>6.0923656498992097E-3</v>
      </c>
      <c r="T231" s="90">
        <v>6.1338451026545404E-4</v>
      </c>
      <c r="U231" s="90">
        <v>2.5075181508119001E-3</v>
      </c>
      <c r="V231" s="90">
        <v>2.38952899513185E-2</v>
      </c>
      <c r="W231" s="90">
        <v>8.9464929264748295E-3</v>
      </c>
      <c r="X231" s="38">
        <f t="shared" si="7"/>
        <v>40.649579594382118</v>
      </c>
    </row>
    <row r="232" spans="2:24" x14ac:dyDescent="0.25">
      <c r="B232" s="89">
        <v>229</v>
      </c>
      <c r="C232" s="90">
        <v>4.7513660817485902E-4</v>
      </c>
      <c r="D232" s="90">
        <v>2.0922906781320702E-3</v>
      </c>
      <c r="E232" s="90">
        <v>2.5625632800810002E-4</v>
      </c>
      <c r="F232" s="90">
        <v>6.9373528798116896E-3</v>
      </c>
      <c r="G232" s="90">
        <v>7.7132898730110401E-3</v>
      </c>
      <c r="H232" s="90">
        <v>6.7968086999151405E-4</v>
      </c>
      <c r="I232" s="90">
        <v>2.8613156624840499E-3</v>
      </c>
      <c r="J232" s="90">
        <v>2.4078878820964902E-2</v>
      </c>
      <c r="K232" s="90">
        <v>1.8138391217140799E-2</v>
      </c>
      <c r="L232" s="38">
        <f t="shared" si="6"/>
        <v>44.414520850586712</v>
      </c>
      <c r="N232" s="89">
        <v>229</v>
      </c>
      <c r="O232" s="90">
        <v>5.0002627979027297E-4</v>
      </c>
      <c r="P232" s="90">
        <v>2.9598146493494699E-3</v>
      </c>
      <c r="Q232" s="90">
        <v>3.9661175374273901E-4</v>
      </c>
      <c r="R232" s="90">
        <v>6.4250535894642196E-3</v>
      </c>
      <c r="S232" s="90">
        <v>6.5324455972828096E-3</v>
      </c>
      <c r="T232" s="90">
        <v>7.1793545967614801E-4</v>
      </c>
      <c r="U232" s="90">
        <v>2.5677485890593702E-3</v>
      </c>
      <c r="V232" s="90">
        <v>2.5691975288474E-2</v>
      </c>
      <c r="W232" s="90">
        <v>1.9855873106967299E-2</v>
      </c>
      <c r="X232" s="38">
        <f t="shared" si="7"/>
        <v>45.073675747162881</v>
      </c>
    </row>
    <row r="233" spans="2:24" x14ac:dyDescent="0.25">
      <c r="B233" s="89">
        <v>230</v>
      </c>
      <c r="C233" s="90">
        <v>3.9526450593856799E-4</v>
      </c>
      <c r="D233" s="90">
        <v>2.0689946483131499E-3</v>
      </c>
      <c r="E233" s="90">
        <v>2.5036832047144999E-4</v>
      </c>
      <c r="F233" s="90">
        <v>5.9776076513377904E-3</v>
      </c>
      <c r="G233" s="90">
        <v>6.2761040334131596E-3</v>
      </c>
      <c r="H233" s="90">
        <v>6.3564881363048097E-4</v>
      </c>
      <c r="I233" s="90">
        <v>2.8326436257838398E-3</v>
      </c>
      <c r="J233" s="90">
        <v>2.1846299963263999E-2</v>
      </c>
      <c r="K233" s="90">
        <v>8.1914984851180605E-3</v>
      </c>
      <c r="L233" s="38">
        <f t="shared" si="6"/>
        <v>39.64728274852196</v>
      </c>
      <c r="N233" s="89">
        <v>230</v>
      </c>
      <c r="O233" s="90">
        <v>4.0058923551379799E-4</v>
      </c>
      <c r="P233" s="90">
        <v>2.0449938420059001E-3</v>
      </c>
      <c r="Q233" s="90">
        <v>2.7188928963596098E-4</v>
      </c>
      <c r="R233" s="90">
        <v>6.0858312155610498E-3</v>
      </c>
      <c r="S233" s="90">
        <v>7.4214127731145E-3</v>
      </c>
      <c r="T233" s="90">
        <v>6.8270633541819695E-4</v>
      </c>
      <c r="U233" s="90">
        <v>2.60496645420285E-3</v>
      </c>
      <c r="V233" s="90">
        <v>2.4409237417307401E-2</v>
      </c>
      <c r="W233" s="90">
        <v>9.4522013230808992E-3</v>
      </c>
      <c r="X233" s="38">
        <f t="shared" si="7"/>
        <v>43.23892022734146</v>
      </c>
    </row>
    <row r="234" spans="2:24" x14ac:dyDescent="0.25">
      <c r="B234" s="89">
        <v>231</v>
      </c>
      <c r="C234" s="90">
        <v>6.6073684574316299E-4</v>
      </c>
      <c r="D234" s="90">
        <v>2.0193305847431499E-3</v>
      </c>
      <c r="E234" s="90">
        <v>3.1513640337459603E-4</v>
      </c>
      <c r="F234" s="90">
        <v>5.9043915576211898E-3</v>
      </c>
      <c r="G234" s="90">
        <v>6.4998483198058501E-3</v>
      </c>
      <c r="H234" s="90">
        <v>7.6544097976445397E-4</v>
      </c>
      <c r="I234" s="90">
        <v>2.85747565756884E-3</v>
      </c>
      <c r="J234" s="90">
        <v>2.0622106396296198E-2</v>
      </c>
      <c r="K234" s="90">
        <v>8.0506983048938292E-3</v>
      </c>
      <c r="L234" s="38">
        <f t="shared" si="6"/>
        <v>38.879025765152988</v>
      </c>
      <c r="N234" s="89">
        <v>231</v>
      </c>
      <c r="O234" s="90">
        <v>3.8070182665850299E-4</v>
      </c>
      <c r="P234" s="90">
        <v>1.8728257024872E-3</v>
      </c>
      <c r="Q234" s="90">
        <v>2.4205817635301901E-4</v>
      </c>
      <c r="R234" s="90">
        <v>6.0787285695412998E-3</v>
      </c>
      <c r="S234" s="90">
        <v>6.6534746854593199E-3</v>
      </c>
      <c r="T234" s="90">
        <v>6.0713418176807602E-4</v>
      </c>
      <c r="U234" s="90">
        <v>2.5231439720553501E-3</v>
      </c>
      <c r="V234" s="90">
        <v>2.2399756805400298E-2</v>
      </c>
      <c r="W234" s="90">
        <v>9.7033508863391994E-3</v>
      </c>
      <c r="X234" s="38">
        <f t="shared" si="7"/>
        <v>40.150689737954991</v>
      </c>
    </row>
    <row r="235" spans="2:24" x14ac:dyDescent="0.25">
      <c r="B235" s="89">
        <v>232</v>
      </c>
      <c r="C235" s="90">
        <v>3.9782450921537198E-4</v>
      </c>
      <c r="D235" s="90">
        <v>2.0323866014548501E-3</v>
      </c>
      <c r="E235" s="90">
        <v>2.83904363397585E-4</v>
      </c>
      <c r="F235" s="90">
        <v>5.8304074629215502E-3</v>
      </c>
      <c r="G235" s="90">
        <v>6.2794320376730103E-3</v>
      </c>
      <c r="H235" s="90">
        <v>6.1670478938213001E-4</v>
      </c>
      <c r="I235" s="90">
        <v>2.6007073289053802E-3</v>
      </c>
      <c r="J235" s="90">
        <v>2.0449818175767302E-2</v>
      </c>
      <c r="K235" s="90">
        <v>1.8115351187649498E-2</v>
      </c>
      <c r="L235" s="38">
        <f t="shared" si="6"/>
        <v>37.874480479335048</v>
      </c>
      <c r="N235" s="89">
        <v>232</v>
      </c>
      <c r="O235" s="90">
        <v>4.1422631587171498E-4</v>
      </c>
      <c r="P235" s="90">
        <v>1.8952700639096099E-3</v>
      </c>
      <c r="Q235" s="90">
        <v>2.4830850485039698E-4</v>
      </c>
      <c r="R235" s="90">
        <v>6.3770397023707199E-3</v>
      </c>
      <c r="S235" s="90">
        <v>6.9054765662399896E-3</v>
      </c>
      <c r="T235" s="90">
        <v>6.3810171841417805E-4</v>
      </c>
      <c r="U235" s="90">
        <v>2.5393380049803802E-3</v>
      </c>
      <c r="V235" s="90">
        <v>2.29793327206117E-2</v>
      </c>
      <c r="W235" s="90">
        <v>1.98126890191672E-2</v>
      </c>
      <c r="X235" s="38">
        <f t="shared" si="7"/>
        <v>41.358991878834509</v>
      </c>
    </row>
    <row r="236" spans="2:24" x14ac:dyDescent="0.25">
      <c r="B236" s="89">
        <v>233</v>
      </c>
      <c r="C236" s="90">
        <v>4.3520055705671299E-4</v>
      </c>
      <c r="D236" s="90">
        <v>1.94841849397567E-3</v>
      </c>
      <c r="E236" s="90">
        <v>2.3705630343206799E-4</v>
      </c>
      <c r="F236" s="90">
        <v>5.9952716739477404E-3</v>
      </c>
      <c r="G236" s="90">
        <v>6.20647194428409E-3</v>
      </c>
      <c r="H236" s="90">
        <v>6.1056078151780003E-4</v>
      </c>
      <c r="I236" s="90">
        <v>2.4488991345908901E-3</v>
      </c>
      <c r="J236" s="90">
        <v>2.05322502812804E-2</v>
      </c>
      <c r="K236" s="90">
        <v>1.8333207466505599E-2</v>
      </c>
      <c r="L236" s="38">
        <f t="shared" si="6"/>
        <v>37.803568388567577</v>
      </c>
      <c r="N236" s="89">
        <v>233</v>
      </c>
      <c r="O236" s="90">
        <v>3.8922500188220098E-4</v>
      </c>
      <c r="P236" s="90">
        <v>1.9589097722465501E-3</v>
      </c>
      <c r="Q236" s="90">
        <v>2.4262638803459799E-4</v>
      </c>
      <c r="R236" s="90">
        <v>6.5369912907354503E-3</v>
      </c>
      <c r="S236" s="90">
        <v>7.0373016763665098E-3</v>
      </c>
      <c r="T236" s="90">
        <v>6.0542954672333598E-4</v>
      </c>
      <c r="U236" s="90">
        <v>2.51831417276192E-3</v>
      </c>
      <c r="V236" s="90">
        <v>2.4262638803459802E-2</v>
      </c>
      <c r="W236" s="90">
        <v>2.01431041120059E-2</v>
      </c>
      <c r="X236" s="38">
        <f t="shared" si="7"/>
        <v>42.946007105487027</v>
      </c>
    </row>
    <row r="237" spans="2:24" x14ac:dyDescent="0.25">
      <c r="B237" s="89">
        <v>234</v>
      </c>
      <c r="C237" s="90">
        <v>4.3699255935047602E-4</v>
      </c>
      <c r="D237" s="90">
        <v>1.9962905552519099E-3</v>
      </c>
      <c r="E237" s="90">
        <v>2.5523232669737801E-4</v>
      </c>
      <c r="F237" s="90">
        <v>6.4248402237954902E-3</v>
      </c>
      <c r="G237" s="90">
        <v>6.5838164272850304E-3</v>
      </c>
      <c r="H237" s="90">
        <v>7.1142491062388597E-4</v>
      </c>
      <c r="I237" s="90">
        <v>2.4230431014951701E-3</v>
      </c>
      <c r="J237" s="90">
        <v>2.0706842504758401E-2</v>
      </c>
      <c r="K237" s="90">
        <v>8.0442982967018194E-3</v>
      </c>
      <c r="L237" s="38">
        <f t="shared" si="6"/>
        <v>38.827057698633858</v>
      </c>
      <c r="N237" s="89">
        <v>234</v>
      </c>
      <c r="O237" s="90">
        <v>3.85247520111142E-4</v>
      </c>
      <c r="P237" s="90">
        <v>1.90436145081489E-3</v>
      </c>
      <c r="Q237" s="90">
        <v>2.4717208148723703E-4</v>
      </c>
      <c r="R237" s="90">
        <v>6.5824482252618399E-3</v>
      </c>
      <c r="S237" s="90">
        <v>6.9980950703374999E-3</v>
      </c>
      <c r="T237" s="90">
        <v>6.09691134335185E-4</v>
      </c>
      <c r="U237" s="90">
        <v>2.50979099753822E-3</v>
      </c>
      <c r="V237" s="90">
        <v>2.4129961375810902E-2</v>
      </c>
      <c r="W237" s="90">
        <v>9.41185829368873E-3</v>
      </c>
      <c r="X237" s="38">
        <f t="shared" si="7"/>
        <v>42.757076721361727</v>
      </c>
    </row>
    <row r="238" spans="2:24" x14ac:dyDescent="0.25">
      <c r="B238" s="89">
        <v>235</v>
      </c>
      <c r="C238" s="90">
        <v>4.0448051773506302E-4</v>
      </c>
      <c r="D238" s="90">
        <v>1.86649838911794E-3</v>
      </c>
      <c r="E238" s="90">
        <v>3.0284838764593601E-4</v>
      </c>
      <c r="F238" s="90">
        <v>7.1219291160692696E-3</v>
      </c>
      <c r="G238" s="90">
        <v>7.7509219211800602E-3</v>
      </c>
      <c r="H238" s="90">
        <v>7.3958494666873196E-4</v>
      </c>
      <c r="I238" s="90">
        <v>2.51136321454492E-3</v>
      </c>
      <c r="J238" s="90">
        <v>2.7449379135205301E-2</v>
      </c>
      <c r="K238" s="90">
        <v>8.2365545427898201E-3</v>
      </c>
      <c r="L238" s="38">
        <f t="shared" si="6"/>
        <v>47.407420681498486</v>
      </c>
      <c r="N238" s="89">
        <v>235</v>
      </c>
      <c r="O238" s="90">
        <v>4.0683956401117699E-4</v>
      </c>
      <c r="P238" s="90">
        <v>1.8975429106359301E-3</v>
      </c>
      <c r="Q238" s="90">
        <v>2.4887671653197702E-4</v>
      </c>
      <c r="R238" s="90">
        <v>7.2336188123523501E-3</v>
      </c>
      <c r="S238" s="90">
        <v>9.3672536766847107E-3</v>
      </c>
      <c r="T238" s="90">
        <v>7.70495040222284E-4</v>
      </c>
      <c r="U238" s="90">
        <v>2.63138829739631E-3</v>
      </c>
      <c r="V238" s="90">
        <v>3.2685240559517999E-2</v>
      </c>
      <c r="W238" s="90">
        <v>1.80179924228972E-2</v>
      </c>
      <c r="X238" s="38">
        <f t="shared" si="7"/>
        <v>54.47076053713046</v>
      </c>
    </row>
    <row r="239" spans="2:24" x14ac:dyDescent="0.25">
      <c r="B239" s="89">
        <v>236</v>
      </c>
      <c r="C239" s="90">
        <v>4.0089651314753697E-4</v>
      </c>
      <c r="D239" s="90">
        <v>1.7989143026103101E-3</v>
      </c>
      <c r="E239" s="90">
        <v>2.3500830081062501E-4</v>
      </c>
      <c r="F239" s="90">
        <v>5.5321670811738603E-3</v>
      </c>
      <c r="G239" s="90">
        <v>4.7785021164827102E-3</v>
      </c>
      <c r="H239" s="90">
        <v>5.1481665896532401E-4</v>
      </c>
      <c r="I239" s="90">
        <v>2.5507872650076999E-3</v>
      </c>
      <c r="J239" s="90">
        <v>1.34848172605661E-2</v>
      </c>
      <c r="K239" s="90">
        <v>2.12720912282768E-2</v>
      </c>
      <c r="L239" s="38">
        <f t="shared" si="6"/>
        <v>28.781092839798841</v>
      </c>
      <c r="N239" s="89">
        <v>236</v>
      </c>
      <c r="O239" s="90">
        <v>4.1195346914539501E-4</v>
      </c>
      <c r="P239" s="90">
        <v>1.91004356763069E-3</v>
      </c>
      <c r="Q239" s="90">
        <v>2.49160822372767E-4</v>
      </c>
      <c r="R239" s="90">
        <v>6.0079862151846096E-3</v>
      </c>
      <c r="S239" s="90">
        <v>5.0650389296028296E-3</v>
      </c>
      <c r="T239" s="90">
        <v>4.9207131624815501E-4</v>
      </c>
      <c r="U239" s="90">
        <v>2.6282631331476201E-3</v>
      </c>
      <c r="V239" s="90">
        <v>1.67662220883768E-2</v>
      </c>
      <c r="W239" s="90">
        <v>2.1157361963625901E-2</v>
      </c>
      <c r="X239" s="38">
        <f t="shared" si="7"/>
        <v>33.038668225460711</v>
      </c>
    </row>
    <row r="240" spans="2:24" x14ac:dyDescent="0.25">
      <c r="B240" s="89">
        <v>237</v>
      </c>
      <c r="C240" s="90">
        <v>3.9936051118145402E-4</v>
      </c>
      <c r="D240" s="90">
        <v>1.9778585316589199E-3</v>
      </c>
      <c r="E240" s="90">
        <v>3.0822439452722503E-4</v>
      </c>
      <c r="F240" s="90">
        <v>5.68167127253923E-3</v>
      </c>
      <c r="G240" s="90">
        <v>4.53581380584167E-3</v>
      </c>
      <c r="H240" s="90">
        <v>4.7436860719181698E-4</v>
      </c>
      <c r="I240" s="90">
        <v>2.6339873715038398E-3</v>
      </c>
      <c r="J240" s="90">
        <v>1.3764369618393099E-2</v>
      </c>
      <c r="K240" s="90">
        <v>2.1486107502217602E-2</v>
      </c>
      <c r="L240" s="38">
        <f t="shared" si="6"/>
        <v>29.301285505645438</v>
      </c>
      <c r="N240" s="89">
        <v>237</v>
      </c>
      <c r="O240" s="90">
        <v>3.9547533037957998E-4</v>
      </c>
      <c r="P240" s="90">
        <v>1.8850422536411701E-3</v>
      </c>
      <c r="Q240" s="90">
        <v>2.4603565812407799E-4</v>
      </c>
      <c r="R240" s="90">
        <v>6.0219074013833102E-3</v>
      </c>
      <c r="S240" s="90">
        <v>4.97128400214216E-3</v>
      </c>
      <c r="T240" s="90">
        <v>4.6792231978101098E-4</v>
      </c>
      <c r="U240" s="90">
        <v>2.5620664722435702E-3</v>
      </c>
      <c r="V240" s="90">
        <v>1.56397424296447E-2</v>
      </c>
      <c r="W240" s="90">
        <v>2.1443456545301401E-2</v>
      </c>
      <c r="X240" s="38">
        <f t="shared" si="7"/>
        <v>31.721553547558567</v>
      </c>
    </row>
    <row r="241" spans="2:24" x14ac:dyDescent="0.25">
      <c r="B241" s="89">
        <v>238</v>
      </c>
      <c r="C241" s="90">
        <v>4.8844862521424002E-4</v>
      </c>
      <c r="D241" s="90">
        <v>1.87981040615732E-3</v>
      </c>
      <c r="E241" s="90">
        <v>2.3961630670887301E-4</v>
      </c>
      <c r="F241" s="90">
        <v>5.4548549822143796E-3</v>
      </c>
      <c r="G241" s="90">
        <v>4.44083768427224E-3</v>
      </c>
      <c r="H241" s="90">
        <v>4.6361659342924002E-4</v>
      </c>
      <c r="I241" s="90">
        <v>2.7857955658183199E-3</v>
      </c>
      <c r="J241" s="90">
        <v>1.350094528121E-2</v>
      </c>
      <c r="K241" s="90">
        <v>1.9392024821791799E-2</v>
      </c>
      <c r="L241" s="38">
        <f t="shared" si="6"/>
        <v>28.79030885159537</v>
      </c>
      <c r="N241" s="89">
        <v>238</v>
      </c>
      <c r="O241" s="90">
        <v>3.9036142524536099E-4</v>
      </c>
      <c r="P241" s="90">
        <v>1.9432839510031101E-3</v>
      </c>
      <c r="Q241" s="90">
        <v>2.6365022025305298E-4</v>
      </c>
      <c r="R241" s="90">
        <v>6.1821430955888296E-3</v>
      </c>
      <c r="S241" s="90">
        <v>5.0457197324291197E-3</v>
      </c>
      <c r="T241" s="90">
        <v>4.6650179057706201E-4</v>
      </c>
      <c r="U241" s="90">
        <v>2.5796810343725498E-3</v>
      </c>
      <c r="V241" s="90">
        <v>1.6527289076272499E-2</v>
      </c>
      <c r="W241" s="90">
        <v>2.2036669540870801E-2</v>
      </c>
      <c r="X241" s="38">
        <f t="shared" si="7"/>
        <v>32.932128535164523</v>
      </c>
    </row>
    <row r="242" spans="2:24" x14ac:dyDescent="0.25">
      <c r="B242" s="89">
        <v>239</v>
      </c>
      <c r="C242" s="90">
        <v>4.0064051281985598E-4</v>
      </c>
      <c r="D242" s="90">
        <v>1.9535385005292798E-3</v>
      </c>
      <c r="E242" s="90">
        <v>2.5241632309289401E-4</v>
      </c>
      <c r="F242" s="90">
        <v>5.85293549175743E-3</v>
      </c>
      <c r="G242" s="90">
        <v>4.7564860883021901E-3</v>
      </c>
      <c r="H242" s="90">
        <v>5.0432064553042604E-4</v>
      </c>
      <c r="I242" s="90">
        <v>2.5756192967927001E-3</v>
      </c>
      <c r="J242" s="90">
        <v>1.33371050714945E-2</v>
      </c>
      <c r="K242" s="90">
        <v>8.8857713737873593E-3</v>
      </c>
      <c r="L242" s="38">
        <f t="shared" si="6"/>
        <v>29.128741284788848</v>
      </c>
      <c r="N242" s="89">
        <v>239</v>
      </c>
      <c r="O242" s="90">
        <v>4.1394221003092499E-4</v>
      </c>
      <c r="P242" s="90">
        <v>1.91714621365043E-3</v>
      </c>
      <c r="Q242" s="90">
        <v>2.58252209278044E-4</v>
      </c>
      <c r="R242" s="90">
        <v>6.32646886271011E-3</v>
      </c>
      <c r="S242" s="90">
        <v>5.1335084372332099E-3</v>
      </c>
      <c r="T242" s="90">
        <v>4.6337662632837202E-4</v>
      </c>
      <c r="U242" s="90">
        <v>2.6069551950883801E-3</v>
      </c>
      <c r="V242" s="90">
        <v>1.6573882434162E-2</v>
      </c>
      <c r="W242" s="90">
        <v>1.04440148132785E-2</v>
      </c>
      <c r="X242" s="38">
        <f t="shared" si="7"/>
        <v>33.230155562153101</v>
      </c>
    </row>
    <row r="243" spans="2:24" x14ac:dyDescent="0.25">
      <c r="B243" s="89">
        <v>240</v>
      </c>
      <c r="C243" s="90">
        <v>4.1881653608516597E-4</v>
      </c>
      <c r="D243" s="90">
        <v>1.86419438616881E-3</v>
      </c>
      <c r="E243" s="90">
        <v>2.4960031948840898E-4</v>
      </c>
      <c r="F243" s="90">
        <v>6.7456086343790503E-3</v>
      </c>
      <c r="G243" s="90">
        <v>6.6470485082220903E-3</v>
      </c>
      <c r="H243" s="90">
        <v>6.4179282149481203E-4</v>
      </c>
      <c r="I243" s="90">
        <v>2.4657951562178002E-3</v>
      </c>
      <c r="J243" s="90">
        <v>2.0177433827115301E-2</v>
      </c>
      <c r="K243" s="90">
        <v>8.9746034874924607E-3</v>
      </c>
      <c r="L243" s="38">
        <f t="shared" si="6"/>
        <v>38.568497367676628</v>
      </c>
      <c r="N243" s="89">
        <v>240</v>
      </c>
      <c r="O243" s="90">
        <v>4.0655545817038701E-4</v>
      </c>
      <c r="P243" s="90">
        <v>2.0205607396979702E-3</v>
      </c>
      <c r="Q243" s="90">
        <v>2.7501445388464999E-4</v>
      </c>
      <c r="R243" s="90">
        <v>6.8475189747188399E-3</v>
      </c>
      <c r="S243" s="90">
        <v>6.9958222236111804E-3</v>
      </c>
      <c r="T243" s="90">
        <v>6.1679378035493402E-4</v>
      </c>
      <c r="U243" s="90">
        <v>2.5927499030488801E-3</v>
      </c>
      <c r="V243" s="90">
        <v>2.4176270627859701E-2</v>
      </c>
      <c r="W243" s="90">
        <v>9.9741037526120003E-3</v>
      </c>
      <c r="X243" s="38">
        <f t="shared" si="7"/>
        <v>43.314492380991609</v>
      </c>
    </row>
    <row r="244" spans="2:24" x14ac:dyDescent="0.25">
      <c r="B244" s="89">
        <v>241</v>
      </c>
      <c r="C244" s="90">
        <v>3.9065650004031999E-4</v>
      </c>
      <c r="D244" s="90">
        <v>1.9123224477727301E-3</v>
      </c>
      <c r="E244" s="90">
        <v>2.3782430441510999E-4</v>
      </c>
      <c r="F244" s="90">
        <v>5.7513033616682996E-3</v>
      </c>
      <c r="G244" s="90">
        <v>4.9536063406161197E-3</v>
      </c>
      <c r="H244" s="90">
        <v>5.5398470910042799E-4</v>
      </c>
      <c r="I244" s="90">
        <v>2.64115538067889E-3</v>
      </c>
      <c r="J244" s="90">
        <v>1.38396337147312E-2</v>
      </c>
      <c r="K244" s="90">
        <v>8.8358513098896804E-3</v>
      </c>
      <c r="L244" s="38">
        <f t="shared" si="6"/>
        <v>29.726502049922672</v>
      </c>
      <c r="N244" s="89">
        <v>241</v>
      </c>
      <c r="O244" s="90">
        <v>3.8240646170324298E-4</v>
      </c>
      <c r="P244" s="90">
        <v>1.9969799549123999E-3</v>
      </c>
      <c r="Q244" s="90">
        <v>2.8836742840177698E-4</v>
      </c>
      <c r="R244" s="90">
        <v>6.3571522935154303E-3</v>
      </c>
      <c r="S244" s="90">
        <v>6.9713891213032501E-3</v>
      </c>
      <c r="T244" s="90">
        <v>4.8780972863630599E-4</v>
      </c>
      <c r="U244" s="90">
        <v>2.6296836623515701E-3</v>
      </c>
      <c r="V244" s="90">
        <v>1.56937225393948E-2</v>
      </c>
      <c r="W244" s="90">
        <v>1.09764291589189E-2</v>
      </c>
      <c r="X244" s="38">
        <f t="shared" si="7"/>
        <v>34.319701461582476</v>
      </c>
    </row>
    <row r="245" spans="2:24" x14ac:dyDescent="0.25">
      <c r="B245" s="89">
        <v>242</v>
      </c>
      <c r="C245" s="90">
        <v>3.8272048988222698E-4</v>
      </c>
      <c r="D245" s="90">
        <v>2.02291458933067E-3</v>
      </c>
      <c r="E245" s="90">
        <v>2.6444833849387299E-4</v>
      </c>
      <c r="F245" s="90">
        <v>5.7228873252957802E-3</v>
      </c>
      <c r="G245" s="90">
        <v>4.4569657049160997E-3</v>
      </c>
      <c r="H245" s="90">
        <v>5.2044866617429299E-4</v>
      </c>
      <c r="I245" s="90">
        <v>2.5600032768041902E-3</v>
      </c>
      <c r="J245" s="90">
        <v>1.37656496200315E-2</v>
      </c>
      <c r="K245" s="90">
        <v>9.3327479459173694E-3</v>
      </c>
      <c r="L245" s="38">
        <f t="shared" si="6"/>
        <v>29.175589344754339</v>
      </c>
      <c r="N245" s="89">
        <v>242</v>
      </c>
      <c r="O245" s="90">
        <v>4.2274949109541302E-4</v>
      </c>
      <c r="P245" s="90">
        <v>1.9165780019688499E-3</v>
      </c>
      <c r="Q245" s="90">
        <v>2.6478664361621299E-4</v>
      </c>
      <c r="R245" s="90">
        <v>5.8139419259250801E-3</v>
      </c>
      <c r="S245" s="90">
        <v>4.88321119149728E-3</v>
      </c>
      <c r="T245" s="90">
        <v>4.59115038716523E-4</v>
      </c>
      <c r="U245" s="90">
        <v>2.61064857101865E-3</v>
      </c>
      <c r="V245" s="90">
        <v>1.62869355349642E-2</v>
      </c>
      <c r="W245" s="90">
        <v>1.01809328047071E-2</v>
      </c>
      <c r="X245" s="38">
        <f t="shared" si="7"/>
        <v>32.198851360085683</v>
      </c>
    </row>
    <row r="246" spans="2:24" x14ac:dyDescent="0.25">
      <c r="B246" s="89">
        <v>243</v>
      </c>
      <c r="C246" s="90">
        <v>4.9996863995985903E-4</v>
      </c>
      <c r="D246" s="90">
        <v>1.8990104307333501E-3</v>
      </c>
      <c r="E246" s="90">
        <v>2.4908831883304797E-4</v>
      </c>
      <c r="F246" s="90">
        <v>6.1831759144651702E-3</v>
      </c>
      <c r="G246" s="90">
        <v>6.2118479511653803E-3</v>
      </c>
      <c r="H246" s="90">
        <v>8.1792104693894003E-4</v>
      </c>
      <c r="I246" s="90">
        <v>2.5587232751657901E-3</v>
      </c>
      <c r="J246" s="90">
        <v>2.21990684148076E-2</v>
      </c>
      <c r="K246" s="90">
        <v>8.8995953914820999E-3</v>
      </c>
      <c r="L246" s="38">
        <f t="shared" si="6"/>
        <v>39.800882945130198</v>
      </c>
      <c r="N246" s="89">
        <v>243</v>
      </c>
      <c r="O246" s="90">
        <v>3.8922500188220098E-4</v>
      </c>
      <c r="P246" s="90">
        <v>1.9472614327741701E-3</v>
      </c>
      <c r="Q246" s="90">
        <v>2.8012835901886898E-4</v>
      </c>
      <c r="R246" s="90">
        <v>6.9782076614822103E-3</v>
      </c>
      <c r="S246" s="90">
        <v>6.4787495933735203E-3</v>
      </c>
      <c r="T246" s="90">
        <v>6.1650967451414398E-4</v>
      </c>
      <c r="U246" s="90">
        <v>2.53820158161722E-3</v>
      </c>
      <c r="V246" s="90">
        <v>2.4406964570581099E-2</v>
      </c>
      <c r="W246" s="90">
        <v>1.04653227513378E-2</v>
      </c>
      <c r="X246" s="38">
        <f t="shared" si="7"/>
        <v>43.018738200729295</v>
      </c>
    </row>
    <row r="247" spans="2:24" x14ac:dyDescent="0.25">
      <c r="B247" s="89">
        <v>244</v>
      </c>
      <c r="C247" s="90">
        <v>4.2905654919238301E-4</v>
      </c>
      <c r="D247" s="90">
        <v>2.02061058638155E-3</v>
      </c>
      <c r="E247" s="90">
        <v>2.73408349962688E-4</v>
      </c>
      <c r="F247" s="90">
        <v>7.0072409692684403E-3</v>
      </c>
      <c r="G247" s="90">
        <v>8.1579624421919301E-3</v>
      </c>
      <c r="H247" s="90">
        <v>8.1152103874692998E-4</v>
      </c>
      <c r="I247" s="90">
        <v>2.4642591542517198E-3</v>
      </c>
      <c r="J247" s="90">
        <v>2.7583523306909798E-2</v>
      </c>
      <c r="K247" s="90">
        <v>2.08432906794121E-2</v>
      </c>
      <c r="L247" s="38">
        <f t="shared" si="6"/>
        <v>47.936061358158504</v>
      </c>
      <c r="N247" s="89">
        <v>244</v>
      </c>
      <c r="O247" s="90">
        <v>3.9348658949405E-4</v>
      </c>
      <c r="P247" s="90">
        <v>1.9364654108241499E-3</v>
      </c>
      <c r="Q247" s="90">
        <v>2.8495815831229798E-4</v>
      </c>
      <c r="R247" s="90">
        <v>7.672278230532E-3</v>
      </c>
      <c r="S247" s="90">
        <v>9.2030405007081303E-3</v>
      </c>
      <c r="T247" s="90">
        <v>7.8924602571442003E-4</v>
      </c>
      <c r="U247" s="90">
        <v>2.6262743922620901E-3</v>
      </c>
      <c r="V247" s="90">
        <v>3.4600113926442203E-2</v>
      </c>
      <c r="W247" s="90">
        <v>2.3479927212083598E-2</v>
      </c>
      <c r="X247" s="38">
        <f t="shared" si="7"/>
        <v>56.716617208574917</v>
      </c>
    </row>
    <row r="248" spans="2:24" x14ac:dyDescent="0.25">
      <c r="B248" s="89">
        <v>245</v>
      </c>
      <c r="C248" s="90">
        <v>3.7145647546428902E-4</v>
      </c>
      <c r="D248" s="90">
        <v>1.80377830883624E-3</v>
      </c>
      <c r="E248" s="90">
        <v>2.51392321782172E-4</v>
      </c>
      <c r="F248" s="90">
        <v>7.0622810397197302E-3</v>
      </c>
      <c r="G248" s="90">
        <v>8.2759785932525996E-3</v>
      </c>
      <c r="H248" s="90">
        <v>7.5852897091708302E-4</v>
      </c>
      <c r="I248" s="90">
        <v>2.4760351693250198E-3</v>
      </c>
      <c r="J248" s="90">
        <v>2.7528995237113899E-2</v>
      </c>
      <c r="K248" s="90">
        <v>9.0772596188923096E-3</v>
      </c>
      <c r="L248" s="38">
        <f t="shared" si="6"/>
        <v>47.769917145493949</v>
      </c>
      <c r="N248" s="89">
        <v>245</v>
      </c>
      <c r="O248" s="90">
        <v>4.3240908968226999E-4</v>
      </c>
      <c r="P248" s="90">
        <v>2.0651653567019899E-3</v>
      </c>
      <c r="Q248" s="90">
        <v>3.0711841389391198E-4</v>
      </c>
      <c r="R248" s="90">
        <v>7.8433099466875406E-3</v>
      </c>
      <c r="S248" s="90">
        <v>1.0278949319779599E-2</v>
      </c>
      <c r="T248" s="90">
        <v>8.1254270465919403E-4</v>
      </c>
      <c r="U248" s="90">
        <v>2.7325299767175298E-3</v>
      </c>
      <c r="V248" s="90">
        <v>3.3955761879530602E-2</v>
      </c>
      <c r="W248" s="90">
        <v>1.17179454033806E-2</v>
      </c>
      <c r="X248" s="38">
        <f t="shared" si="7"/>
        <v>57.615243982993448</v>
      </c>
    </row>
    <row r="249" spans="2:24" x14ac:dyDescent="0.25">
      <c r="B249" s="89">
        <v>246</v>
      </c>
      <c r="C249" s="90">
        <v>3.95008505610887E-4</v>
      </c>
      <c r="D249" s="90">
        <v>1.9819545369018101E-3</v>
      </c>
      <c r="E249" s="90">
        <v>2.7417635094572902E-4</v>
      </c>
      <c r="F249" s="90">
        <v>8.8619633433130798E-3</v>
      </c>
      <c r="G249" s="90">
        <v>1.1456526664354099E-2</v>
      </c>
      <c r="H249" s="90">
        <v>1.4433298474621999E-3</v>
      </c>
      <c r="I249" s="90">
        <v>2.5863713105552799E-3</v>
      </c>
      <c r="J249" s="90">
        <v>3.9279154277317499E-2</v>
      </c>
      <c r="K249" s="90">
        <v>9.2326518177943302E-3</v>
      </c>
      <c r="L249" s="38">
        <f t="shared" si="6"/>
        <v>64.835154988998383</v>
      </c>
      <c r="N249" s="89">
        <v>246</v>
      </c>
      <c r="O249" s="90">
        <v>4.1138525746381601E-4</v>
      </c>
      <c r="P249" s="90">
        <v>1.9844792979176501E-3</v>
      </c>
      <c r="Q249" s="90">
        <v>3.0399324964522302E-4</v>
      </c>
      <c r="R249" s="90">
        <v>9.2209391686779007E-3</v>
      </c>
      <c r="S249" s="90">
        <v>1.40166457612119E-2</v>
      </c>
      <c r="T249" s="90">
        <v>1.7941283845883901E-3</v>
      </c>
      <c r="U249" s="90">
        <v>3.8530434127929999E-3</v>
      </c>
      <c r="V249" s="90">
        <v>5.0078484238518198E-2</v>
      </c>
      <c r="W249" s="90">
        <v>1.07195974788448E-2</v>
      </c>
      <c r="X249" s="38">
        <f t="shared" si="7"/>
        <v>79.868970386227687</v>
      </c>
    </row>
    <row r="250" spans="2:24" x14ac:dyDescent="0.25">
      <c r="B250" s="89">
        <v>247</v>
      </c>
      <c r="C250" s="90">
        <v>4.2675254624325898E-4</v>
      </c>
      <c r="D250" s="90">
        <v>1.9225624608799499E-3</v>
      </c>
      <c r="E250" s="90">
        <v>2.6624034078763601E-4</v>
      </c>
      <c r="F250" s="90">
        <v>8.4190827764259492E-3</v>
      </c>
      <c r="G250" s="90">
        <v>9.6048762942416606E-3</v>
      </c>
      <c r="H250" s="90">
        <v>8.8832113705105602E-4</v>
      </c>
      <c r="I250" s="90">
        <v>2.5930273190749699E-3</v>
      </c>
      <c r="J250" s="90">
        <v>3.4002987523824003E-2</v>
      </c>
      <c r="K250" s="90">
        <v>2.1859611980303301E-2</v>
      </c>
      <c r="L250" s="38">
        <f t="shared" si="6"/>
        <v>57.235529261477431</v>
      </c>
      <c r="N250" s="89">
        <v>247</v>
      </c>
      <c r="O250" s="90">
        <v>4.1308989250855502E-4</v>
      </c>
      <c r="P250" s="90">
        <v>1.9927183673005499E-3</v>
      </c>
      <c r="Q250" s="90">
        <v>3.1081178982418102E-4</v>
      </c>
      <c r="R250" s="90">
        <v>8.31606206576198E-3</v>
      </c>
      <c r="S250" s="90">
        <v>1.03048029512915E-2</v>
      </c>
      <c r="T250" s="90">
        <v>9.4550423814887996E-4</v>
      </c>
      <c r="U250" s="90">
        <v>2.7205975314043502E-3</v>
      </c>
      <c r="V250" s="90">
        <v>4.09885178624445E-2</v>
      </c>
      <c r="W250" s="90">
        <v>2.9944755619258401E-2</v>
      </c>
      <c r="X250" s="38">
        <f t="shared" si="7"/>
        <v>65.046600460535615</v>
      </c>
    </row>
    <row r="251" spans="2:24" x14ac:dyDescent="0.25">
      <c r="B251" s="89">
        <v>248</v>
      </c>
      <c r="C251" s="90">
        <v>4.2905654919238301E-4</v>
      </c>
      <c r="D251" s="90">
        <v>1.96941052084547E-3</v>
      </c>
      <c r="E251" s="90">
        <v>2.8620836634670903E-4</v>
      </c>
      <c r="F251" s="90">
        <v>8.2834026027553305E-3</v>
      </c>
      <c r="G251" s="90">
        <v>9.7671805019910393E-3</v>
      </c>
      <c r="H251" s="90">
        <v>9.7280124518559397E-4</v>
      </c>
      <c r="I251" s="90">
        <v>2.6240033587243E-3</v>
      </c>
      <c r="J251" s="90">
        <v>3.3841707317385401E-2</v>
      </c>
      <c r="K251" s="90">
        <v>9.3647479868774197E-3</v>
      </c>
      <c r="L251" s="38">
        <f t="shared" si="6"/>
        <v>57.200969217240633</v>
      </c>
      <c r="N251" s="89">
        <v>248</v>
      </c>
      <c r="O251" s="90">
        <v>4.0570314064801698E-4</v>
      </c>
      <c r="P251" s="90">
        <v>1.9850475095992302E-3</v>
      </c>
      <c r="Q251" s="90">
        <v>2.99731662033374E-4</v>
      </c>
      <c r="R251" s="90">
        <v>8.1947488717446799E-3</v>
      </c>
      <c r="S251" s="90">
        <v>1.0211616235512399E-2</v>
      </c>
      <c r="T251" s="90">
        <v>9.0970690220934904E-4</v>
      </c>
      <c r="U251" s="90">
        <v>2.7984425317807899E-3</v>
      </c>
      <c r="V251" s="90">
        <v>3.8728455898960602E-2</v>
      </c>
      <c r="W251" s="90">
        <v>1.0557941255435299E-2</v>
      </c>
      <c r="X251" s="38">
        <f t="shared" si="7"/>
        <v>62.623745850279093</v>
      </c>
    </row>
    <row r="252" spans="2:24" x14ac:dyDescent="0.25">
      <c r="B252" s="89">
        <v>249</v>
      </c>
      <c r="C252" s="90">
        <v>3.8451249217599001E-4</v>
      </c>
      <c r="D252" s="90">
        <v>1.9758105290374802E-3</v>
      </c>
      <c r="E252" s="90">
        <v>3.2870442074165899E-4</v>
      </c>
      <c r="F252" s="90">
        <v>7.9559781836520804E-3</v>
      </c>
      <c r="G252" s="90">
        <v>8.6720111001742095E-3</v>
      </c>
      <c r="H252" s="90">
        <v>7.5238496305275303E-4</v>
      </c>
      <c r="I252" s="90">
        <v>2.5182752233922899E-3</v>
      </c>
      <c r="J252" s="90">
        <v>2.7022370588634399E-2</v>
      </c>
      <c r="K252" s="90">
        <v>9.2577398499070103E-3</v>
      </c>
      <c r="L252" s="38">
        <f t="shared" si="6"/>
        <v>48.85766253780811</v>
      </c>
      <c r="N252" s="89">
        <v>249</v>
      </c>
      <c r="O252" s="90">
        <v>3.9575943622037002E-4</v>
      </c>
      <c r="P252" s="90">
        <v>1.93135150568993E-3</v>
      </c>
      <c r="Q252" s="90">
        <v>2.8382173494913803E-4</v>
      </c>
      <c r="R252" s="90">
        <v>7.7424523732071201E-3</v>
      </c>
      <c r="S252" s="90">
        <v>1.19168194919335E-2</v>
      </c>
      <c r="T252" s="90">
        <v>1.4685430910431399E-3</v>
      </c>
      <c r="U252" s="90">
        <v>4.8275264467024601E-3</v>
      </c>
      <c r="V252" s="90">
        <v>3.6307305923748798E-2</v>
      </c>
      <c r="W252" s="90">
        <v>1.63957480719867E-2</v>
      </c>
      <c r="X252" s="38">
        <f t="shared" si="7"/>
        <v>63.405036912451308</v>
      </c>
    </row>
    <row r="253" spans="2:24" x14ac:dyDescent="0.25">
      <c r="B253" s="89">
        <v>250</v>
      </c>
      <c r="C253" s="90">
        <v>3.9296050298944402E-4</v>
      </c>
      <c r="D253" s="90">
        <v>2.0149785791725799E-3</v>
      </c>
      <c r="E253" s="90">
        <v>2.6905634439212099E-4</v>
      </c>
      <c r="F253" s="90">
        <v>8.4956268744024004E-3</v>
      </c>
      <c r="G253" s="90">
        <v>9.7822845213241891E-3</v>
      </c>
      <c r="H253" s="90">
        <v>9.48993214711315E-4</v>
      </c>
      <c r="I253" s="90">
        <v>2.6506273928030601E-3</v>
      </c>
      <c r="J253" s="90">
        <v>3.5204141061300598E-2</v>
      </c>
      <c r="K253" s="90">
        <v>9.7410684685676398E-3</v>
      </c>
      <c r="L253" s="38">
        <f t="shared" si="6"/>
        <v>58.809675276384397</v>
      </c>
      <c r="N253" s="89">
        <v>250</v>
      </c>
      <c r="O253" s="90">
        <v>8.29304949265799E-4</v>
      </c>
      <c r="P253" s="90">
        <v>4.7150205337496403E-3</v>
      </c>
      <c r="Q253" s="90">
        <v>7.2475399985510601E-4</v>
      </c>
      <c r="R253" s="90">
        <v>1.78691209623233E-2</v>
      </c>
      <c r="S253" s="90">
        <v>1.5689176845942201E-2</v>
      </c>
      <c r="T253" s="90">
        <v>1.1690955348505499E-3</v>
      </c>
      <c r="U253" s="90">
        <v>3.0976059821325799E-3</v>
      </c>
      <c r="V253" s="90">
        <v>3.6953646711545898E-2</v>
      </c>
      <c r="W253" s="90">
        <v>1.0714199467869801E-2</v>
      </c>
      <c r="X253" s="38">
        <f t="shared" si="7"/>
        <v>79.878629984814509</v>
      </c>
    </row>
    <row r="254" spans="2:24" x14ac:dyDescent="0.25">
      <c r="B254" s="89">
        <v>251</v>
      </c>
      <c r="C254" s="90">
        <v>3.83488490865268E-4</v>
      </c>
      <c r="D254" s="90">
        <v>2.0382746089915001E-3</v>
      </c>
      <c r="E254" s="90">
        <v>3.0105638535217298E-4</v>
      </c>
      <c r="F254" s="90">
        <v>9.1315316883605595E-3</v>
      </c>
      <c r="G254" s="90">
        <v>1.24500639360818E-2</v>
      </c>
      <c r="H254" s="90">
        <v>1.0327053218628099E-3</v>
      </c>
      <c r="I254" s="90">
        <v>2.6211873551198099E-3</v>
      </c>
      <c r="J254" s="90">
        <v>4.4407608841739298E-2</v>
      </c>
      <c r="K254" s="90">
        <v>1.0606605576455101E-2</v>
      </c>
      <c r="L254" s="38">
        <f t="shared" si="6"/>
        <v>71.333211306510407</v>
      </c>
      <c r="N254" s="89">
        <v>251</v>
      </c>
      <c r="O254" s="90">
        <v>3.96895859583529E-4</v>
      </c>
      <c r="P254" s="90">
        <v>1.95976208976892E-3</v>
      </c>
      <c r="Q254" s="90">
        <v>2.8211709990439798E-4</v>
      </c>
      <c r="R254" s="90">
        <v>1.0166159300985999E-2</v>
      </c>
      <c r="S254" s="90">
        <v>1.7336138405001401E-2</v>
      </c>
      <c r="T254" s="90">
        <v>2.9794179523639701E-3</v>
      </c>
      <c r="U254" s="90">
        <v>6.5548899587052198E-3</v>
      </c>
      <c r="V254" s="90">
        <v>5.92312380054065E-2</v>
      </c>
      <c r="W254" s="90">
        <v>1.14321349275459E-2</v>
      </c>
      <c r="X254" s="38">
        <f t="shared" si="7"/>
        <v>95.927200719355966</v>
      </c>
    </row>
    <row r="255" spans="2:24" x14ac:dyDescent="0.25">
      <c r="B255" s="89">
        <v>252</v>
      </c>
      <c r="C255" s="90">
        <v>5.1584066027604504E-4</v>
      </c>
      <c r="D255" s="90">
        <v>2.3416349972928E-3</v>
      </c>
      <c r="E255" s="90">
        <v>3.1488040304691601E-4</v>
      </c>
      <c r="F255" s="90">
        <v>9.3639799858943797E-3</v>
      </c>
      <c r="G255" s="90">
        <v>1.29989286386287E-2</v>
      </c>
      <c r="H255" s="90">
        <v>1.0629133605291E-3</v>
      </c>
      <c r="I255" s="90">
        <v>2.81446760251853E-3</v>
      </c>
      <c r="J255" s="90">
        <v>4.19215896596348E-2</v>
      </c>
      <c r="K255" s="90">
        <v>9.5255161926607306E-3</v>
      </c>
      <c r="L255" s="38">
        <f t="shared" si="6"/>
        <v>70.271321947292179</v>
      </c>
      <c r="N255" s="89">
        <v>252</v>
      </c>
      <c r="O255" s="90">
        <v>5.9889511238516802E-4</v>
      </c>
      <c r="P255" s="90">
        <v>2.0623242982940899E-3</v>
      </c>
      <c r="Q255" s="90">
        <v>3.3268793956500601E-4</v>
      </c>
      <c r="R255" s="90">
        <v>9.5911290792271807E-3</v>
      </c>
      <c r="S255" s="90">
        <v>1.3218592454432999E-2</v>
      </c>
      <c r="T255" s="90">
        <v>1.1125584725333599E-3</v>
      </c>
      <c r="U255" s="90">
        <v>2.7455988453938601E-3</v>
      </c>
      <c r="V255" s="90">
        <v>4.6164073964114601E-2</v>
      </c>
      <c r="W255" s="90">
        <v>1.3218876560273801E-2</v>
      </c>
      <c r="X255" s="38">
        <f t="shared" si="7"/>
        <v>74.713301693412902</v>
      </c>
    </row>
    <row r="256" spans="2:24" x14ac:dyDescent="0.25">
      <c r="B256" s="89">
        <v>253</v>
      </c>
      <c r="C256" s="90">
        <v>4.32128553124548E-4</v>
      </c>
      <c r="D256" s="90">
        <v>2.1071386971375301E-3</v>
      </c>
      <c r="E256" s="90">
        <v>3.1590440435763802E-4</v>
      </c>
      <c r="F256" s="90">
        <v>7.7998179837670198E-3</v>
      </c>
      <c r="G256" s="90">
        <v>8.2578025699872899E-3</v>
      </c>
      <c r="H256" s="90">
        <v>7.9667301974146499E-4</v>
      </c>
      <c r="I256" s="90">
        <v>2.5664032849961999E-3</v>
      </c>
      <c r="J256" s="90">
        <v>2.9045029177637301E-2</v>
      </c>
      <c r="K256" s="90">
        <v>1.16956309704076E-2</v>
      </c>
      <c r="L256" s="38">
        <f t="shared" si="6"/>
        <v>50.524224671007516</v>
      </c>
      <c r="N256" s="89">
        <v>253</v>
      </c>
      <c r="O256" s="90">
        <v>5.9946332406674799E-4</v>
      </c>
      <c r="P256" s="90">
        <v>3.0223179343232499E-3</v>
      </c>
      <c r="Q256" s="90">
        <v>6.8924076975636502E-4</v>
      </c>
      <c r="R256" s="90">
        <v>1.51948326829677E-2</v>
      </c>
      <c r="S256" s="90">
        <v>1.23120107164723E-2</v>
      </c>
      <c r="T256" s="90">
        <v>1.18841473202427E-3</v>
      </c>
      <c r="U256" s="90">
        <v>2.6279790273068299E-3</v>
      </c>
      <c r="V256" s="90">
        <v>4.5206069068970997E-2</v>
      </c>
      <c r="W256" s="90">
        <v>1.8520575655254602E-2</v>
      </c>
      <c r="X256" s="38">
        <f t="shared" si="7"/>
        <v>79.651913523864195</v>
      </c>
    </row>
    <row r="257" spans="2:24" x14ac:dyDescent="0.25">
      <c r="B257" s="89">
        <v>254</v>
      </c>
      <c r="C257" s="90">
        <v>4.8256061767759097E-4</v>
      </c>
      <c r="D257" s="90">
        <v>2.4158750923201199E-3</v>
      </c>
      <c r="E257" s="90">
        <v>3.5686445678650497E-4</v>
      </c>
      <c r="F257" s="90">
        <v>9.7861245262393908E-3</v>
      </c>
      <c r="G257" s="90">
        <v>1.37461935951278E-2</v>
      </c>
      <c r="H257" s="90">
        <v>1.1535374765279699E-3</v>
      </c>
      <c r="I257" s="90">
        <v>3.08659595084282E-3</v>
      </c>
      <c r="J257" s="90">
        <v>4.5328954021061102E-2</v>
      </c>
      <c r="K257" s="90">
        <v>1.0482189417202499E-2</v>
      </c>
      <c r="L257" s="38">
        <f t="shared" si="6"/>
        <v>75.203168260055321</v>
      </c>
      <c r="N257" s="89">
        <v>254</v>
      </c>
      <c r="O257" s="90">
        <v>7.9975794182364696E-4</v>
      </c>
      <c r="P257" s="90">
        <v>4.7425788003062699E-3</v>
      </c>
      <c r="Q257" s="90">
        <v>7.4151624446171195E-4</v>
      </c>
      <c r="R257" s="90">
        <v>1.8342725398920099E-2</v>
      </c>
      <c r="S257" s="90">
        <v>2.5820391128510999E-2</v>
      </c>
      <c r="T257" s="90">
        <v>1.1375597865228701E-3</v>
      </c>
      <c r="U257" s="90">
        <v>2.8433312546255998E-3</v>
      </c>
      <c r="V257" s="90">
        <v>4.6479147341550599E-2</v>
      </c>
      <c r="W257" s="90">
        <v>1.70562941518233E-2</v>
      </c>
      <c r="X257" s="38">
        <f t="shared" si="7"/>
        <v>99.769448110198937</v>
      </c>
    </row>
    <row r="258" spans="2:24" x14ac:dyDescent="0.25">
      <c r="B258" s="89">
        <v>255</v>
      </c>
      <c r="C258" s="90">
        <v>4.1113652625475401E-4</v>
      </c>
      <c r="D258" s="90">
        <v>2.0564506322568099E-3</v>
      </c>
      <c r="E258" s="90">
        <v>3.1513640337459603E-4</v>
      </c>
      <c r="F258" s="90">
        <v>7.5561056718152601E-3</v>
      </c>
      <c r="G258" s="90">
        <v>7.7253218884120196E-3</v>
      </c>
      <c r="H258" s="90">
        <v>7.7619299352703201E-4</v>
      </c>
      <c r="I258" s="90">
        <v>2.6083873387357901E-3</v>
      </c>
      <c r="J258" s="90">
        <v>2.74550111424143E-2</v>
      </c>
      <c r="K258" s="90">
        <v>1.0302477187170801E-2</v>
      </c>
      <c r="L258" s="38">
        <f t="shared" si="6"/>
        <v>48.127549603263525</v>
      </c>
      <c r="N258" s="89">
        <v>255</v>
      </c>
      <c r="O258" s="90">
        <v>8.2163409156447097E-4</v>
      </c>
      <c r="P258" s="90">
        <v>4.7968430158971398E-3</v>
      </c>
      <c r="Q258" s="90">
        <v>7.4918710216303997E-4</v>
      </c>
      <c r="R258" s="90">
        <v>1.6788382343958401E-2</v>
      </c>
      <c r="S258" s="90">
        <v>1.1170473448178401E-2</v>
      </c>
      <c r="T258" s="90">
        <v>8.8385327069746605E-4</v>
      </c>
      <c r="U258" s="90">
        <v>3.00299873714954E-3</v>
      </c>
      <c r="V258" s="90">
        <v>3.2773597476003703E-2</v>
      </c>
      <c r="W258" s="90">
        <v>1.7599788625254499E-2</v>
      </c>
      <c r="X258" s="38">
        <f t="shared" si="7"/>
        <v>70.103116214914692</v>
      </c>
    </row>
    <row r="259" spans="2:24" x14ac:dyDescent="0.25">
      <c r="B259" s="89">
        <v>256</v>
      </c>
      <c r="C259" s="90">
        <v>4.03200516096661E-4</v>
      </c>
      <c r="D259" s="90">
        <v>1.9957785545965498E-3</v>
      </c>
      <c r="E259" s="90">
        <v>2.6752034242603798E-4</v>
      </c>
      <c r="F259" s="90">
        <v>7.5018336023470102E-3</v>
      </c>
      <c r="G259" s="90">
        <v>8.0051302465667194E-3</v>
      </c>
      <c r="H259" s="90">
        <v>7.8233700139136199E-4</v>
      </c>
      <c r="I259" s="90">
        <v>2.5123872158556398E-3</v>
      </c>
      <c r="J259" s="90">
        <v>2.8110627981603801E-2</v>
      </c>
      <c r="K259" s="90">
        <v>2.3105053574468602E-2</v>
      </c>
      <c r="L259" s="38">
        <f t="shared" si="6"/>
        <v>48.79647845949242</v>
      </c>
      <c r="N259" s="89">
        <v>256</v>
      </c>
      <c r="O259" s="90">
        <v>8.0345131775391601E-4</v>
      </c>
      <c r="P259" s="90">
        <v>4.7922973224445E-3</v>
      </c>
      <c r="Q259" s="90">
        <v>7.5430100729725902E-4</v>
      </c>
      <c r="R259" s="90">
        <v>1.7432166179188399E-2</v>
      </c>
      <c r="S259" s="90">
        <v>1.30435832565064E-2</v>
      </c>
      <c r="T259" s="90">
        <v>2.0597673457269801E-3</v>
      </c>
      <c r="U259" s="90">
        <v>6.6102905976592498E-3</v>
      </c>
      <c r="V259" s="90">
        <v>4.5121689634256397E-2</v>
      </c>
      <c r="W259" s="90">
        <v>5.28894274272938E-2</v>
      </c>
      <c r="X259" s="38">
        <f t="shared" si="7"/>
        <v>88.557779315106117</v>
      </c>
    </row>
    <row r="260" spans="2:24" x14ac:dyDescent="0.25">
      <c r="B260" s="89">
        <v>257</v>
      </c>
      <c r="C260" s="90">
        <v>4.1241652789315598E-4</v>
      </c>
      <c r="D260" s="90">
        <v>2.0848666686293402E-3</v>
      </c>
      <c r="E260" s="90">
        <v>3.6633646891068002E-4</v>
      </c>
      <c r="F260" s="90">
        <v>8.5368429271589497E-3</v>
      </c>
      <c r="G260" s="90">
        <v>9.1909237643824204E-3</v>
      </c>
      <c r="H260" s="90">
        <v>9.15969172440541E-4</v>
      </c>
      <c r="I260" s="90">
        <v>2.59072331612584E-3</v>
      </c>
      <c r="J260" s="90">
        <v>3.4238763825617698E-2</v>
      </c>
      <c r="K260" s="90">
        <v>1.0144268984664299E-2</v>
      </c>
      <c r="L260" s="38">
        <f t="shared" si="6"/>
        <v>57.42087349871808</v>
      </c>
      <c r="N260" s="89">
        <v>257</v>
      </c>
      <c r="O260" s="90">
        <v>5.2445938209820704E-4</v>
      </c>
      <c r="P260" s="90">
        <v>2.6024095016357399E-3</v>
      </c>
      <c r="Q260" s="90">
        <v>3.8922500188220098E-4</v>
      </c>
      <c r="R260" s="90">
        <v>1.0740337205222401E-2</v>
      </c>
      <c r="S260" s="90">
        <v>1.5284041916975801E-2</v>
      </c>
      <c r="T260" s="90">
        <v>1.0372704247240299E-3</v>
      </c>
      <c r="U260" s="90">
        <v>3.1851105810958799E-3</v>
      </c>
      <c r="V260" s="90">
        <v>4.1753898997532499E-2</v>
      </c>
      <c r="W260" s="90">
        <v>1.2408038490659299E-2</v>
      </c>
      <c r="X260" s="38">
        <f t="shared" si="7"/>
        <v>74.479482586442728</v>
      </c>
    </row>
    <row r="261" spans="2:24" x14ac:dyDescent="0.25">
      <c r="B261" s="89">
        <v>258</v>
      </c>
      <c r="C261" s="90">
        <v>3.8323249053758799E-4</v>
      </c>
      <c r="D261" s="90">
        <v>2.09997068796248E-3</v>
      </c>
      <c r="E261" s="90">
        <v>2.8774436831279101E-4</v>
      </c>
      <c r="F261" s="90">
        <v>8.5468269399384799E-3</v>
      </c>
      <c r="G261" s="90">
        <v>9.9760767693782698E-3</v>
      </c>
      <c r="H261" s="90">
        <v>9.3824120094873696E-4</v>
      </c>
      <c r="I261" s="90">
        <v>2.6101793410295599E-3</v>
      </c>
      <c r="J261" s="90">
        <v>3.4310699917695898E-2</v>
      </c>
      <c r="K261" s="90">
        <v>1.0757901770114301E-2</v>
      </c>
      <c r="L261" s="38">
        <f t="shared" ref="L261:L324" si="8">SUM(C261,D261,E261,F261,G261,I261,J261)*1000</f>
        <v>58.21473051485507</v>
      </c>
      <c r="N261" s="89">
        <v>258</v>
      </c>
      <c r="O261" s="90">
        <v>4.45477958358607E-4</v>
      </c>
      <c r="P261" s="90">
        <v>2.1714209411574201E-3</v>
      </c>
      <c r="Q261" s="90">
        <v>3.1620980079919E-4</v>
      </c>
      <c r="R261" s="90">
        <v>1.05335081531274E-2</v>
      </c>
      <c r="S261" s="90">
        <v>1.38177716726589E-2</v>
      </c>
      <c r="T261" s="90">
        <v>1.00090487710292E-3</v>
      </c>
      <c r="U261" s="90">
        <v>2.9876570217468798E-3</v>
      </c>
      <c r="V261" s="90">
        <v>4.1572639471108598E-2</v>
      </c>
      <c r="W261" s="90">
        <v>1.24816219034239E-2</v>
      </c>
      <c r="X261" s="38">
        <f t="shared" ref="X261:X324" si="9">SUM(O261,P261,Q261,R261,S261,U261,V261)*1000</f>
        <v>71.844685018956994</v>
      </c>
    </row>
    <row r="262" spans="2:24" x14ac:dyDescent="0.25">
      <c r="B262" s="89">
        <v>259</v>
      </c>
      <c r="C262" s="90">
        <v>4.1984053739588798E-4</v>
      </c>
      <c r="D262" s="90">
        <v>2.0160025804833001E-3</v>
      </c>
      <c r="E262" s="90">
        <v>2.81088359793101E-4</v>
      </c>
      <c r="F262" s="90">
        <v>8.5995630074406498E-3</v>
      </c>
      <c r="G262" s="90">
        <v>9.8427005986567694E-3</v>
      </c>
      <c r="H262" s="90">
        <v>9.49505215366676E-4</v>
      </c>
      <c r="I262" s="90">
        <v>2.5827873059677499E-3</v>
      </c>
      <c r="J262" s="90">
        <v>3.4210603789572899E-2</v>
      </c>
      <c r="K262" s="90">
        <v>1.02904451717698E-2</v>
      </c>
      <c r="L262" s="38">
        <f t="shared" si="8"/>
        <v>57.952586179310359</v>
      </c>
      <c r="N262" s="89">
        <v>259</v>
      </c>
      <c r="O262" s="90">
        <v>4.7104748402969999E-4</v>
      </c>
      <c r="P262" s="90">
        <v>2.2126162880719601E-3</v>
      </c>
      <c r="Q262" s="90">
        <v>3.30130986997896E-4</v>
      </c>
      <c r="R262" s="90">
        <v>2.0320954368340399E-2</v>
      </c>
      <c r="S262" s="90">
        <v>1.9264364746442601E-2</v>
      </c>
      <c r="T262" s="90">
        <v>1.1776187100742499E-3</v>
      </c>
      <c r="U262" s="90">
        <v>3.4470561663042E-3</v>
      </c>
      <c r="V262" s="90">
        <v>4.3301139406474502E-2</v>
      </c>
      <c r="W262" s="90">
        <v>1.7089818641036501E-2</v>
      </c>
      <c r="X262" s="38">
        <f t="shared" si="9"/>
        <v>89.347309446661257</v>
      </c>
    </row>
    <row r="263" spans="2:24" x14ac:dyDescent="0.25">
      <c r="B263" s="89">
        <v>260</v>
      </c>
      <c r="C263" s="90">
        <v>4.5158457802826001E-4</v>
      </c>
      <c r="D263" s="90">
        <v>2.0052505667207299E-3</v>
      </c>
      <c r="E263" s="90">
        <v>2.8467236438062602E-4</v>
      </c>
      <c r="F263" s="90">
        <v>8.6819951129537502E-3</v>
      </c>
      <c r="G263" s="90">
        <v>9.23751582402026E-3</v>
      </c>
      <c r="H263" s="90">
        <v>8.9753714884755105E-4</v>
      </c>
      <c r="I263" s="90">
        <v>2.5574432735273899E-3</v>
      </c>
      <c r="J263" s="90">
        <v>3.3656875080800099E-2</v>
      </c>
      <c r="K263" s="90">
        <v>2.3707678345828299E-2</v>
      </c>
      <c r="L263" s="38">
        <f t="shared" si="8"/>
        <v>56.875336800431114</v>
      </c>
      <c r="N263" s="89">
        <v>260</v>
      </c>
      <c r="O263" s="90">
        <v>7.4918710216303997E-4</v>
      </c>
      <c r="P263" s="90">
        <v>4.9141787281433797E-3</v>
      </c>
      <c r="Q263" s="90">
        <v>7.2304936481036597E-4</v>
      </c>
      <c r="R263" s="90">
        <v>1.54241060964852E-2</v>
      </c>
      <c r="S263" s="90">
        <v>1.5738895368080399E-2</v>
      </c>
      <c r="T263" s="90">
        <v>1.0031777238292401E-3</v>
      </c>
      <c r="U263" s="90">
        <v>3.1942019680011599E-3</v>
      </c>
      <c r="V263" s="90">
        <v>4.0460649210256799E-2</v>
      </c>
      <c r="W263" s="90">
        <v>3.5664942617722802E-2</v>
      </c>
      <c r="X263" s="38">
        <f t="shared" si="9"/>
        <v>81.204267837940336</v>
      </c>
    </row>
    <row r="264" spans="2:24" x14ac:dyDescent="0.25">
      <c r="B264" s="89">
        <v>261</v>
      </c>
      <c r="C264" s="90">
        <v>4.2214454034501201E-4</v>
      </c>
      <c r="D264" s="90">
        <v>2.0846106683016599E-3</v>
      </c>
      <c r="E264" s="90">
        <v>2.8288036208686402E-4</v>
      </c>
      <c r="F264" s="90">
        <v>9.5457402185474792E-3</v>
      </c>
      <c r="G264" s="90">
        <v>1.2646416187412701E-2</v>
      </c>
      <c r="H264" s="90">
        <v>1.6757781449960301E-3</v>
      </c>
      <c r="I264" s="90">
        <v>4.3440695604090402E-3</v>
      </c>
      <c r="J264" s="90">
        <v>5.4381125607840801E-2</v>
      </c>
      <c r="K264" s="90">
        <v>2.62556496072315E-2</v>
      </c>
      <c r="L264" s="38">
        <f t="shared" si="8"/>
        <v>83.706987144943554</v>
      </c>
      <c r="N264" s="89">
        <v>261</v>
      </c>
      <c r="O264" s="90">
        <v>4.4007994738359802E-4</v>
      </c>
      <c r="P264" s="90">
        <v>2.1671593535455701E-3</v>
      </c>
      <c r="Q264" s="90">
        <v>3.2700582274920698E-4</v>
      </c>
      <c r="R264" s="90">
        <v>1.02658804511033E-2</v>
      </c>
      <c r="S264" s="90">
        <v>1.32254109946119E-2</v>
      </c>
      <c r="T264" s="90">
        <v>9.8414263249631002E-4</v>
      </c>
      <c r="U264" s="90">
        <v>2.9467457806731301E-3</v>
      </c>
      <c r="V264" s="90">
        <v>4.1470645474265003E-2</v>
      </c>
      <c r="W264" s="90">
        <v>2.8944987165518601E-2</v>
      </c>
      <c r="X264" s="38">
        <f t="shared" si="9"/>
        <v>70.84292782433171</v>
      </c>
    </row>
    <row r="265" spans="2:24" x14ac:dyDescent="0.25">
      <c r="B265" s="89">
        <v>262</v>
      </c>
      <c r="C265" s="90">
        <v>4.7897661309006498E-4</v>
      </c>
      <c r="D265" s="90">
        <v>2.3416349972928E-3</v>
      </c>
      <c r="E265" s="90">
        <v>3.3152042434614299E-4</v>
      </c>
      <c r="F265" s="90">
        <v>8.9482354537413801E-3</v>
      </c>
      <c r="G265" s="90">
        <v>1.0451725378208499E-2</v>
      </c>
      <c r="H265" s="90">
        <v>9.3491319668889195E-4</v>
      </c>
      <c r="I265" s="90">
        <v>2.7238434865196602E-3</v>
      </c>
      <c r="J265" s="90">
        <v>3.4982700777857E-2</v>
      </c>
      <c r="K265" s="90">
        <v>2.4800799745023701E-2</v>
      </c>
      <c r="L265" s="38">
        <f t="shared" si="8"/>
        <v>60.258637131055544</v>
      </c>
      <c r="N265" s="89">
        <v>262</v>
      </c>
      <c r="O265" s="90">
        <v>4.6337662632837202E-4</v>
      </c>
      <c r="P265" s="90">
        <v>3.6490554191058299E-3</v>
      </c>
      <c r="Q265" s="90">
        <v>6.84979182144516E-4</v>
      </c>
      <c r="R265" s="90">
        <v>1.12736038683851E-2</v>
      </c>
      <c r="S265" s="90">
        <v>1.3348428823674E-2</v>
      </c>
      <c r="T265" s="90">
        <v>1.0068710997595E-3</v>
      </c>
      <c r="U265" s="90">
        <v>2.9993053612192701E-3</v>
      </c>
      <c r="V265" s="90">
        <v>4.1033690691130102E-2</v>
      </c>
      <c r="W265" s="90">
        <v>2.84594502836087E-2</v>
      </c>
      <c r="X265" s="38">
        <f t="shared" si="9"/>
        <v>73.452439971987189</v>
      </c>
    </row>
    <row r="266" spans="2:24" x14ac:dyDescent="0.25">
      <c r="B266" s="89">
        <v>263</v>
      </c>
      <c r="C266" s="90">
        <v>4.8947262652496203E-4</v>
      </c>
      <c r="D266" s="90">
        <v>1.9015704340101601E-3</v>
      </c>
      <c r="E266" s="90">
        <v>2.83904363397585E-4</v>
      </c>
      <c r="F266" s="90">
        <v>9.1993717751958706E-3</v>
      </c>
      <c r="G266" s="90">
        <v>1.0564877523043199E-2</v>
      </c>
      <c r="H266" s="90">
        <v>1.0506253448004401E-3</v>
      </c>
      <c r="I266" s="90">
        <v>2.58253130564007E-3</v>
      </c>
      <c r="J266" s="90">
        <v>4.16415253011524E-2</v>
      </c>
      <c r="K266" s="90">
        <v>1.04102533251243E-2</v>
      </c>
      <c r="L266" s="38">
        <f t="shared" si="8"/>
        <v>66.663253328964245</v>
      </c>
      <c r="N266" s="89">
        <v>263</v>
      </c>
      <c r="O266" s="90">
        <v>4.3297730136385002E-4</v>
      </c>
      <c r="P266" s="90">
        <v>2.24614077728517E-3</v>
      </c>
      <c r="Q266" s="90">
        <v>3.4206343231107299E-4</v>
      </c>
      <c r="R266" s="90">
        <v>1.09593828084715E-2</v>
      </c>
      <c r="S266" s="90">
        <v>1.59579409713295E-2</v>
      </c>
      <c r="T266" s="90">
        <v>1.14267369165709E-3</v>
      </c>
      <c r="U266" s="90">
        <v>2.9794179523639701E-3</v>
      </c>
      <c r="V266" s="90">
        <v>4.8223273098159998E-2</v>
      </c>
      <c r="W266" s="90">
        <v>1.2928520390986501E-2</v>
      </c>
      <c r="X266" s="38">
        <f t="shared" si="9"/>
        <v>81.141196341285053</v>
      </c>
    </row>
    <row r="267" spans="2:24" x14ac:dyDescent="0.25">
      <c r="B267" s="89">
        <v>264</v>
      </c>
      <c r="C267" s="90">
        <v>4.5619258392650699E-4</v>
      </c>
      <c r="D267" s="90">
        <v>2.0748826558497999E-3</v>
      </c>
      <c r="E267" s="90">
        <v>3.2000040960052399E-4</v>
      </c>
      <c r="F267" s="90">
        <v>1.0208781067239801E-2</v>
      </c>
      <c r="G267" s="90">
        <v>1.32956330184103E-2</v>
      </c>
      <c r="H267" s="90">
        <v>1.6015380499687E-3</v>
      </c>
      <c r="I267" s="90">
        <v>2.5367072469852799E-3</v>
      </c>
      <c r="J267" s="90">
        <v>4.7804477189730799E-2</v>
      </c>
      <c r="K267" s="90">
        <v>2.51428161828047E-2</v>
      </c>
      <c r="L267" s="38">
        <f t="shared" si="8"/>
        <v>76.696674171742998</v>
      </c>
      <c r="N267" s="89">
        <v>264</v>
      </c>
      <c r="O267" s="90">
        <v>4.4263689995070803E-4</v>
      </c>
      <c r="P267" s="90">
        <v>2.23051495604172E-3</v>
      </c>
      <c r="Q267" s="90">
        <v>3.5285945426109002E-4</v>
      </c>
      <c r="R267" s="90">
        <v>1.2340705406392099E-2</v>
      </c>
      <c r="S267" s="90">
        <v>1.7983047404480101E-2</v>
      </c>
      <c r="T267" s="90">
        <v>1.28444250621126E-3</v>
      </c>
      <c r="U267" s="90">
        <v>2.8802650139282899E-3</v>
      </c>
      <c r="V267" s="90">
        <v>5.5677358042965301E-2</v>
      </c>
      <c r="W267" s="90">
        <v>2.9658376931742201E-2</v>
      </c>
      <c r="X267" s="38">
        <f t="shared" si="9"/>
        <v>91.907387178019306</v>
      </c>
    </row>
    <row r="268" spans="2:24" x14ac:dyDescent="0.25">
      <c r="B268" s="89">
        <v>265</v>
      </c>
      <c r="C268" s="90">
        <v>4.4697657213001201E-4</v>
      </c>
      <c r="D268" s="90">
        <v>2.0830746663355699E-3</v>
      </c>
      <c r="E268" s="90">
        <v>3.0796839419954501E-4</v>
      </c>
      <c r="F268" s="90">
        <v>9.3716599957248004E-3</v>
      </c>
      <c r="G268" s="90">
        <v>1.27500963201233E-2</v>
      </c>
      <c r="H268" s="90">
        <v>1.12256143687864E-3</v>
      </c>
      <c r="I268" s="90">
        <v>2.6649634111531699E-3</v>
      </c>
      <c r="J268" s="90">
        <v>4.1709621388315403E-2</v>
      </c>
      <c r="K268" s="90">
        <v>2.6048289341810402E-2</v>
      </c>
      <c r="L268" s="38">
        <f t="shared" si="8"/>
        <v>69.334360747981805</v>
      </c>
      <c r="N268" s="89">
        <v>265</v>
      </c>
      <c r="O268" s="90">
        <v>4.3780710065727903E-4</v>
      </c>
      <c r="P268" s="90">
        <v>2.3458619274024299E-3</v>
      </c>
      <c r="Q268" s="90">
        <v>3.4490449071897201E-4</v>
      </c>
      <c r="R268" s="90">
        <v>1.3477696981233399E-2</v>
      </c>
      <c r="S268" s="90">
        <v>2.2274466129611901E-2</v>
      </c>
      <c r="T268" s="90">
        <v>1.16966374653213E-3</v>
      </c>
      <c r="U268" s="90">
        <v>2.9345292295191701E-3</v>
      </c>
      <c r="V268" s="90">
        <v>4.6987128584882999E-2</v>
      </c>
      <c r="W268" s="90">
        <v>2.9438479010970801E-2</v>
      </c>
      <c r="X268" s="38">
        <f t="shared" si="9"/>
        <v>88.802394444026163</v>
      </c>
    </row>
    <row r="269" spans="2:24" x14ac:dyDescent="0.25">
      <c r="B269" s="89">
        <v>266</v>
      </c>
      <c r="C269" s="90">
        <v>3.91680501351042E-4</v>
      </c>
      <c r="D269" s="90">
        <v>2.1301787266287701E-3</v>
      </c>
      <c r="E269" s="90">
        <v>3.4534444204088602E-4</v>
      </c>
      <c r="F269" s="90">
        <v>9.9036286766447101E-3</v>
      </c>
      <c r="G269" s="90">
        <v>1.3233936939439301E-2</v>
      </c>
      <c r="H269" s="90">
        <v>1.15225747488957E-3</v>
      </c>
      <c r="I269" s="90">
        <v>2.4983071978332098E-3</v>
      </c>
      <c r="J269" s="90">
        <v>4.6961468110679201E-2</v>
      </c>
      <c r="K269" s="90">
        <v>2.5284896364667301E-2</v>
      </c>
      <c r="L269" s="38">
        <f t="shared" si="8"/>
        <v>75.464544594617109</v>
      </c>
      <c r="N269" s="89">
        <v>266</v>
      </c>
      <c r="O269" s="90">
        <v>4.47466699244136E-4</v>
      </c>
      <c r="P269" s="90">
        <v>2.2254010509075101E-3</v>
      </c>
      <c r="Q269" s="90">
        <v>3.18198541684719E-4</v>
      </c>
      <c r="R269" s="90">
        <v>1.6833555172644E-2</v>
      </c>
      <c r="S269" s="90">
        <v>2.8070509387567201E-2</v>
      </c>
      <c r="T269" s="90">
        <v>2.4200135518486101E-3</v>
      </c>
      <c r="U269" s="90">
        <v>4.4687007697847801E-3</v>
      </c>
      <c r="V269" s="90">
        <v>6.3909040674012693E-2</v>
      </c>
      <c r="W269" s="90">
        <v>4.8290322076586401E-2</v>
      </c>
      <c r="X269" s="38">
        <f t="shared" si="9"/>
        <v>116.27287229584505</v>
      </c>
    </row>
    <row r="270" spans="2:24" x14ac:dyDescent="0.25">
      <c r="B270" s="89">
        <v>267</v>
      </c>
      <c r="C270" s="90">
        <v>4.1292852854851698E-4</v>
      </c>
      <c r="D270" s="90">
        <v>2.00960257229129E-3</v>
      </c>
      <c r="E270" s="90">
        <v>2.7827235618861602E-4</v>
      </c>
      <c r="F270" s="90">
        <v>9.8002045442618195E-3</v>
      </c>
      <c r="G270" s="90">
        <v>1.2366351828930301E-2</v>
      </c>
      <c r="H270" s="90">
        <v>1.19936153518277E-3</v>
      </c>
      <c r="I270" s="90">
        <v>2.5118752152002801E-3</v>
      </c>
      <c r="J270" s="90">
        <v>4.7625276960354498E-2</v>
      </c>
      <c r="K270" s="90">
        <v>2.6740258227530501E-2</v>
      </c>
      <c r="L270" s="38">
        <f t="shared" si="8"/>
        <v>75.004512005775325</v>
      </c>
      <c r="N270" s="89">
        <v>267</v>
      </c>
      <c r="O270" s="90">
        <v>4.8440045854682698E-4</v>
      </c>
      <c r="P270" s="90">
        <v>2.32938378863662E-3</v>
      </c>
      <c r="Q270" s="90">
        <v>3.4121111478870302E-4</v>
      </c>
      <c r="R270" s="90">
        <v>1.2669984075867601E-2</v>
      </c>
      <c r="S270" s="90">
        <v>1.87552470797471E-2</v>
      </c>
      <c r="T270" s="90">
        <v>1.25773655717701E-3</v>
      </c>
      <c r="U270" s="90">
        <v>2.82031868152161E-3</v>
      </c>
      <c r="V270" s="90">
        <v>5.6609793412437902E-2</v>
      </c>
      <c r="W270" s="90">
        <v>3.0599335476438401E-2</v>
      </c>
      <c r="X270" s="38">
        <f t="shared" si="9"/>
        <v>94.010338611546373</v>
      </c>
    </row>
    <row r="271" spans="2:24" x14ac:dyDescent="0.25">
      <c r="B271" s="89">
        <v>268</v>
      </c>
      <c r="C271" s="90">
        <v>4.4467256918088901E-4</v>
      </c>
      <c r="D271" s="90">
        <v>2.0167705814663401E-3</v>
      </c>
      <c r="E271" s="90">
        <v>2.84416364052946E-4</v>
      </c>
      <c r="F271" s="90">
        <v>1.0738957745865901E-2</v>
      </c>
      <c r="G271" s="90">
        <v>1.3028112675984201E-2</v>
      </c>
      <c r="H271" s="90">
        <v>1.1850255168326599E-3</v>
      </c>
      <c r="I271" s="90">
        <v>3.1298600062208098E-3</v>
      </c>
      <c r="J271" s="90">
        <v>5.0656320840090703E-2</v>
      </c>
      <c r="K271" s="90">
        <v>2.6182433513514899E-2</v>
      </c>
      <c r="L271" s="38">
        <f t="shared" si="8"/>
        <v>80.299110782861788</v>
      </c>
      <c r="N271" s="89">
        <v>268</v>
      </c>
      <c r="O271" s="90">
        <v>4.6309252048758198E-4</v>
      </c>
      <c r="P271" s="90">
        <v>2.1796600105403298E-3</v>
      </c>
      <c r="Q271" s="90">
        <v>3.3382436292816499E-4</v>
      </c>
      <c r="R271" s="90">
        <v>1.2367127249585601E-2</v>
      </c>
      <c r="S271" s="90">
        <v>1.8808374871974801E-2</v>
      </c>
      <c r="T271" s="90">
        <v>1.28160144780336E-3</v>
      </c>
      <c r="U271" s="90">
        <v>3.1126635916944498E-3</v>
      </c>
      <c r="V271" s="90">
        <v>5.5042949700481403E-2</v>
      </c>
      <c r="W271" s="90">
        <v>3.04882500926895E-2</v>
      </c>
      <c r="X271" s="38">
        <f t="shared" si="9"/>
        <v>92.307692307692335</v>
      </c>
    </row>
    <row r="272" spans="2:24" x14ac:dyDescent="0.25">
      <c r="B272" s="89">
        <v>269</v>
      </c>
      <c r="C272" s="90">
        <v>4.2035253805124898E-4</v>
      </c>
      <c r="D272" s="90">
        <v>1.86982639337778E-3</v>
      </c>
      <c r="E272" s="90">
        <v>2.9286437486640001E-4</v>
      </c>
      <c r="F272" s="90">
        <v>1.0871565915604399E-2</v>
      </c>
      <c r="G272" s="90">
        <v>1.4944531128999799E-2</v>
      </c>
      <c r="H272" s="90">
        <v>1.7428502308482999E-3</v>
      </c>
      <c r="I272" s="90">
        <v>2.51878722404765E-3</v>
      </c>
      <c r="J272" s="90">
        <v>5.61467598678526E-2</v>
      </c>
      <c r="K272" s="90">
        <v>2.7047202620419399E-2</v>
      </c>
      <c r="L272" s="38">
        <f t="shared" si="8"/>
        <v>87.06468744279988</v>
      </c>
      <c r="N272" s="89">
        <v>269</v>
      </c>
      <c r="O272" s="90">
        <v>4.5456934526388502E-4</v>
      </c>
      <c r="P272" s="90">
        <v>2.1603408133666099E-3</v>
      </c>
      <c r="Q272" s="90">
        <v>3.21039600092619E-4</v>
      </c>
      <c r="R272" s="90">
        <v>1.19296042547691E-2</v>
      </c>
      <c r="S272" s="90">
        <v>2.21548575706394E-2</v>
      </c>
      <c r="T272" s="90">
        <v>2.3987056137893602E-3</v>
      </c>
      <c r="U272" s="90">
        <v>4.3587518093990696E-3</v>
      </c>
      <c r="V272" s="90">
        <v>6.3031721837653404E-2</v>
      </c>
      <c r="W272" s="90">
        <v>3.7967620457325199E-2</v>
      </c>
      <c r="X272" s="38">
        <f t="shared" si="9"/>
        <v>104.41088523118408</v>
      </c>
    </row>
    <row r="273" spans="2:24" x14ac:dyDescent="0.25">
      <c r="B273" s="89">
        <v>270</v>
      </c>
      <c r="C273" s="90">
        <v>5.1712066191444701E-4</v>
      </c>
      <c r="D273" s="90">
        <v>2.0208665867092299E-3</v>
      </c>
      <c r="E273" s="90">
        <v>2.8672036700206998E-4</v>
      </c>
      <c r="F273" s="90">
        <v>1.11303822468893E-2</v>
      </c>
      <c r="G273" s="90">
        <v>1.4476818530327701E-2</v>
      </c>
      <c r="H273" s="90">
        <v>1.3465617235990099E-3</v>
      </c>
      <c r="I273" s="90">
        <v>2.4934431916072901E-3</v>
      </c>
      <c r="J273" s="90">
        <v>5.5354950854337101E-2</v>
      </c>
      <c r="K273" s="90">
        <v>2.7512611216142398E-2</v>
      </c>
      <c r="L273" s="38">
        <f t="shared" si="8"/>
        <v>86.280302438787146</v>
      </c>
      <c r="N273" s="89">
        <v>270</v>
      </c>
      <c r="O273" s="90">
        <v>4.4093226490596798E-4</v>
      </c>
      <c r="P273" s="90">
        <v>2.1697163061126798E-3</v>
      </c>
      <c r="Q273" s="90">
        <v>3.1535748327681998E-4</v>
      </c>
      <c r="R273" s="90">
        <v>1.19139784335256E-2</v>
      </c>
      <c r="S273" s="90">
        <v>2.0665858859059399E-2</v>
      </c>
      <c r="T273" s="90">
        <v>1.6924184935855999E-3</v>
      </c>
      <c r="U273" s="90">
        <v>3.0245907810495698E-3</v>
      </c>
      <c r="V273" s="90">
        <v>6.4381792793087103E-2</v>
      </c>
      <c r="W273" s="90">
        <v>4.3648032638079003E-2</v>
      </c>
      <c r="X273" s="38">
        <f t="shared" si="9"/>
        <v>102.91222692101715</v>
      </c>
    </row>
    <row r="274" spans="2:24" x14ac:dyDescent="0.25">
      <c r="B274" s="89">
        <v>271</v>
      </c>
      <c r="C274" s="90">
        <v>5.3222468124759195E-4</v>
      </c>
      <c r="D274" s="90">
        <v>2.0431386152174299E-3</v>
      </c>
      <c r="E274" s="90">
        <v>3.4073643614263802E-4</v>
      </c>
      <c r="F274" s="90">
        <v>9.2075637856816502E-3</v>
      </c>
      <c r="G274" s="90">
        <v>1.2580624103198899E-2</v>
      </c>
      <c r="H274" s="90">
        <v>1.0647053628228601E-3</v>
      </c>
      <c r="I274" s="90">
        <v>2.5223712286351701E-3</v>
      </c>
      <c r="J274" s="90">
        <v>4.2721846683963803E-2</v>
      </c>
      <c r="K274" s="90">
        <v>2.7544867257430099E-2</v>
      </c>
      <c r="L274" s="38">
        <f t="shared" si="8"/>
        <v>69.94850553408719</v>
      </c>
      <c r="N274" s="89">
        <v>271</v>
      </c>
      <c r="O274" s="90">
        <v>4.4348921747307702E-4</v>
      </c>
      <c r="P274" s="90">
        <v>2.1518176381429099E-3</v>
      </c>
      <c r="Q274" s="90">
        <v>3.3069919867947597E-4</v>
      </c>
      <c r="R274" s="90">
        <v>1.08798331730503E-2</v>
      </c>
      <c r="S274" s="90">
        <v>1.6023853526392701E-2</v>
      </c>
      <c r="T274" s="90">
        <v>1.1673908998058101E-3</v>
      </c>
      <c r="U274" s="90">
        <v>3.0268636277758902E-3</v>
      </c>
      <c r="V274" s="90">
        <v>4.8067298991566303E-2</v>
      </c>
      <c r="W274" s="90">
        <v>3.1414719239505499E-2</v>
      </c>
      <c r="X274" s="38">
        <f t="shared" si="9"/>
        <v>80.92385537308067</v>
      </c>
    </row>
    <row r="275" spans="2:24" x14ac:dyDescent="0.25">
      <c r="B275" s="89">
        <v>272</v>
      </c>
      <c r="C275" s="90">
        <v>4.3929656229959999E-4</v>
      </c>
      <c r="D275" s="90">
        <v>1.9504664965971201E-3</v>
      </c>
      <c r="E275" s="90">
        <v>3.25120416154133E-4</v>
      </c>
      <c r="F275" s="90">
        <v>9.6245883194730503E-3</v>
      </c>
      <c r="G275" s="90">
        <v>1.20033433642795E-2</v>
      </c>
      <c r="H275" s="90">
        <v>1.1279374437599299E-3</v>
      </c>
      <c r="I275" s="90">
        <v>2.6746914236050199E-3</v>
      </c>
      <c r="J275" s="90">
        <v>4.1795637498416E-2</v>
      </c>
      <c r="K275" s="90">
        <v>2.7183138794417701E-2</v>
      </c>
      <c r="L275" s="38">
        <f t="shared" si="8"/>
        <v>68.813144080824429</v>
      </c>
      <c r="N275" s="89">
        <v>272</v>
      </c>
      <c r="O275" s="90">
        <v>4.5598987446783399E-4</v>
      </c>
      <c r="P275" s="90">
        <v>2.2114798647087999E-3</v>
      </c>
      <c r="Q275" s="90">
        <v>3.2359655265972798E-4</v>
      </c>
      <c r="R275" s="90">
        <v>1.0606239248369599E-2</v>
      </c>
      <c r="S275" s="90">
        <v>1.5957372759647901E-2</v>
      </c>
      <c r="T275" s="90">
        <v>1.1304571405031201E-3</v>
      </c>
      <c r="U275" s="90">
        <v>2.9933391385626798E-3</v>
      </c>
      <c r="V275" s="90">
        <v>4.81763956344297E-2</v>
      </c>
      <c r="W275" s="90">
        <v>3.1948838220190602E-2</v>
      </c>
      <c r="X275" s="38">
        <f t="shared" si="9"/>
        <v>80.724413072846232</v>
      </c>
    </row>
    <row r="276" spans="2:24" x14ac:dyDescent="0.25">
      <c r="B276" s="89">
        <v>273</v>
      </c>
      <c r="C276" s="90">
        <v>3.9372850397248498E-4</v>
      </c>
      <c r="D276" s="90">
        <v>2.01395457786186E-3</v>
      </c>
      <c r="E276" s="90">
        <v>2.8083235946542001E-4</v>
      </c>
      <c r="F276" s="90">
        <v>9.6665723732126396E-3</v>
      </c>
      <c r="G276" s="90">
        <v>1.14181266152021E-2</v>
      </c>
      <c r="H276" s="90">
        <v>1.0393613303824999E-3</v>
      </c>
      <c r="I276" s="90">
        <v>2.6216993557751801E-3</v>
      </c>
      <c r="J276" s="90">
        <v>4.1171252699203499E-2</v>
      </c>
      <c r="K276" s="90">
        <v>2.83118442391606E-2</v>
      </c>
      <c r="L276" s="38">
        <f t="shared" si="8"/>
        <v>67.566166484693184</v>
      </c>
      <c r="N276" s="89">
        <v>273</v>
      </c>
      <c r="O276" s="90">
        <v>4.48887228448086E-4</v>
      </c>
      <c r="P276" s="90">
        <v>2.1756825287692701E-3</v>
      </c>
      <c r="Q276" s="90">
        <v>3.2359655265972798E-4</v>
      </c>
      <c r="R276" s="90">
        <v>1.07116425153027E-2</v>
      </c>
      <c r="S276" s="90">
        <v>1.51692631572966E-2</v>
      </c>
      <c r="T276" s="90">
        <v>1.63218805533814E-3</v>
      </c>
      <c r="U276" s="90">
        <v>2.9995894670600599E-3</v>
      </c>
      <c r="V276" s="90">
        <v>4.6988549114087001E-2</v>
      </c>
      <c r="W276" s="90">
        <v>3.00410674992862E-2</v>
      </c>
      <c r="X276" s="38">
        <f t="shared" si="9"/>
        <v>78.817210563623448</v>
      </c>
    </row>
    <row r="277" spans="2:24" x14ac:dyDescent="0.25">
      <c r="B277" s="89">
        <v>274</v>
      </c>
      <c r="C277" s="90">
        <v>4.1318452887619699E-4</v>
      </c>
      <c r="D277" s="90">
        <v>1.9893785464045401E-3</v>
      </c>
      <c r="E277" s="90">
        <v>3.0822439452722503E-4</v>
      </c>
      <c r="F277" s="90">
        <v>9.2170357978058198E-3</v>
      </c>
      <c r="G277" s="90">
        <v>1.0326029217317401E-2</v>
      </c>
      <c r="H277" s="90">
        <v>1.0257933130154401E-3</v>
      </c>
      <c r="I277" s="90">
        <v>3.0663719249560601E-3</v>
      </c>
      <c r="J277" s="90">
        <v>3.7341231796776703E-2</v>
      </c>
      <c r="K277" s="90">
        <v>2.82573161693647E-2</v>
      </c>
      <c r="L277" s="38">
        <f t="shared" si="8"/>
        <v>62.661456206663942</v>
      </c>
      <c r="N277" s="89">
        <v>274</v>
      </c>
      <c r="O277" s="90">
        <v>4.1735148012040399E-4</v>
      </c>
      <c r="P277" s="90">
        <v>1.9969799549123999E-3</v>
      </c>
      <c r="Q277" s="90">
        <v>2.90072063446516E-4</v>
      </c>
      <c r="R277" s="90">
        <v>9.2081544058423507E-3</v>
      </c>
      <c r="S277" s="90">
        <v>1.16412368263673E-2</v>
      </c>
      <c r="T277" s="90">
        <v>9.0317246787118097E-4</v>
      </c>
      <c r="U277" s="90">
        <v>2.6259902864212998E-3</v>
      </c>
      <c r="V277" s="90">
        <v>3.90054590937308E-2</v>
      </c>
      <c r="W277" s="90">
        <v>3.1339715297536902E-2</v>
      </c>
      <c r="X277" s="38">
        <f t="shared" si="9"/>
        <v>65.185244110841069</v>
      </c>
    </row>
    <row r="278" spans="2:24" x14ac:dyDescent="0.25">
      <c r="B278" s="89">
        <v>275</v>
      </c>
      <c r="C278" s="90">
        <v>3.9782450921537198E-4</v>
      </c>
      <c r="D278" s="90">
        <v>1.9133464490834601E-3</v>
      </c>
      <c r="E278" s="90">
        <v>2.7955235782701798E-4</v>
      </c>
      <c r="F278" s="90">
        <v>8.4866668629335808E-3</v>
      </c>
      <c r="G278" s="90">
        <v>9.2416118292631393E-3</v>
      </c>
      <c r="H278" s="90">
        <v>1.3521937308079799E-3</v>
      </c>
      <c r="I278" s="90">
        <v>2.5871393115383199E-3</v>
      </c>
      <c r="J278" s="90">
        <v>3.4787116527509203E-2</v>
      </c>
      <c r="K278" s="90">
        <v>2.8847652924995699E-2</v>
      </c>
      <c r="L278" s="38">
        <f t="shared" si="8"/>
        <v>57.693257847370091</v>
      </c>
      <c r="N278" s="89">
        <v>275</v>
      </c>
      <c r="O278" s="90">
        <v>4.48887228448086E-4</v>
      </c>
      <c r="P278" s="90">
        <v>2.09698521087046E-3</v>
      </c>
      <c r="Q278" s="90">
        <v>2.9518596858073499E-4</v>
      </c>
      <c r="R278" s="90">
        <v>8.9294465760274295E-3</v>
      </c>
      <c r="S278" s="90">
        <v>1.19750611892955E-2</v>
      </c>
      <c r="T278" s="90">
        <v>9.1453670150277804E-4</v>
      </c>
      <c r="U278" s="90">
        <v>2.7183246846780298E-3</v>
      </c>
      <c r="V278" s="90">
        <v>4.0146428150343097E-2</v>
      </c>
      <c r="W278" s="90">
        <v>3.0657577173800299E-2</v>
      </c>
      <c r="X278" s="38">
        <f t="shared" si="9"/>
        <v>66.610319008243337</v>
      </c>
    </row>
    <row r="279" spans="2:24" x14ac:dyDescent="0.25">
      <c r="B279" s="89">
        <v>276</v>
      </c>
      <c r="C279" s="90">
        <v>4.65152595395322E-4</v>
      </c>
      <c r="D279" s="90">
        <v>1.9084824428575299E-3</v>
      </c>
      <c r="E279" s="90">
        <v>2.57792329974182E-4</v>
      </c>
      <c r="F279" s="90">
        <v>8.4508268170583305E-3</v>
      </c>
      <c r="G279" s="90">
        <v>9.5710842509878404E-3</v>
      </c>
      <c r="H279" s="90">
        <v>9.4412920848538698E-4</v>
      </c>
      <c r="I279" s="90">
        <v>2.6268193623287801E-3</v>
      </c>
      <c r="J279" s="90">
        <v>3.6405550599104802E-2</v>
      </c>
      <c r="K279" s="90">
        <v>2.88008048650302E-2</v>
      </c>
      <c r="L279" s="38">
        <f t="shared" si="8"/>
        <v>59.68570839770679</v>
      </c>
      <c r="N279" s="89">
        <v>276</v>
      </c>
      <c r="O279" s="90">
        <v>4.0371439976248798E-4</v>
      </c>
      <c r="P279" s="90">
        <v>1.9830587687137001E-3</v>
      </c>
      <c r="Q279" s="90">
        <v>3.0740251973470202E-4</v>
      </c>
      <c r="R279" s="90">
        <v>8.3731673397607603E-3</v>
      </c>
      <c r="S279" s="90">
        <v>1.0338611546345499E-2</v>
      </c>
      <c r="T279" s="90">
        <v>9.42379073900191E-4</v>
      </c>
      <c r="U279" s="90">
        <v>2.70383528679774E-3</v>
      </c>
      <c r="V279" s="90">
        <v>3.9427924478985403E-2</v>
      </c>
      <c r="W279" s="90">
        <v>3.110703261393E-2</v>
      </c>
      <c r="X279" s="38">
        <f t="shared" si="9"/>
        <v>63.537714340100287</v>
      </c>
    </row>
    <row r="280" spans="2:24" x14ac:dyDescent="0.25">
      <c r="B280" s="89">
        <v>277</v>
      </c>
      <c r="C280" s="90">
        <v>4.6617659670604401E-4</v>
      </c>
      <c r="D280" s="90">
        <v>1.9973145565626298E-3</v>
      </c>
      <c r="E280" s="90">
        <v>3.8604849414207302E-4</v>
      </c>
      <c r="F280" s="90">
        <v>1.0136076974178501E-2</v>
      </c>
      <c r="G280" s="90">
        <v>1.2406799880703799E-2</v>
      </c>
      <c r="H280" s="90">
        <v>1.2651536193966301E-3</v>
      </c>
      <c r="I280" s="90">
        <v>2.5210912269967699E-3</v>
      </c>
      <c r="J280" s="90">
        <v>4.7733565098963301E-2</v>
      </c>
      <c r="K280" s="90">
        <v>2.8424484383339998E-2</v>
      </c>
      <c r="L280" s="38">
        <f t="shared" si="8"/>
        <v>75.647072828253116</v>
      </c>
      <c r="N280" s="89">
        <v>277</v>
      </c>
      <c r="O280" s="90">
        <v>4.0968062241907602E-4</v>
      </c>
      <c r="P280" s="90">
        <v>1.9748196993307899E-3</v>
      </c>
      <c r="Q280" s="90">
        <v>2.8325352326755799E-4</v>
      </c>
      <c r="R280" s="90">
        <v>1.0022117639705499E-2</v>
      </c>
      <c r="S280" s="90">
        <v>1.4637417023337901E-2</v>
      </c>
      <c r="T280" s="90">
        <v>1.9393064692320499E-3</v>
      </c>
      <c r="U280" s="90">
        <v>3.9010572998865001E-3</v>
      </c>
      <c r="V280" s="90">
        <v>5.44622373619068E-2</v>
      </c>
      <c r="W280" s="90">
        <v>3.0763548652414999E-2</v>
      </c>
      <c r="X280" s="38">
        <f t="shared" si="9"/>
        <v>85.690583169854122</v>
      </c>
    </row>
    <row r="281" spans="2:24" x14ac:dyDescent="0.25">
      <c r="B281" s="89">
        <v>278</v>
      </c>
      <c r="C281" s="90">
        <v>4.5388858097738399E-4</v>
      </c>
      <c r="D281" s="90">
        <v>2.1158427082786698E-3</v>
      </c>
      <c r="E281" s="90">
        <v>3.4636844335160798E-4</v>
      </c>
      <c r="F281" s="90">
        <v>9.3624439839282998E-3</v>
      </c>
      <c r="G281" s="90">
        <v>1.0879501925762499E-2</v>
      </c>
      <c r="H281" s="90">
        <v>1.05881735528621E-3</v>
      </c>
      <c r="I281" s="90">
        <v>2.5651232833578002E-3</v>
      </c>
      <c r="J281" s="90">
        <v>3.9955251142721498E-2</v>
      </c>
      <c r="K281" s="90">
        <v>2.8542244534072999E-2</v>
      </c>
      <c r="L281" s="38">
        <f t="shared" si="8"/>
        <v>65.678420068377761</v>
      </c>
      <c r="N281" s="89">
        <v>278</v>
      </c>
      <c r="O281" s="90">
        <v>4.1877200932435399E-4</v>
      </c>
      <c r="P281" s="90">
        <v>1.93845415170968E-3</v>
      </c>
      <c r="Q281" s="90">
        <v>2.7160518379517099E-4</v>
      </c>
      <c r="R281" s="90">
        <v>9.9360335699461497E-3</v>
      </c>
      <c r="S281" s="90">
        <v>1.8714051732832599E-2</v>
      </c>
      <c r="T281" s="90">
        <v>2.8390696670137498E-3</v>
      </c>
      <c r="U281" s="90">
        <v>6.7222282989304804E-3</v>
      </c>
      <c r="V281" s="90">
        <v>5.4729012746408602E-2</v>
      </c>
      <c r="W281" s="90">
        <v>3.2656829975439103E-2</v>
      </c>
      <c r="X281" s="38">
        <f t="shared" si="9"/>
        <v>92.730157692947046</v>
      </c>
    </row>
    <row r="282" spans="2:24" x14ac:dyDescent="0.25">
      <c r="B282" s="89">
        <v>279</v>
      </c>
      <c r="C282" s="90">
        <v>4.4134456492104298E-4</v>
      </c>
      <c r="D282" s="90">
        <v>2.0180505831047502E-3</v>
      </c>
      <c r="E282" s="90">
        <v>2.54976326369698E-4</v>
      </c>
      <c r="F282" s="90">
        <v>9.9581567464406395E-3</v>
      </c>
      <c r="G282" s="90">
        <v>1.3537297327740601E-2</v>
      </c>
      <c r="H282" s="90">
        <v>1.1571214811155E-3</v>
      </c>
      <c r="I282" s="90">
        <v>2.45581114343826E-3</v>
      </c>
      <c r="J282" s="90">
        <v>4.7132732329897398E-2</v>
      </c>
      <c r="K282" s="90">
        <v>2.9635877933923801E-2</v>
      </c>
      <c r="L282" s="38">
        <f t="shared" si="8"/>
        <v>75.798369021912393</v>
      </c>
      <c r="N282" s="89">
        <v>279</v>
      </c>
      <c r="O282" s="90">
        <v>4.2956803127437102E-4</v>
      </c>
      <c r="P282" s="90">
        <v>2.04442563032432E-3</v>
      </c>
      <c r="Q282" s="90">
        <v>2.8467405247150799E-4</v>
      </c>
      <c r="R282" s="90">
        <v>1.0788635198156701E-2</v>
      </c>
      <c r="S282" s="90">
        <v>2.1007922291370398E-2</v>
      </c>
      <c r="T282" s="90">
        <v>3.3189244321079401E-3</v>
      </c>
      <c r="U282" s="90">
        <v>5.2573785838176202E-3</v>
      </c>
      <c r="V282" s="90">
        <v>6.3511292496906804E-2</v>
      </c>
      <c r="W282" s="90">
        <v>3.1807921723158702E-2</v>
      </c>
      <c r="X282" s="38">
        <f t="shared" si="9"/>
        <v>103.32389628432173</v>
      </c>
    </row>
    <row r="283" spans="2:24" x14ac:dyDescent="0.25">
      <c r="B283" s="89">
        <v>280</v>
      </c>
      <c r="C283" s="90">
        <v>4.2624054558789798E-4</v>
      </c>
      <c r="D283" s="90">
        <v>2.00806657032521E-3</v>
      </c>
      <c r="E283" s="90">
        <v>3.5788845809722601E-4</v>
      </c>
      <c r="F283" s="90">
        <v>1.0583309546636201E-2</v>
      </c>
      <c r="G283" s="90">
        <v>1.39097778045156E-2</v>
      </c>
      <c r="H283" s="90">
        <v>1.2692496246395201E-3</v>
      </c>
      <c r="I283" s="90">
        <v>2.4650271552347598E-3</v>
      </c>
      <c r="J283" s="90">
        <v>5.2829763622097403E-2</v>
      </c>
      <c r="K283" s="90">
        <v>2.8868644951865498E-2</v>
      </c>
      <c r="L283" s="38">
        <f t="shared" si="8"/>
        <v>82.580073702494303</v>
      </c>
      <c r="N283" s="89">
        <v>280</v>
      </c>
      <c r="O283" s="90">
        <v>4.18487903483564E-4</v>
      </c>
      <c r="P283" s="90">
        <v>1.94129521011758E-3</v>
      </c>
      <c r="Q283" s="90">
        <v>2.7671908892938998E-4</v>
      </c>
      <c r="R283" s="90">
        <v>1.12858204195391E-2</v>
      </c>
      <c r="S283" s="90">
        <v>1.9868657869802801E-2</v>
      </c>
      <c r="T283" s="90">
        <v>1.8398694249555699E-3</v>
      </c>
      <c r="U283" s="90">
        <v>2.6288313448291998E-3</v>
      </c>
      <c r="V283" s="90">
        <v>5.94053948858108E-2</v>
      </c>
      <c r="W283" s="90">
        <v>3.1697404551091497E-2</v>
      </c>
      <c r="X283" s="38">
        <f t="shared" si="9"/>
        <v>95.825206722512434</v>
      </c>
    </row>
    <row r="284" spans="2:24" x14ac:dyDescent="0.25">
      <c r="B284" s="89">
        <v>281</v>
      </c>
      <c r="C284" s="90">
        <v>4.3724855967815598E-4</v>
      </c>
      <c r="D284" s="90">
        <v>1.9704345221561899E-3</v>
      </c>
      <c r="E284" s="90">
        <v>2.88512369295833E-4</v>
      </c>
      <c r="F284" s="90">
        <v>9.1530357158857208E-3</v>
      </c>
      <c r="G284" s="90">
        <v>1.20921754779846E-2</v>
      </c>
      <c r="H284" s="90">
        <v>1.0086412910608499E-3</v>
      </c>
      <c r="I284" s="90">
        <v>2.5108512138895499E-3</v>
      </c>
      <c r="J284" s="90">
        <v>4.1028660516685501E-2</v>
      </c>
      <c r="K284" s="90">
        <v>2.9724710047628899E-2</v>
      </c>
      <c r="L284" s="38">
        <f t="shared" si="8"/>
        <v>67.480918375575541</v>
      </c>
      <c r="N284" s="89">
        <v>281</v>
      </c>
      <c r="O284" s="90">
        <v>4.03998505603277E-4</v>
      </c>
      <c r="P284" s="90">
        <v>2.0040826009321499E-3</v>
      </c>
      <c r="Q284" s="90">
        <v>2.8240120574518803E-4</v>
      </c>
      <c r="R284" s="90">
        <v>9.3081596618004095E-3</v>
      </c>
      <c r="S284" s="90">
        <v>1.5851401281033201E-2</v>
      </c>
      <c r="T284" s="90">
        <v>1.7657178005094001E-3</v>
      </c>
      <c r="U284" s="90">
        <v>4.3158518274397902E-3</v>
      </c>
      <c r="V284" s="90">
        <v>4.7381751597740197E-2</v>
      </c>
      <c r="W284" s="90">
        <v>3.8316786535655997E-2</v>
      </c>
      <c r="X284" s="38">
        <f t="shared" si="9"/>
        <v>79.547646680294207</v>
      </c>
    </row>
    <row r="285" spans="2:24" x14ac:dyDescent="0.25">
      <c r="B285" s="89">
        <v>282</v>
      </c>
      <c r="C285" s="90">
        <v>4.1600053248068203E-4</v>
      </c>
      <c r="D285" s="90">
        <v>2.0193305847431499E-3</v>
      </c>
      <c r="E285" s="90">
        <v>2.8185636077614201E-4</v>
      </c>
      <c r="F285" s="90">
        <v>8.9236594222840606E-3</v>
      </c>
      <c r="G285" s="90">
        <v>1.16157588681714E-2</v>
      </c>
      <c r="H285" s="90">
        <v>1.0475533408682799E-3</v>
      </c>
      <c r="I285" s="90">
        <v>2.5397792509174399E-3</v>
      </c>
      <c r="J285" s="90">
        <v>3.9646002746883499E-2</v>
      </c>
      <c r="K285" s="90">
        <v>2.9980710375309302E-2</v>
      </c>
      <c r="L285" s="38">
        <f t="shared" si="8"/>
        <v>65.442387766256374</v>
      </c>
      <c r="N285" s="89">
        <v>282</v>
      </c>
      <c r="O285" s="90">
        <v>4.0343029392169799E-4</v>
      </c>
      <c r="P285" s="90">
        <v>1.95209123206759E-3</v>
      </c>
      <c r="Q285" s="90">
        <v>2.7984425317807899E-4</v>
      </c>
      <c r="R285" s="90">
        <v>9.0470663941144593E-3</v>
      </c>
      <c r="S285" s="90">
        <v>1.50658486312491E-2</v>
      </c>
      <c r="T285" s="90">
        <v>1.06482869128065E-3</v>
      </c>
      <c r="U285" s="90">
        <v>2.6936074765293101E-3</v>
      </c>
      <c r="V285" s="90">
        <v>4.6214076592093603E-2</v>
      </c>
      <c r="W285" s="90">
        <v>3.3253452241097901E-2</v>
      </c>
      <c r="X285" s="38">
        <f t="shared" si="9"/>
        <v>75.655964873153849</v>
      </c>
    </row>
    <row r="286" spans="2:24" x14ac:dyDescent="0.25">
      <c r="B286" s="89">
        <v>283</v>
      </c>
      <c r="C286" s="90">
        <v>4.0038451249217602E-4</v>
      </c>
      <c r="D286" s="90">
        <v>2.0239385906413998E-3</v>
      </c>
      <c r="E286" s="90">
        <v>2.6060833357866698E-4</v>
      </c>
      <c r="F286" s="90">
        <v>7.5735136940975299E-3</v>
      </c>
      <c r="G286" s="90">
        <v>7.7870179673830003E-3</v>
      </c>
      <c r="H286" s="90">
        <v>7.42656950600897E-4</v>
      </c>
      <c r="I286" s="90">
        <v>2.4770591706357401E-3</v>
      </c>
      <c r="J286" s="90">
        <v>2.7013666577493201E-2</v>
      </c>
      <c r="K286" s="90">
        <v>3.0120486554222801E-2</v>
      </c>
      <c r="L286" s="38">
        <f t="shared" si="8"/>
        <v>47.536188846321714</v>
      </c>
      <c r="N286" s="89">
        <v>283</v>
      </c>
      <c r="O286" s="90">
        <v>4.1564684507566497E-4</v>
      </c>
      <c r="P286" s="90">
        <v>2.5526909794974999E-3</v>
      </c>
      <c r="Q286" s="90">
        <v>4.3667067729411901E-4</v>
      </c>
      <c r="R286" s="90">
        <v>1.1367642901686599E-2</v>
      </c>
      <c r="S286" s="90">
        <v>1.0309632750584901E-2</v>
      </c>
      <c r="T286" s="90">
        <v>8.0884932872892499E-4</v>
      </c>
      <c r="U286" s="90">
        <v>2.7234385898122502E-3</v>
      </c>
      <c r="V286" s="90">
        <v>3.2196862619200198E-2</v>
      </c>
      <c r="W286" s="90">
        <v>3.7455945838062499E-2</v>
      </c>
      <c r="X286" s="38">
        <f t="shared" si="9"/>
        <v>60.002585363151226</v>
      </c>
    </row>
    <row r="287" spans="2:24" x14ac:dyDescent="0.25">
      <c r="B287" s="89">
        <v>284</v>
      </c>
      <c r="C287" s="90">
        <v>4.47744573113054E-4</v>
      </c>
      <c r="D287" s="90">
        <v>2.0766746581435602E-3</v>
      </c>
      <c r="E287" s="90">
        <v>3.0924839583794698E-4</v>
      </c>
      <c r="F287" s="90">
        <v>9.3196919292056705E-3</v>
      </c>
      <c r="G287" s="90">
        <v>1.26825122336157E-2</v>
      </c>
      <c r="H287" s="90">
        <v>1.2039695410810099E-3</v>
      </c>
      <c r="I287" s="90">
        <v>2.6301473665886299E-3</v>
      </c>
      <c r="J287" s="90">
        <v>4.6820411930127301E-2</v>
      </c>
      <c r="K287" s="90">
        <v>3.0803495428474201E-2</v>
      </c>
      <c r="L287" s="38">
        <f t="shared" si="8"/>
        <v>74.28643108663185</v>
      </c>
      <c r="N287" s="89">
        <v>284</v>
      </c>
      <c r="O287" s="90">
        <v>4.0144155303616802E-4</v>
      </c>
      <c r="P287" s="90">
        <v>1.9873203563255501E-3</v>
      </c>
      <c r="Q287" s="90">
        <v>2.6819591370569199E-4</v>
      </c>
      <c r="R287" s="90">
        <v>9.5553317432876504E-3</v>
      </c>
      <c r="S287" s="90">
        <v>2.4102403109254301E-2</v>
      </c>
      <c r="T287" s="90">
        <v>3.1879516395037799E-3</v>
      </c>
      <c r="U287" s="90">
        <v>3.87634009173778E-3</v>
      </c>
      <c r="V287" s="90">
        <v>5.1306105576571497E-2</v>
      </c>
      <c r="W287" s="90">
        <v>5.00324590923103E-2</v>
      </c>
      <c r="X287" s="38">
        <f t="shared" si="9"/>
        <v>91.49713834391865</v>
      </c>
    </row>
    <row r="288" spans="2:24" x14ac:dyDescent="0.25">
      <c r="B288" s="89">
        <v>285</v>
      </c>
      <c r="C288" s="90">
        <v>4.1830453542980502E-4</v>
      </c>
      <c r="D288" s="90">
        <v>1.8775064032082E-3</v>
      </c>
      <c r="E288" s="90">
        <v>3.0668839256114299E-4</v>
      </c>
      <c r="F288" s="90">
        <v>9.1637877296482997E-3</v>
      </c>
      <c r="G288" s="90">
        <v>1.2663056208711901E-2</v>
      </c>
      <c r="H288" s="90">
        <v>1.15891348340926E-3</v>
      </c>
      <c r="I288" s="90">
        <v>2.4849951807938298E-3</v>
      </c>
      <c r="J288" s="90">
        <v>4.6671419739417297E-2</v>
      </c>
      <c r="K288" s="90">
        <v>3.08641675061344E-2</v>
      </c>
      <c r="L288" s="38">
        <f t="shared" si="8"/>
        <v>73.585758189770473</v>
      </c>
      <c r="N288" s="89">
        <v>285</v>
      </c>
      <c r="O288" s="90">
        <v>4.0144155303616802E-4</v>
      </c>
      <c r="P288" s="90">
        <v>1.89697469895435E-3</v>
      </c>
      <c r="Q288" s="90">
        <v>2.7444624220307001E-4</v>
      </c>
      <c r="R288" s="90">
        <v>9.6729515613746802E-3</v>
      </c>
      <c r="S288" s="90">
        <v>1.69008882569112E-2</v>
      </c>
      <c r="T288" s="90">
        <v>1.18244850936768E-3</v>
      </c>
      <c r="U288" s="90">
        <v>2.5606459430396202E-3</v>
      </c>
      <c r="V288" s="90">
        <v>5.23749117496232E-2</v>
      </c>
      <c r="W288" s="90">
        <v>3.3393516420607297E-2</v>
      </c>
      <c r="X288" s="38">
        <f t="shared" si="9"/>
        <v>84.082260005142302</v>
      </c>
    </row>
    <row r="289" spans="2:24" x14ac:dyDescent="0.25">
      <c r="B289" s="89">
        <v>286</v>
      </c>
      <c r="C289" s="90">
        <v>4.3264055377990901E-4</v>
      </c>
      <c r="D289" s="90">
        <v>2.02061058638155E-3</v>
      </c>
      <c r="E289" s="90">
        <v>2.7571235291181198E-4</v>
      </c>
      <c r="F289" s="90">
        <v>9.1555957191625202E-3</v>
      </c>
      <c r="G289" s="90">
        <v>1.36061614158866E-2</v>
      </c>
      <c r="H289" s="90">
        <v>1.1509774732511701E-3</v>
      </c>
      <c r="I289" s="90">
        <v>2.5256992328950198E-3</v>
      </c>
      <c r="J289" s="90">
        <v>4.6992188150000801E-2</v>
      </c>
      <c r="K289" s="90">
        <v>3.0827815459603801E-2</v>
      </c>
      <c r="L289" s="38">
        <f t="shared" si="8"/>
        <v>75.008608011018211</v>
      </c>
      <c r="N289" s="89">
        <v>286</v>
      </c>
      <c r="O289" s="90">
        <v>4.2218127941383299E-4</v>
      </c>
      <c r="P289" s="90">
        <v>1.9358971991425701E-3</v>
      </c>
      <c r="Q289" s="90">
        <v>2.6876412538727202E-4</v>
      </c>
      <c r="R289" s="90">
        <v>9.7860256860090693E-3</v>
      </c>
      <c r="S289" s="90">
        <v>1.7027031250222001E-2</v>
      </c>
      <c r="T289" s="90">
        <v>1.18699420282032E-3</v>
      </c>
      <c r="U289" s="90">
        <v>2.600704866591E-3</v>
      </c>
      <c r="V289" s="90">
        <v>5.2210698573646602E-2</v>
      </c>
      <c r="W289" s="90">
        <v>3.3646938830591999E-2</v>
      </c>
      <c r="X289" s="38">
        <f t="shared" si="9"/>
        <v>84.251302980412348</v>
      </c>
    </row>
    <row r="290" spans="2:24" x14ac:dyDescent="0.25">
      <c r="B290" s="89">
        <v>287</v>
      </c>
      <c r="C290" s="90">
        <v>4.2905654919238301E-4</v>
      </c>
      <c r="D290" s="90">
        <v>1.94918649495871E-3</v>
      </c>
      <c r="E290" s="90">
        <v>2.7878435684397702E-4</v>
      </c>
      <c r="F290" s="90">
        <v>8.4705388422897203E-3</v>
      </c>
      <c r="G290" s="90">
        <v>9.5170681818472699E-3</v>
      </c>
      <c r="H290" s="90">
        <v>9.1366516949141702E-4</v>
      </c>
      <c r="I290" s="90">
        <v>2.5620512794256398E-3</v>
      </c>
      <c r="J290" s="90">
        <v>3.5339821234971203E-2</v>
      </c>
      <c r="K290" s="90">
        <v>3.1559976396769801E-2</v>
      </c>
      <c r="L290" s="38">
        <f t="shared" si="8"/>
        <v>58.546506939528904</v>
      </c>
      <c r="N290" s="89">
        <v>287</v>
      </c>
      <c r="O290" s="90">
        <v>4.26726972866472E-4</v>
      </c>
      <c r="P290" s="90">
        <v>1.9927183673005499E-3</v>
      </c>
      <c r="Q290" s="90">
        <v>2.8126478238202899E-4</v>
      </c>
      <c r="R290" s="90">
        <v>8.8754664662773503E-3</v>
      </c>
      <c r="S290" s="90">
        <v>1.22730882162841E-2</v>
      </c>
      <c r="T290" s="90">
        <v>1.1000578155386E-3</v>
      </c>
      <c r="U290" s="90">
        <v>2.7103697211359099E-3</v>
      </c>
      <c r="V290" s="90">
        <v>3.8184109108007097E-2</v>
      </c>
      <c r="W290" s="90">
        <v>3.3815413594180402E-2</v>
      </c>
      <c r="X290" s="38">
        <f t="shared" si="9"/>
        <v>64.743743634253505</v>
      </c>
    </row>
    <row r="291" spans="2:24" x14ac:dyDescent="0.25">
      <c r="B291" s="89">
        <v>288</v>
      </c>
      <c r="C291" s="90">
        <v>4.3468855640135199E-4</v>
      </c>
      <c r="D291" s="90">
        <v>2.3982110697101698E-3</v>
      </c>
      <c r="E291" s="90">
        <v>3.0156838600753398E-4</v>
      </c>
      <c r="F291" s="90">
        <v>7.67488982385898E-3</v>
      </c>
      <c r="G291" s="90">
        <v>9.9312767120341896E-3</v>
      </c>
      <c r="H291" s="90">
        <v>8.7321711771791097E-4</v>
      </c>
      <c r="I291" s="90">
        <v>2.5605152774595599E-3</v>
      </c>
      <c r="J291" s="90">
        <v>3.3813035280685202E-2</v>
      </c>
      <c r="K291" s="90">
        <v>3.1694888569457402E-2</v>
      </c>
      <c r="L291" s="38">
        <f t="shared" si="8"/>
        <v>57.114185106156988</v>
      </c>
      <c r="N291" s="89">
        <v>288</v>
      </c>
      <c r="O291" s="90">
        <v>4.0683956401117699E-4</v>
      </c>
      <c r="P291" s="90">
        <v>1.98391108623607E-3</v>
      </c>
      <c r="Q291" s="90">
        <v>2.8268531158597802E-4</v>
      </c>
      <c r="R291" s="90">
        <v>8.1240065173879897E-3</v>
      </c>
      <c r="S291" s="90">
        <v>1.12730356567035E-2</v>
      </c>
      <c r="T291" s="90">
        <v>8.9379697512511301E-4</v>
      </c>
      <c r="U291" s="90">
        <v>2.6421843193463299E-3</v>
      </c>
      <c r="V291" s="90">
        <v>3.8815392286242298E-2</v>
      </c>
      <c r="W291" s="90">
        <v>3.4747280751971303E-2</v>
      </c>
      <c r="X291" s="38">
        <f t="shared" si="9"/>
        <v>63.528054741513337</v>
      </c>
    </row>
    <row r="292" spans="2:24" x14ac:dyDescent="0.25">
      <c r="B292" s="89">
        <v>289</v>
      </c>
      <c r="C292" s="90">
        <v>4.7129660325965198E-4</v>
      </c>
      <c r="D292" s="90">
        <v>1.9632665129811402E-3</v>
      </c>
      <c r="E292" s="90">
        <v>2.7622435356717298E-4</v>
      </c>
      <c r="F292" s="90">
        <v>7.8131300008063998E-3</v>
      </c>
      <c r="G292" s="90">
        <v>9.7039484210539803E-3</v>
      </c>
      <c r="H292" s="90">
        <v>8.5760109772940502E-4</v>
      </c>
      <c r="I292" s="90">
        <v>2.5523232669737799E-3</v>
      </c>
      <c r="J292" s="90">
        <v>3.4665772372188597E-2</v>
      </c>
      <c r="K292" s="90">
        <v>3.1367464150354102E-2</v>
      </c>
      <c r="L292" s="38">
        <f t="shared" si="8"/>
        <v>57.445961530830715</v>
      </c>
      <c r="N292" s="89">
        <v>289</v>
      </c>
      <c r="O292" s="90">
        <v>4.38375312338859E-4</v>
      </c>
      <c r="P292" s="90">
        <v>1.9677170533110399E-3</v>
      </c>
      <c r="Q292" s="90">
        <v>2.5427472750698502E-4</v>
      </c>
      <c r="R292" s="90">
        <v>8.2436150763605508E-3</v>
      </c>
      <c r="S292" s="90">
        <v>1.18122685425228E-2</v>
      </c>
      <c r="T292" s="90">
        <v>8.9209234008037395E-4</v>
      </c>
      <c r="U292" s="90">
        <v>2.65894656395294E-3</v>
      </c>
      <c r="V292" s="90">
        <v>3.85420824674024E-2</v>
      </c>
      <c r="W292" s="90">
        <v>3.45322126304934E-2</v>
      </c>
      <c r="X292" s="38">
        <f t="shared" si="9"/>
        <v>63.917279743395575</v>
      </c>
    </row>
    <row r="293" spans="2:24" x14ac:dyDescent="0.25">
      <c r="B293" s="89">
        <v>290</v>
      </c>
      <c r="C293" s="90">
        <v>4.43136567214806E-4</v>
      </c>
      <c r="D293" s="90">
        <v>2.1457947466172801E-3</v>
      </c>
      <c r="E293" s="90">
        <v>2.91328372900317E-4</v>
      </c>
      <c r="F293" s="90">
        <v>9.4451320897690708E-3</v>
      </c>
      <c r="G293" s="90">
        <v>1.2533264042578001E-2</v>
      </c>
      <c r="H293" s="90">
        <v>1.1486734703020399E-3</v>
      </c>
      <c r="I293" s="90">
        <v>2.4384031211560002E-3</v>
      </c>
      <c r="J293" s="90">
        <v>4.6960956110023801E-2</v>
      </c>
      <c r="K293" s="90">
        <v>3.2226089249394199E-2</v>
      </c>
      <c r="L293" s="38">
        <f t="shared" si="8"/>
        <v>74.258015050259274</v>
      </c>
      <c r="N293" s="89">
        <v>290</v>
      </c>
      <c r="O293" s="90">
        <v>4.0911241073749599E-4</v>
      </c>
      <c r="P293" s="90">
        <v>1.9586256664057599E-3</v>
      </c>
      <c r="Q293" s="90">
        <v>2.6762770202411201E-4</v>
      </c>
      <c r="R293" s="90">
        <v>9.4470874179466806E-3</v>
      </c>
      <c r="S293" s="90">
        <v>1.7292101999679E-2</v>
      </c>
      <c r="T293" s="90">
        <v>1.2452359001822501E-3</v>
      </c>
      <c r="U293" s="90">
        <v>2.6194558520831399E-3</v>
      </c>
      <c r="V293" s="90">
        <v>5.2016938390227897E-2</v>
      </c>
      <c r="W293" s="90">
        <v>3.4635058944859298E-2</v>
      </c>
      <c r="X293" s="38">
        <f t="shared" si="9"/>
        <v>84.010949439104081</v>
      </c>
    </row>
    <row r="294" spans="2:24" x14ac:dyDescent="0.25">
      <c r="B294" s="89">
        <v>291</v>
      </c>
      <c r="C294" s="90">
        <v>4.5696058490954898E-4</v>
      </c>
      <c r="D294" s="90">
        <v>1.8659863884625801E-3</v>
      </c>
      <c r="E294" s="90">
        <v>2.4192030965799601E-4</v>
      </c>
      <c r="F294" s="90">
        <v>8.6126190241523504E-3</v>
      </c>
      <c r="G294" s="90">
        <v>1.24080798823422E-2</v>
      </c>
      <c r="H294" s="90">
        <v>1.1576334817708599E-3</v>
      </c>
      <c r="I294" s="90">
        <v>2.4678431588392399E-3</v>
      </c>
      <c r="J294" s="90">
        <v>4.69658201162498E-2</v>
      </c>
      <c r="K294" s="90">
        <v>3.2263465297235602E-2</v>
      </c>
      <c r="L294" s="38">
        <f t="shared" si="8"/>
        <v>73.019229464613716</v>
      </c>
      <c r="N294" s="89">
        <v>291</v>
      </c>
      <c r="O294" s="90">
        <v>4.0939651657828597E-4</v>
      </c>
      <c r="P294" s="90">
        <v>1.97964949862422E-3</v>
      </c>
      <c r="Q294" s="90">
        <v>2.6478664361621299E-4</v>
      </c>
      <c r="R294" s="90">
        <v>9.4280523266137596E-3</v>
      </c>
      <c r="S294" s="90">
        <v>1.6013625716124299E-2</v>
      </c>
      <c r="T294" s="90">
        <v>1.19977896565587E-3</v>
      </c>
      <c r="U294" s="90">
        <v>2.6197399579239301E-3</v>
      </c>
      <c r="V294" s="90">
        <v>5.1304116835686003E-2</v>
      </c>
      <c r="W294" s="90">
        <v>3.5135937542172001E-2</v>
      </c>
      <c r="X294" s="38">
        <f t="shared" si="9"/>
        <v>82.019367495166705</v>
      </c>
    </row>
    <row r="295" spans="2:24" x14ac:dyDescent="0.25">
      <c r="B295" s="89">
        <v>292</v>
      </c>
      <c r="C295" s="90">
        <v>4.3955256262728001E-4</v>
      </c>
      <c r="D295" s="90">
        <v>1.93843448119614E-3</v>
      </c>
      <c r="E295" s="90">
        <v>2.6163233488938898E-4</v>
      </c>
      <c r="F295" s="90">
        <v>1.0544141496501101E-2</v>
      </c>
      <c r="G295" s="90">
        <v>1.8376471521883601E-2</v>
      </c>
      <c r="H295" s="90">
        <v>1.8918424215582999E-3</v>
      </c>
      <c r="I295" s="90">
        <v>2.61299534463404E-3</v>
      </c>
      <c r="J295" s="90">
        <v>7.1222363164624894E-2</v>
      </c>
      <c r="K295" s="90">
        <v>3.5210029068837197E-2</v>
      </c>
      <c r="L295" s="38">
        <f t="shared" si="8"/>
        <v>105.39559090635645</v>
      </c>
      <c r="N295" s="89">
        <v>292</v>
      </c>
      <c r="O295" s="90">
        <v>4.20476644369093E-4</v>
      </c>
      <c r="P295" s="90">
        <v>2.02368590394666E-3</v>
      </c>
      <c r="Q295" s="90">
        <v>2.6734359618332202E-4</v>
      </c>
      <c r="R295" s="90">
        <v>1.11693370248152E-2</v>
      </c>
      <c r="S295" s="90">
        <v>3.8189223013141302E-2</v>
      </c>
      <c r="T295" s="90">
        <v>2.8694689919782699E-3</v>
      </c>
      <c r="U295" s="90">
        <v>4.8451410088314302E-3</v>
      </c>
      <c r="V295" s="90">
        <v>6.3030699056627004E-2</v>
      </c>
      <c r="W295" s="90">
        <v>3.7662490784316799E-2</v>
      </c>
      <c r="X295" s="38">
        <f t="shared" si="9"/>
        <v>119.94590624791401</v>
      </c>
    </row>
    <row r="296" spans="2:24" x14ac:dyDescent="0.25">
      <c r="B296" s="89">
        <v>293</v>
      </c>
      <c r="C296" s="90">
        <v>4.6156859080779601E-4</v>
      </c>
      <c r="D296" s="90">
        <v>2.2233628459044398E-3</v>
      </c>
      <c r="E296" s="90">
        <v>3.0028838436913202E-4</v>
      </c>
      <c r="F296" s="90">
        <v>1.08551818946328E-2</v>
      </c>
      <c r="G296" s="90">
        <v>1.63504849286207E-2</v>
      </c>
      <c r="H296" s="90">
        <v>1.1906575240416301E-3</v>
      </c>
      <c r="I296" s="90">
        <v>2.8843556919752899E-3</v>
      </c>
      <c r="J296" s="90">
        <v>5.57036233006378E-2</v>
      </c>
      <c r="K296" s="90">
        <v>3.50456768584664E-2</v>
      </c>
      <c r="L296" s="38">
        <f t="shared" si="8"/>
        <v>88.778865636947955</v>
      </c>
      <c r="N296" s="89">
        <v>293</v>
      </c>
      <c r="O296" s="90">
        <v>4.4945544012966597E-4</v>
      </c>
      <c r="P296" s="90">
        <v>1.9927183673005499E-3</v>
      </c>
      <c r="Q296" s="90">
        <v>2.8723100503861703E-4</v>
      </c>
      <c r="R296" s="90">
        <v>1.0950575527407001E-2</v>
      </c>
      <c r="S296" s="90">
        <v>1.6028683325686199E-2</v>
      </c>
      <c r="T296" s="90">
        <v>1.7373072164304101E-3</v>
      </c>
      <c r="U296" s="90">
        <v>3.5950753093557499E-3</v>
      </c>
      <c r="V296" s="90">
        <v>5.9984402589340603E-2</v>
      </c>
      <c r="W296" s="90">
        <v>3.8145470713659702E-2</v>
      </c>
      <c r="X296" s="38">
        <f t="shared" si="9"/>
        <v>93.288141564258382</v>
      </c>
    </row>
    <row r="297" spans="2:24" x14ac:dyDescent="0.25">
      <c r="B297" s="89">
        <v>294</v>
      </c>
      <c r="C297" s="90">
        <v>4.6796859899980698E-4</v>
      </c>
      <c r="D297" s="90">
        <v>2.2804509189771802E-3</v>
      </c>
      <c r="E297" s="90">
        <v>2.8467236438062602E-4</v>
      </c>
      <c r="F297" s="90">
        <v>9.9215486995823405E-3</v>
      </c>
      <c r="G297" s="90">
        <v>1.50786753007044E-2</v>
      </c>
      <c r="H297" s="90">
        <v>1.22675357024457E-3</v>
      </c>
      <c r="I297" s="90">
        <v>2.7891235700781701E-3</v>
      </c>
      <c r="J297" s="90">
        <v>5.4191429365029603E-2</v>
      </c>
      <c r="K297" s="90">
        <v>3.5710765709780101E-2</v>
      </c>
      <c r="L297" s="38">
        <f t="shared" si="8"/>
        <v>85.01386881775214</v>
      </c>
      <c r="N297" s="89">
        <v>294</v>
      </c>
      <c r="O297" s="90">
        <v>4.2360180861778201E-4</v>
      </c>
      <c r="P297" s="90">
        <v>2.0072077651808401E-3</v>
      </c>
      <c r="Q297" s="90">
        <v>3.0001576787416399E-4</v>
      </c>
      <c r="R297" s="90">
        <v>9.7164197550155297E-3</v>
      </c>
      <c r="S297" s="90">
        <v>1.54823477938471E-2</v>
      </c>
      <c r="T297" s="90">
        <v>1.38103849207984E-3</v>
      </c>
      <c r="U297" s="90">
        <v>2.7859418747860302E-3</v>
      </c>
      <c r="V297" s="90">
        <v>5.8009582890009903E-2</v>
      </c>
      <c r="W297" s="90">
        <v>3.8458271244369402E-2</v>
      </c>
      <c r="X297" s="38">
        <f t="shared" si="9"/>
        <v>88.725117655331346</v>
      </c>
    </row>
    <row r="298" spans="2:24" x14ac:dyDescent="0.25">
      <c r="B298" s="89">
        <v>295</v>
      </c>
      <c r="C298" s="90">
        <v>4.5670458458186799E-4</v>
      </c>
      <c r="D298" s="90">
        <v>2.2085148268989798E-3</v>
      </c>
      <c r="E298" s="90">
        <v>2.8339236274222399E-4</v>
      </c>
      <c r="F298" s="90">
        <v>8.6410350605248803E-3</v>
      </c>
      <c r="G298" s="90">
        <v>1.4663186768879099E-2</v>
      </c>
      <c r="H298" s="90">
        <v>1.8204183301354601E-3</v>
      </c>
      <c r="I298" s="90">
        <v>4.65280595559162E-3</v>
      </c>
      <c r="J298" s="90">
        <v>5.17699222655005E-2</v>
      </c>
      <c r="K298" s="90">
        <v>3.5243565111763298E-2</v>
      </c>
      <c r="L298" s="38">
        <f t="shared" si="8"/>
        <v>82.675561824719168</v>
      </c>
      <c r="N298" s="89">
        <v>295</v>
      </c>
      <c r="O298" s="90">
        <v>4.4860312260729601E-4</v>
      </c>
      <c r="P298" s="90">
        <v>2.1347712876955199E-3</v>
      </c>
      <c r="Q298" s="90">
        <v>2.9064027512809597E-4</v>
      </c>
      <c r="R298" s="90">
        <v>8.9214916124853196E-3</v>
      </c>
      <c r="S298" s="90">
        <v>1.31316560671513E-2</v>
      </c>
      <c r="T298" s="90">
        <v>1.1082968849215099E-3</v>
      </c>
      <c r="U298" s="90">
        <v>2.9294153243849502E-3</v>
      </c>
      <c r="V298" s="90">
        <v>5.1796188151934097E-2</v>
      </c>
      <c r="W298" s="90">
        <v>3.8858008162360798E-2</v>
      </c>
      <c r="X298" s="38">
        <f t="shared" si="9"/>
        <v>79.652765841386582</v>
      </c>
    </row>
    <row r="299" spans="2:24" x14ac:dyDescent="0.25">
      <c r="B299" s="89">
        <v>296</v>
      </c>
      <c r="C299" s="90">
        <v>4.6336059310155898E-4</v>
      </c>
      <c r="D299" s="90">
        <v>2.1455387462896002E-3</v>
      </c>
      <c r="E299" s="90">
        <v>2.6240033587243E-4</v>
      </c>
      <c r="F299" s="90">
        <v>8.2452585539309498E-3</v>
      </c>
      <c r="G299" s="90">
        <v>1.22872477276771E-2</v>
      </c>
      <c r="H299" s="90">
        <v>1.0613773585630201E-3</v>
      </c>
      <c r="I299" s="90">
        <v>2.9913638289457002E-3</v>
      </c>
      <c r="J299" s="90">
        <v>4.5670202457859098E-2</v>
      </c>
      <c r="K299" s="90">
        <v>3.6074286175086297E-2</v>
      </c>
      <c r="L299" s="38">
        <f t="shared" si="8"/>
        <v>72.065372243676435</v>
      </c>
      <c r="N299" s="89">
        <v>296</v>
      </c>
      <c r="O299" s="90">
        <v>4.3979584154280797E-4</v>
      </c>
      <c r="P299" s="90">
        <v>2.1285209591981398E-3</v>
      </c>
      <c r="Q299" s="90">
        <v>2.9234491017283602E-4</v>
      </c>
      <c r="R299" s="90">
        <v>8.5311301872399506E-3</v>
      </c>
      <c r="S299" s="90">
        <v>1.4482863445948201E-2</v>
      </c>
      <c r="T299" s="90">
        <v>1.1028988739465E-3</v>
      </c>
      <c r="U299" s="90">
        <v>2.8495815831229799E-3</v>
      </c>
      <c r="V299" s="90">
        <v>4.8726424542198998E-2</v>
      </c>
      <c r="W299" s="90">
        <v>3.8975343874607098E-2</v>
      </c>
      <c r="X299" s="38">
        <f t="shared" si="9"/>
        <v>77.45066146942392</v>
      </c>
    </row>
    <row r="300" spans="2:24" x14ac:dyDescent="0.25">
      <c r="B300" s="89">
        <v>297</v>
      </c>
      <c r="C300" s="90">
        <v>4.2444854329413501E-4</v>
      </c>
      <c r="D300" s="90">
        <v>2.5282592361718201E-3</v>
      </c>
      <c r="E300" s="90">
        <v>2.9849638207536899E-4</v>
      </c>
      <c r="F300" s="90">
        <v>7.4455135302573198E-3</v>
      </c>
      <c r="G300" s="90">
        <v>1.0915341971637699E-2</v>
      </c>
      <c r="H300" s="90">
        <v>9.6460923469981997E-4</v>
      </c>
      <c r="I300" s="90">
        <v>2.9760038092848801E-3</v>
      </c>
      <c r="J300" s="90">
        <v>3.8500657280841302E-2</v>
      </c>
      <c r="K300" s="90">
        <v>3.6490798708222402E-2</v>
      </c>
      <c r="L300" s="38">
        <f t="shared" si="8"/>
        <v>63.088720753562534</v>
      </c>
      <c r="N300" s="89">
        <v>297</v>
      </c>
      <c r="O300" s="90">
        <v>4.1536273923487499E-4</v>
      </c>
      <c r="P300" s="90">
        <v>2.02652696235456E-3</v>
      </c>
      <c r="Q300" s="90">
        <v>2.79560147337289E-4</v>
      </c>
      <c r="R300" s="90">
        <v>7.5961378652002996E-3</v>
      </c>
      <c r="S300" s="90">
        <v>1.0621865069613001E-2</v>
      </c>
      <c r="T300" s="90">
        <v>9.793128332028821E-4</v>
      </c>
      <c r="U300" s="90">
        <v>2.7916239916018302E-3</v>
      </c>
      <c r="V300" s="90">
        <v>4.0614634575964897E-2</v>
      </c>
      <c r="W300" s="90">
        <v>3.8656577121240702E-2</v>
      </c>
      <c r="X300" s="38">
        <f t="shared" si="9"/>
        <v>64.345711351306761</v>
      </c>
    </row>
    <row r="301" spans="2:24" x14ac:dyDescent="0.25">
      <c r="B301" s="89">
        <v>298</v>
      </c>
      <c r="C301" s="90">
        <v>4.47232572457693E-4</v>
      </c>
      <c r="D301" s="90">
        <v>2.1591067636566601E-3</v>
      </c>
      <c r="E301" s="90">
        <v>2.7238434865196599E-4</v>
      </c>
      <c r="F301" s="90">
        <v>7.7603939333042299E-3</v>
      </c>
      <c r="G301" s="90">
        <v>1.1030798119421601E-2</v>
      </c>
      <c r="H301" s="90">
        <v>9.8944126648482095E-4</v>
      </c>
      <c r="I301" s="90">
        <v>3.1055399750911702E-3</v>
      </c>
      <c r="J301" s="90">
        <v>3.9305266310740897E-2</v>
      </c>
      <c r="K301" s="90">
        <v>3.7266991701749401E-2</v>
      </c>
      <c r="L301" s="38">
        <f t="shared" si="8"/>
        <v>64.080722023324213</v>
      </c>
      <c r="N301" s="89">
        <v>298</v>
      </c>
      <c r="O301" s="90">
        <v>4.2445412614015198E-4</v>
      </c>
      <c r="P301" s="90">
        <v>2.0654494625427801E-3</v>
      </c>
      <c r="Q301" s="90">
        <v>2.7330981883991098E-4</v>
      </c>
      <c r="R301" s="90">
        <v>7.5319299451817798E-3</v>
      </c>
      <c r="S301" s="90">
        <v>1.0772441165231701E-2</v>
      </c>
      <c r="T301" s="90">
        <v>9.8385852665551997E-4</v>
      </c>
      <c r="U301" s="90">
        <v>2.7438942103491198E-3</v>
      </c>
      <c r="V301" s="90">
        <v>4.2548543034222001E-2</v>
      </c>
      <c r="W301" s="90">
        <v>3.86577135446039E-2</v>
      </c>
      <c r="X301" s="38">
        <f t="shared" si="9"/>
        <v>66.360021762507444</v>
      </c>
    </row>
    <row r="302" spans="2:24" x14ac:dyDescent="0.25">
      <c r="B302" s="89">
        <v>299</v>
      </c>
      <c r="C302" s="90">
        <v>4.2828854820934199E-4</v>
      </c>
      <c r="D302" s="90">
        <v>2.1107227017250602E-3</v>
      </c>
      <c r="E302" s="90">
        <v>4.4467256918088901E-4</v>
      </c>
      <c r="F302" s="90">
        <v>8.1807464713554798E-3</v>
      </c>
      <c r="G302" s="90">
        <v>1.15323027613475E-2</v>
      </c>
      <c r="H302" s="90">
        <v>9.5027321634971696E-4</v>
      </c>
      <c r="I302" s="90">
        <v>2.8802596867324001E-3</v>
      </c>
      <c r="J302" s="90">
        <v>3.9792434934316702E-2</v>
      </c>
      <c r="K302" s="90">
        <v>3.7011503374724301E-2</v>
      </c>
      <c r="L302" s="38">
        <f t="shared" si="8"/>
        <v>65.369427672867374</v>
      </c>
      <c r="N302" s="89">
        <v>299</v>
      </c>
      <c r="O302" s="90">
        <v>4.1820379764277401E-4</v>
      </c>
      <c r="P302" s="90">
        <v>2.11403156131785E-3</v>
      </c>
      <c r="Q302" s="90">
        <v>2.8467405247150799E-4</v>
      </c>
      <c r="R302" s="90">
        <v>9.8874514711710694E-3</v>
      </c>
      <c r="S302" s="90">
        <v>1.13588356206221E-2</v>
      </c>
      <c r="T302" s="90">
        <v>9.8243799745157106E-4</v>
      </c>
      <c r="U302" s="90">
        <v>2.9350974412007502E-3</v>
      </c>
      <c r="V302" s="90">
        <v>4.2001923396542198E-2</v>
      </c>
      <c r="W302" s="90">
        <v>3.8827608837396298E-2</v>
      </c>
      <c r="X302" s="38">
        <f t="shared" si="9"/>
        <v>69.000217340968263</v>
      </c>
    </row>
    <row r="303" spans="2:24" x14ac:dyDescent="0.25">
      <c r="B303" s="89">
        <v>300</v>
      </c>
      <c r="C303" s="90">
        <v>4.4211256590408399E-4</v>
      </c>
      <c r="D303" s="90">
        <v>1.9991065588564E-3</v>
      </c>
      <c r="E303" s="90">
        <v>2.77504355205575E-4</v>
      </c>
      <c r="F303" s="90">
        <v>7.0282329961382402E-3</v>
      </c>
      <c r="G303" s="90">
        <v>8.9492594550520995E-3</v>
      </c>
      <c r="H303" s="90">
        <v>8.3763307217033195E-4</v>
      </c>
      <c r="I303" s="90">
        <v>2.9780518119063202E-3</v>
      </c>
      <c r="J303" s="90">
        <v>3.1083303786628901E-2</v>
      </c>
      <c r="K303" s="90">
        <v>3.7737008303370602E-2</v>
      </c>
      <c r="L303" s="38">
        <f t="shared" si="8"/>
        <v>52.75757152969161</v>
      </c>
      <c r="N303" s="89">
        <v>300</v>
      </c>
      <c r="O303" s="90">
        <v>4.08828304896706E-4</v>
      </c>
      <c r="P303" s="90">
        <v>2.02084484553876E-3</v>
      </c>
      <c r="Q303" s="90">
        <v>2.8467405247150799E-4</v>
      </c>
      <c r="R303" s="90">
        <v>7.0154255266256897E-3</v>
      </c>
      <c r="S303" s="90">
        <v>8.7291519582705299E-3</v>
      </c>
      <c r="T303" s="90">
        <v>8.2617978501711004E-4</v>
      </c>
      <c r="U303" s="90">
        <v>2.8058292836413302E-3</v>
      </c>
      <c r="V303" s="90">
        <v>3.3582446804732602E-2</v>
      </c>
      <c r="W303" s="90">
        <v>3.88878392756438E-2</v>
      </c>
      <c r="X303" s="38">
        <f t="shared" si="9"/>
        <v>54.847200776177125</v>
      </c>
    </row>
    <row r="304" spans="2:24" x14ac:dyDescent="0.25">
      <c r="B304" s="89">
        <v>301</v>
      </c>
      <c r="C304" s="90">
        <v>4.6822459932748699E-4</v>
      </c>
      <c r="D304" s="90">
        <v>2.3628830244902701E-3</v>
      </c>
      <c r="E304" s="90">
        <v>2.9568037847088402E-4</v>
      </c>
      <c r="F304" s="90">
        <v>7.94983417578775E-3</v>
      </c>
      <c r="G304" s="90">
        <v>1.1494158712523199E-2</v>
      </c>
      <c r="H304" s="90">
        <v>9.945612730384299E-4</v>
      </c>
      <c r="I304" s="90">
        <v>2.8764196818171898E-3</v>
      </c>
      <c r="J304" s="90">
        <v>3.8573361373902597E-2</v>
      </c>
      <c r="K304" s="90">
        <v>3.74436319278489E-2</v>
      </c>
      <c r="L304" s="38">
        <f t="shared" si="8"/>
        <v>64.02056194631939</v>
      </c>
      <c r="N304" s="89">
        <v>301</v>
      </c>
      <c r="O304" s="90">
        <v>4.5655808614941402E-4</v>
      </c>
      <c r="P304" s="90">
        <v>1.95919387808734E-3</v>
      </c>
      <c r="Q304" s="90">
        <v>2.6507074945700298E-4</v>
      </c>
      <c r="R304" s="90">
        <v>7.74614574913738E-3</v>
      </c>
      <c r="S304" s="90">
        <v>1.03133261265152E-2</v>
      </c>
      <c r="T304" s="90">
        <v>9.5317509585020799E-4</v>
      </c>
      <c r="U304" s="90">
        <v>2.7953173675321001E-3</v>
      </c>
      <c r="V304" s="90">
        <v>4.0080515595279899E-2</v>
      </c>
      <c r="W304" s="90">
        <v>3.9480199953690703E-2</v>
      </c>
      <c r="X304" s="38">
        <f t="shared" si="9"/>
        <v>63.616127552158339</v>
      </c>
    </row>
    <row r="305" spans="2:24" x14ac:dyDescent="0.25">
      <c r="B305" s="89">
        <v>302</v>
      </c>
      <c r="C305" s="90">
        <v>4.8153661636686902E-4</v>
      </c>
      <c r="D305" s="90">
        <v>2.7799075582816699E-3</v>
      </c>
      <c r="E305" s="90">
        <v>2.9670437978160602E-4</v>
      </c>
      <c r="F305" s="90">
        <v>9.2198518014103108E-3</v>
      </c>
      <c r="G305" s="90">
        <v>1.7268246103354999E-2</v>
      </c>
      <c r="H305" s="90">
        <v>1.2677136226734399E-3</v>
      </c>
      <c r="I305" s="90">
        <v>3.1447080252262698E-3</v>
      </c>
      <c r="J305" s="90">
        <v>5.6564808402954803E-2</v>
      </c>
      <c r="K305" s="90">
        <v>3.8555953351620299E-2</v>
      </c>
      <c r="L305" s="38">
        <f t="shared" si="8"/>
        <v>89.75576288737652</v>
      </c>
      <c r="N305" s="89">
        <v>302</v>
      </c>
      <c r="O305" s="90">
        <v>4.1451042171250502E-4</v>
      </c>
      <c r="P305" s="90">
        <v>1.9330561407346701E-3</v>
      </c>
      <c r="Q305" s="90">
        <v>3.3183562204263598E-4</v>
      </c>
      <c r="R305" s="90">
        <v>9.0740564489895092E-3</v>
      </c>
      <c r="S305" s="90">
        <v>1.45695157273891E-2</v>
      </c>
      <c r="T305" s="90">
        <v>1.2117114109690399E-3</v>
      </c>
      <c r="U305" s="90">
        <v>3.1959066030459002E-3</v>
      </c>
      <c r="V305" s="90">
        <v>5.5510303808580901E-2</v>
      </c>
      <c r="W305" s="90">
        <v>3.9349795372768198E-2</v>
      </c>
      <c r="X305" s="38">
        <f t="shared" si="9"/>
        <v>85.029184772495213</v>
      </c>
    </row>
    <row r="306" spans="2:24" x14ac:dyDescent="0.25">
      <c r="B306" s="89">
        <v>303</v>
      </c>
      <c r="C306" s="90">
        <v>4.6822459932748699E-4</v>
      </c>
      <c r="D306" s="90">
        <v>2.1624347679164999E-3</v>
      </c>
      <c r="E306" s="90">
        <v>3.1872040796212202E-4</v>
      </c>
      <c r="F306" s="90">
        <v>8.7954032581161693E-3</v>
      </c>
      <c r="G306" s="90">
        <v>1.24313759121612E-2</v>
      </c>
      <c r="H306" s="90">
        <v>1.11897743229111E-3</v>
      </c>
      <c r="I306" s="90">
        <v>2.8697636732974998E-3</v>
      </c>
      <c r="J306" s="90">
        <v>4.8757822410012697E-2</v>
      </c>
      <c r="K306" s="90">
        <v>3.8865201747458201E-2</v>
      </c>
      <c r="L306" s="38">
        <f t="shared" si="8"/>
        <v>75.803745028793671</v>
      </c>
      <c r="N306" s="89">
        <v>303</v>
      </c>
      <c r="O306" s="90">
        <v>4.2757929038884202E-4</v>
      </c>
      <c r="P306" s="90">
        <v>2.0043667067729401E-3</v>
      </c>
      <c r="Q306" s="90">
        <v>2.79560147337289E-4</v>
      </c>
      <c r="R306" s="90">
        <v>8.3643600586962696E-3</v>
      </c>
      <c r="S306" s="90">
        <v>1.2216551153966901E-2</v>
      </c>
      <c r="T306" s="90">
        <v>1.0881253702254201E-3</v>
      </c>
      <c r="U306" s="90">
        <v>2.7106538269767002E-3</v>
      </c>
      <c r="V306" s="90">
        <v>4.7517270083796997E-2</v>
      </c>
      <c r="W306" s="90">
        <v>3.9552931048933003E-2</v>
      </c>
      <c r="X306" s="38">
        <f t="shared" si="9"/>
        <v>73.520341267935947</v>
      </c>
    </row>
    <row r="307" spans="2:24" x14ac:dyDescent="0.25">
      <c r="B307" s="89">
        <v>304</v>
      </c>
      <c r="C307" s="90">
        <v>4.4902457475145603E-4</v>
      </c>
      <c r="D307" s="90">
        <v>2.0367386070254201E-3</v>
      </c>
      <c r="E307" s="90">
        <v>2.6572834013227501E-4</v>
      </c>
      <c r="F307" s="90">
        <v>6.6298964862674999E-3</v>
      </c>
      <c r="G307" s="90">
        <v>6.8738647985469399E-3</v>
      </c>
      <c r="H307" s="90">
        <v>6.75584864748627E-4</v>
      </c>
      <c r="I307" s="90">
        <v>3.0049318463127601E-3</v>
      </c>
      <c r="J307" s="90">
        <v>2.48071997532157E-2</v>
      </c>
      <c r="K307" s="90">
        <v>3.9517490582387897E-2</v>
      </c>
      <c r="L307" s="38">
        <f t="shared" si="8"/>
        <v>44.067384406252053</v>
      </c>
      <c r="N307" s="89">
        <v>304</v>
      </c>
      <c r="O307" s="90">
        <v>4.38375312338859E-4</v>
      </c>
      <c r="P307" s="90">
        <v>1.98533161544002E-3</v>
      </c>
      <c r="Q307" s="90">
        <v>2.6507074945700298E-4</v>
      </c>
      <c r="R307" s="90">
        <v>6.1358338435400697E-3</v>
      </c>
      <c r="S307" s="90">
        <v>6.5188085169248997E-3</v>
      </c>
      <c r="T307" s="90">
        <v>6.3952224761812805E-4</v>
      </c>
      <c r="U307" s="90">
        <v>2.5981479140238899E-3</v>
      </c>
      <c r="V307" s="90">
        <v>2.46325446081683E-2</v>
      </c>
      <c r="W307" s="90">
        <v>3.9804648823872801E-2</v>
      </c>
      <c r="X307" s="38">
        <f t="shared" si="9"/>
        <v>42.574112559893038</v>
      </c>
    </row>
    <row r="308" spans="2:24" x14ac:dyDescent="0.25">
      <c r="B308" s="89">
        <v>305</v>
      </c>
      <c r="C308" s="90">
        <v>4.3852856131655898E-4</v>
      </c>
      <c r="D308" s="90">
        <v>2.1145627066402601E-3</v>
      </c>
      <c r="E308" s="90">
        <v>2.8928037027887402E-4</v>
      </c>
      <c r="F308" s="90">
        <v>7.4967135957934002E-3</v>
      </c>
      <c r="G308" s="90">
        <v>9.5027321634971705E-3</v>
      </c>
      <c r="H308" s="90">
        <v>8.6988911345806498E-4</v>
      </c>
      <c r="I308" s="90">
        <v>3.0440998964478701E-3</v>
      </c>
      <c r="J308" s="90">
        <v>3.3427498787198397E-2</v>
      </c>
      <c r="K308" s="90">
        <v>4.0320051609666098E-2</v>
      </c>
      <c r="L308" s="38">
        <f t="shared" si="8"/>
        <v>56.313416081172534</v>
      </c>
      <c r="N308" s="89">
        <v>305</v>
      </c>
      <c r="O308" s="90">
        <v>4.2445412614015198E-4</v>
      </c>
      <c r="P308" s="90">
        <v>2.02595875067298E-3</v>
      </c>
      <c r="Q308" s="90">
        <v>2.8240120574518803E-4</v>
      </c>
      <c r="R308" s="90">
        <v>6.8534851973754297E-3</v>
      </c>
      <c r="S308" s="90">
        <v>9.1178087484711599E-3</v>
      </c>
      <c r="T308" s="90">
        <v>7.8413212058020098E-4</v>
      </c>
      <c r="U308" s="90">
        <v>2.7802597579702302E-3</v>
      </c>
      <c r="V308" s="90">
        <v>3.3117365543359499E-2</v>
      </c>
      <c r="W308" s="90">
        <v>4.0134495705029999E-2</v>
      </c>
      <c r="X308" s="38">
        <f t="shared" si="9"/>
        <v>54.601733329734635</v>
      </c>
    </row>
    <row r="309" spans="2:24" x14ac:dyDescent="0.25">
      <c r="B309" s="89">
        <v>306</v>
      </c>
      <c r="C309" s="90">
        <v>5.0662464847955001E-4</v>
      </c>
      <c r="D309" s="90">
        <v>2.2049308223114502E-3</v>
      </c>
      <c r="E309" s="90">
        <v>2.94912377487843E-4</v>
      </c>
      <c r="F309" s="90">
        <v>6.2338639793458901E-3</v>
      </c>
      <c r="G309" s="90">
        <v>4.8194621689115801E-3</v>
      </c>
      <c r="H309" s="90">
        <v>5.3964869075032401E-4</v>
      </c>
      <c r="I309" s="90">
        <v>2.8623396637947698E-3</v>
      </c>
      <c r="J309" s="90">
        <v>1.61656526920354E-2</v>
      </c>
      <c r="K309" s="90">
        <v>3.9542066613845302E-2</v>
      </c>
      <c r="L309" s="38">
        <f t="shared" si="8"/>
        <v>33.087786352366486</v>
      </c>
      <c r="N309" s="89">
        <v>306</v>
      </c>
      <c r="O309" s="90">
        <v>4.2615876118489202E-4</v>
      </c>
      <c r="P309" s="90">
        <v>1.9302150823267701E-3</v>
      </c>
      <c r="Q309" s="90">
        <v>2.61093267685944E-4</v>
      </c>
      <c r="R309" s="90">
        <v>5.2153309193807102E-3</v>
      </c>
      <c r="S309" s="90">
        <v>4.4919974487295502E-3</v>
      </c>
      <c r="T309" s="90">
        <v>4.8496867022840702E-4</v>
      </c>
      <c r="U309" s="90">
        <v>2.65610550554504E-3</v>
      </c>
      <c r="V309" s="90">
        <v>1.57513960250752E-2</v>
      </c>
      <c r="W309" s="90">
        <v>4.1330865400596301E-2</v>
      </c>
      <c r="X309" s="38">
        <f t="shared" si="9"/>
        <v>30.732297009928107</v>
      </c>
    </row>
    <row r="310" spans="2:24" x14ac:dyDescent="0.25">
      <c r="B310" s="89">
        <v>307</v>
      </c>
      <c r="C310" s="90">
        <v>4.68736599982848E-4</v>
      </c>
      <c r="D310" s="90">
        <v>2.1312027279394899E-3</v>
      </c>
      <c r="E310" s="90">
        <v>2.51392321782172E-4</v>
      </c>
      <c r="F310" s="90">
        <v>6.0713037712688302E-3</v>
      </c>
      <c r="G310" s="90">
        <v>7.2867933270954598E-3</v>
      </c>
      <c r="H310" s="90">
        <v>7.7158498762878395E-4</v>
      </c>
      <c r="I310" s="90">
        <v>2.7983395818746599E-3</v>
      </c>
      <c r="J310" s="90">
        <v>2.3098909566604198E-2</v>
      </c>
      <c r="K310" s="90">
        <v>3.9809842956598999E-2</v>
      </c>
      <c r="L310" s="38">
        <f t="shared" si="8"/>
        <v>42.106677896547659</v>
      </c>
      <c r="N310" s="89">
        <v>307</v>
      </c>
      <c r="O310" s="90">
        <v>4.18487903483564E-4</v>
      </c>
      <c r="P310" s="90">
        <v>1.94243163348074E-3</v>
      </c>
      <c r="Q310" s="90">
        <v>2.5228598662145602E-4</v>
      </c>
      <c r="R310" s="90">
        <v>5.8983213606396898E-3</v>
      </c>
      <c r="S310" s="90">
        <v>6.7472296129199999E-3</v>
      </c>
      <c r="T310" s="90">
        <v>6.2020305044441302E-4</v>
      </c>
      <c r="U310" s="90">
        <v>2.5507022386119702E-3</v>
      </c>
      <c r="V310" s="90">
        <v>2.5343661527665502E-2</v>
      </c>
      <c r="W310" s="90">
        <v>4.0773165635125702E-2</v>
      </c>
      <c r="X310" s="38">
        <f t="shared" si="9"/>
        <v>43.153120263422927</v>
      </c>
    </row>
    <row r="311" spans="2:24" x14ac:dyDescent="0.25">
      <c r="B311" s="89">
        <v>308</v>
      </c>
      <c r="C311" s="90">
        <v>4.6310459277387902E-4</v>
      </c>
      <c r="D311" s="90">
        <v>2.1688347761085101E-3</v>
      </c>
      <c r="E311" s="90">
        <v>2.6112033423402798E-4</v>
      </c>
      <c r="F311" s="90">
        <v>6.28506404488198E-3</v>
      </c>
      <c r="G311" s="90">
        <v>7.4629215525395896E-3</v>
      </c>
      <c r="H311" s="90">
        <v>6.9888089456754496E-4</v>
      </c>
      <c r="I311" s="90">
        <v>2.7852835651629602E-3</v>
      </c>
      <c r="J311" s="90">
        <v>2.3237917744534702E-2</v>
      </c>
      <c r="K311" s="90">
        <v>3.9667762774736402E-2</v>
      </c>
      <c r="L311" s="38">
        <f t="shared" si="8"/>
        <v>42.664246610235651</v>
      </c>
      <c r="N311" s="89">
        <v>308</v>
      </c>
      <c r="O311" s="90">
        <v>4.2445412614015198E-4</v>
      </c>
      <c r="P311" s="90">
        <v>2.00237796588741E-3</v>
      </c>
      <c r="Q311" s="90">
        <v>2.65923066979373E-4</v>
      </c>
      <c r="R311" s="90">
        <v>6.0454881861688797E-3</v>
      </c>
      <c r="S311" s="90">
        <v>6.6568839555488004E-3</v>
      </c>
      <c r="T311" s="90">
        <v>6.5855733895105303E-4</v>
      </c>
      <c r="U311" s="90">
        <v>2.79048756823867E-3</v>
      </c>
      <c r="V311" s="90">
        <v>2.50399523838611E-2</v>
      </c>
      <c r="W311" s="90">
        <v>4.10834092132683E-2</v>
      </c>
      <c r="X311" s="38">
        <f t="shared" si="9"/>
        <v>43.225567252824384</v>
      </c>
    </row>
    <row r="312" spans="2:24" x14ac:dyDescent="0.25">
      <c r="B312" s="89">
        <v>309</v>
      </c>
      <c r="C312" s="90">
        <v>4.5952058818635302E-4</v>
      </c>
      <c r="D312" s="90">
        <v>2.2108188298481002E-3</v>
      </c>
      <c r="E312" s="90">
        <v>2.5625632800810002E-4</v>
      </c>
      <c r="F312" s="90">
        <v>5.5470151001793299E-3</v>
      </c>
      <c r="G312" s="90">
        <v>4.9361983183338499E-3</v>
      </c>
      <c r="H312" s="90">
        <v>5.7472073564254203E-4</v>
      </c>
      <c r="I312" s="90">
        <v>2.9992998391037899E-3</v>
      </c>
      <c r="J312" s="90">
        <v>1.5656212039951399E-2</v>
      </c>
      <c r="K312" s="90">
        <v>4.0665652052034602E-2</v>
      </c>
      <c r="L312" s="38">
        <f t="shared" si="8"/>
        <v>32.065321043610922</v>
      </c>
      <c r="N312" s="89">
        <v>309</v>
      </c>
      <c r="O312" s="90">
        <v>4.2104485605067298E-4</v>
      </c>
      <c r="P312" s="90">
        <v>1.9333402465754599E-3</v>
      </c>
      <c r="Q312" s="90">
        <v>2.5370651582540602E-4</v>
      </c>
      <c r="R312" s="90">
        <v>5.1514071052029698E-3</v>
      </c>
      <c r="S312" s="90">
        <v>4.5465457701612203E-3</v>
      </c>
      <c r="T312" s="90">
        <v>4.7417264827838998E-4</v>
      </c>
      <c r="U312" s="90">
        <v>2.6501392828884498E-3</v>
      </c>
      <c r="V312" s="90">
        <v>1.6194317030866701E-2</v>
      </c>
      <c r="W312" s="90">
        <v>4.2099939911614703E-2</v>
      </c>
      <c r="X312" s="38">
        <f t="shared" si="9"/>
        <v>31.150500807570882</v>
      </c>
    </row>
    <row r="313" spans="2:24" x14ac:dyDescent="0.25">
      <c r="B313" s="89">
        <v>310</v>
      </c>
      <c r="C313" s="90">
        <v>4.9203262980176596E-4</v>
      </c>
      <c r="D313" s="90">
        <v>2.1529627557923302E-3</v>
      </c>
      <c r="E313" s="90">
        <v>2.5625632800810002E-4</v>
      </c>
      <c r="F313" s="90">
        <v>6.3183440874804301E-3</v>
      </c>
      <c r="G313" s="90">
        <v>6.6941525685152896E-3</v>
      </c>
      <c r="H313" s="90">
        <v>6.3667281494120297E-4</v>
      </c>
      <c r="I313" s="90">
        <v>2.5441312564880099E-3</v>
      </c>
      <c r="J313" s="90">
        <v>2.1728795812858599E-2</v>
      </c>
      <c r="K313" s="90">
        <v>3.8936369838553399E-2</v>
      </c>
      <c r="L313" s="38">
        <f t="shared" si="8"/>
        <v>40.186675438944526</v>
      </c>
      <c r="N313" s="89">
        <v>310</v>
      </c>
      <c r="O313" s="90">
        <v>4.2417002029936199E-4</v>
      </c>
      <c r="P313" s="90">
        <v>1.9322038232122999E-3</v>
      </c>
      <c r="Q313" s="90">
        <v>2.5882042095962398E-4</v>
      </c>
      <c r="R313" s="90">
        <v>5.9829849011950901E-3</v>
      </c>
      <c r="S313" s="90">
        <v>6.7046137368015103E-3</v>
      </c>
      <c r="T313" s="90">
        <v>6.4548847027471603E-4</v>
      </c>
      <c r="U313" s="90">
        <v>2.56093004888041E-3</v>
      </c>
      <c r="V313" s="90">
        <v>2.4414351322441699E-2</v>
      </c>
      <c r="W313" s="90">
        <v>4.1791969180198403E-2</v>
      </c>
      <c r="X313" s="38">
        <f t="shared" si="9"/>
        <v>42.278074273789997</v>
      </c>
    </row>
    <row r="314" spans="2:24" x14ac:dyDescent="0.25">
      <c r="B314" s="89">
        <v>311</v>
      </c>
      <c r="C314" s="90">
        <v>4.1625653280836199E-4</v>
      </c>
      <c r="D314" s="90">
        <v>1.8636823855134499E-3</v>
      </c>
      <c r="E314" s="90">
        <v>3.1590440435763802E-4</v>
      </c>
      <c r="F314" s="90">
        <v>6.7450966337236897E-3</v>
      </c>
      <c r="G314" s="90">
        <v>7.0254169925337501E-3</v>
      </c>
      <c r="H314" s="90">
        <v>6.3027280674919303E-4</v>
      </c>
      <c r="I314" s="90">
        <v>2.5541152692675402E-3</v>
      </c>
      <c r="J314" s="90">
        <v>2.21135643053623E-2</v>
      </c>
      <c r="K314" s="90">
        <v>4.0487219823641403E-2</v>
      </c>
      <c r="L314" s="38">
        <f t="shared" si="8"/>
        <v>41.034036523566726</v>
      </c>
      <c r="N314" s="89">
        <v>311</v>
      </c>
      <c r="O314" s="90">
        <v>4.20476644369093E-4</v>
      </c>
      <c r="P314" s="90">
        <v>1.90833893258595E-3</v>
      </c>
      <c r="Q314" s="90">
        <v>2.47740293168817E-4</v>
      </c>
      <c r="R314" s="90">
        <v>5.9988948282793299E-3</v>
      </c>
      <c r="S314" s="90">
        <v>6.4250535894642196E-3</v>
      </c>
      <c r="T314" s="90">
        <v>1.0031777238292401E-3</v>
      </c>
      <c r="U314" s="90">
        <v>3.7428103465665099E-3</v>
      </c>
      <c r="V314" s="90">
        <v>2.6079779761152201E-2</v>
      </c>
      <c r="W314" s="90">
        <v>4.1570934836063798E-2</v>
      </c>
      <c r="X314" s="38">
        <f t="shared" si="9"/>
        <v>44.823094395586118</v>
      </c>
    </row>
    <row r="315" spans="2:24" x14ac:dyDescent="0.25">
      <c r="B315" s="89">
        <v>312</v>
      </c>
      <c r="C315" s="90">
        <v>4.69248600638209E-4</v>
      </c>
      <c r="D315" s="90">
        <v>2.1102107010697001E-3</v>
      </c>
      <c r="E315" s="90">
        <v>4.1216052756547499E-4</v>
      </c>
      <c r="F315" s="90">
        <v>6.1393998584318198E-3</v>
      </c>
      <c r="G315" s="90">
        <v>7.4936415918612402E-3</v>
      </c>
      <c r="H315" s="90">
        <v>6.4563282641001804E-4</v>
      </c>
      <c r="I315" s="90">
        <v>2.7627555363270899E-3</v>
      </c>
      <c r="J315" s="90">
        <v>2.28928293028215E-2</v>
      </c>
      <c r="K315" s="90">
        <v>4.09247243836472E-2</v>
      </c>
      <c r="L315" s="38">
        <f t="shared" si="8"/>
        <v>42.280246118715034</v>
      </c>
      <c r="N315" s="89">
        <v>312</v>
      </c>
      <c r="O315" s="90">
        <v>4.2502233782173201E-4</v>
      </c>
      <c r="P315" s="90">
        <v>1.97964949862422E-3</v>
      </c>
      <c r="Q315" s="90">
        <v>2.71321077954381E-4</v>
      </c>
      <c r="R315" s="90">
        <v>5.9028670540923296E-3</v>
      </c>
      <c r="S315" s="90">
        <v>6.4151098850365696E-3</v>
      </c>
      <c r="T315" s="90">
        <v>6.4236330602602696E-4</v>
      </c>
      <c r="U315" s="90">
        <v>2.5504181327711799E-3</v>
      </c>
      <c r="V315" s="90">
        <v>2.50493278766072E-2</v>
      </c>
      <c r="W315" s="90">
        <v>4.1993684327159199E-2</v>
      </c>
      <c r="X315" s="38">
        <f t="shared" si="9"/>
        <v>42.593715862907608</v>
      </c>
    </row>
    <row r="316" spans="2:24" x14ac:dyDescent="0.25">
      <c r="B316" s="89">
        <v>313</v>
      </c>
      <c r="C316" s="90">
        <v>5.0304064389202396E-4</v>
      </c>
      <c r="D316" s="90">
        <v>2.1460507469449599E-3</v>
      </c>
      <c r="E316" s="90">
        <v>3.9116850069568099E-4</v>
      </c>
      <c r="F316" s="90">
        <v>6.2310479757414104E-3</v>
      </c>
      <c r="G316" s="90">
        <v>7.2824413215248898E-3</v>
      </c>
      <c r="H316" s="90">
        <v>6.3283281002599696E-4</v>
      </c>
      <c r="I316" s="90">
        <v>2.7358755019206401E-3</v>
      </c>
      <c r="J316" s="90">
        <v>2.3128605604615202E-2</v>
      </c>
      <c r="K316" s="90">
        <v>4.14065170003418E-2</v>
      </c>
      <c r="L316" s="38">
        <f t="shared" si="8"/>
        <v>42.418230295334808</v>
      </c>
      <c r="N316" s="89">
        <v>313</v>
      </c>
      <c r="O316" s="90">
        <v>4.18487903483564E-4</v>
      </c>
      <c r="P316" s="90">
        <v>1.93248792905309E-3</v>
      </c>
      <c r="Q316" s="90">
        <v>2.5114956325829601E-4</v>
      </c>
      <c r="R316" s="90">
        <v>5.9210498279028898E-3</v>
      </c>
      <c r="S316" s="90">
        <v>6.3503337533364701E-3</v>
      </c>
      <c r="T316" s="90">
        <v>6.2048715628520296E-4</v>
      </c>
      <c r="U316" s="90">
        <v>2.5600777313580401E-3</v>
      </c>
      <c r="V316" s="90">
        <v>2.4749596214573798E-2</v>
      </c>
      <c r="W316" s="90">
        <v>4.2794578692346097E-2</v>
      </c>
      <c r="X316" s="38">
        <f t="shared" si="9"/>
        <v>42.183182922966147</v>
      </c>
    </row>
    <row r="317" spans="2:24" x14ac:dyDescent="0.25">
      <c r="B317" s="89">
        <v>314</v>
      </c>
      <c r="C317" s="90">
        <v>4.80256614728467E-4</v>
      </c>
      <c r="D317" s="90">
        <v>2.0600346368443399E-3</v>
      </c>
      <c r="E317" s="90">
        <v>2.5600032768041897E-4</v>
      </c>
      <c r="F317" s="90">
        <v>6.5653844036920404E-3</v>
      </c>
      <c r="G317" s="90">
        <v>8.5094508920971392E-3</v>
      </c>
      <c r="H317" s="90">
        <v>1.0672653660996701E-3</v>
      </c>
      <c r="I317" s="90">
        <v>4.3356215495955804E-3</v>
      </c>
      <c r="J317" s="90">
        <v>3.6687406959880903E-2</v>
      </c>
      <c r="K317" s="90">
        <v>4.1916213652753498E-2</v>
      </c>
      <c r="L317" s="38">
        <f t="shared" si="8"/>
        <v>58.894155384518889</v>
      </c>
      <c r="N317" s="89">
        <v>314</v>
      </c>
      <c r="O317" s="90">
        <v>4.2246538525462298E-4</v>
      </c>
      <c r="P317" s="90">
        <v>1.9347607757794101E-3</v>
      </c>
      <c r="Q317" s="90">
        <v>2.5285419830303599E-4</v>
      </c>
      <c r="R317" s="90">
        <v>6.4946595204577497E-3</v>
      </c>
      <c r="S317" s="90">
        <v>7.8310933955335702E-3</v>
      </c>
      <c r="T317" s="90">
        <v>6.4918184620498497E-4</v>
      </c>
      <c r="U317" s="90">
        <v>2.5893406329594E-3</v>
      </c>
      <c r="V317" s="90">
        <v>2.39276780171685E-2</v>
      </c>
      <c r="W317" s="90">
        <v>4.2603659567335202E-2</v>
      </c>
      <c r="X317" s="38">
        <f t="shared" si="9"/>
        <v>43.452851925456287</v>
      </c>
    </row>
    <row r="318" spans="2:24" x14ac:dyDescent="0.25">
      <c r="B318" s="89">
        <v>315</v>
      </c>
      <c r="C318" s="90">
        <v>4.4006456328264101E-4</v>
      </c>
      <c r="D318" s="90">
        <v>2.0190745844154701E-3</v>
      </c>
      <c r="E318" s="90">
        <v>2.4396831227944E-4</v>
      </c>
      <c r="F318" s="90">
        <v>6.39104818054167E-3</v>
      </c>
      <c r="G318" s="90">
        <v>7.8497380476647005E-3</v>
      </c>
      <c r="H318" s="90">
        <v>1.08083338346673E-3</v>
      </c>
      <c r="I318" s="90">
        <v>4.27546147259069E-3</v>
      </c>
      <c r="J318" s="90">
        <v>2.8079651941954501E-2</v>
      </c>
      <c r="K318" s="90">
        <v>4.2012725776288999E-2</v>
      </c>
      <c r="L318" s="38">
        <f t="shared" si="8"/>
        <v>49.299007102729107</v>
      </c>
      <c r="N318" s="89">
        <v>315</v>
      </c>
      <c r="O318" s="90">
        <v>5.5599513042588905E-4</v>
      </c>
      <c r="P318" s="90">
        <v>1.9262376005557099E-3</v>
      </c>
      <c r="Q318" s="90">
        <v>2.49160822372767E-4</v>
      </c>
      <c r="R318" s="90">
        <v>5.8537167436356697E-3</v>
      </c>
      <c r="S318" s="90">
        <v>6.49977342559197E-3</v>
      </c>
      <c r="T318" s="90">
        <v>6.4094277682207696E-4</v>
      </c>
      <c r="U318" s="90">
        <v>2.6359339908489498E-3</v>
      </c>
      <c r="V318" s="90">
        <v>2.4165758711750501E-2</v>
      </c>
      <c r="W318" s="90">
        <v>5.0994157363384203E-2</v>
      </c>
      <c r="X318" s="38">
        <f t="shared" si="9"/>
        <v>41.886576425181453</v>
      </c>
    </row>
    <row r="319" spans="2:24" x14ac:dyDescent="0.25">
      <c r="B319" s="89">
        <v>316</v>
      </c>
      <c r="C319" s="90">
        <v>5.2403267076181904E-4</v>
      </c>
      <c r="D319" s="90">
        <v>2.1672987741424301E-3</v>
      </c>
      <c r="E319" s="90">
        <v>2.6393633783851198E-4</v>
      </c>
      <c r="F319" s="90">
        <v>6.45709626508322E-3</v>
      </c>
      <c r="G319" s="90">
        <v>7.2916573333213896E-3</v>
      </c>
      <c r="H319" s="90">
        <v>6.5024083230826501E-4</v>
      </c>
      <c r="I319" s="90">
        <v>2.7668515415699702E-3</v>
      </c>
      <c r="J319" s="90">
        <v>2.35374381279208E-2</v>
      </c>
      <c r="K319" s="90">
        <v>4.2141237940784601E-2</v>
      </c>
      <c r="L319" s="38">
        <f t="shared" si="8"/>
        <v>43.008311050638142</v>
      </c>
      <c r="N319" s="89">
        <v>316</v>
      </c>
      <c r="O319" s="90">
        <v>4.1962432684672298E-4</v>
      </c>
      <c r="P319" s="90">
        <v>1.90862303842674E-3</v>
      </c>
      <c r="Q319" s="90">
        <v>2.4887671653197702E-4</v>
      </c>
      <c r="R319" s="90">
        <v>5.9346869082607997E-3</v>
      </c>
      <c r="S319" s="90">
        <v>6.4278946478721196E-3</v>
      </c>
      <c r="T319" s="90">
        <v>6.2645337894179105E-4</v>
      </c>
      <c r="U319" s="90">
        <v>2.5555320379053999E-3</v>
      </c>
      <c r="V319" s="90">
        <v>2.50609762160795E-2</v>
      </c>
      <c r="W319" s="90">
        <v>4.3167609661303202E-2</v>
      </c>
      <c r="X319" s="38">
        <f t="shared" si="9"/>
        <v>42.556213891923257</v>
      </c>
    </row>
    <row r="320" spans="2:24" x14ac:dyDescent="0.25">
      <c r="B320" s="89">
        <v>317</v>
      </c>
      <c r="C320" s="90">
        <v>4.58240586547951E-4</v>
      </c>
      <c r="D320" s="90">
        <v>2.1127707043464999E-3</v>
      </c>
      <c r="E320" s="90">
        <v>2.7212834832428598E-4</v>
      </c>
      <c r="F320" s="90">
        <v>5.5608391178740696E-3</v>
      </c>
      <c r="G320" s="90">
        <v>5.3808708875147399E-3</v>
      </c>
      <c r="H320" s="90">
        <v>5.3068867928151003E-4</v>
      </c>
      <c r="I320" s="90">
        <v>2.8592676598625999E-3</v>
      </c>
      <c r="J320" s="90">
        <v>1.55333318826648E-2</v>
      </c>
      <c r="K320" s="90">
        <v>1.7205526023073299E-2</v>
      </c>
      <c r="L320" s="38">
        <f t="shared" si="8"/>
        <v>32.17744918713494</v>
      </c>
      <c r="N320" s="89">
        <v>317</v>
      </c>
      <c r="O320" s="90">
        <v>4.2360180861778201E-4</v>
      </c>
      <c r="P320" s="90">
        <v>1.92538528303334E-3</v>
      </c>
      <c r="Q320" s="90">
        <v>2.5711578591488502E-4</v>
      </c>
      <c r="R320" s="90">
        <v>5.3025514125032104E-3</v>
      </c>
      <c r="S320" s="90">
        <v>4.78008077129054E-3</v>
      </c>
      <c r="T320" s="90">
        <v>9.4436781478572001E-4</v>
      </c>
      <c r="U320" s="90">
        <v>4.7420105886246903E-3</v>
      </c>
      <c r="V320" s="90">
        <v>2.68923224658114E-2</v>
      </c>
      <c r="W320" s="90">
        <v>2.5556172696576399E-2</v>
      </c>
      <c r="X320" s="38">
        <f t="shared" si="9"/>
        <v>44.323068115795849</v>
      </c>
    </row>
    <row r="321" spans="2:24" x14ac:dyDescent="0.25">
      <c r="B321" s="89">
        <v>318</v>
      </c>
      <c r="C321" s="90">
        <v>4.8307261833295198E-4</v>
      </c>
      <c r="D321" s="90">
        <v>2.1160987086063501E-3</v>
      </c>
      <c r="E321" s="90">
        <v>2.72896349307327E-4</v>
      </c>
      <c r="F321" s="90">
        <v>5.1855426374945801E-3</v>
      </c>
      <c r="G321" s="90">
        <v>5.1645506106247803E-3</v>
      </c>
      <c r="H321" s="90">
        <v>4.9740863668305498E-4</v>
      </c>
      <c r="I321" s="90">
        <v>2.7924515743380199E-3</v>
      </c>
      <c r="J321" s="90">
        <v>1.5704596101883E-2</v>
      </c>
      <c r="K321" s="90">
        <v>1.71300059264076E-2</v>
      </c>
      <c r="L321" s="38">
        <f t="shared" si="8"/>
        <v>31.71920860058701</v>
      </c>
      <c r="N321" s="89">
        <v>318</v>
      </c>
      <c r="O321" s="90">
        <v>4.1252168082697499E-4</v>
      </c>
      <c r="P321" s="90">
        <v>1.8904402646161801E-3</v>
      </c>
      <c r="Q321" s="90">
        <v>2.4063764714906901E-4</v>
      </c>
      <c r="R321" s="90">
        <v>4.9246906442526103E-3</v>
      </c>
      <c r="S321" s="90">
        <v>4.4465405142031598E-3</v>
      </c>
      <c r="T321" s="90">
        <v>4.8070708261655799E-4</v>
      </c>
      <c r="U321" s="90">
        <v>2.7637816192044198E-3</v>
      </c>
      <c r="V321" s="90">
        <v>1.5942599255926799E-2</v>
      </c>
      <c r="W321" s="90">
        <v>1.88535477006604E-2</v>
      </c>
      <c r="X321" s="38">
        <f t="shared" si="9"/>
        <v>30.621211626179214</v>
      </c>
    </row>
    <row r="322" spans="2:24" x14ac:dyDescent="0.25">
      <c r="B322" s="89">
        <v>319</v>
      </c>
      <c r="C322" s="90">
        <v>4.7411260686413702E-4</v>
      </c>
      <c r="D322" s="90">
        <v>2.15117075349856E-3</v>
      </c>
      <c r="E322" s="90">
        <v>2.5600032768041897E-4</v>
      </c>
      <c r="F322" s="90">
        <v>5.1932226473249904E-3</v>
      </c>
      <c r="G322" s="90">
        <v>5.0534464684114802E-3</v>
      </c>
      <c r="H322" s="90">
        <v>5.4067269206104602E-4</v>
      </c>
      <c r="I322" s="90">
        <v>2.8925477024610599E-3</v>
      </c>
      <c r="J322" s="90">
        <v>1.5757332169385199E-2</v>
      </c>
      <c r="K322" s="90">
        <v>1.77060066636885E-2</v>
      </c>
      <c r="L322" s="38">
        <f t="shared" si="8"/>
        <v>31.777832675625845</v>
      </c>
      <c r="N322" s="89">
        <v>319</v>
      </c>
      <c r="O322" s="90">
        <v>4.0456671728485697E-4</v>
      </c>
      <c r="P322" s="90">
        <v>1.9049296624964701E-3</v>
      </c>
      <c r="Q322" s="90">
        <v>2.43762811397758E-4</v>
      </c>
      <c r="R322" s="90">
        <v>4.9940124694053496E-3</v>
      </c>
      <c r="S322" s="90">
        <v>4.3050558054897803E-3</v>
      </c>
      <c r="T322" s="90">
        <v>4.6792231978101098E-4</v>
      </c>
      <c r="U322" s="90">
        <v>2.6606511989976699E-3</v>
      </c>
      <c r="V322" s="90">
        <v>1.58974264272412E-2</v>
      </c>
      <c r="W322" s="90">
        <v>1.8644161695998199E-2</v>
      </c>
      <c r="X322" s="38">
        <f t="shared" si="9"/>
        <v>30.410405092313081</v>
      </c>
    </row>
    <row r="323" spans="2:24" x14ac:dyDescent="0.25">
      <c r="B323" s="89">
        <v>320</v>
      </c>
      <c r="C323" s="90">
        <v>4.8793662455887902E-4</v>
      </c>
      <c r="D323" s="90">
        <v>2.1068826968098499E-3</v>
      </c>
      <c r="E323" s="90">
        <v>2.5625632800810002E-4</v>
      </c>
      <c r="F323" s="90">
        <v>5.4592069877849401E-3</v>
      </c>
      <c r="G323" s="90">
        <v>5.40442291766134E-3</v>
      </c>
      <c r="H323" s="90">
        <v>8.3225706528904401E-4</v>
      </c>
      <c r="I323" s="90">
        <v>4.5685818477847698E-3</v>
      </c>
      <c r="J323" s="90">
        <v>2.10086668910936E-2</v>
      </c>
      <c r="K323" s="90">
        <v>1.79865830228263E-2</v>
      </c>
      <c r="L323" s="38">
        <f t="shared" si="8"/>
        <v>39.291954293701487</v>
      </c>
      <c r="N323" s="89">
        <v>320</v>
      </c>
      <c r="O323" s="90">
        <v>4.0343029392169799E-4</v>
      </c>
      <c r="P323" s="90">
        <v>1.90748661506358E-3</v>
      </c>
      <c r="Q323" s="90">
        <v>2.4745618732802702E-4</v>
      </c>
      <c r="R323" s="90">
        <v>5.0317985462304104E-3</v>
      </c>
      <c r="S323" s="90">
        <v>4.3951173570201899E-3</v>
      </c>
      <c r="T323" s="90">
        <v>4.8923025784025599E-4</v>
      </c>
      <c r="U323" s="90">
        <v>2.7044034984793201E-3</v>
      </c>
      <c r="V323" s="90">
        <v>1.7084136524220701E-2</v>
      </c>
      <c r="W323" s="90">
        <v>1.8960087390956601E-2</v>
      </c>
      <c r="X323" s="38">
        <f t="shared" si="9"/>
        <v>31.773829022263929</v>
      </c>
    </row>
    <row r="324" spans="2:24" x14ac:dyDescent="0.25">
      <c r="B324" s="89">
        <v>321</v>
      </c>
      <c r="C324" s="90">
        <v>4.16512533136042E-4</v>
      </c>
      <c r="D324" s="90">
        <v>2.8672036700207E-3</v>
      </c>
      <c r="E324" s="90">
        <v>4.06016519701145E-4</v>
      </c>
      <c r="F324" s="90">
        <v>5.7991754229445398E-3</v>
      </c>
      <c r="G324" s="90">
        <v>4.9139262898256503E-3</v>
      </c>
      <c r="H324" s="90">
        <v>5.6934472876125301E-4</v>
      </c>
      <c r="I324" s="90">
        <v>2.9135397293308502E-3</v>
      </c>
      <c r="J324" s="90">
        <v>1.53630916647573E-2</v>
      </c>
      <c r="K324" s="90">
        <v>1.7414934291115899E-2</v>
      </c>
      <c r="L324" s="38">
        <f t="shared" si="8"/>
        <v>32.679465829716229</v>
      </c>
      <c r="N324" s="89">
        <v>321</v>
      </c>
      <c r="O324" s="90">
        <v>4.0343029392169799E-4</v>
      </c>
      <c r="P324" s="90">
        <v>1.8890197354122301E-3</v>
      </c>
      <c r="Q324" s="90">
        <v>2.3097804856221101E-4</v>
      </c>
      <c r="R324" s="90">
        <v>5.1104958641292201E-3</v>
      </c>
      <c r="S324" s="90">
        <v>4.3167041449621597E-3</v>
      </c>
      <c r="T324" s="90">
        <v>4.7360443659681E-4</v>
      </c>
      <c r="U324" s="90">
        <v>2.7481557979609698E-3</v>
      </c>
      <c r="V324" s="90">
        <v>1.6865375026812499E-2</v>
      </c>
      <c r="W324" s="90">
        <v>1.8720302061329901E-2</v>
      </c>
      <c r="X324" s="38">
        <f t="shared" si="9"/>
        <v>31.564158911760988</v>
      </c>
    </row>
    <row r="325" spans="2:24" x14ac:dyDescent="0.25">
      <c r="B325" s="89">
        <v>322</v>
      </c>
      <c r="C325" s="90">
        <v>4.5670458458186799E-4</v>
      </c>
      <c r="D325" s="90">
        <v>2.1360667341654201E-3</v>
      </c>
      <c r="E325" s="90">
        <v>2.5190432243753301E-4</v>
      </c>
      <c r="F325" s="90">
        <v>5.2367427030306597E-3</v>
      </c>
      <c r="G325" s="90">
        <v>4.6425659424844104E-3</v>
      </c>
      <c r="H325" s="90">
        <v>5.3811268878424198E-4</v>
      </c>
      <c r="I325" s="90">
        <v>2.9288997489916799E-3</v>
      </c>
      <c r="J325" s="90">
        <v>1.5694100088448099E-2</v>
      </c>
      <c r="K325" s="90">
        <v>1.7483286378606602E-2</v>
      </c>
      <c r="L325" s="38">
        <f t="shared" ref="L325:L388" si="10">SUM(C325,D325,E325,F325,G325,I325,J325)*1000</f>
        <v>31.346984124139667</v>
      </c>
      <c r="N325" s="89">
        <v>322</v>
      </c>
      <c r="O325" s="90">
        <v>4.0456671728485697E-4</v>
      </c>
      <c r="P325" s="90">
        <v>1.8924290055017099E-3</v>
      </c>
      <c r="Q325" s="90">
        <v>2.369442712188E-4</v>
      </c>
      <c r="R325" s="90">
        <v>5.0048084913553699E-3</v>
      </c>
      <c r="S325" s="90">
        <v>4.32750016691218E-3</v>
      </c>
      <c r="T325" s="90">
        <v>5.22754747053467E-4</v>
      </c>
      <c r="U325" s="90">
        <v>2.63849094341606E-3</v>
      </c>
      <c r="V325" s="90">
        <v>1.5983226391159799E-2</v>
      </c>
      <c r="W325" s="90">
        <v>1.8800988120114302E-2</v>
      </c>
      <c r="X325" s="38">
        <f t="shared" ref="X325:X388" si="11">SUM(O325,P325,Q325,R325,S325,U325,V325)*1000</f>
        <v>30.487965986848774</v>
      </c>
    </row>
    <row r="326" spans="2:24" x14ac:dyDescent="0.25">
      <c r="B326" s="89">
        <v>323</v>
      </c>
      <c r="C326" s="90">
        <v>4.2982455017542397E-4</v>
      </c>
      <c r="D326" s="90">
        <v>2.0500506240648001E-3</v>
      </c>
      <c r="E326" s="90">
        <v>2.5702432899114098E-4</v>
      </c>
      <c r="F326" s="90">
        <v>5.4254149445311303E-3</v>
      </c>
      <c r="G326" s="90">
        <v>4.6051898946430697E-3</v>
      </c>
      <c r="H326" s="90">
        <v>4.8819262488656001E-4</v>
      </c>
      <c r="I326" s="90">
        <v>2.9048357181897201E-3</v>
      </c>
      <c r="J326" s="90">
        <v>1.56659400524033E-2</v>
      </c>
      <c r="K326" s="90">
        <v>1.75047904061317E-2</v>
      </c>
      <c r="L326" s="38">
        <f t="shared" si="10"/>
        <v>31.338280112998586</v>
      </c>
      <c r="N326" s="89">
        <v>323</v>
      </c>
      <c r="O326" s="90">
        <v>4.0485082312564702E-4</v>
      </c>
      <c r="P326" s="90">
        <v>1.91714621365043E-3</v>
      </c>
      <c r="Q326" s="90">
        <v>2.4972903405434698E-4</v>
      </c>
      <c r="R326" s="90">
        <v>5.1727150432622198E-3</v>
      </c>
      <c r="S326" s="90">
        <v>4.3584677035582798E-3</v>
      </c>
      <c r="T326" s="90">
        <v>4.9519648049684397E-4</v>
      </c>
      <c r="U326" s="90">
        <v>2.71235846202144E-3</v>
      </c>
      <c r="V326" s="90">
        <v>1.71520378201695E-2</v>
      </c>
      <c r="W326" s="90">
        <v>1.9204986625717499E-2</v>
      </c>
      <c r="X326" s="38">
        <f t="shared" si="11"/>
        <v>31.967305099841866</v>
      </c>
    </row>
    <row r="327" spans="2:24" x14ac:dyDescent="0.25">
      <c r="B327" s="89">
        <v>324</v>
      </c>
      <c r="C327" s="90">
        <v>4.4825657376841398E-4</v>
      </c>
      <c r="D327" s="90">
        <v>2.0541466293076899E-3</v>
      </c>
      <c r="E327" s="90">
        <v>2.9849638207536899E-4</v>
      </c>
      <c r="F327" s="90">
        <v>5.3716548757182401E-3</v>
      </c>
      <c r="G327" s="90">
        <v>4.8378941925045701E-3</v>
      </c>
      <c r="H327" s="90">
        <v>4.9382463209552904E-4</v>
      </c>
      <c r="I327" s="90">
        <v>2.91840373555678E-3</v>
      </c>
      <c r="J327" s="90">
        <v>1.5968532439721499E-2</v>
      </c>
      <c r="K327" s="90">
        <v>1.7171221979164101E-2</v>
      </c>
      <c r="L327" s="38">
        <f t="shared" si="10"/>
        <v>31.897384828652562</v>
      </c>
      <c r="N327" s="89">
        <v>324</v>
      </c>
      <c r="O327" s="90">
        <v>4.05419034807227E-4</v>
      </c>
      <c r="P327" s="90">
        <v>1.91032767347148E-3</v>
      </c>
      <c r="Q327" s="90">
        <v>3.1422105991366002E-4</v>
      </c>
      <c r="R327" s="90">
        <v>4.9800912832066498E-3</v>
      </c>
      <c r="S327" s="90">
        <v>4.3934127219754501E-3</v>
      </c>
      <c r="T327" s="90">
        <v>4.81843505979718E-4</v>
      </c>
      <c r="U327" s="90">
        <v>2.6509916004108201E-3</v>
      </c>
      <c r="V327" s="90">
        <v>1.61144832896047E-2</v>
      </c>
      <c r="W327" s="90">
        <v>1.8948723157325001E-2</v>
      </c>
      <c r="X327" s="38">
        <f t="shared" si="11"/>
        <v>30.768946663389986</v>
      </c>
    </row>
    <row r="328" spans="2:24" x14ac:dyDescent="0.25">
      <c r="B328" s="89">
        <v>325</v>
      </c>
      <c r="C328" s="90">
        <v>4.4928057507913599E-4</v>
      </c>
      <c r="D328" s="90">
        <v>2.2594588921073799E-3</v>
      </c>
      <c r="E328" s="90">
        <v>2.6291233652779101E-4</v>
      </c>
      <c r="F328" s="90">
        <v>5.5718471319643297E-3</v>
      </c>
      <c r="G328" s="90">
        <v>4.5923898782590398E-3</v>
      </c>
      <c r="H328" s="90">
        <v>4.5465658196042501E-4</v>
      </c>
      <c r="I328" s="90">
        <v>2.7310114956947099E-3</v>
      </c>
      <c r="J328" s="90">
        <v>1.5972116444309101E-2</v>
      </c>
      <c r="K328" s="90">
        <v>1.7595926522785899E-2</v>
      </c>
      <c r="L328" s="38">
        <f t="shared" si="10"/>
        <v>31.83901675394149</v>
      </c>
      <c r="N328" s="89">
        <v>325</v>
      </c>
      <c r="O328" s="90">
        <v>4.7587728332312899E-4</v>
      </c>
      <c r="P328" s="90">
        <v>2.46007247539999E-3</v>
      </c>
      <c r="Q328" s="90">
        <v>3.2700582274920698E-4</v>
      </c>
      <c r="R328" s="90">
        <v>5.2031143682267399E-3</v>
      </c>
      <c r="S328" s="90">
        <v>4.4684166639439903E-3</v>
      </c>
      <c r="T328" s="90">
        <v>4.8326403518366697E-4</v>
      </c>
      <c r="U328" s="90">
        <v>2.6259902864212998E-3</v>
      </c>
      <c r="V328" s="90">
        <v>1.6238069330348302E-2</v>
      </c>
      <c r="W328" s="90">
        <v>1.8993043668488301E-2</v>
      </c>
      <c r="X328" s="38">
        <f t="shared" si="11"/>
        <v>31.798546230412658</v>
      </c>
    </row>
    <row r="329" spans="2:24" x14ac:dyDescent="0.25">
      <c r="B329" s="89">
        <v>326</v>
      </c>
      <c r="C329" s="90">
        <v>4.5388858097738399E-4</v>
      </c>
      <c r="D329" s="90">
        <v>2.1573147613628899E-3</v>
      </c>
      <c r="E329" s="90">
        <v>2.6956834504748199E-4</v>
      </c>
      <c r="F329" s="90">
        <v>5.3255748167357697E-3</v>
      </c>
      <c r="G329" s="90">
        <v>4.7646780987879696E-3</v>
      </c>
      <c r="H329" s="90">
        <v>6.9171288539249297E-4</v>
      </c>
      <c r="I329" s="90">
        <v>3.2094761081294201E-3</v>
      </c>
      <c r="J329" s="90">
        <v>1.5395603706372701E-2</v>
      </c>
      <c r="K329" s="90">
        <v>1.7959190987764499E-2</v>
      </c>
      <c r="L329" s="38">
        <f t="shared" si="10"/>
        <v>31.576104417413617</v>
      </c>
      <c r="N329" s="89">
        <v>326</v>
      </c>
      <c r="O329" s="90">
        <v>4.1593095091645399E-4</v>
      </c>
      <c r="P329" s="90">
        <v>1.9475455386149601E-3</v>
      </c>
      <c r="Q329" s="90">
        <v>2.5001313989513703E-4</v>
      </c>
      <c r="R329" s="90">
        <v>4.9346343486802603E-3</v>
      </c>
      <c r="S329" s="90">
        <v>4.5851841645086497E-3</v>
      </c>
      <c r="T329" s="90">
        <v>5.0798124333239103E-4</v>
      </c>
      <c r="U329" s="90">
        <v>2.7313935533543701E-3</v>
      </c>
      <c r="V329" s="90">
        <v>1.6944924662233699E-2</v>
      </c>
      <c r="W329" s="90">
        <v>1.9272035604143999E-2</v>
      </c>
      <c r="X329" s="38">
        <f t="shared" si="11"/>
        <v>31.809626358203531</v>
      </c>
    </row>
    <row r="330" spans="2:24" x14ac:dyDescent="0.25">
      <c r="B330" s="89">
        <v>327</v>
      </c>
      <c r="C330" s="90">
        <v>4.9100862849104504E-4</v>
      </c>
      <c r="D330" s="90">
        <v>2.22157084361068E-3</v>
      </c>
      <c r="E330" s="90">
        <v>2.7545635258413099E-4</v>
      </c>
      <c r="F330" s="90">
        <v>5.2861507662729798E-3</v>
      </c>
      <c r="G330" s="90">
        <v>4.8043581495784303E-3</v>
      </c>
      <c r="H330" s="90">
        <v>5.0150464192594204E-4</v>
      </c>
      <c r="I330" s="90">
        <v>2.89382770409946E-3</v>
      </c>
      <c r="J330" s="90">
        <v>1.55018438423601E-2</v>
      </c>
      <c r="K330" s="90">
        <v>1.7959958988747499E-2</v>
      </c>
      <c r="L330" s="38">
        <f t="shared" si="10"/>
        <v>31.474216286996828</v>
      </c>
      <c r="N330" s="89">
        <v>327</v>
      </c>
      <c r="O330" s="90">
        <v>4.0854419905591601E-4</v>
      </c>
      <c r="P330" s="90">
        <v>1.9816382395097501E-3</v>
      </c>
      <c r="Q330" s="90">
        <v>2.4631976396486798E-4</v>
      </c>
      <c r="R330" s="90">
        <v>4.9999786920619403E-3</v>
      </c>
      <c r="S330" s="90">
        <v>4.31471540407663E-3</v>
      </c>
      <c r="T330" s="90">
        <v>4.8155940013892802E-4</v>
      </c>
      <c r="U330" s="90">
        <v>2.64047968430159E-3</v>
      </c>
      <c r="V330" s="90">
        <v>1.6127552158280999E-2</v>
      </c>
      <c r="W330" s="90">
        <v>1.9185951534384599E-2</v>
      </c>
      <c r="X330" s="38">
        <f t="shared" si="11"/>
        <v>30.719228141251691</v>
      </c>
    </row>
    <row r="331" spans="2:24" x14ac:dyDescent="0.25">
      <c r="B331" s="89">
        <v>328</v>
      </c>
      <c r="C331" s="90">
        <v>4.5184057835593997E-4</v>
      </c>
      <c r="D331" s="90">
        <v>2.2469148760510399E-3</v>
      </c>
      <c r="E331" s="90">
        <v>3.2947242172470001E-4</v>
      </c>
      <c r="F331" s="90">
        <v>5.9904076677218202E-3</v>
      </c>
      <c r="G331" s="90">
        <v>6.48448830014502E-3</v>
      </c>
      <c r="H331" s="90">
        <v>6.8889688178800897E-4</v>
      </c>
      <c r="I331" s="90">
        <v>2.8618276631394101E-3</v>
      </c>
      <c r="J331" s="90">
        <v>2.32962858192458E-2</v>
      </c>
      <c r="K331" s="90">
        <v>1.78455268422744E-2</v>
      </c>
      <c r="L331" s="38">
        <f t="shared" si="10"/>
        <v>41.661237326383727</v>
      </c>
      <c r="N331" s="89">
        <v>328</v>
      </c>
      <c r="O331" s="90">
        <v>4.0058923551379799E-4</v>
      </c>
      <c r="P331" s="90">
        <v>1.94839785613733E-3</v>
      </c>
      <c r="Q331" s="90">
        <v>2.4802439900960699E-4</v>
      </c>
      <c r="R331" s="90">
        <v>5.69461747279332E-3</v>
      </c>
      <c r="S331" s="90">
        <v>6.3037403954469204E-3</v>
      </c>
      <c r="T331" s="90">
        <v>6.1423682778782396E-4</v>
      </c>
      <c r="U331" s="90">
        <v>2.5691691182633202E-3</v>
      </c>
      <c r="V331" s="90">
        <v>2.4741641251031701E-2</v>
      </c>
      <c r="W331" s="90">
        <v>1.8545292863403302E-2</v>
      </c>
      <c r="X331" s="38">
        <f t="shared" si="11"/>
        <v>41.906179728195994</v>
      </c>
    </row>
    <row r="332" spans="2:24" x14ac:dyDescent="0.25">
      <c r="B332" s="89">
        <v>329</v>
      </c>
      <c r="C332" s="90">
        <v>4.5593658359882703E-4</v>
      </c>
      <c r="D332" s="90">
        <v>2.1928988069104698E-3</v>
      </c>
      <c r="E332" s="90">
        <v>2.5190432243753301E-4</v>
      </c>
      <c r="F332" s="90">
        <v>6.3826001697282198E-3</v>
      </c>
      <c r="G332" s="90">
        <v>6.63501649282111E-3</v>
      </c>
      <c r="H332" s="90">
        <v>7.1347291324532901E-4</v>
      </c>
      <c r="I332" s="90">
        <v>2.8049955903943599E-3</v>
      </c>
      <c r="J332" s="90">
        <v>2.2804253189444099E-2</v>
      </c>
      <c r="K332" s="90">
        <v>1.75897825149216E-2</v>
      </c>
      <c r="L332" s="38">
        <f t="shared" si="10"/>
        <v>41.527605155334612</v>
      </c>
      <c r="N332" s="89">
        <v>329</v>
      </c>
      <c r="O332" s="90">
        <v>4.0939651657828597E-4</v>
      </c>
      <c r="P332" s="90">
        <v>1.9322038232122999E-3</v>
      </c>
      <c r="Q332" s="90">
        <v>2.4631976396486798E-4</v>
      </c>
      <c r="R332" s="90">
        <v>5.7429154657276001E-3</v>
      </c>
      <c r="S332" s="90">
        <v>6.6352919116487701E-3</v>
      </c>
      <c r="T332" s="90">
        <v>6.4094277682207696E-4</v>
      </c>
      <c r="U332" s="90">
        <v>2.6205922754463E-3</v>
      </c>
      <c r="V332" s="90">
        <v>2.5645666036425201E-2</v>
      </c>
      <c r="W332" s="90">
        <v>1.8721722590533899E-2</v>
      </c>
      <c r="X332" s="38">
        <f t="shared" si="11"/>
        <v>43.232385793003331</v>
      </c>
    </row>
    <row r="333" spans="2:24" x14ac:dyDescent="0.25">
      <c r="B333" s="89">
        <v>330</v>
      </c>
      <c r="C333" s="90">
        <v>4.2777654755398099E-4</v>
      </c>
      <c r="D333" s="90">
        <v>2.0344346040762902E-3</v>
      </c>
      <c r="E333" s="90">
        <v>2.4524831391784202E-4</v>
      </c>
      <c r="F333" s="90">
        <v>6.5085523309469798E-3</v>
      </c>
      <c r="G333" s="90">
        <v>8.2956906184839894E-3</v>
      </c>
      <c r="H333" s="90">
        <v>7.7312098959486696E-4</v>
      </c>
      <c r="I333" s="90">
        <v>2.5502752643523402E-3</v>
      </c>
      <c r="J333" s="90">
        <v>2.95183737835184E-2</v>
      </c>
      <c r="K333" s="90">
        <v>1.8481431656232498E-2</v>
      </c>
      <c r="L333" s="38">
        <f t="shared" si="10"/>
        <v>49.580351462849819</v>
      </c>
      <c r="N333" s="89">
        <v>330</v>
      </c>
      <c r="O333" s="90">
        <v>4.0683956401117699E-4</v>
      </c>
      <c r="P333" s="90">
        <v>1.9108958851530599E-3</v>
      </c>
      <c r="Q333" s="90">
        <v>2.4404691723854799E-4</v>
      </c>
      <c r="R333" s="90">
        <v>6.3531748117443701E-3</v>
      </c>
      <c r="S333" s="90">
        <v>8.2012833060828502E-3</v>
      </c>
      <c r="T333" s="90">
        <v>7.8867781403284005E-4</v>
      </c>
      <c r="U333" s="90">
        <v>2.5799651402133401E-3</v>
      </c>
      <c r="V333" s="90">
        <v>3.2991790761730401E-2</v>
      </c>
      <c r="W333" s="90">
        <v>1.9001850949552701E-2</v>
      </c>
      <c r="X333" s="38">
        <f t="shared" si="11"/>
        <v>52.687996386173744</v>
      </c>
    </row>
    <row r="334" spans="2:24" x14ac:dyDescent="0.25">
      <c r="B334" s="89">
        <v>331</v>
      </c>
      <c r="C334" s="90">
        <v>4.4057656393800201E-4</v>
      </c>
      <c r="D334" s="90">
        <v>2.0144665785172202E-3</v>
      </c>
      <c r="E334" s="90">
        <v>2.58304330629543E-4</v>
      </c>
      <c r="F334" s="90">
        <v>7.9797862141263599E-3</v>
      </c>
      <c r="G334" s="90">
        <v>1.2241679669349999E-2</v>
      </c>
      <c r="H334" s="90">
        <v>1.0854413893649801E-3</v>
      </c>
      <c r="I334" s="90">
        <v>2.8712996752635802E-3</v>
      </c>
      <c r="J334" s="90">
        <v>4.5827642659382599E-2</v>
      </c>
      <c r="K334" s="90">
        <v>4.3942712246671699E-2</v>
      </c>
      <c r="L334" s="38">
        <f t="shared" si="10"/>
        <v>71.633755691207313</v>
      </c>
      <c r="N334" s="89">
        <v>331</v>
      </c>
      <c r="O334" s="90">
        <v>5.0343554987975197E-4</v>
      </c>
      <c r="P334" s="90">
        <v>2.2629030218917802E-3</v>
      </c>
      <c r="Q334" s="90">
        <v>2.65923066979373E-4</v>
      </c>
      <c r="R334" s="90">
        <v>7.9188821003376604E-3</v>
      </c>
      <c r="S334" s="90">
        <v>1.1762265914543799E-2</v>
      </c>
      <c r="T334" s="90">
        <v>1.05602141021616E-3</v>
      </c>
      <c r="U334" s="90">
        <v>2.71235846202144E-3</v>
      </c>
      <c r="V334" s="90">
        <v>4.7726656088459198E-2</v>
      </c>
      <c r="W334" s="90">
        <v>4.6536252615549403E-2</v>
      </c>
      <c r="X334" s="38">
        <f t="shared" si="11"/>
        <v>73.152424204113004</v>
      </c>
    </row>
    <row r="335" spans="2:24" x14ac:dyDescent="0.25">
      <c r="B335" s="89">
        <v>332</v>
      </c>
      <c r="C335" s="90">
        <v>4.4569657049160999E-4</v>
      </c>
      <c r="D335" s="90">
        <v>2.0282905962119599E-3</v>
      </c>
      <c r="E335" s="90">
        <v>2.4883231850536801E-4</v>
      </c>
      <c r="F335" s="90">
        <v>7.0858330698663303E-3</v>
      </c>
      <c r="G335" s="90">
        <v>1.0544397496828801E-2</v>
      </c>
      <c r="H335" s="90">
        <v>9.8944126648482095E-4</v>
      </c>
      <c r="I335" s="90">
        <v>2.84723564446162E-3</v>
      </c>
      <c r="J335" s="90">
        <v>3.7386799855103799E-2</v>
      </c>
      <c r="K335" s="90">
        <v>1.8235159341004E-2</v>
      </c>
      <c r="L335" s="38">
        <f t="shared" si="10"/>
        <v>60.587085551469485</v>
      </c>
      <c r="N335" s="89">
        <v>332</v>
      </c>
      <c r="O335" s="90">
        <v>4.4576206419939698E-4</v>
      </c>
      <c r="P335" s="90">
        <v>1.97396738180842E-3</v>
      </c>
      <c r="Q335" s="90">
        <v>2.5171777493987598E-4</v>
      </c>
      <c r="R335" s="90">
        <v>7.1310566038271898E-3</v>
      </c>
      <c r="S335" s="90">
        <v>1.08551159649016E-2</v>
      </c>
      <c r="T335" s="90">
        <v>9.6652807036733503E-4</v>
      </c>
      <c r="U335" s="90">
        <v>2.7487240096425499E-3</v>
      </c>
      <c r="V335" s="90">
        <v>3.9462585391561798E-2</v>
      </c>
      <c r="W335" s="90">
        <v>1.9009521807254098E-2</v>
      </c>
      <c r="X335" s="38">
        <f t="shared" si="11"/>
        <v>62.868929190880827</v>
      </c>
    </row>
    <row r="336" spans="2:24" x14ac:dyDescent="0.25">
      <c r="B336" s="89">
        <v>333</v>
      </c>
      <c r="C336" s="90">
        <v>4.2905654919238301E-4</v>
      </c>
      <c r="D336" s="90">
        <v>2.1460507469449599E-3</v>
      </c>
      <c r="E336" s="90">
        <v>2.7187234799660499E-4</v>
      </c>
      <c r="F336" s="90">
        <v>6.6864725586848802E-3</v>
      </c>
      <c r="G336" s="90">
        <v>8.7790192371446207E-3</v>
      </c>
      <c r="H336" s="90">
        <v>7.8822500892801201E-4</v>
      </c>
      <c r="I336" s="90">
        <v>2.59430732071337E-3</v>
      </c>
      <c r="J336" s="90">
        <v>2.9060133196970501E-2</v>
      </c>
      <c r="K336" s="90">
        <v>1.77981667816535E-2</v>
      </c>
      <c r="L336" s="38">
        <f t="shared" si="10"/>
        <v>49.966911957647326</v>
      </c>
      <c r="N336" s="89">
        <v>333</v>
      </c>
      <c r="O336" s="90">
        <v>4.1422631587171498E-4</v>
      </c>
      <c r="P336" s="90">
        <v>1.9444203743662701E-3</v>
      </c>
      <c r="Q336" s="90">
        <v>2.5001313989513703E-4</v>
      </c>
      <c r="R336" s="90">
        <v>6.1003206134413301E-3</v>
      </c>
      <c r="S336" s="90">
        <v>8.1237224115472007E-3</v>
      </c>
      <c r="T336" s="90">
        <v>8.0572416448023603E-4</v>
      </c>
      <c r="U336" s="90">
        <v>2.6083757242923301E-3</v>
      </c>
      <c r="V336" s="90">
        <v>3.2839794136907803E-2</v>
      </c>
      <c r="W336" s="90">
        <v>1.9112936333301599E-2</v>
      </c>
      <c r="X336" s="38">
        <f t="shared" si="11"/>
        <v>52.280872716321788</v>
      </c>
    </row>
    <row r="337" spans="2:24" x14ac:dyDescent="0.25">
      <c r="B337" s="89">
        <v>334</v>
      </c>
      <c r="C337" s="90">
        <v>4.1113652625475401E-4</v>
      </c>
      <c r="D337" s="90">
        <v>1.9100184448236099E-3</v>
      </c>
      <c r="E337" s="90">
        <v>3.1769640665140099E-4</v>
      </c>
      <c r="F337" s="90">
        <v>6.7737686704238999E-3</v>
      </c>
      <c r="G337" s="90">
        <v>9.5864442706486697E-3</v>
      </c>
      <c r="H337" s="90">
        <v>9.4054520389786104E-4</v>
      </c>
      <c r="I337" s="90">
        <v>2.6539553970629098E-3</v>
      </c>
      <c r="J337" s="90">
        <v>3.6109614220306202E-2</v>
      </c>
      <c r="K337" s="90">
        <v>1.8106135175853001E-2</v>
      </c>
      <c r="L337" s="38">
        <f t="shared" si="10"/>
        <v>57.762633936171447</v>
      </c>
      <c r="N337" s="89">
        <v>334</v>
      </c>
      <c r="O337" s="90">
        <v>4.1337399834934501E-4</v>
      </c>
      <c r="P337" s="90">
        <v>1.9475455386149601E-3</v>
      </c>
      <c r="Q337" s="90">
        <v>2.5257009246224601E-4</v>
      </c>
      <c r="R337" s="90">
        <v>6.9012149786281396E-3</v>
      </c>
      <c r="S337" s="90">
        <v>9.92126006622507E-3</v>
      </c>
      <c r="T337" s="90">
        <v>9.17661865751467E-4</v>
      </c>
      <c r="U337" s="90">
        <v>2.69247105316615E-3</v>
      </c>
      <c r="V337" s="90">
        <v>4.0517186272574002E-2</v>
      </c>
      <c r="W337" s="90">
        <v>1.9166064125529299E-2</v>
      </c>
      <c r="X337" s="38">
        <f t="shared" si="11"/>
        <v>62.645622000019912</v>
      </c>
    </row>
    <row r="338" spans="2:24" x14ac:dyDescent="0.25">
      <c r="B338" s="89">
        <v>335</v>
      </c>
      <c r="C338" s="90">
        <v>5.8777675235424296E-4</v>
      </c>
      <c r="D338" s="90">
        <v>2.2745629114405302E-3</v>
      </c>
      <c r="E338" s="90">
        <v>2.9081637224495697E-4</v>
      </c>
      <c r="F338" s="90">
        <v>7.4949215934996399E-3</v>
      </c>
      <c r="G338" s="90">
        <v>1.1428366628309299E-2</v>
      </c>
      <c r="H338" s="90">
        <v>1.09004939526323E-3</v>
      </c>
      <c r="I338" s="90">
        <v>2.66854741574069E-3</v>
      </c>
      <c r="J338" s="90">
        <v>4.3381815528723902E-2</v>
      </c>
      <c r="K338" s="90">
        <v>4.5103673732702403E-2</v>
      </c>
      <c r="L338" s="38">
        <f t="shared" si="10"/>
        <v>68.126807202313259</v>
      </c>
      <c r="N338" s="89">
        <v>335</v>
      </c>
      <c r="O338" s="90">
        <v>4.1110115162302602E-4</v>
      </c>
      <c r="P338" s="90">
        <v>2.0177196812900702E-3</v>
      </c>
      <c r="Q338" s="90">
        <v>2.5058135157671597E-4</v>
      </c>
      <c r="R338" s="90">
        <v>7.6234120259161403E-3</v>
      </c>
      <c r="S338" s="90">
        <v>1.2169673690236599E-2</v>
      </c>
      <c r="T338" s="90">
        <v>1.0963644396083301E-3</v>
      </c>
      <c r="U338" s="90">
        <v>3.3109694685658198E-3</v>
      </c>
      <c r="V338" s="90">
        <v>4.74516416345745E-2</v>
      </c>
      <c r="W338" s="90">
        <v>4.7551646890532602E-2</v>
      </c>
      <c r="X338" s="38">
        <f t="shared" si="11"/>
        <v>73.235099003782878</v>
      </c>
    </row>
    <row r="339" spans="2:24" x14ac:dyDescent="0.25">
      <c r="B339" s="89">
        <v>336</v>
      </c>
      <c r="C339" s="90">
        <v>4.8102461571150802E-4</v>
      </c>
      <c r="D339" s="90">
        <v>2.1626907682441802E-3</v>
      </c>
      <c r="E339" s="90">
        <v>2.6009633292330597E-4</v>
      </c>
      <c r="F339" s="90">
        <v>7.52512963216593E-3</v>
      </c>
      <c r="G339" s="90">
        <v>1.19746713275793E-2</v>
      </c>
      <c r="H339" s="90">
        <v>1.0920973978846701E-3</v>
      </c>
      <c r="I339" s="90">
        <v>2.8318756248007998E-3</v>
      </c>
      <c r="J339" s="90">
        <v>4.57516105620615E-2</v>
      </c>
      <c r="K339" s="90">
        <v>4.54807622153756E-2</v>
      </c>
      <c r="L339" s="38">
        <f t="shared" si="10"/>
        <v>70.987098863486537</v>
      </c>
      <c r="N339" s="89">
        <v>336</v>
      </c>
      <c r="O339" s="90">
        <v>4.1678326843882401E-4</v>
      </c>
      <c r="P339" s="90">
        <v>1.9077707209043701E-3</v>
      </c>
      <c r="Q339" s="90">
        <v>2.58252209278044E-4</v>
      </c>
      <c r="R339" s="90">
        <v>7.5958537593595098E-3</v>
      </c>
      <c r="S339" s="90">
        <v>1.1836985750671601E-2</v>
      </c>
      <c r="T339" s="90">
        <v>1.0599988919872199E-3</v>
      </c>
      <c r="U339" s="90">
        <v>2.6992895933451101E-3</v>
      </c>
      <c r="V339" s="90">
        <v>4.7219527162649197E-2</v>
      </c>
      <c r="W339" s="90">
        <v>4.79340533522358E-2</v>
      </c>
      <c r="X339" s="38">
        <f t="shared" si="11"/>
        <v>71.934462464646657</v>
      </c>
    </row>
    <row r="340" spans="2:24" x14ac:dyDescent="0.25">
      <c r="B340" s="89">
        <v>337</v>
      </c>
      <c r="C340" s="90">
        <v>4.3289655410758902E-4</v>
      </c>
      <c r="D340" s="90">
        <v>2.25561888719218E-3</v>
      </c>
      <c r="E340" s="90">
        <v>3.1360040140851399E-4</v>
      </c>
      <c r="F340" s="90">
        <v>8.2375785441005395E-3</v>
      </c>
      <c r="G340" s="90">
        <v>1.30153126596002E-2</v>
      </c>
      <c r="H340" s="90">
        <v>1.10822541852854E-3</v>
      </c>
      <c r="I340" s="90">
        <v>2.85312365199827E-3</v>
      </c>
      <c r="J340" s="90">
        <v>4.5941818805528098E-2</v>
      </c>
      <c r="K340" s="90">
        <v>1.8644759865292598E-2</v>
      </c>
      <c r="L340" s="38">
        <f t="shared" si="10"/>
        <v>73.049949503935395</v>
      </c>
      <c r="N340" s="89">
        <v>337</v>
      </c>
      <c r="O340" s="90">
        <v>4.21897173573043E-4</v>
      </c>
      <c r="P340" s="90">
        <v>1.9245329655109701E-3</v>
      </c>
      <c r="Q340" s="90">
        <v>2.42342282193809E-4</v>
      </c>
      <c r="R340" s="90">
        <v>7.4378909118803099E-3</v>
      </c>
      <c r="S340" s="90">
        <v>1.14994680118131E-2</v>
      </c>
      <c r="T340" s="90">
        <v>1.1296048229807499E-3</v>
      </c>
      <c r="U340" s="90">
        <v>2.6944597940516801E-3</v>
      </c>
      <c r="V340" s="90">
        <v>4.6914965701322399E-2</v>
      </c>
      <c r="W340" s="90">
        <v>1.9558130185819401E-2</v>
      </c>
      <c r="X340" s="38">
        <f t="shared" si="11"/>
        <v>71.135556840345316</v>
      </c>
    </row>
    <row r="341" spans="2:24" x14ac:dyDescent="0.25">
      <c r="B341" s="89">
        <v>338</v>
      </c>
      <c r="C341" s="90">
        <v>4.4288056688712599E-4</v>
      </c>
      <c r="D341" s="90">
        <v>2.1224987167983598E-3</v>
      </c>
      <c r="E341" s="90">
        <v>2.6854434373675999E-4</v>
      </c>
      <c r="F341" s="90">
        <v>6.4573522654109003E-3</v>
      </c>
      <c r="G341" s="90">
        <v>8.5783149802431801E-3</v>
      </c>
      <c r="H341" s="90">
        <v>7.9488101744770202E-4</v>
      </c>
      <c r="I341" s="90">
        <v>2.8111395982586898E-3</v>
      </c>
      <c r="J341" s="90">
        <v>3.1077927779747602E-2</v>
      </c>
      <c r="K341" s="90">
        <v>1.98095613562385E-2</v>
      </c>
      <c r="L341" s="38">
        <f t="shared" si="10"/>
        <v>51.758658251082615</v>
      </c>
      <c r="N341" s="89">
        <v>338</v>
      </c>
      <c r="O341" s="90">
        <v>4.0797598737433597E-4</v>
      </c>
      <c r="P341" s="90">
        <v>1.9009521807254099E-3</v>
      </c>
      <c r="Q341" s="90">
        <v>2.3637605953721999E-4</v>
      </c>
      <c r="R341" s="90">
        <v>5.8971849372765296E-3</v>
      </c>
      <c r="S341" s="90">
        <v>8.3177667008067207E-3</v>
      </c>
      <c r="T341" s="90">
        <v>8.3953275953423698E-4</v>
      </c>
      <c r="U341" s="90">
        <v>2.63138829739631E-3</v>
      </c>
      <c r="V341" s="90">
        <v>3.3301750234032201E-2</v>
      </c>
      <c r="W341" s="90">
        <v>1.9514093780497E-2</v>
      </c>
      <c r="X341" s="38">
        <f t="shared" si="11"/>
        <v>52.69339439714873</v>
      </c>
    </row>
    <row r="342" spans="2:24" x14ac:dyDescent="0.25">
      <c r="B342" s="89">
        <v>339</v>
      </c>
      <c r="C342" s="90">
        <v>4.7539260850253898E-4</v>
      </c>
      <c r="D342" s="90">
        <v>2.1509147531708801E-3</v>
      </c>
      <c r="E342" s="90">
        <v>3.0540839092273999E-4</v>
      </c>
      <c r="F342" s="90">
        <v>6.2185039596850704E-3</v>
      </c>
      <c r="G342" s="90">
        <v>8.3663467089237897E-3</v>
      </c>
      <c r="H342" s="90">
        <v>8.6169710297229196E-4</v>
      </c>
      <c r="I342" s="90">
        <v>2.8984357099977099E-3</v>
      </c>
      <c r="J342" s="90">
        <v>3.0964775634912799E-2</v>
      </c>
      <c r="K342" s="90">
        <v>1.88574961375951E-2</v>
      </c>
      <c r="L342" s="38">
        <f t="shared" si="10"/>
        <v>51.379777766115531</v>
      </c>
      <c r="N342" s="89">
        <v>339</v>
      </c>
      <c r="O342" s="90">
        <v>4.0769188153354702E-4</v>
      </c>
      <c r="P342" s="90">
        <v>1.98249055703212E-3</v>
      </c>
      <c r="Q342" s="90">
        <v>2.58252209278044E-4</v>
      </c>
      <c r="R342" s="90">
        <v>6.1821430955888296E-3</v>
      </c>
      <c r="S342" s="90">
        <v>7.7191556942623396E-3</v>
      </c>
      <c r="T342" s="90">
        <v>7.5799438322752795E-4</v>
      </c>
      <c r="U342" s="90">
        <v>2.5836585161436E-3</v>
      </c>
      <c r="V342" s="90">
        <v>3.2754562384670803E-2</v>
      </c>
      <c r="W342" s="90">
        <v>1.9719502303388099E-2</v>
      </c>
      <c r="X342" s="38">
        <f t="shared" si="11"/>
        <v>51.887954338509282</v>
      </c>
    </row>
    <row r="343" spans="2:24" x14ac:dyDescent="0.25">
      <c r="B343" s="89">
        <v>340</v>
      </c>
      <c r="C343" s="90">
        <v>4.5516858261578601E-4</v>
      </c>
      <c r="D343" s="90">
        <v>2.10816269844825E-3</v>
      </c>
      <c r="E343" s="90">
        <v>2.4806431752232602E-4</v>
      </c>
      <c r="F343" s="90">
        <v>6.6813525521312702E-3</v>
      </c>
      <c r="G343" s="90">
        <v>1.0182157033161001E-2</v>
      </c>
      <c r="H343" s="90">
        <v>9.71521243547192E-4</v>
      </c>
      <c r="I343" s="90">
        <v>2.81088359793101E-3</v>
      </c>
      <c r="J343" s="90">
        <v>3.77411043086135E-2</v>
      </c>
      <c r="K343" s="90">
        <v>4.6509627532323197E-2</v>
      </c>
      <c r="L343" s="38">
        <f t="shared" si="10"/>
        <v>60.226893090423147</v>
      </c>
      <c r="N343" s="89">
        <v>340</v>
      </c>
      <c r="O343" s="90">
        <v>4.0740777569275703E-4</v>
      </c>
      <c r="P343" s="90">
        <v>1.8910084762977599E-3</v>
      </c>
      <c r="Q343" s="90">
        <v>2.43762811397758E-4</v>
      </c>
      <c r="R343" s="90">
        <v>6.4986370022288098E-3</v>
      </c>
      <c r="S343" s="90">
        <v>9.8698369090421002E-3</v>
      </c>
      <c r="T343" s="90">
        <v>9.0487710291592004E-4</v>
      </c>
      <c r="U343" s="90">
        <v>2.6714472209476898E-3</v>
      </c>
      <c r="V343" s="90">
        <v>4.0436784319630402E-2</v>
      </c>
      <c r="W343" s="90">
        <v>4.9183550840030003E-2</v>
      </c>
      <c r="X343" s="38">
        <f t="shared" si="11"/>
        <v>62.018884515237282</v>
      </c>
    </row>
    <row r="344" spans="2:24" x14ac:dyDescent="0.25">
      <c r="B344" s="89">
        <v>341</v>
      </c>
      <c r="C344" s="90">
        <v>4.4800057344073402E-4</v>
      </c>
      <c r="D344" s="90">
        <v>2.1521947548092898E-3</v>
      </c>
      <c r="E344" s="90">
        <v>2.4985631981608899E-4</v>
      </c>
      <c r="F344" s="90">
        <v>7.2320092569718502E-3</v>
      </c>
      <c r="G344" s="90">
        <v>1.0555405510919101E-2</v>
      </c>
      <c r="H344" s="90">
        <v>9.8995326714018195E-4</v>
      </c>
      <c r="I344" s="90">
        <v>2.9350437568560102E-3</v>
      </c>
      <c r="J344" s="90">
        <v>3.75621600795649E-2</v>
      </c>
      <c r="K344" s="90">
        <v>4.6980924135582899E-2</v>
      </c>
      <c r="L344" s="38">
        <f t="shared" si="10"/>
        <v>61.134670252377973</v>
      </c>
      <c r="N344" s="89">
        <v>341</v>
      </c>
      <c r="O344" s="90">
        <v>4.1593095091645399E-4</v>
      </c>
      <c r="P344" s="90">
        <v>1.8776555017806301E-3</v>
      </c>
      <c r="Q344" s="90">
        <v>2.3097804856221101E-4</v>
      </c>
      <c r="R344" s="90">
        <v>6.9654228986466603E-3</v>
      </c>
      <c r="S344" s="90">
        <v>1.1259114470504801E-2</v>
      </c>
      <c r="T344" s="90">
        <v>9.6368701195943503E-4</v>
      </c>
      <c r="U344" s="90">
        <v>2.75781539654783E-3</v>
      </c>
      <c r="V344" s="90">
        <v>3.9409457599334098E-2</v>
      </c>
      <c r="W344" s="90">
        <v>4.9418222264522402E-2</v>
      </c>
      <c r="X344" s="38">
        <f t="shared" si="11"/>
        <v>62.916374866292685</v>
      </c>
    </row>
    <row r="345" spans="2:24" x14ac:dyDescent="0.25">
      <c r="B345" s="89">
        <v>342</v>
      </c>
      <c r="C345" s="90">
        <v>4.6566459605068301E-4</v>
      </c>
      <c r="D345" s="90">
        <v>2.1009946892731998E-3</v>
      </c>
      <c r="E345" s="90">
        <v>2.7264034897964698E-4</v>
      </c>
      <c r="F345" s="90">
        <v>7.4938975921889197E-3</v>
      </c>
      <c r="G345" s="90">
        <v>1.2425487904624499E-2</v>
      </c>
      <c r="H345" s="90">
        <v>1.0754573765854401E-3</v>
      </c>
      <c r="I345" s="90">
        <v>2.8828196900092E-3</v>
      </c>
      <c r="J345" s="90">
        <v>4.5509178251748203E-2</v>
      </c>
      <c r="K345" s="90">
        <v>6.2959184587756303E-2</v>
      </c>
      <c r="L345" s="38">
        <f t="shared" si="10"/>
        <v>71.150683072874358</v>
      </c>
      <c r="N345" s="89">
        <v>342</v>
      </c>
      <c r="O345" s="90">
        <v>4.1422631587171498E-4</v>
      </c>
      <c r="P345" s="90">
        <v>1.9643077832215599E-3</v>
      </c>
      <c r="Q345" s="90">
        <v>2.5512704502935499E-4</v>
      </c>
      <c r="R345" s="90">
        <v>7.1762294325127896E-3</v>
      </c>
      <c r="S345" s="90">
        <v>1.19296042547691E-2</v>
      </c>
      <c r="T345" s="90">
        <v>1.1085809907623E-3</v>
      </c>
      <c r="U345" s="90">
        <v>2.7541220206175601E-3</v>
      </c>
      <c r="V345" s="90">
        <v>4.7382603915262597E-2</v>
      </c>
      <c r="W345" s="90">
        <v>4.9777900258962497E-2</v>
      </c>
      <c r="X345" s="38">
        <f t="shared" si="11"/>
        <v>71.876220767284664</v>
      </c>
    </row>
    <row r="346" spans="2:24" x14ac:dyDescent="0.25">
      <c r="B346" s="89">
        <v>343</v>
      </c>
      <c r="C346" s="90">
        <v>6.3104080773223399E-4</v>
      </c>
      <c r="D346" s="90">
        <v>2.86489966707157E-3</v>
      </c>
      <c r="E346" s="90">
        <v>3.4534444204088602E-4</v>
      </c>
      <c r="F346" s="90">
        <v>1.03452292418934E-2</v>
      </c>
      <c r="G346" s="90">
        <v>1.22869917273494E-2</v>
      </c>
      <c r="H346" s="90">
        <v>1.6368660951885999E-3</v>
      </c>
      <c r="I346" s="90">
        <v>4.5222457884746096E-3</v>
      </c>
      <c r="J346" s="90">
        <v>4.1896501627522099E-2</v>
      </c>
      <c r="K346" s="90">
        <v>4.7283260522573499E-2</v>
      </c>
      <c r="L346" s="38">
        <f t="shared" si="10"/>
        <v>72.8922533020842</v>
      </c>
      <c r="N346" s="89">
        <v>343</v>
      </c>
      <c r="O346" s="90">
        <v>4.20476644369093E-4</v>
      </c>
      <c r="P346" s="90">
        <v>1.93390845825704E-3</v>
      </c>
      <c r="Q346" s="90">
        <v>2.3325089528853101E-4</v>
      </c>
      <c r="R346" s="90">
        <v>6.3963588995444402E-3</v>
      </c>
      <c r="S346" s="90">
        <v>9.6547687875641192E-3</v>
      </c>
      <c r="T346" s="90">
        <v>9.35560533721233E-4</v>
      </c>
      <c r="U346" s="90">
        <v>2.6808227136937601E-3</v>
      </c>
      <c r="V346" s="90">
        <v>4.0307800267911802E-2</v>
      </c>
      <c r="W346" s="90">
        <v>4.9715396973988697E-2</v>
      </c>
      <c r="X346" s="38">
        <f t="shared" si="11"/>
        <v>61.627386666628787</v>
      </c>
    </row>
    <row r="347" spans="2:24" x14ac:dyDescent="0.25">
      <c r="B347" s="89">
        <v>344</v>
      </c>
      <c r="C347" s="90">
        <v>4.3264055377990901E-4</v>
      </c>
      <c r="D347" s="90">
        <v>2.0247065916244398E-3</v>
      </c>
      <c r="E347" s="90">
        <v>2.28864292946295E-4</v>
      </c>
      <c r="F347" s="90">
        <v>5.1471425883425096E-3</v>
      </c>
      <c r="G347" s="90">
        <v>6.1660238925105798E-3</v>
      </c>
      <c r="H347" s="90">
        <v>6.56896840827956E-4</v>
      </c>
      <c r="I347" s="90">
        <v>2.78041955893704E-3</v>
      </c>
      <c r="J347" s="90">
        <v>2.3010845453882201E-2</v>
      </c>
      <c r="K347" s="90">
        <v>1.9318808728075201E-2</v>
      </c>
      <c r="L347" s="38">
        <f t="shared" si="10"/>
        <v>39.790642932022976</v>
      </c>
      <c r="N347" s="89">
        <v>344</v>
      </c>
      <c r="O347" s="90">
        <v>4.2899981959279099E-4</v>
      </c>
      <c r="P347" s="90">
        <v>1.91686210780964E-3</v>
      </c>
      <c r="Q347" s="90">
        <v>2.3183036608458101E-4</v>
      </c>
      <c r="R347" s="90">
        <v>5.0170250425093403E-3</v>
      </c>
      <c r="S347" s="90">
        <v>6.1849841539967296E-3</v>
      </c>
      <c r="T347" s="90">
        <v>7.3753876269065297E-4</v>
      </c>
      <c r="U347" s="90">
        <v>2.9552689558968301E-3</v>
      </c>
      <c r="V347" s="90">
        <v>2.4939094810380699E-2</v>
      </c>
      <c r="W347" s="90">
        <v>1.9952184986995102E-2</v>
      </c>
      <c r="X347" s="38">
        <f t="shared" si="11"/>
        <v>41.674065256270609</v>
      </c>
    </row>
    <row r="348" spans="2:24" x14ac:dyDescent="0.25">
      <c r="B348" s="89">
        <v>345</v>
      </c>
      <c r="C348" s="90">
        <v>4.17792534774445E-4</v>
      </c>
      <c r="D348" s="90">
        <v>1.9773465310035602E-3</v>
      </c>
      <c r="E348" s="90">
        <v>2.3603230212134699E-4</v>
      </c>
      <c r="F348" s="90">
        <v>4.9771583707627102E-3</v>
      </c>
      <c r="G348" s="90">
        <v>6.1524558751435204E-3</v>
      </c>
      <c r="H348" s="90">
        <v>6.53568836568111E-4</v>
      </c>
      <c r="I348" s="90">
        <v>2.7133474730847702E-3</v>
      </c>
      <c r="J348" s="90">
        <v>2.29302053506628E-2</v>
      </c>
      <c r="K348" s="90">
        <v>1.8737943984568298E-2</v>
      </c>
      <c r="L348" s="38">
        <f t="shared" si="10"/>
        <v>39.404338437553157</v>
      </c>
      <c r="N348" s="89">
        <v>345</v>
      </c>
      <c r="O348" s="90">
        <v>4.1252168082697499E-4</v>
      </c>
      <c r="P348" s="90">
        <v>2.0523805938664399E-3</v>
      </c>
      <c r="Q348" s="90">
        <v>2.4518334060170803E-4</v>
      </c>
      <c r="R348" s="90">
        <v>5.1585097512227198E-3</v>
      </c>
      <c r="S348" s="90">
        <v>5.8923551379830999E-3</v>
      </c>
      <c r="T348" s="90">
        <v>6.2901033150890003E-4</v>
      </c>
      <c r="U348" s="90">
        <v>2.5927499030488801E-3</v>
      </c>
      <c r="V348" s="90">
        <v>2.4867216032660799E-2</v>
      </c>
      <c r="W348" s="90">
        <v>2.41455871970544E-2</v>
      </c>
      <c r="X348" s="38">
        <f t="shared" si="11"/>
        <v>41.220916440210623</v>
      </c>
    </row>
    <row r="349" spans="2:24" x14ac:dyDescent="0.25">
      <c r="B349" s="89">
        <v>346</v>
      </c>
      <c r="C349" s="90">
        <v>4.5568058327114701E-4</v>
      </c>
      <c r="D349" s="90">
        <v>2.1596187643120198E-3</v>
      </c>
      <c r="E349" s="90">
        <v>2.2604828934180999E-4</v>
      </c>
      <c r="F349" s="90">
        <v>5.8739275186272203E-3</v>
      </c>
      <c r="G349" s="90">
        <v>9.2818038807089692E-3</v>
      </c>
      <c r="H349" s="90">
        <v>1.2618256151367901E-3</v>
      </c>
      <c r="I349" s="90">
        <v>4.5890618739991996E-3</v>
      </c>
      <c r="J349" s="90">
        <v>4.8040765492179803E-2</v>
      </c>
      <c r="K349" s="90">
        <v>2.4054302789507601E-2</v>
      </c>
      <c r="L349" s="38">
        <f t="shared" si="10"/>
        <v>70.62690640244017</v>
      </c>
      <c r="N349" s="89">
        <v>346</v>
      </c>
      <c r="O349" s="90">
        <v>5.7446201007723405E-4</v>
      </c>
      <c r="P349" s="90">
        <v>2.8694689919782699E-3</v>
      </c>
      <c r="Q349" s="90">
        <v>3.1905085920708902E-4</v>
      </c>
      <c r="R349" s="90">
        <v>9.0996259746606006E-3</v>
      </c>
      <c r="S349" s="90">
        <v>9.4371437135190306E-3</v>
      </c>
      <c r="T349" s="90">
        <v>1.37507226942325E-3</v>
      </c>
      <c r="U349" s="90">
        <v>4.6823483620587998E-3</v>
      </c>
      <c r="V349" s="90">
        <v>5.0852388548830001E-2</v>
      </c>
      <c r="W349" s="90">
        <v>2.0137137889349298E-2</v>
      </c>
      <c r="X349" s="38">
        <f t="shared" si="11"/>
        <v>77.834488460331031</v>
      </c>
    </row>
    <row r="350" spans="2:24" x14ac:dyDescent="0.25">
      <c r="B350" s="89">
        <v>347</v>
      </c>
      <c r="C350" s="90">
        <v>4.09600524288671E-4</v>
      </c>
      <c r="D350" s="90">
        <v>1.8447383612650999E-3</v>
      </c>
      <c r="E350" s="90">
        <v>3.1129639845939002E-4</v>
      </c>
      <c r="F350" s="90">
        <v>6.1104718214039302E-3</v>
      </c>
      <c r="G350" s="90">
        <v>8.3622507036808999E-3</v>
      </c>
      <c r="H350" s="90">
        <v>8.0025702432899104E-4</v>
      </c>
      <c r="I350" s="90">
        <v>2.8835876909922399E-3</v>
      </c>
      <c r="J350" s="90">
        <v>3.0758695371130101E-2</v>
      </c>
      <c r="K350" s="90">
        <v>4.8114493586551801E-2</v>
      </c>
      <c r="L350" s="38">
        <f t="shared" si="10"/>
        <v>50.680640871220334</v>
      </c>
      <c r="N350" s="89">
        <v>347</v>
      </c>
      <c r="O350" s="90">
        <v>4.11669363304606E-4</v>
      </c>
      <c r="P350" s="90">
        <v>1.8694164323977301E-3</v>
      </c>
      <c r="Q350" s="90">
        <v>2.3580784785564001E-4</v>
      </c>
      <c r="R350" s="90">
        <v>5.69319694358937E-3</v>
      </c>
      <c r="S350" s="90">
        <v>8.0225807322259791E-3</v>
      </c>
      <c r="T350" s="90">
        <v>8.0629237616181503E-4</v>
      </c>
      <c r="U350" s="90">
        <v>3.1552794678129398E-3</v>
      </c>
      <c r="V350" s="90">
        <v>3.3597788520135299E-2</v>
      </c>
      <c r="W350" s="90">
        <v>5.0619421759382201E-2</v>
      </c>
      <c r="X350" s="38">
        <f t="shared" si="11"/>
        <v>52.985739307321559</v>
      </c>
    </row>
    <row r="351" spans="2:24" x14ac:dyDescent="0.25">
      <c r="B351" s="89">
        <v>348</v>
      </c>
      <c r="C351" s="90">
        <v>4.7257660489805401E-4</v>
      </c>
      <c r="D351" s="90">
        <v>2.1916188052720702E-3</v>
      </c>
      <c r="E351" s="90">
        <v>4.6412859408459999E-4</v>
      </c>
      <c r="F351" s="90">
        <v>6.3367761110734201E-3</v>
      </c>
      <c r="G351" s="90">
        <v>7.9872102236290907E-3</v>
      </c>
      <c r="H351" s="90">
        <v>7.9539301810306303E-4</v>
      </c>
      <c r="I351" s="90">
        <v>2.7801635586093601E-3</v>
      </c>
      <c r="J351" s="90">
        <v>3.0448934974636799E-2</v>
      </c>
      <c r="K351" s="90">
        <v>1.9393560823757899E-2</v>
      </c>
      <c r="L351" s="38">
        <f t="shared" si="10"/>
        <v>50.681408872203392</v>
      </c>
      <c r="N351" s="89">
        <v>348</v>
      </c>
      <c r="O351" s="90">
        <v>4.1791969180198402E-4</v>
      </c>
      <c r="P351" s="90">
        <v>1.9035091332925201E-3</v>
      </c>
      <c r="Q351" s="90">
        <v>2.40353541308279E-4</v>
      </c>
      <c r="R351" s="90">
        <v>5.9534378937529404E-3</v>
      </c>
      <c r="S351" s="90">
        <v>7.7080755664715303E-3</v>
      </c>
      <c r="T351" s="90">
        <v>7.7788179208282296E-4</v>
      </c>
      <c r="U351" s="90">
        <v>2.5668962715369999E-3</v>
      </c>
      <c r="V351" s="90">
        <v>3.20241262679999E-2</v>
      </c>
      <c r="W351" s="90">
        <v>2.0409311284825999E-2</v>
      </c>
      <c r="X351" s="38">
        <f t="shared" si="11"/>
        <v>50.814318366164152</v>
      </c>
    </row>
    <row r="352" spans="2:24" x14ac:dyDescent="0.25">
      <c r="B352" s="89">
        <v>349</v>
      </c>
      <c r="C352" s="90">
        <v>4.7897661309006498E-4</v>
      </c>
      <c r="D352" s="90">
        <v>2.5382432489513599E-3</v>
      </c>
      <c r="E352" s="90">
        <v>2.4985631981608899E-4</v>
      </c>
      <c r="F352" s="90">
        <v>5.2073026653474096E-3</v>
      </c>
      <c r="G352" s="90">
        <v>6.0874317919126899E-3</v>
      </c>
      <c r="H352" s="90">
        <v>6.6304084869228598E-4</v>
      </c>
      <c r="I352" s="90">
        <v>2.9178917349014198E-3</v>
      </c>
      <c r="J352" s="90">
        <v>2.30541095092602E-2</v>
      </c>
      <c r="K352" s="90">
        <v>2.0194585849069899E-2</v>
      </c>
      <c r="L352" s="38">
        <f t="shared" si="10"/>
        <v>40.533811883279228</v>
      </c>
      <c r="N352" s="89">
        <v>349</v>
      </c>
      <c r="O352" s="90">
        <v>4.1280578666776498E-4</v>
      </c>
      <c r="P352" s="90">
        <v>1.90152039240699E-3</v>
      </c>
      <c r="Q352" s="90">
        <v>2.29273413517472E-4</v>
      </c>
      <c r="R352" s="90">
        <v>5.0664594588067796E-3</v>
      </c>
      <c r="S352" s="90">
        <v>5.7860995535276702E-3</v>
      </c>
      <c r="T352" s="90">
        <v>6.3156728407600998E-4</v>
      </c>
      <c r="U352" s="90">
        <v>2.5427472750698499E-3</v>
      </c>
      <c r="V352" s="90">
        <v>2.42092269053913E-2</v>
      </c>
      <c r="W352" s="90">
        <v>2.10121838789823E-2</v>
      </c>
      <c r="X352" s="38">
        <f t="shared" si="11"/>
        <v>40.14813278538783</v>
      </c>
    </row>
    <row r="353" spans="2:24" x14ac:dyDescent="0.25">
      <c r="B353" s="89">
        <v>350</v>
      </c>
      <c r="C353" s="90">
        <v>4.5260857933898202E-4</v>
      </c>
      <c r="D353" s="90">
        <v>2.33574698975615E-3</v>
      </c>
      <c r="E353" s="90">
        <v>2.5881633128490401E-4</v>
      </c>
      <c r="F353" s="90">
        <v>6.3047760701133698E-3</v>
      </c>
      <c r="G353" s="90">
        <v>8.4515948180413705E-3</v>
      </c>
      <c r="H353" s="90">
        <v>7.7004898566270202E-4</v>
      </c>
      <c r="I353" s="90">
        <v>3.0883879531365798E-3</v>
      </c>
      <c r="J353" s="90">
        <v>3.0610471181403101E-2</v>
      </c>
      <c r="K353" s="90">
        <v>1.95737850544449E-2</v>
      </c>
      <c r="L353" s="38">
        <f t="shared" si="10"/>
        <v>51.502401923074459</v>
      </c>
      <c r="N353" s="89">
        <v>350</v>
      </c>
      <c r="O353" s="90">
        <v>4.1280578666776498E-4</v>
      </c>
      <c r="P353" s="90">
        <v>1.9387382575504701E-3</v>
      </c>
      <c r="Q353" s="90">
        <v>2.43762811397758E-4</v>
      </c>
      <c r="R353" s="90">
        <v>5.9224703571068398E-3</v>
      </c>
      <c r="S353" s="90">
        <v>7.7407477381623803E-3</v>
      </c>
      <c r="T353" s="90">
        <v>7.65097029247276E-4</v>
      </c>
      <c r="U353" s="90">
        <v>2.6592306697937299E-3</v>
      </c>
      <c r="V353" s="90">
        <v>3.2760528607327401E-2</v>
      </c>
      <c r="W353" s="90">
        <v>2.0517839716007801E-2</v>
      </c>
      <c r="X353" s="38">
        <f t="shared" si="11"/>
        <v>51.678284228006341</v>
      </c>
    </row>
    <row r="354" spans="2:24" x14ac:dyDescent="0.25">
      <c r="B354" s="89">
        <v>351</v>
      </c>
      <c r="C354" s="90">
        <v>5.2198466814037503E-4</v>
      </c>
      <c r="D354" s="90">
        <v>2.3298589822194999E-3</v>
      </c>
      <c r="E354" s="90">
        <v>2.9235237421103901E-4</v>
      </c>
      <c r="F354" s="90">
        <v>5.1537985968621997E-3</v>
      </c>
      <c r="G354" s="90">
        <v>6.0090956916424897E-3</v>
      </c>
      <c r="H354" s="90">
        <v>6.9580889063538002E-4</v>
      </c>
      <c r="I354" s="90">
        <v>2.8928037027887402E-3</v>
      </c>
      <c r="J354" s="90">
        <v>2.4179230949415601E-2</v>
      </c>
      <c r="K354" s="90">
        <v>2.0016153620676599E-2</v>
      </c>
      <c r="L354" s="38">
        <f t="shared" si="10"/>
        <v>41.379124965279942</v>
      </c>
      <c r="N354" s="89">
        <v>351</v>
      </c>
      <c r="O354" s="90">
        <v>4.1479452755329501E-4</v>
      </c>
      <c r="P354" s="90">
        <v>1.9287945531228201E-3</v>
      </c>
      <c r="Q354" s="90">
        <v>2.3325089528853101E-4</v>
      </c>
      <c r="R354" s="90">
        <v>5.0218548418027699E-3</v>
      </c>
      <c r="S354" s="90">
        <v>5.8244538420343097E-3</v>
      </c>
      <c r="T354" s="90">
        <v>6.4492025859313605E-4</v>
      </c>
      <c r="U354" s="90">
        <v>2.6080916184515399E-3</v>
      </c>
      <c r="V354" s="90">
        <v>2.4788518714761999E-2</v>
      </c>
      <c r="W354" s="90">
        <v>2.06169926544435E-2</v>
      </c>
      <c r="X354" s="38">
        <f t="shared" si="11"/>
        <v>40.819758993015263</v>
      </c>
    </row>
    <row r="355" spans="2:24" x14ac:dyDescent="0.25">
      <c r="B355" s="89">
        <v>352</v>
      </c>
      <c r="C355" s="90">
        <v>4.14208530186919E-4</v>
      </c>
      <c r="D355" s="90">
        <v>1.9755545287097999E-3</v>
      </c>
      <c r="E355" s="90">
        <v>2.4012830736423301E-4</v>
      </c>
      <c r="F355" s="90">
        <v>5.9445836090670197E-3</v>
      </c>
      <c r="G355" s="90">
        <v>4.7746621115674999E-3</v>
      </c>
      <c r="H355" s="90">
        <v>7.7952099778687701E-4</v>
      </c>
      <c r="I355" s="90">
        <v>4.5048377661923399E-3</v>
      </c>
      <c r="J355" s="90">
        <v>2.3909662604368099E-2</v>
      </c>
      <c r="K355" s="90">
        <v>2.7266338900913799E-2</v>
      </c>
      <c r="L355" s="38">
        <f t="shared" si="10"/>
        <v>41.763637457455914</v>
      </c>
      <c r="N355" s="89">
        <v>352</v>
      </c>
      <c r="O355" s="90">
        <v>4.1394221003092499E-4</v>
      </c>
      <c r="P355" s="90">
        <v>1.9364654108241499E-3</v>
      </c>
      <c r="Q355" s="90">
        <v>2.45751552283288E-4</v>
      </c>
      <c r="R355" s="90">
        <v>4.5033616823611502E-3</v>
      </c>
      <c r="S355" s="90">
        <v>4.2999419003555599E-3</v>
      </c>
      <c r="T355" s="90">
        <v>5.1565210103371895E-4</v>
      </c>
      <c r="U355" s="90">
        <v>2.7617928783188902E-3</v>
      </c>
      <c r="V355" s="90">
        <v>1.65247321237054E-2</v>
      </c>
      <c r="W355" s="90">
        <v>2.17681895213243E-2</v>
      </c>
      <c r="X355" s="38">
        <f t="shared" si="11"/>
        <v>30.68598775787936</v>
      </c>
    </row>
    <row r="356" spans="2:24" x14ac:dyDescent="0.25">
      <c r="B356" s="89">
        <v>353</v>
      </c>
      <c r="C356" s="90">
        <v>5.4451269697625203E-4</v>
      </c>
      <c r="D356" s="90">
        <v>2.08819467288918E-3</v>
      </c>
      <c r="E356" s="90">
        <v>2.4832031785000701E-4</v>
      </c>
      <c r="F356" s="90">
        <v>4.4833337386671899E-3</v>
      </c>
      <c r="G356" s="90">
        <v>4.3010615053587298E-3</v>
      </c>
      <c r="H356" s="90">
        <v>4.8844862521424002E-4</v>
      </c>
      <c r="I356" s="90">
        <v>2.8136996015354901E-3</v>
      </c>
      <c r="J356" s="90">
        <v>1.5880212326671798E-2</v>
      </c>
      <c r="K356" s="90">
        <v>1.9705625223200299E-2</v>
      </c>
      <c r="L356" s="38">
        <f t="shared" si="10"/>
        <v>30.35933485994865</v>
      </c>
      <c r="N356" s="89">
        <v>353</v>
      </c>
      <c r="O356" s="90">
        <v>4.2274949109541302E-4</v>
      </c>
      <c r="P356" s="90">
        <v>1.9912978380965999E-3</v>
      </c>
      <c r="Q356" s="90">
        <v>2.5455883334777501E-4</v>
      </c>
      <c r="R356" s="90">
        <v>4.5408636533454203E-3</v>
      </c>
      <c r="S356" s="90">
        <v>4.2834637615897404E-3</v>
      </c>
      <c r="T356" s="90">
        <v>5.0229912651659201E-4</v>
      </c>
      <c r="U356" s="90">
        <v>2.7447465278714902E-3</v>
      </c>
      <c r="V356" s="90">
        <v>1.7826220980363999E-2</v>
      </c>
      <c r="W356" s="90">
        <v>2.1323279774647201E-2</v>
      </c>
      <c r="X356" s="38">
        <f t="shared" si="11"/>
        <v>32.063901085710441</v>
      </c>
    </row>
    <row r="357" spans="2:24" x14ac:dyDescent="0.25">
      <c r="B357" s="89">
        <v>354</v>
      </c>
      <c r="C357" s="90">
        <v>4.91264628818725E-4</v>
      </c>
      <c r="D357" s="90">
        <v>2.16601877250403E-3</v>
      </c>
      <c r="E357" s="90">
        <v>2.4780831719464601E-4</v>
      </c>
      <c r="F357" s="90">
        <v>4.5399098110845597E-3</v>
      </c>
      <c r="G357" s="90">
        <v>4.3397175548384702E-3</v>
      </c>
      <c r="H357" s="90">
        <v>4.9945663930449802E-4</v>
      </c>
      <c r="I357" s="90">
        <v>2.8477476451169901E-3</v>
      </c>
      <c r="J357" s="90">
        <v>1.5178515428499699E-2</v>
      </c>
      <c r="K357" s="90">
        <v>1.9927321506971501E-2</v>
      </c>
      <c r="L357" s="38">
        <f t="shared" si="10"/>
        <v>29.810982158057122</v>
      </c>
      <c r="N357" s="89">
        <v>354</v>
      </c>
      <c r="O357" s="90">
        <v>4.0513492896643701E-4</v>
      </c>
      <c r="P357" s="90">
        <v>1.9617508306544501E-3</v>
      </c>
      <c r="Q357" s="90">
        <v>2.4745618732802702E-4</v>
      </c>
      <c r="R357" s="90">
        <v>4.4806332150979502E-3</v>
      </c>
      <c r="S357" s="90">
        <v>4.0414055852367198E-3</v>
      </c>
      <c r="T357" s="90">
        <v>4.7815013004944901E-4</v>
      </c>
      <c r="U357" s="90">
        <v>2.64758233032134E-3</v>
      </c>
      <c r="V357" s="90">
        <v>1.6146303143773199E-2</v>
      </c>
      <c r="W357" s="90">
        <v>2.1236343387365499E-2</v>
      </c>
      <c r="X357" s="38">
        <f t="shared" si="11"/>
        <v>29.930266221378123</v>
      </c>
    </row>
    <row r="358" spans="2:24" x14ac:dyDescent="0.25">
      <c r="B358" s="89">
        <v>355</v>
      </c>
      <c r="C358" s="90">
        <v>4.8896062586960103E-4</v>
      </c>
      <c r="D358" s="90">
        <v>2.1158427082786698E-3</v>
      </c>
      <c r="E358" s="90">
        <v>2.39872307036553E-4</v>
      </c>
      <c r="F358" s="90">
        <v>4.4308536714927002E-3</v>
      </c>
      <c r="G358" s="90">
        <v>4.3678775908833197E-3</v>
      </c>
      <c r="H358" s="90">
        <v>5.0457664585810697E-4</v>
      </c>
      <c r="I358" s="90">
        <v>2.84569964249554E-3</v>
      </c>
      <c r="J358" s="90">
        <v>1.5240211507470699E-2</v>
      </c>
      <c r="K358" s="90">
        <v>2.0350746048954899E-2</v>
      </c>
      <c r="L358" s="38">
        <f t="shared" si="10"/>
        <v>29.729318053527084</v>
      </c>
      <c r="N358" s="89">
        <v>355</v>
      </c>
      <c r="O358" s="90">
        <v>4.0683956401117699E-4</v>
      </c>
      <c r="P358" s="90">
        <v>1.8961223814319801E-3</v>
      </c>
      <c r="Q358" s="90">
        <v>2.34103212810901E-4</v>
      </c>
      <c r="R358" s="90">
        <v>4.4718259340334699E-3</v>
      </c>
      <c r="S358" s="90">
        <v>4.0368598917840904E-3</v>
      </c>
      <c r="T358" s="90">
        <v>4.6991106066654101E-4</v>
      </c>
      <c r="U358" s="90">
        <v>2.60297771331732E-3</v>
      </c>
      <c r="V358" s="90">
        <v>1.61704521402403E-2</v>
      </c>
      <c r="W358" s="90">
        <v>2.2342651531401501E-2</v>
      </c>
      <c r="X358" s="38">
        <f t="shared" si="11"/>
        <v>29.819180837629236</v>
      </c>
    </row>
    <row r="359" spans="2:24" x14ac:dyDescent="0.25">
      <c r="B359" s="89">
        <v>356</v>
      </c>
      <c r="C359" s="90">
        <v>4.7795261177934303E-4</v>
      </c>
      <c r="D359" s="90">
        <v>2.1373467358038198E-3</v>
      </c>
      <c r="E359" s="90">
        <v>2.47296316539285E-4</v>
      </c>
      <c r="F359" s="90">
        <v>4.69811801359106E-3</v>
      </c>
      <c r="G359" s="90">
        <v>4.6113339025074E-3</v>
      </c>
      <c r="H359" s="90">
        <v>5.02784643564344E-4</v>
      </c>
      <c r="I359" s="90">
        <v>2.8510756493768299E-3</v>
      </c>
      <c r="J359" s="90">
        <v>1.5039763250897E-2</v>
      </c>
      <c r="K359" s="90">
        <v>2.0846362683344201E-2</v>
      </c>
      <c r="L359" s="38">
        <f t="shared" si="10"/>
        <v>30.06288648049474</v>
      </c>
      <c r="N359" s="89">
        <v>356</v>
      </c>
      <c r="O359" s="90">
        <v>4.0257797639932803E-4</v>
      </c>
      <c r="P359" s="90">
        <v>1.9191349545359599E-3</v>
      </c>
      <c r="Q359" s="90">
        <v>2.3609195369643E-4</v>
      </c>
      <c r="R359" s="90">
        <v>4.8999734361038902E-3</v>
      </c>
      <c r="S359" s="90">
        <v>4.0951015891460196E-3</v>
      </c>
      <c r="T359" s="90">
        <v>4.78434235890239E-4</v>
      </c>
      <c r="U359" s="90">
        <v>2.96606497784685E-3</v>
      </c>
      <c r="V359" s="90">
        <v>1.7626494574288699E-2</v>
      </c>
      <c r="W359" s="90">
        <v>2.1700572331216299E-2</v>
      </c>
      <c r="X359" s="38">
        <f t="shared" si="11"/>
        <v>32.145439462017173</v>
      </c>
    </row>
    <row r="360" spans="2:24" x14ac:dyDescent="0.25">
      <c r="B360" s="89">
        <v>357</v>
      </c>
      <c r="C360" s="90">
        <v>4.4288056688712599E-4</v>
      </c>
      <c r="D360" s="90">
        <v>2.1376027361315001E-3</v>
      </c>
      <c r="E360" s="90">
        <v>2.5344032440361499E-4</v>
      </c>
      <c r="F360" s="90">
        <v>5.5505991047668504E-3</v>
      </c>
      <c r="G360" s="90">
        <v>6.4455762503376002E-3</v>
      </c>
      <c r="H360" s="90">
        <v>1.10515341459637E-3</v>
      </c>
      <c r="I360" s="90">
        <v>2.7456035143725E-3</v>
      </c>
      <c r="J360" s="90">
        <v>2.5876769122264501E-2</v>
      </c>
      <c r="K360" s="90">
        <v>2.0495642234422101E-2</v>
      </c>
      <c r="L360" s="38">
        <f t="shared" si="10"/>
        <v>43.452471619163695</v>
      </c>
      <c r="N360" s="89">
        <v>357</v>
      </c>
      <c r="O360" s="90">
        <v>4.0655545817038701E-4</v>
      </c>
      <c r="P360" s="90">
        <v>1.9202713778991201E-3</v>
      </c>
      <c r="Q360" s="90">
        <v>2.5114956325829601E-4</v>
      </c>
      <c r="R360" s="90">
        <v>5.3502811937559203E-3</v>
      </c>
      <c r="S360" s="90">
        <v>5.7804174367118702E-3</v>
      </c>
      <c r="T360" s="90">
        <v>6.1395272194703402E-4</v>
      </c>
      <c r="U360" s="90">
        <v>2.5677485890593702E-3</v>
      </c>
      <c r="V360" s="90">
        <v>2.3750680078356401E-2</v>
      </c>
      <c r="W360" s="90">
        <v>2.1603124027825299E-2</v>
      </c>
      <c r="X360" s="38">
        <f t="shared" si="11"/>
        <v>40.027103697211366</v>
      </c>
    </row>
    <row r="361" spans="2:24" x14ac:dyDescent="0.25">
      <c r="B361" s="89">
        <v>358</v>
      </c>
      <c r="C361" s="90">
        <v>4.25728544932538E-4</v>
      </c>
      <c r="D361" s="90">
        <v>2.1312027279394899E-3</v>
      </c>
      <c r="E361" s="90">
        <v>2.8492836470830701E-4</v>
      </c>
      <c r="F361" s="90">
        <v>5.5155270598746401E-3</v>
      </c>
      <c r="G361" s="90">
        <v>6.3536721327003302E-3</v>
      </c>
      <c r="H361" s="90">
        <v>6.5433683755115196E-4</v>
      </c>
      <c r="I361" s="90">
        <v>2.81088359793101E-3</v>
      </c>
      <c r="J361" s="90">
        <v>2.2951709378187999E-2</v>
      </c>
      <c r="K361" s="90">
        <v>2.0184857836618001E-2</v>
      </c>
      <c r="L361" s="38">
        <f t="shared" si="10"/>
        <v>40.473651806274312</v>
      </c>
      <c r="N361" s="89">
        <v>358</v>
      </c>
      <c r="O361" s="90">
        <v>4.0655545817038701E-4</v>
      </c>
      <c r="P361" s="90">
        <v>1.8748144433727301E-3</v>
      </c>
      <c r="Q361" s="90">
        <v>2.2955751935826199E-4</v>
      </c>
      <c r="R361" s="90">
        <v>5.3718732376559601E-3</v>
      </c>
      <c r="S361" s="90">
        <v>5.8332611230988004E-3</v>
      </c>
      <c r="T361" s="90">
        <v>6.24748743897051E-4</v>
      </c>
      <c r="U361" s="90">
        <v>2.6234333338541901E-3</v>
      </c>
      <c r="V361" s="90">
        <v>2.4742209462713199E-2</v>
      </c>
      <c r="W361" s="90">
        <v>2.1119007675119299E-2</v>
      </c>
      <c r="X361" s="38">
        <f t="shared" si="11"/>
        <v>41.08170457822353</v>
      </c>
    </row>
    <row r="362" spans="2:24" x14ac:dyDescent="0.25">
      <c r="B362" s="89">
        <v>359</v>
      </c>
      <c r="C362" s="90">
        <v>4.6003258884171403E-4</v>
      </c>
      <c r="D362" s="90">
        <v>2.1841947957693402E-3</v>
      </c>
      <c r="E362" s="90">
        <v>2.5932833194026501E-4</v>
      </c>
      <c r="F362" s="90">
        <v>4.6812219919641499E-3</v>
      </c>
      <c r="G362" s="90">
        <v>4.53274180190951E-3</v>
      </c>
      <c r="H362" s="90">
        <v>5.0048064061522003E-4</v>
      </c>
      <c r="I362" s="90">
        <v>2.86054766150101E-3</v>
      </c>
      <c r="J362" s="90">
        <v>1.5379987686384201E-2</v>
      </c>
      <c r="K362" s="90">
        <v>5.0896193147127199E-2</v>
      </c>
      <c r="L362" s="38">
        <f t="shared" si="10"/>
        <v>30.35805485831019</v>
      </c>
      <c r="N362" s="89">
        <v>359</v>
      </c>
      <c r="O362" s="90">
        <v>4.0769188153354702E-4</v>
      </c>
      <c r="P362" s="90">
        <v>1.89299721718329E-3</v>
      </c>
      <c r="Q362" s="90">
        <v>2.40921752989859E-4</v>
      </c>
      <c r="R362" s="90">
        <v>4.4687007697847801E-3</v>
      </c>
      <c r="S362" s="90">
        <v>4.3326140720464004E-3</v>
      </c>
      <c r="T362" s="90">
        <v>5.0059449147185305E-4</v>
      </c>
      <c r="U362" s="90">
        <v>2.71377899122539E-3</v>
      </c>
      <c r="V362" s="90">
        <v>1.6862533968404599E-2</v>
      </c>
      <c r="W362" s="90">
        <v>6.14728330892391E-2</v>
      </c>
      <c r="X362" s="38">
        <f t="shared" si="11"/>
        <v>30.919238653167866</v>
      </c>
    </row>
    <row r="363" spans="2:24" x14ac:dyDescent="0.25">
      <c r="B363" s="89">
        <v>360</v>
      </c>
      <c r="C363" s="90">
        <v>4.7744061112398202E-4</v>
      </c>
      <c r="D363" s="90">
        <v>2.06208263946578E-3</v>
      </c>
      <c r="E363" s="90">
        <v>2.3321629851686201E-4</v>
      </c>
      <c r="F363" s="90">
        <v>4.7815741204148702E-3</v>
      </c>
      <c r="G363" s="90">
        <v>4.4805177350626998E-3</v>
      </c>
      <c r="H363" s="90">
        <v>4.9971263963217896E-4</v>
      </c>
      <c r="I363" s="90">
        <v>2.7880995687674499E-3</v>
      </c>
      <c r="J363" s="90">
        <v>1.55952839619635E-2</v>
      </c>
      <c r="K363" s="90">
        <v>2.03609860620622E-2</v>
      </c>
      <c r="L363" s="38">
        <f t="shared" si="10"/>
        <v>30.418214935315145</v>
      </c>
      <c r="N363" s="89">
        <v>360</v>
      </c>
      <c r="O363" s="90">
        <v>4.1621505675724398E-4</v>
      </c>
      <c r="P363" s="90">
        <v>1.8469720709753199E-3</v>
      </c>
      <c r="Q363" s="90">
        <v>2.3239857776616101E-4</v>
      </c>
      <c r="R363" s="90">
        <v>4.4107431782636304E-3</v>
      </c>
      <c r="S363" s="90">
        <v>4.0857260963999501E-3</v>
      </c>
      <c r="T363" s="90">
        <v>4.9491237465605403E-4</v>
      </c>
      <c r="U363" s="90">
        <v>2.7785551229254899E-3</v>
      </c>
      <c r="V363" s="90">
        <v>1.6095164092430999E-2</v>
      </c>
      <c r="W363" s="90">
        <v>2.23812899257489E-2</v>
      </c>
      <c r="X363" s="38">
        <f t="shared" si="11"/>
        <v>29.865774195518792</v>
      </c>
    </row>
    <row r="364" spans="2:24" x14ac:dyDescent="0.25">
      <c r="B364" s="89">
        <v>361</v>
      </c>
      <c r="C364" s="90">
        <v>4.7385660653645597E-4</v>
      </c>
      <c r="D364" s="90">
        <v>2.1859867980631E-3</v>
      </c>
      <c r="E364" s="90">
        <v>0</v>
      </c>
      <c r="F364" s="90">
        <v>0</v>
      </c>
      <c r="G364" s="90">
        <v>0</v>
      </c>
      <c r="H364" s="90">
        <v>0</v>
      </c>
      <c r="I364" s="90">
        <v>0</v>
      </c>
      <c r="J364" s="90">
        <v>0</v>
      </c>
      <c r="K364" s="90">
        <v>0</v>
      </c>
      <c r="L364" s="38">
        <f t="shared" si="10"/>
        <v>2.659843404599556</v>
      </c>
      <c r="N364" s="89">
        <v>361</v>
      </c>
      <c r="O364" s="90">
        <v>4.0854419905591601E-4</v>
      </c>
      <c r="P364" s="90">
        <v>1.8839058302780099E-3</v>
      </c>
      <c r="Q364" s="90">
        <v>0</v>
      </c>
      <c r="R364" s="90">
        <v>0</v>
      </c>
      <c r="S364" s="90">
        <v>0</v>
      </c>
      <c r="T364" s="90">
        <v>0</v>
      </c>
      <c r="U364" s="90">
        <v>0</v>
      </c>
      <c r="V364" s="90">
        <v>0</v>
      </c>
      <c r="W364" s="90">
        <v>0</v>
      </c>
      <c r="X364" s="38">
        <f t="shared" si="11"/>
        <v>2.2924500293339261</v>
      </c>
    </row>
    <row r="365" spans="2:24" x14ac:dyDescent="0.25">
      <c r="B365" s="89">
        <v>362</v>
      </c>
      <c r="C365" s="90">
        <v>4.47232572457693E-4</v>
      </c>
      <c r="D365" s="90">
        <v>1.9870745434554201E-3</v>
      </c>
      <c r="E365" s="90">
        <v>0</v>
      </c>
      <c r="F365" s="90">
        <v>0</v>
      </c>
      <c r="G365" s="90">
        <v>0</v>
      </c>
      <c r="H365" s="90">
        <v>0</v>
      </c>
      <c r="I365" s="90">
        <v>0</v>
      </c>
      <c r="J365" s="90">
        <v>0</v>
      </c>
      <c r="K365" s="90">
        <v>0</v>
      </c>
      <c r="L365" s="38">
        <f t="shared" si="10"/>
        <v>2.4343071159131129</v>
      </c>
      <c r="N365" s="89">
        <v>362</v>
      </c>
      <c r="O365" s="90">
        <v>5.5826797715220798E-4</v>
      </c>
      <c r="P365" s="90">
        <v>2.7759981703583902E-3</v>
      </c>
      <c r="Q365" s="90">
        <v>0</v>
      </c>
      <c r="R365" s="90">
        <v>0</v>
      </c>
      <c r="S365" s="90">
        <v>0</v>
      </c>
      <c r="T365" s="90">
        <v>0</v>
      </c>
      <c r="U365" s="90">
        <v>0</v>
      </c>
      <c r="V365" s="90">
        <v>0</v>
      </c>
      <c r="W365" s="90">
        <v>0</v>
      </c>
      <c r="X365" s="38">
        <f t="shared" si="11"/>
        <v>3.3342661475105984</v>
      </c>
    </row>
    <row r="366" spans="2:24" x14ac:dyDescent="0.25">
      <c r="B366" s="89">
        <v>363</v>
      </c>
      <c r="C366" s="90">
        <v>3.9628850724928902E-4</v>
      </c>
      <c r="D366" s="90">
        <v>1.8949144254904601E-3</v>
      </c>
      <c r="E366" s="90">
        <v>0</v>
      </c>
      <c r="F366" s="90">
        <v>0</v>
      </c>
      <c r="G366" s="90">
        <v>0</v>
      </c>
      <c r="H366" s="90">
        <v>0</v>
      </c>
      <c r="I366" s="90">
        <v>0</v>
      </c>
      <c r="J366" s="90">
        <v>0</v>
      </c>
      <c r="K366" s="90">
        <v>0</v>
      </c>
      <c r="L366" s="38">
        <f t="shared" si="10"/>
        <v>2.2912029327397492</v>
      </c>
      <c r="N366" s="89">
        <v>363</v>
      </c>
      <c r="O366" s="90">
        <v>5.4235805006797196E-4</v>
      </c>
      <c r="P366" s="90">
        <v>2.7788392287662802E-3</v>
      </c>
      <c r="Q366" s="90">
        <v>0</v>
      </c>
      <c r="R366" s="90">
        <v>0</v>
      </c>
      <c r="S366" s="90">
        <v>0</v>
      </c>
      <c r="T366" s="90">
        <v>0</v>
      </c>
      <c r="U366" s="90">
        <v>0</v>
      </c>
      <c r="V366" s="90">
        <v>0</v>
      </c>
      <c r="W366" s="90">
        <v>0</v>
      </c>
      <c r="X366" s="38">
        <f t="shared" si="11"/>
        <v>3.3211972788342523</v>
      </c>
    </row>
    <row r="367" spans="2:24" x14ac:dyDescent="0.25">
      <c r="B367" s="89">
        <v>364</v>
      </c>
      <c r="C367" s="90">
        <v>4.3059255115846602E-4</v>
      </c>
      <c r="D367" s="90">
        <v>1.88390641140021E-3</v>
      </c>
      <c r="E367" s="90">
        <v>0</v>
      </c>
      <c r="F367" s="90">
        <v>0</v>
      </c>
      <c r="G367" s="90">
        <v>0</v>
      </c>
      <c r="H367" s="90">
        <v>0</v>
      </c>
      <c r="I367" s="90">
        <v>0</v>
      </c>
      <c r="J367" s="90">
        <v>0</v>
      </c>
      <c r="K367" s="90">
        <v>0</v>
      </c>
      <c r="L367" s="38">
        <f t="shared" si="10"/>
        <v>2.3144989625586758</v>
      </c>
      <c r="N367" s="89">
        <v>364</v>
      </c>
      <c r="O367" s="90">
        <v>3.9320248365326001E-4</v>
      </c>
      <c r="P367" s="90">
        <v>1.8194138044187E-3</v>
      </c>
      <c r="Q367" s="90">
        <v>0</v>
      </c>
      <c r="R367" s="90">
        <v>0</v>
      </c>
      <c r="S367" s="90">
        <v>0</v>
      </c>
      <c r="T367" s="90">
        <v>0</v>
      </c>
      <c r="U367" s="90">
        <v>0</v>
      </c>
      <c r="V367" s="90">
        <v>0</v>
      </c>
      <c r="W367" s="90">
        <v>0</v>
      </c>
      <c r="X367" s="38">
        <f t="shared" si="11"/>
        <v>2.2126162880719602</v>
      </c>
    </row>
    <row r="368" spans="2:24" x14ac:dyDescent="0.25">
      <c r="B368" s="89">
        <v>365</v>
      </c>
      <c r="C368" s="90">
        <v>3.8656049479743299E-4</v>
      </c>
      <c r="D368" s="90">
        <v>1.79609829900582E-3</v>
      </c>
      <c r="E368" s="90">
        <v>0</v>
      </c>
      <c r="F368" s="90">
        <v>0</v>
      </c>
      <c r="G368" s="90">
        <v>0</v>
      </c>
      <c r="H368" s="90">
        <v>0</v>
      </c>
      <c r="I368" s="90">
        <v>0</v>
      </c>
      <c r="J368" s="90">
        <v>0</v>
      </c>
      <c r="K368" s="90">
        <v>0</v>
      </c>
      <c r="L368" s="38">
        <f t="shared" si="10"/>
        <v>2.1826587938032529</v>
      </c>
      <c r="N368" s="89">
        <v>365</v>
      </c>
      <c r="O368" s="90">
        <v>3.8950910772299102E-4</v>
      </c>
      <c r="P368" s="90">
        <v>1.82055022778186E-3</v>
      </c>
      <c r="Q368" s="90">
        <v>0</v>
      </c>
      <c r="R368" s="90">
        <v>0</v>
      </c>
      <c r="S368" s="90">
        <v>0</v>
      </c>
      <c r="T368" s="90">
        <v>0</v>
      </c>
      <c r="U368" s="90">
        <v>0</v>
      </c>
      <c r="V368" s="90">
        <v>0</v>
      </c>
      <c r="W368" s="90">
        <v>0</v>
      </c>
      <c r="X368" s="38">
        <f t="shared" si="11"/>
        <v>2.2100593355048508</v>
      </c>
    </row>
    <row r="369" spans="2:24" x14ac:dyDescent="0.25">
      <c r="B369" s="89">
        <v>366</v>
      </c>
      <c r="C369" s="90">
        <v>4.0627252002882599E-4</v>
      </c>
      <c r="D369" s="90">
        <v>1.8147863229264899E-3</v>
      </c>
      <c r="E369" s="90">
        <v>0</v>
      </c>
      <c r="F369" s="90">
        <v>0</v>
      </c>
      <c r="G369" s="90">
        <v>0</v>
      </c>
      <c r="H369" s="90">
        <v>0</v>
      </c>
      <c r="I369" s="90">
        <v>0</v>
      </c>
      <c r="J369" s="90">
        <v>0</v>
      </c>
      <c r="K369" s="90">
        <v>0</v>
      </c>
      <c r="L369" s="38">
        <f t="shared" si="10"/>
        <v>2.221058842955316</v>
      </c>
      <c r="N369" s="89">
        <v>366</v>
      </c>
      <c r="O369" s="90">
        <v>3.9916870630984902E-4</v>
      </c>
      <c r="P369" s="90">
        <v>1.8370283665476699E-3</v>
      </c>
      <c r="Q369" s="90">
        <v>0</v>
      </c>
      <c r="R369" s="90">
        <v>0</v>
      </c>
      <c r="S369" s="90">
        <v>0</v>
      </c>
      <c r="T369" s="90">
        <v>0</v>
      </c>
      <c r="U369" s="90">
        <v>0</v>
      </c>
      <c r="V369" s="90">
        <v>0</v>
      </c>
      <c r="W369" s="90">
        <v>0</v>
      </c>
      <c r="X369" s="38">
        <f t="shared" si="11"/>
        <v>2.2361970728575193</v>
      </c>
    </row>
    <row r="370" spans="2:24" x14ac:dyDescent="0.25">
      <c r="B370" s="89">
        <v>367</v>
      </c>
      <c r="C370" s="90">
        <v>5.2352067010645804E-4</v>
      </c>
      <c r="D370" s="90">
        <v>2.7750435520557501E-3</v>
      </c>
      <c r="E370" s="90">
        <v>0</v>
      </c>
      <c r="F370" s="90">
        <v>0</v>
      </c>
      <c r="G370" s="90">
        <v>0</v>
      </c>
      <c r="H370" s="90">
        <v>0</v>
      </c>
      <c r="I370" s="90">
        <v>0</v>
      </c>
      <c r="J370" s="90">
        <v>0</v>
      </c>
      <c r="K370" s="90">
        <v>0</v>
      </c>
      <c r="L370" s="38">
        <f t="shared" si="10"/>
        <v>3.2985642221622085</v>
      </c>
      <c r="N370" s="89">
        <v>367</v>
      </c>
      <c r="O370" s="90">
        <v>4.0030512967300801E-4</v>
      </c>
      <c r="P370" s="90">
        <v>1.8168568518515901E-3</v>
      </c>
      <c r="Q370" s="90">
        <v>0</v>
      </c>
      <c r="R370" s="90">
        <v>0</v>
      </c>
      <c r="S370" s="90">
        <v>0</v>
      </c>
      <c r="T370" s="90">
        <v>0</v>
      </c>
      <c r="U370" s="90">
        <v>0</v>
      </c>
      <c r="V370" s="90">
        <v>0</v>
      </c>
      <c r="W370" s="90">
        <v>0</v>
      </c>
      <c r="X370" s="38">
        <f t="shared" si="11"/>
        <v>2.217161981524598</v>
      </c>
    </row>
    <row r="371" spans="2:24" x14ac:dyDescent="0.25">
      <c r="B371" s="89">
        <v>368</v>
      </c>
      <c r="C371" s="90">
        <v>5.3376068321367496E-4</v>
      </c>
      <c r="D371" s="90">
        <v>2.7304994950393502E-3</v>
      </c>
      <c r="E371" s="90">
        <v>0</v>
      </c>
      <c r="F371" s="90">
        <v>0</v>
      </c>
      <c r="G371" s="90">
        <v>0</v>
      </c>
      <c r="H371" s="90">
        <v>0</v>
      </c>
      <c r="I371" s="90">
        <v>0</v>
      </c>
      <c r="J371" s="90">
        <v>0</v>
      </c>
      <c r="K371" s="90">
        <v>0</v>
      </c>
      <c r="L371" s="38">
        <f t="shared" si="10"/>
        <v>3.2642601782530249</v>
      </c>
      <c r="N371" s="89">
        <v>368</v>
      </c>
      <c r="O371" s="90">
        <v>4.0627135232959702E-4</v>
      </c>
      <c r="P371" s="90">
        <v>1.87453033753194E-3</v>
      </c>
      <c r="Q371" s="90">
        <v>0</v>
      </c>
      <c r="R371" s="90">
        <v>0</v>
      </c>
      <c r="S371" s="90">
        <v>0</v>
      </c>
      <c r="T371" s="90">
        <v>0</v>
      </c>
      <c r="U371" s="90">
        <v>0</v>
      </c>
      <c r="V371" s="90">
        <v>0</v>
      </c>
      <c r="W371" s="90">
        <v>0</v>
      </c>
      <c r="X371" s="38">
        <f t="shared" si="11"/>
        <v>2.2808016898615371</v>
      </c>
    </row>
    <row r="372" spans="2:24" x14ac:dyDescent="0.25">
      <c r="B372" s="89">
        <v>369</v>
      </c>
      <c r="C372" s="90">
        <v>4.9792063733841599E-4</v>
      </c>
      <c r="D372" s="90">
        <v>2.4366111188622299E-3</v>
      </c>
      <c r="E372" s="90">
        <v>0</v>
      </c>
      <c r="F372" s="90">
        <v>0</v>
      </c>
      <c r="G372" s="90">
        <v>0</v>
      </c>
      <c r="H372" s="90">
        <v>0</v>
      </c>
      <c r="I372" s="90">
        <v>0</v>
      </c>
      <c r="J372" s="90">
        <v>0</v>
      </c>
      <c r="K372" s="90">
        <v>0</v>
      </c>
      <c r="L372" s="38">
        <f t="shared" si="10"/>
        <v>2.9345317562006463</v>
      </c>
      <c r="N372" s="89">
        <v>369</v>
      </c>
      <c r="O372" s="90">
        <v>4.0058923551379799E-4</v>
      </c>
      <c r="P372" s="90">
        <v>1.81912969857791E-3</v>
      </c>
      <c r="Q372" s="90">
        <v>0</v>
      </c>
      <c r="R372" s="90">
        <v>0</v>
      </c>
      <c r="S372" s="90">
        <v>0</v>
      </c>
      <c r="T372" s="90">
        <v>0</v>
      </c>
      <c r="U372" s="90">
        <v>0</v>
      </c>
      <c r="V372" s="90">
        <v>0</v>
      </c>
      <c r="W372" s="90">
        <v>0</v>
      </c>
      <c r="X372" s="38">
        <f t="shared" si="11"/>
        <v>2.2197189340917078</v>
      </c>
    </row>
    <row r="373" spans="2:24" x14ac:dyDescent="0.25">
      <c r="B373" s="89">
        <v>370</v>
      </c>
      <c r="C373" s="90">
        <v>3.8297649020990803E-4</v>
      </c>
      <c r="D373" s="90">
        <v>1.8931224231967E-3</v>
      </c>
      <c r="E373" s="90">
        <v>0</v>
      </c>
      <c r="F373" s="90">
        <v>0</v>
      </c>
      <c r="G373" s="90">
        <v>0</v>
      </c>
      <c r="H373" s="90">
        <v>0</v>
      </c>
      <c r="I373" s="90">
        <v>0</v>
      </c>
      <c r="J373" s="90">
        <v>0</v>
      </c>
      <c r="K373" s="90">
        <v>0</v>
      </c>
      <c r="L373" s="38">
        <f t="shared" si="10"/>
        <v>2.2760989134066079</v>
      </c>
      <c r="N373" s="89">
        <v>370</v>
      </c>
      <c r="O373" s="90">
        <v>3.9121374276773101E-4</v>
      </c>
      <c r="P373" s="90">
        <v>1.84015353079636E-3</v>
      </c>
      <c r="Q373" s="90">
        <v>0</v>
      </c>
      <c r="R373" s="90">
        <v>0</v>
      </c>
      <c r="S373" s="90">
        <v>0</v>
      </c>
      <c r="T373" s="90">
        <v>0</v>
      </c>
      <c r="U373" s="90">
        <v>0</v>
      </c>
      <c r="V373" s="90">
        <v>0</v>
      </c>
      <c r="W373" s="90">
        <v>0</v>
      </c>
      <c r="X373" s="38">
        <f t="shared" si="11"/>
        <v>2.2313672735640906</v>
      </c>
    </row>
    <row r="374" spans="2:24" x14ac:dyDescent="0.25">
      <c r="B374" s="89">
        <v>371</v>
      </c>
      <c r="C374" s="90">
        <v>3.8246448955454702E-4</v>
      </c>
      <c r="D374" s="90">
        <v>1.8411543566775801E-3</v>
      </c>
      <c r="E374" s="90">
        <v>2.54976326369698E-4</v>
      </c>
      <c r="F374" s="90">
        <v>4.99533439402802E-3</v>
      </c>
      <c r="G374" s="90">
        <v>5.2725827489059204E-3</v>
      </c>
      <c r="H374" s="90">
        <v>4.8998462718032303E-4</v>
      </c>
      <c r="I374" s="90">
        <v>2.84262763856338E-3</v>
      </c>
      <c r="J374" s="90">
        <v>1.52371395035386E-2</v>
      </c>
      <c r="K374" s="90">
        <v>1.60553165508052E-2</v>
      </c>
      <c r="L374" s="38">
        <f t="shared" si="10"/>
        <v>30.826279457637746</v>
      </c>
      <c r="N374" s="89">
        <v>371</v>
      </c>
      <c r="O374" s="90">
        <v>3.9661175374273901E-4</v>
      </c>
      <c r="P374" s="90">
        <v>1.8299257205279299E-3</v>
      </c>
      <c r="Q374" s="90">
        <v>2.15352227318765E-4</v>
      </c>
      <c r="R374" s="90">
        <v>4.5448411351164796E-3</v>
      </c>
      <c r="S374" s="90">
        <v>4.4272213170294498E-3</v>
      </c>
      <c r="T374" s="90">
        <v>4.9178721040736497E-4</v>
      </c>
      <c r="U374" s="90">
        <v>2.66406046908715E-3</v>
      </c>
      <c r="V374" s="90">
        <v>1.6108517066948099E-2</v>
      </c>
      <c r="W374" s="90">
        <v>1.5962202558941301E-2</v>
      </c>
      <c r="X374" s="38">
        <f t="shared" si="11"/>
        <v>30.186529689770612</v>
      </c>
    </row>
    <row r="375" spans="2:24" x14ac:dyDescent="0.25">
      <c r="B375" s="89">
        <v>372</v>
      </c>
      <c r="C375" s="90">
        <v>4.3059255115846602E-4</v>
      </c>
      <c r="D375" s="90">
        <v>2.0390426099745401E-3</v>
      </c>
      <c r="E375" s="90">
        <v>2.6112033423402798E-4</v>
      </c>
      <c r="F375" s="90">
        <v>4.4981817576726498E-3</v>
      </c>
      <c r="G375" s="90">
        <v>4.8476222049564201E-3</v>
      </c>
      <c r="H375" s="90">
        <v>5.0739264946259098E-4</v>
      </c>
      <c r="I375" s="90">
        <v>2.7578915301011602E-3</v>
      </c>
      <c r="J375" s="90">
        <v>1.6819221528603601E-2</v>
      </c>
      <c r="K375" s="90">
        <v>7.6620898074749502E-3</v>
      </c>
      <c r="L375" s="38">
        <f t="shared" si="10"/>
        <v>31.653672516700862</v>
      </c>
      <c r="N375" s="89">
        <v>372</v>
      </c>
      <c r="O375" s="90">
        <v>4.0257797639932803E-4</v>
      </c>
      <c r="P375" s="90">
        <v>1.8932813230240801E-3</v>
      </c>
      <c r="Q375" s="90">
        <v>2.3381910697011101E-4</v>
      </c>
      <c r="R375" s="90">
        <v>4.3647180320556603E-3</v>
      </c>
      <c r="S375" s="90">
        <v>4.41557297755706E-3</v>
      </c>
      <c r="T375" s="90">
        <v>4.9548058633763401E-4</v>
      </c>
      <c r="U375" s="90">
        <v>2.71946110804119E-3</v>
      </c>
      <c r="V375" s="90">
        <v>1.7002882253754799E-2</v>
      </c>
      <c r="W375" s="90">
        <v>8.7729042577521805E-3</v>
      </c>
      <c r="X375" s="38">
        <f t="shared" si="11"/>
        <v>31.032312777802229</v>
      </c>
    </row>
    <row r="376" spans="2:24" x14ac:dyDescent="0.25">
      <c r="B376" s="89">
        <v>373</v>
      </c>
      <c r="C376" s="90">
        <v>4.5772858589259E-4</v>
      </c>
      <c r="D376" s="90">
        <v>2.1120027033634599E-3</v>
      </c>
      <c r="E376" s="90">
        <v>2.33472298844543E-4</v>
      </c>
      <c r="F376" s="90">
        <v>4.3315255443527002E-3</v>
      </c>
      <c r="G376" s="90">
        <v>4.4917817494806401E-3</v>
      </c>
      <c r="H376" s="90">
        <v>5.1174465503315799E-4</v>
      </c>
      <c r="I376" s="90">
        <v>2.7978275812192998E-3</v>
      </c>
      <c r="J376" s="90">
        <v>1.5530771879388E-2</v>
      </c>
      <c r="K376" s="90">
        <v>7.9470181721832608E-3</v>
      </c>
      <c r="L376" s="38">
        <f t="shared" si="10"/>
        <v>29.955110342541232</v>
      </c>
      <c r="N376" s="89">
        <v>373</v>
      </c>
      <c r="O376" s="90">
        <v>4.17067374279614E-4</v>
      </c>
      <c r="P376" s="90">
        <v>1.91430515524253E-3</v>
      </c>
      <c r="Q376" s="90">
        <v>2.2870520183589199E-4</v>
      </c>
      <c r="R376" s="90">
        <v>4.2854525024752701E-3</v>
      </c>
      <c r="S376" s="90">
        <v>4.1343081951750304E-3</v>
      </c>
      <c r="T376" s="90">
        <v>4.7502496580075903E-4</v>
      </c>
      <c r="U376" s="90">
        <v>2.6487187536844998E-3</v>
      </c>
      <c r="V376" s="90">
        <v>1.5772988068975199E-2</v>
      </c>
      <c r="W376" s="90">
        <v>8.1867939082025595E-3</v>
      </c>
      <c r="X376" s="38">
        <f t="shared" si="11"/>
        <v>29.401545251668036</v>
      </c>
    </row>
    <row r="377" spans="2:24" x14ac:dyDescent="0.25">
      <c r="B377" s="89">
        <v>374</v>
      </c>
      <c r="C377" s="90">
        <v>4.8972862685264199E-4</v>
      </c>
      <c r="D377" s="90">
        <v>2.5694752889283698E-3</v>
      </c>
      <c r="E377" s="90">
        <v>2.17856278856037E-4</v>
      </c>
      <c r="F377" s="90">
        <v>4.00282112361104E-3</v>
      </c>
      <c r="G377" s="90">
        <v>4.7201340417715697E-3</v>
      </c>
      <c r="H377" s="90">
        <v>5.4476869730393296E-4</v>
      </c>
      <c r="I377" s="90">
        <v>2.7888675697504898E-3</v>
      </c>
      <c r="J377" s="90">
        <v>1.56818120727195E-2</v>
      </c>
      <c r="K377" s="90">
        <v>1.6773141469621101E-2</v>
      </c>
      <c r="L377" s="38">
        <f t="shared" si="10"/>
        <v>30.470695002489649</v>
      </c>
      <c r="N377" s="89">
        <v>374</v>
      </c>
      <c r="O377" s="90">
        <v>4.12237574986185E-4</v>
      </c>
      <c r="P377" s="90">
        <v>1.95692103136102E-3</v>
      </c>
      <c r="Q377" s="90">
        <v>2.3666016537801001E-4</v>
      </c>
      <c r="R377" s="90">
        <v>4.61245832522448E-3</v>
      </c>
      <c r="S377" s="90">
        <v>4.0118585777945701E-3</v>
      </c>
      <c r="T377" s="90">
        <v>4.81843505979718E-4</v>
      </c>
      <c r="U377" s="90">
        <v>2.63763862589369E-3</v>
      </c>
      <c r="V377" s="90">
        <v>1.5786909255173901E-2</v>
      </c>
      <c r="W377" s="90">
        <v>1.7853779246920599E-2</v>
      </c>
      <c r="X377" s="38">
        <f t="shared" si="11"/>
        <v>29.654683555811857</v>
      </c>
    </row>
    <row r="378" spans="2:24" x14ac:dyDescent="0.25">
      <c r="B378" s="89">
        <v>375</v>
      </c>
      <c r="C378" s="90">
        <v>4.5952058818635302E-4</v>
      </c>
      <c r="D378" s="90">
        <v>2.0439066162004698E-3</v>
      </c>
      <c r="E378" s="90">
        <v>2.1862427983907799E-4</v>
      </c>
      <c r="F378" s="90">
        <v>4.1018932504233597E-3</v>
      </c>
      <c r="G378" s="90">
        <v>4.4723257245769298E-3</v>
      </c>
      <c r="H378" s="90">
        <v>5.4809670156377797E-4</v>
      </c>
      <c r="I378" s="90">
        <v>2.9985318381207499E-3</v>
      </c>
      <c r="J378" s="90">
        <v>1.48910270605146E-2</v>
      </c>
      <c r="K378" s="90">
        <v>1.6739093426039599E-2</v>
      </c>
      <c r="L378" s="38">
        <f t="shared" si="10"/>
        <v>29.18582935786154</v>
      </c>
      <c r="N378" s="89">
        <v>375</v>
      </c>
      <c r="O378" s="90">
        <v>4.1621505675724398E-4</v>
      </c>
      <c r="P378" s="90">
        <v>1.82339128618976E-3</v>
      </c>
      <c r="Q378" s="90">
        <v>2.0682905209506799E-4</v>
      </c>
      <c r="R378" s="90">
        <v>3.8774765151009401E-3</v>
      </c>
      <c r="S378" s="90">
        <v>3.9652652199050203E-3</v>
      </c>
      <c r="T378" s="90">
        <v>4.7729781252707899E-4</v>
      </c>
      <c r="U378" s="90">
        <v>2.7936127324873598E-3</v>
      </c>
      <c r="V378" s="90">
        <v>1.7280453660206599E-2</v>
      </c>
      <c r="W378" s="90">
        <v>2.16886398859031E-2</v>
      </c>
      <c r="X378" s="38">
        <f t="shared" si="11"/>
        <v>30.363243522741989</v>
      </c>
    </row>
    <row r="379" spans="2:24" x14ac:dyDescent="0.25">
      <c r="B379" s="89">
        <v>376</v>
      </c>
      <c r="C379" s="90">
        <v>4.1446453051459902E-4</v>
      </c>
      <c r="D379" s="90">
        <v>1.92793846776124E-3</v>
      </c>
      <c r="E379" s="90">
        <v>0</v>
      </c>
      <c r="F379" s="90">
        <v>0</v>
      </c>
      <c r="G379" s="90">
        <v>0</v>
      </c>
      <c r="H379" s="90">
        <v>0</v>
      </c>
      <c r="I379" s="90">
        <v>0</v>
      </c>
      <c r="J379" s="90">
        <v>0</v>
      </c>
      <c r="K379" s="90">
        <v>0</v>
      </c>
      <c r="L379" s="38">
        <f t="shared" si="10"/>
        <v>2.3424029982758392</v>
      </c>
      <c r="N379" s="89">
        <v>376</v>
      </c>
      <c r="O379" s="90">
        <v>4.05419034807227E-4</v>
      </c>
      <c r="P379" s="90">
        <v>1.8594727279700801E-3</v>
      </c>
      <c r="Q379" s="90">
        <v>0</v>
      </c>
      <c r="R379" s="90">
        <v>0</v>
      </c>
      <c r="S379" s="90">
        <v>0</v>
      </c>
      <c r="T379" s="90">
        <v>0</v>
      </c>
      <c r="U379" s="90">
        <v>0</v>
      </c>
      <c r="V379" s="90">
        <v>0</v>
      </c>
      <c r="W379" s="90">
        <v>0</v>
      </c>
      <c r="X379" s="38">
        <f t="shared" si="11"/>
        <v>2.2648917627773071</v>
      </c>
    </row>
    <row r="380" spans="2:24" x14ac:dyDescent="0.25">
      <c r="B380" s="89">
        <v>377</v>
      </c>
      <c r="C380" s="90">
        <v>3.7171247579196898E-4</v>
      </c>
      <c r="D380" s="90">
        <v>1.7095701882498401E-3</v>
      </c>
      <c r="E380" s="90">
        <v>1.9737625264160301E-4</v>
      </c>
      <c r="F380" s="90">
        <v>3.8343729079973201E-3</v>
      </c>
      <c r="G380" s="90">
        <v>3.8697009532172198E-3</v>
      </c>
      <c r="H380" s="90">
        <v>5.1788866289748895E-4</v>
      </c>
      <c r="I380" s="90">
        <v>2.8270116185748701E-3</v>
      </c>
      <c r="J380" s="90">
        <v>1.53710276749154E-2</v>
      </c>
      <c r="K380" s="90">
        <v>8.0076902498435205E-3</v>
      </c>
      <c r="L380" s="38">
        <f t="shared" si="10"/>
        <v>28.180772071388223</v>
      </c>
      <c r="N380" s="89">
        <v>377</v>
      </c>
      <c r="O380" s="90">
        <v>4.0087334135458798E-4</v>
      </c>
      <c r="P380" s="90">
        <v>1.7787866691857401E-3</v>
      </c>
      <c r="Q380" s="90">
        <v>1.99442300234529E-4</v>
      </c>
      <c r="R380" s="90">
        <v>3.9325930482141799E-3</v>
      </c>
      <c r="S380" s="90">
        <v>4.1442518996026804E-3</v>
      </c>
      <c r="T380" s="90">
        <v>4.81843505979718E-4</v>
      </c>
      <c r="U380" s="90">
        <v>2.6759929144003301E-3</v>
      </c>
      <c r="V380" s="90">
        <v>1.6449728181736799E-2</v>
      </c>
      <c r="W380" s="90">
        <v>7.8660384139507301E-3</v>
      </c>
      <c r="X380" s="38">
        <f t="shared" si="11"/>
        <v>29.581668354728848</v>
      </c>
    </row>
    <row r="381" spans="2:24" x14ac:dyDescent="0.25">
      <c r="B381" s="89">
        <v>378</v>
      </c>
      <c r="C381" s="90">
        <v>4.0729652133954702E-4</v>
      </c>
      <c r="D381" s="90">
        <v>1.69369816793366E-3</v>
      </c>
      <c r="E381" s="90">
        <v>2.8595236601902901E-4</v>
      </c>
      <c r="F381" s="90">
        <v>4.0593971960284098E-3</v>
      </c>
      <c r="G381" s="90">
        <v>4.7475260768333801E-3</v>
      </c>
      <c r="H381" s="90">
        <v>4.6668859736140501E-4</v>
      </c>
      <c r="I381" s="90">
        <v>2.5968673239901699E-3</v>
      </c>
      <c r="J381" s="90">
        <v>1.49230271014747E-2</v>
      </c>
      <c r="K381" s="90">
        <v>7.4042974775007696E-3</v>
      </c>
      <c r="L381" s="38">
        <f t="shared" si="10"/>
        <v>28.7137647536189</v>
      </c>
      <c r="N381" s="89">
        <v>378</v>
      </c>
      <c r="O381" s="90">
        <v>3.9945281215063901E-4</v>
      </c>
      <c r="P381" s="90">
        <v>1.80378798317525E-3</v>
      </c>
      <c r="Q381" s="90">
        <v>2.1648865068192501E-4</v>
      </c>
      <c r="R381" s="90">
        <v>3.9192400736970598E-3</v>
      </c>
      <c r="S381" s="90">
        <v>3.9882777930090102E-3</v>
      </c>
      <c r="T381" s="90">
        <v>4.8099118845734798E-4</v>
      </c>
      <c r="U381" s="90">
        <v>2.63763862589369E-3</v>
      </c>
      <c r="V381" s="90">
        <v>1.6669341996667399E-2</v>
      </c>
      <c r="W381" s="90">
        <v>8.12343830570641E-3</v>
      </c>
      <c r="X381" s="38">
        <f t="shared" si="11"/>
        <v>29.634227935274975</v>
      </c>
    </row>
    <row r="382" spans="2:24" x14ac:dyDescent="0.25">
      <c r="B382" s="89">
        <v>379</v>
      </c>
      <c r="C382" s="90">
        <v>4.4364856787016701E-4</v>
      </c>
      <c r="D382" s="90">
        <v>2.0610586381550602E-3</v>
      </c>
      <c r="E382" s="90">
        <v>2.21952284098924E-4</v>
      </c>
      <c r="F382" s="90">
        <v>4.6574139614898704E-3</v>
      </c>
      <c r="G382" s="90">
        <v>4.2833974827487797E-3</v>
      </c>
      <c r="H382" s="90">
        <v>5.0355264454738497E-4</v>
      </c>
      <c r="I382" s="90">
        <v>2.7834915628692E-3</v>
      </c>
      <c r="J382" s="90">
        <v>1.5610131980968899E-2</v>
      </c>
      <c r="K382" s="90">
        <v>7.7458019146264502E-3</v>
      </c>
      <c r="L382" s="38">
        <f t="shared" si="10"/>
        <v>30.0610944782009</v>
      </c>
      <c r="N382" s="89">
        <v>379</v>
      </c>
      <c r="O382" s="90">
        <v>4.1536273923487499E-4</v>
      </c>
      <c r="P382" s="90">
        <v>1.8822011952332701E-3</v>
      </c>
      <c r="Q382" s="90">
        <v>2.1506812147797501E-4</v>
      </c>
      <c r="R382" s="90">
        <v>4.2638604585752398E-3</v>
      </c>
      <c r="S382" s="90">
        <v>4.2485187431725796E-3</v>
      </c>
      <c r="T382" s="90">
        <v>4.8496867022840702E-4</v>
      </c>
      <c r="U382" s="90">
        <v>2.6910505239622E-3</v>
      </c>
      <c r="V382" s="90">
        <v>1.7019644498361401E-2</v>
      </c>
      <c r="W382" s="90">
        <v>8.2802647298224497E-3</v>
      </c>
      <c r="X382" s="38">
        <f t="shared" si="11"/>
        <v>30.735706280017542</v>
      </c>
    </row>
    <row r="383" spans="2:24" x14ac:dyDescent="0.25">
      <c r="B383" s="89">
        <v>380</v>
      </c>
      <c r="C383" s="90">
        <v>4.2496054394949601E-4</v>
      </c>
      <c r="D383" s="90">
        <v>2.0574746335675301E-3</v>
      </c>
      <c r="E383" s="90">
        <v>2.24256287048047E-4</v>
      </c>
      <c r="F383" s="90">
        <v>4.0092211318030497E-3</v>
      </c>
      <c r="G383" s="90">
        <v>4.3978296292219296E-3</v>
      </c>
      <c r="H383" s="90">
        <v>5.0790465011795198E-4</v>
      </c>
      <c r="I383" s="90">
        <v>2.8362276303713699E-3</v>
      </c>
      <c r="J383" s="90">
        <v>1.5485203821060899E-2</v>
      </c>
      <c r="K383" s="90">
        <v>1.6393492983671001E-2</v>
      </c>
      <c r="L383" s="38">
        <f t="shared" si="10"/>
        <v>29.435173677022323</v>
      </c>
      <c r="N383" s="89">
        <v>380</v>
      </c>
      <c r="O383" s="90">
        <v>6.4349972938918703E-4</v>
      </c>
      <c r="P383" s="90">
        <v>2.9103802330520201E-3</v>
      </c>
      <c r="Q383" s="90">
        <v>3.0541377884917302E-4</v>
      </c>
      <c r="R383" s="90">
        <v>6.0994682959189597E-3</v>
      </c>
      <c r="S383" s="90">
        <v>4.90309860035258E-3</v>
      </c>
      <c r="T383" s="90">
        <v>8.4777182891714498E-4</v>
      </c>
      <c r="U383" s="90">
        <v>4.7343397309233598E-3</v>
      </c>
      <c r="V383" s="90">
        <v>2.6033470509103498E-2</v>
      </c>
      <c r="W383" s="90">
        <v>1.66392267775437E-2</v>
      </c>
      <c r="X383" s="38">
        <f t="shared" si="11"/>
        <v>45.629670877588779</v>
      </c>
    </row>
    <row r="384" spans="2:24" x14ac:dyDescent="0.25">
      <c r="B384" s="89">
        <v>381</v>
      </c>
      <c r="C384" s="90">
        <v>4.2316854165573299E-4</v>
      </c>
      <c r="D384" s="90">
        <v>1.9166744533432999E-3</v>
      </c>
      <c r="E384" s="90">
        <v>0</v>
      </c>
      <c r="F384" s="90">
        <v>0</v>
      </c>
      <c r="G384" s="90">
        <v>0</v>
      </c>
      <c r="H384" s="90">
        <v>0</v>
      </c>
      <c r="I384" s="90">
        <v>0</v>
      </c>
      <c r="J384" s="90">
        <v>0</v>
      </c>
      <c r="K384" s="90">
        <v>0</v>
      </c>
      <c r="L384" s="38">
        <f t="shared" si="10"/>
        <v>2.3398429949990329</v>
      </c>
      <c r="N384" s="89">
        <v>381</v>
      </c>
      <c r="O384" s="90">
        <v>4.0371439976248798E-4</v>
      </c>
      <c r="P384" s="90">
        <v>1.83873300159241E-3</v>
      </c>
      <c r="Q384" s="90">
        <v>0</v>
      </c>
      <c r="R384" s="90">
        <v>0</v>
      </c>
      <c r="S384" s="90">
        <v>0</v>
      </c>
      <c r="T384" s="90">
        <v>0</v>
      </c>
      <c r="U384" s="90">
        <v>0</v>
      </c>
      <c r="V384" s="90">
        <v>0</v>
      </c>
      <c r="W384" s="90">
        <v>0</v>
      </c>
      <c r="X384" s="38">
        <f t="shared" si="11"/>
        <v>2.2424474013548981</v>
      </c>
    </row>
    <row r="385" spans="2:24" x14ac:dyDescent="0.25">
      <c r="B385" s="89">
        <v>382</v>
      </c>
      <c r="C385" s="90">
        <v>4.0064051281985598E-4</v>
      </c>
      <c r="D385" s="90">
        <v>2.0595226361889698E-3</v>
      </c>
      <c r="E385" s="90">
        <v>0</v>
      </c>
      <c r="F385" s="90">
        <v>0</v>
      </c>
      <c r="G385" s="90">
        <v>0</v>
      </c>
      <c r="H385" s="90">
        <v>0</v>
      </c>
      <c r="I385" s="90">
        <v>0</v>
      </c>
      <c r="J385" s="90">
        <v>0</v>
      </c>
      <c r="K385" s="90">
        <v>0</v>
      </c>
      <c r="L385" s="38">
        <f t="shared" si="10"/>
        <v>2.4601631490088258</v>
      </c>
      <c r="N385" s="89">
        <v>382</v>
      </c>
      <c r="O385" s="90">
        <v>3.94907118698E-4</v>
      </c>
      <c r="P385" s="90">
        <v>1.7804913042304799E-3</v>
      </c>
      <c r="Q385" s="90">
        <v>0</v>
      </c>
      <c r="R385" s="90">
        <v>0</v>
      </c>
      <c r="S385" s="90">
        <v>0</v>
      </c>
      <c r="T385" s="90">
        <v>0</v>
      </c>
      <c r="U385" s="90">
        <v>0</v>
      </c>
      <c r="V385" s="90">
        <v>0</v>
      </c>
      <c r="W385" s="90">
        <v>0</v>
      </c>
      <c r="X385" s="38">
        <f t="shared" si="11"/>
        <v>2.1753984229284797</v>
      </c>
    </row>
    <row r="386" spans="2:24" x14ac:dyDescent="0.25">
      <c r="B386" s="89">
        <v>383</v>
      </c>
      <c r="C386" s="90">
        <v>3.9424050462784599E-4</v>
      </c>
      <c r="D386" s="90">
        <v>1.86393838584113E-3</v>
      </c>
      <c r="E386" s="90">
        <v>0</v>
      </c>
      <c r="F386" s="90">
        <v>0</v>
      </c>
      <c r="G386" s="90">
        <v>0</v>
      </c>
      <c r="H386" s="90">
        <v>0</v>
      </c>
      <c r="I386" s="90">
        <v>0</v>
      </c>
      <c r="J386" s="90">
        <v>0</v>
      </c>
      <c r="K386" s="90">
        <v>0</v>
      </c>
      <c r="L386" s="38">
        <f t="shared" si="10"/>
        <v>2.2581788904689759</v>
      </c>
      <c r="N386" s="89">
        <v>383</v>
      </c>
      <c r="O386" s="90">
        <v>4.03998505603277E-4</v>
      </c>
      <c r="P386" s="90">
        <v>1.7875939502502299E-3</v>
      </c>
      <c r="Q386" s="90">
        <v>0</v>
      </c>
      <c r="R386" s="90">
        <v>0</v>
      </c>
      <c r="S386" s="90">
        <v>0</v>
      </c>
      <c r="T386" s="90">
        <v>0</v>
      </c>
      <c r="U386" s="90">
        <v>0</v>
      </c>
      <c r="V386" s="90">
        <v>0</v>
      </c>
      <c r="W386" s="90">
        <v>0</v>
      </c>
      <c r="X386" s="38">
        <f t="shared" si="11"/>
        <v>2.1915924558535069</v>
      </c>
    </row>
    <row r="387" spans="2:24" x14ac:dyDescent="0.25">
      <c r="B387" s="89">
        <v>384</v>
      </c>
      <c r="C387" s="90">
        <v>3.8425649184830999E-4</v>
      </c>
      <c r="D387" s="90">
        <v>1.8222103324292301E-3</v>
      </c>
      <c r="E387" s="90">
        <v>0</v>
      </c>
      <c r="F387" s="90">
        <v>0</v>
      </c>
      <c r="G387" s="90">
        <v>0</v>
      </c>
      <c r="H387" s="90">
        <v>0</v>
      </c>
      <c r="I387" s="90">
        <v>0</v>
      </c>
      <c r="J387" s="90">
        <v>0</v>
      </c>
      <c r="K387" s="90">
        <v>0</v>
      </c>
      <c r="L387" s="38">
        <f t="shared" si="10"/>
        <v>2.2064668242775403</v>
      </c>
      <c r="N387" s="89">
        <v>384</v>
      </c>
      <c r="O387" s="90">
        <v>3.94907118698E-4</v>
      </c>
      <c r="P387" s="90">
        <v>1.7600356836936001E-3</v>
      </c>
      <c r="Q387" s="90">
        <v>0</v>
      </c>
      <c r="R387" s="90">
        <v>0</v>
      </c>
      <c r="S387" s="90">
        <v>0</v>
      </c>
      <c r="T387" s="90">
        <v>0</v>
      </c>
      <c r="U387" s="90">
        <v>0</v>
      </c>
      <c r="V387" s="90">
        <v>0</v>
      </c>
      <c r="W387" s="90">
        <v>0</v>
      </c>
      <c r="X387" s="38">
        <f t="shared" si="11"/>
        <v>2.1549428023916</v>
      </c>
    </row>
    <row r="388" spans="2:24" x14ac:dyDescent="0.25">
      <c r="B388" s="89">
        <v>385</v>
      </c>
      <c r="C388" s="90">
        <v>3.8528049315903102E-4</v>
      </c>
      <c r="D388" s="90">
        <v>1.7807382793450001E-3</v>
      </c>
      <c r="E388" s="90">
        <v>0</v>
      </c>
      <c r="F388" s="90">
        <v>0</v>
      </c>
      <c r="G388" s="90">
        <v>0</v>
      </c>
      <c r="H388" s="90">
        <v>0</v>
      </c>
      <c r="I388" s="90">
        <v>0</v>
      </c>
      <c r="J388" s="90">
        <v>0</v>
      </c>
      <c r="K388" s="90">
        <v>0</v>
      </c>
      <c r="L388" s="38">
        <f t="shared" si="10"/>
        <v>2.1660187725040312</v>
      </c>
      <c r="N388" s="89">
        <v>385</v>
      </c>
      <c r="O388" s="90">
        <v>3.9888460046905898E-4</v>
      </c>
      <c r="P388" s="90">
        <v>1.75662641360412E-3</v>
      </c>
      <c r="Q388" s="90">
        <v>0</v>
      </c>
      <c r="R388" s="90">
        <v>0</v>
      </c>
      <c r="S388" s="90">
        <v>0</v>
      </c>
      <c r="T388" s="90">
        <v>0</v>
      </c>
      <c r="U388" s="90">
        <v>0</v>
      </c>
      <c r="V388" s="90">
        <v>0</v>
      </c>
      <c r="W388" s="90">
        <v>0</v>
      </c>
      <c r="X388" s="38">
        <f t="shared" si="11"/>
        <v>2.1555110140731788</v>
      </c>
    </row>
    <row r="389" spans="2:24" x14ac:dyDescent="0.25">
      <c r="B389" s="89">
        <v>386</v>
      </c>
      <c r="C389" s="90">
        <v>4.0908852363331E-4</v>
      </c>
      <c r="D389" s="90">
        <v>1.7984023019549499E-3</v>
      </c>
      <c r="E389" s="90">
        <v>0</v>
      </c>
      <c r="F389" s="90">
        <v>0</v>
      </c>
      <c r="G389" s="90">
        <v>0</v>
      </c>
      <c r="H389" s="90">
        <v>0</v>
      </c>
      <c r="I389" s="90">
        <v>0</v>
      </c>
      <c r="J389" s="90">
        <v>0</v>
      </c>
      <c r="K389" s="90">
        <v>0</v>
      </c>
      <c r="L389" s="38">
        <f t="shared" ref="L389:L419" si="12">SUM(C389,D389,E389,F389,G389,I389,J389)*1000</f>
        <v>2.2074908255882599</v>
      </c>
      <c r="N389" s="89">
        <v>386</v>
      </c>
      <c r="O389" s="90">
        <v>3.9405480117562998E-4</v>
      </c>
      <c r="P389" s="90">
        <v>1.86345020974114E-3</v>
      </c>
      <c r="Q389" s="90">
        <v>0</v>
      </c>
      <c r="R389" s="90">
        <v>0</v>
      </c>
      <c r="S389" s="90">
        <v>0</v>
      </c>
      <c r="T389" s="90">
        <v>0</v>
      </c>
      <c r="U389" s="90">
        <v>0</v>
      </c>
      <c r="V389" s="90">
        <v>0</v>
      </c>
      <c r="W389" s="90">
        <v>0</v>
      </c>
      <c r="X389" s="38">
        <f t="shared" ref="X389:X419" si="13">SUM(O389,P389,Q389,R389,S389,U389,V389)*1000</f>
        <v>2.2575050109167698</v>
      </c>
    </row>
    <row r="390" spans="2:24" x14ac:dyDescent="0.25">
      <c r="B390" s="89">
        <v>387</v>
      </c>
      <c r="C390" s="90">
        <v>3.92192502006403E-4</v>
      </c>
      <c r="D390" s="90">
        <v>1.7113621905435999E-3</v>
      </c>
      <c r="E390" s="90">
        <v>0</v>
      </c>
      <c r="F390" s="90">
        <v>0</v>
      </c>
      <c r="G390" s="90">
        <v>0</v>
      </c>
      <c r="H390" s="90">
        <v>0</v>
      </c>
      <c r="I390" s="90">
        <v>0</v>
      </c>
      <c r="J390" s="90">
        <v>0</v>
      </c>
      <c r="K390" s="90">
        <v>0</v>
      </c>
      <c r="L390" s="38">
        <f t="shared" si="12"/>
        <v>2.103554692550003</v>
      </c>
      <c r="N390" s="89">
        <v>387</v>
      </c>
      <c r="O390" s="90">
        <v>3.9803228294668901E-4</v>
      </c>
      <c r="P390" s="90">
        <v>1.76230853041992E-3</v>
      </c>
      <c r="Q390" s="90">
        <v>0</v>
      </c>
      <c r="R390" s="90">
        <v>0</v>
      </c>
      <c r="S390" s="90">
        <v>0</v>
      </c>
      <c r="T390" s="90">
        <v>0</v>
      </c>
      <c r="U390" s="90">
        <v>0</v>
      </c>
      <c r="V390" s="90">
        <v>0</v>
      </c>
      <c r="W390" s="90">
        <v>0</v>
      </c>
      <c r="X390" s="38">
        <f t="shared" si="13"/>
        <v>2.1603408133666089</v>
      </c>
    </row>
    <row r="391" spans="2:24" x14ac:dyDescent="0.25">
      <c r="B391" s="89">
        <v>388</v>
      </c>
      <c r="C391" s="90">
        <v>4.14208530186919E-4</v>
      </c>
      <c r="D391" s="90">
        <v>1.82093033079082E-3</v>
      </c>
      <c r="E391" s="90">
        <v>0</v>
      </c>
      <c r="F391" s="90">
        <v>0</v>
      </c>
      <c r="G391" s="90">
        <v>0</v>
      </c>
      <c r="H391" s="90">
        <v>0</v>
      </c>
      <c r="I391" s="90">
        <v>0</v>
      </c>
      <c r="J391" s="90">
        <v>0</v>
      </c>
      <c r="K391" s="90">
        <v>0</v>
      </c>
      <c r="L391" s="38">
        <f t="shared" si="12"/>
        <v>2.235138860977739</v>
      </c>
      <c r="N391" s="89">
        <v>388</v>
      </c>
      <c r="O391" s="90">
        <v>4.0257797639932803E-4</v>
      </c>
      <c r="P391" s="90">
        <v>1.79469659626997E-3</v>
      </c>
      <c r="Q391" s="90">
        <v>0</v>
      </c>
      <c r="R391" s="90">
        <v>0</v>
      </c>
      <c r="S391" s="90">
        <v>0</v>
      </c>
      <c r="T391" s="90">
        <v>0</v>
      </c>
      <c r="U391" s="90">
        <v>0</v>
      </c>
      <c r="V391" s="90">
        <v>0</v>
      </c>
      <c r="W391" s="90">
        <v>0</v>
      </c>
      <c r="X391" s="38">
        <f t="shared" si="13"/>
        <v>2.1972745726692984</v>
      </c>
    </row>
    <row r="392" spans="2:24" x14ac:dyDescent="0.25">
      <c r="B392" s="89">
        <v>389</v>
      </c>
      <c r="C392" s="90">
        <v>4.0166451413057799E-4</v>
      </c>
      <c r="D392" s="90">
        <v>1.7858582858986101E-3</v>
      </c>
      <c r="E392" s="90">
        <v>0</v>
      </c>
      <c r="F392" s="90">
        <v>0</v>
      </c>
      <c r="G392" s="90">
        <v>0</v>
      </c>
      <c r="H392" s="90">
        <v>0</v>
      </c>
      <c r="I392" s="90">
        <v>0</v>
      </c>
      <c r="J392" s="90">
        <v>0</v>
      </c>
      <c r="K392" s="90">
        <v>0</v>
      </c>
      <c r="L392" s="38">
        <f t="shared" si="12"/>
        <v>2.1875228000291882</v>
      </c>
      <c r="N392" s="89">
        <v>389</v>
      </c>
      <c r="O392" s="90">
        <v>3.9717996542431899E-4</v>
      </c>
      <c r="P392" s="90">
        <v>1.77821845750416E-3</v>
      </c>
      <c r="Q392" s="90">
        <v>0</v>
      </c>
      <c r="R392" s="90">
        <v>0</v>
      </c>
      <c r="S392" s="90">
        <v>0</v>
      </c>
      <c r="T392" s="90">
        <v>0</v>
      </c>
      <c r="U392" s="90">
        <v>0</v>
      </c>
      <c r="V392" s="90">
        <v>0</v>
      </c>
      <c r="W392" s="90">
        <v>0</v>
      </c>
      <c r="X392" s="38">
        <f t="shared" si="13"/>
        <v>2.1753984229284788</v>
      </c>
    </row>
    <row r="393" spans="2:24" x14ac:dyDescent="0.25">
      <c r="B393" s="89">
        <v>390</v>
      </c>
      <c r="C393" s="90">
        <v>3.7068847448124698E-4</v>
      </c>
      <c r="D393" s="90">
        <v>1.8196503291524201E-3</v>
      </c>
      <c r="E393" s="90">
        <v>0</v>
      </c>
      <c r="F393" s="90">
        <v>0</v>
      </c>
      <c r="G393" s="90">
        <v>0</v>
      </c>
      <c r="H393" s="90">
        <v>0</v>
      </c>
      <c r="I393" s="90">
        <v>0</v>
      </c>
      <c r="J393" s="90">
        <v>0</v>
      </c>
      <c r="K393" s="90">
        <v>0</v>
      </c>
      <c r="L393" s="38">
        <f t="shared" si="12"/>
        <v>2.1903388036336668</v>
      </c>
      <c r="N393" s="89">
        <v>390</v>
      </c>
      <c r="O393" s="90">
        <v>3.9888460046905898E-4</v>
      </c>
      <c r="P393" s="90">
        <v>1.74696681501727E-3</v>
      </c>
      <c r="Q393" s="90">
        <v>0</v>
      </c>
      <c r="R393" s="90">
        <v>0</v>
      </c>
      <c r="S393" s="90">
        <v>0</v>
      </c>
      <c r="T393" s="90">
        <v>0</v>
      </c>
      <c r="U393" s="90">
        <v>0</v>
      </c>
      <c r="V393" s="90">
        <v>0</v>
      </c>
      <c r="W393" s="90">
        <v>0</v>
      </c>
      <c r="X393" s="38">
        <f t="shared" si="13"/>
        <v>2.1458514154863293</v>
      </c>
    </row>
    <row r="394" spans="2:24" x14ac:dyDescent="0.25">
      <c r="B394" s="89">
        <v>391</v>
      </c>
      <c r="C394" s="90">
        <v>4.72064604242693E-4</v>
      </c>
      <c r="D394" s="90">
        <v>1.63405009158412E-3</v>
      </c>
      <c r="E394" s="90">
        <v>0</v>
      </c>
      <c r="F394" s="90">
        <v>0</v>
      </c>
      <c r="G394" s="90">
        <v>0</v>
      </c>
      <c r="H394" s="90">
        <v>0</v>
      </c>
      <c r="I394" s="90">
        <v>0</v>
      </c>
      <c r="J394" s="90">
        <v>0</v>
      </c>
      <c r="K394" s="90">
        <v>0</v>
      </c>
      <c r="L394" s="38">
        <f t="shared" si="12"/>
        <v>2.1061146958268129</v>
      </c>
      <c r="N394" s="89">
        <v>391</v>
      </c>
      <c r="O394" s="90">
        <v>3.9604354206115898E-4</v>
      </c>
      <c r="P394" s="90">
        <v>1.7699793881212501E-3</v>
      </c>
      <c r="Q394" s="90">
        <v>0</v>
      </c>
      <c r="R394" s="90">
        <v>0</v>
      </c>
      <c r="S394" s="90">
        <v>0</v>
      </c>
      <c r="T394" s="90">
        <v>0</v>
      </c>
      <c r="U394" s="90">
        <v>0</v>
      </c>
      <c r="V394" s="90">
        <v>0</v>
      </c>
      <c r="W394" s="90">
        <v>0</v>
      </c>
      <c r="X394" s="38">
        <f t="shared" si="13"/>
        <v>2.1660229301824092</v>
      </c>
    </row>
    <row r="395" spans="2:24" x14ac:dyDescent="0.25">
      <c r="B395" s="89">
        <v>392</v>
      </c>
      <c r="C395" s="90">
        <v>4.3187255279686799E-4</v>
      </c>
      <c r="D395" s="90">
        <v>1.69933017514262E-3</v>
      </c>
      <c r="E395" s="90">
        <v>0</v>
      </c>
      <c r="F395" s="90">
        <v>0</v>
      </c>
      <c r="G395" s="90">
        <v>0</v>
      </c>
      <c r="H395" s="90">
        <v>0</v>
      </c>
      <c r="I395" s="90">
        <v>0</v>
      </c>
      <c r="J395" s="90">
        <v>0</v>
      </c>
      <c r="K395" s="90">
        <v>0</v>
      </c>
      <c r="L395" s="38">
        <f t="shared" si="12"/>
        <v>2.1312027279394878</v>
      </c>
      <c r="N395" s="89">
        <v>392</v>
      </c>
      <c r="O395" s="90">
        <v>3.9575943622037002E-4</v>
      </c>
      <c r="P395" s="90">
        <v>1.7748091874146799E-3</v>
      </c>
      <c r="Q395" s="90">
        <v>0</v>
      </c>
      <c r="R395" s="90">
        <v>0</v>
      </c>
      <c r="S395" s="90">
        <v>0</v>
      </c>
      <c r="T395" s="90">
        <v>0</v>
      </c>
      <c r="U395" s="90">
        <v>0</v>
      </c>
      <c r="V395" s="90">
        <v>0</v>
      </c>
      <c r="W395" s="90">
        <v>0</v>
      </c>
      <c r="X395" s="38">
        <f t="shared" si="13"/>
        <v>2.1705686236350501</v>
      </c>
    </row>
    <row r="396" spans="2:24" x14ac:dyDescent="0.25">
      <c r="B396" s="89">
        <v>393</v>
      </c>
      <c r="C396" s="90">
        <v>3.6864047185980399E-4</v>
      </c>
      <c r="D396" s="90">
        <v>1.65453011779855E-3</v>
      </c>
      <c r="E396" s="90">
        <v>0</v>
      </c>
      <c r="F396" s="90">
        <v>0</v>
      </c>
      <c r="G396" s="90">
        <v>0</v>
      </c>
      <c r="H396" s="90">
        <v>0</v>
      </c>
      <c r="I396" s="90">
        <v>0</v>
      </c>
      <c r="J396" s="90">
        <v>0</v>
      </c>
      <c r="K396" s="90">
        <v>0</v>
      </c>
      <c r="L396" s="38">
        <f t="shared" si="12"/>
        <v>2.0231705896583536</v>
      </c>
      <c r="N396" s="89">
        <v>393</v>
      </c>
      <c r="O396" s="90">
        <v>3.9433890701642002E-4</v>
      </c>
      <c r="P396" s="90">
        <v>1.7279317236843399E-3</v>
      </c>
      <c r="Q396" s="90">
        <v>0</v>
      </c>
      <c r="R396" s="90">
        <v>0</v>
      </c>
      <c r="S396" s="90">
        <v>0</v>
      </c>
      <c r="T396" s="90">
        <v>0</v>
      </c>
      <c r="U396" s="90">
        <v>0</v>
      </c>
      <c r="V396" s="90">
        <v>0</v>
      </c>
      <c r="W396" s="90">
        <v>0</v>
      </c>
      <c r="X396" s="38">
        <f t="shared" si="13"/>
        <v>2.1222706307007599</v>
      </c>
    </row>
    <row r="397" spans="2:24" x14ac:dyDescent="0.25">
      <c r="B397" s="89">
        <v>394</v>
      </c>
      <c r="C397" s="90">
        <v>4.1216052756547499E-4</v>
      </c>
      <c r="D397" s="90">
        <v>1.6773141469621101E-3</v>
      </c>
      <c r="E397" s="90">
        <v>0</v>
      </c>
      <c r="F397" s="90">
        <v>0</v>
      </c>
      <c r="G397" s="90">
        <v>0</v>
      </c>
      <c r="H397" s="90">
        <v>0</v>
      </c>
      <c r="I397" s="90">
        <v>0</v>
      </c>
      <c r="J397" s="90">
        <v>0</v>
      </c>
      <c r="K397" s="90">
        <v>0</v>
      </c>
      <c r="L397" s="38">
        <f t="shared" si="12"/>
        <v>2.089474674527585</v>
      </c>
      <c r="N397" s="89">
        <v>394</v>
      </c>
      <c r="O397" s="90">
        <v>3.9604354206115898E-4</v>
      </c>
      <c r="P397" s="90">
        <v>1.7759456107778401E-3</v>
      </c>
      <c r="Q397" s="90">
        <v>0</v>
      </c>
      <c r="R397" s="90">
        <v>0</v>
      </c>
      <c r="S397" s="90">
        <v>0</v>
      </c>
      <c r="T397" s="90">
        <v>0</v>
      </c>
      <c r="U397" s="90">
        <v>0</v>
      </c>
      <c r="V397" s="90">
        <v>0</v>
      </c>
      <c r="W397" s="90">
        <v>0</v>
      </c>
      <c r="X397" s="38">
        <f t="shared" si="13"/>
        <v>2.1719891528389992</v>
      </c>
    </row>
    <row r="398" spans="2:24" x14ac:dyDescent="0.25">
      <c r="B398" s="89">
        <v>395</v>
      </c>
      <c r="C398" s="90">
        <v>4.1600053248068203E-4</v>
      </c>
      <c r="D398" s="90">
        <v>1.7236502062722601E-3</v>
      </c>
      <c r="E398" s="90">
        <v>0</v>
      </c>
      <c r="F398" s="90">
        <v>0</v>
      </c>
      <c r="G398" s="90">
        <v>0</v>
      </c>
      <c r="H398" s="90">
        <v>0</v>
      </c>
      <c r="I398" s="90">
        <v>0</v>
      </c>
      <c r="J398" s="90">
        <v>0</v>
      </c>
      <c r="K398" s="90">
        <v>0</v>
      </c>
      <c r="L398" s="38">
        <f t="shared" si="12"/>
        <v>2.139650738752942</v>
      </c>
      <c r="N398" s="89">
        <v>395</v>
      </c>
      <c r="O398" s="90">
        <v>3.9462301285721001E-4</v>
      </c>
      <c r="P398" s="90">
        <v>1.7361707930672501E-3</v>
      </c>
      <c r="Q398" s="90">
        <v>0</v>
      </c>
      <c r="R398" s="90">
        <v>0</v>
      </c>
      <c r="S398" s="90">
        <v>0</v>
      </c>
      <c r="T398" s="90">
        <v>0</v>
      </c>
      <c r="U398" s="90">
        <v>0</v>
      </c>
      <c r="V398" s="90">
        <v>0</v>
      </c>
      <c r="W398" s="90">
        <v>0</v>
      </c>
      <c r="X398" s="38">
        <f t="shared" si="13"/>
        <v>2.1307938059244602</v>
      </c>
    </row>
    <row r="399" spans="2:24" x14ac:dyDescent="0.25">
      <c r="B399" s="89">
        <v>396</v>
      </c>
      <c r="C399" s="90">
        <v>3.7376047841341202E-4</v>
      </c>
      <c r="D399" s="90">
        <v>1.63891409781005E-3</v>
      </c>
      <c r="E399" s="90">
        <v>0</v>
      </c>
      <c r="F399" s="90">
        <v>0</v>
      </c>
      <c r="G399" s="90">
        <v>0</v>
      </c>
      <c r="H399" s="90">
        <v>0</v>
      </c>
      <c r="I399" s="90">
        <v>0</v>
      </c>
      <c r="J399" s="90">
        <v>0</v>
      </c>
      <c r="K399" s="90">
        <v>0</v>
      </c>
      <c r="L399" s="38">
        <f t="shared" si="12"/>
        <v>2.0126745762234619</v>
      </c>
      <c r="N399" s="89">
        <v>396</v>
      </c>
      <c r="O399" s="90">
        <v>3.8695215515588199E-4</v>
      </c>
      <c r="P399" s="90">
        <v>1.7222496068685399E-3</v>
      </c>
      <c r="Q399" s="90">
        <v>0</v>
      </c>
      <c r="R399" s="90">
        <v>0</v>
      </c>
      <c r="S399" s="90">
        <v>0</v>
      </c>
      <c r="T399" s="90">
        <v>0</v>
      </c>
      <c r="U399" s="90">
        <v>0</v>
      </c>
      <c r="V399" s="90">
        <v>0</v>
      </c>
      <c r="W399" s="90">
        <v>0</v>
      </c>
      <c r="X399" s="38">
        <f t="shared" si="13"/>
        <v>2.1092017620244219</v>
      </c>
    </row>
    <row r="400" spans="2:24" x14ac:dyDescent="0.25">
      <c r="B400" s="89">
        <v>397</v>
      </c>
      <c r="C400" s="90">
        <v>3.6736047022140202E-4</v>
      </c>
      <c r="D400" s="90">
        <v>1.6721941404085E-3</v>
      </c>
      <c r="E400" s="90">
        <v>0</v>
      </c>
      <c r="F400" s="90">
        <v>0</v>
      </c>
      <c r="G400" s="90">
        <v>0</v>
      </c>
      <c r="H400" s="90">
        <v>0</v>
      </c>
      <c r="I400" s="90">
        <v>0</v>
      </c>
      <c r="J400" s="90">
        <v>0</v>
      </c>
      <c r="K400" s="90">
        <v>0</v>
      </c>
      <c r="L400" s="38">
        <f t="shared" si="12"/>
        <v>2.0395546106299021</v>
      </c>
      <c r="N400" s="89">
        <v>397</v>
      </c>
      <c r="O400" s="90">
        <v>3.7644023904665402E-4</v>
      </c>
      <c r="P400" s="90">
        <v>1.73986416899752E-3</v>
      </c>
      <c r="Q400" s="90">
        <v>0</v>
      </c>
      <c r="R400" s="90">
        <v>0</v>
      </c>
      <c r="S400" s="90">
        <v>0</v>
      </c>
      <c r="T400" s="90">
        <v>0</v>
      </c>
      <c r="U400" s="90">
        <v>0</v>
      </c>
      <c r="V400" s="90">
        <v>0</v>
      </c>
      <c r="W400" s="90">
        <v>0</v>
      </c>
      <c r="X400" s="38">
        <f t="shared" si="13"/>
        <v>2.1163044080441744</v>
      </c>
    </row>
    <row r="401" spans="2:24" x14ac:dyDescent="0.25">
      <c r="B401" s="89">
        <v>398</v>
      </c>
      <c r="C401" s="90">
        <v>3.9936051118145402E-4</v>
      </c>
      <c r="D401" s="90">
        <v>1.7285142124981901E-3</v>
      </c>
      <c r="E401" s="90">
        <v>0</v>
      </c>
      <c r="F401" s="90">
        <v>0</v>
      </c>
      <c r="G401" s="90">
        <v>0</v>
      </c>
      <c r="H401" s="90">
        <v>0</v>
      </c>
      <c r="I401" s="90">
        <v>0</v>
      </c>
      <c r="J401" s="90">
        <v>0</v>
      </c>
      <c r="K401" s="90">
        <v>0</v>
      </c>
      <c r="L401" s="38">
        <f t="shared" si="12"/>
        <v>2.127874723679644</v>
      </c>
      <c r="N401" s="89">
        <v>398</v>
      </c>
      <c r="O401" s="90">
        <v>3.9575943622037002E-4</v>
      </c>
      <c r="P401" s="90">
        <v>1.76230853041992E-3</v>
      </c>
      <c r="Q401" s="90">
        <v>0</v>
      </c>
      <c r="R401" s="90">
        <v>0</v>
      </c>
      <c r="S401" s="90">
        <v>0</v>
      </c>
      <c r="T401" s="90">
        <v>0</v>
      </c>
      <c r="U401" s="90">
        <v>0</v>
      </c>
      <c r="V401" s="90">
        <v>0</v>
      </c>
      <c r="W401" s="90">
        <v>0</v>
      </c>
      <c r="X401" s="38">
        <f t="shared" si="13"/>
        <v>2.15806796664029</v>
      </c>
    </row>
    <row r="402" spans="2:24" x14ac:dyDescent="0.25">
      <c r="B402" s="89">
        <v>399</v>
      </c>
      <c r="C402" s="90">
        <v>4.5440058163274499E-4</v>
      </c>
      <c r="D402" s="90">
        <v>1.72006620168474E-3</v>
      </c>
      <c r="E402" s="90">
        <v>0</v>
      </c>
      <c r="F402" s="90">
        <v>0</v>
      </c>
      <c r="G402" s="90">
        <v>0</v>
      </c>
      <c r="H402" s="90">
        <v>0</v>
      </c>
      <c r="I402" s="90">
        <v>0</v>
      </c>
      <c r="J402" s="90">
        <v>0</v>
      </c>
      <c r="K402" s="90">
        <v>0</v>
      </c>
      <c r="L402" s="38">
        <f t="shared" si="12"/>
        <v>2.1744667833174849</v>
      </c>
      <c r="N402" s="89">
        <v>399</v>
      </c>
      <c r="O402" s="90">
        <v>3.9604354206115898E-4</v>
      </c>
      <c r="P402" s="90">
        <v>1.77651382245942E-3</v>
      </c>
      <c r="Q402" s="90">
        <v>0</v>
      </c>
      <c r="R402" s="90">
        <v>0</v>
      </c>
      <c r="S402" s="90">
        <v>0</v>
      </c>
      <c r="T402" s="90">
        <v>0</v>
      </c>
      <c r="U402" s="90">
        <v>0</v>
      </c>
      <c r="V402" s="90">
        <v>0</v>
      </c>
      <c r="W402" s="90">
        <v>0</v>
      </c>
      <c r="X402" s="38">
        <f t="shared" si="13"/>
        <v>2.1725573645205789</v>
      </c>
    </row>
    <row r="403" spans="2:24" x14ac:dyDescent="0.25">
      <c r="B403" s="89">
        <v>400</v>
      </c>
      <c r="C403" s="90">
        <v>4.17024533791403E-4</v>
      </c>
      <c r="D403" s="90">
        <v>1.7072661853007199E-3</v>
      </c>
      <c r="E403" s="90">
        <v>0</v>
      </c>
      <c r="F403" s="90">
        <v>0</v>
      </c>
      <c r="G403" s="90">
        <v>0</v>
      </c>
      <c r="H403" s="90">
        <v>0</v>
      </c>
      <c r="I403" s="90">
        <v>0</v>
      </c>
      <c r="J403" s="90">
        <v>0</v>
      </c>
      <c r="K403" s="90">
        <v>0</v>
      </c>
      <c r="L403" s="38">
        <f t="shared" si="12"/>
        <v>2.1242907190921225</v>
      </c>
      <c r="N403" s="89">
        <v>400</v>
      </c>
      <c r="O403" s="90">
        <v>3.9632764790194903E-4</v>
      </c>
      <c r="P403" s="90">
        <v>1.7392959573159399E-3</v>
      </c>
      <c r="Q403" s="90">
        <v>0</v>
      </c>
      <c r="R403" s="90">
        <v>0</v>
      </c>
      <c r="S403" s="90">
        <v>0</v>
      </c>
      <c r="T403" s="90">
        <v>0</v>
      </c>
      <c r="U403" s="90">
        <v>0</v>
      </c>
      <c r="V403" s="90">
        <v>0</v>
      </c>
      <c r="W403" s="90">
        <v>0</v>
      </c>
      <c r="X403" s="38">
        <f t="shared" si="13"/>
        <v>2.135623605217889</v>
      </c>
    </row>
    <row r="404" spans="2:24" x14ac:dyDescent="0.25">
      <c r="B404" s="89">
        <v>401</v>
      </c>
      <c r="C404" s="90">
        <v>4.4236856623176498E-4</v>
      </c>
      <c r="D404" s="90">
        <v>1.7477142370742201E-3</v>
      </c>
      <c r="E404" s="90">
        <v>0</v>
      </c>
      <c r="F404" s="90">
        <v>0</v>
      </c>
      <c r="G404" s="90">
        <v>0</v>
      </c>
      <c r="H404" s="90">
        <v>0</v>
      </c>
      <c r="I404" s="90">
        <v>0</v>
      </c>
      <c r="J404" s="90">
        <v>0</v>
      </c>
      <c r="K404" s="90">
        <v>0</v>
      </c>
      <c r="L404" s="38">
        <f t="shared" si="12"/>
        <v>2.1900828033059851</v>
      </c>
      <c r="N404" s="89">
        <v>401</v>
      </c>
      <c r="O404" s="90">
        <v>3.9717996542431899E-4</v>
      </c>
      <c r="P404" s="90">
        <v>1.77253634068836E-3</v>
      </c>
      <c r="Q404" s="90">
        <v>0</v>
      </c>
      <c r="R404" s="90">
        <v>0</v>
      </c>
      <c r="S404" s="90">
        <v>0</v>
      </c>
      <c r="T404" s="90">
        <v>0</v>
      </c>
      <c r="U404" s="90">
        <v>0</v>
      </c>
      <c r="V404" s="90">
        <v>0</v>
      </c>
      <c r="W404" s="90">
        <v>0</v>
      </c>
      <c r="X404" s="38">
        <f t="shared" si="13"/>
        <v>2.169716306112679</v>
      </c>
    </row>
    <row r="405" spans="2:24" x14ac:dyDescent="0.25">
      <c r="B405" s="89">
        <v>402</v>
      </c>
      <c r="C405" s="90">
        <v>3.9987251183681502E-4</v>
      </c>
      <c r="D405" s="90">
        <v>1.6965141715381399E-3</v>
      </c>
      <c r="E405" s="90">
        <v>0</v>
      </c>
      <c r="F405" s="90">
        <v>0</v>
      </c>
      <c r="G405" s="90">
        <v>0</v>
      </c>
      <c r="H405" s="90">
        <v>0</v>
      </c>
      <c r="I405" s="90">
        <v>0</v>
      </c>
      <c r="J405" s="90">
        <v>0</v>
      </c>
      <c r="K405" s="90">
        <v>0</v>
      </c>
      <c r="L405" s="38">
        <f t="shared" si="12"/>
        <v>2.0963866833749552</v>
      </c>
      <c r="N405" s="89">
        <v>402</v>
      </c>
      <c r="O405" s="90">
        <v>3.9860049462826899E-4</v>
      </c>
      <c r="P405" s="90">
        <v>1.7586151544896501E-3</v>
      </c>
      <c r="Q405" s="90">
        <v>0</v>
      </c>
      <c r="R405" s="90">
        <v>0</v>
      </c>
      <c r="S405" s="90">
        <v>0</v>
      </c>
      <c r="T405" s="90">
        <v>0</v>
      </c>
      <c r="U405" s="90">
        <v>0</v>
      </c>
      <c r="V405" s="90">
        <v>0</v>
      </c>
      <c r="W405" s="90">
        <v>0</v>
      </c>
      <c r="X405" s="38">
        <f t="shared" si="13"/>
        <v>2.1572156491179193</v>
      </c>
    </row>
    <row r="406" spans="2:24" x14ac:dyDescent="0.25">
      <c r="B406" s="89">
        <v>403</v>
      </c>
      <c r="C406" s="90">
        <v>4.2828854820934199E-4</v>
      </c>
      <c r="D406" s="90">
        <v>1.71750619840793E-3</v>
      </c>
      <c r="E406" s="90">
        <v>0</v>
      </c>
      <c r="F406" s="90">
        <v>0</v>
      </c>
      <c r="G406" s="90">
        <v>0</v>
      </c>
      <c r="H406" s="90">
        <v>0</v>
      </c>
      <c r="I406" s="90">
        <v>0</v>
      </c>
      <c r="J406" s="90">
        <v>0</v>
      </c>
      <c r="K406" s="90">
        <v>0</v>
      </c>
      <c r="L406" s="38">
        <f t="shared" si="12"/>
        <v>2.145794746617272</v>
      </c>
      <c r="N406" s="89">
        <v>403</v>
      </c>
      <c r="O406" s="90">
        <v>3.9803228294668901E-4</v>
      </c>
      <c r="P406" s="90">
        <v>1.7733886582107299E-3</v>
      </c>
      <c r="Q406" s="90">
        <v>0</v>
      </c>
      <c r="R406" s="90">
        <v>0</v>
      </c>
      <c r="S406" s="90">
        <v>0</v>
      </c>
      <c r="T406" s="90">
        <v>0</v>
      </c>
      <c r="U406" s="90">
        <v>0</v>
      </c>
      <c r="V406" s="90">
        <v>0</v>
      </c>
      <c r="W406" s="90">
        <v>0</v>
      </c>
      <c r="X406" s="38">
        <f t="shared" si="13"/>
        <v>2.1714209411574186</v>
      </c>
    </row>
    <row r="407" spans="2:24" x14ac:dyDescent="0.25">
      <c r="B407" s="89">
        <v>404</v>
      </c>
      <c r="C407" s="90">
        <v>3.9833650987073298E-4</v>
      </c>
      <c r="D407" s="90">
        <v>1.67117013909778E-3</v>
      </c>
      <c r="E407" s="90">
        <v>0</v>
      </c>
      <c r="F407" s="90">
        <v>0</v>
      </c>
      <c r="G407" s="90">
        <v>0</v>
      </c>
      <c r="H407" s="90">
        <v>0</v>
      </c>
      <c r="I407" s="90">
        <v>0</v>
      </c>
      <c r="J407" s="90">
        <v>0</v>
      </c>
      <c r="K407" s="90">
        <v>0</v>
      </c>
      <c r="L407" s="38">
        <f t="shared" si="12"/>
        <v>2.0695066489685132</v>
      </c>
      <c r="N407" s="89">
        <v>404</v>
      </c>
      <c r="O407" s="90">
        <v>3.8297467338482301E-4</v>
      </c>
      <c r="P407" s="90">
        <v>1.7645813771462399E-3</v>
      </c>
      <c r="Q407" s="90">
        <v>0</v>
      </c>
      <c r="R407" s="90">
        <v>0</v>
      </c>
      <c r="S407" s="90">
        <v>0</v>
      </c>
      <c r="T407" s="90">
        <v>0</v>
      </c>
      <c r="U407" s="90">
        <v>0</v>
      </c>
      <c r="V407" s="90">
        <v>0</v>
      </c>
      <c r="W407" s="90">
        <v>0</v>
      </c>
      <c r="X407" s="38">
        <f t="shared" si="13"/>
        <v>2.1475560505310631</v>
      </c>
    </row>
    <row r="408" spans="2:24" x14ac:dyDescent="0.25">
      <c r="B408" s="89">
        <v>405</v>
      </c>
      <c r="C408" s="90">
        <v>4.1497653116996002E-4</v>
      </c>
      <c r="D408" s="90">
        <v>1.76973026525474E-3</v>
      </c>
      <c r="E408" s="90">
        <v>0</v>
      </c>
      <c r="F408" s="90">
        <v>0</v>
      </c>
      <c r="G408" s="90">
        <v>0</v>
      </c>
      <c r="H408" s="90">
        <v>0</v>
      </c>
      <c r="I408" s="90">
        <v>0</v>
      </c>
      <c r="J408" s="90">
        <v>0</v>
      </c>
      <c r="K408" s="90">
        <v>0</v>
      </c>
      <c r="L408" s="38">
        <f t="shared" si="12"/>
        <v>2.1847067964246998</v>
      </c>
      <c r="N408" s="89">
        <v>405</v>
      </c>
      <c r="O408" s="90">
        <v>3.9206606029010098E-4</v>
      </c>
      <c r="P408" s="90">
        <v>1.7713999173252001E-3</v>
      </c>
      <c r="Q408" s="90">
        <v>0</v>
      </c>
      <c r="R408" s="90">
        <v>0</v>
      </c>
      <c r="S408" s="90">
        <v>0</v>
      </c>
      <c r="T408" s="90">
        <v>0</v>
      </c>
      <c r="U408" s="90">
        <v>0</v>
      </c>
      <c r="V408" s="90">
        <v>0</v>
      </c>
      <c r="W408" s="90">
        <v>0</v>
      </c>
      <c r="X408" s="38">
        <f t="shared" si="13"/>
        <v>2.1634659776153011</v>
      </c>
    </row>
    <row r="409" spans="2:24" x14ac:dyDescent="0.25">
      <c r="B409" s="89">
        <v>406</v>
      </c>
      <c r="C409" s="90">
        <v>4.1318452887619699E-4</v>
      </c>
      <c r="D409" s="90">
        <v>1.79865830228263E-3</v>
      </c>
      <c r="E409" s="90">
        <v>0</v>
      </c>
      <c r="F409" s="90">
        <v>0</v>
      </c>
      <c r="G409" s="90">
        <v>0</v>
      </c>
      <c r="H409" s="90">
        <v>0</v>
      </c>
      <c r="I409" s="90">
        <v>0</v>
      </c>
      <c r="J409" s="90">
        <v>0</v>
      </c>
      <c r="K409" s="90">
        <v>0</v>
      </c>
      <c r="L409" s="38">
        <f t="shared" si="12"/>
        <v>2.211842831158827</v>
      </c>
      <c r="N409" s="89">
        <v>406</v>
      </c>
      <c r="O409" s="90">
        <v>3.8695215515588199E-4</v>
      </c>
      <c r="P409" s="90">
        <v>1.7833323626383799E-3</v>
      </c>
      <c r="Q409" s="90">
        <v>0</v>
      </c>
      <c r="R409" s="90">
        <v>0</v>
      </c>
      <c r="S409" s="90">
        <v>0</v>
      </c>
      <c r="T409" s="90">
        <v>0</v>
      </c>
      <c r="U409" s="90">
        <v>0</v>
      </c>
      <c r="V409" s="90">
        <v>0</v>
      </c>
      <c r="W409" s="90">
        <v>0</v>
      </c>
      <c r="X409" s="38">
        <f t="shared" si="13"/>
        <v>2.1702845177942622</v>
      </c>
    </row>
    <row r="410" spans="2:24" x14ac:dyDescent="0.25">
      <c r="B410" s="89">
        <v>407</v>
      </c>
      <c r="C410" s="90">
        <v>3.9142450102336101E-4</v>
      </c>
      <c r="D410" s="90">
        <v>1.84909036683567E-3</v>
      </c>
      <c r="E410" s="90">
        <v>0</v>
      </c>
      <c r="F410" s="90">
        <v>0</v>
      </c>
      <c r="G410" s="90">
        <v>0</v>
      </c>
      <c r="H410" s="90">
        <v>0</v>
      </c>
      <c r="I410" s="90">
        <v>0</v>
      </c>
      <c r="J410" s="90">
        <v>0</v>
      </c>
      <c r="K410" s="90">
        <v>0</v>
      </c>
      <c r="L410" s="38">
        <f t="shared" si="12"/>
        <v>2.240514867859031</v>
      </c>
      <c r="N410" s="89">
        <v>407</v>
      </c>
      <c r="O410" s="90">
        <v>3.98316388787479E-4</v>
      </c>
      <c r="P410" s="90">
        <v>1.76657011803177E-3</v>
      </c>
      <c r="Q410" s="90">
        <v>0</v>
      </c>
      <c r="R410" s="90">
        <v>0</v>
      </c>
      <c r="S410" s="90">
        <v>0</v>
      </c>
      <c r="T410" s="90">
        <v>0</v>
      </c>
      <c r="U410" s="90">
        <v>0</v>
      </c>
      <c r="V410" s="90">
        <v>0</v>
      </c>
      <c r="W410" s="90">
        <v>0</v>
      </c>
      <c r="X410" s="38">
        <f t="shared" si="13"/>
        <v>2.1648865068192489</v>
      </c>
    </row>
    <row r="411" spans="2:24" x14ac:dyDescent="0.25">
      <c r="B411" s="89">
        <v>408</v>
      </c>
      <c r="C411" s="90">
        <v>3.7964848595006199E-4</v>
      </c>
      <c r="D411" s="90">
        <v>1.83526634914093E-3</v>
      </c>
      <c r="E411" s="90">
        <v>0</v>
      </c>
      <c r="F411" s="90">
        <v>0</v>
      </c>
      <c r="G411" s="90">
        <v>0</v>
      </c>
      <c r="H411" s="90">
        <v>0</v>
      </c>
      <c r="I411" s="90">
        <v>0</v>
      </c>
      <c r="J411" s="90">
        <v>0</v>
      </c>
      <c r="K411" s="90">
        <v>0</v>
      </c>
      <c r="L411" s="38">
        <f t="shared" si="12"/>
        <v>2.2149148350909922</v>
      </c>
      <c r="N411" s="89">
        <v>408</v>
      </c>
      <c r="O411" s="90">
        <v>4.0485082312564702E-4</v>
      </c>
      <c r="P411" s="90">
        <v>1.76117210705676E-3</v>
      </c>
      <c r="Q411" s="90">
        <v>0</v>
      </c>
      <c r="R411" s="90">
        <v>0</v>
      </c>
      <c r="S411" s="90">
        <v>0</v>
      </c>
      <c r="T411" s="90">
        <v>0</v>
      </c>
      <c r="U411" s="90">
        <v>0</v>
      </c>
      <c r="V411" s="90">
        <v>0</v>
      </c>
      <c r="W411" s="90">
        <v>0</v>
      </c>
      <c r="X411" s="38">
        <f t="shared" si="13"/>
        <v>2.166022930182407</v>
      </c>
    </row>
    <row r="412" spans="2:24" x14ac:dyDescent="0.25">
      <c r="B412" s="89">
        <v>409</v>
      </c>
      <c r="C412" s="90">
        <v>4.2675254624325898E-4</v>
      </c>
      <c r="D412" s="90">
        <v>1.68345815482644E-3</v>
      </c>
      <c r="E412" s="90">
        <v>0</v>
      </c>
      <c r="F412" s="90">
        <v>0</v>
      </c>
      <c r="G412" s="90">
        <v>0</v>
      </c>
      <c r="H412" s="90">
        <v>0</v>
      </c>
      <c r="I412" s="90">
        <v>0</v>
      </c>
      <c r="J412" s="90">
        <v>0</v>
      </c>
      <c r="K412" s="90">
        <v>0</v>
      </c>
      <c r="L412" s="38">
        <f t="shared" si="12"/>
        <v>2.1102107010696987</v>
      </c>
      <c r="N412" s="89">
        <v>409</v>
      </c>
      <c r="O412" s="90">
        <v>3.8894089604141099E-4</v>
      </c>
      <c r="P412" s="90">
        <v>1.7546376727185899E-3</v>
      </c>
      <c r="Q412" s="90">
        <v>0</v>
      </c>
      <c r="R412" s="90">
        <v>0</v>
      </c>
      <c r="S412" s="90">
        <v>0</v>
      </c>
      <c r="T412" s="90">
        <v>0</v>
      </c>
      <c r="U412" s="90">
        <v>0</v>
      </c>
      <c r="V412" s="90">
        <v>0</v>
      </c>
      <c r="W412" s="90">
        <v>0</v>
      </c>
      <c r="X412" s="38">
        <f t="shared" si="13"/>
        <v>2.1435785687600011</v>
      </c>
    </row>
    <row r="413" spans="2:24" x14ac:dyDescent="0.25">
      <c r="B413" s="89">
        <v>410</v>
      </c>
      <c r="C413" s="90">
        <v>3.9424050462784599E-4</v>
      </c>
      <c r="D413" s="90">
        <v>1.6483861099342201E-3</v>
      </c>
      <c r="E413" s="90">
        <v>0</v>
      </c>
      <c r="F413" s="90">
        <v>0</v>
      </c>
      <c r="G413" s="90">
        <v>0</v>
      </c>
      <c r="H413" s="90">
        <v>0</v>
      </c>
      <c r="I413" s="90">
        <v>0</v>
      </c>
      <c r="J413" s="90">
        <v>0</v>
      </c>
      <c r="K413" s="90">
        <v>0</v>
      </c>
      <c r="L413" s="38">
        <f t="shared" si="12"/>
        <v>2.0426266145620664</v>
      </c>
      <c r="N413" s="89">
        <v>410</v>
      </c>
      <c r="O413" s="90">
        <v>4.0712366985196698E-4</v>
      </c>
      <c r="P413" s="90">
        <v>1.78361646847917E-3</v>
      </c>
      <c r="Q413" s="90">
        <v>0</v>
      </c>
      <c r="R413" s="90">
        <v>0</v>
      </c>
      <c r="S413" s="90">
        <v>0</v>
      </c>
      <c r="T413" s="90">
        <v>0</v>
      </c>
      <c r="U413" s="90">
        <v>0</v>
      </c>
      <c r="V413" s="90">
        <v>0</v>
      </c>
      <c r="W413" s="90">
        <v>0</v>
      </c>
      <c r="X413" s="38">
        <f t="shared" si="13"/>
        <v>2.1907401383311371</v>
      </c>
    </row>
    <row r="414" spans="2:24" x14ac:dyDescent="0.25">
      <c r="B414" s="89">
        <v>411</v>
      </c>
      <c r="C414" s="90">
        <v>3.8937649840191802E-4</v>
      </c>
      <c r="D414" s="90">
        <v>1.6665621331995301E-3</v>
      </c>
      <c r="E414" s="90">
        <v>0</v>
      </c>
      <c r="F414" s="90">
        <v>0</v>
      </c>
      <c r="G414" s="90">
        <v>0</v>
      </c>
      <c r="H414" s="90">
        <v>0</v>
      </c>
      <c r="I414" s="90">
        <v>0</v>
      </c>
      <c r="J414" s="90">
        <v>0</v>
      </c>
      <c r="K414" s="90">
        <v>0</v>
      </c>
      <c r="L414" s="38">
        <f t="shared" si="12"/>
        <v>2.0559386316014479</v>
      </c>
      <c r="N414" s="89">
        <v>411</v>
      </c>
      <c r="O414" s="90">
        <v>3.9803228294668901E-4</v>
      </c>
      <c r="P414" s="90">
        <v>1.7642972713054501E-3</v>
      </c>
      <c r="Q414" s="90">
        <v>0</v>
      </c>
      <c r="R414" s="90">
        <v>0</v>
      </c>
      <c r="S414" s="90">
        <v>0</v>
      </c>
      <c r="T414" s="90">
        <v>0</v>
      </c>
      <c r="U414" s="90">
        <v>0</v>
      </c>
      <c r="V414" s="90">
        <v>0</v>
      </c>
      <c r="W414" s="90">
        <v>0</v>
      </c>
      <c r="X414" s="38">
        <f t="shared" si="13"/>
        <v>2.162329554252139</v>
      </c>
    </row>
    <row r="415" spans="2:24" x14ac:dyDescent="0.25">
      <c r="B415" s="89">
        <v>412</v>
      </c>
      <c r="C415" s="90">
        <v>4.0678452068418602E-4</v>
      </c>
      <c r="D415" s="90">
        <v>1.7262102095490701E-3</v>
      </c>
      <c r="E415" s="90">
        <v>0</v>
      </c>
      <c r="F415" s="90">
        <v>0</v>
      </c>
      <c r="G415" s="90">
        <v>0</v>
      </c>
      <c r="H415" s="90">
        <v>0</v>
      </c>
      <c r="I415" s="90">
        <v>0</v>
      </c>
      <c r="J415" s="90">
        <v>0</v>
      </c>
      <c r="K415" s="90">
        <v>0</v>
      </c>
      <c r="L415" s="38">
        <f t="shared" si="12"/>
        <v>2.1329947302332561</v>
      </c>
      <c r="N415" s="89">
        <v>412</v>
      </c>
      <c r="O415" s="90">
        <v>3.8780447267825201E-4</v>
      </c>
      <c r="P415" s="90">
        <v>1.7713999173252001E-3</v>
      </c>
      <c r="Q415" s="90">
        <v>0</v>
      </c>
      <c r="R415" s="90">
        <v>0</v>
      </c>
      <c r="S415" s="90">
        <v>0</v>
      </c>
      <c r="T415" s="90">
        <v>0</v>
      </c>
      <c r="U415" s="90">
        <v>0</v>
      </c>
      <c r="V415" s="90">
        <v>0</v>
      </c>
      <c r="W415" s="90">
        <v>0</v>
      </c>
      <c r="X415" s="38">
        <f t="shared" si="13"/>
        <v>2.1592043900034521</v>
      </c>
    </row>
    <row r="416" spans="2:24" x14ac:dyDescent="0.25">
      <c r="B416" s="89">
        <v>413</v>
      </c>
      <c r="C416" s="90">
        <v>4.2291254132805303E-4</v>
      </c>
      <c r="D416" s="90">
        <v>1.8014743058871101E-3</v>
      </c>
      <c r="E416" s="90">
        <v>0</v>
      </c>
      <c r="F416" s="90">
        <v>0</v>
      </c>
      <c r="G416" s="90">
        <v>0</v>
      </c>
      <c r="H416" s="90">
        <v>0</v>
      </c>
      <c r="I416" s="90">
        <v>0</v>
      </c>
      <c r="J416" s="90">
        <v>0</v>
      </c>
      <c r="K416" s="90">
        <v>0</v>
      </c>
      <c r="L416" s="38">
        <f t="shared" si="12"/>
        <v>2.2243868472151633</v>
      </c>
      <c r="N416" s="89">
        <v>413</v>
      </c>
      <c r="O416" s="90">
        <v>3.9888460046905898E-4</v>
      </c>
      <c r="P416" s="90">
        <v>1.75094429678833E-3</v>
      </c>
      <c r="Q416" s="90">
        <v>0</v>
      </c>
      <c r="R416" s="90">
        <v>0</v>
      </c>
      <c r="S416" s="90">
        <v>0</v>
      </c>
      <c r="T416" s="90">
        <v>0</v>
      </c>
      <c r="U416" s="90">
        <v>0</v>
      </c>
      <c r="V416" s="90">
        <v>0</v>
      </c>
      <c r="W416" s="90">
        <v>0</v>
      </c>
      <c r="X416" s="38">
        <f t="shared" si="13"/>
        <v>2.1498288972573891</v>
      </c>
    </row>
    <row r="417" spans="2:24" x14ac:dyDescent="0.25">
      <c r="B417" s="89">
        <v>414</v>
      </c>
      <c r="C417" s="90">
        <v>4.0934452396099098E-4</v>
      </c>
      <c r="D417" s="90">
        <v>1.75385824493855E-3</v>
      </c>
      <c r="E417" s="90">
        <v>0</v>
      </c>
      <c r="F417" s="90">
        <v>0</v>
      </c>
      <c r="G417" s="90">
        <v>0</v>
      </c>
      <c r="H417" s="90">
        <v>0</v>
      </c>
      <c r="I417" s="90">
        <v>0</v>
      </c>
      <c r="J417" s="90">
        <v>0</v>
      </c>
      <c r="K417" s="90">
        <v>0</v>
      </c>
      <c r="L417" s="38">
        <f t="shared" si="12"/>
        <v>2.1632027688995406</v>
      </c>
      <c r="N417" s="89">
        <v>414</v>
      </c>
      <c r="O417" s="90">
        <v>3.9575943622037002E-4</v>
      </c>
      <c r="P417" s="90">
        <v>1.7733886582107299E-3</v>
      </c>
      <c r="Q417" s="90">
        <v>0</v>
      </c>
      <c r="R417" s="90">
        <v>0</v>
      </c>
      <c r="S417" s="90">
        <v>0</v>
      </c>
      <c r="T417" s="90">
        <v>0</v>
      </c>
      <c r="U417" s="90">
        <v>0</v>
      </c>
      <c r="V417" s="90">
        <v>0</v>
      </c>
      <c r="W417" s="90">
        <v>0</v>
      </c>
      <c r="X417" s="38">
        <f t="shared" si="13"/>
        <v>2.1691480944311001</v>
      </c>
    </row>
    <row r="418" spans="2:24" x14ac:dyDescent="0.25">
      <c r="B418" s="89">
        <v>415</v>
      </c>
      <c r="C418" s="90">
        <v>3.80672487260784E-4</v>
      </c>
      <c r="D418" s="90">
        <v>1.80787431407912E-3</v>
      </c>
      <c r="E418" s="90">
        <v>0</v>
      </c>
      <c r="F418" s="90">
        <v>0</v>
      </c>
      <c r="G418" s="90">
        <v>0</v>
      </c>
      <c r="H418" s="90">
        <v>0</v>
      </c>
      <c r="I418" s="90">
        <v>0</v>
      </c>
      <c r="J418" s="90">
        <v>0</v>
      </c>
      <c r="K418" s="90">
        <v>0</v>
      </c>
      <c r="L418" s="38">
        <f t="shared" si="12"/>
        <v>2.1885468013399043</v>
      </c>
      <c r="N418" s="89">
        <v>415</v>
      </c>
      <c r="O418" s="90">
        <v>3.9519122453878999E-4</v>
      </c>
      <c r="P418" s="90">
        <v>1.76799064723572E-3</v>
      </c>
      <c r="Q418" s="90">
        <v>0</v>
      </c>
      <c r="R418" s="90">
        <v>0</v>
      </c>
      <c r="S418" s="90">
        <v>0</v>
      </c>
      <c r="T418" s="90">
        <v>0</v>
      </c>
      <c r="U418" s="90">
        <v>0</v>
      </c>
      <c r="V418" s="90">
        <v>0</v>
      </c>
      <c r="W418" s="90">
        <v>0</v>
      </c>
      <c r="X418" s="38">
        <f t="shared" si="13"/>
        <v>2.1631818717745097</v>
      </c>
    </row>
    <row r="419" spans="2:24" x14ac:dyDescent="0.25">
      <c r="B419" s="89">
        <v>416</v>
      </c>
      <c r="C419" s="90">
        <v>4.1984053739588798E-4</v>
      </c>
      <c r="D419" s="90">
        <v>2.0001305601671199E-3</v>
      </c>
      <c r="E419" s="90">
        <v>0</v>
      </c>
      <c r="F419" s="90">
        <v>0</v>
      </c>
      <c r="G419" s="90">
        <v>0</v>
      </c>
      <c r="H419" s="90">
        <v>0</v>
      </c>
      <c r="I419" s="90">
        <v>0</v>
      </c>
      <c r="J419" s="90">
        <v>0</v>
      </c>
      <c r="K419" s="90">
        <v>0</v>
      </c>
      <c r="L419" s="38">
        <f t="shared" si="12"/>
        <v>2.4199710975630078</v>
      </c>
      <c r="N419" s="89">
        <v>416</v>
      </c>
      <c r="O419" s="90">
        <v>3.7928129745455402E-4</v>
      </c>
      <c r="P419" s="90">
        <v>1.75548999024096E-3</v>
      </c>
      <c r="Q419" s="90">
        <v>0</v>
      </c>
      <c r="R419" s="90">
        <v>0</v>
      </c>
      <c r="S419" s="90">
        <v>0</v>
      </c>
      <c r="T419" s="90">
        <v>0</v>
      </c>
      <c r="U419" s="90">
        <v>0</v>
      </c>
      <c r="V419" s="90">
        <v>0</v>
      </c>
      <c r="W419" s="90">
        <v>0</v>
      </c>
      <c r="X419" s="38">
        <f t="shared" si="13"/>
        <v>2.1347712876955138</v>
      </c>
    </row>
  </sheetData>
  <mergeCells count="2">
    <mergeCell ref="B2:L2"/>
    <mergeCell ref="N2:X2"/>
  </mergeCells>
  <conditionalFormatting sqref="C3:E3 B2 B422:B8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Q3 N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">
    <tabColor rgb="FF00B0F0"/>
  </sheetPr>
  <dimension ref="A2:Z107"/>
  <sheetViews>
    <sheetView topLeftCell="A17" zoomScale="70" zoomScaleNormal="70" workbookViewId="0">
      <selection activeCell="H22" sqref="H22"/>
    </sheetView>
  </sheetViews>
  <sheetFormatPr defaultRowHeight="15" x14ac:dyDescent="0.25"/>
  <cols>
    <col min="1" max="1" width="3.7109375" customWidth="1"/>
    <col min="2" max="3" width="12.7109375" customWidth="1"/>
    <col min="4" max="4" width="3.7109375" customWidth="1"/>
    <col min="5" max="14" width="12.7109375" customWidth="1"/>
    <col min="15" max="15" width="3.7109375" customWidth="1"/>
    <col min="16" max="26" width="12.7109375" customWidth="1"/>
    <col min="27" max="27" width="15.42578125" customWidth="1"/>
    <col min="28" max="29" width="29.28515625" bestFit="1" customWidth="1"/>
  </cols>
  <sheetData>
    <row r="2" spans="1:26" x14ac:dyDescent="0.25">
      <c r="E2" s="199" t="s">
        <v>66</v>
      </c>
      <c r="F2" s="199"/>
      <c r="G2" s="199" t="s">
        <v>62</v>
      </c>
      <c r="H2" s="199"/>
      <c r="I2" s="199" t="s">
        <v>11</v>
      </c>
      <c r="J2" s="199"/>
      <c r="K2" s="199" t="s">
        <v>65</v>
      </c>
      <c r="L2" s="199"/>
      <c r="M2" s="199" t="s">
        <v>72</v>
      </c>
      <c r="N2" s="199"/>
      <c r="P2" s="33"/>
      <c r="Q2" s="199" t="s">
        <v>66</v>
      </c>
      <c r="R2" s="199"/>
      <c r="S2" s="199" t="s">
        <v>62</v>
      </c>
      <c r="T2" s="199"/>
      <c r="U2" s="199" t="s">
        <v>11</v>
      </c>
      <c r="V2" s="199"/>
      <c r="W2" s="199" t="s">
        <v>65</v>
      </c>
      <c r="X2" s="199"/>
      <c r="Y2" s="199" t="s">
        <v>72</v>
      </c>
      <c r="Z2" s="199"/>
    </row>
    <row r="3" spans="1:26" x14ac:dyDescent="0.25">
      <c r="A3" s="23"/>
      <c r="B3" s="25" t="s">
        <v>63</v>
      </c>
      <c r="C3" s="25" t="s">
        <v>64</v>
      </c>
      <c r="E3" s="25" t="s">
        <v>63</v>
      </c>
      <c r="F3" s="25" t="s">
        <v>64</v>
      </c>
      <c r="G3" s="25" t="s">
        <v>63</v>
      </c>
      <c r="H3" s="25" t="s">
        <v>64</v>
      </c>
      <c r="I3" s="25" t="s">
        <v>63</v>
      </c>
      <c r="J3" s="25" t="s">
        <v>64</v>
      </c>
      <c r="K3" s="25" t="s">
        <v>63</v>
      </c>
      <c r="L3" s="25" t="s">
        <v>64</v>
      </c>
      <c r="M3" s="30" t="s">
        <v>63</v>
      </c>
      <c r="N3" s="30" t="s">
        <v>64</v>
      </c>
      <c r="P3" s="30" t="s">
        <v>67</v>
      </c>
      <c r="Q3" s="30" t="s">
        <v>63</v>
      </c>
      <c r="R3" s="30" t="s">
        <v>64</v>
      </c>
      <c r="S3" s="30" t="s">
        <v>63</v>
      </c>
      <c r="T3" s="30" t="s">
        <v>64</v>
      </c>
      <c r="U3" s="30" t="s">
        <v>63</v>
      </c>
      <c r="V3" s="30" t="s">
        <v>64</v>
      </c>
      <c r="W3" s="30" t="s">
        <v>63</v>
      </c>
      <c r="X3" s="30" t="s">
        <v>64</v>
      </c>
      <c r="Y3" s="30" t="s">
        <v>63</v>
      </c>
      <c r="Z3" s="30" t="s">
        <v>64</v>
      </c>
    </row>
    <row r="4" spans="1:26" x14ac:dyDescent="0.25">
      <c r="B4" s="26">
        <v>30</v>
      </c>
      <c r="C4" s="26">
        <v>30</v>
      </c>
      <c r="D4" s="27"/>
      <c r="E4" s="29">
        <f>(B4-MIN($B$4:$B$102))/(MAX($B$4:$B$102)-MIN($B$4:$B$102))</f>
        <v>0.29896907216494845</v>
      </c>
      <c r="F4" s="29">
        <f>(C4-MIN($C$4:$C$102))/(MAX($C$4:$C$102)-MIN($C$4:$C$102))</f>
        <v>3.4438775510204078E-2</v>
      </c>
      <c r="G4" s="29">
        <f>(B4-AVERAGE($B$4:$B$102))/(MAX($B$4:$B$102)-MIN($B$4:$B$102))</f>
        <v>-0.23065708632718945</v>
      </c>
      <c r="H4" s="29">
        <f>(C4-AVERAGE($C$4:$C$102))/(MAX($C$4:$C$102)-MIN($C$4:$C$102))</f>
        <v>-6.1379097093382809E-2</v>
      </c>
      <c r="I4" s="29">
        <f>($B4-AVERAGE($B$4:$B$102))/_xlfn.STDEV.S($B$4:$B$102)</f>
        <v>-0.76155157703965892</v>
      </c>
      <c r="J4" s="29">
        <f>($C4-AVERAGE($C$4:$C$102))/_xlfn.STDEV.S($C$4:$C$102)</f>
        <v>-0.43081197552951106</v>
      </c>
      <c r="K4" s="29">
        <f t="shared" ref="K4:K35" si="0">($B4-AVERAGE($B$4:$B$102))/(_xlfn.QUARTILE.INC($B$4:$B$102,$P$11)-_xlfn.QUARTILE.INC($B$4:$B$102,$Q$11))</f>
        <v>-0.4143284698840255</v>
      </c>
      <c r="L4" s="29">
        <f t="shared" ref="L4:L35" si="1">($C4-AVERAGE($C$4:$C$102))/(_xlfn.QUARTILE.INC($C$4:$C$102,$P$11)-_xlfn.QUARTILE.INC($C$4:$C$102,$Q$11))</f>
        <v>-0.86704886704886708</v>
      </c>
      <c r="M4" s="29">
        <f t="shared" ref="M4:M35" si="2">($B4-AVERAGE($B$4:$B$102))/(_xlfn.PERCENTILE.INC($B$4:$B$102,$R$11)-_xlfn.PERCENTILE.INC($B$4:$B$102,$S$11))</f>
        <v>-0.28249668401183559</v>
      </c>
      <c r="N4" s="29">
        <f t="shared" ref="N4:N35" si="3">($C4-AVERAGE($C$4:$C$102))/(_xlfn.PERCENTILE.INC($C$4:$C$102,$R$11)-_xlfn.PERCENTILE.INC($C$4:$C$102,$S$11))</f>
        <v>-0.61693861693861696</v>
      </c>
      <c r="P4" s="30" t="s">
        <v>21</v>
      </c>
      <c r="Q4" s="35">
        <f>MIN(E4:E103)</f>
        <v>0</v>
      </c>
      <c r="R4" s="35">
        <f t="shared" ref="R4:Z4" si="4">MIN(F4:F103)</f>
        <v>0</v>
      </c>
      <c r="S4" s="35">
        <f t="shared" si="4"/>
        <v>-0.5296261584921379</v>
      </c>
      <c r="T4" s="35">
        <f t="shared" si="4"/>
        <v>-9.5817872603586887E-2</v>
      </c>
      <c r="U4" s="35">
        <f t="shared" si="4"/>
        <v>-1.7486461945028013</v>
      </c>
      <c r="V4" s="35">
        <f t="shared" si="4"/>
        <v>-0.67253330436880221</v>
      </c>
      <c r="W4" s="35">
        <f t="shared" si="4"/>
        <v>-0.95136550692106259</v>
      </c>
      <c r="X4" s="35">
        <f t="shared" si="4"/>
        <v>-1.3535353535353536</v>
      </c>
      <c r="Y4" s="35">
        <f t="shared" si="4"/>
        <v>-0.64865830017345172</v>
      </c>
      <c r="Z4" s="35">
        <f t="shared" si="4"/>
        <v>-0.9630924630924631</v>
      </c>
    </row>
    <row r="5" spans="1:26" x14ac:dyDescent="0.25">
      <c r="B5" s="26">
        <v>91</v>
      </c>
      <c r="C5" s="26">
        <v>91</v>
      </c>
      <c r="D5" s="27"/>
      <c r="E5" s="29">
        <f t="shared" ref="E5:E68" si="5">(B5-MIN($B$4:$B$102))/(MAX($B$4:$B$102)-MIN($B$4:$B$102))</f>
        <v>0.92783505154639179</v>
      </c>
      <c r="F5" s="29">
        <f t="shared" ref="F5:F68" si="6">(C5-MIN($C$4:$C$102))/(MAX($C$4:$C$102)-MIN($C$4:$C$102))</f>
        <v>0.11224489795918367</v>
      </c>
      <c r="G5" s="29">
        <f t="shared" ref="G5:G68" si="7">(B5-AVERAGE($B$4:$B$102))/(MAX($B$4:$B$102)-MIN($B$4:$B$102))</f>
        <v>0.39820889305425383</v>
      </c>
      <c r="H5" s="29">
        <f t="shared" ref="H5:H68" si="8">(C5-AVERAGE($C$4:$C$102))/(MAX($C$4:$C$102)-MIN($C$4:$C$102))</f>
        <v>1.6427025355596779E-2</v>
      </c>
      <c r="I5" s="29">
        <f t="shared" ref="I5:I68" si="9">($B5-AVERAGE($B$4:$B$102))/_xlfn.STDEV.S($B$4:$B$102)</f>
        <v>1.3147508941759165</v>
      </c>
      <c r="J5" s="29">
        <f t="shared" ref="J5:J68" si="10">($C5-AVERAGE($C$4:$C$102))/_xlfn.STDEV.S($C$4:$C$102)</f>
        <v>0.11529917481110966</v>
      </c>
      <c r="K5" s="29">
        <f t="shared" si="0"/>
        <v>0.71530115974560415</v>
      </c>
      <c r="L5" s="29">
        <f t="shared" si="1"/>
        <v>0.23205023205023198</v>
      </c>
      <c r="M5" s="29">
        <f t="shared" si="2"/>
        <v>0.48770533619018464</v>
      </c>
      <c r="N5" s="29">
        <f t="shared" si="3"/>
        <v>0.16511266511266506</v>
      </c>
      <c r="P5" s="30" t="s">
        <v>22</v>
      </c>
      <c r="Q5" s="35">
        <f>MAX(E4:E103)</f>
        <v>1</v>
      </c>
      <c r="R5" s="35">
        <f t="shared" ref="R5:Z5" si="11">MAX(F4:F103)</f>
        <v>1</v>
      </c>
      <c r="S5" s="35">
        <f t="shared" si="11"/>
        <v>0.4703738415078621</v>
      </c>
      <c r="T5" s="35">
        <f t="shared" si="11"/>
        <v>0.90418212739641313</v>
      </c>
      <c r="U5" s="35">
        <f t="shared" si="11"/>
        <v>1.5530151121842612</v>
      </c>
      <c r="V5" s="35">
        <f t="shared" si="11"/>
        <v>6.3463378737795031</v>
      </c>
      <c r="W5" s="35">
        <f t="shared" si="11"/>
        <v>0.8449307893752338</v>
      </c>
      <c r="X5" s="35">
        <f t="shared" si="11"/>
        <v>12.772590772590773</v>
      </c>
      <c r="Y5" s="35">
        <f t="shared" si="11"/>
        <v>0.57608917457402298</v>
      </c>
      <c r="Z5" s="35">
        <f t="shared" si="11"/>
        <v>9.0881895881895876</v>
      </c>
    </row>
    <row r="6" spans="1:26" x14ac:dyDescent="0.25">
      <c r="B6" s="26">
        <v>60</v>
      </c>
      <c r="C6" s="26">
        <v>787</v>
      </c>
      <c r="D6" s="27"/>
      <c r="E6" s="29">
        <f t="shared" si="5"/>
        <v>0.60824742268041232</v>
      </c>
      <c r="F6" s="29">
        <f t="shared" si="6"/>
        <v>1</v>
      </c>
      <c r="G6" s="29">
        <f t="shared" si="7"/>
        <v>7.8621264188274462E-2</v>
      </c>
      <c r="H6" s="29">
        <f t="shared" si="8"/>
        <v>0.90418212739641313</v>
      </c>
      <c r="I6" s="29">
        <f t="shared" si="9"/>
        <v>0.25958078585324701</v>
      </c>
      <c r="J6" s="29">
        <f t="shared" si="10"/>
        <v>6.3463378737795031</v>
      </c>
      <c r="K6" s="29">
        <f t="shared" si="0"/>
        <v>0.14122708567153006</v>
      </c>
      <c r="L6" s="29">
        <f t="shared" si="1"/>
        <v>12.772590772590773</v>
      </c>
      <c r="M6" s="29">
        <f t="shared" si="2"/>
        <v>9.6291194776043212E-2</v>
      </c>
      <c r="N6" s="29">
        <f t="shared" si="3"/>
        <v>9.0881895881895876</v>
      </c>
      <c r="P6" s="30" t="s">
        <v>62</v>
      </c>
      <c r="Q6" s="28">
        <f t="shared" ref="Q6:X6" si="12">AVERAGE(E4:E103)</f>
        <v>0.53319587628865972</v>
      </c>
      <c r="R6" s="28">
        <f t="shared" si="12"/>
        <v>9.6505102040816304E-2</v>
      </c>
      <c r="S6" s="28">
        <f t="shared" si="12"/>
        <v>3.5697177965218936E-3</v>
      </c>
      <c r="T6" s="28">
        <f t="shared" si="12"/>
        <v>6.8722943722943823E-4</v>
      </c>
      <c r="U6" s="28">
        <f t="shared" si="12"/>
        <v>1.1785999124568503E-2</v>
      </c>
      <c r="V6" s="28">
        <f t="shared" si="12"/>
        <v>4.8235748897447576E-3</v>
      </c>
      <c r="W6" s="28">
        <f t="shared" si="12"/>
        <v>6.4122708567152329E-3</v>
      </c>
      <c r="X6" s="28">
        <f t="shared" si="12"/>
        <v>9.7078897078896938E-3</v>
      </c>
      <c r="Y6" s="28">
        <f t="shared" ref="Y6" si="13">AVERAGE(M4:M103)</f>
        <v>4.3720028568512946E-3</v>
      </c>
      <c r="Z6" s="28">
        <f t="shared" ref="Z6" si="14">AVERAGE(N4:N103)</f>
        <v>6.9075369075368813E-3</v>
      </c>
    </row>
    <row r="7" spans="1:26" x14ac:dyDescent="0.25">
      <c r="B7" s="26">
        <v>71</v>
      </c>
      <c r="C7" s="26">
        <v>71</v>
      </c>
      <c r="D7" s="27"/>
      <c r="E7" s="29">
        <f t="shared" si="5"/>
        <v>0.72164948453608246</v>
      </c>
      <c r="F7" s="29">
        <f t="shared" si="6"/>
        <v>8.673469387755102E-2</v>
      </c>
      <c r="G7" s="29">
        <f t="shared" si="7"/>
        <v>0.19202332604394456</v>
      </c>
      <c r="H7" s="29">
        <f t="shared" si="8"/>
        <v>-9.0831787260358728E-3</v>
      </c>
      <c r="I7" s="29">
        <f t="shared" si="9"/>
        <v>0.63399598558064585</v>
      </c>
      <c r="J7" s="29">
        <f t="shared" si="10"/>
        <v>-6.3753661366143036E-2</v>
      </c>
      <c r="K7" s="29">
        <f t="shared" si="0"/>
        <v>0.34493078937523375</v>
      </c>
      <c r="L7" s="29">
        <f t="shared" si="1"/>
        <v>-0.12831012831012836</v>
      </c>
      <c r="M7" s="29">
        <f t="shared" si="2"/>
        <v>0.23518008366493209</v>
      </c>
      <c r="N7" s="29">
        <f t="shared" si="3"/>
        <v>-9.1297591297591338E-2</v>
      </c>
      <c r="P7" s="30" t="s">
        <v>73</v>
      </c>
      <c r="Q7" s="197">
        <f>(MAX(Q6:R6)-MIN(Q6:R6))/MIN(Q6:R6)</f>
        <v>4.5250537537709397</v>
      </c>
      <c r="R7" s="197"/>
      <c r="S7" s="197">
        <f>(MAX(S6:T6)-MIN(S6:T6))/MIN(S6:T6)</f>
        <v>4.1943610141515357</v>
      </c>
      <c r="T7" s="197"/>
      <c r="U7" s="197">
        <f>(MAX(U6:V6)-MIN(U6:V6))/MIN(U6:V6)</f>
        <v>1.4434158054903066</v>
      </c>
      <c r="V7" s="197"/>
      <c r="W7" s="197">
        <f>(MAX(W6:X6)-MIN(W6:X6))/MIN(W6:X6)</f>
        <v>0.51395502854080677</v>
      </c>
      <c r="X7" s="197"/>
      <c r="Y7" s="197">
        <f>(MAX(Y6:Z6)-MIN(Y6:Z6))/MIN(Y6:Z6)</f>
        <v>0.5799479400412999</v>
      </c>
      <c r="Z7" s="197"/>
    </row>
    <row r="8" spans="1:26" x14ac:dyDescent="0.25">
      <c r="B8" s="26">
        <v>42</v>
      </c>
      <c r="C8" s="26">
        <v>42</v>
      </c>
      <c r="D8" s="27"/>
      <c r="E8" s="29">
        <f t="shared" si="5"/>
        <v>0.42268041237113402</v>
      </c>
      <c r="F8" s="29">
        <f t="shared" si="6"/>
        <v>4.9744897959183673E-2</v>
      </c>
      <c r="G8" s="29">
        <f t="shared" si="7"/>
        <v>-0.1069457461210039</v>
      </c>
      <c r="H8" s="29">
        <f t="shared" si="8"/>
        <v>-4.6072974644403221E-2</v>
      </c>
      <c r="I8" s="29">
        <f t="shared" si="9"/>
        <v>-0.35309863188249657</v>
      </c>
      <c r="J8" s="29">
        <f t="shared" si="10"/>
        <v>-0.32338027382315943</v>
      </c>
      <c r="K8" s="29">
        <f t="shared" si="0"/>
        <v>-0.19210624766180329</v>
      </c>
      <c r="L8" s="29">
        <f t="shared" si="1"/>
        <v>-0.65083265083265085</v>
      </c>
      <c r="M8" s="29">
        <f t="shared" si="2"/>
        <v>-0.13098153249668404</v>
      </c>
      <c r="N8" s="29">
        <f t="shared" si="3"/>
        <v>-0.46309246309246316</v>
      </c>
    </row>
    <row r="9" spans="1:26" x14ac:dyDescent="0.25">
      <c r="B9" s="26">
        <v>67</v>
      </c>
      <c r="C9" s="26">
        <v>67</v>
      </c>
      <c r="D9" s="27"/>
      <c r="E9" s="29">
        <f t="shared" si="5"/>
        <v>0.68041237113402064</v>
      </c>
      <c r="F9" s="29">
        <f t="shared" si="6"/>
        <v>8.1632653061224483E-2</v>
      </c>
      <c r="G9" s="29">
        <f t="shared" si="7"/>
        <v>0.15078621264188272</v>
      </c>
      <c r="H9" s="29">
        <f t="shared" si="8"/>
        <v>-1.4185219542362404E-2</v>
      </c>
      <c r="I9" s="29">
        <f t="shared" si="9"/>
        <v>0.49784500386159175</v>
      </c>
      <c r="J9" s="29">
        <f t="shared" si="10"/>
        <v>-9.9564228601593571E-2</v>
      </c>
      <c r="K9" s="29">
        <f t="shared" si="0"/>
        <v>0.27085671530115968</v>
      </c>
      <c r="L9" s="29">
        <f t="shared" si="1"/>
        <v>-0.20038220038220045</v>
      </c>
      <c r="M9" s="29">
        <f t="shared" si="2"/>
        <v>0.1846750331598816</v>
      </c>
      <c r="N9" s="29">
        <f t="shared" si="3"/>
        <v>-0.14257964257964262</v>
      </c>
      <c r="P9" s="209" t="s">
        <v>65</v>
      </c>
      <c r="Q9" s="209"/>
      <c r="R9" s="209" t="s">
        <v>72</v>
      </c>
      <c r="S9" s="209"/>
      <c r="T9" s="207" t="s">
        <v>76</v>
      </c>
      <c r="U9" s="207"/>
    </row>
    <row r="10" spans="1:26" x14ac:dyDescent="0.25">
      <c r="B10" s="26">
        <v>7</v>
      </c>
      <c r="C10" s="26">
        <v>7</v>
      </c>
      <c r="D10" s="27"/>
      <c r="E10" s="29">
        <f t="shared" si="5"/>
        <v>6.1855670103092786E-2</v>
      </c>
      <c r="F10" s="29">
        <f t="shared" si="6"/>
        <v>5.1020408163265302E-3</v>
      </c>
      <c r="G10" s="29">
        <f t="shared" si="7"/>
        <v>-0.46777048838904511</v>
      </c>
      <c r="H10" s="29">
        <f t="shared" si="8"/>
        <v>-9.0715831787260365E-2</v>
      </c>
      <c r="I10" s="29">
        <f t="shared" si="9"/>
        <v>-1.5444197219242202</v>
      </c>
      <c r="J10" s="29">
        <f t="shared" si="10"/>
        <v>-0.6367227371333517</v>
      </c>
      <c r="K10" s="29">
        <f t="shared" si="0"/>
        <v>-0.84025439580995143</v>
      </c>
      <c r="L10" s="29">
        <f t="shared" si="1"/>
        <v>-1.2814632814632816</v>
      </c>
      <c r="M10" s="29">
        <f t="shared" si="2"/>
        <v>-0.57290072441587592</v>
      </c>
      <c r="N10" s="29">
        <f t="shared" si="3"/>
        <v>-0.91181041181041189</v>
      </c>
      <c r="P10" s="34" t="s">
        <v>69</v>
      </c>
      <c r="Q10" s="34" t="s">
        <v>70</v>
      </c>
      <c r="R10" s="34" t="s">
        <v>69</v>
      </c>
      <c r="S10" s="34" t="s">
        <v>70</v>
      </c>
      <c r="T10" s="208">
        <f>(W7-Y7)/MIN(W7:Z7)</f>
        <v>-0.12840211270596308</v>
      </c>
      <c r="U10" s="208"/>
    </row>
    <row r="11" spans="1:26" x14ac:dyDescent="0.25">
      <c r="B11" s="26">
        <v>87</v>
      </c>
      <c r="C11" s="26">
        <v>87</v>
      </c>
      <c r="D11" s="27"/>
      <c r="E11" s="29">
        <f t="shared" si="5"/>
        <v>0.88659793814432986</v>
      </c>
      <c r="F11" s="29">
        <f t="shared" si="6"/>
        <v>0.10714285714285714</v>
      </c>
      <c r="G11" s="29">
        <f t="shared" si="7"/>
        <v>0.35697177965219201</v>
      </c>
      <c r="H11" s="29">
        <f t="shared" si="8"/>
        <v>1.132498453927025E-2</v>
      </c>
      <c r="I11" s="29">
        <f t="shared" si="9"/>
        <v>1.1785999124568625</v>
      </c>
      <c r="J11" s="29">
        <f t="shared" si="10"/>
        <v>7.948860757565912E-2</v>
      </c>
      <c r="K11" s="29">
        <f t="shared" si="0"/>
        <v>0.64122708567153008</v>
      </c>
      <c r="L11" s="29">
        <f t="shared" si="1"/>
        <v>0.15997815997815992</v>
      </c>
      <c r="M11" s="29">
        <f t="shared" si="2"/>
        <v>0.43720028568513408</v>
      </c>
      <c r="N11" s="29">
        <f t="shared" si="3"/>
        <v>0.11383061383061378</v>
      </c>
      <c r="P11" s="26">
        <v>3</v>
      </c>
      <c r="Q11" s="26">
        <v>1</v>
      </c>
      <c r="R11" s="39">
        <v>0.9</v>
      </c>
      <c r="S11" s="39">
        <v>0.1</v>
      </c>
      <c r="T11" s="208"/>
      <c r="U11" s="208"/>
    </row>
    <row r="12" spans="1:26" x14ac:dyDescent="0.25">
      <c r="B12" s="26">
        <v>17</v>
      </c>
      <c r="C12" s="26">
        <v>17</v>
      </c>
      <c r="D12" s="27"/>
      <c r="E12" s="29">
        <f t="shared" si="5"/>
        <v>0.16494845360824742</v>
      </c>
      <c r="F12" s="29">
        <f t="shared" si="6"/>
        <v>1.7857142857142856E-2</v>
      </c>
      <c r="G12" s="29">
        <f t="shared" si="7"/>
        <v>-0.36467770488389051</v>
      </c>
      <c r="H12" s="29">
        <f t="shared" si="8"/>
        <v>-7.7960729746444038E-2</v>
      </c>
      <c r="I12" s="29">
        <f t="shared" si="9"/>
        <v>-1.2040422676265849</v>
      </c>
      <c r="J12" s="29">
        <f t="shared" si="10"/>
        <v>-0.54719631904472532</v>
      </c>
      <c r="K12" s="29">
        <f t="shared" si="0"/>
        <v>-0.6550692106247662</v>
      </c>
      <c r="L12" s="29">
        <f t="shared" si="1"/>
        <v>-1.1012831012831013</v>
      </c>
      <c r="M12" s="29">
        <f t="shared" si="2"/>
        <v>-0.44663809815324967</v>
      </c>
      <c r="N12" s="29">
        <f t="shared" si="3"/>
        <v>-0.7836052836052837</v>
      </c>
      <c r="P12" s="210" t="s">
        <v>71</v>
      </c>
      <c r="Q12" s="211"/>
      <c r="R12" s="211"/>
      <c r="S12" s="212"/>
      <c r="T12" s="208"/>
      <c r="U12" s="208"/>
    </row>
    <row r="13" spans="1:26" x14ac:dyDescent="0.25">
      <c r="B13" s="26">
        <v>91</v>
      </c>
      <c r="C13" s="26">
        <v>91</v>
      </c>
      <c r="D13" s="27"/>
      <c r="E13" s="29">
        <f t="shared" si="5"/>
        <v>0.92783505154639179</v>
      </c>
      <c r="F13" s="29">
        <f t="shared" si="6"/>
        <v>0.11224489795918367</v>
      </c>
      <c r="G13" s="29">
        <f t="shared" si="7"/>
        <v>0.39820889305425383</v>
      </c>
      <c r="H13" s="29">
        <f t="shared" si="8"/>
        <v>1.6427025355596779E-2</v>
      </c>
      <c r="I13" s="29">
        <f t="shared" si="9"/>
        <v>1.3147508941759165</v>
      </c>
      <c r="J13" s="29">
        <f t="shared" si="10"/>
        <v>0.11529917481110966</v>
      </c>
      <c r="K13" s="29">
        <f t="shared" si="0"/>
        <v>0.71530115974560415</v>
      </c>
      <c r="L13" s="29">
        <f t="shared" si="1"/>
        <v>0.23205023205023198</v>
      </c>
      <c r="M13" s="29">
        <f t="shared" si="2"/>
        <v>0.48770533619018464</v>
      </c>
      <c r="N13" s="29">
        <f t="shared" si="3"/>
        <v>0.16511266511266506</v>
      </c>
      <c r="P13" s="196">
        <f>(P11-Q11)*25</f>
        <v>50</v>
      </c>
      <c r="Q13" s="196"/>
      <c r="R13" s="196">
        <f>(R11-S11)*100</f>
        <v>80</v>
      </c>
      <c r="S13" s="196"/>
      <c r="T13" s="208"/>
      <c r="U13" s="208"/>
    </row>
    <row r="14" spans="1:26" x14ac:dyDescent="0.25">
      <c r="B14" s="26">
        <v>44</v>
      </c>
      <c r="C14" s="26">
        <v>44</v>
      </c>
      <c r="D14" s="27"/>
      <c r="E14" s="29">
        <f t="shared" si="5"/>
        <v>0.44329896907216493</v>
      </c>
      <c r="F14" s="29">
        <f t="shared" si="6"/>
        <v>5.2295918367346941E-2</v>
      </c>
      <c r="G14" s="29">
        <f t="shared" si="7"/>
        <v>-8.6327189419972958E-2</v>
      </c>
      <c r="H14" s="29">
        <f t="shared" si="8"/>
        <v>-4.3521954236239953E-2</v>
      </c>
      <c r="I14" s="29">
        <f t="shared" si="9"/>
        <v>-0.2850231410229695</v>
      </c>
      <c r="J14" s="29">
        <f t="shared" si="10"/>
        <v>-0.30547499020543417</v>
      </c>
      <c r="K14" s="29">
        <f t="shared" si="0"/>
        <v>-0.15506921062476625</v>
      </c>
      <c r="L14" s="29">
        <f t="shared" si="1"/>
        <v>-0.61479661479661485</v>
      </c>
      <c r="M14" s="29">
        <f t="shared" si="2"/>
        <v>-0.1057290072441588</v>
      </c>
      <c r="N14" s="29">
        <f t="shared" si="3"/>
        <v>-0.4374514374514375</v>
      </c>
    </row>
    <row r="15" spans="1:26" x14ac:dyDescent="0.25">
      <c r="B15" s="26">
        <v>7</v>
      </c>
      <c r="C15" s="26">
        <v>277</v>
      </c>
      <c r="D15" s="27"/>
      <c r="E15" s="29">
        <f t="shared" si="5"/>
        <v>6.1855670103092786E-2</v>
      </c>
      <c r="F15" s="29">
        <f t="shared" si="6"/>
        <v>0.34948979591836737</v>
      </c>
      <c r="G15" s="29">
        <f t="shared" si="7"/>
        <v>-0.46777048838904511</v>
      </c>
      <c r="H15" s="29">
        <f t="shared" si="8"/>
        <v>0.25367192331478045</v>
      </c>
      <c r="I15" s="29">
        <f t="shared" si="9"/>
        <v>-1.5444197219242202</v>
      </c>
      <c r="J15" s="29">
        <f t="shared" si="10"/>
        <v>1.7804905512595597</v>
      </c>
      <c r="K15" s="29">
        <f t="shared" si="0"/>
        <v>-0.84025439580995143</v>
      </c>
      <c r="L15" s="29">
        <f t="shared" si="1"/>
        <v>3.5834015834015833</v>
      </c>
      <c r="M15" s="29">
        <f t="shared" si="2"/>
        <v>-0.57290072441587592</v>
      </c>
      <c r="N15" s="29">
        <f t="shared" si="3"/>
        <v>2.5497280497280497</v>
      </c>
    </row>
    <row r="16" spans="1:26" x14ac:dyDescent="0.25">
      <c r="B16" s="26">
        <v>42</v>
      </c>
      <c r="C16" s="26">
        <v>42</v>
      </c>
      <c r="D16" s="27"/>
      <c r="E16" s="29">
        <f t="shared" si="5"/>
        <v>0.42268041237113402</v>
      </c>
      <c r="F16" s="29">
        <f t="shared" si="6"/>
        <v>4.9744897959183673E-2</v>
      </c>
      <c r="G16" s="29">
        <f t="shared" si="7"/>
        <v>-0.1069457461210039</v>
      </c>
      <c r="H16" s="29">
        <f t="shared" si="8"/>
        <v>-4.6072974644403221E-2</v>
      </c>
      <c r="I16" s="29">
        <f t="shared" si="9"/>
        <v>-0.35309863188249657</v>
      </c>
      <c r="J16" s="29">
        <f t="shared" si="10"/>
        <v>-0.32338027382315943</v>
      </c>
      <c r="K16" s="29">
        <f t="shared" si="0"/>
        <v>-0.19210624766180329</v>
      </c>
      <c r="L16" s="29">
        <f t="shared" si="1"/>
        <v>-0.65083265083265085</v>
      </c>
      <c r="M16" s="29">
        <f t="shared" si="2"/>
        <v>-0.13098153249668404</v>
      </c>
      <c r="N16" s="29">
        <f t="shared" si="3"/>
        <v>-0.46309246309246316</v>
      </c>
    </row>
    <row r="17" spans="2:14" x14ac:dyDescent="0.25">
      <c r="B17" s="26">
        <v>83</v>
      </c>
      <c r="C17" s="26">
        <v>83</v>
      </c>
      <c r="D17" s="27"/>
      <c r="E17" s="29">
        <f t="shared" si="5"/>
        <v>0.84536082474226804</v>
      </c>
      <c r="F17" s="29">
        <f t="shared" si="6"/>
        <v>0.10204081632653061</v>
      </c>
      <c r="G17" s="29">
        <f t="shared" si="7"/>
        <v>0.31573466625013014</v>
      </c>
      <c r="H17" s="29">
        <f t="shared" si="8"/>
        <v>6.2229437229437187E-3</v>
      </c>
      <c r="I17" s="29">
        <f t="shared" si="9"/>
        <v>1.0424489307378082</v>
      </c>
      <c r="J17" s="29">
        <f t="shared" si="10"/>
        <v>4.3678040340208578E-2</v>
      </c>
      <c r="K17" s="29">
        <f t="shared" si="0"/>
        <v>0.56715301159745601</v>
      </c>
      <c r="L17" s="29">
        <f t="shared" si="1"/>
        <v>8.7906087906087838E-2</v>
      </c>
      <c r="M17" s="29">
        <f t="shared" si="2"/>
        <v>0.38669523518008359</v>
      </c>
      <c r="N17" s="29">
        <f t="shared" si="3"/>
        <v>6.2548562548562503E-2</v>
      </c>
    </row>
    <row r="18" spans="2:14" x14ac:dyDescent="0.25">
      <c r="B18" s="26">
        <v>86</v>
      </c>
      <c r="C18" s="26">
        <v>86</v>
      </c>
      <c r="D18" s="27"/>
      <c r="E18" s="29">
        <f t="shared" si="5"/>
        <v>0.87628865979381443</v>
      </c>
      <c r="F18" s="29">
        <f t="shared" si="6"/>
        <v>0.10586734693877552</v>
      </c>
      <c r="G18" s="29">
        <f t="shared" si="7"/>
        <v>0.34666250130167653</v>
      </c>
      <c r="H18" s="29">
        <f t="shared" si="8"/>
        <v>1.0049474335188616E-2</v>
      </c>
      <c r="I18" s="29">
        <f t="shared" si="9"/>
        <v>1.1445621670270989</v>
      </c>
      <c r="J18" s="29">
        <f t="shared" si="10"/>
        <v>7.053596576679648E-2</v>
      </c>
      <c r="K18" s="29">
        <f t="shared" si="0"/>
        <v>0.62270856715301148</v>
      </c>
      <c r="L18" s="29">
        <f t="shared" si="1"/>
        <v>0.14196014196014189</v>
      </c>
      <c r="M18" s="29">
        <f t="shared" si="2"/>
        <v>0.42457402305887149</v>
      </c>
      <c r="N18" s="29">
        <f t="shared" si="3"/>
        <v>0.10101010101010097</v>
      </c>
    </row>
    <row r="19" spans="2:14" x14ac:dyDescent="0.25">
      <c r="B19" s="26">
        <v>42</v>
      </c>
      <c r="C19" s="26">
        <v>42</v>
      </c>
      <c r="D19" s="27"/>
      <c r="E19" s="29">
        <f t="shared" si="5"/>
        <v>0.42268041237113402</v>
      </c>
      <c r="F19" s="29">
        <f t="shared" si="6"/>
        <v>4.9744897959183673E-2</v>
      </c>
      <c r="G19" s="29">
        <f t="shared" si="7"/>
        <v>-0.1069457461210039</v>
      </c>
      <c r="H19" s="29">
        <f t="shared" si="8"/>
        <v>-4.6072974644403221E-2</v>
      </c>
      <c r="I19" s="29">
        <f t="shared" si="9"/>
        <v>-0.35309863188249657</v>
      </c>
      <c r="J19" s="29">
        <f t="shared" si="10"/>
        <v>-0.32338027382315943</v>
      </c>
      <c r="K19" s="29">
        <f t="shared" si="0"/>
        <v>-0.19210624766180329</v>
      </c>
      <c r="L19" s="29">
        <f t="shared" si="1"/>
        <v>-0.65083265083265085</v>
      </c>
      <c r="M19" s="29">
        <f t="shared" si="2"/>
        <v>-0.13098153249668404</v>
      </c>
      <c r="N19" s="29">
        <f t="shared" si="3"/>
        <v>-0.46309246309246316</v>
      </c>
    </row>
    <row r="20" spans="2:14" x14ac:dyDescent="0.25">
      <c r="B20" s="26">
        <v>30</v>
      </c>
      <c r="C20" s="26">
        <v>30</v>
      </c>
      <c r="D20" s="27"/>
      <c r="E20" s="29">
        <f t="shared" si="5"/>
        <v>0.29896907216494845</v>
      </c>
      <c r="F20" s="29">
        <f t="shared" si="6"/>
        <v>3.4438775510204078E-2</v>
      </c>
      <c r="G20" s="29">
        <f t="shared" si="7"/>
        <v>-0.23065708632718945</v>
      </c>
      <c r="H20" s="29">
        <f t="shared" si="8"/>
        <v>-6.1379097093382809E-2</v>
      </c>
      <c r="I20" s="29">
        <f t="shared" si="9"/>
        <v>-0.76155157703965892</v>
      </c>
      <c r="J20" s="29">
        <f t="shared" si="10"/>
        <v>-0.43081197552951106</v>
      </c>
      <c r="K20" s="29">
        <f t="shared" si="0"/>
        <v>-0.4143284698840255</v>
      </c>
      <c r="L20" s="29">
        <f t="shared" si="1"/>
        <v>-0.86704886704886708</v>
      </c>
      <c r="M20" s="29">
        <f t="shared" si="2"/>
        <v>-0.28249668401183559</v>
      </c>
      <c r="N20" s="29">
        <f t="shared" si="3"/>
        <v>-0.61693861693861696</v>
      </c>
    </row>
    <row r="21" spans="2:14" x14ac:dyDescent="0.25">
      <c r="B21" s="26">
        <v>5</v>
      </c>
      <c r="C21" s="26">
        <v>500</v>
      </c>
      <c r="D21" s="27"/>
      <c r="E21" s="29">
        <f t="shared" si="5"/>
        <v>4.1237113402061855E-2</v>
      </c>
      <c r="F21" s="29">
        <f t="shared" si="6"/>
        <v>0.6339285714285714</v>
      </c>
      <c r="G21" s="29">
        <f t="shared" si="7"/>
        <v>-0.48838904509007608</v>
      </c>
      <c r="H21" s="29">
        <f t="shared" si="8"/>
        <v>0.53811069882498452</v>
      </c>
      <c r="I21" s="29">
        <f t="shared" si="9"/>
        <v>-1.6124952127837473</v>
      </c>
      <c r="J21" s="29">
        <f t="shared" si="10"/>
        <v>3.7769296746359271</v>
      </c>
      <c r="K21" s="29">
        <f t="shared" si="0"/>
        <v>-0.87729143284698852</v>
      </c>
      <c r="L21" s="29">
        <f t="shared" si="1"/>
        <v>7.6014196014196012</v>
      </c>
      <c r="M21" s="29">
        <f t="shared" si="2"/>
        <v>-0.59815324966840122</v>
      </c>
      <c r="N21" s="29">
        <f t="shared" si="3"/>
        <v>5.4087024087024087</v>
      </c>
    </row>
    <row r="22" spans="2:14" x14ac:dyDescent="0.25">
      <c r="B22" s="26">
        <v>82</v>
      </c>
      <c r="C22" s="26">
        <v>82</v>
      </c>
      <c r="D22" s="27"/>
      <c r="E22" s="29">
        <f t="shared" si="5"/>
        <v>0.83505154639175261</v>
      </c>
      <c r="F22" s="29">
        <f t="shared" si="6"/>
        <v>0.10076530612244898</v>
      </c>
      <c r="G22" s="29">
        <f t="shared" si="7"/>
        <v>0.30542538789961465</v>
      </c>
      <c r="H22" s="29">
        <f t="shared" si="8"/>
        <v>4.9474335188620863E-3</v>
      </c>
      <c r="I22" s="29">
        <f t="shared" si="9"/>
        <v>1.0084111853080449</v>
      </c>
      <c r="J22" s="29">
        <f t="shared" si="10"/>
        <v>3.4725398531345944E-2</v>
      </c>
      <c r="K22" s="29">
        <f t="shared" si="0"/>
        <v>0.54863449307893741</v>
      </c>
      <c r="L22" s="29">
        <f t="shared" si="1"/>
        <v>6.9888069888069823E-2</v>
      </c>
      <c r="M22" s="29">
        <f t="shared" si="2"/>
        <v>0.37406897255382099</v>
      </c>
      <c r="N22" s="29">
        <f t="shared" si="3"/>
        <v>4.9728049728049686E-2</v>
      </c>
    </row>
    <row r="23" spans="2:14" x14ac:dyDescent="0.25">
      <c r="B23" s="26">
        <v>69</v>
      </c>
      <c r="C23" s="26">
        <v>69</v>
      </c>
      <c r="D23" s="27"/>
      <c r="E23" s="29">
        <f t="shared" si="5"/>
        <v>0.7010309278350515</v>
      </c>
      <c r="F23" s="29">
        <f t="shared" si="6"/>
        <v>8.4183673469387751E-2</v>
      </c>
      <c r="G23" s="29">
        <f t="shared" si="7"/>
        <v>0.17140476934291363</v>
      </c>
      <c r="H23" s="29">
        <f t="shared" si="8"/>
        <v>-1.1634199134199139E-2</v>
      </c>
      <c r="I23" s="29">
        <f t="shared" si="9"/>
        <v>0.56592049472111883</v>
      </c>
      <c r="J23" s="29">
        <f t="shared" si="10"/>
        <v>-8.1658944983868303E-2</v>
      </c>
      <c r="K23" s="29">
        <f t="shared" si="0"/>
        <v>0.30789375233819671</v>
      </c>
      <c r="L23" s="29">
        <f t="shared" si="1"/>
        <v>-0.16434616434616442</v>
      </c>
      <c r="M23" s="29">
        <f t="shared" si="2"/>
        <v>0.20992755841240685</v>
      </c>
      <c r="N23" s="29">
        <f t="shared" si="3"/>
        <v>-0.11693861693861698</v>
      </c>
    </row>
    <row r="24" spans="2:14" x14ac:dyDescent="0.25">
      <c r="B24" s="26">
        <v>79</v>
      </c>
      <c r="C24" s="26">
        <v>79</v>
      </c>
      <c r="D24" s="27"/>
      <c r="E24" s="29">
        <f t="shared" si="5"/>
        <v>0.80412371134020622</v>
      </c>
      <c r="F24" s="29">
        <f t="shared" si="6"/>
        <v>9.6938775510204078E-2</v>
      </c>
      <c r="G24" s="29">
        <f t="shared" si="7"/>
        <v>0.27449755284806826</v>
      </c>
      <c r="H24" s="29">
        <f t="shared" si="8"/>
        <v>1.120902906617188E-3</v>
      </c>
      <c r="I24" s="29">
        <f t="shared" si="9"/>
        <v>0.90629794901875416</v>
      </c>
      <c r="J24" s="29">
        <f t="shared" si="10"/>
        <v>7.8674731047580423E-3</v>
      </c>
      <c r="K24" s="29">
        <f t="shared" si="0"/>
        <v>0.49307893752338189</v>
      </c>
      <c r="L24" s="29">
        <f t="shared" si="1"/>
        <v>1.5834015834015773E-2</v>
      </c>
      <c r="M24" s="29">
        <f t="shared" si="2"/>
        <v>0.33619018467503309</v>
      </c>
      <c r="N24" s="29">
        <f t="shared" si="3"/>
        <v>1.1266511266511223E-2</v>
      </c>
    </row>
    <row r="25" spans="2:14" x14ac:dyDescent="0.25">
      <c r="B25" s="26">
        <v>49</v>
      </c>
      <c r="C25" s="26">
        <v>49</v>
      </c>
      <c r="D25" s="27"/>
      <c r="E25" s="29">
        <f t="shared" si="5"/>
        <v>0.49484536082474229</v>
      </c>
      <c r="F25" s="29">
        <f t="shared" si="6"/>
        <v>5.8673469387755105E-2</v>
      </c>
      <c r="G25" s="29">
        <f t="shared" si="7"/>
        <v>-3.4780797667395641E-2</v>
      </c>
      <c r="H25" s="29">
        <f t="shared" si="8"/>
        <v>-3.7144403215831789E-2</v>
      </c>
      <c r="I25" s="29">
        <f t="shared" si="9"/>
        <v>-0.11483441387415184</v>
      </c>
      <c r="J25" s="29">
        <f t="shared" si="10"/>
        <v>-0.26071178116112098</v>
      </c>
      <c r="K25" s="29">
        <f t="shared" si="0"/>
        <v>-6.247661803217365E-2</v>
      </c>
      <c r="L25" s="29">
        <f t="shared" si="1"/>
        <v>-0.52470652470652479</v>
      </c>
      <c r="M25" s="29">
        <f t="shared" si="2"/>
        <v>-4.2597694112845669E-2</v>
      </c>
      <c r="N25" s="29">
        <f t="shared" si="3"/>
        <v>-0.3733488733488734</v>
      </c>
    </row>
    <row r="26" spans="2:14" x14ac:dyDescent="0.25">
      <c r="B26" s="26">
        <v>14</v>
      </c>
      <c r="C26" s="26">
        <v>14</v>
      </c>
      <c r="D26" s="27"/>
      <c r="E26" s="29">
        <f t="shared" si="5"/>
        <v>0.13402061855670103</v>
      </c>
      <c r="F26" s="29">
        <f t="shared" si="6"/>
        <v>1.4030612244897959E-2</v>
      </c>
      <c r="G26" s="29">
        <f t="shared" si="7"/>
        <v>-0.3956055399354369</v>
      </c>
      <c r="H26" s="29">
        <f t="shared" si="8"/>
        <v>-8.178726035868894E-2</v>
      </c>
      <c r="I26" s="29">
        <f t="shared" si="9"/>
        <v>-1.3061555039158754</v>
      </c>
      <c r="J26" s="29">
        <f t="shared" si="10"/>
        <v>-0.57405424447131326</v>
      </c>
      <c r="K26" s="29">
        <f t="shared" si="0"/>
        <v>-0.71062476618032178</v>
      </c>
      <c r="L26" s="29">
        <f t="shared" si="1"/>
        <v>-1.1553371553371554</v>
      </c>
      <c r="M26" s="29">
        <f t="shared" si="2"/>
        <v>-0.48451688603203757</v>
      </c>
      <c r="N26" s="29">
        <f t="shared" si="3"/>
        <v>-0.82206682206682213</v>
      </c>
    </row>
    <row r="27" spans="2:14" x14ac:dyDescent="0.25">
      <c r="B27" s="26">
        <v>11</v>
      </c>
      <c r="C27" s="26">
        <v>11</v>
      </c>
      <c r="D27" s="27"/>
      <c r="E27" s="29">
        <f t="shared" si="5"/>
        <v>0.10309278350515463</v>
      </c>
      <c r="F27" s="29">
        <f t="shared" si="6"/>
        <v>1.020408163265306E-2</v>
      </c>
      <c r="G27" s="29">
        <f t="shared" si="7"/>
        <v>-0.42653337498698329</v>
      </c>
      <c r="H27" s="29">
        <f t="shared" si="8"/>
        <v>-8.5613790970933829E-2</v>
      </c>
      <c r="I27" s="29">
        <f t="shared" si="9"/>
        <v>-1.4082687402051661</v>
      </c>
      <c r="J27" s="29">
        <f t="shared" si="10"/>
        <v>-0.60091216989790108</v>
      </c>
      <c r="K27" s="29">
        <f t="shared" si="0"/>
        <v>-0.76618032173587736</v>
      </c>
      <c r="L27" s="29">
        <f t="shared" si="1"/>
        <v>-1.2093912093912094</v>
      </c>
      <c r="M27" s="29">
        <f t="shared" si="2"/>
        <v>-0.52239567391082542</v>
      </c>
      <c r="N27" s="29">
        <f t="shared" si="3"/>
        <v>-0.86052836052836057</v>
      </c>
    </row>
    <row r="28" spans="2:14" x14ac:dyDescent="0.25">
      <c r="B28" s="26">
        <v>83</v>
      </c>
      <c r="C28" s="26">
        <v>83</v>
      </c>
      <c r="D28" s="27"/>
      <c r="E28" s="29">
        <f t="shared" si="5"/>
        <v>0.84536082474226804</v>
      </c>
      <c r="F28" s="29">
        <f t="shared" si="6"/>
        <v>0.10204081632653061</v>
      </c>
      <c r="G28" s="29">
        <f t="shared" si="7"/>
        <v>0.31573466625013014</v>
      </c>
      <c r="H28" s="29">
        <f t="shared" si="8"/>
        <v>6.2229437229437187E-3</v>
      </c>
      <c r="I28" s="29">
        <f t="shared" si="9"/>
        <v>1.0424489307378082</v>
      </c>
      <c r="J28" s="29">
        <f t="shared" si="10"/>
        <v>4.3678040340208578E-2</v>
      </c>
      <c r="K28" s="29">
        <f t="shared" si="0"/>
        <v>0.56715301159745601</v>
      </c>
      <c r="L28" s="29">
        <f t="shared" si="1"/>
        <v>8.7906087906087838E-2</v>
      </c>
      <c r="M28" s="29">
        <f t="shared" si="2"/>
        <v>0.38669523518008359</v>
      </c>
      <c r="N28" s="29">
        <f t="shared" si="3"/>
        <v>6.2548562548562503E-2</v>
      </c>
    </row>
    <row r="29" spans="2:14" x14ac:dyDescent="0.25">
      <c r="B29" s="26">
        <v>69</v>
      </c>
      <c r="C29" s="26">
        <v>69</v>
      </c>
      <c r="D29" s="27"/>
      <c r="E29" s="29">
        <f t="shared" si="5"/>
        <v>0.7010309278350515</v>
      </c>
      <c r="F29" s="29">
        <f t="shared" si="6"/>
        <v>8.4183673469387751E-2</v>
      </c>
      <c r="G29" s="29">
        <f t="shared" si="7"/>
        <v>0.17140476934291363</v>
      </c>
      <c r="H29" s="29">
        <f t="shared" si="8"/>
        <v>-1.1634199134199139E-2</v>
      </c>
      <c r="I29" s="29">
        <f t="shared" si="9"/>
        <v>0.56592049472111883</v>
      </c>
      <c r="J29" s="29">
        <f t="shared" si="10"/>
        <v>-8.1658944983868303E-2</v>
      </c>
      <c r="K29" s="29">
        <f t="shared" si="0"/>
        <v>0.30789375233819671</v>
      </c>
      <c r="L29" s="29">
        <f t="shared" si="1"/>
        <v>-0.16434616434616442</v>
      </c>
      <c r="M29" s="29">
        <f t="shared" si="2"/>
        <v>0.20992755841240685</v>
      </c>
      <c r="N29" s="29">
        <f t="shared" si="3"/>
        <v>-0.11693861693861698</v>
      </c>
    </row>
    <row r="30" spans="2:14" x14ac:dyDescent="0.25">
      <c r="B30" s="26">
        <v>53</v>
      </c>
      <c r="C30" s="26">
        <v>53</v>
      </c>
      <c r="D30" s="27"/>
      <c r="E30" s="29">
        <f t="shared" si="5"/>
        <v>0.53608247422680411</v>
      </c>
      <c r="F30" s="29">
        <f t="shared" si="6"/>
        <v>6.3775510204081634E-2</v>
      </c>
      <c r="G30" s="29">
        <f t="shared" si="7"/>
        <v>6.4563157346662139E-3</v>
      </c>
      <c r="H30" s="29">
        <f t="shared" si="8"/>
        <v>-3.204236239950526E-2</v>
      </c>
      <c r="I30" s="29">
        <f t="shared" si="9"/>
        <v>2.1316567844902296E-2</v>
      </c>
      <c r="J30" s="29">
        <f t="shared" si="10"/>
        <v>-0.22490121392567045</v>
      </c>
      <c r="K30" s="29">
        <f t="shared" si="0"/>
        <v>1.1597456041900421E-2</v>
      </c>
      <c r="L30" s="29">
        <f t="shared" si="1"/>
        <v>-0.45263445263445268</v>
      </c>
      <c r="M30" s="29">
        <f t="shared" si="2"/>
        <v>7.9073563922048319E-3</v>
      </c>
      <c r="N30" s="29">
        <f t="shared" si="3"/>
        <v>-0.32206682206682213</v>
      </c>
    </row>
    <row r="31" spans="2:14" x14ac:dyDescent="0.25">
      <c r="B31" s="26">
        <v>22</v>
      </c>
      <c r="C31" s="26">
        <v>22</v>
      </c>
      <c r="D31" s="27"/>
      <c r="E31" s="29">
        <f t="shared" si="5"/>
        <v>0.21649484536082475</v>
      </c>
      <c r="F31" s="29">
        <f t="shared" si="6"/>
        <v>2.423469387755102E-2</v>
      </c>
      <c r="G31" s="29">
        <f t="shared" si="7"/>
        <v>-0.31313131313131315</v>
      </c>
      <c r="H31" s="29">
        <f t="shared" si="8"/>
        <v>-7.1583178726035868E-2</v>
      </c>
      <c r="I31" s="29">
        <f t="shared" si="9"/>
        <v>-1.0338535404777673</v>
      </c>
      <c r="J31" s="29">
        <f t="shared" si="10"/>
        <v>-0.50243311000041213</v>
      </c>
      <c r="K31" s="29">
        <f t="shared" si="0"/>
        <v>-0.56247661803217364</v>
      </c>
      <c r="L31" s="29">
        <f t="shared" si="1"/>
        <v>-1.0111930111930112</v>
      </c>
      <c r="M31" s="29">
        <f t="shared" si="2"/>
        <v>-0.38350678502193658</v>
      </c>
      <c r="N31" s="29">
        <f t="shared" si="3"/>
        <v>-0.7195027195027196</v>
      </c>
    </row>
    <row r="32" spans="2:14" x14ac:dyDescent="0.25">
      <c r="B32" s="26">
        <v>98</v>
      </c>
      <c r="C32" s="26">
        <v>98</v>
      </c>
      <c r="D32" s="27"/>
      <c r="E32" s="29">
        <f t="shared" si="5"/>
        <v>1</v>
      </c>
      <c r="F32" s="29">
        <f t="shared" si="6"/>
        <v>0.1211734693877551</v>
      </c>
      <c r="G32" s="29">
        <f t="shared" si="7"/>
        <v>0.4703738415078621</v>
      </c>
      <c r="H32" s="29">
        <f t="shared" si="8"/>
        <v>2.5355596784168207E-2</v>
      </c>
      <c r="I32" s="29">
        <f t="shared" si="9"/>
        <v>1.5530151121842612</v>
      </c>
      <c r="J32" s="29">
        <f t="shared" si="10"/>
        <v>0.1779676674731481</v>
      </c>
      <c r="K32" s="29">
        <f t="shared" si="0"/>
        <v>0.8449307893752338</v>
      </c>
      <c r="L32" s="29">
        <f t="shared" si="1"/>
        <v>0.35817635817635812</v>
      </c>
      <c r="M32" s="29">
        <f t="shared" si="2"/>
        <v>0.57608917457402298</v>
      </c>
      <c r="N32" s="29">
        <f t="shared" si="3"/>
        <v>0.25485625485625479</v>
      </c>
    </row>
    <row r="33" spans="2:14" x14ac:dyDescent="0.25">
      <c r="B33" s="26">
        <v>57</v>
      </c>
      <c r="C33" s="26">
        <v>57</v>
      </c>
      <c r="D33" s="27"/>
      <c r="E33" s="29">
        <f t="shared" si="5"/>
        <v>0.57731958762886593</v>
      </c>
      <c r="F33" s="29">
        <f t="shared" si="6"/>
        <v>6.8877551020408156E-2</v>
      </c>
      <c r="G33" s="29">
        <f t="shared" si="7"/>
        <v>4.7693429136728069E-2</v>
      </c>
      <c r="H33" s="29">
        <f t="shared" si="8"/>
        <v>-2.6940321583178731E-2</v>
      </c>
      <c r="I33" s="29">
        <f t="shared" si="9"/>
        <v>0.15746754956395642</v>
      </c>
      <c r="J33" s="29">
        <f t="shared" si="10"/>
        <v>-0.18909064669021991</v>
      </c>
      <c r="K33" s="29">
        <f t="shared" si="0"/>
        <v>8.567153011597449E-2</v>
      </c>
      <c r="L33" s="29">
        <f t="shared" si="1"/>
        <v>-0.38056238056238062</v>
      </c>
      <c r="M33" s="29">
        <f t="shared" si="2"/>
        <v>5.8412406897255333E-2</v>
      </c>
      <c r="N33" s="29">
        <f t="shared" si="3"/>
        <v>-0.27078477078477081</v>
      </c>
    </row>
    <row r="34" spans="2:14" x14ac:dyDescent="0.25">
      <c r="B34" s="26">
        <v>27</v>
      </c>
      <c r="C34" s="26">
        <v>27</v>
      </c>
      <c r="D34" s="27"/>
      <c r="E34" s="29">
        <f t="shared" si="5"/>
        <v>0.26804123711340205</v>
      </c>
      <c r="F34" s="29">
        <f t="shared" si="6"/>
        <v>3.0612244897959183E-2</v>
      </c>
      <c r="G34" s="29">
        <f t="shared" si="7"/>
        <v>-0.26158492137873585</v>
      </c>
      <c r="H34" s="29">
        <f t="shared" si="8"/>
        <v>-6.5205627705627711E-2</v>
      </c>
      <c r="I34" s="29">
        <f t="shared" si="9"/>
        <v>-0.86366481332894962</v>
      </c>
      <c r="J34" s="29">
        <f t="shared" si="10"/>
        <v>-0.45766990095609894</v>
      </c>
      <c r="K34" s="29">
        <f t="shared" si="0"/>
        <v>-0.46988402543958108</v>
      </c>
      <c r="L34" s="29">
        <f t="shared" si="1"/>
        <v>-0.92110292110292113</v>
      </c>
      <c r="M34" s="29">
        <f t="shared" si="2"/>
        <v>-0.32037547189062343</v>
      </c>
      <c r="N34" s="29">
        <f t="shared" si="3"/>
        <v>-0.65540015540015539</v>
      </c>
    </row>
    <row r="35" spans="2:14" x14ac:dyDescent="0.25">
      <c r="B35" s="26">
        <v>88</v>
      </c>
      <c r="C35" s="26">
        <v>88</v>
      </c>
      <c r="D35" s="27"/>
      <c r="E35" s="29">
        <f t="shared" si="5"/>
        <v>0.89690721649484539</v>
      </c>
      <c r="F35" s="29">
        <f t="shared" si="6"/>
        <v>0.10841836734693877</v>
      </c>
      <c r="G35" s="29">
        <f t="shared" si="7"/>
        <v>0.36728105800270744</v>
      </c>
      <c r="H35" s="29">
        <f t="shared" si="8"/>
        <v>1.2600494743351882E-2</v>
      </c>
      <c r="I35" s="29">
        <f t="shared" si="9"/>
        <v>1.212637657886626</v>
      </c>
      <c r="J35" s="29">
        <f t="shared" si="10"/>
        <v>8.8441249384521747E-2</v>
      </c>
      <c r="K35" s="29">
        <f t="shared" si="0"/>
        <v>0.65974560419004857</v>
      </c>
      <c r="L35" s="29">
        <f t="shared" si="1"/>
        <v>0.17799617799617792</v>
      </c>
      <c r="M35" s="29">
        <f t="shared" si="2"/>
        <v>0.44982654831139673</v>
      </c>
      <c r="N35" s="29">
        <f t="shared" si="3"/>
        <v>0.1266511266511266</v>
      </c>
    </row>
    <row r="36" spans="2:14" x14ac:dyDescent="0.25">
      <c r="B36" s="26">
        <v>54</v>
      </c>
      <c r="C36" s="26">
        <v>54</v>
      </c>
      <c r="D36" s="27"/>
      <c r="E36" s="29">
        <f t="shared" si="5"/>
        <v>0.54639175257731953</v>
      </c>
      <c r="F36" s="29">
        <f t="shared" si="6"/>
        <v>6.5051020408163268E-2</v>
      </c>
      <c r="G36" s="29">
        <f t="shared" si="7"/>
        <v>1.6765594085181679E-2</v>
      </c>
      <c r="H36" s="29">
        <f t="shared" si="8"/>
        <v>-3.0766852195423629E-2</v>
      </c>
      <c r="I36" s="29">
        <f t="shared" si="9"/>
        <v>5.5354313274665827E-2</v>
      </c>
      <c r="J36" s="29">
        <f t="shared" si="10"/>
        <v>-0.21594857211680782</v>
      </c>
      <c r="K36" s="29">
        <f t="shared" ref="K36:K67" si="15">($B36-AVERAGE($B$4:$B$102))/(_xlfn.QUARTILE.INC($B$4:$B$102,$P$11)-_xlfn.QUARTILE.INC($B$4:$B$102,$Q$11))</f>
        <v>3.0115974560418941E-2</v>
      </c>
      <c r="L36" s="29">
        <f t="shared" ref="L36:L67" si="16">($C36-AVERAGE($C$4:$C$102))/(_xlfn.QUARTILE.INC($C$4:$C$102,$P$11)-_xlfn.QUARTILE.INC($C$4:$C$102,$Q$11))</f>
        <v>-0.43461643461643468</v>
      </c>
      <c r="M36" s="29">
        <f t="shared" ref="M36:M67" si="17">($B36-AVERAGE($B$4:$B$102))/(_xlfn.PERCENTILE.INC($B$4:$B$102,$R$11)-_xlfn.PERCENTILE.INC($B$4:$B$102,$S$11))</f>
        <v>2.053361901846746E-2</v>
      </c>
      <c r="N36" s="29">
        <f t="shared" ref="N36:N67" si="18">($C36-AVERAGE($C$4:$C$102))/(_xlfn.PERCENTILE.INC($C$4:$C$102,$R$11)-_xlfn.PERCENTILE.INC($C$4:$C$102,$S$11))</f>
        <v>-0.3092463092463093</v>
      </c>
    </row>
    <row r="37" spans="2:14" x14ac:dyDescent="0.25">
      <c r="B37" s="26">
        <v>15</v>
      </c>
      <c r="C37" s="26">
        <v>15</v>
      </c>
      <c r="D37" s="27"/>
      <c r="E37" s="29">
        <f t="shared" si="5"/>
        <v>0.14432989690721648</v>
      </c>
      <c r="F37" s="29">
        <f t="shared" si="6"/>
        <v>1.5306122448979591E-2</v>
      </c>
      <c r="G37" s="29">
        <f t="shared" si="7"/>
        <v>-0.38529626158492142</v>
      </c>
      <c r="H37" s="29">
        <f t="shared" si="8"/>
        <v>-8.0511750154607306E-2</v>
      </c>
      <c r="I37" s="29">
        <f t="shared" si="9"/>
        <v>-1.2721177584861119</v>
      </c>
      <c r="J37" s="29">
        <f t="shared" si="10"/>
        <v>-0.56510160266245058</v>
      </c>
      <c r="K37" s="29">
        <f t="shared" si="15"/>
        <v>-0.69210624766180329</v>
      </c>
      <c r="L37" s="29">
        <f t="shared" si="16"/>
        <v>-1.1373191373191374</v>
      </c>
      <c r="M37" s="29">
        <f t="shared" si="17"/>
        <v>-0.47189062340577492</v>
      </c>
      <c r="N37" s="29">
        <f t="shared" si="18"/>
        <v>-0.80924630924630925</v>
      </c>
    </row>
    <row r="38" spans="2:14" x14ac:dyDescent="0.25">
      <c r="B38" s="26">
        <v>57</v>
      </c>
      <c r="C38" s="26">
        <v>57</v>
      </c>
      <c r="D38" s="27"/>
      <c r="E38" s="29">
        <f t="shared" si="5"/>
        <v>0.57731958762886593</v>
      </c>
      <c r="F38" s="29">
        <f t="shared" si="6"/>
        <v>6.8877551020408156E-2</v>
      </c>
      <c r="G38" s="29">
        <f t="shared" si="7"/>
        <v>4.7693429136728069E-2</v>
      </c>
      <c r="H38" s="29">
        <f t="shared" si="8"/>
        <v>-2.6940321583178731E-2</v>
      </c>
      <c r="I38" s="29">
        <f t="shared" si="9"/>
        <v>0.15746754956395642</v>
      </c>
      <c r="J38" s="29">
        <f t="shared" si="10"/>
        <v>-0.18909064669021991</v>
      </c>
      <c r="K38" s="29">
        <f t="shared" si="15"/>
        <v>8.567153011597449E-2</v>
      </c>
      <c r="L38" s="29">
        <f t="shared" si="16"/>
        <v>-0.38056238056238062</v>
      </c>
      <c r="M38" s="29">
        <f t="shared" si="17"/>
        <v>5.8412406897255333E-2</v>
      </c>
      <c r="N38" s="29">
        <f t="shared" si="18"/>
        <v>-0.27078477078477081</v>
      </c>
    </row>
    <row r="39" spans="2:14" x14ac:dyDescent="0.25">
      <c r="B39" s="26">
        <v>21</v>
      </c>
      <c r="C39" s="26">
        <v>137</v>
      </c>
      <c r="D39" s="27"/>
      <c r="E39" s="29">
        <f t="shared" si="5"/>
        <v>0.20618556701030927</v>
      </c>
      <c r="F39" s="29">
        <f t="shared" si="6"/>
        <v>0.17091836734693877</v>
      </c>
      <c r="G39" s="29">
        <f t="shared" si="7"/>
        <v>-0.32344059148182863</v>
      </c>
      <c r="H39" s="29">
        <f t="shared" si="8"/>
        <v>7.5100494743351884E-2</v>
      </c>
      <c r="I39" s="29">
        <f t="shared" si="9"/>
        <v>-1.0678912859075307</v>
      </c>
      <c r="J39" s="29">
        <f t="shared" si="10"/>
        <v>0.5271206980187908</v>
      </c>
      <c r="K39" s="29">
        <f t="shared" si="15"/>
        <v>-0.58099513655069213</v>
      </c>
      <c r="L39" s="29">
        <f t="shared" si="16"/>
        <v>1.0608790608790608</v>
      </c>
      <c r="M39" s="29">
        <f t="shared" si="17"/>
        <v>-0.39613304764819918</v>
      </c>
      <c r="N39" s="29">
        <f t="shared" si="18"/>
        <v>0.75485625485625485</v>
      </c>
    </row>
    <row r="40" spans="2:14" x14ac:dyDescent="0.25">
      <c r="B40" s="26">
        <v>88</v>
      </c>
      <c r="C40" s="26">
        <v>88</v>
      </c>
      <c r="D40" s="27"/>
      <c r="E40" s="29">
        <f t="shared" si="5"/>
        <v>0.89690721649484539</v>
      </c>
      <c r="F40" s="29">
        <f t="shared" si="6"/>
        <v>0.10841836734693877</v>
      </c>
      <c r="G40" s="29">
        <f t="shared" si="7"/>
        <v>0.36728105800270744</v>
      </c>
      <c r="H40" s="29">
        <f t="shared" si="8"/>
        <v>1.2600494743351882E-2</v>
      </c>
      <c r="I40" s="29">
        <f t="shared" si="9"/>
        <v>1.212637657886626</v>
      </c>
      <c r="J40" s="29">
        <f t="shared" si="10"/>
        <v>8.8441249384521747E-2</v>
      </c>
      <c r="K40" s="29">
        <f t="shared" si="15"/>
        <v>0.65974560419004857</v>
      </c>
      <c r="L40" s="29">
        <f t="shared" si="16"/>
        <v>0.17799617799617792</v>
      </c>
      <c r="M40" s="29">
        <f t="shared" si="17"/>
        <v>0.44982654831139673</v>
      </c>
      <c r="N40" s="29">
        <f t="shared" si="18"/>
        <v>0.1266511266511266</v>
      </c>
    </row>
    <row r="41" spans="2:14" x14ac:dyDescent="0.25">
      <c r="B41" s="26">
        <v>93</v>
      </c>
      <c r="C41" s="26">
        <v>93</v>
      </c>
      <c r="D41" s="27"/>
      <c r="E41" s="29">
        <f t="shared" si="5"/>
        <v>0.94845360824742264</v>
      </c>
      <c r="F41" s="29">
        <f t="shared" si="6"/>
        <v>0.11479591836734694</v>
      </c>
      <c r="G41" s="29">
        <f t="shared" si="7"/>
        <v>0.4188274497552848</v>
      </c>
      <c r="H41" s="29">
        <f t="shared" si="8"/>
        <v>1.8978045763760044E-2</v>
      </c>
      <c r="I41" s="29">
        <f t="shared" si="9"/>
        <v>1.3828263850354436</v>
      </c>
      <c r="J41" s="29">
        <f t="shared" si="10"/>
        <v>0.13320445842883494</v>
      </c>
      <c r="K41" s="29">
        <f t="shared" si="15"/>
        <v>0.75233819678264113</v>
      </c>
      <c r="L41" s="29">
        <f t="shared" si="16"/>
        <v>0.26808626808626801</v>
      </c>
      <c r="M41" s="29">
        <f t="shared" si="17"/>
        <v>0.51295786144270983</v>
      </c>
      <c r="N41" s="29">
        <f t="shared" si="18"/>
        <v>0.1907536907536907</v>
      </c>
    </row>
    <row r="42" spans="2:14" x14ac:dyDescent="0.25">
      <c r="B42" s="26">
        <v>81</v>
      </c>
      <c r="C42" s="26">
        <v>81</v>
      </c>
      <c r="D42" s="27"/>
      <c r="E42" s="29">
        <f t="shared" si="5"/>
        <v>0.82474226804123707</v>
      </c>
      <c r="F42" s="29">
        <f t="shared" si="6"/>
        <v>9.9489795918367346E-2</v>
      </c>
      <c r="G42" s="29">
        <f t="shared" si="7"/>
        <v>0.29511610954909923</v>
      </c>
      <c r="H42" s="29">
        <f t="shared" si="8"/>
        <v>3.6719233147804531E-3</v>
      </c>
      <c r="I42" s="29">
        <f t="shared" si="9"/>
        <v>0.97437343987828118</v>
      </c>
      <c r="J42" s="29">
        <f t="shared" si="10"/>
        <v>2.577275672248331E-2</v>
      </c>
      <c r="K42" s="29">
        <f t="shared" si="15"/>
        <v>0.53011597456041892</v>
      </c>
      <c r="L42" s="29">
        <f t="shared" si="16"/>
        <v>5.1870051870051809E-2</v>
      </c>
      <c r="M42" s="29">
        <f t="shared" si="17"/>
        <v>0.36144270992755834</v>
      </c>
      <c r="N42" s="29">
        <f t="shared" si="18"/>
        <v>3.6907536907536863E-2</v>
      </c>
    </row>
    <row r="43" spans="2:14" x14ac:dyDescent="0.25">
      <c r="B43" s="26">
        <v>93</v>
      </c>
      <c r="C43" s="26">
        <v>93</v>
      </c>
      <c r="D43" s="27"/>
      <c r="E43" s="29">
        <f t="shared" si="5"/>
        <v>0.94845360824742264</v>
      </c>
      <c r="F43" s="29">
        <f t="shared" si="6"/>
        <v>0.11479591836734694</v>
      </c>
      <c r="G43" s="29">
        <f t="shared" si="7"/>
        <v>0.4188274497552848</v>
      </c>
      <c r="H43" s="29">
        <f t="shared" si="8"/>
        <v>1.8978045763760044E-2</v>
      </c>
      <c r="I43" s="29">
        <f t="shared" si="9"/>
        <v>1.3828263850354436</v>
      </c>
      <c r="J43" s="29">
        <f t="shared" si="10"/>
        <v>0.13320445842883494</v>
      </c>
      <c r="K43" s="29">
        <f t="shared" si="15"/>
        <v>0.75233819678264113</v>
      </c>
      <c r="L43" s="29">
        <f t="shared" si="16"/>
        <v>0.26808626808626801</v>
      </c>
      <c r="M43" s="29">
        <f t="shared" si="17"/>
        <v>0.51295786144270983</v>
      </c>
      <c r="N43" s="29">
        <f t="shared" si="18"/>
        <v>0.1907536907536907</v>
      </c>
    </row>
    <row r="44" spans="2:14" x14ac:dyDescent="0.25">
      <c r="B44" s="26">
        <v>56</v>
      </c>
      <c r="C44" s="26">
        <v>56</v>
      </c>
      <c r="D44" s="27"/>
      <c r="E44" s="29">
        <f t="shared" si="5"/>
        <v>0.5670103092783505</v>
      </c>
      <c r="F44" s="29">
        <f t="shared" si="6"/>
        <v>6.7602040816326536E-2</v>
      </c>
      <c r="G44" s="29">
        <f t="shared" si="7"/>
        <v>3.7384150786212607E-2</v>
      </c>
      <c r="H44" s="29">
        <f t="shared" si="8"/>
        <v>-2.8215831787260365E-2</v>
      </c>
      <c r="I44" s="29">
        <f t="shared" si="9"/>
        <v>0.1234298041341929</v>
      </c>
      <c r="J44" s="29">
        <f t="shared" si="10"/>
        <v>-0.19804328849908256</v>
      </c>
      <c r="K44" s="29">
        <f t="shared" si="15"/>
        <v>6.7153011597455972E-2</v>
      </c>
      <c r="L44" s="29">
        <f t="shared" si="16"/>
        <v>-0.39858039858039862</v>
      </c>
      <c r="M44" s="29">
        <f t="shared" si="17"/>
        <v>4.5786144270992708E-2</v>
      </c>
      <c r="N44" s="29">
        <f t="shared" si="18"/>
        <v>-0.28360528360528364</v>
      </c>
    </row>
    <row r="45" spans="2:14" x14ac:dyDescent="0.25">
      <c r="B45" s="26">
        <v>87</v>
      </c>
      <c r="C45" s="26">
        <v>87</v>
      </c>
      <c r="D45" s="27"/>
      <c r="E45" s="29">
        <f t="shared" si="5"/>
        <v>0.88659793814432986</v>
      </c>
      <c r="F45" s="29">
        <f t="shared" si="6"/>
        <v>0.10714285714285714</v>
      </c>
      <c r="G45" s="29">
        <f t="shared" si="7"/>
        <v>0.35697177965219201</v>
      </c>
      <c r="H45" s="29">
        <f t="shared" si="8"/>
        <v>1.132498453927025E-2</v>
      </c>
      <c r="I45" s="29">
        <f t="shared" si="9"/>
        <v>1.1785999124568625</v>
      </c>
      <c r="J45" s="29">
        <f t="shared" si="10"/>
        <v>7.948860757565912E-2</v>
      </c>
      <c r="K45" s="29">
        <f t="shared" si="15"/>
        <v>0.64122708567153008</v>
      </c>
      <c r="L45" s="29">
        <f t="shared" si="16"/>
        <v>0.15997815997815992</v>
      </c>
      <c r="M45" s="29">
        <f t="shared" si="17"/>
        <v>0.43720028568513408</v>
      </c>
      <c r="N45" s="29">
        <f t="shared" si="18"/>
        <v>0.11383061383061378</v>
      </c>
    </row>
    <row r="46" spans="2:14" x14ac:dyDescent="0.25">
      <c r="B46" s="26">
        <v>74</v>
      </c>
      <c r="C46" s="26">
        <v>74</v>
      </c>
      <c r="D46" s="27"/>
      <c r="E46" s="29">
        <f t="shared" si="5"/>
        <v>0.75257731958762886</v>
      </c>
      <c r="F46" s="29">
        <f t="shared" si="6"/>
        <v>9.0561224489795922E-2</v>
      </c>
      <c r="G46" s="29">
        <f t="shared" si="7"/>
        <v>0.22295116109549096</v>
      </c>
      <c r="H46" s="29">
        <f t="shared" si="8"/>
        <v>-5.256648113790975E-3</v>
      </c>
      <c r="I46" s="29">
        <f t="shared" si="9"/>
        <v>0.73610922186993655</v>
      </c>
      <c r="J46" s="29">
        <f t="shared" si="10"/>
        <v>-3.6895735939555134E-2</v>
      </c>
      <c r="K46" s="29">
        <f t="shared" si="15"/>
        <v>0.40048634493078933</v>
      </c>
      <c r="L46" s="29">
        <f t="shared" si="16"/>
        <v>-7.425607425607432E-2</v>
      </c>
      <c r="M46" s="29">
        <f t="shared" si="17"/>
        <v>0.27305887154371999</v>
      </c>
      <c r="N46" s="29">
        <f t="shared" si="18"/>
        <v>-5.2836052836052881E-2</v>
      </c>
    </row>
    <row r="47" spans="2:14" x14ac:dyDescent="0.25">
      <c r="B47" s="26">
        <v>76</v>
      </c>
      <c r="C47" s="26">
        <v>76</v>
      </c>
      <c r="D47" s="27"/>
      <c r="E47" s="29">
        <f t="shared" si="5"/>
        <v>0.77319587628865982</v>
      </c>
      <c r="F47" s="29">
        <f t="shared" si="6"/>
        <v>9.311224489795919E-2</v>
      </c>
      <c r="G47" s="29">
        <f t="shared" si="7"/>
        <v>0.2435697177965219</v>
      </c>
      <c r="H47" s="29">
        <f t="shared" si="8"/>
        <v>-2.7056277056277099E-3</v>
      </c>
      <c r="I47" s="29">
        <f t="shared" si="9"/>
        <v>0.80418471272946357</v>
      </c>
      <c r="J47" s="29">
        <f t="shared" si="10"/>
        <v>-1.8990452321829863E-2</v>
      </c>
      <c r="K47" s="29">
        <f t="shared" si="15"/>
        <v>0.43752338196782636</v>
      </c>
      <c r="L47" s="29">
        <f t="shared" si="16"/>
        <v>-3.8220038220038284E-2</v>
      </c>
      <c r="M47" s="29">
        <f t="shared" si="17"/>
        <v>0.29831139679624524</v>
      </c>
      <c r="N47" s="29">
        <f t="shared" si="18"/>
        <v>-2.7195027195027238E-2</v>
      </c>
    </row>
    <row r="48" spans="2:14" x14ac:dyDescent="0.25">
      <c r="B48" s="26">
        <v>29</v>
      </c>
      <c r="C48" s="26">
        <v>29</v>
      </c>
      <c r="D48" s="27"/>
      <c r="E48" s="29">
        <f t="shared" si="5"/>
        <v>0.28865979381443296</v>
      </c>
      <c r="F48" s="29">
        <f t="shared" si="6"/>
        <v>3.3163265306122451E-2</v>
      </c>
      <c r="G48" s="29">
        <f t="shared" si="7"/>
        <v>-0.24096636467770491</v>
      </c>
      <c r="H48" s="29">
        <f t="shared" si="8"/>
        <v>-6.2654607297464443E-2</v>
      </c>
      <c r="I48" s="29">
        <f t="shared" si="9"/>
        <v>-0.79558932246942249</v>
      </c>
      <c r="J48" s="29">
        <f t="shared" si="10"/>
        <v>-0.43976461733837369</v>
      </c>
      <c r="K48" s="29">
        <f t="shared" si="15"/>
        <v>-0.43284698840254404</v>
      </c>
      <c r="L48" s="29">
        <f t="shared" si="16"/>
        <v>-0.88506688506688513</v>
      </c>
      <c r="M48" s="29">
        <f t="shared" si="17"/>
        <v>-0.29512294663809818</v>
      </c>
      <c r="N48" s="29">
        <f t="shared" si="18"/>
        <v>-0.62975912975912984</v>
      </c>
    </row>
    <row r="49" spans="2:14" x14ac:dyDescent="0.25">
      <c r="B49" s="26">
        <v>20</v>
      </c>
      <c r="C49" s="26">
        <v>20</v>
      </c>
      <c r="D49" s="27"/>
      <c r="E49" s="29">
        <f t="shared" si="5"/>
        <v>0.19587628865979381</v>
      </c>
      <c r="F49" s="29">
        <f t="shared" si="6"/>
        <v>2.1683673469387755E-2</v>
      </c>
      <c r="G49" s="29">
        <f t="shared" si="7"/>
        <v>-0.33374986983234411</v>
      </c>
      <c r="H49" s="29">
        <f t="shared" si="8"/>
        <v>-7.4134199134199136E-2</v>
      </c>
      <c r="I49" s="29">
        <f t="shared" si="9"/>
        <v>-1.1019290313372943</v>
      </c>
      <c r="J49" s="29">
        <f t="shared" si="10"/>
        <v>-0.52033839361813738</v>
      </c>
      <c r="K49" s="29">
        <f t="shared" si="15"/>
        <v>-0.59951365506921073</v>
      </c>
      <c r="L49" s="29">
        <f t="shared" si="16"/>
        <v>-1.0472290472290473</v>
      </c>
      <c r="M49" s="29">
        <f t="shared" si="17"/>
        <v>-0.40875931027446183</v>
      </c>
      <c r="N49" s="29">
        <f t="shared" si="18"/>
        <v>-0.74514374514374515</v>
      </c>
    </row>
    <row r="50" spans="2:14" x14ac:dyDescent="0.25">
      <c r="B50" s="26">
        <v>84</v>
      </c>
      <c r="C50" s="26">
        <v>84</v>
      </c>
      <c r="D50" s="27"/>
      <c r="E50" s="29">
        <f t="shared" si="5"/>
        <v>0.85567010309278346</v>
      </c>
      <c r="F50" s="29">
        <f t="shared" si="6"/>
        <v>0.10331632653061225</v>
      </c>
      <c r="G50" s="29">
        <f t="shared" si="7"/>
        <v>0.32604394460064562</v>
      </c>
      <c r="H50" s="29">
        <f t="shared" si="8"/>
        <v>7.498453927025351E-3</v>
      </c>
      <c r="I50" s="29">
        <f t="shared" si="9"/>
        <v>1.0764866761675718</v>
      </c>
      <c r="J50" s="29">
        <f t="shared" si="10"/>
        <v>5.2630682149071212E-2</v>
      </c>
      <c r="K50" s="29">
        <f t="shared" si="15"/>
        <v>0.5856715301159745</v>
      </c>
      <c r="L50" s="29">
        <f t="shared" si="16"/>
        <v>0.10592410592410587</v>
      </c>
      <c r="M50" s="29">
        <f t="shared" si="17"/>
        <v>0.39932149780634624</v>
      </c>
      <c r="N50" s="29">
        <f t="shared" si="18"/>
        <v>7.536907536907532E-2</v>
      </c>
    </row>
    <row r="51" spans="2:14" x14ac:dyDescent="0.25">
      <c r="B51" s="26">
        <v>3</v>
      </c>
      <c r="C51" s="26">
        <v>3</v>
      </c>
      <c r="D51" s="27"/>
      <c r="E51" s="29">
        <f t="shared" si="5"/>
        <v>2.0618556701030927E-2</v>
      </c>
      <c r="F51" s="29">
        <f t="shared" si="6"/>
        <v>0</v>
      </c>
      <c r="G51" s="29">
        <f t="shared" si="7"/>
        <v>-0.50900760179110693</v>
      </c>
      <c r="H51" s="29">
        <f t="shared" si="8"/>
        <v>-9.5817872603586887E-2</v>
      </c>
      <c r="I51" s="29">
        <f t="shared" si="9"/>
        <v>-1.6805707036432744</v>
      </c>
      <c r="J51" s="29">
        <f t="shared" si="10"/>
        <v>-0.67253330436880221</v>
      </c>
      <c r="K51" s="29">
        <f t="shared" si="15"/>
        <v>-0.9143284698840255</v>
      </c>
      <c r="L51" s="29">
        <f t="shared" si="16"/>
        <v>-1.3535353535353536</v>
      </c>
      <c r="M51" s="29">
        <f t="shared" si="17"/>
        <v>-0.62340577492092641</v>
      </c>
      <c r="N51" s="29">
        <f t="shared" si="18"/>
        <v>-0.9630924630924631</v>
      </c>
    </row>
    <row r="52" spans="2:14" x14ac:dyDescent="0.25">
      <c r="B52" s="26">
        <v>54</v>
      </c>
      <c r="C52" s="26">
        <v>54</v>
      </c>
      <c r="D52" s="27"/>
      <c r="E52" s="29">
        <f t="shared" si="5"/>
        <v>0.54639175257731953</v>
      </c>
      <c r="F52" s="29">
        <f t="shared" si="6"/>
        <v>6.5051020408163268E-2</v>
      </c>
      <c r="G52" s="29">
        <f t="shared" si="7"/>
        <v>1.6765594085181679E-2</v>
      </c>
      <c r="H52" s="29">
        <f t="shared" si="8"/>
        <v>-3.0766852195423629E-2</v>
      </c>
      <c r="I52" s="29">
        <f t="shared" si="9"/>
        <v>5.5354313274665827E-2</v>
      </c>
      <c r="J52" s="29">
        <f t="shared" si="10"/>
        <v>-0.21594857211680782</v>
      </c>
      <c r="K52" s="29">
        <f t="shared" si="15"/>
        <v>3.0115974560418941E-2</v>
      </c>
      <c r="L52" s="29">
        <f t="shared" si="16"/>
        <v>-0.43461643461643468</v>
      </c>
      <c r="M52" s="29">
        <f t="shared" si="17"/>
        <v>2.053361901846746E-2</v>
      </c>
      <c r="N52" s="29">
        <f t="shared" si="18"/>
        <v>-0.3092463092463093</v>
      </c>
    </row>
    <row r="53" spans="2:14" x14ac:dyDescent="0.25">
      <c r="B53" s="26">
        <v>75</v>
      </c>
      <c r="C53" s="26">
        <v>75</v>
      </c>
      <c r="D53" s="27"/>
      <c r="E53" s="29">
        <f t="shared" si="5"/>
        <v>0.76288659793814428</v>
      </c>
      <c r="F53" s="29">
        <f t="shared" si="6"/>
        <v>9.1836734693877556E-2</v>
      </c>
      <c r="G53" s="29">
        <f t="shared" si="7"/>
        <v>0.23326043944600641</v>
      </c>
      <c r="H53" s="29">
        <f t="shared" si="8"/>
        <v>-3.9811379097093426E-3</v>
      </c>
      <c r="I53" s="29">
        <f t="shared" si="9"/>
        <v>0.7701469672997</v>
      </c>
      <c r="J53" s="29">
        <f t="shared" si="10"/>
        <v>-2.7943094130692497E-2</v>
      </c>
      <c r="K53" s="29">
        <f t="shared" si="15"/>
        <v>0.41900486344930782</v>
      </c>
      <c r="L53" s="29">
        <f t="shared" si="16"/>
        <v>-5.6238056238056298E-2</v>
      </c>
      <c r="M53" s="29">
        <f t="shared" si="17"/>
        <v>0.28568513416998259</v>
      </c>
      <c r="N53" s="29">
        <f t="shared" si="18"/>
        <v>-4.0015540015540058E-2</v>
      </c>
    </row>
    <row r="54" spans="2:14" x14ac:dyDescent="0.25">
      <c r="B54" s="26">
        <v>18</v>
      </c>
      <c r="C54" s="26">
        <v>18</v>
      </c>
      <c r="D54" s="27"/>
      <c r="E54" s="29">
        <f t="shared" si="5"/>
        <v>0.17525773195876287</v>
      </c>
      <c r="F54" s="29">
        <f t="shared" si="6"/>
        <v>1.913265306122449E-2</v>
      </c>
      <c r="G54" s="29">
        <f t="shared" si="7"/>
        <v>-0.35436842653337502</v>
      </c>
      <c r="H54" s="29">
        <f t="shared" si="8"/>
        <v>-7.6685219542362404E-2</v>
      </c>
      <c r="I54" s="29">
        <f t="shared" si="9"/>
        <v>-1.1700045221968214</v>
      </c>
      <c r="J54" s="29">
        <f t="shared" si="10"/>
        <v>-0.53824367723586264</v>
      </c>
      <c r="K54" s="29">
        <f t="shared" si="15"/>
        <v>-0.63655069210624771</v>
      </c>
      <c r="L54" s="29">
        <f t="shared" si="16"/>
        <v>-1.0832650832650834</v>
      </c>
      <c r="M54" s="29">
        <f t="shared" si="17"/>
        <v>-0.43401183552698708</v>
      </c>
      <c r="N54" s="29">
        <f t="shared" si="18"/>
        <v>-0.77078477078477081</v>
      </c>
    </row>
    <row r="55" spans="2:14" x14ac:dyDescent="0.25">
      <c r="B55" s="26">
        <v>63</v>
      </c>
      <c r="C55" s="26">
        <v>63</v>
      </c>
      <c r="D55" s="27"/>
      <c r="E55" s="29">
        <f t="shared" si="5"/>
        <v>0.63917525773195871</v>
      </c>
      <c r="F55" s="29">
        <f t="shared" si="6"/>
        <v>7.6530612244897961E-2</v>
      </c>
      <c r="G55" s="29">
        <f t="shared" si="7"/>
        <v>0.10954909923982085</v>
      </c>
      <c r="H55" s="29">
        <f t="shared" si="8"/>
        <v>-1.9287260358688933E-2</v>
      </c>
      <c r="I55" s="29">
        <f t="shared" si="9"/>
        <v>0.36169402214253765</v>
      </c>
      <c r="J55" s="29">
        <f t="shared" si="10"/>
        <v>-0.13537479583704412</v>
      </c>
      <c r="K55" s="29">
        <f t="shared" si="15"/>
        <v>0.19678264122708561</v>
      </c>
      <c r="L55" s="29">
        <f t="shared" si="16"/>
        <v>-0.27245427245427251</v>
      </c>
      <c r="M55" s="29">
        <f t="shared" si="17"/>
        <v>0.1341699826548311</v>
      </c>
      <c r="N55" s="29">
        <f t="shared" si="18"/>
        <v>-0.19386169386169391</v>
      </c>
    </row>
    <row r="56" spans="2:14" x14ac:dyDescent="0.25">
      <c r="B56" s="26">
        <v>63</v>
      </c>
      <c r="C56" s="26">
        <v>63</v>
      </c>
      <c r="D56" s="27"/>
      <c r="E56" s="29">
        <f t="shared" si="5"/>
        <v>0.63917525773195871</v>
      </c>
      <c r="F56" s="29">
        <f t="shared" si="6"/>
        <v>7.6530612244897961E-2</v>
      </c>
      <c r="G56" s="29">
        <f t="shared" si="7"/>
        <v>0.10954909923982085</v>
      </c>
      <c r="H56" s="29">
        <f t="shared" si="8"/>
        <v>-1.9287260358688933E-2</v>
      </c>
      <c r="I56" s="29">
        <f t="shared" si="9"/>
        <v>0.36169402214253765</v>
      </c>
      <c r="J56" s="29">
        <f t="shared" si="10"/>
        <v>-0.13537479583704412</v>
      </c>
      <c r="K56" s="29">
        <f t="shared" si="15"/>
        <v>0.19678264122708561</v>
      </c>
      <c r="L56" s="29">
        <f t="shared" si="16"/>
        <v>-0.27245427245427251</v>
      </c>
      <c r="M56" s="29">
        <f t="shared" si="17"/>
        <v>0.1341699826548311</v>
      </c>
      <c r="N56" s="29">
        <f t="shared" si="18"/>
        <v>-0.19386169386169391</v>
      </c>
    </row>
    <row r="57" spans="2:14" x14ac:dyDescent="0.25">
      <c r="B57" s="26">
        <v>28</v>
      </c>
      <c r="C57" s="26">
        <v>28</v>
      </c>
      <c r="D57" s="27"/>
      <c r="E57" s="29">
        <f t="shared" si="5"/>
        <v>0.27835051546391754</v>
      </c>
      <c r="F57" s="29">
        <f t="shared" si="6"/>
        <v>3.1887755102040817E-2</v>
      </c>
      <c r="G57" s="29">
        <f t="shared" si="7"/>
        <v>-0.25127564302822036</v>
      </c>
      <c r="H57" s="29">
        <f t="shared" si="8"/>
        <v>-6.3930117501546077E-2</v>
      </c>
      <c r="I57" s="29">
        <f t="shared" si="9"/>
        <v>-0.82962706789918605</v>
      </c>
      <c r="J57" s="29">
        <f t="shared" si="10"/>
        <v>-0.44871725914723631</v>
      </c>
      <c r="K57" s="29">
        <f t="shared" si="15"/>
        <v>-0.45136550692106253</v>
      </c>
      <c r="L57" s="29">
        <f t="shared" si="16"/>
        <v>-0.90308490308490319</v>
      </c>
      <c r="M57" s="29">
        <f t="shared" si="17"/>
        <v>-0.30774920926436083</v>
      </c>
      <c r="N57" s="29">
        <f t="shared" si="18"/>
        <v>-0.64257964257964262</v>
      </c>
    </row>
    <row r="58" spans="2:14" x14ac:dyDescent="0.25">
      <c r="B58" s="26">
        <v>53</v>
      </c>
      <c r="C58" s="26">
        <v>53</v>
      </c>
      <c r="D58" s="27"/>
      <c r="E58" s="29">
        <f t="shared" si="5"/>
        <v>0.53608247422680411</v>
      </c>
      <c r="F58" s="29">
        <f t="shared" si="6"/>
        <v>6.3775510204081634E-2</v>
      </c>
      <c r="G58" s="29">
        <f t="shared" si="7"/>
        <v>6.4563157346662139E-3</v>
      </c>
      <c r="H58" s="29">
        <f t="shared" si="8"/>
        <v>-3.204236239950526E-2</v>
      </c>
      <c r="I58" s="29">
        <f t="shared" si="9"/>
        <v>2.1316567844902296E-2</v>
      </c>
      <c r="J58" s="29">
        <f t="shared" si="10"/>
        <v>-0.22490121392567045</v>
      </c>
      <c r="K58" s="29">
        <f t="shared" si="15"/>
        <v>1.1597456041900421E-2</v>
      </c>
      <c r="L58" s="29">
        <f t="shared" si="16"/>
        <v>-0.45263445263445268</v>
      </c>
      <c r="M58" s="29">
        <f t="shared" si="17"/>
        <v>7.9073563922048319E-3</v>
      </c>
      <c r="N58" s="29">
        <f t="shared" si="18"/>
        <v>-0.32206682206682213</v>
      </c>
    </row>
    <row r="59" spans="2:14" x14ac:dyDescent="0.25">
      <c r="B59" s="26">
        <v>3</v>
      </c>
      <c r="C59" s="26">
        <v>3</v>
      </c>
      <c r="D59" s="27"/>
      <c r="E59" s="29">
        <f t="shared" si="5"/>
        <v>2.0618556701030927E-2</v>
      </c>
      <c r="F59" s="29">
        <f t="shared" si="6"/>
        <v>0</v>
      </c>
      <c r="G59" s="29">
        <f t="shared" si="7"/>
        <v>-0.50900760179110693</v>
      </c>
      <c r="H59" s="29">
        <f t="shared" si="8"/>
        <v>-9.5817872603586887E-2</v>
      </c>
      <c r="I59" s="29">
        <f t="shared" si="9"/>
        <v>-1.6805707036432744</v>
      </c>
      <c r="J59" s="29">
        <f t="shared" si="10"/>
        <v>-0.67253330436880221</v>
      </c>
      <c r="K59" s="29">
        <f t="shared" si="15"/>
        <v>-0.9143284698840255</v>
      </c>
      <c r="L59" s="29">
        <f t="shared" si="16"/>
        <v>-1.3535353535353536</v>
      </c>
      <c r="M59" s="29">
        <f t="shared" si="17"/>
        <v>-0.62340577492092641</v>
      </c>
      <c r="N59" s="29">
        <f t="shared" si="18"/>
        <v>-0.9630924630924631</v>
      </c>
    </row>
    <row r="60" spans="2:14" x14ac:dyDescent="0.25">
      <c r="B60" s="26">
        <v>56</v>
      </c>
      <c r="C60" s="26">
        <v>586</v>
      </c>
      <c r="D60" s="27"/>
      <c r="E60" s="29">
        <f t="shared" si="5"/>
        <v>0.5670103092783505</v>
      </c>
      <c r="F60" s="29">
        <f t="shared" si="6"/>
        <v>0.74362244897959184</v>
      </c>
      <c r="G60" s="29">
        <f t="shared" si="7"/>
        <v>3.7384150786212607E-2</v>
      </c>
      <c r="H60" s="29">
        <f t="shared" si="8"/>
        <v>0.64780457637600497</v>
      </c>
      <c r="I60" s="29">
        <f t="shared" si="9"/>
        <v>0.1234298041341929</v>
      </c>
      <c r="J60" s="29">
        <f t="shared" si="10"/>
        <v>4.5468568701981136</v>
      </c>
      <c r="K60" s="29">
        <f t="shared" si="15"/>
        <v>6.7153011597455972E-2</v>
      </c>
      <c r="L60" s="29">
        <f t="shared" si="16"/>
        <v>9.1509691509691518</v>
      </c>
      <c r="M60" s="29">
        <f t="shared" si="17"/>
        <v>4.5786144270992708E-2</v>
      </c>
      <c r="N60" s="29">
        <f t="shared" si="18"/>
        <v>6.5112665112665109</v>
      </c>
    </row>
    <row r="61" spans="2:14" x14ac:dyDescent="0.25">
      <c r="B61" s="26">
        <v>20</v>
      </c>
      <c r="C61" s="26">
        <v>20</v>
      </c>
      <c r="D61" s="27"/>
      <c r="E61" s="29">
        <f t="shared" si="5"/>
        <v>0.19587628865979381</v>
      </c>
      <c r="F61" s="29">
        <f t="shared" si="6"/>
        <v>2.1683673469387755E-2</v>
      </c>
      <c r="G61" s="29">
        <f t="shared" si="7"/>
        <v>-0.33374986983234411</v>
      </c>
      <c r="H61" s="29">
        <f t="shared" si="8"/>
        <v>-7.4134199134199136E-2</v>
      </c>
      <c r="I61" s="29">
        <f t="shared" si="9"/>
        <v>-1.1019290313372943</v>
      </c>
      <c r="J61" s="29">
        <f t="shared" si="10"/>
        <v>-0.52033839361813738</v>
      </c>
      <c r="K61" s="29">
        <f t="shared" si="15"/>
        <v>-0.59951365506921073</v>
      </c>
      <c r="L61" s="29">
        <f t="shared" si="16"/>
        <v>-1.0472290472290473</v>
      </c>
      <c r="M61" s="29">
        <f t="shared" si="17"/>
        <v>-0.40875931027446183</v>
      </c>
      <c r="N61" s="29">
        <f t="shared" si="18"/>
        <v>-0.74514374514374515</v>
      </c>
    </row>
    <row r="62" spans="2:14" x14ac:dyDescent="0.25">
      <c r="B62" s="26">
        <v>90</v>
      </c>
      <c r="C62" s="26">
        <v>90</v>
      </c>
      <c r="D62" s="27"/>
      <c r="E62" s="29">
        <f t="shared" si="5"/>
        <v>0.91752577319587625</v>
      </c>
      <c r="F62" s="29">
        <f t="shared" si="6"/>
        <v>0.11096938775510204</v>
      </c>
      <c r="G62" s="29">
        <f t="shared" si="7"/>
        <v>0.3878996147037384</v>
      </c>
      <c r="H62" s="29">
        <f t="shared" si="8"/>
        <v>1.5151515151515147E-2</v>
      </c>
      <c r="I62" s="29">
        <f t="shared" si="9"/>
        <v>1.2807131487461529</v>
      </c>
      <c r="J62" s="29">
        <f t="shared" si="10"/>
        <v>0.10634653300224703</v>
      </c>
      <c r="K62" s="29">
        <f t="shared" si="15"/>
        <v>0.69678264122708555</v>
      </c>
      <c r="L62" s="29">
        <f t="shared" si="16"/>
        <v>0.21403221403221398</v>
      </c>
      <c r="M62" s="29">
        <f t="shared" si="17"/>
        <v>0.47507907356392198</v>
      </c>
      <c r="N62" s="29">
        <f t="shared" si="18"/>
        <v>0.15229215229215226</v>
      </c>
    </row>
    <row r="63" spans="2:14" x14ac:dyDescent="0.25">
      <c r="B63" s="26">
        <v>18</v>
      </c>
      <c r="C63" s="26">
        <v>18</v>
      </c>
      <c r="D63" s="27"/>
      <c r="E63" s="29">
        <f t="shared" si="5"/>
        <v>0.17525773195876287</v>
      </c>
      <c r="F63" s="29">
        <f t="shared" si="6"/>
        <v>1.913265306122449E-2</v>
      </c>
      <c r="G63" s="29">
        <f t="shared" si="7"/>
        <v>-0.35436842653337502</v>
      </c>
      <c r="H63" s="29">
        <f t="shared" si="8"/>
        <v>-7.6685219542362404E-2</v>
      </c>
      <c r="I63" s="29">
        <f t="shared" si="9"/>
        <v>-1.1700045221968214</v>
      </c>
      <c r="J63" s="29">
        <f t="shared" si="10"/>
        <v>-0.53824367723586264</v>
      </c>
      <c r="K63" s="29">
        <f t="shared" si="15"/>
        <v>-0.63655069210624771</v>
      </c>
      <c r="L63" s="29">
        <f t="shared" si="16"/>
        <v>-1.0832650832650834</v>
      </c>
      <c r="M63" s="29">
        <f t="shared" si="17"/>
        <v>-0.43401183552698708</v>
      </c>
      <c r="N63" s="29">
        <f t="shared" si="18"/>
        <v>-0.77078477078477081</v>
      </c>
    </row>
    <row r="64" spans="2:14" x14ac:dyDescent="0.25">
      <c r="B64" s="26">
        <v>57</v>
      </c>
      <c r="C64" s="26">
        <v>57</v>
      </c>
      <c r="D64" s="27"/>
      <c r="E64" s="29">
        <f t="shared" si="5"/>
        <v>0.57731958762886593</v>
      </c>
      <c r="F64" s="29">
        <f t="shared" si="6"/>
        <v>6.8877551020408156E-2</v>
      </c>
      <c r="G64" s="29">
        <f t="shared" si="7"/>
        <v>4.7693429136728069E-2</v>
      </c>
      <c r="H64" s="29">
        <f t="shared" si="8"/>
        <v>-2.6940321583178731E-2</v>
      </c>
      <c r="I64" s="29">
        <f t="shared" si="9"/>
        <v>0.15746754956395642</v>
      </c>
      <c r="J64" s="29">
        <f t="shared" si="10"/>
        <v>-0.18909064669021991</v>
      </c>
      <c r="K64" s="29">
        <f t="shared" si="15"/>
        <v>8.567153011597449E-2</v>
      </c>
      <c r="L64" s="29">
        <f t="shared" si="16"/>
        <v>-0.38056238056238062</v>
      </c>
      <c r="M64" s="29">
        <f t="shared" si="17"/>
        <v>5.8412406897255333E-2</v>
      </c>
      <c r="N64" s="29">
        <f t="shared" si="18"/>
        <v>-0.27078477078477081</v>
      </c>
    </row>
    <row r="65" spans="2:14" x14ac:dyDescent="0.25">
      <c r="B65" s="26">
        <v>93</v>
      </c>
      <c r="C65" s="26">
        <v>93</v>
      </c>
      <c r="D65" s="27"/>
      <c r="E65" s="29">
        <f t="shared" si="5"/>
        <v>0.94845360824742264</v>
      </c>
      <c r="F65" s="29">
        <f t="shared" si="6"/>
        <v>0.11479591836734694</v>
      </c>
      <c r="G65" s="29">
        <f t="shared" si="7"/>
        <v>0.4188274497552848</v>
      </c>
      <c r="H65" s="29">
        <f t="shared" si="8"/>
        <v>1.8978045763760044E-2</v>
      </c>
      <c r="I65" s="29">
        <f t="shared" si="9"/>
        <v>1.3828263850354436</v>
      </c>
      <c r="J65" s="29">
        <f t="shared" si="10"/>
        <v>0.13320445842883494</v>
      </c>
      <c r="K65" s="29">
        <f t="shared" si="15"/>
        <v>0.75233819678264113</v>
      </c>
      <c r="L65" s="29">
        <f t="shared" si="16"/>
        <v>0.26808626808626801</v>
      </c>
      <c r="M65" s="29">
        <f t="shared" si="17"/>
        <v>0.51295786144270983</v>
      </c>
      <c r="N65" s="29">
        <f t="shared" si="18"/>
        <v>0.1907536907536907</v>
      </c>
    </row>
    <row r="66" spans="2:14" x14ac:dyDescent="0.25">
      <c r="B66" s="26">
        <v>9</v>
      </c>
      <c r="C66" s="26">
        <v>9</v>
      </c>
      <c r="D66" s="27"/>
      <c r="E66" s="29">
        <f t="shared" si="5"/>
        <v>8.247422680412371E-2</v>
      </c>
      <c r="F66" s="29">
        <f t="shared" si="6"/>
        <v>7.6530612244897957E-3</v>
      </c>
      <c r="G66" s="29">
        <f t="shared" si="7"/>
        <v>-0.4471519316880142</v>
      </c>
      <c r="H66" s="29">
        <f t="shared" si="8"/>
        <v>-8.8164811379097097E-2</v>
      </c>
      <c r="I66" s="29">
        <f t="shared" si="9"/>
        <v>-1.4763442310646933</v>
      </c>
      <c r="J66" s="29">
        <f t="shared" si="10"/>
        <v>-0.61881745351562634</v>
      </c>
      <c r="K66" s="29">
        <f t="shared" si="15"/>
        <v>-0.80321735877291445</v>
      </c>
      <c r="L66" s="29">
        <f t="shared" si="16"/>
        <v>-1.2454272454272455</v>
      </c>
      <c r="M66" s="29">
        <f t="shared" si="17"/>
        <v>-0.54764819916335072</v>
      </c>
      <c r="N66" s="29">
        <f t="shared" si="18"/>
        <v>-0.88616938616938623</v>
      </c>
    </row>
    <row r="67" spans="2:14" x14ac:dyDescent="0.25">
      <c r="B67" s="26">
        <v>3</v>
      </c>
      <c r="C67" s="26">
        <v>3</v>
      </c>
      <c r="D67" s="27"/>
      <c r="E67" s="29">
        <f t="shared" si="5"/>
        <v>2.0618556701030927E-2</v>
      </c>
      <c r="F67" s="29">
        <f t="shared" si="6"/>
        <v>0</v>
      </c>
      <c r="G67" s="29">
        <f t="shared" si="7"/>
        <v>-0.50900760179110693</v>
      </c>
      <c r="H67" s="29">
        <f t="shared" si="8"/>
        <v>-9.5817872603586887E-2</v>
      </c>
      <c r="I67" s="29">
        <f t="shared" si="9"/>
        <v>-1.6805707036432744</v>
      </c>
      <c r="J67" s="29">
        <f t="shared" si="10"/>
        <v>-0.67253330436880221</v>
      </c>
      <c r="K67" s="29">
        <f t="shared" si="15"/>
        <v>-0.9143284698840255</v>
      </c>
      <c r="L67" s="29">
        <f t="shared" si="16"/>
        <v>-1.3535353535353536</v>
      </c>
      <c r="M67" s="29">
        <f t="shared" si="17"/>
        <v>-0.62340577492092641</v>
      </c>
      <c r="N67" s="29">
        <f t="shared" si="18"/>
        <v>-0.9630924630924631</v>
      </c>
    </row>
    <row r="68" spans="2:14" x14ac:dyDescent="0.25">
      <c r="B68" s="26">
        <v>57</v>
      </c>
      <c r="C68" s="26">
        <v>57</v>
      </c>
      <c r="D68" s="27"/>
      <c r="E68" s="29">
        <f t="shared" si="5"/>
        <v>0.57731958762886593</v>
      </c>
      <c r="F68" s="29">
        <f t="shared" si="6"/>
        <v>6.8877551020408156E-2</v>
      </c>
      <c r="G68" s="29">
        <f t="shared" si="7"/>
        <v>4.7693429136728069E-2</v>
      </c>
      <c r="H68" s="29">
        <f t="shared" si="8"/>
        <v>-2.6940321583178731E-2</v>
      </c>
      <c r="I68" s="29">
        <f t="shared" si="9"/>
        <v>0.15746754956395642</v>
      </c>
      <c r="J68" s="29">
        <f t="shared" si="10"/>
        <v>-0.18909064669021991</v>
      </c>
      <c r="K68" s="29">
        <f t="shared" ref="K68:K103" si="19">($B68-AVERAGE($B$4:$B$102))/(_xlfn.QUARTILE.INC($B$4:$B$102,$P$11)-_xlfn.QUARTILE.INC($B$4:$B$102,$Q$11))</f>
        <v>8.567153011597449E-2</v>
      </c>
      <c r="L68" s="29">
        <f t="shared" ref="L68:L103" si="20">($C68-AVERAGE($C$4:$C$102))/(_xlfn.QUARTILE.INC($C$4:$C$102,$P$11)-_xlfn.QUARTILE.INC($C$4:$C$102,$Q$11))</f>
        <v>-0.38056238056238062</v>
      </c>
      <c r="M68" s="29">
        <f t="shared" ref="M68:M103" si="21">($B68-AVERAGE($B$4:$B$102))/(_xlfn.PERCENTILE.INC($B$4:$B$102,$R$11)-_xlfn.PERCENTILE.INC($B$4:$B$102,$S$11))</f>
        <v>5.8412406897255333E-2</v>
      </c>
      <c r="N68" s="29">
        <f t="shared" ref="N68:N103" si="22">($C68-AVERAGE($C$4:$C$102))/(_xlfn.PERCENTILE.INC($C$4:$C$102,$R$11)-_xlfn.PERCENTILE.INC($C$4:$C$102,$S$11))</f>
        <v>-0.27078477078477081</v>
      </c>
    </row>
    <row r="69" spans="2:14" x14ac:dyDescent="0.25">
      <c r="B69" s="26">
        <v>11</v>
      </c>
      <c r="C69" s="26">
        <v>11</v>
      </c>
      <c r="D69" s="27"/>
      <c r="E69" s="29">
        <f t="shared" ref="E69:E103" si="23">(B69-MIN($B$4:$B$102))/(MAX($B$4:$B$102)-MIN($B$4:$B$102))</f>
        <v>0.10309278350515463</v>
      </c>
      <c r="F69" s="29">
        <f t="shared" ref="F69:F103" si="24">(C69-MIN($C$4:$C$102))/(MAX($C$4:$C$102)-MIN($C$4:$C$102))</f>
        <v>1.020408163265306E-2</v>
      </c>
      <c r="G69" s="29">
        <f t="shared" ref="G69:G103" si="25">(B69-AVERAGE($B$4:$B$102))/(MAX($B$4:$B$102)-MIN($B$4:$B$102))</f>
        <v>-0.42653337498698329</v>
      </c>
      <c r="H69" s="29">
        <f t="shared" ref="H69:H103" si="26">(C69-AVERAGE($C$4:$C$102))/(MAX($C$4:$C$102)-MIN($C$4:$C$102))</f>
        <v>-8.5613790970933829E-2</v>
      </c>
      <c r="I69" s="29">
        <f t="shared" ref="I69:I103" si="27">($B69-AVERAGE($B$4:$B$102))/_xlfn.STDEV.S($B$4:$B$102)</f>
        <v>-1.4082687402051661</v>
      </c>
      <c r="J69" s="29">
        <f t="shared" ref="J69:J103" si="28">($C69-AVERAGE($C$4:$C$102))/_xlfn.STDEV.S($C$4:$C$102)</f>
        <v>-0.60091216989790108</v>
      </c>
      <c r="K69" s="29">
        <f t="shared" si="19"/>
        <v>-0.76618032173587736</v>
      </c>
      <c r="L69" s="29">
        <f t="shared" si="20"/>
        <v>-1.2093912093912094</v>
      </c>
      <c r="M69" s="29">
        <f t="shared" si="21"/>
        <v>-0.52239567391082542</v>
      </c>
      <c r="N69" s="29">
        <f t="shared" si="22"/>
        <v>-0.86052836052836057</v>
      </c>
    </row>
    <row r="70" spans="2:14" x14ac:dyDescent="0.25">
      <c r="B70" s="26">
        <v>19</v>
      </c>
      <c r="C70" s="26">
        <v>19</v>
      </c>
      <c r="D70" s="27"/>
      <c r="E70" s="29">
        <f t="shared" si="23"/>
        <v>0.18556701030927836</v>
      </c>
      <c r="F70" s="29">
        <f t="shared" si="24"/>
        <v>2.0408163265306121E-2</v>
      </c>
      <c r="G70" s="29">
        <f t="shared" si="25"/>
        <v>-0.34405914818285954</v>
      </c>
      <c r="H70" s="29">
        <f t="shared" si="26"/>
        <v>-7.540970933828077E-2</v>
      </c>
      <c r="I70" s="29">
        <f t="shared" si="27"/>
        <v>-1.1359667767670578</v>
      </c>
      <c r="J70" s="29">
        <f t="shared" si="28"/>
        <v>-0.52929103542700007</v>
      </c>
      <c r="K70" s="29">
        <f t="shared" si="19"/>
        <v>-0.61803217358772922</v>
      </c>
      <c r="L70" s="29">
        <f t="shared" si="20"/>
        <v>-1.0652470652470654</v>
      </c>
      <c r="M70" s="29">
        <f t="shared" si="21"/>
        <v>-0.42138557290072443</v>
      </c>
      <c r="N70" s="29">
        <f t="shared" si="22"/>
        <v>-0.75796425796425804</v>
      </c>
    </row>
    <row r="71" spans="2:14" x14ac:dyDescent="0.25">
      <c r="B71" s="26">
        <v>81</v>
      </c>
      <c r="C71" s="26">
        <v>81</v>
      </c>
      <c r="D71" s="27"/>
      <c r="E71" s="29">
        <f t="shared" si="23"/>
        <v>0.82474226804123707</v>
      </c>
      <c r="F71" s="29">
        <f t="shared" si="24"/>
        <v>9.9489795918367346E-2</v>
      </c>
      <c r="G71" s="29">
        <f t="shared" si="25"/>
        <v>0.29511610954909923</v>
      </c>
      <c r="H71" s="29">
        <f t="shared" si="26"/>
        <v>3.6719233147804531E-3</v>
      </c>
      <c r="I71" s="29">
        <f t="shared" si="27"/>
        <v>0.97437343987828118</v>
      </c>
      <c r="J71" s="29">
        <f t="shared" si="28"/>
        <v>2.577275672248331E-2</v>
      </c>
      <c r="K71" s="29">
        <f t="shared" si="19"/>
        <v>0.53011597456041892</v>
      </c>
      <c r="L71" s="29">
        <f t="shared" si="20"/>
        <v>5.1870051870051809E-2</v>
      </c>
      <c r="M71" s="29">
        <f t="shared" si="21"/>
        <v>0.36144270992755834</v>
      </c>
      <c r="N71" s="29">
        <f t="shared" si="22"/>
        <v>3.6907536907536863E-2</v>
      </c>
    </row>
    <row r="72" spans="2:14" x14ac:dyDescent="0.25">
      <c r="B72" s="26">
        <v>58</v>
      </c>
      <c r="C72" s="26">
        <v>58</v>
      </c>
      <c r="D72" s="27"/>
      <c r="E72" s="29">
        <f t="shared" si="23"/>
        <v>0.58762886597938147</v>
      </c>
      <c r="F72" s="29">
        <f t="shared" si="24"/>
        <v>7.0153061224489791E-2</v>
      </c>
      <c r="G72" s="29">
        <f t="shared" si="25"/>
        <v>5.8002707487243531E-2</v>
      </c>
      <c r="H72" s="29">
        <f t="shared" si="26"/>
        <v>-2.5664811379097097E-2</v>
      </c>
      <c r="I72" s="29">
        <f t="shared" si="27"/>
        <v>0.19150529499371996</v>
      </c>
      <c r="J72" s="29">
        <f t="shared" si="28"/>
        <v>-0.18013800488135728</v>
      </c>
      <c r="K72" s="29">
        <f t="shared" si="19"/>
        <v>0.10419004863449301</v>
      </c>
      <c r="L72" s="29">
        <f t="shared" si="20"/>
        <v>-0.36254436254436262</v>
      </c>
      <c r="M72" s="29">
        <f t="shared" si="21"/>
        <v>7.1038669523517964E-2</v>
      </c>
      <c r="N72" s="29">
        <f t="shared" si="22"/>
        <v>-0.25796425796425798</v>
      </c>
    </row>
    <row r="73" spans="2:14" x14ac:dyDescent="0.25">
      <c r="B73" s="26">
        <v>93</v>
      </c>
      <c r="C73" s="26">
        <v>93</v>
      </c>
      <c r="D73" s="27"/>
      <c r="E73" s="29">
        <f t="shared" si="23"/>
        <v>0.94845360824742264</v>
      </c>
      <c r="F73" s="29">
        <f t="shared" si="24"/>
        <v>0.11479591836734694</v>
      </c>
      <c r="G73" s="29">
        <f t="shared" si="25"/>
        <v>0.4188274497552848</v>
      </c>
      <c r="H73" s="29">
        <f t="shared" si="26"/>
        <v>1.8978045763760044E-2</v>
      </c>
      <c r="I73" s="29">
        <f t="shared" si="27"/>
        <v>1.3828263850354436</v>
      </c>
      <c r="J73" s="29">
        <f t="shared" si="28"/>
        <v>0.13320445842883494</v>
      </c>
      <c r="K73" s="29">
        <f t="shared" si="19"/>
        <v>0.75233819678264113</v>
      </c>
      <c r="L73" s="29">
        <f t="shared" si="20"/>
        <v>0.26808626808626801</v>
      </c>
      <c r="M73" s="29">
        <f t="shared" si="21"/>
        <v>0.51295786144270983</v>
      </c>
      <c r="N73" s="29">
        <f t="shared" si="22"/>
        <v>0.1907536907536907</v>
      </c>
    </row>
    <row r="74" spans="2:14" x14ac:dyDescent="0.25">
      <c r="B74" s="26">
        <v>32</v>
      </c>
      <c r="C74" s="26">
        <v>32</v>
      </c>
      <c r="D74" s="27"/>
      <c r="E74" s="29">
        <f t="shared" si="23"/>
        <v>0.31958762886597936</v>
      </c>
      <c r="F74" s="29">
        <f t="shared" si="24"/>
        <v>3.6989795918367346E-2</v>
      </c>
      <c r="G74" s="29">
        <f t="shared" si="25"/>
        <v>-0.21003852962615852</v>
      </c>
      <c r="H74" s="29">
        <f t="shared" si="26"/>
        <v>-5.8828076685219548E-2</v>
      </c>
      <c r="I74" s="29">
        <f t="shared" si="27"/>
        <v>-0.6934760861801319</v>
      </c>
      <c r="J74" s="29">
        <f t="shared" si="28"/>
        <v>-0.41290669191178581</v>
      </c>
      <c r="K74" s="29">
        <f t="shared" si="19"/>
        <v>-0.37729143284698846</v>
      </c>
      <c r="L74" s="29">
        <f t="shared" si="20"/>
        <v>-0.83101283101283108</v>
      </c>
      <c r="M74" s="29">
        <f t="shared" si="21"/>
        <v>-0.25724415875931034</v>
      </c>
      <c r="N74" s="29">
        <f t="shared" si="22"/>
        <v>-0.5912975912975913</v>
      </c>
    </row>
    <row r="75" spans="2:14" x14ac:dyDescent="0.25">
      <c r="B75" s="26">
        <v>51</v>
      </c>
      <c r="C75" s="26">
        <v>51</v>
      </c>
      <c r="D75" s="27"/>
      <c r="E75" s="29">
        <f t="shared" si="23"/>
        <v>0.51546391752577314</v>
      </c>
      <c r="F75" s="29">
        <f t="shared" si="24"/>
        <v>6.1224489795918366E-2</v>
      </c>
      <c r="G75" s="29">
        <f t="shared" si="25"/>
        <v>-1.4162240966364713E-2</v>
      </c>
      <c r="H75" s="29">
        <f t="shared" si="26"/>
        <v>-3.4593382807668528E-2</v>
      </c>
      <c r="I75" s="29">
        <f t="shared" si="27"/>
        <v>-4.6758923014624774E-2</v>
      </c>
      <c r="J75" s="29">
        <f t="shared" si="28"/>
        <v>-0.24280649754339573</v>
      </c>
      <c r="K75" s="29">
        <f t="shared" si="19"/>
        <v>-2.5439580995136615E-2</v>
      </c>
      <c r="L75" s="29">
        <f t="shared" si="20"/>
        <v>-0.48867048867048873</v>
      </c>
      <c r="M75" s="29">
        <f t="shared" si="21"/>
        <v>-1.734516886032042E-2</v>
      </c>
      <c r="N75" s="29">
        <f t="shared" si="22"/>
        <v>-0.34770784770784774</v>
      </c>
    </row>
    <row r="76" spans="2:14" x14ac:dyDescent="0.25">
      <c r="B76" s="26">
        <v>48</v>
      </c>
      <c r="C76" s="26">
        <v>48</v>
      </c>
      <c r="D76" s="27"/>
      <c r="E76" s="29">
        <f t="shared" si="23"/>
        <v>0.4845360824742268</v>
      </c>
      <c r="F76" s="29">
        <f t="shared" si="24"/>
        <v>5.7397959183673471E-2</v>
      </c>
      <c r="G76" s="29">
        <f t="shared" si="25"/>
        <v>-4.5090076017911103E-2</v>
      </c>
      <c r="H76" s="29">
        <f t="shared" si="26"/>
        <v>-3.8419913419913423E-2</v>
      </c>
      <c r="I76" s="29">
        <f t="shared" si="27"/>
        <v>-0.14887215930391537</v>
      </c>
      <c r="J76" s="29">
        <f t="shared" si="28"/>
        <v>-0.26966442296998361</v>
      </c>
      <c r="K76" s="29">
        <f t="shared" si="19"/>
        <v>-8.0995136550692168E-2</v>
      </c>
      <c r="L76" s="29">
        <f t="shared" si="20"/>
        <v>-0.54272454272454274</v>
      </c>
      <c r="M76" s="29">
        <f t="shared" si="21"/>
        <v>-5.52239567391083E-2</v>
      </c>
      <c r="N76" s="29">
        <f t="shared" si="22"/>
        <v>-0.38616938616938623</v>
      </c>
    </row>
    <row r="77" spans="2:14" x14ac:dyDescent="0.25">
      <c r="B77" s="26">
        <v>79</v>
      </c>
      <c r="C77" s="26">
        <v>79</v>
      </c>
      <c r="D77" s="27"/>
      <c r="E77" s="29">
        <f t="shared" si="23"/>
        <v>0.80412371134020622</v>
      </c>
      <c r="F77" s="29">
        <f t="shared" si="24"/>
        <v>9.6938775510204078E-2</v>
      </c>
      <c r="G77" s="29">
        <f t="shared" si="25"/>
        <v>0.27449755284806826</v>
      </c>
      <c r="H77" s="29">
        <f t="shared" si="26"/>
        <v>1.120902906617188E-3</v>
      </c>
      <c r="I77" s="29">
        <f t="shared" si="27"/>
        <v>0.90629794901875416</v>
      </c>
      <c r="J77" s="29">
        <f t="shared" si="28"/>
        <v>7.8674731047580423E-3</v>
      </c>
      <c r="K77" s="29">
        <f t="shared" si="19"/>
        <v>0.49307893752338189</v>
      </c>
      <c r="L77" s="29">
        <f t="shared" si="20"/>
        <v>1.5834015834015773E-2</v>
      </c>
      <c r="M77" s="29">
        <f t="shared" si="21"/>
        <v>0.33619018467503309</v>
      </c>
      <c r="N77" s="29">
        <f t="shared" si="22"/>
        <v>1.1266511266511223E-2</v>
      </c>
    </row>
    <row r="78" spans="2:14" x14ac:dyDescent="0.25">
      <c r="B78" s="26">
        <v>24</v>
      </c>
      <c r="C78" s="26">
        <v>24</v>
      </c>
      <c r="D78" s="27"/>
      <c r="E78" s="29">
        <f t="shared" si="23"/>
        <v>0.23711340206185566</v>
      </c>
      <c r="F78" s="29">
        <f t="shared" si="24"/>
        <v>2.6785714285714284E-2</v>
      </c>
      <c r="G78" s="29">
        <f t="shared" si="25"/>
        <v>-0.29251275643028224</v>
      </c>
      <c r="H78" s="29">
        <f t="shared" si="26"/>
        <v>-6.9032158317872613E-2</v>
      </c>
      <c r="I78" s="29">
        <f t="shared" si="27"/>
        <v>-0.96577804961824021</v>
      </c>
      <c r="J78" s="29">
        <f t="shared" si="28"/>
        <v>-0.48452782638268688</v>
      </c>
      <c r="K78" s="29">
        <f t="shared" si="19"/>
        <v>-0.52543958099513666</v>
      </c>
      <c r="L78" s="29">
        <f t="shared" si="20"/>
        <v>-0.97515697515697519</v>
      </c>
      <c r="M78" s="29">
        <f t="shared" si="21"/>
        <v>-0.35825425976941133</v>
      </c>
      <c r="N78" s="29">
        <f t="shared" si="22"/>
        <v>-0.69386169386169394</v>
      </c>
    </row>
    <row r="79" spans="2:14" x14ac:dyDescent="0.25">
      <c r="B79" s="26">
        <v>25</v>
      </c>
      <c r="C79" s="26">
        <v>25</v>
      </c>
      <c r="D79" s="27"/>
      <c r="E79" s="29">
        <f t="shared" si="23"/>
        <v>0.24742268041237114</v>
      </c>
      <c r="F79" s="29">
        <f t="shared" si="24"/>
        <v>2.8061224489795918E-2</v>
      </c>
      <c r="G79" s="29">
        <f t="shared" si="25"/>
        <v>-0.28220347807976676</v>
      </c>
      <c r="H79" s="29">
        <f t="shared" si="26"/>
        <v>-6.7756648113790979E-2</v>
      </c>
      <c r="I79" s="29">
        <f t="shared" si="27"/>
        <v>-0.93174030418847664</v>
      </c>
      <c r="J79" s="29">
        <f t="shared" si="28"/>
        <v>-0.47557518457382425</v>
      </c>
      <c r="K79" s="29">
        <f t="shared" si="19"/>
        <v>-0.50692106247661806</v>
      </c>
      <c r="L79" s="29">
        <f t="shared" si="20"/>
        <v>-0.95713895713895725</v>
      </c>
      <c r="M79" s="29">
        <f t="shared" si="21"/>
        <v>-0.34562799714314868</v>
      </c>
      <c r="N79" s="29">
        <f t="shared" si="22"/>
        <v>-0.68104118104118105</v>
      </c>
    </row>
    <row r="80" spans="2:14" x14ac:dyDescent="0.25">
      <c r="B80" s="26">
        <v>42</v>
      </c>
      <c r="C80" s="26">
        <v>42</v>
      </c>
      <c r="D80" s="27"/>
      <c r="E80" s="29">
        <f t="shared" si="23"/>
        <v>0.42268041237113402</v>
      </c>
      <c r="F80" s="29">
        <f t="shared" si="24"/>
        <v>4.9744897959183673E-2</v>
      </c>
      <c r="G80" s="29">
        <f t="shared" si="25"/>
        <v>-0.1069457461210039</v>
      </c>
      <c r="H80" s="29">
        <f t="shared" si="26"/>
        <v>-4.6072974644403221E-2</v>
      </c>
      <c r="I80" s="29">
        <f t="shared" si="27"/>
        <v>-0.35309863188249657</v>
      </c>
      <c r="J80" s="29">
        <f t="shared" si="28"/>
        <v>-0.32338027382315943</v>
      </c>
      <c r="K80" s="29">
        <f t="shared" si="19"/>
        <v>-0.19210624766180329</v>
      </c>
      <c r="L80" s="29">
        <f t="shared" si="20"/>
        <v>-0.65083265083265085</v>
      </c>
      <c r="M80" s="29">
        <f t="shared" si="21"/>
        <v>-0.13098153249668404</v>
      </c>
      <c r="N80" s="29">
        <f t="shared" si="22"/>
        <v>-0.46309246309246316</v>
      </c>
    </row>
    <row r="81" spans="2:14" x14ac:dyDescent="0.25">
      <c r="B81" s="26">
        <v>46</v>
      </c>
      <c r="C81" s="26">
        <v>46</v>
      </c>
      <c r="D81" s="27"/>
      <c r="E81" s="29">
        <f t="shared" si="23"/>
        <v>0.46391752577319589</v>
      </c>
      <c r="F81" s="29">
        <f t="shared" si="24"/>
        <v>5.4846938775510203E-2</v>
      </c>
      <c r="G81" s="29">
        <f t="shared" si="25"/>
        <v>-6.5708632718942034E-2</v>
      </c>
      <c r="H81" s="29">
        <f t="shared" si="26"/>
        <v>-4.0970933828076692E-2</v>
      </c>
      <c r="I81" s="29">
        <f t="shared" si="27"/>
        <v>-0.21694765016344245</v>
      </c>
      <c r="J81" s="29">
        <f t="shared" si="28"/>
        <v>-0.28756970658770892</v>
      </c>
      <c r="K81" s="29">
        <f t="shared" si="19"/>
        <v>-0.1180321735877292</v>
      </c>
      <c r="L81" s="29">
        <f t="shared" si="20"/>
        <v>-0.57876057876057885</v>
      </c>
      <c r="M81" s="29">
        <f t="shared" si="21"/>
        <v>-8.0476481991633542E-2</v>
      </c>
      <c r="N81" s="29">
        <f t="shared" si="22"/>
        <v>-0.41181041181041184</v>
      </c>
    </row>
    <row r="82" spans="2:14" x14ac:dyDescent="0.25">
      <c r="B82" s="26">
        <v>53</v>
      </c>
      <c r="C82" s="26">
        <v>53</v>
      </c>
      <c r="D82" s="27"/>
      <c r="E82" s="29">
        <f t="shared" si="23"/>
        <v>0.53608247422680411</v>
      </c>
      <c r="F82" s="29">
        <f t="shared" si="24"/>
        <v>6.3775510204081634E-2</v>
      </c>
      <c r="G82" s="29">
        <f t="shared" si="25"/>
        <v>6.4563157346662139E-3</v>
      </c>
      <c r="H82" s="29">
        <f t="shared" si="26"/>
        <v>-3.204236239950526E-2</v>
      </c>
      <c r="I82" s="29">
        <f t="shared" si="27"/>
        <v>2.1316567844902296E-2</v>
      </c>
      <c r="J82" s="29">
        <f t="shared" si="28"/>
        <v>-0.22490121392567045</v>
      </c>
      <c r="K82" s="29">
        <f t="shared" si="19"/>
        <v>1.1597456041900421E-2</v>
      </c>
      <c r="L82" s="29">
        <f t="shared" si="20"/>
        <v>-0.45263445263445268</v>
      </c>
      <c r="M82" s="29">
        <f t="shared" si="21"/>
        <v>7.9073563922048319E-3</v>
      </c>
      <c r="N82" s="29">
        <f t="shared" si="22"/>
        <v>-0.32206682206682213</v>
      </c>
    </row>
    <row r="83" spans="2:14" x14ac:dyDescent="0.25">
      <c r="B83" s="26">
        <v>68</v>
      </c>
      <c r="C83" s="26">
        <v>68</v>
      </c>
      <c r="D83" s="27"/>
      <c r="E83" s="29">
        <f t="shared" si="23"/>
        <v>0.69072164948453607</v>
      </c>
      <c r="F83" s="29">
        <f t="shared" si="24"/>
        <v>8.2908163265306117E-2</v>
      </c>
      <c r="G83" s="29">
        <f t="shared" si="25"/>
        <v>0.16109549099239817</v>
      </c>
      <c r="H83" s="29">
        <f t="shared" si="26"/>
        <v>-1.2909709338280772E-2</v>
      </c>
      <c r="I83" s="29">
        <f t="shared" si="27"/>
        <v>0.53188274929135526</v>
      </c>
      <c r="J83" s="29">
        <f t="shared" si="28"/>
        <v>-9.0611586792730944E-2</v>
      </c>
      <c r="K83" s="29">
        <f t="shared" si="19"/>
        <v>0.28937523381967822</v>
      </c>
      <c r="L83" s="29">
        <f t="shared" si="20"/>
        <v>-0.18236418236418242</v>
      </c>
      <c r="M83" s="29">
        <f t="shared" si="21"/>
        <v>0.19730129578614422</v>
      </c>
      <c r="N83" s="29">
        <f t="shared" si="22"/>
        <v>-0.12975912975912982</v>
      </c>
    </row>
    <row r="84" spans="2:14" x14ac:dyDescent="0.25">
      <c r="B84" s="26">
        <v>1</v>
      </c>
      <c r="C84" s="26">
        <v>412</v>
      </c>
      <c r="D84" s="27"/>
      <c r="E84" s="29">
        <f t="shared" si="23"/>
        <v>0</v>
      </c>
      <c r="F84" s="29">
        <f t="shared" si="24"/>
        <v>0.52168367346938771</v>
      </c>
      <c r="G84" s="29">
        <f t="shared" si="25"/>
        <v>-0.5296261584921379</v>
      </c>
      <c r="H84" s="29">
        <f t="shared" si="26"/>
        <v>0.42586580086580084</v>
      </c>
      <c r="I84" s="29">
        <f t="shared" si="27"/>
        <v>-1.7486461945028013</v>
      </c>
      <c r="J84" s="29">
        <f t="shared" si="28"/>
        <v>2.9890971954560155</v>
      </c>
      <c r="K84" s="29">
        <f t="shared" si="19"/>
        <v>-0.95136550692106259</v>
      </c>
      <c r="L84" s="29">
        <f t="shared" si="20"/>
        <v>6.0158340158340158</v>
      </c>
      <c r="M84" s="29">
        <f t="shared" si="21"/>
        <v>-0.64865830017345172</v>
      </c>
      <c r="N84" s="29">
        <f t="shared" si="22"/>
        <v>4.2804972804972801</v>
      </c>
    </row>
    <row r="85" spans="2:14" x14ac:dyDescent="0.25">
      <c r="B85" s="26">
        <v>96</v>
      </c>
      <c r="C85" s="26">
        <v>96</v>
      </c>
      <c r="D85" s="27"/>
      <c r="E85" s="29">
        <f t="shared" si="23"/>
        <v>0.97938144329896903</v>
      </c>
      <c r="F85" s="29">
        <f t="shared" si="24"/>
        <v>0.11862244897959184</v>
      </c>
      <c r="G85" s="29">
        <f t="shared" si="25"/>
        <v>0.44975528480683113</v>
      </c>
      <c r="H85" s="29">
        <f t="shared" si="26"/>
        <v>2.2804576376004942E-2</v>
      </c>
      <c r="I85" s="29">
        <f t="shared" si="27"/>
        <v>1.4849396213247341</v>
      </c>
      <c r="J85" s="29">
        <f t="shared" si="28"/>
        <v>0.16006238385542282</v>
      </c>
      <c r="K85" s="29">
        <f t="shared" si="19"/>
        <v>0.80789375233819671</v>
      </c>
      <c r="L85" s="29">
        <f t="shared" si="20"/>
        <v>0.32214032214032207</v>
      </c>
      <c r="M85" s="29">
        <f t="shared" si="21"/>
        <v>0.55083664932149778</v>
      </c>
      <c r="N85" s="29">
        <f t="shared" si="22"/>
        <v>0.22921522921522916</v>
      </c>
    </row>
    <row r="86" spans="2:14" x14ac:dyDescent="0.25">
      <c r="B86" s="26">
        <v>71</v>
      </c>
      <c r="C86" s="26">
        <v>71</v>
      </c>
      <c r="D86" s="27"/>
      <c r="E86" s="29">
        <f t="shared" si="23"/>
        <v>0.72164948453608246</v>
      </c>
      <c r="F86" s="29">
        <f t="shared" si="24"/>
        <v>8.673469387755102E-2</v>
      </c>
      <c r="G86" s="29">
        <f t="shared" si="25"/>
        <v>0.19202332604394456</v>
      </c>
      <c r="H86" s="29">
        <f t="shared" si="26"/>
        <v>-9.0831787260358728E-3</v>
      </c>
      <c r="I86" s="29">
        <f t="shared" si="27"/>
        <v>0.63399598558064585</v>
      </c>
      <c r="J86" s="29">
        <f t="shared" si="28"/>
        <v>-6.3753661366143036E-2</v>
      </c>
      <c r="K86" s="29">
        <f t="shared" si="19"/>
        <v>0.34493078937523375</v>
      </c>
      <c r="L86" s="29">
        <f t="shared" si="20"/>
        <v>-0.12831012831012836</v>
      </c>
      <c r="M86" s="29">
        <f t="shared" si="21"/>
        <v>0.23518008366493209</v>
      </c>
      <c r="N86" s="29">
        <f t="shared" si="22"/>
        <v>-9.1297591297591338E-2</v>
      </c>
    </row>
    <row r="87" spans="2:14" x14ac:dyDescent="0.25">
      <c r="B87" s="26">
        <v>86</v>
      </c>
      <c r="C87" s="26">
        <v>86</v>
      </c>
      <c r="D87" s="27"/>
      <c r="E87" s="29">
        <f t="shared" si="23"/>
        <v>0.87628865979381443</v>
      </c>
      <c r="F87" s="29">
        <f t="shared" si="24"/>
        <v>0.10586734693877552</v>
      </c>
      <c r="G87" s="29">
        <f t="shared" si="25"/>
        <v>0.34666250130167653</v>
      </c>
      <c r="H87" s="29">
        <f t="shared" si="26"/>
        <v>1.0049474335188616E-2</v>
      </c>
      <c r="I87" s="29">
        <f t="shared" si="27"/>
        <v>1.1445621670270989</v>
      </c>
      <c r="J87" s="29">
        <f t="shared" si="28"/>
        <v>7.053596576679648E-2</v>
      </c>
      <c r="K87" s="29">
        <f t="shared" si="19"/>
        <v>0.62270856715301148</v>
      </c>
      <c r="L87" s="29">
        <f t="shared" si="20"/>
        <v>0.14196014196014189</v>
      </c>
      <c r="M87" s="29">
        <f t="shared" si="21"/>
        <v>0.42457402305887149</v>
      </c>
      <c r="N87" s="29">
        <f t="shared" si="22"/>
        <v>0.10101010101010097</v>
      </c>
    </row>
    <row r="88" spans="2:14" x14ac:dyDescent="0.25">
      <c r="B88" s="26">
        <v>90</v>
      </c>
      <c r="C88" s="26">
        <v>90</v>
      </c>
      <c r="D88" s="27"/>
      <c r="E88" s="29">
        <f t="shared" si="23"/>
        <v>0.91752577319587625</v>
      </c>
      <c r="F88" s="29">
        <f t="shared" si="24"/>
        <v>0.11096938775510204</v>
      </c>
      <c r="G88" s="29">
        <f t="shared" si="25"/>
        <v>0.3878996147037384</v>
      </c>
      <c r="H88" s="29">
        <f t="shared" si="26"/>
        <v>1.5151515151515147E-2</v>
      </c>
      <c r="I88" s="29">
        <f t="shared" si="27"/>
        <v>1.2807131487461529</v>
      </c>
      <c r="J88" s="29">
        <f t="shared" si="28"/>
        <v>0.10634653300224703</v>
      </c>
      <c r="K88" s="29">
        <f t="shared" si="19"/>
        <v>0.69678264122708555</v>
      </c>
      <c r="L88" s="29">
        <f t="shared" si="20"/>
        <v>0.21403221403221398</v>
      </c>
      <c r="M88" s="29">
        <f t="shared" si="21"/>
        <v>0.47507907356392198</v>
      </c>
      <c r="N88" s="29">
        <f t="shared" si="22"/>
        <v>0.15229215229215226</v>
      </c>
    </row>
    <row r="89" spans="2:14" x14ac:dyDescent="0.25">
      <c r="B89" s="26">
        <v>15</v>
      </c>
      <c r="C89" s="26">
        <v>15</v>
      </c>
      <c r="D89" s="27"/>
      <c r="E89" s="29">
        <f t="shared" si="23"/>
        <v>0.14432989690721648</v>
      </c>
      <c r="F89" s="29">
        <f t="shared" si="24"/>
        <v>1.5306122448979591E-2</v>
      </c>
      <c r="G89" s="29">
        <f t="shared" si="25"/>
        <v>-0.38529626158492142</v>
      </c>
      <c r="H89" s="29">
        <f t="shared" si="26"/>
        <v>-8.0511750154607306E-2</v>
      </c>
      <c r="I89" s="29">
        <f t="shared" si="27"/>
        <v>-1.2721177584861119</v>
      </c>
      <c r="J89" s="29">
        <f t="shared" si="28"/>
        <v>-0.56510160266245058</v>
      </c>
      <c r="K89" s="29">
        <f t="shared" si="19"/>
        <v>-0.69210624766180329</v>
      </c>
      <c r="L89" s="29">
        <f t="shared" si="20"/>
        <v>-1.1373191373191374</v>
      </c>
      <c r="M89" s="29">
        <f t="shared" si="21"/>
        <v>-0.47189062340577492</v>
      </c>
      <c r="N89" s="29">
        <f t="shared" si="22"/>
        <v>-0.80924630924630925</v>
      </c>
    </row>
    <row r="90" spans="2:14" x14ac:dyDescent="0.25">
      <c r="B90" s="26">
        <v>27</v>
      </c>
      <c r="C90" s="26">
        <v>27</v>
      </c>
      <c r="D90" s="27"/>
      <c r="E90" s="29">
        <f t="shared" si="23"/>
        <v>0.26804123711340205</v>
      </c>
      <c r="F90" s="29">
        <f t="shared" si="24"/>
        <v>3.0612244897959183E-2</v>
      </c>
      <c r="G90" s="29">
        <f t="shared" si="25"/>
        <v>-0.26158492137873585</v>
      </c>
      <c r="H90" s="29">
        <f t="shared" si="26"/>
        <v>-6.5205627705627711E-2</v>
      </c>
      <c r="I90" s="29">
        <f t="shared" si="27"/>
        <v>-0.86366481332894962</v>
      </c>
      <c r="J90" s="29">
        <f t="shared" si="28"/>
        <v>-0.45766990095609894</v>
      </c>
      <c r="K90" s="29">
        <f t="shared" si="19"/>
        <v>-0.46988402543958108</v>
      </c>
      <c r="L90" s="29">
        <f t="shared" si="20"/>
        <v>-0.92110292110292113</v>
      </c>
      <c r="M90" s="29">
        <f t="shared" si="21"/>
        <v>-0.32037547189062343</v>
      </c>
      <c r="N90" s="29">
        <f t="shared" si="22"/>
        <v>-0.65540015540015539</v>
      </c>
    </row>
    <row r="91" spans="2:14" x14ac:dyDescent="0.25">
      <c r="B91" s="26">
        <v>16</v>
      </c>
      <c r="C91" s="26">
        <v>16</v>
      </c>
      <c r="D91" s="27"/>
      <c r="E91" s="29">
        <f t="shared" si="23"/>
        <v>0.15463917525773196</v>
      </c>
      <c r="F91" s="29">
        <f t="shared" si="24"/>
        <v>1.6581632653061226E-2</v>
      </c>
      <c r="G91" s="29">
        <f t="shared" si="25"/>
        <v>-0.37498698323440594</v>
      </c>
      <c r="H91" s="29">
        <f t="shared" si="26"/>
        <v>-7.9236239950525672E-2</v>
      </c>
      <c r="I91" s="29">
        <f t="shared" si="27"/>
        <v>-1.2380800130563485</v>
      </c>
      <c r="J91" s="29">
        <f t="shared" si="28"/>
        <v>-0.55614896085358789</v>
      </c>
      <c r="K91" s="29">
        <f t="shared" si="19"/>
        <v>-0.6735877291432848</v>
      </c>
      <c r="L91" s="29">
        <f t="shared" si="20"/>
        <v>-1.1193011193011193</v>
      </c>
      <c r="M91" s="29">
        <f t="shared" si="21"/>
        <v>-0.45926436077951233</v>
      </c>
      <c r="N91" s="29">
        <f t="shared" si="22"/>
        <v>-0.79642579642579647</v>
      </c>
    </row>
    <row r="92" spans="2:14" x14ac:dyDescent="0.25">
      <c r="B92" s="26">
        <v>90</v>
      </c>
      <c r="C92" s="26">
        <v>90</v>
      </c>
      <c r="D92" s="27"/>
      <c r="E92" s="29">
        <f t="shared" si="23"/>
        <v>0.91752577319587625</v>
      </c>
      <c r="F92" s="29">
        <f t="shared" si="24"/>
        <v>0.11096938775510204</v>
      </c>
      <c r="G92" s="29">
        <f t="shared" si="25"/>
        <v>0.3878996147037384</v>
      </c>
      <c r="H92" s="29">
        <f t="shared" si="26"/>
        <v>1.5151515151515147E-2</v>
      </c>
      <c r="I92" s="29">
        <f t="shared" si="27"/>
        <v>1.2807131487461529</v>
      </c>
      <c r="J92" s="29">
        <f t="shared" si="28"/>
        <v>0.10634653300224703</v>
      </c>
      <c r="K92" s="29">
        <f t="shared" si="19"/>
        <v>0.69678264122708555</v>
      </c>
      <c r="L92" s="29">
        <f t="shared" si="20"/>
        <v>0.21403221403221398</v>
      </c>
      <c r="M92" s="29">
        <f t="shared" si="21"/>
        <v>0.47507907356392198</v>
      </c>
      <c r="N92" s="29">
        <f t="shared" si="22"/>
        <v>0.15229215229215226</v>
      </c>
    </row>
    <row r="93" spans="2:14" x14ac:dyDescent="0.25">
      <c r="B93" s="26">
        <v>46</v>
      </c>
      <c r="C93" s="26">
        <v>46</v>
      </c>
      <c r="D93" s="27"/>
      <c r="E93" s="29">
        <f t="shared" si="23"/>
        <v>0.46391752577319589</v>
      </c>
      <c r="F93" s="29">
        <f t="shared" si="24"/>
        <v>5.4846938775510203E-2</v>
      </c>
      <c r="G93" s="29">
        <f t="shared" si="25"/>
        <v>-6.5708632718942034E-2</v>
      </c>
      <c r="H93" s="29">
        <f t="shared" si="26"/>
        <v>-4.0970933828076692E-2</v>
      </c>
      <c r="I93" s="29">
        <f t="shared" si="27"/>
        <v>-0.21694765016344245</v>
      </c>
      <c r="J93" s="29">
        <f t="shared" si="28"/>
        <v>-0.28756970658770892</v>
      </c>
      <c r="K93" s="29">
        <f t="shared" si="19"/>
        <v>-0.1180321735877292</v>
      </c>
      <c r="L93" s="29">
        <f t="shared" si="20"/>
        <v>-0.57876057876057885</v>
      </c>
      <c r="M93" s="29">
        <f t="shared" si="21"/>
        <v>-8.0476481991633542E-2</v>
      </c>
      <c r="N93" s="29">
        <f t="shared" si="22"/>
        <v>-0.41181041181041184</v>
      </c>
    </row>
    <row r="94" spans="2:14" x14ac:dyDescent="0.25">
      <c r="B94" s="26">
        <v>67</v>
      </c>
      <c r="C94" s="26">
        <v>67</v>
      </c>
      <c r="D94" s="27"/>
      <c r="E94" s="29">
        <f t="shared" si="23"/>
        <v>0.68041237113402064</v>
      </c>
      <c r="F94" s="29">
        <f t="shared" si="24"/>
        <v>8.1632653061224483E-2</v>
      </c>
      <c r="G94" s="29">
        <f t="shared" si="25"/>
        <v>0.15078621264188272</v>
      </c>
      <c r="H94" s="29">
        <f t="shared" si="26"/>
        <v>-1.4185219542362404E-2</v>
      </c>
      <c r="I94" s="29">
        <f t="shared" si="27"/>
        <v>0.49784500386159175</v>
      </c>
      <c r="J94" s="29">
        <f t="shared" si="28"/>
        <v>-9.9564228601593571E-2</v>
      </c>
      <c r="K94" s="29">
        <f t="shared" si="19"/>
        <v>0.27085671530115968</v>
      </c>
      <c r="L94" s="29">
        <f t="shared" si="20"/>
        <v>-0.20038220038220045</v>
      </c>
      <c r="M94" s="29">
        <f t="shared" si="21"/>
        <v>0.1846750331598816</v>
      </c>
      <c r="N94" s="29">
        <f t="shared" si="22"/>
        <v>-0.14257964257964262</v>
      </c>
    </row>
    <row r="95" spans="2:14" x14ac:dyDescent="0.25">
      <c r="B95" s="26">
        <v>69</v>
      </c>
      <c r="C95" s="26">
        <v>69</v>
      </c>
      <c r="D95" s="27"/>
      <c r="E95" s="29">
        <f t="shared" si="23"/>
        <v>0.7010309278350515</v>
      </c>
      <c r="F95" s="29">
        <f t="shared" si="24"/>
        <v>8.4183673469387751E-2</v>
      </c>
      <c r="G95" s="29">
        <f t="shared" si="25"/>
        <v>0.17140476934291363</v>
      </c>
      <c r="H95" s="29">
        <f t="shared" si="26"/>
        <v>-1.1634199134199139E-2</v>
      </c>
      <c r="I95" s="29">
        <f t="shared" si="27"/>
        <v>0.56592049472111883</v>
      </c>
      <c r="J95" s="29">
        <f t="shared" si="28"/>
        <v>-8.1658944983868303E-2</v>
      </c>
      <c r="K95" s="29">
        <f t="shared" si="19"/>
        <v>0.30789375233819671</v>
      </c>
      <c r="L95" s="29">
        <f t="shared" si="20"/>
        <v>-0.16434616434616442</v>
      </c>
      <c r="M95" s="29">
        <f t="shared" si="21"/>
        <v>0.20992755841240685</v>
      </c>
      <c r="N95" s="29">
        <f t="shared" si="22"/>
        <v>-0.11693861693861698</v>
      </c>
    </row>
    <row r="96" spans="2:14" x14ac:dyDescent="0.25">
      <c r="B96" s="26">
        <v>56</v>
      </c>
      <c r="C96" s="26">
        <v>56</v>
      </c>
      <c r="D96" s="27"/>
      <c r="E96" s="29">
        <f t="shared" si="23"/>
        <v>0.5670103092783505</v>
      </c>
      <c r="F96" s="29">
        <f t="shared" si="24"/>
        <v>6.7602040816326536E-2</v>
      </c>
      <c r="G96" s="29">
        <f t="shared" si="25"/>
        <v>3.7384150786212607E-2</v>
      </c>
      <c r="H96" s="29">
        <f t="shared" si="26"/>
        <v>-2.8215831787260365E-2</v>
      </c>
      <c r="I96" s="29">
        <f t="shared" si="27"/>
        <v>0.1234298041341929</v>
      </c>
      <c r="J96" s="29">
        <f t="shared" si="28"/>
        <v>-0.19804328849908256</v>
      </c>
      <c r="K96" s="29">
        <f t="shared" si="19"/>
        <v>6.7153011597455972E-2</v>
      </c>
      <c r="L96" s="29">
        <f t="shared" si="20"/>
        <v>-0.39858039858039862</v>
      </c>
      <c r="M96" s="29">
        <f t="shared" si="21"/>
        <v>4.5786144270992708E-2</v>
      </c>
      <c r="N96" s="29">
        <f t="shared" si="22"/>
        <v>-0.28360528360528364</v>
      </c>
    </row>
    <row r="97" spans="2:14" x14ac:dyDescent="0.25">
      <c r="B97" s="26">
        <v>30</v>
      </c>
      <c r="C97" s="26">
        <v>30</v>
      </c>
      <c r="D97" s="27"/>
      <c r="E97" s="29">
        <f t="shared" si="23"/>
        <v>0.29896907216494845</v>
      </c>
      <c r="F97" s="29">
        <f t="shared" si="24"/>
        <v>3.4438775510204078E-2</v>
      </c>
      <c r="G97" s="29">
        <f t="shared" si="25"/>
        <v>-0.23065708632718945</v>
      </c>
      <c r="H97" s="29">
        <f t="shared" si="26"/>
        <v>-6.1379097093382809E-2</v>
      </c>
      <c r="I97" s="29">
        <f t="shared" si="27"/>
        <v>-0.76155157703965892</v>
      </c>
      <c r="J97" s="29">
        <f t="shared" si="28"/>
        <v>-0.43081197552951106</v>
      </c>
      <c r="K97" s="29">
        <f t="shared" si="19"/>
        <v>-0.4143284698840255</v>
      </c>
      <c r="L97" s="29">
        <f t="shared" si="20"/>
        <v>-0.86704886704886708</v>
      </c>
      <c r="M97" s="29">
        <f t="shared" si="21"/>
        <v>-0.28249668401183559</v>
      </c>
      <c r="N97" s="29">
        <f t="shared" si="22"/>
        <v>-0.61693861693861696</v>
      </c>
    </row>
    <row r="98" spans="2:14" x14ac:dyDescent="0.25">
      <c r="B98" s="26">
        <v>7</v>
      </c>
      <c r="C98" s="26">
        <v>7</v>
      </c>
      <c r="D98" s="27"/>
      <c r="E98" s="29">
        <f t="shared" si="23"/>
        <v>6.1855670103092786E-2</v>
      </c>
      <c r="F98" s="29">
        <f t="shared" si="24"/>
        <v>5.1020408163265302E-3</v>
      </c>
      <c r="G98" s="29">
        <f t="shared" si="25"/>
        <v>-0.46777048838904511</v>
      </c>
      <c r="H98" s="29">
        <f t="shared" si="26"/>
        <v>-9.0715831787260365E-2</v>
      </c>
      <c r="I98" s="29">
        <f t="shared" si="27"/>
        <v>-1.5444197219242202</v>
      </c>
      <c r="J98" s="29">
        <f t="shared" si="28"/>
        <v>-0.6367227371333517</v>
      </c>
      <c r="K98" s="29">
        <f t="shared" si="19"/>
        <v>-0.84025439580995143</v>
      </c>
      <c r="L98" s="29">
        <f t="shared" si="20"/>
        <v>-1.2814632814632816</v>
      </c>
      <c r="M98" s="29">
        <f t="shared" si="21"/>
        <v>-0.57290072441587592</v>
      </c>
      <c r="N98" s="29">
        <f t="shared" si="22"/>
        <v>-0.91181041181041189</v>
      </c>
    </row>
    <row r="99" spans="2:14" x14ac:dyDescent="0.25">
      <c r="B99" s="26">
        <v>91</v>
      </c>
      <c r="C99" s="26">
        <v>91</v>
      </c>
      <c r="D99" s="27"/>
      <c r="E99" s="29">
        <f t="shared" si="23"/>
        <v>0.92783505154639179</v>
      </c>
      <c r="F99" s="29">
        <f t="shared" si="24"/>
        <v>0.11224489795918367</v>
      </c>
      <c r="G99" s="29">
        <f t="shared" si="25"/>
        <v>0.39820889305425383</v>
      </c>
      <c r="H99" s="29">
        <f t="shared" si="26"/>
        <v>1.6427025355596779E-2</v>
      </c>
      <c r="I99" s="29">
        <f t="shared" si="27"/>
        <v>1.3147508941759165</v>
      </c>
      <c r="J99" s="29">
        <f t="shared" si="28"/>
        <v>0.11529917481110966</v>
      </c>
      <c r="K99" s="29">
        <f t="shared" si="19"/>
        <v>0.71530115974560415</v>
      </c>
      <c r="L99" s="29">
        <f t="shared" si="20"/>
        <v>0.23205023205023198</v>
      </c>
      <c r="M99" s="29">
        <f t="shared" si="21"/>
        <v>0.48770533619018464</v>
      </c>
      <c r="N99" s="29">
        <f t="shared" si="22"/>
        <v>0.16511266511266506</v>
      </c>
    </row>
    <row r="100" spans="2:14" x14ac:dyDescent="0.25">
      <c r="B100" s="26">
        <v>79</v>
      </c>
      <c r="C100" s="26">
        <v>79</v>
      </c>
      <c r="D100" s="27"/>
      <c r="E100" s="29">
        <f t="shared" si="23"/>
        <v>0.80412371134020622</v>
      </c>
      <c r="F100" s="29">
        <f t="shared" si="24"/>
        <v>9.6938775510204078E-2</v>
      </c>
      <c r="G100" s="29">
        <f t="shared" si="25"/>
        <v>0.27449755284806826</v>
      </c>
      <c r="H100" s="29">
        <f t="shared" si="26"/>
        <v>1.120902906617188E-3</v>
      </c>
      <c r="I100" s="29">
        <f t="shared" si="27"/>
        <v>0.90629794901875416</v>
      </c>
      <c r="J100" s="29">
        <f t="shared" si="28"/>
        <v>7.8674731047580423E-3</v>
      </c>
      <c r="K100" s="29">
        <f t="shared" si="19"/>
        <v>0.49307893752338189</v>
      </c>
      <c r="L100" s="29">
        <f t="shared" si="20"/>
        <v>1.5834015834015773E-2</v>
      </c>
      <c r="M100" s="29">
        <f t="shared" si="21"/>
        <v>0.33619018467503309</v>
      </c>
      <c r="N100" s="29">
        <f t="shared" si="22"/>
        <v>1.1266511266511223E-2</v>
      </c>
    </row>
    <row r="101" spans="2:14" x14ac:dyDescent="0.25">
      <c r="B101" s="26">
        <v>33</v>
      </c>
      <c r="C101" s="26">
        <v>33</v>
      </c>
      <c r="D101" s="27"/>
      <c r="E101" s="29">
        <f t="shared" si="23"/>
        <v>0.32989690721649484</v>
      </c>
      <c r="F101" s="29">
        <f t="shared" si="24"/>
        <v>3.826530612244898E-2</v>
      </c>
      <c r="G101" s="29">
        <f t="shared" si="25"/>
        <v>-0.19972925127564306</v>
      </c>
      <c r="H101" s="29">
        <f t="shared" si="26"/>
        <v>-5.7552566481137914E-2</v>
      </c>
      <c r="I101" s="29">
        <f t="shared" si="27"/>
        <v>-0.65943834075036833</v>
      </c>
      <c r="J101" s="29">
        <f t="shared" si="28"/>
        <v>-0.40395405010292318</v>
      </c>
      <c r="K101" s="29">
        <f t="shared" si="19"/>
        <v>-0.35877291432846997</v>
      </c>
      <c r="L101" s="29">
        <f t="shared" si="20"/>
        <v>-0.81299481299481302</v>
      </c>
      <c r="M101" s="29">
        <f t="shared" si="21"/>
        <v>-0.24461789613304769</v>
      </c>
      <c r="N101" s="29">
        <f t="shared" si="22"/>
        <v>-0.57847707847707852</v>
      </c>
    </row>
    <row r="102" spans="2:14" x14ac:dyDescent="0.25">
      <c r="B102" s="26">
        <v>91</v>
      </c>
      <c r="C102" s="26">
        <v>91</v>
      </c>
      <c r="D102" s="27"/>
      <c r="E102" s="29">
        <f t="shared" si="23"/>
        <v>0.92783505154639179</v>
      </c>
      <c r="F102" s="29">
        <f t="shared" si="24"/>
        <v>0.11224489795918367</v>
      </c>
      <c r="G102" s="29">
        <f t="shared" si="25"/>
        <v>0.39820889305425383</v>
      </c>
      <c r="H102" s="29">
        <f t="shared" si="26"/>
        <v>1.6427025355596779E-2</v>
      </c>
      <c r="I102" s="29">
        <f t="shared" si="27"/>
        <v>1.3147508941759165</v>
      </c>
      <c r="J102" s="29">
        <f t="shared" si="28"/>
        <v>0.11529917481110966</v>
      </c>
      <c r="K102" s="29">
        <f t="shared" si="19"/>
        <v>0.71530115974560415</v>
      </c>
      <c r="L102" s="29">
        <f t="shared" si="20"/>
        <v>0.23205023205023198</v>
      </c>
      <c r="M102" s="29">
        <f t="shared" si="21"/>
        <v>0.48770533619018464</v>
      </c>
      <c r="N102" s="29">
        <f t="shared" si="22"/>
        <v>0.16511266511266506</v>
      </c>
    </row>
    <row r="103" spans="2:14" x14ac:dyDescent="0.25">
      <c r="B103" s="26">
        <v>87</v>
      </c>
      <c r="C103" s="26">
        <v>132</v>
      </c>
      <c r="D103" s="27"/>
      <c r="E103" s="29">
        <f t="shared" si="23"/>
        <v>0.88659793814432986</v>
      </c>
      <c r="F103" s="29">
        <f t="shared" si="24"/>
        <v>0.16454081632653061</v>
      </c>
      <c r="G103" s="29">
        <f t="shared" si="25"/>
        <v>0.35697177965219201</v>
      </c>
      <c r="H103" s="29">
        <f t="shared" si="26"/>
        <v>6.8722943722943713E-2</v>
      </c>
      <c r="I103" s="29">
        <f t="shared" si="27"/>
        <v>1.1785999124568625</v>
      </c>
      <c r="J103" s="29">
        <f t="shared" si="28"/>
        <v>0.48235748897447767</v>
      </c>
      <c r="K103" s="29">
        <f t="shared" si="19"/>
        <v>0.64122708567153008</v>
      </c>
      <c r="L103" s="29">
        <f t="shared" si="20"/>
        <v>0.97078897078897075</v>
      </c>
      <c r="M103" s="29">
        <f t="shared" si="21"/>
        <v>0.43720028568513408</v>
      </c>
      <c r="N103" s="29">
        <f t="shared" si="22"/>
        <v>0.69075369075369075</v>
      </c>
    </row>
    <row r="104" spans="2:14" x14ac:dyDescent="0.25">
      <c r="G104" s="24"/>
      <c r="H104" s="24"/>
      <c r="I104" s="24"/>
      <c r="J104" s="24"/>
      <c r="K104" s="24"/>
      <c r="L104" s="24"/>
      <c r="M104" s="32"/>
      <c r="N104" s="32"/>
    </row>
    <row r="107" spans="2:14" x14ac:dyDescent="0.25">
      <c r="G107" s="24"/>
      <c r="H107" s="24"/>
      <c r="I107" s="24"/>
      <c r="J107" s="24"/>
      <c r="K107" s="24"/>
      <c r="L107" s="24"/>
      <c r="M107" s="32"/>
      <c r="N107" s="32"/>
    </row>
  </sheetData>
  <mergeCells count="22">
    <mergeCell ref="T9:U9"/>
    <mergeCell ref="T10:U13"/>
    <mergeCell ref="P9:Q9"/>
    <mergeCell ref="R9:S9"/>
    <mergeCell ref="P13:Q13"/>
    <mergeCell ref="R13:S13"/>
    <mergeCell ref="P12:S12"/>
    <mergeCell ref="Y7:Z7"/>
    <mergeCell ref="M2:N2"/>
    <mergeCell ref="Q2:R2"/>
    <mergeCell ref="S2:T2"/>
    <mergeCell ref="U2:V2"/>
    <mergeCell ref="W2:X2"/>
    <mergeCell ref="Y2:Z2"/>
    <mergeCell ref="W7:X7"/>
    <mergeCell ref="S7:T7"/>
    <mergeCell ref="U7:V7"/>
    <mergeCell ref="E2:F2"/>
    <mergeCell ref="Q7:R7"/>
    <mergeCell ref="G2:H2"/>
    <mergeCell ref="I2:J2"/>
    <mergeCell ref="K2:L2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">
    <tabColor rgb="FF00B0F0"/>
  </sheetPr>
  <dimension ref="C2:AG107"/>
  <sheetViews>
    <sheetView zoomScale="70" zoomScaleNormal="70" workbookViewId="0">
      <selection activeCell="AB18" sqref="AB18"/>
    </sheetView>
  </sheetViews>
  <sheetFormatPr defaultRowHeight="15" x14ac:dyDescent="0.25"/>
  <cols>
    <col min="1" max="2" width="3.7109375" customWidth="1"/>
    <col min="3" max="4" width="10.7109375" customWidth="1"/>
    <col min="5" max="5" width="3.7109375" customWidth="1"/>
    <col min="6" max="7" width="12.7109375" customWidth="1"/>
    <col min="8" max="8" width="3.7109375" customWidth="1"/>
    <col min="9" max="18" width="12.7109375" customWidth="1"/>
    <col min="19" max="19" width="3.7109375" customWidth="1"/>
    <col min="20" max="30" width="12.7109375" customWidth="1"/>
    <col min="32" max="33" width="13.7109375" customWidth="1"/>
  </cols>
  <sheetData>
    <row r="2" spans="3:33" x14ac:dyDescent="0.25">
      <c r="I2" s="199" t="s">
        <v>66</v>
      </c>
      <c r="J2" s="199"/>
      <c r="K2" s="199" t="s">
        <v>62</v>
      </c>
      <c r="L2" s="199"/>
      <c r="M2" s="199" t="s">
        <v>11</v>
      </c>
      <c r="N2" s="199"/>
      <c r="O2" s="199" t="s">
        <v>65</v>
      </c>
      <c r="P2" s="199"/>
      <c r="Q2" s="199" t="s">
        <v>68</v>
      </c>
      <c r="R2" s="199"/>
      <c r="T2" s="33"/>
      <c r="U2" s="199" t="s">
        <v>66</v>
      </c>
      <c r="V2" s="199"/>
      <c r="W2" s="199" t="s">
        <v>62</v>
      </c>
      <c r="X2" s="199"/>
      <c r="Y2" s="199" t="s">
        <v>11</v>
      </c>
      <c r="Z2" s="199"/>
      <c r="AA2" s="199" t="s">
        <v>65</v>
      </c>
      <c r="AB2" s="199"/>
      <c r="AC2" s="199" t="s">
        <v>72</v>
      </c>
      <c r="AD2" s="199"/>
      <c r="AF2" s="201" t="s">
        <v>81</v>
      </c>
      <c r="AG2" s="201" t="s">
        <v>82</v>
      </c>
    </row>
    <row r="3" spans="3:33" x14ac:dyDescent="0.25">
      <c r="C3" s="30" t="s">
        <v>75</v>
      </c>
      <c r="D3" s="30" t="s">
        <v>74</v>
      </c>
      <c r="E3" s="31"/>
      <c r="F3" s="30" t="s">
        <v>63</v>
      </c>
      <c r="G3" s="30" t="s">
        <v>64</v>
      </c>
      <c r="I3" s="30" t="s">
        <v>63</v>
      </c>
      <c r="J3" s="30" t="s">
        <v>64</v>
      </c>
      <c r="K3" s="30" t="s">
        <v>63</v>
      </c>
      <c r="L3" s="30" t="s">
        <v>64</v>
      </c>
      <c r="M3" s="30" t="s">
        <v>63</v>
      </c>
      <c r="N3" s="30" t="s">
        <v>64</v>
      </c>
      <c r="O3" s="30" t="s">
        <v>63</v>
      </c>
      <c r="P3" s="30" t="s">
        <v>64</v>
      </c>
      <c r="Q3" s="30" t="s">
        <v>63</v>
      </c>
      <c r="R3" s="30" t="s">
        <v>64</v>
      </c>
      <c r="T3" s="30" t="s">
        <v>67</v>
      </c>
      <c r="U3" s="30" t="s">
        <v>63</v>
      </c>
      <c r="V3" s="30" t="s">
        <v>64</v>
      </c>
      <c r="W3" s="30" t="s">
        <v>63</v>
      </c>
      <c r="X3" s="30" t="s">
        <v>64</v>
      </c>
      <c r="Y3" s="30" t="s">
        <v>63</v>
      </c>
      <c r="Z3" s="30" t="s">
        <v>64</v>
      </c>
      <c r="AA3" s="30" t="s">
        <v>63</v>
      </c>
      <c r="AB3" s="30" t="s">
        <v>64</v>
      </c>
      <c r="AC3" s="30" t="s">
        <v>63</v>
      </c>
      <c r="AD3" s="30" t="s">
        <v>64</v>
      </c>
      <c r="AF3" s="201"/>
      <c r="AG3" s="201"/>
    </row>
    <row r="4" spans="3:33" x14ac:dyDescent="0.25">
      <c r="C4" s="26">
        <v>6</v>
      </c>
      <c r="D4" s="37">
        <f ca="1">RAND()*RANDBETWEEN(5,15)</f>
        <v>4.30368401278613</v>
      </c>
      <c r="F4" s="26">
        <v>30</v>
      </c>
      <c r="G4" s="38">
        <f>F4</f>
        <v>30</v>
      </c>
      <c r="H4" s="27"/>
      <c r="I4" s="29">
        <f>(F4-MIN($F$4:$F$102))/(MAX($F$4:$F$102)-MIN($F$4:$F$102))</f>
        <v>0.29896907216494845</v>
      </c>
      <c r="J4" s="29">
        <f ca="1">(G4-MIN($G$4:$G$102))/(MAX($G$4:$G$102)-MIN($G$4:$G$102))</f>
        <v>2.4985869757076781E-2</v>
      </c>
      <c r="K4" s="29">
        <f>(F4-AVERAGE($F$4:$F$102))/(MAX($F$4:$F$102)-MIN($F$4:$F$102))</f>
        <v>-0.23065708632718945</v>
      </c>
      <c r="L4" s="29">
        <f ca="1">(G4-AVERAGE($G$4:$G$102))/(MAX($G$4:$G$102)-MIN($G$4:$G$102))</f>
        <v>-4.7233461588078236E-2</v>
      </c>
      <c r="M4" s="29">
        <f>($F4-AVERAGE($F$4:$F$102))/_xlfn.STDEV.S($F$4:$F$102)</f>
        <v>-0.76155157703965892</v>
      </c>
      <c r="N4" s="29">
        <f ca="1">($G4-AVERAGE($G$4:$G$102))/_xlfn.STDEV.S($G$4:$G$102)</f>
        <v>-0.36915247257330491</v>
      </c>
      <c r="O4" s="29">
        <f t="shared" ref="O4:O35" si="0">($F4-AVERAGE($F$4:$F$102))/(_xlfn.QUARTILE.INC($F$4:$F$102,$T$13)-_xlfn.QUARTILE.INC($F$4:$F$102,$U$13))</f>
        <v>-0.4143284698840255</v>
      </c>
      <c r="P4" s="29">
        <f t="shared" ref="P4:P35" ca="1" si="1">($G4-AVERAGE($G$4:$G$102))/(_xlfn.QUARTILE.INC($G$4:$G$102,$T$13)-_xlfn.QUARTILE.INC($G$4:$G$102,$U$13))</f>
        <v>-0.91369668761567857</v>
      </c>
      <c r="Q4" s="29">
        <f t="shared" ref="Q4:Q35" si="2">($F4-AVERAGE($F$4:$F$102))/(_xlfn.PERCENTILE.INC($F$4:$F$102,$V$13)-_xlfn.PERCENTILE.INC($F$4:$F$102,$W$13))</f>
        <v>-0.28249668401183559</v>
      </c>
      <c r="R4" s="29">
        <f t="shared" ref="R4:R35" ca="1" si="3">($G4-AVERAGE($G$4:$G$102))/(_xlfn.PERCENTILE.INC($G$4:$G$102,$V$13)-_xlfn.PERCENTILE.INC($G$4:$G$102,$W$13))</f>
        <v>-0.68871609619272267</v>
      </c>
      <c r="T4" s="30" t="s">
        <v>21</v>
      </c>
      <c r="U4" s="35">
        <f>MIN(I4:I103)</f>
        <v>0</v>
      </c>
      <c r="V4" s="35">
        <f t="shared" ref="V4:AD4" ca="1" si="4">MIN(J4:J103)</f>
        <v>0</v>
      </c>
      <c r="W4" s="35">
        <f t="shared" si="4"/>
        <v>-0.5296261584921379</v>
      </c>
      <c r="X4" s="35">
        <f t="shared" ca="1" si="4"/>
        <v>-7.2219331345155027E-2</v>
      </c>
      <c r="Y4" s="35">
        <f t="shared" si="4"/>
        <v>-1.7486461945028013</v>
      </c>
      <c r="Z4" s="35">
        <f t="shared" ca="1" si="4"/>
        <v>-0.56442919568663896</v>
      </c>
      <c r="AA4" s="35">
        <f t="shared" si="4"/>
        <v>-0.95136550692106259</v>
      </c>
      <c r="AB4" s="35">
        <f t="shared" ca="1" si="4"/>
        <v>-1.3970300209490119</v>
      </c>
      <c r="AC4" s="35">
        <f t="shared" si="4"/>
        <v>-0.64865830017345172</v>
      </c>
      <c r="AD4" s="35">
        <f t="shared" ca="1" si="4"/>
        <v>-1.0530377042329238</v>
      </c>
      <c r="AF4" s="44">
        <v>3.4680043797611429E-2</v>
      </c>
      <c r="AG4" s="44">
        <v>-4.7513501499996627E-2</v>
      </c>
    </row>
    <row r="5" spans="3:33" x14ac:dyDescent="0.25">
      <c r="C5" s="26">
        <v>30</v>
      </c>
      <c r="D5" s="37">
        <f t="shared" ref="D5:D13" ca="1" si="5">RAND()*100*RANDBETWEEN(5,15)/100</f>
        <v>3.4375964023228347</v>
      </c>
      <c r="F5" s="26">
        <v>91</v>
      </c>
      <c r="G5" s="38">
        <f t="shared" ref="G5:G66" si="6">F5</f>
        <v>91</v>
      </c>
      <c r="H5" s="27"/>
      <c r="I5" s="29">
        <f t="shared" ref="I5:I68" si="7">(F5-MIN($F$4:$F$102))/(MAX($F$4:$F$102)-MIN($F$4:$F$102))</f>
        <v>0.92783505154639179</v>
      </c>
      <c r="J5" s="29">
        <f t="shared" ref="J5:J68" ca="1" si="8">(G5-MIN($G$4:$G$102))/(MAX($G$4:$G$102)-MIN($G$4:$G$102))</f>
        <v>7.7542354418514148E-2</v>
      </c>
      <c r="K5" s="29">
        <f t="shared" ref="K5:K68" si="9">(F5-AVERAGE($F$4:$F$102))/(MAX($F$4:$F$102)-MIN($F$4:$F$102))</f>
        <v>0.39820889305425383</v>
      </c>
      <c r="L5" s="29">
        <f t="shared" ref="L5:L68" ca="1" si="10">(G5-AVERAGE($G$4:$G$102))/(MAX($G$4:$G$102)-MIN($G$4:$G$102))</f>
        <v>5.3230230733591292E-3</v>
      </c>
      <c r="M5" s="29">
        <f t="shared" ref="M5:M68" si="11">($F5-AVERAGE($F$4:$F$102))/_xlfn.STDEV.S($F$4:$F$102)</f>
        <v>1.3147508941759165</v>
      </c>
      <c r="N5" s="29">
        <f t="shared" ref="N5:N68" ca="1" si="12">($G5-AVERAGE($G$4:$G$102))/_xlfn.STDEV.S($G$4:$G$102)</f>
        <v>4.1602013975432284E-2</v>
      </c>
      <c r="O5" s="29">
        <f t="shared" si="0"/>
        <v>0.71530115974560415</v>
      </c>
      <c r="P5" s="29">
        <f t="shared" ca="1" si="1"/>
        <v>0.10296997905098806</v>
      </c>
      <c r="Q5" s="29">
        <f t="shared" si="2"/>
        <v>0.48770533619018464</v>
      </c>
      <c r="R5" s="29">
        <f t="shared" ca="1" si="3"/>
        <v>7.7615562098734728E-2</v>
      </c>
      <c r="T5" s="30" t="s">
        <v>22</v>
      </c>
      <c r="U5" s="35">
        <f>MAX(I4:I103)</f>
        <v>1</v>
      </c>
      <c r="V5" s="35">
        <f t="shared" ref="V5:AD5" ca="1" si="13">MAX(J4:J103)</f>
        <v>1</v>
      </c>
      <c r="W5" s="35">
        <f t="shared" si="13"/>
        <v>0.4703738415078621</v>
      </c>
      <c r="X5" s="35">
        <f t="shared" ca="1" si="13"/>
        <v>0.92778066865484499</v>
      </c>
      <c r="Y5" s="35">
        <f t="shared" si="13"/>
        <v>1.5530151121842612</v>
      </c>
      <c r="Z5" s="35">
        <f t="shared" ca="1" si="13"/>
        <v>7.2510571176535477</v>
      </c>
      <c r="AA5" s="35">
        <f t="shared" si="13"/>
        <v>0.8449307893752338</v>
      </c>
      <c r="AB5" s="35">
        <f t="shared" ca="1" si="13"/>
        <v>17.947236880003604</v>
      </c>
      <c r="AC5" s="35">
        <f t="shared" si="13"/>
        <v>0.57608917457402298</v>
      </c>
      <c r="AD5" s="35">
        <f t="shared" ca="1" si="13"/>
        <v>13.528068000002717</v>
      </c>
      <c r="AF5" s="44">
        <v>8.2292118419715538E-2</v>
      </c>
      <c r="AG5" s="44">
        <v>-4.8319059427023116E-2</v>
      </c>
    </row>
    <row r="6" spans="3:33" x14ac:dyDescent="0.25">
      <c r="C6" s="26">
        <v>32</v>
      </c>
      <c r="D6" s="37">
        <f t="shared" ca="1" si="5"/>
        <v>11.853632796501602</v>
      </c>
      <c r="F6" s="26">
        <v>60</v>
      </c>
      <c r="G6" s="38">
        <f ca="1">F6*D4</f>
        <v>258.22104076716778</v>
      </c>
      <c r="H6" s="27"/>
      <c r="I6" s="29">
        <f t="shared" si="7"/>
        <v>0.60824742268041232</v>
      </c>
      <c r="J6" s="29">
        <f t="shared" ca="1" si="8"/>
        <v>0.22161694563407555</v>
      </c>
      <c r="K6" s="29">
        <f t="shared" si="9"/>
        <v>7.8621264188274462E-2</v>
      </c>
      <c r="L6" s="29">
        <f t="shared" ca="1" si="10"/>
        <v>0.14939761428892054</v>
      </c>
      <c r="M6" s="29">
        <f t="shared" si="11"/>
        <v>0.25958078585324701</v>
      </c>
      <c r="N6" s="29">
        <f t="shared" ca="1" si="12"/>
        <v>1.1676150097207347</v>
      </c>
      <c r="O6" s="29">
        <f t="shared" si="0"/>
        <v>0.14122708567153006</v>
      </c>
      <c r="P6" s="29">
        <f t="shared" ca="1" si="1"/>
        <v>2.8899873251704511</v>
      </c>
      <c r="Q6" s="29">
        <f t="shared" si="2"/>
        <v>9.6291194776043212E-2</v>
      </c>
      <c r="R6" s="29">
        <f t="shared" ca="1" si="3"/>
        <v>2.1783824059073753</v>
      </c>
      <c r="T6" s="30" t="s">
        <v>62</v>
      </c>
      <c r="U6" s="28">
        <f t="shared" ref="U6:AD6" si="14">AVERAGE(I4:I103)</f>
        <v>0.53319587628865972</v>
      </c>
      <c r="V6" s="28">
        <f t="shared" ca="1" si="14"/>
        <v>7.2238098307258192E-2</v>
      </c>
      <c r="W6" s="28">
        <f t="shared" si="14"/>
        <v>3.5697177965218936E-3</v>
      </c>
      <c r="X6" s="28">
        <f t="shared" ca="1" si="14"/>
        <v>1.8766962103152646E-5</v>
      </c>
      <c r="Y6" s="28">
        <f t="shared" si="14"/>
        <v>1.1785999124568503E-2</v>
      </c>
      <c r="Z6" s="28">
        <f t="shared" ca="1" si="14"/>
        <v>1.4667293546012503E-4</v>
      </c>
      <c r="AA6" s="28">
        <f t="shared" si="14"/>
        <v>6.4122708567152329E-3</v>
      </c>
      <c r="AB6" s="28">
        <f t="shared" ca="1" si="14"/>
        <v>3.6303312384341959E-4</v>
      </c>
      <c r="AC6" s="28">
        <f t="shared" si="14"/>
        <v>4.3720028568512946E-3</v>
      </c>
      <c r="AD6" s="28">
        <f t="shared" ca="1" si="14"/>
        <v>2.7364305817329751E-4</v>
      </c>
      <c r="AF6" s="44">
        <v>7.3907595158335559E-2</v>
      </c>
      <c r="AG6" s="44">
        <v>-1.4561932867384712E-2</v>
      </c>
    </row>
    <row r="7" spans="3:33" x14ac:dyDescent="0.25">
      <c r="C7" s="26">
        <v>68</v>
      </c>
      <c r="D7" s="37">
        <f t="shared" ca="1" si="5"/>
        <v>4.82189691239663</v>
      </c>
      <c r="F7" s="26">
        <v>71</v>
      </c>
      <c r="G7" s="38">
        <f t="shared" si="6"/>
        <v>71</v>
      </c>
      <c r="H7" s="27"/>
      <c r="I7" s="29">
        <f t="shared" si="7"/>
        <v>0.72164948453608246</v>
      </c>
      <c r="J7" s="29">
        <f t="shared" ca="1" si="8"/>
        <v>6.0310720103288785E-2</v>
      </c>
      <c r="K7" s="29">
        <f t="shared" si="9"/>
        <v>0.19202332604394456</v>
      </c>
      <c r="L7" s="29">
        <f t="shared" ca="1" si="10"/>
        <v>-1.1908611241866238E-2</v>
      </c>
      <c r="M7" s="29">
        <f t="shared" si="11"/>
        <v>0.63399598558064585</v>
      </c>
      <c r="N7" s="29">
        <f t="shared" ca="1" si="12"/>
        <v>-9.3071588171694655E-2</v>
      </c>
      <c r="O7" s="29">
        <f t="shared" si="0"/>
        <v>0.34493078937523375</v>
      </c>
      <c r="P7" s="29">
        <f t="shared" ca="1" si="1"/>
        <v>-0.23036335428234528</v>
      </c>
      <c r="Q7" s="29">
        <f t="shared" si="2"/>
        <v>0.23518008366493209</v>
      </c>
      <c r="R7" s="29">
        <f t="shared" ca="1" si="3"/>
        <v>-0.17364071930830047</v>
      </c>
      <c r="T7" s="43" t="s">
        <v>11</v>
      </c>
      <c r="U7" s="28">
        <f>_xlfn.STDEV.S(I4:I103)</f>
        <v>0.30345123214220671</v>
      </c>
      <c r="V7" s="28">
        <f ca="1">_xlfn.STDEV.S(J4:J103)</f>
        <v>0.12730337148040455</v>
      </c>
      <c r="W7" s="28">
        <f t="shared" ref="W7:AD7" si="15">_xlfn.STDEV.S(K4:K103)</f>
        <v>0.30345123214220637</v>
      </c>
      <c r="X7" s="28">
        <f t="shared" ca="1" si="15"/>
        <v>0.12730337148040452</v>
      </c>
      <c r="Y7" s="28">
        <f t="shared" si="15"/>
        <v>1.0018931916304368</v>
      </c>
      <c r="Z7" s="28">
        <f t="shared" ca="1" si="15"/>
        <v>0.99493775744716251</v>
      </c>
      <c r="AA7" s="28">
        <f t="shared" si="15"/>
        <v>0.54508832440359323</v>
      </c>
      <c r="AB7" s="28">
        <f t="shared" ca="1" si="15"/>
        <v>2.4625903953080641</v>
      </c>
      <c r="AC7" s="28">
        <f t="shared" si="15"/>
        <v>0.37165113027517716</v>
      </c>
      <c r="AD7" s="28">
        <f t="shared" ca="1" si="15"/>
        <v>1.8562239160613552</v>
      </c>
      <c r="AF7" s="44">
        <v>2.7409583430244844E-2</v>
      </c>
      <c r="AG7" s="44">
        <v>-5.230963044287236E-2</v>
      </c>
    </row>
    <row r="8" spans="3:33" x14ac:dyDescent="0.25">
      <c r="C8" s="26">
        <v>56</v>
      </c>
      <c r="D8" s="37">
        <f t="shared" ca="1" si="5"/>
        <v>2.5743887207791865</v>
      </c>
      <c r="F8" s="26">
        <v>42</v>
      </c>
      <c r="G8" s="38">
        <f t="shared" si="6"/>
        <v>42</v>
      </c>
      <c r="H8" s="27"/>
      <c r="I8" s="29">
        <f t="shared" si="7"/>
        <v>0.42268041237113402</v>
      </c>
      <c r="J8" s="29">
        <f t="shared" ca="1" si="8"/>
        <v>3.5324850346212001E-2</v>
      </c>
      <c r="K8" s="29">
        <f t="shared" si="9"/>
        <v>-0.1069457461210039</v>
      </c>
      <c r="L8" s="29">
        <f t="shared" ca="1" si="10"/>
        <v>-3.6894480998943019E-2</v>
      </c>
      <c r="M8" s="29">
        <f t="shared" si="11"/>
        <v>-0.35309863188249657</v>
      </c>
      <c r="N8" s="29">
        <f t="shared" ca="1" si="12"/>
        <v>-0.28834831128502875</v>
      </c>
      <c r="O8" s="29">
        <f t="shared" si="0"/>
        <v>-0.19210624766180329</v>
      </c>
      <c r="P8" s="29">
        <f t="shared" ca="1" si="1"/>
        <v>-0.71369668761567862</v>
      </c>
      <c r="Q8" s="29">
        <f t="shared" si="2"/>
        <v>-0.13098153249668404</v>
      </c>
      <c r="R8" s="29">
        <f t="shared" ca="1" si="3"/>
        <v>-0.53796232734850147</v>
      </c>
      <c r="T8" s="30" t="s">
        <v>73</v>
      </c>
      <c r="U8" s="213">
        <f ca="1">(MAX(U6:V6)-MIN(U6:V6))/MIN(U6:V6)</f>
        <v>6.3810896020650967</v>
      </c>
      <c r="V8" s="213"/>
      <c r="W8" s="213">
        <f ca="1">(MAX(W6:X6)-MIN(W6:X6))/MIN(W6:X6)</f>
        <v>189.21287392711363</v>
      </c>
      <c r="X8" s="213"/>
      <c r="Y8" s="213">
        <f ca="1">(MAX(Y6:Z6)-MIN(Y6:Z6))/MIN(Y6:Z6)</f>
        <v>79.355650397224665</v>
      </c>
      <c r="Z8" s="213"/>
      <c r="AA8" s="213">
        <f ca="1">(MAX(AA6:AB6)-MIN(AA6:AB6))/MIN(AA6:AB6)</f>
        <v>16.663046249964012</v>
      </c>
      <c r="AB8" s="213"/>
      <c r="AC8" s="213">
        <f ca="1">(MAX(AC6:AD6)-MIN(AC6:AD6))/MIN(AC6:AD6)</f>
        <v>14.977028198838925</v>
      </c>
      <c r="AD8" s="213"/>
      <c r="AF8" s="44">
        <v>0.28941493084481579</v>
      </c>
      <c r="AG8" s="44">
        <v>-5.5288802420404223E-2</v>
      </c>
    </row>
    <row r="9" spans="3:33" x14ac:dyDescent="0.25">
      <c r="C9" s="26">
        <v>14</v>
      </c>
      <c r="D9" s="37">
        <f t="shared" ca="1" si="5"/>
        <v>7.3501962459762957</v>
      </c>
      <c r="F9" s="26">
        <v>67</v>
      </c>
      <c r="G9" s="38">
        <f t="shared" si="6"/>
        <v>67</v>
      </c>
      <c r="H9" s="27"/>
      <c r="I9" s="29">
        <f t="shared" si="7"/>
        <v>0.68041237113402064</v>
      </c>
      <c r="J9" s="29">
        <f t="shared" ca="1" si="8"/>
        <v>5.6864393240243713E-2</v>
      </c>
      <c r="K9" s="29">
        <f t="shared" si="9"/>
        <v>0.15078621264188272</v>
      </c>
      <c r="L9" s="29">
        <f t="shared" ca="1" si="10"/>
        <v>-1.5354938104911311E-2</v>
      </c>
      <c r="M9" s="29">
        <f t="shared" si="11"/>
        <v>0.49784500386159175</v>
      </c>
      <c r="N9" s="29">
        <f t="shared" ca="1" si="12"/>
        <v>-0.12000630860112005</v>
      </c>
      <c r="O9" s="29">
        <f t="shared" si="0"/>
        <v>0.27085671530115968</v>
      </c>
      <c r="P9" s="29">
        <f t="shared" ca="1" si="1"/>
        <v>-0.29703002094901193</v>
      </c>
      <c r="Q9" s="29">
        <f t="shared" si="2"/>
        <v>0.1846750331598816</v>
      </c>
      <c r="R9" s="29">
        <f t="shared" ca="1" si="3"/>
        <v>-0.2238919755897075</v>
      </c>
      <c r="T9" s="43" t="s">
        <v>78</v>
      </c>
      <c r="U9" s="213">
        <f ca="1">(MAX(U7:V7)-MIN(U7:V7))/MIN(U7:V7)</f>
        <v>1.3836857469946591</v>
      </c>
      <c r="V9" s="213"/>
      <c r="W9" s="213">
        <f t="shared" ref="W9" ca="1" si="16">(MAX(W7:X7)-MIN(W7:X7))/MIN(W7:X7)</f>
        <v>1.3836857469946571</v>
      </c>
      <c r="X9" s="213"/>
      <c r="Y9" s="213">
        <f t="shared" ref="Y9" ca="1" si="17">(MAX(Y7:Z7)-MIN(Y7:Z7))/MIN(Y7:Z7)</f>
        <v>6.9908234271063383E-3</v>
      </c>
      <c r="Z9" s="213"/>
      <c r="AA9" s="213">
        <f t="shared" ref="AA9" ca="1" si="18">(MAX(AA7:AB7)-MIN(AA7:AB7))/MIN(AA7:AB7)</f>
        <v>3.517782320878915</v>
      </c>
      <c r="AB9" s="213"/>
      <c r="AC9" s="213">
        <f t="shared" ref="AC9" ca="1" si="19">(MAX(AC7:AD7)-MIN(AC7:AD7))/MIN(AC7:AD7)</f>
        <v>3.9945332190621179</v>
      </c>
      <c r="AD9" s="213"/>
      <c r="AF9" s="44">
        <v>9.4753198716963832E-2</v>
      </c>
      <c r="AG9" s="44">
        <v>-9.7917193744742004E-2</v>
      </c>
    </row>
    <row r="10" spans="3:33" x14ac:dyDescent="0.25">
      <c r="C10" s="26">
        <v>47</v>
      </c>
      <c r="D10" s="37">
        <f t="shared" ca="1" si="5"/>
        <v>9.4532106979887764</v>
      </c>
      <c r="F10" s="26">
        <v>7</v>
      </c>
      <c r="G10" s="38">
        <f t="shared" si="6"/>
        <v>7</v>
      </c>
      <c r="H10" s="27"/>
      <c r="I10" s="29">
        <f t="shared" si="7"/>
        <v>6.1855670103092786E-2</v>
      </c>
      <c r="J10" s="29">
        <f t="shared" ca="1" si="8"/>
        <v>5.1694902945676096E-3</v>
      </c>
      <c r="K10" s="29">
        <f t="shared" si="9"/>
        <v>-0.46777048838904511</v>
      </c>
      <c r="L10" s="29">
        <f t="shared" ca="1" si="10"/>
        <v>-6.7049841050587408E-2</v>
      </c>
      <c r="M10" s="29">
        <f t="shared" si="11"/>
        <v>-1.5444197219242202</v>
      </c>
      <c r="N10" s="29">
        <f t="shared" ca="1" si="12"/>
        <v>-0.52402711504250088</v>
      </c>
      <c r="O10" s="29">
        <f t="shared" si="0"/>
        <v>-0.84025439580995143</v>
      </c>
      <c r="P10" s="29">
        <f t="shared" ca="1" si="1"/>
        <v>-1.297030020949012</v>
      </c>
      <c r="Q10" s="29">
        <f t="shared" si="2"/>
        <v>-0.57290072441587592</v>
      </c>
      <c r="R10" s="29">
        <f t="shared" ca="1" si="3"/>
        <v>-0.9776608198108131</v>
      </c>
      <c r="AF10" s="44">
        <v>0.1534686994482217</v>
      </c>
      <c r="AG10" s="44">
        <v>-2.9997798938126981E-2</v>
      </c>
    </row>
    <row r="11" spans="3:33" x14ac:dyDescent="0.25">
      <c r="C11" s="26">
        <v>67</v>
      </c>
      <c r="D11" s="37">
        <f t="shared" ca="1" si="5"/>
        <v>7.4397035878764495</v>
      </c>
      <c r="F11" s="26">
        <v>87</v>
      </c>
      <c r="G11" s="38">
        <f t="shared" si="6"/>
        <v>87</v>
      </c>
      <c r="H11" s="27"/>
      <c r="I11" s="29">
        <f t="shared" si="7"/>
        <v>0.88659793814432986</v>
      </c>
      <c r="J11" s="29">
        <f t="shared" ca="1" si="8"/>
        <v>7.4096027555469082E-2</v>
      </c>
      <c r="K11" s="29">
        <f t="shared" si="9"/>
        <v>0.35697177965219201</v>
      </c>
      <c r="L11" s="29">
        <f t="shared" ca="1" si="10"/>
        <v>1.8766962103140556E-3</v>
      </c>
      <c r="M11" s="29">
        <f t="shared" si="11"/>
        <v>1.1785999124568625</v>
      </c>
      <c r="N11" s="29">
        <f t="shared" ca="1" si="12"/>
        <v>1.4667293546006897E-2</v>
      </c>
      <c r="O11" s="29">
        <f t="shared" si="0"/>
        <v>0.64122708567153008</v>
      </c>
      <c r="P11" s="29">
        <f t="shared" ca="1" si="1"/>
        <v>3.6303312384321391E-2</v>
      </c>
      <c r="Q11" s="29">
        <f t="shared" si="2"/>
        <v>0.43720028568513408</v>
      </c>
      <c r="R11" s="29">
        <f t="shared" ca="1" si="3"/>
        <v>2.7364305817327683E-2</v>
      </c>
      <c r="T11" s="209" t="s">
        <v>65</v>
      </c>
      <c r="U11" s="209"/>
      <c r="V11" s="209" t="s">
        <v>72</v>
      </c>
      <c r="W11" s="209"/>
      <c r="X11" s="207" t="s">
        <v>79</v>
      </c>
      <c r="Y11" s="207"/>
      <c r="Z11" s="207" t="s">
        <v>80</v>
      </c>
      <c r="AA11" s="207"/>
      <c r="AF11" s="44">
        <v>3.5405264143668326E-2</v>
      </c>
      <c r="AG11" s="44">
        <v>-3.5599299942306595E-2</v>
      </c>
    </row>
    <row r="12" spans="3:33" x14ac:dyDescent="0.25">
      <c r="C12" s="26">
        <v>16</v>
      </c>
      <c r="D12" s="37">
        <f t="shared" ca="1" si="5"/>
        <v>14.886547749536151</v>
      </c>
      <c r="F12" s="26">
        <v>17</v>
      </c>
      <c r="G12" s="38">
        <f t="shared" si="6"/>
        <v>17</v>
      </c>
      <c r="H12" s="27"/>
      <c r="I12" s="29">
        <f t="shared" si="7"/>
        <v>0.16494845360824742</v>
      </c>
      <c r="J12" s="29">
        <f t="shared" ca="1" si="8"/>
        <v>1.3785307452180293E-2</v>
      </c>
      <c r="K12" s="29">
        <f t="shared" si="9"/>
        <v>-0.36467770488389051</v>
      </c>
      <c r="L12" s="29">
        <f t="shared" ca="1" si="10"/>
        <v>-5.843402389297473E-2</v>
      </c>
      <c r="M12" s="29">
        <f t="shared" si="11"/>
        <v>-1.2040422676265849</v>
      </c>
      <c r="N12" s="29">
        <f t="shared" ca="1" si="12"/>
        <v>-0.45669031396893744</v>
      </c>
      <c r="O12" s="29">
        <f t="shared" si="0"/>
        <v>-0.6550692106247662</v>
      </c>
      <c r="P12" s="29">
        <f t="shared" ca="1" si="1"/>
        <v>-1.1303633542823452</v>
      </c>
      <c r="Q12" s="29">
        <f t="shared" si="2"/>
        <v>-0.44663809815324967</v>
      </c>
      <c r="R12" s="29">
        <f t="shared" ca="1" si="3"/>
        <v>-0.85203267910729552</v>
      </c>
      <c r="T12" s="41" t="s">
        <v>69</v>
      </c>
      <c r="U12" s="41" t="s">
        <v>70</v>
      </c>
      <c r="V12" s="41" t="s">
        <v>69</v>
      </c>
      <c r="W12" s="41" t="s">
        <v>70</v>
      </c>
      <c r="X12" s="197">
        <f ca="1">(AA8-AC8)/MIN(AA8:AD8)</f>
        <v>0.11257360463912283</v>
      </c>
      <c r="Y12" s="197"/>
      <c r="Z12" s="197">
        <f ca="1">(AA9-AC9)/MIN(AA9:AD9)</f>
        <v>-0.1355259804887777</v>
      </c>
      <c r="AA12" s="197"/>
      <c r="AF12" s="44">
        <v>6.3427268836750678E-2</v>
      </c>
      <c r="AG12" s="44">
        <v>-8.1165881639212054E-2</v>
      </c>
    </row>
    <row r="13" spans="3:33" x14ac:dyDescent="0.25">
      <c r="C13" s="26">
        <v>34</v>
      </c>
      <c r="D13" s="37">
        <f t="shared" ca="1" si="5"/>
        <v>4.9111961363161409</v>
      </c>
      <c r="F13" s="26">
        <v>91</v>
      </c>
      <c r="G13" s="38">
        <f t="shared" si="6"/>
        <v>91</v>
      </c>
      <c r="H13" s="27"/>
      <c r="I13" s="29">
        <f t="shared" si="7"/>
        <v>0.92783505154639179</v>
      </c>
      <c r="J13" s="29">
        <f t="shared" ca="1" si="8"/>
        <v>7.7542354418514148E-2</v>
      </c>
      <c r="K13" s="29">
        <f t="shared" si="9"/>
        <v>0.39820889305425383</v>
      </c>
      <c r="L13" s="29">
        <f t="shared" ca="1" si="10"/>
        <v>5.3230230733591292E-3</v>
      </c>
      <c r="M13" s="29">
        <f t="shared" si="11"/>
        <v>1.3147508941759165</v>
      </c>
      <c r="N13" s="29">
        <f t="shared" ca="1" si="12"/>
        <v>4.1602013975432284E-2</v>
      </c>
      <c r="O13" s="29">
        <f t="shared" si="0"/>
        <v>0.71530115974560415</v>
      </c>
      <c r="P13" s="29">
        <f t="shared" ca="1" si="1"/>
        <v>0.10296997905098806</v>
      </c>
      <c r="Q13" s="29">
        <f t="shared" si="2"/>
        <v>0.48770533619018464</v>
      </c>
      <c r="R13" s="29">
        <f t="shared" ca="1" si="3"/>
        <v>7.7615562098734728E-2</v>
      </c>
      <c r="T13" s="42">
        <v>3</v>
      </c>
      <c r="U13" s="42">
        <v>1</v>
      </c>
      <c r="V13" s="45">
        <v>0.9</v>
      </c>
      <c r="W13" s="39">
        <v>0.1</v>
      </c>
      <c r="X13" s="197"/>
      <c r="Y13" s="197"/>
      <c r="Z13" s="197"/>
      <c r="AA13" s="197"/>
      <c r="AF13" s="44">
        <v>2.6023801111071609E-2</v>
      </c>
      <c r="AG13" s="44">
        <v>-4.8295239338063865E-2</v>
      </c>
    </row>
    <row r="14" spans="3:33" x14ac:dyDescent="0.25">
      <c r="C14" s="36"/>
      <c r="F14" s="26">
        <v>44</v>
      </c>
      <c r="G14" s="38">
        <f ca="1">F14*D9</f>
        <v>323.40863482295703</v>
      </c>
      <c r="H14" s="27"/>
      <c r="I14" s="29">
        <f t="shared" si="7"/>
        <v>0.44329896907216493</v>
      </c>
      <c r="J14" s="29">
        <f t="shared" ca="1" si="8"/>
        <v>0.27778138476701153</v>
      </c>
      <c r="K14" s="29">
        <f t="shared" si="9"/>
        <v>-8.6327189419972958E-2</v>
      </c>
      <c r="L14" s="29">
        <f t="shared" ca="1" si="10"/>
        <v>0.20556205342185649</v>
      </c>
      <c r="M14" s="29">
        <f t="shared" si="11"/>
        <v>-0.2850231410229695</v>
      </c>
      <c r="N14" s="29">
        <f t="shared" ca="1" si="12"/>
        <v>1.6065674150606237</v>
      </c>
      <c r="O14" s="29">
        <f t="shared" si="0"/>
        <v>-0.15506921062476625</v>
      </c>
      <c r="P14" s="29">
        <f t="shared" ca="1" si="1"/>
        <v>3.9764472261002717</v>
      </c>
      <c r="Q14" s="29">
        <f t="shared" si="2"/>
        <v>-0.1057290072441588</v>
      </c>
      <c r="R14" s="29">
        <f t="shared" ca="1" si="3"/>
        <v>2.997322029723823</v>
      </c>
      <c r="T14" s="209" t="s">
        <v>71</v>
      </c>
      <c r="U14" s="209"/>
      <c r="V14" s="209"/>
      <c r="W14" s="209"/>
      <c r="X14" s="197"/>
      <c r="Y14" s="197"/>
      <c r="Z14" s="197"/>
      <c r="AA14" s="197"/>
      <c r="AF14" s="44">
        <v>6.1222091996312976E-2</v>
      </c>
      <c r="AG14" s="44">
        <v>-9.3679917684695913E-2</v>
      </c>
    </row>
    <row r="15" spans="3:33" x14ac:dyDescent="0.25">
      <c r="F15" s="26">
        <v>7</v>
      </c>
      <c r="G15" s="38">
        <f t="shared" si="6"/>
        <v>7</v>
      </c>
      <c r="H15" s="27"/>
      <c r="I15" s="29">
        <f t="shared" si="7"/>
        <v>6.1855670103092786E-2</v>
      </c>
      <c r="J15" s="29">
        <f t="shared" ca="1" si="8"/>
        <v>5.1694902945676096E-3</v>
      </c>
      <c r="K15" s="29">
        <f t="shared" si="9"/>
        <v>-0.46777048838904511</v>
      </c>
      <c r="L15" s="29">
        <f t="shared" ca="1" si="10"/>
        <v>-6.7049841050587408E-2</v>
      </c>
      <c r="M15" s="29">
        <f t="shared" si="11"/>
        <v>-1.5444197219242202</v>
      </c>
      <c r="N15" s="29">
        <f t="shared" ca="1" si="12"/>
        <v>-0.52402711504250088</v>
      </c>
      <c r="O15" s="29">
        <f t="shared" si="0"/>
        <v>-0.84025439580995143</v>
      </c>
      <c r="P15" s="29">
        <f t="shared" ca="1" si="1"/>
        <v>-1.297030020949012</v>
      </c>
      <c r="Q15" s="29">
        <f t="shared" si="2"/>
        <v>-0.57290072441587592</v>
      </c>
      <c r="R15" s="29">
        <f t="shared" ca="1" si="3"/>
        <v>-0.9776608198108131</v>
      </c>
      <c r="T15" s="196">
        <f>(T13-U13)*25</f>
        <v>50</v>
      </c>
      <c r="U15" s="196"/>
      <c r="V15" s="196">
        <f>(V13-W13)*100</f>
        <v>80</v>
      </c>
      <c r="W15" s="196"/>
      <c r="X15" s="197"/>
      <c r="Y15" s="197"/>
      <c r="Z15" s="197"/>
      <c r="AA15" s="197"/>
      <c r="AF15" s="44">
        <v>3.1058011213405491E-2</v>
      </c>
      <c r="AG15" s="44">
        <v>-7.176386609325125E-2</v>
      </c>
    </row>
    <row r="16" spans="3:33" x14ac:dyDescent="0.25">
      <c r="F16" s="26">
        <v>42</v>
      </c>
      <c r="G16" s="38">
        <f ca="1">F16*D12</f>
        <v>625.23500548051834</v>
      </c>
      <c r="H16" s="27"/>
      <c r="I16" s="29">
        <f t="shared" si="7"/>
        <v>0.42268041237113402</v>
      </c>
      <c r="J16" s="29">
        <f t="shared" ca="1" si="8"/>
        <v>0.53782946706014978</v>
      </c>
      <c r="K16" s="29">
        <f t="shared" si="9"/>
        <v>-0.1069457461210039</v>
      </c>
      <c r="L16" s="29">
        <f t="shared" ca="1" si="10"/>
        <v>0.46561013571499471</v>
      </c>
      <c r="M16" s="29">
        <f t="shared" si="11"/>
        <v>-0.35309863188249657</v>
      </c>
      <c r="N16" s="29">
        <f t="shared" ca="1" si="12"/>
        <v>3.6389696430330076</v>
      </c>
      <c r="O16" s="29">
        <f t="shared" si="0"/>
        <v>-0.19210624766180329</v>
      </c>
      <c r="P16" s="29">
        <f t="shared" ca="1" si="1"/>
        <v>9.0068867370596273</v>
      </c>
      <c r="Q16" s="29">
        <f t="shared" si="2"/>
        <v>-0.13098153249668404</v>
      </c>
      <c r="R16" s="29">
        <f t="shared" ca="1" si="3"/>
        <v>6.78911060582384</v>
      </c>
      <c r="AF16" s="44">
        <v>0.1096679822943676</v>
      </c>
      <c r="AG16" s="44">
        <v>-0.10005723045070616</v>
      </c>
    </row>
    <row r="17" spans="6:33" x14ac:dyDescent="0.25">
      <c r="F17" s="26">
        <v>83</v>
      </c>
      <c r="G17" s="38">
        <f t="shared" si="6"/>
        <v>83</v>
      </c>
      <c r="H17" s="27"/>
      <c r="I17" s="29">
        <f t="shared" si="7"/>
        <v>0.84536082474226804</v>
      </c>
      <c r="J17" s="29">
        <f t="shared" ca="1" si="8"/>
        <v>7.0649700692424003E-2</v>
      </c>
      <c r="K17" s="29">
        <f t="shared" si="9"/>
        <v>0.31573466625013014</v>
      </c>
      <c r="L17" s="29">
        <f t="shared" ca="1" si="10"/>
        <v>-1.5696306527310177E-3</v>
      </c>
      <c r="M17" s="29">
        <f t="shared" si="11"/>
        <v>1.0424489307378082</v>
      </c>
      <c r="N17" s="29">
        <f t="shared" ca="1" si="12"/>
        <v>-1.2267426883418493E-2</v>
      </c>
      <c r="O17" s="29">
        <f t="shared" si="0"/>
        <v>0.56715301159745601</v>
      </c>
      <c r="P17" s="29">
        <f t="shared" ca="1" si="1"/>
        <v>-3.0363354282345274E-2</v>
      </c>
      <c r="Q17" s="29">
        <f t="shared" si="2"/>
        <v>0.38669523518008359</v>
      </c>
      <c r="R17" s="29">
        <f t="shared" ca="1" si="3"/>
        <v>-2.2886950464079354E-2</v>
      </c>
      <c r="T17" s="210" t="s">
        <v>77</v>
      </c>
      <c r="U17" s="211"/>
      <c r="V17" s="211"/>
      <c r="W17" s="211"/>
      <c r="X17" s="211"/>
      <c r="Y17" s="211"/>
      <c r="Z17" s="212"/>
      <c r="AF17" s="44">
        <v>5.303984495069422E-2</v>
      </c>
      <c r="AG17" s="44">
        <v>-2.9552620207363947E-2</v>
      </c>
    </row>
    <row r="18" spans="6:33" x14ac:dyDescent="0.25">
      <c r="F18" s="26">
        <v>86</v>
      </c>
      <c r="G18" s="38">
        <f t="shared" si="6"/>
        <v>86</v>
      </c>
      <c r="H18" s="27"/>
      <c r="I18" s="29">
        <f t="shared" si="7"/>
        <v>0.87628865979381443</v>
      </c>
      <c r="J18" s="29">
        <f t="shared" ca="1" si="8"/>
        <v>7.3234445839707812E-2</v>
      </c>
      <c r="K18" s="29">
        <f t="shared" si="9"/>
        <v>0.34666250130167653</v>
      </c>
      <c r="L18" s="29">
        <f t="shared" ca="1" si="10"/>
        <v>1.0151144945527873E-3</v>
      </c>
      <c r="M18" s="29">
        <f t="shared" si="11"/>
        <v>1.1445621670270989</v>
      </c>
      <c r="N18" s="29">
        <f t="shared" ca="1" si="12"/>
        <v>7.933613438650549E-3</v>
      </c>
      <c r="O18" s="29">
        <f t="shared" si="0"/>
        <v>0.62270856715301148</v>
      </c>
      <c r="P18" s="29">
        <f t="shared" ca="1" si="1"/>
        <v>1.9636645717654725E-2</v>
      </c>
      <c r="Q18" s="29">
        <f t="shared" si="2"/>
        <v>0.42457402305887149</v>
      </c>
      <c r="R18" s="29">
        <f t="shared" ca="1" si="3"/>
        <v>1.4801491746975924E-2</v>
      </c>
      <c r="T18" s="46"/>
      <c r="U18" s="209" t="s">
        <v>62</v>
      </c>
      <c r="V18" s="209"/>
      <c r="W18" s="209"/>
      <c r="X18" s="209" t="s">
        <v>11</v>
      </c>
      <c r="Y18" s="209"/>
      <c r="Z18" s="209"/>
      <c r="AF18" s="44">
        <v>2.3594015348938457E-2</v>
      </c>
      <c r="AG18" s="44">
        <v>-5.6078480587230146E-2</v>
      </c>
    </row>
    <row r="19" spans="6:33" x14ac:dyDescent="0.25">
      <c r="F19" s="26">
        <v>42</v>
      </c>
      <c r="G19" s="38">
        <f t="shared" si="6"/>
        <v>42</v>
      </c>
      <c r="H19" s="27"/>
      <c r="I19" s="29">
        <f t="shared" si="7"/>
        <v>0.42268041237113402</v>
      </c>
      <c r="J19" s="29">
        <f t="shared" ca="1" si="8"/>
        <v>3.5324850346212001E-2</v>
      </c>
      <c r="K19" s="29">
        <f t="shared" si="9"/>
        <v>-0.1069457461210039</v>
      </c>
      <c r="L19" s="29">
        <f t="shared" ca="1" si="10"/>
        <v>-3.6894480998943019E-2</v>
      </c>
      <c r="M19" s="29">
        <f t="shared" si="11"/>
        <v>-0.35309863188249657</v>
      </c>
      <c r="N19" s="29">
        <f t="shared" ca="1" si="12"/>
        <v>-0.28834831128502875</v>
      </c>
      <c r="O19" s="29">
        <f t="shared" si="0"/>
        <v>-0.19210624766180329</v>
      </c>
      <c r="P19" s="29">
        <f t="shared" ca="1" si="1"/>
        <v>-0.71369668761567862</v>
      </c>
      <c r="Q19" s="29">
        <f t="shared" si="2"/>
        <v>-0.13098153249668404</v>
      </c>
      <c r="R19" s="29">
        <f t="shared" ca="1" si="3"/>
        <v>-0.53796232734850147</v>
      </c>
      <c r="T19" s="40" t="s">
        <v>62</v>
      </c>
      <c r="U19" s="214">
        <f>AVERAGE(AF4:AF104)</f>
        <v>8.2402609024600074E-2</v>
      </c>
      <c r="V19" s="214"/>
      <c r="W19" s="214"/>
      <c r="X19" s="214">
        <f>_xlfn.STDEV.S(AF4:AF104)</f>
        <v>4.4023623729768008E-2</v>
      </c>
      <c r="Y19" s="214"/>
      <c r="Z19" s="214"/>
      <c r="AF19" s="44">
        <v>5.2531143640634992E-2</v>
      </c>
      <c r="AG19" s="44">
        <v>-5.3329712435383814E-2</v>
      </c>
    </row>
    <row r="20" spans="6:33" x14ac:dyDescent="0.25">
      <c r="F20" s="26">
        <v>30</v>
      </c>
      <c r="G20" s="38">
        <f t="shared" si="6"/>
        <v>30</v>
      </c>
      <c r="H20" s="27"/>
      <c r="I20" s="29">
        <f t="shared" si="7"/>
        <v>0.29896907216494845</v>
      </c>
      <c r="J20" s="29">
        <f t="shared" ca="1" si="8"/>
        <v>2.4985869757076781E-2</v>
      </c>
      <c r="K20" s="29">
        <f t="shared" si="9"/>
        <v>-0.23065708632718945</v>
      </c>
      <c r="L20" s="29">
        <f t="shared" ca="1" si="10"/>
        <v>-4.7233461588078236E-2</v>
      </c>
      <c r="M20" s="29">
        <f t="shared" si="11"/>
        <v>-0.76155157703965892</v>
      </c>
      <c r="N20" s="29">
        <f t="shared" ca="1" si="12"/>
        <v>-0.36915247257330491</v>
      </c>
      <c r="O20" s="29">
        <f t="shared" si="0"/>
        <v>-0.4143284698840255</v>
      </c>
      <c r="P20" s="29">
        <f t="shared" ca="1" si="1"/>
        <v>-0.91369668761567857</v>
      </c>
      <c r="Q20" s="29">
        <f t="shared" si="2"/>
        <v>-0.28249668401183559</v>
      </c>
      <c r="R20" s="29">
        <f t="shared" ca="1" si="3"/>
        <v>-0.68871609619272267</v>
      </c>
      <c r="T20" s="40" t="s">
        <v>11</v>
      </c>
      <c r="U20" s="214">
        <f>AVERAGE(AG4:AG104)</f>
        <v>-7.058613229857727E-2</v>
      </c>
      <c r="V20" s="214"/>
      <c r="W20" s="214"/>
      <c r="X20" s="214">
        <f>_xlfn.STDEV.S(AG4:AG104)</f>
        <v>3.1655421305279034E-2</v>
      </c>
      <c r="Y20" s="214"/>
      <c r="Z20" s="214"/>
      <c r="AF20" s="44">
        <v>5.8127721182959106E-2</v>
      </c>
      <c r="AG20" s="44">
        <v>-7.0720387575357063E-2</v>
      </c>
    </row>
    <row r="21" spans="6:33" x14ac:dyDescent="0.25">
      <c r="F21" s="26">
        <v>5</v>
      </c>
      <c r="G21" s="38">
        <f t="shared" si="6"/>
        <v>5</v>
      </c>
      <c r="H21" s="27"/>
      <c r="I21" s="29">
        <f t="shared" si="7"/>
        <v>4.1237113402061855E-2</v>
      </c>
      <c r="J21" s="29">
        <f t="shared" ca="1" si="8"/>
        <v>3.4463268630450733E-3</v>
      </c>
      <c r="K21" s="29">
        <f t="shared" si="9"/>
        <v>-0.48838904509007608</v>
      </c>
      <c r="L21" s="29">
        <f t="shared" ca="1" si="10"/>
        <v>-6.8773004482109948E-2</v>
      </c>
      <c r="M21" s="29">
        <f t="shared" si="11"/>
        <v>-1.6124952127837473</v>
      </c>
      <c r="N21" s="29">
        <f t="shared" ca="1" si="12"/>
        <v>-0.53749447525721361</v>
      </c>
      <c r="O21" s="29">
        <f t="shared" si="0"/>
        <v>-0.87729143284698852</v>
      </c>
      <c r="P21" s="29">
        <f t="shared" ca="1" si="1"/>
        <v>-1.3303633542823452</v>
      </c>
      <c r="Q21" s="29">
        <f t="shared" si="2"/>
        <v>-0.59815324966840122</v>
      </c>
      <c r="R21" s="29">
        <f t="shared" ca="1" si="3"/>
        <v>-1.0027864479515165</v>
      </c>
      <c r="AF21" s="44">
        <v>8.2925163486327266E-2</v>
      </c>
      <c r="AG21" s="44">
        <v>-6.2632436017657958E-2</v>
      </c>
    </row>
    <row r="22" spans="6:33" x14ac:dyDescent="0.25">
      <c r="F22" s="26">
        <v>82</v>
      </c>
      <c r="G22" s="38">
        <f t="shared" si="6"/>
        <v>82</v>
      </c>
      <c r="H22" s="27"/>
      <c r="I22" s="29">
        <f t="shared" si="7"/>
        <v>0.83505154639175261</v>
      </c>
      <c r="J22" s="29">
        <f t="shared" ca="1" si="8"/>
        <v>6.9788118976662733E-2</v>
      </c>
      <c r="K22" s="29">
        <f t="shared" si="9"/>
        <v>0.30542538789961465</v>
      </c>
      <c r="L22" s="29">
        <f t="shared" ca="1" si="10"/>
        <v>-2.431212368492286E-3</v>
      </c>
      <c r="M22" s="29">
        <f t="shared" si="11"/>
        <v>1.0084111853080449</v>
      </c>
      <c r="N22" s="29">
        <f t="shared" ca="1" si="12"/>
        <v>-1.9001106990774841E-2</v>
      </c>
      <c r="O22" s="29">
        <f t="shared" si="0"/>
        <v>0.54863449307893741</v>
      </c>
      <c r="P22" s="29">
        <f t="shared" ca="1" si="1"/>
        <v>-4.7030020949011944E-2</v>
      </c>
      <c r="Q22" s="29">
        <f t="shared" si="2"/>
        <v>0.37406897255382099</v>
      </c>
      <c r="R22" s="29">
        <f t="shared" ca="1" si="3"/>
        <v>-3.5449764534431112E-2</v>
      </c>
      <c r="AF22" s="44">
        <v>7.0885670403331616E-2</v>
      </c>
      <c r="AG22" s="44">
        <v>-7.4114245119178843E-2</v>
      </c>
    </row>
    <row r="23" spans="6:33" x14ac:dyDescent="0.25">
      <c r="F23" s="26">
        <v>69</v>
      </c>
      <c r="G23" s="38">
        <f t="shared" si="6"/>
        <v>69</v>
      </c>
      <c r="H23" s="27"/>
      <c r="I23" s="29">
        <f t="shared" si="7"/>
        <v>0.7010309278350515</v>
      </c>
      <c r="J23" s="29">
        <f t="shared" ca="1" si="8"/>
        <v>5.8587556671766246E-2</v>
      </c>
      <c r="K23" s="29">
        <f t="shared" si="9"/>
        <v>0.17140476934291363</v>
      </c>
      <c r="L23" s="29">
        <f t="shared" ca="1" si="10"/>
        <v>-1.3631774673388775E-2</v>
      </c>
      <c r="M23" s="29">
        <f t="shared" si="11"/>
        <v>0.56592049472111883</v>
      </c>
      <c r="N23" s="29">
        <f t="shared" ca="1" si="12"/>
        <v>-0.10653894838640736</v>
      </c>
      <c r="O23" s="29">
        <f t="shared" si="0"/>
        <v>0.30789375233819671</v>
      </c>
      <c r="P23" s="29">
        <f t="shared" ca="1" si="1"/>
        <v>-0.2636966876156786</v>
      </c>
      <c r="Q23" s="29">
        <f t="shared" si="2"/>
        <v>0.20992755841240685</v>
      </c>
      <c r="R23" s="29">
        <f t="shared" ca="1" si="3"/>
        <v>-0.19876634744900398</v>
      </c>
      <c r="AF23" s="44">
        <v>5.0551925998347118E-2</v>
      </c>
      <c r="AG23" s="44">
        <v>-8.954209497188767E-2</v>
      </c>
    </row>
    <row r="24" spans="6:33" x14ac:dyDescent="0.25">
      <c r="F24" s="26">
        <v>79</v>
      </c>
      <c r="G24" s="38">
        <f t="shared" si="6"/>
        <v>79</v>
      </c>
      <c r="H24" s="27"/>
      <c r="I24" s="29">
        <f t="shared" si="7"/>
        <v>0.80412371134020622</v>
      </c>
      <c r="J24" s="29">
        <f t="shared" ca="1" si="8"/>
        <v>6.7203373829378923E-2</v>
      </c>
      <c r="K24" s="29">
        <f t="shared" si="9"/>
        <v>0.27449755284806826</v>
      </c>
      <c r="L24" s="29">
        <f t="shared" ca="1" si="10"/>
        <v>-5.0159575157760908E-3</v>
      </c>
      <c r="M24" s="29">
        <f t="shared" si="11"/>
        <v>0.90629794901875416</v>
      </c>
      <c r="N24" s="29">
        <f t="shared" ca="1" si="12"/>
        <v>-3.9202147312843882E-2</v>
      </c>
      <c r="O24" s="29">
        <f t="shared" si="0"/>
        <v>0.49307893752338189</v>
      </c>
      <c r="P24" s="29">
        <f t="shared" ca="1" si="1"/>
        <v>-9.7030020949011947E-2</v>
      </c>
      <c r="Q24" s="29">
        <f t="shared" si="2"/>
        <v>0.33619018467503309</v>
      </c>
      <c r="R24" s="29">
        <f t="shared" ca="1" si="3"/>
        <v>-7.3138206745486392E-2</v>
      </c>
      <c r="AF24" s="44">
        <v>0.12801398712974463</v>
      </c>
      <c r="AG24" s="44">
        <v>-0.10107135549064594</v>
      </c>
    </row>
    <row r="25" spans="6:33" x14ac:dyDescent="0.25">
      <c r="F25" s="26">
        <v>49</v>
      </c>
      <c r="G25" s="38">
        <f t="shared" si="6"/>
        <v>49</v>
      </c>
      <c r="H25" s="27"/>
      <c r="I25" s="29">
        <f t="shared" si="7"/>
        <v>0.49484536082474229</v>
      </c>
      <c r="J25" s="29">
        <f t="shared" ca="1" si="8"/>
        <v>4.1355922356540877E-2</v>
      </c>
      <c r="K25" s="29">
        <f t="shared" si="9"/>
        <v>-3.4780797667395641E-2</v>
      </c>
      <c r="L25" s="29">
        <f t="shared" ca="1" si="10"/>
        <v>-3.086340898861414E-2</v>
      </c>
      <c r="M25" s="29">
        <f t="shared" si="11"/>
        <v>-0.11483441387415184</v>
      </c>
      <c r="N25" s="29">
        <f t="shared" ca="1" si="12"/>
        <v>-0.2412125505335343</v>
      </c>
      <c r="O25" s="29">
        <f t="shared" si="0"/>
        <v>-6.247661803217365E-2</v>
      </c>
      <c r="P25" s="29">
        <f t="shared" ca="1" si="1"/>
        <v>-0.59703002094901192</v>
      </c>
      <c r="Q25" s="29">
        <f t="shared" si="2"/>
        <v>-4.2597694112845669E-2</v>
      </c>
      <c r="R25" s="29">
        <f t="shared" ca="1" si="3"/>
        <v>-0.45002262885603916</v>
      </c>
      <c r="AF25" s="44">
        <v>0.10295063659264997</v>
      </c>
      <c r="AG25" s="44">
        <v>-0.12530546367186643</v>
      </c>
    </row>
    <row r="26" spans="6:33" x14ac:dyDescent="0.25">
      <c r="F26" s="26">
        <v>14</v>
      </c>
      <c r="G26" s="38">
        <f t="shared" si="6"/>
        <v>14</v>
      </c>
      <c r="H26" s="27"/>
      <c r="I26" s="29">
        <f t="shared" si="7"/>
        <v>0.13402061855670103</v>
      </c>
      <c r="J26" s="29">
        <f t="shared" ca="1" si="8"/>
        <v>1.1200562304896489E-2</v>
      </c>
      <c r="K26" s="29">
        <f t="shared" si="9"/>
        <v>-0.3956055399354369</v>
      </c>
      <c r="L26" s="29">
        <f t="shared" ca="1" si="10"/>
        <v>-6.1018769040258533E-2</v>
      </c>
      <c r="M26" s="29">
        <f t="shared" si="11"/>
        <v>-1.3061555039158754</v>
      </c>
      <c r="N26" s="29">
        <f t="shared" ca="1" si="12"/>
        <v>-0.47689135429100649</v>
      </c>
      <c r="O26" s="29">
        <f t="shared" si="0"/>
        <v>-0.71062476618032178</v>
      </c>
      <c r="P26" s="29">
        <f t="shared" ca="1" si="1"/>
        <v>-1.1803633542823453</v>
      </c>
      <c r="Q26" s="29">
        <f t="shared" si="2"/>
        <v>-0.48451688603203757</v>
      </c>
      <c r="R26" s="29">
        <f t="shared" ca="1" si="3"/>
        <v>-0.88972112131835079</v>
      </c>
      <c r="AF26" s="44">
        <v>0.12226698306957169</v>
      </c>
      <c r="AG26" s="44">
        <v>-5.1438345148900097E-2</v>
      </c>
    </row>
    <row r="27" spans="6:33" x14ac:dyDescent="0.25">
      <c r="F27" s="26">
        <v>11</v>
      </c>
      <c r="G27" s="38">
        <f t="shared" si="6"/>
        <v>11</v>
      </c>
      <c r="H27" s="27"/>
      <c r="I27" s="29">
        <f t="shared" si="7"/>
        <v>0.10309278350515463</v>
      </c>
      <c r="J27" s="29">
        <f t="shared" ca="1" si="8"/>
        <v>8.6158171576126829E-3</v>
      </c>
      <c r="K27" s="29">
        <f t="shared" si="9"/>
        <v>-0.42653337498698329</v>
      </c>
      <c r="L27" s="29">
        <f t="shared" ca="1" si="10"/>
        <v>-6.3603514187542343E-2</v>
      </c>
      <c r="M27" s="29">
        <f t="shared" si="11"/>
        <v>-1.4082687402051661</v>
      </c>
      <c r="N27" s="29">
        <f t="shared" ca="1" si="12"/>
        <v>-0.49709239461307553</v>
      </c>
      <c r="O27" s="29">
        <f t="shared" si="0"/>
        <v>-0.76618032173587736</v>
      </c>
      <c r="P27" s="29">
        <f t="shared" ca="1" si="1"/>
        <v>-1.2303633542823453</v>
      </c>
      <c r="Q27" s="29">
        <f t="shared" si="2"/>
        <v>-0.52239567391082542</v>
      </c>
      <c r="R27" s="29">
        <f t="shared" ca="1" si="3"/>
        <v>-0.92740956352940607</v>
      </c>
      <c r="AF27" s="44">
        <v>1.3463538800928146E-2</v>
      </c>
      <c r="AG27" s="44">
        <v>-7.3608423447591845E-2</v>
      </c>
    </row>
    <row r="28" spans="6:33" x14ac:dyDescent="0.25">
      <c r="F28" s="26">
        <v>83</v>
      </c>
      <c r="G28" s="38">
        <f t="shared" si="6"/>
        <v>83</v>
      </c>
      <c r="H28" s="27"/>
      <c r="I28" s="29">
        <f t="shared" si="7"/>
        <v>0.84536082474226804</v>
      </c>
      <c r="J28" s="29">
        <f t="shared" ca="1" si="8"/>
        <v>7.0649700692424003E-2</v>
      </c>
      <c r="K28" s="29">
        <f t="shared" si="9"/>
        <v>0.31573466625013014</v>
      </c>
      <c r="L28" s="29">
        <f t="shared" ca="1" si="10"/>
        <v>-1.5696306527310177E-3</v>
      </c>
      <c r="M28" s="29">
        <f t="shared" si="11"/>
        <v>1.0424489307378082</v>
      </c>
      <c r="N28" s="29">
        <f t="shared" ca="1" si="12"/>
        <v>-1.2267426883418493E-2</v>
      </c>
      <c r="O28" s="29">
        <f t="shared" si="0"/>
        <v>0.56715301159745601</v>
      </c>
      <c r="P28" s="29">
        <f t="shared" ca="1" si="1"/>
        <v>-3.0363354282345274E-2</v>
      </c>
      <c r="Q28" s="29">
        <f t="shared" si="2"/>
        <v>0.38669523518008359</v>
      </c>
      <c r="R28" s="29">
        <f t="shared" ca="1" si="3"/>
        <v>-2.2886950464079354E-2</v>
      </c>
      <c r="AF28" s="44">
        <v>1.4950899699232337E-2</v>
      </c>
      <c r="AG28" s="44">
        <v>-5.8801733742571215E-2</v>
      </c>
    </row>
    <row r="29" spans="6:33" x14ac:dyDescent="0.25">
      <c r="F29" s="26">
        <v>69</v>
      </c>
      <c r="G29" s="38">
        <f t="shared" si="6"/>
        <v>69</v>
      </c>
      <c r="H29" s="27"/>
      <c r="I29" s="29">
        <f t="shared" si="7"/>
        <v>0.7010309278350515</v>
      </c>
      <c r="J29" s="29">
        <f t="shared" ca="1" si="8"/>
        <v>5.8587556671766246E-2</v>
      </c>
      <c r="K29" s="29">
        <f t="shared" si="9"/>
        <v>0.17140476934291363</v>
      </c>
      <c r="L29" s="29">
        <f t="shared" ca="1" si="10"/>
        <v>-1.3631774673388775E-2</v>
      </c>
      <c r="M29" s="29">
        <f t="shared" si="11"/>
        <v>0.56592049472111883</v>
      </c>
      <c r="N29" s="29">
        <f t="shared" ca="1" si="12"/>
        <v>-0.10653894838640736</v>
      </c>
      <c r="O29" s="29">
        <f t="shared" si="0"/>
        <v>0.30789375233819671</v>
      </c>
      <c r="P29" s="29">
        <f t="shared" ca="1" si="1"/>
        <v>-0.2636966876156786</v>
      </c>
      <c r="Q29" s="29">
        <f t="shared" si="2"/>
        <v>0.20992755841240685</v>
      </c>
      <c r="R29" s="29">
        <f t="shared" ca="1" si="3"/>
        <v>-0.19876634744900398</v>
      </c>
      <c r="AF29" s="44">
        <v>2.94066514366642E-2</v>
      </c>
      <c r="AG29" s="44">
        <v>-9.7646441872138764E-2</v>
      </c>
    </row>
    <row r="30" spans="6:33" x14ac:dyDescent="0.25">
      <c r="F30" s="26">
        <v>53</v>
      </c>
      <c r="G30" s="38">
        <f ca="1">F30+D5</f>
        <v>56.437596402322832</v>
      </c>
      <c r="H30" s="27"/>
      <c r="I30" s="29">
        <f t="shared" si="7"/>
        <v>0.53608247422680411</v>
      </c>
      <c r="J30" s="29">
        <f t="shared" ca="1" si="8"/>
        <v>4.7764019425994023E-2</v>
      </c>
      <c r="K30" s="29">
        <f t="shared" si="9"/>
        <v>6.4563157346662139E-3</v>
      </c>
      <c r="L30" s="29">
        <f t="shared" ca="1" si="10"/>
        <v>-2.4455311919160998E-2</v>
      </c>
      <c r="M30" s="29">
        <f t="shared" si="11"/>
        <v>2.1316567844902296E-2</v>
      </c>
      <c r="N30" s="29">
        <f t="shared" ca="1" si="12"/>
        <v>-0.19113015559266791</v>
      </c>
      <c r="O30" s="29">
        <f t="shared" si="0"/>
        <v>1.1597456041900421E-2</v>
      </c>
      <c r="P30" s="29">
        <f t="shared" ca="1" si="1"/>
        <v>-0.47307008091029806</v>
      </c>
      <c r="Q30" s="29">
        <f t="shared" si="2"/>
        <v>7.9073563922048319E-3</v>
      </c>
      <c r="R30" s="29">
        <f t="shared" ca="1" si="3"/>
        <v>-0.35658548812334029</v>
      </c>
      <c r="AF30" s="44">
        <v>7.1769817640073022E-2</v>
      </c>
      <c r="AG30" s="44">
        <v>-2.9662058771664425E-2</v>
      </c>
    </row>
    <row r="31" spans="6:33" x14ac:dyDescent="0.25">
      <c r="F31" s="26">
        <v>22</v>
      </c>
      <c r="G31" s="38">
        <f t="shared" si="6"/>
        <v>22</v>
      </c>
      <c r="H31" s="27"/>
      <c r="I31" s="29">
        <f t="shared" si="7"/>
        <v>0.21649484536082475</v>
      </c>
      <c r="J31" s="29">
        <f t="shared" ca="1" si="8"/>
        <v>1.8093216030986636E-2</v>
      </c>
      <c r="K31" s="29">
        <f t="shared" si="9"/>
        <v>-0.31313131313131315</v>
      </c>
      <c r="L31" s="29">
        <f t="shared" ca="1" si="10"/>
        <v>-5.4126115314168388E-2</v>
      </c>
      <c r="M31" s="29">
        <f t="shared" si="11"/>
        <v>-1.0338535404777673</v>
      </c>
      <c r="N31" s="29">
        <f t="shared" ca="1" si="12"/>
        <v>-0.42302191343215567</v>
      </c>
      <c r="O31" s="29">
        <f t="shared" si="0"/>
        <v>-0.56247661803217364</v>
      </c>
      <c r="P31" s="29">
        <f t="shared" ca="1" si="1"/>
        <v>-1.047030020949012</v>
      </c>
      <c r="Q31" s="29">
        <f t="shared" si="2"/>
        <v>-0.38350678502193658</v>
      </c>
      <c r="R31" s="29">
        <f t="shared" ca="1" si="3"/>
        <v>-0.78921860875553673</v>
      </c>
      <c r="AF31" s="44">
        <v>6.7205303696408397E-2</v>
      </c>
      <c r="AG31" s="44">
        <v>-0.10016018709726913</v>
      </c>
    </row>
    <row r="32" spans="6:33" x14ac:dyDescent="0.25">
      <c r="F32" s="26">
        <v>98</v>
      </c>
      <c r="G32" s="38">
        <f ca="1">F32*D6</f>
        <v>1161.6560140571569</v>
      </c>
      <c r="H32" s="27"/>
      <c r="I32" s="29">
        <f t="shared" si="7"/>
        <v>1</v>
      </c>
      <c r="J32" s="29">
        <f t="shared" ca="1" si="8"/>
        <v>1</v>
      </c>
      <c r="K32" s="29">
        <f t="shared" si="9"/>
        <v>0.4703738415078621</v>
      </c>
      <c r="L32" s="29">
        <f t="shared" ca="1" si="10"/>
        <v>0.92778066865484499</v>
      </c>
      <c r="M32" s="29">
        <f t="shared" si="11"/>
        <v>1.5530151121842612</v>
      </c>
      <c r="N32" s="29">
        <f t="shared" ca="1" si="12"/>
        <v>7.2510571176535477</v>
      </c>
      <c r="O32" s="29">
        <f t="shared" si="0"/>
        <v>0.8449307893752338</v>
      </c>
      <c r="P32" s="29">
        <f t="shared" ca="1" si="1"/>
        <v>17.947236880003604</v>
      </c>
      <c r="Q32" s="29">
        <f t="shared" si="2"/>
        <v>0.57608917457402298</v>
      </c>
      <c r="R32" s="29">
        <f t="shared" ca="1" si="3"/>
        <v>13.528068000002717</v>
      </c>
      <c r="AF32" s="44">
        <v>5.5903237572490674E-2</v>
      </c>
      <c r="AG32" s="44">
        <v>-0.12145166661004358</v>
      </c>
    </row>
    <row r="33" spans="6:33" x14ac:dyDescent="0.25">
      <c r="F33" s="26">
        <v>57</v>
      </c>
      <c r="G33" s="38">
        <f t="shared" si="6"/>
        <v>57</v>
      </c>
      <c r="H33" s="27"/>
      <c r="I33" s="29">
        <f t="shared" si="7"/>
        <v>0.57731958762886593</v>
      </c>
      <c r="J33" s="29">
        <f t="shared" ca="1" si="8"/>
        <v>4.8248576082631028E-2</v>
      </c>
      <c r="K33" s="29">
        <f t="shared" si="9"/>
        <v>4.7693429136728069E-2</v>
      </c>
      <c r="L33" s="29">
        <f t="shared" ca="1" si="10"/>
        <v>-2.3970755262523995E-2</v>
      </c>
      <c r="M33" s="29">
        <f t="shared" si="11"/>
        <v>0.15746754956395642</v>
      </c>
      <c r="N33" s="29">
        <f t="shared" ca="1" si="12"/>
        <v>-0.18734310967468351</v>
      </c>
      <c r="O33" s="29">
        <f t="shared" si="0"/>
        <v>8.567153011597449E-2</v>
      </c>
      <c r="P33" s="29">
        <f t="shared" ca="1" si="1"/>
        <v>-0.46369668761567862</v>
      </c>
      <c r="Q33" s="29">
        <f t="shared" si="2"/>
        <v>5.8412406897255333E-2</v>
      </c>
      <c r="R33" s="29">
        <f t="shared" ca="1" si="3"/>
        <v>-0.3495201162932251</v>
      </c>
      <c r="AF33" s="44">
        <v>7.8025598007188973E-2</v>
      </c>
      <c r="AG33" s="44">
        <v>-4.0667932184745473E-2</v>
      </c>
    </row>
    <row r="34" spans="6:33" x14ac:dyDescent="0.25">
      <c r="F34" s="26">
        <v>27</v>
      </c>
      <c r="G34" s="38">
        <f ca="1">F34*D13</f>
        <v>132.6022956805358</v>
      </c>
      <c r="H34" s="27"/>
      <c r="I34" s="29">
        <f t="shared" si="7"/>
        <v>0.26804123711340205</v>
      </c>
      <c r="J34" s="29">
        <f t="shared" ca="1" si="8"/>
        <v>0.11338613171055779</v>
      </c>
      <c r="K34" s="29">
        <f t="shared" si="9"/>
        <v>-0.26158492137873585</v>
      </c>
      <c r="L34" s="29">
        <f t="shared" ca="1" si="10"/>
        <v>4.1166800365402767E-2</v>
      </c>
      <c r="M34" s="29">
        <f t="shared" si="11"/>
        <v>-0.86366481332894962</v>
      </c>
      <c r="N34" s="29">
        <f t="shared" ca="1" si="12"/>
        <v>0.32173856481981311</v>
      </c>
      <c r="O34" s="29">
        <f t="shared" si="0"/>
        <v>-0.46988402543958108</v>
      </c>
      <c r="P34" s="29">
        <f t="shared" ca="1" si="1"/>
        <v>0.79634157372658476</v>
      </c>
      <c r="Q34" s="29">
        <f t="shared" si="2"/>
        <v>-0.32037547189062343</v>
      </c>
      <c r="R34" s="29">
        <f t="shared" ca="1" si="3"/>
        <v>0.60025746763310417</v>
      </c>
      <c r="AF34" s="44">
        <v>7.4015197273482936E-2</v>
      </c>
      <c r="AG34" s="44">
        <v>-6.672420404899447E-2</v>
      </c>
    </row>
    <row r="35" spans="6:33" x14ac:dyDescent="0.25">
      <c r="F35" s="26">
        <v>88</v>
      </c>
      <c r="G35" s="38">
        <f t="shared" si="6"/>
        <v>88</v>
      </c>
      <c r="H35" s="27"/>
      <c r="I35" s="29">
        <f t="shared" si="7"/>
        <v>0.89690721649484539</v>
      </c>
      <c r="J35" s="29">
        <f t="shared" ca="1" si="8"/>
        <v>7.4957609271230338E-2</v>
      </c>
      <c r="K35" s="29">
        <f t="shared" si="9"/>
        <v>0.36728105800270744</v>
      </c>
      <c r="L35" s="29">
        <f t="shared" ca="1" si="10"/>
        <v>2.738277926075324E-3</v>
      </c>
      <c r="M35" s="29">
        <f t="shared" si="11"/>
        <v>1.212637657886626</v>
      </c>
      <c r="N35" s="29">
        <f t="shared" ca="1" si="12"/>
        <v>2.1400973653363246E-2</v>
      </c>
      <c r="O35" s="29">
        <f t="shared" si="0"/>
        <v>0.65974560419004857</v>
      </c>
      <c r="P35" s="29">
        <f t="shared" ca="1" si="1"/>
        <v>5.2969979050988061E-2</v>
      </c>
      <c r="Q35" s="29">
        <f t="shared" si="2"/>
        <v>0.44982654831139673</v>
      </c>
      <c r="R35" s="29">
        <f t="shared" ca="1" si="3"/>
        <v>3.9927119887679441E-2</v>
      </c>
      <c r="AF35" s="44">
        <v>5.7539331413586102E-2</v>
      </c>
      <c r="AG35" s="44">
        <v>-5.8308402995254235E-2</v>
      </c>
    </row>
    <row r="36" spans="6:33" x14ac:dyDescent="0.25">
      <c r="F36" s="26">
        <v>54</v>
      </c>
      <c r="G36" s="38">
        <f t="shared" si="6"/>
        <v>54</v>
      </c>
      <c r="H36" s="27"/>
      <c r="I36" s="29">
        <f t="shared" si="7"/>
        <v>0.54639175257731953</v>
      </c>
      <c r="J36" s="29">
        <f t="shared" ca="1" si="8"/>
        <v>4.5663830935347219E-2</v>
      </c>
      <c r="K36" s="29">
        <f t="shared" si="9"/>
        <v>1.6765594085181679E-2</v>
      </c>
      <c r="L36" s="29">
        <f t="shared" ca="1" si="10"/>
        <v>-2.6555500409807798E-2</v>
      </c>
      <c r="M36" s="29">
        <f t="shared" si="11"/>
        <v>5.5354313274665827E-2</v>
      </c>
      <c r="N36" s="29">
        <f t="shared" ca="1" si="12"/>
        <v>-0.20754414999675255</v>
      </c>
      <c r="O36" s="29">
        <f t="shared" ref="O36:O67" si="20">($F36-AVERAGE($F$4:$F$102))/(_xlfn.QUARTILE.INC($F$4:$F$102,$T$13)-_xlfn.QUARTILE.INC($F$4:$F$102,$U$13))</f>
        <v>3.0115974560418941E-2</v>
      </c>
      <c r="P36" s="29">
        <f t="shared" ref="P36:P67" ca="1" si="21">($G36-AVERAGE($G$4:$G$102))/(_xlfn.QUARTILE.INC($G$4:$G$102,$T$13)-_xlfn.QUARTILE.INC($G$4:$G$102,$U$13))</f>
        <v>-0.51369668761567866</v>
      </c>
      <c r="Q36" s="29">
        <f t="shared" ref="Q36:Q67" si="22">($F36-AVERAGE($F$4:$F$102))/(_xlfn.PERCENTILE.INC($F$4:$F$102,$V$13)-_xlfn.PERCENTILE.INC($F$4:$F$102,$W$13))</f>
        <v>2.053361901846746E-2</v>
      </c>
      <c r="R36" s="29">
        <f t="shared" ref="R36:R67" ca="1" si="23">($G36-AVERAGE($G$4:$G$102))/(_xlfn.PERCENTILE.INC($G$4:$G$102,$V$13)-_xlfn.PERCENTILE.INC($G$4:$G$102,$W$13))</f>
        <v>-0.38720855850428038</v>
      </c>
      <c r="AF36" s="44">
        <v>7.1586617784704265E-2</v>
      </c>
      <c r="AG36" s="44">
        <v>-4.4668457781123667E-2</v>
      </c>
    </row>
    <row r="37" spans="6:33" x14ac:dyDescent="0.25">
      <c r="F37" s="26">
        <v>15</v>
      </c>
      <c r="G37" s="38">
        <f t="shared" si="6"/>
        <v>15</v>
      </c>
      <c r="H37" s="27"/>
      <c r="I37" s="29">
        <f t="shared" si="7"/>
        <v>0.14432989690721648</v>
      </c>
      <c r="J37" s="29">
        <f t="shared" ca="1" si="8"/>
        <v>1.2062144020657757E-2</v>
      </c>
      <c r="K37" s="29">
        <f t="shared" si="9"/>
        <v>-0.38529626158492142</v>
      </c>
      <c r="L37" s="29">
        <f t="shared" ca="1" si="10"/>
        <v>-6.0157187324497263E-2</v>
      </c>
      <c r="M37" s="29">
        <f t="shared" si="11"/>
        <v>-1.2721177584861119</v>
      </c>
      <c r="N37" s="29">
        <f t="shared" ca="1" si="12"/>
        <v>-0.47015767418365012</v>
      </c>
      <c r="O37" s="29">
        <f t="shared" si="20"/>
        <v>-0.69210624766180329</v>
      </c>
      <c r="P37" s="29">
        <f t="shared" ca="1" si="21"/>
        <v>-1.1636966876156787</v>
      </c>
      <c r="Q37" s="29">
        <f t="shared" si="22"/>
        <v>-0.47189062340577492</v>
      </c>
      <c r="R37" s="29">
        <f t="shared" ca="1" si="23"/>
        <v>-0.87715830724799904</v>
      </c>
      <c r="AF37" s="44">
        <v>5.7609955368569145E-2</v>
      </c>
      <c r="AG37" s="44">
        <v>-5.5140573022776189E-2</v>
      </c>
    </row>
    <row r="38" spans="6:33" x14ac:dyDescent="0.25">
      <c r="F38" s="26">
        <v>57</v>
      </c>
      <c r="G38" s="38">
        <f t="shared" si="6"/>
        <v>57</v>
      </c>
      <c r="H38" s="27"/>
      <c r="I38" s="29">
        <f t="shared" si="7"/>
        <v>0.57731958762886593</v>
      </c>
      <c r="J38" s="29">
        <f t="shared" ca="1" si="8"/>
        <v>4.8248576082631028E-2</v>
      </c>
      <c r="K38" s="29">
        <f t="shared" si="9"/>
        <v>4.7693429136728069E-2</v>
      </c>
      <c r="L38" s="29">
        <f t="shared" ca="1" si="10"/>
        <v>-2.3970755262523995E-2</v>
      </c>
      <c r="M38" s="29">
        <f t="shared" si="11"/>
        <v>0.15746754956395642</v>
      </c>
      <c r="N38" s="29">
        <f t="shared" ca="1" si="12"/>
        <v>-0.18734310967468351</v>
      </c>
      <c r="O38" s="29">
        <f t="shared" si="20"/>
        <v>8.567153011597449E-2</v>
      </c>
      <c r="P38" s="29">
        <f t="shared" ca="1" si="21"/>
        <v>-0.46369668761567862</v>
      </c>
      <c r="Q38" s="29">
        <f t="shared" si="22"/>
        <v>5.8412406897255333E-2</v>
      </c>
      <c r="R38" s="29">
        <f t="shared" ca="1" si="23"/>
        <v>-0.3495201162932251</v>
      </c>
      <c r="AF38" s="44">
        <v>0.14297176062380076</v>
      </c>
      <c r="AG38" s="44">
        <v>-6.7093788978278265E-2</v>
      </c>
    </row>
    <row r="39" spans="6:33" x14ac:dyDescent="0.25">
      <c r="F39" s="26">
        <v>21</v>
      </c>
      <c r="G39" s="38">
        <f t="shared" si="6"/>
        <v>21</v>
      </c>
      <c r="H39" s="27"/>
      <c r="I39" s="29">
        <f t="shared" si="7"/>
        <v>0.20618556701030927</v>
      </c>
      <c r="J39" s="29">
        <f t="shared" ca="1" si="8"/>
        <v>1.7231634315225366E-2</v>
      </c>
      <c r="K39" s="29">
        <f t="shared" si="9"/>
        <v>-0.32344059148182863</v>
      </c>
      <c r="L39" s="29">
        <f t="shared" ca="1" si="10"/>
        <v>-5.4987697029929651E-2</v>
      </c>
      <c r="M39" s="29">
        <f t="shared" si="11"/>
        <v>-1.0678912859075307</v>
      </c>
      <c r="N39" s="29">
        <f t="shared" ca="1" si="12"/>
        <v>-0.42975559353951204</v>
      </c>
      <c r="O39" s="29">
        <f t="shared" si="20"/>
        <v>-0.58099513655069213</v>
      </c>
      <c r="P39" s="29">
        <f t="shared" ca="1" si="21"/>
        <v>-1.0636966876156786</v>
      </c>
      <c r="Q39" s="29">
        <f t="shared" si="22"/>
        <v>-0.39613304764819918</v>
      </c>
      <c r="R39" s="29">
        <f t="shared" ca="1" si="23"/>
        <v>-0.80178142282588849</v>
      </c>
      <c r="AF39" s="44">
        <v>6.4005966982330423E-2</v>
      </c>
      <c r="AG39" s="44">
        <v>-5.4299604781646124E-2</v>
      </c>
    </row>
    <row r="40" spans="6:33" x14ac:dyDescent="0.25">
      <c r="F40" s="26">
        <v>88</v>
      </c>
      <c r="G40" s="38">
        <f t="shared" si="6"/>
        <v>88</v>
      </c>
      <c r="H40" s="27"/>
      <c r="I40" s="29">
        <f t="shared" si="7"/>
        <v>0.89690721649484539</v>
      </c>
      <c r="J40" s="29">
        <f t="shared" ca="1" si="8"/>
        <v>7.4957609271230338E-2</v>
      </c>
      <c r="K40" s="29">
        <f t="shared" si="9"/>
        <v>0.36728105800270744</v>
      </c>
      <c r="L40" s="29">
        <f t="shared" ca="1" si="10"/>
        <v>2.738277926075324E-3</v>
      </c>
      <c r="M40" s="29">
        <f t="shared" si="11"/>
        <v>1.212637657886626</v>
      </c>
      <c r="N40" s="29">
        <f t="shared" ca="1" si="12"/>
        <v>2.1400973653363246E-2</v>
      </c>
      <c r="O40" s="29">
        <f t="shared" si="20"/>
        <v>0.65974560419004857</v>
      </c>
      <c r="P40" s="29">
        <f t="shared" ca="1" si="21"/>
        <v>5.2969979050988061E-2</v>
      </c>
      <c r="Q40" s="29">
        <f t="shared" si="22"/>
        <v>0.44982654831139673</v>
      </c>
      <c r="R40" s="29">
        <f t="shared" ca="1" si="23"/>
        <v>3.9927119887679441E-2</v>
      </c>
      <c r="AF40" s="44">
        <v>7.0190000269476291E-2</v>
      </c>
      <c r="AG40" s="44">
        <v>-0.11304552029115661</v>
      </c>
    </row>
    <row r="41" spans="6:33" x14ac:dyDescent="0.25">
      <c r="F41" s="26">
        <v>93</v>
      </c>
      <c r="G41" s="38">
        <f t="shared" si="6"/>
        <v>93</v>
      </c>
      <c r="H41" s="27"/>
      <c r="I41" s="29">
        <f t="shared" si="7"/>
        <v>0.94845360824742264</v>
      </c>
      <c r="J41" s="29">
        <f t="shared" ca="1" si="8"/>
        <v>7.9265517850036687E-2</v>
      </c>
      <c r="K41" s="29">
        <f t="shared" si="9"/>
        <v>0.4188274497552848</v>
      </c>
      <c r="L41" s="29">
        <f t="shared" ca="1" si="10"/>
        <v>7.0461865048816654E-3</v>
      </c>
      <c r="M41" s="29">
        <f t="shared" si="11"/>
        <v>1.3828263850354436</v>
      </c>
      <c r="N41" s="29">
        <f t="shared" ca="1" si="12"/>
        <v>5.506937419014498E-2</v>
      </c>
      <c r="O41" s="29">
        <f t="shared" si="20"/>
        <v>0.75233819678264113</v>
      </c>
      <c r="P41" s="29">
        <f t="shared" ca="1" si="21"/>
        <v>0.13630331238432139</v>
      </c>
      <c r="Q41" s="29">
        <f t="shared" si="22"/>
        <v>0.51295786144270983</v>
      </c>
      <c r="R41" s="29">
        <f t="shared" ca="1" si="23"/>
        <v>0.10274119023943824</v>
      </c>
      <c r="AF41" s="44">
        <v>0.23435560254904644</v>
      </c>
      <c r="AG41" s="44">
        <v>-8.1377315142720189E-2</v>
      </c>
    </row>
    <row r="42" spans="6:33" x14ac:dyDescent="0.25">
      <c r="F42" s="26">
        <v>81</v>
      </c>
      <c r="G42" s="38">
        <f t="shared" si="6"/>
        <v>81</v>
      </c>
      <c r="H42" s="27"/>
      <c r="I42" s="29">
        <f t="shared" si="7"/>
        <v>0.82474226804123707</v>
      </c>
      <c r="J42" s="29">
        <f t="shared" ca="1" si="8"/>
        <v>6.8926537260901463E-2</v>
      </c>
      <c r="K42" s="29">
        <f t="shared" si="9"/>
        <v>0.29511610954909923</v>
      </c>
      <c r="L42" s="29">
        <f t="shared" ca="1" si="10"/>
        <v>-3.2927940842535546E-3</v>
      </c>
      <c r="M42" s="29">
        <f t="shared" si="11"/>
        <v>0.97437343987828118</v>
      </c>
      <c r="N42" s="29">
        <f t="shared" ca="1" si="12"/>
        <v>-2.5734787098131186E-2</v>
      </c>
      <c r="O42" s="29">
        <f t="shared" si="20"/>
        <v>0.53011597456041892</v>
      </c>
      <c r="P42" s="29">
        <f t="shared" ca="1" si="21"/>
        <v>-6.3696687615678607E-2</v>
      </c>
      <c r="Q42" s="29">
        <f t="shared" si="22"/>
        <v>0.36144270992755834</v>
      </c>
      <c r="R42" s="29">
        <f t="shared" ca="1" si="23"/>
        <v>-4.8012578604782877E-2</v>
      </c>
      <c r="AF42" s="44">
        <v>7.5583745483968554E-2</v>
      </c>
      <c r="AG42" s="44">
        <v>-2.7930284714693727E-2</v>
      </c>
    </row>
    <row r="43" spans="6:33" x14ac:dyDescent="0.25">
      <c r="F43" s="26">
        <v>93</v>
      </c>
      <c r="G43" s="38">
        <f t="shared" si="6"/>
        <v>93</v>
      </c>
      <c r="H43" s="27"/>
      <c r="I43" s="29">
        <f t="shared" si="7"/>
        <v>0.94845360824742264</v>
      </c>
      <c r="J43" s="29">
        <f t="shared" ca="1" si="8"/>
        <v>7.9265517850036687E-2</v>
      </c>
      <c r="K43" s="29">
        <f t="shared" si="9"/>
        <v>0.4188274497552848</v>
      </c>
      <c r="L43" s="29">
        <f t="shared" ca="1" si="10"/>
        <v>7.0461865048816654E-3</v>
      </c>
      <c r="M43" s="29">
        <f t="shared" si="11"/>
        <v>1.3828263850354436</v>
      </c>
      <c r="N43" s="29">
        <f t="shared" ca="1" si="12"/>
        <v>5.506937419014498E-2</v>
      </c>
      <c r="O43" s="29">
        <f t="shared" si="20"/>
        <v>0.75233819678264113</v>
      </c>
      <c r="P43" s="29">
        <f t="shared" ca="1" si="21"/>
        <v>0.13630331238432139</v>
      </c>
      <c r="Q43" s="29">
        <f t="shared" si="22"/>
        <v>0.51295786144270983</v>
      </c>
      <c r="R43" s="29">
        <f t="shared" ca="1" si="23"/>
        <v>0.10274119023943824</v>
      </c>
      <c r="AF43" s="44">
        <v>6.8997080744839401E-2</v>
      </c>
      <c r="AG43" s="44">
        <v>-6.2781653625241352E-2</v>
      </c>
    </row>
    <row r="44" spans="6:33" x14ac:dyDescent="0.25">
      <c r="F44" s="26">
        <v>56</v>
      </c>
      <c r="G44" s="38">
        <f t="shared" si="6"/>
        <v>56</v>
      </c>
      <c r="H44" s="27"/>
      <c r="I44" s="29">
        <f t="shared" si="7"/>
        <v>0.5670103092783505</v>
      </c>
      <c r="J44" s="29">
        <f t="shared" ca="1" si="8"/>
        <v>4.7386994366869759E-2</v>
      </c>
      <c r="K44" s="29">
        <f t="shared" si="9"/>
        <v>3.7384150786212607E-2</v>
      </c>
      <c r="L44" s="29">
        <f t="shared" ca="1" si="10"/>
        <v>-2.4832336978285262E-2</v>
      </c>
      <c r="M44" s="29">
        <f t="shared" si="11"/>
        <v>0.1234298041341929</v>
      </c>
      <c r="N44" s="29">
        <f t="shared" ca="1" si="12"/>
        <v>-0.19407678978203988</v>
      </c>
      <c r="O44" s="29">
        <f t="shared" si="20"/>
        <v>6.7153011597455972E-2</v>
      </c>
      <c r="P44" s="29">
        <f t="shared" ca="1" si="21"/>
        <v>-0.48036335428234528</v>
      </c>
      <c r="Q44" s="29">
        <f t="shared" si="22"/>
        <v>4.5786144270992708E-2</v>
      </c>
      <c r="R44" s="29">
        <f t="shared" ca="1" si="23"/>
        <v>-0.36208293036357686</v>
      </c>
      <c r="AF44" s="44">
        <v>0.11365762796196845</v>
      </c>
      <c r="AG44" s="44">
        <v>-8.3309983986741457E-2</v>
      </c>
    </row>
    <row r="45" spans="6:33" x14ac:dyDescent="0.25">
      <c r="F45" s="26">
        <v>87</v>
      </c>
      <c r="G45" s="38">
        <f t="shared" si="6"/>
        <v>87</v>
      </c>
      <c r="H45" s="27"/>
      <c r="I45" s="29">
        <f t="shared" si="7"/>
        <v>0.88659793814432986</v>
      </c>
      <c r="J45" s="29">
        <f t="shared" ca="1" si="8"/>
        <v>7.4096027555469082E-2</v>
      </c>
      <c r="K45" s="29">
        <f t="shared" si="9"/>
        <v>0.35697177965219201</v>
      </c>
      <c r="L45" s="29">
        <f t="shared" ca="1" si="10"/>
        <v>1.8766962103140556E-3</v>
      </c>
      <c r="M45" s="29">
        <f t="shared" si="11"/>
        <v>1.1785999124568625</v>
      </c>
      <c r="N45" s="29">
        <f t="shared" ca="1" si="12"/>
        <v>1.4667293546006897E-2</v>
      </c>
      <c r="O45" s="29">
        <f t="shared" si="20"/>
        <v>0.64122708567153008</v>
      </c>
      <c r="P45" s="29">
        <f t="shared" ca="1" si="21"/>
        <v>3.6303312384321391E-2</v>
      </c>
      <c r="Q45" s="29">
        <f t="shared" si="22"/>
        <v>0.43720028568513408</v>
      </c>
      <c r="R45" s="29">
        <f t="shared" ca="1" si="23"/>
        <v>2.7364305817327683E-2</v>
      </c>
      <c r="AF45" s="44">
        <v>9.1699988439274627E-2</v>
      </c>
      <c r="AG45" s="44">
        <v>-8.9852710640597439E-2</v>
      </c>
    </row>
    <row r="46" spans="6:33" x14ac:dyDescent="0.25">
      <c r="F46" s="26">
        <v>74</v>
      </c>
      <c r="G46" s="38">
        <f t="shared" si="6"/>
        <v>74</v>
      </c>
      <c r="H46" s="27"/>
      <c r="I46" s="29">
        <f t="shared" si="7"/>
        <v>0.75257731958762886</v>
      </c>
      <c r="J46" s="29">
        <f t="shared" ca="1" si="8"/>
        <v>6.2895465250572588E-2</v>
      </c>
      <c r="K46" s="29">
        <f t="shared" si="9"/>
        <v>0.22295116109549096</v>
      </c>
      <c r="L46" s="29">
        <f t="shared" ca="1" si="10"/>
        <v>-9.3238660945824323E-3</v>
      </c>
      <c r="M46" s="29">
        <f t="shared" si="11"/>
        <v>0.73610922186993655</v>
      </c>
      <c r="N46" s="29">
        <f t="shared" ca="1" si="12"/>
        <v>-7.2870547849625614E-2</v>
      </c>
      <c r="O46" s="29">
        <f t="shared" si="20"/>
        <v>0.40048634493078933</v>
      </c>
      <c r="P46" s="29">
        <f t="shared" ca="1" si="21"/>
        <v>-0.18036335428234526</v>
      </c>
      <c r="Q46" s="29">
        <f t="shared" si="22"/>
        <v>0.27305887154371999</v>
      </c>
      <c r="R46" s="29">
        <f t="shared" ca="1" si="23"/>
        <v>-0.13595227709724519</v>
      </c>
      <c r="AF46" s="44">
        <v>0.16725446283108072</v>
      </c>
      <c r="AG46" s="44">
        <v>-5.3250096823167101E-2</v>
      </c>
    </row>
    <row r="47" spans="6:33" x14ac:dyDescent="0.25">
      <c r="F47" s="26">
        <v>76</v>
      </c>
      <c r="G47" s="38">
        <f ca="1">F47*D10</f>
        <v>718.444013047147</v>
      </c>
      <c r="H47" s="27"/>
      <c r="I47" s="29">
        <f t="shared" si="7"/>
        <v>0.77319587628865982</v>
      </c>
      <c r="J47" s="29">
        <f t="shared" ca="1" si="8"/>
        <v>0.61813664372381072</v>
      </c>
      <c r="K47" s="29">
        <f t="shared" si="9"/>
        <v>0.2435697177965219</v>
      </c>
      <c r="L47" s="29">
        <f t="shared" ca="1" si="10"/>
        <v>0.54591731237865571</v>
      </c>
      <c r="M47" s="29">
        <f t="shared" si="11"/>
        <v>0.80418471272946357</v>
      </c>
      <c r="N47" s="29">
        <f t="shared" ca="1" si="12"/>
        <v>4.2666092831108422</v>
      </c>
      <c r="O47" s="29">
        <f t="shared" si="20"/>
        <v>0.43752338196782636</v>
      </c>
      <c r="P47" s="29">
        <f t="shared" ca="1" si="21"/>
        <v>10.560370196503438</v>
      </c>
      <c r="Q47" s="29">
        <f t="shared" si="22"/>
        <v>0.29831139679624524</v>
      </c>
      <c r="R47" s="29">
        <f t="shared" ca="1" si="23"/>
        <v>7.9600780375654061</v>
      </c>
      <c r="AF47" s="44">
        <v>9.360978004889961E-2</v>
      </c>
      <c r="AG47" s="44">
        <v>-5.3734741351935823E-2</v>
      </c>
    </row>
    <row r="48" spans="6:33" x14ac:dyDescent="0.25">
      <c r="F48" s="26">
        <v>29</v>
      </c>
      <c r="G48" s="38">
        <f t="shared" si="6"/>
        <v>29</v>
      </c>
      <c r="H48" s="27"/>
      <c r="I48" s="29">
        <f t="shared" si="7"/>
        <v>0.28865979381443296</v>
      </c>
      <c r="J48" s="29">
        <f t="shared" ca="1" si="8"/>
        <v>2.4124288041315514E-2</v>
      </c>
      <c r="K48" s="29">
        <f t="shared" si="9"/>
        <v>-0.24096636467770491</v>
      </c>
      <c r="L48" s="29">
        <f t="shared" ca="1" si="10"/>
        <v>-4.8095043303839506E-2</v>
      </c>
      <c r="M48" s="29">
        <f t="shared" si="11"/>
        <v>-0.79558932246942249</v>
      </c>
      <c r="N48" s="29">
        <f t="shared" ca="1" si="12"/>
        <v>-0.37588615268066122</v>
      </c>
      <c r="O48" s="29">
        <f t="shared" si="20"/>
        <v>-0.43284698840254404</v>
      </c>
      <c r="P48" s="29">
        <f t="shared" ca="1" si="21"/>
        <v>-0.93036335428234529</v>
      </c>
      <c r="Q48" s="29">
        <f t="shared" si="22"/>
        <v>-0.29512294663809818</v>
      </c>
      <c r="R48" s="29">
        <f t="shared" ca="1" si="23"/>
        <v>-0.70127891026307443</v>
      </c>
      <c r="AF48" s="44">
        <v>7.7379132379670798E-2</v>
      </c>
      <c r="AG48" s="44">
        <v>-4.498633216897812E-2</v>
      </c>
    </row>
    <row r="49" spans="6:33" x14ac:dyDescent="0.25">
      <c r="F49" s="26">
        <v>20</v>
      </c>
      <c r="G49" s="38">
        <f t="shared" si="6"/>
        <v>20</v>
      </c>
      <c r="H49" s="27"/>
      <c r="I49" s="29">
        <f t="shared" si="7"/>
        <v>0.19587628865979381</v>
      </c>
      <c r="J49" s="29">
        <f t="shared" ca="1" si="8"/>
        <v>1.6370052599464099E-2</v>
      </c>
      <c r="K49" s="29">
        <f t="shared" si="9"/>
        <v>-0.33374986983234411</v>
      </c>
      <c r="L49" s="29">
        <f t="shared" ca="1" si="10"/>
        <v>-5.5849278745690921E-2</v>
      </c>
      <c r="M49" s="29">
        <f t="shared" si="11"/>
        <v>-1.1019290313372943</v>
      </c>
      <c r="N49" s="29">
        <f t="shared" ca="1" si="12"/>
        <v>-0.4364892736468684</v>
      </c>
      <c r="O49" s="29">
        <f t="shared" si="20"/>
        <v>-0.59951365506921073</v>
      </c>
      <c r="P49" s="29">
        <f t="shared" ca="1" si="21"/>
        <v>-1.0803633542823452</v>
      </c>
      <c r="Q49" s="29">
        <f t="shared" si="22"/>
        <v>-0.40875931027446183</v>
      </c>
      <c r="R49" s="29">
        <f t="shared" ca="1" si="23"/>
        <v>-0.81434423689624025</v>
      </c>
      <c r="AF49" s="44">
        <v>5.7885164622666463E-2</v>
      </c>
      <c r="AG49" s="44">
        <v>-9.1542750231835168E-2</v>
      </c>
    </row>
    <row r="50" spans="6:33" x14ac:dyDescent="0.25">
      <c r="F50" s="26">
        <v>84</v>
      </c>
      <c r="G50" s="38">
        <f t="shared" si="6"/>
        <v>84</v>
      </c>
      <c r="H50" s="27"/>
      <c r="I50" s="29">
        <f t="shared" si="7"/>
        <v>0.85567010309278346</v>
      </c>
      <c r="J50" s="29">
        <f t="shared" ca="1" si="8"/>
        <v>7.1511282408185273E-2</v>
      </c>
      <c r="K50" s="29">
        <f t="shared" si="9"/>
        <v>0.32604394460064562</v>
      </c>
      <c r="L50" s="29">
        <f t="shared" ca="1" si="10"/>
        <v>-7.0804893696974948E-4</v>
      </c>
      <c r="M50" s="29">
        <f t="shared" si="11"/>
        <v>1.0764866761675718</v>
      </c>
      <c r="N50" s="29">
        <f t="shared" ca="1" si="12"/>
        <v>-5.5337467760621451E-3</v>
      </c>
      <c r="O50" s="29">
        <f t="shared" si="20"/>
        <v>0.5856715301159745</v>
      </c>
      <c r="P50" s="29">
        <f t="shared" ca="1" si="21"/>
        <v>-1.3696687615678608E-2</v>
      </c>
      <c r="Q50" s="29">
        <f t="shared" si="22"/>
        <v>0.39932149780634624</v>
      </c>
      <c r="R50" s="29">
        <f t="shared" ca="1" si="23"/>
        <v>-1.0324136393727595E-2</v>
      </c>
      <c r="AF50" s="44">
        <v>0.10006584243532488</v>
      </c>
      <c r="AG50" s="44">
        <v>-5.8882640255044076E-2</v>
      </c>
    </row>
    <row r="51" spans="6:33" x14ac:dyDescent="0.25">
      <c r="F51" s="26">
        <v>3</v>
      </c>
      <c r="G51" s="38">
        <f t="shared" si="6"/>
        <v>3</v>
      </c>
      <c r="H51" s="27"/>
      <c r="I51" s="29">
        <f t="shared" si="7"/>
        <v>2.0618556701030927E-2</v>
      </c>
      <c r="J51" s="29">
        <f t="shared" ca="1" si="8"/>
        <v>1.7231634315225367E-3</v>
      </c>
      <c r="K51" s="29">
        <f t="shared" si="9"/>
        <v>-0.50900760179110693</v>
      </c>
      <c r="L51" s="29">
        <f t="shared" ca="1" si="10"/>
        <v>-7.0496167913632488E-2</v>
      </c>
      <c r="M51" s="29">
        <f t="shared" si="11"/>
        <v>-1.6805707036432744</v>
      </c>
      <c r="N51" s="29">
        <f t="shared" ca="1" si="12"/>
        <v>-0.55096183547192623</v>
      </c>
      <c r="O51" s="29">
        <f t="shared" si="20"/>
        <v>-0.9143284698840255</v>
      </c>
      <c r="P51" s="29">
        <f t="shared" ca="1" si="21"/>
        <v>-1.3636966876156786</v>
      </c>
      <c r="Q51" s="29">
        <f t="shared" si="22"/>
        <v>-0.62340577492092641</v>
      </c>
      <c r="R51" s="29">
        <f t="shared" ca="1" si="23"/>
        <v>-1.0279120760922202</v>
      </c>
      <c r="AF51" s="44">
        <v>9.0370894578090791E-2</v>
      </c>
      <c r="AG51" s="44">
        <v>-6.8397681168228461E-2</v>
      </c>
    </row>
    <row r="52" spans="6:33" x14ac:dyDescent="0.25">
      <c r="F52" s="26">
        <v>54</v>
      </c>
      <c r="G52" s="38">
        <f t="shared" si="6"/>
        <v>54</v>
      </c>
      <c r="H52" s="27"/>
      <c r="I52" s="29">
        <f t="shared" si="7"/>
        <v>0.54639175257731953</v>
      </c>
      <c r="J52" s="29">
        <f t="shared" ca="1" si="8"/>
        <v>4.5663830935347219E-2</v>
      </c>
      <c r="K52" s="29">
        <f t="shared" si="9"/>
        <v>1.6765594085181679E-2</v>
      </c>
      <c r="L52" s="29">
        <f t="shared" ca="1" si="10"/>
        <v>-2.6555500409807798E-2</v>
      </c>
      <c r="M52" s="29">
        <f t="shared" si="11"/>
        <v>5.5354313274665827E-2</v>
      </c>
      <c r="N52" s="29">
        <f t="shared" ca="1" si="12"/>
        <v>-0.20754414999675255</v>
      </c>
      <c r="O52" s="29">
        <f t="shared" si="20"/>
        <v>3.0115974560418941E-2</v>
      </c>
      <c r="P52" s="29">
        <f t="shared" ca="1" si="21"/>
        <v>-0.51369668761567866</v>
      </c>
      <c r="Q52" s="29">
        <f t="shared" si="22"/>
        <v>2.053361901846746E-2</v>
      </c>
      <c r="R52" s="29">
        <f t="shared" ca="1" si="23"/>
        <v>-0.38720855850428038</v>
      </c>
      <c r="AF52" s="44">
        <v>6.3563606730532143E-2</v>
      </c>
      <c r="AG52" s="44">
        <v>-8.2576534071642657E-2</v>
      </c>
    </row>
    <row r="53" spans="6:33" x14ac:dyDescent="0.25">
      <c r="F53" s="26">
        <v>75</v>
      </c>
      <c r="G53" s="38">
        <f t="shared" si="6"/>
        <v>75</v>
      </c>
      <c r="H53" s="27"/>
      <c r="I53" s="29">
        <f t="shared" si="7"/>
        <v>0.76288659793814428</v>
      </c>
      <c r="J53" s="29">
        <f t="shared" ca="1" si="8"/>
        <v>6.3757046966333858E-2</v>
      </c>
      <c r="K53" s="29">
        <f t="shared" si="9"/>
        <v>0.23326043944600641</v>
      </c>
      <c r="L53" s="29">
        <f t="shared" ca="1" si="10"/>
        <v>-8.4622843788211641E-3</v>
      </c>
      <c r="M53" s="29">
        <f t="shared" si="11"/>
        <v>0.7701469672997</v>
      </c>
      <c r="N53" s="29">
        <f t="shared" ca="1" si="12"/>
        <v>-6.6136867742269276E-2</v>
      </c>
      <c r="O53" s="29">
        <f t="shared" si="20"/>
        <v>0.41900486344930782</v>
      </c>
      <c r="P53" s="29">
        <f t="shared" ca="1" si="21"/>
        <v>-0.1636966876156786</v>
      </c>
      <c r="Q53" s="29">
        <f t="shared" si="22"/>
        <v>0.28568513416998259</v>
      </c>
      <c r="R53" s="29">
        <f t="shared" ca="1" si="23"/>
        <v>-0.12338946302689344</v>
      </c>
      <c r="AF53" s="44">
        <v>0.17711267996101834</v>
      </c>
      <c r="AG53" s="44">
        <v>-7.0237946520664493E-2</v>
      </c>
    </row>
    <row r="54" spans="6:33" x14ac:dyDescent="0.25">
      <c r="F54" s="26">
        <v>18</v>
      </c>
      <c r="G54" s="38">
        <f t="shared" si="6"/>
        <v>18</v>
      </c>
      <c r="H54" s="27"/>
      <c r="I54" s="29">
        <f t="shared" si="7"/>
        <v>0.17525773195876287</v>
      </c>
      <c r="J54" s="29">
        <f t="shared" ca="1" si="8"/>
        <v>1.4646889167941561E-2</v>
      </c>
      <c r="K54" s="29">
        <f t="shared" si="9"/>
        <v>-0.35436842653337502</v>
      </c>
      <c r="L54" s="29">
        <f t="shared" ca="1" si="10"/>
        <v>-5.7572442177213461E-2</v>
      </c>
      <c r="M54" s="29">
        <f t="shared" si="11"/>
        <v>-1.1700045221968214</v>
      </c>
      <c r="N54" s="29">
        <f t="shared" ca="1" si="12"/>
        <v>-0.44995663386158108</v>
      </c>
      <c r="O54" s="29">
        <f t="shared" si="20"/>
        <v>-0.63655069210624771</v>
      </c>
      <c r="P54" s="29">
        <f t="shared" ca="1" si="21"/>
        <v>-1.1136966876156786</v>
      </c>
      <c r="Q54" s="29">
        <f t="shared" si="22"/>
        <v>-0.43401183552698708</v>
      </c>
      <c r="R54" s="29">
        <f t="shared" ca="1" si="23"/>
        <v>-0.83946986503694376</v>
      </c>
      <c r="AF54" s="44">
        <v>8.6603603194229134E-2</v>
      </c>
      <c r="AG54" s="44">
        <v>-5.2830356033395628E-2</v>
      </c>
    </row>
    <row r="55" spans="6:33" x14ac:dyDescent="0.25">
      <c r="F55" s="26">
        <v>63</v>
      </c>
      <c r="G55" s="38">
        <f t="shared" si="6"/>
        <v>63</v>
      </c>
      <c r="H55" s="27"/>
      <c r="I55" s="29">
        <f t="shared" si="7"/>
        <v>0.63917525773195871</v>
      </c>
      <c r="J55" s="29">
        <f t="shared" ca="1" si="8"/>
        <v>5.3418066377198634E-2</v>
      </c>
      <c r="K55" s="29">
        <f t="shared" si="9"/>
        <v>0.10954909923982085</v>
      </c>
      <c r="L55" s="29">
        <f t="shared" ca="1" si="10"/>
        <v>-1.8801264967956383E-2</v>
      </c>
      <c r="M55" s="29">
        <f t="shared" si="11"/>
        <v>0.36169402214253765</v>
      </c>
      <c r="N55" s="29">
        <f t="shared" ca="1" si="12"/>
        <v>-0.14694102903054543</v>
      </c>
      <c r="O55" s="29">
        <f t="shared" si="20"/>
        <v>0.19678264122708561</v>
      </c>
      <c r="P55" s="29">
        <f t="shared" ca="1" si="21"/>
        <v>-0.36369668761567858</v>
      </c>
      <c r="Q55" s="29">
        <f t="shared" si="22"/>
        <v>0.1341699826548311</v>
      </c>
      <c r="R55" s="29">
        <f t="shared" ca="1" si="23"/>
        <v>-0.27414323187111456</v>
      </c>
      <c r="AF55" s="44">
        <v>5.5484721866184541E-2</v>
      </c>
      <c r="AG55" s="44">
        <v>-5.8055744897117872E-2</v>
      </c>
    </row>
    <row r="56" spans="6:33" x14ac:dyDescent="0.25">
      <c r="F56" s="26">
        <v>63</v>
      </c>
      <c r="G56" s="38">
        <f ca="1">F56*D8</f>
        <v>162.18648940908875</v>
      </c>
      <c r="H56" s="27"/>
      <c r="I56" s="29">
        <f t="shared" si="7"/>
        <v>0.63917525773195871</v>
      </c>
      <c r="J56" s="29">
        <f t="shared" ca="1" si="8"/>
        <v>0.13887533210261818</v>
      </c>
      <c r="K56" s="29">
        <f t="shared" si="9"/>
        <v>0.10954909923982085</v>
      </c>
      <c r="L56" s="29">
        <f t="shared" ca="1" si="10"/>
        <v>6.6656000757463169E-2</v>
      </c>
      <c r="M56" s="29">
        <f t="shared" si="11"/>
        <v>0.36169402214253765</v>
      </c>
      <c r="N56" s="29">
        <f t="shared" ca="1" si="12"/>
        <v>0.52094906162194654</v>
      </c>
      <c r="O56" s="29">
        <f t="shared" si="20"/>
        <v>0.19678264122708561</v>
      </c>
      <c r="P56" s="29">
        <f t="shared" ca="1" si="21"/>
        <v>1.2894114692024672</v>
      </c>
      <c r="Q56" s="29">
        <f t="shared" si="22"/>
        <v>0.1341699826548311</v>
      </c>
      <c r="R56" s="29">
        <f t="shared" ca="1" si="23"/>
        <v>0.97191819286618142</v>
      </c>
      <c r="AF56" s="44">
        <v>5.9246312018063539E-2</v>
      </c>
      <c r="AG56" s="44">
        <v>-5.240176042005585E-2</v>
      </c>
    </row>
    <row r="57" spans="6:33" x14ac:dyDescent="0.25">
      <c r="F57" s="26">
        <v>28</v>
      </c>
      <c r="G57" s="38">
        <f t="shared" si="6"/>
        <v>28</v>
      </c>
      <c r="H57" s="27"/>
      <c r="I57" s="29">
        <f t="shared" si="7"/>
        <v>0.27835051546391754</v>
      </c>
      <c r="J57" s="29">
        <f t="shared" ca="1" si="8"/>
        <v>2.3262706325554244E-2</v>
      </c>
      <c r="K57" s="29">
        <f t="shared" si="9"/>
        <v>-0.25127564302822036</v>
      </c>
      <c r="L57" s="29">
        <f t="shared" ca="1" si="10"/>
        <v>-4.8956625019600776E-2</v>
      </c>
      <c r="M57" s="29">
        <f t="shared" si="11"/>
        <v>-0.82962706789918605</v>
      </c>
      <c r="N57" s="29">
        <f t="shared" ca="1" si="12"/>
        <v>-0.38261983278801759</v>
      </c>
      <c r="O57" s="29">
        <f t="shared" si="20"/>
        <v>-0.45136550692106253</v>
      </c>
      <c r="P57" s="29">
        <f t="shared" ca="1" si="21"/>
        <v>-0.9470300209490119</v>
      </c>
      <c r="Q57" s="29">
        <f t="shared" si="22"/>
        <v>-0.30774920926436083</v>
      </c>
      <c r="R57" s="29">
        <f t="shared" ca="1" si="23"/>
        <v>-0.71384172433342619</v>
      </c>
      <c r="AF57" s="44">
        <v>4.275195753091772E-2</v>
      </c>
      <c r="AG57" s="44">
        <v>-9.4757088386638627E-2</v>
      </c>
    </row>
    <row r="58" spans="6:33" x14ac:dyDescent="0.25">
      <c r="F58" s="26">
        <v>53</v>
      </c>
      <c r="G58" s="38">
        <f t="shared" si="6"/>
        <v>53</v>
      </c>
      <c r="H58" s="27"/>
      <c r="I58" s="29">
        <f t="shared" si="7"/>
        <v>0.53608247422680411</v>
      </c>
      <c r="J58" s="29">
        <f t="shared" ca="1" si="8"/>
        <v>4.4802249219585956E-2</v>
      </c>
      <c r="K58" s="29">
        <f t="shared" si="9"/>
        <v>6.4563157346662139E-3</v>
      </c>
      <c r="L58" s="29">
        <f t="shared" ca="1" si="10"/>
        <v>-2.7417082125569068E-2</v>
      </c>
      <c r="M58" s="29">
        <f t="shared" si="11"/>
        <v>2.1316567844902296E-2</v>
      </c>
      <c r="N58" s="29">
        <f t="shared" ca="1" si="12"/>
        <v>-0.21427783010410892</v>
      </c>
      <c r="O58" s="29">
        <f t="shared" si="20"/>
        <v>1.1597456041900421E-2</v>
      </c>
      <c r="P58" s="29">
        <f t="shared" ca="1" si="21"/>
        <v>-0.53036335428234527</v>
      </c>
      <c r="Q58" s="29">
        <f t="shared" si="22"/>
        <v>7.9073563922048319E-3</v>
      </c>
      <c r="R58" s="29">
        <f t="shared" ca="1" si="23"/>
        <v>-0.39977137257463213</v>
      </c>
      <c r="AF58" s="44">
        <v>6.8369941235081624E-2</v>
      </c>
      <c r="AG58" s="44">
        <v>-5.3639497766419811E-2</v>
      </c>
    </row>
    <row r="59" spans="6:33" x14ac:dyDescent="0.25">
      <c r="F59" s="26">
        <v>3</v>
      </c>
      <c r="G59" s="38">
        <f t="shared" si="6"/>
        <v>3</v>
      </c>
      <c r="H59" s="27"/>
      <c r="I59" s="29">
        <f t="shared" si="7"/>
        <v>2.0618556701030927E-2</v>
      </c>
      <c r="J59" s="29">
        <f t="shared" ca="1" si="8"/>
        <v>1.7231634315225367E-3</v>
      </c>
      <c r="K59" s="29">
        <f t="shared" si="9"/>
        <v>-0.50900760179110693</v>
      </c>
      <c r="L59" s="29">
        <f t="shared" ca="1" si="10"/>
        <v>-7.0496167913632488E-2</v>
      </c>
      <c r="M59" s="29">
        <f t="shared" si="11"/>
        <v>-1.6805707036432744</v>
      </c>
      <c r="N59" s="29">
        <f t="shared" ca="1" si="12"/>
        <v>-0.55096183547192623</v>
      </c>
      <c r="O59" s="29">
        <f t="shared" si="20"/>
        <v>-0.9143284698840255</v>
      </c>
      <c r="P59" s="29">
        <f t="shared" ca="1" si="21"/>
        <v>-1.3636966876156786</v>
      </c>
      <c r="Q59" s="29">
        <f t="shared" si="22"/>
        <v>-0.62340577492092641</v>
      </c>
      <c r="R59" s="29">
        <f t="shared" ca="1" si="23"/>
        <v>-1.0279120760922202</v>
      </c>
      <c r="AF59" s="44">
        <v>7.8791344745986855E-2</v>
      </c>
      <c r="AG59" s="44">
        <v>-6.1571441056805953E-2</v>
      </c>
    </row>
    <row r="60" spans="6:33" x14ac:dyDescent="0.25">
      <c r="F60" s="26">
        <v>56</v>
      </c>
      <c r="G60" s="38">
        <f t="shared" si="6"/>
        <v>56</v>
      </c>
      <c r="H60" s="27"/>
      <c r="I60" s="29">
        <f t="shared" si="7"/>
        <v>0.5670103092783505</v>
      </c>
      <c r="J60" s="29">
        <f t="shared" ca="1" si="8"/>
        <v>4.7386994366869759E-2</v>
      </c>
      <c r="K60" s="29">
        <f t="shared" si="9"/>
        <v>3.7384150786212607E-2</v>
      </c>
      <c r="L60" s="29">
        <f t="shared" ca="1" si="10"/>
        <v>-2.4832336978285262E-2</v>
      </c>
      <c r="M60" s="29">
        <f t="shared" si="11"/>
        <v>0.1234298041341929</v>
      </c>
      <c r="N60" s="29">
        <f t="shared" ca="1" si="12"/>
        <v>-0.19407678978203988</v>
      </c>
      <c r="O60" s="29">
        <f t="shared" si="20"/>
        <v>6.7153011597455972E-2</v>
      </c>
      <c r="P60" s="29">
        <f t="shared" ca="1" si="21"/>
        <v>-0.48036335428234528</v>
      </c>
      <c r="Q60" s="29">
        <f t="shared" si="22"/>
        <v>4.5786144270992708E-2</v>
      </c>
      <c r="R60" s="29">
        <f t="shared" ca="1" si="23"/>
        <v>-0.36208293036357686</v>
      </c>
      <c r="AF60" s="44">
        <v>0.13931922011798989</v>
      </c>
      <c r="AG60" s="44">
        <v>-5.2568847477090376E-2</v>
      </c>
    </row>
    <row r="61" spans="6:33" x14ac:dyDescent="0.25">
      <c r="F61" s="26">
        <v>20</v>
      </c>
      <c r="G61" s="38">
        <f t="shared" si="6"/>
        <v>20</v>
      </c>
      <c r="H61" s="27"/>
      <c r="I61" s="29">
        <f t="shared" si="7"/>
        <v>0.19587628865979381</v>
      </c>
      <c r="J61" s="29">
        <f t="shared" ca="1" si="8"/>
        <v>1.6370052599464099E-2</v>
      </c>
      <c r="K61" s="29">
        <f t="shared" si="9"/>
        <v>-0.33374986983234411</v>
      </c>
      <c r="L61" s="29">
        <f t="shared" ca="1" si="10"/>
        <v>-5.5849278745690921E-2</v>
      </c>
      <c r="M61" s="29">
        <f t="shared" si="11"/>
        <v>-1.1019290313372943</v>
      </c>
      <c r="N61" s="29">
        <f t="shared" ca="1" si="12"/>
        <v>-0.4364892736468684</v>
      </c>
      <c r="O61" s="29">
        <f t="shared" si="20"/>
        <v>-0.59951365506921073</v>
      </c>
      <c r="P61" s="29">
        <f t="shared" ca="1" si="21"/>
        <v>-1.0803633542823452</v>
      </c>
      <c r="Q61" s="29">
        <f t="shared" si="22"/>
        <v>-0.40875931027446183</v>
      </c>
      <c r="R61" s="29">
        <f t="shared" ca="1" si="23"/>
        <v>-0.81434423689624025</v>
      </c>
      <c r="AF61" s="44">
        <v>7.0983086570046164E-2</v>
      </c>
      <c r="AG61" s="44">
        <v>-0.13076013520742646</v>
      </c>
    </row>
    <row r="62" spans="6:33" x14ac:dyDescent="0.25">
      <c r="F62" s="26">
        <v>90</v>
      </c>
      <c r="G62" s="38">
        <f t="shared" si="6"/>
        <v>90</v>
      </c>
      <c r="H62" s="27"/>
      <c r="I62" s="29">
        <f t="shared" si="7"/>
        <v>0.91752577319587625</v>
      </c>
      <c r="J62" s="29">
        <f t="shared" ca="1" si="8"/>
        <v>7.6680772702752878E-2</v>
      </c>
      <c r="K62" s="29">
        <f t="shared" si="9"/>
        <v>0.3878996147037384</v>
      </c>
      <c r="L62" s="29">
        <f t="shared" ca="1" si="10"/>
        <v>4.4614413575978602E-3</v>
      </c>
      <c r="M62" s="29">
        <f t="shared" si="11"/>
        <v>1.2807131487461529</v>
      </c>
      <c r="N62" s="29">
        <f t="shared" ca="1" si="12"/>
        <v>3.4868333868075939E-2</v>
      </c>
      <c r="O62" s="29">
        <f t="shared" si="20"/>
        <v>0.69678264122708555</v>
      </c>
      <c r="P62" s="29">
        <f t="shared" ca="1" si="21"/>
        <v>8.6303312384321387E-2</v>
      </c>
      <c r="Q62" s="29">
        <f t="shared" si="22"/>
        <v>0.47507907356392198</v>
      </c>
      <c r="R62" s="29">
        <f t="shared" ca="1" si="23"/>
        <v>6.505274802838297E-2</v>
      </c>
      <c r="AF62" s="44">
        <v>2.2184445809169586E-2</v>
      </c>
      <c r="AG62" s="44">
        <v>-1.4252969194728213E-2</v>
      </c>
    </row>
    <row r="63" spans="6:33" x14ac:dyDescent="0.25">
      <c r="F63" s="26">
        <v>18</v>
      </c>
      <c r="G63" s="38">
        <f t="shared" si="6"/>
        <v>18</v>
      </c>
      <c r="H63" s="27"/>
      <c r="I63" s="29">
        <f t="shared" si="7"/>
        <v>0.17525773195876287</v>
      </c>
      <c r="J63" s="29">
        <f t="shared" ca="1" si="8"/>
        <v>1.4646889167941561E-2</v>
      </c>
      <c r="K63" s="29">
        <f t="shared" si="9"/>
        <v>-0.35436842653337502</v>
      </c>
      <c r="L63" s="29">
        <f t="shared" ca="1" si="10"/>
        <v>-5.7572442177213461E-2</v>
      </c>
      <c r="M63" s="29">
        <f t="shared" si="11"/>
        <v>-1.1700045221968214</v>
      </c>
      <c r="N63" s="29">
        <f t="shared" ca="1" si="12"/>
        <v>-0.44995663386158108</v>
      </c>
      <c r="O63" s="29">
        <f t="shared" si="20"/>
        <v>-0.63655069210624771</v>
      </c>
      <c r="P63" s="29">
        <f t="shared" ca="1" si="21"/>
        <v>-1.1136966876156786</v>
      </c>
      <c r="Q63" s="29">
        <f t="shared" si="22"/>
        <v>-0.43401183552698708</v>
      </c>
      <c r="R63" s="29">
        <f t="shared" ca="1" si="23"/>
        <v>-0.83946986503694376</v>
      </c>
      <c r="AF63" s="44">
        <v>4.6332730588889461E-2</v>
      </c>
      <c r="AG63" s="44">
        <v>-3.6841208322057166E-2</v>
      </c>
    </row>
    <row r="64" spans="6:33" x14ac:dyDescent="0.25">
      <c r="F64" s="26">
        <v>57</v>
      </c>
      <c r="G64" s="38">
        <f t="shared" si="6"/>
        <v>57</v>
      </c>
      <c r="H64" s="27"/>
      <c r="I64" s="29">
        <f t="shared" si="7"/>
        <v>0.57731958762886593</v>
      </c>
      <c r="J64" s="29">
        <f t="shared" ca="1" si="8"/>
        <v>4.8248576082631028E-2</v>
      </c>
      <c r="K64" s="29">
        <f t="shared" si="9"/>
        <v>4.7693429136728069E-2</v>
      </c>
      <c r="L64" s="29">
        <f t="shared" ca="1" si="10"/>
        <v>-2.3970755262523995E-2</v>
      </c>
      <c r="M64" s="29">
        <f t="shared" si="11"/>
        <v>0.15746754956395642</v>
      </c>
      <c r="N64" s="29">
        <f t="shared" ca="1" si="12"/>
        <v>-0.18734310967468351</v>
      </c>
      <c r="O64" s="29">
        <f t="shared" si="20"/>
        <v>8.567153011597449E-2</v>
      </c>
      <c r="P64" s="29">
        <f t="shared" ca="1" si="21"/>
        <v>-0.46369668761567862</v>
      </c>
      <c r="Q64" s="29">
        <f t="shared" si="22"/>
        <v>5.8412406897255333E-2</v>
      </c>
      <c r="R64" s="29">
        <f t="shared" ca="1" si="23"/>
        <v>-0.3495201162932251</v>
      </c>
      <c r="AF64" s="44">
        <v>8.0278713471695587E-2</v>
      </c>
      <c r="AG64" s="44">
        <v>-8.2557648556008723E-2</v>
      </c>
    </row>
    <row r="65" spans="6:33" x14ac:dyDescent="0.25">
      <c r="F65" s="26">
        <v>93</v>
      </c>
      <c r="G65" s="38">
        <f t="shared" si="6"/>
        <v>93</v>
      </c>
      <c r="H65" s="27"/>
      <c r="I65" s="29">
        <f t="shared" si="7"/>
        <v>0.94845360824742264</v>
      </c>
      <c r="J65" s="29">
        <f t="shared" ca="1" si="8"/>
        <v>7.9265517850036687E-2</v>
      </c>
      <c r="K65" s="29">
        <f t="shared" si="9"/>
        <v>0.4188274497552848</v>
      </c>
      <c r="L65" s="29">
        <f t="shared" ca="1" si="10"/>
        <v>7.0461865048816654E-3</v>
      </c>
      <c r="M65" s="29">
        <f t="shared" si="11"/>
        <v>1.3828263850354436</v>
      </c>
      <c r="N65" s="29">
        <f t="shared" ca="1" si="12"/>
        <v>5.506937419014498E-2</v>
      </c>
      <c r="O65" s="29">
        <f t="shared" si="20"/>
        <v>0.75233819678264113</v>
      </c>
      <c r="P65" s="29">
        <f t="shared" ca="1" si="21"/>
        <v>0.13630331238432139</v>
      </c>
      <c r="Q65" s="29">
        <f t="shared" si="22"/>
        <v>0.51295786144270983</v>
      </c>
      <c r="R65" s="29">
        <f t="shared" ca="1" si="23"/>
        <v>0.10274119023943824</v>
      </c>
      <c r="AF65" s="44">
        <v>7.5657190787243811E-2</v>
      </c>
      <c r="AG65" s="44">
        <v>-0.10396409442813362</v>
      </c>
    </row>
    <row r="66" spans="6:33" x14ac:dyDescent="0.25">
      <c r="F66" s="26">
        <v>9</v>
      </c>
      <c r="G66" s="38">
        <f t="shared" si="6"/>
        <v>9</v>
      </c>
      <c r="H66" s="27"/>
      <c r="I66" s="29">
        <f t="shared" si="7"/>
        <v>8.247422680412371E-2</v>
      </c>
      <c r="J66" s="29">
        <f t="shared" ca="1" si="8"/>
        <v>6.8926537260901467E-3</v>
      </c>
      <c r="K66" s="29">
        <f t="shared" si="9"/>
        <v>-0.4471519316880142</v>
      </c>
      <c r="L66" s="29">
        <f t="shared" ca="1" si="10"/>
        <v>-6.5326677619064868E-2</v>
      </c>
      <c r="M66" s="29">
        <f t="shared" si="11"/>
        <v>-1.4763442310646933</v>
      </c>
      <c r="N66" s="29">
        <f t="shared" ca="1" si="12"/>
        <v>-0.51055975482778815</v>
      </c>
      <c r="O66" s="29">
        <f t="shared" si="20"/>
        <v>-0.80321735877291445</v>
      </c>
      <c r="P66" s="29">
        <f t="shared" ca="1" si="21"/>
        <v>-1.2636966876156785</v>
      </c>
      <c r="Q66" s="29">
        <f t="shared" si="22"/>
        <v>-0.54764819916335072</v>
      </c>
      <c r="R66" s="29">
        <f t="shared" ca="1" si="23"/>
        <v>-0.95253519167010958</v>
      </c>
      <c r="AF66" s="44">
        <v>7.696756039209357E-2</v>
      </c>
      <c r="AG66" s="44">
        <v>-3.2569086620428692E-2</v>
      </c>
    </row>
    <row r="67" spans="6:33" x14ac:dyDescent="0.25">
      <c r="F67" s="26">
        <v>3</v>
      </c>
      <c r="G67" s="38">
        <f ca="1">F67*D11</f>
        <v>22.319110763629347</v>
      </c>
      <c r="H67" s="27"/>
      <c r="I67" s="29">
        <f t="shared" si="7"/>
        <v>2.0618556701030927E-2</v>
      </c>
      <c r="J67" s="29">
        <f t="shared" ca="1" si="8"/>
        <v>1.8368156030232296E-2</v>
      </c>
      <c r="K67" s="29">
        <f t="shared" si="9"/>
        <v>-0.50900760179110693</v>
      </c>
      <c r="L67" s="29">
        <f t="shared" ca="1" si="10"/>
        <v>-5.3851175314922728E-2</v>
      </c>
      <c r="M67" s="29">
        <f t="shared" si="11"/>
        <v>-1.6805707036432744</v>
      </c>
      <c r="N67" s="29">
        <f t="shared" ca="1" si="12"/>
        <v>-0.42087312363106144</v>
      </c>
      <c r="O67" s="29">
        <f t="shared" si="20"/>
        <v>-0.9143284698840255</v>
      </c>
      <c r="P67" s="29">
        <f t="shared" ca="1" si="21"/>
        <v>-1.0417115082218562</v>
      </c>
      <c r="Q67" s="29">
        <f t="shared" si="22"/>
        <v>-0.62340577492092641</v>
      </c>
      <c r="R67" s="29">
        <f t="shared" ca="1" si="23"/>
        <v>-0.78520967956421328</v>
      </c>
      <c r="AF67" s="44">
        <v>0.13367676042761836</v>
      </c>
      <c r="AG67" s="44">
        <v>-0.1086727534007242</v>
      </c>
    </row>
    <row r="68" spans="6:33" x14ac:dyDescent="0.25">
      <c r="F68" s="26">
        <v>57</v>
      </c>
      <c r="G68" s="38">
        <f ca="1">F68*D7</f>
        <v>274.84812400660792</v>
      </c>
      <c r="H68" s="27"/>
      <c r="I68" s="29">
        <f t="shared" si="7"/>
        <v>0.57731958762886593</v>
      </c>
      <c r="J68" s="29">
        <f t="shared" ca="1" si="8"/>
        <v>0.23594253653961783</v>
      </c>
      <c r="K68" s="29">
        <f t="shared" si="9"/>
        <v>4.7693429136728069E-2</v>
      </c>
      <c r="L68" s="29">
        <f t="shared" ca="1" si="10"/>
        <v>0.16372320519446282</v>
      </c>
      <c r="M68" s="29">
        <f t="shared" si="11"/>
        <v>0.15746754956395642</v>
      </c>
      <c r="N68" s="29">
        <f t="shared" ca="1" si="12"/>
        <v>1.279576469373511</v>
      </c>
      <c r="O68" s="29">
        <f t="shared" ref="O68:O103" si="24">($F68-AVERAGE($F$4:$F$102))/(_xlfn.QUARTILE.INC($F$4:$F$102,$T$13)-_xlfn.QUARTILE.INC($F$4:$F$102,$U$13))</f>
        <v>8.567153011597449E-2</v>
      </c>
      <c r="P68" s="29">
        <f t="shared" ref="P68:P103" ca="1" si="25">($G68-AVERAGE($G$4:$G$102))/(_xlfn.QUARTILE.INC($G$4:$G$102,$T$13)-_xlfn.QUARTILE.INC($G$4:$G$102,$U$13))</f>
        <v>3.1671053791611201</v>
      </c>
      <c r="Q68" s="29">
        <f t="shared" ref="Q68:Q103" si="26">($F68-AVERAGE($F$4:$F$102))/(_xlfn.PERCENTILE.INC($F$4:$F$102,$V$13)-_xlfn.PERCENTILE.INC($F$4:$F$102,$W$13))</f>
        <v>5.8412406897255333E-2</v>
      </c>
      <c r="R68" s="29">
        <f t="shared" ref="R68:R103" ca="1" si="27">($G68-AVERAGE($G$4:$G$102))/(_xlfn.PERCENTILE.INC($G$4:$G$102,$V$13)-_xlfn.PERCENTILE.INC($G$4:$G$102,$W$13))</f>
        <v>2.3872653611767238</v>
      </c>
      <c r="AF68" s="44">
        <v>8.4315294666854071E-2</v>
      </c>
      <c r="AG68" s="44">
        <v>-4.8859973447460292E-2</v>
      </c>
    </row>
    <row r="69" spans="6:33" x14ac:dyDescent="0.25">
      <c r="F69" s="26">
        <v>11</v>
      </c>
      <c r="G69" s="38">
        <f t="shared" ref="G69:G103" si="28">F69</f>
        <v>11</v>
      </c>
      <c r="H69" s="27"/>
      <c r="I69" s="29">
        <f t="shared" ref="I69:I103" si="29">(F69-MIN($F$4:$F$102))/(MAX($F$4:$F$102)-MIN($F$4:$F$102))</f>
        <v>0.10309278350515463</v>
      </c>
      <c r="J69" s="29">
        <f t="shared" ref="J69:J103" ca="1" si="30">(G69-MIN($G$4:$G$102))/(MAX($G$4:$G$102)-MIN($G$4:$G$102))</f>
        <v>8.6158171576126829E-3</v>
      </c>
      <c r="K69" s="29">
        <f t="shared" ref="K69:K103" si="31">(F69-AVERAGE($F$4:$F$102))/(MAX($F$4:$F$102)-MIN($F$4:$F$102))</f>
        <v>-0.42653337498698329</v>
      </c>
      <c r="L69" s="29">
        <f t="shared" ref="L69:L103" ca="1" si="32">(G69-AVERAGE($G$4:$G$102))/(MAX($G$4:$G$102)-MIN($G$4:$G$102))</f>
        <v>-6.3603514187542343E-2</v>
      </c>
      <c r="M69" s="29">
        <f t="shared" ref="M69:M103" si="33">($F69-AVERAGE($F$4:$F$102))/_xlfn.STDEV.S($F$4:$F$102)</f>
        <v>-1.4082687402051661</v>
      </c>
      <c r="N69" s="29">
        <f t="shared" ref="N69:N103" ca="1" si="34">($G69-AVERAGE($G$4:$G$102))/_xlfn.STDEV.S($G$4:$G$102)</f>
        <v>-0.49709239461307553</v>
      </c>
      <c r="O69" s="29">
        <f t="shared" si="24"/>
        <v>-0.76618032173587736</v>
      </c>
      <c r="P69" s="29">
        <f t="shared" ca="1" si="25"/>
        <v>-1.2303633542823453</v>
      </c>
      <c r="Q69" s="29">
        <f t="shared" si="26"/>
        <v>-0.52239567391082542</v>
      </c>
      <c r="R69" s="29">
        <f t="shared" ca="1" si="27"/>
        <v>-0.92740956352940607</v>
      </c>
      <c r="AF69" s="44">
        <v>0.1616141555363875</v>
      </c>
      <c r="AG69" s="44">
        <v>-7.3312312258741907E-2</v>
      </c>
    </row>
    <row r="70" spans="6:33" x14ac:dyDescent="0.25">
      <c r="F70" s="26">
        <v>19</v>
      </c>
      <c r="G70" s="38">
        <f t="shared" si="28"/>
        <v>19</v>
      </c>
      <c r="H70" s="27"/>
      <c r="I70" s="29">
        <f t="shared" si="29"/>
        <v>0.18556701030927836</v>
      </c>
      <c r="J70" s="29">
        <f t="shared" ca="1" si="30"/>
        <v>1.550847088370283E-2</v>
      </c>
      <c r="K70" s="29">
        <f t="shared" si="31"/>
        <v>-0.34405914818285954</v>
      </c>
      <c r="L70" s="29">
        <f t="shared" ca="1" si="32"/>
        <v>-5.6710860461452191E-2</v>
      </c>
      <c r="M70" s="29">
        <f t="shared" si="33"/>
        <v>-1.1359667767670578</v>
      </c>
      <c r="N70" s="29">
        <f t="shared" ca="1" si="34"/>
        <v>-0.44322295375422471</v>
      </c>
      <c r="O70" s="29">
        <f t="shared" si="24"/>
        <v>-0.61803217358772922</v>
      </c>
      <c r="P70" s="29">
        <f t="shared" ca="1" si="25"/>
        <v>-1.097030020949012</v>
      </c>
      <c r="Q70" s="29">
        <f t="shared" si="26"/>
        <v>-0.42138557290072443</v>
      </c>
      <c r="R70" s="29">
        <f t="shared" ca="1" si="27"/>
        <v>-0.82690705096659201</v>
      </c>
      <c r="AF70" s="44">
        <v>4.5623952812898737E-2</v>
      </c>
      <c r="AG70" s="44">
        <v>-0.10760632444904589</v>
      </c>
    </row>
    <row r="71" spans="6:33" x14ac:dyDescent="0.25">
      <c r="F71" s="26">
        <v>81</v>
      </c>
      <c r="G71" s="38">
        <f t="shared" si="28"/>
        <v>81</v>
      </c>
      <c r="H71" s="27"/>
      <c r="I71" s="29">
        <f t="shared" si="29"/>
        <v>0.82474226804123707</v>
      </c>
      <c r="J71" s="29">
        <f t="shared" ca="1" si="30"/>
        <v>6.8926537260901463E-2</v>
      </c>
      <c r="K71" s="29">
        <f t="shared" si="31"/>
        <v>0.29511610954909923</v>
      </c>
      <c r="L71" s="29">
        <f t="shared" ca="1" si="32"/>
        <v>-3.2927940842535546E-3</v>
      </c>
      <c r="M71" s="29">
        <f t="shared" si="33"/>
        <v>0.97437343987828118</v>
      </c>
      <c r="N71" s="29">
        <f t="shared" ca="1" si="34"/>
        <v>-2.5734787098131186E-2</v>
      </c>
      <c r="O71" s="29">
        <f t="shared" si="24"/>
        <v>0.53011597456041892</v>
      </c>
      <c r="P71" s="29">
        <f t="shared" ca="1" si="25"/>
        <v>-6.3696687615678607E-2</v>
      </c>
      <c r="Q71" s="29">
        <f t="shared" si="26"/>
        <v>0.36144270992755834</v>
      </c>
      <c r="R71" s="29">
        <f t="shared" ca="1" si="27"/>
        <v>-4.8012578604782877E-2</v>
      </c>
      <c r="AF71" s="44">
        <v>0.17756320700680944</v>
      </c>
      <c r="AG71" s="44">
        <v>-6.0478812842331343E-2</v>
      </c>
    </row>
    <row r="72" spans="6:33" x14ac:dyDescent="0.25">
      <c r="F72" s="26">
        <v>58</v>
      </c>
      <c r="G72" s="38">
        <f t="shared" si="28"/>
        <v>58</v>
      </c>
      <c r="H72" s="27"/>
      <c r="I72" s="29">
        <f t="shared" si="29"/>
        <v>0.58762886597938147</v>
      </c>
      <c r="J72" s="29">
        <f t="shared" ca="1" si="30"/>
        <v>4.9110157798392298E-2</v>
      </c>
      <c r="K72" s="29">
        <f t="shared" si="31"/>
        <v>5.8002707487243531E-2</v>
      </c>
      <c r="L72" s="29">
        <f t="shared" ca="1" si="32"/>
        <v>-2.3109173546762726E-2</v>
      </c>
      <c r="M72" s="29">
        <f t="shared" si="33"/>
        <v>0.19150529499371996</v>
      </c>
      <c r="N72" s="29">
        <f t="shared" ca="1" si="34"/>
        <v>-0.18060942956732717</v>
      </c>
      <c r="O72" s="29">
        <f t="shared" si="24"/>
        <v>0.10419004863449301</v>
      </c>
      <c r="P72" s="29">
        <f t="shared" ca="1" si="25"/>
        <v>-0.44703002094901195</v>
      </c>
      <c r="Q72" s="29">
        <f t="shared" si="26"/>
        <v>7.1038669523517964E-2</v>
      </c>
      <c r="R72" s="29">
        <f t="shared" ca="1" si="27"/>
        <v>-0.33695730222287334</v>
      </c>
      <c r="AF72" s="44">
        <v>9.9267125442022749E-2</v>
      </c>
      <c r="AG72" s="44">
        <v>-0.18321721443040834</v>
      </c>
    </row>
    <row r="73" spans="6:33" x14ac:dyDescent="0.25">
      <c r="F73" s="26">
        <v>93</v>
      </c>
      <c r="G73" s="38">
        <f t="shared" si="28"/>
        <v>93</v>
      </c>
      <c r="H73" s="27"/>
      <c r="I73" s="29">
        <f t="shared" si="29"/>
        <v>0.94845360824742264</v>
      </c>
      <c r="J73" s="29">
        <f t="shared" ca="1" si="30"/>
        <v>7.9265517850036687E-2</v>
      </c>
      <c r="K73" s="29">
        <f t="shared" si="31"/>
        <v>0.4188274497552848</v>
      </c>
      <c r="L73" s="29">
        <f t="shared" ca="1" si="32"/>
        <v>7.0461865048816654E-3</v>
      </c>
      <c r="M73" s="29">
        <f t="shared" si="33"/>
        <v>1.3828263850354436</v>
      </c>
      <c r="N73" s="29">
        <f t="shared" ca="1" si="34"/>
        <v>5.506937419014498E-2</v>
      </c>
      <c r="O73" s="29">
        <f t="shared" si="24"/>
        <v>0.75233819678264113</v>
      </c>
      <c r="P73" s="29">
        <f t="shared" ca="1" si="25"/>
        <v>0.13630331238432139</v>
      </c>
      <c r="Q73" s="29">
        <f t="shared" si="26"/>
        <v>0.51295786144270983</v>
      </c>
      <c r="R73" s="29">
        <f t="shared" ca="1" si="27"/>
        <v>0.10274119023943824</v>
      </c>
      <c r="AF73" s="44">
        <v>9.163018388166598E-2</v>
      </c>
      <c r="AG73" s="44">
        <v>-0.12697872123749893</v>
      </c>
    </row>
    <row r="74" spans="6:33" x14ac:dyDescent="0.25">
      <c r="F74" s="26">
        <v>32</v>
      </c>
      <c r="G74" s="38">
        <f t="shared" si="28"/>
        <v>32</v>
      </c>
      <c r="H74" s="27"/>
      <c r="I74" s="29">
        <f t="shared" si="29"/>
        <v>0.31958762886597936</v>
      </c>
      <c r="J74" s="29">
        <f t="shared" ca="1" si="30"/>
        <v>2.6709033188599317E-2</v>
      </c>
      <c r="K74" s="29">
        <f t="shared" si="31"/>
        <v>-0.21003852962615852</v>
      </c>
      <c r="L74" s="29">
        <f t="shared" ca="1" si="32"/>
        <v>-4.5510298156555704E-2</v>
      </c>
      <c r="M74" s="29">
        <f t="shared" si="33"/>
        <v>-0.6934760861801319</v>
      </c>
      <c r="N74" s="29">
        <f t="shared" ca="1" si="34"/>
        <v>-0.35568511235859218</v>
      </c>
      <c r="O74" s="29">
        <f t="shared" si="24"/>
        <v>-0.37729143284698846</v>
      </c>
      <c r="P74" s="29">
        <f t="shared" ca="1" si="25"/>
        <v>-0.88036335428234525</v>
      </c>
      <c r="Q74" s="29">
        <f t="shared" si="26"/>
        <v>-0.25724415875931034</v>
      </c>
      <c r="R74" s="29">
        <f t="shared" ca="1" si="27"/>
        <v>-0.66359046805201904</v>
      </c>
      <c r="AF74" s="44">
        <v>6.0214135395053818E-2</v>
      </c>
      <c r="AG74" s="44">
        <v>-3.7118702748884347E-2</v>
      </c>
    </row>
    <row r="75" spans="6:33" x14ac:dyDescent="0.25">
      <c r="F75" s="26">
        <v>51</v>
      </c>
      <c r="G75" s="38">
        <f t="shared" si="28"/>
        <v>51</v>
      </c>
      <c r="H75" s="27"/>
      <c r="I75" s="29">
        <f t="shared" si="29"/>
        <v>0.51546391752577314</v>
      </c>
      <c r="J75" s="29">
        <f t="shared" ca="1" si="30"/>
        <v>4.3079085788063416E-2</v>
      </c>
      <c r="K75" s="29">
        <f t="shared" si="31"/>
        <v>-1.4162240966364713E-2</v>
      </c>
      <c r="L75" s="29">
        <f t="shared" ca="1" si="32"/>
        <v>-2.9140245557091604E-2</v>
      </c>
      <c r="M75" s="29">
        <f t="shared" si="33"/>
        <v>-4.6758923014624774E-2</v>
      </c>
      <c r="N75" s="29">
        <f t="shared" ca="1" si="34"/>
        <v>-0.22774519031882159</v>
      </c>
      <c r="O75" s="29">
        <f t="shared" si="24"/>
        <v>-2.5439580995136615E-2</v>
      </c>
      <c r="P75" s="29">
        <f t="shared" ca="1" si="25"/>
        <v>-0.56369668761567859</v>
      </c>
      <c r="Q75" s="29">
        <f t="shared" si="26"/>
        <v>-1.734516886032042E-2</v>
      </c>
      <c r="R75" s="29">
        <f t="shared" ca="1" si="27"/>
        <v>-0.42489700071533565</v>
      </c>
      <c r="AF75" s="44">
        <v>9.8075907516867053E-2</v>
      </c>
      <c r="AG75" s="44">
        <v>-3.6972749543674799E-2</v>
      </c>
    </row>
    <row r="76" spans="6:33" x14ac:dyDescent="0.25">
      <c r="F76" s="26">
        <v>48</v>
      </c>
      <c r="G76" s="38">
        <f t="shared" si="28"/>
        <v>48</v>
      </c>
      <c r="H76" s="27"/>
      <c r="I76" s="29">
        <f t="shared" si="29"/>
        <v>0.4845360824742268</v>
      </c>
      <c r="J76" s="29">
        <f t="shared" ca="1" si="30"/>
        <v>4.0494340640779614E-2</v>
      </c>
      <c r="K76" s="29">
        <f t="shared" si="31"/>
        <v>-4.5090076017911103E-2</v>
      </c>
      <c r="L76" s="29">
        <f t="shared" ca="1" si="32"/>
        <v>-3.1724990704375407E-2</v>
      </c>
      <c r="M76" s="29">
        <f t="shared" si="33"/>
        <v>-0.14887215930391537</v>
      </c>
      <c r="N76" s="29">
        <f t="shared" ca="1" si="34"/>
        <v>-0.24794623064089064</v>
      </c>
      <c r="O76" s="29">
        <f t="shared" si="24"/>
        <v>-8.0995136550692168E-2</v>
      </c>
      <c r="P76" s="29">
        <f t="shared" ca="1" si="25"/>
        <v>-0.61369668761567864</v>
      </c>
      <c r="Q76" s="29">
        <f t="shared" si="26"/>
        <v>-5.52239567391083E-2</v>
      </c>
      <c r="R76" s="29">
        <f t="shared" ca="1" si="27"/>
        <v>-0.46258544292639092</v>
      </c>
      <c r="AF76" s="44">
        <v>7.7621136157992113E-2</v>
      </c>
      <c r="AG76" s="44">
        <v>-6.1512199154059956E-2</v>
      </c>
    </row>
    <row r="77" spans="6:33" x14ac:dyDescent="0.25">
      <c r="F77" s="26">
        <v>79</v>
      </c>
      <c r="G77" s="38">
        <f t="shared" si="28"/>
        <v>79</v>
      </c>
      <c r="H77" s="27"/>
      <c r="I77" s="29">
        <f t="shared" si="29"/>
        <v>0.80412371134020622</v>
      </c>
      <c r="J77" s="29">
        <f t="shared" ca="1" si="30"/>
        <v>6.7203373829378923E-2</v>
      </c>
      <c r="K77" s="29">
        <f t="shared" si="31"/>
        <v>0.27449755284806826</v>
      </c>
      <c r="L77" s="29">
        <f t="shared" ca="1" si="32"/>
        <v>-5.0159575157760908E-3</v>
      </c>
      <c r="M77" s="29">
        <f t="shared" si="33"/>
        <v>0.90629794901875416</v>
      </c>
      <c r="N77" s="29">
        <f t="shared" ca="1" si="34"/>
        <v>-3.9202147312843882E-2</v>
      </c>
      <c r="O77" s="29">
        <f t="shared" si="24"/>
        <v>0.49307893752338189</v>
      </c>
      <c r="P77" s="29">
        <f t="shared" ca="1" si="25"/>
        <v>-9.7030020949011947E-2</v>
      </c>
      <c r="Q77" s="29">
        <f t="shared" si="26"/>
        <v>0.33619018467503309</v>
      </c>
      <c r="R77" s="29">
        <f t="shared" ca="1" si="27"/>
        <v>-7.3138206745486392E-2</v>
      </c>
      <c r="AF77" s="44">
        <v>6.1376741690896415E-2</v>
      </c>
      <c r="AG77" s="44">
        <v>-9.2452347196360113E-2</v>
      </c>
    </row>
    <row r="78" spans="6:33" x14ac:dyDescent="0.25">
      <c r="F78" s="26">
        <v>24</v>
      </c>
      <c r="G78" s="38">
        <f t="shared" si="28"/>
        <v>24</v>
      </c>
      <c r="H78" s="27"/>
      <c r="I78" s="29">
        <f t="shared" si="29"/>
        <v>0.23711340206185566</v>
      </c>
      <c r="J78" s="29">
        <f t="shared" ca="1" si="30"/>
        <v>1.9816379462509172E-2</v>
      </c>
      <c r="K78" s="29">
        <f t="shared" si="31"/>
        <v>-0.29251275643028224</v>
      </c>
      <c r="L78" s="29">
        <f t="shared" ca="1" si="32"/>
        <v>-5.2402951882645848E-2</v>
      </c>
      <c r="M78" s="29">
        <f t="shared" si="33"/>
        <v>-0.96577804961824021</v>
      </c>
      <c r="N78" s="29">
        <f t="shared" ca="1" si="34"/>
        <v>-0.409554553217443</v>
      </c>
      <c r="O78" s="29">
        <f t="shared" si="24"/>
        <v>-0.52543958099513666</v>
      </c>
      <c r="P78" s="29">
        <f t="shared" ca="1" si="25"/>
        <v>-1.0136966876156785</v>
      </c>
      <c r="Q78" s="29">
        <f t="shared" si="26"/>
        <v>-0.35825425976941133</v>
      </c>
      <c r="R78" s="29">
        <f t="shared" ca="1" si="27"/>
        <v>-0.76409298061483322</v>
      </c>
      <c r="AF78" s="44">
        <v>5.397892841978498E-2</v>
      </c>
      <c r="AG78" s="44">
        <v>-5.3330728580894188E-2</v>
      </c>
    </row>
    <row r="79" spans="6:33" x14ac:dyDescent="0.25">
      <c r="F79" s="26">
        <v>25</v>
      </c>
      <c r="G79" s="38">
        <f t="shared" si="28"/>
        <v>25</v>
      </c>
      <c r="H79" s="27"/>
      <c r="I79" s="29">
        <f t="shared" si="29"/>
        <v>0.24742268041237114</v>
      </c>
      <c r="J79" s="29">
        <f t="shared" ca="1" si="30"/>
        <v>2.0677961178270438E-2</v>
      </c>
      <c r="K79" s="29">
        <f t="shared" si="31"/>
        <v>-0.28220347807976676</v>
      </c>
      <c r="L79" s="29">
        <f t="shared" ca="1" si="32"/>
        <v>-5.1541370166884579E-2</v>
      </c>
      <c r="M79" s="29">
        <f t="shared" si="33"/>
        <v>-0.93174030418847664</v>
      </c>
      <c r="N79" s="29">
        <f t="shared" ca="1" si="34"/>
        <v>-0.40282087311008663</v>
      </c>
      <c r="O79" s="29">
        <f t="shared" si="24"/>
        <v>-0.50692106247661806</v>
      </c>
      <c r="P79" s="29">
        <f t="shared" ca="1" si="25"/>
        <v>-0.99703002094901194</v>
      </c>
      <c r="Q79" s="29">
        <f t="shared" si="26"/>
        <v>-0.34562799714314868</v>
      </c>
      <c r="R79" s="29">
        <f t="shared" ca="1" si="27"/>
        <v>-0.75153016654448146</v>
      </c>
      <c r="AF79" s="44">
        <v>6.7101190962721907E-2</v>
      </c>
      <c r="AG79" s="44">
        <v>-7.6837235016809849E-2</v>
      </c>
    </row>
    <row r="80" spans="6:33" x14ac:dyDescent="0.25">
      <c r="F80" s="26">
        <v>42</v>
      </c>
      <c r="G80" s="38">
        <f t="shared" si="28"/>
        <v>42</v>
      </c>
      <c r="H80" s="27"/>
      <c r="I80" s="29">
        <f t="shared" si="29"/>
        <v>0.42268041237113402</v>
      </c>
      <c r="J80" s="29">
        <f t="shared" ca="1" si="30"/>
        <v>3.5324850346212001E-2</v>
      </c>
      <c r="K80" s="29">
        <f t="shared" si="31"/>
        <v>-0.1069457461210039</v>
      </c>
      <c r="L80" s="29">
        <f t="shared" ca="1" si="32"/>
        <v>-3.6894480998943019E-2</v>
      </c>
      <c r="M80" s="29">
        <f t="shared" si="33"/>
        <v>-0.35309863188249657</v>
      </c>
      <c r="N80" s="29">
        <f t="shared" ca="1" si="34"/>
        <v>-0.28834831128502875</v>
      </c>
      <c r="O80" s="29">
        <f t="shared" si="24"/>
        <v>-0.19210624766180329</v>
      </c>
      <c r="P80" s="29">
        <f t="shared" ca="1" si="25"/>
        <v>-0.71369668761567862</v>
      </c>
      <c r="Q80" s="29">
        <f t="shared" si="26"/>
        <v>-0.13098153249668404</v>
      </c>
      <c r="R80" s="29">
        <f t="shared" ca="1" si="27"/>
        <v>-0.53796232734850147</v>
      </c>
      <c r="AF80" s="44">
        <v>7.8965367271712189E-2</v>
      </c>
      <c r="AG80" s="44">
        <v>-7.4634588275052274E-2</v>
      </c>
    </row>
    <row r="81" spans="6:33" x14ac:dyDescent="0.25">
      <c r="F81" s="26">
        <v>46</v>
      </c>
      <c r="G81" s="38">
        <f t="shared" si="28"/>
        <v>46</v>
      </c>
      <c r="H81" s="27"/>
      <c r="I81" s="29">
        <f t="shared" si="29"/>
        <v>0.46391752577319589</v>
      </c>
      <c r="J81" s="29">
        <f t="shared" ca="1" si="30"/>
        <v>3.8771177209257074E-2</v>
      </c>
      <c r="K81" s="29">
        <f t="shared" si="31"/>
        <v>-6.5708632718942034E-2</v>
      </c>
      <c r="L81" s="29">
        <f t="shared" ca="1" si="32"/>
        <v>-3.3448154135897946E-2</v>
      </c>
      <c r="M81" s="29">
        <f t="shared" si="33"/>
        <v>-0.21694765016344245</v>
      </c>
      <c r="N81" s="29">
        <f t="shared" ca="1" si="34"/>
        <v>-0.26141359085560334</v>
      </c>
      <c r="O81" s="29">
        <f t="shared" si="24"/>
        <v>-0.1180321735877292</v>
      </c>
      <c r="P81" s="29">
        <f t="shared" ca="1" si="25"/>
        <v>-0.64703002094901196</v>
      </c>
      <c r="Q81" s="29">
        <f t="shared" si="26"/>
        <v>-8.0476481991633542E-2</v>
      </c>
      <c r="R81" s="29">
        <f t="shared" ca="1" si="27"/>
        <v>-0.48771107106709444</v>
      </c>
      <c r="AF81" s="44">
        <v>7.0983542380888304E-2</v>
      </c>
      <c r="AG81" s="44">
        <v>-6.6289475303126746E-2</v>
      </c>
    </row>
    <row r="82" spans="6:33" x14ac:dyDescent="0.25">
      <c r="F82" s="26">
        <v>53</v>
      </c>
      <c r="G82" s="38">
        <f t="shared" si="28"/>
        <v>53</v>
      </c>
      <c r="H82" s="27"/>
      <c r="I82" s="29">
        <f t="shared" si="29"/>
        <v>0.53608247422680411</v>
      </c>
      <c r="J82" s="29">
        <f t="shared" ca="1" si="30"/>
        <v>4.4802249219585956E-2</v>
      </c>
      <c r="K82" s="29">
        <f t="shared" si="31"/>
        <v>6.4563157346662139E-3</v>
      </c>
      <c r="L82" s="29">
        <f t="shared" ca="1" si="32"/>
        <v>-2.7417082125569068E-2</v>
      </c>
      <c r="M82" s="29">
        <f t="shared" si="33"/>
        <v>2.1316567844902296E-2</v>
      </c>
      <c r="N82" s="29">
        <f t="shared" ca="1" si="34"/>
        <v>-0.21427783010410892</v>
      </c>
      <c r="O82" s="29">
        <f t="shared" si="24"/>
        <v>1.1597456041900421E-2</v>
      </c>
      <c r="P82" s="29">
        <f t="shared" ca="1" si="25"/>
        <v>-0.53036335428234527</v>
      </c>
      <c r="Q82" s="29">
        <f t="shared" si="26"/>
        <v>7.9073563922048319E-3</v>
      </c>
      <c r="R82" s="29">
        <f t="shared" ca="1" si="27"/>
        <v>-0.39977137257463213</v>
      </c>
      <c r="AF82" s="44">
        <v>8.0286650255039282E-2</v>
      </c>
      <c r="AG82" s="44">
        <v>-6.9219058755055171E-2</v>
      </c>
    </row>
    <row r="83" spans="6:33" x14ac:dyDescent="0.25">
      <c r="F83" s="26">
        <v>68</v>
      </c>
      <c r="G83" s="38">
        <f t="shared" si="28"/>
        <v>68</v>
      </c>
      <c r="H83" s="27"/>
      <c r="I83" s="29">
        <f t="shared" si="29"/>
        <v>0.69072164948453607</v>
      </c>
      <c r="J83" s="29">
        <f t="shared" ca="1" si="30"/>
        <v>5.7725974956004976E-2</v>
      </c>
      <c r="K83" s="29">
        <f t="shared" si="31"/>
        <v>0.16109549099239817</v>
      </c>
      <c r="L83" s="29">
        <f t="shared" ca="1" si="32"/>
        <v>-1.4493356389150043E-2</v>
      </c>
      <c r="M83" s="29">
        <f t="shared" si="33"/>
        <v>0.53188274929135526</v>
      </c>
      <c r="N83" s="29">
        <f t="shared" ca="1" si="34"/>
        <v>-0.1132726284937637</v>
      </c>
      <c r="O83" s="29">
        <f t="shared" si="24"/>
        <v>0.28937523381967822</v>
      </c>
      <c r="P83" s="29">
        <f t="shared" ca="1" si="25"/>
        <v>-0.28036335428234527</v>
      </c>
      <c r="Q83" s="29">
        <f t="shared" si="26"/>
        <v>0.19730129578614422</v>
      </c>
      <c r="R83" s="29">
        <f t="shared" ca="1" si="27"/>
        <v>-0.21132916151935574</v>
      </c>
      <c r="AF83" s="44">
        <v>8.3812642348194813E-2</v>
      </c>
      <c r="AG83" s="44">
        <v>-0.10363158537693033</v>
      </c>
    </row>
    <row r="84" spans="6:33" x14ac:dyDescent="0.25">
      <c r="F84" s="26">
        <v>1</v>
      </c>
      <c r="G84" s="38">
        <f t="shared" si="28"/>
        <v>1</v>
      </c>
      <c r="H84" s="27"/>
      <c r="I84" s="29">
        <f t="shared" si="29"/>
        <v>0</v>
      </c>
      <c r="J84" s="29">
        <f t="shared" ca="1" si="30"/>
        <v>0</v>
      </c>
      <c r="K84" s="29">
        <f t="shared" si="31"/>
        <v>-0.5296261584921379</v>
      </c>
      <c r="L84" s="29">
        <f t="shared" ca="1" si="32"/>
        <v>-7.2219331345155027E-2</v>
      </c>
      <c r="M84" s="29">
        <f t="shared" si="33"/>
        <v>-1.7486461945028013</v>
      </c>
      <c r="N84" s="29">
        <f t="shared" ca="1" si="34"/>
        <v>-0.56442919568663896</v>
      </c>
      <c r="O84" s="29">
        <f t="shared" si="24"/>
        <v>-0.95136550692106259</v>
      </c>
      <c r="P84" s="29">
        <f t="shared" ca="1" si="25"/>
        <v>-1.3970300209490119</v>
      </c>
      <c r="Q84" s="29">
        <f t="shared" si="26"/>
        <v>-0.64865830017345172</v>
      </c>
      <c r="R84" s="29">
        <f t="shared" ca="1" si="27"/>
        <v>-1.0530377042329238</v>
      </c>
      <c r="AF84" s="44">
        <v>8.328783399494373E-2</v>
      </c>
      <c r="AG84" s="44">
        <v>-5.7396826850637697E-2</v>
      </c>
    </row>
    <row r="85" spans="6:33" x14ac:dyDescent="0.25">
      <c r="F85" s="26">
        <v>96</v>
      </c>
      <c r="G85" s="38">
        <f t="shared" si="28"/>
        <v>96</v>
      </c>
      <c r="H85" s="27"/>
      <c r="I85" s="29">
        <f t="shared" si="29"/>
        <v>0.97938144329896903</v>
      </c>
      <c r="J85" s="29">
        <f t="shared" ca="1" si="30"/>
        <v>8.1850262997320497E-2</v>
      </c>
      <c r="K85" s="29">
        <f t="shared" si="31"/>
        <v>0.44975528480683113</v>
      </c>
      <c r="L85" s="29">
        <f t="shared" ca="1" si="32"/>
        <v>9.6309316521654698E-3</v>
      </c>
      <c r="M85" s="29">
        <f t="shared" si="33"/>
        <v>1.4849396213247341</v>
      </c>
      <c r="N85" s="29">
        <f t="shared" ca="1" si="34"/>
        <v>7.5270414512214029E-2</v>
      </c>
      <c r="O85" s="29">
        <f t="shared" si="24"/>
        <v>0.80789375233819671</v>
      </c>
      <c r="P85" s="29">
        <f t="shared" ca="1" si="25"/>
        <v>0.18630331238432138</v>
      </c>
      <c r="Q85" s="29">
        <f t="shared" si="26"/>
        <v>0.55083664932149778</v>
      </c>
      <c r="R85" s="29">
        <f t="shared" ca="1" si="27"/>
        <v>0.14042963245049353</v>
      </c>
      <c r="AF85" s="44">
        <v>3.6315064332125231E-2</v>
      </c>
      <c r="AG85" s="44">
        <v>-0.17006528001644414</v>
      </c>
    </row>
    <row r="86" spans="6:33" x14ac:dyDescent="0.25">
      <c r="F86" s="26">
        <v>71</v>
      </c>
      <c r="G86" s="38">
        <f t="shared" si="28"/>
        <v>71</v>
      </c>
      <c r="H86" s="27"/>
      <c r="I86" s="29">
        <f t="shared" si="29"/>
        <v>0.72164948453608246</v>
      </c>
      <c r="J86" s="29">
        <f t="shared" ca="1" si="30"/>
        <v>6.0310720103288785E-2</v>
      </c>
      <c r="K86" s="29">
        <f t="shared" si="31"/>
        <v>0.19202332604394456</v>
      </c>
      <c r="L86" s="29">
        <f t="shared" ca="1" si="32"/>
        <v>-1.1908611241866238E-2</v>
      </c>
      <c r="M86" s="29">
        <f t="shared" si="33"/>
        <v>0.63399598558064585</v>
      </c>
      <c r="N86" s="29">
        <f t="shared" ca="1" si="34"/>
        <v>-9.3071588171694655E-2</v>
      </c>
      <c r="O86" s="29">
        <f t="shared" si="24"/>
        <v>0.34493078937523375</v>
      </c>
      <c r="P86" s="29">
        <f t="shared" ca="1" si="25"/>
        <v>-0.23036335428234528</v>
      </c>
      <c r="Q86" s="29">
        <f t="shared" si="26"/>
        <v>0.23518008366493209</v>
      </c>
      <c r="R86" s="29">
        <f t="shared" ca="1" si="27"/>
        <v>-0.17364071930830047</v>
      </c>
      <c r="AF86" s="44">
        <v>9.519887400996635E-2</v>
      </c>
      <c r="AG86" s="44">
        <v>-7.8755925162872373E-2</v>
      </c>
    </row>
    <row r="87" spans="6:33" x14ac:dyDescent="0.25">
      <c r="F87" s="26">
        <v>86</v>
      </c>
      <c r="G87" s="38">
        <f t="shared" si="28"/>
        <v>86</v>
      </c>
      <c r="H87" s="27"/>
      <c r="I87" s="29">
        <f t="shared" si="29"/>
        <v>0.87628865979381443</v>
      </c>
      <c r="J87" s="29">
        <f t="shared" ca="1" si="30"/>
        <v>7.3234445839707812E-2</v>
      </c>
      <c r="K87" s="29">
        <f t="shared" si="31"/>
        <v>0.34666250130167653</v>
      </c>
      <c r="L87" s="29">
        <f t="shared" ca="1" si="32"/>
        <v>1.0151144945527873E-3</v>
      </c>
      <c r="M87" s="29">
        <f t="shared" si="33"/>
        <v>1.1445621670270989</v>
      </c>
      <c r="N87" s="29">
        <f t="shared" ca="1" si="34"/>
        <v>7.933613438650549E-3</v>
      </c>
      <c r="O87" s="29">
        <f t="shared" si="24"/>
        <v>0.62270856715301148</v>
      </c>
      <c r="P87" s="29">
        <f t="shared" ca="1" si="25"/>
        <v>1.9636645717654725E-2</v>
      </c>
      <c r="Q87" s="29">
        <f t="shared" si="26"/>
        <v>0.42457402305887149</v>
      </c>
      <c r="R87" s="29">
        <f t="shared" ca="1" si="27"/>
        <v>1.4801491746975924E-2</v>
      </c>
      <c r="AF87" s="44">
        <v>0.17666914067806339</v>
      </c>
      <c r="AG87" s="44">
        <v>-5.8856898111057931E-2</v>
      </c>
    </row>
    <row r="88" spans="6:33" x14ac:dyDescent="0.25">
      <c r="F88" s="26">
        <v>90</v>
      </c>
      <c r="G88" s="38">
        <f t="shared" si="28"/>
        <v>90</v>
      </c>
      <c r="H88" s="27"/>
      <c r="I88" s="29">
        <f t="shared" si="29"/>
        <v>0.91752577319587625</v>
      </c>
      <c r="J88" s="29">
        <f t="shared" ca="1" si="30"/>
        <v>7.6680772702752878E-2</v>
      </c>
      <c r="K88" s="29">
        <f t="shared" si="31"/>
        <v>0.3878996147037384</v>
      </c>
      <c r="L88" s="29">
        <f t="shared" ca="1" si="32"/>
        <v>4.4614413575978602E-3</v>
      </c>
      <c r="M88" s="29">
        <f t="shared" si="33"/>
        <v>1.2807131487461529</v>
      </c>
      <c r="N88" s="29">
        <f t="shared" ca="1" si="34"/>
        <v>3.4868333868075939E-2</v>
      </c>
      <c r="O88" s="29">
        <f t="shared" si="24"/>
        <v>0.69678264122708555</v>
      </c>
      <c r="P88" s="29">
        <f t="shared" ca="1" si="25"/>
        <v>8.6303312384321387E-2</v>
      </c>
      <c r="Q88" s="29">
        <f t="shared" si="26"/>
        <v>0.47507907356392198</v>
      </c>
      <c r="R88" s="29">
        <f t="shared" ca="1" si="27"/>
        <v>6.505274802838297E-2</v>
      </c>
      <c r="AF88" s="44">
        <v>2.9132651841539403E-2</v>
      </c>
      <c r="AG88" s="44">
        <v>-0.10393271155255662</v>
      </c>
    </row>
    <row r="89" spans="6:33" x14ac:dyDescent="0.25">
      <c r="F89" s="26">
        <v>15</v>
      </c>
      <c r="G89" s="38">
        <f t="shared" si="28"/>
        <v>15</v>
      </c>
      <c r="H89" s="27"/>
      <c r="I89" s="29">
        <f t="shared" si="29"/>
        <v>0.14432989690721648</v>
      </c>
      <c r="J89" s="29">
        <f t="shared" ca="1" si="30"/>
        <v>1.2062144020657757E-2</v>
      </c>
      <c r="K89" s="29">
        <f t="shared" si="31"/>
        <v>-0.38529626158492142</v>
      </c>
      <c r="L89" s="29">
        <f t="shared" ca="1" si="32"/>
        <v>-6.0157187324497263E-2</v>
      </c>
      <c r="M89" s="29">
        <f t="shared" si="33"/>
        <v>-1.2721177584861119</v>
      </c>
      <c r="N89" s="29">
        <f t="shared" ca="1" si="34"/>
        <v>-0.47015767418365012</v>
      </c>
      <c r="O89" s="29">
        <f t="shared" si="24"/>
        <v>-0.69210624766180329</v>
      </c>
      <c r="P89" s="29">
        <f t="shared" ca="1" si="25"/>
        <v>-1.1636966876156787</v>
      </c>
      <c r="Q89" s="29">
        <f t="shared" si="26"/>
        <v>-0.47189062340577492</v>
      </c>
      <c r="R89" s="29">
        <f t="shared" ca="1" si="27"/>
        <v>-0.87715830724799904</v>
      </c>
      <c r="AF89" s="44">
        <v>5.0537672429585352E-2</v>
      </c>
      <c r="AG89" s="44">
        <v>-4.6871206122099808E-2</v>
      </c>
    </row>
    <row r="90" spans="6:33" x14ac:dyDescent="0.25">
      <c r="F90" s="26">
        <v>27</v>
      </c>
      <c r="G90" s="38">
        <f t="shared" si="28"/>
        <v>27</v>
      </c>
      <c r="H90" s="27"/>
      <c r="I90" s="29">
        <f t="shared" si="29"/>
        <v>0.26804123711340205</v>
      </c>
      <c r="J90" s="29">
        <f t="shared" ca="1" si="30"/>
        <v>2.2401124609792978E-2</v>
      </c>
      <c r="K90" s="29">
        <f t="shared" si="31"/>
        <v>-0.26158492137873585</v>
      </c>
      <c r="L90" s="29">
        <f t="shared" ca="1" si="32"/>
        <v>-4.9818206735362046E-2</v>
      </c>
      <c r="M90" s="29">
        <f t="shared" si="33"/>
        <v>-0.86366481332894962</v>
      </c>
      <c r="N90" s="29">
        <f t="shared" ca="1" si="34"/>
        <v>-0.38935351289537395</v>
      </c>
      <c r="O90" s="29">
        <f t="shared" si="24"/>
        <v>-0.46988402543958108</v>
      </c>
      <c r="P90" s="29">
        <f t="shared" ca="1" si="25"/>
        <v>-0.96369668761567862</v>
      </c>
      <c r="Q90" s="29">
        <f t="shared" si="26"/>
        <v>-0.32037547189062343</v>
      </c>
      <c r="R90" s="29">
        <f t="shared" ca="1" si="27"/>
        <v>-0.72640453840377794</v>
      </c>
      <c r="AF90" s="44">
        <v>6.6490439721043598E-2</v>
      </c>
      <c r="AG90" s="44">
        <v>-3.2392518642780747E-2</v>
      </c>
    </row>
    <row r="91" spans="6:33" x14ac:dyDescent="0.25">
      <c r="F91" s="26">
        <v>16</v>
      </c>
      <c r="G91" s="38">
        <f t="shared" si="28"/>
        <v>16</v>
      </c>
      <c r="H91" s="27"/>
      <c r="I91" s="29">
        <f t="shared" si="29"/>
        <v>0.15463917525773196</v>
      </c>
      <c r="J91" s="29">
        <f t="shared" ca="1" si="30"/>
        <v>1.2923725736419025E-2</v>
      </c>
      <c r="K91" s="29">
        <f t="shared" si="31"/>
        <v>-0.37498698323440594</v>
      </c>
      <c r="L91" s="29">
        <f t="shared" ca="1" si="32"/>
        <v>-5.9295605608735993E-2</v>
      </c>
      <c r="M91" s="29">
        <f t="shared" si="33"/>
        <v>-1.2380800130563485</v>
      </c>
      <c r="N91" s="29">
        <f t="shared" ca="1" si="34"/>
        <v>-0.46342399407629375</v>
      </c>
      <c r="O91" s="29">
        <f t="shared" si="24"/>
        <v>-0.6735877291432848</v>
      </c>
      <c r="P91" s="29">
        <f t="shared" ca="1" si="25"/>
        <v>-1.1470300209490119</v>
      </c>
      <c r="Q91" s="29">
        <f t="shared" si="26"/>
        <v>-0.45926436077951233</v>
      </c>
      <c r="R91" s="29">
        <f t="shared" ca="1" si="27"/>
        <v>-0.86459549317764728</v>
      </c>
      <c r="AF91" s="44">
        <v>9.6649806524300885E-2</v>
      </c>
      <c r="AG91" s="44">
        <v>-9.6226511529422493E-2</v>
      </c>
    </row>
    <row r="92" spans="6:33" x14ac:dyDescent="0.25">
      <c r="F92" s="26">
        <v>90</v>
      </c>
      <c r="G92" s="38">
        <f t="shared" si="28"/>
        <v>90</v>
      </c>
      <c r="H92" s="27"/>
      <c r="I92" s="29">
        <f t="shared" si="29"/>
        <v>0.91752577319587625</v>
      </c>
      <c r="J92" s="29">
        <f t="shared" ca="1" si="30"/>
        <v>7.6680772702752878E-2</v>
      </c>
      <c r="K92" s="29">
        <f t="shared" si="31"/>
        <v>0.3878996147037384</v>
      </c>
      <c r="L92" s="29">
        <f t="shared" ca="1" si="32"/>
        <v>4.4614413575978602E-3</v>
      </c>
      <c r="M92" s="29">
        <f t="shared" si="33"/>
        <v>1.2807131487461529</v>
      </c>
      <c r="N92" s="29">
        <f t="shared" ca="1" si="34"/>
        <v>3.4868333868075939E-2</v>
      </c>
      <c r="O92" s="29">
        <f t="shared" si="24"/>
        <v>0.69678264122708555</v>
      </c>
      <c r="P92" s="29">
        <f t="shared" ca="1" si="25"/>
        <v>8.6303312384321387E-2</v>
      </c>
      <c r="Q92" s="29">
        <f t="shared" si="26"/>
        <v>0.47507907356392198</v>
      </c>
      <c r="R92" s="29">
        <f t="shared" ca="1" si="27"/>
        <v>6.505274802838297E-2</v>
      </c>
      <c r="AF92" s="44">
        <v>9.7724542161773981E-2</v>
      </c>
      <c r="AG92" s="44">
        <v>-8.325684118487317E-2</v>
      </c>
    </row>
    <row r="93" spans="6:33" x14ac:dyDescent="0.25">
      <c r="F93" s="26">
        <v>46</v>
      </c>
      <c r="G93" s="38">
        <f t="shared" si="28"/>
        <v>46</v>
      </c>
      <c r="H93" s="27"/>
      <c r="I93" s="29">
        <f t="shared" si="29"/>
        <v>0.46391752577319589</v>
      </c>
      <c r="J93" s="29">
        <f t="shared" ca="1" si="30"/>
        <v>3.8771177209257074E-2</v>
      </c>
      <c r="K93" s="29">
        <f t="shared" si="31"/>
        <v>-6.5708632718942034E-2</v>
      </c>
      <c r="L93" s="29">
        <f t="shared" ca="1" si="32"/>
        <v>-3.3448154135897946E-2</v>
      </c>
      <c r="M93" s="29">
        <f t="shared" si="33"/>
        <v>-0.21694765016344245</v>
      </c>
      <c r="N93" s="29">
        <f t="shared" ca="1" si="34"/>
        <v>-0.26141359085560334</v>
      </c>
      <c r="O93" s="29">
        <f t="shared" si="24"/>
        <v>-0.1180321735877292</v>
      </c>
      <c r="P93" s="29">
        <f t="shared" ca="1" si="25"/>
        <v>-0.64703002094901196</v>
      </c>
      <c r="Q93" s="29">
        <f t="shared" si="26"/>
        <v>-8.0476481991633542E-2</v>
      </c>
      <c r="R93" s="29">
        <f t="shared" ca="1" si="27"/>
        <v>-0.48771107106709444</v>
      </c>
      <c r="AF93" s="44">
        <v>4.1545626013431432E-2</v>
      </c>
      <c r="AG93" s="44">
        <v>-5.4345217766799542E-2</v>
      </c>
    </row>
    <row r="94" spans="6:33" x14ac:dyDescent="0.25">
      <c r="F94" s="26">
        <v>67</v>
      </c>
      <c r="G94" s="38">
        <f t="shared" si="28"/>
        <v>67</v>
      </c>
      <c r="H94" s="27"/>
      <c r="I94" s="29">
        <f t="shared" si="29"/>
        <v>0.68041237113402064</v>
      </c>
      <c r="J94" s="29">
        <f t="shared" ca="1" si="30"/>
        <v>5.6864393240243713E-2</v>
      </c>
      <c r="K94" s="29">
        <f t="shared" si="31"/>
        <v>0.15078621264188272</v>
      </c>
      <c r="L94" s="29">
        <f t="shared" ca="1" si="32"/>
        <v>-1.5354938104911311E-2</v>
      </c>
      <c r="M94" s="29">
        <f t="shared" si="33"/>
        <v>0.49784500386159175</v>
      </c>
      <c r="N94" s="29">
        <f t="shared" ca="1" si="34"/>
        <v>-0.12000630860112005</v>
      </c>
      <c r="O94" s="29">
        <f t="shared" si="24"/>
        <v>0.27085671530115968</v>
      </c>
      <c r="P94" s="29">
        <f t="shared" ca="1" si="25"/>
        <v>-0.29703002094901193</v>
      </c>
      <c r="Q94" s="29">
        <f t="shared" si="26"/>
        <v>0.1846750331598816</v>
      </c>
      <c r="R94" s="29">
        <f t="shared" ca="1" si="27"/>
        <v>-0.2238919755897075</v>
      </c>
      <c r="AF94" s="44">
        <v>6.2939473880227428E-2</v>
      </c>
      <c r="AG94" s="44">
        <v>-5.2141778289907119E-2</v>
      </c>
    </row>
    <row r="95" spans="6:33" x14ac:dyDescent="0.25">
      <c r="F95" s="26">
        <v>69</v>
      </c>
      <c r="G95" s="38">
        <f t="shared" si="28"/>
        <v>69</v>
      </c>
      <c r="H95" s="27"/>
      <c r="I95" s="29">
        <f t="shared" si="29"/>
        <v>0.7010309278350515</v>
      </c>
      <c r="J95" s="29">
        <f t="shared" ca="1" si="30"/>
        <v>5.8587556671766246E-2</v>
      </c>
      <c r="K95" s="29">
        <f t="shared" si="31"/>
        <v>0.17140476934291363</v>
      </c>
      <c r="L95" s="29">
        <f t="shared" ca="1" si="32"/>
        <v>-1.3631774673388775E-2</v>
      </c>
      <c r="M95" s="29">
        <f t="shared" si="33"/>
        <v>0.56592049472111883</v>
      </c>
      <c r="N95" s="29">
        <f t="shared" ca="1" si="34"/>
        <v>-0.10653894838640736</v>
      </c>
      <c r="O95" s="29">
        <f t="shared" si="24"/>
        <v>0.30789375233819671</v>
      </c>
      <c r="P95" s="29">
        <f t="shared" ca="1" si="25"/>
        <v>-0.2636966876156786</v>
      </c>
      <c r="Q95" s="29">
        <f t="shared" si="26"/>
        <v>0.20992755841240685</v>
      </c>
      <c r="R95" s="29">
        <f t="shared" ca="1" si="27"/>
        <v>-0.19876634744900398</v>
      </c>
      <c r="AF95" s="44">
        <v>0.10456749064412232</v>
      </c>
      <c r="AG95" s="44">
        <v>-2.8222340263534172E-2</v>
      </c>
    </row>
    <row r="96" spans="6:33" x14ac:dyDescent="0.25">
      <c r="F96" s="26">
        <v>56</v>
      </c>
      <c r="G96" s="38">
        <f t="shared" si="28"/>
        <v>56</v>
      </c>
      <c r="H96" s="27"/>
      <c r="I96" s="29">
        <f t="shared" si="29"/>
        <v>0.5670103092783505</v>
      </c>
      <c r="J96" s="29">
        <f t="shared" ca="1" si="30"/>
        <v>4.7386994366869759E-2</v>
      </c>
      <c r="K96" s="29">
        <f t="shared" si="31"/>
        <v>3.7384150786212607E-2</v>
      </c>
      <c r="L96" s="29">
        <f t="shared" ca="1" si="32"/>
        <v>-2.4832336978285262E-2</v>
      </c>
      <c r="M96" s="29">
        <f t="shared" si="33"/>
        <v>0.1234298041341929</v>
      </c>
      <c r="N96" s="29">
        <f t="shared" ca="1" si="34"/>
        <v>-0.19407678978203988</v>
      </c>
      <c r="O96" s="29">
        <f t="shared" si="24"/>
        <v>6.7153011597455972E-2</v>
      </c>
      <c r="P96" s="29">
        <f t="shared" ca="1" si="25"/>
        <v>-0.48036335428234528</v>
      </c>
      <c r="Q96" s="29">
        <f t="shared" si="26"/>
        <v>4.5786144270992708E-2</v>
      </c>
      <c r="R96" s="29">
        <f t="shared" ca="1" si="27"/>
        <v>-0.36208293036357686</v>
      </c>
      <c r="AF96" s="44">
        <v>9.428270442352088E-2</v>
      </c>
      <c r="AG96" s="44">
        <v>-0.10887562965551216</v>
      </c>
    </row>
    <row r="97" spans="6:33" x14ac:dyDescent="0.25">
      <c r="F97" s="26">
        <v>30</v>
      </c>
      <c r="G97" s="38">
        <f t="shared" si="28"/>
        <v>30</v>
      </c>
      <c r="H97" s="27"/>
      <c r="I97" s="29">
        <f t="shared" si="29"/>
        <v>0.29896907216494845</v>
      </c>
      <c r="J97" s="29">
        <f t="shared" ca="1" si="30"/>
        <v>2.4985869757076781E-2</v>
      </c>
      <c r="K97" s="29">
        <f t="shared" si="31"/>
        <v>-0.23065708632718945</v>
      </c>
      <c r="L97" s="29">
        <f t="shared" ca="1" si="32"/>
        <v>-4.7233461588078236E-2</v>
      </c>
      <c r="M97" s="29">
        <f t="shared" si="33"/>
        <v>-0.76155157703965892</v>
      </c>
      <c r="N97" s="29">
        <f t="shared" ca="1" si="34"/>
        <v>-0.36915247257330491</v>
      </c>
      <c r="O97" s="29">
        <f t="shared" si="24"/>
        <v>-0.4143284698840255</v>
      </c>
      <c r="P97" s="29">
        <f t="shared" ca="1" si="25"/>
        <v>-0.91369668761567857</v>
      </c>
      <c r="Q97" s="29">
        <f t="shared" si="26"/>
        <v>-0.28249668401183559</v>
      </c>
      <c r="R97" s="29">
        <f t="shared" ca="1" si="27"/>
        <v>-0.68871609619272267</v>
      </c>
      <c r="AF97" s="44">
        <v>0.11640425124964575</v>
      </c>
      <c r="AG97" s="44">
        <v>-7.1203243615747702E-2</v>
      </c>
    </row>
    <row r="98" spans="6:33" x14ac:dyDescent="0.25">
      <c r="F98" s="26">
        <v>7</v>
      </c>
      <c r="G98" s="38">
        <f t="shared" si="28"/>
        <v>7</v>
      </c>
      <c r="H98" s="27"/>
      <c r="I98" s="29">
        <f t="shared" si="29"/>
        <v>6.1855670103092786E-2</v>
      </c>
      <c r="J98" s="29">
        <f t="shared" ca="1" si="30"/>
        <v>5.1694902945676096E-3</v>
      </c>
      <c r="K98" s="29">
        <f t="shared" si="31"/>
        <v>-0.46777048838904511</v>
      </c>
      <c r="L98" s="29">
        <f t="shared" ca="1" si="32"/>
        <v>-6.7049841050587408E-2</v>
      </c>
      <c r="M98" s="29">
        <f t="shared" si="33"/>
        <v>-1.5444197219242202</v>
      </c>
      <c r="N98" s="29">
        <f t="shared" ca="1" si="34"/>
        <v>-0.52402711504250088</v>
      </c>
      <c r="O98" s="29">
        <f t="shared" si="24"/>
        <v>-0.84025439580995143</v>
      </c>
      <c r="P98" s="29">
        <f t="shared" ca="1" si="25"/>
        <v>-1.297030020949012</v>
      </c>
      <c r="Q98" s="29">
        <f t="shared" si="26"/>
        <v>-0.57290072441587592</v>
      </c>
      <c r="R98" s="29">
        <f t="shared" ca="1" si="27"/>
        <v>-0.9776608198108131</v>
      </c>
      <c r="AF98" s="44">
        <v>5.7324294316295446E-2</v>
      </c>
      <c r="AG98" s="44">
        <v>-0.15376896654005082</v>
      </c>
    </row>
    <row r="99" spans="6:33" x14ac:dyDescent="0.25">
      <c r="F99" s="26">
        <v>91</v>
      </c>
      <c r="G99" s="38">
        <f t="shared" si="28"/>
        <v>91</v>
      </c>
      <c r="H99" s="27"/>
      <c r="I99" s="29">
        <f t="shared" si="29"/>
        <v>0.92783505154639179</v>
      </c>
      <c r="J99" s="29">
        <f t="shared" ca="1" si="30"/>
        <v>7.7542354418514148E-2</v>
      </c>
      <c r="K99" s="29">
        <f t="shared" si="31"/>
        <v>0.39820889305425383</v>
      </c>
      <c r="L99" s="29">
        <f t="shared" ca="1" si="32"/>
        <v>5.3230230733591292E-3</v>
      </c>
      <c r="M99" s="29">
        <f t="shared" si="33"/>
        <v>1.3147508941759165</v>
      </c>
      <c r="N99" s="29">
        <f t="shared" ca="1" si="34"/>
        <v>4.1602013975432284E-2</v>
      </c>
      <c r="O99" s="29">
        <f t="shared" si="24"/>
        <v>0.71530115974560415</v>
      </c>
      <c r="P99" s="29">
        <f t="shared" ca="1" si="25"/>
        <v>0.10296997905098806</v>
      </c>
      <c r="Q99" s="29">
        <f t="shared" si="26"/>
        <v>0.48770533619018464</v>
      </c>
      <c r="R99" s="29">
        <f t="shared" ca="1" si="27"/>
        <v>7.7615562098734728E-2</v>
      </c>
      <c r="AF99" s="44">
        <v>6.1786228840638689E-2</v>
      </c>
      <c r="AG99" s="44">
        <v>-2.8150057748126615E-2</v>
      </c>
    </row>
    <row r="100" spans="6:33" x14ac:dyDescent="0.25">
      <c r="F100" s="26">
        <v>79</v>
      </c>
      <c r="G100" s="38">
        <f t="shared" si="28"/>
        <v>79</v>
      </c>
      <c r="H100" s="27"/>
      <c r="I100" s="29">
        <f t="shared" si="29"/>
        <v>0.80412371134020622</v>
      </c>
      <c r="J100" s="29">
        <f t="shared" ca="1" si="30"/>
        <v>6.7203373829378923E-2</v>
      </c>
      <c r="K100" s="29">
        <f t="shared" si="31"/>
        <v>0.27449755284806826</v>
      </c>
      <c r="L100" s="29">
        <f t="shared" ca="1" si="32"/>
        <v>-5.0159575157760908E-3</v>
      </c>
      <c r="M100" s="29">
        <f t="shared" si="33"/>
        <v>0.90629794901875416</v>
      </c>
      <c r="N100" s="29">
        <f t="shared" ca="1" si="34"/>
        <v>-3.9202147312843882E-2</v>
      </c>
      <c r="O100" s="29">
        <f t="shared" si="24"/>
        <v>0.49307893752338189</v>
      </c>
      <c r="P100" s="29">
        <f t="shared" ca="1" si="25"/>
        <v>-9.7030020949011947E-2</v>
      </c>
      <c r="Q100" s="29">
        <f t="shared" si="26"/>
        <v>0.33619018467503309</v>
      </c>
      <c r="R100" s="29">
        <f t="shared" ca="1" si="27"/>
        <v>-7.3138206745486392E-2</v>
      </c>
      <c r="AF100" s="44">
        <v>9.7354327651272179E-2</v>
      </c>
      <c r="AG100" s="44">
        <v>-0.10084622397574623</v>
      </c>
    </row>
    <row r="101" spans="6:33" x14ac:dyDescent="0.25">
      <c r="F101" s="26">
        <v>33</v>
      </c>
      <c r="G101" s="38">
        <f t="shared" si="28"/>
        <v>33</v>
      </c>
      <c r="H101" s="27"/>
      <c r="I101" s="29">
        <f t="shared" si="29"/>
        <v>0.32989690721649484</v>
      </c>
      <c r="J101" s="29">
        <f t="shared" ca="1" si="30"/>
        <v>2.7570614904360587E-2</v>
      </c>
      <c r="K101" s="29">
        <f t="shared" si="31"/>
        <v>-0.19972925127564306</v>
      </c>
      <c r="L101" s="29">
        <f t="shared" ca="1" si="32"/>
        <v>-4.4648716440794434E-2</v>
      </c>
      <c r="M101" s="29">
        <f t="shared" si="33"/>
        <v>-0.65943834075036833</v>
      </c>
      <c r="N101" s="29">
        <f t="shared" ca="1" si="34"/>
        <v>-0.34895143225123587</v>
      </c>
      <c r="O101" s="29">
        <f t="shared" si="24"/>
        <v>-0.35877291432846997</v>
      </c>
      <c r="P101" s="29">
        <f t="shared" ca="1" si="25"/>
        <v>-0.86369668761567864</v>
      </c>
      <c r="Q101" s="29">
        <f t="shared" si="26"/>
        <v>-0.24461789613304769</v>
      </c>
      <c r="R101" s="29">
        <f t="shared" ca="1" si="27"/>
        <v>-0.65102765398166729</v>
      </c>
      <c r="AF101" s="44">
        <v>8.1132603678365042E-2</v>
      </c>
      <c r="AG101" s="44">
        <v>-0.11590125925903473</v>
      </c>
    </row>
    <row r="102" spans="6:33" x14ac:dyDescent="0.25">
      <c r="F102" s="26">
        <v>91</v>
      </c>
      <c r="G102" s="38">
        <f t="shared" si="28"/>
        <v>91</v>
      </c>
      <c r="H102" s="27"/>
      <c r="I102" s="29">
        <f t="shared" si="29"/>
        <v>0.92783505154639179</v>
      </c>
      <c r="J102" s="29">
        <f t="shared" ca="1" si="30"/>
        <v>7.7542354418514148E-2</v>
      </c>
      <c r="K102" s="29">
        <f t="shared" si="31"/>
        <v>0.39820889305425383</v>
      </c>
      <c r="L102" s="29">
        <f t="shared" ca="1" si="32"/>
        <v>5.3230230733591292E-3</v>
      </c>
      <c r="M102" s="29">
        <f t="shared" si="33"/>
        <v>1.3147508941759165</v>
      </c>
      <c r="N102" s="29">
        <f t="shared" ca="1" si="34"/>
        <v>4.1602013975432284E-2</v>
      </c>
      <c r="O102" s="29">
        <f t="shared" si="24"/>
        <v>0.71530115974560415</v>
      </c>
      <c r="P102" s="29">
        <f t="shared" ca="1" si="25"/>
        <v>0.10296997905098806</v>
      </c>
      <c r="Q102" s="29">
        <f t="shared" si="26"/>
        <v>0.48770533619018464</v>
      </c>
      <c r="R102" s="29">
        <f t="shared" ca="1" si="27"/>
        <v>7.7615562098734728E-2</v>
      </c>
      <c r="AF102" s="44">
        <v>9.9548824985963028E-2</v>
      </c>
      <c r="AG102" s="44">
        <v>-5.3619725715565746E-2</v>
      </c>
    </row>
    <row r="103" spans="6:33" x14ac:dyDescent="0.25">
      <c r="F103" s="26">
        <v>87</v>
      </c>
      <c r="G103" s="38">
        <f t="shared" si="28"/>
        <v>87</v>
      </c>
      <c r="H103" s="27"/>
      <c r="I103" s="29">
        <f t="shared" si="29"/>
        <v>0.88659793814432986</v>
      </c>
      <c r="J103" s="29">
        <f t="shared" ca="1" si="30"/>
        <v>7.4096027555469082E-2</v>
      </c>
      <c r="K103" s="29">
        <f t="shared" si="31"/>
        <v>0.35697177965219201</v>
      </c>
      <c r="L103" s="29">
        <f t="shared" ca="1" si="32"/>
        <v>1.8766962103140556E-3</v>
      </c>
      <c r="M103" s="29">
        <f t="shared" si="33"/>
        <v>1.1785999124568625</v>
      </c>
      <c r="N103" s="29">
        <f t="shared" ca="1" si="34"/>
        <v>1.4667293546006897E-2</v>
      </c>
      <c r="O103" s="29">
        <f t="shared" si="24"/>
        <v>0.64122708567153008</v>
      </c>
      <c r="P103" s="29">
        <f t="shared" ca="1" si="25"/>
        <v>3.6303312384321391E-2</v>
      </c>
      <c r="Q103" s="29">
        <f t="shared" si="26"/>
        <v>0.43720028568513408</v>
      </c>
      <c r="R103" s="29">
        <f t="shared" ca="1" si="27"/>
        <v>2.7364305817327683E-2</v>
      </c>
      <c r="AF103" s="44">
        <v>8.9012371531042911E-2</v>
      </c>
      <c r="AG103" s="44">
        <v>-5.9088276121681306E-2</v>
      </c>
    </row>
    <row r="104" spans="6:33" x14ac:dyDescent="0.25">
      <c r="K104" s="32"/>
      <c r="L104" s="32"/>
      <c r="M104" s="32"/>
      <c r="N104" s="32"/>
      <c r="O104" s="32"/>
      <c r="P104" s="32"/>
      <c r="Q104" s="32"/>
      <c r="R104" s="32"/>
      <c r="AF104" s="44">
        <v>0.14788437152574063</v>
      </c>
      <c r="AG104" s="44">
        <v>-2.6993101607483853E-2</v>
      </c>
    </row>
    <row r="107" spans="6:33" x14ac:dyDescent="0.25">
      <c r="K107" s="32"/>
      <c r="L107" s="32"/>
      <c r="M107" s="32"/>
      <c r="N107" s="32"/>
      <c r="O107" s="32"/>
      <c r="P107" s="32"/>
      <c r="Q107" s="32"/>
      <c r="R107" s="32"/>
    </row>
  </sheetData>
  <mergeCells count="38">
    <mergeCell ref="U18:W18"/>
    <mergeCell ref="U19:W19"/>
    <mergeCell ref="U20:W20"/>
    <mergeCell ref="X19:Z19"/>
    <mergeCell ref="X20:Z20"/>
    <mergeCell ref="X18:Z18"/>
    <mergeCell ref="T17:Z17"/>
    <mergeCell ref="Z12:AA15"/>
    <mergeCell ref="Z11:AA11"/>
    <mergeCell ref="AG2:AG3"/>
    <mergeCell ref="U9:V9"/>
    <mergeCell ref="W9:X9"/>
    <mergeCell ref="Y9:Z9"/>
    <mergeCell ref="AA9:AB9"/>
    <mergeCell ref="AC9:AD9"/>
    <mergeCell ref="X11:Y11"/>
    <mergeCell ref="X12:Y15"/>
    <mergeCell ref="T11:U11"/>
    <mergeCell ref="V11:W11"/>
    <mergeCell ref="T14:W14"/>
    <mergeCell ref="T15:U15"/>
    <mergeCell ref="V15:W15"/>
    <mergeCell ref="I2:J2"/>
    <mergeCell ref="K2:L2"/>
    <mergeCell ref="M2:N2"/>
    <mergeCell ref="O2:P2"/>
    <mergeCell ref="Q2:R2"/>
    <mergeCell ref="AC8:AD8"/>
    <mergeCell ref="AF2:AF3"/>
    <mergeCell ref="W2:X2"/>
    <mergeCell ref="Y2:Z2"/>
    <mergeCell ref="AA2:AB2"/>
    <mergeCell ref="AC2:AD2"/>
    <mergeCell ref="U2:V2"/>
    <mergeCell ref="U8:V8"/>
    <mergeCell ref="W8:X8"/>
    <mergeCell ref="Y8:Z8"/>
    <mergeCell ref="AA8:AB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15</vt:i4>
      </vt:variant>
    </vt:vector>
  </HeadingPairs>
  <TitlesOfParts>
    <vt:vector size="15" baseType="lpstr">
      <vt:lpstr>Data (Non-normolized)</vt:lpstr>
      <vt:lpstr>Tissue data</vt:lpstr>
      <vt:lpstr>Catheter data</vt:lpstr>
      <vt:lpstr>Catheter data (Normolized)</vt:lpstr>
      <vt:lpstr>Catheter analysis</vt:lpstr>
      <vt:lpstr>ADFS</vt:lpstr>
      <vt:lpstr>OFS</vt:lpstr>
      <vt:lpstr>Models</vt:lpstr>
      <vt:lpstr>FS comparison (SVM)</vt:lpstr>
      <vt:lpstr>FS comparison (SVM UCI)</vt:lpstr>
      <vt:lpstr>FS comparison (NET)</vt:lpstr>
      <vt:lpstr>Nets assesment</vt:lpstr>
      <vt:lpstr>Processing time</vt:lpstr>
      <vt:lpstr>Normalization (s)</vt:lpstr>
      <vt:lpstr>Normalization (d)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Viacheslav Danilov</dc:creator>
  <cp:lastModifiedBy>Пользователь Windows</cp:lastModifiedBy>
  <cp:lastPrinted>2018-06-27T02:50:09Z</cp:lastPrinted>
  <dcterms:created xsi:type="dcterms:W3CDTF">2017-09-18T08:00:57Z</dcterms:created>
  <dcterms:modified xsi:type="dcterms:W3CDTF">2018-07-13T08:54:39Z</dcterms:modified>
</cp:coreProperties>
</file>